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autoCompressPictures="0"/>
  <bookViews>
    <workbookView xWindow="560" yWindow="180" windowWidth="27160" windowHeight="16900" activeTab="4"/>
  </bookViews>
  <sheets>
    <sheet name="Risk_Profile_Master" sheetId="1" r:id="rId1"/>
    <sheet name="Lookup_Tables" sheetId="2" r:id="rId2"/>
    <sheet name="Loss_Results" sheetId="3" r:id="rId3"/>
    <sheet name="Event_Year_Peril_Results" sheetId="5" r:id="rId4"/>
    <sheet name="Sheet1" sheetId="6" r:id="rId5"/>
  </sheets>
  <definedNames>
    <definedName name="_xlnm._FilterDatabase" localSheetId="3" hidden="1">Event_Year_Peril_Results!$A$1:$O$1515</definedName>
    <definedName name="_xlnm._FilterDatabase" localSheetId="2" hidden="1">Loss_Results!$A$1:$O$13947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3954" i="3" l="1"/>
  <c r="E13953" i="3"/>
  <c r="E13952" i="3"/>
  <c r="E13951" i="3"/>
  <c r="E13950" i="3"/>
  <c r="E13949" i="3"/>
  <c r="E2" i="6"/>
  <c r="C2" i="6"/>
  <c r="E8" i="6"/>
  <c r="C3" i="6"/>
  <c r="E3" i="6"/>
  <c r="F3" i="6"/>
  <c r="G3" i="6"/>
  <c r="H3" i="6"/>
  <c r="I3" i="6"/>
  <c r="J3" i="6"/>
  <c r="K3" i="6"/>
  <c r="L3" i="6"/>
  <c r="M3" i="6"/>
  <c r="N3" i="6"/>
  <c r="O3" i="6"/>
  <c r="P3" i="6"/>
  <c r="F2" i="6"/>
  <c r="G2" i="6"/>
  <c r="H2" i="6"/>
  <c r="I2" i="6"/>
  <c r="J2" i="6"/>
  <c r="K2" i="6"/>
  <c r="L2" i="6"/>
  <c r="M2" i="6"/>
  <c r="N2" i="6"/>
  <c r="O2" i="6"/>
  <c r="P2" i="6"/>
  <c r="R13947" i="3"/>
  <c r="Q13947" i="3"/>
  <c r="R13946" i="3"/>
  <c r="Q13946" i="3"/>
  <c r="R13945" i="3"/>
  <c r="Q13945" i="3"/>
  <c r="R13944" i="3"/>
  <c r="Q13944" i="3"/>
  <c r="R13943" i="3"/>
  <c r="Q13943" i="3"/>
  <c r="R13942" i="3"/>
  <c r="Q13942" i="3"/>
  <c r="R13941" i="3"/>
  <c r="Q13941" i="3"/>
  <c r="R13940" i="3"/>
  <c r="Q13940" i="3"/>
  <c r="R13939" i="3"/>
  <c r="Q13939" i="3"/>
  <c r="R13938" i="3"/>
  <c r="Q13938" i="3"/>
  <c r="R13937" i="3"/>
  <c r="Q13937" i="3"/>
  <c r="R13936" i="3"/>
  <c r="Q13936" i="3"/>
  <c r="R13935" i="3"/>
  <c r="Q13935" i="3"/>
  <c r="R13934" i="3"/>
  <c r="Q13934" i="3"/>
  <c r="R13933" i="3"/>
  <c r="Q13933" i="3"/>
  <c r="R13932" i="3"/>
  <c r="Q13932" i="3"/>
  <c r="R13931" i="3"/>
  <c r="Q13931" i="3"/>
  <c r="R13930" i="3"/>
  <c r="Q13930" i="3"/>
  <c r="R13929" i="3"/>
  <c r="Q13929" i="3"/>
  <c r="R13928" i="3"/>
  <c r="Q13928" i="3"/>
  <c r="R13927" i="3"/>
  <c r="Q13927" i="3"/>
  <c r="R13926" i="3"/>
  <c r="Q13926" i="3"/>
  <c r="R13925" i="3"/>
  <c r="Q13925" i="3"/>
  <c r="R13924" i="3"/>
  <c r="Q13924" i="3"/>
  <c r="R13923" i="3"/>
  <c r="Q13923" i="3"/>
  <c r="R13922" i="3"/>
  <c r="Q13922" i="3"/>
  <c r="R13921" i="3"/>
  <c r="Q13921" i="3"/>
  <c r="R13920" i="3"/>
  <c r="Q13920" i="3"/>
  <c r="R13919" i="3"/>
  <c r="Q13919" i="3"/>
  <c r="R13918" i="3"/>
  <c r="Q13918" i="3"/>
  <c r="R13917" i="3"/>
  <c r="Q13917" i="3"/>
  <c r="R13916" i="3"/>
  <c r="Q13916" i="3"/>
  <c r="R13915" i="3"/>
  <c r="Q13915" i="3"/>
  <c r="R13914" i="3"/>
  <c r="Q13914" i="3"/>
  <c r="R13913" i="3"/>
  <c r="Q13913" i="3"/>
  <c r="R13912" i="3"/>
  <c r="Q13912" i="3"/>
  <c r="R13911" i="3"/>
  <c r="Q13911" i="3"/>
  <c r="R13910" i="3"/>
  <c r="Q13910" i="3"/>
  <c r="R13909" i="3"/>
  <c r="Q13909" i="3"/>
  <c r="R13908" i="3"/>
  <c r="Q13908" i="3"/>
  <c r="R13907" i="3"/>
  <c r="Q13907" i="3"/>
  <c r="R13906" i="3"/>
  <c r="Q13906" i="3"/>
  <c r="R13905" i="3"/>
  <c r="Q13905" i="3"/>
  <c r="R13904" i="3"/>
  <c r="Q13904" i="3"/>
  <c r="R13903" i="3"/>
  <c r="Q13903" i="3"/>
  <c r="R13902" i="3"/>
  <c r="Q13902" i="3"/>
  <c r="R13901" i="3"/>
  <c r="Q13901" i="3"/>
  <c r="R13900" i="3"/>
  <c r="Q13900" i="3"/>
  <c r="R13899" i="3"/>
  <c r="Q13899" i="3"/>
  <c r="R13898" i="3"/>
  <c r="Q13898" i="3"/>
  <c r="R13897" i="3"/>
  <c r="Q13897" i="3"/>
  <c r="R13896" i="3"/>
  <c r="Q13896" i="3"/>
  <c r="R13895" i="3"/>
  <c r="Q13895" i="3"/>
  <c r="R13894" i="3"/>
  <c r="Q13894" i="3"/>
  <c r="R13893" i="3"/>
  <c r="Q13893" i="3"/>
  <c r="R13892" i="3"/>
  <c r="Q13892" i="3"/>
  <c r="R13891" i="3"/>
  <c r="Q13891" i="3"/>
  <c r="R13890" i="3"/>
  <c r="Q13890" i="3"/>
  <c r="R13889" i="3"/>
  <c r="Q13889" i="3"/>
  <c r="R13888" i="3"/>
  <c r="Q13888" i="3"/>
  <c r="R13887" i="3"/>
  <c r="Q13887" i="3"/>
  <c r="R13886" i="3"/>
  <c r="Q13886" i="3"/>
  <c r="R13885" i="3"/>
  <c r="Q13885" i="3"/>
  <c r="R13884" i="3"/>
  <c r="Q13884" i="3"/>
  <c r="R13883" i="3"/>
  <c r="Q13883" i="3"/>
  <c r="R13882" i="3"/>
  <c r="Q13882" i="3"/>
  <c r="R13881" i="3"/>
  <c r="Q13881" i="3"/>
  <c r="R13880" i="3"/>
  <c r="Q13880" i="3"/>
  <c r="R13879" i="3"/>
  <c r="Q13879" i="3"/>
  <c r="R13878" i="3"/>
  <c r="Q13878" i="3"/>
  <c r="R13877" i="3"/>
  <c r="Q13877" i="3"/>
  <c r="R13876" i="3"/>
  <c r="Q13876" i="3"/>
  <c r="R13875" i="3"/>
  <c r="Q13875" i="3"/>
  <c r="R13874" i="3"/>
  <c r="Q13874" i="3"/>
  <c r="R13873" i="3"/>
  <c r="Q13873" i="3"/>
  <c r="R13872" i="3"/>
  <c r="Q13872" i="3"/>
  <c r="R13871" i="3"/>
  <c r="Q13871" i="3"/>
  <c r="R13870" i="3"/>
  <c r="Q13870" i="3"/>
  <c r="R13869" i="3"/>
  <c r="Q13869" i="3"/>
  <c r="R13868" i="3"/>
  <c r="Q13868" i="3"/>
  <c r="R13867" i="3"/>
  <c r="Q13867" i="3"/>
  <c r="R13866" i="3"/>
  <c r="Q13866" i="3"/>
  <c r="R13865" i="3"/>
  <c r="Q13865" i="3"/>
  <c r="R13864" i="3"/>
  <c r="Q13864" i="3"/>
  <c r="R13863" i="3"/>
  <c r="Q13863" i="3"/>
  <c r="R13862" i="3"/>
  <c r="Q13862" i="3"/>
  <c r="R13861" i="3"/>
  <c r="Q13861" i="3"/>
  <c r="R13860" i="3"/>
  <c r="Q13860" i="3"/>
  <c r="R13859" i="3"/>
  <c r="Q13859" i="3"/>
  <c r="R13858" i="3"/>
  <c r="Q13858" i="3"/>
  <c r="R13857" i="3"/>
  <c r="Q13857" i="3"/>
  <c r="R13856" i="3"/>
  <c r="Q13856" i="3"/>
  <c r="R13855" i="3"/>
  <c r="Q13855" i="3"/>
  <c r="R13854" i="3"/>
  <c r="Q13854" i="3"/>
  <c r="R13853" i="3"/>
  <c r="Q13853" i="3"/>
  <c r="R13852" i="3"/>
  <c r="Q13852" i="3"/>
  <c r="R13851" i="3"/>
  <c r="Q13851" i="3"/>
  <c r="R13850" i="3"/>
  <c r="Q13850" i="3"/>
  <c r="R13849" i="3"/>
  <c r="Q13849" i="3"/>
  <c r="R13848" i="3"/>
  <c r="Q13848" i="3"/>
  <c r="R13847" i="3"/>
  <c r="Q13847" i="3"/>
  <c r="R13846" i="3"/>
  <c r="Q13846" i="3"/>
  <c r="R13845" i="3"/>
  <c r="Q13845" i="3"/>
  <c r="R13844" i="3"/>
  <c r="Q13844" i="3"/>
  <c r="R13843" i="3"/>
  <c r="Q13843" i="3"/>
  <c r="R13842" i="3"/>
  <c r="Q13842" i="3"/>
  <c r="R13841" i="3"/>
  <c r="Q13841" i="3"/>
  <c r="R13840" i="3"/>
  <c r="Q13840" i="3"/>
  <c r="R13839" i="3"/>
  <c r="Q13839" i="3"/>
  <c r="R13838" i="3"/>
  <c r="Q13838" i="3"/>
  <c r="R13837" i="3"/>
  <c r="Q13837" i="3"/>
  <c r="R13836" i="3"/>
  <c r="Q13836" i="3"/>
  <c r="R13835" i="3"/>
  <c r="Q13835" i="3"/>
  <c r="R13834" i="3"/>
  <c r="Q13834" i="3"/>
  <c r="R13833" i="3"/>
  <c r="Q13833" i="3"/>
  <c r="R13832" i="3"/>
  <c r="Q13832" i="3"/>
  <c r="R13831" i="3"/>
  <c r="Q13831" i="3"/>
  <c r="R13830" i="3"/>
  <c r="Q13830" i="3"/>
  <c r="R13829" i="3"/>
  <c r="Q13829" i="3"/>
  <c r="R13828" i="3"/>
  <c r="Q13828" i="3"/>
  <c r="R13827" i="3"/>
  <c r="Q13827" i="3"/>
  <c r="R13826" i="3"/>
  <c r="Q13826" i="3"/>
  <c r="R13825" i="3"/>
  <c r="Q13825" i="3"/>
  <c r="R13824" i="3"/>
  <c r="Q13824" i="3"/>
  <c r="R13823" i="3"/>
  <c r="Q13823" i="3"/>
  <c r="R13822" i="3"/>
  <c r="Q13822" i="3"/>
  <c r="R13821" i="3"/>
  <c r="Q13821" i="3"/>
  <c r="R13820" i="3"/>
  <c r="Q13820" i="3"/>
  <c r="R13819" i="3"/>
  <c r="Q13819" i="3"/>
  <c r="R13818" i="3"/>
  <c r="Q13818" i="3"/>
  <c r="R13817" i="3"/>
  <c r="Q13817" i="3"/>
  <c r="R13816" i="3"/>
  <c r="Q13816" i="3"/>
  <c r="R13815" i="3"/>
  <c r="Q13815" i="3"/>
  <c r="R13814" i="3"/>
  <c r="Q13814" i="3"/>
  <c r="R13813" i="3"/>
  <c r="Q13813" i="3"/>
  <c r="R13812" i="3"/>
  <c r="Q13812" i="3"/>
  <c r="R13811" i="3"/>
  <c r="Q13811" i="3"/>
  <c r="R13810" i="3"/>
  <c r="Q13810" i="3"/>
  <c r="R13809" i="3"/>
  <c r="Q13809" i="3"/>
  <c r="R13808" i="3"/>
  <c r="Q13808" i="3"/>
  <c r="R13807" i="3"/>
  <c r="Q13807" i="3"/>
  <c r="R13806" i="3"/>
  <c r="Q13806" i="3"/>
  <c r="R13805" i="3"/>
  <c r="Q13805" i="3"/>
  <c r="R13804" i="3"/>
  <c r="Q13804" i="3"/>
  <c r="R13803" i="3"/>
  <c r="Q13803" i="3"/>
  <c r="R13802" i="3"/>
  <c r="Q13802" i="3"/>
  <c r="R13801" i="3"/>
  <c r="Q13801" i="3"/>
  <c r="R13800" i="3"/>
  <c r="Q13800" i="3"/>
  <c r="R13799" i="3"/>
  <c r="Q13799" i="3"/>
  <c r="R13798" i="3"/>
  <c r="Q13798" i="3"/>
  <c r="R13797" i="3"/>
  <c r="Q13797" i="3"/>
  <c r="R13796" i="3"/>
  <c r="Q13796" i="3"/>
  <c r="R13795" i="3"/>
  <c r="Q13795" i="3"/>
  <c r="R13794" i="3"/>
  <c r="Q13794" i="3"/>
  <c r="R13793" i="3"/>
  <c r="Q13793" i="3"/>
  <c r="R13792" i="3"/>
  <c r="Q13792" i="3"/>
  <c r="R13791" i="3"/>
  <c r="Q13791" i="3"/>
  <c r="R13790" i="3"/>
  <c r="Q13790" i="3"/>
  <c r="R13789" i="3"/>
  <c r="Q13789" i="3"/>
  <c r="R13788" i="3"/>
  <c r="Q13788" i="3"/>
  <c r="R13787" i="3"/>
  <c r="Q13787" i="3"/>
  <c r="R13786" i="3"/>
  <c r="Q13786" i="3"/>
  <c r="R13785" i="3"/>
  <c r="Q13785" i="3"/>
  <c r="R13784" i="3"/>
  <c r="Q13784" i="3"/>
  <c r="R13783" i="3"/>
  <c r="Q13783" i="3"/>
  <c r="R13782" i="3"/>
  <c r="Q13782" i="3"/>
  <c r="R13781" i="3"/>
  <c r="Q13781" i="3"/>
  <c r="R13780" i="3"/>
  <c r="Q13780" i="3"/>
  <c r="R13779" i="3"/>
  <c r="Q13779" i="3"/>
  <c r="R13778" i="3"/>
  <c r="Q13778" i="3"/>
  <c r="R13777" i="3"/>
  <c r="Q13777" i="3"/>
  <c r="R13776" i="3"/>
  <c r="Q13776" i="3"/>
  <c r="R13775" i="3"/>
  <c r="Q13775" i="3"/>
  <c r="R13774" i="3"/>
  <c r="Q13774" i="3"/>
  <c r="R13773" i="3"/>
  <c r="Q13773" i="3"/>
  <c r="R13772" i="3"/>
  <c r="Q13772" i="3"/>
  <c r="R13771" i="3"/>
  <c r="Q13771" i="3"/>
  <c r="R13770" i="3"/>
  <c r="Q13770" i="3"/>
  <c r="R13769" i="3"/>
  <c r="Q13769" i="3"/>
  <c r="R13768" i="3"/>
  <c r="Q13768" i="3"/>
  <c r="R13767" i="3"/>
  <c r="Q13767" i="3"/>
  <c r="R13766" i="3"/>
  <c r="Q13766" i="3"/>
  <c r="R13765" i="3"/>
  <c r="Q13765" i="3"/>
  <c r="R13764" i="3"/>
  <c r="Q13764" i="3"/>
  <c r="R13763" i="3"/>
  <c r="Q13763" i="3"/>
  <c r="R13762" i="3"/>
  <c r="Q13762" i="3"/>
  <c r="R13761" i="3"/>
  <c r="Q13761" i="3"/>
  <c r="R13760" i="3"/>
  <c r="Q13760" i="3"/>
  <c r="R13759" i="3"/>
  <c r="Q13759" i="3"/>
  <c r="R13758" i="3"/>
  <c r="Q13758" i="3"/>
  <c r="R13757" i="3"/>
  <c r="Q13757" i="3"/>
  <c r="R13756" i="3"/>
  <c r="Q13756" i="3"/>
  <c r="R13755" i="3"/>
  <c r="Q13755" i="3"/>
  <c r="R13754" i="3"/>
  <c r="Q13754" i="3"/>
  <c r="R13753" i="3"/>
  <c r="Q13753" i="3"/>
  <c r="R13752" i="3"/>
  <c r="Q13752" i="3"/>
  <c r="R13751" i="3"/>
  <c r="Q13751" i="3"/>
  <c r="R13750" i="3"/>
  <c r="Q13750" i="3"/>
  <c r="R13749" i="3"/>
  <c r="Q13749" i="3"/>
  <c r="R13748" i="3"/>
  <c r="Q13748" i="3"/>
  <c r="R13747" i="3"/>
  <c r="Q13747" i="3"/>
  <c r="R13746" i="3"/>
  <c r="Q13746" i="3"/>
  <c r="R13745" i="3"/>
  <c r="Q13745" i="3"/>
  <c r="R13744" i="3"/>
  <c r="Q13744" i="3"/>
  <c r="R13743" i="3"/>
  <c r="Q13743" i="3"/>
  <c r="R13742" i="3"/>
  <c r="Q13742" i="3"/>
  <c r="R13741" i="3"/>
  <c r="Q13741" i="3"/>
  <c r="R13740" i="3"/>
  <c r="Q13740" i="3"/>
  <c r="R13739" i="3"/>
  <c r="Q13739" i="3"/>
  <c r="R13738" i="3"/>
  <c r="Q13738" i="3"/>
  <c r="R13737" i="3"/>
  <c r="Q13737" i="3"/>
  <c r="R13736" i="3"/>
  <c r="Q13736" i="3"/>
  <c r="R13735" i="3"/>
  <c r="Q13735" i="3"/>
  <c r="R13734" i="3"/>
  <c r="Q13734" i="3"/>
  <c r="R13733" i="3"/>
  <c r="Q13733" i="3"/>
  <c r="R13732" i="3"/>
  <c r="Q13732" i="3"/>
  <c r="R13731" i="3"/>
  <c r="Q13731" i="3"/>
  <c r="R13730" i="3"/>
  <c r="Q13730" i="3"/>
  <c r="R13729" i="3"/>
  <c r="Q13729" i="3"/>
  <c r="R13728" i="3"/>
  <c r="Q13728" i="3"/>
  <c r="R13727" i="3"/>
  <c r="Q13727" i="3"/>
  <c r="R13726" i="3"/>
  <c r="Q13726" i="3"/>
  <c r="R13725" i="3"/>
  <c r="Q13725" i="3"/>
  <c r="R13724" i="3"/>
  <c r="Q13724" i="3"/>
  <c r="R13723" i="3"/>
  <c r="Q13723" i="3"/>
  <c r="R13722" i="3"/>
  <c r="Q13722" i="3"/>
  <c r="R13721" i="3"/>
  <c r="Q13721" i="3"/>
  <c r="R13720" i="3"/>
  <c r="Q13720" i="3"/>
  <c r="R13719" i="3"/>
  <c r="Q13719" i="3"/>
  <c r="R13718" i="3"/>
  <c r="Q13718" i="3"/>
  <c r="R13717" i="3"/>
  <c r="Q13717" i="3"/>
  <c r="R13716" i="3"/>
  <c r="Q13716" i="3"/>
  <c r="R13715" i="3"/>
  <c r="Q13715" i="3"/>
  <c r="R13714" i="3"/>
  <c r="Q13714" i="3"/>
  <c r="R13713" i="3"/>
  <c r="Q13713" i="3"/>
  <c r="R13712" i="3"/>
  <c r="Q13712" i="3"/>
  <c r="R13711" i="3"/>
  <c r="Q13711" i="3"/>
  <c r="R13710" i="3"/>
  <c r="Q13710" i="3"/>
  <c r="R13709" i="3"/>
  <c r="Q13709" i="3"/>
  <c r="R13708" i="3"/>
  <c r="Q13708" i="3"/>
  <c r="R13707" i="3"/>
  <c r="Q13707" i="3"/>
  <c r="R13706" i="3"/>
  <c r="Q13706" i="3"/>
  <c r="R13705" i="3"/>
  <c r="Q13705" i="3"/>
  <c r="R13704" i="3"/>
  <c r="Q13704" i="3"/>
  <c r="R13703" i="3"/>
  <c r="Q13703" i="3"/>
  <c r="R13702" i="3"/>
  <c r="Q13702" i="3"/>
  <c r="R13701" i="3"/>
  <c r="Q13701" i="3"/>
  <c r="R13700" i="3"/>
  <c r="Q13700" i="3"/>
  <c r="R13699" i="3"/>
  <c r="Q13699" i="3"/>
  <c r="R13698" i="3"/>
  <c r="Q13698" i="3"/>
  <c r="R13697" i="3"/>
  <c r="Q13697" i="3"/>
  <c r="R13696" i="3"/>
  <c r="Q13696" i="3"/>
  <c r="R13695" i="3"/>
  <c r="Q13695" i="3"/>
  <c r="R13694" i="3"/>
  <c r="Q13694" i="3"/>
  <c r="R13693" i="3"/>
  <c r="Q13693" i="3"/>
  <c r="R13692" i="3"/>
  <c r="Q13692" i="3"/>
  <c r="R13691" i="3"/>
  <c r="Q13691" i="3"/>
  <c r="R13690" i="3"/>
  <c r="Q13690" i="3"/>
  <c r="R13689" i="3"/>
  <c r="Q13689" i="3"/>
  <c r="R13688" i="3"/>
  <c r="Q13688" i="3"/>
  <c r="R13687" i="3"/>
  <c r="Q13687" i="3"/>
  <c r="R13686" i="3"/>
  <c r="Q13686" i="3"/>
  <c r="R13685" i="3"/>
  <c r="Q13685" i="3"/>
  <c r="R13684" i="3"/>
  <c r="Q13684" i="3"/>
  <c r="R13683" i="3"/>
  <c r="Q13683" i="3"/>
  <c r="R13682" i="3"/>
  <c r="Q13682" i="3"/>
  <c r="R13681" i="3"/>
  <c r="Q13681" i="3"/>
  <c r="R13680" i="3"/>
  <c r="Q13680" i="3"/>
  <c r="R13679" i="3"/>
  <c r="Q13679" i="3"/>
  <c r="R13678" i="3"/>
  <c r="Q13678" i="3"/>
  <c r="R13677" i="3"/>
  <c r="Q13677" i="3"/>
  <c r="R13676" i="3"/>
  <c r="Q13676" i="3"/>
  <c r="R13675" i="3"/>
  <c r="Q13675" i="3"/>
  <c r="R13674" i="3"/>
  <c r="Q13674" i="3"/>
  <c r="R13673" i="3"/>
  <c r="Q13673" i="3"/>
  <c r="R13672" i="3"/>
  <c r="Q13672" i="3"/>
  <c r="R13671" i="3"/>
  <c r="Q13671" i="3"/>
  <c r="R13670" i="3"/>
  <c r="Q13670" i="3"/>
  <c r="R13669" i="3"/>
  <c r="Q13669" i="3"/>
  <c r="R13668" i="3"/>
  <c r="Q13668" i="3"/>
  <c r="R13667" i="3"/>
  <c r="Q13667" i="3"/>
  <c r="R13666" i="3"/>
  <c r="Q13666" i="3"/>
  <c r="R13665" i="3"/>
  <c r="Q13665" i="3"/>
  <c r="R13664" i="3"/>
  <c r="Q13664" i="3"/>
  <c r="R13663" i="3"/>
  <c r="Q13663" i="3"/>
  <c r="R13662" i="3"/>
  <c r="Q13662" i="3"/>
  <c r="R13661" i="3"/>
  <c r="Q13661" i="3"/>
  <c r="R13660" i="3"/>
  <c r="Q13660" i="3"/>
  <c r="R13659" i="3"/>
  <c r="Q13659" i="3"/>
  <c r="R13658" i="3"/>
  <c r="Q13658" i="3"/>
  <c r="R13657" i="3"/>
  <c r="Q13657" i="3"/>
  <c r="R13656" i="3"/>
  <c r="Q13656" i="3"/>
  <c r="R13655" i="3"/>
  <c r="Q13655" i="3"/>
  <c r="R13654" i="3"/>
  <c r="Q13654" i="3"/>
  <c r="R13653" i="3"/>
  <c r="Q13653" i="3"/>
  <c r="R13652" i="3"/>
  <c r="Q13652" i="3"/>
  <c r="R13651" i="3"/>
  <c r="Q13651" i="3"/>
  <c r="R13650" i="3"/>
  <c r="Q13650" i="3"/>
  <c r="R13649" i="3"/>
  <c r="Q13649" i="3"/>
  <c r="R13648" i="3"/>
  <c r="Q13648" i="3"/>
  <c r="R13647" i="3"/>
  <c r="Q13647" i="3"/>
  <c r="R13646" i="3"/>
  <c r="Q13646" i="3"/>
  <c r="R13645" i="3"/>
  <c r="Q13645" i="3"/>
  <c r="R13644" i="3"/>
  <c r="Q13644" i="3"/>
  <c r="R13643" i="3"/>
  <c r="Q13643" i="3"/>
  <c r="R13642" i="3"/>
  <c r="Q13642" i="3"/>
  <c r="R13641" i="3"/>
  <c r="Q13641" i="3"/>
  <c r="R13640" i="3"/>
  <c r="Q13640" i="3"/>
  <c r="R13639" i="3"/>
  <c r="Q13639" i="3"/>
  <c r="R13638" i="3"/>
  <c r="Q13638" i="3"/>
  <c r="R13637" i="3"/>
  <c r="Q13637" i="3"/>
  <c r="R13636" i="3"/>
  <c r="Q13636" i="3"/>
  <c r="R13635" i="3"/>
  <c r="Q13635" i="3"/>
  <c r="R13634" i="3"/>
  <c r="Q13634" i="3"/>
  <c r="R13633" i="3"/>
  <c r="Q13633" i="3"/>
  <c r="R13632" i="3"/>
  <c r="Q13632" i="3"/>
  <c r="R13631" i="3"/>
  <c r="Q13631" i="3"/>
  <c r="R13630" i="3"/>
  <c r="Q13630" i="3"/>
  <c r="R13629" i="3"/>
  <c r="Q13629" i="3"/>
  <c r="R13628" i="3"/>
  <c r="Q13628" i="3"/>
  <c r="R13627" i="3"/>
  <c r="Q13627" i="3"/>
  <c r="R13626" i="3"/>
  <c r="Q13626" i="3"/>
  <c r="R13625" i="3"/>
  <c r="Q13625" i="3"/>
  <c r="R13624" i="3"/>
  <c r="Q13624" i="3"/>
  <c r="R13623" i="3"/>
  <c r="Q13623" i="3"/>
  <c r="R13622" i="3"/>
  <c r="Q13622" i="3"/>
  <c r="R13621" i="3"/>
  <c r="Q13621" i="3"/>
  <c r="R13620" i="3"/>
  <c r="Q13620" i="3"/>
  <c r="R13619" i="3"/>
  <c r="Q13619" i="3"/>
  <c r="R13618" i="3"/>
  <c r="Q13618" i="3"/>
  <c r="R13617" i="3"/>
  <c r="Q13617" i="3"/>
  <c r="R13616" i="3"/>
  <c r="Q13616" i="3"/>
  <c r="R13615" i="3"/>
  <c r="Q13615" i="3"/>
  <c r="R13614" i="3"/>
  <c r="Q13614" i="3"/>
  <c r="R13613" i="3"/>
  <c r="Q13613" i="3"/>
  <c r="R13612" i="3"/>
  <c r="Q13612" i="3"/>
  <c r="R13611" i="3"/>
  <c r="Q13611" i="3"/>
  <c r="R13610" i="3"/>
  <c r="Q13610" i="3"/>
  <c r="R13609" i="3"/>
  <c r="Q13609" i="3"/>
  <c r="R13608" i="3"/>
  <c r="Q13608" i="3"/>
  <c r="R13607" i="3"/>
  <c r="Q13607" i="3"/>
  <c r="R13606" i="3"/>
  <c r="Q13606" i="3"/>
  <c r="R13605" i="3"/>
  <c r="Q13605" i="3"/>
  <c r="R13604" i="3"/>
  <c r="Q13604" i="3"/>
  <c r="R13603" i="3"/>
  <c r="Q13603" i="3"/>
  <c r="R13602" i="3"/>
  <c r="Q13602" i="3"/>
  <c r="R13601" i="3"/>
  <c r="Q13601" i="3"/>
  <c r="R13600" i="3"/>
  <c r="Q13600" i="3"/>
  <c r="R13599" i="3"/>
  <c r="Q13599" i="3"/>
  <c r="R13598" i="3"/>
  <c r="Q13598" i="3"/>
  <c r="R13597" i="3"/>
  <c r="Q13597" i="3"/>
  <c r="R13596" i="3"/>
  <c r="Q13596" i="3"/>
  <c r="R13595" i="3"/>
  <c r="Q13595" i="3"/>
  <c r="R13594" i="3"/>
  <c r="Q13594" i="3"/>
  <c r="R13593" i="3"/>
  <c r="Q13593" i="3"/>
  <c r="R13592" i="3"/>
  <c r="Q13592" i="3"/>
  <c r="R13591" i="3"/>
  <c r="Q13591" i="3"/>
  <c r="R13590" i="3"/>
  <c r="Q13590" i="3"/>
  <c r="R13589" i="3"/>
  <c r="Q13589" i="3"/>
  <c r="R13588" i="3"/>
  <c r="Q13588" i="3"/>
  <c r="R13587" i="3"/>
  <c r="Q13587" i="3"/>
  <c r="R13586" i="3"/>
  <c r="Q13586" i="3"/>
  <c r="R13585" i="3"/>
  <c r="Q13585" i="3"/>
  <c r="R13584" i="3"/>
  <c r="Q13584" i="3"/>
  <c r="R13583" i="3"/>
  <c r="Q13583" i="3"/>
  <c r="R13582" i="3"/>
  <c r="Q13582" i="3"/>
  <c r="R13581" i="3"/>
  <c r="Q13581" i="3"/>
  <c r="R13580" i="3"/>
  <c r="Q13580" i="3"/>
  <c r="R13579" i="3"/>
  <c r="Q13579" i="3"/>
  <c r="R13578" i="3"/>
  <c r="Q13578" i="3"/>
  <c r="R13577" i="3"/>
  <c r="Q13577" i="3"/>
  <c r="R13576" i="3"/>
  <c r="Q13576" i="3"/>
  <c r="R13575" i="3"/>
  <c r="Q13575" i="3"/>
  <c r="R13574" i="3"/>
  <c r="Q13574" i="3"/>
  <c r="R13573" i="3"/>
  <c r="Q13573" i="3"/>
  <c r="R13572" i="3"/>
  <c r="Q13572" i="3"/>
  <c r="R13571" i="3"/>
  <c r="Q13571" i="3"/>
  <c r="R13570" i="3"/>
  <c r="Q13570" i="3"/>
  <c r="R13569" i="3"/>
  <c r="Q13569" i="3"/>
  <c r="R13568" i="3"/>
  <c r="Q13568" i="3"/>
  <c r="R13567" i="3"/>
  <c r="Q13567" i="3"/>
  <c r="R13566" i="3"/>
  <c r="Q13566" i="3"/>
  <c r="R13565" i="3"/>
  <c r="Q13565" i="3"/>
  <c r="R13564" i="3"/>
  <c r="Q13564" i="3"/>
  <c r="R13563" i="3"/>
  <c r="Q13563" i="3"/>
  <c r="R13562" i="3"/>
  <c r="Q13562" i="3"/>
  <c r="R13561" i="3"/>
  <c r="Q13561" i="3"/>
  <c r="R13560" i="3"/>
  <c r="Q13560" i="3"/>
  <c r="R13559" i="3"/>
  <c r="Q13559" i="3"/>
  <c r="R13558" i="3"/>
  <c r="Q13558" i="3"/>
  <c r="R13557" i="3"/>
  <c r="Q13557" i="3"/>
  <c r="R13556" i="3"/>
  <c r="Q13556" i="3"/>
  <c r="R13555" i="3"/>
  <c r="Q13555" i="3"/>
  <c r="R13554" i="3"/>
  <c r="Q13554" i="3"/>
  <c r="R13553" i="3"/>
  <c r="Q13553" i="3"/>
  <c r="R13552" i="3"/>
  <c r="Q13552" i="3"/>
  <c r="R13551" i="3"/>
  <c r="Q13551" i="3"/>
  <c r="R13550" i="3"/>
  <c r="Q13550" i="3"/>
  <c r="R13549" i="3"/>
  <c r="Q13549" i="3"/>
  <c r="R13548" i="3"/>
  <c r="Q13548" i="3"/>
  <c r="R13547" i="3"/>
  <c r="Q13547" i="3"/>
  <c r="R13546" i="3"/>
  <c r="Q13546" i="3"/>
  <c r="R13545" i="3"/>
  <c r="Q13545" i="3"/>
  <c r="R13544" i="3"/>
  <c r="Q13544" i="3"/>
  <c r="R13543" i="3"/>
  <c r="Q13543" i="3"/>
  <c r="R13542" i="3"/>
  <c r="Q13542" i="3"/>
  <c r="R13541" i="3"/>
  <c r="Q13541" i="3"/>
  <c r="R13540" i="3"/>
  <c r="Q13540" i="3"/>
  <c r="R13539" i="3"/>
  <c r="Q13539" i="3"/>
  <c r="R13538" i="3"/>
  <c r="Q13538" i="3"/>
  <c r="R13537" i="3"/>
  <c r="Q13537" i="3"/>
  <c r="R13536" i="3"/>
  <c r="Q13536" i="3"/>
  <c r="R13535" i="3"/>
  <c r="Q13535" i="3"/>
  <c r="R13534" i="3"/>
  <c r="Q13534" i="3"/>
  <c r="R13533" i="3"/>
  <c r="Q13533" i="3"/>
  <c r="R13532" i="3"/>
  <c r="Q13532" i="3"/>
  <c r="R13531" i="3"/>
  <c r="Q13531" i="3"/>
  <c r="R13530" i="3"/>
  <c r="Q13530" i="3"/>
  <c r="R13529" i="3"/>
  <c r="Q13529" i="3"/>
  <c r="R13528" i="3"/>
  <c r="Q13528" i="3"/>
  <c r="R13527" i="3"/>
  <c r="Q13527" i="3"/>
  <c r="R13526" i="3"/>
  <c r="Q13526" i="3"/>
  <c r="R13525" i="3"/>
  <c r="Q13525" i="3"/>
  <c r="R13524" i="3"/>
  <c r="Q13524" i="3"/>
  <c r="R13523" i="3"/>
  <c r="Q13523" i="3"/>
  <c r="R13522" i="3"/>
  <c r="Q13522" i="3"/>
  <c r="R13521" i="3"/>
  <c r="Q13521" i="3"/>
  <c r="R13520" i="3"/>
  <c r="Q13520" i="3"/>
  <c r="R13519" i="3"/>
  <c r="Q13519" i="3"/>
  <c r="R13518" i="3"/>
  <c r="Q13518" i="3"/>
  <c r="R13517" i="3"/>
  <c r="Q13517" i="3"/>
  <c r="R13516" i="3"/>
  <c r="Q13516" i="3"/>
  <c r="R13515" i="3"/>
  <c r="Q13515" i="3"/>
  <c r="R13514" i="3"/>
  <c r="Q13514" i="3"/>
  <c r="R13513" i="3"/>
  <c r="Q13513" i="3"/>
  <c r="R13512" i="3"/>
  <c r="Q13512" i="3"/>
  <c r="R13511" i="3"/>
  <c r="Q13511" i="3"/>
  <c r="R13510" i="3"/>
  <c r="Q13510" i="3"/>
  <c r="R13509" i="3"/>
  <c r="Q13509" i="3"/>
  <c r="R13508" i="3"/>
  <c r="Q13508" i="3"/>
  <c r="R13507" i="3"/>
  <c r="Q13507" i="3"/>
  <c r="R13506" i="3"/>
  <c r="Q13506" i="3"/>
  <c r="R13505" i="3"/>
  <c r="Q13505" i="3"/>
  <c r="R13504" i="3"/>
  <c r="Q13504" i="3"/>
  <c r="R13503" i="3"/>
  <c r="Q13503" i="3"/>
  <c r="R13502" i="3"/>
  <c r="Q13502" i="3"/>
  <c r="R13501" i="3"/>
  <c r="Q13501" i="3"/>
  <c r="R13500" i="3"/>
  <c r="Q13500" i="3"/>
  <c r="R13499" i="3"/>
  <c r="Q13499" i="3"/>
  <c r="R13498" i="3"/>
  <c r="Q13498" i="3"/>
  <c r="R13497" i="3"/>
  <c r="Q13497" i="3"/>
  <c r="R13496" i="3"/>
  <c r="Q13496" i="3"/>
  <c r="R13495" i="3"/>
  <c r="Q13495" i="3"/>
  <c r="R13494" i="3"/>
  <c r="Q13494" i="3"/>
  <c r="R13493" i="3"/>
  <c r="Q13493" i="3"/>
  <c r="R13492" i="3"/>
  <c r="Q13492" i="3"/>
  <c r="R13491" i="3"/>
  <c r="Q13491" i="3"/>
  <c r="R13490" i="3"/>
  <c r="Q13490" i="3"/>
  <c r="R13489" i="3"/>
  <c r="Q13489" i="3"/>
  <c r="R13488" i="3"/>
  <c r="Q13488" i="3"/>
  <c r="R13487" i="3"/>
  <c r="Q13487" i="3"/>
  <c r="R13486" i="3"/>
  <c r="Q13486" i="3"/>
  <c r="R13485" i="3"/>
  <c r="Q13485" i="3"/>
  <c r="R13484" i="3"/>
  <c r="Q13484" i="3"/>
  <c r="R13483" i="3"/>
  <c r="Q13483" i="3"/>
  <c r="R13482" i="3"/>
  <c r="Q13482" i="3"/>
  <c r="R13481" i="3"/>
  <c r="Q13481" i="3"/>
  <c r="R13480" i="3"/>
  <c r="Q13480" i="3"/>
  <c r="R13479" i="3"/>
  <c r="Q13479" i="3"/>
  <c r="R13478" i="3"/>
  <c r="Q13478" i="3"/>
  <c r="R13477" i="3"/>
  <c r="Q13477" i="3"/>
  <c r="R13476" i="3"/>
  <c r="Q13476" i="3"/>
  <c r="R13475" i="3"/>
  <c r="Q13475" i="3"/>
  <c r="R13474" i="3"/>
  <c r="Q13474" i="3"/>
  <c r="R13473" i="3"/>
  <c r="Q13473" i="3"/>
  <c r="R13472" i="3"/>
  <c r="Q13472" i="3"/>
  <c r="R13471" i="3"/>
  <c r="Q13471" i="3"/>
  <c r="R13470" i="3"/>
  <c r="Q13470" i="3"/>
  <c r="R13469" i="3"/>
  <c r="Q13469" i="3"/>
  <c r="R13468" i="3"/>
  <c r="Q13468" i="3"/>
  <c r="R13467" i="3"/>
  <c r="Q13467" i="3"/>
  <c r="R13466" i="3"/>
  <c r="Q13466" i="3"/>
  <c r="R13465" i="3"/>
  <c r="Q13465" i="3"/>
  <c r="R13464" i="3"/>
  <c r="Q13464" i="3"/>
  <c r="R13463" i="3"/>
  <c r="Q13463" i="3"/>
  <c r="R13462" i="3"/>
  <c r="Q13462" i="3"/>
  <c r="R13461" i="3"/>
  <c r="Q13461" i="3"/>
  <c r="R13460" i="3"/>
  <c r="Q13460" i="3"/>
  <c r="R13459" i="3"/>
  <c r="Q13459" i="3"/>
  <c r="R13458" i="3"/>
  <c r="Q13458" i="3"/>
  <c r="R13457" i="3"/>
  <c r="Q13457" i="3"/>
  <c r="R13456" i="3"/>
  <c r="Q13456" i="3"/>
  <c r="R13455" i="3"/>
  <c r="Q13455" i="3"/>
  <c r="R13454" i="3"/>
  <c r="Q13454" i="3"/>
  <c r="R13453" i="3"/>
  <c r="Q13453" i="3"/>
  <c r="R13452" i="3"/>
  <c r="Q13452" i="3"/>
  <c r="R13451" i="3"/>
  <c r="Q13451" i="3"/>
  <c r="R13450" i="3"/>
  <c r="Q13450" i="3"/>
  <c r="R13449" i="3"/>
  <c r="Q13449" i="3"/>
  <c r="R13448" i="3"/>
  <c r="Q13448" i="3"/>
  <c r="R13447" i="3"/>
  <c r="Q13447" i="3"/>
  <c r="R13446" i="3"/>
  <c r="Q13446" i="3"/>
  <c r="R13445" i="3"/>
  <c r="Q13445" i="3"/>
  <c r="R13444" i="3"/>
  <c r="Q13444" i="3"/>
  <c r="R13443" i="3"/>
  <c r="Q13443" i="3"/>
  <c r="R13442" i="3"/>
  <c r="Q13442" i="3"/>
  <c r="R13441" i="3"/>
  <c r="Q13441" i="3"/>
  <c r="R13440" i="3"/>
  <c r="Q13440" i="3"/>
  <c r="R13439" i="3"/>
  <c r="Q13439" i="3"/>
  <c r="R13438" i="3"/>
  <c r="Q13438" i="3"/>
  <c r="R13437" i="3"/>
  <c r="Q13437" i="3"/>
  <c r="R13436" i="3"/>
  <c r="Q13436" i="3"/>
  <c r="R13435" i="3"/>
  <c r="Q13435" i="3"/>
  <c r="R13434" i="3"/>
  <c r="Q13434" i="3"/>
  <c r="R13433" i="3"/>
  <c r="Q13433" i="3"/>
  <c r="R13432" i="3"/>
  <c r="Q13432" i="3"/>
  <c r="R13431" i="3"/>
  <c r="Q13431" i="3"/>
  <c r="R13430" i="3"/>
  <c r="Q13430" i="3"/>
  <c r="R13429" i="3"/>
  <c r="Q13429" i="3"/>
  <c r="R13428" i="3"/>
  <c r="Q13428" i="3"/>
  <c r="R13427" i="3"/>
  <c r="Q13427" i="3"/>
  <c r="R13426" i="3"/>
  <c r="Q13426" i="3"/>
  <c r="R13425" i="3"/>
  <c r="Q13425" i="3"/>
  <c r="R13424" i="3"/>
  <c r="Q13424" i="3"/>
  <c r="R13423" i="3"/>
  <c r="Q13423" i="3"/>
  <c r="R13422" i="3"/>
  <c r="Q13422" i="3"/>
  <c r="R13421" i="3"/>
  <c r="Q13421" i="3"/>
  <c r="R13420" i="3"/>
  <c r="Q13420" i="3"/>
  <c r="R13419" i="3"/>
  <c r="Q13419" i="3"/>
  <c r="R13418" i="3"/>
  <c r="Q13418" i="3"/>
  <c r="R13417" i="3"/>
  <c r="Q13417" i="3"/>
  <c r="R13416" i="3"/>
  <c r="Q13416" i="3"/>
  <c r="R13415" i="3"/>
  <c r="Q13415" i="3"/>
  <c r="R13414" i="3"/>
  <c r="Q13414" i="3"/>
  <c r="R13413" i="3"/>
  <c r="Q13413" i="3"/>
  <c r="R13412" i="3"/>
  <c r="Q13412" i="3"/>
  <c r="R13411" i="3"/>
  <c r="Q13411" i="3"/>
  <c r="R13410" i="3"/>
  <c r="Q13410" i="3"/>
  <c r="R13409" i="3"/>
  <c r="Q13409" i="3"/>
  <c r="R13408" i="3"/>
  <c r="Q13408" i="3"/>
  <c r="R13407" i="3"/>
  <c r="Q13407" i="3"/>
  <c r="R13406" i="3"/>
  <c r="Q13406" i="3"/>
  <c r="R13405" i="3"/>
  <c r="Q13405" i="3"/>
  <c r="R13404" i="3"/>
  <c r="Q13404" i="3"/>
  <c r="R13403" i="3"/>
  <c r="Q13403" i="3"/>
  <c r="R13402" i="3"/>
  <c r="Q13402" i="3"/>
  <c r="R13401" i="3"/>
  <c r="Q13401" i="3"/>
  <c r="R13400" i="3"/>
  <c r="Q13400" i="3"/>
  <c r="R13399" i="3"/>
  <c r="Q13399" i="3"/>
  <c r="R13398" i="3"/>
  <c r="Q13398" i="3"/>
  <c r="R13397" i="3"/>
  <c r="Q13397" i="3"/>
  <c r="R13396" i="3"/>
  <c r="Q13396" i="3"/>
  <c r="R13395" i="3"/>
  <c r="Q13395" i="3"/>
  <c r="R13394" i="3"/>
  <c r="Q13394" i="3"/>
  <c r="R13393" i="3"/>
  <c r="Q13393" i="3"/>
  <c r="R13392" i="3"/>
  <c r="Q13392" i="3"/>
  <c r="R13391" i="3"/>
  <c r="Q13391" i="3"/>
  <c r="R13390" i="3"/>
  <c r="Q13390" i="3"/>
  <c r="R13389" i="3"/>
  <c r="Q13389" i="3"/>
  <c r="R13388" i="3"/>
  <c r="Q13388" i="3"/>
  <c r="R13387" i="3"/>
  <c r="Q13387" i="3"/>
  <c r="R13386" i="3"/>
  <c r="Q13386" i="3"/>
  <c r="R13385" i="3"/>
  <c r="Q13385" i="3"/>
  <c r="R13384" i="3"/>
  <c r="Q13384" i="3"/>
  <c r="R13383" i="3"/>
  <c r="Q13383" i="3"/>
  <c r="R13382" i="3"/>
  <c r="Q13382" i="3"/>
  <c r="R13381" i="3"/>
  <c r="Q13381" i="3"/>
  <c r="R13380" i="3"/>
  <c r="Q13380" i="3"/>
  <c r="R13379" i="3"/>
  <c r="Q13379" i="3"/>
  <c r="R13378" i="3"/>
  <c r="Q13378" i="3"/>
  <c r="R13377" i="3"/>
  <c r="Q13377" i="3"/>
  <c r="R13376" i="3"/>
  <c r="Q13376" i="3"/>
  <c r="R13375" i="3"/>
  <c r="Q13375" i="3"/>
  <c r="R13374" i="3"/>
  <c r="Q13374" i="3"/>
  <c r="R13373" i="3"/>
  <c r="Q13373" i="3"/>
  <c r="R13372" i="3"/>
  <c r="Q13372" i="3"/>
  <c r="R13371" i="3"/>
  <c r="Q13371" i="3"/>
  <c r="R13370" i="3"/>
  <c r="Q13370" i="3"/>
  <c r="R13369" i="3"/>
  <c r="Q13369" i="3"/>
  <c r="R13368" i="3"/>
  <c r="Q13368" i="3"/>
  <c r="R13367" i="3"/>
  <c r="Q13367" i="3"/>
  <c r="R13366" i="3"/>
  <c r="Q13366" i="3"/>
  <c r="R13365" i="3"/>
  <c r="Q13365" i="3"/>
  <c r="R13364" i="3"/>
  <c r="Q13364" i="3"/>
  <c r="R13363" i="3"/>
  <c r="Q13363" i="3"/>
  <c r="R13362" i="3"/>
  <c r="Q13362" i="3"/>
  <c r="R13361" i="3"/>
  <c r="Q13361" i="3"/>
  <c r="R13360" i="3"/>
  <c r="Q13360" i="3"/>
  <c r="R13359" i="3"/>
  <c r="Q13359" i="3"/>
  <c r="R13358" i="3"/>
  <c r="Q13358" i="3"/>
  <c r="R13357" i="3"/>
  <c r="Q13357" i="3"/>
  <c r="R13356" i="3"/>
  <c r="Q13356" i="3"/>
  <c r="R13355" i="3"/>
  <c r="Q13355" i="3"/>
  <c r="R13354" i="3"/>
  <c r="Q13354" i="3"/>
  <c r="R13353" i="3"/>
  <c r="Q13353" i="3"/>
  <c r="R13352" i="3"/>
  <c r="Q13352" i="3"/>
  <c r="R13351" i="3"/>
  <c r="Q13351" i="3"/>
  <c r="R13350" i="3"/>
  <c r="Q13350" i="3"/>
  <c r="R13349" i="3"/>
  <c r="Q13349" i="3"/>
  <c r="R13348" i="3"/>
  <c r="Q13348" i="3"/>
  <c r="R13347" i="3"/>
  <c r="Q13347" i="3"/>
  <c r="R13346" i="3"/>
  <c r="Q13346" i="3"/>
  <c r="R13345" i="3"/>
  <c r="Q13345" i="3"/>
  <c r="R13344" i="3"/>
  <c r="Q13344" i="3"/>
  <c r="R13343" i="3"/>
  <c r="Q13343" i="3"/>
  <c r="R13342" i="3"/>
  <c r="Q13342" i="3"/>
  <c r="R13341" i="3"/>
  <c r="Q13341" i="3"/>
  <c r="R13340" i="3"/>
  <c r="Q13340" i="3"/>
  <c r="R13339" i="3"/>
  <c r="Q13339" i="3"/>
  <c r="R13338" i="3"/>
  <c r="Q13338" i="3"/>
  <c r="R13337" i="3"/>
  <c r="Q13337" i="3"/>
  <c r="R13336" i="3"/>
  <c r="Q13336" i="3"/>
  <c r="R13335" i="3"/>
  <c r="Q13335" i="3"/>
  <c r="R13334" i="3"/>
  <c r="Q13334" i="3"/>
  <c r="R13333" i="3"/>
  <c r="Q13333" i="3"/>
  <c r="R13332" i="3"/>
  <c r="Q13332" i="3"/>
  <c r="R13331" i="3"/>
  <c r="Q13331" i="3"/>
  <c r="R13330" i="3"/>
  <c r="Q13330" i="3"/>
  <c r="R13329" i="3"/>
  <c r="Q13329" i="3"/>
  <c r="R13328" i="3"/>
  <c r="Q13328" i="3"/>
  <c r="R13327" i="3"/>
  <c r="Q13327" i="3"/>
  <c r="R13326" i="3"/>
  <c r="Q13326" i="3"/>
  <c r="R13325" i="3"/>
  <c r="Q13325" i="3"/>
  <c r="R13324" i="3"/>
  <c r="Q13324" i="3"/>
  <c r="R13323" i="3"/>
  <c r="Q13323" i="3"/>
  <c r="R13322" i="3"/>
  <c r="Q13322" i="3"/>
  <c r="R13321" i="3"/>
  <c r="Q13321" i="3"/>
  <c r="R13320" i="3"/>
  <c r="Q13320" i="3"/>
  <c r="R13319" i="3"/>
  <c r="Q13319" i="3"/>
  <c r="R13318" i="3"/>
  <c r="Q13318" i="3"/>
  <c r="R13317" i="3"/>
  <c r="Q13317" i="3"/>
  <c r="R13316" i="3"/>
  <c r="Q13316" i="3"/>
  <c r="R13315" i="3"/>
  <c r="Q13315" i="3"/>
  <c r="R13314" i="3"/>
  <c r="Q13314" i="3"/>
  <c r="R13313" i="3"/>
  <c r="Q13313" i="3"/>
  <c r="R13312" i="3"/>
  <c r="Q13312" i="3"/>
  <c r="R13311" i="3"/>
  <c r="Q13311" i="3"/>
  <c r="R13310" i="3"/>
  <c r="Q13310" i="3"/>
  <c r="R13309" i="3"/>
  <c r="Q13309" i="3"/>
  <c r="R13308" i="3"/>
  <c r="Q13308" i="3"/>
  <c r="R13307" i="3"/>
  <c r="Q13307" i="3"/>
  <c r="R13306" i="3"/>
  <c r="Q13306" i="3"/>
  <c r="R13305" i="3"/>
  <c r="Q13305" i="3"/>
  <c r="R13304" i="3"/>
  <c r="Q13304" i="3"/>
  <c r="R13303" i="3"/>
  <c r="Q13303" i="3"/>
  <c r="R13302" i="3"/>
  <c r="Q13302" i="3"/>
  <c r="R13301" i="3"/>
  <c r="Q13301" i="3"/>
  <c r="R13300" i="3"/>
  <c r="Q13300" i="3"/>
  <c r="R13299" i="3"/>
  <c r="Q13299" i="3"/>
  <c r="R13298" i="3"/>
  <c r="Q13298" i="3"/>
  <c r="R13297" i="3"/>
  <c r="Q13297" i="3"/>
  <c r="R13296" i="3"/>
  <c r="Q13296" i="3"/>
  <c r="R13295" i="3"/>
  <c r="Q13295" i="3"/>
  <c r="R13294" i="3"/>
  <c r="Q13294" i="3"/>
  <c r="R13293" i="3"/>
  <c r="Q13293" i="3"/>
  <c r="R13292" i="3"/>
  <c r="Q13292" i="3"/>
  <c r="R13291" i="3"/>
  <c r="Q13291" i="3"/>
  <c r="R13290" i="3"/>
  <c r="Q13290" i="3"/>
  <c r="R13289" i="3"/>
  <c r="Q13289" i="3"/>
  <c r="R13288" i="3"/>
  <c r="Q13288" i="3"/>
  <c r="R13287" i="3"/>
  <c r="Q13287" i="3"/>
  <c r="R13286" i="3"/>
  <c r="Q13286" i="3"/>
  <c r="R13285" i="3"/>
  <c r="Q13285" i="3"/>
  <c r="R13284" i="3"/>
  <c r="Q13284" i="3"/>
  <c r="R13283" i="3"/>
  <c r="Q13283" i="3"/>
  <c r="R13282" i="3"/>
  <c r="Q13282" i="3"/>
  <c r="R13281" i="3"/>
  <c r="Q13281" i="3"/>
  <c r="R13280" i="3"/>
  <c r="Q13280" i="3"/>
  <c r="R13279" i="3"/>
  <c r="Q13279" i="3"/>
  <c r="R13278" i="3"/>
  <c r="Q13278" i="3"/>
  <c r="R13277" i="3"/>
  <c r="Q13277" i="3"/>
  <c r="R13276" i="3"/>
  <c r="Q13276" i="3"/>
  <c r="R13275" i="3"/>
  <c r="Q13275" i="3"/>
  <c r="R13274" i="3"/>
  <c r="Q13274" i="3"/>
  <c r="R13273" i="3"/>
  <c r="Q13273" i="3"/>
  <c r="R13272" i="3"/>
  <c r="Q13272" i="3"/>
  <c r="R13271" i="3"/>
  <c r="Q13271" i="3"/>
  <c r="R13270" i="3"/>
  <c r="Q13270" i="3"/>
  <c r="R13269" i="3"/>
  <c r="Q13269" i="3"/>
  <c r="R13268" i="3"/>
  <c r="Q13268" i="3"/>
  <c r="R13267" i="3"/>
  <c r="Q13267" i="3"/>
  <c r="R13266" i="3"/>
  <c r="Q13266" i="3"/>
  <c r="R13265" i="3"/>
  <c r="Q13265" i="3"/>
  <c r="R13264" i="3"/>
  <c r="Q13264" i="3"/>
  <c r="R13263" i="3"/>
  <c r="Q13263" i="3"/>
  <c r="R13262" i="3"/>
  <c r="Q13262" i="3"/>
  <c r="R13261" i="3"/>
  <c r="Q13261" i="3"/>
  <c r="R13260" i="3"/>
  <c r="Q13260" i="3"/>
  <c r="R13259" i="3"/>
  <c r="Q13259" i="3"/>
  <c r="R13258" i="3"/>
  <c r="Q13258" i="3"/>
  <c r="R13257" i="3"/>
  <c r="Q13257" i="3"/>
  <c r="R13256" i="3"/>
  <c r="Q13256" i="3"/>
  <c r="R13255" i="3"/>
  <c r="Q13255" i="3"/>
  <c r="R13254" i="3"/>
  <c r="Q13254" i="3"/>
  <c r="R13253" i="3"/>
  <c r="Q13253" i="3"/>
  <c r="R13252" i="3"/>
  <c r="Q13252" i="3"/>
  <c r="R13251" i="3"/>
  <c r="Q13251" i="3"/>
  <c r="R13250" i="3"/>
  <c r="Q13250" i="3"/>
  <c r="R13249" i="3"/>
  <c r="Q13249" i="3"/>
  <c r="R13248" i="3"/>
  <c r="Q13248" i="3"/>
  <c r="R13247" i="3"/>
  <c r="Q13247" i="3"/>
  <c r="R13246" i="3"/>
  <c r="Q13246" i="3"/>
  <c r="R13245" i="3"/>
  <c r="Q13245" i="3"/>
  <c r="R13244" i="3"/>
  <c r="Q13244" i="3"/>
  <c r="R13243" i="3"/>
  <c r="Q13243" i="3"/>
  <c r="R13242" i="3"/>
  <c r="Q13242" i="3"/>
  <c r="R13241" i="3"/>
  <c r="Q13241" i="3"/>
  <c r="R13240" i="3"/>
  <c r="Q13240" i="3"/>
  <c r="R13239" i="3"/>
  <c r="Q13239" i="3"/>
  <c r="R13238" i="3"/>
  <c r="Q13238" i="3"/>
  <c r="R13237" i="3"/>
  <c r="Q13237" i="3"/>
  <c r="R13236" i="3"/>
  <c r="Q13236" i="3"/>
  <c r="R13235" i="3"/>
  <c r="Q13235" i="3"/>
  <c r="R13234" i="3"/>
  <c r="Q13234" i="3"/>
  <c r="R13233" i="3"/>
  <c r="Q13233" i="3"/>
  <c r="R13232" i="3"/>
  <c r="Q13232" i="3"/>
  <c r="R13231" i="3"/>
  <c r="Q13231" i="3"/>
  <c r="R13230" i="3"/>
  <c r="Q13230" i="3"/>
  <c r="R13229" i="3"/>
  <c r="Q13229" i="3"/>
  <c r="R13228" i="3"/>
  <c r="Q13228" i="3"/>
  <c r="R13227" i="3"/>
  <c r="Q13227" i="3"/>
  <c r="R13226" i="3"/>
  <c r="Q13226" i="3"/>
  <c r="R13225" i="3"/>
  <c r="Q13225" i="3"/>
  <c r="R13224" i="3"/>
  <c r="Q13224" i="3"/>
  <c r="R13223" i="3"/>
  <c r="Q13223" i="3"/>
  <c r="R13222" i="3"/>
  <c r="Q13222" i="3"/>
  <c r="R13221" i="3"/>
  <c r="Q13221" i="3"/>
  <c r="R13220" i="3"/>
  <c r="Q13220" i="3"/>
  <c r="R13219" i="3"/>
  <c r="Q13219" i="3"/>
  <c r="R13218" i="3"/>
  <c r="Q13218" i="3"/>
  <c r="R13217" i="3"/>
  <c r="Q13217" i="3"/>
  <c r="R13216" i="3"/>
  <c r="Q13216" i="3"/>
  <c r="R13215" i="3"/>
  <c r="Q13215" i="3"/>
  <c r="R13214" i="3"/>
  <c r="Q13214" i="3"/>
  <c r="R13213" i="3"/>
  <c r="Q13213" i="3"/>
  <c r="R13212" i="3"/>
  <c r="Q13212" i="3"/>
  <c r="R13211" i="3"/>
  <c r="Q13211" i="3"/>
  <c r="R13210" i="3"/>
  <c r="Q13210" i="3"/>
  <c r="R13209" i="3"/>
  <c r="Q13209" i="3"/>
  <c r="R13208" i="3"/>
  <c r="Q13208" i="3"/>
  <c r="R13207" i="3"/>
  <c r="Q13207" i="3"/>
  <c r="R13206" i="3"/>
  <c r="Q13206" i="3"/>
  <c r="R13205" i="3"/>
  <c r="Q13205" i="3"/>
  <c r="R13204" i="3"/>
  <c r="Q13204" i="3"/>
  <c r="R13203" i="3"/>
  <c r="Q13203" i="3"/>
  <c r="R13202" i="3"/>
  <c r="Q13202" i="3"/>
  <c r="R13201" i="3"/>
  <c r="Q13201" i="3"/>
  <c r="R13200" i="3"/>
  <c r="Q13200" i="3"/>
  <c r="R13199" i="3"/>
  <c r="Q13199" i="3"/>
  <c r="R13198" i="3"/>
  <c r="Q13198" i="3"/>
  <c r="R13197" i="3"/>
  <c r="Q13197" i="3"/>
  <c r="R13196" i="3"/>
  <c r="Q13196" i="3"/>
  <c r="R13195" i="3"/>
  <c r="Q13195" i="3"/>
  <c r="R13194" i="3"/>
  <c r="Q13194" i="3"/>
  <c r="R13193" i="3"/>
  <c r="Q13193" i="3"/>
  <c r="R13192" i="3"/>
  <c r="Q13192" i="3"/>
  <c r="R13191" i="3"/>
  <c r="Q13191" i="3"/>
  <c r="R13190" i="3"/>
  <c r="Q13190" i="3"/>
  <c r="R13189" i="3"/>
  <c r="Q13189" i="3"/>
  <c r="R13188" i="3"/>
  <c r="Q13188" i="3"/>
  <c r="R13187" i="3"/>
  <c r="Q13187" i="3"/>
  <c r="R13186" i="3"/>
  <c r="Q13186" i="3"/>
  <c r="R13185" i="3"/>
  <c r="Q13185" i="3"/>
  <c r="R13184" i="3"/>
  <c r="Q13184" i="3"/>
  <c r="R13183" i="3"/>
  <c r="Q13183" i="3"/>
  <c r="R13182" i="3"/>
  <c r="Q13182" i="3"/>
  <c r="R13181" i="3"/>
  <c r="Q13181" i="3"/>
  <c r="R13180" i="3"/>
  <c r="Q13180" i="3"/>
  <c r="R13179" i="3"/>
  <c r="Q13179" i="3"/>
  <c r="R13178" i="3"/>
  <c r="Q13178" i="3"/>
  <c r="R13177" i="3"/>
  <c r="Q13177" i="3"/>
  <c r="R13176" i="3"/>
  <c r="Q13176" i="3"/>
  <c r="R13175" i="3"/>
  <c r="Q13175" i="3"/>
  <c r="R13174" i="3"/>
  <c r="Q13174" i="3"/>
  <c r="R13173" i="3"/>
  <c r="Q13173" i="3"/>
  <c r="R13172" i="3"/>
  <c r="Q13172" i="3"/>
  <c r="R13171" i="3"/>
  <c r="Q13171" i="3"/>
  <c r="R13170" i="3"/>
  <c r="Q13170" i="3"/>
  <c r="R13169" i="3"/>
  <c r="Q13169" i="3"/>
  <c r="R13168" i="3"/>
  <c r="Q13168" i="3"/>
  <c r="R13167" i="3"/>
  <c r="Q13167" i="3"/>
  <c r="R13166" i="3"/>
  <c r="Q13166" i="3"/>
  <c r="R13165" i="3"/>
  <c r="Q13165" i="3"/>
  <c r="R13164" i="3"/>
  <c r="Q13164" i="3"/>
  <c r="R13163" i="3"/>
  <c r="Q13163" i="3"/>
  <c r="R13162" i="3"/>
  <c r="Q13162" i="3"/>
  <c r="R13161" i="3"/>
  <c r="Q13161" i="3"/>
  <c r="R13160" i="3"/>
  <c r="Q13160" i="3"/>
  <c r="R13159" i="3"/>
  <c r="Q13159" i="3"/>
  <c r="R13158" i="3"/>
  <c r="Q13158" i="3"/>
  <c r="R13157" i="3"/>
  <c r="Q13157" i="3"/>
  <c r="R13156" i="3"/>
  <c r="Q13156" i="3"/>
  <c r="R13155" i="3"/>
  <c r="Q13155" i="3"/>
  <c r="R13154" i="3"/>
  <c r="Q13154" i="3"/>
  <c r="R13153" i="3"/>
  <c r="Q13153" i="3"/>
  <c r="R13152" i="3"/>
  <c r="Q13152" i="3"/>
  <c r="R13151" i="3"/>
  <c r="Q13151" i="3"/>
  <c r="R13150" i="3"/>
  <c r="Q13150" i="3"/>
  <c r="R13149" i="3"/>
  <c r="Q13149" i="3"/>
  <c r="R13148" i="3"/>
  <c r="Q13148" i="3"/>
  <c r="R13147" i="3"/>
  <c r="Q13147" i="3"/>
  <c r="R13146" i="3"/>
  <c r="Q13146" i="3"/>
  <c r="R13145" i="3"/>
  <c r="Q13145" i="3"/>
  <c r="R13144" i="3"/>
  <c r="Q13144" i="3"/>
  <c r="R13143" i="3"/>
  <c r="Q13143" i="3"/>
  <c r="R13142" i="3"/>
  <c r="Q13142" i="3"/>
  <c r="R13141" i="3"/>
  <c r="Q13141" i="3"/>
  <c r="R13140" i="3"/>
  <c r="Q13140" i="3"/>
  <c r="R13139" i="3"/>
  <c r="Q13139" i="3"/>
  <c r="R13138" i="3"/>
  <c r="Q13138" i="3"/>
  <c r="R13137" i="3"/>
  <c r="Q13137" i="3"/>
  <c r="R13136" i="3"/>
  <c r="Q13136" i="3"/>
  <c r="R13135" i="3"/>
  <c r="Q13135" i="3"/>
  <c r="R13134" i="3"/>
  <c r="Q13134" i="3"/>
  <c r="R13133" i="3"/>
  <c r="Q13133" i="3"/>
  <c r="R13132" i="3"/>
  <c r="Q13132" i="3"/>
  <c r="R13131" i="3"/>
  <c r="Q13131" i="3"/>
  <c r="R13130" i="3"/>
  <c r="Q13130" i="3"/>
  <c r="R13129" i="3"/>
  <c r="Q13129" i="3"/>
  <c r="R13128" i="3"/>
  <c r="Q13128" i="3"/>
  <c r="R13127" i="3"/>
  <c r="Q13127" i="3"/>
  <c r="R13126" i="3"/>
  <c r="Q13126" i="3"/>
  <c r="R13125" i="3"/>
  <c r="Q13125" i="3"/>
  <c r="R13124" i="3"/>
  <c r="Q13124" i="3"/>
  <c r="R13123" i="3"/>
  <c r="Q13123" i="3"/>
  <c r="R13122" i="3"/>
  <c r="Q13122" i="3"/>
  <c r="R13121" i="3"/>
  <c r="Q13121" i="3"/>
  <c r="R13120" i="3"/>
  <c r="Q13120" i="3"/>
  <c r="R13119" i="3"/>
  <c r="Q13119" i="3"/>
  <c r="R13118" i="3"/>
  <c r="Q13118" i="3"/>
  <c r="R13117" i="3"/>
  <c r="Q13117" i="3"/>
  <c r="R13116" i="3"/>
  <c r="Q13116" i="3"/>
  <c r="R13115" i="3"/>
  <c r="Q13115" i="3"/>
  <c r="R13114" i="3"/>
  <c r="Q13114" i="3"/>
  <c r="R13113" i="3"/>
  <c r="Q13113" i="3"/>
  <c r="R13112" i="3"/>
  <c r="Q13112" i="3"/>
  <c r="R13111" i="3"/>
  <c r="Q13111" i="3"/>
  <c r="R13110" i="3"/>
  <c r="Q13110" i="3"/>
  <c r="R13109" i="3"/>
  <c r="Q13109" i="3"/>
  <c r="R13108" i="3"/>
  <c r="Q13108" i="3"/>
  <c r="R13107" i="3"/>
  <c r="Q13107" i="3"/>
  <c r="R13106" i="3"/>
  <c r="Q13106" i="3"/>
  <c r="R13105" i="3"/>
  <c r="Q13105" i="3"/>
  <c r="R13104" i="3"/>
  <c r="Q13104" i="3"/>
  <c r="R13103" i="3"/>
  <c r="Q13103" i="3"/>
  <c r="R13102" i="3"/>
  <c r="Q13102" i="3"/>
  <c r="R13101" i="3"/>
  <c r="Q13101" i="3"/>
  <c r="R13100" i="3"/>
  <c r="Q13100" i="3"/>
  <c r="R13099" i="3"/>
  <c r="Q13099" i="3"/>
  <c r="R13098" i="3"/>
  <c r="Q13098" i="3"/>
  <c r="R13097" i="3"/>
  <c r="Q13097" i="3"/>
  <c r="R13096" i="3"/>
  <c r="Q13096" i="3"/>
  <c r="R13095" i="3"/>
  <c r="Q13095" i="3"/>
  <c r="R13094" i="3"/>
  <c r="Q13094" i="3"/>
  <c r="R13093" i="3"/>
  <c r="Q13093" i="3"/>
  <c r="R13092" i="3"/>
  <c r="Q13092" i="3"/>
  <c r="R13091" i="3"/>
  <c r="Q13091" i="3"/>
  <c r="R13090" i="3"/>
  <c r="Q13090" i="3"/>
  <c r="R13089" i="3"/>
  <c r="Q13089" i="3"/>
  <c r="R13088" i="3"/>
  <c r="Q13088" i="3"/>
  <c r="R13087" i="3"/>
  <c r="Q13087" i="3"/>
  <c r="R13086" i="3"/>
  <c r="Q13086" i="3"/>
  <c r="R13085" i="3"/>
  <c r="Q13085" i="3"/>
  <c r="R13084" i="3"/>
  <c r="Q13084" i="3"/>
  <c r="R13083" i="3"/>
  <c r="Q13083" i="3"/>
  <c r="R13082" i="3"/>
  <c r="Q13082" i="3"/>
  <c r="R13081" i="3"/>
  <c r="Q13081" i="3"/>
  <c r="R13080" i="3"/>
  <c r="Q13080" i="3"/>
  <c r="R13079" i="3"/>
  <c r="Q13079" i="3"/>
  <c r="R13078" i="3"/>
  <c r="Q13078" i="3"/>
  <c r="R13077" i="3"/>
  <c r="Q13077" i="3"/>
  <c r="R13076" i="3"/>
  <c r="Q13076" i="3"/>
  <c r="R13075" i="3"/>
  <c r="Q13075" i="3"/>
  <c r="R13074" i="3"/>
  <c r="Q13074" i="3"/>
  <c r="R13073" i="3"/>
  <c r="Q13073" i="3"/>
  <c r="R13072" i="3"/>
  <c r="Q13072" i="3"/>
  <c r="R13071" i="3"/>
  <c r="Q13071" i="3"/>
  <c r="R13070" i="3"/>
  <c r="Q13070" i="3"/>
  <c r="R13069" i="3"/>
  <c r="Q13069" i="3"/>
  <c r="R13068" i="3"/>
  <c r="Q13068" i="3"/>
  <c r="R13067" i="3"/>
  <c r="Q13067" i="3"/>
  <c r="R13066" i="3"/>
  <c r="Q13066" i="3"/>
  <c r="R13065" i="3"/>
  <c r="Q13065" i="3"/>
  <c r="R13064" i="3"/>
  <c r="Q13064" i="3"/>
  <c r="R13063" i="3"/>
  <c r="Q13063" i="3"/>
  <c r="R13062" i="3"/>
  <c r="Q13062" i="3"/>
  <c r="R13061" i="3"/>
  <c r="Q13061" i="3"/>
  <c r="R13060" i="3"/>
  <c r="Q13060" i="3"/>
  <c r="R13059" i="3"/>
  <c r="Q13059" i="3"/>
  <c r="R13058" i="3"/>
  <c r="Q13058" i="3"/>
  <c r="R13057" i="3"/>
  <c r="Q13057" i="3"/>
  <c r="R13056" i="3"/>
  <c r="Q13056" i="3"/>
  <c r="R13055" i="3"/>
  <c r="Q13055" i="3"/>
  <c r="R13054" i="3"/>
  <c r="Q13054" i="3"/>
  <c r="R13053" i="3"/>
  <c r="Q13053" i="3"/>
  <c r="R13052" i="3"/>
  <c r="Q13052" i="3"/>
  <c r="R13051" i="3"/>
  <c r="Q13051" i="3"/>
  <c r="R13050" i="3"/>
  <c r="Q13050" i="3"/>
  <c r="R13049" i="3"/>
  <c r="Q13049" i="3"/>
  <c r="R13048" i="3"/>
  <c r="Q13048" i="3"/>
  <c r="R13047" i="3"/>
  <c r="Q13047" i="3"/>
  <c r="R13046" i="3"/>
  <c r="Q13046" i="3"/>
  <c r="R13045" i="3"/>
  <c r="Q13045" i="3"/>
  <c r="R13044" i="3"/>
  <c r="Q13044" i="3"/>
  <c r="R13043" i="3"/>
  <c r="Q13043" i="3"/>
  <c r="R13042" i="3"/>
  <c r="Q13042" i="3"/>
  <c r="R13041" i="3"/>
  <c r="Q13041" i="3"/>
  <c r="R13040" i="3"/>
  <c r="Q13040" i="3"/>
  <c r="R13039" i="3"/>
  <c r="Q13039" i="3"/>
  <c r="R13038" i="3"/>
  <c r="Q13038" i="3"/>
  <c r="R13037" i="3"/>
  <c r="Q13037" i="3"/>
  <c r="R13036" i="3"/>
  <c r="Q13036" i="3"/>
  <c r="R13035" i="3"/>
  <c r="Q13035" i="3"/>
  <c r="R13034" i="3"/>
  <c r="Q13034" i="3"/>
  <c r="R13033" i="3"/>
  <c r="Q13033" i="3"/>
  <c r="R13032" i="3"/>
  <c r="Q13032" i="3"/>
  <c r="R13031" i="3"/>
  <c r="Q13031" i="3"/>
  <c r="R13030" i="3"/>
  <c r="Q13030" i="3"/>
  <c r="R13029" i="3"/>
  <c r="Q13029" i="3"/>
  <c r="R13028" i="3"/>
  <c r="Q13028" i="3"/>
  <c r="R13027" i="3"/>
  <c r="Q13027" i="3"/>
  <c r="R13026" i="3"/>
  <c r="Q13026" i="3"/>
  <c r="R13025" i="3"/>
  <c r="Q13025" i="3"/>
  <c r="R13024" i="3"/>
  <c r="Q13024" i="3"/>
  <c r="R13023" i="3"/>
  <c r="Q13023" i="3"/>
  <c r="R13022" i="3"/>
  <c r="Q13022" i="3"/>
  <c r="R13021" i="3"/>
  <c r="Q13021" i="3"/>
  <c r="R13020" i="3"/>
  <c r="Q13020" i="3"/>
  <c r="R13019" i="3"/>
  <c r="Q13019" i="3"/>
  <c r="R13018" i="3"/>
  <c r="Q13018" i="3"/>
  <c r="R13017" i="3"/>
  <c r="Q13017" i="3"/>
  <c r="R13016" i="3"/>
  <c r="Q13016" i="3"/>
  <c r="R13015" i="3"/>
  <c r="Q13015" i="3"/>
  <c r="R13014" i="3"/>
  <c r="Q13014" i="3"/>
  <c r="R13013" i="3"/>
  <c r="Q13013" i="3"/>
  <c r="R13012" i="3"/>
  <c r="Q13012" i="3"/>
  <c r="R13011" i="3"/>
  <c r="Q13011" i="3"/>
  <c r="R13010" i="3"/>
  <c r="Q13010" i="3"/>
  <c r="R13009" i="3"/>
  <c r="Q13009" i="3"/>
  <c r="R13008" i="3"/>
  <c r="Q13008" i="3"/>
  <c r="R13007" i="3"/>
  <c r="Q13007" i="3"/>
  <c r="R13006" i="3"/>
  <c r="Q13006" i="3"/>
  <c r="R13005" i="3"/>
  <c r="Q13005" i="3"/>
  <c r="R13004" i="3"/>
  <c r="Q13004" i="3"/>
  <c r="R13003" i="3"/>
  <c r="Q13003" i="3"/>
  <c r="R13002" i="3"/>
  <c r="Q13002" i="3"/>
  <c r="R13001" i="3"/>
  <c r="Q13001" i="3"/>
  <c r="R13000" i="3"/>
  <c r="Q13000" i="3"/>
  <c r="R12999" i="3"/>
  <c r="Q12999" i="3"/>
  <c r="R12998" i="3"/>
  <c r="Q12998" i="3"/>
  <c r="R12997" i="3"/>
  <c r="Q12997" i="3"/>
  <c r="R12996" i="3"/>
  <c r="Q12996" i="3"/>
  <c r="R12995" i="3"/>
  <c r="Q12995" i="3"/>
  <c r="R12994" i="3"/>
  <c r="Q12994" i="3"/>
  <c r="R12993" i="3"/>
  <c r="Q12993" i="3"/>
  <c r="R12992" i="3"/>
  <c r="Q12992" i="3"/>
  <c r="R12991" i="3"/>
  <c r="Q12991" i="3"/>
  <c r="R12990" i="3"/>
  <c r="Q12990" i="3"/>
  <c r="R12989" i="3"/>
  <c r="Q12989" i="3"/>
  <c r="R12988" i="3"/>
  <c r="Q12988" i="3"/>
  <c r="R12987" i="3"/>
  <c r="Q12987" i="3"/>
  <c r="R12986" i="3"/>
  <c r="Q12986" i="3"/>
  <c r="R12985" i="3"/>
  <c r="Q12985" i="3"/>
  <c r="R12984" i="3"/>
  <c r="Q12984" i="3"/>
  <c r="R12983" i="3"/>
  <c r="Q12983" i="3"/>
  <c r="R12982" i="3"/>
  <c r="Q12982" i="3"/>
  <c r="R12981" i="3"/>
  <c r="Q12981" i="3"/>
  <c r="R12980" i="3"/>
  <c r="Q12980" i="3"/>
  <c r="R12979" i="3"/>
  <c r="Q12979" i="3"/>
  <c r="R12978" i="3"/>
  <c r="Q12978" i="3"/>
  <c r="R12977" i="3"/>
  <c r="Q12977" i="3"/>
  <c r="R12976" i="3"/>
  <c r="Q12976" i="3"/>
  <c r="R12975" i="3"/>
  <c r="Q12975" i="3"/>
  <c r="R12974" i="3"/>
  <c r="Q12974" i="3"/>
  <c r="R12973" i="3"/>
  <c r="Q12973" i="3"/>
  <c r="R12972" i="3"/>
  <c r="Q12972" i="3"/>
  <c r="R12971" i="3"/>
  <c r="Q12971" i="3"/>
  <c r="R12970" i="3"/>
  <c r="Q12970" i="3"/>
  <c r="R12969" i="3"/>
  <c r="Q12969" i="3"/>
  <c r="R12968" i="3"/>
  <c r="Q12968" i="3"/>
  <c r="R12967" i="3"/>
  <c r="Q12967" i="3"/>
  <c r="R12966" i="3"/>
  <c r="Q12966" i="3"/>
  <c r="R12965" i="3"/>
  <c r="Q12965" i="3"/>
  <c r="R12964" i="3"/>
  <c r="Q12964" i="3"/>
  <c r="R12963" i="3"/>
  <c r="Q12963" i="3"/>
  <c r="R12962" i="3"/>
  <c r="Q12962" i="3"/>
  <c r="R12961" i="3"/>
  <c r="Q12961" i="3"/>
  <c r="R12960" i="3"/>
  <c r="Q12960" i="3"/>
  <c r="R12959" i="3"/>
  <c r="Q12959" i="3"/>
  <c r="R12958" i="3"/>
  <c r="Q12958" i="3"/>
  <c r="R12957" i="3"/>
  <c r="Q12957" i="3"/>
  <c r="R12956" i="3"/>
  <c r="Q12956" i="3"/>
  <c r="R12955" i="3"/>
  <c r="Q12955" i="3"/>
  <c r="R12954" i="3"/>
  <c r="Q12954" i="3"/>
  <c r="R12953" i="3"/>
  <c r="Q12953" i="3"/>
  <c r="R12952" i="3"/>
  <c r="Q12952" i="3"/>
  <c r="R12951" i="3"/>
  <c r="Q12951" i="3"/>
  <c r="R12950" i="3"/>
  <c r="Q12950" i="3"/>
  <c r="R12949" i="3"/>
  <c r="Q12949" i="3"/>
  <c r="R12948" i="3"/>
  <c r="Q12948" i="3"/>
  <c r="R12947" i="3"/>
  <c r="Q12947" i="3"/>
  <c r="R12946" i="3"/>
  <c r="Q12946" i="3"/>
  <c r="R12945" i="3"/>
  <c r="Q12945" i="3"/>
  <c r="R12944" i="3"/>
  <c r="Q12944" i="3"/>
  <c r="R12943" i="3"/>
  <c r="Q12943" i="3"/>
  <c r="R12942" i="3"/>
  <c r="Q12942" i="3"/>
  <c r="R12941" i="3"/>
  <c r="Q12941" i="3"/>
  <c r="R12940" i="3"/>
  <c r="Q12940" i="3"/>
  <c r="R12939" i="3"/>
  <c r="Q12939" i="3"/>
  <c r="R12938" i="3"/>
  <c r="Q12938" i="3"/>
  <c r="R12937" i="3"/>
  <c r="Q12937" i="3"/>
  <c r="R12936" i="3"/>
  <c r="Q12936" i="3"/>
  <c r="R12935" i="3"/>
  <c r="Q12935" i="3"/>
  <c r="R12934" i="3"/>
  <c r="Q12934" i="3"/>
  <c r="R12933" i="3"/>
  <c r="Q12933" i="3"/>
  <c r="R12932" i="3"/>
  <c r="Q12932" i="3"/>
  <c r="R12931" i="3"/>
  <c r="Q12931" i="3"/>
  <c r="R12930" i="3"/>
  <c r="Q12930" i="3"/>
  <c r="R12929" i="3"/>
  <c r="Q12929" i="3"/>
  <c r="R12928" i="3"/>
  <c r="Q12928" i="3"/>
  <c r="R12927" i="3"/>
  <c r="Q12927" i="3"/>
  <c r="R12926" i="3"/>
  <c r="Q12926" i="3"/>
  <c r="R12925" i="3"/>
  <c r="Q12925" i="3"/>
  <c r="R12924" i="3"/>
  <c r="Q12924" i="3"/>
  <c r="R12923" i="3"/>
  <c r="Q12923" i="3"/>
  <c r="R12922" i="3"/>
  <c r="Q12922" i="3"/>
  <c r="R12921" i="3"/>
  <c r="Q12921" i="3"/>
  <c r="R12920" i="3"/>
  <c r="Q12920" i="3"/>
  <c r="R12919" i="3"/>
  <c r="Q12919" i="3"/>
  <c r="R12918" i="3"/>
  <c r="Q12918" i="3"/>
  <c r="R12917" i="3"/>
  <c r="Q12917" i="3"/>
  <c r="R12916" i="3"/>
  <c r="Q12916" i="3"/>
  <c r="R12915" i="3"/>
  <c r="Q12915" i="3"/>
  <c r="R12914" i="3"/>
  <c r="Q12914" i="3"/>
  <c r="R12913" i="3"/>
  <c r="Q12913" i="3"/>
  <c r="R12912" i="3"/>
  <c r="Q12912" i="3"/>
  <c r="R12911" i="3"/>
  <c r="Q12911" i="3"/>
  <c r="R12910" i="3"/>
  <c r="Q12910" i="3"/>
  <c r="R12909" i="3"/>
  <c r="Q12909" i="3"/>
  <c r="R12908" i="3"/>
  <c r="Q12908" i="3"/>
  <c r="R12907" i="3"/>
  <c r="Q12907" i="3"/>
  <c r="R12906" i="3"/>
  <c r="Q12906" i="3"/>
  <c r="R12905" i="3"/>
  <c r="Q12905" i="3"/>
  <c r="R12904" i="3"/>
  <c r="Q12904" i="3"/>
  <c r="R12903" i="3"/>
  <c r="Q12903" i="3"/>
  <c r="R12902" i="3"/>
  <c r="Q12902" i="3"/>
  <c r="R12901" i="3"/>
  <c r="Q12901" i="3"/>
  <c r="R12900" i="3"/>
  <c r="Q12900" i="3"/>
  <c r="R12899" i="3"/>
  <c r="Q12899" i="3"/>
  <c r="R12898" i="3"/>
  <c r="Q12898" i="3"/>
  <c r="R12897" i="3"/>
  <c r="Q12897" i="3"/>
  <c r="R12896" i="3"/>
  <c r="Q12896" i="3"/>
  <c r="R12895" i="3"/>
  <c r="Q12895" i="3"/>
  <c r="R12894" i="3"/>
  <c r="Q12894" i="3"/>
  <c r="R12893" i="3"/>
  <c r="Q12893" i="3"/>
  <c r="R12892" i="3"/>
  <c r="Q12892" i="3"/>
  <c r="R12891" i="3"/>
  <c r="Q12891" i="3"/>
  <c r="R12890" i="3"/>
  <c r="Q12890" i="3"/>
  <c r="R12889" i="3"/>
  <c r="Q12889" i="3"/>
  <c r="R12888" i="3"/>
  <c r="Q12888" i="3"/>
  <c r="R12887" i="3"/>
  <c r="Q12887" i="3"/>
  <c r="R12886" i="3"/>
  <c r="Q12886" i="3"/>
  <c r="R12885" i="3"/>
  <c r="Q12885" i="3"/>
  <c r="R12884" i="3"/>
  <c r="Q12884" i="3"/>
  <c r="R12883" i="3"/>
  <c r="Q12883" i="3"/>
  <c r="R12882" i="3"/>
  <c r="Q12882" i="3"/>
  <c r="R12881" i="3"/>
  <c r="Q12881" i="3"/>
  <c r="R12880" i="3"/>
  <c r="Q12880" i="3"/>
  <c r="R12879" i="3"/>
  <c r="Q12879" i="3"/>
  <c r="R12878" i="3"/>
  <c r="Q12878" i="3"/>
  <c r="R12877" i="3"/>
  <c r="Q12877" i="3"/>
  <c r="R12876" i="3"/>
  <c r="Q12876" i="3"/>
  <c r="R12875" i="3"/>
  <c r="Q12875" i="3"/>
  <c r="R12874" i="3"/>
  <c r="Q12874" i="3"/>
  <c r="R12873" i="3"/>
  <c r="Q12873" i="3"/>
  <c r="R12872" i="3"/>
  <c r="Q12872" i="3"/>
  <c r="R12871" i="3"/>
  <c r="Q12871" i="3"/>
  <c r="R12870" i="3"/>
  <c r="Q12870" i="3"/>
  <c r="R12869" i="3"/>
  <c r="Q12869" i="3"/>
  <c r="R12868" i="3"/>
  <c r="Q12868" i="3"/>
  <c r="R12867" i="3"/>
  <c r="Q12867" i="3"/>
  <c r="R12866" i="3"/>
  <c r="Q12866" i="3"/>
  <c r="R12865" i="3"/>
  <c r="Q12865" i="3"/>
  <c r="R12864" i="3"/>
  <c r="Q12864" i="3"/>
  <c r="R12863" i="3"/>
  <c r="Q12863" i="3"/>
  <c r="R12862" i="3"/>
  <c r="Q12862" i="3"/>
  <c r="R12861" i="3"/>
  <c r="Q12861" i="3"/>
  <c r="R12860" i="3"/>
  <c r="Q12860" i="3"/>
  <c r="R12859" i="3"/>
  <c r="Q12859" i="3"/>
  <c r="R12858" i="3"/>
  <c r="Q12858" i="3"/>
  <c r="R12857" i="3"/>
  <c r="Q12857" i="3"/>
  <c r="R12856" i="3"/>
  <c r="Q12856" i="3"/>
  <c r="R12855" i="3"/>
  <c r="Q12855" i="3"/>
  <c r="R12854" i="3"/>
  <c r="Q12854" i="3"/>
  <c r="R12853" i="3"/>
  <c r="Q12853" i="3"/>
  <c r="R12852" i="3"/>
  <c r="Q12852" i="3"/>
  <c r="R12851" i="3"/>
  <c r="Q12851" i="3"/>
  <c r="R12850" i="3"/>
  <c r="Q12850" i="3"/>
  <c r="R12849" i="3"/>
  <c r="Q12849" i="3"/>
  <c r="R12848" i="3"/>
  <c r="Q12848" i="3"/>
  <c r="R12847" i="3"/>
  <c r="Q12847" i="3"/>
  <c r="R12846" i="3"/>
  <c r="Q12846" i="3"/>
  <c r="R12845" i="3"/>
  <c r="Q12845" i="3"/>
  <c r="R12844" i="3"/>
  <c r="Q12844" i="3"/>
  <c r="R12843" i="3"/>
  <c r="Q12843" i="3"/>
  <c r="R12842" i="3"/>
  <c r="Q12842" i="3"/>
  <c r="R12841" i="3"/>
  <c r="Q12841" i="3"/>
  <c r="R12840" i="3"/>
  <c r="Q12840" i="3"/>
  <c r="R12839" i="3"/>
  <c r="Q12839" i="3"/>
  <c r="R12838" i="3"/>
  <c r="Q12838" i="3"/>
  <c r="R12837" i="3"/>
  <c r="Q12837" i="3"/>
  <c r="R12836" i="3"/>
  <c r="Q12836" i="3"/>
  <c r="R12835" i="3"/>
  <c r="Q12835" i="3"/>
  <c r="R12834" i="3"/>
  <c r="Q12834" i="3"/>
  <c r="R12833" i="3"/>
  <c r="Q12833" i="3"/>
  <c r="R12832" i="3"/>
  <c r="Q12832" i="3"/>
  <c r="R12831" i="3"/>
  <c r="Q12831" i="3"/>
  <c r="R12830" i="3"/>
  <c r="Q12830" i="3"/>
  <c r="R12829" i="3"/>
  <c r="Q12829" i="3"/>
  <c r="R12828" i="3"/>
  <c r="Q12828" i="3"/>
  <c r="R12827" i="3"/>
  <c r="Q12827" i="3"/>
  <c r="R12826" i="3"/>
  <c r="Q12826" i="3"/>
  <c r="R12825" i="3"/>
  <c r="Q12825" i="3"/>
  <c r="R12824" i="3"/>
  <c r="Q12824" i="3"/>
  <c r="R12823" i="3"/>
  <c r="Q12823" i="3"/>
  <c r="R12822" i="3"/>
  <c r="Q12822" i="3"/>
  <c r="R12821" i="3"/>
  <c r="Q12821" i="3"/>
  <c r="R12820" i="3"/>
  <c r="Q12820" i="3"/>
  <c r="R12819" i="3"/>
  <c r="Q12819" i="3"/>
  <c r="R12818" i="3"/>
  <c r="Q12818" i="3"/>
  <c r="R12817" i="3"/>
  <c r="Q12817" i="3"/>
  <c r="R12816" i="3"/>
  <c r="Q12816" i="3"/>
  <c r="R12815" i="3"/>
  <c r="Q12815" i="3"/>
  <c r="R12814" i="3"/>
  <c r="Q12814" i="3"/>
  <c r="R12813" i="3"/>
  <c r="Q12813" i="3"/>
  <c r="R12812" i="3"/>
  <c r="Q12812" i="3"/>
  <c r="R12811" i="3"/>
  <c r="Q12811" i="3"/>
  <c r="R12810" i="3"/>
  <c r="Q12810" i="3"/>
  <c r="R12809" i="3"/>
  <c r="Q12809" i="3"/>
  <c r="R12808" i="3"/>
  <c r="Q12808" i="3"/>
  <c r="R12807" i="3"/>
  <c r="Q12807" i="3"/>
  <c r="R12806" i="3"/>
  <c r="Q12806" i="3"/>
  <c r="R12805" i="3"/>
  <c r="Q12805" i="3"/>
  <c r="R12804" i="3"/>
  <c r="Q12804" i="3"/>
  <c r="R12803" i="3"/>
  <c r="Q12803" i="3"/>
  <c r="R12802" i="3"/>
  <c r="Q12802" i="3"/>
  <c r="R12801" i="3"/>
  <c r="Q12801" i="3"/>
  <c r="R12800" i="3"/>
  <c r="Q12800" i="3"/>
  <c r="R12799" i="3"/>
  <c r="Q12799" i="3"/>
  <c r="R12798" i="3"/>
  <c r="Q12798" i="3"/>
  <c r="R12797" i="3"/>
  <c r="Q12797" i="3"/>
  <c r="R12796" i="3"/>
  <c r="Q12796" i="3"/>
  <c r="R12795" i="3"/>
  <c r="Q12795" i="3"/>
  <c r="R12794" i="3"/>
  <c r="Q12794" i="3"/>
  <c r="R12793" i="3"/>
  <c r="Q12793" i="3"/>
  <c r="R12792" i="3"/>
  <c r="Q12792" i="3"/>
  <c r="R12791" i="3"/>
  <c r="Q12791" i="3"/>
  <c r="R12790" i="3"/>
  <c r="Q12790" i="3"/>
  <c r="R12789" i="3"/>
  <c r="Q12789" i="3"/>
  <c r="R12788" i="3"/>
  <c r="Q12788" i="3"/>
  <c r="R12787" i="3"/>
  <c r="Q12787" i="3"/>
  <c r="R12786" i="3"/>
  <c r="Q12786" i="3"/>
  <c r="R12785" i="3"/>
  <c r="Q12785" i="3"/>
  <c r="R12784" i="3"/>
  <c r="Q12784" i="3"/>
  <c r="R12783" i="3"/>
  <c r="Q12783" i="3"/>
  <c r="R12782" i="3"/>
  <c r="Q12782" i="3"/>
  <c r="R12781" i="3"/>
  <c r="Q12781" i="3"/>
  <c r="R12780" i="3"/>
  <c r="Q12780" i="3"/>
  <c r="R12779" i="3"/>
  <c r="Q12779" i="3"/>
  <c r="R12778" i="3"/>
  <c r="Q12778" i="3"/>
  <c r="R12777" i="3"/>
  <c r="Q12777" i="3"/>
  <c r="R12776" i="3"/>
  <c r="Q12776" i="3"/>
  <c r="R12775" i="3"/>
  <c r="Q12775" i="3"/>
  <c r="R12774" i="3"/>
  <c r="Q12774" i="3"/>
  <c r="R12773" i="3"/>
  <c r="Q12773" i="3"/>
  <c r="R12772" i="3"/>
  <c r="Q12772" i="3"/>
  <c r="R12771" i="3"/>
  <c r="Q12771" i="3"/>
  <c r="R12770" i="3"/>
  <c r="Q12770" i="3"/>
  <c r="R12769" i="3"/>
  <c r="Q12769" i="3"/>
  <c r="R12768" i="3"/>
  <c r="Q12768" i="3"/>
  <c r="R12767" i="3"/>
  <c r="Q12767" i="3"/>
  <c r="R12766" i="3"/>
  <c r="Q12766" i="3"/>
  <c r="R12765" i="3"/>
  <c r="Q12765" i="3"/>
  <c r="R12764" i="3"/>
  <c r="Q12764" i="3"/>
  <c r="R12763" i="3"/>
  <c r="Q12763" i="3"/>
  <c r="R12762" i="3"/>
  <c r="Q12762" i="3"/>
  <c r="R12761" i="3"/>
  <c r="Q12761" i="3"/>
  <c r="R12760" i="3"/>
  <c r="Q12760" i="3"/>
  <c r="R12759" i="3"/>
  <c r="Q12759" i="3"/>
  <c r="R12758" i="3"/>
  <c r="Q12758" i="3"/>
  <c r="R12757" i="3"/>
  <c r="Q12757" i="3"/>
  <c r="R12756" i="3"/>
  <c r="Q12756" i="3"/>
  <c r="R12755" i="3"/>
  <c r="Q12755" i="3"/>
  <c r="R12754" i="3"/>
  <c r="Q12754" i="3"/>
  <c r="R12753" i="3"/>
  <c r="Q12753" i="3"/>
  <c r="R12752" i="3"/>
  <c r="Q12752" i="3"/>
  <c r="R12751" i="3"/>
  <c r="Q12751" i="3"/>
  <c r="R12750" i="3"/>
  <c r="Q12750" i="3"/>
  <c r="R12749" i="3"/>
  <c r="Q12749" i="3"/>
  <c r="R12748" i="3"/>
  <c r="Q12748" i="3"/>
  <c r="R12747" i="3"/>
  <c r="Q12747" i="3"/>
  <c r="R12746" i="3"/>
  <c r="Q12746" i="3"/>
  <c r="R12745" i="3"/>
  <c r="Q12745" i="3"/>
  <c r="R12744" i="3"/>
  <c r="Q12744" i="3"/>
  <c r="R12743" i="3"/>
  <c r="Q12743" i="3"/>
  <c r="R12742" i="3"/>
  <c r="Q12742" i="3"/>
  <c r="R12741" i="3"/>
  <c r="Q12741" i="3"/>
  <c r="R12740" i="3"/>
  <c r="Q12740" i="3"/>
  <c r="R12739" i="3"/>
  <c r="Q12739" i="3"/>
  <c r="R12738" i="3"/>
  <c r="Q12738" i="3"/>
  <c r="R12737" i="3"/>
  <c r="Q12737" i="3"/>
  <c r="R12736" i="3"/>
  <c r="Q12736" i="3"/>
  <c r="R12735" i="3"/>
  <c r="Q12735" i="3"/>
  <c r="R12734" i="3"/>
  <c r="Q12734" i="3"/>
  <c r="R12733" i="3"/>
  <c r="Q12733" i="3"/>
  <c r="R12732" i="3"/>
  <c r="Q12732" i="3"/>
  <c r="R12731" i="3"/>
  <c r="Q12731" i="3"/>
  <c r="R12730" i="3"/>
  <c r="Q12730" i="3"/>
  <c r="R12729" i="3"/>
  <c r="Q12729" i="3"/>
  <c r="R12728" i="3"/>
  <c r="Q12728" i="3"/>
  <c r="R12727" i="3"/>
  <c r="Q12727" i="3"/>
  <c r="R12726" i="3"/>
  <c r="Q12726" i="3"/>
  <c r="R12725" i="3"/>
  <c r="Q12725" i="3"/>
  <c r="R12724" i="3"/>
  <c r="Q12724" i="3"/>
  <c r="R12723" i="3"/>
  <c r="Q12723" i="3"/>
  <c r="R12722" i="3"/>
  <c r="Q12722" i="3"/>
  <c r="R12721" i="3"/>
  <c r="Q12721" i="3"/>
  <c r="R12720" i="3"/>
  <c r="Q12720" i="3"/>
  <c r="R12719" i="3"/>
  <c r="Q12719" i="3"/>
  <c r="R12718" i="3"/>
  <c r="Q12718" i="3"/>
  <c r="R12717" i="3"/>
  <c r="Q12717" i="3"/>
  <c r="R12716" i="3"/>
  <c r="Q12716" i="3"/>
  <c r="R12715" i="3"/>
  <c r="Q12715" i="3"/>
  <c r="R12714" i="3"/>
  <c r="Q12714" i="3"/>
  <c r="R12713" i="3"/>
  <c r="Q12713" i="3"/>
  <c r="R12712" i="3"/>
  <c r="Q12712" i="3"/>
  <c r="R12711" i="3"/>
  <c r="Q12711" i="3"/>
  <c r="R12710" i="3"/>
  <c r="Q12710" i="3"/>
  <c r="R12709" i="3"/>
  <c r="Q12709" i="3"/>
  <c r="R12708" i="3"/>
  <c r="Q12708" i="3"/>
  <c r="R12707" i="3"/>
  <c r="Q12707" i="3"/>
  <c r="R12706" i="3"/>
  <c r="Q12706" i="3"/>
  <c r="R12705" i="3"/>
  <c r="Q12705" i="3"/>
  <c r="R12704" i="3"/>
  <c r="Q12704" i="3"/>
  <c r="R12703" i="3"/>
  <c r="Q12703" i="3"/>
  <c r="R12702" i="3"/>
  <c r="Q12702" i="3"/>
  <c r="R12701" i="3"/>
  <c r="Q12701" i="3"/>
  <c r="R12700" i="3"/>
  <c r="Q12700" i="3"/>
  <c r="R12699" i="3"/>
  <c r="Q12699" i="3"/>
  <c r="R12698" i="3"/>
  <c r="Q12698" i="3"/>
  <c r="R12697" i="3"/>
  <c r="Q12697" i="3"/>
  <c r="R12696" i="3"/>
  <c r="Q12696" i="3"/>
  <c r="R12695" i="3"/>
  <c r="Q12695" i="3"/>
  <c r="R12694" i="3"/>
  <c r="Q12694" i="3"/>
  <c r="R12693" i="3"/>
  <c r="Q12693" i="3"/>
  <c r="R12692" i="3"/>
  <c r="Q12692" i="3"/>
  <c r="R12691" i="3"/>
  <c r="Q12691" i="3"/>
  <c r="R12690" i="3"/>
  <c r="Q12690" i="3"/>
  <c r="R12689" i="3"/>
  <c r="Q12689" i="3"/>
  <c r="R12688" i="3"/>
  <c r="Q12688" i="3"/>
  <c r="R12687" i="3"/>
  <c r="Q12687" i="3"/>
  <c r="R12686" i="3"/>
  <c r="Q12686" i="3"/>
  <c r="R12685" i="3"/>
  <c r="Q12685" i="3"/>
  <c r="R12684" i="3"/>
  <c r="Q12684" i="3"/>
  <c r="R12683" i="3"/>
  <c r="Q12683" i="3"/>
  <c r="R12682" i="3"/>
  <c r="Q12682" i="3"/>
  <c r="R12681" i="3"/>
  <c r="Q12681" i="3"/>
  <c r="R12680" i="3"/>
  <c r="Q12680" i="3"/>
  <c r="R12679" i="3"/>
  <c r="Q12679" i="3"/>
  <c r="R12678" i="3"/>
  <c r="Q12678" i="3"/>
  <c r="R12677" i="3"/>
  <c r="Q12677" i="3"/>
  <c r="R12676" i="3"/>
  <c r="Q12676" i="3"/>
  <c r="R12675" i="3"/>
  <c r="Q12675" i="3"/>
  <c r="R12674" i="3"/>
  <c r="Q12674" i="3"/>
  <c r="R12673" i="3"/>
  <c r="Q12673" i="3"/>
  <c r="R12672" i="3"/>
  <c r="Q12672" i="3"/>
  <c r="R12671" i="3"/>
  <c r="Q12671" i="3"/>
  <c r="R12670" i="3"/>
  <c r="Q12670" i="3"/>
  <c r="R12669" i="3"/>
  <c r="Q12669" i="3"/>
  <c r="R12668" i="3"/>
  <c r="Q12668" i="3"/>
  <c r="R12667" i="3"/>
  <c r="Q12667" i="3"/>
  <c r="R12666" i="3"/>
  <c r="Q12666" i="3"/>
  <c r="R12665" i="3"/>
  <c r="Q12665" i="3"/>
  <c r="R12664" i="3"/>
  <c r="Q12664" i="3"/>
  <c r="R12663" i="3"/>
  <c r="Q12663" i="3"/>
  <c r="R12662" i="3"/>
  <c r="Q12662" i="3"/>
  <c r="R12661" i="3"/>
  <c r="Q12661" i="3"/>
  <c r="R12660" i="3"/>
  <c r="Q12660" i="3"/>
  <c r="R12659" i="3"/>
  <c r="Q12659" i="3"/>
  <c r="R12658" i="3"/>
  <c r="Q12658" i="3"/>
  <c r="R12657" i="3"/>
  <c r="Q12657" i="3"/>
  <c r="R12656" i="3"/>
  <c r="Q12656" i="3"/>
  <c r="R12655" i="3"/>
  <c r="Q12655" i="3"/>
  <c r="R12654" i="3"/>
  <c r="Q12654" i="3"/>
  <c r="R12653" i="3"/>
  <c r="Q12653" i="3"/>
  <c r="R12652" i="3"/>
  <c r="Q12652" i="3"/>
  <c r="R12651" i="3"/>
  <c r="Q12651" i="3"/>
  <c r="R12650" i="3"/>
  <c r="Q12650" i="3"/>
  <c r="R12649" i="3"/>
  <c r="Q12649" i="3"/>
  <c r="R12648" i="3"/>
  <c r="Q12648" i="3"/>
  <c r="R12647" i="3"/>
  <c r="Q12647" i="3"/>
  <c r="R12646" i="3"/>
  <c r="Q12646" i="3"/>
  <c r="R12645" i="3"/>
  <c r="Q12645" i="3"/>
  <c r="R12644" i="3"/>
  <c r="Q12644" i="3"/>
  <c r="R12643" i="3"/>
  <c r="Q12643" i="3"/>
  <c r="R12642" i="3"/>
  <c r="Q12642" i="3"/>
  <c r="R12641" i="3"/>
  <c r="Q12641" i="3"/>
  <c r="R12640" i="3"/>
  <c r="Q12640" i="3"/>
  <c r="R12639" i="3"/>
  <c r="Q12639" i="3"/>
  <c r="R12638" i="3"/>
  <c r="Q12638" i="3"/>
  <c r="R12637" i="3"/>
  <c r="Q12637" i="3"/>
  <c r="R12636" i="3"/>
  <c r="Q12636" i="3"/>
  <c r="R12635" i="3"/>
  <c r="Q12635" i="3"/>
  <c r="R12634" i="3"/>
  <c r="Q12634" i="3"/>
  <c r="R12633" i="3"/>
  <c r="Q12633" i="3"/>
  <c r="R12632" i="3"/>
  <c r="Q12632" i="3"/>
  <c r="R12631" i="3"/>
  <c r="Q12631" i="3"/>
  <c r="R12630" i="3"/>
  <c r="Q12630" i="3"/>
  <c r="R12629" i="3"/>
  <c r="Q12629" i="3"/>
  <c r="R12628" i="3"/>
  <c r="Q12628" i="3"/>
  <c r="R12627" i="3"/>
  <c r="Q12627" i="3"/>
  <c r="R12626" i="3"/>
  <c r="Q12626" i="3"/>
  <c r="R12625" i="3"/>
  <c r="Q12625" i="3"/>
  <c r="R12624" i="3"/>
  <c r="Q12624" i="3"/>
  <c r="R12623" i="3"/>
  <c r="Q12623" i="3"/>
  <c r="R12622" i="3"/>
  <c r="Q12622" i="3"/>
  <c r="R12621" i="3"/>
  <c r="Q12621" i="3"/>
  <c r="R12620" i="3"/>
  <c r="Q12620" i="3"/>
  <c r="R12619" i="3"/>
  <c r="Q12619" i="3"/>
  <c r="R12618" i="3"/>
  <c r="Q12618" i="3"/>
  <c r="R12617" i="3"/>
  <c r="Q12617" i="3"/>
  <c r="R12616" i="3"/>
  <c r="Q12616" i="3"/>
  <c r="R12615" i="3"/>
  <c r="Q12615" i="3"/>
  <c r="R12614" i="3"/>
  <c r="Q12614" i="3"/>
  <c r="R12613" i="3"/>
  <c r="Q12613" i="3"/>
  <c r="R12612" i="3"/>
  <c r="Q12612" i="3"/>
  <c r="R12611" i="3"/>
  <c r="Q12611" i="3"/>
  <c r="R12610" i="3"/>
  <c r="Q12610" i="3"/>
  <c r="R12609" i="3"/>
  <c r="Q12609" i="3"/>
  <c r="R12608" i="3"/>
  <c r="Q12608" i="3"/>
  <c r="R12607" i="3"/>
  <c r="Q12607" i="3"/>
  <c r="R12606" i="3"/>
  <c r="Q12606" i="3"/>
  <c r="R12605" i="3"/>
  <c r="Q12605" i="3"/>
  <c r="R12604" i="3"/>
  <c r="Q12604" i="3"/>
  <c r="R12603" i="3"/>
  <c r="Q12603" i="3"/>
  <c r="R12602" i="3"/>
  <c r="Q12602" i="3"/>
  <c r="R12601" i="3"/>
  <c r="Q12601" i="3"/>
  <c r="R12600" i="3"/>
  <c r="Q12600" i="3"/>
  <c r="R12599" i="3"/>
  <c r="Q12599" i="3"/>
  <c r="R12598" i="3"/>
  <c r="Q12598" i="3"/>
  <c r="R12597" i="3"/>
  <c r="Q12597" i="3"/>
  <c r="R12596" i="3"/>
  <c r="Q12596" i="3"/>
  <c r="R12595" i="3"/>
  <c r="Q12595" i="3"/>
  <c r="R12594" i="3"/>
  <c r="Q12594" i="3"/>
  <c r="R12593" i="3"/>
  <c r="Q12593" i="3"/>
  <c r="R12592" i="3"/>
  <c r="Q12592" i="3"/>
  <c r="R12591" i="3"/>
  <c r="Q12591" i="3"/>
  <c r="R12590" i="3"/>
  <c r="Q12590" i="3"/>
  <c r="R12589" i="3"/>
  <c r="Q12589" i="3"/>
  <c r="R12588" i="3"/>
  <c r="Q12588" i="3"/>
  <c r="R12587" i="3"/>
  <c r="Q12587" i="3"/>
  <c r="R12586" i="3"/>
  <c r="Q12586" i="3"/>
  <c r="R12585" i="3"/>
  <c r="Q12585" i="3"/>
  <c r="R12584" i="3"/>
  <c r="Q12584" i="3"/>
  <c r="R12583" i="3"/>
  <c r="Q12583" i="3"/>
  <c r="R12582" i="3"/>
  <c r="Q12582" i="3"/>
  <c r="R12581" i="3"/>
  <c r="Q12581" i="3"/>
  <c r="R12580" i="3"/>
  <c r="Q12580" i="3"/>
  <c r="R12579" i="3"/>
  <c r="Q12579" i="3"/>
  <c r="R12578" i="3"/>
  <c r="Q12578" i="3"/>
  <c r="R12577" i="3"/>
  <c r="Q12577" i="3"/>
  <c r="R12576" i="3"/>
  <c r="Q12576" i="3"/>
  <c r="R12575" i="3"/>
  <c r="Q12575" i="3"/>
  <c r="R12574" i="3"/>
  <c r="Q12574" i="3"/>
  <c r="R12573" i="3"/>
  <c r="Q12573" i="3"/>
  <c r="R12572" i="3"/>
  <c r="Q12572" i="3"/>
  <c r="R12571" i="3"/>
  <c r="Q12571" i="3"/>
  <c r="R12570" i="3"/>
  <c r="Q12570" i="3"/>
  <c r="R12569" i="3"/>
  <c r="Q12569" i="3"/>
  <c r="R12568" i="3"/>
  <c r="Q12568" i="3"/>
  <c r="R12567" i="3"/>
  <c r="Q12567" i="3"/>
  <c r="R12566" i="3"/>
  <c r="Q12566" i="3"/>
  <c r="R12565" i="3"/>
  <c r="Q12565" i="3"/>
  <c r="R12564" i="3"/>
  <c r="Q12564" i="3"/>
  <c r="R12563" i="3"/>
  <c r="Q12563" i="3"/>
  <c r="R12562" i="3"/>
  <c r="Q12562" i="3"/>
  <c r="R12561" i="3"/>
  <c r="Q12561" i="3"/>
  <c r="R12560" i="3"/>
  <c r="Q12560" i="3"/>
  <c r="R12559" i="3"/>
  <c r="Q12559" i="3"/>
  <c r="R12558" i="3"/>
  <c r="Q12558" i="3"/>
  <c r="R12557" i="3"/>
  <c r="Q12557" i="3"/>
  <c r="R12556" i="3"/>
  <c r="Q12556" i="3"/>
  <c r="R12555" i="3"/>
  <c r="Q12555" i="3"/>
  <c r="R12554" i="3"/>
  <c r="Q12554" i="3"/>
  <c r="R12553" i="3"/>
  <c r="Q12553" i="3"/>
  <c r="R12552" i="3"/>
  <c r="Q12552" i="3"/>
  <c r="R12551" i="3"/>
  <c r="Q12551" i="3"/>
  <c r="R12550" i="3"/>
  <c r="Q12550" i="3"/>
  <c r="R12549" i="3"/>
  <c r="Q12549" i="3"/>
  <c r="R12548" i="3"/>
  <c r="Q12548" i="3"/>
  <c r="R12547" i="3"/>
  <c r="Q12547" i="3"/>
  <c r="R12546" i="3"/>
  <c r="Q12546" i="3"/>
  <c r="R12545" i="3"/>
  <c r="Q12545" i="3"/>
  <c r="R12544" i="3"/>
  <c r="Q12544" i="3"/>
  <c r="R12543" i="3"/>
  <c r="Q12543" i="3"/>
  <c r="R12542" i="3"/>
  <c r="Q12542" i="3"/>
  <c r="R12541" i="3"/>
  <c r="Q12541" i="3"/>
  <c r="R12540" i="3"/>
  <c r="Q12540" i="3"/>
  <c r="R12539" i="3"/>
  <c r="Q12539" i="3"/>
  <c r="R12538" i="3"/>
  <c r="Q12538" i="3"/>
  <c r="R12537" i="3"/>
  <c r="Q12537" i="3"/>
  <c r="R12536" i="3"/>
  <c r="Q12536" i="3"/>
  <c r="R12535" i="3"/>
  <c r="Q12535" i="3"/>
  <c r="R12534" i="3"/>
  <c r="Q12534" i="3"/>
  <c r="R12533" i="3"/>
  <c r="Q12533" i="3"/>
  <c r="R12532" i="3"/>
  <c r="Q12532" i="3"/>
  <c r="R12531" i="3"/>
  <c r="Q12531" i="3"/>
  <c r="R12530" i="3"/>
  <c r="Q12530" i="3"/>
  <c r="R12529" i="3"/>
  <c r="Q12529" i="3"/>
  <c r="R12528" i="3"/>
  <c r="Q12528" i="3"/>
  <c r="R12527" i="3"/>
  <c r="Q12527" i="3"/>
  <c r="R12526" i="3"/>
  <c r="Q12526" i="3"/>
  <c r="R12525" i="3"/>
  <c r="Q12525" i="3"/>
  <c r="R12524" i="3"/>
  <c r="Q12524" i="3"/>
  <c r="R12523" i="3"/>
  <c r="Q12523" i="3"/>
  <c r="R12522" i="3"/>
  <c r="Q12522" i="3"/>
  <c r="R12521" i="3"/>
  <c r="Q12521" i="3"/>
  <c r="R12520" i="3"/>
  <c r="Q12520" i="3"/>
  <c r="R12519" i="3"/>
  <c r="Q12519" i="3"/>
  <c r="R12518" i="3"/>
  <c r="Q12518" i="3"/>
  <c r="R12517" i="3"/>
  <c r="Q12517" i="3"/>
  <c r="R12516" i="3"/>
  <c r="Q12516" i="3"/>
  <c r="R12515" i="3"/>
  <c r="Q12515" i="3"/>
  <c r="R12514" i="3"/>
  <c r="Q12514" i="3"/>
  <c r="R12513" i="3"/>
  <c r="Q12513" i="3"/>
  <c r="R12512" i="3"/>
  <c r="Q12512" i="3"/>
  <c r="R12511" i="3"/>
  <c r="Q12511" i="3"/>
  <c r="R12510" i="3"/>
  <c r="Q12510" i="3"/>
  <c r="R12509" i="3"/>
  <c r="Q12509" i="3"/>
  <c r="R12508" i="3"/>
  <c r="Q12508" i="3"/>
  <c r="R12507" i="3"/>
  <c r="Q12507" i="3"/>
  <c r="R12506" i="3"/>
  <c r="Q12506" i="3"/>
  <c r="R12505" i="3"/>
  <c r="Q12505" i="3"/>
  <c r="R12504" i="3"/>
  <c r="Q12504" i="3"/>
  <c r="R12503" i="3"/>
  <c r="Q12503" i="3"/>
  <c r="R12502" i="3"/>
  <c r="Q12502" i="3"/>
  <c r="R12501" i="3"/>
  <c r="Q12501" i="3"/>
  <c r="R12500" i="3"/>
  <c r="Q12500" i="3"/>
  <c r="R12499" i="3"/>
  <c r="Q12499" i="3"/>
  <c r="R12498" i="3"/>
  <c r="Q12498" i="3"/>
  <c r="R12497" i="3"/>
  <c r="Q12497" i="3"/>
  <c r="R12496" i="3"/>
  <c r="Q12496" i="3"/>
  <c r="R12495" i="3"/>
  <c r="Q12495" i="3"/>
  <c r="R12494" i="3"/>
  <c r="Q12494" i="3"/>
  <c r="R12493" i="3"/>
  <c r="Q12493" i="3"/>
  <c r="R12492" i="3"/>
  <c r="Q12492" i="3"/>
  <c r="R12491" i="3"/>
  <c r="Q12491" i="3"/>
  <c r="R12490" i="3"/>
  <c r="Q12490" i="3"/>
  <c r="R12489" i="3"/>
  <c r="Q12489" i="3"/>
  <c r="R12488" i="3"/>
  <c r="Q12488" i="3"/>
  <c r="R12487" i="3"/>
  <c r="Q12487" i="3"/>
  <c r="R12486" i="3"/>
  <c r="Q12486" i="3"/>
  <c r="R12485" i="3"/>
  <c r="Q12485" i="3"/>
  <c r="R12484" i="3"/>
  <c r="Q12484" i="3"/>
  <c r="R12483" i="3"/>
  <c r="Q12483" i="3"/>
  <c r="R12482" i="3"/>
  <c r="Q12482" i="3"/>
  <c r="R12481" i="3"/>
  <c r="Q12481" i="3"/>
  <c r="R12480" i="3"/>
  <c r="Q12480" i="3"/>
  <c r="R12479" i="3"/>
  <c r="Q12479" i="3"/>
  <c r="R12478" i="3"/>
  <c r="Q12478" i="3"/>
  <c r="R12477" i="3"/>
  <c r="Q12477" i="3"/>
  <c r="R12476" i="3"/>
  <c r="Q12476" i="3"/>
  <c r="R12475" i="3"/>
  <c r="Q12475" i="3"/>
  <c r="R12474" i="3"/>
  <c r="Q12474" i="3"/>
  <c r="R12473" i="3"/>
  <c r="Q12473" i="3"/>
  <c r="R12472" i="3"/>
  <c r="Q12472" i="3"/>
  <c r="R12471" i="3"/>
  <c r="Q12471" i="3"/>
  <c r="R12470" i="3"/>
  <c r="Q12470" i="3"/>
  <c r="R12469" i="3"/>
  <c r="Q12469" i="3"/>
  <c r="R12468" i="3"/>
  <c r="Q12468" i="3"/>
  <c r="R12467" i="3"/>
  <c r="Q12467" i="3"/>
  <c r="R12466" i="3"/>
  <c r="Q12466" i="3"/>
  <c r="R12465" i="3"/>
  <c r="Q12465" i="3"/>
  <c r="R12464" i="3"/>
  <c r="Q12464" i="3"/>
  <c r="R12463" i="3"/>
  <c r="Q12463" i="3"/>
  <c r="R12462" i="3"/>
  <c r="Q12462" i="3"/>
  <c r="R12461" i="3"/>
  <c r="Q12461" i="3"/>
  <c r="R12460" i="3"/>
  <c r="Q12460" i="3"/>
  <c r="R12459" i="3"/>
  <c r="Q12459" i="3"/>
  <c r="R12458" i="3"/>
  <c r="Q12458" i="3"/>
  <c r="R12457" i="3"/>
  <c r="Q12457" i="3"/>
  <c r="R12456" i="3"/>
  <c r="Q12456" i="3"/>
  <c r="R12455" i="3"/>
  <c r="Q12455" i="3"/>
  <c r="R12454" i="3"/>
  <c r="Q12454" i="3"/>
  <c r="R12453" i="3"/>
  <c r="Q12453" i="3"/>
  <c r="R12452" i="3"/>
  <c r="Q12452" i="3"/>
  <c r="R12451" i="3"/>
  <c r="Q12451" i="3"/>
  <c r="R12450" i="3"/>
  <c r="Q12450" i="3"/>
  <c r="R12449" i="3"/>
  <c r="Q12449" i="3"/>
  <c r="R12448" i="3"/>
  <c r="Q12448" i="3"/>
  <c r="R12447" i="3"/>
  <c r="Q12447" i="3"/>
  <c r="R12446" i="3"/>
  <c r="Q12446" i="3"/>
  <c r="R12445" i="3"/>
  <c r="Q12445" i="3"/>
  <c r="R12444" i="3"/>
  <c r="Q12444" i="3"/>
  <c r="R12443" i="3"/>
  <c r="Q12443" i="3"/>
  <c r="R12442" i="3"/>
  <c r="Q12442" i="3"/>
  <c r="R12441" i="3"/>
  <c r="Q12441" i="3"/>
  <c r="R12440" i="3"/>
  <c r="Q12440" i="3"/>
  <c r="R12439" i="3"/>
  <c r="Q12439" i="3"/>
  <c r="R12438" i="3"/>
  <c r="Q12438" i="3"/>
  <c r="R12437" i="3"/>
  <c r="Q12437" i="3"/>
  <c r="R12436" i="3"/>
  <c r="Q12436" i="3"/>
  <c r="R12435" i="3"/>
  <c r="Q12435" i="3"/>
  <c r="R12434" i="3"/>
  <c r="Q12434" i="3"/>
  <c r="R12433" i="3"/>
  <c r="Q12433" i="3"/>
  <c r="R12432" i="3"/>
  <c r="Q12432" i="3"/>
  <c r="R12431" i="3"/>
  <c r="Q12431" i="3"/>
  <c r="R12430" i="3"/>
  <c r="Q12430" i="3"/>
  <c r="R12429" i="3"/>
  <c r="Q12429" i="3"/>
  <c r="R12428" i="3"/>
  <c r="Q12428" i="3"/>
  <c r="R12427" i="3"/>
  <c r="Q12427" i="3"/>
  <c r="R12426" i="3"/>
  <c r="Q12426" i="3"/>
  <c r="R12425" i="3"/>
  <c r="Q12425" i="3"/>
  <c r="R12424" i="3"/>
  <c r="Q12424" i="3"/>
  <c r="R12423" i="3"/>
  <c r="Q12423" i="3"/>
  <c r="R12422" i="3"/>
  <c r="Q12422" i="3"/>
  <c r="R12421" i="3"/>
  <c r="Q12421" i="3"/>
  <c r="R12420" i="3"/>
  <c r="Q12420" i="3"/>
  <c r="R12419" i="3"/>
  <c r="Q12419" i="3"/>
  <c r="R12418" i="3"/>
  <c r="Q12418" i="3"/>
  <c r="R12417" i="3"/>
  <c r="Q12417" i="3"/>
  <c r="R12416" i="3"/>
  <c r="Q12416" i="3"/>
  <c r="R12415" i="3"/>
  <c r="Q12415" i="3"/>
  <c r="R12414" i="3"/>
  <c r="Q12414" i="3"/>
  <c r="R12413" i="3"/>
  <c r="Q12413" i="3"/>
  <c r="R12412" i="3"/>
  <c r="Q12412" i="3"/>
  <c r="R12411" i="3"/>
  <c r="Q12411" i="3"/>
  <c r="R12410" i="3"/>
  <c r="Q12410" i="3"/>
  <c r="R12409" i="3"/>
  <c r="Q12409" i="3"/>
  <c r="R12408" i="3"/>
  <c r="Q12408" i="3"/>
  <c r="R12407" i="3"/>
  <c r="Q12407" i="3"/>
  <c r="R12406" i="3"/>
  <c r="Q12406" i="3"/>
  <c r="R12405" i="3"/>
  <c r="Q12405" i="3"/>
  <c r="R12404" i="3"/>
  <c r="Q12404" i="3"/>
  <c r="R12403" i="3"/>
  <c r="Q12403" i="3"/>
  <c r="R12402" i="3"/>
  <c r="Q12402" i="3"/>
  <c r="R12401" i="3"/>
  <c r="Q12401" i="3"/>
  <c r="R12400" i="3"/>
  <c r="Q12400" i="3"/>
  <c r="R12399" i="3"/>
  <c r="Q12399" i="3"/>
  <c r="R12398" i="3"/>
  <c r="Q12398" i="3"/>
  <c r="R12397" i="3"/>
  <c r="Q12397" i="3"/>
  <c r="R12396" i="3"/>
  <c r="Q12396" i="3"/>
  <c r="R12395" i="3"/>
  <c r="Q12395" i="3"/>
  <c r="R12394" i="3"/>
  <c r="Q12394" i="3"/>
  <c r="R12393" i="3"/>
  <c r="Q12393" i="3"/>
  <c r="R12392" i="3"/>
  <c r="Q12392" i="3"/>
  <c r="R12391" i="3"/>
  <c r="Q12391" i="3"/>
  <c r="R12390" i="3"/>
  <c r="Q12390" i="3"/>
  <c r="R12389" i="3"/>
  <c r="Q12389" i="3"/>
  <c r="R12388" i="3"/>
  <c r="Q12388" i="3"/>
  <c r="R12387" i="3"/>
  <c r="Q12387" i="3"/>
  <c r="R12386" i="3"/>
  <c r="Q12386" i="3"/>
  <c r="R12385" i="3"/>
  <c r="Q12385" i="3"/>
  <c r="R12384" i="3"/>
  <c r="Q12384" i="3"/>
  <c r="R12383" i="3"/>
  <c r="Q12383" i="3"/>
  <c r="R12382" i="3"/>
  <c r="Q12382" i="3"/>
  <c r="R12381" i="3"/>
  <c r="Q12381" i="3"/>
  <c r="R12380" i="3"/>
  <c r="Q12380" i="3"/>
  <c r="R12379" i="3"/>
  <c r="Q12379" i="3"/>
  <c r="R12378" i="3"/>
  <c r="Q12378" i="3"/>
  <c r="R12377" i="3"/>
  <c r="Q12377" i="3"/>
  <c r="R12376" i="3"/>
  <c r="Q12376" i="3"/>
  <c r="R12375" i="3"/>
  <c r="Q12375" i="3"/>
  <c r="R12374" i="3"/>
  <c r="Q12374" i="3"/>
  <c r="R12373" i="3"/>
  <c r="Q12373" i="3"/>
  <c r="R12372" i="3"/>
  <c r="Q12372" i="3"/>
  <c r="R12371" i="3"/>
  <c r="Q12371" i="3"/>
  <c r="R12370" i="3"/>
  <c r="Q12370" i="3"/>
  <c r="R12369" i="3"/>
  <c r="Q12369" i="3"/>
  <c r="R12368" i="3"/>
  <c r="Q12368" i="3"/>
  <c r="R12367" i="3"/>
  <c r="Q12367" i="3"/>
  <c r="R12366" i="3"/>
  <c r="Q12366" i="3"/>
  <c r="R12365" i="3"/>
  <c r="Q12365" i="3"/>
  <c r="R12364" i="3"/>
  <c r="Q12364" i="3"/>
  <c r="R12363" i="3"/>
  <c r="Q12363" i="3"/>
  <c r="R12362" i="3"/>
  <c r="Q12362" i="3"/>
  <c r="R12361" i="3"/>
  <c r="Q12361" i="3"/>
  <c r="R12360" i="3"/>
  <c r="Q12360" i="3"/>
  <c r="R12359" i="3"/>
  <c r="Q12359" i="3"/>
  <c r="R12358" i="3"/>
  <c r="Q12358" i="3"/>
  <c r="R12357" i="3"/>
  <c r="Q12357" i="3"/>
  <c r="R12356" i="3"/>
  <c r="Q12356" i="3"/>
  <c r="R12355" i="3"/>
  <c r="Q12355" i="3"/>
  <c r="R12354" i="3"/>
  <c r="Q12354" i="3"/>
  <c r="R12353" i="3"/>
  <c r="Q12353" i="3"/>
  <c r="R12352" i="3"/>
  <c r="Q12352" i="3"/>
  <c r="R12351" i="3"/>
  <c r="Q12351" i="3"/>
  <c r="R12350" i="3"/>
  <c r="Q12350" i="3"/>
  <c r="R12349" i="3"/>
  <c r="Q12349" i="3"/>
  <c r="R12348" i="3"/>
  <c r="Q12348" i="3"/>
  <c r="R12347" i="3"/>
  <c r="Q12347" i="3"/>
  <c r="R12346" i="3"/>
  <c r="Q12346" i="3"/>
  <c r="R12345" i="3"/>
  <c r="Q12345" i="3"/>
  <c r="R12344" i="3"/>
  <c r="Q12344" i="3"/>
  <c r="R12343" i="3"/>
  <c r="Q12343" i="3"/>
  <c r="R12342" i="3"/>
  <c r="Q12342" i="3"/>
  <c r="R12341" i="3"/>
  <c r="Q12341" i="3"/>
  <c r="R12340" i="3"/>
  <c r="Q12340" i="3"/>
  <c r="R12339" i="3"/>
  <c r="Q12339" i="3"/>
  <c r="R12338" i="3"/>
  <c r="Q12338" i="3"/>
  <c r="R12337" i="3"/>
  <c r="Q12337" i="3"/>
  <c r="R12336" i="3"/>
  <c r="Q12336" i="3"/>
  <c r="R12335" i="3"/>
  <c r="Q12335" i="3"/>
  <c r="R12334" i="3"/>
  <c r="Q12334" i="3"/>
  <c r="R12333" i="3"/>
  <c r="Q12333" i="3"/>
  <c r="R12332" i="3"/>
  <c r="Q12332" i="3"/>
  <c r="R12331" i="3"/>
  <c r="Q12331" i="3"/>
  <c r="R12330" i="3"/>
  <c r="Q12330" i="3"/>
  <c r="R12329" i="3"/>
  <c r="Q12329" i="3"/>
  <c r="R12328" i="3"/>
  <c r="Q12328" i="3"/>
  <c r="R12327" i="3"/>
  <c r="Q12327" i="3"/>
  <c r="R12326" i="3"/>
  <c r="Q12326" i="3"/>
  <c r="R12325" i="3"/>
  <c r="Q12325" i="3"/>
  <c r="R12324" i="3"/>
  <c r="Q12324" i="3"/>
  <c r="R12323" i="3"/>
  <c r="Q12323" i="3"/>
  <c r="R12322" i="3"/>
  <c r="Q12322" i="3"/>
  <c r="R12321" i="3"/>
  <c r="Q12321" i="3"/>
  <c r="R12320" i="3"/>
  <c r="Q12320" i="3"/>
  <c r="R12319" i="3"/>
  <c r="Q12319" i="3"/>
  <c r="R12318" i="3"/>
  <c r="Q12318" i="3"/>
  <c r="R12317" i="3"/>
  <c r="Q12317" i="3"/>
  <c r="R12316" i="3"/>
  <c r="Q12316" i="3"/>
  <c r="R12315" i="3"/>
  <c r="Q12315" i="3"/>
  <c r="R12314" i="3"/>
  <c r="Q12314" i="3"/>
  <c r="R12313" i="3"/>
  <c r="Q12313" i="3"/>
  <c r="R12312" i="3"/>
  <c r="Q12312" i="3"/>
  <c r="R12311" i="3"/>
  <c r="Q12311" i="3"/>
  <c r="R12310" i="3"/>
  <c r="Q12310" i="3"/>
  <c r="R12309" i="3"/>
  <c r="Q12309" i="3"/>
  <c r="R12308" i="3"/>
  <c r="Q12308" i="3"/>
  <c r="R12307" i="3"/>
  <c r="Q12307" i="3"/>
  <c r="R12306" i="3"/>
  <c r="Q12306" i="3"/>
  <c r="R12305" i="3"/>
  <c r="Q12305" i="3"/>
  <c r="R12304" i="3"/>
  <c r="Q12304" i="3"/>
  <c r="R12303" i="3"/>
  <c r="Q12303" i="3"/>
  <c r="R12302" i="3"/>
  <c r="Q12302" i="3"/>
  <c r="R12301" i="3"/>
  <c r="Q12301" i="3"/>
  <c r="R12300" i="3"/>
  <c r="Q12300" i="3"/>
  <c r="R12299" i="3"/>
  <c r="Q12299" i="3"/>
  <c r="R12298" i="3"/>
  <c r="Q12298" i="3"/>
  <c r="R12297" i="3"/>
  <c r="Q12297" i="3"/>
  <c r="R12296" i="3"/>
  <c r="Q12296" i="3"/>
  <c r="R12295" i="3"/>
  <c r="Q12295" i="3"/>
  <c r="R12294" i="3"/>
  <c r="Q12294" i="3"/>
  <c r="R12293" i="3"/>
  <c r="Q12293" i="3"/>
  <c r="R12292" i="3"/>
  <c r="Q12292" i="3"/>
  <c r="R12291" i="3"/>
  <c r="Q12291" i="3"/>
  <c r="R12290" i="3"/>
  <c r="Q12290" i="3"/>
  <c r="R12289" i="3"/>
  <c r="Q12289" i="3"/>
  <c r="R12288" i="3"/>
  <c r="Q12288" i="3"/>
  <c r="R12287" i="3"/>
  <c r="Q12287" i="3"/>
  <c r="R12286" i="3"/>
  <c r="Q12286" i="3"/>
  <c r="R12285" i="3"/>
  <c r="Q12285" i="3"/>
  <c r="R12284" i="3"/>
  <c r="Q12284" i="3"/>
  <c r="R12283" i="3"/>
  <c r="Q12283" i="3"/>
  <c r="R12282" i="3"/>
  <c r="Q12282" i="3"/>
  <c r="R12281" i="3"/>
  <c r="Q12281" i="3"/>
  <c r="R12280" i="3"/>
  <c r="Q12280" i="3"/>
  <c r="R12279" i="3"/>
  <c r="Q12279" i="3"/>
  <c r="R12278" i="3"/>
  <c r="Q12278" i="3"/>
  <c r="R12277" i="3"/>
  <c r="Q12277" i="3"/>
  <c r="R12276" i="3"/>
  <c r="Q12276" i="3"/>
  <c r="R12275" i="3"/>
  <c r="Q12275" i="3"/>
  <c r="R12274" i="3"/>
  <c r="Q12274" i="3"/>
  <c r="R12273" i="3"/>
  <c r="Q12273" i="3"/>
  <c r="R12272" i="3"/>
  <c r="Q12272" i="3"/>
  <c r="R12271" i="3"/>
  <c r="Q12271" i="3"/>
  <c r="R12270" i="3"/>
  <c r="Q12270" i="3"/>
  <c r="R12269" i="3"/>
  <c r="Q12269" i="3"/>
  <c r="R12268" i="3"/>
  <c r="Q12268" i="3"/>
  <c r="R12267" i="3"/>
  <c r="Q12267" i="3"/>
  <c r="R12266" i="3"/>
  <c r="Q12266" i="3"/>
  <c r="R12265" i="3"/>
  <c r="Q12265" i="3"/>
  <c r="R12264" i="3"/>
  <c r="Q12264" i="3"/>
  <c r="R12263" i="3"/>
  <c r="Q12263" i="3"/>
  <c r="R12262" i="3"/>
  <c r="Q12262" i="3"/>
  <c r="R12261" i="3"/>
  <c r="Q12261" i="3"/>
  <c r="R12260" i="3"/>
  <c r="Q12260" i="3"/>
  <c r="R12259" i="3"/>
  <c r="Q12259" i="3"/>
  <c r="R12258" i="3"/>
  <c r="Q12258" i="3"/>
  <c r="R12257" i="3"/>
  <c r="Q12257" i="3"/>
  <c r="R12256" i="3"/>
  <c r="Q12256" i="3"/>
  <c r="R12255" i="3"/>
  <c r="Q12255" i="3"/>
  <c r="R12254" i="3"/>
  <c r="Q12254" i="3"/>
  <c r="R12253" i="3"/>
  <c r="Q12253" i="3"/>
  <c r="R12252" i="3"/>
  <c r="Q12252" i="3"/>
  <c r="R12251" i="3"/>
  <c r="Q12251" i="3"/>
  <c r="R12250" i="3"/>
  <c r="Q12250" i="3"/>
  <c r="R12249" i="3"/>
  <c r="Q12249" i="3"/>
  <c r="R12248" i="3"/>
  <c r="Q12248" i="3"/>
  <c r="R12247" i="3"/>
  <c r="Q12247" i="3"/>
  <c r="R12246" i="3"/>
  <c r="Q12246" i="3"/>
  <c r="R12245" i="3"/>
  <c r="Q12245" i="3"/>
  <c r="R12244" i="3"/>
  <c r="Q12244" i="3"/>
  <c r="R12243" i="3"/>
  <c r="Q12243" i="3"/>
  <c r="R12242" i="3"/>
  <c r="Q12242" i="3"/>
  <c r="R12241" i="3"/>
  <c r="Q12241" i="3"/>
  <c r="R12240" i="3"/>
  <c r="Q12240" i="3"/>
  <c r="R12239" i="3"/>
  <c r="Q12239" i="3"/>
  <c r="R12238" i="3"/>
  <c r="Q12238" i="3"/>
  <c r="R12237" i="3"/>
  <c r="Q12237" i="3"/>
  <c r="R12236" i="3"/>
  <c r="Q12236" i="3"/>
  <c r="R12235" i="3"/>
  <c r="Q12235" i="3"/>
  <c r="R12234" i="3"/>
  <c r="Q12234" i="3"/>
  <c r="R12233" i="3"/>
  <c r="Q12233" i="3"/>
  <c r="R12232" i="3"/>
  <c r="Q12232" i="3"/>
  <c r="R12231" i="3"/>
  <c r="Q12231" i="3"/>
  <c r="R12230" i="3"/>
  <c r="Q12230" i="3"/>
  <c r="R12229" i="3"/>
  <c r="Q12229" i="3"/>
  <c r="R12228" i="3"/>
  <c r="Q12228" i="3"/>
  <c r="R12227" i="3"/>
  <c r="Q12227" i="3"/>
  <c r="R12226" i="3"/>
  <c r="Q12226" i="3"/>
  <c r="R12225" i="3"/>
  <c r="Q12225" i="3"/>
  <c r="R12224" i="3"/>
  <c r="Q12224" i="3"/>
  <c r="R12223" i="3"/>
  <c r="Q12223" i="3"/>
  <c r="R12222" i="3"/>
  <c r="Q12222" i="3"/>
  <c r="R12221" i="3"/>
  <c r="Q12221" i="3"/>
  <c r="R12220" i="3"/>
  <c r="Q12220" i="3"/>
  <c r="R12219" i="3"/>
  <c r="Q12219" i="3"/>
  <c r="R12218" i="3"/>
  <c r="Q12218" i="3"/>
  <c r="R12217" i="3"/>
  <c r="Q12217" i="3"/>
  <c r="R12216" i="3"/>
  <c r="Q12216" i="3"/>
  <c r="R12215" i="3"/>
  <c r="Q12215" i="3"/>
  <c r="R12214" i="3"/>
  <c r="Q12214" i="3"/>
  <c r="R12213" i="3"/>
  <c r="Q12213" i="3"/>
  <c r="R12212" i="3"/>
  <c r="Q12212" i="3"/>
  <c r="R12211" i="3"/>
  <c r="Q12211" i="3"/>
  <c r="R12210" i="3"/>
  <c r="Q12210" i="3"/>
  <c r="R12209" i="3"/>
  <c r="Q12209" i="3"/>
  <c r="R12208" i="3"/>
  <c r="Q12208" i="3"/>
  <c r="R12207" i="3"/>
  <c r="Q12207" i="3"/>
  <c r="R12206" i="3"/>
  <c r="Q12206" i="3"/>
  <c r="R12205" i="3"/>
  <c r="Q12205" i="3"/>
  <c r="R12204" i="3"/>
  <c r="Q12204" i="3"/>
  <c r="R12203" i="3"/>
  <c r="Q12203" i="3"/>
  <c r="R12202" i="3"/>
  <c r="Q12202" i="3"/>
  <c r="R12201" i="3"/>
  <c r="Q12201" i="3"/>
  <c r="R12200" i="3"/>
  <c r="Q12200" i="3"/>
  <c r="R12199" i="3"/>
  <c r="Q12199" i="3"/>
  <c r="R12198" i="3"/>
  <c r="Q12198" i="3"/>
  <c r="R12197" i="3"/>
  <c r="Q12197" i="3"/>
  <c r="R12196" i="3"/>
  <c r="Q12196" i="3"/>
  <c r="R12195" i="3"/>
  <c r="Q12195" i="3"/>
  <c r="R12194" i="3"/>
  <c r="Q12194" i="3"/>
  <c r="R12193" i="3"/>
  <c r="Q12193" i="3"/>
  <c r="R12192" i="3"/>
  <c r="Q12192" i="3"/>
  <c r="R12191" i="3"/>
  <c r="Q12191" i="3"/>
  <c r="R12190" i="3"/>
  <c r="Q12190" i="3"/>
  <c r="R12189" i="3"/>
  <c r="Q12189" i="3"/>
  <c r="R12188" i="3"/>
  <c r="Q12188" i="3"/>
  <c r="R12187" i="3"/>
  <c r="Q12187" i="3"/>
  <c r="R12186" i="3"/>
  <c r="Q12186" i="3"/>
  <c r="R12185" i="3"/>
  <c r="Q12185" i="3"/>
  <c r="R12184" i="3"/>
  <c r="Q12184" i="3"/>
  <c r="R12183" i="3"/>
  <c r="Q12183" i="3"/>
  <c r="R12182" i="3"/>
  <c r="Q12182" i="3"/>
  <c r="R12181" i="3"/>
  <c r="Q12181" i="3"/>
  <c r="R12180" i="3"/>
  <c r="Q12180" i="3"/>
  <c r="R12179" i="3"/>
  <c r="Q12179" i="3"/>
  <c r="R12178" i="3"/>
  <c r="Q12178" i="3"/>
  <c r="R12177" i="3"/>
  <c r="Q12177" i="3"/>
  <c r="R12176" i="3"/>
  <c r="Q12176" i="3"/>
  <c r="R12175" i="3"/>
  <c r="Q12175" i="3"/>
  <c r="R12174" i="3"/>
  <c r="Q12174" i="3"/>
  <c r="R12173" i="3"/>
  <c r="Q12173" i="3"/>
  <c r="R12172" i="3"/>
  <c r="Q12172" i="3"/>
  <c r="R12171" i="3"/>
  <c r="Q12171" i="3"/>
  <c r="R12170" i="3"/>
  <c r="Q12170" i="3"/>
  <c r="R12169" i="3"/>
  <c r="Q12169" i="3"/>
  <c r="R12168" i="3"/>
  <c r="Q12168" i="3"/>
  <c r="R12167" i="3"/>
  <c r="Q12167" i="3"/>
  <c r="R12166" i="3"/>
  <c r="Q12166" i="3"/>
  <c r="R12165" i="3"/>
  <c r="Q12165" i="3"/>
  <c r="R12164" i="3"/>
  <c r="Q12164" i="3"/>
  <c r="R12163" i="3"/>
  <c r="Q12163" i="3"/>
  <c r="R12162" i="3"/>
  <c r="Q12162" i="3"/>
  <c r="R12161" i="3"/>
  <c r="Q12161" i="3"/>
  <c r="R12160" i="3"/>
  <c r="Q12160" i="3"/>
  <c r="R12159" i="3"/>
  <c r="Q12159" i="3"/>
  <c r="R12158" i="3"/>
  <c r="Q12158" i="3"/>
  <c r="R12157" i="3"/>
  <c r="Q12157" i="3"/>
  <c r="R12156" i="3"/>
  <c r="Q12156" i="3"/>
  <c r="R12155" i="3"/>
  <c r="Q12155" i="3"/>
  <c r="R12154" i="3"/>
  <c r="Q12154" i="3"/>
  <c r="R12153" i="3"/>
  <c r="Q12153" i="3"/>
  <c r="R12152" i="3"/>
  <c r="Q12152" i="3"/>
  <c r="R12151" i="3"/>
  <c r="Q12151" i="3"/>
  <c r="R12150" i="3"/>
  <c r="Q12150" i="3"/>
  <c r="R12149" i="3"/>
  <c r="Q12149" i="3"/>
  <c r="R12148" i="3"/>
  <c r="Q12148" i="3"/>
  <c r="R12147" i="3"/>
  <c r="Q12147" i="3"/>
  <c r="R12146" i="3"/>
  <c r="Q12146" i="3"/>
  <c r="R12145" i="3"/>
  <c r="Q12145" i="3"/>
  <c r="R12144" i="3"/>
  <c r="Q12144" i="3"/>
  <c r="R12143" i="3"/>
  <c r="Q12143" i="3"/>
  <c r="R12142" i="3"/>
  <c r="Q12142" i="3"/>
  <c r="R12141" i="3"/>
  <c r="Q12141" i="3"/>
  <c r="R12140" i="3"/>
  <c r="Q12140" i="3"/>
  <c r="R12139" i="3"/>
  <c r="Q12139" i="3"/>
  <c r="R12138" i="3"/>
  <c r="Q12138" i="3"/>
  <c r="R12137" i="3"/>
  <c r="Q12137" i="3"/>
  <c r="R12136" i="3"/>
  <c r="Q12136" i="3"/>
  <c r="R12135" i="3"/>
  <c r="Q12135" i="3"/>
  <c r="R12134" i="3"/>
  <c r="Q12134" i="3"/>
  <c r="R12133" i="3"/>
  <c r="Q12133" i="3"/>
  <c r="R12132" i="3"/>
  <c r="Q12132" i="3"/>
  <c r="R12131" i="3"/>
  <c r="Q12131" i="3"/>
  <c r="R12130" i="3"/>
  <c r="Q12130" i="3"/>
  <c r="R12129" i="3"/>
  <c r="Q12129" i="3"/>
  <c r="R12128" i="3"/>
  <c r="Q12128" i="3"/>
  <c r="R12127" i="3"/>
  <c r="Q12127" i="3"/>
  <c r="R12126" i="3"/>
  <c r="Q12126" i="3"/>
  <c r="R12125" i="3"/>
  <c r="Q12125" i="3"/>
  <c r="R12124" i="3"/>
  <c r="Q12124" i="3"/>
  <c r="R12123" i="3"/>
  <c r="Q12123" i="3"/>
  <c r="R12122" i="3"/>
  <c r="Q12122" i="3"/>
  <c r="R12121" i="3"/>
  <c r="Q12121" i="3"/>
  <c r="R12120" i="3"/>
  <c r="Q12120" i="3"/>
  <c r="R12119" i="3"/>
  <c r="Q12119" i="3"/>
  <c r="R12118" i="3"/>
  <c r="Q12118" i="3"/>
  <c r="R12117" i="3"/>
  <c r="Q12117" i="3"/>
  <c r="R12116" i="3"/>
  <c r="Q12116" i="3"/>
  <c r="R12115" i="3"/>
  <c r="Q12115" i="3"/>
  <c r="R12114" i="3"/>
  <c r="Q12114" i="3"/>
  <c r="R12113" i="3"/>
  <c r="Q12113" i="3"/>
  <c r="R12112" i="3"/>
  <c r="Q12112" i="3"/>
  <c r="R12111" i="3"/>
  <c r="Q12111" i="3"/>
  <c r="R12110" i="3"/>
  <c r="Q12110" i="3"/>
  <c r="R12109" i="3"/>
  <c r="Q12109" i="3"/>
  <c r="R12108" i="3"/>
  <c r="Q12108" i="3"/>
  <c r="R12107" i="3"/>
  <c r="Q12107" i="3"/>
  <c r="R12106" i="3"/>
  <c r="Q12106" i="3"/>
  <c r="R12105" i="3"/>
  <c r="Q12105" i="3"/>
  <c r="R12104" i="3"/>
  <c r="Q12104" i="3"/>
  <c r="R12103" i="3"/>
  <c r="Q12103" i="3"/>
  <c r="R12102" i="3"/>
  <c r="Q12102" i="3"/>
  <c r="R12101" i="3"/>
  <c r="Q12101" i="3"/>
  <c r="R12100" i="3"/>
  <c r="Q12100" i="3"/>
  <c r="R12099" i="3"/>
  <c r="Q12099" i="3"/>
  <c r="R12098" i="3"/>
  <c r="Q12098" i="3"/>
  <c r="R12097" i="3"/>
  <c r="Q12097" i="3"/>
  <c r="R12096" i="3"/>
  <c r="Q12096" i="3"/>
  <c r="R12095" i="3"/>
  <c r="Q12095" i="3"/>
  <c r="R12094" i="3"/>
  <c r="Q12094" i="3"/>
  <c r="R12093" i="3"/>
  <c r="Q12093" i="3"/>
  <c r="R12092" i="3"/>
  <c r="Q12092" i="3"/>
  <c r="R12091" i="3"/>
  <c r="Q12091" i="3"/>
  <c r="R12090" i="3"/>
  <c r="Q12090" i="3"/>
  <c r="R12089" i="3"/>
  <c r="Q12089" i="3"/>
  <c r="R12088" i="3"/>
  <c r="Q12088" i="3"/>
  <c r="R12087" i="3"/>
  <c r="Q12087" i="3"/>
  <c r="R12086" i="3"/>
  <c r="Q12086" i="3"/>
  <c r="R12085" i="3"/>
  <c r="Q12085" i="3"/>
  <c r="R12084" i="3"/>
  <c r="Q12084" i="3"/>
  <c r="R12083" i="3"/>
  <c r="Q12083" i="3"/>
  <c r="R12082" i="3"/>
  <c r="Q12082" i="3"/>
  <c r="R12081" i="3"/>
  <c r="Q12081" i="3"/>
  <c r="R12080" i="3"/>
  <c r="Q12080" i="3"/>
  <c r="R12079" i="3"/>
  <c r="Q12079" i="3"/>
  <c r="R12078" i="3"/>
  <c r="Q12078" i="3"/>
  <c r="R12077" i="3"/>
  <c r="Q12077" i="3"/>
  <c r="R12076" i="3"/>
  <c r="Q12076" i="3"/>
  <c r="R12075" i="3"/>
  <c r="Q12075" i="3"/>
  <c r="R12074" i="3"/>
  <c r="Q12074" i="3"/>
  <c r="R12073" i="3"/>
  <c r="Q12073" i="3"/>
  <c r="R12072" i="3"/>
  <c r="Q12072" i="3"/>
  <c r="R12071" i="3"/>
  <c r="Q12071" i="3"/>
  <c r="R12070" i="3"/>
  <c r="Q12070" i="3"/>
  <c r="R12069" i="3"/>
  <c r="Q12069" i="3"/>
  <c r="R12068" i="3"/>
  <c r="Q12068" i="3"/>
  <c r="R12067" i="3"/>
  <c r="Q12067" i="3"/>
  <c r="R12066" i="3"/>
  <c r="Q12066" i="3"/>
  <c r="R12065" i="3"/>
  <c r="Q12065" i="3"/>
  <c r="R12064" i="3"/>
  <c r="Q12064" i="3"/>
  <c r="R12063" i="3"/>
  <c r="Q12063" i="3"/>
  <c r="R12062" i="3"/>
  <c r="Q12062" i="3"/>
  <c r="R12061" i="3"/>
  <c r="Q12061" i="3"/>
  <c r="R12060" i="3"/>
  <c r="Q12060" i="3"/>
  <c r="R12059" i="3"/>
  <c r="Q12059" i="3"/>
  <c r="R12058" i="3"/>
  <c r="Q12058" i="3"/>
  <c r="R12057" i="3"/>
  <c r="Q12057" i="3"/>
  <c r="R12056" i="3"/>
  <c r="Q12056" i="3"/>
  <c r="R12055" i="3"/>
  <c r="Q12055" i="3"/>
  <c r="R12054" i="3"/>
  <c r="Q12054" i="3"/>
  <c r="R12053" i="3"/>
  <c r="Q12053" i="3"/>
  <c r="R12052" i="3"/>
  <c r="Q12052" i="3"/>
  <c r="R12051" i="3"/>
  <c r="Q12051" i="3"/>
  <c r="R12050" i="3"/>
  <c r="Q12050" i="3"/>
  <c r="R12049" i="3"/>
  <c r="Q12049" i="3"/>
  <c r="R12048" i="3"/>
  <c r="Q12048" i="3"/>
  <c r="R12047" i="3"/>
  <c r="Q12047" i="3"/>
  <c r="R12046" i="3"/>
  <c r="Q12046" i="3"/>
  <c r="R12045" i="3"/>
  <c r="Q12045" i="3"/>
  <c r="R12044" i="3"/>
  <c r="Q12044" i="3"/>
  <c r="R12043" i="3"/>
  <c r="Q12043" i="3"/>
  <c r="R12042" i="3"/>
  <c r="Q12042" i="3"/>
  <c r="R12041" i="3"/>
  <c r="Q12041" i="3"/>
  <c r="R12040" i="3"/>
  <c r="Q12040" i="3"/>
  <c r="R12039" i="3"/>
  <c r="Q12039" i="3"/>
  <c r="R12038" i="3"/>
  <c r="Q12038" i="3"/>
  <c r="R12037" i="3"/>
  <c r="Q12037" i="3"/>
  <c r="R12036" i="3"/>
  <c r="Q12036" i="3"/>
  <c r="R12035" i="3"/>
  <c r="Q12035" i="3"/>
  <c r="R12034" i="3"/>
  <c r="Q12034" i="3"/>
  <c r="R12033" i="3"/>
  <c r="Q12033" i="3"/>
  <c r="R12032" i="3"/>
  <c r="Q12032" i="3"/>
  <c r="R12031" i="3"/>
  <c r="Q12031" i="3"/>
  <c r="R12030" i="3"/>
  <c r="Q12030" i="3"/>
  <c r="R12029" i="3"/>
  <c r="Q12029" i="3"/>
  <c r="R12028" i="3"/>
  <c r="Q12028" i="3"/>
  <c r="R12027" i="3"/>
  <c r="Q12027" i="3"/>
  <c r="R12026" i="3"/>
  <c r="Q12026" i="3"/>
  <c r="R12025" i="3"/>
  <c r="Q12025" i="3"/>
  <c r="R12024" i="3"/>
  <c r="Q12024" i="3"/>
  <c r="R12023" i="3"/>
  <c r="Q12023" i="3"/>
  <c r="R12022" i="3"/>
  <c r="Q12022" i="3"/>
  <c r="R12021" i="3"/>
  <c r="Q12021" i="3"/>
  <c r="R12020" i="3"/>
  <c r="Q12020" i="3"/>
  <c r="R12019" i="3"/>
  <c r="Q12019" i="3"/>
  <c r="R12018" i="3"/>
  <c r="Q12018" i="3"/>
  <c r="R12017" i="3"/>
  <c r="Q12017" i="3"/>
  <c r="R12016" i="3"/>
  <c r="Q12016" i="3"/>
  <c r="R12015" i="3"/>
  <c r="Q12015" i="3"/>
  <c r="R12014" i="3"/>
  <c r="Q12014" i="3"/>
  <c r="R12013" i="3"/>
  <c r="Q12013" i="3"/>
  <c r="R12012" i="3"/>
  <c r="Q12012" i="3"/>
  <c r="R12011" i="3"/>
  <c r="Q12011" i="3"/>
  <c r="R12010" i="3"/>
  <c r="Q12010" i="3"/>
  <c r="R12009" i="3"/>
  <c r="Q12009" i="3"/>
  <c r="R12008" i="3"/>
  <c r="Q12008" i="3"/>
  <c r="R12007" i="3"/>
  <c r="Q12007" i="3"/>
  <c r="R12006" i="3"/>
  <c r="Q12006" i="3"/>
  <c r="R12005" i="3"/>
  <c r="Q12005" i="3"/>
  <c r="R12004" i="3"/>
  <c r="Q12004" i="3"/>
  <c r="R12003" i="3"/>
  <c r="Q12003" i="3"/>
  <c r="R12002" i="3"/>
  <c r="Q12002" i="3"/>
  <c r="R12001" i="3"/>
  <c r="Q12001" i="3"/>
  <c r="R12000" i="3"/>
  <c r="Q12000" i="3"/>
  <c r="R11999" i="3"/>
  <c r="Q11999" i="3"/>
  <c r="R11998" i="3"/>
  <c r="Q11998" i="3"/>
  <c r="R11997" i="3"/>
  <c r="Q11997" i="3"/>
  <c r="R11996" i="3"/>
  <c r="Q11996" i="3"/>
  <c r="R11995" i="3"/>
  <c r="Q11995" i="3"/>
  <c r="R11994" i="3"/>
  <c r="Q11994" i="3"/>
  <c r="R11993" i="3"/>
  <c r="Q11993" i="3"/>
  <c r="R11992" i="3"/>
  <c r="Q11992" i="3"/>
  <c r="R11991" i="3"/>
  <c r="Q11991" i="3"/>
  <c r="R11990" i="3"/>
  <c r="Q11990" i="3"/>
  <c r="R11989" i="3"/>
  <c r="Q11989" i="3"/>
  <c r="R11988" i="3"/>
  <c r="Q11988" i="3"/>
  <c r="R11987" i="3"/>
  <c r="Q11987" i="3"/>
  <c r="R11986" i="3"/>
  <c r="Q11986" i="3"/>
  <c r="R11985" i="3"/>
  <c r="Q11985" i="3"/>
  <c r="R11984" i="3"/>
  <c r="Q11984" i="3"/>
  <c r="R11983" i="3"/>
  <c r="Q11983" i="3"/>
  <c r="R11982" i="3"/>
  <c r="Q11982" i="3"/>
  <c r="R11981" i="3"/>
  <c r="Q11981" i="3"/>
  <c r="R11980" i="3"/>
  <c r="Q11980" i="3"/>
  <c r="R11979" i="3"/>
  <c r="Q11979" i="3"/>
  <c r="R11978" i="3"/>
  <c r="Q11978" i="3"/>
  <c r="R11977" i="3"/>
  <c r="Q11977" i="3"/>
  <c r="R11976" i="3"/>
  <c r="Q11976" i="3"/>
  <c r="R11975" i="3"/>
  <c r="Q11975" i="3"/>
  <c r="R11974" i="3"/>
  <c r="Q11974" i="3"/>
  <c r="R11973" i="3"/>
  <c r="Q11973" i="3"/>
  <c r="R11972" i="3"/>
  <c r="Q11972" i="3"/>
  <c r="R11971" i="3"/>
  <c r="Q11971" i="3"/>
  <c r="R11970" i="3"/>
  <c r="Q11970" i="3"/>
  <c r="R11969" i="3"/>
  <c r="Q11969" i="3"/>
  <c r="R11968" i="3"/>
  <c r="Q11968" i="3"/>
  <c r="R11967" i="3"/>
  <c r="Q11967" i="3"/>
  <c r="R11966" i="3"/>
  <c r="Q11966" i="3"/>
  <c r="R11965" i="3"/>
  <c r="Q11965" i="3"/>
  <c r="R11964" i="3"/>
  <c r="Q11964" i="3"/>
  <c r="R11963" i="3"/>
  <c r="Q11963" i="3"/>
  <c r="R11962" i="3"/>
  <c r="Q11962" i="3"/>
  <c r="R11961" i="3"/>
  <c r="Q11961" i="3"/>
  <c r="R11960" i="3"/>
  <c r="Q11960" i="3"/>
  <c r="R11959" i="3"/>
  <c r="Q11959" i="3"/>
  <c r="R11958" i="3"/>
  <c r="Q11958" i="3"/>
  <c r="R11957" i="3"/>
  <c r="Q11957" i="3"/>
  <c r="R11956" i="3"/>
  <c r="Q11956" i="3"/>
  <c r="R11955" i="3"/>
  <c r="Q11955" i="3"/>
  <c r="R11954" i="3"/>
  <c r="Q11954" i="3"/>
  <c r="R11953" i="3"/>
  <c r="Q11953" i="3"/>
  <c r="R11952" i="3"/>
  <c r="Q11952" i="3"/>
  <c r="R11951" i="3"/>
  <c r="Q11951" i="3"/>
  <c r="R11950" i="3"/>
  <c r="Q11950" i="3"/>
  <c r="R11949" i="3"/>
  <c r="Q11949" i="3"/>
  <c r="R11948" i="3"/>
  <c r="Q11948" i="3"/>
  <c r="R11947" i="3"/>
  <c r="Q11947" i="3"/>
  <c r="R11946" i="3"/>
  <c r="Q11946" i="3"/>
  <c r="R11945" i="3"/>
  <c r="Q11945" i="3"/>
  <c r="R11944" i="3"/>
  <c r="Q11944" i="3"/>
  <c r="R11943" i="3"/>
  <c r="Q11943" i="3"/>
  <c r="R11942" i="3"/>
  <c r="Q11942" i="3"/>
  <c r="R11941" i="3"/>
  <c r="Q11941" i="3"/>
  <c r="R11940" i="3"/>
  <c r="Q11940" i="3"/>
  <c r="R11939" i="3"/>
  <c r="Q11939" i="3"/>
  <c r="R11938" i="3"/>
  <c r="Q11938" i="3"/>
  <c r="R11937" i="3"/>
  <c r="Q11937" i="3"/>
  <c r="R11936" i="3"/>
  <c r="Q11936" i="3"/>
  <c r="R11935" i="3"/>
  <c r="Q11935" i="3"/>
  <c r="R11934" i="3"/>
  <c r="Q11934" i="3"/>
  <c r="R11933" i="3"/>
  <c r="Q11933" i="3"/>
  <c r="R11932" i="3"/>
  <c r="Q11932" i="3"/>
  <c r="R11931" i="3"/>
  <c r="Q11931" i="3"/>
  <c r="R11930" i="3"/>
  <c r="Q11930" i="3"/>
  <c r="R11929" i="3"/>
  <c r="Q11929" i="3"/>
  <c r="R11928" i="3"/>
  <c r="Q11928" i="3"/>
  <c r="R11927" i="3"/>
  <c r="Q11927" i="3"/>
  <c r="R11926" i="3"/>
  <c r="Q11926" i="3"/>
  <c r="R11925" i="3"/>
  <c r="Q11925" i="3"/>
  <c r="R11924" i="3"/>
  <c r="Q11924" i="3"/>
  <c r="R11923" i="3"/>
  <c r="Q11923" i="3"/>
  <c r="R11922" i="3"/>
  <c r="Q11922" i="3"/>
  <c r="R11921" i="3"/>
  <c r="Q11921" i="3"/>
  <c r="R11920" i="3"/>
  <c r="Q11920" i="3"/>
  <c r="R11919" i="3"/>
  <c r="Q11919" i="3"/>
  <c r="R11918" i="3"/>
  <c r="Q11918" i="3"/>
  <c r="R11917" i="3"/>
  <c r="Q11917" i="3"/>
  <c r="R11916" i="3"/>
  <c r="Q11916" i="3"/>
  <c r="R11915" i="3"/>
  <c r="Q11915" i="3"/>
  <c r="R11914" i="3"/>
  <c r="Q11914" i="3"/>
  <c r="R11913" i="3"/>
  <c r="Q11913" i="3"/>
  <c r="R11912" i="3"/>
  <c r="Q11912" i="3"/>
  <c r="R11911" i="3"/>
  <c r="Q11911" i="3"/>
  <c r="R11910" i="3"/>
  <c r="Q11910" i="3"/>
  <c r="R11909" i="3"/>
  <c r="Q11909" i="3"/>
  <c r="R11908" i="3"/>
  <c r="Q11908" i="3"/>
  <c r="R11907" i="3"/>
  <c r="Q11907" i="3"/>
  <c r="R11906" i="3"/>
  <c r="Q11906" i="3"/>
  <c r="R11905" i="3"/>
  <c r="Q11905" i="3"/>
  <c r="R11904" i="3"/>
  <c r="Q11904" i="3"/>
  <c r="R11903" i="3"/>
  <c r="Q11903" i="3"/>
  <c r="R11902" i="3"/>
  <c r="Q11902" i="3"/>
  <c r="R11901" i="3"/>
  <c r="Q11901" i="3"/>
  <c r="R11900" i="3"/>
  <c r="Q11900" i="3"/>
  <c r="R11899" i="3"/>
  <c r="Q11899" i="3"/>
  <c r="R11898" i="3"/>
  <c r="Q11898" i="3"/>
  <c r="R11897" i="3"/>
  <c r="Q11897" i="3"/>
  <c r="R11896" i="3"/>
  <c r="Q11896" i="3"/>
  <c r="R11895" i="3"/>
  <c r="Q11895" i="3"/>
  <c r="R11894" i="3"/>
  <c r="Q11894" i="3"/>
  <c r="R11893" i="3"/>
  <c r="Q11893" i="3"/>
  <c r="R11892" i="3"/>
  <c r="Q11892" i="3"/>
  <c r="R11891" i="3"/>
  <c r="Q11891" i="3"/>
  <c r="R11890" i="3"/>
  <c r="Q11890" i="3"/>
  <c r="R11889" i="3"/>
  <c r="Q11889" i="3"/>
  <c r="R11888" i="3"/>
  <c r="Q11888" i="3"/>
  <c r="R11887" i="3"/>
  <c r="Q11887" i="3"/>
  <c r="R11886" i="3"/>
  <c r="Q11886" i="3"/>
  <c r="R11885" i="3"/>
  <c r="Q11885" i="3"/>
  <c r="R11884" i="3"/>
  <c r="Q11884" i="3"/>
  <c r="R11883" i="3"/>
  <c r="Q11883" i="3"/>
  <c r="R11882" i="3"/>
  <c r="Q11882" i="3"/>
  <c r="R11881" i="3"/>
  <c r="Q11881" i="3"/>
  <c r="R11880" i="3"/>
  <c r="Q11880" i="3"/>
  <c r="R11879" i="3"/>
  <c r="Q11879" i="3"/>
  <c r="R11878" i="3"/>
  <c r="Q11878" i="3"/>
  <c r="R11877" i="3"/>
  <c r="Q11877" i="3"/>
  <c r="R11876" i="3"/>
  <c r="Q11876" i="3"/>
  <c r="R11875" i="3"/>
  <c r="Q11875" i="3"/>
  <c r="R11874" i="3"/>
  <c r="Q11874" i="3"/>
  <c r="R11873" i="3"/>
  <c r="Q11873" i="3"/>
  <c r="R11872" i="3"/>
  <c r="Q11872" i="3"/>
  <c r="R11871" i="3"/>
  <c r="Q11871" i="3"/>
  <c r="R11870" i="3"/>
  <c r="Q11870" i="3"/>
  <c r="R11869" i="3"/>
  <c r="Q11869" i="3"/>
  <c r="R11868" i="3"/>
  <c r="Q11868" i="3"/>
  <c r="R11867" i="3"/>
  <c r="Q11867" i="3"/>
  <c r="R11866" i="3"/>
  <c r="Q11866" i="3"/>
  <c r="R11865" i="3"/>
  <c r="Q11865" i="3"/>
  <c r="R11864" i="3"/>
  <c r="Q11864" i="3"/>
  <c r="R11863" i="3"/>
  <c r="Q11863" i="3"/>
  <c r="R11862" i="3"/>
  <c r="Q11862" i="3"/>
  <c r="R11861" i="3"/>
  <c r="Q11861" i="3"/>
  <c r="R11860" i="3"/>
  <c r="Q11860" i="3"/>
  <c r="R11859" i="3"/>
  <c r="Q11859" i="3"/>
  <c r="R11858" i="3"/>
  <c r="Q11858" i="3"/>
  <c r="R11857" i="3"/>
  <c r="Q11857" i="3"/>
  <c r="R11856" i="3"/>
  <c r="Q11856" i="3"/>
  <c r="R11855" i="3"/>
  <c r="Q11855" i="3"/>
  <c r="R11854" i="3"/>
  <c r="Q11854" i="3"/>
  <c r="R11853" i="3"/>
  <c r="Q11853" i="3"/>
  <c r="R11852" i="3"/>
  <c r="Q11852" i="3"/>
  <c r="R11851" i="3"/>
  <c r="Q11851" i="3"/>
  <c r="R11850" i="3"/>
  <c r="Q11850" i="3"/>
  <c r="R11849" i="3"/>
  <c r="Q11849" i="3"/>
  <c r="R11848" i="3"/>
  <c r="Q11848" i="3"/>
  <c r="R11847" i="3"/>
  <c r="Q11847" i="3"/>
  <c r="R11846" i="3"/>
  <c r="Q11846" i="3"/>
  <c r="R11845" i="3"/>
  <c r="Q11845" i="3"/>
  <c r="R11844" i="3"/>
  <c r="Q11844" i="3"/>
  <c r="R11843" i="3"/>
  <c r="Q11843" i="3"/>
  <c r="R11842" i="3"/>
  <c r="Q11842" i="3"/>
  <c r="R11841" i="3"/>
  <c r="Q11841" i="3"/>
  <c r="R11840" i="3"/>
  <c r="Q11840" i="3"/>
  <c r="R11839" i="3"/>
  <c r="Q11839" i="3"/>
  <c r="R11838" i="3"/>
  <c r="Q11838" i="3"/>
  <c r="R11837" i="3"/>
  <c r="Q11837" i="3"/>
  <c r="R11836" i="3"/>
  <c r="Q11836" i="3"/>
  <c r="R11835" i="3"/>
  <c r="Q11835" i="3"/>
  <c r="R11834" i="3"/>
  <c r="Q11834" i="3"/>
  <c r="R11833" i="3"/>
  <c r="Q11833" i="3"/>
  <c r="R11832" i="3"/>
  <c r="Q11832" i="3"/>
  <c r="R11831" i="3"/>
  <c r="Q11831" i="3"/>
  <c r="R11830" i="3"/>
  <c r="Q11830" i="3"/>
  <c r="R11829" i="3"/>
  <c r="Q11829" i="3"/>
  <c r="R11828" i="3"/>
  <c r="Q11828" i="3"/>
  <c r="R11827" i="3"/>
  <c r="Q11827" i="3"/>
  <c r="R11826" i="3"/>
  <c r="Q11826" i="3"/>
  <c r="R11825" i="3"/>
  <c r="Q11825" i="3"/>
  <c r="R11824" i="3"/>
  <c r="Q11824" i="3"/>
  <c r="R11823" i="3"/>
  <c r="Q11823" i="3"/>
  <c r="R11822" i="3"/>
  <c r="Q11822" i="3"/>
  <c r="R11821" i="3"/>
  <c r="Q11821" i="3"/>
  <c r="R11820" i="3"/>
  <c r="Q11820" i="3"/>
  <c r="R11819" i="3"/>
  <c r="Q11819" i="3"/>
  <c r="R11818" i="3"/>
  <c r="Q11818" i="3"/>
  <c r="R11817" i="3"/>
  <c r="Q11817" i="3"/>
  <c r="R11816" i="3"/>
  <c r="Q11816" i="3"/>
  <c r="R11815" i="3"/>
  <c r="Q11815" i="3"/>
  <c r="R11814" i="3"/>
  <c r="Q11814" i="3"/>
  <c r="R11813" i="3"/>
  <c r="Q11813" i="3"/>
  <c r="R11812" i="3"/>
  <c r="Q11812" i="3"/>
  <c r="R11811" i="3"/>
  <c r="Q11811" i="3"/>
  <c r="R11810" i="3"/>
  <c r="Q11810" i="3"/>
  <c r="R11809" i="3"/>
  <c r="Q11809" i="3"/>
  <c r="R11808" i="3"/>
  <c r="Q11808" i="3"/>
  <c r="R11807" i="3"/>
  <c r="Q11807" i="3"/>
  <c r="R11806" i="3"/>
  <c r="Q11806" i="3"/>
  <c r="R11805" i="3"/>
  <c r="Q11805" i="3"/>
  <c r="R11804" i="3"/>
  <c r="Q11804" i="3"/>
  <c r="R11803" i="3"/>
  <c r="Q11803" i="3"/>
  <c r="R11802" i="3"/>
  <c r="Q11802" i="3"/>
  <c r="R11801" i="3"/>
  <c r="Q11801" i="3"/>
  <c r="R11800" i="3"/>
  <c r="Q11800" i="3"/>
  <c r="R11799" i="3"/>
  <c r="Q11799" i="3"/>
  <c r="R11798" i="3"/>
  <c r="Q11798" i="3"/>
  <c r="R11797" i="3"/>
  <c r="Q11797" i="3"/>
  <c r="R11796" i="3"/>
  <c r="Q11796" i="3"/>
  <c r="R11795" i="3"/>
  <c r="Q11795" i="3"/>
  <c r="R11794" i="3"/>
  <c r="Q11794" i="3"/>
  <c r="R11793" i="3"/>
  <c r="Q11793" i="3"/>
  <c r="R11792" i="3"/>
  <c r="Q11792" i="3"/>
  <c r="R11791" i="3"/>
  <c r="Q11791" i="3"/>
  <c r="R11790" i="3"/>
  <c r="Q11790" i="3"/>
  <c r="R11789" i="3"/>
  <c r="Q11789" i="3"/>
  <c r="R11788" i="3"/>
  <c r="Q11788" i="3"/>
  <c r="R11787" i="3"/>
  <c r="Q11787" i="3"/>
  <c r="R11786" i="3"/>
  <c r="Q11786" i="3"/>
  <c r="R11785" i="3"/>
  <c r="Q11785" i="3"/>
  <c r="R11784" i="3"/>
  <c r="Q11784" i="3"/>
  <c r="R11783" i="3"/>
  <c r="Q11783" i="3"/>
  <c r="R11782" i="3"/>
  <c r="Q11782" i="3"/>
  <c r="R11781" i="3"/>
  <c r="Q11781" i="3"/>
  <c r="R11780" i="3"/>
  <c r="Q11780" i="3"/>
  <c r="R11779" i="3"/>
  <c r="Q11779" i="3"/>
  <c r="R11778" i="3"/>
  <c r="Q11778" i="3"/>
  <c r="R11777" i="3"/>
  <c r="Q11777" i="3"/>
  <c r="R11776" i="3"/>
  <c r="Q11776" i="3"/>
  <c r="R11775" i="3"/>
  <c r="Q11775" i="3"/>
  <c r="R11774" i="3"/>
  <c r="Q11774" i="3"/>
  <c r="R11773" i="3"/>
  <c r="Q11773" i="3"/>
  <c r="R11772" i="3"/>
  <c r="Q11772" i="3"/>
  <c r="R11771" i="3"/>
  <c r="Q11771" i="3"/>
  <c r="R11770" i="3"/>
  <c r="Q11770" i="3"/>
  <c r="R11769" i="3"/>
  <c r="Q11769" i="3"/>
  <c r="R11768" i="3"/>
  <c r="Q11768" i="3"/>
  <c r="R11767" i="3"/>
  <c r="Q11767" i="3"/>
  <c r="R11766" i="3"/>
  <c r="Q11766" i="3"/>
  <c r="R11765" i="3"/>
  <c r="Q11765" i="3"/>
  <c r="R11764" i="3"/>
  <c r="Q11764" i="3"/>
  <c r="R11763" i="3"/>
  <c r="Q11763" i="3"/>
  <c r="R11762" i="3"/>
  <c r="Q11762" i="3"/>
  <c r="R11761" i="3"/>
  <c r="Q11761" i="3"/>
  <c r="R11760" i="3"/>
  <c r="Q11760" i="3"/>
  <c r="R11759" i="3"/>
  <c r="Q11759" i="3"/>
  <c r="R11758" i="3"/>
  <c r="Q11758" i="3"/>
  <c r="R11757" i="3"/>
  <c r="Q11757" i="3"/>
  <c r="R11756" i="3"/>
  <c r="Q11756" i="3"/>
  <c r="R11755" i="3"/>
  <c r="Q11755" i="3"/>
  <c r="R11754" i="3"/>
  <c r="Q11754" i="3"/>
  <c r="R11753" i="3"/>
  <c r="Q11753" i="3"/>
  <c r="R11752" i="3"/>
  <c r="Q11752" i="3"/>
  <c r="R11751" i="3"/>
  <c r="Q11751" i="3"/>
  <c r="R11750" i="3"/>
  <c r="Q11750" i="3"/>
  <c r="R11749" i="3"/>
  <c r="Q11749" i="3"/>
  <c r="R11748" i="3"/>
  <c r="Q11748" i="3"/>
  <c r="R11747" i="3"/>
  <c r="Q11747" i="3"/>
  <c r="R11746" i="3"/>
  <c r="Q11746" i="3"/>
  <c r="R11745" i="3"/>
  <c r="Q11745" i="3"/>
  <c r="R11744" i="3"/>
  <c r="Q11744" i="3"/>
  <c r="R11743" i="3"/>
  <c r="Q11743" i="3"/>
  <c r="R11742" i="3"/>
  <c r="Q11742" i="3"/>
  <c r="R11741" i="3"/>
  <c r="Q11741" i="3"/>
  <c r="R11740" i="3"/>
  <c r="Q11740" i="3"/>
  <c r="R11739" i="3"/>
  <c r="Q11739" i="3"/>
  <c r="R11738" i="3"/>
  <c r="Q11738" i="3"/>
  <c r="R11737" i="3"/>
  <c r="Q11737" i="3"/>
  <c r="R11736" i="3"/>
  <c r="Q11736" i="3"/>
  <c r="R11735" i="3"/>
  <c r="Q11735" i="3"/>
  <c r="R11734" i="3"/>
  <c r="Q11734" i="3"/>
  <c r="R11733" i="3"/>
  <c r="Q11733" i="3"/>
  <c r="R11732" i="3"/>
  <c r="Q11732" i="3"/>
  <c r="R11731" i="3"/>
  <c r="Q11731" i="3"/>
  <c r="R11730" i="3"/>
  <c r="Q11730" i="3"/>
  <c r="R11729" i="3"/>
  <c r="Q11729" i="3"/>
  <c r="R11728" i="3"/>
  <c r="Q11728" i="3"/>
  <c r="R11727" i="3"/>
  <c r="Q11727" i="3"/>
  <c r="R11726" i="3"/>
  <c r="Q11726" i="3"/>
  <c r="R11725" i="3"/>
  <c r="Q11725" i="3"/>
  <c r="R11724" i="3"/>
  <c r="Q11724" i="3"/>
  <c r="R11723" i="3"/>
  <c r="Q11723" i="3"/>
  <c r="R11722" i="3"/>
  <c r="Q11722" i="3"/>
  <c r="R11721" i="3"/>
  <c r="Q11721" i="3"/>
  <c r="R11720" i="3"/>
  <c r="Q11720" i="3"/>
  <c r="R11719" i="3"/>
  <c r="Q11719" i="3"/>
  <c r="R11718" i="3"/>
  <c r="Q11718" i="3"/>
  <c r="R11717" i="3"/>
  <c r="Q11717" i="3"/>
  <c r="R11716" i="3"/>
  <c r="Q11716" i="3"/>
  <c r="R11715" i="3"/>
  <c r="Q11715" i="3"/>
  <c r="R11714" i="3"/>
  <c r="Q11714" i="3"/>
  <c r="R11713" i="3"/>
  <c r="Q11713" i="3"/>
  <c r="R11712" i="3"/>
  <c r="Q11712" i="3"/>
  <c r="R11711" i="3"/>
  <c r="Q11711" i="3"/>
  <c r="R11710" i="3"/>
  <c r="Q11710" i="3"/>
  <c r="R11709" i="3"/>
  <c r="Q11709" i="3"/>
  <c r="R11708" i="3"/>
  <c r="Q11708" i="3"/>
  <c r="R11707" i="3"/>
  <c r="Q11707" i="3"/>
  <c r="R11706" i="3"/>
  <c r="Q11706" i="3"/>
  <c r="R11705" i="3"/>
  <c r="Q11705" i="3"/>
  <c r="R11704" i="3"/>
  <c r="Q11704" i="3"/>
  <c r="R11703" i="3"/>
  <c r="Q11703" i="3"/>
  <c r="R11702" i="3"/>
  <c r="Q11702" i="3"/>
  <c r="R11701" i="3"/>
  <c r="Q11701" i="3"/>
  <c r="R11700" i="3"/>
  <c r="Q11700" i="3"/>
  <c r="R11699" i="3"/>
  <c r="Q11699" i="3"/>
  <c r="R11698" i="3"/>
  <c r="Q11698" i="3"/>
  <c r="R11697" i="3"/>
  <c r="Q11697" i="3"/>
  <c r="R11696" i="3"/>
  <c r="Q11696" i="3"/>
  <c r="R11695" i="3"/>
  <c r="Q11695" i="3"/>
  <c r="R11694" i="3"/>
  <c r="Q11694" i="3"/>
  <c r="R11693" i="3"/>
  <c r="Q11693" i="3"/>
  <c r="R11692" i="3"/>
  <c r="Q11692" i="3"/>
  <c r="R11691" i="3"/>
  <c r="Q11691" i="3"/>
  <c r="R11690" i="3"/>
  <c r="Q11690" i="3"/>
  <c r="R11689" i="3"/>
  <c r="Q11689" i="3"/>
  <c r="R11688" i="3"/>
  <c r="Q11688" i="3"/>
  <c r="R11687" i="3"/>
  <c r="Q11687" i="3"/>
  <c r="R11686" i="3"/>
  <c r="Q11686" i="3"/>
  <c r="R11685" i="3"/>
  <c r="Q11685" i="3"/>
  <c r="R11684" i="3"/>
  <c r="Q11684" i="3"/>
  <c r="R11683" i="3"/>
  <c r="Q11683" i="3"/>
  <c r="R11682" i="3"/>
  <c r="Q11682" i="3"/>
  <c r="R11681" i="3"/>
  <c r="Q11681" i="3"/>
  <c r="R11680" i="3"/>
  <c r="Q11680" i="3"/>
  <c r="R11679" i="3"/>
  <c r="Q11679" i="3"/>
  <c r="R11678" i="3"/>
  <c r="Q11678" i="3"/>
  <c r="R11677" i="3"/>
  <c r="Q11677" i="3"/>
  <c r="R11676" i="3"/>
  <c r="Q11676" i="3"/>
  <c r="R11675" i="3"/>
  <c r="Q11675" i="3"/>
  <c r="R11674" i="3"/>
  <c r="Q11674" i="3"/>
  <c r="R11673" i="3"/>
  <c r="Q11673" i="3"/>
  <c r="R11672" i="3"/>
  <c r="Q11672" i="3"/>
  <c r="R11671" i="3"/>
  <c r="Q11671" i="3"/>
  <c r="R11670" i="3"/>
  <c r="Q11670" i="3"/>
  <c r="R11669" i="3"/>
  <c r="Q11669" i="3"/>
  <c r="R11668" i="3"/>
  <c r="Q11668" i="3"/>
  <c r="R11667" i="3"/>
  <c r="Q11667" i="3"/>
  <c r="R11666" i="3"/>
  <c r="Q11666" i="3"/>
  <c r="R11665" i="3"/>
  <c r="Q11665" i="3"/>
  <c r="R11664" i="3"/>
  <c r="Q11664" i="3"/>
  <c r="R11663" i="3"/>
  <c r="Q11663" i="3"/>
  <c r="R11662" i="3"/>
  <c r="Q11662" i="3"/>
  <c r="R11661" i="3"/>
  <c r="Q11661" i="3"/>
  <c r="R11660" i="3"/>
  <c r="Q11660" i="3"/>
  <c r="R11659" i="3"/>
  <c r="Q11659" i="3"/>
  <c r="R11658" i="3"/>
  <c r="Q11658" i="3"/>
  <c r="R11657" i="3"/>
  <c r="Q11657" i="3"/>
  <c r="R11656" i="3"/>
  <c r="Q11656" i="3"/>
  <c r="R11655" i="3"/>
  <c r="Q11655" i="3"/>
  <c r="R11654" i="3"/>
  <c r="Q11654" i="3"/>
  <c r="R11653" i="3"/>
  <c r="Q11653" i="3"/>
  <c r="R11652" i="3"/>
  <c r="Q11652" i="3"/>
  <c r="R11651" i="3"/>
  <c r="Q11651" i="3"/>
  <c r="R11650" i="3"/>
  <c r="Q11650" i="3"/>
  <c r="R11649" i="3"/>
  <c r="Q11649" i="3"/>
  <c r="R11648" i="3"/>
  <c r="Q11648" i="3"/>
  <c r="R11647" i="3"/>
  <c r="Q11647" i="3"/>
  <c r="R11646" i="3"/>
  <c r="Q11646" i="3"/>
  <c r="R11645" i="3"/>
  <c r="Q11645" i="3"/>
  <c r="R11644" i="3"/>
  <c r="Q11644" i="3"/>
  <c r="R11643" i="3"/>
  <c r="Q11643" i="3"/>
  <c r="R11642" i="3"/>
  <c r="Q11642" i="3"/>
  <c r="R11641" i="3"/>
  <c r="Q11641" i="3"/>
  <c r="R11640" i="3"/>
  <c r="Q11640" i="3"/>
  <c r="R11639" i="3"/>
  <c r="Q11639" i="3"/>
  <c r="R11638" i="3"/>
  <c r="Q11638" i="3"/>
  <c r="R11637" i="3"/>
  <c r="Q11637" i="3"/>
  <c r="R11636" i="3"/>
  <c r="Q11636" i="3"/>
  <c r="R11635" i="3"/>
  <c r="Q11635" i="3"/>
  <c r="R11634" i="3"/>
  <c r="Q11634" i="3"/>
  <c r="R11633" i="3"/>
  <c r="Q11633" i="3"/>
  <c r="R11632" i="3"/>
  <c r="Q11632" i="3"/>
  <c r="R11631" i="3"/>
  <c r="Q11631" i="3"/>
  <c r="R11630" i="3"/>
  <c r="Q11630" i="3"/>
  <c r="R11629" i="3"/>
  <c r="Q11629" i="3"/>
  <c r="R11628" i="3"/>
  <c r="Q11628" i="3"/>
  <c r="R11627" i="3"/>
  <c r="Q11627" i="3"/>
  <c r="R11626" i="3"/>
  <c r="Q11626" i="3"/>
  <c r="R11625" i="3"/>
  <c r="Q11625" i="3"/>
  <c r="R11624" i="3"/>
  <c r="Q11624" i="3"/>
  <c r="R11623" i="3"/>
  <c r="Q11623" i="3"/>
  <c r="R11622" i="3"/>
  <c r="Q11622" i="3"/>
  <c r="R11621" i="3"/>
  <c r="Q11621" i="3"/>
  <c r="R11620" i="3"/>
  <c r="Q11620" i="3"/>
  <c r="R11619" i="3"/>
  <c r="Q11619" i="3"/>
  <c r="R11618" i="3"/>
  <c r="Q11618" i="3"/>
  <c r="R11617" i="3"/>
  <c r="Q11617" i="3"/>
  <c r="R11616" i="3"/>
  <c r="Q11616" i="3"/>
  <c r="R11615" i="3"/>
  <c r="Q11615" i="3"/>
  <c r="R11614" i="3"/>
  <c r="Q11614" i="3"/>
  <c r="R11613" i="3"/>
  <c r="Q11613" i="3"/>
  <c r="R11612" i="3"/>
  <c r="Q11612" i="3"/>
  <c r="R11611" i="3"/>
  <c r="Q11611" i="3"/>
  <c r="R11610" i="3"/>
  <c r="Q11610" i="3"/>
  <c r="R11609" i="3"/>
  <c r="Q11609" i="3"/>
  <c r="R11608" i="3"/>
  <c r="Q11608" i="3"/>
  <c r="R11607" i="3"/>
  <c r="Q11607" i="3"/>
  <c r="R11606" i="3"/>
  <c r="Q11606" i="3"/>
  <c r="R11605" i="3"/>
  <c r="Q11605" i="3"/>
  <c r="R11604" i="3"/>
  <c r="Q11604" i="3"/>
  <c r="R11603" i="3"/>
  <c r="Q11603" i="3"/>
  <c r="R11602" i="3"/>
  <c r="Q11602" i="3"/>
  <c r="R11601" i="3"/>
  <c r="Q11601" i="3"/>
  <c r="R11600" i="3"/>
  <c r="Q11600" i="3"/>
  <c r="R11599" i="3"/>
  <c r="Q11599" i="3"/>
  <c r="R11598" i="3"/>
  <c r="Q11598" i="3"/>
  <c r="R11597" i="3"/>
  <c r="Q11597" i="3"/>
  <c r="R11596" i="3"/>
  <c r="Q11596" i="3"/>
  <c r="R11595" i="3"/>
  <c r="Q11595" i="3"/>
  <c r="R11594" i="3"/>
  <c r="Q11594" i="3"/>
  <c r="R11593" i="3"/>
  <c r="Q11593" i="3"/>
  <c r="R11592" i="3"/>
  <c r="Q11592" i="3"/>
  <c r="R11591" i="3"/>
  <c r="Q11591" i="3"/>
  <c r="R11590" i="3"/>
  <c r="Q11590" i="3"/>
  <c r="R11589" i="3"/>
  <c r="Q11589" i="3"/>
  <c r="R11588" i="3"/>
  <c r="Q11588" i="3"/>
  <c r="R11587" i="3"/>
  <c r="Q11587" i="3"/>
  <c r="R11586" i="3"/>
  <c r="Q11586" i="3"/>
  <c r="R11585" i="3"/>
  <c r="Q11585" i="3"/>
  <c r="R11584" i="3"/>
  <c r="Q11584" i="3"/>
  <c r="R11583" i="3"/>
  <c r="Q11583" i="3"/>
  <c r="R11582" i="3"/>
  <c r="Q11582" i="3"/>
  <c r="R11581" i="3"/>
  <c r="Q11581" i="3"/>
  <c r="R11580" i="3"/>
  <c r="Q11580" i="3"/>
  <c r="R11579" i="3"/>
  <c r="Q11579" i="3"/>
  <c r="R11578" i="3"/>
  <c r="Q11578" i="3"/>
  <c r="R11577" i="3"/>
  <c r="Q11577" i="3"/>
  <c r="R11576" i="3"/>
  <c r="Q11576" i="3"/>
  <c r="R11575" i="3"/>
  <c r="Q11575" i="3"/>
  <c r="R11574" i="3"/>
  <c r="Q11574" i="3"/>
  <c r="R11573" i="3"/>
  <c r="Q11573" i="3"/>
  <c r="R11572" i="3"/>
  <c r="Q11572" i="3"/>
  <c r="R11571" i="3"/>
  <c r="Q11571" i="3"/>
  <c r="R11570" i="3"/>
  <c r="Q11570" i="3"/>
  <c r="R11569" i="3"/>
  <c r="Q11569" i="3"/>
  <c r="R11568" i="3"/>
  <c r="Q11568" i="3"/>
  <c r="R11567" i="3"/>
  <c r="Q11567" i="3"/>
  <c r="R11566" i="3"/>
  <c r="Q11566" i="3"/>
  <c r="R11565" i="3"/>
  <c r="Q11565" i="3"/>
  <c r="R11564" i="3"/>
  <c r="Q11564" i="3"/>
  <c r="R11563" i="3"/>
  <c r="Q11563" i="3"/>
  <c r="R11562" i="3"/>
  <c r="Q11562" i="3"/>
  <c r="R11561" i="3"/>
  <c r="Q11561" i="3"/>
  <c r="R11560" i="3"/>
  <c r="Q11560" i="3"/>
  <c r="R11559" i="3"/>
  <c r="Q11559" i="3"/>
  <c r="R11558" i="3"/>
  <c r="Q11558" i="3"/>
  <c r="R11557" i="3"/>
  <c r="Q11557" i="3"/>
  <c r="R11556" i="3"/>
  <c r="Q11556" i="3"/>
  <c r="R11555" i="3"/>
  <c r="Q11555" i="3"/>
  <c r="R11554" i="3"/>
  <c r="Q11554" i="3"/>
  <c r="R11553" i="3"/>
  <c r="Q11553" i="3"/>
  <c r="R11552" i="3"/>
  <c r="Q11552" i="3"/>
  <c r="R11551" i="3"/>
  <c r="Q11551" i="3"/>
  <c r="R11550" i="3"/>
  <c r="Q11550" i="3"/>
  <c r="R11549" i="3"/>
  <c r="Q11549" i="3"/>
  <c r="R11548" i="3"/>
  <c r="Q11548" i="3"/>
  <c r="R11547" i="3"/>
  <c r="Q11547" i="3"/>
  <c r="R11546" i="3"/>
  <c r="Q11546" i="3"/>
  <c r="R11545" i="3"/>
  <c r="Q11545" i="3"/>
  <c r="R11544" i="3"/>
  <c r="Q11544" i="3"/>
  <c r="R11543" i="3"/>
  <c r="Q11543" i="3"/>
  <c r="R11542" i="3"/>
  <c r="Q11542" i="3"/>
  <c r="R11541" i="3"/>
  <c r="Q11541" i="3"/>
  <c r="R11540" i="3"/>
  <c r="Q11540" i="3"/>
  <c r="R11539" i="3"/>
  <c r="Q11539" i="3"/>
  <c r="R11538" i="3"/>
  <c r="Q11538" i="3"/>
  <c r="R11537" i="3"/>
  <c r="Q11537" i="3"/>
  <c r="R11536" i="3"/>
  <c r="Q11536" i="3"/>
  <c r="R11535" i="3"/>
  <c r="Q11535" i="3"/>
  <c r="R11534" i="3"/>
  <c r="Q11534" i="3"/>
  <c r="R11533" i="3"/>
  <c r="Q11533" i="3"/>
  <c r="R11532" i="3"/>
  <c r="Q11532" i="3"/>
  <c r="R11531" i="3"/>
  <c r="Q11531" i="3"/>
  <c r="R11530" i="3"/>
  <c r="Q11530" i="3"/>
  <c r="R11529" i="3"/>
  <c r="Q11529" i="3"/>
  <c r="R11528" i="3"/>
  <c r="Q11528" i="3"/>
  <c r="R11527" i="3"/>
  <c r="Q11527" i="3"/>
  <c r="R11526" i="3"/>
  <c r="Q11526" i="3"/>
  <c r="R11525" i="3"/>
  <c r="Q11525" i="3"/>
  <c r="R11524" i="3"/>
  <c r="Q11524" i="3"/>
  <c r="R11523" i="3"/>
  <c r="Q11523" i="3"/>
  <c r="R11522" i="3"/>
  <c r="Q11522" i="3"/>
  <c r="R11521" i="3"/>
  <c r="Q11521" i="3"/>
  <c r="R11520" i="3"/>
  <c r="Q11520" i="3"/>
  <c r="R11519" i="3"/>
  <c r="Q11519" i="3"/>
  <c r="R11518" i="3"/>
  <c r="Q11518" i="3"/>
  <c r="R11517" i="3"/>
  <c r="Q11517" i="3"/>
  <c r="R11516" i="3"/>
  <c r="Q11516" i="3"/>
  <c r="R11515" i="3"/>
  <c r="Q11515" i="3"/>
  <c r="R11514" i="3"/>
  <c r="Q11514" i="3"/>
  <c r="R11513" i="3"/>
  <c r="Q11513" i="3"/>
  <c r="R11512" i="3"/>
  <c r="Q11512" i="3"/>
  <c r="R11511" i="3"/>
  <c r="Q11511" i="3"/>
  <c r="R11510" i="3"/>
  <c r="Q11510" i="3"/>
  <c r="R11509" i="3"/>
  <c r="Q11509" i="3"/>
  <c r="R11508" i="3"/>
  <c r="Q11508" i="3"/>
  <c r="R11507" i="3"/>
  <c r="Q11507" i="3"/>
  <c r="R11506" i="3"/>
  <c r="Q11506" i="3"/>
  <c r="R11505" i="3"/>
  <c r="Q11505" i="3"/>
  <c r="R11504" i="3"/>
  <c r="Q11504" i="3"/>
  <c r="R11503" i="3"/>
  <c r="Q11503" i="3"/>
  <c r="R11502" i="3"/>
  <c r="Q11502" i="3"/>
  <c r="R11501" i="3"/>
  <c r="Q11501" i="3"/>
  <c r="R11500" i="3"/>
  <c r="Q11500" i="3"/>
  <c r="R11499" i="3"/>
  <c r="Q11499" i="3"/>
  <c r="R11498" i="3"/>
  <c r="Q11498" i="3"/>
  <c r="R11497" i="3"/>
  <c r="Q11497" i="3"/>
  <c r="R11496" i="3"/>
  <c r="Q11496" i="3"/>
  <c r="R11495" i="3"/>
  <c r="Q11495" i="3"/>
  <c r="R11494" i="3"/>
  <c r="Q11494" i="3"/>
  <c r="R11493" i="3"/>
  <c r="Q11493" i="3"/>
  <c r="R11492" i="3"/>
  <c r="Q11492" i="3"/>
  <c r="R11491" i="3"/>
  <c r="Q11491" i="3"/>
  <c r="R11490" i="3"/>
  <c r="Q11490" i="3"/>
  <c r="R11489" i="3"/>
  <c r="Q11489" i="3"/>
  <c r="R11488" i="3"/>
  <c r="Q11488" i="3"/>
  <c r="R11487" i="3"/>
  <c r="Q11487" i="3"/>
  <c r="R11486" i="3"/>
  <c r="Q11486" i="3"/>
  <c r="R11485" i="3"/>
  <c r="Q11485" i="3"/>
  <c r="R11484" i="3"/>
  <c r="Q11484" i="3"/>
  <c r="R11483" i="3"/>
  <c r="Q11483" i="3"/>
  <c r="R11482" i="3"/>
  <c r="Q11482" i="3"/>
  <c r="R11481" i="3"/>
  <c r="Q11481" i="3"/>
  <c r="R11480" i="3"/>
  <c r="Q11480" i="3"/>
  <c r="R11479" i="3"/>
  <c r="Q11479" i="3"/>
  <c r="R11478" i="3"/>
  <c r="Q11478" i="3"/>
  <c r="R11477" i="3"/>
  <c r="Q11477" i="3"/>
  <c r="R11476" i="3"/>
  <c r="Q11476" i="3"/>
  <c r="R11475" i="3"/>
  <c r="Q11475" i="3"/>
  <c r="R11474" i="3"/>
  <c r="Q11474" i="3"/>
  <c r="R11473" i="3"/>
  <c r="Q11473" i="3"/>
  <c r="R11472" i="3"/>
  <c r="Q11472" i="3"/>
  <c r="R11471" i="3"/>
  <c r="Q11471" i="3"/>
  <c r="R11470" i="3"/>
  <c r="Q11470" i="3"/>
  <c r="R11469" i="3"/>
  <c r="Q11469" i="3"/>
  <c r="R11468" i="3"/>
  <c r="Q11468" i="3"/>
  <c r="R11467" i="3"/>
  <c r="Q11467" i="3"/>
  <c r="R11466" i="3"/>
  <c r="Q11466" i="3"/>
  <c r="R11465" i="3"/>
  <c r="Q11465" i="3"/>
  <c r="R11464" i="3"/>
  <c r="Q11464" i="3"/>
  <c r="R11463" i="3"/>
  <c r="Q11463" i="3"/>
  <c r="R11462" i="3"/>
  <c r="Q11462" i="3"/>
  <c r="R11461" i="3"/>
  <c r="Q11461" i="3"/>
  <c r="R11460" i="3"/>
  <c r="Q11460" i="3"/>
  <c r="R11459" i="3"/>
  <c r="Q11459" i="3"/>
  <c r="R11458" i="3"/>
  <c r="Q11458" i="3"/>
  <c r="R11457" i="3"/>
  <c r="Q11457" i="3"/>
  <c r="R11456" i="3"/>
  <c r="Q11456" i="3"/>
  <c r="R11455" i="3"/>
  <c r="Q11455" i="3"/>
  <c r="R11454" i="3"/>
  <c r="Q11454" i="3"/>
  <c r="R11453" i="3"/>
  <c r="Q11453" i="3"/>
  <c r="R11452" i="3"/>
  <c r="Q11452" i="3"/>
  <c r="R11451" i="3"/>
  <c r="Q11451" i="3"/>
  <c r="R11450" i="3"/>
  <c r="Q11450" i="3"/>
  <c r="R11449" i="3"/>
  <c r="Q11449" i="3"/>
  <c r="R11448" i="3"/>
  <c r="Q11448" i="3"/>
  <c r="R11447" i="3"/>
  <c r="Q11447" i="3"/>
  <c r="R11446" i="3"/>
  <c r="Q11446" i="3"/>
  <c r="R11445" i="3"/>
  <c r="Q11445" i="3"/>
  <c r="R11444" i="3"/>
  <c r="Q11444" i="3"/>
  <c r="R11443" i="3"/>
  <c r="Q11443" i="3"/>
  <c r="R11442" i="3"/>
  <c r="Q11442" i="3"/>
  <c r="R11441" i="3"/>
  <c r="Q11441" i="3"/>
  <c r="R11440" i="3"/>
  <c r="Q11440" i="3"/>
  <c r="R11439" i="3"/>
  <c r="Q11439" i="3"/>
  <c r="R11438" i="3"/>
  <c r="Q11438" i="3"/>
  <c r="R11437" i="3"/>
  <c r="Q11437" i="3"/>
  <c r="R11436" i="3"/>
  <c r="Q11436" i="3"/>
  <c r="R11435" i="3"/>
  <c r="Q11435" i="3"/>
  <c r="R11434" i="3"/>
  <c r="Q11434" i="3"/>
  <c r="R11433" i="3"/>
  <c r="Q11433" i="3"/>
  <c r="R11432" i="3"/>
  <c r="Q11432" i="3"/>
  <c r="R11431" i="3"/>
  <c r="Q11431" i="3"/>
  <c r="R11430" i="3"/>
  <c r="Q11430" i="3"/>
  <c r="R11429" i="3"/>
  <c r="Q11429" i="3"/>
  <c r="R11428" i="3"/>
  <c r="Q11428" i="3"/>
  <c r="R11427" i="3"/>
  <c r="Q11427" i="3"/>
  <c r="R11426" i="3"/>
  <c r="Q11426" i="3"/>
  <c r="R11425" i="3"/>
  <c r="Q11425" i="3"/>
  <c r="R11424" i="3"/>
  <c r="Q11424" i="3"/>
  <c r="R11423" i="3"/>
  <c r="Q11423" i="3"/>
  <c r="R11422" i="3"/>
  <c r="Q11422" i="3"/>
  <c r="R11421" i="3"/>
  <c r="Q11421" i="3"/>
  <c r="R11420" i="3"/>
  <c r="Q11420" i="3"/>
  <c r="R11419" i="3"/>
  <c r="Q11419" i="3"/>
  <c r="R11418" i="3"/>
  <c r="Q11418" i="3"/>
  <c r="R11417" i="3"/>
  <c r="Q11417" i="3"/>
  <c r="R11416" i="3"/>
  <c r="Q11416" i="3"/>
  <c r="R11415" i="3"/>
  <c r="Q11415" i="3"/>
  <c r="R11414" i="3"/>
  <c r="Q11414" i="3"/>
  <c r="R11413" i="3"/>
  <c r="Q11413" i="3"/>
  <c r="R11412" i="3"/>
  <c r="Q11412" i="3"/>
  <c r="R11411" i="3"/>
  <c r="Q11411" i="3"/>
  <c r="R11410" i="3"/>
  <c r="Q11410" i="3"/>
  <c r="R11409" i="3"/>
  <c r="Q11409" i="3"/>
  <c r="R11408" i="3"/>
  <c r="Q11408" i="3"/>
  <c r="R11407" i="3"/>
  <c r="Q11407" i="3"/>
  <c r="R11406" i="3"/>
  <c r="Q11406" i="3"/>
  <c r="R11405" i="3"/>
  <c r="Q11405" i="3"/>
  <c r="R11404" i="3"/>
  <c r="Q11404" i="3"/>
  <c r="R11403" i="3"/>
  <c r="Q11403" i="3"/>
  <c r="R11402" i="3"/>
  <c r="Q11402" i="3"/>
  <c r="R11401" i="3"/>
  <c r="Q11401" i="3"/>
  <c r="R11400" i="3"/>
  <c r="Q11400" i="3"/>
  <c r="R11399" i="3"/>
  <c r="Q11399" i="3"/>
  <c r="R11398" i="3"/>
  <c r="Q11398" i="3"/>
  <c r="R11397" i="3"/>
  <c r="Q11397" i="3"/>
  <c r="R11396" i="3"/>
  <c r="Q11396" i="3"/>
  <c r="R11395" i="3"/>
  <c r="Q11395" i="3"/>
  <c r="R11394" i="3"/>
  <c r="Q11394" i="3"/>
  <c r="R11393" i="3"/>
  <c r="Q11393" i="3"/>
  <c r="R11392" i="3"/>
  <c r="Q11392" i="3"/>
  <c r="R11391" i="3"/>
  <c r="Q11391" i="3"/>
  <c r="R11390" i="3"/>
  <c r="Q11390" i="3"/>
  <c r="R11389" i="3"/>
  <c r="Q11389" i="3"/>
  <c r="R11388" i="3"/>
  <c r="Q11388" i="3"/>
  <c r="R11387" i="3"/>
  <c r="Q11387" i="3"/>
  <c r="R11386" i="3"/>
  <c r="Q11386" i="3"/>
  <c r="R11385" i="3"/>
  <c r="Q11385" i="3"/>
  <c r="R11384" i="3"/>
  <c r="Q11384" i="3"/>
  <c r="R11383" i="3"/>
  <c r="Q11383" i="3"/>
  <c r="R11382" i="3"/>
  <c r="Q11382" i="3"/>
  <c r="R11381" i="3"/>
  <c r="Q11381" i="3"/>
  <c r="R11380" i="3"/>
  <c r="Q11380" i="3"/>
  <c r="R11379" i="3"/>
  <c r="Q11379" i="3"/>
  <c r="R11378" i="3"/>
  <c r="Q11378" i="3"/>
  <c r="R11377" i="3"/>
  <c r="Q11377" i="3"/>
  <c r="R11376" i="3"/>
  <c r="Q11376" i="3"/>
  <c r="R11375" i="3"/>
  <c r="Q11375" i="3"/>
  <c r="R11374" i="3"/>
  <c r="Q11374" i="3"/>
  <c r="R11373" i="3"/>
  <c r="Q11373" i="3"/>
  <c r="R11372" i="3"/>
  <c r="Q11372" i="3"/>
  <c r="R11371" i="3"/>
  <c r="Q11371" i="3"/>
  <c r="R11370" i="3"/>
  <c r="Q11370" i="3"/>
  <c r="R11369" i="3"/>
  <c r="Q11369" i="3"/>
  <c r="R11368" i="3"/>
  <c r="Q11368" i="3"/>
  <c r="R11367" i="3"/>
  <c r="Q11367" i="3"/>
  <c r="R11366" i="3"/>
  <c r="Q11366" i="3"/>
  <c r="R11365" i="3"/>
  <c r="Q11365" i="3"/>
  <c r="R11364" i="3"/>
  <c r="Q11364" i="3"/>
  <c r="R11363" i="3"/>
  <c r="Q11363" i="3"/>
  <c r="R11362" i="3"/>
  <c r="Q11362" i="3"/>
  <c r="R11361" i="3"/>
  <c r="Q11361" i="3"/>
  <c r="R11360" i="3"/>
  <c r="Q11360" i="3"/>
  <c r="R11359" i="3"/>
  <c r="Q11359" i="3"/>
  <c r="R11358" i="3"/>
  <c r="Q11358" i="3"/>
  <c r="R11357" i="3"/>
  <c r="Q11357" i="3"/>
  <c r="R11356" i="3"/>
  <c r="Q11356" i="3"/>
  <c r="R11355" i="3"/>
  <c r="Q11355" i="3"/>
  <c r="R11354" i="3"/>
  <c r="Q11354" i="3"/>
  <c r="R11353" i="3"/>
  <c r="Q11353" i="3"/>
  <c r="R11352" i="3"/>
  <c r="Q11352" i="3"/>
  <c r="R11351" i="3"/>
  <c r="Q11351" i="3"/>
  <c r="R11350" i="3"/>
  <c r="Q11350" i="3"/>
  <c r="R11349" i="3"/>
  <c r="Q11349" i="3"/>
  <c r="R11348" i="3"/>
  <c r="Q11348" i="3"/>
  <c r="R11347" i="3"/>
  <c r="Q11347" i="3"/>
  <c r="R11346" i="3"/>
  <c r="Q11346" i="3"/>
  <c r="R11345" i="3"/>
  <c r="Q11345" i="3"/>
  <c r="R11344" i="3"/>
  <c r="Q11344" i="3"/>
  <c r="R11343" i="3"/>
  <c r="Q11343" i="3"/>
  <c r="R11342" i="3"/>
  <c r="Q11342" i="3"/>
  <c r="R11341" i="3"/>
  <c r="Q11341" i="3"/>
  <c r="R11340" i="3"/>
  <c r="Q11340" i="3"/>
  <c r="R11339" i="3"/>
  <c r="Q11339" i="3"/>
  <c r="R11338" i="3"/>
  <c r="Q11338" i="3"/>
  <c r="R11337" i="3"/>
  <c r="Q11337" i="3"/>
  <c r="R11336" i="3"/>
  <c r="Q11336" i="3"/>
  <c r="R11335" i="3"/>
  <c r="Q11335" i="3"/>
  <c r="R11334" i="3"/>
  <c r="Q11334" i="3"/>
  <c r="R11333" i="3"/>
  <c r="Q11333" i="3"/>
  <c r="R11332" i="3"/>
  <c r="Q11332" i="3"/>
  <c r="R11331" i="3"/>
  <c r="Q11331" i="3"/>
  <c r="R11330" i="3"/>
  <c r="Q11330" i="3"/>
  <c r="R11329" i="3"/>
  <c r="Q11329" i="3"/>
  <c r="R11328" i="3"/>
  <c r="Q11328" i="3"/>
  <c r="R11327" i="3"/>
  <c r="Q11327" i="3"/>
  <c r="R11326" i="3"/>
  <c r="Q11326" i="3"/>
  <c r="R11325" i="3"/>
  <c r="Q11325" i="3"/>
  <c r="R11324" i="3"/>
  <c r="Q11324" i="3"/>
  <c r="R11323" i="3"/>
  <c r="Q11323" i="3"/>
  <c r="R11322" i="3"/>
  <c r="Q11322" i="3"/>
  <c r="R11321" i="3"/>
  <c r="Q11321" i="3"/>
  <c r="R11320" i="3"/>
  <c r="Q11320" i="3"/>
  <c r="R11319" i="3"/>
  <c r="Q11319" i="3"/>
  <c r="R11318" i="3"/>
  <c r="Q11318" i="3"/>
  <c r="R11317" i="3"/>
  <c r="Q11317" i="3"/>
  <c r="R11316" i="3"/>
  <c r="Q11316" i="3"/>
  <c r="R11315" i="3"/>
  <c r="Q11315" i="3"/>
  <c r="R11314" i="3"/>
  <c r="Q11314" i="3"/>
  <c r="R11313" i="3"/>
  <c r="Q11313" i="3"/>
  <c r="R11312" i="3"/>
  <c r="Q11312" i="3"/>
  <c r="R11311" i="3"/>
  <c r="Q11311" i="3"/>
  <c r="R11310" i="3"/>
  <c r="Q11310" i="3"/>
  <c r="R11309" i="3"/>
  <c r="Q11309" i="3"/>
  <c r="R11308" i="3"/>
  <c r="Q11308" i="3"/>
  <c r="R11307" i="3"/>
  <c r="Q11307" i="3"/>
  <c r="R11306" i="3"/>
  <c r="Q11306" i="3"/>
  <c r="R11305" i="3"/>
  <c r="Q11305" i="3"/>
  <c r="R11304" i="3"/>
  <c r="Q11304" i="3"/>
  <c r="R11303" i="3"/>
  <c r="Q11303" i="3"/>
  <c r="R11302" i="3"/>
  <c r="Q11302" i="3"/>
  <c r="R11301" i="3"/>
  <c r="Q11301" i="3"/>
  <c r="R11300" i="3"/>
  <c r="Q11300" i="3"/>
  <c r="R11299" i="3"/>
  <c r="Q11299" i="3"/>
  <c r="R11298" i="3"/>
  <c r="Q11298" i="3"/>
  <c r="R11297" i="3"/>
  <c r="Q11297" i="3"/>
  <c r="R11296" i="3"/>
  <c r="Q11296" i="3"/>
  <c r="R11295" i="3"/>
  <c r="Q11295" i="3"/>
  <c r="R11294" i="3"/>
  <c r="Q11294" i="3"/>
  <c r="R11293" i="3"/>
  <c r="Q11293" i="3"/>
  <c r="R11292" i="3"/>
  <c r="Q11292" i="3"/>
  <c r="R11291" i="3"/>
  <c r="Q11291" i="3"/>
  <c r="R11290" i="3"/>
  <c r="Q11290" i="3"/>
  <c r="R11289" i="3"/>
  <c r="Q11289" i="3"/>
  <c r="R11288" i="3"/>
  <c r="Q11288" i="3"/>
  <c r="R11287" i="3"/>
  <c r="Q11287" i="3"/>
  <c r="R11286" i="3"/>
  <c r="Q11286" i="3"/>
  <c r="R11285" i="3"/>
  <c r="Q11285" i="3"/>
  <c r="R11284" i="3"/>
  <c r="Q11284" i="3"/>
  <c r="R11283" i="3"/>
  <c r="Q11283" i="3"/>
  <c r="R11282" i="3"/>
  <c r="Q11282" i="3"/>
  <c r="R11281" i="3"/>
  <c r="Q11281" i="3"/>
  <c r="R11280" i="3"/>
  <c r="Q11280" i="3"/>
  <c r="R11279" i="3"/>
  <c r="Q11279" i="3"/>
  <c r="R11278" i="3"/>
  <c r="Q11278" i="3"/>
  <c r="R11277" i="3"/>
  <c r="Q11277" i="3"/>
  <c r="R11276" i="3"/>
  <c r="Q11276" i="3"/>
  <c r="R11275" i="3"/>
  <c r="Q11275" i="3"/>
  <c r="R11274" i="3"/>
  <c r="Q11274" i="3"/>
  <c r="R11273" i="3"/>
  <c r="Q11273" i="3"/>
  <c r="R11272" i="3"/>
  <c r="Q11272" i="3"/>
  <c r="R11271" i="3"/>
  <c r="Q11271" i="3"/>
  <c r="R11270" i="3"/>
  <c r="Q11270" i="3"/>
  <c r="R11269" i="3"/>
  <c r="Q11269" i="3"/>
  <c r="R11268" i="3"/>
  <c r="Q11268" i="3"/>
  <c r="R11267" i="3"/>
  <c r="Q11267" i="3"/>
  <c r="R11266" i="3"/>
  <c r="Q11266" i="3"/>
  <c r="R11265" i="3"/>
  <c r="Q11265" i="3"/>
  <c r="R11264" i="3"/>
  <c r="Q11264" i="3"/>
  <c r="R11263" i="3"/>
  <c r="Q11263" i="3"/>
  <c r="R11262" i="3"/>
  <c r="Q11262" i="3"/>
  <c r="R11261" i="3"/>
  <c r="Q11261" i="3"/>
  <c r="R11260" i="3"/>
  <c r="Q11260" i="3"/>
  <c r="R11259" i="3"/>
  <c r="Q11259" i="3"/>
  <c r="R11258" i="3"/>
  <c r="Q11258" i="3"/>
  <c r="R11257" i="3"/>
  <c r="Q11257" i="3"/>
  <c r="R11256" i="3"/>
  <c r="Q11256" i="3"/>
  <c r="R11255" i="3"/>
  <c r="Q11255" i="3"/>
  <c r="R11254" i="3"/>
  <c r="Q11254" i="3"/>
  <c r="R11253" i="3"/>
  <c r="Q11253" i="3"/>
  <c r="R11252" i="3"/>
  <c r="Q11252" i="3"/>
  <c r="R11251" i="3"/>
  <c r="Q11251" i="3"/>
  <c r="R11250" i="3"/>
  <c r="Q11250" i="3"/>
  <c r="R11249" i="3"/>
  <c r="Q11249" i="3"/>
  <c r="R11248" i="3"/>
  <c r="Q11248" i="3"/>
  <c r="R11247" i="3"/>
  <c r="Q11247" i="3"/>
  <c r="R11246" i="3"/>
  <c r="Q11246" i="3"/>
  <c r="R11245" i="3"/>
  <c r="Q11245" i="3"/>
  <c r="R11244" i="3"/>
  <c r="Q11244" i="3"/>
  <c r="R11243" i="3"/>
  <c r="Q11243" i="3"/>
  <c r="R11242" i="3"/>
  <c r="Q11242" i="3"/>
  <c r="R11241" i="3"/>
  <c r="Q11241" i="3"/>
  <c r="R11240" i="3"/>
  <c r="Q11240" i="3"/>
  <c r="R11239" i="3"/>
  <c r="Q11239" i="3"/>
  <c r="R11238" i="3"/>
  <c r="Q11238" i="3"/>
  <c r="R11237" i="3"/>
  <c r="Q11237" i="3"/>
  <c r="R11236" i="3"/>
  <c r="Q11236" i="3"/>
  <c r="R11235" i="3"/>
  <c r="Q11235" i="3"/>
  <c r="R11234" i="3"/>
  <c r="Q11234" i="3"/>
  <c r="R11233" i="3"/>
  <c r="Q11233" i="3"/>
  <c r="R11232" i="3"/>
  <c r="Q11232" i="3"/>
  <c r="R11231" i="3"/>
  <c r="Q11231" i="3"/>
  <c r="R11230" i="3"/>
  <c r="Q11230" i="3"/>
  <c r="R11229" i="3"/>
  <c r="Q11229" i="3"/>
  <c r="R11228" i="3"/>
  <c r="Q11228" i="3"/>
  <c r="R11227" i="3"/>
  <c r="Q11227" i="3"/>
  <c r="R11226" i="3"/>
  <c r="Q11226" i="3"/>
  <c r="R11225" i="3"/>
  <c r="Q11225" i="3"/>
  <c r="R11224" i="3"/>
  <c r="Q11224" i="3"/>
  <c r="R11223" i="3"/>
  <c r="Q11223" i="3"/>
  <c r="R11222" i="3"/>
  <c r="Q11222" i="3"/>
  <c r="R11221" i="3"/>
  <c r="Q11221" i="3"/>
  <c r="R11220" i="3"/>
  <c r="Q11220" i="3"/>
  <c r="R11219" i="3"/>
  <c r="Q11219" i="3"/>
  <c r="R11218" i="3"/>
  <c r="Q11218" i="3"/>
  <c r="R11217" i="3"/>
  <c r="Q11217" i="3"/>
  <c r="R11216" i="3"/>
  <c r="Q11216" i="3"/>
  <c r="R11215" i="3"/>
  <c r="Q11215" i="3"/>
  <c r="R11214" i="3"/>
  <c r="Q11214" i="3"/>
  <c r="R11213" i="3"/>
  <c r="Q11213" i="3"/>
  <c r="R11212" i="3"/>
  <c r="Q11212" i="3"/>
  <c r="R11211" i="3"/>
  <c r="Q11211" i="3"/>
  <c r="R11210" i="3"/>
  <c r="Q11210" i="3"/>
  <c r="R11209" i="3"/>
  <c r="Q11209" i="3"/>
  <c r="R11208" i="3"/>
  <c r="Q11208" i="3"/>
  <c r="R11207" i="3"/>
  <c r="Q11207" i="3"/>
  <c r="R11206" i="3"/>
  <c r="Q11206" i="3"/>
  <c r="R11205" i="3"/>
  <c r="Q11205" i="3"/>
  <c r="R11204" i="3"/>
  <c r="Q11204" i="3"/>
  <c r="R11203" i="3"/>
  <c r="Q11203" i="3"/>
  <c r="R11202" i="3"/>
  <c r="Q11202" i="3"/>
  <c r="R11201" i="3"/>
  <c r="Q11201" i="3"/>
  <c r="R11200" i="3"/>
  <c r="Q11200" i="3"/>
  <c r="R11199" i="3"/>
  <c r="Q11199" i="3"/>
  <c r="R11198" i="3"/>
  <c r="Q11198" i="3"/>
  <c r="R11197" i="3"/>
  <c r="Q11197" i="3"/>
  <c r="R11196" i="3"/>
  <c r="Q11196" i="3"/>
  <c r="R11195" i="3"/>
  <c r="Q11195" i="3"/>
  <c r="R11194" i="3"/>
  <c r="Q11194" i="3"/>
  <c r="R11193" i="3"/>
  <c r="Q11193" i="3"/>
  <c r="R11192" i="3"/>
  <c r="Q11192" i="3"/>
  <c r="R11191" i="3"/>
  <c r="Q11191" i="3"/>
  <c r="R11190" i="3"/>
  <c r="Q11190" i="3"/>
  <c r="R11189" i="3"/>
  <c r="Q11189" i="3"/>
  <c r="R11188" i="3"/>
  <c r="Q11188" i="3"/>
  <c r="R11187" i="3"/>
  <c r="Q11187" i="3"/>
  <c r="R11186" i="3"/>
  <c r="Q11186" i="3"/>
  <c r="R11185" i="3"/>
  <c r="Q11185" i="3"/>
  <c r="R11184" i="3"/>
  <c r="Q11184" i="3"/>
  <c r="R11183" i="3"/>
  <c r="Q11183" i="3"/>
  <c r="R11182" i="3"/>
  <c r="Q11182" i="3"/>
  <c r="R11181" i="3"/>
  <c r="Q11181" i="3"/>
  <c r="R11180" i="3"/>
  <c r="Q11180" i="3"/>
  <c r="R11179" i="3"/>
  <c r="Q11179" i="3"/>
  <c r="R11178" i="3"/>
  <c r="Q11178" i="3"/>
  <c r="R11177" i="3"/>
  <c r="Q11177" i="3"/>
  <c r="R11176" i="3"/>
  <c r="Q11176" i="3"/>
  <c r="R11175" i="3"/>
  <c r="Q11175" i="3"/>
  <c r="R11174" i="3"/>
  <c r="Q11174" i="3"/>
  <c r="R11173" i="3"/>
  <c r="Q11173" i="3"/>
  <c r="R11172" i="3"/>
  <c r="Q11172" i="3"/>
  <c r="R11171" i="3"/>
  <c r="Q11171" i="3"/>
  <c r="R11170" i="3"/>
  <c r="Q11170" i="3"/>
  <c r="R11169" i="3"/>
  <c r="Q11169" i="3"/>
  <c r="R11168" i="3"/>
  <c r="Q11168" i="3"/>
  <c r="R11167" i="3"/>
  <c r="Q11167" i="3"/>
  <c r="R11166" i="3"/>
  <c r="Q11166" i="3"/>
  <c r="R11165" i="3"/>
  <c r="Q11165" i="3"/>
  <c r="R11164" i="3"/>
  <c r="Q11164" i="3"/>
  <c r="R11163" i="3"/>
  <c r="Q11163" i="3"/>
  <c r="R11162" i="3"/>
  <c r="Q11162" i="3"/>
  <c r="R11161" i="3"/>
  <c r="Q11161" i="3"/>
  <c r="R11160" i="3"/>
  <c r="Q11160" i="3"/>
  <c r="R11159" i="3"/>
  <c r="Q11159" i="3"/>
  <c r="R11158" i="3"/>
  <c r="Q11158" i="3"/>
  <c r="R11157" i="3"/>
  <c r="Q11157" i="3"/>
  <c r="R11156" i="3"/>
  <c r="Q11156" i="3"/>
  <c r="R11155" i="3"/>
  <c r="Q11155" i="3"/>
  <c r="R11154" i="3"/>
  <c r="Q11154" i="3"/>
  <c r="R11153" i="3"/>
  <c r="Q11153" i="3"/>
  <c r="R11152" i="3"/>
  <c r="Q11152" i="3"/>
  <c r="R11151" i="3"/>
  <c r="Q11151" i="3"/>
  <c r="R11150" i="3"/>
  <c r="Q11150" i="3"/>
  <c r="R11149" i="3"/>
  <c r="Q11149" i="3"/>
  <c r="R11148" i="3"/>
  <c r="Q11148" i="3"/>
  <c r="R11147" i="3"/>
  <c r="Q11147" i="3"/>
  <c r="R11146" i="3"/>
  <c r="Q11146" i="3"/>
  <c r="R11145" i="3"/>
  <c r="Q11145" i="3"/>
  <c r="R11144" i="3"/>
  <c r="Q11144" i="3"/>
  <c r="R11143" i="3"/>
  <c r="Q11143" i="3"/>
  <c r="R11142" i="3"/>
  <c r="Q11142" i="3"/>
  <c r="R11141" i="3"/>
  <c r="Q11141" i="3"/>
  <c r="R11140" i="3"/>
  <c r="Q11140" i="3"/>
  <c r="R11139" i="3"/>
  <c r="Q11139" i="3"/>
  <c r="R11138" i="3"/>
  <c r="Q11138" i="3"/>
  <c r="R11137" i="3"/>
  <c r="Q11137" i="3"/>
  <c r="R11136" i="3"/>
  <c r="Q11136" i="3"/>
  <c r="R11135" i="3"/>
  <c r="Q11135" i="3"/>
  <c r="R11134" i="3"/>
  <c r="Q11134" i="3"/>
  <c r="R11133" i="3"/>
  <c r="Q11133" i="3"/>
  <c r="R11132" i="3"/>
  <c r="Q11132" i="3"/>
  <c r="R11131" i="3"/>
  <c r="Q11131" i="3"/>
  <c r="R11130" i="3"/>
  <c r="Q11130" i="3"/>
  <c r="R11129" i="3"/>
  <c r="Q11129" i="3"/>
  <c r="R11128" i="3"/>
  <c r="Q11128" i="3"/>
  <c r="R11127" i="3"/>
  <c r="Q11127" i="3"/>
  <c r="R11126" i="3"/>
  <c r="Q11126" i="3"/>
  <c r="R11125" i="3"/>
  <c r="Q11125" i="3"/>
  <c r="R11124" i="3"/>
  <c r="Q11124" i="3"/>
  <c r="R11123" i="3"/>
  <c r="Q11123" i="3"/>
  <c r="R11122" i="3"/>
  <c r="Q11122" i="3"/>
  <c r="R11121" i="3"/>
  <c r="Q11121" i="3"/>
  <c r="R11120" i="3"/>
  <c r="Q11120" i="3"/>
  <c r="R11119" i="3"/>
  <c r="Q11119" i="3"/>
  <c r="R11118" i="3"/>
  <c r="Q11118" i="3"/>
  <c r="R11117" i="3"/>
  <c r="Q11117" i="3"/>
  <c r="R11116" i="3"/>
  <c r="Q11116" i="3"/>
  <c r="R11115" i="3"/>
  <c r="Q11115" i="3"/>
  <c r="R11114" i="3"/>
  <c r="Q11114" i="3"/>
  <c r="R11113" i="3"/>
  <c r="Q11113" i="3"/>
  <c r="R11112" i="3"/>
  <c r="Q11112" i="3"/>
  <c r="R11111" i="3"/>
  <c r="Q11111" i="3"/>
  <c r="R11110" i="3"/>
  <c r="Q11110" i="3"/>
  <c r="R11109" i="3"/>
  <c r="Q11109" i="3"/>
  <c r="R11108" i="3"/>
  <c r="Q11108" i="3"/>
  <c r="R11107" i="3"/>
  <c r="Q11107" i="3"/>
  <c r="R11106" i="3"/>
  <c r="Q11106" i="3"/>
  <c r="R11105" i="3"/>
  <c r="Q11105" i="3"/>
  <c r="R11104" i="3"/>
  <c r="Q11104" i="3"/>
  <c r="R11103" i="3"/>
  <c r="Q11103" i="3"/>
  <c r="R11102" i="3"/>
  <c r="Q11102" i="3"/>
  <c r="R11101" i="3"/>
  <c r="Q11101" i="3"/>
  <c r="R11100" i="3"/>
  <c r="Q11100" i="3"/>
  <c r="R11099" i="3"/>
  <c r="Q11099" i="3"/>
  <c r="R11098" i="3"/>
  <c r="Q11098" i="3"/>
  <c r="R11097" i="3"/>
  <c r="Q11097" i="3"/>
  <c r="R11096" i="3"/>
  <c r="Q11096" i="3"/>
  <c r="R11095" i="3"/>
  <c r="Q11095" i="3"/>
  <c r="R11094" i="3"/>
  <c r="Q11094" i="3"/>
  <c r="R11093" i="3"/>
  <c r="Q11093" i="3"/>
  <c r="R11092" i="3"/>
  <c r="Q11092" i="3"/>
  <c r="R11091" i="3"/>
  <c r="Q11091" i="3"/>
  <c r="R11090" i="3"/>
  <c r="Q11090" i="3"/>
  <c r="R11089" i="3"/>
  <c r="Q11089" i="3"/>
  <c r="R11088" i="3"/>
  <c r="Q11088" i="3"/>
  <c r="R11087" i="3"/>
  <c r="Q11087" i="3"/>
  <c r="R11086" i="3"/>
  <c r="Q11086" i="3"/>
  <c r="R11085" i="3"/>
  <c r="Q11085" i="3"/>
  <c r="R11084" i="3"/>
  <c r="Q11084" i="3"/>
  <c r="R11083" i="3"/>
  <c r="Q11083" i="3"/>
  <c r="R11082" i="3"/>
  <c r="Q11082" i="3"/>
  <c r="R11081" i="3"/>
  <c r="Q11081" i="3"/>
  <c r="R11080" i="3"/>
  <c r="Q11080" i="3"/>
  <c r="R11079" i="3"/>
  <c r="Q11079" i="3"/>
  <c r="R11078" i="3"/>
  <c r="Q11078" i="3"/>
  <c r="R11077" i="3"/>
  <c r="Q11077" i="3"/>
  <c r="R11076" i="3"/>
  <c r="Q11076" i="3"/>
  <c r="R11075" i="3"/>
  <c r="Q11075" i="3"/>
  <c r="R11074" i="3"/>
  <c r="Q11074" i="3"/>
  <c r="R11073" i="3"/>
  <c r="Q11073" i="3"/>
  <c r="R11072" i="3"/>
  <c r="Q11072" i="3"/>
  <c r="R11071" i="3"/>
  <c r="Q11071" i="3"/>
  <c r="R11070" i="3"/>
  <c r="Q11070" i="3"/>
  <c r="R11069" i="3"/>
  <c r="Q11069" i="3"/>
  <c r="R11068" i="3"/>
  <c r="Q11068" i="3"/>
  <c r="R11067" i="3"/>
  <c r="Q11067" i="3"/>
  <c r="R11066" i="3"/>
  <c r="Q11066" i="3"/>
  <c r="R11065" i="3"/>
  <c r="Q11065" i="3"/>
  <c r="R11064" i="3"/>
  <c r="Q11064" i="3"/>
  <c r="R11063" i="3"/>
  <c r="Q11063" i="3"/>
  <c r="R11062" i="3"/>
  <c r="Q11062" i="3"/>
  <c r="R11061" i="3"/>
  <c r="Q11061" i="3"/>
  <c r="R11060" i="3"/>
  <c r="Q11060" i="3"/>
  <c r="R11059" i="3"/>
  <c r="Q11059" i="3"/>
  <c r="R11058" i="3"/>
  <c r="Q11058" i="3"/>
  <c r="R11057" i="3"/>
  <c r="Q11057" i="3"/>
  <c r="R11056" i="3"/>
  <c r="Q11056" i="3"/>
  <c r="R11055" i="3"/>
  <c r="Q11055" i="3"/>
  <c r="R11054" i="3"/>
  <c r="Q11054" i="3"/>
  <c r="R11053" i="3"/>
  <c r="Q11053" i="3"/>
  <c r="R11052" i="3"/>
  <c r="Q11052" i="3"/>
  <c r="R11051" i="3"/>
  <c r="Q11051" i="3"/>
  <c r="R11050" i="3"/>
  <c r="Q11050" i="3"/>
  <c r="R11049" i="3"/>
  <c r="Q11049" i="3"/>
  <c r="R11048" i="3"/>
  <c r="Q11048" i="3"/>
  <c r="R11047" i="3"/>
  <c r="Q11047" i="3"/>
  <c r="R11046" i="3"/>
  <c r="Q11046" i="3"/>
  <c r="R11045" i="3"/>
  <c r="Q11045" i="3"/>
  <c r="R11044" i="3"/>
  <c r="Q11044" i="3"/>
  <c r="R11043" i="3"/>
  <c r="Q11043" i="3"/>
  <c r="R11042" i="3"/>
  <c r="Q11042" i="3"/>
  <c r="R11041" i="3"/>
  <c r="Q11041" i="3"/>
  <c r="R11040" i="3"/>
  <c r="Q11040" i="3"/>
  <c r="R11039" i="3"/>
  <c r="Q11039" i="3"/>
  <c r="R11038" i="3"/>
  <c r="Q11038" i="3"/>
  <c r="R11037" i="3"/>
  <c r="Q11037" i="3"/>
  <c r="R11036" i="3"/>
  <c r="Q11036" i="3"/>
  <c r="R11035" i="3"/>
  <c r="Q11035" i="3"/>
  <c r="R11034" i="3"/>
  <c r="Q11034" i="3"/>
  <c r="R11033" i="3"/>
  <c r="Q11033" i="3"/>
  <c r="R11032" i="3"/>
  <c r="Q11032" i="3"/>
  <c r="R11031" i="3"/>
  <c r="Q11031" i="3"/>
  <c r="R11030" i="3"/>
  <c r="Q11030" i="3"/>
  <c r="R11029" i="3"/>
  <c r="Q11029" i="3"/>
  <c r="R11028" i="3"/>
  <c r="Q11028" i="3"/>
  <c r="R11027" i="3"/>
  <c r="Q11027" i="3"/>
  <c r="R11026" i="3"/>
  <c r="Q11026" i="3"/>
  <c r="R11025" i="3"/>
  <c r="Q11025" i="3"/>
  <c r="R11024" i="3"/>
  <c r="Q11024" i="3"/>
  <c r="R11023" i="3"/>
  <c r="Q11023" i="3"/>
  <c r="R11022" i="3"/>
  <c r="Q11022" i="3"/>
  <c r="R11021" i="3"/>
  <c r="Q11021" i="3"/>
  <c r="R11020" i="3"/>
  <c r="Q11020" i="3"/>
  <c r="R11019" i="3"/>
  <c r="Q11019" i="3"/>
  <c r="R11018" i="3"/>
  <c r="Q11018" i="3"/>
  <c r="R11017" i="3"/>
  <c r="Q11017" i="3"/>
  <c r="R11016" i="3"/>
  <c r="Q11016" i="3"/>
  <c r="R11015" i="3"/>
  <c r="Q11015" i="3"/>
  <c r="R11014" i="3"/>
  <c r="Q11014" i="3"/>
  <c r="R11013" i="3"/>
  <c r="Q11013" i="3"/>
  <c r="R11012" i="3"/>
  <c r="Q11012" i="3"/>
  <c r="R11011" i="3"/>
  <c r="Q11011" i="3"/>
  <c r="R11010" i="3"/>
  <c r="Q11010" i="3"/>
  <c r="R11009" i="3"/>
  <c r="Q11009" i="3"/>
  <c r="R11008" i="3"/>
  <c r="Q11008" i="3"/>
  <c r="R11007" i="3"/>
  <c r="Q11007" i="3"/>
  <c r="R11006" i="3"/>
  <c r="Q11006" i="3"/>
  <c r="R11005" i="3"/>
  <c r="Q11005" i="3"/>
  <c r="R11004" i="3"/>
  <c r="Q11004" i="3"/>
  <c r="R11003" i="3"/>
  <c r="Q11003" i="3"/>
  <c r="R11002" i="3"/>
  <c r="Q11002" i="3"/>
  <c r="R11001" i="3"/>
  <c r="Q11001" i="3"/>
  <c r="R11000" i="3"/>
  <c r="Q11000" i="3"/>
  <c r="R10999" i="3"/>
  <c r="Q10999" i="3"/>
  <c r="R10998" i="3"/>
  <c r="Q10998" i="3"/>
  <c r="R10997" i="3"/>
  <c r="Q10997" i="3"/>
  <c r="R10996" i="3"/>
  <c r="Q10996" i="3"/>
  <c r="R10995" i="3"/>
  <c r="Q10995" i="3"/>
  <c r="R10994" i="3"/>
  <c r="Q10994" i="3"/>
  <c r="R10993" i="3"/>
  <c r="Q10993" i="3"/>
  <c r="R10992" i="3"/>
  <c r="Q10992" i="3"/>
  <c r="R10991" i="3"/>
  <c r="Q10991" i="3"/>
  <c r="R10990" i="3"/>
  <c r="Q10990" i="3"/>
  <c r="R10989" i="3"/>
  <c r="Q10989" i="3"/>
  <c r="R10988" i="3"/>
  <c r="Q10988" i="3"/>
  <c r="R10987" i="3"/>
  <c r="Q10987" i="3"/>
  <c r="R10986" i="3"/>
  <c r="Q10986" i="3"/>
  <c r="R10985" i="3"/>
  <c r="Q10985" i="3"/>
  <c r="R10984" i="3"/>
  <c r="Q10984" i="3"/>
  <c r="R10983" i="3"/>
  <c r="Q10983" i="3"/>
  <c r="R10982" i="3"/>
  <c r="Q10982" i="3"/>
  <c r="R10981" i="3"/>
  <c r="Q10981" i="3"/>
  <c r="R10980" i="3"/>
  <c r="Q10980" i="3"/>
  <c r="R10979" i="3"/>
  <c r="Q10979" i="3"/>
  <c r="R10978" i="3"/>
  <c r="Q10978" i="3"/>
  <c r="R10977" i="3"/>
  <c r="Q10977" i="3"/>
  <c r="R10976" i="3"/>
  <c r="Q10976" i="3"/>
  <c r="R10975" i="3"/>
  <c r="Q10975" i="3"/>
  <c r="R10974" i="3"/>
  <c r="Q10974" i="3"/>
  <c r="R10973" i="3"/>
  <c r="Q10973" i="3"/>
  <c r="R10972" i="3"/>
  <c r="Q10972" i="3"/>
  <c r="R10971" i="3"/>
  <c r="Q10971" i="3"/>
  <c r="R10970" i="3"/>
  <c r="Q10970" i="3"/>
  <c r="R10969" i="3"/>
  <c r="Q10969" i="3"/>
  <c r="R10968" i="3"/>
  <c r="Q10968" i="3"/>
  <c r="R10967" i="3"/>
  <c r="Q10967" i="3"/>
  <c r="R10966" i="3"/>
  <c r="Q10966" i="3"/>
  <c r="R10965" i="3"/>
  <c r="Q10965" i="3"/>
  <c r="R10964" i="3"/>
  <c r="Q10964" i="3"/>
  <c r="R10963" i="3"/>
  <c r="Q10963" i="3"/>
  <c r="R10962" i="3"/>
  <c r="Q10962" i="3"/>
  <c r="R10961" i="3"/>
  <c r="Q10961" i="3"/>
  <c r="R10960" i="3"/>
  <c r="Q10960" i="3"/>
  <c r="R10959" i="3"/>
  <c r="Q10959" i="3"/>
  <c r="R10958" i="3"/>
  <c r="Q10958" i="3"/>
  <c r="R10957" i="3"/>
  <c r="Q10957" i="3"/>
  <c r="R10956" i="3"/>
  <c r="Q10956" i="3"/>
  <c r="R10955" i="3"/>
  <c r="Q10955" i="3"/>
  <c r="R10954" i="3"/>
  <c r="Q10954" i="3"/>
  <c r="R10953" i="3"/>
  <c r="Q10953" i="3"/>
  <c r="R10952" i="3"/>
  <c r="Q10952" i="3"/>
  <c r="R10951" i="3"/>
  <c r="Q10951" i="3"/>
  <c r="R10950" i="3"/>
  <c r="Q10950" i="3"/>
  <c r="R10949" i="3"/>
  <c r="Q10949" i="3"/>
  <c r="R10948" i="3"/>
  <c r="Q10948" i="3"/>
  <c r="R10947" i="3"/>
  <c r="Q10947" i="3"/>
  <c r="R10946" i="3"/>
  <c r="Q10946" i="3"/>
  <c r="R10945" i="3"/>
  <c r="Q10945" i="3"/>
  <c r="R10944" i="3"/>
  <c r="Q10944" i="3"/>
  <c r="R10943" i="3"/>
  <c r="Q10943" i="3"/>
  <c r="R10942" i="3"/>
  <c r="Q10942" i="3"/>
  <c r="R10941" i="3"/>
  <c r="Q10941" i="3"/>
  <c r="R10940" i="3"/>
  <c r="Q10940" i="3"/>
  <c r="R10939" i="3"/>
  <c r="Q10939" i="3"/>
  <c r="R10938" i="3"/>
  <c r="Q10938" i="3"/>
  <c r="R10937" i="3"/>
  <c r="Q10937" i="3"/>
  <c r="R10936" i="3"/>
  <c r="Q10936" i="3"/>
  <c r="R10935" i="3"/>
  <c r="Q10935" i="3"/>
  <c r="R10934" i="3"/>
  <c r="Q10934" i="3"/>
  <c r="R10933" i="3"/>
  <c r="Q10933" i="3"/>
  <c r="R10932" i="3"/>
  <c r="Q10932" i="3"/>
  <c r="R10931" i="3"/>
  <c r="Q10931" i="3"/>
  <c r="R10930" i="3"/>
  <c r="Q10930" i="3"/>
  <c r="R10929" i="3"/>
  <c r="Q10929" i="3"/>
  <c r="R10928" i="3"/>
  <c r="Q10928" i="3"/>
  <c r="R10927" i="3"/>
  <c r="Q10927" i="3"/>
  <c r="R10926" i="3"/>
  <c r="Q10926" i="3"/>
  <c r="R10925" i="3"/>
  <c r="Q10925" i="3"/>
  <c r="R10924" i="3"/>
  <c r="Q10924" i="3"/>
  <c r="R10923" i="3"/>
  <c r="Q10923" i="3"/>
  <c r="R10922" i="3"/>
  <c r="Q10922" i="3"/>
  <c r="R10921" i="3"/>
  <c r="Q10921" i="3"/>
  <c r="R10920" i="3"/>
  <c r="Q10920" i="3"/>
  <c r="R10919" i="3"/>
  <c r="Q10919" i="3"/>
  <c r="R10918" i="3"/>
  <c r="Q10918" i="3"/>
  <c r="R10917" i="3"/>
  <c r="Q10917" i="3"/>
  <c r="R10916" i="3"/>
  <c r="Q10916" i="3"/>
  <c r="R10915" i="3"/>
  <c r="Q10915" i="3"/>
  <c r="R10914" i="3"/>
  <c r="Q10914" i="3"/>
  <c r="R10913" i="3"/>
  <c r="Q10913" i="3"/>
  <c r="R10912" i="3"/>
  <c r="Q10912" i="3"/>
  <c r="R10911" i="3"/>
  <c r="Q10911" i="3"/>
  <c r="R10910" i="3"/>
  <c r="Q10910" i="3"/>
  <c r="R10909" i="3"/>
  <c r="Q10909" i="3"/>
  <c r="R10908" i="3"/>
  <c r="Q10908" i="3"/>
  <c r="R10907" i="3"/>
  <c r="Q10907" i="3"/>
  <c r="R10906" i="3"/>
  <c r="Q10906" i="3"/>
  <c r="R10905" i="3"/>
  <c r="Q10905" i="3"/>
  <c r="R10904" i="3"/>
  <c r="Q10904" i="3"/>
  <c r="R10903" i="3"/>
  <c r="Q10903" i="3"/>
  <c r="R10902" i="3"/>
  <c r="Q10902" i="3"/>
  <c r="R10901" i="3"/>
  <c r="Q10901" i="3"/>
  <c r="R10900" i="3"/>
  <c r="Q10900" i="3"/>
  <c r="R10899" i="3"/>
  <c r="Q10899" i="3"/>
  <c r="R10898" i="3"/>
  <c r="Q10898" i="3"/>
  <c r="R10897" i="3"/>
  <c r="Q10897" i="3"/>
  <c r="R10896" i="3"/>
  <c r="Q10896" i="3"/>
  <c r="R10895" i="3"/>
  <c r="Q10895" i="3"/>
  <c r="R10894" i="3"/>
  <c r="Q10894" i="3"/>
  <c r="R10893" i="3"/>
  <c r="Q10893" i="3"/>
  <c r="R10892" i="3"/>
  <c r="Q10892" i="3"/>
  <c r="R10891" i="3"/>
  <c r="Q10891" i="3"/>
  <c r="R10890" i="3"/>
  <c r="Q10890" i="3"/>
  <c r="R10889" i="3"/>
  <c r="Q10889" i="3"/>
  <c r="R10888" i="3"/>
  <c r="Q10888" i="3"/>
  <c r="R10887" i="3"/>
  <c r="Q10887" i="3"/>
  <c r="R10886" i="3"/>
  <c r="Q10886" i="3"/>
  <c r="R10885" i="3"/>
  <c r="Q10885" i="3"/>
  <c r="R10884" i="3"/>
  <c r="Q10884" i="3"/>
  <c r="R10883" i="3"/>
  <c r="Q10883" i="3"/>
  <c r="R10882" i="3"/>
  <c r="Q10882" i="3"/>
  <c r="R10881" i="3"/>
  <c r="Q10881" i="3"/>
  <c r="R10880" i="3"/>
  <c r="Q10880" i="3"/>
  <c r="R10879" i="3"/>
  <c r="Q10879" i="3"/>
  <c r="R10878" i="3"/>
  <c r="Q10878" i="3"/>
  <c r="R10877" i="3"/>
  <c r="Q10877" i="3"/>
  <c r="R10876" i="3"/>
  <c r="Q10876" i="3"/>
  <c r="R10875" i="3"/>
  <c r="Q10875" i="3"/>
  <c r="R10874" i="3"/>
  <c r="Q10874" i="3"/>
  <c r="R10873" i="3"/>
  <c r="Q10873" i="3"/>
  <c r="R10872" i="3"/>
  <c r="Q10872" i="3"/>
  <c r="R10871" i="3"/>
  <c r="Q10871" i="3"/>
  <c r="R10870" i="3"/>
  <c r="Q10870" i="3"/>
  <c r="R10869" i="3"/>
  <c r="Q10869" i="3"/>
  <c r="R10868" i="3"/>
  <c r="Q10868" i="3"/>
  <c r="R10867" i="3"/>
  <c r="Q10867" i="3"/>
  <c r="R10866" i="3"/>
  <c r="Q10866" i="3"/>
  <c r="R10865" i="3"/>
  <c r="Q10865" i="3"/>
  <c r="R10864" i="3"/>
  <c r="Q10864" i="3"/>
  <c r="R10863" i="3"/>
  <c r="Q10863" i="3"/>
  <c r="R10862" i="3"/>
  <c r="Q10862" i="3"/>
  <c r="R10861" i="3"/>
  <c r="Q10861" i="3"/>
  <c r="R10860" i="3"/>
  <c r="Q10860" i="3"/>
  <c r="R10859" i="3"/>
  <c r="Q10859" i="3"/>
  <c r="R10858" i="3"/>
  <c r="Q10858" i="3"/>
  <c r="R10857" i="3"/>
  <c r="Q10857" i="3"/>
  <c r="R10856" i="3"/>
  <c r="Q10856" i="3"/>
  <c r="R10855" i="3"/>
  <c r="Q10855" i="3"/>
  <c r="R10854" i="3"/>
  <c r="Q10854" i="3"/>
  <c r="R10853" i="3"/>
  <c r="Q10853" i="3"/>
  <c r="R10852" i="3"/>
  <c r="Q10852" i="3"/>
  <c r="R10851" i="3"/>
  <c r="Q10851" i="3"/>
  <c r="R10850" i="3"/>
  <c r="Q10850" i="3"/>
  <c r="R10849" i="3"/>
  <c r="Q10849" i="3"/>
  <c r="R10848" i="3"/>
  <c r="Q10848" i="3"/>
  <c r="R10847" i="3"/>
  <c r="Q10847" i="3"/>
  <c r="R10846" i="3"/>
  <c r="Q10846" i="3"/>
  <c r="R10845" i="3"/>
  <c r="Q10845" i="3"/>
  <c r="R10844" i="3"/>
  <c r="Q10844" i="3"/>
  <c r="R10843" i="3"/>
  <c r="Q10843" i="3"/>
  <c r="R10842" i="3"/>
  <c r="Q10842" i="3"/>
  <c r="R10841" i="3"/>
  <c r="Q10841" i="3"/>
  <c r="R10840" i="3"/>
  <c r="Q10840" i="3"/>
  <c r="R10839" i="3"/>
  <c r="Q10839" i="3"/>
  <c r="R10838" i="3"/>
  <c r="Q10838" i="3"/>
  <c r="R10837" i="3"/>
  <c r="Q10837" i="3"/>
  <c r="R10836" i="3"/>
  <c r="Q10836" i="3"/>
  <c r="R10835" i="3"/>
  <c r="Q10835" i="3"/>
  <c r="R10834" i="3"/>
  <c r="Q10834" i="3"/>
  <c r="R10833" i="3"/>
  <c r="Q10833" i="3"/>
  <c r="R10832" i="3"/>
  <c r="Q10832" i="3"/>
  <c r="R10831" i="3"/>
  <c r="Q10831" i="3"/>
  <c r="R10830" i="3"/>
  <c r="Q10830" i="3"/>
  <c r="R10829" i="3"/>
  <c r="Q10829" i="3"/>
  <c r="R10828" i="3"/>
  <c r="Q10828" i="3"/>
  <c r="R10827" i="3"/>
  <c r="Q10827" i="3"/>
  <c r="R10826" i="3"/>
  <c r="Q10826" i="3"/>
  <c r="R10825" i="3"/>
  <c r="Q10825" i="3"/>
  <c r="R10824" i="3"/>
  <c r="Q10824" i="3"/>
  <c r="R10823" i="3"/>
  <c r="Q10823" i="3"/>
  <c r="R10822" i="3"/>
  <c r="Q10822" i="3"/>
  <c r="R10821" i="3"/>
  <c r="Q10821" i="3"/>
  <c r="R10820" i="3"/>
  <c r="Q10820" i="3"/>
  <c r="R10819" i="3"/>
  <c r="Q10819" i="3"/>
  <c r="R10818" i="3"/>
  <c r="Q10818" i="3"/>
  <c r="R10817" i="3"/>
  <c r="Q10817" i="3"/>
  <c r="R10816" i="3"/>
  <c r="Q10816" i="3"/>
  <c r="R10815" i="3"/>
  <c r="Q10815" i="3"/>
  <c r="R10814" i="3"/>
  <c r="Q10814" i="3"/>
  <c r="R10813" i="3"/>
  <c r="Q10813" i="3"/>
  <c r="R10812" i="3"/>
  <c r="Q10812" i="3"/>
  <c r="R10811" i="3"/>
  <c r="Q10811" i="3"/>
  <c r="R10810" i="3"/>
  <c r="Q10810" i="3"/>
  <c r="R10809" i="3"/>
  <c r="Q10809" i="3"/>
  <c r="R10808" i="3"/>
  <c r="Q10808" i="3"/>
  <c r="R10807" i="3"/>
  <c r="Q10807" i="3"/>
  <c r="R10806" i="3"/>
  <c r="Q10806" i="3"/>
  <c r="R10805" i="3"/>
  <c r="Q10805" i="3"/>
  <c r="R10804" i="3"/>
  <c r="Q10804" i="3"/>
  <c r="R10803" i="3"/>
  <c r="Q10803" i="3"/>
  <c r="R10802" i="3"/>
  <c r="Q10802" i="3"/>
  <c r="R10801" i="3"/>
  <c r="Q10801" i="3"/>
  <c r="R10800" i="3"/>
  <c r="Q10800" i="3"/>
  <c r="R10799" i="3"/>
  <c r="Q10799" i="3"/>
  <c r="R10798" i="3"/>
  <c r="Q10798" i="3"/>
  <c r="R10797" i="3"/>
  <c r="Q10797" i="3"/>
  <c r="R10796" i="3"/>
  <c r="Q10796" i="3"/>
  <c r="R10795" i="3"/>
  <c r="Q10795" i="3"/>
  <c r="R10794" i="3"/>
  <c r="Q10794" i="3"/>
  <c r="R10793" i="3"/>
  <c r="Q10793" i="3"/>
  <c r="R10792" i="3"/>
  <c r="Q10792" i="3"/>
  <c r="R10791" i="3"/>
  <c r="Q10791" i="3"/>
  <c r="R10790" i="3"/>
  <c r="Q10790" i="3"/>
  <c r="R10789" i="3"/>
  <c r="Q10789" i="3"/>
  <c r="R10788" i="3"/>
  <c r="Q10788" i="3"/>
  <c r="R10787" i="3"/>
  <c r="Q10787" i="3"/>
  <c r="R10786" i="3"/>
  <c r="Q10786" i="3"/>
  <c r="R10785" i="3"/>
  <c r="Q10785" i="3"/>
  <c r="R10784" i="3"/>
  <c r="Q10784" i="3"/>
  <c r="R10783" i="3"/>
  <c r="Q10783" i="3"/>
  <c r="R10782" i="3"/>
  <c r="Q10782" i="3"/>
  <c r="R10781" i="3"/>
  <c r="Q10781" i="3"/>
  <c r="R10780" i="3"/>
  <c r="Q10780" i="3"/>
  <c r="R10779" i="3"/>
  <c r="Q10779" i="3"/>
  <c r="R10778" i="3"/>
  <c r="Q10778" i="3"/>
  <c r="R10777" i="3"/>
  <c r="Q10777" i="3"/>
  <c r="R10776" i="3"/>
  <c r="Q10776" i="3"/>
  <c r="R10775" i="3"/>
  <c r="Q10775" i="3"/>
  <c r="R10774" i="3"/>
  <c r="Q10774" i="3"/>
  <c r="R10773" i="3"/>
  <c r="Q10773" i="3"/>
  <c r="R10772" i="3"/>
  <c r="Q10772" i="3"/>
  <c r="R10771" i="3"/>
  <c r="Q10771" i="3"/>
  <c r="R10770" i="3"/>
  <c r="Q10770" i="3"/>
  <c r="R10769" i="3"/>
  <c r="Q10769" i="3"/>
  <c r="R10768" i="3"/>
  <c r="Q10768" i="3"/>
  <c r="R10767" i="3"/>
  <c r="Q10767" i="3"/>
  <c r="R10766" i="3"/>
  <c r="Q10766" i="3"/>
  <c r="R10765" i="3"/>
  <c r="Q10765" i="3"/>
  <c r="R10764" i="3"/>
  <c r="Q10764" i="3"/>
  <c r="R10763" i="3"/>
  <c r="Q10763" i="3"/>
  <c r="R10762" i="3"/>
  <c r="Q10762" i="3"/>
  <c r="R10761" i="3"/>
  <c r="Q10761" i="3"/>
  <c r="R10760" i="3"/>
  <c r="Q10760" i="3"/>
  <c r="R10759" i="3"/>
  <c r="Q10759" i="3"/>
  <c r="R10758" i="3"/>
  <c r="Q10758" i="3"/>
  <c r="R10757" i="3"/>
  <c r="Q10757" i="3"/>
  <c r="R10756" i="3"/>
  <c r="Q10756" i="3"/>
  <c r="R10755" i="3"/>
  <c r="Q10755" i="3"/>
  <c r="R10754" i="3"/>
  <c r="Q10754" i="3"/>
  <c r="R10753" i="3"/>
  <c r="Q10753" i="3"/>
  <c r="R10752" i="3"/>
  <c r="Q10752" i="3"/>
  <c r="R10751" i="3"/>
  <c r="Q10751" i="3"/>
  <c r="R10750" i="3"/>
  <c r="Q10750" i="3"/>
  <c r="R10749" i="3"/>
  <c r="Q10749" i="3"/>
  <c r="R10748" i="3"/>
  <c r="Q10748" i="3"/>
  <c r="R10747" i="3"/>
  <c r="Q10747" i="3"/>
  <c r="R10746" i="3"/>
  <c r="Q10746" i="3"/>
  <c r="R10745" i="3"/>
  <c r="Q10745" i="3"/>
  <c r="R10744" i="3"/>
  <c r="Q10744" i="3"/>
  <c r="R10743" i="3"/>
  <c r="Q10743" i="3"/>
  <c r="R10742" i="3"/>
  <c r="Q10742" i="3"/>
  <c r="R10741" i="3"/>
  <c r="Q10741" i="3"/>
  <c r="R10740" i="3"/>
  <c r="Q10740" i="3"/>
  <c r="R10739" i="3"/>
  <c r="Q10739" i="3"/>
  <c r="R10738" i="3"/>
  <c r="Q10738" i="3"/>
  <c r="R10737" i="3"/>
  <c r="Q10737" i="3"/>
  <c r="R10736" i="3"/>
  <c r="Q10736" i="3"/>
  <c r="R10735" i="3"/>
  <c r="Q10735" i="3"/>
  <c r="R10734" i="3"/>
  <c r="Q10734" i="3"/>
  <c r="R10733" i="3"/>
  <c r="Q10733" i="3"/>
  <c r="R10732" i="3"/>
  <c r="Q10732" i="3"/>
  <c r="R10731" i="3"/>
  <c r="Q10731" i="3"/>
  <c r="R10730" i="3"/>
  <c r="Q10730" i="3"/>
  <c r="R10729" i="3"/>
  <c r="Q10729" i="3"/>
  <c r="R10728" i="3"/>
  <c r="Q10728" i="3"/>
  <c r="R10727" i="3"/>
  <c r="Q10727" i="3"/>
  <c r="R10726" i="3"/>
  <c r="Q10726" i="3"/>
  <c r="R10725" i="3"/>
  <c r="Q10725" i="3"/>
  <c r="R10724" i="3"/>
  <c r="Q10724" i="3"/>
  <c r="R10723" i="3"/>
  <c r="Q10723" i="3"/>
  <c r="R10722" i="3"/>
  <c r="Q10722" i="3"/>
  <c r="R10721" i="3"/>
  <c r="Q10721" i="3"/>
  <c r="R10720" i="3"/>
  <c r="Q10720" i="3"/>
  <c r="R10719" i="3"/>
  <c r="Q10719" i="3"/>
  <c r="R10718" i="3"/>
  <c r="Q10718" i="3"/>
  <c r="R10717" i="3"/>
  <c r="Q10717" i="3"/>
  <c r="R10716" i="3"/>
  <c r="Q10716" i="3"/>
  <c r="R10715" i="3"/>
  <c r="Q10715" i="3"/>
  <c r="R10714" i="3"/>
  <c r="Q10714" i="3"/>
  <c r="R10713" i="3"/>
  <c r="Q10713" i="3"/>
  <c r="R10712" i="3"/>
  <c r="Q10712" i="3"/>
  <c r="R10711" i="3"/>
  <c r="Q10711" i="3"/>
  <c r="R10710" i="3"/>
  <c r="Q10710" i="3"/>
  <c r="R10709" i="3"/>
  <c r="Q10709" i="3"/>
  <c r="R10708" i="3"/>
  <c r="Q10708" i="3"/>
  <c r="R10707" i="3"/>
  <c r="Q10707" i="3"/>
  <c r="R10706" i="3"/>
  <c r="Q10706" i="3"/>
  <c r="R10705" i="3"/>
  <c r="Q10705" i="3"/>
  <c r="R10704" i="3"/>
  <c r="Q10704" i="3"/>
  <c r="R10703" i="3"/>
  <c r="Q10703" i="3"/>
  <c r="R10702" i="3"/>
  <c r="Q10702" i="3"/>
  <c r="R10701" i="3"/>
  <c r="Q10701" i="3"/>
  <c r="R10700" i="3"/>
  <c r="Q10700" i="3"/>
  <c r="R10699" i="3"/>
  <c r="Q10699" i="3"/>
  <c r="R10698" i="3"/>
  <c r="Q10698" i="3"/>
  <c r="R10697" i="3"/>
  <c r="Q10697" i="3"/>
  <c r="R10696" i="3"/>
  <c r="Q10696" i="3"/>
  <c r="R10695" i="3"/>
  <c r="Q10695" i="3"/>
  <c r="R10694" i="3"/>
  <c r="Q10694" i="3"/>
  <c r="R10693" i="3"/>
  <c r="Q10693" i="3"/>
  <c r="R10692" i="3"/>
  <c r="Q10692" i="3"/>
  <c r="R10691" i="3"/>
  <c r="Q10691" i="3"/>
  <c r="R10690" i="3"/>
  <c r="Q10690" i="3"/>
  <c r="R10689" i="3"/>
  <c r="Q10689" i="3"/>
  <c r="R10688" i="3"/>
  <c r="Q10688" i="3"/>
  <c r="R10687" i="3"/>
  <c r="Q10687" i="3"/>
  <c r="R10686" i="3"/>
  <c r="Q10686" i="3"/>
  <c r="R10685" i="3"/>
  <c r="Q10685" i="3"/>
  <c r="R10684" i="3"/>
  <c r="Q10684" i="3"/>
  <c r="R10683" i="3"/>
  <c r="Q10683" i="3"/>
  <c r="R10682" i="3"/>
  <c r="Q10682" i="3"/>
  <c r="R10681" i="3"/>
  <c r="Q10681" i="3"/>
  <c r="R10680" i="3"/>
  <c r="Q10680" i="3"/>
  <c r="R10679" i="3"/>
  <c r="Q10679" i="3"/>
  <c r="R10678" i="3"/>
  <c r="Q10678" i="3"/>
  <c r="R10677" i="3"/>
  <c r="Q10677" i="3"/>
  <c r="R10676" i="3"/>
  <c r="Q10676" i="3"/>
  <c r="R10675" i="3"/>
  <c r="Q10675" i="3"/>
  <c r="R10674" i="3"/>
  <c r="Q10674" i="3"/>
  <c r="R10673" i="3"/>
  <c r="Q10673" i="3"/>
  <c r="R10672" i="3"/>
  <c r="Q10672" i="3"/>
  <c r="R10671" i="3"/>
  <c r="Q10671" i="3"/>
  <c r="R10670" i="3"/>
  <c r="Q10670" i="3"/>
  <c r="R10669" i="3"/>
  <c r="Q10669" i="3"/>
  <c r="R10668" i="3"/>
  <c r="Q10668" i="3"/>
  <c r="R10667" i="3"/>
  <c r="Q10667" i="3"/>
  <c r="R10666" i="3"/>
  <c r="Q10666" i="3"/>
  <c r="R10665" i="3"/>
  <c r="Q10665" i="3"/>
  <c r="R10664" i="3"/>
  <c r="Q10664" i="3"/>
  <c r="R10663" i="3"/>
  <c r="Q10663" i="3"/>
  <c r="R10662" i="3"/>
  <c r="Q10662" i="3"/>
  <c r="R10661" i="3"/>
  <c r="Q10661" i="3"/>
  <c r="R10660" i="3"/>
  <c r="Q10660" i="3"/>
  <c r="R10659" i="3"/>
  <c r="Q10659" i="3"/>
  <c r="R10658" i="3"/>
  <c r="Q10658" i="3"/>
  <c r="R10657" i="3"/>
  <c r="Q10657" i="3"/>
  <c r="R10656" i="3"/>
  <c r="Q10656" i="3"/>
  <c r="R10655" i="3"/>
  <c r="Q10655" i="3"/>
  <c r="R10654" i="3"/>
  <c r="Q10654" i="3"/>
  <c r="R10653" i="3"/>
  <c r="Q10653" i="3"/>
  <c r="R10652" i="3"/>
  <c r="Q10652" i="3"/>
  <c r="R10651" i="3"/>
  <c r="Q10651" i="3"/>
  <c r="R10650" i="3"/>
  <c r="Q10650" i="3"/>
  <c r="R10649" i="3"/>
  <c r="Q10649" i="3"/>
  <c r="R10648" i="3"/>
  <c r="Q10648" i="3"/>
  <c r="R10647" i="3"/>
  <c r="Q10647" i="3"/>
  <c r="R10646" i="3"/>
  <c r="Q10646" i="3"/>
  <c r="R10645" i="3"/>
  <c r="Q10645" i="3"/>
  <c r="R10644" i="3"/>
  <c r="Q10644" i="3"/>
  <c r="R10643" i="3"/>
  <c r="Q10643" i="3"/>
  <c r="R10642" i="3"/>
  <c r="Q10642" i="3"/>
  <c r="R10641" i="3"/>
  <c r="Q10641" i="3"/>
  <c r="R10640" i="3"/>
  <c r="Q10640" i="3"/>
  <c r="R10639" i="3"/>
  <c r="Q10639" i="3"/>
  <c r="R10638" i="3"/>
  <c r="Q10638" i="3"/>
  <c r="R10637" i="3"/>
  <c r="Q10637" i="3"/>
  <c r="R10636" i="3"/>
  <c r="Q10636" i="3"/>
  <c r="R10635" i="3"/>
  <c r="Q10635" i="3"/>
  <c r="R10634" i="3"/>
  <c r="Q10634" i="3"/>
  <c r="R10633" i="3"/>
  <c r="Q10633" i="3"/>
  <c r="R10632" i="3"/>
  <c r="Q10632" i="3"/>
  <c r="R10631" i="3"/>
  <c r="Q10631" i="3"/>
  <c r="R10630" i="3"/>
  <c r="Q10630" i="3"/>
  <c r="R10629" i="3"/>
  <c r="Q10629" i="3"/>
  <c r="R10628" i="3"/>
  <c r="Q10628" i="3"/>
  <c r="R10627" i="3"/>
  <c r="Q10627" i="3"/>
  <c r="R10626" i="3"/>
  <c r="Q10626" i="3"/>
  <c r="R10625" i="3"/>
  <c r="Q10625" i="3"/>
  <c r="R10624" i="3"/>
  <c r="Q10624" i="3"/>
  <c r="R10623" i="3"/>
  <c r="Q10623" i="3"/>
  <c r="R10622" i="3"/>
  <c r="Q10622" i="3"/>
  <c r="R10621" i="3"/>
  <c r="Q10621" i="3"/>
  <c r="R10620" i="3"/>
  <c r="Q10620" i="3"/>
  <c r="R10619" i="3"/>
  <c r="Q10619" i="3"/>
  <c r="R10618" i="3"/>
  <c r="Q10618" i="3"/>
  <c r="R10617" i="3"/>
  <c r="Q10617" i="3"/>
  <c r="R10616" i="3"/>
  <c r="Q10616" i="3"/>
  <c r="R10615" i="3"/>
  <c r="Q10615" i="3"/>
  <c r="R10614" i="3"/>
  <c r="Q10614" i="3"/>
  <c r="R10613" i="3"/>
  <c r="Q10613" i="3"/>
  <c r="R10612" i="3"/>
  <c r="Q10612" i="3"/>
  <c r="R10611" i="3"/>
  <c r="Q10611" i="3"/>
  <c r="R10610" i="3"/>
  <c r="Q10610" i="3"/>
  <c r="R10609" i="3"/>
  <c r="Q10609" i="3"/>
  <c r="R10608" i="3"/>
  <c r="Q10608" i="3"/>
  <c r="R10607" i="3"/>
  <c r="Q10607" i="3"/>
  <c r="R10606" i="3"/>
  <c r="Q10606" i="3"/>
  <c r="R10605" i="3"/>
  <c r="Q10605" i="3"/>
  <c r="R10604" i="3"/>
  <c r="Q10604" i="3"/>
  <c r="R10603" i="3"/>
  <c r="Q10603" i="3"/>
  <c r="R10602" i="3"/>
  <c r="Q10602" i="3"/>
  <c r="R10601" i="3"/>
  <c r="Q10601" i="3"/>
  <c r="R10600" i="3"/>
  <c r="Q10600" i="3"/>
  <c r="R10599" i="3"/>
  <c r="Q10599" i="3"/>
  <c r="R10598" i="3"/>
  <c r="Q10598" i="3"/>
  <c r="R10597" i="3"/>
  <c r="Q10597" i="3"/>
  <c r="R10596" i="3"/>
  <c r="Q10596" i="3"/>
  <c r="R10595" i="3"/>
  <c r="Q10595" i="3"/>
  <c r="R10594" i="3"/>
  <c r="Q10594" i="3"/>
  <c r="R10593" i="3"/>
  <c r="Q10593" i="3"/>
  <c r="R10592" i="3"/>
  <c r="Q10592" i="3"/>
  <c r="R10591" i="3"/>
  <c r="Q10591" i="3"/>
  <c r="R10590" i="3"/>
  <c r="Q10590" i="3"/>
  <c r="R10589" i="3"/>
  <c r="Q10589" i="3"/>
  <c r="R10588" i="3"/>
  <c r="Q10588" i="3"/>
  <c r="R10587" i="3"/>
  <c r="Q10587" i="3"/>
  <c r="R10586" i="3"/>
  <c r="Q10586" i="3"/>
  <c r="R10585" i="3"/>
  <c r="Q10585" i="3"/>
  <c r="R10584" i="3"/>
  <c r="Q10584" i="3"/>
  <c r="R10583" i="3"/>
  <c r="Q10583" i="3"/>
  <c r="R10582" i="3"/>
  <c r="Q10582" i="3"/>
  <c r="R10581" i="3"/>
  <c r="Q10581" i="3"/>
  <c r="R10580" i="3"/>
  <c r="Q10580" i="3"/>
  <c r="R10579" i="3"/>
  <c r="Q10579" i="3"/>
  <c r="R10578" i="3"/>
  <c r="Q10578" i="3"/>
  <c r="R10577" i="3"/>
  <c r="Q10577" i="3"/>
  <c r="R10576" i="3"/>
  <c r="Q10576" i="3"/>
  <c r="R10575" i="3"/>
  <c r="Q10575" i="3"/>
  <c r="R10574" i="3"/>
  <c r="Q10574" i="3"/>
  <c r="R10573" i="3"/>
  <c r="Q10573" i="3"/>
  <c r="R10572" i="3"/>
  <c r="Q10572" i="3"/>
  <c r="R10571" i="3"/>
  <c r="Q10571" i="3"/>
  <c r="R10570" i="3"/>
  <c r="Q10570" i="3"/>
  <c r="R10569" i="3"/>
  <c r="Q10569" i="3"/>
  <c r="R10568" i="3"/>
  <c r="Q10568" i="3"/>
  <c r="R10567" i="3"/>
  <c r="Q10567" i="3"/>
  <c r="R10566" i="3"/>
  <c r="Q10566" i="3"/>
  <c r="R10565" i="3"/>
  <c r="Q10565" i="3"/>
  <c r="R10564" i="3"/>
  <c r="Q10564" i="3"/>
  <c r="R10563" i="3"/>
  <c r="Q10563" i="3"/>
  <c r="R10562" i="3"/>
  <c r="Q10562" i="3"/>
  <c r="R10561" i="3"/>
  <c r="Q10561" i="3"/>
  <c r="R10560" i="3"/>
  <c r="Q10560" i="3"/>
  <c r="R10559" i="3"/>
  <c r="Q10559" i="3"/>
  <c r="R10558" i="3"/>
  <c r="Q10558" i="3"/>
  <c r="R10557" i="3"/>
  <c r="Q10557" i="3"/>
  <c r="R10556" i="3"/>
  <c r="Q10556" i="3"/>
  <c r="R10555" i="3"/>
  <c r="Q10555" i="3"/>
  <c r="R10554" i="3"/>
  <c r="Q10554" i="3"/>
  <c r="R10553" i="3"/>
  <c r="Q10553" i="3"/>
  <c r="R10552" i="3"/>
  <c r="Q10552" i="3"/>
  <c r="R10551" i="3"/>
  <c r="Q10551" i="3"/>
  <c r="R10550" i="3"/>
  <c r="Q10550" i="3"/>
  <c r="R10549" i="3"/>
  <c r="Q10549" i="3"/>
  <c r="R10548" i="3"/>
  <c r="Q10548" i="3"/>
  <c r="R10547" i="3"/>
  <c r="Q10547" i="3"/>
  <c r="R10546" i="3"/>
  <c r="Q10546" i="3"/>
  <c r="R10545" i="3"/>
  <c r="Q10545" i="3"/>
  <c r="R10544" i="3"/>
  <c r="Q10544" i="3"/>
  <c r="R10543" i="3"/>
  <c r="Q10543" i="3"/>
  <c r="R10542" i="3"/>
  <c r="Q10542" i="3"/>
  <c r="R10541" i="3"/>
  <c r="Q10541" i="3"/>
  <c r="R10540" i="3"/>
  <c r="Q10540" i="3"/>
  <c r="R10539" i="3"/>
  <c r="Q10539" i="3"/>
  <c r="R10538" i="3"/>
  <c r="Q10538" i="3"/>
  <c r="R10537" i="3"/>
  <c r="Q10537" i="3"/>
  <c r="R10536" i="3"/>
  <c r="Q10536" i="3"/>
  <c r="R10535" i="3"/>
  <c r="Q10535" i="3"/>
  <c r="R10534" i="3"/>
  <c r="Q10534" i="3"/>
  <c r="R10533" i="3"/>
  <c r="Q10533" i="3"/>
  <c r="R10532" i="3"/>
  <c r="Q10532" i="3"/>
  <c r="R10531" i="3"/>
  <c r="Q10531" i="3"/>
  <c r="R10530" i="3"/>
  <c r="Q10530" i="3"/>
  <c r="R10529" i="3"/>
  <c r="Q10529" i="3"/>
  <c r="R10528" i="3"/>
  <c r="Q10528" i="3"/>
  <c r="R10527" i="3"/>
  <c r="Q10527" i="3"/>
  <c r="R10526" i="3"/>
  <c r="Q10526" i="3"/>
  <c r="R10525" i="3"/>
  <c r="Q10525" i="3"/>
  <c r="R10524" i="3"/>
  <c r="Q10524" i="3"/>
  <c r="R10523" i="3"/>
  <c r="Q10523" i="3"/>
  <c r="R10522" i="3"/>
  <c r="Q10522" i="3"/>
  <c r="R10521" i="3"/>
  <c r="Q10521" i="3"/>
  <c r="R10520" i="3"/>
  <c r="Q10520" i="3"/>
  <c r="R10519" i="3"/>
  <c r="Q10519" i="3"/>
  <c r="R10518" i="3"/>
  <c r="Q10518" i="3"/>
  <c r="R10517" i="3"/>
  <c r="Q10517" i="3"/>
  <c r="R10516" i="3"/>
  <c r="Q10516" i="3"/>
  <c r="R10515" i="3"/>
  <c r="Q10515" i="3"/>
  <c r="R10514" i="3"/>
  <c r="Q10514" i="3"/>
  <c r="R10513" i="3"/>
  <c r="Q10513" i="3"/>
  <c r="R10512" i="3"/>
  <c r="Q10512" i="3"/>
  <c r="R10511" i="3"/>
  <c r="Q10511" i="3"/>
  <c r="R10510" i="3"/>
  <c r="Q10510" i="3"/>
  <c r="R10509" i="3"/>
  <c r="Q10509" i="3"/>
  <c r="R10508" i="3"/>
  <c r="Q10508" i="3"/>
  <c r="R10507" i="3"/>
  <c r="Q10507" i="3"/>
  <c r="R10506" i="3"/>
  <c r="Q10506" i="3"/>
  <c r="R10505" i="3"/>
  <c r="Q10505" i="3"/>
  <c r="R10504" i="3"/>
  <c r="Q10504" i="3"/>
  <c r="R10503" i="3"/>
  <c r="Q10503" i="3"/>
  <c r="R10502" i="3"/>
  <c r="Q10502" i="3"/>
  <c r="R10501" i="3"/>
  <c r="Q10501" i="3"/>
  <c r="R10500" i="3"/>
  <c r="Q10500" i="3"/>
  <c r="R10499" i="3"/>
  <c r="Q10499" i="3"/>
  <c r="R10498" i="3"/>
  <c r="Q10498" i="3"/>
  <c r="R10497" i="3"/>
  <c r="Q10497" i="3"/>
  <c r="R10496" i="3"/>
  <c r="Q10496" i="3"/>
  <c r="R10495" i="3"/>
  <c r="Q10495" i="3"/>
  <c r="R10494" i="3"/>
  <c r="Q10494" i="3"/>
  <c r="R10493" i="3"/>
  <c r="Q10493" i="3"/>
  <c r="R10492" i="3"/>
  <c r="Q10492" i="3"/>
  <c r="R10491" i="3"/>
  <c r="Q10491" i="3"/>
  <c r="R10490" i="3"/>
  <c r="Q10490" i="3"/>
  <c r="R10489" i="3"/>
  <c r="Q10489" i="3"/>
  <c r="R10488" i="3"/>
  <c r="Q10488" i="3"/>
  <c r="R10487" i="3"/>
  <c r="Q10487" i="3"/>
  <c r="R10486" i="3"/>
  <c r="Q10486" i="3"/>
  <c r="R10485" i="3"/>
  <c r="Q10485" i="3"/>
  <c r="R10484" i="3"/>
  <c r="Q10484" i="3"/>
  <c r="R10483" i="3"/>
  <c r="Q10483" i="3"/>
  <c r="R10482" i="3"/>
  <c r="Q10482" i="3"/>
  <c r="R10481" i="3"/>
  <c r="Q10481" i="3"/>
  <c r="R10480" i="3"/>
  <c r="Q10480" i="3"/>
  <c r="R10479" i="3"/>
  <c r="Q10479" i="3"/>
  <c r="R10478" i="3"/>
  <c r="Q10478" i="3"/>
  <c r="R10477" i="3"/>
  <c r="Q10477" i="3"/>
  <c r="R10476" i="3"/>
  <c r="Q10476" i="3"/>
  <c r="R10475" i="3"/>
  <c r="Q10475" i="3"/>
  <c r="R10474" i="3"/>
  <c r="Q10474" i="3"/>
  <c r="R10473" i="3"/>
  <c r="Q10473" i="3"/>
  <c r="R10472" i="3"/>
  <c r="Q10472" i="3"/>
  <c r="R10471" i="3"/>
  <c r="Q10471" i="3"/>
  <c r="R10470" i="3"/>
  <c r="Q10470" i="3"/>
  <c r="R10469" i="3"/>
  <c r="Q10469" i="3"/>
  <c r="R10468" i="3"/>
  <c r="Q10468" i="3"/>
  <c r="R10467" i="3"/>
  <c r="Q10467" i="3"/>
  <c r="R10466" i="3"/>
  <c r="Q10466" i="3"/>
  <c r="R10465" i="3"/>
  <c r="Q10465" i="3"/>
  <c r="R10464" i="3"/>
  <c r="Q10464" i="3"/>
  <c r="R10463" i="3"/>
  <c r="Q10463" i="3"/>
  <c r="R10462" i="3"/>
  <c r="Q10462" i="3"/>
  <c r="R10461" i="3"/>
  <c r="Q10461" i="3"/>
  <c r="R10460" i="3"/>
  <c r="Q10460" i="3"/>
  <c r="R10459" i="3"/>
  <c r="Q10459" i="3"/>
  <c r="R10458" i="3"/>
  <c r="Q10458" i="3"/>
  <c r="R10457" i="3"/>
  <c r="Q10457" i="3"/>
  <c r="R10456" i="3"/>
  <c r="Q10456" i="3"/>
  <c r="R10455" i="3"/>
  <c r="Q10455" i="3"/>
  <c r="R10454" i="3"/>
  <c r="Q10454" i="3"/>
  <c r="R10453" i="3"/>
  <c r="Q10453" i="3"/>
  <c r="R10452" i="3"/>
  <c r="Q10452" i="3"/>
  <c r="R10451" i="3"/>
  <c r="Q10451" i="3"/>
  <c r="R10450" i="3"/>
  <c r="Q10450" i="3"/>
  <c r="R10449" i="3"/>
  <c r="Q10449" i="3"/>
  <c r="R10448" i="3"/>
  <c r="Q10448" i="3"/>
  <c r="R10447" i="3"/>
  <c r="Q10447" i="3"/>
  <c r="R10446" i="3"/>
  <c r="Q10446" i="3"/>
  <c r="R10445" i="3"/>
  <c r="Q10445" i="3"/>
  <c r="R10444" i="3"/>
  <c r="Q10444" i="3"/>
  <c r="R10443" i="3"/>
  <c r="Q10443" i="3"/>
  <c r="R10442" i="3"/>
  <c r="Q10442" i="3"/>
  <c r="R10441" i="3"/>
  <c r="Q10441" i="3"/>
  <c r="R10440" i="3"/>
  <c r="Q10440" i="3"/>
  <c r="R10439" i="3"/>
  <c r="Q10439" i="3"/>
  <c r="R10438" i="3"/>
  <c r="Q10438" i="3"/>
  <c r="R10437" i="3"/>
  <c r="Q10437" i="3"/>
  <c r="R10436" i="3"/>
  <c r="Q10436" i="3"/>
  <c r="R10435" i="3"/>
  <c r="Q10435" i="3"/>
  <c r="R10434" i="3"/>
  <c r="Q10434" i="3"/>
  <c r="R10433" i="3"/>
  <c r="Q10433" i="3"/>
  <c r="R10432" i="3"/>
  <c r="Q10432" i="3"/>
  <c r="R10431" i="3"/>
  <c r="Q10431" i="3"/>
  <c r="R10430" i="3"/>
  <c r="Q10430" i="3"/>
  <c r="R10429" i="3"/>
  <c r="Q10429" i="3"/>
  <c r="R10428" i="3"/>
  <c r="Q10428" i="3"/>
  <c r="R10427" i="3"/>
  <c r="Q10427" i="3"/>
  <c r="R10426" i="3"/>
  <c r="Q10426" i="3"/>
  <c r="R10425" i="3"/>
  <c r="Q10425" i="3"/>
  <c r="R10424" i="3"/>
  <c r="Q10424" i="3"/>
  <c r="R10423" i="3"/>
  <c r="Q10423" i="3"/>
  <c r="R10422" i="3"/>
  <c r="Q10422" i="3"/>
  <c r="R10421" i="3"/>
  <c r="Q10421" i="3"/>
  <c r="R10420" i="3"/>
  <c r="Q10420" i="3"/>
  <c r="R10419" i="3"/>
  <c r="Q10419" i="3"/>
  <c r="R10418" i="3"/>
  <c r="Q10418" i="3"/>
  <c r="R10417" i="3"/>
  <c r="Q10417" i="3"/>
  <c r="R10416" i="3"/>
  <c r="Q10416" i="3"/>
  <c r="R10415" i="3"/>
  <c r="Q10415" i="3"/>
  <c r="R10414" i="3"/>
  <c r="Q10414" i="3"/>
  <c r="R10413" i="3"/>
  <c r="Q10413" i="3"/>
  <c r="R10412" i="3"/>
  <c r="Q10412" i="3"/>
  <c r="R10411" i="3"/>
  <c r="Q10411" i="3"/>
  <c r="R10410" i="3"/>
  <c r="Q10410" i="3"/>
  <c r="R10409" i="3"/>
  <c r="Q10409" i="3"/>
  <c r="R10408" i="3"/>
  <c r="Q10408" i="3"/>
  <c r="R10407" i="3"/>
  <c r="Q10407" i="3"/>
  <c r="R10406" i="3"/>
  <c r="Q10406" i="3"/>
  <c r="R10405" i="3"/>
  <c r="Q10405" i="3"/>
  <c r="R10404" i="3"/>
  <c r="Q10404" i="3"/>
  <c r="R10403" i="3"/>
  <c r="Q10403" i="3"/>
  <c r="R10402" i="3"/>
  <c r="Q10402" i="3"/>
  <c r="R10401" i="3"/>
  <c r="Q10401" i="3"/>
  <c r="R10400" i="3"/>
  <c r="Q10400" i="3"/>
  <c r="R10399" i="3"/>
  <c r="Q10399" i="3"/>
  <c r="R10398" i="3"/>
  <c r="Q10398" i="3"/>
  <c r="R10397" i="3"/>
  <c r="Q10397" i="3"/>
  <c r="R10396" i="3"/>
  <c r="Q10396" i="3"/>
  <c r="R10395" i="3"/>
  <c r="Q10395" i="3"/>
  <c r="R10394" i="3"/>
  <c r="Q10394" i="3"/>
  <c r="R10393" i="3"/>
  <c r="Q10393" i="3"/>
  <c r="R10392" i="3"/>
  <c r="Q10392" i="3"/>
  <c r="R10391" i="3"/>
  <c r="Q10391" i="3"/>
  <c r="R10390" i="3"/>
  <c r="Q10390" i="3"/>
  <c r="R10389" i="3"/>
  <c r="Q10389" i="3"/>
  <c r="R10388" i="3"/>
  <c r="Q10388" i="3"/>
  <c r="R10387" i="3"/>
  <c r="Q10387" i="3"/>
  <c r="R10386" i="3"/>
  <c r="Q10386" i="3"/>
  <c r="R10385" i="3"/>
  <c r="Q10385" i="3"/>
  <c r="R10384" i="3"/>
  <c r="Q10384" i="3"/>
  <c r="R10383" i="3"/>
  <c r="Q10383" i="3"/>
  <c r="R10382" i="3"/>
  <c r="Q10382" i="3"/>
  <c r="R10381" i="3"/>
  <c r="Q10381" i="3"/>
  <c r="R10380" i="3"/>
  <c r="Q10380" i="3"/>
  <c r="R10379" i="3"/>
  <c r="Q10379" i="3"/>
  <c r="R10378" i="3"/>
  <c r="Q10378" i="3"/>
  <c r="R10377" i="3"/>
  <c r="Q10377" i="3"/>
  <c r="R10376" i="3"/>
  <c r="Q10376" i="3"/>
  <c r="R10375" i="3"/>
  <c r="Q10375" i="3"/>
  <c r="R10374" i="3"/>
  <c r="Q10374" i="3"/>
  <c r="R10373" i="3"/>
  <c r="Q10373" i="3"/>
  <c r="R10372" i="3"/>
  <c r="Q10372" i="3"/>
  <c r="R10371" i="3"/>
  <c r="Q10371" i="3"/>
  <c r="R10370" i="3"/>
  <c r="Q10370" i="3"/>
  <c r="R10369" i="3"/>
  <c r="Q10369" i="3"/>
  <c r="R10368" i="3"/>
  <c r="Q10368" i="3"/>
  <c r="R10367" i="3"/>
  <c r="Q10367" i="3"/>
  <c r="R10366" i="3"/>
  <c r="Q10366" i="3"/>
  <c r="R10365" i="3"/>
  <c r="Q10365" i="3"/>
  <c r="R10364" i="3"/>
  <c r="Q10364" i="3"/>
  <c r="R10363" i="3"/>
  <c r="Q10363" i="3"/>
  <c r="R10362" i="3"/>
  <c r="Q10362" i="3"/>
  <c r="R10361" i="3"/>
  <c r="Q10361" i="3"/>
  <c r="R10360" i="3"/>
  <c r="Q10360" i="3"/>
  <c r="R10359" i="3"/>
  <c r="Q10359" i="3"/>
  <c r="R10358" i="3"/>
  <c r="Q10358" i="3"/>
  <c r="R10357" i="3"/>
  <c r="Q10357" i="3"/>
  <c r="R10356" i="3"/>
  <c r="Q10356" i="3"/>
  <c r="R10355" i="3"/>
  <c r="Q10355" i="3"/>
  <c r="R10354" i="3"/>
  <c r="Q10354" i="3"/>
  <c r="R10353" i="3"/>
  <c r="Q10353" i="3"/>
  <c r="R10352" i="3"/>
  <c r="Q10352" i="3"/>
  <c r="R10351" i="3"/>
  <c r="Q10351" i="3"/>
  <c r="R10350" i="3"/>
  <c r="Q10350" i="3"/>
  <c r="R10349" i="3"/>
  <c r="Q10349" i="3"/>
  <c r="R10348" i="3"/>
  <c r="Q10348" i="3"/>
  <c r="R10347" i="3"/>
  <c r="Q10347" i="3"/>
  <c r="R10346" i="3"/>
  <c r="Q10346" i="3"/>
  <c r="R10345" i="3"/>
  <c r="Q10345" i="3"/>
  <c r="R10344" i="3"/>
  <c r="Q10344" i="3"/>
  <c r="R10343" i="3"/>
  <c r="Q10343" i="3"/>
  <c r="R10342" i="3"/>
  <c r="Q10342" i="3"/>
  <c r="R10341" i="3"/>
  <c r="Q10341" i="3"/>
  <c r="R10340" i="3"/>
  <c r="Q10340" i="3"/>
  <c r="R10339" i="3"/>
  <c r="Q10339" i="3"/>
  <c r="R10338" i="3"/>
  <c r="Q10338" i="3"/>
  <c r="R10337" i="3"/>
  <c r="Q10337" i="3"/>
  <c r="R10336" i="3"/>
  <c r="Q10336" i="3"/>
  <c r="R10335" i="3"/>
  <c r="Q10335" i="3"/>
  <c r="R10334" i="3"/>
  <c r="Q10334" i="3"/>
  <c r="R10333" i="3"/>
  <c r="Q10333" i="3"/>
  <c r="R10332" i="3"/>
  <c r="Q10332" i="3"/>
  <c r="R10331" i="3"/>
  <c r="Q10331" i="3"/>
  <c r="R10330" i="3"/>
  <c r="Q10330" i="3"/>
  <c r="R10329" i="3"/>
  <c r="Q10329" i="3"/>
  <c r="R10328" i="3"/>
  <c r="Q10328" i="3"/>
  <c r="R10327" i="3"/>
  <c r="Q10327" i="3"/>
  <c r="R10326" i="3"/>
  <c r="Q10326" i="3"/>
  <c r="R10325" i="3"/>
  <c r="Q10325" i="3"/>
  <c r="R10324" i="3"/>
  <c r="Q10324" i="3"/>
  <c r="R10323" i="3"/>
  <c r="Q10323" i="3"/>
  <c r="R10322" i="3"/>
  <c r="Q10322" i="3"/>
  <c r="R10321" i="3"/>
  <c r="Q10321" i="3"/>
  <c r="R10320" i="3"/>
  <c r="Q10320" i="3"/>
  <c r="R10319" i="3"/>
  <c r="Q10319" i="3"/>
  <c r="R10318" i="3"/>
  <c r="Q10318" i="3"/>
  <c r="R10317" i="3"/>
  <c r="Q10317" i="3"/>
  <c r="R10316" i="3"/>
  <c r="Q10316" i="3"/>
  <c r="R10315" i="3"/>
  <c r="Q10315" i="3"/>
  <c r="R10314" i="3"/>
  <c r="Q10314" i="3"/>
  <c r="R10313" i="3"/>
  <c r="Q10313" i="3"/>
  <c r="R10312" i="3"/>
  <c r="Q10312" i="3"/>
  <c r="R10311" i="3"/>
  <c r="Q10311" i="3"/>
  <c r="R10310" i="3"/>
  <c r="Q10310" i="3"/>
  <c r="R10309" i="3"/>
  <c r="Q10309" i="3"/>
  <c r="R10308" i="3"/>
  <c r="Q10308" i="3"/>
  <c r="R10307" i="3"/>
  <c r="Q10307" i="3"/>
  <c r="R10306" i="3"/>
  <c r="Q10306" i="3"/>
  <c r="R10305" i="3"/>
  <c r="Q10305" i="3"/>
  <c r="R10304" i="3"/>
  <c r="Q10304" i="3"/>
  <c r="R10303" i="3"/>
  <c r="Q10303" i="3"/>
  <c r="R10302" i="3"/>
  <c r="Q10302" i="3"/>
  <c r="R10301" i="3"/>
  <c r="Q10301" i="3"/>
  <c r="R10300" i="3"/>
  <c r="Q10300" i="3"/>
  <c r="R10299" i="3"/>
  <c r="Q10299" i="3"/>
  <c r="R10298" i="3"/>
  <c r="Q10298" i="3"/>
  <c r="R10297" i="3"/>
  <c r="Q10297" i="3"/>
  <c r="R10296" i="3"/>
  <c r="Q10296" i="3"/>
  <c r="R10295" i="3"/>
  <c r="Q10295" i="3"/>
  <c r="R10294" i="3"/>
  <c r="Q10294" i="3"/>
  <c r="R10293" i="3"/>
  <c r="Q10293" i="3"/>
  <c r="R10292" i="3"/>
  <c r="Q10292" i="3"/>
  <c r="R10291" i="3"/>
  <c r="Q10291" i="3"/>
  <c r="R10290" i="3"/>
  <c r="Q10290" i="3"/>
  <c r="R10289" i="3"/>
  <c r="Q10289" i="3"/>
  <c r="R10288" i="3"/>
  <c r="Q10288" i="3"/>
  <c r="R10287" i="3"/>
  <c r="Q10287" i="3"/>
  <c r="R10286" i="3"/>
  <c r="Q10286" i="3"/>
  <c r="R10285" i="3"/>
  <c r="Q10285" i="3"/>
  <c r="R10284" i="3"/>
  <c r="Q10284" i="3"/>
  <c r="R10283" i="3"/>
  <c r="Q10283" i="3"/>
  <c r="R10282" i="3"/>
  <c r="Q10282" i="3"/>
  <c r="R10281" i="3"/>
  <c r="Q10281" i="3"/>
  <c r="R10280" i="3"/>
  <c r="Q10280" i="3"/>
  <c r="R10279" i="3"/>
  <c r="Q10279" i="3"/>
  <c r="R10278" i="3"/>
  <c r="Q10278" i="3"/>
  <c r="R10277" i="3"/>
  <c r="Q10277" i="3"/>
  <c r="R10276" i="3"/>
  <c r="Q10276" i="3"/>
  <c r="R10275" i="3"/>
  <c r="Q10275" i="3"/>
  <c r="R10274" i="3"/>
  <c r="Q10274" i="3"/>
  <c r="R10273" i="3"/>
  <c r="Q10273" i="3"/>
  <c r="R10272" i="3"/>
  <c r="Q10272" i="3"/>
  <c r="R10271" i="3"/>
  <c r="Q10271" i="3"/>
  <c r="R10270" i="3"/>
  <c r="Q10270" i="3"/>
  <c r="R10269" i="3"/>
  <c r="Q10269" i="3"/>
  <c r="R10268" i="3"/>
  <c r="Q10268" i="3"/>
  <c r="R10267" i="3"/>
  <c r="Q10267" i="3"/>
  <c r="R10266" i="3"/>
  <c r="Q10266" i="3"/>
  <c r="R10265" i="3"/>
  <c r="Q10265" i="3"/>
  <c r="R10264" i="3"/>
  <c r="Q10264" i="3"/>
  <c r="R10263" i="3"/>
  <c r="Q10263" i="3"/>
  <c r="R10262" i="3"/>
  <c r="Q10262" i="3"/>
  <c r="R10261" i="3"/>
  <c r="Q10261" i="3"/>
  <c r="R10260" i="3"/>
  <c r="Q10260" i="3"/>
  <c r="R10259" i="3"/>
  <c r="Q10259" i="3"/>
  <c r="R10258" i="3"/>
  <c r="Q10258" i="3"/>
  <c r="R10257" i="3"/>
  <c r="Q10257" i="3"/>
  <c r="R10256" i="3"/>
  <c r="Q10256" i="3"/>
  <c r="R10255" i="3"/>
  <c r="Q10255" i="3"/>
  <c r="R10254" i="3"/>
  <c r="Q10254" i="3"/>
  <c r="R10253" i="3"/>
  <c r="Q10253" i="3"/>
  <c r="R10252" i="3"/>
  <c r="Q10252" i="3"/>
  <c r="R10251" i="3"/>
  <c r="Q10251" i="3"/>
  <c r="R10250" i="3"/>
  <c r="Q10250" i="3"/>
  <c r="R10249" i="3"/>
  <c r="Q10249" i="3"/>
  <c r="R10248" i="3"/>
  <c r="Q10248" i="3"/>
  <c r="R10247" i="3"/>
  <c r="Q10247" i="3"/>
  <c r="R10246" i="3"/>
  <c r="Q10246" i="3"/>
  <c r="R10245" i="3"/>
  <c r="Q10245" i="3"/>
  <c r="R10244" i="3"/>
  <c r="Q10244" i="3"/>
  <c r="R10243" i="3"/>
  <c r="Q10243" i="3"/>
  <c r="R10242" i="3"/>
  <c r="Q10242" i="3"/>
  <c r="R10241" i="3"/>
  <c r="Q10241" i="3"/>
  <c r="R10240" i="3"/>
  <c r="Q10240" i="3"/>
  <c r="R10239" i="3"/>
  <c r="Q10239" i="3"/>
  <c r="R10238" i="3"/>
  <c r="Q10238" i="3"/>
  <c r="R10237" i="3"/>
  <c r="Q10237" i="3"/>
  <c r="R10236" i="3"/>
  <c r="Q10236" i="3"/>
  <c r="R10235" i="3"/>
  <c r="Q10235" i="3"/>
  <c r="R10234" i="3"/>
  <c r="Q10234" i="3"/>
  <c r="R10233" i="3"/>
  <c r="Q10233" i="3"/>
  <c r="R10232" i="3"/>
  <c r="Q10232" i="3"/>
  <c r="R10231" i="3"/>
  <c r="Q10231" i="3"/>
  <c r="R10230" i="3"/>
  <c r="Q10230" i="3"/>
  <c r="R10229" i="3"/>
  <c r="Q10229" i="3"/>
  <c r="R10228" i="3"/>
  <c r="Q10228" i="3"/>
  <c r="R10227" i="3"/>
  <c r="Q10227" i="3"/>
  <c r="R10226" i="3"/>
  <c r="Q10226" i="3"/>
  <c r="R10225" i="3"/>
  <c r="Q10225" i="3"/>
  <c r="R10224" i="3"/>
  <c r="Q10224" i="3"/>
  <c r="R10223" i="3"/>
  <c r="Q10223" i="3"/>
  <c r="R10222" i="3"/>
  <c r="Q10222" i="3"/>
  <c r="R10221" i="3"/>
  <c r="Q10221" i="3"/>
  <c r="R10220" i="3"/>
  <c r="Q10220" i="3"/>
  <c r="R10219" i="3"/>
  <c r="Q10219" i="3"/>
  <c r="R10218" i="3"/>
  <c r="Q10218" i="3"/>
  <c r="R10217" i="3"/>
  <c r="Q10217" i="3"/>
  <c r="R10216" i="3"/>
  <c r="Q10216" i="3"/>
  <c r="R10215" i="3"/>
  <c r="Q10215" i="3"/>
  <c r="R10214" i="3"/>
  <c r="Q10214" i="3"/>
  <c r="R10213" i="3"/>
  <c r="Q10213" i="3"/>
  <c r="R10212" i="3"/>
  <c r="Q10212" i="3"/>
  <c r="R10211" i="3"/>
  <c r="Q10211" i="3"/>
  <c r="R10210" i="3"/>
  <c r="Q10210" i="3"/>
  <c r="R10209" i="3"/>
  <c r="Q10209" i="3"/>
  <c r="R10208" i="3"/>
  <c r="Q10208" i="3"/>
  <c r="R10207" i="3"/>
  <c r="Q10207" i="3"/>
  <c r="R10206" i="3"/>
  <c r="Q10206" i="3"/>
  <c r="R10205" i="3"/>
  <c r="Q10205" i="3"/>
  <c r="R10204" i="3"/>
  <c r="Q10204" i="3"/>
  <c r="R10203" i="3"/>
  <c r="Q10203" i="3"/>
  <c r="R10202" i="3"/>
  <c r="Q10202" i="3"/>
  <c r="R10201" i="3"/>
  <c r="Q10201" i="3"/>
  <c r="R10200" i="3"/>
  <c r="Q10200" i="3"/>
  <c r="R10199" i="3"/>
  <c r="Q10199" i="3"/>
  <c r="R10198" i="3"/>
  <c r="Q10198" i="3"/>
  <c r="R10197" i="3"/>
  <c r="Q10197" i="3"/>
  <c r="R10196" i="3"/>
  <c r="Q10196" i="3"/>
  <c r="R10195" i="3"/>
  <c r="Q10195" i="3"/>
  <c r="R10194" i="3"/>
  <c r="Q10194" i="3"/>
  <c r="R10193" i="3"/>
  <c r="Q10193" i="3"/>
  <c r="R10192" i="3"/>
  <c r="Q10192" i="3"/>
  <c r="R10191" i="3"/>
  <c r="Q10191" i="3"/>
  <c r="R10190" i="3"/>
  <c r="Q10190" i="3"/>
  <c r="R10189" i="3"/>
  <c r="Q10189" i="3"/>
  <c r="R10188" i="3"/>
  <c r="Q10188" i="3"/>
  <c r="R10187" i="3"/>
  <c r="Q10187" i="3"/>
  <c r="R10186" i="3"/>
  <c r="Q10186" i="3"/>
  <c r="R10185" i="3"/>
  <c r="Q10185" i="3"/>
  <c r="R10184" i="3"/>
  <c r="Q10184" i="3"/>
  <c r="R10183" i="3"/>
  <c r="Q10183" i="3"/>
  <c r="R10182" i="3"/>
  <c r="Q10182" i="3"/>
  <c r="R10181" i="3"/>
  <c r="Q10181" i="3"/>
  <c r="R10180" i="3"/>
  <c r="Q10180" i="3"/>
  <c r="R10179" i="3"/>
  <c r="Q10179" i="3"/>
  <c r="R10178" i="3"/>
  <c r="Q10178" i="3"/>
  <c r="R10177" i="3"/>
  <c r="Q10177" i="3"/>
  <c r="R10176" i="3"/>
  <c r="Q10176" i="3"/>
  <c r="R10175" i="3"/>
  <c r="Q10175" i="3"/>
  <c r="R10174" i="3"/>
  <c r="Q10174" i="3"/>
  <c r="R10173" i="3"/>
  <c r="Q10173" i="3"/>
  <c r="R10172" i="3"/>
  <c r="Q10172" i="3"/>
  <c r="R10171" i="3"/>
  <c r="Q10171" i="3"/>
  <c r="R10170" i="3"/>
  <c r="Q10170" i="3"/>
  <c r="R10169" i="3"/>
  <c r="Q10169" i="3"/>
  <c r="R10168" i="3"/>
  <c r="Q10168" i="3"/>
  <c r="R10167" i="3"/>
  <c r="Q10167" i="3"/>
  <c r="R10166" i="3"/>
  <c r="Q10166" i="3"/>
  <c r="R10165" i="3"/>
  <c r="Q10165" i="3"/>
  <c r="R10164" i="3"/>
  <c r="Q10164" i="3"/>
  <c r="R10163" i="3"/>
  <c r="Q10163" i="3"/>
  <c r="R10162" i="3"/>
  <c r="Q10162" i="3"/>
  <c r="R10161" i="3"/>
  <c r="Q10161" i="3"/>
  <c r="R10160" i="3"/>
  <c r="Q10160" i="3"/>
  <c r="R10159" i="3"/>
  <c r="Q10159" i="3"/>
  <c r="R10158" i="3"/>
  <c r="Q10158" i="3"/>
  <c r="R10157" i="3"/>
  <c r="Q10157" i="3"/>
  <c r="R10156" i="3"/>
  <c r="Q10156" i="3"/>
  <c r="R10155" i="3"/>
  <c r="Q10155" i="3"/>
  <c r="R10154" i="3"/>
  <c r="Q10154" i="3"/>
  <c r="R10153" i="3"/>
  <c r="Q10153" i="3"/>
  <c r="R10152" i="3"/>
  <c r="Q10152" i="3"/>
  <c r="R10151" i="3"/>
  <c r="Q10151" i="3"/>
  <c r="R10150" i="3"/>
  <c r="Q10150" i="3"/>
  <c r="R10149" i="3"/>
  <c r="Q10149" i="3"/>
  <c r="R10148" i="3"/>
  <c r="Q10148" i="3"/>
  <c r="R10147" i="3"/>
  <c r="Q10147" i="3"/>
  <c r="R10146" i="3"/>
  <c r="Q10146" i="3"/>
  <c r="R10145" i="3"/>
  <c r="Q10145" i="3"/>
  <c r="R10144" i="3"/>
  <c r="Q10144" i="3"/>
  <c r="R10143" i="3"/>
  <c r="Q10143" i="3"/>
  <c r="R10142" i="3"/>
  <c r="Q10142" i="3"/>
  <c r="R10141" i="3"/>
  <c r="Q10141" i="3"/>
  <c r="R10140" i="3"/>
  <c r="Q10140" i="3"/>
  <c r="R10139" i="3"/>
  <c r="Q10139" i="3"/>
  <c r="R10138" i="3"/>
  <c r="Q10138" i="3"/>
  <c r="R10137" i="3"/>
  <c r="Q10137" i="3"/>
  <c r="R10136" i="3"/>
  <c r="Q10136" i="3"/>
  <c r="R10135" i="3"/>
  <c r="Q10135" i="3"/>
  <c r="R10134" i="3"/>
  <c r="Q10134" i="3"/>
  <c r="R10133" i="3"/>
  <c r="Q10133" i="3"/>
  <c r="R10132" i="3"/>
  <c r="Q10132" i="3"/>
  <c r="R10131" i="3"/>
  <c r="Q10131" i="3"/>
  <c r="R10130" i="3"/>
  <c r="Q10130" i="3"/>
  <c r="R10129" i="3"/>
  <c r="Q10129" i="3"/>
  <c r="R10128" i="3"/>
  <c r="Q10128" i="3"/>
  <c r="R10127" i="3"/>
  <c r="Q10127" i="3"/>
  <c r="R10126" i="3"/>
  <c r="Q10126" i="3"/>
  <c r="R10125" i="3"/>
  <c r="Q10125" i="3"/>
  <c r="R10124" i="3"/>
  <c r="Q10124" i="3"/>
  <c r="R10123" i="3"/>
  <c r="Q10123" i="3"/>
  <c r="R10122" i="3"/>
  <c r="Q10122" i="3"/>
  <c r="R10121" i="3"/>
  <c r="Q10121" i="3"/>
  <c r="R10120" i="3"/>
  <c r="Q10120" i="3"/>
  <c r="R10119" i="3"/>
  <c r="Q10119" i="3"/>
  <c r="R10118" i="3"/>
  <c r="Q10118" i="3"/>
  <c r="R10117" i="3"/>
  <c r="Q10117" i="3"/>
  <c r="R10116" i="3"/>
  <c r="Q10116" i="3"/>
  <c r="R10115" i="3"/>
  <c r="Q10115" i="3"/>
  <c r="R10114" i="3"/>
  <c r="Q10114" i="3"/>
  <c r="R10113" i="3"/>
  <c r="Q10113" i="3"/>
  <c r="R10112" i="3"/>
  <c r="Q10112" i="3"/>
  <c r="R10111" i="3"/>
  <c r="Q10111" i="3"/>
  <c r="R10110" i="3"/>
  <c r="Q10110" i="3"/>
  <c r="R10109" i="3"/>
  <c r="Q10109" i="3"/>
  <c r="R10108" i="3"/>
  <c r="Q10108" i="3"/>
  <c r="R10107" i="3"/>
  <c r="Q10107" i="3"/>
  <c r="R10106" i="3"/>
  <c r="Q10106" i="3"/>
  <c r="R10105" i="3"/>
  <c r="Q10105" i="3"/>
  <c r="R10104" i="3"/>
  <c r="Q10104" i="3"/>
  <c r="R10103" i="3"/>
  <c r="Q10103" i="3"/>
  <c r="R10102" i="3"/>
  <c r="Q10102" i="3"/>
  <c r="R10101" i="3"/>
  <c r="Q10101" i="3"/>
  <c r="R10100" i="3"/>
  <c r="Q10100" i="3"/>
  <c r="R10099" i="3"/>
  <c r="Q10099" i="3"/>
  <c r="R10098" i="3"/>
  <c r="Q10098" i="3"/>
  <c r="R10097" i="3"/>
  <c r="Q10097" i="3"/>
  <c r="R10096" i="3"/>
  <c r="Q10096" i="3"/>
  <c r="R10095" i="3"/>
  <c r="Q10095" i="3"/>
  <c r="R10094" i="3"/>
  <c r="Q10094" i="3"/>
  <c r="R10093" i="3"/>
  <c r="Q10093" i="3"/>
  <c r="R10092" i="3"/>
  <c r="Q10092" i="3"/>
  <c r="R10091" i="3"/>
  <c r="Q10091" i="3"/>
  <c r="R10090" i="3"/>
  <c r="Q10090" i="3"/>
  <c r="R10089" i="3"/>
  <c r="Q10089" i="3"/>
  <c r="R10088" i="3"/>
  <c r="Q10088" i="3"/>
  <c r="R10087" i="3"/>
  <c r="Q10087" i="3"/>
  <c r="R10086" i="3"/>
  <c r="Q10086" i="3"/>
  <c r="R10085" i="3"/>
  <c r="Q10085" i="3"/>
  <c r="R10084" i="3"/>
  <c r="Q10084" i="3"/>
  <c r="R10083" i="3"/>
  <c r="Q10083" i="3"/>
  <c r="R10082" i="3"/>
  <c r="Q10082" i="3"/>
  <c r="R10081" i="3"/>
  <c r="Q10081" i="3"/>
  <c r="R10080" i="3"/>
  <c r="Q10080" i="3"/>
  <c r="R10079" i="3"/>
  <c r="Q10079" i="3"/>
  <c r="R10078" i="3"/>
  <c r="Q10078" i="3"/>
  <c r="R10077" i="3"/>
  <c r="Q10077" i="3"/>
  <c r="R10076" i="3"/>
  <c r="Q10076" i="3"/>
  <c r="R10075" i="3"/>
  <c r="Q10075" i="3"/>
  <c r="R10074" i="3"/>
  <c r="Q10074" i="3"/>
  <c r="R10073" i="3"/>
  <c r="Q10073" i="3"/>
  <c r="R10072" i="3"/>
  <c r="Q10072" i="3"/>
  <c r="R10071" i="3"/>
  <c r="Q10071" i="3"/>
  <c r="R10070" i="3"/>
  <c r="Q10070" i="3"/>
  <c r="R10069" i="3"/>
  <c r="Q10069" i="3"/>
  <c r="R10068" i="3"/>
  <c r="Q10068" i="3"/>
  <c r="R10067" i="3"/>
  <c r="Q10067" i="3"/>
  <c r="R10066" i="3"/>
  <c r="Q10066" i="3"/>
  <c r="R10065" i="3"/>
  <c r="Q10065" i="3"/>
  <c r="R10064" i="3"/>
  <c r="Q10064" i="3"/>
  <c r="R10063" i="3"/>
  <c r="Q10063" i="3"/>
  <c r="R10062" i="3"/>
  <c r="Q10062" i="3"/>
  <c r="R10061" i="3"/>
  <c r="Q10061" i="3"/>
  <c r="R10060" i="3"/>
  <c r="Q10060" i="3"/>
  <c r="R10059" i="3"/>
  <c r="Q10059" i="3"/>
  <c r="R10058" i="3"/>
  <c r="Q10058" i="3"/>
  <c r="R10057" i="3"/>
  <c r="Q10057" i="3"/>
  <c r="R10056" i="3"/>
  <c r="Q10056" i="3"/>
  <c r="R10055" i="3"/>
  <c r="Q10055" i="3"/>
  <c r="R10054" i="3"/>
  <c r="Q10054" i="3"/>
  <c r="R10053" i="3"/>
  <c r="Q10053" i="3"/>
  <c r="R10052" i="3"/>
  <c r="Q10052" i="3"/>
  <c r="R10051" i="3"/>
  <c r="Q10051" i="3"/>
  <c r="R10050" i="3"/>
  <c r="Q10050" i="3"/>
  <c r="R10049" i="3"/>
  <c r="Q10049" i="3"/>
  <c r="R10048" i="3"/>
  <c r="Q10048" i="3"/>
  <c r="R10047" i="3"/>
  <c r="Q10047" i="3"/>
  <c r="R10046" i="3"/>
  <c r="Q10046" i="3"/>
  <c r="R10045" i="3"/>
  <c r="Q10045" i="3"/>
  <c r="R10044" i="3"/>
  <c r="Q10044" i="3"/>
  <c r="R10043" i="3"/>
  <c r="Q10043" i="3"/>
  <c r="R10042" i="3"/>
  <c r="Q10042" i="3"/>
  <c r="R10041" i="3"/>
  <c r="Q10041" i="3"/>
  <c r="R10040" i="3"/>
  <c r="Q10040" i="3"/>
  <c r="R10039" i="3"/>
  <c r="Q10039" i="3"/>
  <c r="R10038" i="3"/>
  <c r="Q10038" i="3"/>
  <c r="R10037" i="3"/>
  <c r="Q10037" i="3"/>
  <c r="R10036" i="3"/>
  <c r="Q10036" i="3"/>
  <c r="R10035" i="3"/>
  <c r="Q10035" i="3"/>
  <c r="R10034" i="3"/>
  <c r="Q10034" i="3"/>
  <c r="R10033" i="3"/>
  <c r="Q10033" i="3"/>
  <c r="R10032" i="3"/>
  <c r="Q10032" i="3"/>
  <c r="R10031" i="3"/>
  <c r="Q10031" i="3"/>
  <c r="R10030" i="3"/>
  <c r="Q10030" i="3"/>
  <c r="R10029" i="3"/>
  <c r="Q10029" i="3"/>
  <c r="R10028" i="3"/>
  <c r="Q10028" i="3"/>
  <c r="R10027" i="3"/>
  <c r="Q10027" i="3"/>
  <c r="R10026" i="3"/>
  <c r="Q10026" i="3"/>
  <c r="R10025" i="3"/>
  <c r="Q10025" i="3"/>
  <c r="R10024" i="3"/>
  <c r="Q10024" i="3"/>
  <c r="R10023" i="3"/>
  <c r="Q10023" i="3"/>
  <c r="R10022" i="3"/>
  <c r="Q10022" i="3"/>
  <c r="R10021" i="3"/>
  <c r="Q10021" i="3"/>
  <c r="R10020" i="3"/>
  <c r="Q10020" i="3"/>
  <c r="R10019" i="3"/>
  <c r="Q10019" i="3"/>
  <c r="R10018" i="3"/>
  <c r="Q10018" i="3"/>
  <c r="R10017" i="3"/>
  <c r="Q10017" i="3"/>
  <c r="R10016" i="3"/>
  <c r="Q10016" i="3"/>
  <c r="R10015" i="3"/>
  <c r="Q10015" i="3"/>
  <c r="R10014" i="3"/>
  <c r="Q10014" i="3"/>
  <c r="R10013" i="3"/>
  <c r="Q10013" i="3"/>
  <c r="R10012" i="3"/>
  <c r="Q10012" i="3"/>
  <c r="R10011" i="3"/>
  <c r="Q10011" i="3"/>
  <c r="R10010" i="3"/>
  <c r="Q10010" i="3"/>
  <c r="R10009" i="3"/>
  <c r="Q10009" i="3"/>
  <c r="R10008" i="3"/>
  <c r="Q10008" i="3"/>
  <c r="R10007" i="3"/>
  <c r="Q10007" i="3"/>
  <c r="R10006" i="3"/>
  <c r="Q10006" i="3"/>
  <c r="R10005" i="3"/>
  <c r="Q10005" i="3"/>
  <c r="R10004" i="3"/>
  <c r="Q10004" i="3"/>
  <c r="R10003" i="3"/>
  <c r="Q10003" i="3"/>
  <c r="R10002" i="3"/>
  <c r="Q10002" i="3"/>
  <c r="R10001" i="3"/>
  <c r="Q10001" i="3"/>
  <c r="R10000" i="3"/>
  <c r="Q10000" i="3"/>
  <c r="R9999" i="3"/>
  <c r="Q9999" i="3"/>
  <c r="R9998" i="3"/>
  <c r="Q9998" i="3"/>
  <c r="R9997" i="3"/>
  <c r="Q9997" i="3"/>
  <c r="R9996" i="3"/>
  <c r="Q9996" i="3"/>
  <c r="R9995" i="3"/>
  <c r="Q9995" i="3"/>
  <c r="R9994" i="3"/>
  <c r="Q9994" i="3"/>
  <c r="R9993" i="3"/>
  <c r="Q9993" i="3"/>
  <c r="R9992" i="3"/>
  <c r="Q9992" i="3"/>
  <c r="R9991" i="3"/>
  <c r="Q9991" i="3"/>
  <c r="R9990" i="3"/>
  <c r="Q9990" i="3"/>
  <c r="R9989" i="3"/>
  <c r="Q9989" i="3"/>
  <c r="R9988" i="3"/>
  <c r="Q9988" i="3"/>
  <c r="R9987" i="3"/>
  <c r="Q9987" i="3"/>
  <c r="R9986" i="3"/>
  <c r="Q9986" i="3"/>
  <c r="R9985" i="3"/>
  <c r="Q9985" i="3"/>
  <c r="R9984" i="3"/>
  <c r="Q9984" i="3"/>
  <c r="R9983" i="3"/>
  <c r="Q9983" i="3"/>
  <c r="R9982" i="3"/>
  <c r="Q9982" i="3"/>
  <c r="R9981" i="3"/>
  <c r="Q9981" i="3"/>
  <c r="R9980" i="3"/>
  <c r="Q9980" i="3"/>
  <c r="R9979" i="3"/>
  <c r="Q9979" i="3"/>
  <c r="R9978" i="3"/>
  <c r="Q9978" i="3"/>
  <c r="R9977" i="3"/>
  <c r="Q9977" i="3"/>
  <c r="R9976" i="3"/>
  <c r="Q9976" i="3"/>
  <c r="R9975" i="3"/>
  <c r="Q9975" i="3"/>
  <c r="R9974" i="3"/>
  <c r="Q9974" i="3"/>
  <c r="R9973" i="3"/>
  <c r="Q9973" i="3"/>
  <c r="R9972" i="3"/>
  <c r="Q9972" i="3"/>
  <c r="R9971" i="3"/>
  <c r="Q9971" i="3"/>
  <c r="R9970" i="3"/>
  <c r="Q9970" i="3"/>
  <c r="R9969" i="3"/>
  <c r="Q9969" i="3"/>
  <c r="R9968" i="3"/>
  <c r="Q9968" i="3"/>
  <c r="R9967" i="3"/>
  <c r="Q9967" i="3"/>
  <c r="R9966" i="3"/>
  <c r="Q9966" i="3"/>
  <c r="R9965" i="3"/>
  <c r="Q9965" i="3"/>
  <c r="R9964" i="3"/>
  <c r="Q9964" i="3"/>
  <c r="R9963" i="3"/>
  <c r="Q9963" i="3"/>
  <c r="R9962" i="3"/>
  <c r="Q9962" i="3"/>
  <c r="R9961" i="3"/>
  <c r="Q9961" i="3"/>
  <c r="R9960" i="3"/>
  <c r="Q9960" i="3"/>
  <c r="R9959" i="3"/>
  <c r="Q9959" i="3"/>
  <c r="R9958" i="3"/>
  <c r="Q9958" i="3"/>
  <c r="R9957" i="3"/>
  <c r="Q9957" i="3"/>
  <c r="R9956" i="3"/>
  <c r="Q9956" i="3"/>
  <c r="R9955" i="3"/>
  <c r="Q9955" i="3"/>
  <c r="R9954" i="3"/>
  <c r="Q9954" i="3"/>
  <c r="R9953" i="3"/>
  <c r="Q9953" i="3"/>
  <c r="R9952" i="3"/>
  <c r="Q9952" i="3"/>
  <c r="R9951" i="3"/>
  <c r="Q9951" i="3"/>
  <c r="R9950" i="3"/>
  <c r="Q9950" i="3"/>
  <c r="R9949" i="3"/>
  <c r="Q9949" i="3"/>
  <c r="R9948" i="3"/>
  <c r="Q9948" i="3"/>
  <c r="R9947" i="3"/>
  <c r="Q9947" i="3"/>
  <c r="R9946" i="3"/>
  <c r="Q9946" i="3"/>
  <c r="R9945" i="3"/>
  <c r="Q9945" i="3"/>
  <c r="R9944" i="3"/>
  <c r="Q9944" i="3"/>
  <c r="R9943" i="3"/>
  <c r="Q9943" i="3"/>
  <c r="R9942" i="3"/>
  <c r="Q9942" i="3"/>
  <c r="R9941" i="3"/>
  <c r="Q9941" i="3"/>
  <c r="R9940" i="3"/>
  <c r="Q9940" i="3"/>
  <c r="R9939" i="3"/>
  <c r="Q9939" i="3"/>
  <c r="R9938" i="3"/>
  <c r="Q9938" i="3"/>
  <c r="R9937" i="3"/>
  <c r="Q9937" i="3"/>
  <c r="R9936" i="3"/>
  <c r="Q9936" i="3"/>
  <c r="R9935" i="3"/>
  <c r="Q9935" i="3"/>
  <c r="R9934" i="3"/>
  <c r="Q9934" i="3"/>
  <c r="R9933" i="3"/>
  <c r="Q9933" i="3"/>
  <c r="R9932" i="3"/>
  <c r="Q9932" i="3"/>
  <c r="R9931" i="3"/>
  <c r="Q9931" i="3"/>
  <c r="R9930" i="3"/>
  <c r="Q9930" i="3"/>
  <c r="R9929" i="3"/>
  <c r="Q9929" i="3"/>
  <c r="R9928" i="3"/>
  <c r="Q9928" i="3"/>
  <c r="R9927" i="3"/>
  <c r="Q9927" i="3"/>
  <c r="R9926" i="3"/>
  <c r="Q9926" i="3"/>
  <c r="R9925" i="3"/>
  <c r="Q9925" i="3"/>
  <c r="R9924" i="3"/>
  <c r="Q9924" i="3"/>
  <c r="R9923" i="3"/>
  <c r="Q9923" i="3"/>
  <c r="R9922" i="3"/>
  <c r="Q9922" i="3"/>
  <c r="R9921" i="3"/>
  <c r="Q9921" i="3"/>
  <c r="R9920" i="3"/>
  <c r="Q9920" i="3"/>
  <c r="R9919" i="3"/>
  <c r="Q9919" i="3"/>
  <c r="R9918" i="3"/>
  <c r="Q9918" i="3"/>
  <c r="R9917" i="3"/>
  <c r="Q9917" i="3"/>
  <c r="R9916" i="3"/>
  <c r="Q9916" i="3"/>
  <c r="R9915" i="3"/>
  <c r="Q9915" i="3"/>
  <c r="R9914" i="3"/>
  <c r="Q9914" i="3"/>
  <c r="R9913" i="3"/>
  <c r="Q9913" i="3"/>
  <c r="R9912" i="3"/>
  <c r="Q9912" i="3"/>
  <c r="R9911" i="3"/>
  <c r="Q9911" i="3"/>
  <c r="R9910" i="3"/>
  <c r="Q9910" i="3"/>
  <c r="R9909" i="3"/>
  <c r="Q9909" i="3"/>
  <c r="R9908" i="3"/>
  <c r="Q9908" i="3"/>
  <c r="R9907" i="3"/>
  <c r="Q9907" i="3"/>
  <c r="R9906" i="3"/>
  <c r="Q9906" i="3"/>
  <c r="R9905" i="3"/>
  <c r="Q9905" i="3"/>
  <c r="R9904" i="3"/>
  <c r="Q9904" i="3"/>
  <c r="R9903" i="3"/>
  <c r="Q9903" i="3"/>
  <c r="R9902" i="3"/>
  <c r="Q9902" i="3"/>
  <c r="R9901" i="3"/>
  <c r="Q9901" i="3"/>
  <c r="R9900" i="3"/>
  <c r="Q9900" i="3"/>
  <c r="R9899" i="3"/>
  <c r="Q9899" i="3"/>
  <c r="R9898" i="3"/>
  <c r="Q9898" i="3"/>
  <c r="R9897" i="3"/>
  <c r="Q9897" i="3"/>
  <c r="R9896" i="3"/>
  <c r="Q9896" i="3"/>
  <c r="R9895" i="3"/>
  <c r="Q9895" i="3"/>
  <c r="R9894" i="3"/>
  <c r="Q9894" i="3"/>
  <c r="R9893" i="3"/>
  <c r="Q9893" i="3"/>
  <c r="R9892" i="3"/>
  <c r="Q9892" i="3"/>
  <c r="R9891" i="3"/>
  <c r="Q9891" i="3"/>
  <c r="R9890" i="3"/>
  <c r="Q9890" i="3"/>
  <c r="R9889" i="3"/>
  <c r="Q9889" i="3"/>
  <c r="R9888" i="3"/>
  <c r="Q9888" i="3"/>
  <c r="R9887" i="3"/>
  <c r="Q9887" i="3"/>
  <c r="R9886" i="3"/>
  <c r="Q9886" i="3"/>
  <c r="R9885" i="3"/>
  <c r="Q9885" i="3"/>
  <c r="R9884" i="3"/>
  <c r="Q9884" i="3"/>
  <c r="R9883" i="3"/>
  <c r="Q9883" i="3"/>
  <c r="R9882" i="3"/>
  <c r="Q9882" i="3"/>
  <c r="R9881" i="3"/>
  <c r="Q9881" i="3"/>
  <c r="R9880" i="3"/>
  <c r="Q9880" i="3"/>
  <c r="R9879" i="3"/>
  <c r="Q9879" i="3"/>
  <c r="R9878" i="3"/>
  <c r="Q9878" i="3"/>
  <c r="R9877" i="3"/>
  <c r="Q9877" i="3"/>
  <c r="R9876" i="3"/>
  <c r="Q9876" i="3"/>
  <c r="R9875" i="3"/>
  <c r="Q9875" i="3"/>
  <c r="R9874" i="3"/>
  <c r="Q9874" i="3"/>
  <c r="R9873" i="3"/>
  <c r="Q9873" i="3"/>
  <c r="R9872" i="3"/>
  <c r="Q9872" i="3"/>
  <c r="R9871" i="3"/>
  <c r="Q9871" i="3"/>
  <c r="R9870" i="3"/>
  <c r="Q9870" i="3"/>
  <c r="R9869" i="3"/>
  <c r="Q9869" i="3"/>
  <c r="R9868" i="3"/>
  <c r="Q9868" i="3"/>
  <c r="R9867" i="3"/>
  <c r="Q9867" i="3"/>
  <c r="R9866" i="3"/>
  <c r="Q9866" i="3"/>
  <c r="R9865" i="3"/>
  <c r="Q9865" i="3"/>
  <c r="R9864" i="3"/>
  <c r="Q9864" i="3"/>
  <c r="R9863" i="3"/>
  <c r="Q9863" i="3"/>
  <c r="R9862" i="3"/>
  <c r="Q9862" i="3"/>
  <c r="R9861" i="3"/>
  <c r="Q9861" i="3"/>
  <c r="R9860" i="3"/>
  <c r="Q9860" i="3"/>
  <c r="R9859" i="3"/>
  <c r="Q9859" i="3"/>
  <c r="R9858" i="3"/>
  <c r="Q9858" i="3"/>
  <c r="R9857" i="3"/>
  <c r="Q9857" i="3"/>
  <c r="R9856" i="3"/>
  <c r="Q9856" i="3"/>
  <c r="R9855" i="3"/>
  <c r="Q9855" i="3"/>
  <c r="R9854" i="3"/>
  <c r="Q9854" i="3"/>
  <c r="R9853" i="3"/>
  <c r="Q9853" i="3"/>
  <c r="R9852" i="3"/>
  <c r="Q9852" i="3"/>
  <c r="R9851" i="3"/>
  <c r="Q9851" i="3"/>
  <c r="R9850" i="3"/>
  <c r="Q9850" i="3"/>
  <c r="R9849" i="3"/>
  <c r="Q9849" i="3"/>
  <c r="R9848" i="3"/>
  <c r="Q9848" i="3"/>
  <c r="R9847" i="3"/>
  <c r="Q9847" i="3"/>
  <c r="R9846" i="3"/>
  <c r="Q9846" i="3"/>
  <c r="R9845" i="3"/>
  <c r="Q9845" i="3"/>
  <c r="R9844" i="3"/>
  <c r="Q9844" i="3"/>
  <c r="R9843" i="3"/>
  <c r="Q9843" i="3"/>
  <c r="R9842" i="3"/>
  <c r="Q9842" i="3"/>
  <c r="R9841" i="3"/>
  <c r="Q9841" i="3"/>
  <c r="R9840" i="3"/>
  <c r="Q9840" i="3"/>
  <c r="R9839" i="3"/>
  <c r="Q9839" i="3"/>
  <c r="R9838" i="3"/>
  <c r="Q9838" i="3"/>
  <c r="R9837" i="3"/>
  <c r="Q9837" i="3"/>
  <c r="R9836" i="3"/>
  <c r="Q9836" i="3"/>
  <c r="R9835" i="3"/>
  <c r="Q9835" i="3"/>
  <c r="R9834" i="3"/>
  <c r="Q9834" i="3"/>
  <c r="R9833" i="3"/>
  <c r="Q9833" i="3"/>
  <c r="R9832" i="3"/>
  <c r="Q9832" i="3"/>
  <c r="R9831" i="3"/>
  <c r="Q9831" i="3"/>
  <c r="R9830" i="3"/>
  <c r="Q9830" i="3"/>
  <c r="R9829" i="3"/>
  <c r="Q9829" i="3"/>
  <c r="R9828" i="3"/>
  <c r="Q9828" i="3"/>
  <c r="R9827" i="3"/>
  <c r="Q9827" i="3"/>
  <c r="R9826" i="3"/>
  <c r="Q9826" i="3"/>
  <c r="R9825" i="3"/>
  <c r="Q9825" i="3"/>
  <c r="R9824" i="3"/>
  <c r="Q9824" i="3"/>
  <c r="R9823" i="3"/>
  <c r="Q9823" i="3"/>
  <c r="R9822" i="3"/>
  <c r="Q9822" i="3"/>
  <c r="R9821" i="3"/>
  <c r="Q9821" i="3"/>
  <c r="R9820" i="3"/>
  <c r="Q9820" i="3"/>
  <c r="R9819" i="3"/>
  <c r="Q9819" i="3"/>
  <c r="R9818" i="3"/>
  <c r="Q9818" i="3"/>
  <c r="R9817" i="3"/>
  <c r="Q9817" i="3"/>
  <c r="R9816" i="3"/>
  <c r="Q9816" i="3"/>
  <c r="R9815" i="3"/>
  <c r="Q9815" i="3"/>
  <c r="R9814" i="3"/>
  <c r="Q9814" i="3"/>
  <c r="R9813" i="3"/>
  <c r="Q9813" i="3"/>
  <c r="R9812" i="3"/>
  <c r="Q9812" i="3"/>
  <c r="R9811" i="3"/>
  <c r="Q9811" i="3"/>
  <c r="R9810" i="3"/>
  <c r="Q9810" i="3"/>
  <c r="R9809" i="3"/>
  <c r="Q9809" i="3"/>
  <c r="R9808" i="3"/>
  <c r="Q9808" i="3"/>
  <c r="R9807" i="3"/>
  <c r="Q9807" i="3"/>
  <c r="R9806" i="3"/>
  <c r="Q9806" i="3"/>
  <c r="R9805" i="3"/>
  <c r="Q9805" i="3"/>
  <c r="R9804" i="3"/>
  <c r="Q9804" i="3"/>
  <c r="R9803" i="3"/>
  <c r="Q9803" i="3"/>
  <c r="R9802" i="3"/>
  <c r="Q9802" i="3"/>
  <c r="R9801" i="3"/>
  <c r="Q9801" i="3"/>
  <c r="R9800" i="3"/>
  <c r="Q9800" i="3"/>
  <c r="R9799" i="3"/>
  <c r="Q9799" i="3"/>
  <c r="R9798" i="3"/>
  <c r="Q9798" i="3"/>
  <c r="R9797" i="3"/>
  <c r="Q9797" i="3"/>
  <c r="R9796" i="3"/>
  <c r="Q9796" i="3"/>
  <c r="R9795" i="3"/>
  <c r="Q9795" i="3"/>
  <c r="R9794" i="3"/>
  <c r="Q9794" i="3"/>
  <c r="R9793" i="3"/>
  <c r="Q9793" i="3"/>
  <c r="R9792" i="3"/>
  <c r="Q9792" i="3"/>
  <c r="R9791" i="3"/>
  <c r="Q9791" i="3"/>
  <c r="R9790" i="3"/>
  <c r="Q9790" i="3"/>
  <c r="R9789" i="3"/>
  <c r="Q9789" i="3"/>
  <c r="R9788" i="3"/>
  <c r="Q9788" i="3"/>
  <c r="R9787" i="3"/>
  <c r="Q9787" i="3"/>
  <c r="R9786" i="3"/>
  <c r="Q9786" i="3"/>
  <c r="R9785" i="3"/>
  <c r="Q9785" i="3"/>
  <c r="R9784" i="3"/>
  <c r="Q9784" i="3"/>
  <c r="R9783" i="3"/>
  <c r="Q9783" i="3"/>
  <c r="R9782" i="3"/>
  <c r="Q9782" i="3"/>
  <c r="R9781" i="3"/>
  <c r="Q9781" i="3"/>
  <c r="R9780" i="3"/>
  <c r="Q9780" i="3"/>
  <c r="R9779" i="3"/>
  <c r="Q9779" i="3"/>
  <c r="R9778" i="3"/>
  <c r="Q9778" i="3"/>
  <c r="R9777" i="3"/>
  <c r="Q9777" i="3"/>
  <c r="R9776" i="3"/>
  <c r="Q9776" i="3"/>
  <c r="R9775" i="3"/>
  <c r="Q9775" i="3"/>
  <c r="R9774" i="3"/>
  <c r="Q9774" i="3"/>
  <c r="R9773" i="3"/>
  <c r="Q9773" i="3"/>
  <c r="R9772" i="3"/>
  <c r="Q9772" i="3"/>
  <c r="R9771" i="3"/>
  <c r="Q9771" i="3"/>
  <c r="R9770" i="3"/>
  <c r="Q9770" i="3"/>
  <c r="R9769" i="3"/>
  <c r="Q9769" i="3"/>
  <c r="R9768" i="3"/>
  <c r="Q9768" i="3"/>
  <c r="R9767" i="3"/>
  <c r="Q9767" i="3"/>
  <c r="R9766" i="3"/>
  <c r="Q9766" i="3"/>
  <c r="R9765" i="3"/>
  <c r="Q9765" i="3"/>
  <c r="R9764" i="3"/>
  <c r="Q9764" i="3"/>
  <c r="R9763" i="3"/>
  <c r="Q9763" i="3"/>
  <c r="R9762" i="3"/>
  <c r="Q9762" i="3"/>
  <c r="R9761" i="3"/>
  <c r="Q9761" i="3"/>
  <c r="R9760" i="3"/>
  <c r="Q9760" i="3"/>
  <c r="R9759" i="3"/>
  <c r="Q9759" i="3"/>
  <c r="R9758" i="3"/>
  <c r="Q9758" i="3"/>
  <c r="R9757" i="3"/>
  <c r="Q9757" i="3"/>
  <c r="R9756" i="3"/>
  <c r="Q9756" i="3"/>
  <c r="R9755" i="3"/>
  <c r="Q9755" i="3"/>
  <c r="R9754" i="3"/>
  <c r="Q9754" i="3"/>
  <c r="R9753" i="3"/>
  <c r="Q9753" i="3"/>
  <c r="R9752" i="3"/>
  <c r="Q9752" i="3"/>
  <c r="R9751" i="3"/>
  <c r="Q9751" i="3"/>
  <c r="R9750" i="3"/>
  <c r="Q9750" i="3"/>
  <c r="R9749" i="3"/>
  <c r="Q9749" i="3"/>
  <c r="R9748" i="3"/>
  <c r="Q9748" i="3"/>
  <c r="R9747" i="3"/>
  <c r="Q9747" i="3"/>
  <c r="R9746" i="3"/>
  <c r="Q9746" i="3"/>
  <c r="R9745" i="3"/>
  <c r="Q9745" i="3"/>
  <c r="R9744" i="3"/>
  <c r="Q9744" i="3"/>
  <c r="R9743" i="3"/>
  <c r="Q9743" i="3"/>
  <c r="R9742" i="3"/>
  <c r="Q9742" i="3"/>
  <c r="R9741" i="3"/>
  <c r="Q9741" i="3"/>
  <c r="R9740" i="3"/>
  <c r="Q9740" i="3"/>
  <c r="R9739" i="3"/>
  <c r="Q9739" i="3"/>
  <c r="R9738" i="3"/>
  <c r="Q9738" i="3"/>
  <c r="R9737" i="3"/>
  <c r="Q9737" i="3"/>
  <c r="R9736" i="3"/>
  <c r="Q9736" i="3"/>
  <c r="R9735" i="3"/>
  <c r="Q9735" i="3"/>
  <c r="R9734" i="3"/>
  <c r="Q9734" i="3"/>
  <c r="R9733" i="3"/>
  <c r="Q9733" i="3"/>
  <c r="R9732" i="3"/>
  <c r="Q9732" i="3"/>
  <c r="R9731" i="3"/>
  <c r="Q9731" i="3"/>
  <c r="R9730" i="3"/>
  <c r="Q9730" i="3"/>
  <c r="R9729" i="3"/>
  <c r="Q9729" i="3"/>
  <c r="R9728" i="3"/>
  <c r="Q9728" i="3"/>
  <c r="R9727" i="3"/>
  <c r="Q9727" i="3"/>
  <c r="R9726" i="3"/>
  <c r="Q9726" i="3"/>
  <c r="R9725" i="3"/>
  <c r="Q9725" i="3"/>
  <c r="R9724" i="3"/>
  <c r="Q9724" i="3"/>
  <c r="R9723" i="3"/>
  <c r="Q9723" i="3"/>
  <c r="R9722" i="3"/>
  <c r="Q9722" i="3"/>
  <c r="R9721" i="3"/>
  <c r="Q9721" i="3"/>
  <c r="R9720" i="3"/>
  <c r="Q9720" i="3"/>
  <c r="R9719" i="3"/>
  <c r="Q9719" i="3"/>
  <c r="R9718" i="3"/>
  <c r="Q9718" i="3"/>
  <c r="R9717" i="3"/>
  <c r="Q9717" i="3"/>
  <c r="R9716" i="3"/>
  <c r="Q9716" i="3"/>
  <c r="R9715" i="3"/>
  <c r="Q9715" i="3"/>
  <c r="R9714" i="3"/>
  <c r="Q9714" i="3"/>
  <c r="R9713" i="3"/>
  <c r="Q9713" i="3"/>
  <c r="R9712" i="3"/>
  <c r="Q9712" i="3"/>
  <c r="R9711" i="3"/>
  <c r="Q9711" i="3"/>
  <c r="R9710" i="3"/>
  <c r="Q9710" i="3"/>
  <c r="R9709" i="3"/>
  <c r="Q9709" i="3"/>
  <c r="R9708" i="3"/>
  <c r="Q9708" i="3"/>
  <c r="R9707" i="3"/>
  <c r="Q9707" i="3"/>
  <c r="R9706" i="3"/>
  <c r="Q9706" i="3"/>
  <c r="R9705" i="3"/>
  <c r="Q9705" i="3"/>
  <c r="R9704" i="3"/>
  <c r="Q9704" i="3"/>
  <c r="R9703" i="3"/>
  <c r="Q9703" i="3"/>
  <c r="R9702" i="3"/>
  <c r="Q9702" i="3"/>
  <c r="R9701" i="3"/>
  <c r="Q9701" i="3"/>
  <c r="R9700" i="3"/>
  <c r="Q9700" i="3"/>
  <c r="R9699" i="3"/>
  <c r="Q9699" i="3"/>
  <c r="R9698" i="3"/>
  <c r="Q9698" i="3"/>
  <c r="R9697" i="3"/>
  <c r="Q9697" i="3"/>
  <c r="R9696" i="3"/>
  <c r="Q9696" i="3"/>
  <c r="R9695" i="3"/>
  <c r="Q9695" i="3"/>
  <c r="R9694" i="3"/>
  <c r="Q9694" i="3"/>
  <c r="R9693" i="3"/>
  <c r="Q9693" i="3"/>
  <c r="R9692" i="3"/>
  <c r="Q9692" i="3"/>
  <c r="R9691" i="3"/>
  <c r="Q9691" i="3"/>
  <c r="R9690" i="3"/>
  <c r="Q9690" i="3"/>
  <c r="R9689" i="3"/>
  <c r="Q9689" i="3"/>
  <c r="R9688" i="3"/>
  <c r="Q9688" i="3"/>
  <c r="R9687" i="3"/>
  <c r="Q9687" i="3"/>
  <c r="R9686" i="3"/>
  <c r="Q9686" i="3"/>
  <c r="R9685" i="3"/>
  <c r="Q9685" i="3"/>
  <c r="R9684" i="3"/>
  <c r="Q9684" i="3"/>
  <c r="R9683" i="3"/>
  <c r="Q9683" i="3"/>
  <c r="R9682" i="3"/>
  <c r="Q9682" i="3"/>
  <c r="R9681" i="3"/>
  <c r="Q9681" i="3"/>
  <c r="R9680" i="3"/>
  <c r="Q9680" i="3"/>
  <c r="R9679" i="3"/>
  <c r="Q9679" i="3"/>
  <c r="R9678" i="3"/>
  <c r="Q9678" i="3"/>
  <c r="R9677" i="3"/>
  <c r="Q9677" i="3"/>
  <c r="R9676" i="3"/>
  <c r="Q9676" i="3"/>
  <c r="R9675" i="3"/>
  <c r="Q9675" i="3"/>
  <c r="R9674" i="3"/>
  <c r="Q9674" i="3"/>
  <c r="R9673" i="3"/>
  <c r="Q9673" i="3"/>
  <c r="R9672" i="3"/>
  <c r="Q9672" i="3"/>
  <c r="R9671" i="3"/>
  <c r="Q9671" i="3"/>
  <c r="R9670" i="3"/>
  <c r="Q9670" i="3"/>
  <c r="R9669" i="3"/>
  <c r="Q9669" i="3"/>
  <c r="R9668" i="3"/>
  <c r="Q9668" i="3"/>
  <c r="R9667" i="3"/>
  <c r="Q9667" i="3"/>
  <c r="R9666" i="3"/>
  <c r="Q9666" i="3"/>
  <c r="R9665" i="3"/>
  <c r="Q9665" i="3"/>
  <c r="R9664" i="3"/>
  <c r="Q9664" i="3"/>
  <c r="R9663" i="3"/>
  <c r="Q9663" i="3"/>
  <c r="R9662" i="3"/>
  <c r="Q9662" i="3"/>
  <c r="R9661" i="3"/>
  <c r="Q9661" i="3"/>
  <c r="R9660" i="3"/>
  <c r="Q9660" i="3"/>
  <c r="R9659" i="3"/>
  <c r="Q9659" i="3"/>
  <c r="R9658" i="3"/>
  <c r="Q9658" i="3"/>
  <c r="R9657" i="3"/>
  <c r="Q9657" i="3"/>
  <c r="R9656" i="3"/>
  <c r="Q9656" i="3"/>
  <c r="R9655" i="3"/>
  <c r="Q9655" i="3"/>
  <c r="R9654" i="3"/>
  <c r="Q9654" i="3"/>
  <c r="R9653" i="3"/>
  <c r="Q9653" i="3"/>
  <c r="R9652" i="3"/>
  <c r="Q9652" i="3"/>
  <c r="R9651" i="3"/>
  <c r="Q9651" i="3"/>
  <c r="R9650" i="3"/>
  <c r="Q9650" i="3"/>
  <c r="R9649" i="3"/>
  <c r="Q9649" i="3"/>
  <c r="R9648" i="3"/>
  <c r="Q9648" i="3"/>
  <c r="R9647" i="3"/>
  <c r="Q9647" i="3"/>
  <c r="R9646" i="3"/>
  <c r="Q9646" i="3"/>
  <c r="R9645" i="3"/>
  <c r="Q9645" i="3"/>
  <c r="R9644" i="3"/>
  <c r="Q9644" i="3"/>
  <c r="R9643" i="3"/>
  <c r="Q9643" i="3"/>
  <c r="R9642" i="3"/>
  <c r="Q9642" i="3"/>
  <c r="R9641" i="3"/>
  <c r="Q9641" i="3"/>
  <c r="R9640" i="3"/>
  <c r="Q9640" i="3"/>
  <c r="R9639" i="3"/>
  <c r="Q9639" i="3"/>
  <c r="R9638" i="3"/>
  <c r="Q9638" i="3"/>
  <c r="R9637" i="3"/>
  <c r="Q9637" i="3"/>
  <c r="R9636" i="3"/>
  <c r="Q9636" i="3"/>
  <c r="R9635" i="3"/>
  <c r="Q9635" i="3"/>
  <c r="R9634" i="3"/>
  <c r="Q9634" i="3"/>
  <c r="R9633" i="3"/>
  <c r="Q9633" i="3"/>
  <c r="R9632" i="3"/>
  <c r="Q9632" i="3"/>
  <c r="R9631" i="3"/>
  <c r="Q9631" i="3"/>
  <c r="R9630" i="3"/>
  <c r="Q9630" i="3"/>
  <c r="R9629" i="3"/>
  <c r="Q9629" i="3"/>
  <c r="R9628" i="3"/>
  <c r="Q9628" i="3"/>
  <c r="R9627" i="3"/>
  <c r="Q9627" i="3"/>
  <c r="R9626" i="3"/>
  <c r="Q9626" i="3"/>
  <c r="R9625" i="3"/>
  <c r="Q9625" i="3"/>
  <c r="R9624" i="3"/>
  <c r="Q9624" i="3"/>
  <c r="R9623" i="3"/>
  <c r="Q9623" i="3"/>
  <c r="R9622" i="3"/>
  <c r="Q9622" i="3"/>
  <c r="R9621" i="3"/>
  <c r="Q9621" i="3"/>
  <c r="R9620" i="3"/>
  <c r="Q9620" i="3"/>
  <c r="R9619" i="3"/>
  <c r="Q9619" i="3"/>
  <c r="R9618" i="3"/>
  <c r="Q9618" i="3"/>
  <c r="R9617" i="3"/>
  <c r="Q9617" i="3"/>
  <c r="R9616" i="3"/>
  <c r="Q9616" i="3"/>
  <c r="R9615" i="3"/>
  <c r="Q9615" i="3"/>
  <c r="R9614" i="3"/>
  <c r="Q9614" i="3"/>
  <c r="R9613" i="3"/>
  <c r="Q9613" i="3"/>
  <c r="R9612" i="3"/>
  <c r="Q9612" i="3"/>
  <c r="R9611" i="3"/>
  <c r="Q9611" i="3"/>
  <c r="R9610" i="3"/>
  <c r="Q9610" i="3"/>
  <c r="R9609" i="3"/>
  <c r="Q9609" i="3"/>
  <c r="R9608" i="3"/>
  <c r="Q9608" i="3"/>
  <c r="R9607" i="3"/>
  <c r="Q9607" i="3"/>
  <c r="R9606" i="3"/>
  <c r="Q9606" i="3"/>
  <c r="R9605" i="3"/>
  <c r="Q9605" i="3"/>
  <c r="R9604" i="3"/>
  <c r="Q9604" i="3"/>
  <c r="R9603" i="3"/>
  <c r="Q9603" i="3"/>
  <c r="R9602" i="3"/>
  <c r="Q9602" i="3"/>
  <c r="R9601" i="3"/>
  <c r="Q9601" i="3"/>
  <c r="R9600" i="3"/>
  <c r="Q9600" i="3"/>
  <c r="R9599" i="3"/>
  <c r="Q9599" i="3"/>
  <c r="R9598" i="3"/>
  <c r="Q9598" i="3"/>
  <c r="R9597" i="3"/>
  <c r="Q9597" i="3"/>
  <c r="R9596" i="3"/>
  <c r="Q9596" i="3"/>
  <c r="R9595" i="3"/>
  <c r="Q9595" i="3"/>
  <c r="R9594" i="3"/>
  <c r="Q9594" i="3"/>
  <c r="R9593" i="3"/>
  <c r="Q9593" i="3"/>
  <c r="R9592" i="3"/>
  <c r="Q9592" i="3"/>
  <c r="R9591" i="3"/>
  <c r="Q9591" i="3"/>
  <c r="R9590" i="3"/>
  <c r="Q9590" i="3"/>
  <c r="R9589" i="3"/>
  <c r="Q9589" i="3"/>
  <c r="R9588" i="3"/>
  <c r="Q9588" i="3"/>
  <c r="R9587" i="3"/>
  <c r="Q9587" i="3"/>
  <c r="R9586" i="3"/>
  <c r="Q9586" i="3"/>
  <c r="R9585" i="3"/>
  <c r="Q9585" i="3"/>
  <c r="R9584" i="3"/>
  <c r="Q9584" i="3"/>
  <c r="R9583" i="3"/>
  <c r="Q9583" i="3"/>
  <c r="R9582" i="3"/>
  <c r="Q9582" i="3"/>
  <c r="R9581" i="3"/>
  <c r="Q9581" i="3"/>
  <c r="R9580" i="3"/>
  <c r="Q9580" i="3"/>
  <c r="R9579" i="3"/>
  <c r="Q9579" i="3"/>
  <c r="R9578" i="3"/>
  <c r="Q9578" i="3"/>
  <c r="R9577" i="3"/>
  <c r="Q9577" i="3"/>
  <c r="R9576" i="3"/>
  <c r="Q9576" i="3"/>
  <c r="R9575" i="3"/>
  <c r="Q9575" i="3"/>
  <c r="R9574" i="3"/>
  <c r="Q9574" i="3"/>
  <c r="R9573" i="3"/>
  <c r="Q9573" i="3"/>
  <c r="R9572" i="3"/>
  <c r="Q9572" i="3"/>
  <c r="R9571" i="3"/>
  <c r="Q9571" i="3"/>
  <c r="R9570" i="3"/>
  <c r="Q9570" i="3"/>
  <c r="R9569" i="3"/>
  <c r="Q9569" i="3"/>
  <c r="R9568" i="3"/>
  <c r="Q9568" i="3"/>
  <c r="R9567" i="3"/>
  <c r="Q9567" i="3"/>
  <c r="R9566" i="3"/>
  <c r="Q9566" i="3"/>
  <c r="R9565" i="3"/>
  <c r="Q9565" i="3"/>
  <c r="R9564" i="3"/>
  <c r="Q9564" i="3"/>
  <c r="R9563" i="3"/>
  <c r="Q9563" i="3"/>
  <c r="R9562" i="3"/>
  <c r="Q9562" i="3"/>
  <c r="R9561" i="3"/>
  <c r="Q9561" i="3"/>
  <c r="R9560" i="3"/>
  <c r="Q9560" i="3"/>
  <c r="R9559" i="3"/>
  <c r="Q9559" i="3"/>
  <c r="R9558" i="3"/>
  <c r="Q9558" i="3"/>
  <c r="R9557" i="3"/>
  <c r="Q9557" i="3"/>
  <c r="R9556" i="3"/>
  <c r="Q9556" i="3"/>
  <c r="R9555" i="3"/>
  <c r="Q9555" i="3"/>
  <c r="R9554" i="3"/>
  <c r="Q9554" i="3"/>
  <c r="R9553" i="3"/>
  <c r="Q9553" i="3"/>
  <c r="R9552" i="3"/>
  <c r="Q9552" i="3"/>
  <c r="R9551" i="3"/>
  <c r="Q9551" i="3"/>
  <c r="R9550" i="3"/>
  <c r="Q9550" i="3"/>
  <c r="R9549" i="3"/>
  <c r="Q9549" i="3"/>
  <c r="R9548" i="3"/>
  <c r="Q9548" i="3"/>
  <c r="R9547" i="3"/>
  <c r="Q9547" i="3"/>
  <c r="R9546" i="3"/>
  <c r="Q9546" i="3"/>
  <c r="R9545" i="3"/>
  <c r="Q9545" i="3"/>
  <c r="R9544" i="3"/>
  <c r="Q9544" i="3"/>
  <c r="R9543" i="3"/>
  <c r="Q9543" i="3"/>
  <c r="R9542" i="3"/>
  <c r="Q9542" i="3"/>
  <c r="R9541" i="3"/>
  <c r="Q9541" i="3"/>
  <c r="R9540" i="3"/>
  <c r="Q9540" i="3"/>
  <c r="R9539" i="3"/>
  <c r="Q9539" i="3"/>
  <c r="R9538" i="3"/>
  <c r="Q9538" i="3"/>
  <c r="R9537" i="3"/>
  <c r="Q9537" i="3"/>
  <c r="R9536" i="3"/>
  <c r="Q9536" i="3"/>
  <c r="R9535" i="3"/>
  <c r="Q9535" i="3"/>
  <c r="R9534" i="3"/>
  <c r="Q9534" i="3"/>
  <c r="R9533" i="3"/>
  <c r="Q9533" i="3"/>
  <c r="R9532" i="3"/>
  <c r="Q9532" i="3"/>
  <c r="R9531" i="3"/>
  <c r="Q9531" i="3"/>
  <c r="R9530" i="3"/>
  <c r="Q9530" i="3"/>
  <c r="R9529" i="3"/>
  <c r="Q9529" i="3"/>
  <c r="R9528" i="3"/>
  <c r="Q9528" i="3"/>
  <c r="R9527" i="3"/>
  <c r="Q9527" i="3"/>
  <c r="R9526" i="3"/>
  <c r="Q9526" i="3"/>
  <c r="R9525" i="3"/>
  <c r="Q9525" i="3"/>
  <c r="R9524" i="3"/>
  <c r="Q9524" i="3"/>
  <c r="R9523" i="3"/>
  <c r="Q9523" i="3"/>
  <c r="R9522" i="3"/>
  <c r="Q9522" i="3"/>
  <c r="R9521" i="3"/>
  <c r="Q9521" i="3"/>
  <c r="R9520" i="3"/>
  <c r="Q9520" i="3"/>
  <c r="R9519" i="3"/>
  <c r="Q9519" i="3"/>
  <c r="R9518" i="3"/>
  <c r="Q9518" i="3"/>
  <c r="R9517" i="3"/>
  <c r="Q9517" i="3"/>
  <c r="R9516" i="3"/>
  <c r="Q9516" i="3"/>
  <c r="R9515" i="3"/>
  <c r="Q9515" i="3"/>
  <c r="R9514" i="3"/>
  <c r="Q9514" i="3"/>
  <c r="R9513" i="3"/>
  <c r="Q9513" i="3"/>
  <c r="R9512" i="3"/>
  <c r="Q9512" i="3"/>
  <c r="R9511" i="3"/>
  <c r="Q9511" i="3"/>
  <c r="R9510" i="3"/>
  <c r="Q9510" i="3"/>
  <c r="R9509" i="3"/>
  <c r="Q9509" i="3"/>
  <c r="R9508" i="3"/>
  <c r="Q9508" i="3"/>
  <c r="R9507" i="3"/>
  <c r="Q9507" i="3"/>
  <c r="R9506" i="3"/>
  <c r="Q9506" i="3"/>
  <c r="R9505" i="3"/>
  <c r="Q9505" i="3"/>
  <c r="R9504" i="3"/>
  <c r="Q9504" i="3"/>
  <c r="R9503" i="3"/>
  <c r="Q9503" i="3"/>
  <c r="R9502" i="3"/>
  <c r="Q9502" i="3"/>
  <c r="R9501" i="3"/>
  <c r="Q9501" i="3"/>
  <c r="R9500" i="3"/>
  <c r="Q9500" i="3"/>
  <c r="R9499" i="3"/>
  <c r="Q9499" i="3"/>
  <c r="R9498" i="3"/>
  <c r="Q9498" i="3"/>
  <c r="R9497" i="3"/>
  <c r="Q9497" i="3"/>
  <c r="R9496" i="3"/>
  <c r="Q9496" i="3"/>
  <c r="R9495" i="3"/>
  <c r="Q9495" i="3"/>
  <c r="R9494" i="3"/>
  <c r="Q9494" i="3"/>
  <c r="R9493" i="3"/>
  <c r="Q9493" i="3"/>
  <c r="R9492" i="3"/>
  <c r="Q9492" i="3"/>
  <c r="R9491" i="3"/>
  <c r="Q9491" i="3"/>
  <c r="R9490" i="3"/>
  <c r="Q9490" i="3"/>
  <c r="R9489" i="3"/>
  <c r="Q9489" i="3"/>
  <c r="R9488" i="3"/>
  <c r="Q9488" i="3"/>
  <c r="R9487" i="3"/>
  <c r="Q9487" i="3"/>
  <c r="R9486" i="3"/>
  <c r="Q9486" i="3"/>
  <c r="R9485" i="3"/>
  <c r="Q9485" i="3"/>
  <c r="R9484" i="3"/>
  <c r="Q9484" i="3"/>
  <c r="R9483" i="3"/>
  <c r="Q9483" i="3"/>
  <c r="R9482" i="3"/>
  <c r="Q9482" i="3"/>
  <c r="R9481" i="3"/>
  <c r="Q9481" i="3"/>
  <c r="R9480" i="3"/>
  <c r="Q9480" i="3"/>
  <c r="R9479" i="3"/>
  <c r="Q9479" i="3"/>
  <c r="R9478" i="3"/>
  <c r="Q9478" i="3"/>
  <c r="R9477" i="3"/>
  <c r="Q9477" i="3"/>
  <c r="R9476" i="3"/>
  <c r="Q9476" i="3"/>
  <c r="R9475" i="3"/>
  <c r="Q9475" i="3"/>
  <c r="R9474" i="3"/>
  <c r="Q9474" i="3"/>
  <c r="R9473" i="3"/>
  <c r="Q9473" i="3"/>
  <c r="R9472" i="3"/>
  <c r="Q9472" i="3"/>
  <c r="R9471" i="3"/>
  <c r="Q9471" i="3"/>
  <c r="R9470" i="3"/>
  <c r="Q9470" i="3"/>
  <c r="R9469" i="3"/>
  <c r="Q9469" i="3"/>
  <c r="R9468" i="3"/>
  <c r="Q9468" i="3"/>
  <c r="R9467" i="3"/>
  <c r="Q9467" i="3"/>
  <c r="R9466" i="3"/>
  <c r="Q9466" i="3"/>
  <c r="R9465" i="3"/>
  <c r="Q9465" i="3"/>
  <c r="R9464" i="3"/>
  <c r="Q9464" i="3"/>
  <c r="R9463" i="3"/>
  <c r="Q9463" i="3"/>
  <c r="R9462" i="3"/>
  <c r="Q9462" i="3"/>
  <c r="R9461" i="3"/>
  <c r="Q9461" i="3"/>
  <c r="R9460" i="3"/>
  <c r="Q9460" i="3"/>
  <c r="R9459" i="3"/>
  <c r="Q9459" i="3"/>
  <c r="R9458" i="3"/>
  <c r="Q9458" i="3"/>
  <c r="R9457" i="3"/>
  <c r="Q9457" i="3"/>
  <c r="R9456" i="3"/>
  <c r="Q9456" i="3"/>
  <c r="R9455" i="3"/>
  <c r="Q9455" i="3"/>
  <c r="R9454" i="3"/>
  <c r="Q9454" i="3"/>
  <c r="R9453" i="3"/>
  <c r="Q9453" i="3"/>
  <c r="R9452" i="3"/>
  <c r="Q9452" i="3"/>
  <c r="R9451" i="3"/>
  <c r="Q9451" i="3"/>
  <c r="R9450" i="3"/>
  <c r="Q9450" i="3"/>
  <c r="R9449" i="3"/>
  <c r="Q9449" i="3"/>
  <c r="R9448" i="3"/>
  <c r="Q9448" i="3"/>
  <c r="R9447" i="3"/>
  <c r="Q9447" i="3"/>
  <c r="R9446" i="3"/>
  <c r="Q9446" i="3"/>
  <c r="R9445" i="3"/>
  <c r="Q9445" i="3"/>
  <c r="R9444" i="3"/>
  <c r="Q9444" i="3"/>
  <c r="R9443" i="3"/>
  <c r="Q9443" i="3"/>
  <c r="R9442" i="3"/>
  <c r="Q9442" i="3"/>
  <c r="R9441" i="3"/>
  <c r="Q9441" i="3"/>
  <c r="R9440" i="3"/>
  <c r="Q9440" i="3"/>
  <c r="R9439" i="3"/>
  <c r="Q9439" i="3"/>
  <c r="R9438" i="3"/>
  <c r="Q9438" i="3"/>
  <c r="R9437" i="3"/>
  <c r="Q9437" i="3"/>
  <c r="R9436" i="3"/>
  <c r="Q9436" i="3"/>
  <c r="R9435" i="3"/>
  <c r="Q9435" i="3"/>
  <c r="R9434" i="3"/>
  <c r="Q9434" i="3"/>
  <c r="R9433" i="3"/>
  <c r="Q9433" i="3"/>
  <c r="R9432" i="3"/>
  <c r="Q9432" i="3"/>
  <c r="R9431" i="3"/>
  <c r="Q9431" i="3"/>
  <c r="R9430" i="3"/>
  <c r="Q9430" i="3"/>
  <c r="R9429" i="3"/>
  <c r="Q9429" i="3"/>
  <c r="R9428" i="3"/>
  <c r="Q9428" i="3"/>
  <c r="R9427" i="3"/>
  <c r="Q9427" i="3"/>
  <c r="R9426" i="3"/>
  <c r="Q9426" i="3"/>
  <c r="R9425" i="3"/>
  <c r="Q9425" i="3"/>
  <c r="R9424" i="3"/>
  <c r="Q9424" i="3"/>
  <c r="R9423" i="3"/>
  <c r="Q9423" i="3"/>
  <c r="R9422" i="3"/>
  <c r="Q9422" i="3"/>
  <c r="R9421" i="3"/>
  <c r="Q9421" i="3"/>
  <c r="R9420" i="3"/>
  <c r="Q9420" i="3"/>
  <c r="R9419" i="3"/>
  <c r="Q9419" i="3"/>
  <c r="R9418" i="3"/>
  <c r="Q9418" i="3"/>
  <c r="R9417" i="3"/>
  <c r="Q9417" i="3"/>
  <c r="R9416" i="3"/>
  <c r="Q9416" i="3"/>
  <c r="R9415" i="3"/>
  <c r="Q9415" i="3"/>
  <c r="R9414" i="3"/>
  <c r="Q9414" i="3"/>
  <c r="R9413" i="3"/>
  <c r="Q9413" i="3"/>
  <c r="R9412" i="3"/>
  <c r="Q9412" i="3"/>
  <c r="R9411" i="3"/>
  <c r="Q9411" i="3"/>
  <c r="R9410" i="3"/>
  <c r="Q9410" i="3"/>
  <c r="R9409" i="3"/>
  <c r="Q9409" i="3"/>
  <c r="R9408" i="3"/>
  <c r="Q9408" i="3"/>
  <c r="R9407" i="3"/>
  <c r="Q9407" i="3"/>
  <c r="R9406" i="3"/>
  <c r="Q9406" i="3"/>
  <c r="R9405" i="3"/>
  <c r="Q9405" i="3"/>
  <c r="R9404" i="3"/>
  <c r="Q9404" i="3"/>
  <c r="R9403" i="3"/>
  <c r="Q9403" i="3"/>
  <c r="R9402" i="3"/>
  <c r="Q9402" i="3"/>
  <c r="R9401" i="3"/>
  <c r="Q9401" i="3"/>
  <c r="R9400" i="3"/>
  <c r="Q9400" i="3"/>
  <c r="R9399" i="3"/>
  <c r="Q9399" i="3"/>
  <c r="R9398" i="3"/>
  <c r="Q9398" i="3"/>
  <c r="R9397" i="3"/>
  <c r="Q9397" i="3"/>
  <c r="R9396" i="3"/>
  <c r="Q9396" i="3"/>
  <c r="R9395" i="3"/>
  <c r="Q9395" i="3"/>
  <c r="R9394" i="3"/>
  <c r="Q9394" i="3"/>
  <c r="R9393" i="3"/>
  <c r="Q9393" i="3"/>
  <c r="R9392" i="3"/>
  <c r="Q9392" i="3"/>
  <c r="R9391" i="3"/>
  <c r="Q9391" i="3"/>
  <c r="R9390" i="3"/>
  <c r="Q9390" i="3"/>
  <c r="R9389" i="3"/>
  <c r="Q9389" i="3"/>
  <c r="R9388" i="3"/>
  <c r="Q9388" i="3"/>
  <c r="R9387" i="3"/>
  <c r="Q9387" i="3"/>
  <c r="R9386" i="3"/>
  <c r="Q9386" i="3"/>
  <c r="R9385" i="3"/>
  <c r="Q9385" i="3"/>
  <c r="R9384" i="3"/>
  <c r="Q9384" i="3"/>
  <c r="R9383" i="3"/>
  <c r="Q9383" i="3"/>
  <c r="R9382" i="3"/>
  <c r="Q9382" i="3"/>
  <c r="R9381" i="3"/>
  <c r="Q9381" i="3"/>
  <c r="R9380" i="3"/>
  <c r="Q9380" i="3"/>
  <c r="R9379" i="3"/>
  <c r="Q9379" i="3"/>
  <c r="R9378" i="3"/>
  <c r="Q9378" i="3"/>
  <c r="R9377" i="3"/>
  <c r="Q9377" i="3"/>
  <c r="R9376" i="3"/>
  <c r="Q9376" i="3"/>
  <c r="R9375" i="3"/>
  <c r="Q9375" i="3"/>
  <c r="R9374" i="3"/>
  <c r="Q9374" i="3"/>
  <c r="R9373" i="3"/>
  <c r="Q9373" i="3"/>
  <c r="R9372" i="3"/>
  <c r="Q9372" i="3"/>
  <c r="R9371" i="3"/>
  <c r="Q9371" i="3"/>
  <c r="R9370" i="3"/>
  <c r="Q9370" i="3"/>
  <c r="R9369" i="3"/>
  <c r="Q9369" i="3"/>
  <c r="R9368" i="3"/>
  <c r="Q9368" i="3"/>
  <c r="R9367" i="3"/>
  <c r="Q9367" i="3"/>
  <c r="R9366" i="3"/>
  <c r="Q9366" i="3"/>
  <c r="R9365" i="3"/>
  <c r="Q9365" i="3"/>
  <c r="R9364" i="3"/>
  <c r="Q9364" i="3"/>
  <c r="R9363" i="3"/>
  <c r="Q9363" i="3"/>
  <c r="R9362" i="3"/>
  <c r="Q9362" i="3"/>
  <c r="R9361" i="3"/>
  <c r="Q9361" i="3"/>
  <c r="R9360" i="3"/>
  <c r="Q9360" i="3"/>
  <c r="R9359" i="3"/>
  <c r="Q9359" i="3"/>
  <c r="R9358" i="3"/>
  <c r="Q9358" i="3"/>
  <c r="R9357" i="3"/>
  <c r="Q9357" i="3"/>
  <c r="R9356" i="3"/>
  <c r="Q9356" i="3"/>
  <c r="R9355" i="3"/>
  <c r="Q9355" i="3"/>
  <c r="R9354" i="3"/>
  <c r="Q9354" i="3"/>
  <c r="R9353" i="3"/>
  <c r="Q9353" i="3"/>
  <c r="R9352" i="3"/>
  <c r="Q9352" i="3"/>
  <c r="R9351" i="3"/>
  <c r="Q9351" i="3"/>
  <c r="R9350" i="3"/>
  <c r="Q9350" i="3"/>
  <c r="R9349" i="3"/>
  <c r="Q9349" i="3"/>
  <c r="R9348" i="3"/>
  <c r="Q9348" i="3"/>
  <c r="R9347" i="3"/>
  <c r="Q9347" i="3"/>
  <c r="R9346" i="3"/>
  <c r="Q9346" i="3"/>
  <c r="R9345" i="3"/>
  <c r="Q9345" i="3"/>
  <c r="R9344" i="3"/>
  <c r="Q9344" i="3"/>
  <c r="R9343" i="3"/>
  <c r="Q9343" i="3"/>
  <c r="R9342" i="3"/>
  <c r="Q9342" i="3"/>
  <c r="R9341" i="3"/>
  <c r="Q9341" i="3"/>
  <c r="R9340" i="3"/>
  <c r="Q9340" i="3"/>
  <c r="R9339" i="3"/>
  <c r="Q9339" i="3"/>
  <c r="R9338" i="3"/>
  <c r="Q9338" i="3"/>
  <c r="R9337" i="3"/>
  <c r="Q9337" i="3"/>
  <c r="R9336" i="3"/>
  <c r="Q9336" i="3"/>
  <c r="R9335" i="3"/>
  <c r="Q9335" i="3"/>
  <c r="R9334" i="3"/>
  <c r="Q9334" i="3"/>
  <c r="R9333" i="3"/>
  <c r="Q9333" i="3"/>
  <c r="R9332" i="3"/>
  <c r="Q9332" i="3"/>
  <c r="R9331" i="3"/>
  <c r="Q9331" i="3"/>
  <c r="R9330" i="3"/>
  <c r="Q9330" i="3"/>
  <c r="R9329" i="3"/>
  <c r="Q9329" i="3"/>
  <c r="R9328" i="3"/>
  <c r="Q9328" i="3"/>
  <c r="R9327" i="3"/>
  <c r="Q9327" i="3"/>
  <c r="R9326" i="3"/>
  <c r="Q9326" i="3"/>
  <c r="R9325" i="3"/>
  <c r="Q9325" i="3"/>
  <c r="R9324" i="3"/>
  <c r="Q9324" i="3"/>
  <c r="R9323" i="3"/>
  <c r="Q9323" i="3"/>
  <c r="R9322" i="3"/>
  <c r="Q9322" i="3"/>
  <c r="R9321" i="3"/>
  <c r="Q9321" i="3"/>
  <c r="R9320" i="3"/>
  <c r="Q9320" i="3"/>
  <c r="R9319" i="3"/>
  <c r="Q9319" i="3"/>
  <c r="R9318" i="3"/>
  <c r="Q9318" i="3"/>
  <c r="R9317" i="3"/>
  <c r="Q9317" i="3"/>
  <c r="R9316" i="3"/>
  <c r="Q9316" i="3"/>
  <c r="R9315" i="3"/>
  <c r="Q9315" i="3"/>
  <c r="R9314" i="3"/>
  <c r="Q9314" i="3"/>
  <c r="R9313" i="3"/>
  <c r="Q9313" i="3"/>
  <c r="R9312" i="3"/>
  <c r="Q9312" i="3"/>
  <c r="R9311" i="3"/>
  <c r="Q9311" i="3"/>
  <c r="R9310" i="3"/>
  <c r="Q9310" i="3"/>
  <c r="R9309" i="3"/>
  <c r="Q9309" i="3"/>
  <c r="R9308" i="3"/>
  <c r="Q9308" i="3"/>
  <c r="R9307" i="3"/>
  <c r="Q9307" i="3"/>
  <c r="R9306" i="3"/>
  <c r="Q9306" i="3"/>
  <c r="R9305" i="3"/>
  <c r="Q9305" i="3"/>
  <c r="R9304" i="3"/>
  <c r="Q9304" i="3"/>
  <c r="R9303" i="3"/>
  <c r="Q9303" i="3"/>
  <c r="R9302" i="3"/>
  <c r="Q9302" i="3"/>
  <c r="R9301" i="3"/>
  <c r="Q9301" i="3"/>
  <c r="R9300" i="3"/>
  <c r="Q9300" i="3"/>
  <c r="R9299" i="3"/>
  <c r="Q9299" i="3"/>
  <c r="R9298" i="3"/>
  <c r="Q9298" i="3"/>
  <c r="R9297" i="3"/>
  <c r="Q9297" i="3"/>
  <c r="R9296" i="3"/>
  <c r="Q9296" i="3"/>
  <c r="R9295" i="3"/>
  <c r="Q9295" i="3"/>
  <c r="R9294" i="3"/>
  <c r="Q9294" i="3"/>
  <c r="R9293" i="3"/>
  <c r="Q9293" i="3"/>
  <c r="R9292" i="3"/>
  <c r="Q9292" i="3"/>
  <c r="R9291" i="3"/>
  <c r="Q9291" i="3"/>
  <c r="R9290" i="3"/>
  <c r="Q9290" i="3"/>
  <c r="R9289" i="3"/>
  <c r="Q9289" i="3"/>
  <c r="R9288" i="3"/>
  <c r="Q9288" i="3"/>
  <c r="R9287" i="3"/>
  <c r="Q9287" i="3"/>
  <c r="R9286" i="3"/>
  <c r="Q9286" i="3"/>
  <c r="R9285" i="3"/>
  <c r="Q9285" i="3"/>
  <c r="R9284" i="3"/>
  <c r="Q9284" i="3"/>
  <c r="R9283" i="3"/>
  <c r="Q9283" i="3"/>
  <c r="R9282" i="3"/>
  <c r="Q9282" i="3"/>
  <c r="R9281" i="3"/>
  <c r="Q9281" i="3"/>
  <c r="R9280" i="3"/>
  <c r="Q9280" i="3"/>
  <c r="R9279" i="3"/>
  <c r="Q9279" i="3"/>
  <c r="R9278" i="3"/>
  <c r="Q9278" i="3"/>
  <c r="R9277" i="3"/>
  <c r="Q9277" i="3"/>
  <c r="R9276" i="3"/>
  <c r="Q9276" i="3"/>
  <c r="R9275" i="3"/>
  <c r="Q9275" i="3"/>
  <c r="R9274" i="3"/>
  <c r="Q9274" i="3"/>
  <c r="R9273" i="3"/>
  <c r="Q9273" i="3"/>
  <c r="R9272" i="3"/>
  <c r="Q9272" i="3"/>
  <c r="R9271" i="3"/>
  <c r="Q9271" i="3"/>
  <c r="R9270" i="3"/>
  <c r="Q9270" i="3"/>
  <c r="R9269" i="3"/>
  <c r="Q9269" i="3"/>
  <c r="R9268" i="3"/>
  <c r="Q9268" i="3"/>
  <c r="R9267" i="3"/>
  <c r="Q9267" i="3"/>
  <c r="R9266" i="3"/>
  <c r="Q9266" i="3"/>
  <c r="R9265" i="3"/>
  <c r="Q9265" i="3"/>
  <c r="R9264" i="3"/>
  <c r="Q9264" i="3"/>
  <c r="R9263" i="3"/>
  <c r="Q9263" i="3"/>
  <c r="R9262" i="3"/>
  <c r="Q9262" i="3"/>
  <c r="R9261" i="3"/>
  <c r="Q9261" i="3"/>
  <c r="R9260" i="3"/>
  <c r="Q9260" i="3"/>
  <c r="R9259" i="3"/>
  <c r="Q9259" i="3"/>
  <c r="R9258" i="3"/>
  <c r="Q9258" i="3"/>
  <c r="R9257" i="3"/>
  <c r="Q9257" i="3"/>
  <c r="R9256" i="3"/>
  <c r="Q9256" i="3"/>
  <c r="R9255" i="3"/>
  <c r="Q9255" i="3"/>
  <c r="R9254" i="3"/>
  <c r="Q9254" i="3"/>
  <c r="R9253" i="3"/>
  <c r="Q9253" i="3"/>
  <c r="R9252" i="3"/>
  <c r="Q9252" i="3"/>
  <c r="R9251" i="3"/>
  <c r="Q9251" i="3"/>
  <c r="R9250" i="3"/>
  <c r="Q9250" i="3"/>
  <c r="R9249" i="3"/>
  <c r="Q9249" i="3"/>
  <c r="R9248" i="3"/>
  <c r="Q9248" i="3"/>
  <c r="R9247" i="3"/>
  <c r="Q9247" i="3"/>
  <c r="R9246" i="3"/>
  <c r="Q9246" i="3"/>
  <c r="R9245" i="3"/>
  <c r="Q9245" i="3"/>
  <c r="R9244" i="3"/>
  <c r="Q9244" i="3"/>
  <c r="R9243" i="3"/>
  <c r="Q9243" i="3"/>
  <c r="R9242" i="3"/>
  <c r="Q9242" i="3"/>
  <c r="R9241" i="3"/>
  <c r="Q9241" i="3"/>
  <c r="R9240" i="3"/>
  <c r="Q9240" i="3"/>
  <c r="R9239" i="3"/>
  <c r="Q9239" i="3"/>
  <c r="R9238" i="3"/>
  <c r="Q9238" i="3"/>
  <c r="R9237" i="3"/>
  <c r="Q9237" i="3"/>
  <c r="R9236" i="3"/>
  <c r="Q9236" i="3"/>
  <c r="R9235" i="3"/>
  <c r="Q9235" i="3"/>
  <c r="R9234" i="3"/>
  <c r="Q9234" i="3"/>
  <c r="R9233" i="3"/>
  <c r="Q9233" i="3"/>
  <c r="R9232" i="3"/>
  <c r="Q9232" i="3"/>
  <c r="R9231" i="3"/>
  <c r="Q9231" i="3"/>
  <c r="R9230" i="3"/>
  <c r="Q9230" i="3"/>
  <c r="R9229" i="3"/>
  <c r="Q9229" i="3"/>
  <c r="R9228" i="3"/>
  <c r="Q9228" i="3"/>
  <c r="R9227" i="3"/>
  <c r="Q9227" i="3"/>
  <c r="R9226" i="3"/>
  <c r="Q9226" i="3"/>
  <c r="R9225" i="3"/>
  <c r="Q9225" i="3"/>
  <c r="R9224" i="3"/>
  <c r="Q9224" i="3"/>
  <c r="R9223" i="3"/>
  <c r="Q9223" i="3"/>
  <c r="R9222" i="3"/>
  <c r="Q9222" i="3"/>
  <c r="R9221" i="3"/>
  <c r="Q9221" i="3"/>
  <c r="R9220" i="3"/>
  <c r="Q9220" i="3"/>
  <c r="R9219" i="3"/>
  <c r="Q9219" i="3"/>
  <c r="R9218" i="3"/>
  <c r="Q9218" i="3"/>
  <c r="R9217" i="3"/>
  <c r="Q9217" i="3"/>
  <c r="R9216" i="3"/>
  <c r="Q9216" i="3"/>
  <c r="R9215" i="3"/>
  <c r="Q9215" i="3"/>
  <c r="R9214" i="3"/>
  <c r="Q9214" i="3"/>
  <c r="R9213" i="3"/>
  <c r="Q9213" i="3"/>
  <c r="R9212" i="3"/>
  <c r="Q9212" i="3"/>
  <c r="R9211" i="3"/>
  <c r="Q9211" i="3"/>
  <c r="R9210" i="3"/>
  <c r="Q9210" i="3"/>
  <c r="R9209" i="3"/>
  <c r="Q9209" i="3"/>
  <c r="R9208" i="3"/>
  <c r="Q9208" i="3"/>
  <c r="R9207" i="3"/>
  <c r="Q9207" i="3"/>
  <c r="R9206" i="3"/>
  <c r="Q9206" i="3"/>
  <c r="R9205" i="3"/>
  <c r="Q9205" i="3"/>
  <c r="R9204" i="3"/>
  <c r="Q9204" i="3"/>
  <c r="R9203" i="3"/>
  <c r="Q9203" i="3"/>
  <c r="R9202" i="3"/>
  <c r="Q9202" i="3"/>
  <c r="R9201" i="3"/>
  <c r="Q9201" i="3"/>
  <c r="R9200" i="3"/>
  <c r="Q9200" i="3"/>
  <c r="R9199" i="3"/>
  <c r="Q9199" i="3"/>
  <c r="R9198" i="3"/>
  <c r="Q9198" i="3"/>
  <c r="R9197" i="3"/>
  <c r="Q9197" i="3"/>
  <c r="R9196" i="3"/>
  <c r="Q9196" i="3"/>
  <c r="R9195" i="3"/>
  <c r="Q9195" i="3"/>
  <c r="R9194" i="3"/>
  <c r="Q9194" i="3"/>
  <c r="R9193" i="3"/>
  <c r="Q9193" i="3"/>
  <c r="R9192" i="3"/>
  <c r="Q9192" i="3"/>
  <c r="R9191" i="3"/>
  <c r="Q9191" i="3"/>
  <c r="R9190" i="3"/>
  <c r="Q9190" i="3"/>
  <c r="R9189" i="3"/>
  <c r="Q9189" i="3"/>
  <c r="R9188" i="3"/>
  <c r="Q9188" i="3"/>
  <c r="R9187" i="3"/>
  <c r="Q9187" i="3"/>
  <c r="R9186" i="3"/>
  <c r="Q9186" i="3"/>
  <c r="R9185" i="3"/>
  <c r="Q9185" i="3"/>
  <c r="R9184" i="3"/>
  <c r="Q9184" i="3"/>
  <c r="R9183" i="3"/>
  <c r="Q9183" i="3"/>
  <c r="R9182" i="3"/>
  <c r="Q9182" i="3"/>
  <c r="R9181" i="3"/>
  <c r="Q9181" i="3"/>
  <c r="R9180" i="3"/>
  <c r="Q9180" i="3"/>
  <c r="R9179" i="3"/>
  <c r="Q9179" i="3"/>
  <c r="R9178" i="3"/>
  <c r="Q9178" i="3"/>
  <c r="R9177" i="3"/>
  <c r="Q9177" i="3"/>
  <c r="R9176" i="3"/>
  <c r="Q9176" i="3"/>
  <c r="R9175" i="3"/>
  <c r="Q9175" i="3"/>
  <c r="R9174" i="3"/>
  <c r="Q9174" i="3"/>
  <c r="R9173" i="3"/>
  <c r="Q9173" i="3"/>
  <c r="R9172" i="3"/>
  <c r="Q9172" i="3"/>
  <c r="R9171" i="3"/>
  <c r="Q9171" i="3"/>
  <c r="R9170" i="3"/>
  <c r="Q9170" i="3"/>
  <c r="R9169" i="3"/>
  <c r="Q9169" i="3"/>
  <c r="R9168" i="3"/>
  <c r="Q9168" i="3"/>
  <c r="R9167" i="3"/>
  <c r="Q9167" i="3"/>
  <c r="R9166" i="3"/>
  <c r="Q9166" i="3"/>
  <c r="R9165" i="3"/>
  <c r="Q9165" i="3"/>
  <c r="R9164" i="3"/>
  <c r="Q9164" i="3"/>
  <c r="R9163" i="3"/>
  <c r="Q9163" i="3"/>
  <c r="R9162" i="3"/>
  <c r="Q9162" i="3"/>
  <c r="R9161" i="3"/>
  <c r="Q9161" i="3"/>
  <c r="R9160" i="3"/>
  <c r="Q9160" i="3"/>
  <c r="R9159" i="3"/>
  <c r="Q9159" i="3"/>
  <c r="R9158" i="3"/>
  <c r="Q9158" i="3"/>
  <c r="R9157" i="3"/>
  <c r="Q9157" i="3"/>
  <c r="R9156" i="3"/>
  <c r="Q9156" i="3"/>
  <c r="R9155" i="3"/>
  <c r="Q9155" i="3"/>
  <c r="R9154" i="3"/>
  <c r="Q9154" i="3"/>
  <c r="R9153" i="3"/>
  <c r="Q9153" i="3"/>
  <c r="R9152" i="3"/>
  <c r="Q9152" i="3"/>
  <c r="R9151" i="3"/>
  <c r="Q9151" i="3"/>
  <c r="R9150" i="3"/>
  <c r="Q9150" i="3"/>
  <c r="R9149" i="3"/>
  <c r="Q9149" i="3"/>
  <c r="R9148" i="3"/>
  <c r="Q9148" i="3"/>
  <c r="R9147" i="3"/>
  <c r="Q9147" i="3"/>
  <c r="R9146" i="3"/>
  <c r="Q9146" i="3"/>
  <c r="R9145" i="3"/>
  <c r="Q9145" i="3"/>
  <c r="R9144" i="3"/>
  <c r="Q9144" i="3"/>
  <c r="R9143" i="3"/>
  <c r="Q9143" i="3"/>
  <c r="R9142" i="3"/>
  <c r="Q9142" i="3"/>
  <c r="R9141" i="3"/>
  <c r="Q9141" i="3"/>
  <c r="R9140" i="3"/>
  <c r="Q9140" i="3"/>
  <c r="R9139" i="3"/>
  <c r="Q9139" i="3"/>
  <c r="R9138" i="3"/>
  <c r="Q9138" i="3"/>
  <c r="R9137" i="3"/>
  <c r="Q9137" i="3"/>
  <c r="R9136" i="3"/>
  <c r="Q9136" i="3"/>
  <c r="R9135" i="3"/>
  <c r="Q9135" i="3"/>
  <c r="R9134" i="3"/>
  <c r="Q9134" i="3"/>
  <c r="R9133" i="3"/>
  <c r="Q9133" i="3"/>
  <c r="R9132" i="3"/>
  <c r="Q9132" i="3"/>
  <c r="R9131" i="3"/>
  <c r="Q9131" i="3"/>
  <c r="R9130" i="3"/>
  <c r="Q9130" i="3"/>
  <c r="R9129" i="3"/>
  <c r="Q9129" i="3"/>
  <c r="R9128" i="3"/>
  <c r="Q9128" i="3"/>
  <c r="R9127" i="3"/>
  <c r="Q9127" i="3"/>
  <c r="R9126" i="3"/>
  <c r="Q9126" i="3"/>
  <c r="R9125" i="3"/>
  <c r="Q9125" i="3"/>
  <c r="R9124" i="3"/>
  <c r="Q9124" i="3"/>
  <c r="R9123" i="3"/>
  <c r="Q9123" i="3"/>
  <c r="R9122" i="3"/>
  <c r="Q9122" i="3"/>
  <c r="R9121" i="3"/>
  <c r="Q9121" i="3"/>
  <c r="R9120" i="3"/>
  <c r="Q9120" i="3"/>
  <c r="R9119" i="3"/>
  <c r="Q9119" i="3"/>
  <c r="R9118" i="3"/>
  <c r="Q9118" i="3"/>
  <c r="R9117" i="3"/>
  <c r="Q9117" i="3"/>
  <c r="R9116" i="3"/>
  <c r="Q9116" i="3"/>
  <c r="R9115" i="3"/>
  <c r="Q9115" i="3"/>
  <c r="R9114" i="3"/>
  <c r="Q9114" i="3"/>
  <c r="R9113" i="3"/>
  <c r="Q9113" i="3"/>
  <c r="R9112" i="3"/>
  <c r="Q9112" i="3"/>
  <c r="R9111" i="3"/>
  <c r="Q9111" i="3"/>
  <c r="R9110" i="3"/>
  <c r="Q9110" i="3"/>
  <c r="R9109" i="3"/>
  <c r="Q9109" i="3"/>
  <c r="R9108" i="3"/>
  <c r="Q9108" i="3"/>
  <c r="R9107" i="3"/>
  <c r="Q9107" i="3"/>
  <c r="R9106" i="3"/>
  <c r="Q9106" i="3"/>
  <c r="R9105" i="3"/>
  <c r="Q9105" i="3"/>
  <c r="R9104" i="3"/>
  <c r="Q9104" i="3"/>
  <c r="R9103" i="3"/>
  <c r="Q9103" i="3"/>
  <c r="R9102" i="3"/>
  <c r="Q9102" i="3"/>
  <c r="R9101" i="3"/>
  <c r="Q9101" i="3"/>
  <c r="R9100" i="3"/>
  <c r="Q9100" i="3"/>
  <c r="R9099" i="3"/>
  <c r="Q9099" i="3"/>
  <c r="R9098" i="3"/>
  <c r="Q9098" i="3"/>
  <c r="R9097" i="3"/>
  <c r="Q9097" i="3"/>
  <c r="R9096" i="3"/>
  <c r="Q9096" i="3"/>
  <c r="R9095" i="3"/>
  <c r="Q9095" i="3"/>
  <c r="R9094" i="3"/>
  <c r="Q9094" i="3"/>
  <c r="R9093" i="3"/>
  <c r="Q9093" i="3"/>
  <c r="R9092" i="3"/>
  <c r="Q9092" i="3"/>
  <c r="R9091" i="3"/>
  <c r="Q9091" i="3"/>
  <c r="R9090" i="3"/>
  <c r="Q9090" i="3"/>
  <c r="R9089" i="3"/>
  <c r="Q9089" i="3"/>
  <c r="R9088" i="3"/>
  <c r="Q9088" i="3"/>
  <c r="R9087" i="3"/>
  <c r="Q9087" i="3"/>
  <c r="R9086" i="3"/>
  <c r="Q9086" i="3"/>
  <c r="R9085" i="3"/>
  <c r="Q9085" i="3"/>
  <c r="R9084" i="3"/>
  <c r="Q9084" i="3"/>
  <c r="R9083" i="3"/>
  <c r="Q9083" i="3"/>
  <c r="R9082" i="3"/>
  <c r="Q9082" i="3"/>
  <c r="R9081" i="3"/>
  <c r="Q9081" i="3"/>
  <c r="R9080" i="3"/>
  <c r="Q9080" i="3"/>
  <c r="R9079" i="3"/>
  <c r="Q9079" i="3"/>
  <c r="R9078" i="3"/>
  <c r="Q9078" i="3"/>
  <c r="R9077" i="3"/>
  <c r="Q9077" i="3"/>
  <c r="R9076" i="3"/>
  <c r="Q9076" i="3"/>
  <c r="R9075" i="3"/>
  <c r="Q9075" i="3"/>
  <c r="R9074" i="3"/>
  <c r="Q9074" i="3"/>
  <c r="R9073" i="3"/>
  <c r="Q9073" i="3"/>
  <c r="R9072" i="3"/>
  <c r="Q9072" i="3"/>
  <c r="R9071" i="3"/>
  <c r="Q9071" i="3"/>
  <c r="R9070" i="3"/>
  <c r="Q9070" i="3"/>
  <c r="R9069" i="3"/>
  <c r="Q9069" i="3"/>
  <c r="R9068" i="3"/>
  <c r="Q9068" i="3"/>
  <c r="R9067" i="3"/>
  <c r="Q9067" i="3"/>
  <c r="R9066" i="3"/>
  <c r="Q9066" i="3"/>
  <c r="R9065" i="3"/>
  <c r="Q9065" i="3"/>
  <c r="R9064" i="3"/>
  <c r="Q9064" i="3"/>
  <c r="R9063" i="3"/>
  <c r="Q9063" i="3"/>
  <c r="R9062" i="3"/>
  <c r="Q9062" i="3"/>
  <c r="R9061" i="3"/>
  <c r="Q9061" i="3"/>
  <c r="R9060" i="3"/>
  <c r="Q9060" i="3"/>
  <c r="R9059" i="3"/>
  <c r="Q9059" i="3"/>
  <c r="R9058" i="3"/>
  <c r="Q9058" i="3"/>
  <c r="R9057" i="3"/>
  <c r="Q9057" i="3"/>
  <c r="R9056" i="3"/>
  <c r="Q9056" i="3"/>
  <c r="R9055" i="3"/>
  <c r="Q9055" i="3"/>
  <c r="R9054" i="3"/>
  <c r="Q9054" i="3"/>
  <c r="R9053" i="3"/>
  <c r="Q9053" i="3"/>
  <c r="R9052" i="3"/>
  <c r="Q9052" i="3"/>
  <c r="R9051" i="3"/>
  <c r="Q9051" i="3"/>
  <c r="R9050" i="3"/>
  <c r="Q9050" i="3"/>
  <c r="R9049" i="3"/>
  <c r="Q9049" i="3"/>
  <c r="R9048" i="3"/>
  <c r="Q9048" i="3"/>
  <c r="R9047" i="3"/>
  <c r="Q9047" i="3"/>
  <c r="R9046" i="3"/>
  <c r="Q9046" i="3"/>
  <c r="R9045" i="3"/>
  <c r="Q9045" i="3"/>
  <c r="R9044" i="3"/>
  <c r="Q9044" i="3"/>
  <c r="R9043" i="3"/>
  <c r="Q9043" i="3"/>
  <c r="R9042" i="3"/>
  <c r="Q9042" i="3"/>
  <c r="R9041" i="3"/>
  <c r="Q9041" i="3"/>
  <c r="R9040" i="3"/>
  <c r="Q9040" i="3"/>
  <c r="R9039" i="3"/>
  <c r="Q9039" i="3"/>
  <c r="R9038" i="3"/>
  <c r="Q9038" i="3"/>
  <c r="R9037" i="3"/>
  <c r="Q9037" i="3"/>
  <c r="R9036" i="3"/>
  <c r="Q9036" i="3"/>
  <c r="R9035" i="3"/>
  <c r="Q9035" i="3"/>
  <c r="R9034" i="3"/>
  <c r="Q9034" i="3"/>
  <c r="R9033" i="3"/>
  <c r="Q9033" i="3"/>
  <c r="R9032" i="3"/>
  <c r="Q9032" i="3"/>
  <c r="R9031" i="3"/>
  <c r="Q9031" i="3"/>
  <c r="R9030" i="3"/>
  <c r="Q9030" i="3"/>
  <c r="R9029" i="3"/>
  <c r="Q9029" i="3"/>
  <c r="R9028" i="3"/>
  <c r="Q9028" i="3"/>
  <c r="R9027" i="3"/>
  <c r="Q9027" i="3"/>
  <c r="R9026" i="3"/>
  <c r="Q9026" i="3"/>
  <c r="R9025" i="3"/>
  <c r="Q9025" i="3"/>
  <c r="R9024" i="3"/>
  <c r="Q9024" i="3"/>
  <c r="R9023" i="3"/>
  <c r="Q9023" i="3"/>
  <c r="R9022" i="3"/>
  <c r="Q9022" i="3"/>
  <c r="R9021" i="3"/>
  <c r="Q9021" i="3"/>
  <c r="R9020" i="3"/>
  <c r="Q9020" i="3"/>
  <c r="R9019" i="3"/>
  <c r="Q9019" i="3"/>
  <c r="R9018" i="3"/>
  <c r="Q9018" i="3"/>
  <c r="R9017" i="3"/>
  <c r="Q9017" i="3"/>
  <c r="R9016" i="3"/>
  <c r="Q9016" i="3"/>
  <c r="R9015" i="3"/>
  <c r="Q9015" i="3"/>
  <c r="R9014" i="3"/>
  <c r="Q9014" i="3"/>
  <c r="R9013" i="3"/>
  <c r="Q9013" i="3"/>
  <c r="R9012" i="3"/>
  <c r="Q9012" i="3"/>
  <c r="R9011" i="3"/>
  <c r="Q9011" i="3"/>
  <c r="R9010" i="3"/>
  <c r="Q9010" i="3"/>
  <c r="R9009" i="3"/>
  <c r="Q9009" i="3"/>
  <c r="R9008" i="3"/>
  <c r="Q9008" i="3"/>
  <c r="R9007" i="3"/>
  <c r="Q9007" i="3"/>
  <c r="R9006" i="3"/>
  <c r="Q9006" i="3"/>
  <c r="R9005" i="3"/>
  <c r="Q9005" i="3"/>
  <c r="R9004" i="3"/>
  <c r="Q9004" i="3"/>
  <c r="R9003" i="3"/>
  <c r="Q9003" i="3"/>
  <c r="R9002" i="3"/>
  <c r="Q9002" i="3"/>
  <c r="R9001" i="3"/>
  <c r="Q9001" i="3"/>
  <c r="R9000" i="3"/>
  <c r="Q9000" i="3"/>
  <c r="R8999" i="3"/>
  <c r="Q8999" i="3"/>
  <c r="R8998" i="3"/>
  <c r="Q8998" i="3"/>
  <c r="R8997" i="3"/>
  <c r="Q8997" i="3"/>
  <c r="R8996" i="3"/>
  <c r="Q8996" i="3"/>
  <c r="R8995" i="3"/>
  <c r="Q8995" i="3"/>
  <c r="R8994" i="3"/>
  <c r="Q8994" i="3"/>
  <c r="R8993" i="3"/>
  <c r="Q8993" i="3"/>
  <c r="R8992" i="3"/>
  <c r="Q8992" i="3"/>
  <c r="R8991" i="3"/>
  <c r="Q8991" i="3"/>
  <c r="R8990" i="3"/>
  <c r="Q8990" i="3"/>
  <c r="R8989" i="3"/>
  <c r="Q8989" i="3"/>
  <c r="R8988" i="3"/>
  <c r="Q8988" i="3"/>
  <c r="R8987" i="3"/>
  <c r="Q8987" i="3"/>
  <c r="R8986" i="3"/>
  <c r="Q8986" i="3"/>
  <c r="R8985" i="3"/>
  <c r="Q8985" i="3"/>
  <c r="R8984" i="3"/>
  <c r="Q8984" i="3"/>
  <c r="R8983" i="3"/>
  <c r="Q8983" i="3"/>
  <c r="R8982" i="3"/>
  <c r="Q8982" i="3"/>
  <c r="R8981" i="3"/>
  <c r="Q8981" i="3"/>
  <c r="R8980" i="3"/>
  <c r="Q8980" i="3"/>
  <c r="R8979" i="3"/>
  <c r="Q8979" i="3"/>
  <c r="R8978" i="3"/>
  <c r="Q8978" i="3"/>
  <c r="R8977" i="3"/>
  <c r="Q8977" i="3"/>
  <c r="R8976" i="3"/>
  <c r="Q8976" i="3"/>
  <c r="R8975" i="3"/>
  <c r="Q8975" i="3"/>
  <c r="R8974" i="3"/>
  <c r="Q8974" i="3"/>
  <c r="R8973" i="3"/>
  <c r="Q8973" i="3"/>
  <c r="R8972" i="3"/>
  <c r="Q8972" i="3"/>
  <c r="R8971" i="3"/>
  <c r="Q8971" i="3"/>
  <c r="R8970" i="3"/>
  <c r="Q8970" i="3"/>
  <c r="R8969" i="3"/>
  <c r="Q8969" i="3"/>
  <c r="R8968" i="3"/>
  <c r="Q8968" i="3"/>
  <c r="R8967" i="3"/>
  <c r="Q8967" i="3"/>
  <c r="R8966" i="3"/>
  <c r="Q8966" i="3"/>
  <c r="R8965" i="3"/>
  <c r="Q8965" i="3"/>
  <c r="R8964" i="3"/>
  <c r="Q8964" i="3"/>
  <c r="R8963" i="3"/>
  <c r="Q8963" i="3"/>
  <c r="R8962" i="3"/>
  <c r="Q8962" i="3"/>
  <c r="R8961" i="3"/>
  <c r="Q8961" i="3"/>
  <c r="R8960" i="3"/>
  <c r="Q8960" i="3"/>
  <c r="R8959" i="3"/>
  <c r="Q8959" i="3"/>
  <c r="R8958" i="3"/>
  <c r="Q8958" i="3"/>
  <c r="R8957" i="3"/>
  <c r="Q8957" i="3"/>
  <c r="R8956" i="3"/>
  <c r="Q8956" i="3"/>
  <c r="R8955" i="3"/>
  <c r="Q8955" i="3"/>
  <c r="R8954" i="3"/>
  <c r="Q8954" i="3"/>
  <c r="R8953" i="3"/>
  <c r="Q8953" i="3"/>
  <c r="R8952" i="3"/>
  <c r="Q8952" i="3"/>
  <c r="R8951" i="3"/>
  <c r="Q8951" i="3"/>
  <c r="R8950" i="3"/>
  <c r="Q8950" i="3"/>
  <c r="R8949" i="3"/>
  <c r="Q8949" i="3"/>
  <c r="R8948" i="3"/>
  <c r="Q8948" i="3"/>
  <c r="R8947" i="3"/>
  <c r="Q8947" i="3"/>
  <c r="R8946" i="3"/>
  <c r="Q8946" i="3"/>
  <c r="R8945" i="3"/>
  <c r="Q8945" i="3"/>
  <c r="R8944" i="3"/>
  <c r="Q8944" i="3"/>
  <c r="R8943" i="3"/>
  <c r="Q8943" i="3"/>
  <c r="R8942" i="3"/>
  <c r="Q8942" i="3"/>
  <c r="R8941" i="3"/>
  <c r="Q8941" i="3"/>
  <c r="R8940" i="3"/>
  <c r="Q8940" i="3"/>
  <c r="R8939" i="3"/>
  <c r="Q8939" i="3"/>
  <c r="R8938" i="3"/>
  <c r="Q8938" i="3"/>
  <c r="R8937" i="3"/>
  <c r="Q8937" i="3"/>
  <c r="R8936" i="3"/>
  <c r="Q8936" i="3"/>
  <c r="R8935" i="3"/>
  <c r="Q8935" i="3"/>
  <c r="R8934" i="3"/>
  <c r="Q8934" i="3"/>
  <c r="R8933" i="3"/>
  <c r="Q8933" i="3"/>
  <c r="R8932" i="3"/>
  <c r="Q8932" i="3"/>
  <c r="R8931" i="3"/>
  <c r="Q8931" i="3"/>
  <c r="R8930" i="3"/>
  <c r="Q8930" i="3"/>
  <c r="R8929" i="3"/>
  <c r="Q8929" i="3"/>
  <c r="R8928" i="3"/>
  <c r="Q8928" i="3"/>
  <c r="R8927" i="3"/>
  <c r="Q8927" i="3"/>
  <c r="R8926" i="3"/>
  <c r="Q8926" i="3"/>
  <c r="R8925" i="3"/>
  <c r="Q8925" i="3"/>
  <c r="R8924" i="3"/>
  <c r="Q8924" i="3"/>
  <c r="R8923" i="3"/>
  <c r="Q8923" i="3"/>
  <c r="R8922" i="3"/>
  <c r="Q8922" i="3"/>
  <c r="R8921" i="3"/>
  <c r="Q8921" i="3"/>
  <c r="R8920" i="3"/>
  <c r="Q8920" i="3"/>
  <c r="R8919" i="3"/>
  <c r="Q8919" i="3"/>
  <c r="R8918" i="3"/>
  <c r="Q8918" i="3"/>
  <c r="R8917" i="3"/>
  <c r="Q8917" i="3"/>
  <c r="R8916" i="3"/>
  <c r="Q8916" i="3"/>
  <c r="R8915" i="3"/>
  <c r="Q8915" i="3"/>
  <c r="R8914" i="3"/>
  <c r="Q8914" i="3"/>
  <c r="R8913" i="3"/>
  <c r="Q8913" i="3"/>
  <c r="R8912" i="3"/>
  <c r="Q8912" i="3"/>
  <c r="R8911" i="3"/>
  <c r="Q8911" i="3"/>
  <c r="R8910" i="3"/>
  <c r="Q8910" i="3"/>
  <c r="R8909" i="3"/>
  <c r="Q8909" i="3"/>
  <c r="R8908" i="3"/>
  <c r="Q8908" i="3"/>
  <c r="R8907" i="3"/>
  <c r="Q8907" i="3"/>
  <c r="R8906" i="3"/>
  <c r="Q8906" i="3"/>
  <c r="R8905" i="3"/>
  <c r="Q8905" i="3"/>
  <c r="R8904" i="3"/>
  <c r="Q8904" i="3"/>
  <c r="R8903" i="3"/>
  <c r="Q8903" i="3"/>
  <c r="R8902" i="3"/>
  <c r="Q8902" i="3"/>
  <c r="R8901" i="3"/>
  <c r="Q8901" i="3"/>
  <c r="R8900" i="3"/>
  <c r="Q8900" i="3"/>
  <c r="R8899" i="3"/>
  <c r="Q8899" i="3"/>
  <c r="R8898" i="3"/>
  <c r="Q8898" i="3"/>
  <c r="R8897" i="3"/>
  <c r="Q8897" i="3"/>
  <c r="R8896" i="3"/>
  <c r="Q8896" i="3"/>
  <c r="R8895" i="3"/>
  <c r="Q8895" i="3"/>
  <c r="R8894" i="3"/>
  <c r="Q8894" i="3"/>
  <c r="R8893" i="3"/>
  <c r="Q8893" i="3"/>
  <c r="R8892" i="3"/>
  <c r="Q8892" i="3"/>
  <c r="R8891" i="3"/>
  <c r="Q8891" i="3"/>
  <c r="R8890" i="3"/>
  <c r="Q8890" i="3"/>
  <c r="R8889" i="3"/>
  <c r="Q8889" i="3"/>
  <c r="R8888" i="3"/>
  <c r="Q8888" i="3"/>
  <c r="R8887" i="3"/>
  <c r="Q8887" i="3"/>
  <c r="R8886" i="3"/>
  <c r="Q8886" i="3"/>
  <c r="R8885" i="3"/>
  <c r="Q8885" i="3"/>
  <c r="R8884" i="3"/>
  <c r="Q8884" i="3"/>
  <c r="R8883" i="3"/>
  <c r="Q8883" i="3"/>
  <c r="R8882" i="3"/>
  <c r="Q8882" i="3"/>
  <c r="R8881" i="3"/>
  <c r="Q8881" i="3"/>
  <c r="R8880" i="3"/>
  <c r="Q8880" i="3"/>
  <c r="R8879" i="3"/>
  <c r="Q8879" i="3"/>
  <c r="R8878" i="3"/>
  <c r="Q8878" i="3"/>
  <c r="R8877" i="3"/>
  <c r="Q8877" i="3"/>
  <c r="R8876" i="3"/>
  <c r="Q8876" i="3"/>
  <c r="R8875" i="3"/>
  <c r="Q8875" i="3"/>
  <c r="R8874" i="3"/>
  <c r="Q8874" i="3"/>
  <c r="R8873" i="3"/>
  <c r="Q8873" i="3"/>
  <c r="R8872" i="3"/>
  <c r="Q8872" i="3"/>
  <c r="R8871" i="3"/>
  <c r="Q8871" i="3"/>
  <c r="R8870" i="3"/>
  <c r="Q8870" i="3"/>
  <c r="R8869" i="3"/>
  <c r="Q8869" i="3"/>
  <c r="R8868" i="3"/>
  <c r="Q8868" i="3"/>
  <c r="R8867" i="3"/>
  <c r="Q8867" i="3"/>
  <c r="R8866" i="3"/>
  <c r="Q8866" i="3"/>
  <c r="R8865" i="3"/>
  <c r="Q8865" i="3"/>
  <c r="R8864" i="3"/>
  <c r="Q8864" i="3"/>
  <c r="R8863" i="3"/>
  <c r="Q8863" i="3"/>
  <c r="R8862" i="3"/>
  <c r="Q8862" i="3"/>
  <c r="R8861" i="3"/>
  <c r="Q8861" i="3"/>
  <c r="R8860" i="3"/>
  <c r="Q8860" i="3"/>
  <c r="R8859" i="3"/>
  <c r="Q8859" i="3"/>
  <c r="R8858" i="3"/>
  <c r="Q8858" i="3"/>
  <c r="R8857" i="3"/>
  <c r="Q8857" i="3"/>
  <c r="R8856" i="3"/>
  <c r="Q8856" i="3"/>
  <c r="R8855" i="3"/>
  <c r="Q8855" i="3"/>
  <c r="R8854" i="3"/>
  <c r="Q8854" i="3"/>
  <c r="R8853" i="3"/>
  <c r="Q8853" i="3"/>
  <c r="R8852" i="3"/>
  <c r="Q8852" i="3"/>
  <c r="R8851" i="3"/>
  <c r="Q8851" i="3"/>
  <c r="R8850" i="3"/>
  <c r="Q8850" i="3"/>
  <c r="R8849" i="3"/>
  <c r="Q8849" i="3"/>
  <c r="R8848" i="3"/>
  <c r="Q8848" i="3"/>
  <c r="R8847" i="3"/>
  <c r="Q8847" i="3"/>
  <c r="R8846" i="3"/>
  <c r="Q8846" i="3"/>
  <c r="R8845" i="3"/>
  <c r="Q8845" i="3"/>
  <c r="R8844" i="3"/>
  <c r="Q8844" i="3"/>
  <c r="R8843" i="3"/>
  <c r="Q8843" i="3"/>
  <c r="R8842" i="3"/>
  <c r="Q8842" i="3"/>
  <c r="R8841" i="3"/>
  <c r="Q8841" i="3"/>
  <c r="R8840" i="3"/>
  <c r="Q8840" i="3"/>
  <c r="R8839" i="3"/>
  <c r="Q8839" i="3"/>
  <c r="R8838" i="3"/>
  <c r="Q8838" i="3"/>
  <c r="R8837" i="3"/>
  <c r="Q8837" i="3"/>
  <c r="R8836" i="3"/>
  <c r="Q8836" i="3"/>
  <c r="R8835" i="3"/>
  <c r="Q8835" i="3"/>
  <c r="R8834" i="3"/>
  <c r="Q8834" i="3"/>
  <c r="R8833" i="3"/>
  <c r="Q8833" i="3"/>
  <c r="R8832" i="3"/>
  <c r="Q8832" i="3"/>
  <c r="R8831" i="3"/>
  <c r="Q8831" i="3"/>
  <c r="R8830" i="3"/>
  <c r="Q8830" i="3"/>
  <c r="R8829" i="3"/>
  <c r="Q8829" i="3"/>
  <c r="R8828" i="3"/>
  <c r="Q8828" i="3"/>
  <c r="R8827" i="3"/>
  <c r="Q8827" i="3"/>
  <c r="R8826" i="3"/>
  <c r="Q8826" i="3"/>
  <c r="R8825" i="3"/>
  <c r="Q8825" i="3"/>
  <c r="R8824" i="3"/>
  <c r="Q8824" i="3"/>
  <c r="R8823" i="3"/>
  <c r="Q8823" i="3"/>
  <c r="R8822" i="3"/>
  <c r="Q8822" i="3"/>
  <c r="R8821" i="3"/>
  <c r="Q8821" i="3"/>
  <c r="R8820" i="3"/>
  <c r="Q8820" i="3"/>
  <c r="R8819" i="3"/>
  <c r="Q8819" i="3"/>
  <c r="R8818" i="3"/>
  <c r="Q8818" i="3"/>
  <c r="R8817" i="3"/>
  <c r="Q8817" i="3"/>
  <c r="R8816" i="3"/>
  <c r="Q8816" i="3"/>
  <c r="R8815" i="3"/>
  <c r="Q8815" i="3"/>
  <c r="R8814" i="3"/>
  <c r="Q8814" i="3"/>
  <c r="R8813" i="3"/>
  <c r="Q8813" i="3"/>
  <c r="R8812" i="3"/>
  <c r="Q8812" i="3"/>
  <c r="R8811" i="3"/>
  <c r="Q8811" i="3"/>
  <c r="R8810" i="3"/>
  <c r="Q8810" i="3"/>
  <c r="R8809" i="3"/>
  <c r="Q8809" i="3"/>
  <c r="R8808" i="3"/>
  <c r="Q8808" i="3"/>
  <c r="R8807" i="3"/>
  <c r="Q8807" i="3"/>
  <c r="R8806" i="3"/>
  <c r="Q8806" i="3"/>
  <c r="R8805" i="3"/>
  <c r="Q8805" i="3"/>
  <c r="R8804" i="3"/>
  <c r="Q8804" i="3"/>
  <c r="R8803" i="3"/>
  <c r="Q8803" i="3"/>
  <c r="R8802" i="3"/>
  <c r="Q8802" i="3"/>
  <c r="R8801" i="3"/>
  <c r="Q8801" i="3"/>
  <c r="R8800" i="3"/>
  <c r="Q8800" i="3"/>
  <c r="R8799" i="3"/>
  <c r="Q8799" i="3"/>
  <c r="R8798" i="3"/>
  <c r="Q8798" i="3"/>
  <c r="R8797" i="3"/>
  <c r="Q8797" i="3"/>
  <c r="R8796" i="3"/>
  <c r="Q8796" i="3"/>
  <c r="R8795" i="3"/>
  <c r="Q8795" i="3"/>
  <c r="R8794" i="3"/>
  <c r="Q8794" i="3"/>
  <c r="R8793" i="3"/>
  <c r="Q8793" i="3"/>
  <c r="R8792" i="3"/>
  <c r="Q8792" i="3"/>
  <c r="R8791" i="3"/>
  <c r="Q8791" i="3"/>
  <c r="R8790" i="3"/>
  <c r="Q8790" i="3"/>
  <c r="R8789" i="3"/>
  <c r="Q8789" i="3"/>
  <c r="R8788" i="3"/>
  <c r="Q8788" i="3"/>
  <c r="R8787" i="3"/>
  <c r="Q8787" i="3"/>
  <c r="R8786" i="3"/>
  <c r="Q8786" i="3"/>
  <c r="R8785" i="3"/>
  <c r="Q8785" i="3"/>
  <c r="R8784" i="3"/>
  <c r="Q8784" i="3"/>
  <c r="R8783" i="3"/>
  <c r="Q8783" i="3"/>
  <c r="R8782" i="3"/>
  <c r="Q8782" i="3"/>
  <c r="R8781" i="3"/>
  <c r="Q8781" i="3"/>
  <c r="R8780" i="3"/>
  <c r="Q8780" i="3"/>
  <c r="R8779" i="3"/>
  <c r="Q8779" i="3"/>
  <c r="R8778" i="3"/>
  <c r="Q8778" i="3"/>
  <c r="R8777" i="3"/>
  <c r="Q8777" i="3"/>
  <c r="R8776" i="3"/>
  <c r="Q8776" i="3"/>
  <c r="R8775" i="3"/>
  <c r="Q8775" i="3"/>
  <c r="R8774" i="3"/>
  <c r="Q8774" i="3"/>
  <c r="R8773" i="3"/>
  <c r="Q8773" i="3"/>
  <c r="R8772" i="3"/>
  <c r="Q8772" i="3"/>
  <c r="R8771" i="3"/>
  <c r="Q8771" i="3"/>
  <c r="R8770" i="3"/>
  <c r="Q8770" i="3"/>
  <c r="R8769" i="3"/>
  <c r="Q8769" i="3"/>
  <c r="R8768" i="3"/>
  <c r="Q8768" i="3"/>
  <c r="R8767" i="3"/>
  <c r="Q8767" i="3"/>
  <c r="R8766" i="3"/>
  <c r="Q8766" i="3"/>
  <c r="R8765" i="3"/>
  <c r="Q8765" i="3"/>
  <c r="R8764" i="3"/>
  <c r="Q8764" i="3"/>
  <c r="R8763" i="3"/>
  <c r="Q8763" i="3"/>
  <c r="R8762" i="3"/>
  <c r="Q8762" i="3"/>
  <c r="R8761" i="3"/>
  <c r="Q8761" i="3"/>
  <c r="R8760" i="3"/>
  <c r="Q8760" i="3"/>
  <c r="R8759" i="3"/>
  <c r="Q8759" i="3"/>
  <c r="R8758" i="3"/>
  <c r="Q8758" i="3"/>
  <c r="R8757" i="3"/>
  <c r="Q8757" i="3"/>
  <c r="R8756" i="3"/>
  <c r="Q8756" i="3"/>
  <c r="R8755" i="3"/>
  <c r="Q8755" i="3"/>
  <c r="R8754" i="3"/>
  <c r="Q8754" i="3"/>
  <c r="R8753" i="3"/>
  <c r="Q8753" i="3"/>
  <c r="R8752" i="3"/>
  <c r="Q8752" i="3"/>
  <c r="R8751" i="3"/>
  <c r="Q8751" i="3"/>
  <c r="R8750" i="3"/>
  <c r="Q8750" i="3"/>
  <c r="R8749" i="3"/>
  <c r="Q8749" i="3"/>
  <c r="R8748" i="3"/>
  <c r="Q8748" i="3"/>
  <c r="R8747" i="3"/>
  <c r="Q8747" i="3"/>
  <c r="R8746" i="3"/>
  <c r="Q8746" i="3"/>
  <c r="R8745" i="3"/>
  <c r="Q8745" i="3"/>
  <c r="R8744" i="3"/>
  <c r="Q8744" i="3"/>
  <c r="R8743" i="3"/>
  <c r="Q8743" i="3"/>
  <c r="R8742" i="3"/>
  <c r="Q8742" i="3"/>
  <c r="R8741" i="3"/>
  <c r="Q8741" i="3"/>
  <c r="R8740" i="3"/>
  <c r="Q8740" i="3"/>
  <c r="R8739" i="3"/>
  <c r="Q8739" i="3"/>
  <c r="R8738" i="3"/>
  <c r="Q8738" i="3"/>
  <c r="R8737" i="3"/>
  <c r="Q8737" i="3"/>
  <c r="R8736" i="3"/>
  <c r="Q8736" i="3"/>
  <c r="R8735" i="3"/>
  <c r="Q8735" i="3"/>
  <c r="R8734" i="3"/>
  <c r="Q8734" i="3"/>
  <c r="R8733" i="3"/>
  <c r="Q8733" i="3"/>
  <c r="R8732" i="3"/>
  <c r="Q8732" i="3"/>
  <c r="R8731" i="3"/>
  <c r="Q8731" i="3"/>
  <c r="R8730" i="3"/>
  <c r="Q8730" i="3"/>
  <c r="R8729" i="3"/>
  <c r="Q8729" i="3"/>
  <c r="R8728" i="3"/>
  <c r="Q8728" i="3"/>
  <c r="R8727" i="3"/>
  <c r="Q8727" i="3"/>
  <c r="R8726" i="3"/>
  <c r="Q8726" i="3"/>
  <c r="R8725" i="3"/>
  <c r="Q8725" i="3"/>
  <c r="R8724" i="3"/>
  <c r="Q8724" i="3"/>
  <c r="R8723" i="3"/>
  <c r="Q8723" i="3"/>
  <c r="R8722" i="3"/>
  <c r="Q8722" i="3"/>
  <c r="R8721" i="3"/>
  <c r="Q8721" i="3"/>
  <c r="R8720" i="3"/>
  <c r="Q8720" i="3"/>
  <c r="R8719" i="3"/>
  <c r="Q8719" i="3"/>
  <c r="R8718" i="3"/>
  <c r="Q8718" i="3"/>
  <c r="R8717" i="3"/>
  <c r="Q8717" i="3"/>
  <c r="R8716" i="3"/>
  <c r="Q8716" i="3"/>
  <c r="R8715" i="3"/>
  <c r="Q8715" i="3"/>
  <c r="R8714" i="3"/>
  <c r="Q8714" i="3"/>
  <c r="R8713" i="3"/>
  <c r="Q8713" i="3"/>
  <c r="R8712" i="3"/>
  <c r="Q8712" i="3"/>
  <c r="R8711" i="3"/>
  <c r="Q8711" i="3"/>
  <c r="R8710" i="3"/>
  <c r="Q8710" i="3"/>
  <c r="R8709" i="3"/>
  <c r="Q8709" i="3"/>
  <c r="R8708" i="3"/>
  <c r="Q8708" i="3"/>
  <c r="R8707" i="3"/>
  <c r="Q8707" i="3"/>
  <c r="R8706" i="3"/>
  <c r="Q8706" i="3"/>
  <c r="R8705" i="3"/>
  <c r="Q8705" i="3"/>
  <c r="R8704" i="3"/>
  <c r="Q8704" i="3"/>
  <c r="R8703" i="3"/>
  <c r="Q8703" i="3"/>
  <c r="R8702" i="3"/>
  <c r="Q8702" i="3"/>
  <c r="R8701" i="3"/>
  <c r="Q8701" i="3"/>
  <c r="R8700" i="3"/>
  <c r="Q8700" i="3"/>
  <c r="R8699" i="3"/>
  <c r="Q8699" i="3"/>
  <c r="R8698" i="3"/>
  <c r="Q8698" i="3"/>
  <c r="R8697" i="3"/>
  <c r="Q8697" i="3"/>
  <c r="R8696" i="3"/>
  <c r="Q8696" i="3"/>
  <c r="R8695" i="3"/>
  <c r="Q8695" i="3"/>
  <c r="R8694" i="3"/>
  <c r="Q8694" i="3"/>
  <c r="R8693" i="3"/>
  <c r="Q8693" i="3"/>
  <c r="R8692" i="3"/>
  <c r="Q8692" i="3"/>
  <c r="R8691" i="3"/>
  <c r="Q8691" i="3"/>
  <c r="R8690" i="3"/>
  <c r="Q8690" i="3"/>
  <c r="R8689" i="3"/>
  <c r="Q8689" i="3"/>
  <c r="R8688" i="3"/>
  <c r="Q8688" i="3"/>
  <c r="R8687" i="3"/>
  <c r="Q8687" i="3"/>
  <c r="R8686" i="3"/>
  <c r="Q8686" i="3"/>
  <c r="R8685" i="3"/>
  <c r="Q8685" i="3"/>
  <c r="R8684" i="3"/>
  <c r="Q8684" i="3"/>
  <c r="R8683" i="3"/>
  <c r="Q8683" i="3"/>
  <c r="R8682" i="3"/>
  <c r="Q8682" i="3"/>
  <c r="R8681" i="3"/>
  <c r="Q8681" i="3"/>
  <c r="R8680" i="3"/>
  <c r="Q8680" i="3"/>
  <c r="R8679" i="3"/>
  <c r="Q8679" i="3"/>
  <c r="R8678" i="3"/>
  <c r="Q8678" i="3"/>
  <c r="R8677" i="3"/>
  <c r="Q8677" i="3"/>
  <c r="R8676" i="3"/>
  <c r="Q8676" i="3"/>
  <c r="R8675" i="3"/>
  <c r="Q8675" i="3"/>
  <c r="R8674" i="3"/>
  <c r="Q8674" i="3"/>
  <c r="R8673" i="3"/>
  <c r="Q8673" i="3"/>
  <c r="R8672" i="3"/>
  <c r="Q8672" i="3"/>
  <c r="R8671" i="3"/>
  <c r="Q8671" i="3"/>
  <c r="R8670" i="3"/>
  <c r="Q8670" i="3"/>
  <c r="R8669" i="3"/>
  <c r="Q8669" i="3"/>
  <c r="R8668" i="3"/>
  <c r="Q8668" i="3"/>
  <c r="R8667" i="3"/>
  <c r="Q8667" i="3"/>
  <c r="R8666" i="3"/>
  <c r="Q8666" i="3"/>
  <c r="R8665" i="3"/>
  <c r="Q8665" i="3"/>
  <c r="R8664" i="3"/>
  <c r="Q8664" i="3"/>
  <c r="R8663" i="3"/>
  <c r="Q8663" i="3"/>
  <c r="R8662" i="3"/>
  <c r="Q8662" i="3"/>
  <c r="R8661" i="3"/>
  <c r="Q8661" i="3"/>
  <c r="R8660" i="3"/>
  <c r="Q8660" i="3"/>
  <c r="R8659" i="3"/>
  <c r="Q8659" i="3"/>
  <c r="R8658" i="3"/>
  <c r="Q8658" i="3"/>
  <c r="R8657" i="3"/>
  <c r="Q8657" i="3"/>
  <c r="R8656" i="3"/>
  <c r="Q8656" i="3"/>
  <c r="R8655" i="3"/>
  <c r="Q8655" i="3"/>
  <c r="R8654" i="3"/>
  <c r="Q8654" i="3"/>
  <c r="R8653" i="3"/>
  <c r="Q8653" i="3"/>
  <c r="R8652" i="3"/>
  <c r="Q8652" i="3"/>
  <c r="R8651" i="3"/>
  <c r="Q8651" i="3"/>
  <c r="R8650" i="3"/>
  <c r="Q8650" i="3"/>
  <c r="R8649" i="3"/>
  <c r="Q8649" i="3"/>
  <c r="R8648" i="3"/>
  <c r="Q8648" i="3"/>
  <c r="R8647" i="3"/>
  <c r="Q8647" i="3"/>
  <c r="R8646" i="3"/>
  <c r="Q8646" i="3"/>
  <c r="R8645" i="3"/>
  <c r="Q8645" i="3"/>
  <c r="R8644" i="3"/>
  <c r="Q8644" i="3"/>
  <c r="R8643" i="3"/>
  <c r="Q8643" i="3"/>
  <c r="R8642" i="3"/>
  <c r="Q8642" i="3"/>
  <c r="R8641" i="3"/>
  <c r="Q8641" i="3"/>
  <c r="R8640" i="3"/>
  <c r="Q8640" i="3"/>
  <c r="R8639" i="3"/>
  <c r="Q8639" i="3"/>
  <c r="R8638" i="3"/>
  <c r="Q8638" i="3"/>
  <c r="R8637" i="3"/>
  <c r="Q8637" i="3"/>
  <c r="R8636" i="3"/>
  <c r="Q8636" i="3"/>
  <c r="R8635" i="3"/>
  <c r="Q8635" i="3"/>
  <c r="R8634" i="3"/>
  <c r="Q8634" i="3"/>
  <c r="R8633" i="3"/>
  <c r="Q8633" i="3"/>
  <c r="R8632" i="3"/>
  <c r="Q8632" i="3"/>
  <c r="R8631" i="3"/>
  <c r="Q8631" i="3"/>
  <c r="R8630" i="3"/>
  <c r="Q8630" i="3"/>
  <c r="R8629" i="3"/>
  <c r="Q8629" i="3"/>
  <c r="R8628" i="3"/>
  <c r="Q8628" i="3"/>
  <c r="R8627" i="3"/>
  <c r="Q8627" i="3"/>
  <c r="R8626" i="3"/>
  <c r="Q8626" i="3"/>
  <c r="R8625" i="3"/>
  <c r="Q8625" i="3"/>
  <c r="R8624" i="3"/>
  <c r="Q8624" i="3"/>
  <c r="R8623" i="3"/>
  <c r="Q8623" i="3"/>
  <c r="R8622" i="3"/>
  <c r="Q8622" i="3"/>
  <c r="R8621" i="3"/>
  <c r="Q8621" i="3"/>
  <c r="R8620" i="3"/>
  <c r="Q8620" i="3"/>
  <c r="R8619" i="3"/>
  <c r="Q8619" i="3"/>
  <c r="R8618" i="3"/>
  <c r="Q8618" i="3"/>
  <c r="R8617" i="3"/>
  <c r="Q8617" i="3"/>
  <c r="R8616" i="3"/>
  <c r="Q8616" i="3"/>
  <c r="R8615" i="3"/>
  <c r="Q8615" i="3"/>
  <c r="R8614" i="3"/>
  <c r="Q8614" i="3"/>
  <c r="R8613" i="3"/>
  <c r="Q8613" i="3"/>
  <c r="R8612" i="3"/>
  <c r="Q8612" i="3"/>
  <c r="R8611" i="3"/>
  <c r="Q8611" i="3"/>
  <c r="R8610" i="3"/>
  <c r="Q8610" i="3"/>
  <c r="R8609" i="3"/>
  <c r="Q8609" i="3"/>
  <c r="R8608" i="3"/>
  <c r="Q8608" i="3"/>
  <c r="R8607" i="3"/>
  <c r="Q8607" i="3"/>
  <c r="R8606" i="3"/>
  <c r="Q8606" i="3"/>
  <c r="R8605" i="3"/>
  <c r="Q8605" i="3"/>
  <c r="R8604" i="3"/>
  <c r="Q8604" i="3"/>
  <c r="R8603" i="3"/>
  <c r="Q8603" i="3"/>
  <c r="R8602" i="3"/>
  <c r="Q8602" i="3"/>
  <c r="R8601" i="3"/>
  <c r="Q8601" i="3"/>
  <c r="R8600" i="3"/>
  <c r="Q8600" i="3"/>
  <c r="R8599" i="3"/>
  <c r="Q8599" i="3"/>
  <c r="R8598" i="3"/>
  <c r="Q8598" i="3"/>
  <c r="R8597" i="3"/>
  <c r="Q8597" i="3"/>
  <c r="R8596" i="3"/>
  <c r="Q8596" i="3"/>
  <c r="R8595" i="3"/>
  <c r="Q8595" i="3"/>
  <c r="R8594" i="3"/>
  <c r="Q8594" i="3"/>
  <c r="R8593" i="3"/>
  <c r="Q8593" i="3"/>
  <c r="R8592" i="3"/>
  <c r="Q8592" i="3"/>
  <c r="R8591" i="3"/>
  <c r="Q8591" i="3"/>
  <c r="R8590" i="3"/>
  <c r="Q8590" i="3"/>
  <c r="R8589" i="3"/>
  <c r="Q8589" i="3"/>
  <c r="R8588" i="3"/>
  <c r="Q8588" i="3"/>
  <c r="R8587" i="3"/>
  <c r="Q8587" i="3"/>
  <c r="R8586" i="3"/>
  <c r="Q8586" i="3"/>
  <c r="R8585" i="3"/>
  <c r="Q8585" i="3"/>
  <c r="R8584" i="3"/>
  <c r="Q8584" i="3"/>
  <c r="R8583" i="3"/>
  <c r="Q8583" i="3"/>
  <c r="R8582" i="3"/>
  <c r="Q8582" i="3"/>
  <c r="R8581" i="3"/>
  <c r="Q8581" i="3"/>
  <c r="R8580" i="3"/>
  <c r="Q8580" i="3"/>
  <c r="R8579" i="3"/>
  <c r="Q8579" i="3"/>
  <c r="R8578" i="3"/>
  <c r="Q8578" i="3"/>
  <c r="R8577" i="3"/>
  <c r="Q8577" i="3"/>
  <c r="R8576" i="3"/>
  <c r="Q8576" i="3"/>
  <c r="R8575" i="3"/>
  <c r="Q8575" i="3"/>
  <c r="R8574" i="3"/>
  <c r="Q8574" i="3"/>
  <c r="R8573" i="3"/>
  <c r="Q8573" i="3"/>
  <c r="R8572" i="3"/>
  <c r="Q8572" i="3"/>
  <c r="R8571" i="3"/>
  <c r="Q8571" i="3"/>
  <c r="R8570" i="3"/>
  <c r="Q8570" i="3"/>
  <c r="R8569" i="3"/>
  <c r="Q8569" i="3"/>
  <c r="R8568" i="3"/>
  <c r="Q8568" i="3"/>
  <c r="R8567" i="3"/>
  <c r="Q8567" i="3"/>
  <c r="R8566" i="3"/>
  <c r="Q8566" i="3"/>
  <c r="R8565" i="3"/>
  <c r="Q8565" i="3"/>
  <c r="R8564" i="3"/>
  <c r="Q8564" i="3"/>
  <c r="R8563" i="3"/>
  <c r="Q8563" i="3"/>
  <c r="R8562" i="3"/>
  <c r="Q8562" i="3"/>
  <c r="R8561" i="3"/>
  <c r="Q8561" i="3"/>
  <c r="R8560" i="3"/>
  <c r="Q8560" i="3"/>
  <c r="R8559" i="3"/>
  <c r="Q8559" i="3"/>
  <c r="R8558" i="3"/>
  <c r="Q8558" i="3"/>
  <c r="R8557" i="3"/>
  <c r="Q8557" i="3"/>
  <c r="R8556" i="3"/>
  <c r="Q8556" i="3"/>
  <c r="R8555" i="3"/>
  <c r="Q8555" i="3"/>
  <c r="R8554" i="3"/>
  <c r="Q8554" i="3"/>
  <c r="R8553" i="3"/>
  <c r="Q8553" i="3"/>
  <c r="R8552" i="3"/>
  <c r="Q8552" i="3"/>
  <c r="R8551" i="3"/>
  <c r="Q8551" i="3"/>
  <c r="R8550" i="3"/>
  <c r="Q8550" i="3"/>
  <c r="R8549" i="3"/>
  <c r="Q8549" i="3"/>
  <c r="R8548" i="3"/>
  <c r="Q8548" i="3"/>
  <c r="R8547" i="3"/>
  <c r="Q8547" i="3"/>
  <c r="R8546" i="3"/>
  <c r="Q8546" i="3"/>
  <c r="R8545" i="3"/>
  <c r="Q8545" i="3"/>
  <c r="R8544" i="3"/>
  <c r="Q8544" i="3"/>
  <c r="R8543" i="3"/>
  <c r="Q8543" i="3"/>
  <c r="R8542" i="3"/>
  <c r="Q8542" i="3"/>
  <c r="R8541" i="3"/>
  <c r="Q8541" i="3"/>
  <c r="R8540" i="3"/>
  <c r="Q8540" i="3"/>
  <c r="R8539" i="3"/>
  <c r="Q8539" i="3"/>
  <c r="R8538" i="3"/>
  <c r="Q8538" i="3"/>
  <c r="R8537" i="3"/>
  <c r="Q8537" i="3"/>
  <c r="R8536" i="3"/>
  <c r="Q8536" i="3"/>
  <c r="R8535" i="3"/>
  <c r="Q8535" i="3"/>
  <c r="R8534" i="3"/>
  <c r="Q8534" i="3"/>
  <c r="R8533" i="3"/>
  <c r="Q8533" i="3"/>
  <c r="R8532" i="3"/>
  <c r="Q8532" i="3"/>
  <c r="R8531" i="3"/>
  <c r="Q8531" i="3"/>
  <c r="R8530" i="3"/>
  <c r="Q8530" i="3"/>
  <c r="R8529" i="3"/>
  <c r="Q8529" i="3"/>
  <c r="R8528" i="3"/>
  <c r="Q8528" i="3"/>
  <c r="R8527" i="3"/>
  <c r="Q8527" i="3"/>
  <c r="R8526" i="3"/>
  <c r="Q8526" i="3"/>
  <c r="R8525" i="3"/>
  <c r="Q8525" i="3"/>
  <c r="R8524" i="3"/>
  <c r="Q8524" i="3"/>
  <c r="R8523" i="3"/>
  <c r="Q8523" i="3"/>
  <c r="R8522" i="3"/>
  <c r="Q8522" i="3"/>
  <c r="R8521" i="3"/>
  <c r="Q8521" i="3"/>
  <c r="R8520" i="3"/>
  <c r="Q8520" i="3"/>
  <c r="R8519" i="3"/>
  <c r="Q8519" i="3"/>
  <c r="R8518" i="3"/>
  <c r="Q8518" i="3"/>
  <c r="R8517" i="3"/>
  <c r="Q8517" i="3"/>
  <c r="R8516" i="3"/>
  <c r="Q8516" i="3"/>
  <c r="R8515" i="3"/>
  <c r="Q8515" i="3"/>
  <c r="R8514" i="3"/>
  <c r="Q8514" i="3"/>
  <c r="R8513" i="3"/>
  <c r="Q8513" i="3"/>
  <c r="R8512" i="3"/>
  <c r="Q8512" i="3"/>
  <c r="R8511" i="3"/>
  <c r="Q8511" i="3"/>
  <c r="R8510" i="3"/>
  <c r="Q8510" i="3"/>
  <c r="R8509" i="3"/>
  <c r="Q8509" i="3"/>
  <c r="R8508" i="3"/>
  <c r="Q8508" i="3"/>
  <c r="R8507" i="3"/>
  <c r="Q8507" i="3"/>
  <c r="R8506" i="3"/>
  <c r="Q8506" i="3"/>
  <c r="R8505" i="3"/>
  <c r="Q8505" i="3"/>
  <c r="R8504" i="3"/>
  <c r="Q8504" i="3"/>
  <c r="R8503" i="3"/>
  <c r="Q8503" i="3"/>
  <c r="R8502" i="3"/>
  <c r="Q8502" i="3"/>
  <c r="R8501" i="3"/>
  <c r="Q8501" i="3"/>
  <c r="R8500" i="3"/>
  <c r="Q8500" i="3"/>
  <c r="R8499" i="3"/>
  <c r="Q8499" i="3"/>
  <c r="R8498" i="3"/>
  <c r="Q8498" i="3"/>
  <c r="R8497" i="3"/>
  <c r="Q8497" i="3"/>
  <c r="R8496" i="3"/>
  <c r="Q8496" i="3"/>
  <c r="R8495" i="3"/>
  <c r="Q8495" i="3"/>
  <c r="R8494" i="3"/>
  <c r="Q8494" i="3"/>
  <c r="R8493" i="3"/>
  <c r="Q8493" i="3"/>
  <c r="R8492" i="3"/>
  <c r="Q8492" i="3"/>
  <c r="R8491" i="3"/>
  <c r="Q8491" i="3"/>
  <c r="R8490" i="3"/>
  <c r="Q8490" i="3"/>
  <c r="R8489" i="3"/>
  <c r="Q8489" i="3"/>
  <c r="R8488" i="3"/>
  <c r="Q8488" i="3"/>
  <c r="R8487" i="3"/>
  <c r="Q8487" i="3"/>
  <c r="R8486" i="3"/>
  <c r="Q8486" i="3"/>
  <c r="R8485" i="3"/>
  <c r="Q8485" i="3"/>
  <c r="R8484" i="3"/>
  <c r="Q8484" i="3"/>
  <c r="R8483" i="3"/>
  <c r="Q8483" i="3"/>
  <c r="R8482" i="3"/>
  <c r="Q8482" i="3"/>
  <c r="R8481" i="3"/>
  <c r="Q8481" i="3"/>
  <c r="R8480" i="3"/>
  <c r="Q8480" i="3"/>
  <c r="R8479" i="3"/>
  <c r="Q8479" i="3"/>
  <c r="R8478" i="3"/>
  <c r="Q8478" i="3"/>
  <c r="R8477" i="3"/>
  <c r="Q8477" i="3"/>
  <c r="R8476" i="3"/>
  <c r="Q8476" i="3"/>
  <c r="R8475" i="3"/>
  <c r="Q8475" i="3"/>
  <c r="R8474" i="3"/>
  <c r="Q8474" i="3"/>
  <c r="R8473" i="3"/>
  <c r="Q8473" i="3"/>
  <c r="R8472" i="3"/>
  <c r="Q8472" i="3"/>
  <c r="R8471" i="3"/>
  <c r="Q8471" i="3"/>
  <c r="R8470" i="3"/>
  <c r="Q8470" i="3"/>
  <c r="R8469" i="3"/>
  <c r="Q8469" i="3"/>
  <c r="R8468" i="3"/>
  <c r="Q8468" i="3"/>
  <c r="R8467" i="3"/>
  <c r="Q8467" i="3"/>
  <c r="R8466" i="3"/>
  <c r="Q8466" i="3"/>
  <c r="R8465" i="3"/>
  <c r="Q8465" i="3"/>
  <c r="R8464" i="3"/>
  <c r="Q8464" i="3"/>
  <c r="R8463" i="3"/>
  <c r="Q8463" i="3"/>
  <c r="R8462" i="3"/>
  <c r="Q8462" i="3"/>
  <c r="R8461" i="3"/>
  <c r="Q8461" i="3"/>
  <c r="R8460" i="3"/>
  <c r="Q8460" i="3"/>
  <c r="R8459" i="3"/>
  <c r="Q8459" i="3"/>
  <c r="R8458" i="3"/>
  <c r="Q8458" i="3"/>
  <c r="R8457" i="3"/>
  <c r="Q8457" i="3"/>
  <c r="R8456" i="3"/>
  <c r="Q8456" i="3"/>
  <c r="R8455" i="3"/>
  <c r="Q8455" i="3"/>
  <c r="R8454" i="3"/>
  <c r="Q8454" i="3"/>
  <c r="R8453" i="3"/>
  <c r="Q8453" i="3"/>
  <c r="R8452" i="3"/>
  <c r="Q8452" i="3"/>
  <c r="R8451" i="3"/>
  <c r="Q8451" i="3"/>
  <c r="R8450" i="3"/>
  <c r="Q8450" i="3"/>
  <c r="R8449" i="3"/>
  <c r="Q8449" i="3"/>
  <c r="R8448" i="3"/>
  <c r="Q8448" i="3"/>
  <c r="R8447" i="3"/>
  <c r="Q8447" i="3"/>
  <c r="R8446" i="3"/>
  <c r="Q8446" i="3"/>
  <c r="R8445" i="3"/>
  <c r="Q8445" i="3"/>
  <c r="R8444" i="3"/>
  <c r="Q8444" i="3"/>
  <c r="R8443" i="3"/>
  <c r="Q8443" i="3"/>
  <c r="R8442" i="3"/>
  <c r="Q8442" i="3"/>
  <c r="R8441" i="3"/>
  <c r="Q8441" i="3"/>
  <c r="R8440" i="3"/>
  <c r="Q8440" i="3"/>
  <c r="R8439" i="3"/>
  <c r="Q8439" i="3"/>
  <c r="R8438" i="3"/>
  <c r="Q8438" i="3"/>
  <c r="R8437" i="3"/>
  <c r="Q8437" i="3"/>
  <c r="R8436" i="3"/>
  <c r="Q8436" i="3"/>
  <c r="R8435" i="3"/>
  <c r="Q8435" i="3"/>
  <c r="R8434" i="3"/>
  <c r="Q8434" i="3"/>
  <c r="R8433" i="3"/>
  <c r="Q8433" i="3"/>
  <c r="R8432" i="3"/>
  <c r="Q8432" i="3"/>
  <c r="R8431" i="3"/>
  <c r="Q8431" i="3"/>
  <c r="R8430" i="3"/>
  <c r="Q8430" i="3"/>
  <c r="R8429" i="3"/>
  <c r="Q8429" i="3"/>
  <c r="R8428" i="3"/>
  <c r="Q8428" i="3"/>
  <c r="R8427" i="3"/>
  <c r="Q8427" i="3"/>
  <c r="R8426" i="3"/>
  <c r="Q8426" i="3"/>
  <c r="R8425" i="3"/>
  <c r="Q8425" i="3"/>
  <c r="R8424" i="3"/>
  <c r="Q8424" i="3"/>
  <c r="R8423" i="3"/>
  <c r="Q8423" i="3"/>
  <c r="R8422" i="3"/>
  <c r="Q8422" i="3"/>
  <c r="R8421" i="3"/>
  <c r="Q8421" i="3"/>
  <c r="R8420" i="3"/>
  <c r="Q8420" i="3"/>
  <c r="R8419" i="3"/>
  <c r="Q8419" i="3"/>
  <c r="R8418" i="3"/>
  <c r="Q8418" i="3"/>
  <c r="R8417" i="3"/>
  <c r="Q8417" i="3"/>
  <c r="R8416" i="3"/>
  <c r="Q8416" i="3"/>
  <c r="R8415" i="3"/>
  <c r="Q8415" i="3"/>
  <c r="R8414" i="3"/>
  <c r="Q8414" i="3"/>
  <c r="R8413" i="3"/>
  <c r="Q8413" i="3"/>
  <c r="R8412" i="3"/>
  <c r="Q8412" i="3"/>
  <c r="R8411" i="3"/>
  <c r="Q8411" i="3"/>
  <c r="R8410" i="3"/>
  <c r="Q8410" i="3"/>
  <c r="R8409" i="3"/>
  <c r="Q8409" i="3"/>
  <c r="R8408" i="3"/>
  <c r="Q8408" i="3"/>
  <c r="R8407" i="3"/>
  <c r="Q8407" i="3"/>
  <c r="R8406" i="3"/>
  <c r="Q8406" i="3"/>
  <c r="R8405" i="3"/>
  <c r="Q8405" i="3"/>
  <c r="R8404" i="3"/>
  <c r="Q8404" i="3"/>
  <c r="R8403" i="3"/>
  <c r="Q8403" i="3"/>
  <c r="R8402" i="3"/>
  <c r="Q8402" i="3"/>
  <c r="R8401" i="3"/>
  <c r="Q8401" i="3"/>
  <c r="R8400" i="3"/>
  <c r="Q8400" i="3"/>
  <c r="R8399" i="3"/>
  <c r="Q8399" i="3"/>
  <c r="R8398" i="3"/>
  <c r="Q8398" i="3"/>
  <c r="R8397" i="3"/>
  <c r="Q8397" i="3"/>
  <c r="R8396" i="3"/>
  <c r="Q8396" i="3"/>
  <c r="R8395" i="3"/>
  <c r="Q8395" i="3"/>
  <c r="R8394" i="3"/>
  <c r="Q8394" i="3"/>
  <c r="R8393" i="3"/>
  <c r="Q8393" i="3"/>
  <c r="R8392" i="3"/>
  <c r="Q8392" i="3"/>
  <c r="R8391" i="3"/>
  <c r="Q8391" i="3"/>
  <c r="R8390" i="3"/>
  <c r="Q8390" i="3"/>
  <c r="R8389" i="3"/>
  <c r="Q8389" i="3"/>
  <c r="R8388" i="3"/>
  <c r="Q8388" i="3"/>
  <c r="R8387" i="3"/>
  <c r="Q8387" i="3"/>
  <c r="R8386" i="3"/>
  <c r="Q8386" i="3"/>
  <c r="R8385" i="3"/>
  <c r="Q8385" i="3"/>
  <c r="R8384" i="3"/>
  <c r="Q8384" i="3"/>
  <c r="R8383" i="3"/>
  <c r="Q8383" i="3"/>
  <c r="R8382" i="3"/>
  <c r="Q8382" i="3"/>
  <c r="R8381" i="3"/>
  <c r="Q8381" i="3"/>
  <c r="R8380" i="3"/>
  <c r="Q8380" i="3"/>
  <c r="R8379" i="3"/>
  <c r="Q8379" i="3"/>
  <c r="R8378" i="3"/>
  <c r="Q8378" i="3"/>
  <c r="R8377" i="3"/>
  <c r="Q8377" i="3"/>
  <c r="R8376" i="3"/>
  <c r="Q8376" i="3"/>
  <c r="R8375" i="3"/>
  <c r="Q8375" i="3"/>
  <c r="R8374" i="3"/>
  <c r="Q8374" i="3"/>
  <c r="R8373" i="3"/>
  <c r="Q8373" i="3"/>
  <c r="R8372" i="3"/>
  <c r="Q8372" i="3"/>
  <c r="R8371" i="3"/>
  <c r="Q8371" i="3"/>
  <c r="R8370" i="3"/>
  <c r="Q8370" i="3"/>
  <c r="R8369" i="3"/>
  <c r="Q8369" i="3"/>
  <c r="R8368" i="3"/>
  <c r="Q8368" i="3"/>
  <c r="R8367" i="3"/>
  <c r="Q8367" i="3"/>
  <c r="R8366" i="3"/>
  <c r="Q8366" i="3"/>
  <c r="R8365" i="3"/>
  <c r="Q8365" i="3"/>
  <c r="R8364" i="3"/>
  <c r="Q8364" i="3"/>
  <c r="R8363" i="3"/>
  <c r="Q8363" i="3"/>
  <c r="R8362" i="3"/>
  <c r="Q8362" i="3"/>
  <c r="R8361" i="3"/>
  <c r="Q8361" i="3"/>
  <c r="R8360" i="3"/>
  <c r="Q8360" i="3"/>
  <c r="R8359" i="3"/>
  <c r="Q8359" i="3"/>
  <c r="R8358" i="3"/>
  <c r="Q8358" i="3"/>
  <c r="R8357" i="3"/>
  <c r="Q8357" i="3"/>
  <c r="R8356" i="3"/>
  <c r="Q8356" i="3"/>
  <c r="R8355" i="3"/>
  <c r="Q8355" i="3"/>
  <c r="R8354" i="3"/>
  <c r="Q8354" i="3"/>
  <c r="R8353" i="3"/>
  <c r="Q8353" i="3"/>
  <c r="R8352" i="3"/>
  <c r="Q8352" i="3"/>
  <c r="R8351" i="3"/>
  <c r="Q8351" i="3"/>
  <c r="R8350" i="3"/>
  <c r="Q8350" i="3"/>
  <c r="R8349" i="3"/>
  <c r="Q8349" i="3"/>
  <c r="R8348" i="3"/>
  <c r="Q8348" i="3"/>
  <c r="R8347" i="3"/>
  <c r="Q8347" i="3"/>
  <c r="R8346" i="3"/>
  <c r="Q8346" i="3"/>
  <c r="R8345" i="3"/>
  <c r="Q8345" i="3"/>
  <c r="R8344" i="3"/>
  <c r="Q8344" i="3"/>
  <c r="R8343" i="3"/>
  <c r="Q8343" i="3"/>
  <c r="R8342" i="3"/>
  <c r="Q8342" i="3"/>
  <c r="R8341" i="3"/>
  <c r="Q8341" i="3"/>
  <c r="R8340" i="3"/>
  <c r="Q8340" i="3"/>
  <c r="R8339" i="3"/>
  <c r="Q8339" i="3"/>
  <c r="R8338" i="3"/>
  <c r="Q8338" i="3"/>
  <c r="R8337" i="3"/>
  <c r="Q8337" i="3"/>
  <c r="R8336" i="3"/>
  <c r="Q8336" i="3"/>
  <c r="R8335" i="3"/>
  <c r="Q8335" i="3"/>
  <c r="R8334" i="3"/>
  <c r="Q8334" i="3"/>
  <c r="R8333" i="3"/>
  <c r="Q8333" i="3"/>
  <c r="R8332" i="3"/>
  <c r="Q8332" i="3"/>
  <c r="R8331" i="3"/>
  <c r="Q8331" i="3"/>
  <c r="R8330" i="3"/>
  <c r="Q8330" i="3"/>
  <c r="R8329" i="3"/>
  <c r="Q8329" i="3"/>
  <c r="R8328" i="3"/>
  <c r="Q8328" i="3"/>
  <c r="R8327" i="3"/>
  <c r="Q8327" i="3"/>
  <c r="R8326" i="3"/>
  <c r="Q8326" i="3"/>
  <c r="R8325" i="3"/>
  <c r="Q8325" i="3"/>
  <c r="R8324" i="3"/>
  <c r="Q8324" i="3"/>
  <c r="R8323" i="3"/>
  <c r="Q8323" i="3"/>
  <c r="R8322" i="3"/>
  <c r="Q8322" i="3"/>
  <c r="R8321" i="3"/>
  <c r="Q8321" i="3"/>
  <c r="R8320" i="3"/>
  <c r="Q8320" i="3"/>
  <c r="R8319" i="3"/>
  <c r="Q8319" i="3"/>
  <c r="R8318" i="3"/>
  <c r="Q8318" i="3"/>
  <c r="R8317" i="3"/>
  <c r="Q8317" i="3"/>
  <c r="R8316" i="3"/>
  <c r="Q8316" i="3"/>
  <c r="R8315" i="3"/>
  <c r="Q8315" i="3"/>
  <c r="R8314" i="3"/>
  <c r="Q8314" i="3"/>
  <c r="R8313" i="3"/>
  <c r="Q8313" i="3"/>
  <c r="R8312" i="3"/>
  <c r="Q8312" i="3"/>
  <c r="R8311" i="3"/>
  <c r="Q8311" i="3"/>
  <c r="R8310" i="3"/>
  <c r="Q8310" i="3"/>
  <c r="R8309" i="3"/>
  <c r="Q8309" i="3"/>
  <c r="R8308" i="3"/>
  <c r="Q8308" i="3"/>
  <c r="R8307" i="3"/>
  <c r="Q8307" i="3"/>
  <c r="R8306" i="3"/>
  <c r="Q8306" i="3"/>
  <c r="R8305" i="3"/>
  <c r="Q8305" i="3"/>
  <c r="R8304" i="3"/>
  <c r="Q8304" i="3"/>
  <c r="R8303" i="3"/>
  <c r="Q8303" i="3"/>
  <c r="R8302" i="3"/>
  <c r="Q8302" i="3"/>
  <c r="R8301" i="3"/>
  <c r="Q8301" i="3"/>
  <c r="R8300" i="3"/>
  <c r="Q8300" i="3"/>
  <c r="R8299" i="3"/>
  <c r="Q8299" i="3"/>
  <c r="R8298" i="3"/>
  <c r="Q8298" i="3"/>
  <c r="R8297" i="3"/>
  <c r="Q8297" i="3"/>
  <c r="R8296" i="3"/>
  <c r="Q8296" i="3"/>
  <c r="R8295" i="3"/>
  <c r="Q8295" i="3"/>
  <c r="R8294" i="3"/>
  <c r="Q8294" i="3"/>
  <c r="R8293" i="3"/>
  <c r="Q8293" i="3"/>
  <c r="R8292" i="3"/>
  <c r="Q8292" i="3"/>
  <c r="R8291" i="3"/>
  <c r="Q8291" i="3"/>
  <c r="R8290" i="3"/>
  <c r="Q8290" i="3"/>
  <c r="R8289" i="3"/>
  <c r="Q8289" i="3"/>
  <c r="R8288" i="3"/>
  <c r="Q8288" i="3"/>
  <c r="R8287" i="3"/>
  <c r="Q8287" i="3"/>
  <c r="R8286" i="3"/>
  <c r="Q8286" i="3"/>
  <c r="R8285" i="3"/>
  <c r="Q8285" i="3"/>
  <c r="R8284" i="3"/>
  <c r="Q8284" i="3"/>
  <c r="R8283" i="3"/>
  <c r="Q8283" i="3"/>
  <c r="R8282" i="3"/>
  <c r="Q8282" i="3"/>
  <c r="R8281" i="3"/>
  <c r="Q8281" i="3"/>
  <c r="R8280" i="3"/>
  <c r="Q8280" i="3"/>
  <c r="R8279" i="3"/>
  <c r="Q8279" i="3"/>
  <c r="R8278" i="3"/>
  <c r="Q8278" i="3"/>
  <c r="R8277" i="3"/>
  <c r="Q8277" i="3"/>
  <c r="R8276" i="3"/>
  <c r="Q8276" i="3"/>
  <c r="R8275" i="3"/>
  <c r="Q8275" i="3"/>
  <c r="R8274" i="3"/>
  <c r="Q8274" i="3"/>
  <c r="R8273" i="3"/>
  <c r="Q8273" i="3"/>
  <c r="R8272" i="3"/>
  <c r="Q8272" i="3"/>
  <c r="R8271" i="3"/>
  <c r="Q8271" i="3"/>
  <c r="R8270" i="3"/>
  <c r="Q8270" i="3"/>
  <c r="R8269" i="3"/>
  <c r="Q8269" i="3"/>
  <c r="R8268" i="3"/>
  <c r="Q8268" i="3"/>
  <c r="R8267" i="3"/>
  <c r="Q8267" i="3"/>
  <c r="R8266" i="3"/>
  <c r="Q8266" i="3"/>
  <c r="R8265" i="3"/>
  <c r="Q8265" i="3"/>
  <c r="R8264" i="3"/>
  <c r="Q8264" i="3"/>
  <c r="R8263" i="3"/>
  <c r="Q8263" i="3"/>
  <c r="R8262" i="3"/>
  <c r="Q8262" i="3"/>
  <c r="R8261" i="3"/>
  <c r="Q8261" i="3"/>
  <c r="R8260" i="3"/>
  <c r="Q8260" i="3"/>
  <c r="R8259" i="3"/>
  <c r="Q8259" i="3"/>
  <c r="R8258" i="3"/>
  <c r="Q8258" i="3"/>
  <c r="R8257" i="3"/>
  <c r="Q8257" i="3"/>
  <c r="R8256" i="3"/>
  <c r="Q8256" i="3"/>
  <c r="R8255" i="3"/>
  <c r="Q8255" i="3"/>
  <c r="R8254" i="3"/>
  <c r="Q8254" i="3"/>
  <c r="R8253" i="3"/>
  <c r="Q8253" i="3"/>
  <c r="R8252" i="3"/>
  <c r="Q8252" i="3"/>
  <c r="R8251" i="3"/>
  <c r="Q8251" i="3"/>
  <c r="R8250" i="3"/>
  <c r="Q8250" i="3"/>
  <c r="R8249" i="3"/>
  <c r="Q8249" i="3"/>
  <c r="R8248" i="3"/>
  <c r="Q8248" i="3"/>
  <c r="R8247" i="3"/>
  <c r="Q8247" i="3"/>
  <c r="R8246" i="3"/>
  <c r="Q8246" i="3"/>
  <c r="R8245" i="3"/>
  <c r="Q8245" i="3"/>
  <c r="R8244" i="3"/>
  <c r="Q8244" i="3"/>
  <c r="R8243" i="3"/>
  <c r="Q8243" i="3"/>
  <c r="R8242" i="3"/>
  <c r="Q8242" i="3"/>
  <c r="R8241" i="3"/>
  <c r="Q8241" i="3"/>
  <c r="R8240" i="3"/>
  <c r="Q8240" i="3"/>
  <c r="R8239" i="3"/>
  <c r="Q8239" i="3"/>
  <c r="R8238" i="3"/>
  <c r="Q8238" i="3"/>
  <c r="R8237" i="3"/>
  <c r="Q8237" i="3"/>
  <c r="R8236" i="3"/>
  <c r="Q8236" i="3"/>
  <c r="R8235" i="3"/>
  <c r="Q8235" i="3"/>
  <c r="R8234" i="3"/>
  <c r="Q8234" i="3"/>
  <c r="R8233" i="3"/>
  <c r="Q8233" i="3"/>
  <c r="R8232" i="3"/>
  <c r="Q8232" i="3"/>
  <c r="R8231" i="3"/>
  <c r="Q8231" i="3"/>
  <c r="R8230" i="3"/>
  <c r="Q8230" i="3"/>
  <c r="R8229" i="3"/>
  <c r="Q8229" i="3"/>
  <c r="R8228" i="3"/>
  <c r="Q8228" i="3"/>
  <c r="R8227" i="3"/>
  <c r="Q8227" i="3"/>
  <c r="R8226" i="3"/>
  <c r="Q8226" i="3"/>
  <c r="R8225" i="3"/>
  <c r="Q8225" i="3"/>
  <c r="R8224" i="3"/>
  <c r="Q8224" i="3"/>
  <c r="R8223" i="3"/>
  <c r="Q8223" i="3"/>
  <c r="R8222" i="3"/>
  <c r="Q8222" i="3"/>
  <c r="R8221" i="3"/>
  <c r="Q8221" i="3"/>
  <c r="R8220" i="3"/>
  <c r="Q8220" i="3"/>
  <c r="R8219" i="3"/>
  <c r="Q8219" i="3"/>
  <c r="R8218" i="3"/>
  <c r="Q8218" i="3"/>
  <c r="R8217" i="3"/>
  <c r="Q8217" i="3"/>
  <c r="R8216" i="3"/>
  <c r="Q8216" i="3"/>
  <c r="R8215" i="3"/>
  <c r="Q8215" i="3"/>
  <c r="R8214" i="3"/>
  <c r="Q8214" i="3"/>
  <c r="R8213" i="3"/>
  <c r="Q8213" i="3"/>
  <c r="R8212" i="3"/>
  <c r="Q8212" i="3"/>
  <c r="R8211" i="3"/>
  <c r="Q8211" i="3"/>
  <c r="R8210" i="3"/>
  <c r="Q8210" i="3"/>
  <c r="R8209" i="3"/>
  <c r="Q8209" i="3"/>
  <c r="R8208" i="3"/>
  <c r="Q8208" i="3"/>
  <c r="R8207" i="3"/>
  <c r="Q8207" i="3"/>
  <c r="R8206" i="3"/>
  <c r="Q8206" i="3"/>
  <c r="R8205" i="3"/>
  <c r="Q8205" i="3"/>
  <c r="R8204" i="3"/>
  <c r="Q8204" i="3"/>
  <c r="R8203" i="3"/>
  <c r="Q8203" i="3"/>
  <c r="R8202" i="3"/>
  <c r="Q8202" i="3"/>
  <c r="R8201" i="3"/>
  <c r="Q8201" i="3"/>
  <c r="R8200" i="3"/>
  <c r="Q8200" i="3"/>
  <c r="R8199" i="3"/>
  <c r="Q8199" i="3"/>
  <c r="R8198" i="3"/>
  <c r="Q8198" i="3"/>
  <c r="R8197" i="3"/>
  <c r="Q8197" i="3"/>
  <c r="R8196" i="3"/>
  <c r="Q8196" i="3"/>
  <c r="R8195" i="3"/>
  <c r="Q8195" i="3"/>
  <c r="R8194" i="3"/>
  <c r="Q8194" i="3"/>
  <c r="R8193" i="3"/>
  <c r="Q8193" i="3"/>
  <c r="R8192" i="3"/>
  <c r="Q8192" i="3"/>
  <c r="R8191" i="3"/>
  <c r="Q8191" i="3"/>
  <c r="R8190" i="3"/>
  <c r="Q8190" i="3"/>
  <c r="R8189" i="3"/>
  <c r="Q8189" i="3"/>
  <c r="R8188" i="3"/>
  <c r="Q8188" i="3"/>
  <c r="R8187" i="3"/>
  <c r="Q8187" i="3"/>
  <c r="R8186" i="3"/>
  <c r="Q8186" i="3"/>
  <c r="R8185" i="3"/>
  <c r="Q8185" i="3"/>
  <c r="R8184" i="3"/>
  <c r="Q8184" i="3"/>
  <c r="R8183" i="3"/>
  <c r="Q8183" i="3"/>
  <c r="R8182" i="3"/>
  <c r="Q8182" i="3"/>
  <c r="R8181" i="3"/>
  <c r="Q8181" i="3"/>
  <c r="R8180" i="3"/>
  <c r="Q8180" i="3"/>
  <c r="R8179" i="3"/>
  <c r="Q8179" i="3"/>
  <c r="R8178" i="3"/>
  <c r="Q8178" i="3"/>
  <c r="R8177" i="3"/>
  <c r="Q8177" i="3"/>
  <c r="R8176" i="3"/>
  <c r="Q8176" i="3"/>
  <c r="R8175" i="3"/>
  <c r="Q8175" i="3"/>
  <c r="R8174" i="3"/>
  <c r="Q8174" i="3"/>
  <c r="R8173" i="3"/>
  <c r="Q8173" i="3"/>
  <c r="R8172" i="3"/>
  <c r="Q8172" i="3"/>
  <c r="R8171" i="3"/>
  <c r="Q8171" i="3"/>
  <c r="R8170" i="3"/>
  <c r="Q8170" i="3"/>
  <c r="R8169" i="3"/>
  <c r="Q8169" i="3"/>
  <c r="R8168" i="3"/>
  <c r="Q8168" i="3"/>
  <c r="R8167" i="3"/>
  <c r="Q8167" i="3"/>
  <c r="R8166" i="3"/>
  <c r="Q8166" i="3"/>
  <c r="R8165" i="3"/>
  <c r="Q8165" i="3"/>
  <c r="R8164" i="3"/>
  <c r="Q8164" i="3"/>
  <c r="R8163" i="3"/>
  <c r="Q8163" i="3"/>
  <c r="R8162" i="3"/>
  <c r="Q8162" i="3"/>
  <c r="R8161" i="3"/>
  <c r="Q8161" i="3"/>
  <c r="R8160" i="3"/>
  <c r="Q8160" i="3"/>
  <c r="R8159" i="3"/>
  <c r="Q8159" i="3"/>
  <c r="R8158" i="3"/>
  <c r="Q8158" i="3"/>
  <c r="R8157" i="3"/>
  <c r="Q8157" i="3"/>
  <c r="R8156" i="3"/>
  <c r="Q8156" i="3"/>
  <c r="R8155" i="3"/>
  <c r="Q8155" i="3"/>
  <c r="R8154" i="3"/>
  <c r="Q8154" i="3"/>
  <c r="R8153" i="3"/>
  <c r="Q8153" i="3"/>
  <c r="R8152" i="3"/>
  <c r="Q8152" i="3"/>
  <c r="R8151" i="3"/>
  <c r="Q8151" i="3"/>
  <c r="R8150" i="3"/>
  <c r="Q8150" i="3"/>
  <c r="R8149" i="3"/>
  <c r="Q8149" i="3"/>
  <c r="R8148" i="3"/>
  <c r="Q8148" i="3"/>
  <c r="R8147" i="3"/>
  <c r="Q8147" i="3"/>
  <c r="R8146" i="3"/>
  <c r="Q8146" i="3"/>
  <c r="R8145" i="3"/>
  <c r="Q8145" i="3"/>
  <c r="R8144" i="3"/>
  <c r="Q8144" i="3"/>
  <c r="R8143" i="3"/>
  <c r="Q8143" i="3"/>
  <c r="R8142" i="3"/>
  <c r="Q8142" i="3"/>
  <c r="R8141" i="3"/>
  <c r="Q8141" i="3"/>
  <c r="R8140" i="3"/>
  <c r="Q8140" i="3"/>
  <c r="R8139" i="3"/>
  <c r="Q8139" i="3"/>
  <c r="R8138" i="3"/>
  <c r="Q8138" i="3"/>
  <c r="R8137" i="3"/>
  <c r="Q8137" i="3"/>
  <c r="R8136" i="3"/>
  <c r="Q8136" i="3"/>
  <c r="R8135" i="3"/>
  <c r="Q8135" i="3"/>
  <c r="R8134" i="3"/>
  <c r="Q8134" i="3"/>
  <c r="R8133" i="3"/>
  <c r="Q8133" i="3"/>
  <c r="R8132" i="3"/>
  <c r="Q8132" i="3"/>
  <c r="R8131" i="3"/>
  <c r="Q8131" i="3"/>
  <c r="R8130" i="3"/>
  <c r="Q8130" i="3"/>
  <c r="R8129" i="3"/>
  <c r="Q8129" i="3"/>
  <c r="R8128" i="3"/>
  <c r="Q8128" i="3"/>
  <c r="R8127" i="3"/>
  <c r="Q8127" i="3"/>
  <c r="R8126" i="3"/>
  <c r="Q8126" i="3"/>
  <c r="R8125" i="3"/>
  <c r="Q8125" i="3"/>
  <c r="R8124" i="3"/>
  <c r="Q8124" i="3"/>
  <c r="R8123" i="3"/>
  <c r="Q8123" i="3"/>
  <c r="R8122" i="3"/>
  <c r="Q8122" i="3"/>
  <c r="R8121" i="3"/>
  <c r="Q8121" i="3"/>
  <c r="R8120" i="3"/>
  <c r="Q8120" i="3"/>
  <c r="R8119" i="3"/>
  <c r="Q8119" i="3"/>
  <c r="R8118" i="3"/>
  <c r="Q8118" i="3"/>
  <c r="R8117" i="3"/>
  <c r="Q8117" i="3"/>
  <c r="R8116" i="3"/>
  <c r="Q8116" i="3"/>
  <c r="R8115" i="3"/>
  <c r="Q8115" i="3"/>
  <c r="R8114" i="3"/>
  <c r="Q8114" i="3"/>
  <c r="R8113" i="3"/>
  <c r="Q8113" i="3"/>
  <c r="R8112" i="3"/>
  <c r="Q8112" i="3"/>
  <c r="R8111" i="3"/>
  <c r="Q8111" i="3"/>
  <c r="R8110" i="3"/>
  <c r="Q8110" i="3"/>
  <c r="R8109" i="3"/>
  <c r="Q8109" i="3"/>
  <c r="R8108" i="3"/>
  <c r="Q8108" i="3"/>
  <c r="R8107" i="3"/>
  <c r="Q8107" i="3"/>
  <c r="R8106" i="3"/>
  <c r="Q8106" i="3"/>
  <c r="R8105" i="3"/>
  <c r="Q8105" i="3"/>
  <c r="R8104" i="3"/>
  <c r="Q8104" i="3"/>
  <c r="R8103" i="3"/>
  <c r="Q8103" i="3"/>
  <c r="R8102" i="3"/>
  <c r="Q8102" i="3"/>
  <c r="R8101" i="3"/>
  <c r="Q8101" i="3"/>
  <c r="R8100" i="3"/>
  <c r="Q8100" i="3"/>
  <c r="R8099" i="3"/>
  <c r="Q8099" i="3"/>
  <c r="R8098" i="3"/>
  <c r="Q8098" i="3"/>
  <c r="R8097" i="3"/>
  <c r="Q8097" i="3"/>
  <c r="R8096" i="3"/>
  <c r="Q8096" i="3"/>
  <c r="R8095" i="3"/>
  <c r="Q8095" i="3"/>
  <c r="R8094" i="3"/>
  <c r="Q8094" i="3"/>
  <c r="R8093" i="3"/>
  <c r="Q8093" i="3"/>
  <c r="R8092" i="3"/>
  <c r="Q8092" i="3"/>
  <c r="R8091" i="3"/>
  <c r="Q8091" i="3"/>
  <c r="R8090" i="3"/>
  <c r="Q8090" i="3"/>
  <c r="R8089" i="3"/>
  <c r="Q8089" i="3"/>
  <c r="R8088" i="3"/>
  <c r="Q8088" i="3"/>
  <c r="R8087" i="3"/>
  <c r="Q8087" i="3"/>
  <c r="R8086" i="3"/>
  <c r="Q8086" i="3"/>
  <c r="R8085" i="3"/>
  <c r="Q8085" i="3"/>
  <c r="R8084" i="3"/>
  <c r="Q8084" i="3"/>
  <c r="R8083" i="3"/>
  <c r="Q8083" i="3"/>
  <c r="R8082" i="3"/>
  <c r="Q8082" i="3"/>
  <c r="R8081" i="3"/>
  <c r="Q8081" i="3"/>
  <c r="R8080" i="3"/>
  <c r="Q8080" i="3"/>
  <c r="R8079" i="3"/>
  <c r="Q8079" i="3"/>
  <c r="R8078" i="3"/>
  <c r="Q8078" i="3"/>
  <c r="R8077" i="3"/>
  <c r="Q8077" i="3"/>
  <c r="R8076" i="3"/>
  <c r="Q8076" i="3"/>
  <c r="R8075" i="3"/>
  <c r="Q8075" i="3"/>
  <c r="R8074" i="3"/>
  <c r="Q8074" i="3"/>
  <c r="R8073" i="3"/>
  <c r="Q8073" i="3"/>
  <c r="R8072" i="3"/>
  <c r="Q8072" i="3"/>
  <c r="R8071" i="3"/>
  <c r="Q8071" i="3"/>
  <c r="R8070" i="3"/>
  <c r="Q8070" i="3"/>
  <c r="R8069" i="3"/>
  <c r="Q8069" i="3"/>
  <c r="R8068" i="3"/>
  <c r="Q8068" i="3"/>
  <c r="R8067" i="3"/>
  <c r="Q8067" i="3"/>
  <c r="R8066" i="3"/>
  <c r="Q8066" i="3"/>
  <c r="R8065" i="3"/>
  <c r="Q8065" i="3"/>
  <c r="R8064" i="3"/>
  <c r="Q8064" i="3"/>
  <c r="R8063" i="3"/>
  <c r="Q8063" i="3"/>
  <c r="R8062" i="3"/>
  <c r="Q8062" i="3"/>
  <c r="R8061" i="3"/>
  <c r="Q8061" i="3"/>
  <c r="R8060" i="3"/>
  <c r="Q8060" i="3"/>
  <c r="R8059" i="3"/>
  <c r="Q8059" i="3"/>
  <c r="R8058" i="3"/>
  <c r="Q8058" i="3"/>
  <c r="R8057" i="3"/>
  <c r="Q8057" i="3"/>
  <c r="R8056" i="3"/>
  <c r="Q8056" i="3"/>
  <c r="R8055" i="3"/>
  <c r="Q8055" i="3"/>
  <c r="R8054" i="3"/>
  <c r="Q8054" i="3"/>
  <c r="R8053" i="3"/>
  <c r="Q8053" i="3"/>
  <c r="R8052" i="3"/>
  <c r="Q8052" i="3"/>
  <c r="R8051" i="3"/>
  <c r="Q8051" i="3"/>
  <c r="R8050" i="3"/>
  <c r="Q8050" i="3"/>
  <c r="R8049" i="3"/>
  <c r="Q8049" i="3"/>
  <c r="R8048" i="3"/>
  <c r="Q8048" i="3"/>
  <c r="R8047" i="3"/>
  <c r="Q8047" i="3"/>
  <c r="R8046" i="3"/>
  <c r="Q8046" i="3"/>
  <c r="R8045" i="3"/>
  <c r="Q8045" i="3"/>
  <c r="R8044" i="3"/>
  <c r="Q8044" i="3"/>
  <c r="R8043" i="3"/>
  <c r="Q8043" i="3"/>
  <c r="R8042" i="3"/>
  <c r="Q8042" i="3"/>
  <c r="R8041" i="3"/>
  <c r="Q8041" i="3"/>
  <c r="R8040" i="3"/>
  <c r="Q8040" i="3"/>
  <c r="R8039" i="3"/>
  <c r="Q8039" i="3"/>
  <c r="R8038" i="3"/>
  <c r="Q8038" i="3"/>
  <c r="R8037" i="3"/>
  <c r="Q8037" i="3"/>
  <c r="R8036" i="3"/>
  <c r="Q8036" i="3"/>
  <c r="R8035" i="3"/>
  <c r="Q8035" i="3"/>
  <c r="R8034" i="3"/>
  <c r="Q8034" i="3"/>
  <c r="R8033" i="3"/>
  <c r="Q8033" i="3"/>
  <c r="R8032" i="3"/>
  <c r="Q8032" i="3"/>
  <c r="R8031" i="3"/>
  <c r="Q8031" i="3"/>
  <c r="R8030" i="3"/>
  <c r="Q8030" i="3"/>
  <c r="R8029" i="3"/>
  <c r="Q8029" i="3"/>
  <c r="R8028" i="3"/>
  <c r="Q8028" i="3"/>
  <c r="R8027" i="3"/>
  <c r="Q8027" i="3"/>
  <c r="R8026" i="3"/>
  <c r="Q8026" i="3"/>
  <c r="R8025" i="3"/>
  <c r="Q8025" i="3"/>
  <c r="R8024" i="3"/>
  <c r="Q8024" i="3"/>
  <c r="R8023" i="3"/>
  <c r="Q8023" i="3"/>
  <c r="R8022" i="3"/>
  <c r="Q8022" i="3"/>
  <c r="R8021" i="3"/>
  <c r="Q8021" i="3"/>
  <c r="R8020" i="3"/>
  <c r="Q8020" i="3"/>
  <c r="R8019" i="3"/>
  <c r="Q8019" i="3"/>
  <c r="R8018" i="3"/>
  <c r="Q8018" i="3"/>
  <c r="R8017" i="3"/>
  <c r="Q8017" i="3"/>
  <c r="R8016" i="3"/>
  <c r="Q8016" i="3"/>
  <c r="R8015" i="3"/>
  <c r="Q8015" i="3"/>
  <c r="R8014" i="3"/>
  <c r="Q8014" i="3"/>
  <c r="R8013" i="3"/>
  <c r="Q8013" i="3"/>
  <c r="R8012" i="3"/>
  <c r="Q8012" i="3"/>
  <c r="R8011" i="3"/>
  <c r="Q8011" i="3"/>
  <c r="R8010" i="3"/>
  <c r="Q8010" i="3"/>
  <c r="R8009" i="3"/>
  <c r="Q8009" i="3"/>
  <c r="R8008" i="3"/>
  <c r="Q8008" i="3"/>
  <c r="R8007" i="3"/>
  <c r="Q8007" i="3"/>
  <c r="R8006" i="3"/>
  <c r="Q8006" i="3"/>
  <c r="R8005" i="3"/>
  <c r="Q8005" i="3"/>
  <c r="R8004" i="3"/>
  <c r="Q8004" i="3"/>
  <c r="R8003" i="3"/>
  <c r="Q8003" i="3"/>
  <c r="R8002" i="3"/>
  <c r="Q8002" i="3"/>
  <c r="R8001" i="3"/>
  <c r="Q8001" i="3"/>
  <c r="R8000" i="3"/>
  <c r="Q8000" i="3"/>
  <c r="R7999" i="3"/>
  <c r="Q7999" i="3"/>
  <c r="R7998" i="3"/>
  <c r="Q7998" i="3"/>
  <c r="R7997" i="3"/>
  <c r="Q7997" i="3"/>
  <c r="R7996" i="3"/>
  <c r="Q7996" i="3"/>
  <c r="R7995" i="3"/>
  <c r="Q7995" i="3"/>
  <c r="R7994" i="3"/>
  <c r="Q7994" i="3"/>
  <c r="R7993" i="3"/>
  <c r="Q7993" i="3"/>
  <c r="R7992" i="3"/>
  <c r="Q7992" i="3"/>
  <c r="R7991" i="3"/>
  <c r="Q7991" i="3"/>
  <c r="R7990" i="3"/>
  <c r="Q7990" i="3"/>
  <c r="R7989" i="3"/>
  <c r="Q7989" i="3"/>
  <c r="R7988" i="3"/>
  <c r="Q7988" i="3"/>
  <c r="R7987" i="3"/>
  <c r="Q7987" i="3"/>
  <c r="R7986" i="3"/>
  <c r="Q7986" i="3"/>
  <c r="R7985" i="3"/>
  <c r="Q7985" i="3"/>
  <c r="R7984" i="3"/>
  <c r="Q7984" i="3"/>
  <c r="R7983" i="3"/>
  <c r="Q7983" i="3"/>
  <c r="R7982" i="3"/>
  <c r="Q7982" i="3"/>
  <c r="R7981" i="3"/>
  <c r="Q7981" i="3"/>
  <c r="R7980" i="3"/>
  <c r="Q7980" i="3"/>
  <c r="R7979" i="3"/>
  <c r="Q7979" i="3"/>
  <c r="R7978" i="3"/>
  <c r="Q7978" i="3"/>
  <c r="R7977" i="3"/>
  <c r="Q7977" i="3"/>
  <c r="R7976" i="3"/>
  <c r="Q7976" i="3"/>
  <c r="R7975" i="3"/>
  <c r="Q7975" i="3"/>
  <c r="R7974" i="3"/>
  <c r="Q7974" i="3"/>
  <c r="R7973" i="3"/>
  <c r="Q7973" i="3"/>
  <c r="R7972" i="3"/>
  <c r="Q7972" i="3"/>
  <c r="R7971" i="3"/>
  <c r="Q7971" i="3"/>
  <c r="R7970" i="3"/>
  <c r="Q7970" i="3"/>
  <c r="R7969" i="3"/>
  <c r="Q7969" i="3"/>
  <c r="R7968" i="3"/>
  <c r="Q7968" i="3"/>
  <c r="R7967" i="3"/>
  <c r="Q7967" i="3"/>
  <c r="R7966" i="3"/>
  <c r="Q7966" i="3"/>
  <c r="R7965" i="3"/>
  <c r="Q7965" i="3"/>
  <c r="R7964" i="3"/>
  <c r="Q7964" i="3"/>
  <c r="R7963" i="3"/>
  <c r="Q7963" i="3"/>
  <c r="R7962" i="3"/>
  <c r="Q7962" i="3"/>
  <c r="R7961" i="3"/>
  <c r="Q7961" i="3"/>
  <c r="R7960" i="3"/>
  <c r="Q7960" i="3"/>
  <c r="R7959" i="3"/>
  <c r="Q7959" i="3"/>
  <c r="R7958" i="3"/>
  <c r="Q7958" i="3"/>
  <c r="R7957" i="3"/>
  <c r="Q7957" i="3"/>
  <c r="R7956" i="3"/>
  <c r="Q7956" i="3"/>
  <c r="R7955" i="3"/>
  <c r="Q7955" i="3"/>
  <c r="R7954" i="3"/>
  <c r="Q7954" i="3"/>
  <c r="R7953" i="3"/>
  <c r="Q7953" i="3"/>
  <c r="R7952" i="3"/>
  <c r="Q7952" i="3"/>
  <c r="R7951" i="3"/>
  <c r="Q7951" i="3"/>
  <c r="R7950" i="3"/>
  <c r="Q7950" i="3"/>
  <c r="R7949" i="3"/>
  <c r="Q7949" i="3"/>
  <c r="R7948" i="3"/>
  <c r="Q7948" i="3"/>
  <c r="R7947" i="3"/>
  <c r="Q7947" i="3"/>
  <c r="R7946" i="3"/>
  <c r="Q7946" i="3"/>
  <c r="R7945" i="3"/>
  <c r="Q7945" i="3"/>
  <c r="R7944" i="3"/>
  <c r="Q7944" i="3"/>
  <c r="R7943" i="3"/>
  <c r="Q7943" i="3"/>
  <c r="R7942" i="3"/>
  <c r="Q7942" i="3"/>
  <c r="R7941" i="3"/>
  <c r="Q7941" i="3"/>
  <c r="R7940" i="3"/>
  <c r="Q7940" i="3"/>
  <c r="R7939" i="3"/>
  <c r="Q7939" i="3"/>
  <c r="R7938" i="3"/>
  <c r="Q7938" i="3"/>
  <c r="R7937" i="3"/>
  <c r="Q7937" i="3"/>
  <c r="R7936" i="3"/>
  <c r="Q7936" i="3"/>
  <c r="R7935" i="3"/>
  <c r="Q7935" i="3"/>
  <c r="R7934" i="3"/>
  <c r="Q7934" i="3"/>
  <c r="R7933" i="3"/>
  <c r="Q7933" i="3"/>
  <c r="R7932" i="3"/>
  <c r="Q7932" i="3"/>
  <c r="R7931" i="3"/>
  <c r="Q7931" i="3"/>
  <c r="R7930" i="3"/>
  <c r="Q7930" i="3"/>
  <c r="R7929" i="3"/>
  <c r="Q7929" i="3"/>
  <c r="R7928" i="3"/>
  <c r="Q7928" i="3"/>
  <c r="R7927" i="3"/>
  <c r="Q7927" i="3"/>
  <c r="R7926" i="3"/>
  <c r="Q7926" i="3"/>
  <c r="R7925" i="3"/>
  <c r="Q7925" i="3"/>
  <c r="R7924" i="3"/>
  <c r="Q7924" i="3"/>
  <c r="R7923" i="3"/>
  <c r="Q7923" i="3"/>
  <c r="R7922" i="3"/>
  <c r="Q7922" i="3"/>
  <c r="R7921" i="3"/>
  <c r="Q7921" i="3"/>
  <c r="R7920" i="3"/>
  <c r="Q7920" i="3"/>
  <c r="R7919" i="3"/>
  <c r="Q7919" i="3"/>
  <c r="R7918" i="3"/>
  <c r="Q7918" i="3"/>
  <c r="R7917" i="3"/>
  <c r="Q7917" i="3"/>
  <c r="R7916" i="3"/>
  <c r="Q7916" i="3"/>
  <c r="R7915" i="3"/>
  <c r="Q7915" i="3"/>
  <c r="R7914" i="3"/>
  <c r="Q7914" i="3"/>
  <c r="R7913" i="3"/>
  <c r="Q7913" i="3"/>
  <c r="R7912" i="3"/>
  <c r="Q7912" i="3"/>
  <c r="R7911" i="3"/>
  <c r="Q7911" i="3"/>
  <c r="R7910" i="3"/>
  <c r="Q7910" i="3"/>
  <c r="R7909" i="3"/>
  <c r="Q7909" i="3"/>
  <c r="R7908" i="3"/>
  <c r="Q7908" i="3"/>
  <c r="R7907" i="3"/>
  <c r="Q7907" i="3"/>
  <c r="R7906" i="3"/>
  <c r="Q7906" i="3"/>
  <c r="R7905" i="3"/>
  <c r="Q7905" i="3"/>
  <c r="R7904" i="3"/>
  <c r="Q7904" i="3"/>
  <c r="R7903" i="3"/>
  <c r="Q7903" i="3"/>
  <c r="R7902" i="3"/>
  <c r="Q7902" i="3"/>
  <c r="R7901" i="3"/>
  <c r="Q7901" i="3"/>
  <c r="R7900" i="3"/>
  <c r="Q7900" i="3"/>
  <c r="R7899" i="3"/>
  <c r="Q7899" i="3"/>
  <c r="R7898" i="3"/>
  <c r="Q7898" i="3"/>
  <c r="R7897" i="3"/>
  <c r="Q7897" i="3"/>
  <c r="R7896" i="3"/>
  <c r="Q7896" i="3"/>
  <c r="R7895" i="3"/>
  <c r="Q7895" i="3"/>
  <c r="R7894" i="3"/>
  <c r="Q7894" i="3"/>
  <c r="R7893" i="3"/>
  <c r="Q7893" i="3"/>
  <c r="R7892" i="3"/>
  <c r="Q7892" i="3"/>
  <c r="R7891" i="3"/>
  <c r="Q7891" i="3"/>
  <c r="R7890" i="3"/>
  <c r="Q7890" i="3"/>
  <c r="R7889" i="3"/>
  <c r="Q7889" i="3"/>
  <c r="R7888" i="3"/>
  <c r="Q7888" i="3"/>
  <c r="R7887" i="3"/>
  <c r="Q7887" i="3"/>
  <c r="R7886" i="3"/>
  <c r="Q7886" i="3"/>
  <c r="R7885" i="3"/>
  <c r="Q7885" i="3"/>
  <c r="R7884" i="3"/>
  <c r="Q7884" i="3"/>
  <c r="R7883" i="3"/>
  <c r="Q7883" i="3"/>
  <c r="R7882" i="3"/>
  <c r="Q7882" i="3"/>
  <c r="R7881" i="3"/>
  <c r="Q7881" i="3"/>
  <c r="R7880" i="3"/>
  <c r="Q7880" i="3"/>
  <c r="R7879" i="3"/>
  <c r="Q7879" i="3"/>
  <c r="R7878" i="3"/>
  <c r="Q7878" i="3"/>
  <c r="R7877" i="3"/>
  <c r="Q7877" i="3"/>
  <c r="R7876" i="3"/>
  <c r="Q7876" i="3"/>
  <c r="R7875" i="3"/>
  <c r="Q7875" i="3"/>
  <c r="R7874" i="3"/>
  <c r="Q7874" i="3"/>
  <c r="R7873" i="3"/>
  <c r="Q7873" i="3"/>
  <c r="R7872" i="3"/>
  <c r="Q7872" i="3"/>
  <c r="R7871" i="3"/>
  <c r="Q7871" i="3"/>
  <c r="R7870" i="3"/>
  <c r="Q7870" i="3"/>
  <c r="R7869" i="3"/>
  <c r="Q7869" i="3"/>
  <c r="R7868" i="3"/>
  <c r="Q7868" i="3"/>
  <c r="R7867" i="3"/>
  <c r="Q7867" i="3"/>
  <c r="R7866" i="3"/>
  <c r="Q7866" i="3"/>
  <c r="R7865" i="3"/>
  <c r="Q7865" i="3"/>
  <c r="R7864" i="3"/>
  <c r="Q7864" i="3"/>
  <c r="R7863" i="3"/>
  <c r="Q7863" i="3"/>
  <c r="R7862" i="3"/>
  <c r="Q7862" i="3"/>
  <c r="R7861" i="3"/>
  <c r="Q7861" i="3"/>
  <c r="R7860" i="3"/>
  <c r="Q7860" i="3"/>
  <c r="R7859" i="3"/>
  <c r="Q7859" i="3"/>
  <c r="R7858" i="3"/>
  <c r="Q7858" i="3"/>
  <c r="R7857" i="3"/>
  <c r="Q7857" i="3"/>
  <c r="R7856" i="3"/>
  <c r="Q7856" i="3"/>
  <c r="R7855" i="3"/>
  <c r="Q7855" i="3"/>
  <c r="R7854" i="3"/>
  <c r="Q7854" i="3"/>
  <c r="R7853" i="3"/>
  <c r="Q7853" i="3"/>
  <c r="R7852" i="3"/>
  <c r="Q7852" i="3"/>
  <c r="R7851" i="3"/>
  <c r="Q7851" i="3"/>
  <c r="R7850" i="3"/>
  <c r="Q7850" i="3"/>
  <c r="R7849" i="3"/>
  <c r="Q7849" i="3"/>
  <c r="R7848" i="3"/>
  <c r="Q7848" i="3"/>
  <c r="R7847" i="3"/>
  <c r="Q7847" i="3"/>
  <c r="R7846" i="3"/>
  <c r="Q7846" i="3"/>
  <c r="R7845" i="3"/>
  <c r="Q7845" i="3"/>
  <c r="R7844" i="3"/>
  <c r="Q7844" i="3"/>
  <c r="R7843" i="3"/>
  <c r="Q7843" i="3"/>
  <c r="R7842" i="3"/>
  <c r="Q7842" i="3"/>
  <c r="R7841" i="3"/>
  <c r="Q7841" i="3"/>
  <c r="R7840" i="3"/>
  <c r="Q7840" i="3"/>
  <c r="R7839" i="3"/>
  <c r="Q7839" i="3"/>
  <c r="R7838" i="3"/>
  <c r="Q7838" i="3"/>
  <c r="R7837" i="3"/>
  <c r="Q7837" i="3"/>
  <c r="R7836" i="3"/>
  <c r="Q7836" i="3"/>
  <c r="R7835" i="3"/>
  <c r="Q7835" i="3"/>
  <c r="R7834" i="3"/>
  <c r="Q7834" i="3"/>
  <c r="R7833" i="3"/>
  <c r="Q7833" i="3"/>
  <c r="R7832" i="3"/>
  <c r="Q7832" i="3"/>
  <c r="R7831" i="3"/>
  <c r="Q7831" i="3"/>
  <c r="R7830" i="3"/>
  <c r="Q7830" i="3"/>
  <c r="R7829" i="3"/>
  <c r="Q7829" i="3"/>
  <c r="R7828" i="3"/>
  <c r="Q7828" i="3"/>
  <c r="R7827" i="3"/>
  <c r="Q7827" i="3"/>
  <c r="R7826" i="3"/>
  <c r="Q7826" i="3"/>
  <c r="R7825" i="3"/>
  <c r="Q7825" i="3"/>
  <c r="R7824" i="3"/>
  <c r="Q7824" i="3"/>
  <c r="R7823" i="3"/>
  <c r="Q7823" i="3"/>
  <c r="R7822" i="3"/>
  <c r="Q7822" i="3"/>
  <c r="R7821" i="3"/>
  <c r="Q7821" i="3"/>
  <c r="R7820" i="3"/>
  <c r="Q7820" i="3"/>
  <c r="R7819" i="3"/>
  <c r="Q7819" i="3"/>
  <c r="R7818" i="3"/>
  <c r="Q7818" i="3"/>
  <c r="R7817" i="3"/>
  <c r="Q7817" i="3"/>
  <c r="R7816" i="3"/>
  <c r="Q7816" i="3"/>
  <c r="R7815" i="3"/>
  <c r="Q7815" i="3"/>
  <c r="R7814" i="3"/>
  <c r="Q7814" i="3"/>
  <c r="R7813" i="3"/>
  <c r="Q7813" i="3"/>
  <c r="R7812" i="3"/>
  <c r="Q7812" i="3"/>
  <c r="R7811" i="3"/>
  <c r="Q7811" i="3"/>
  <c r="R7810" i="3"/>
  <c r="Q7810" i="3"/>
  <c r="R7809" i="3"/>
  <c r="Q7809" i="3"/>
  <c r="R7808" i="3"/>
  <c r="Q7808" i="3"/>
  <c r="R7807" i="3"/>
  <c r="Q7807" i="3"/>
  <c r="R7806" i="3"/>
  <c r="Q7806" i="3"/>
  <c r="R7805" i="3"/>
  <c r="Q7805" i="3"/>
  <c r="R7804" i="3"/>
  <c r="Q7804" i="3"/>
  <c r="R7803" i="3"/>
  <c r="Q7803" i="3"/>
  <c r="R7802" i="3"/>
  <c r="Q7802" i="3"/>
  <c r="R7801" i="3"/>
  <c r="Q7801" i="3"/>
  <c r="R7800" i="3"/>
  <c r="Q7800" i="3"/>
  <c r="R7799" i="3"/>
  <c r="Q7799" i="3"/>
  <c r="R7798" i="3"/>
  <c r="Q7798" i="3"/>
  <c r="R7797" i="3"/>
  <c r="Q7797" i="3"/>
  <c r="R7796" i="3"/>
  <c r="Q7796" i="3"/>
  <c r="R7795" i="3"/>
  <c r="Q7795" i="3"/>
  <c r="R7794" i="3"/>
  <c r="Q7794" i="3"/>
  <c r="R7793" i="3"/>
  <c r="Q7793" i="3"/>
  <c r="R7792" i="3"/>
  <c r="Q7792" i="3"/>
  <c r="R7791" i="3"/>
  <c r="Q7791" i="3"/>
  <c r="R7790" i="3"/>
  <c r="Q7790" i="3"/>
  <c r="R7789" i="3"/>
  <c r="Q7789" i="3"/>
  <c r="R7788" i="3"/>
  <c r="Q7788" i="3"/>
  <c r="R7787" i="3"/>
  <c r="Q7787" i="3"/>
  <c r="R7786" i="3"/>
  <c r="Q7786" i="3"/>
  <c r="R7785" i="3"/>
  <c r="Q7785" i="3"/>
  <c r="R7784" i="3"/>
  <c r="Q7784" i="3"/>
  <c r="R7783" i="3"/>
  <c r="Q7783" i="3"/>
  <c r="R7782" i="3"/>
  <c r="Q7782" i="3"/>
  <c r="R7781" i="3"/>
  <c r="Q7781" i="3"/>
  <c r="R7780" i="3"/>
  <c r="Q7780" i="3"/>
  <c r="R7779" i="3"/>
  <c r="Q7779" i="3"/>
  <c r="R7778" i="3"/>
  <c r="Q7778" i="3"/>
  <c r="R7777" i="3"/>
  <c r="Q7777" i="3"/>
  <c r="R7776" i="3"/>
  <c r="Q7776" i="3"/>
  <c r="R7775" i="3"/>
  <c r="Q7775" i="3"/>
  <c r="R7774" i="3"/>
  <c r="Q7774" i="3"/>
  <c r="R7773" i="3"/>
  <c r="Q7773" i="3"/>
  <c r="R7772" i="3"/>
  <c r="Q7772" i="3"/>
  <c r="R7771" i="3"/>
  <c r="Q7771" i="3"/>
  <c r="R7770" i="3"/>
  <c r="Q7770" i="3"/>
  <c r="R7769" i="3"/>
  <c r="Q7769" i="3"/>
  <c r="R7768" i="3"/>
  <c r="Q7768" i="3"/>
  <c r="R7767" i="3"/>
  <c r="Q7767" i="3"/>
  <c r="R7766" i="3"/>
  <c r="Q7766" i="3"/>
  <c r="R7765" i="3"/>
  <c r="Q7765" i="3"/>
  <c r="R7764" i="3"/>
  <c r="Q7764" i="3"/>
  <c r="R7763" i="3"/>
  <c r="Q7763" i="3"/>
  <c r="R7762" i="3"/>
  <c r="Q7762" i="3"/>
  <c r="R7761" i="3"/>
  <c r="Q7761" i="3"/>
  <c r="R7760" i="3"/>
  <c r="Q7760" i="3"/>
  <c r="R7759" i="3"/>
  <c r="Q7759" i="3"/>
  <c r="R7758" i="3"/>
  <c r="Q7758" i="3"/>
  <c r="R7757" i="3"/>
  <c r="Q7757" i="3"/>
  <c r="R7756" i="3"/>
  <c r="Q7756" i="3"/>
  <c r="R7755" i="3"/>
  <c r="Q7755" i="3"/>
  <c r="R7754" i="3"/>
  <c r="Q7754" i="3"/>
  <c r="R7753" i="3"/>
  <c r="Q7753" i="3"/>
  <c r="R7752" i="3"/>
  <c r="Q7752" i="3"/>
  <c r="R7751" i="3"/>
  <c r="Q7751" i="3"/>
  <c r="R7750" i="3"/>
  <c r="Q7750" i="3"/>
  <c r="R7749" i="3"/>
  <c r="Q7749" i="3"/>
  <c r="R7748" i="3"/>
  <c r="Q7748" i="3"/>
  <c r="R7747" i="3"/>
  <c r="Q7747" i="3"/>
  <c r="R7746" i="3"/>
  <c r="Q7746" i="3"/>
  <c r="R7745" i="3"/>
  <c r="Q7745" i="3"/>
  <c r="R7744" i="3"/>
  <c r="Q7744" i="3"/>
  <c r="R7743" i="3"/>
  <c r="Q7743" i="3"/>
  <c r="R7742" i="3"/>
  <c r="Q7742" i="3"/>
  <c r="R7741" i="3"/>
  <c r="Q7741" i="3"/>
  <c r="R7740" i="3"/>
  <c r="Q7740" i="3"/>
  <c r="R7739" i="3"/>
  <c r="Q7739" i="3"/>
  <c r="R7738" i="3"/>
  <c r="Q7738" i="3"/>
  <c r="R7737" i="3"/>
  <c r="Q7737" i="3"/>
  <c r="R7736" i="3"/>
  <c r="Q7736" i="3"/>
  <c r="R7735" i="3"/>
  <c r="Q7735" i="3"/>
  <c r="R7734" i="3"/>
  <c r="Q7734" i="3"/>
  <c r="R7733" i="3"/>
  <c r="Q7733" i="3"/>
  <c r="R7732" i="3"/>
  <c r="Q7732" i="3"/>
  <c r="R7731" i="3"/>
  <c r="Q7731" i="3"/>
  <c r="R7730" i="3"/>
  <c r="Q7730" i="3"/>
  <c r="R7729" i="3"/>
  <c r="Q7729" i="3"/>
  <c r="R7728" i="3"/>
  <c r="Q7728" i="3"/>
  <c r="R7727" i="3"/>
  <c r="Q7727" i="3"/>
  <c r="R7726" i="3"/>
  <c r="Q7726" i="3"/>
  <c r="R7725" i="3"/>
  <c r="Q7725" i="3"/>
  <c r="R7724" i="3"/>
  <c r="Q7724" i="3"/>
  <c r="R7723" i="3"/>
  <c r="Q7723" i="3"/>
  <c r="R7722" i="3"/>
  <c r="Q7722" i="3"/>
  <c r="R7721" i="3"/>
  <c r="Q7721" i="3"/>
  <c r="R7720" i="3"/>
  <c r="Q7720" i="3"/>
  <c r="R7719" i="3"/>
  <c r="Q7719" i="3"/>
  <c r="R7718" i="3"/>
  <c r="Q7718" i="3"/>
  <c r="R7717" i="3"/>
  <c r="Q7717" i="3"/>
  <c r="R7716" i="3"/>
  <c r="Q7716" i="3"/>
  <c r="R7715" i="3"/>
  <c r="Q7715" i="3"/>
  <c r="R7714" i="3"/>
  <c r="Q7714" i="3"/>
  <c r="R7713" i="3"/>
  <c r="Q7713" i="3"/>
  <c r="R7712" i="3"/>
  <c r="Q7712" i="3"/>
  <c r="R7711" i="3"/>
  <c r="Q7711" i="3"/>
  <c r="R7710" i="3"/>
  <c r="Q7710" i="3"/>
  <c r="R7709" i="3"/>
  <c r="Q7709" i="3"/>
  <c r="R7708" i="3"/>
  <c r="Q7708" i="3"/>
  <c r="R7707" i="3"/>
  <c r="Q7707" i="3"/>
  <c r="R7706" i="3"/>
  <c r="Q7706" i="3"/>
  <c r="R7705" i="3"/>
  <c r="Q7705" i="3"/>
  <c r="R7704" i="3"/>
  <c r="Q7704" i="3"/>
  <c r="R7703" i="3"/>
  <c r="Q7703" i="3"/>
  <c r="R7702" i="3"/>
  <c r="Q7702" i="3"/>
  <c r="R7701" i="3"/>
  <c r="Q7701" i="3"/>
  <c r="R7700" i="3"/>
  <c r="Q7700" i="3"/>
  <c r="R7699" i="3"/>
  <c r="Q7699" i="3"/>
  <c r="R7698" i="3"/>
  <c r="Q7698" i="3"/>
  <c r="R7697" i="3"/>
  <c r="Q7697" i="3"/>
  <c r="R7696" i="3"/>
  <c r="Q7696" i="3"/>
  <c r="R7695" i="3"/>
  <c r="Q7695" i="3"/>
  <c r="R7694" i="3"/>
  <c r="Q7694" i="3"/>
  <c r="R7693" i="3"/>
  <c r="Q7693" i="3"/>
  <c r="R7692" i="3"/>
  <c r="Q7692" i="3"/>
  <c r="R7691" i="3"/>
  <c r="Q7691" i="3"/>
  <c r="R7690" i="3"/>
  <c r="Q7690" i="3"/>
  <c r="R7689" i="3"/>
  <c r="Q7689" i="3"/>
  <c r="R7688" i="3"/>
  <c r="Q7688" i="3"/>
  <c r="R7687" i="3"/>
  <c r="Q7687" i="3"/>
  <c r="R7686" i="3"/>
  <c r="Q7686" i="3"/>
  <c r="R7685" i="3"/>
  <c r="Q7685" i="3"/>
  <c r="R7684" i="3"/>
  <c r="Q7684" i="3"/>
  <c r="R7683" i="3"/>
  <c r="Q7683" i="3"/>
  <c r="R7682" i="3"/>
  <c r="Q7682" i="3"/>
  <c r="R7681" i="3"/>
  <c r="Q7681" i="3"/>
  <c r="R7680" i="3"/>
  <c r="Q7680" i="3"/>
  <c r="R7679" i="3"/>
  <c r="Q7679" i="3"/>
  <c r="R7678" i="3"/>
  <c r="Q7678" i="3"/>
  <c r="R7677" i="3"/>
  <c r="Q7677" i="3"/>
  <c r="R7676" i="3"/>
  <c r="Q7676" i="3"/>
  <c r="R7675" i="3"/>
  <c r="Q7675" i="3"/>
  <c r="R7674" i="3"/>
  <c r="Q7674" i="3"/>
  <c r="R7673" i="3"/>
  <c r="Q7673" i="3"/>
  <c r="R7672" i="3"/>
  <c r="Q7672" i="3"/>
  <c r="R7671" i="3"/>
  <c r="Q7671" i="3"/>
  <c r="R7670" i="3"/>
  <c r="Q7670" i="3"/>
  <c r="R7669" i="3"/>
  <c r="Q7669" i="3"/>
  <c r="R7668" i="3"/>
  <c r="Q7668" i="3"/>
  <c r="R7667" i="3"/>
  <c r="Q7667" i="3"/>
  <c r="R7666" i="3"/>
  <c r="Q7666" i="3"/>
  <c r="R7665" i="3"/>
  <c r="Q7665" i="3"/>
  <c r="R7664" i="3"/>
  <c r="Q7664" i="3"/>
  <c r="R7663" i="3"/>
  <c r="Q7663" i="3"/>
  <c r="R7662" i="3"/>
  <c r="Q7662" i="3"/>
  <c r="R7661" i="3"/>
  <c r="Q7661" i="3"/>
  <c r="R7660" i="3"/>
  <c r="Q7660" i="3"/>
  <c r="R7659" i="3"/>
  <c r="Q7659" i="3"/>
  <c r="R7658" i="3"/>
  <c r="Q7658" i="3"/>
  <c r="R7657" i="3"/>
  <c r="Q7657" i="3"/>
  <c r="R7656" i="3"/>
  <c r="Q7656" i="3"/>
  <c r="R7655" i="3"/>
  <c r="Q7655" i="3"/>
  <c r="R7654" i="3"/>
  <c r="Q7654" i="3"/>
  <c r="R7653" i="3"/>
  <c r="Q7653" i="3"/>
  <c r="R7652" i="3"/>
  <c r="Q7652" i="3"/>
  <c r="R7651" i="3"/>
  <c r="Q7651" i="3"/>
  <c r="R7650" i="3"/>
  <c r="Q7650" i="3"/>
  <c r="R7649" i="3"/>
  <c r="Q7649" i="3"/>
  <c r="R7648" i="3"/>
  <c r="Q7648" i="3"/>
  <c r="R7647" i="3"/>
  <c r="Q7647" i="3"/>
  <c r="R7646" i="3"/>
  <c r="Q7646" i="3"/>
  <c r="R7645" i="3"/>
  <c r="Q7645" i="3"/>
  <c r="R7644" i="3"/>
  <c r="Q7644" i="3"/>
  <c r="R7643" i="3"/>
  <c r="Q7643" i="3"/>
  <c r="R7642" i="3"/>
  <c r="Q7642" i="3"/>
  <c r="R7641" i="3"/>
  <c r="Q7641" i="3"/>
  <c r="R7640" i="3"/>
  <c r="Q7640" i="3"/>
  <c r="R7639" i="3"/>
  <c r="Q7639" i="3"/>
  <c r="R7638" i="3"/>
  <c r="Q7638" i="3"/>
  <c r="R7637" i="3"/>
  <c r="Q7637" i="3"/>
  <c r="R7636" i="3"/>
  <c r="Q7636" i="3"/>
  <c r="R7635" i="3"/>
  <c r="Q7635" i="3"/>
  <c r="R7634" i="3"/>
  <c r="Q7634" i="3"/>
  <c r="R7633" i="3"/>
  <c r="Q7633" i="3"/>
  <c r="R7632" i="3"/>
  <c r="Q7632" i="3"/>
  <c r="R7631" i="3"/>
  <c r="Q7631" i="3"/>
  <c r="R7630" i="3"/>
  <c r="Q7630" i="3"/>
  <c r="R7629" i="3"/>
  <c r="Q7629" i="3"/>
  <c r="R7628" i="3"/>
  <c r="Q7628" i="3"/>
  <c r="R7627" i="3"/>
  <c r="Q7627" i="3"/>
  <c r="R7626" i="3"/>
  <c r="Q7626" i="3"/>
  <c r="R7625" i="3"/>
  <c r="Q7625" i="3"/>
  <c r="R7624" i="3"/>
  <c r="Q7624" i="3"/>
  <c r="R7623" i="3"/>
  <c r="Q7623" i="3"/>
  <c r="R7622" i="3"/>
  <c r="Q7622" i="3"/>
  <c r="R7621" i="3"/>
  <c r="Q7621" i="3"/>
  <c r="R7620" i="3"/>
  <c r="Q7620" i="3"/>
  <c r="R7619" i="3"/>
  <c r="Q7619" i="3"/>
  <c r="R7618" i="3"/>
  <c r="Q7618" i="3"/>
  <c r="R7617" i="3"/>
  <c r="Q7617" i="3"/>
  <c r="R7616" i="3"/>
  <c r="Q7616" i="3"/>
  <c r="R7615" i="3"/>
  <c r="Q7615" i="3"/>
  <c r="R7614" i="3"/>
  <c r="Q7614" i="3"/>
  <c r="R7613" i="3"/>
  <c r="Q7613" i="3"/>
  <c r="R7612" i="3"/>
  <c r="Q7612" i="3"/>
  <c r="R7611" i="3"/>
  <c r="Q7611" i="3"/>
  <c r="R7610" i="3"/>
  <c r="Q7610" i="3"/>
  <c r="R7609" i="3"/>
  <c r="Q7609" i="3"/>
  <c r="R7608" i="3"/>
  <c r="Q7608" i="3"/>
  <c r="R7607" i="3"/>
  <c r="Q7607" i="3"/>
  <c r="R7606" i="3"/>
  <c r="Q7606" i="3"/>
  <c r="R7605" i="3"/>
  <c r="Q7605" i="3"/>
  <c r="R7604" i="3"/>
  <c r="Q7604" i="3"/>
  <c r="R7603" i="3"/>
  <c r="Q7603" i="3"/>
  <c r="R7602" i="3"/>
  <c r="Q7602" i="3"/>
  <c r="R7601" i="3"/>
  <c r="Q7601" i="3"/>
  <c r="R7600" i="3"/>
  <c r="Q7600" i="3"/>
  <c r="R7599" i="3"/>
  <c r="Q7599" i="3"/>
  <c r="R7598" i="3"/>
  <c r="Q7598" i="3"/>
  <c r="R7597" i="3"/>
  <c r="Q7597" i="3"/>
  <c r="R7596" i="3"/>
  <c r="Q7596" i="3"/>
  <c r="R7595" i="3"/>
  <c r="Q7595" i="3"/>
  <c r="R7594" i="3"/>
  <c r="Q7594" i="3"/>
  <c r="R7593" i="3"/>
  <c r="Q7593" i="3"/>
  <c r="R7592" i="3"/>
  <c r="Q7592" i="3"/>
  <c r="R7591" i="3"/>
  <c r="Q7591" i="3"/>
  <c r="R7590" i="3"/>
  <c r="Q7590" i="3"/>
  <c r="R7589" i="3"/>
  <c r="Q7589" i="3"/>
  <c r="R7588" i="3"/>
  <c r="Q7588" i="3"/>
  <c r="R7587" i="3"/>
  <c r="Q7587" i="3"/>
  <c r="R7586" i="3"/>
  <c r="Q7586" i="3"/>
  <c r="R7585" i="3"/>
  <c r="Q7585" i="3"/>
  <c r="R7584" i="3"/>
  <c r="Q7584" i="3"/>
  <c r="R7583" i="3"/>
  <c r="Q7583" i="3"/>
  <c r="R7582" i="3"/>
  <c r="Q7582" i="3"/>
  <c r="R7581" i="3"/>
  <c r="Q7581" i="3"/>
  <c r="R7580" i="3"/>
  <c r="Q7580" i="3"/>
  <c r="R7579" i="3"/>
  <c r="Q7579" i="3"/>
  <c r="R7578" i="3"/>
  <c r="Q7578" i="3"/>
  <c r="R7577" i="3"/>
  <c r="Q7577" i="3"/>
  <c r="R7576" i="3"/>
  <c r="Q7576" i="3"/>
  <c r="R7575" i="3"/>
  <c r="Q7575" i="3"/>
  <c r="R7574" i="3"/>
  <c r="Q7574" i="3"/>
  <c r="R7573" i="3"/>
  <c r="Q7573" i="3"/>
  <c r="R7572" i="3"/>
  <c r="Q7572" i="3"/>
  <c r="R7571" i="3"/>
  <c r="Q7571" i="3"/>
  <c r="R7570" i="3"/>
  <c r="Q7570" i="3"/>
  <c r="R7569" i="3"/>
  <c r="Q7569" i="3"/>
  <c r="R7568" i="3"/>
  <c r="Q7568" i="3"/>
  <c r="R7567" i="3"/>
  <c r="Q7567" i="3"/>
  <c r="R7566" i="3"/>
  <c r="Q7566" i="3"/>
  <c r="R7565" i="3"/>
  <c r="Q7565" i="3"/>
  <c r="R7564" i="3"/>
  <c r="Q7564" i="3"/>
  <c r="R7563" i="3"/>
  <c r="Q7563" i="3"/>
  <c r="R7562" i="3"/>
  <c r="Q7562" i="3"/>
  <c r="R7561" i="3"/>
  <c r="Q7561" i="3"/>
  <c r="R7560" i="3"/>
  <c r="Q7560" i="3"/>
  <c r="R7559" i="3"/>
  <c r="Q7559" i="3"/>
  <c r="R7558" i="3"/>
  <c r="Q7558" i="3"/>
  <c r="R7557" i="3"/>
  <c r="Q7557" i="3"/>
  <c r="R7556" i="3"/>
  <c r="Q7556" i="3"/>
  <c r="R7555" i="3"/>
  <c r="Q7555" i="3"/>
  <c r="R7554" i="3"/>
  <c r="Q7554" i="3"/>
  <c r="R7553" i="3"/>
  <c r="Q7553" i="3"/>
  <c r="R7552" i="3"/>
  <c r="Q7552" i="3"/>
  <c r="R7551" i="3"/>
  <c r="Q7551" i="3"/>
  <c r="R7550" i="3"/>
  <c r="Q7550" i="3"/>
  <c r="R7549" i="3"/>
  <c r="Q7549" i="3"/>
  <c r="R7548" i="3"/>
  <c r="Q7548" i="3"/>
  <c r="R7547" i="3"/>
  <c r="Q7547" i="3"/>
  <c r="R7546" i="3"/>
  <c r="Q7546" i="3"/>
  <c r="R7545" i="3"/>
  <c r="Q7545" i="3"/>
  <c r="R7544" i="3"/>
  <c r="Q7544" i="3"/>
  <c r="R7543" i="3"/>
  <c r="Q7543" i="3"/>
  <c r="R7542" i="3"/>
  <c r="Q7542" i="3"/>
  <c r="R7541" i="3"/>
  <c r="Q7541" i="3"/>
  <c r="R7540" i="3"/>
  <c r="Q7540" i="3"/>
  <c r="R7539" i="3"/>
  <c r="Q7539" i="3"/>
  <c r="R7538" i="3"/>
  <c r="Q7538" i="3"/>
  <c r="R7537" i="3"/>
  <c r="Q7537" i="3"/>
  <c r="R7536" i="3"/>
  <c r="Q7536" i="3"/>
  <c r="R7535" i="3"/>
  <c r="Q7535" i="3"/>
  <c r="R7534" i="3"/>
  <c r="Q7534" i="3"/>
  <c r="R7533" i="3"/>
  <c r="Q7533" i="3"/>
  <c r="R7532" i="3"/>
  <c r="Q7532" i="3"/>
  <c r="R7531" i="3"/>
  <c r="Q7531" i="3"/>
  <c r="R7530" i="3"/>
  <c r="Q7530" i="3"/>
  <c r="R7529" i="3"/>
  <c r="Q7529" i="3"/>
  <c r="R7528" i="3"/>
  <c r="Q7528" i="3"/>
  <c r="R7527" i="3"/>
  <c r="Q7527" i="3"/>
  <c r="R7526" i="3"/>
  <c r="Q7526" i="3"/>
  <c r="R7525" i="3"/>
  <c r="Q7525" i="3"/>
  <c r="R7524" i="3"/>
  <c r="Q7524" i="3"/>
  <c r="R7523" i="3"/>
  <c r="Q7523" i="3"/>
  <c r="R7522" i="3"/>
  <c r="Q7522" i="3"/>
  <c r="R7521" i="3"/>
  <c r="Q7521" i="3"/>
  <c r="R7520" i="3"/>
  <c r="Q7520" i="3"/>
  <c r="R7519" i="3"/>
  <c r="Q7519" i="3"/>
  <c r="R7518" i="3"/>
  <c r="Q7518" i="3"/>
  <c r="R7517" i="3"/>
  <c r="Q7517" i="3"/>
  <c r="R7516" i="3"/>
  <c r="Q7516" i="3"/>
  <c r="R7515" i="3"/>
  <c r="Q7515" i="3"/>
  <c r="R7514" i="3"/>
  <c r="Q7514" i="3"/>
  <c r="R7513" i="3"/>
  <c r="Q7513" i="3"/>
  <c r="R7512" i="3"/>
  <c r="Q7512" i="3"/>
  <c r="R7511" i="3"/>
  <c r="Q7511" i="3"/>
  <c r="R7510" i="3"/>
  <c r="Q7510" i="3"/>
  <c r="R7509" i="3"/>
  <c r="Q7509" i="3"/>
  <c r="R7508" i="3"/>
  <c r="Q7508" i="3"/>
  <c r="R7507" i="3"/>
  <c r="Q7507" i="3"/>
  <c r="R7506" i="3"/>
  <c r="Q7506" i="3"/>
  <c r="R7505" i="3"/>
  <c r="Q7505" i="3"/>
  <c r="R7504" i="3"/>
  <c r="Q7504" i="3"/>
  <c r="R7503" i="3"/>
  <c r="Q7503" i="3"/>
  <c r="R7502" i="3"/>
  <c r="Q7502" i="3"/>
  <c r="R7501" i="3"/>
  <c r="Q7501" i="3"/>
  <c r="R7500" i="3"/>
  <c r="Q7500" i="3"/>
  <c r="R7499" i="3"/>
  <c r="Q7499" i="3"/>
  <c r="R7498" i="3"/>
  <c r="Q7498" i="3"/>
  <c r="R7497" i="3"/>
  <c r="Q7497" i="3"/>
  <c r="R7496" i="3"/>
  <c r="Q7496" i="3"/>
  <c r="R7495" i="3"/>
  <c r="Q7495" i="3"/>
  <c r="R7494" i="3"/>
  <c r="Q7494" i="3"/>
  <c r="R7493" i="3"/>
  <c r="Q7493" i="3"/>
  <c r="R7492" i="3"/>
  <c r="Q7492" i="3"/>
  <c r="R7491" i="3"/>
  <c r="Q7491" i="3"/>
  <c r="R7490" i="3"/>
  <c r="Q7490" i="3"/>
  <c r="R7489" i="3"/>
  <c r="Q7489" i="3"/>
  <c r="R7488" i="3"/>
  <c r="Q7488" i="3"/>
  <c r="R7487" i="3"/>
  <c r="Q7487" i="3"/>
  <c r="R7486" i="3"/>
  <c r="Q7486" i="3"/>
  <c r="R7485" i="3"/>
  <c r="Q7485" i="3"/>
  <c r="R7484" i="3"/>
  <c r="Q7484" i="3"/>
  <c r="R7483" i="3"/>
  <c r="Q7483" i="3"/>
  <c r="R7482" i="3"/>
  <c r="Q7482" i="3"/>
  <c r="R7481" i="3"/>
  <c r="Q7481" i="3"/>
  <c r="R7480" i="3"/>
  <c r="Q7480" i="3"/>
  <c r="R7479" i="3"/>
  <c r="Q7479" i="3"/>
  <c r="R7478" i="3"/>
  <c r="Q7478" i="3"/>
  <c r="R7477" i="3"/>
  <c r="Q7477" i="3"/>
  <c r="R7476" i="3"/>
  <c r="Q7476" i="3"/>
  <c r="R7475" i="3"/>
  <c r="Q7475" i="3"/>
  <c r="R7474" i="3"/>
  <c r="Q7474" i="3"/>
  <c r="R7473" i="3"/>
  <c r="Q7473" i="3"/>
  <c r="R7472" i="3"/>
  <c r="Q7472" i="3"/>
  <c r="R7471" i="3"/>
  <c r="Q7471" i="3"/>
  <c r="R7470" i="3"/>
  <c r="Q7470" i="3"/>
  <c r="R7469" i="3"/>
  <c r="Q7469" i="3"/>
  <c r="R7468" i="3"/>
  <c r="Q7468" i="3"/>
  <c r="R7467" i="3"/>
  <c r="Q7467" i="3"/>
  <c r="R7466" i="3"/>
  <c r="Q7466" i="3"/>
  <c r="R7465" i="3"/>
  <c r="Q7465" i="3"/>
  <c r="R7464" i="3"/>
  <c r="Q7464" i="3"/>
  <c r="R7463" i="3"/>
  <c r="Q7463" i="3"/>
  <c r="R7462" i="3"/>
  <c r="Q7462" i="3"/>
  <c r="R7461" i="3"/>
  <c r="Q7461" i="3"/>
  <c r="R7460" i="3"/>
  <c r="Q7460" i="3"/>
  <c r="R7459" i="3"/>
  <c r="Q7459" i="3"/>
  <c r="R7458" i="3"/>
  <c r="Q7458" i="3"/>
  <c r="R7457" i="3"/>
  <c r="Q7457" i="3"/>
  <c r="R7456" i="3"/>
  <c r="Q7456" i="3"/>
  <c r="R7455" i="3"/>
  <c r="Q7455" i="3"/>
  <c r="R7454" i="3"/>
  <c r="Q7454" i="3"/>
  <c r="R7453" i="3"/>
  <c r="Q7453" i="3"/>
  <c r="R7452" i="3"/>
  <c r="Q7452" i="3"/>
  <c r="R7451" i="3"/>
  <c r="Q7451" i="3"/>
  <c r="R7450" i="3"/>
  <c r="Q7450" i="3"/>
  <c r="R7449" i="3"/>
  <c r="Q7449" i="3"/>
  <c r="R7448" i="3"/>
  <c r="Q7448" i="3"/>
  <c r="R7447" i="3"/>
  <c r="Q7447" i="3"/>
  <c r="R7446" i="3"/>
  <c r="Q7446" i="3"/>
  <c r="R7445" i="3"/>
  <c r="Q7445" i="3"/>
  <c r="R7444" i="3"/>
  <c r="Q7444" i="3"/>
  <c r="R7443" i="3"/>
  <c r="Q7443" i="3"/>
  <c r="R7442" i="3"/>
  <c r="Q7442" i="3"/>
  <c r="R7441" i="3"/>
  <c r="Q7441" i="3"/>
  <c r="R7440" i="3"/>
  <c r="Q7440" i="3"/>
  <c r="R7439" i="3"/>
  <c r="Q7439" i="3"/>
  <c r="R7438" i="3"/>
  <c r="Q7438" i="3"/>
  <c r="R7437" i="3"/>
  <c r="Q7437" i="3"/>
  <c r="R7436" i="3"/>
  <c r="Q7436" i="3"/>
  <c r="R7435" i="3"/>
  <c r="Q7435" i="3"/>
  <c r="R7434" i="3"/>
  <c r="Q7434" i="3"/>
  <c r="R7433" i="3"/>
  <c r="Q7433" i="3"/>
  <c r="R7432" i="3"/>
  <c r="Q7432" i="3"/>
  <c r="R7431" i="3"/>
  <c r="Q7431" i="3"/>
  <c r="R7430" i="3"/>
  <c r="Q7430" i="3"/>
  <c r="R7429" i="3"/>
  <c r="Q7429" i="3"/>
  <c r="R7428" i="3"/>
  <c r="Q7428" i="3"/>
  <c r="R7427" i="3"/>
  <c r="Q7427" i="3"/>
  <c r="R7426" i="3"/>
  <c r="Q7426" i="3"/>
  <c r="R7425" i="3"/>
  <c r="Q7425" i="3"/>
  <c r="R7424" i="3"/>
  <c r="Q7424" i="3"/>
  <c r="R7423" i="3"/>
  <c r="Q7423" i="3"/>
  <c r="R7422" i="3"/>
  <c r="Q7422" i="3"/>
  <c r="R7421" i="3"/>
  <c r="Q7421" i="3"/>
  <c r="R7420" i="3"/>
  <c r="Q7420" i="3"/>
  <c r="R7419" i="3"/>
  <c r="Q7419" i="3"/>
  <c r="R7418" i="3"/>
  <c r="Q7418" i="3"/>
  <c r="R7417" i="3"/>
  <c r="Q7417" i="3"/>
  <c r="R7416" i="3"/>
  <c r="Q7416" i="3"/>
  <c r="R7415" i="3"/>
  <c r="Q7415" i="3"/>
  <c r="R7414" i="3"/>
  <c r="Q7414" i="3"/>
  <c r="R7413" i="3"/>
  <c r="Q7413" i="3"/>
  <c r="R7412" i="3"/>
  <c r="Q7412" i="3"/>
  <c r="R7411" i="3"/>
  <c r="Q7411" i="3"/>
  <c r="R7410" i="3"/>
  <c r="Q7410" i="3"/>
  <c r="R7409" i="3"/>
  <c r="Q7409" i="3"/>
  <c r="R7408" i="3"/>
  <c r="Q7408" i="3"/>
  <c r="R7407" i="3"/>
  <c r="Q7407" i="3"/>
  <c r="R7406" i="3"/>
  <c r="Q7406" i="3"/>
  <c r="R7405" i="3"/>
  <c r="Q7405" i="3"/>
  <c r="R7404" i="3"/>
  <c r="Q7404" i="3"/>
  <c r="R7403" i="3"/>
  <c r="Q7403" i="3"/>
  <c r="R7402" i="3"/>
  <c r="Q7402" i="3"/>
  <c r="R7401" i="3"/>
  <c r="Q7401" i="3"/>
  <c r="R7400" i="3"/>
  <c r="Q7400" i="3"/>
  <c r="R7399" i="3"/>
  <c r="Q7399" i="3"/>
  <c r="R7398" i="3"/>
  <c r="Q7398" i="3"/>
  <c r="R7397" i="3"/>
  <c r="Q7397" i="3"/>
  <c r="R7396" i="3"/>
  <c r="Q7396" i="3"/>
  <c r="R7395" i="3"/>
  <c r="Q7395" i="3"/>
  <c r="R7394" i="3"/>
  <c r="Q7394" i="3"/>
  <c r="R7393" i="3"/>
  <c r="Q7393" i="3"/>
  <c r="R7392" i="3"/>
  <c r="Q7392" i="3"/>
  <c r="R7391" i="3"/>
  <c r="Q7391" i="3"/>
  <c r="R7390" i="3"/>
  <c r="Q7390" i="3"/>
  <c r="R7389" i="3"/>
  <c r="Q7389" i="3"/>
  <c r="R7388" i="3"/>
  <c r="Q7388" i="3"/>
  <c r="R7387" i="3"/>
  <c r="Q7387" i="3"/>
  <c r="R7386" i="3"/>
  <c r="Q7386" i="3"/>
  <c r="R7385" i="3"/>
  <c r="Q7385" i="3"/>
  <c r="R7384" i="3"/>
  <c r="Q7384" i="3"/>
  <c r="R7383" i="3"/>
  <c r="Q7383" i="3"/>
  <c r="R7382" i="3"/>
  <c r="Q7382" i="3"/>
  <c r="R7381" i="3"/>
  <c r="Q7381" i="3"/>
  <c r="R7380" i="3"/>
  <c r="Q7380" i="3"/>
  <c r="R7379" i="3"/>
  <c r="Q7379" i="3"/>
  <c r="R7378" i="3"/>
  <c r="Q7378" i="3"/>
  <c r="R7377" i="3"/>
  <c r="Q7377" i="3"/>
  <c r="R7376" i="3"/>
  <c r="Q7376" i="3"/>
  <c r="R7375" i="3"/>
  <c r="Q7375" i="3"/>
  <c r="R7374" i="3"/>
  <c r="Q7374" i="3"/>
  <c r="R7373" i="3"/>
  <c r="Q7373" i="3"/>
  <c r="R7372" i="3"/>
  <c r="Q7372" i="3"/>
  <c r="R7371" i="3"/>
  <c r="Q7371" i="3"/>
  <c r="R7370" i="3"/>
  <c r="Q7370" i="3"/>
  <c r="R7369" i="3"/>
  <c r="Q7369" i="3"/>
  <c r="R7368" i="3"/>
  <c r="Q7368" i="3"/>
  <c r="R7367" i="3"/>
  <c r="Q7367" i="3"/>
  <c r="R7366" i="3"/>
  <c r="Q7366" i="3"/>
  <c r="R7365" i="3"/>
  <c r="Q7365" i="3"/>
  <c r="R7364" i="3"/>
  <c r="Q7364" i="3"/>
  <c r="R7363" i="3"/>
  <c r="Q7363" i="3"/>
  <c r="R7362" i="3"/>
  <c r="Q7362" i="3"/>
  <c r="R7361" i="3"/>
  <c r="Q7361" i="3"/>
  <c r="R7360" i="3"/>
  <c r="Q7360" i="3"/>
  <c r="R7359" i="3"/>
  <c r="Q7359" i="3"/>
  <c r="R7358" i="3"/>
  <c r="Q7358" i="3"/>
  <c r="R7357" i="3"/>
  <c r="Q7357" i="3"/>
  <c r="R7356" i="3"/>
  <c r="Q7356" i="3"/>
  <c r="R7355" i="3"/>
  <c r="Q7355" i="3"/>
  <c r="R7354" i="3"/>
  <c r="Q7354" i="3"/>
  <c r="R7353" i="3"/>
  <c r="Q7353" i="3"/>
  <c r="R7352" i="3"/>
  <c r="Q7352" i="3"/>
  <c r="R7351" i="3"/>
  <c r="Q7351" i="3"/>
  <c r="R7350" i="3"/>
  <c r="Q7350" i="3"/>
  <c r="R7349" i="3"/>
  <c r="Q7349" i="3"/>
  <c r="R7348" i="3"/>
  <c r="Q7348" i="3"/>
  <c r="R7347" i="3"/>
  <c r="Q7347" i="3"/>
  <c r="R7346" i="3"/>
  <c r="Q7346" i="3"/>
  <c r="R7345" i="3"/>
  <c r="Q7345" i="3"/>
  <c r="R7344" i="3"/>
  <c r="Q7344" i="3"/>
  <c r="R7343" i="3"/>
  <c r="Q7343" i="3"/>
  <c r="R7342" i="3"/>
  <c r="Q7342" i="3"/>
  <c r="R7341" i="3"/>
  <c r="Q7341" i="3"/>
  <c r="R7340" i="3"/>
  <c r="Q7340" i="3"/>
  <c r="R7339" i="3"/>
  <c r="Q7339" i="3"/>
  <c r="R7338" i="3"/>
  <c r="Q7338" i="3"/>
  <c r="R7337" i="3"/>
  <c r="Q7337" i="3"/>
  <c r="R7336" i="3"/>
  <c r="Q7336" i="3"/>
  <c r="R7335" i="3"/>
  <c r="Q7335" i="3"/>
  <c r="R7334" i="3"/>
  <c r="Q7334" i="3"/>
  <c r="R7333" i="3"/>
  <c r="Q7333" i="3"/>
  <c r="R7332" i="3"/>
  <c r="Q7332" i="3"/>
  <c r="R7331" i="3"/>
  <c r="Q7331" i="3"/>
  <c r="R7330" i="3"/>
  <c r="Q7330" i="3"/>
  <c r="R7329" i="3"/>
  <c r="Q7329" i="3"/>
  <c r="R7328" i="3"/>
  <c r="Q7328" i="3"/>
  <c r="R7327" i="3"/>
  <c r="Q7327" i="3"/>
  <c r="R7326" i="3"/>
  <c r="Q7326" i="3"/>
  <c r="R7325" i="3"/>
  <c r="Q7325" i="3"/>
  <c r="R7324" i="3"/>
  <c r="Q7324" i="3"/>
  <c r="R7323" i="3"/>
  <c r="Q7323" i="3"/>
  <c r="R7322" i="3"/>
  <c r="Q7322" i="3"/>
  <c r="R7321" i="3"/>
  <c r="Q7321" i="3"/>
  <c r="R7320" i="3"/>
  <c r="Q7320" i="3"/>
  <c r="R7319" i="3"/>
  <c r="Q7319" i="3"/>
  <c r="R7318" i="3"/>
  <c r="Q7318" i="3"/>
  <c r="R7317" i="3"/>
  <c r="Q7317" i="3"/>
  <c r="R7316" i="3"/>
  <c r="Q7316" i="3"/>
  <c r="R7315" i="3"/>
  <c r="Q7315" i="3"/>
  <c r="R7314" i="3"/>
  <c r="Q7314" i="3"/>
  <c r="R7313" i="3"/>
  <c r="Q7313" i="3"/>
  <c r="R7312" i="3"/>
  <c r="Q7312" i="3"/>
  <c r="R7311" i="3"/>
  <c r="Q7311" i="3"/>
  <c r="R7310" i="3"/>
  <c r="Q7310" i="3"/>
  <c r="R7309" i="3"/>
  <c r="Q7309" i="3"/>
  <c r="R7308" i="3"/>
  <c r="Q7308" i="3"/>
  <c r="R7307" i="3"/>
  <c r="Q7307" i="3"/>
  <c r="R7306" i="3"/>
  <c r="Q7306" i="3"/>
  <c r="R7305" i="3"/>
  <c r="Q7305" i="3"/>
  <c r="R7304" i="3"/>
  <c r="Q7304" i="3"/>
  <c r="R7303" i="3"/>
  <c r="Q7303" i="3"/>
  <c r="R7302" i="3"/>
  <c r="Q7302" i="3"/>
  <c r="R7301" i="3"/>
  <c r="Q7301" i="3"/>
  <c r="R7300" i="3"/>
  <c r="Q7300" i="3"/>
  <c r="R7299" i="3"/>
  <c r="Q7299" i="3"/>
  <c r="R7298" i="3"/>
  <c r="Q7298" i="3"/>
  <c r="R7297" i="3"/>
  <c r="Q7297" i="3"/>
  <c r="R7296" i="3"/>
  <c r="Q7296" i="3"/>
  <c r="R7295" i="3"/>
  <c r="Q7295" i="3"/>
  <c r="R7294" i="3"/>
  <c r="Q7294" i="3"/>
  <c r="R7293" i="3"/>
  <c r="Q7293" i="3"/>
  <c r="R7292" i="3"/>
  <c r="Q7292" i="3"/>
  <c r="R7291" i="3"/>
  <c r="Q7291" i="3"/>
  <c r="R7290" i="3"/>
  <c r="Q7290" i="3"/>
  <c r="R7289" i="3"/>
  <c r="Q7289" i="3"/>
  <c r="R7288" i="3"/>
  <c r="Q7288" i="3"/>
  <c r="R7287" i="3"/>
  <c r="Q7287" i="3"/>
  <c r="R7286" i="3"/>
  <c r="Q7286" i="3"/>
  <c r="R7285" i="3"/>
  <c r="Q7285" i="3"/>
  <c r="R7284" i="3"/>
  <c r="Q7284" i="3"/>
  <c r="R7283" i="3"/>
  <c r="Q7283" i="3"/>
  <c r="R7282" i="3"/>
  <c r="Q7282" i="3"/>
  <c r="R7281" i="3"/>
  <c r="Q7281" i="3"/>
  <c r="R7280" i="3"/>
  <c r="Q7280" i="3"/>
  <c r="R7279" i="3"/>
  <c r="Q7279" i="3"/>
  <c r="R7278" i="3"/>
  <c r="Q7278" i="3"/>
  <c r="R7277" i="3"/>
  <c r="Q7277" i="3"/>
  <c r="R7276" i="3"/>
  <c r="Q7276" i="3"/>
  <c r="R7275" i="3"/>
  <c r="Q7275" i="3"/>
  <c r="R7274" i="3"/>
  <c r="Q7274" i="3"/>
  <c r="R7273" i="3"/>
  <c r="Q7273" i="3"/>
  <c r="R7272" i="3"/>
  <c r="Q7272" i="3"/>
  <c r="R7271" i="3"/>
  <c r="Q7271" i="3"/>
  <c r="R7270" i="3"/>
  <c r="Q7270" i="3"/>
  <c r="R7269" i="3"/>
  <c r="Q7269" i="3"/>
  <c r="R7268" i="3"/>
  <c r="Q7268" i="3"/>
  <c r="R7267" i="3"/>
  <c r="Q7267" i="3"/>
  <c r="R7266" i="3"/>
  <c r="Q7266" i="3"/>
  <c r="R7265" i="3"/>
  <c r="Q7265" i="3"/>
  <c r="R7264" i="3"/>
  <c r="Q7264" i="3"/>
  <c r="R7263" i="3"/>
  <c r="Q7263" i="3"/>
  <c r="R7262" i="3"/>
  <c r="Q7262" i="3"/>
  <c r="R7261" i="3"/>
  <c r="Q7261" i="3"/>
  <c r="R7260" i="3"/>
  <c r="Q7260" i="3"/>
  <c r="R7259" i="3"/>
  <c r="Q7259" i="3"/>
  <c r="R7258" i="3"/>
  <c r="Q7258" i="3"/>
  <c r="R7257" i="3"/>
  <c r="Q7257" i="3"/>
  <c r="R7256" i="3"/>
  <c r="Q7256" i="3"/>
  <c r="R7255" i="3"/>
  <c r="Q7255" i="3"/>
  <c r="R7254" i="3"/>
  <c r="Q7254" i="3"/>
  <c r="R7253" i="3"/>
  <c r="Q7253" i="3"/>
  <c r="R7252" i="3"/>
  <c r="Q7252" i="3"/>
  <c r="R7251" i="3"/>
  <c r="Q7251" i="3"/>
  <c r="R7250" i="3"/>
  <c r="Q7250" i="3"/>
  <c r="R7249" i="3"/>
  <c r="Q7249" i="3"/>
  <c r="R7248" i="3"/>
  <c r="Q7248" i="3"/>
  <c r="R7247" i="3"/>
  <c r="Q7247" i="3"/>
  <c r="R7246" i="3"/>
  <c r="Q7246" i="3"/>
  <c r="R7245" i="3"/>
  <c r="Q7245" i="3"/>
  <c r="R7244" i="3"/>
  <c r="Q7244" i="3"/>
  <c r="R7243" i="3"/>
  <c r="Q7243" i="3"/>
  <c r="R7242" i="3"/>
  <c r="Q7242" i="3"/>
  <c r="R7241" i="3"/>
  <c r="Q7241" i="3"/>
  <c r="R7240" i="3"/>
  <c r="Q7240" i="3"/>
  <c r="R7239" i="3"/>
  <c r="Q7239" i="3"/>
  <c r="R7238" i="3"/>
  <c r="Q7238" i="3"/>
  <c r="R7237" i="3"/>
  <c r="Q7237" i="3"/>
  <c r="R7236" i="3"/>
  <c r="Q7236" i="3"/>
  <c r="R7235" i="3"/>
  <c r="Q7235" i="3"/>
  <c r="R7234" i="3"/>
  <c r="Q7234" i="3"/>
  <c r="R7233" i="3"/>
  <c r="Q7233" i="3"/>
  <c r="R7232" i="3"/>
  <c r="Q7232" i="3"/>
  <c r="R7231" i="3"/>
  <c r="Q7231" i="3"/>
  <c r="R7230" i="3"/>
  <c r="Q7230" i="3"/>
  <c r="R7229" i="3"/>
  <c r="Q7229" i="3"/>
  <c r="R7228" i="3"/>
  <c r="Q7228" i="3"/>
  <c r="R7227" i="3"/>
  <c r="Q7227" i="3"/>
  <c r="R7226" i="3"/>
  <c r="Q7226" i="3"/>
  <c r="R7225" i="3"/>
  <c r="Q7225" i="3"/>
  <c r="R7224" i="3"/>
  <c r="Q7224" i="3"/>
  <c r="R7223" i="3"/>
  <c r="Q7223" i="3"/>
  <c r="R7222" i="3"/>
  <c r="Q7222" i="3"/>
  <c r="R7221" i="3"/>
  <c r="Q7221" i="3"/>
  <c r="R7220" i="3"/>
  <c r="Q7220" i="3"/>
  <c r="R7219" i="3"/>
  <c r="Q7219" i="3"/>
  <c r="R7218" i="3"/>
  <c r="Q7218" i="3"/>
  <c r="R7217" i="3"/>
  <c r="Q7217" i="3"/>
  <c r="R7216" i="3"/>
  <c r="Q7216" i="3"/>
  <c r="R7215" i="3"/>
  <c r="Q7215" i="3"/>
  <c r="R7214" i="3"/>
  <c r="Q7214" i="3"/>
  <c r="R7213" i="3"/>
  <c r="Q7213" i="3"/>
  <c r="R7212" i="3"/>
  <c r="Q7212" i="3"/>
  <c r="R7211" i="3"/>
  <c r="Q7211" i="3"/>
  <c r="R7210" i="3"/>
  <c r="Q7210" i="3"/>
  <c r="R7209" i="3"/>
  <c r="Q7209" i="3"/>
  <c r="R7208" i="3"/>
  <c r="Q7208" i="3"/>
  <c r="R7207" i="3"/>
  <c r="Q7207" i="3"/>
  <c r="R7206" i="3"/>
  <c r="Q7206" i="3"/>
  <c r="R7205" i="3"/>
  <c r="Q7205" i="3"/>
  <c r="R7204" i="3"/>
  <c r="Q7204" i="3"/>
  <c r="R7203" i="3"/>
  <c r="Q7203" i="3"/>
  <c r="R7202" i="3"/>
  <c r="Q7202" i="3"/>
  <c r="R7201" i="3"/>
  <c r="Q7201" i="3"/>
  <c r="R7200" i="3"/>
  <c r="Q7200" i="3"/>
  <c r="R7199" i="3"/>
  <c r="Q7199" i="3"/>
  <c r="R7198" i="3"/>
  <c r="Q7198" i="3"/>
  <c r="R7197" i="3"/>
  <c r="Q7197" i="3"/>
  <c r="R7196" i="3"/>
  <c r="Q7196" i="3"/>
  <c r="R7195" i="3"/>
  <c r="Q7195" i="3"/>
  <c r="R7194" i="3"/>
  <c r="Q7194" i="3"/>
  <c r="R7193" i="3"/>
  <c r="Q7193" i="3"/>
  <c r="R7192" i="3"/>
  <c r="Q7192" i="3"/>
  <c r="R7191" i="3"/>
  <c r="Q7191" i="3"/>
  <c r="R7190" i="3"/>
  <c r="Q7190" i="3"/>
  <c r="R7189" i="3"/>
  <c r="Q7189" i="3"/>
  <c r="R7188" i="3"/>
  <c r="Q7188" i="3"/>
  <c r="R7187" i="3"/>
  <c r="Q7187" i="3"/>
  <c r="R7186" i="3"/>
  <c r="Q7186" i="3"/>
  <c r="R7185" i="3"/>
  <c r="Q7185" i="3"/>
  <c r="R7184" i="3"/>
  <c r="Q7184" i="3"/>
  <c r="R7183" i="3"/>
  <c r="Q7183" i="3"/>
  <c r="R7182" i="3"/>
  <c r="Q7182" i="3"/>
  <c r="R7181" i="3"/>
  <c r="Q7181" i="3"/>
  <c r="R7180" i="3"/>
  <c r="Q7180" i="3"/>
  <c r="R7179" i="3"/>
  <c r="Q7179" i="3"/>
  <c r="R7178" i="3"/>
  <c r="Q7178" i="3"/>
  <c r="R7177" i="3"/>
  <c r="Q7177" i="3"/>
  <c r="R7176" i="3"/>
  <c r="Q7176" i="3"/>
  <c r="R7175" i="3"/>
  <c r="Q7175" i="3"/>
  <c r="R7174" i="3"/>
  <c r="Q7174" i="3"/>
  <c r="R7173" i="3"/>
  <c r="Q7173" i="3"/>
  <c r="R7172" i="3"/>
  <c r="Q7172" i="3"/>
  <c r="R7171" i="3"/>
  <c r="Q7171" i="3"/>
  <c r="R7170" i="3"/>
  <c r="Q7170" i="3"/>
  <c r="R7169" i="3"/>
  <c r="Q7169" i="3"/>
  <c r="R7168" i="3"/>
  <c r="Q7168" i="3"/>
  <c r="R7167" i="3"/>
  <c r="Q7167" i="3"/>
  <c r="R7166" i="3"/>
  <c r="Q7166" i="3"/>
  <c r="R7165" i="3"/>
  <c r="Q7165" i="3"/>
  <c r="R7164" i="3"/>
  <c r="Q7164" i="3"/>
  <c r="R7163" i="3"/>
  <c r="Q7163" i="3"/>
  <c r="R7162" i="3"/>
  <c r="Q7162" i="3"/>
  <c r="R7161" i="3"/>
  <c r="Q7161" i="3"/>
  <c r="R7160" i="3"/>
  <c r="Q7160" i="3"/>
  <c r="R7159" i="3"/>
  <c r="Q7159" i="3"/>
  <c r="R7158" i="3"/>
  <c r="Q7158" i="3"/>
  <c r="R7157" i="3"/>
  <c r="Q7157" i="3"/>
  <c r="R7156" i="3"/>
  <c r="Q7156" i="3"/>
  <c r="R7155" i="3"/>
  <c r="Q7155" i="3"/>
  <c r="R7154" i="3"/>
  <c r="Q7154" i="3"/>
  <c r="R7153" i="3"/>
  <c r="Q7153" i="3"/>
  <c r="R7152" i="3"/>
  <c r="Q7152" i="3"/>
  <c r="R7151" i="3"/>
  <c r="Q7151" i="3"/>
  <c r="R7150" i="3"/>
  <c r="Q7150" i="3"/>
  <c r="R7149" i="3"/>
  <c r="Q7149" i="3"/>
  <c r="R7148" i="3"/>
  <c r="Q7148" i="3"/>
  <c r="R7147" i="3"/>
  <c r="Q7147" i="3"/>
  <c r="R7146" i="3"/>
  <c r="Q7146" i="3"/>
  <c r="R7145" i="3"/>
  <c r="Q7145" i="3"/>
  <c r="R7144" i="3"/>
  <c r="Q7144" i="3"/>
  <c r="R7143" i="3"/>
  <c r="Q7143" i="3"/>
  <c r="R7142" i="3"/>
  <c r="Q7142" i="3"/>
  <c r="R7141" i="3"/>
  <c r="Q7141" i="3"/>
  <c r="R7140" i="3"/>
  <c r="Q7140" i="3"/>
  <c r="R7139" i="3"/>
  <c r="Q7139" i="3"/>
  <c r="R7138" i="3"/>
  <c r="Q7138" i="3"/>
  <c r="R7137" i="3"/>
  <c r="Q7137" i="3"/>
  <c r="R7136" i="3"/>
  <c r="Q7136" i="3"/>
  <c r="R7135" i="3"/>
  <c r="Q7135" i="3"/>
  <c r="R7134" i="3"/>
  <c r="Q7134" i="3"/>
  <c r="R7133" i="3"/>
  <c r="Q7133" i="3"/>
  <c r="R7132" i="3"/>
  <c r="Q7132" i="3"/>
  <c r="R7131" i="3"/>
  <c r="Q7131" i="3"/>
  <c r="R7130" i="3"/>
  <c r="Q7130" i="3"/>
  <c r="R7129" i="3"/>
  <c r="Q7129" i="3"/>
  <c r="R7128" i="3"/>
  <c r="Q7128" i="3"/>
  <c r="R7127" i="3"/>
  <c r="Q7127" i="3"/>
  <c r="R7126" i="3"/>
  <c r="Q7126" i="3"/>
  <c r="R7125" i="3"/>
  <c r="Q7125" i="3"/>
  <c r="R7124" i="3"/>
  <c r="Q7124" i="3"/>
  <c r="R7123" i="3"/>
  <c r="Q7123" i="3"/>
  <c r="R7122" i="3"/>
  <c r="Q7122" i="3"/>
  <c r="R7121" i="3"/>
  <c r="Q7121" i="3"/>
  <c r="R7120" i="3"/>
  <c r="Q7120" i="3"/>
  <c r="R7119" i="3"/>
  <c r="Q7119" i="3"/>
  <c r="R7118" i="3"/>
  <c r="Q7118" i="3"/>
  <c r="R7117" i="3"/>
  <c r="Q7117" i="3"/>
  <c r="R7116" i="3"/>
  <c r="Q7116" i="3"/>
  <c r="R7115" i="3"/>
  <c r="Q7115" i="3"/>
  <c r="R7114" i="3"/>
  <c r="Q7114" i="3"/>
  <c r="R7113" i="3"/>
  <c r="Q7113" i="3"/>
  <c r="R7112" i="3"/>
  <c r="Q7112" i="3"/>
  <c r="R7111" i="3"/>
  <c r="Q7111" i="3"/>
  <c r="R7110" i="3"/>
  <c r="Q7110" i="3"/>
  <c r="R7109" i="3"/>
  <c r="Q7109" i="3"/>
  <c r="R7108" i="3"/>
  <c r="Q7108" i="3"/>
  <c r="R7107" i="3"/>
  <c r="Q7107" i="3"/>
  <c r="R7106" i="3"/>
  <c r="Q7106" i="3"/>
  <c r="R7105" i="3"/>
  <c r="Q7105" i="3"/>
  <c r="R7104" i="3"/>
  <c r="Q7104" i="3"/>
  <c r="R7103" i="3"/>
  <c r="Q7103" i="3"/>
  <c r="R7102" i="3"/>
  <c r="Q7102" i="3"/>
  <c r="R7101" i="3"/>
  <c r="Q7101" i="3"/>
  <c r="R7100" i="3"/>
  <c r="Q7100" i="3"/>
  <c r="R7099" i="3"/>
  <c r="Q7099" i="3"/>
  <c r="R7098" i="3"/>
  <c r="Q7098" i="3"/>
  <c r="R7097" i="3"/>
  <c r="Q7097" i="3"/>
  <c r="R7096" i="3"/>
  <c r="Q7096" i="3"/>
  <c r="R7095" i="3"/>
  <c r="Q7095" i="3"/>
  <c r="R7094" i="3"/>
  <c r="Q7094" i="3"/>
  <c r="R7093" i="3"/>
  <c r="Q7093" i="3"/>
  <c r="R7092" i="3"/>
  <c r="Q7092" i="3"/>
  <c r="R7091" i="3"/>
  <c r="Q7091" i="3"/>
  <c r="R7090" i="3"/>
  <c r="Q7090" i="3"/>
  <c r="R7089" i="3"/>
  <c r="Q7089" i="3"/>
  <c r="R7088" i="3"/>
  <c r="Q7088" i="3"/>
  <c r="R7087" i="3"/>
  <c r="Q7087" i="3"/>
  <c r="R7086" i="3"/>
  <c r="Q7086" i="3"/>
  <c r="R7085" i="3"/>
  <c r="Q7085" i="3"/>
  <c r="R7084" i="3"/>
  <c r="Q7084" i="3"/>
  <c r="R7083" i="3"/>
  <c r="Q7083" i="3"/>
  <c r="R7082" i="3"/>
  <c r="Q7082" i="3"/>
  <c r="R7081" i="3"/>
  <c r="Q7081" i="3"/>
  <c r="R7080" i="3"/>
  <c r="Q7080" i="3"/>
  <c r="R7079" i="3"/>
  <c r="Q7079" i="3"/>
  <c r="R7078" i="3"/>
  <c r="Q7078" i="3"/>
  <c r="R7077" i="3"/>
  <c r="Q7077" i="3"/>
  <c r="R7076" i="3"/>
  <c r="Q7076" i="3"/>
  <c r="R7075" i="3"/>
  <c r="Q7075" i="3"/>
  <c r="R7074" i="3"/>
  <c r="Q7074" i="3"/>
  <c r="R7073" i="3"/>
  <c r="Q7073" i="3"/>
  <c r="R7072" i="3"/>
  <c r="Q7072" i="3"/>
  <c r="R7071" i="3"/>
  <c r="Q7071" i="3"/>
  <c r="R7070" i="3"/>
  <c r="Q7070" i="3"/>
  <c r="R7069" i="3"/>
  <c r="Q7069" i="3"/>
  <c r="R7068" i="3"/>
  <c r="Q7068" i="3"/>
  <c r="R7067" i="3"/>
  <c r="Q7067" i="3"/>
  <c r="R7066" i="3"/>
  <c r="Q7066" i="3"/>
  <c r="R7065" i="3"/>
  <c r="Q7065" i="3"/>
  <c r="R7064" i="3"/>
  <c r="Q7064" i="3"/>
  <c r="R7063" i="3"/>
  <c r="Q7063" i="3"/>
  <c r="R7062" i="3"/>
  <c r="Q7062" i="3"/>
  <c r="R7061" i="3"/>
  <c r="Q7061" i="3"/>
  <c r="R7060" i="3"/>
  <c r="Q7060" i="3"/>
  <c r="R7059" i="3"/>
  <c r="Q7059" i="3"/>
  <c r="R7058" i="3"/>
  <c r="Q7058" i="3"/>
  <c r="R7057" i="3"/>
  <c r="Q7057" i="3"/>
  <c r="R7056" i="3"/>
  <c r="Q7056" i="3"/>
  <c r="R7055" i="3"/>
  <c r="Q7055" i="3"/>
  <c r="R7054" i="3"/>
  <c r="Q7054" i="3"/>
  <c r="R7053" i="3"/>
  <c r="Q7053" i="3"/>
  <c r="R7052" i="3"/>
  <c r="Q7052" i="3"/>
  <c r="R7051" i="3"/>
  <c r="Q7051" i="3"/>
  <c r="R7050" i="3"/>
  <c r="Q7050" i="3"/>
  <c r="R7049" i="3"/>
  <c r="Q7049" i="3"/>
  <c r="R7048" i="3"/>
  <c r="Q7048" i="3"/>
  <c r="R7047" i="3"/>
  <c r="Q7047" i="3"/>
  <c r="R7046" i="3"/>
  <c r="Q7046" i="3"/>
  <c r="R7045" i="3"/>
  <c r="Q7045" i="3"/>
  <c r="R7044" i="3"/>
  <c r="Q7044" i="3"/>
  <c r="R7043" i="3"/>
  <c r="Q7043" i="3"/>
  <c r="R7042" i="3"/>
  <c r="Q7042" i="3"/>
  <c r="R7041" i="3"/>
  <c r="Q7041" i="3"/>
  <c r="R7040" i="3"/>
  <c r="Q7040" i="3"/>
  <c r="R7039" i="3"/>
  <c r="Q7039" i="3"/>
  <c r="R7038" i="3"/>
  <c r="Q7038" i="3"/>
  <c r="R7037" i="3"/>
  <c r="Q7037" i="3"/>
  <c r="R7036" i="3"/>
  <c r="Q7036" i="3"/>
  <c r="R7035" i="3"/>
  <c r="Q7035" i="3"/>
  <c r="R7034" i="3"/>
  <c r="Q7034" i="3"/>
  <c r="R7033" i="3"/>
  <c r="Q7033" i="3"/>
  <c r="R7032" i="3"/>
  <c r="Q7032" i="3"/>
  <c r="R7031" i="3"/>
  <c r="Q7031" i="3"/>
  <c r="R7030" i="3"/>
  <c r="Q7030" i="3"/>
  <c r="R7029" i="3"/>
  <c r="Q7029" i="3"/>
  <c r="R7028" i="3"/>
  <c r="Q7028" i="3"/>
  <c r="R7027" i="3"/>
  <c r="Q7027" i="3"/>
  <c r="R7026" i="3"/>
  <c r="Q7026" i="3"/>
  <c r="R7025" i="3"/>
  <c r="Q7025" i="3"/>
  <c r="R7024" i="3"/>
  <c r="Q7024" i="3"/>
  <c r="R7023" i="3"/>
  <c r="Q7023" i="3"/>
  <c r="R7022" i="3"/>
  <c r="Q7022" i="3"/>
  <c r="R7021" i="3"/>
  <c r="Q7021" i="3"/>
  <c r="R7020" i="3"/>
  <c r="Q7020" i="3"/>
  <c r="R7019" i="3"/>
  <c r="Q7019" i="3"/>
  <c r="R7018" i="3"/>
  <c r="Q7018" i="3"/>
  <c r="R7017" i="3"/>
  <c r="Q7017" i="3"/>
  <c r="R7016" i="3"/>
  <c r="Q7016" i="3"/>
  <c r="R7015" i="3"/>
  <c r="Q7015" i="3"/>
  <c r="R7014" i="3"/>
  <c r="Q7014" i="3"/>
  <c r="R7013" i="3"/>
  <c r="Q7013" i="3"/>
  <c r="R7012" i="3"/>
  <c r="Q7012" i="3"/>
  <c r="R7011" i="3"/>
  <c r="Q7011" i="3"/>
  <c r="R7010" i="3"/>
  <c r="Q7010" i="3"/>
  <c r="R7009" i="3"/>
  <c r="Q7009" i="3"/>
  <c r="R7008" i="3"/>
  <c r="Q7008" i="3"/>
  <c r="R7007" i="3"/>
  <c r="Q7007" i="3"/>
  <c r="R7006" i="3"/>
  <c r="Q7006" i="3"/>
  <c r="R7005" i="3"/>
  <c r="Q7005" i="3"/>
  <c r="R7004" i="3"/>
  <c r="Q7004" i="3"/>
  <c r="R7003" i="3"/>
  <c r="Q7003" i="3"/>
  <c r="R7002" i="3"/>
  <c r="Q7002" i="3"/>
  <c r="R7001" i="3"/>
  <c r="Q7001" i="3"/>
  <c r="R7000" i="3"/>
  <c r="Q7000" i="3"/>
  <c r="R6999" i="3"/>
  <c r="Q6999" i="3"/>
  <c r="R6998" i="3"/>
  <c r="Q6998" i="3"/>
  <c r="R6997" i="3"/>
  <c r="Q6997" i="3"/>
  <c r="R6996" i="3"/>
  <c r="Q6996" i="3"/>
  <c r="R6995" i="3"/>
  <c r="Q6995" i="3"/>
  <c r="R6994" i="3"/>
  <c r="Q6994" i="3"/>
  <c r="R6993" i="3"/>
  <c r="Q6993" i="3"/>
  <c r="R6992" i="3"/>
  <c r="Q6992" i="3"/>
  <c r="R6991" i="3"/>
  <c r="Q6991" i="3"/>
  <c r="R6990" i="3"/>
  <c r="Q6990" i="3"/>
  <c r="R6989" i="3"/>
  <c r="Q6989" i="3"/>
  <c r="R6988" i="3"/>
  <c r="Q6988" i="3"/>
  <c r="R6987" i="3"/>
  <c r="Q6987" i="3"/>
  <c r="R6986" i="3"/>
  <c r="Q6986" i="3"/>
  <c r="R6985" i="3"/>
  <c r="Q6985" i="3"/>
  <c r="R6984" i="3"/>
  <c r="Q6984" i="3"/>
  <c r="R6983" i="3"/>
  <c r="Q6983" i="3"/>
  <c r="R6982" i="3"/>
  <c r="Q6982" i="3"/>
  <c r="R6981" i="3"/>
  <c r="Q6981" i="3"/>
  <c r="R6980" i="3"/>
  <c r="Q6980" i="3"/>
  <c r="R6979" i="3"/>
  <c r="Q6979" i="3"/>
  <c r="R6978" i="3"/>
  <c r="Q6978" i="3"/>
  <c r="R6977" i="3"/>
  <c r="Q6977" i="3"/>
  <c r="R6976" i="3"/>
  <c r="Q6976" i="3"/>
  <c r="R6975" i="3"/>
  <c r="Q6975" i="3"/>
  <c r="R6974" i="3"/>
  <c r="Q6974" i="3"/>
  <c r="R6973" i="3"/>
  <c r="Q6973" i="3"/>
  <c r="R6972" i="3"/>
  <c r="Q6972" i="3"/>
  <c r="R6971" i="3"/>
  <c r="Q6971" i="3"/>
  <c r="R6970" i="3"/>
  <c r="Q6970" i="3"/>
  <c r="R6969" i="3"/>
  <c r="Q6969" i="3"/>
  <c r="R6968" i="3"/>
  <c r="Q6968" i="3"/>
  <c r="R6967" i="3"/>
  <c r="Q6967" i="3"/>
  <c r="R6966" i="3"/>
  <c r="Q6966" i="3"/>
  <c r="R6965" i="3"/>
  <c r="Q6965" i="3"/>
  <c r="R6964" i="3"/>
  <c r="Q6964" i="3"/>
  <c r="R6963" i="3"/>
  <c r="Q6963" i="3"/>
  <c r="R6962" i="3"/>
  <c r="Q6962" i="3"/>
  <c r="R6961" i="3"/>
  <c r="Q6961" i="3"/>
  <c r="R6960" i="3"/>
  <c r="Q6960" i="3"/>
  <c r="R6959" i="3"/>
  <c r="Q6959" i="3"/>
  <c r="R6958" i="3"/>
  <c r="Q6958" i="3"/>
  <c r="R6957" i="3"/>
  <c r="Q6957" i="3"/>
  <c r="R6956" i="3"/>
  <c r="Q6956" i="3"/>
  <c r="R6955" i="3"/>
  <c r="Q6955" i="3"/>
  <c r="R6954" i="3"/>
  <c r="Q6954" i="3"/>
  <c r="R6953" i="3"/>
  <c r="Q6953" i="3"/>
  <c r="R6952" i="3"/>
  <c r="Q6952" i="3"/>
  <c r="R6951" i="3"/>
  <c r="Q6951" i="3"/>
  <c r="R6950" i="3"/>
  <c r="Q6950" i="3"/>
  <c r="R6949" i="3"/>
  <c r="Q6949" i="3"/>
  <c r="R6948" i="3"/>
  <c r="Q6948" i="3"/>
  <c r="R6947" i="3"/>
  <c r="Q6947" i="3"/>
  <c r="R6946" i="3"/>
  <c r="Q6946" i="3"/>
  <c r="R6945" i="3"/>
  <c r="Q6945" i="3"/>
  <c r="R6944" i="3"/>
  <c r="Q6944" i="3"/>
  <c r="R6943" i="3"/>
  <c r="Q6943" i="3"/>
  <c r="R6942" i="3"/>
  <c r="Q6942" i="3"/>
  <c r="R6941" i="3"/>
  <c r="Q6941" i="3"/>
  <c r="R6940" i="3"/>
  <c r="Q6940" i="3"/>
  <c r="R6939" i="3"/>
  <c r="Q6939" i="3"/>
  <c r="R6938" i="3"/>
  <c r="Q6938" i="3"/>
  <c r="R6937" i="3"/>
  <c r="Q6937" i="3"/>
  <c r="R6936" i="3"/>
  <c r="Q6936" i="3"/>
  <c r="R6935" i="3"/>
  <c r="Q6935" i="3"/>
  <c r="R6934" i="3"/>
  <c r="Q6934" i="3"/>
  <c r="R6933" i="3"/>
  <c r="Q6933" i="3"/>
  <c r="R6932" i="3"/>
  <c r="Q6932" i="3"/>
  <c r="R6931" i="3"/>
  <c r="Q6931" i="3"/>
  <c r="R6930" i="3"/>
  <c r="Q6930" i="3"/>
  <c r="R6929" i="3"/>
  <c r="Q6929" i="3"/>
  <c r="R6928" i="3"/>
  <c r="Q6928" i="3"/>
  <c r="R6927" i="3"/>
  <c r="Q6927" i="3"/>
  <c r="R6926" i="3"/>
  <c r="Q6926" i="3"/>
  <c r="R6925" i="3"/>
  <c r="Q6925" i="3"/>
  <c r="R6924" i="3"/>
  <c r="Q6924" i="3"/>
  <c r="R6923" i="3"/>
  <c r="Q6923" i="3"/>
  <c r="R6922" i="3"/>
  <c r="Q6922" i="3"/>
  <c r="R6921" i="3"/>
  <c r="Q6921" i="3"/>
  <c r="R6920" i="3"/>
  <c r="Q6920" i="3"/>
  <c r="R6919" i="3"/>
  <c r="Q6919" i="3"/>
  <c r="R6918" i="3"/>
  <c r="Q6918" i="3"/>
  <c r="R6917" i="3"/>
  <c r="Q6917" i="3"/>
  <c r="R6916" i="3"/>
  <c r="Q6916" i="3"/>
  <c r="R6915" i="3"/>
  <c r="Q6915" i="3"/>
  <c r="R6914" i="3"/>
  <c r="Q6914" i="3"/>
  <c r="R6913" i="3"/>
  <c r="Q6913" i="3"/>
  <c r="R6912" i="3"/>
  <c r="Q6912" i="3"/>
  <c r="R6911" i="3"/>
  <c r="Q6911" i="3"/>
  <c r="R6910" i="3"/>
  <c r="Q6910" i="3"/>
  <c r="R6909" i="3"/>
  <c r="Q6909" i="3"/>
  <c r="R6908" i="3"/>
  <c r="Q6908" i="3"/>
  <c r="R6907" i="3"/>
  <c r="Q6907" i="3"/>
  <c r="R6906" i="3"/>
  <c r="Q6906" i="3"/>
  <c r="R6905" i="3"/>
  <c r="Q6905" i="3"/>
  <c r="R6904" i="3"/>
  <c r="Q6904" i="3"/>
  <c r="R6903" i="3"/>
  <c r="Q6903" i="3"/>
  <c r="R6902" i="3"/>
  <c r="Q6902" i="3"/>
  <c r="R6901" i="3"/>
  <c r="Q6901" i="3"/>
  <c r="R6900" i="3"/>
  <c r="Q6900" i="3"/>
  <c r="R6899" i="3"/>
  <c r="Q6899" i="3"/>
  <c r="R6898" i="3"/>
  <c r="Q6898" i="3"/>
  <c r="R6897" i="3"/>
  <c r="Q6897" i="3"/>
  <c r="R6896" i="3"/>
  <c r="Q6896" i="3"/>
  <c r="R6895" i="3"/>
  <c r="Q6895" i="3"/>
  <c r="R6894" i="3"/>
  <c r="Q6894" i="3"/>
  <c r="R6893" i="3"/>
  <c r="Q6893" i="3"/>
  <c r="R6892" i="3"/>
  <c r="Q6892" i="3"/>
  <c r="R6891" i="3"/>
  <c r="Q6891" i="3"/>
  <c r="R6890" i="3"/>
  <c r="Q6890" i="3"/>
  <c r="R6889" i="3"/>
  <c r="Q6889" i="3"/>
  <c r="R6888" i="3"/>
  <c r="Q6888" i="3"/>
  <c r="R6887" i="3"/>
  <c r="Q6887" i="3"/>
  <c r="R6886" i="3"/>
  <c r="Q6886" i="3"/>
  <c r="R6885" i="3"/>
  <c r="Q6885" i="3"/>
  <c r="R6884" i="3"/>
  <c r="Q6884" i="3"/>
  <c r="R6883" i="3"/>
  <c r="Q6883" i="3"/>
  <c r="R6882" i="3"/>
  <c r="Q6882" i="3"/>
  <c r="R6881" i="3"/>
  <c r="Q6881" i="3"/>
  <c r="R6880" i="3"/>
  <c r="Q6880" i="3"/>
  <c r="R6879" i="3"/>
  <c r="Q6879" i="3"/>
  <c r="R6878" i="3"/>
  <c r="Q6878" i="3"/>
  <c r="R6877" i="3"/>
  <c r="Q6877" i="3"/>
  <c r="R6876" i="3"/>
  <c r="Q6876" i="3"/>
  <c r="R6875" i="3"/>
  <c r="Q6875" i="3"/>
  <c r="R6874" i="3"/>
  <c r="Q6874" i="3"/>
  <c r="R6873" i="3"/>
  <c r="Q6873" i="3"/>
  <c r="R6872" i="3"/>
  <c r="Q6872" i="3"/>
  <c r="R6871" i="3"/>
  <c r="Q6871" i="3"/>
  <c r="R6870" i="3"/>
  <c r="Q6870" i="3"/>
  <c r="R6869" i="3"/>
  <c r="Q6869" i="3"/>
  <c r="R6868" i="3"/>
  <c r="Q6868" i="3"/>
  <c r="R6867" i="3"/>
  <c r="Q6867" i="3"/>
  <c r="R6866" i="3"/>
  <c r="Q6866" i="3"/>
  <c r="R6865" i="3"/>
  <c r="Q6865" i="3"/>
  <c r="R6864" i="3"/>
  <c r="Q6864" i="3"/>
  <c r="R6863" i="3"/>
  <c r="Q6863" i="3"/>
  <c r="R6862" i="3"/>
  <c r="Q6862" i="3"/>
  <c r="R6861" i="3"/>
  <c r="Q6861" i="3"/>
  <c r="R6860" i="3"/>
  <c r="Q6860" i="3"/>
  <c r="R6859" i="3"/>
  <c r="Q6859" i="3"/>
  <c r="R6858" i="3"/>
  <c r="Q6858" i="3"/>
  <c r="R6857" i="3"/>
  <c r="Q6857" i="3"/>
  <c r="R6856" i="3"/>
  <c r="Q6856" i="3"/>
  <c r="R6855" i="3"/>
  <c r="Q6855" i="3"/>
  <c r="R6854" i="3"/>
  <c r="Q6854" i="3"/>
  <c r="R6853" i="3"/>
  <c r="Q6853" i="3"/>
  <c r="R6852" i="3"/>
  <c r="Q6852" i="3"/>
  <c r="R6851" i="3"/>
  <c r="Q6851" i="3"/>
  <c r="R6850" i="3"/>
  <c r="Q6850" i="3"/>
  <c r="R6849" i="3"/>
  <c r="Q6849" i="3"/>
  <c r="R6848" i="3"/>
  <c r="Q6848" i="3"/>
  <c r="R6847" i="3"/>
  <c r="Q6847" i="3"/>
  <c r="R6846" i="3"/>
  <c r="Q6846" i="3"/>
  <c r="R6845" i="3"/>
  <c r="Q6845" i="3"/>
  <c r="R6844" i="3"/>
  <c r="Q6844" i="3"/>
  <c r="R6843" i="3"/>
  <c r="Q6843" i="3"/>
  <c r="R6842" i="3"/>
  <c r="Q6842" i="3"/>
  <c r="R6841" i="3"/>
  <c r="Q6841" i="3"/>
  <c r="R6840" i="3"/>
  <c r="Q6840" i="3"/>
  <c r="R6839" i="3"/>
  <c r="Q6839" i="3"/>
  <c r="R6838" i="3"/>
  <c r="Q6838" i="3"/>
  <c r="R6837" i="3"/>
  <c r="Q6837" i="3"/>
  <c r="R6836" i="3"/>
  <c r="Q6836" i="3"/>
  <c r="R6835" i="3"/>
  <c r="Q6835" i="3"/>
  <c r="R6834" i="3"/>
  <c r="Q6834" i="3"/>
  <c r="R6833" i="3"/>
  <c r="Q6833" i="3"/>
  <c r="R6832" i="3"/>
  <c r="Q6832" i="3"/>
  <c r="R6831" i="3"/>
  <c r="Q6831" i="3"/>
  <c r="R6830" i="3"/>
  <c r="Q6830" i="3"/>
  <c r="R6829" i="3"/>
  <c r="Q6829" i="3"/>
  <c r="R6828" i="3"/>
  <c r="Q6828" i="3"/>
  <c r="R6827" i="3"/>
  <c r="Q6827" i="3"/>
  <c r="R6826" i="3"/>
  <c r="Q6826" i="3"/>
  <c r="R6825" i="3"/>
  <c r="Q6825" i="3"/>
  <c r="R6824" i="3"/>
  <c r="Q6824" i="3"/>
  <c r="R6823" i="3"/>
  <c r="Q6823" i="3"/>
  <c r="R6822" i="3"/>
  <c r="Q6822" i="3"/>
  <c r="R6821" i="3"/>
  <c r="Q6821" i="3"/>
  <c r="R6820" i="3"/>
  <c r="Q6820" i="3"/>
  <c r="R6819" i="3"/>
  <c r="Q6819" i="3"/>
  <c r="R6818" i="3"/>
  <c r="Q6818" i="3"/>
  <c r="R6817" i="3"/>
  <c r="Q6817" i="3"/>
  <c r="R6816" i="3"/>
  <c r="Q6816" i="3"/>
  <c r="R6815" i="3"/>
  <c r="Q6815" i="3"/>
  <c r="R6814" i="3"/>
  <c r="Q6814" i="3"/>
  <c r="R6813" i="3"/>
  <c r="Q6813" i="3"/>
  <c r="R6812" i="3"/>
  <c r="Q6812" i="3"/>
  <c r="R6811" i="3"/>
  <c r="Q6811" i="3"/>
  <c r="R6810" i="3"/>
  <c r="Q6810" i="3"/>
  <c r="R6809" i="3"/>
  <c r="Q6809" i="3"/>
  <c r="R6808" i="3"/>
  <c r="Q6808" i="3"/>
  <c r="R6807" i="3"/>
  <c r="Q6807" i="3"/>
  <c r="R6806" i="3"/>
  <c r="Q6806" i="3"/>
  <c r="R6805" i="3"/>
  <c r="Q6805" i="3"/>
  <c r="R6804" i="3"/>
  <c r="Q6804" i="3"/>
  <c r="R6803" i="3"/>
  <c r="Q6803" i="3"/>
  <c r="R6802" i="3"/>
  <c r="Q6802" i="3"/>
  <c r="R6801" i="3"/>
  <c r="Q6801" i="3"/>
  <c r="R6800" i="3"/>
  <c r="Q6800" i="3"/>
  <c r="R6799" i="3"/>
  <c r="Q6799" i="3"/>
  <c r="R6798" i="3"/>
  <c r="Q6798" i="3"/>
  <c r="R6797" i="3"/>
  <c r="Q6797" i="3"/>
  <c r="R6796" i="3"/>
  <c r="Q6796" i="3"/>
  <c r="R6795" i="3"/>
  <c r="Q6795" i="3"/>
  <c r="R6794" i="3"/>
  <c r="Q6794" i="3"/>
  <c r="R6793" i="3"/>
  <c r="Q6793" i="3"/>
  <c r="R6792" i="3"/>
  <c r="Q6792" i="3"/>
  <c r="R6791" i="3"/>
  <c r="Q6791" i="3"/>
  <c r="R6790" i="3"/>
  <c r="Q6790" i="3"/>
  <c r="R6789" i="3"/>
  <c r="Q6789" i="3"/>
  <c r="R6788" i="3"/>
  <c r="Q6788" i="3"/>
  <c r="R6787" i="3"/>
  <c r="Q6787" i="3"/>
  <c r="R6786" i="3"/>
  <c r="Q6786" i="3"/>
  <c r="R6785" i="3"/>
  <c r="Q6785" i="3"/>
  <c r="R6784" i="3"/>
  <c r="Q6784" i="3"/>
  <c r="R6783" i="3"/>
  <c r="Q6783" i="3"/>
  <c r="R6782" i="3"/>
  <c r="Q6782" i="3"/>
  <c r="R6781" i="3"/>
  <c r="Q6781" i="3"/>
  <c r="R6780" i="3"/>
  <c r="Q6780" i="3"/>
  <c r="R6779" i="3"/>
  <c r="Q6779" i="3"/>
  <c r="R6778" i="3"/>
  <c r="Q6778" i="3"/>
  <c r="R6777" i="3"/>
  <c r="Q6777" i="3"/>
  <c r="R6776" i="3"/>
  <c r="Q6776" i="3"/>
  <c r="R6775" i="3"/>
  <c r="Q6775" i="3"/>
  <c r="R6774" i="3"/>
  <c r="Q6774" i="3"/>
  <c r="R6773" i="3"/>
  <c r="Q6773" i="3"/>
  <c r="R6772" i="3"/>
  <c r="Q6772" i="3"/>
  <c r="R6771" i="3"/>
  <c r="Q6771" i="3"/>
  <c r="R6770" i="3"/>
  <c r="Q6770" i="3"/>
  <c r="R6769" i="3"/>
  <c r="Q6769" i="3"/>
  <c r="R6768" i="3"/>
  <c r="Q6768" i="3"/>
  <c r="R6767" i="3"/>
  <c r="Q6767" i="3"/>
  <c r="R6766" i="3"/>
  <c r="Q6766" i="3"/>
  <c r="R6765" i="3"/>
  <c r="Q6765" i="3"/>
  <c r="R6764" i="3"/>
  <c r="Q6764" i="3"/>
  <c r="R6763" i="3"/>
  <c r="Q6763" i="3"/>
  <c r="R6762" i="3"/>
  <c r="Q6762" i="3"/>
  <c r="R6761" i="3"/>
  <c r="Q6761" i="3"/>
  <c r="R6760" i="3"/>
  <c r="Q6760" i="3"/>
  <c r="R6759" i="3"/>
  <c r="Q6759" i="3"/>
  <c r="R6758" i="3"/>
  <c r="Q6758" i="3"/>
  <c r="R6757" i="3"/>
  <c r="Q6757" i="3"/>
  <c r="R6756" i="3"/>
  <c r="Q6756" i="3"/>
  <c r="R6755" i="3"/>
  <c r="Q6755" i="3"/>
  <c r="R6754" i="3"/>
  <c r="Q6754" i="3"/>
  <c r="R6753" i="3"/>
  <c r="Q6753" i="3"/>
  <c r="R6752" i="3"/>
  <c r="Q6752" i="3"/>
  <c r="R6751" i="3"/>
  <c r="Q6751" i="3"/>
  <c r="R6750" i="3"/>
  <c r="Q6750" i="3"/>
  <c r="R6749" i="3"/>
  <c r="Q6749" i="3"/>
  <c r="R6748" i="3"/>
  <c r="Q6748" i="3"/>
  <c r="R6747" i="3"/>
  <c r="Q6747" i="3"/>
  <c r="R6746" i="3"/>
  <c r="Q6746" i="3"/>
  <c r="R6745" i="3"/>
  <c r="Q6745" i="3"/>
  <c r="R6744" i="3"/>
  <c r="Q6744" i="3"/>
  <c r="R6743" i="3"/>
  <c r="Q6743" i="3"/>
  <c r="R6742" i="3"/>
  <c r="Q6742" i="3"/>
  <c r="R6741" i="3"/>
  <c r="Q6741" i="3"/>
  <c r="R6740" i="3"/>
  <c r="Q6740" i="3"/>
  <c r="R6739" i="3"/>
  <c r="Q6739" i="3"/>
  <c r="R6738" i="3"/>
  <c r="Q6738" i="3"/>
  <c r="R6737" i="3"/>
  <c r="Q6737" i="3"/>
  <c r="R6736" i="3"/>
  <c r="Q6736" i="3"/>
  <c r="R6735" i="3"/>
  <c r="Q6735" i="3"/>
  <c r="R6734" i="3"/>
  <c r="Q6734" i="3"/>
  <c r="R6733" i="3"/>
  <c r="Q6733" i="3"/>
  <c r="R6732" i="3"/>
  <c r="Q6732" i="3"/>
  <c r="R6731" i="3"/>
  <c r="Q6731" i="3"/>
  <c r="R6730" i="3"/>
  <c r="Q6730" i="3"/>
  <c r="R6729" i="3"/>
  <c r="Q6729" i="3"/>
  <c r="R6728" i="3"/>
  <c r="Q6728" i="3"/>
  <c r="R6727" i="3"/>
  <c r="Q6727" i="3"/>
  <c r="R6726" i="3"/>
  <c r="Q6726" i="3"/>
  <c r="R6725" i="3"/>
  <c r="Q6725" i="3"/>
  <c r="R6724" i="3"/>
  <c r="Q6724" i="3"/>
  <c r="R6723" i="3"/>
  <c r="Q6723" i="3"/>
  <c r="R6722" i="3"/>
  <c r="Q6722" i="3"/>
  <c r="R6721" i="3"/>
  <c r="Q6721" i="3"/>
  <c r="R6720" i="3"/>
  <c r="Q6720" i="3"/>
  <c r="R6719" i="3"/>
  <c r="Q6719" i="3"/>
  <c r="R6718" i="3"/>
  <c r="Q6718" i="3"/>
  <c r="R6717" i="3"/>
  <c r="Q6717" i="3"/>
  <c r="R6716" i="3"/>
  <c r="Q6716" i="3"/>
  <c r="R6715" i="3"/>
  <c r="Q6715" i="3"/>
  <c r="R6714" i="3"/>
  <c r="Q6714" i="3"/>
  <c r="R6713" i="3"/>
  <c r="Q6713" i="3"/>
  <c r="R6712" i="3"/>
  <c r="Q6712" i="3"/>
  <c r="R6711" i="3"/>
  <c r="Q6711" i="3"/>
  <c r="R6710" i="3"/>
  <c r="Q6710" i="3"/>
  <c r="R6709" i="3"/>
  <c r="Q6709" i="3"/>
  <c r="R6708" i="3"/>
  <c r="Q6708" i="3"/>
  <c r="R6707" i="3"/>
  <c r="Q6707" i="3"/>
  <c r="R6706" i="3"/>
  <c r="Q6706" i="3"/>
  <c r="R6705" i="3"/>
  <c r="Q6705" i="3"/>
  <c r="R6704" i="3"/>
  <c r="Q6704" i="3"/>
  <c r="R6703" i="3"/>
  <c r="Q6703" i="3"/>
  <c r="R6702" i="3"/>
  <c r="Q6702" i="3"/>
  <c r="R6701" i="3"/>
  <c r="Q6701" i="3"/>
  <c r="R6700" i="3"/>
  <c r="Q6700" i="3"/>
  <c r="R6699" i="3"/>
  <c r="Q6699" i="3"/>
  <c r="R6698" i="3"/>
  <c r="Q6698" i="3"/>
  <c r="R6697" i="3"/>
  <c r="Q6697" i="3"/>
  <c r="R6696" i="3"/>
  <c r="Q6696" i="3"/>
  <c r="R6695" i="3"/>
  <c r="Q6695" i="3"/>
  <c r="R6694" i="3"/>
  <c r="Q6694" i="3"/>
  <c r="R6693" i="3"/>
  <c r="Q6693" i="3"/>
  <c r="R6692" i="3"/>
  <c r="Q6692" i="3"/>
  <c r="R6691" i="3"/>
  <c r="Q6691" i="3"/>
  <c r="R6690" i="3"/>
  <c r="Q6690" i="3"/>
  <c r="R6689" i="3"/>
  <c r="Q6689" i="3"/>
  <c r="R6688" i="3"/>
  <c r="Q6688" i="3"/>
  <c r="R6687" i="3"/>
  <c r="Q6687" i="3"/>
  <c r="R6686" i="3"/>
  <c r="Q6686" i="3"/>
  <c r="R6685" i="3"/>
  <c r="Q6685" i="3"/>
  <c r="R6684" i="3"/>
  <c r="Q6684" i="3"/>
  <c r="R6683" i="3"/>
  <c r="Q6683" i="3"/>
  <c r="R6682" i="3"/>
  <c r="Q6682" i="3"/>
  <c r="R6681" i="3"/>
  <c r="Q6681" i="3"/>
  <c r="R6680" i="3"/>
  <c r="Q6680" i="3"/>
  <c r="R6679" i="3"/>
  <c r="Q6679" i="3"/>
  <c r="R6678" i="3"/>
  <c r="Q6678" i="3"/>
  <c r="R6677" i="3"/>
  <c r="Q6677" i="3"/>
  <c r="R6676" i="3"/>
  <c r="Q6676" i="3"/>
  <c r="R6675" i="3"/>
  <c r="Q6675" i="3"/>
  <c r="R6674" i="3"/>
  <c r="Q6674" i="3"/>
  <c r="R6673" i="3"/>
  <c r="Q6673" i="3"/>
  <c r="R6672" i="3"/>
  <c r="Q6672" i="3"/>
  <c r="R6671" i="3"/>
  <c r="Q6671" i="3"/>
  <c r="R6670" i="3"/>
  <c r="Q6670" i="3"/>
  <c r="R6669" i="3"/>
  <c r="Q6669" i="3"/>
  <c r="R6668" i="3"/>
  <c r="Q6668" i="3"/>
  <c r="R6667" i="3"/>
  <c r="Q6667" i="3"/>
  <c r="R6666" i="3"/>
  <c r="Q6666" i="3"/>
  <c r="R6665" i="3"/>
  <c r="Q6665" i="3"/>
  <c r="R6664" i="3"/>
  <c r="Q6664" i="3"/>
  <c r="R6663" i="3"/>
  <c r="Q6663" i="3"/>
  <c r="R6662" i="3"/>
  <c r="Q6662" i="3"/>
  <c r="R6661" i="3"/>
  <c r="Q6661" i="3"/>
  <c r="R6660" i="3"/>
  <c r="Q6660" i="3"/>
  <c r="R6659" i="3"/>
  <c r="Q6659" i="3"/>
  <c r="R6658" i="3"/>
  <c r="Q6658" i="3"/>
  <c r="R6657" i="3"/>
  <c r="Q6657" i="3"/>
  <c r="R6656" i="3"/>
  <c r="Q6656" i="3"/>
  <c r="R6655" i="3"/>
  <c r="Q6655" i="3"/>
  <c r="R6654" i="3"/>
  <c r="Q6654" i="3"/>
  <c r="R6653" i="3"/>
  <c r="Q6653" i="3"/>
  <c r="R6652" i="3"/>
  <c r="Q6652" i="3"/>
  <c r="R6651" i="3"/>
  <c r="Q6651" i="3"/>
  <c r="R6650" i="3"/>
  <c r="Q6650" i="3"/>
  <c r="R6649" i="3"/>
  <c r="Q6649" i="3"/>
  <c r="R6648" i="3"/>
  <c r="Q6648" i="3"/>
  <c r="R6647" i="3"/>
  <c r="Q6647" i="3"/>
  <c r="R6646" i="3"/>
  <c r="Q6646" i="3"/>
  <c r="R6645" i="3"/>
  <c r="Q6645" i="3"/>
  <c r="R6644" i="3"/>
  <c r="Q6644" i="3"/>
  <c r="R6643" i="3"/>
  <c r="Q6643" i="3"/>
  <c r="R6642" i="3"/>
  <c r="Q6642" i="3"/>
  <c r="R6641" i="3"/>
  <c r="Q6641" i="3"/>
  <c r="R6640" i="3"/>
  <c r="Q6640" i="3"/>
  <c r="R6639" i="3"/>
  <c r="Q6639" i="3"/>
  <c r="R6638" i="3"/>
  <c r="Q6638" i="3"/>
  <c r="R6637" i="3"/>
  <c r="Q6637" i="3"/>
  <c r="R6636" i="3"/>
  <c r="Q6636" i="3"/>
  <c r="R6635" i="3"/>
  <c r="Q6635" i="3"/>
  <c r="R6634" i="3"/>
  <c r="Q6634" i="3"/>
  <c r="R6633" i="3"/>
  <c r="Q6633" i="3"/>
  <c r="R6632" i="3"/>
  <c r="Q6632" i="3"/>
  <c r="R6631" i="3"/>
  <c r="Q6631" i="3"/>
  <c r="R6630" i="3"/>
  <c r="Q6630" i="3"/>
  <c r="R6629" i="3"/>
  <c r="Q6629" i="3"/>
  <c r="R6628" i="3"/>
  <c r="Q6628" i="3"/>
  <c r="R6627" i="3"/>
  <c r="Q6627" i="3"/>
  <c r="R6626" i="3"/>
  <c r="Q6626" i="3"/>
  <c r="R6625" i="3"/>
  <c r="Q6625" i="3"/>
  <c r="R6624" i="3"/>
  <c r="Q6624" i="3"/>
  <c r="R6623" i="3"/>
  <c r="Q6623" i="3"/>
  <c r="R6622" i="3"/>
  <c r="Q6622" i="3"/>
  <c r="R6621" i="3"/>
  <c r="Q6621" i="3"/>
  <c r="R6620" i="3"/>
  <c r="Q6620" i="3"/>
  <c r="R6619" i="3"/>
  <c r="Q6619" i="3"/>
  <c r="R6618" i="3"/>
  <c r="Q6618" i="3"/>
  <c r="R6617" i="3"/>
  <c r="Q6617" i="3"/>
  <c r="R6616" i="3"/>
  <c r="Q6616" i="3"/>
  <c r="R6615" i="3"/>
  <c r="Q6615" i="3"/>
  <c r="R6614" i="3"/>
  <c r="Q6614" i="3"/>
  <c r="R6613" i="3"/>
  <c r="Q6613" i="3"/>
  <c r="R6612" i="3"/>
  <c r="Q6612" i="3"/>
  <c r="R6611" i="3"/>
  <c r="Q6611" i="3"/>
  <c r="R6610" i="3"/>
  <c r="Q6610" i="3"/>
  <c r="R6609" i="3"/>
  <c r="Q6609" i="3"/>
  <c r="R6608" i="3"/>
  <c r="Q6608" i="3"/>
  <c r="R6607" i="3"/>
  <c r="Q6607" i="3"/>
  <c r="R6606" i="3"/>
  <c r="Q6606" i="3"/>
  <c r="R6605" i="3"/>
  <c r="Q6605" i="3"/>
  <c r="R6604" i="3"/>
  <c r="Q6604" i="3"/>
  <c r="R6603" i="3"/>
  <c r="Q6603" i="3"/>
  <c r="R6602" i="3"/>
  <c r="Q6602" i="3"/>
  <c r="R6601" i="3"/>
  <c r="Q6601" i="3"/>
  <c r="R6600" i="3"/>
  <c r="Q6600" i="3"/>
  <c r="R6599" i="3"/>
  <c r="Q6599" i="3"/>
  <c r="R6598" i="3"/>
  <c r="Q6598" i="3"/>
  <c r="R6597" i="3"/>
  <c r="Q6597" i="3"/>
  <c r="R6596" i="3"/>
  <c r="Q6596" i="3"/>
  <c r="R6595" i="3"/>
  <c r="Q6595" i="3"/>
  <c r="R6594" i="3"/>
  <c r="Q6594" i="3"/>
  <c r="R6593" i="3"/>
  <c r="Q6593" i="3"/>
  <c r="R6592" i="3"/>
  <c r="Q6592" i="3"/>
  <c r="R6591" i="3"/>
  <c r="Q6591" i="3"/>
  <c r="R6590" i="3"/>
  <c r="Q6590" i="3"/>
  <c r="R6589" i="3"/>
  <c r="Q6589" i="3"/>
  <c r="R6588" i="3"/>
  <c r="Q6588" i="3"/>
  <c r="R6587" i="3"/>
  <c r="Q6587" i="3"/>
  <c r="R6586" i="3"/>
  <c r="Q6586" i="3"/>
  <c r="R6585" i="3"/>
  <c r="Q6585" i="3"/>
  <c r="R6584" i="3"/>
  <c r="Q6584" i="3"/>
  <c r="R6583" i="3"/>
  <c r="Q6583" i="3"/>
  <c r="R6582" i="3"/>
  <c r="Q6582" i="3"/>
  <c r="R6581" i="3"/>
  <c r="Q6581" i="3"/>
  <c r="R6580" i="3"/>
  <c r="Q6580" i="3"/>
  <c r="R6579" i="3"/>
  <c r="Q6579" i="3"/>
  <c r="R6578" i="3"/>
  <c r="Q6578" i="3"/>
  <c r="R6577" i="3"/>
  <c r="Q6577" i="3"/>
  <c r="R6576" i="3"/>
  <c r="Q6576" i="3"/>
  <c r="R6575" i="3"/>
  <c r="Q6575" i="3"/>
  <c r="R6574" i="3"/>
  <c r="Q6574" i="3"/>
  <c r="R6573" i="3"/>
  <c r="Q6573" i="3"/>
  <c r="R6572" i="3"/>
  <c r="Q6572" i="3"/>
  <c r="R6571" i="3"/>
  <c r="Q6571" i="3"/>
  <c r="R6570" i="3"/>
  <c r="Q6570" i="3"/>
  <c r="R6569" i="3"/>
  <c r="Q6569" i="3"/>
  <c r="R6568" i="3"/>
  <c r="Q6568" i="3"/>
  <c r="R6567" i="3"/>
  <c r="Q6567" i="3"/>
  <c r="R6566" i="3"/>
  <c r="Q6566" i="3"/>
  <c r="R6565" i="3"/>
  <c r="Q6565" i="3"/>
  <c r="R6564" i="3"/>
  <c r="Q6564" i="3"/>
  <c r="R6563" i="3"/>
  <c r="Q6563" i="3"/>
  <c r="R6562" i="3"/>
  <c r="Q6562" i="3"/>
  <c r="R6561" i="3"/>
  <c r="Q6561" i="3"/>
  <c r="R6560" i="3"/>
  <c r="Q6560" i="3"/>
  <c r="R6559" i="3"/>
  <c r="Q6559" i="3"/>
  <c r="R6558" i="3"/>
  <c r="Q6558" i="3"/>
  <c r="R6557" i="3"/>
  <c r="Q6557" i="3"/>
  <c r="R6556" i="3"/>
  <c r="Q6556" i="3"/>
  <c r="R6555" i="3"/>
  <c r="Q6555" i="3"/>
  <c r="R6554" i="3"/>
  <c r="Q6554" i="3"/>
  <c r="R6553" i="3"/>
  <c r="Q6553" i="3"/>
  <c r="R6552" i="3"/>
  <c r="Q6552" i="3"/>
  <c r="R6551" i="3"/>
  <c r="Q6551" i="3"/>
  <c r="R6550" i="3"/>
  <c r="Q6550" i="3"/>
  <c r="R6549" i="3"/>
  <c r="Q6549" i="3"/>
  <c r="R6548" i="3"/>
  <c r="Q6548" i="3"/>
  <c r="R6547" i="3"/>
  <c r="Q6547" i="3"/>
  <c r="R6546" i="3"/>
  <c r="Q6546" i="3"/>
  <c r="R6545" i="3"/>
  <c r="Q6545" i="3"/>
  <c r="R6544" i="3"/>
  <c r="Q6544" i="3"/>
  <c r="R6543" i="3"/>
  <c r="Q6543" i="3"/>
  <c r="R6542" i="3"/>
  <c r="Q6542" i="3"/>
  <c r="R6541" i="3"/>
  <c r="Q6541" i="3"/>
  <c r="R6540" i="3"/>
  <c r="Q6540" i="3"/>
  <c r="R6539" i="3"/>
  <c r="Q6539" i="3"/>
  <c r="R6538" i="3"/>
  <c r="Q6538" i="3"/>
  <c r="R6537" i="3"/>
  <c r="Q6537" i="3"/>
  <c r="R6536" i="3"/>
  <c r="Q6536" i="3"/>
  <c r="R6535" i="3"/>
  <c r="Q6535" i="3"/>
  <c r="R6534" i="3"/>
  <c r="Q6534" i="3"/>
  <c r="R6533" i="3"/>
  <c r="Q6533" i="3"/>
  <c r="R6532" i="3"/>
  <c r="Q6532" i="3"/>
  <c r="R6531" i="3"/>
  <c r="Q6531" i="3"/>
  <c r="R6530" i="3"/>
  <c r="Q6530" i="3"/>
  <c r="R6529" i="3"/>
  <c r="Q6529" i="3"/>
  <c r="R6528" i="3"/>
  <c r="Q6528" i="3"/>
  <c r="R6527" i="3"/>
  <c r="Q6527" i="3"/>
  <c r="R6526" i="3"/>
  <c r="Q6526" i="3"/>
  <c r="R6525" i="3"/>
  <c r="Q6525" i="3"/>
  <c r="R6524" i="3"/>
  <c r="Q6524" i="3"/>
  <c r="R6523" i="3"/>
  <c r="Q6523" i="3"/>
  <c r="R6522" i="3"/>
  <c r="Q6522" i="3"/>
  <c r="R6521" i="3"/>
  <c r="Q6521" i="3"/>
  <c r="R6520" i="3"/>
  <c r="Q6520" i="3"/>
  <c r="R6519" i="3"/>
  <c r="Q6519" i="3"/>
  <c r="R6518" i="3"/>
  <c r="Q6518" i="3"/>
  <c r="R6517" i="3"/>
  <c r="Q6517" i="3"/>
  <c r="R6516" i="3"/>
  <c r="Q6516" i="3"/>
  <c r="R6515" i="3"/>
  <c r="Q6515" i="3"/>
  <c r="R6514" i="3"/>
  <c r="Q6514" i="3"/>
  <c r="R6513" i="3"/>
  <c r="Q6513" i="3"/>
  <c r="R6512" i="3"/>
  <c r="Q6512" i="3"/>
  <c r="R6511" i="3"/>
  <c r="Q6511" i="3"/>
  <c r="R6510" i="3"/>
  <c r="Q6510" i="3"/>
  <c r="R6509" i="3"/>
  <c r="Q6509" i="3"/>
  <c r="R6508" i="3"/>
  <c r="Q6508" i="3"/>
  <c r="R6507" i="3"/>
  <c r="Q6507" i="3"/>
  <c r="R6506" i="3"/>
  <c r="Q6506" i="3"/>
  <c r="R6505" i="3"/>
  <c r="Q6505" i="3"/>
  <c r="R6504" i="3"/>
  <c r="Q6504" i="3"/>
  <c r="R6503" i="3"/>
  <c r="Q6503" i="3"/>
  <c r="R6502" i="3"/>
  <c r="Q6502" i="3"/>
  <c r="R6501" i="3"/>
  <c r="Q6501" i="3"/>
  <c r="R6500" i="3"/>
  <c r="Q6500" i="3"/>
  <c r="R6499" i="3"/>
  <c r="Q6499" i="3"/>
  <c r="R6498" i="3"/>
  <c r="Q6498" i="3"/>
  <c r="R6497" i="3"/>
  <c r="Q6497" i="3"/>
  <c r="R6496" i="3"/>
  <c r="Q6496" i="3"/>
  <c r="R6495" i="3"/>
  <c r="Q6495" i="3"/>
  <c r="R6494" i="3"/>
  <c r="Q6494" i="3"/>
  <c r="R6493" i="3"/>
  <c r="Q6493" i="3"/>
  <c r="R6492" i="3"/>
  <c r="Q6492" i="3"/>
  <c r="R6491" i="3"/>
  <c r="Q6491" i="3"/>
  <c r="R6490" i="3"/>
  <c r="Q6490" i="3"/>
  <c r="R6489" i="3"/>
  <c r="Q6489" i="3"/>
  <c r="R6488" i="3"/>
  <c r="Q6488" i="3"/>
  <c r="R6487" i="3"/>
  <c r="Q6487" i="3"/>
  <c r="R6486" i="3"/>
  <c r="Q6486" i="3"/>
  <c r="R6485" i="3"/>
  <c r="Q6485" i="3"/>
  <c r="R6484" i="3"/>
  <c r="Q6484" i="3"/>
  <c r="R6483" i="3"/>
  <c r="Q6483" i="3"/>
  <c r="R6482" i="3"/>
  <c r="Q6482" i="3"/>
  <c r="R6481" i="3"/>
  <c r="Q6481" i="3"/>
  <c r="R6480" i="3"/>
  <c r="Q6480" i="3"/>
  <c r="R6479" i="3"/>
  <c r="Q6479" i="3"/>
  <c r="R6478" i="3"/>
  <c r="Q6478" i="3"/>
  <c r="R6477" i="3"/>
  <c r="Q6477" i="3"/>
  <c r="R6476" i="3"/>
  <c r="Q6476" i="3"/>
  <c r="R6475" i="3"/>
  <c r="Q6475" i="3"/>
  <c r="R6474" i="3"/>
  <c r="Q6474" i="3"/>
  <c r="R6473" i="3"/>
  <c r="Q6473" i="3"/>
  <c r="R6472" i="3"/>
  <c r="Q6472" i="3"/>
  <c r="R6471" i="3"/>
  <c r="Q6471" i="3"/>
  <c r="R6470" i="3"/>
  <c r="Q6470" i="3"/>
  <c r="R6469" i="3"/>
  <c r="Q6469" i="3"/>
  <c r="R6468" i="3"/>
  <c r="Q6468" i="3"/>
  <c r="R6467" i="3"/>
  <c r="Q6467" i="3"/>
  <c r="R6466" i="3"/>
  <c r="Q6466" i="3"/>
  <c r="R6465" i="3"/>
  <c r="Q6465" i="3"/>
  <c r="R6464" i="3"/>
  <c r="Q6464" i="3"/>
  <c r="R6463" i="3"/>
  <c r="Q6463" i="3"/>
  <c r="R6462" i="3"/>
  <c r="Q6462" i="3"/>
  <c r="R6461" i="3"/>
  <c r="Q6461" i="3"/>
  <c r="R6460" i="3"/>
  <c r="Q6460" i="3"/>
  <c r="R6459" i="3"/>
  <c r="Q6459" i="3"/>
  <c r="R6458" i="3"/>
  <c r="Q6458" i="3"/>
  <c r="R6457" i="3"/>
  <c r="Q6457" i="3"/>
  <c r="R6456" i="3"/>
  <c r="Q6456" i="3"/>
  <c r="R6455" i="3"/>
  <c r="Q6455" i="3"/>
  <c r="R6454" i="3"/>
  <c r="Q6454" i="3"/>
  <c r="R6453" i="3"/>
  <c r="Q6453" i="3"/>
  <c r="R6452" i="3"/>
  <c r="Q6452" i="3"/>
  <c r="R6451" i="3"/>
  <c r="Q6451" i="3"/>
  <c r="R6450" i="3"/>
  <c r="Q6450" i="3"/>
  <c r="R6449" i="3"/>
  <c r="Q6449" i="3"/>
  <c r="R6448" i="3"/>
  <c r="Q6448" i="3"/>
  <c r="R6447" i="3"/>
  <c r="Q6447" i="3"/>
  <c r="R6446" i="3"/>
  <c r="Q6446" i="3"/>
  <c r="R6445" i="3"/>
  <c r="Q6445" i="3"/>
  <c r="R6444" i="3"/>
  <c r="Q6444" i="3"/>
  <c r="R6443" i="3"/>
  <c r="Q6443" i="3"/>
  <c r="R6442" i="3"/>
  <c r="Q6442" i="3"/>
  <c r="R6441" i="3"/>
  <c r="Q6441" i="3"/>
  <c r="R6440" i="3"/>
  <c r="Q6440" i="3"/>
  <c r="R6439" i="3"/>
  <c r="Q6439" i="3"/>
  <c r="R6438" i="3"/>
  <c r="Q6438" i="3"/>
  <c r="R6437" i="3"/>
  <c r="Q6437" i="3"/>
  <c r="R6436" i="3"/>
  <c r="Q6436" i="3"/>
  <c r="R6435" i="3"/>
  <c r="Q6435" i="3"/>
  <c r="R6434" i="3"/>
  <c r="Q6434" i="3"/>
  <c r="R6433" i="3"/>
  <c r="Q6433" i="3"/>
  <c r="R6432" i="3"/>
  <c r="Q6432" i="3"/>
  <c r="R6431" i="3"/>
  <c r="Q6431" i="3"/>
  <c r="R6430" i="3"/>
  <c r="Q6430" i="3"/>
  <c r="R6429" i="3"/>
  <c r="Q6429" i="3"/>
  <c r="R6428" i="3"/>
  <c r="Q6428" i="3"/>
  <c r="R6427" i="3"/>
  <c r="Q6427" i="3"/>
  <c r="R6426" i="3"/>
  <c r="Q6426" i="3"/>
  <c r="R6425" i="3"/>
  <c r="Q6425" i="3"/>
  <c r="R6424" i="3"/>
  <c r="Q6424" i="3"/>
  <c r="R6423" i="3"/>
  <c r="Q6423" i="3"/>
  <c r="R6422" i="3"/>
  <c r="Q6422" i="3"/>
  <c r="R6421" i="3"/>
  <c r="Q6421" i="3"/>
  <c r="R6420" i="3"/>
  <c r="Q6420" i="3"/>
  <c r="R6419" i="3"/>
  <c r="Q6419" i="3"/>
  <c r="R6418" i="3"/>
  <c r="Q6418" i="3"/>
  <c r="R6417" i="3"/>
  <c r="Q6417" i="3"/>
  <c r="R6416" i="3"/>
  <c r="Q6416" i="3"/>
  <c r="R6415" i="3"/>
  <c r="Q6415" i="3"/>
  <c r="R6414" i="3"/>
  <c r="Q6414" i="3"/>
  <c r="R6413" i="3"/>
  <c r="Q6413" i="3"/>
  <c r="R6412" i="3"/>
  <c r="Q6412" i="3"/>
  <c r="R6411" i="3"/>
  <c r="Q6411" i="3"/>
  <c r="R6410" i="3"/>
  <c r="Q6410" i="3"/>
  <c r="R6409" i="3"/>
  <c r="Q6409" i="3"/>
  <c r="R6408" i="3"/>
  <c r="Q6408" i="3"/>
  <c r="R6407" i="3"/>
  <c r="Q6407" i="3"/>
  <c r="R6406" i="3"/>
  <c r="Q6406" i="3"/>
  <c r="R6405" i="3"/>
  <c r="Q6405" i="3"/>
  <c r="R6404" i="3"/>
  <c r="Q6404" i="3"/>
  <c r="R6403" i="3"/>
  <c r="Q6403" i="3"/>
  <c r="R6402" i="3"/>
  <c r="Q6402" i="3"/>
  <c r="R6401" i="3"/>
  <c r="Q6401" i="3"/>
  <c r="R6400" i="3"/>
  <c r="Q6400" i="3"/>
  <c r="R6399" i="3"/>
  <c r="Q6399" i="3"/>
  <c r="R6398" i="3"/>
  <c r="Q6398" i="3"/>
  <c r="R6397" i="3"/>
  <c r="Q6397" i="3"/>
  <c r="R6396" i="3"/>
  <c r="Q6396" i="3"/>
  <c r="R6395" i="3"/>
  <c r="Q6395" i="3"/>
  <c r="R6394" i="3"/>
  <c r="Q6394" i="3"/>
  <c r="R6393" i="3"/>
  <c r="Q6393" i="3"/>
  <c r="R6392" i="3"/>
  <c r="Q6392" i="3"/>
  <c r="R6391" i="3"/>
  <c r="Q6391" i="3"/>
  <c r="R6390" i="3"/>
  <c r="Q6390" i="3"/>
  <c r="R6389" i="3"/>
  <c r="Q6389" i="3"/>
  <c r="R6388" i="3"/>
  <c r="Q6388" i="3"/>
  <c r="R6387" i="3"/>
  <c r="Q6387" i="3"/>
  <c r="R6386" i="3"/>
  <c r="Q6386" i="3"/>
  <c r="R6385" i="3"/>
  <c r="Q6385" i="3"/>
  <c r="R6384" i="3"/>
  <c r="Q6384" i="3"/>
  <c r="R6383" i="3"/>
  <c r="Q6383" i="3"/>
  <c r="R6382" i="3"/>
  <c r="Q6382" i="3"/>
  <c r="R6381" i="3"/>
  <c r="Q6381" i="3"/>
  <c r="R6380" i="3"/>
  <c r="Q6380" i="3"/>
  <c r="R6379" i="3"/>
  <c r="Q6379" i="3"/>
  <c r="R6378" i="3"/>
  <c r="Q6378" i="3"/>
  <c r="R6377" i="3"/>
  <c r="Q6377" i="3"/>
  <c r="R6376" i="3"/>
  <c r="Q6376" i="3"/>
  <c r="R6375" i="3"/>
  <c r="Q6375" i="3"/>
  <c r="R6374" i="3"/>
  <c r="Q6374" i="3"/>
  <c r="R6373" i="3"/>
  <c r="Q6373" i="3"/>
  <c r="R6372" i="3"/>
  <c r="Q6372" i="3"/>
  <c r="R6371" i="3"/>
  <c r="Q6371" i="3"/>
  <c r="R6370" i="3"/>
  <c r="Q6370" i="3"/>
  <c r="R6369" i="3"/>
  <c r="Q6369" i="3"/>
  <c r="R6368" i="3"/>
  <c r="Q6368" i="3"/>
  <c r="R6367" i="3"/>
  <c r="Q6367" i="3"/>
  <c r="R6366" i="3"/>
  <c r="Q6366" i="3"/>
  <c r="R6365" i="3"/>
  <c r="Q6365" i="3"/>
  <c r="R6364" i="3"/>
  <c r="Q6364" i="3"/>
  <c r="R6363" i="3"/>
  <c r="Q6363" i="3"/>
  <c r="R6362" i="3"/>
  <c r="Q6362" i="3"/>
  <c r="R6361" i="3"/>
  <c r="Q6361" i="3"/>
  <c r="R6360" i="3"/>
  <c r="Q6360" i="3"/>
  <c r="R6359" i="3"/>
  <c r="Q6359" i="3"/>
  <c r="R6358" i="3"/>
  <c r="Q6358" i="3"/>
  <c r="R6357" i="3"/>
  <c r="Q6357" i="3"/>
  <c r="R6356" i="3"/>
  <c r="Q6356" i="3"/>
  <c r="R6355" i="3"/>
  <c r="Q6355" i="3"/>
  <c r="R6354" i="3"/>
  <c r="Q6354" i="3"/>
  <c r="R6353" i="3"/>
  <c r="Q6353" i="3"/>
  <c r="R6352" i="3"/>
  <c r="Q6352" i="3"/>
  <c r="R6351" i="3"/>
  <c r="Q6351" i="3"/>
  <c r="R6350" i="3"/>
  <c r="Q6350" i="3"/>
  <c r="R6349" i="3"/>
  <c r="Q6349" i="3"/>
  <c r="R6348" i="3"/>
  <c r="Q6348" i="3"/>
  <c r="R6347" i="3"/>
  <c r="Q6347" i="3"/>
  <c r="R6346" i="3"/>
  <c r="Q6346" i="3"/>
  <c r="R6345" i="3"/>
  <c r="Q6345" i="3"/>
  <c r="R6344" i="3"/>
  <c r="Q6344" i="3"/>
  <c r="R6343" i="3"/>
  <c r="Q6343" i="3"/>
  <c r="R6342" i="3"/>
  <c r="Q6342" i="3"/>
  <c r="R6341" i="3"/>
  <c r="Q6341" i="3"/>
  <c r="R6340" i="3"/>
  <c r="Q6340" i="3"/>
  <c r="R6339" i="3"/>
  <c r="Q6339" i="3"/>
  <c r="R6338" i="3"/>
  <c r="Q6338" i="3"/>
  <c r="R6337" i="3"/>
  <c r="Q6337" i="3"/>
  <c r="R6336" i="3"/>
  <c r="Q6336" i="3"/>
  <c r="R6335" i="3"/>
  <c r="Q6335" i="3"/>
  <c r="R6334" i="3"/>
  <c r="Q6334" i="3"/>
  <c r="R6333" i="3"/>
  <c r="Q6333" i="3"/>
  <c r="R6332" i="3"/>
  <c r="Q6332" i="3"/>
  <c r="R6331" i="3"/>
  <c r="Q6331" i="3"/>
  <c r="R6330" i="3"/>
  <c r="Q6330" i="3"/>
  <c r="R6329" i="3"/>
  <c r="Q6329" i="3"/>
  <c r="R6328" i="3"/>
  <c r="Q6328" i="3"/>
  <c r="R6327" i="3"/>
  <c r="Q6327" i="3"/>
  <c r="R6326" i="3"/>
  <c r="Q6326" i="3"/>
  <c r="R6325" i="3"/>
  <c r="Q6325" i="3"/>
  <c r="R6324" i="3"/>
  <c r="Q6324" i="3"/>
  <c r="R6323" i="3"/>
  <c r="Q6323" i="3"/>
  <c r="R6322" i="3"/>
  <c r="Q6322" i="3"/>
  <c r="R6321" i="3"/>
  <c r="Q6321" i="3"/>
  <c r="R6320" i="3"/>
  <c r="Q6320" i="3"/>
  <c r="R6319" i="3"/>
  <c r="Q6319" i="3"/>
  <c r="R6318" i="3"/>
  <c r="Q6318" i="3"/>
  <c r="R6317" i="3"/>
  <c r="Q6317" i="3"/>
  <c r="R6316" i="3"/>
  <c r="Q6316" i="3"/>
  <c r="R6315" i="3"/>
  <c r="Q6315" i="3"/>
  <c r="R6314" i="3"/>
  <c r="Q6314" i="3"/>
  <c r="R6313" i="3"/>
  <c r="Q6313" i="3"/>
  <c r="R6312" i="3"/>
  <c r="Q6312" i="3"/>
  <c r="R6311" i="3"/>
  <c r="Q6311" i="3"/>
  <c r="R6310" i="3"/>
  <c r="Q6310" i="3"/>
  <c r="R6309" i="3"/>
  <c r="Q6309" i="3"/>
  <c r="R6308" i="3"/>
  <c r="Q6308" i="3"/>
  <c r="R6307" i="3"/>
  <c r="Q6307" i="3"/>
  <c r="R6306" i="3"/>
  <c r="Q6306" i="3"/>
  <c r="R6305" i="3"/>
  <c r="Q6305" i="3"/>
  <c r="R6304" i="3"/>
  <c r="Q6304" i="3"/>
  <c r="R6303" i="3"/>
  <c r="Q6303" i="3"/>
  <c r="R6302" i="3"/>
  <c r="Q6302" i="3"/>
  <c r="R6301" i="3"/>
  <c r="Q6301" i="3"/>
  <c r="R6300" i="3"/>
  <c r="Q6300" i="3"/>
  <c r="R6299" i="3"/>
  <c r="Q6299" i="3"/>
  <c r="R6298" i="3"/>
  <c r="Q6298" i="3"/>
  <c r="R6297" i="3"/>
  <c r="Q6297" i="3"/>
  <c r="R6296" i="3"/>
  <c r="Q6296" i="3"/>
  <c r="R6295" i="3"/>
  <c r="Q6295" i="3"/>
  <c r="R6294" i="3"/>
  <c r="Q6294" i="3"/>
  <c r="R6293" i="3"/>
  <c r="Q6293" i="3"/>
  <c r="R6292" i="3"/>
  <c r="Q6292" i="3"/>
  <c r="R6291" i="3"/>
  <c r="Q6291" i="3"/>
  <c r="R6290" i="3"/>
  <c r="Q6290" i="3"/>
  <c r="R6289" i="3"/>
  <c r="Q6289" i="3"/>
  <c r="R6288" i="3"/>
  <c r="Q6288" i="3"/>
  <c r="R6287" i="3"/>
  <c r="Q6287" i="3"/>
  <c r="R6286" i="3"/>
  <c r="Q6286" i="3"/>
  <c r="R6285" i="3"/>
  <c r="Q6285" i="3"/>
  <c r="R6284" i="3"/>
  <c r="Q6284" i="3"/>
  <c r="R6283" i="3"/>
  <c r="Q6283" i="3"/>
  <c r="R6282" i="3"/>
  <c r="Q6282" i="3"/>
  <c r="R6281" i="3"/>
  <c r="Q6281" i="3"/>
  <c r="R6280" i="3"/>
  <c r="Q6280" i="3"/>
  <c r="R6279" i="3"/>
  <c r="Q6279" i="3"/>
  <c r="R6278" i="3"/>
  <c r="Q6278" i="3"/>
  <c r="R6277" i="3"/>
  <c r="Q6277" i="3"/>
  <c r="R6276" i="3"/>
  <c r="Q6276" i="3"/>
  <c r="R6275" i="3"/>
  <c r="Q6275" i="3"/>
  <c r="R6274" i="3"/>
  <c r="Q6274" i="3"/>
  <c r="R6273" i="3"/>
  <c r="Q6273" i="3"/>
  <c r="R6272" i="3"/>
  <c r="Q6272" i="3"/>
  <c r="R6271" i="3"/>
  <c r="Q6271" i="3"/>
  <c r="R6270" i="3"/>
  <c r="Q6270" i="3"/>
  <c r="R6269" i="3"/>
  <c r="Q6269" i="3"/>
  <c r="R6268" i="3"/>
  <c r="Q6268" i="3"/>
  <c r="R6267" i="3"/>
  <c r="Q6267" i="3"/>
  <c r="R6266" i="3"/>
  <c r="Q6266" i="3"/>
  <c r="R6265" i="3"/>
  <c r="Q6265" i="3"/>
  <c r="R6264" i="3"/>
  <c r="Q6264" i="3"/>
  <c r="R6263" i="3"/>
  <c r="Q6263" i="3"/>
  <c r="R6262" i="3"/>
  <c r="Q6262" i="3"/>
  <c r="R6261" i="3"/>
  <c r="Q6261" i="3"/>
  <c r="R6260" i="3"/>
  <c r="Q6260" i="3"/>
  <c r="R6259" i="3"/>
  <c r="Q6259" i="3"/>
  <c r="R6258" i="3"/>
  <c r="Q6258" i="3"/>
  <c r="R6257" i="3"/>
  <c r="Q6257" i="3"/>
  <c r="R6256" i="3"/>
  <c r="Q6256" i="3"/>
  <c r="R6255" i="3"/>
  <c r="Q6255" i="3"/>
  <c r="R6254" i="3"/>
  <c r="Q6254" i="3"/>
  <c r="R6253" i="3"/>
  <c r="Q6253" i="3"/>
  <c r="R6252" i="3"/>
  <c r="Q6252" i="3"/>
  <c r="R6251" i="3"/>
  <c r="Q6251" i="3"/>
  <c r="R6250" i="3"/>
  <c r="Q6250" i="3"/>
  <c r="R6249" i="3"/>
  <c r="Q6249" i="3"/>
  <c r="R6248" i="3"/>
  <c r="Q6248" i="3"/>
  <c r="R6247" i="3"/>
  <c r="Q6247" i="3"/>
  <c r="R6246" i="3"/>
  <c r="Q6246" i="3"/>
  <c r="R6245" i="3"/>
  <c r="Q6245" i="3"/>
  <c r="R6244" i="3"/>
  <c r="Q6244" i="3"/>
  <c r="R6243" i="3"/>
  <c r="Q6243" i="3"/>
  <c r="R6242" i="3"/>
  <c r="Q6242" i="3"/>
  <c r="R6241" i="3"/>
  <c r="Q6241" i="3"/>
  <c r="R6240" i="3"/>
  <c r="Q6240" i="3"/>
  <c r="R6239" i="3"/>
  <c r="Q6239" i="3"/>
  <c r="R6238" i="3"/>
  <c r="Q6238" i="3"/>
  <c r="R6237" i="3"/>
  <c r="Q6237" i="3"/>
  <c r="R6236" i="3"/>
  <c r="Q6236" i="3"/>
  <c r="R6235" i="3"/>
  <c r="Q6235" i="3"/>
  <c r="R6234" i="3"/>
  <c r="Q6234" i="3"/>
  <c r="R6233" i="3"/>
  <c r="Q6233" i="3"/>
  <c r="R6232" i="3"/>
  <c r="Q6232" i="3"/>
  <c r="R6231" i="3"/>
  <c r="Q6231" i="3"/>
  <c r="R6230" i="3"/>
  <c r="Q6230" i="3"/>
  <c r="R6229" i="3"/>
  <c r="Q6229" i="3"/>
  <c r="R6228" i="3"/>
  <c r="Q6228" i="3"/>
  <c r="R6227" i="3"/>
  <c r="Q6227" i="3"/>
  <c r="R6226" i="3"/>
  <c r="Q6226" i="3"/>
  <c r="R6225" i="3"/>
  <c r="Q6225" i="3"/>
  <c r="R6224" i="3"/>
  <c r="Q6224" i="3"/>
  <c r="R6223" i="3"/>
  <c r="Q6223" i="3"/>
  <c r="R6222" i="3"/>
  <c r="Q6222" i="3"/>
  <c r="R6221" i="3"/>
  <c r="Q6221" i="3"/>
  <c r="R6220" i="3"/>
  <c r="Q6220" i="3"/>
  <c r="R6219" i="3"/>
  <c r="Q6219" i="3"/>
  <c r="R6218" i="3"/>
  <c r="Q6218" i="3"/>
  <c r="R6217" i="3"/>
  <c r="Q6217" i="3"/>
  <c r="R6216" i="3"/>
  <c r="Q6216" i="3"/>
  <c r="R6215" i="3"/>
  <c r="Q6215" i="3"/>
  <c r="R6214" i="3"/>
  <c r="Q6214" i="3"/>
  <c r="R6213" i="3"/>
  <c r="Q6213" i="3"/>
  <c r="R6212" i="3"/>
  <c r="Q6212" i="3"/>
  <c r="R6211" i="3"/>
  <c r="Q6211" i="3"/>
  <c r="R6210" i="3"/>
  <c r="Q6210" i="3"/>
  <c r="R6209" i="3"/>
  <c r="Q6209" i="3"/>
  <c r="R6208" i="3"/>
  <c r="Q6208" i="3"/>
  <c r="R6207" i="3"/>
  <c r="Q6207" i="3"/>
  <c r="R6206" i="3"/>
  <c r="Q6206" i="3"/>
  <c r="R6205" i="3"/>
  <c r="Q6205" i="3"/>
  <c r="R6204" i="3"/>
  <c r="Q6204" i="3"/>
  <c r="R6203" i="3"/>
  <c r="Q6203" i="3"/>
  <c r="R6202" i="3"/>
  <c r="Q6202" i="3"/>
  <c r="R6201" i="3"/>
  <c r="Q6201" i="3"/>
  <c r="R6200" i="3"/>
  <c r="Q6200" i="3"/>
  <c r="R6199" i="3"/>
  <c r="Q6199" i="3"/>
  <c r="R6198" i="3"/>
  <c r="Q6198" i="3"/>
  <c r="R6197" i="3"/>
  <c r="Q6197" i="3"/>
  <c r="R6196" i="3"/>
  <c r="Q6196" i="3"/>
  <c r="R6195" i="3"/>
  <c r="Q6195" i="3"/>
  <c r="R6194" i="3"/>
  <c r="Q6194" i="3"/>
  <c r="R6193" i="3"/>
  <c r="Q6193" i="3"/>
  <c r="R6192" i="3"/>
  <c r="Q6192" i="3"/>
  <c r="R6191" i="3"/>
  <c r="Q6191" i="3"/>
  <c r="R6190" i="3"/>
  <c r="Q6190" i="3"/>
  <c r="R6189" i="3"/>
  <c r="Q6189" i="3"/>
  <c r="R6188" i="3"/>
  <c r="Q6188" i="3"/>
  <c r="R6187" i="3"/>
  <c r="Q6187" i="3"/>
  <c r="R6186" i="3"/>
  <c r="Q6186" i="3"/>
  <c r="R6185" i="3"/>
  <c r="Q6185" i="3"/>
  <c r="R6184" i="3"/>
  <c r="Q6184" i="3"/>
  <c r="R6183" i="3"/>
  <c r="Q6183" i="3"/>
  <c r="R6182" i="3"/>
  <c r="Q6182" i="3"/>
  <c r="R6181" i="3"/>
  <c r="Q6181" i="3"/>
  <c r="R6180" i="3"/>
  <c r="Q6180" i="3"/>
  <c r="R6179" i="3"/>
  <c r="Q6179" i="3"/>
  <c r="R6178" i="3"/>
  <c r="Q6178" i="3"/>
  <c r="R6177" i="3"/>
  <c r="Q6177" i="3"/>
  <c r="R6176" i="3"/>
  <c r="Q6176" i="3"/>
  <c r="R6175" i="3"/>
  <c r="Q6175" i="3"/>
  <c r="R6174" i="3"/>
  <c r="Q6174" i="3"/>
  <c r="R6173" i="3"/>
  <c r="Q6173" i="3"/>
  <c r="R6172" i="3"/>
  <c r="Q6172" i="3"/>
  <c r="R6171" i="3"/>
  <c r="Q6171" i="3"/>
  <c r="R6170" i="3"/>
  <c r="Q6170" i="3"/>
  <c r="R6169" i="3"/>
  <c r="Q6169" i="3"/>
  <c r="R6168" i="3"/>
  <c r="Q6168" i="3"/>
  <c r="R6167" i="3"/>
  <c r="Q6167" i="3"/>
  <c r="R6166" i="3"/>
  <c r="Q6166" i="3"/>
  <c r="R6165" i="3"/>
  <c r="Q6165" i="3"/>
  <c r="R6164" i="3"/>
  <c r="Q6164" i="3"/>
  <c r="R6163" i="3"/>
  <c r="Q6163" i="3"/>
  <c r="R6162" i="3"/>
  <c r="Q6162" i="3"/>
  <c r="R6161" i="3"/>
  <c r="Q6161" i="3"/>
  <c r="R6160" i="3"/>
  <c r="Q6160" i="3"/>
  <c r="R6159" i="3"/>
  <c r="Q6159" i="3"/>
  <c r="R6158" i="3"/>
  <c r="Q6158" i="3"/>
  <c r="R6157" i="3"/>
  <c r="Q6157" i="3"/>
  <c r="R6156" i="3"/>
  <c r="Q6156" i="3"/>
  <c r="R6155" i="3"/>
  <c r="Q6155" i="3"/>
  <c r="R6154" i="3"/>
  <c r="Q6154" i="3"/>
  <c r="R6153" i="3"/>
  <c r="Q6153" i="3"/>
  <c r="R6152" i="3"/>
  <c r="Q6152" i="3"/>
  <c r="R6151" i="3"/>
  <c r="Q6151" i="3"/>
  <c r="R6150" i="3"/>
  <c r="Q6150" i="3"/>
  <c r="R6149" i="3"/>
  <c r="Q6149" i="3"/>
  <c r="R6148" i="3"/>
  <c r="Q6148" i="3"/>
  <c r="R6147" i="3"/>
  <c r="Q6147" i="3"/>
  <c r="R6146" i="3"/>
  <c r="Q6146" i="3"/>
  <c r="R6145" i="3"/>
  <c r="Q6145" i="3"/>
  <c r="R6144" i="3"/>
  <c r="Q6144" i="3"/>
  <c r="R6143" i="3"/>
  <c r="Q6143" i="3"/>
  <c r="R6142" i="3"/>
  <c r="Q6142" i="3"/>
  <c r="R6141" i="3"/>
  <c r="Q6141" i="3"/>
  <c r="R6140" i="3"/>
  <c r="Q6140" i="3"/>
  <c r="R6139" i="3"/>
  <c r="Q6139" i="3"/>
  <c r="R6138" i="3"/>
  <c r="Q6138" i="3"/>
  <c r="R6137" i="3"/>
  <c r="Q6137" i="3"/>
  <c r="R6136" i="3"/>
  <c r="Q6136" i="3"/>
  <c r="R6135" i="3"/>
  <c r="Q6135" i="3"/>
  <c r="R6134" i="3"/>
  <c r="Q6134" i="3"/>
  <c r="R6133" i="3"/>
  <c r="Q6133" i="3"/>
  <c r="R6132" i="3"/>
  <c r="Q6132" i="3"/>
  <c r="R6131" i="3"/>
  <c r="Q6131" i="3"/>
  <c r="R6130" i="3"/>
  <c r="Q6130" i="3"/>
  <c r="R6129" i="3"/>
  <c r="Q6129" i="3"/>
  <c r="R6128" i="3"/>
  <c r="Q6128" i="3"/>
  <c r="R6127" i="3"/>
  <c r="Q6127" i="3"/>
  <c r="R6126" i="3"/>
  <c r="Q6126" i="3"/>
  <c r="R6125" i="3"/>
  <c r="Q6125" i="3"/>
  <c r="R6124" i="3"/>
  <c r="Q6124" i="3"/>
  <c r="R6123" i="3"/>
  <c r="Q6123" i="3"/>
  <c r="R6122" i="3"/>
  <c r="Q6122" i="3"/>
  <c r="R6121" i="3"/>
  <c r="Q6121" i="3"/>
  <c r="R6120" i="3"/>
  <c r="Q6120" i="3"/>
  <c r="R6119" i="3"/>
  <c r="Q6119" i="3"/>
  <c r="R6118" i="3"/>
  <c r="Q6118" i="3"/>
  <c r="R6117" i="3"/>
  <c r="Q6117" i="3"/>
  <c r="R6116" i="3"/>
  <c r="Q6116" i="3"/>
  <c r="R6115" i="3"/>
  <c r="Q6115" i="3"/>
  <c r="R6114" i="3"/>
  <c r="Q6114" i="3"/>
  <c r="R6113" i="3"/>
  <c r="Q6113" i="3"/>
  <c r="R6112" i="3"/>
  <c r="Q6112" i="3"/>
  <c r="R6111" i="3"/>
  <c r="Q6111" i="3"/>
  <c r="R6110" i="3"/>
  <c r="Q6110" i="3"/>
  <c r="R6109" i="3"/>
  <c r="Q6109" i="3"/>
  <c r="R6108" i="3"/>
  <c r="Q6108" i="3"/>
  <c r="R6107" i="3"/>
  <c r="Q6107" i="3"/>
  <c r="R6106" i="3"/>
  <c r="Q6106" i="3"/>
  <c r="R6105" i="3"/>
  <c r="Q6105" i="3"/>
  <c r="R6104" i="3"/>
  <c r="Q6104" i="3"/>
  <c r="R6103" i="3"/>
  <c r="Q6103" i="3"/>
  <c r="R6102" i="3"/>
  <c r="Q6102" i="3"/>
  <c r="R6101" i="3"/>
  <c r="Q6101" i="3"/>
  <c r="R6100" i="3"/>
  <c r="Q6100" i="3"/>
  <c r="R6099" i="3"/>
  <c r="Q6099" i="3"/>
  <c r="R6098" i="3"/>
  <c r="Q6098" i="3"/>
  <c r="R6097" i="3"/>
  <c r="Q6097" i="3"/>
  <c r="R6096" i="3"/>
  <c r="Q6096" i="3"/>
  <c r="R6095" i="3"/>
  <c r="Q6095" i="3"/>
  <c r="R6094" i="3"/>
  <c r="Q6094" i="3"/>
  <c r="R6093" i="3"/>
  <c r="Q6093" i="3"/>
  <c r="R6092" i="3"/>
  <c r="Q6092" i="3"/>
  <c r="R6091" i="3"/>
  <c r="Q6091" i="3"/>
  <c r="R6090" i="3"/>
  <c r="Q6090" i="3"/>
  <c r="R6089" i="3"/>
  <c r="Q6089" i="3"/>
  <c r="R6088" i="3"/>
  <c r="Q6088" i="3"/>
  <c r="R6087" i="3"/>
  <c r="Q6087" i="3"/>
  <c r="R6086" i="3"/>
  <c r="Q6086" i="3"/>
  <c r="R6085" i="3"/>
  <c r="Q6085" i="3"/>
  <c r="R6084" i="3"/>
  <c r="Q6084" i="3"/>
  <c r="R6083" i="3"/>
  <c r="Q6083" i="3"/>
  <c r="R6082" i="3"/>
  <c r="Q6082" i="3"/>
  <c r="R6081" i="3"/>
  <c r="Q6081" i="3"/>
  <c r="R6080" i="3"/>
  <c r="Q6080" i="3"/>
  <c r="R6079" i="3"/>
  <c r="Q6079" i="3"/>
  <c r="R6078" i="3"/>
  <c r="Q6078" i="3"/>
  <c r="R6077" i="3"/>
  <c r="Q6077" i="3"/>
  <c r="R6076" i="3"/>
  <c r="Q6076" i="3"/>
  <c r="R6075" i="3"/>
  <c r="Q6075" i="3"/>
  <c r="R6074" i="3"/>
  <c r="Q6074" i="3"/>
  <c r="R6073" i="3"/>
  <c r="Q6073" i="3"/>
  <c r="R6072" i="3"/>
  <c r="Q6072" i="3"/>
  <c r="R6071" i="3"/>
  <c r="Q6071" i="3"/>
  <c r="R6070" i="3"/>
  <c r="Q6070" i="3"/>
  <c r="R6069" i="3"/>
  <c r="Q6069" i="3"/>
  <c r="R6068" i="3"/>
  <c r="Q6068" i="3"/>
  <c r="R6067" i="3"/>
  <c r="Q6067" i="3"/>
  <c r="R6066" i="3"/>
  <c r="Q6066" i="3"/>
  <c r="R6065" i="3"/>
  <c r="Q6065" i="3"/>
  <c r="R6064" i="3"/>
  <c r="Q6064" i="3"/>
  <c r="R6063" i="3"/>
  <c r="Q6063" i="3"/>
  <c r="R6062" i="3"/>
  <c r="Q6062" i="3"/>
  <c r="R6061" i="3"/>
  <c r="Q6061" i="3"/>
  <c r="R6060" i="3"/>
  <c r="Q6060" i="3"/>
  <c r="R6059" i="3"/>
  <c r="Q6059" i="3"/>
  <c r="R6058" i="3"/>
  <c r="Q6058" i="3"/>
  <c r="R6057" i="3"/>
  <c r="Q6057" i="3"/>
  <c r="R6056" i="3"/>
  <c r="Q6056" i="3"/>
  <c r="R6055" i="3"/>
  <c r="Q6055" i="3"/>
  <c r="R6054" i="3"/>
  <c r="Q6054" i="3"/>
  <c r="R6053" i="3"/>
  <c r="Q6053" i="3"/>
  <c r="R6052" i="3"/>
  <c r="Q6052" i="3"/>
  <c r="R6051" i="3"/>
  <c r="Q6051" i="3"/>
  <c r="R6050" i="3"/>
  <c r="Q6050" i="3"/>
  <c r="R6049" i="3"/>
  <c r="Q6049" i="3"/>
  <c r="R6048" i="3"/>
  <c r="Q6048" i="3"/>
  <c r="R6047" i="3"/>
  <c r="Q6047" i="3"/>
  <c r="R6046" i="3"/>
  <c r="Q6046" i="3"/>
  <c r="R6045" i="3"/>
  <c r="Q6045" i="3"/>
  <c r="R6044" i="3"/>
  <c r="Q6044" i="3"/>
  <c r="R6043" i="3"/>
  <c r="Q6043" i="3"/>
  <c r="R6042" i="3"/>
  <c r="Q6042" i="3"/>
  <c r="R6041" i="3"/>
  <c r="Q6041" i="3"/>
  <c r="R6040" i="3"/>
  <c r="Q6040" i="3"/>
  <c r="R6039" i="3"/>
  <c r="Q6039" i="3"/>
  <c r="R6038" i="3"/>
  <c r="Q6038" i="3"/>
  <c r="R6037" i="3"/>
  <c r="Q6037" i="3"/>
  <c r="R6036" i="3"/>
  <c r="Q6036" i="3"/>
  <c r="R6035" i="3"/>
  <c r="Q6035" i="3"/>
  <c r="R6034" i="3"/>
  <c r="Q6034" i="3"/>
  <c r="R6033" i="3"/>
  <c r="Q6033" i="3"/>
  <c r="R6032" i="3"/>
  <c r="Q6032" i="3"/>
  <c r="R6031" i="3"/>
  <c r="Q6031" i="3"/>
  <c r="R6030" i="3"/>
  <c r="Q6030" i="3"/>
  <c r="R6029" i="3"/>
  <c r="Q6029" i="3"/>
  <c r="R6028" i="3"/>
  <c r="Q6028" i="3"/>
  <c r="R6027" i="3"/>
  <c r="Q6027" i="3"/>
  <c r="R6026" i="3"/>
  <c r="Q6026" i="3"/>
  <c r="R6025" i="3"/>
  <c r="Q6025" i="3"/>
  <c r="R6024" i="3"/>
  <c r="Q6024" i="3"/>
  <c r="R6023" i="3"/>
  <c r="Q6023" i="3"/>
  <c r="R6022" i="3"/>
  <c r="Q6022" i="3"/>
  <c r="R6021" i="3"/>
  <c r="Q6021" i="3"/>
  <c r="R6020" i="3"/>
  <c r="Q6020" i="3"/>
  <c r="R6019" i="3"/>
  <c r="Q6019" i="3"/>
  <c r="R6018" i="3"/>
  <c r="Q6018" i="3"/>
  <c r="R6017" i="3"/>
  <c r="Q6017" i="3"/>
  <c r="R6016" i="3"/>
  <c r="Q6016" i="3"/>
  <c r="R6015" i="3"/>
  <c r="Q6015" i="3"/>
  <c r="R6014" i="3"/>
  <c r="Q6014" i="3"/>
  <c r="R6013" i="3"/>
  <c r="Q6013" i="3"/>
  <c r="R6012" i="3"/>
  <c r="Q6012" i="3"/>
  <c r="R6011" i="3"/>
  <c r="Q6011" i="3"/>
  <c r="R6010" i="3"/>
  <c r="Q6010" i="3"/>
  <c r="R6009" i="3"/>
  <c r="Q6009" i="3"/>
  <c r="R6008" i="3"/>
  <c r="Q6008" i="3"/>
  <c r="R6007" i="3"/>
  <c r="Q6007" i="3"/>
  <c r="R6006" i="3"/>
  <c r="Q6006" i="3"/>
  <c r="R6005" i="3"/>
  <c r="Q6005" i="3"/>
  <c r="R6004" i="3"/>
  <c r="Q6004" i="3"/>
  <c r="R6003" i="3"/>
  <c r="Q6003" i="3"/>
  <c r="R6002" i="3"/>
  <c r="Q6002" i="3"/>
  <c r="R6001" i="3"/>
  <c r="Q6001" i="3"/>
  <c r="R6000" i="3"/>
  <c r="Q6000" i="3"/>
  <c r="R5999" i="3"/>
  <c r="Q5999" i="3"/>
  <c r="R5998" i="3"/>
  <c r="Q5998" i="3"/>
  <c r="R5997" i="3"/>
  <c r="Q5997" i="3"/>
  <c r="R5996" i="3"/>
  <c r="Q5996" i="3"/>
  <c r="R5995" i="3"/>
  <c r="Q5995" i="3"/>
  <c r="R5994" i="3"/>
  <c r="Q5994" i="3"/>
  <c r="R5993" i="3"/>
  <c r="Q5993" i="3"/>
  <c r="R5992" i="3"/>
  <c r="Q5992" i="3"/>
  <c r="R5991" i="3"/>
  <c r="Q5991" i="3"/>
  <c r="R5990" i="3"/>
  <c r="Q5990" i="3"/>
  <c r="R5989" i="3"/>
  <c r="Q5989" i="3"/>
  <c r="R5988" i="3"/>
  <c r="Q5988" i="3"/>
  <c r="R5987" i="3"/>
  <c r="Q5987" i="3"/>
  <c r="R5986" i="3"/>
  <c r="Q5986" i="3"/>
  <c r="R5985" i="3"/>
  <c r="Q5985" i="3"/>
  <c r="R5984" i="3"/>
  <c r="Q5984" i="3"/>
  <c r="R5983" i="3"/>
  <c r="Q5983" i="3"/>
  <c r="R5982" i="3"/>
  <c r="Q5982" i="3"/>
  <c r="R5981" i="3"/>
  <c r="Q5981" i="3"/>
  <c r="R5980" i="3"/>
  <c r="Q5980" i="3"/>
  <c r="R5979" i="3"/>
  <c r="Q5979" i="3"/>
  <c r="R5978" i="3"/>
  <c r="Q5978" i="3"/>
  <c r="R5977" i="3"/>
  <c r="Q5977" i="3"/>
  <c r="R5976" i="3"/>
  <c r="Q5976" i="3"/>
  <c r="R5975" i="3"/>
  <c r="Q5975" i="3"/>
  <c r="R5974" i="3"/>
  <c r="Q5974" i="3"/>
  <c r="R5973" i="3"/>
  <c r="Q5973" i="3"/>
  <c r="R5972" i="3"/>
  <c r="Q5972" i="3"/>
  <c r="R5971" i="3"/>
  <c r="Q5971" i="3"/>
  <c r="R5970" i="3"/>
  <c r="Q5970" i="3"/>
  <c r="R5969" i="3"/>
  <c r="Q5969" i="3"/>
  <c r="R5968" i="3"/>
  <c r="Q5968" i="3"/>
  <c r="R5967" i="3"/>
  <c r="Q5967" i="3"/>
  <c r="R5966" i="3"/>
  <c r="Q5966" i="3"/>
  <c r="R5965" i="3"/>
  <c r="Q5965" i="3"/>
  <c r="R5964" i="3"/>
  <c r="Q5964" i="3"/>
  <c r="R5963" i="3"/>
  <c r="Q5963" i="3"/>
  <c r="R5962" i="3"/>
  <c r="Q5962" i="3"/>
  <c r="R5961" i="3"/>
  <c r="Q5961" i="3"/>
  <c r="R5960" i="3"/>
  <c r="Q5960" i="3"/>
  <c r="R5959" i="3"/>
  <c r="Q5959" i="3"/>
  <c r="R5958" i="3"/>
  <c r="Q5958" i="3"/>
  <c r="R5957" i="3"/>
  <c r="Q5957" i="3"/>
  <c r="R5956" i="3"/>
  <c r="Q5956" i="3"/>
  <c r="R5955" i="3"/>
  <c r="Q5955" i="3"/>
  <c r="R5954" i="3"/>
  <c r="Q5954" i="3"/>
  <c r="R5953" i="3"/>
  <c r="Q5953" i="3"/>
  <c r="R5952" i="3"/>
  <c r="Q5952" i="3"/>
  <c r="R5951" i="3"/>
  <c r="Q5951" i="3"/>
  <c r="R5950" i="3"/>
  <c r="Q5950" i="3"/>
  <c r="R5949" i="3"/>
  <c r="Q5949" i="3"/>
  <c r="R5948" i="3"/>
  <c r="Q5948" i="3"/>
  <c r="R5947" i="3"/>
  <c r="Q5947" i="3"/>
  <c r="R5946" i="3"/>
  <c r="Q5946" i="3"/>
  <c r="R5945" i="3"/>
  <c r="Q5945" i="3"/>
  <c r="R5944" i="3"/>
  <c r="Q5944" i="3"/>
  <c r="R5943" i="3"/>
  <c r="Q5943" i="3"/>
  <c r="R5942" i="3"/>
  <c r="Q5942" i="3"/>
  <c r="R5941" i="3"/>
  <c r="Q5941" i="3"/>
  <c r="R5940" i="3"/>
  <c r="Q5940" i="3"/>
  <c r="R5939" i="3"/>
  <c r="Q5939" i="3"/>
  <c r="R5938" i="3"/>
  <c r="Q5938" i="3"/>
  <c r="R5937" i="3"/>
  <c r="Q5937" i="3"/>
  <c r="R5936" i="3"/>
  <c r="Q5936" i="3"/>
  <c r="R5935" i="3"/>
  <c r="Q5935" i="3"/>
  <c r="R5934" i="3"/>
  <c r="Q5934" i="3"/>
  <c r="R5933" i="3"/>
  <c r="Q5933" i="3"/>
  <c r="R5932" i="3"/>
  <c r="Q5932" i="3"/>
  <c r="R5931" i="3"/>
  <c r="Q5931" i="3"/>
  <c r="R5930" i="3"/>
  <c r="Q5930" i="3"/>
  <c r="R5929" i="3"/>
  <c r="Q5929" i="3"/>
  <c r="R5928" i="3"/>
  <c r="Q5928" i="3"/>
  <c r="R5927" i="3"/>
  <c r="Q5927" i="3"/>
  <c r="R5926" i="3"/>
  <c r="Q5926" i="3"/>
  <c r="R5925" i="3"/>
  <c r="Q5925" i="3"/>
  <c r="R5924" i="3"/>
  <c r="Q5924" i="3"/>
  <c r="R5923" i="3"/>
  <c r="Q5923" i="3"/>
  <c r="R5922" i="3"/>
  <c r="Q5922" i="3"/>
  <c r="R5921" i="3"/>
  <c r="Q5921" i="3"/>
  <c r="R5920" i="3"/>
  <c r="Q5920" i="3"/>
  <c r="R5919" i="3"/>
  <c r="Q5919" i="3"/>
  <c r="R5918" i="3"/>
  <c r="Q5918" i="3"/>
  <c r="R5917" i="3"/>
  <c r="Q5917" i="3"/>
  <c r="R5916" i="3"/>
  <c r="Q5916" i="3"/>
  <c r="R5915" i="3"/>
  <c r="Q5915" i="3"/>
  <c r="R5914" i="3"/>
  <c r="Q5914" i="3"/>
  <c r="R5913" i="3"/>
  <c r="Q5913" i="3"/>
  <c r="R5912" i="3"/>
  <c r="Q5912" i="3"/>
  <c r="R5911" i="3"/>
  <c r="Q5911" i="3"/>
  <c r="R5910" i="3"/>
  <c r="Q5910" i="3"/>
  <c r="R5909" i="3"/>
  <c r="Q5909" i="3"/>
  <c r="R5908" i="3"/>
  <c r="Q5908" i="3"/>
  <c r="R5907" i="3"/>
  <c r="Q5907" i="3"/>
  <c r="R5906" i="3"/>
  <c r="Q5906" i="3"/>
  <c r="R5905" i="3"/>
  <c r="Q5905" i="3"/>
  <c r="R5904" i="3"/>
  <c r="Q5904" i="3"/>
  <c r="R5903" i="3"/>
  <c r="Q5903" i="3"/>
  <c r="R5902" i="3"/>
  <c r="Q5902" i="3"/>
  <c r="R5901" i="3"/>
  <c r="Q5901" i="3"/>
  <c r="R5900" i="3"/>
  <c r="Q5900" i="3"/>
  <c r="R5899" i="3"/>
  <c r="Q5899" i="3"/>
  <c r="R5898" i="3"/>
  <c r="Q5898" i="3"/>
  <c r="R5897" i="3"/>
  <c r="Q5897" i="3"/>
  <c r="R5896" i="3"/>
  <c r="Q5896" i="3"/>
  <c r="R5895" i="3"/>
  <c r="Q5895" i="3"/>
  <c r="R5894" i="3"/>
  <c r="Q5894" i="3"/>
  <c r="R5893" i="3"/>
  <c r="Q5893" i="3"/>
  <c r="R5892" i="3"/>
  <c r="Q5892" i="3"/>
  <c r="R5891" i="3"/>
  <c r="Q5891" i="3"/>
  <c r="R5890" i="3"/>
  <c r="Q5890" i="3"/>
  <c r="R5889" i="3"/>
  <c r="Q5889" i="3"/>
  <c r="R5888" i="3"/>
  <c r="Q5888" i="3"/>
  <c r="R5887" i="3"/>
  <c r="Q5887" i="3"/>
  <c r="R5886" i="3"/>
  <c r="Q5886" i="3"/>
  <c r="R5885" i="3"/>
  <c r="Q5885" i="3"/>
  <c r="R5884" i="3"/>
  <c r="Q5884" i="3"/>
  <c r="R5883" i="3"/>
  <c r="Q5883" i="3"/>
  <c r="R5882" i="3"/>
  <c r="Q5882" i="3"/>
  <c r="R5881" i="3"/>
  <c r="Q5881" i="3"/>
  <c r="R5880" i="3"/>
  <c r="Q5880" i="3"/>
  <c r="R5879" i="3"/>
  <c r="Q5879" i="3"/>
  <c r="R5878" i="3"/>
  <c r="Q5878" i="3"/>
  <c r="R5877" i="3"/>
  <c r="Q5877" i="3"/>
  <c r="R5876" i="3"/>
  <c r="Q5876" i="3"/>
  <c r="R5875" i="3"/>
  <c r="Q5875" i="3"/>
  <c r="R5874" i="3"/>
  <c r="Q5874" i="3"/>
  <c r="R5873" i="3"/>
  <c r="Q5873" i="3"/>
  <c r="R5872" i="3"/>
  <c r="Q5872" i="3"/>
  <c r="R5871" i="3"/>
  <c r="Q5871" i="3"/>
  <c r="R5870" i="3"/>
  <c r="Q5870" i="3"/>
  <c r="R5869" i="3"/>
  <c r="Q5869" i="3"/>
  <c r="R5868" i="3"/>
  <c r="Q5868" i="3"/>
  <c r="R5867" i="3"/>
  <c r="Q5867" i="3"/>
  <c r="R5866" i="3"/>
  <c r="Q5866" i="3"/>
  <c r="R5865" i="3"/>
  <c r="Q5865" i="3"/>
  <c r="R5864" i="3"/>
  <c r="Q5864" i="3"/>
  <c r="R5863" i="3"/>
  <c r="Q5863" i="3"/>
  <c r="R5862" i="3"/>
  <c r="Q5862" i="3"/>
  <c r="R5861" i="3"/>
  <c r="Q5861" i="3"/>
  <c r="R5860" i="3"/>
  <c r="Q5860" i="3"/>
  <c r="R5859" i="3"/>
  <c r="Q5859" i="3"/>
  <c r="R5858" i="3"/>
  <c r="Q5858" i="3"/>
  <c r="R5857" i="3"/>
  <c r="Q5857" i="3"/>
  <c r="R5856" i="3"/>
  <c r="Q5856" i="3"/>
  <c r="R5855" i="3"/>
  <c r="Q5855" i="3"/>
  <c r="R5854" i="3"/>
  <c r="Q5854" i="3"/>
  <c r="R5853" i="3"/>
  <c r="Q5853" i="3"/>
  <c r="R5852" i="3"/>
  <c r="Q5852" i="3"/>
  <c r="R5851" i="3"/>
  <c r="Q5851" i="3"/>
  <c r="R5850" i="3"/>
  <c r="Q5850" i="3"/>
  <c r="R5849" i="3"/>
  <c r="Q5849" i="3"/>
  <c r="R5848" i="3"/>
  <c r="Q5848" i="3"/>
  <c r="R5847" i="3"/>
  <c r="Q5847" i="3"/>
  <c r="R5846" i="3"/>
  <c r="Q5846" i="3"/>
  <c r="R5845" i="3"/>
  <c r="Q5845" i="3"/>
  <c r="R5844" i="3"/>
  <c r="Q5844" i="3"/>
  <c r="R5843" i="3"/>
  <c r="Q5843" i="3"/>
  <c r="R5842" i="3"/>
  <c r="Q5842" i="3"/>
  <c r="R5841" i="3"/>
  <c r="Q5841" i="3"/>
  <c r="R5840" i="3"/>
  <c r="Q5840" i="3"/>
  <c r="R5839" i="3"/>
  <c r="Q5839" i="3"/>
  <c r="R5838" i="3"/>
  <c r="Q5838" i="3"/>
  <c r="R5837" i="3"/>
  <c r="Q5837" i="3"/>
  <c r="R5836" i="3"/>
  <c r="Q5836" i="3"/>
  <c r="R5835" i="3"/>
  <c r="Q5835" i="3"/>
  <c r="R5834" i="3"/>
  <c r="Q5834" i="3"/>
  <c r="R5833" i="3"/>
  <c r="Q5833" i="3"/>
  <c r="R5832" i="3"/>
  <c r="Q5832" i="3"/>
  <c r="R5831" i="3"/>
  <c r="Q5831" i="3"/>
  <c r="R5830" i="3"/>
  <c r="Q5830" i="3"/>
  <c r="R5829" i="3"/>
  <c r="Q5829" i="3"/>
  <c r="R5828" i="3"/>
  <c r="Q5828" i="3"/>
  <c r="R5827" i="3"/>
  <c r="Q5827" i="3"/>
  <c r="R5826" i="3"/>
  <c r="Q5826" i="3"/>
  <c r="R5825" i="3"/>
  <c r="Q5825" i="3"/>
  <c r="R5824" i="3"/>
  <c r="Q5824" i="3"/>
  <c r="R5823" i="3"/>
  <c r="Q5823" i="3"/>
  <c r="R5822" i="3"/>
  <c r="Q5822" i="3"/>
  <c r="R5821" i="3"/>
  <c r="Q5821" i="3"/>
  <c r="R5820" i="3"/>
  <c r="Q5820" i="3"/>
  <c r="R5819" i="3"/>
  <c r="Q5819" i="3"/>
  <c r="R5818" i="3"/>
  <c r="Q5818" i="3"/>
  <c r="R5817" i="3"/>
  <c r="Q5817" i="3"/>
  <c r="R5816" i="3"/>
  <c r="Q5816" i="3"/>
  <c r="R5815" i="3"/>
  <c r="Q5815" i="3"/>
  <c r="R5814" i="3"/>
  <c r="Q5814" i="3"/>
  <c r="R5813" i="3"/>
  <c r="Q5813" i="3"/>
  <c r="R5812" i="3"/>
  <c r="Q5812" i="3"/>
  <c r="R5811" i="3"/>
  <c r="Q5811" i="3"/>
  <c r="R5810" i="3"/>
  <c r="Q5810" i="3"/>
  <c r="R5809" i="3"/>
  <c r="Q5809" i="3"/>
  <c r="R5808" i="3"/>
  <c r="Q5808" i="3"/>
  <c r="R5807" i="3"/>
  <c r="Q5807" i="3"/>
  <c r="R5806" i="3"/>
  <c r="Q5806" i="3"/>
  <c r="R5805" i="3"/>
  <c r="Q5805" i="3"/>
  <c r="R5804" i="3"/>
  <c r="Q5804" i="3"/>
  <c r="R5803" i="3"/>
  <c r="Q5803" i="3"/>
  <c r="R5802" i="3"/>
  <c r="Q5802" i="3"/>
  <c r="R5801" i="3"/>
  <c r="Q5801" i="3"/>
  <c r="R5800" i="3"/>
  <c r="Q5800" i="3"/>
  <c r="R5799" i="3"/>
  <c r="Q5799" i="3"/>
  <c r="R5798" i="3"/>
  <c r="Q5798" i="3"/>
  <c r="R5797" i="3"/>
  <c r="Q5797" i="3"/>
  <c r="R5796" i="3"/>
  <c r="Q5796" i="3"/>
  <c r="R5795" i="3"/>
  <c r="Q5795" i="3"/>
  <c r="R5794" i="3"/>
  <c r="Q5794" i="3"/>
  <c r="R5793" i="3"/>
  <c r="Q5793" i="3"/>
  <c r="R5792" i="3"/>
  <c r="Q5792" i="3"/>
  <c r="R5791" i="3"/>
  <c r="Q5791" i="3"/>
  <c r="R5790" i="3"/>
  <c r="Q5790" i="3"/>
  <c r="R5789" i="3"/>
  <c r="Q5789" i="3"/>
  <c r="R5788" i="3"/>
  <c r="Q5788" i="3"/>
  <c r="R5787" i="3"/>
  <c r="Q5787" i="3"/>
  <c r="R5786" i="3"/>
  <c r="Q5786" i="3"/>
  <c r="R5785" i="3"/>
  <c r="Q5785" i="3"/>
  <c r="R5784" i="3"/>
  <c r="Q5784" i="3"/>
  <c r="R5783" i="3"/>
  <c r="Q5783" i="3"/>
  <c r="R5782" i="3"/>
  <c r="Q5782" i="3"/>
  <c r="R5781" i="3"/>
  <c r="Q5781" i="3"/>
  <c r="R5780" i="3"/>
  <c r="Q5780" i="3"/>
  <c r="R5779" i="3"/>
  <c r="Q5779" i="3"/>
  <c r="R5778" i="3"/>
  <c r="Q5778" i="3"/>
  <c r="R5777" i="3"/>
  <c r="Q5777" i="3"/>
  <c r="R5776" i="3"/>
  <c r="Q5776" i="3"/>
  <c r="R5775" i="3"/>
  <c r="Q5775" i="3"/>
  <c r="R5774" i="3"/>
  <c r="Q5774" i="3"/>
  <c r="R5773" i="3"/>
  <c r="Q5773" i="3"/>
  <c r="R5772" i="3"/>
  <c r="Q5772" i="3"/>
  <c r="R5771" i="3"/>
  <c r="Q5771" i="3"/>
  <c r="R5770" i="3"/>
  <c r="Q5770" i="3"/>
  <c r="R5769" i="3"/>
  <c r="Q5769" i="3"/>
  <c r="R5768" i="3"/>
  <c r="Q5768" i="3"/>
  <c r="R5767" i="3"/>
  <c r="Q5767" i="3"/>
  <c r="R5766" i="3"/>
  <c r="Q5766" i="3"/>
  <c r="R5765" i="3"/>
  <c r="Q5765" i="3"/>
  <c r="R5764" i="3"/>
  <c r="Q5764" i="3"/>
  <c r="R5763" i="3"/>
  <c r="Q5763" i="3"/>
  <c r="R5762" i="3"/>
  <c r="Q5762" i="3"/>
  <c r="R5761" i="3"/>
  <c r="Q5761" i="3"/>
  <c r="R5760" i="3"/>
  <c r="Q5760" i="3"/>
  <c r="R5759" i="3"/>
  <c r="Q5759" i="3"/>
  <c r="R5758" i="3"/>
  <c r="Q5758" i="3"/>
  <c r="R5757" i="3"/>
  <c r="Q5757" i="3"/>
  <c r="R5756" i="3"/>
  <c r="Q5756" i="3"/>
  <c r="R5755" i="3"/>
  <c r="Q5755" i="3"/>
  <c r="R5754" i="3"/>
  <c r="Q5754" i="3"/>
  <c r="R5753" i="3"/>
  <c r="Q5753" i="3"/>
  <c r="R5752" i="3"/>
  <c r="Q5752" i="3"/>
  <c r="R5751" i="3"/>
  <c r="Q5751" i="3"/>
  <c r="R5750" i="3"/>
  <c r="Q5750" i="3"/>
  <c r="R5749" i="3"/>
  <c r="Q5749" i="3"/>
  <c r="R5748" i="3"/>
  <c r="Q5748" i="3"/>
  <c r="R5747" i="3"/>
  <c r="Q5747" i="3"/>
  <c r="R5746" i="3"/>
  <c r="Q5746" i="3"/>
  <c r="R5745" i="3"/>
  <c r="Q5745" i="3"/>
  <c r="R5744" i="3"/>
  <c r="Q5744" i="3"/>
  <c r="R5743" i="3"/>
  <c r="Q5743" i="3"/>
  <c r="R5742" i="3"/>
  <c r="Q5742" i="3"/>
  <c r="R5741" i="3"/>
  <c r="Q5741" i="3"/>
  <c r="R5740" i="3"/>
  <c r="Q5740" i="3"/>
  <c r="R5739" i="3"/>
  <c r="Q5739" i="3"/>
  <c r="R5738" i="3"/>
  <c r="Q5738" i="3"/>
  <c r="R5737" i="3"/>
  <c r="Q5737" i="3"/>
  <c r="R5736" i="3"/>
  <c r="Q5736" i="3"/>
  <c r="R5735" i="3"/>
  <c r="Q5735" i="3"/>
  <c r="R5734" i="3"/>
  <c r="Q5734" i="3"/>
  <c r="R5733" i="3"/>
  <c r="Q5733" i="3"/>
  <c r="R5732" i="3"/>
  <c r="Q5732" i="3"/>
  <c r="R5731" i="3"/>
  <c r="Q5731" i="3"/>
  <c r="R5730" i="3"/>
  <c r="Q5730" i="3"/>
  <c r="R5729" i="3"/>
  <c r="Q5729" i="3"/>
  <c r="R5728" i="3"/>
  <c r="Q5728" i="3"/>
  <c r="R5727" i="3"/>
  <c r="Q5727" i="3"/>
  <c r="R5726" i="3"/>
  <c r="Q5726" i="3"/>
  <c r="R5725" i="3"/>
  <c r="Q5725" i="3"/>
  <c r="R5724" i="3"/>
  <c r="Q5724" i="3"/>
  <c r="R5723" i="3"/>
  <c r="Q5723" i="3"/>
  <c r="R5722" i="3"/>
  <c r="Q5722" i="3"/>
  <c r="R5721" i="3"/>
  <c r="Q5721" i="3"/>
  <c r="R5720" i="3"/>
  <c r="Q5720" i="3"/>
  <c r="R5719" i="3"/>
  <c r="Q5719" i="3"/>
  <c r="R5718" i="3"/>
  <c r="Q5718" i="3"/>
  <c r="R5717" i="3"/>
  <c r="Q5717" i="3"/>
  <c r="R5716" i="3"/>
  <c r="Q5716" i="3"/>
  <c r="R5715" i="3"/>
  <c r="Q5715" i="3"/>
  <c r="R5714" i="3"/>
  <c r="Q5714" i="3"/>
  <c r="R5713" i="3"/>
  <c r="Q5713" i="3"/>
  <c r="R5712" i="3"/>
  <c r="Q5712" i="3"/>
  <c r="R5711" i="3"/>
  <c r="Q5711" i="3"/>
  <c r="R5710" i="3"/>
  <c r="Q5710" i="3"/>
  <c r="R5709" i="3"/>
  <c r="Q5709" i="3"/>
  <c r="R5708" i="3"/>
  <c r="Q5708" i="3"/>
  <c r="R5707" i="3"/>
  <c r="Q5707" i="3"/>
  <c r="R5706" i="3"/>
  <c r="Q5706" i="3"/>
  <c r="R5705" i="3"/>
  <c r="Q5705" i="3"/>
  <c r="R5704" i="3"/>
  <c r="Q5704" i="3"/>
  <c r="R5703" i="3"/>
  <c r="Q5703" i="3"/>
  <c r="R5702" i="3"/>
  <c r="Q5702" i="3"/>
  <c r="R5701" i="3"/>
  <c r="Q5701" i="3"/>
  <c r="R5700" i="3"/>
  <c r="Q5700" i="3"/>
  <c r="R5699" i="3"/>
  <c r="Q5699" i="3"/>
  <c r="R5698" i="3"/>
  <c r="Q5698" i="3"/>
  <c r="R5697" i="3"/>
  <c r="Q5697" i="3"/>
  <c r="R5696" i="3"/>
  <c r="Q5696" i="3"/>
  <c r="R5695" i="3"/>
  <c r="Q5695" i="3"/>
  <c r="R5694" i="3"/>
  <c r="Q5694" i="3"/>
  <c r="R5693" i="3"/>
  <c r="Q5693" i="3"/>
  <c r="R5692" i="3"/>
  <c r="Q5692" i="3"/>
  <c r="R5691" i="3"/>
  <c r="Q5691" i="3"/>
  <c r="R5690" i="3"/>
  <c r="Q5690" i="3"/>
  <c r="R5689" i="3"/>
  <c r="Q5689" i="3"/>
  <c r="R5688" i="3"/>
  <c r="Q5688" i="3"/>
  <c r="R5687" i="3"/>
  <c r="Q5687" i="3"/>
  <c r="R5686" i="3"/>
  <c r="Q5686" i="3"/>
  <c r="R5685" i="3"/>
  <c r="Q5685" i="3"/>
  <c r="R5684" i="3"/>
  <c r="Q5684" i="3"/>
  <c r="R5683" i="3"/>
  <c r="Q5683" i="3"/>
  <c r="R5682" i="3"/>
  <c r="Q5682" i="3"/>
  <c r="R5681" i="3"/>
  <c r="Q5681" i="3"/>
  <c r="R5680" i="3"/>
  <c r="Q5680" i="3"/>
  <c r="R5679" i="3"/>
  <c r="Q5679" i="3"/>
  <c r="R5678" i="3"/>
  <c r="Q5678" i="3"/>
  <c r="R5677" i="3"/>
  <c r="Q5677" i="3"/>
  <c r="R5676" i="3"/>
  <c r="Q5676" i="3"/>
  <c r="R5675" i="3"/>
  <c r="Q5675" i="3"/>
  <c r="R5674" i="3"/>
  <c r="Q5674" i="3"/>
  <c r="R5673" i="3"/>
  <c r="Q5673" i="3"/>
  <c r="R5672" i="3"/>
  <c r="Q5672" i="3"/>
  <c r="R5671" i="3"/>
  <c r="Q5671" i="3"/>
  <c r="R5670" i="3"/>
  <c r="Q5670" i="3"/>
  <c r="R5669" i="3"/>
  <c r="Q5669" i="3"/>
  <c r="R5668" i="3"/>
  <c r="Q5668" i="3"/>
  <c r="R5667" i="3"/>
  <c r="Q5667" i="3"/>
  <c r="R5666" i="3"/>
  <c r="Q5666" i="3"/>
  <c r="R5665" i="3"/>
  <c r="Q5665" i="3"/>
  <c r="R5664" i="3"/>
  <c r="Q5664" i="3"/>
  <c r="R5663" i="3"/>
  <c r="Q5663" i="3"/>
  <c r="R5662" i="3"/>
  <c r="Q5662" i="3"/>
  <c r="R5661" i="3"/>
  <c r="Q5661" i="3"/>
  <c r="R5660" i="3"/>
  <c r="Q5660" i="3"/>
  <c r="R5659" i="3"/>
  <c r="Q5659" i="3"/>
  <c r="R5658" i="3"/>
  <c r="Q5658" i="3"/>
  <c r="R5657" i="3"/>
  <c r="Q5657" i="3"/>
  <c r="R5656" i="3"/>
  <c r="Q5656" i="3"/>
  <c r="R5655" i="3"/>
  <c r="Q5655" i="3"/>
  <c r="R5654" i="3"/>
  <c r="Q5654" i="3"/>
  <c r="R5653" i="3"/>
  <c r="Q5653" i="3"/>
  <c r="R5652" i="3"/>
  <c r="Q5652" i="3"/>
  <c r="R5651" i="3"/>
  <c r="Q5651" i="3"/>
  <c r="R5650" i="3"/>
  <c r="Q5650" i="3"/>
  <c r="R5649" i="3"/>
  <c r="Q5649" i="3"/>
  <c r="R5648" i="3"/>
  <c r="Q5648" i="3"/>
  <c r="R5647" i="3"/>
  <c r="Q5647" i="3"/>
  <c r="R5646" i="3"/>
  <c r="Q5646" i="3"/>
  <c r="R5645" i="3"/>
  <c r="Q5645" i="3"/>
  <c r="R5644" i="3"/>
  <c r="Q5644" i="3"/>
  <c r="R5643" i="3"/>
  <c r="Q5643" i="3"/>
  <c r="R5642" i="3"/>
  <c r="Q5642" i="3"/>
  <c r="R5641" i="3"/>
  <c r="Q5641" i="3"/>
  <c r="R5640" i="3"/>
  <c r="Q5640" i="3"/>
  <c r="R5639" i="3"/>
  <c r="Q5639" i="3"/>
  <c r="R5638" i="3"/>
  <c r="Q5638" i="3"/>
  <c r="R5637" i="3"/>
  <c r="Q5637" i="3"/>
  <c r="R5636" i="3"/>
  <c r="Q5636" i="3"/>
  <c r="R5635" i="3"/>
  <c r="Q5635" i="3"/>
  <c r="R5634" i="3"/>
  <c r="Q5634" i="3"/>
  <c r="R5633" i="3"/>
  <c r="Q5633" i="3"/>
  <c r="R5632" i="3"/>
  <c r="Q5632" i="3"/>
  <c r="R5631" i="3"/>
  <c r="Q5631" i="3"/>
  <c r="R5630" i="3"/>
  <c r="Q5630" i="3"/>
  <c r="R5629" i="3"/>
  <c r="Q5629" i="3"/>
  <c r="R5628" i="3"/>
  <c r="Q5628" i="3"/>
  <c r="R5627" i="3"/>
  <c r="Q5627" i="3"/>
  <c r="R5626" i="3"/>
  <c r="Q5626" i="3"/>
  <c r="R5625" i="3"/>
  <c r="Q5625" i="3"/>
  <c r="R5624" i="3"/>
  <c r="Q5624" i="3"/>
  <c r="R5623" i="3"/>
  <c r="Q5623" i="3"/>
  <c r="R5622" i="3"/>
  <c r="Q5622" i="3"/>
  <c r="R5621" i="3"/>
  <c r="Q5621" i="3"/>
  <c r="R5620" i="3"/>
  <c r="Q5620" i="3"/>
  <c r="R5619" i="3"/>
  <c r="Q5619" i="3"/>
  <c r="R5618" i="3"/>
  <c r="Q5618" i="3"/>
  <c r="R5617" i="3"/>
  <c r="Q5617" i="3"/>
  <c r="R5616" i="3"/>
  <c r="Q5616" i="3"/>
  <c r="R5615" i="3"/>
  <c r="Q5615" i="3"/>
  <c r="R5614" i="3"/>
  <c r="Q5614" i="3"/>
  <c r="R5613" i="3"/>
  <c r="Q5613" i="3"/>
  <c r="R5612" i="3"/>
  <c r="Q5612" i="3"/>
  <c r="R5611" i="3"/>
  <c r="Q5611" i="3"/>
  <c r="R5610" i="3"/>
  <c r="Q5610" i="3"/>
  <c r="R5609" i="3"/>
  <c r="Q5609" i="3"/>
  <c r="R5608" i="3"/>
  <c r="Q5608" i="3"/>
  <c r="R5607" i="3"/>
  <c r="Q5607" i="3"/>
  <c r="R5606" i="3"/>
  <c r="Q5606" i="3"/>
  <c r="R5605" i="3"/>
  <c r="Q5605" i="3"/>
  <c r="R5604" i="3"/>
  <c r="Q5604" i="3"/>
  <c r="R5603" i="3"/>
  <c r="Q5603" i="3"/>
  <c r="R5602" i="3"/>
  <c r="Q5602" i="3"/>
  <c r="R5601" i="3"/>
  <c r="Q5601" i="3"/>
  <c r="R5600" i="3"/>
  <c r="Q5600" i="3"/>
  <c r="R5599" i="3"/>
  <c r="Q5599" i="3"/>
  <c r="R5598" i="3"/>
  <c r="Q5598" i="3"/>
  <c r="R5597" i="3"/>
  <c r="Q5597" i="3"/>
  <c r="R5596" i="3"/>
  <c r="Q5596" i="3"/>
  <c r="R5595" i="3"/>
  <c r="Q5595" i="3"/>
  <c r="R5594" i="3"/>
  <c r="Q5594" i="3"/>
  <c r="R5593" i="3"/>
  <c r="Q5593" i="3"/>
  <c r="R5592" i="3"/>
  <c r="Q5592" i="3"/>
  <c r="R5591" i="3"/>
  <c r="Q5591" i="3"/>
  <c r="R5590" i="3"/>
  <c r="Q5590" i="3"/>
  <c r="R5589" i="3"/>
  <c r="Q5589" i="3"/>
  <c r="R5588" i="3"/>
  <c r="Q5588" i="3"/>
  <c r="R5587" i="3"/>
  <c r="Q5587" i="3"/>
  <c r="R5586" i="3"/>
  <c r="Q5586" i="3"/>
  <c r="R5585" i="3"/>
  <c r="Q5585" i="3"/>
  <c r="R5584" i="3"/>
  <c r="Q5584" i="3"/>
  <c r="R5583" i="3"/>
  <c r="Q5583" i="3"/>
  <c r="R5582" i="3"/>
  <c r="Q5582" i="3"/>
  <c r="R5581" i="3"/>
  <c r="Q5581" i="3"/>
  <c r="R5580" i="3"/>
  <c r="Q5580" i="3"/>
  <c r="R5579" i="3"/>
  <c r="Q5579" i="3"/>
  <c r="R5578" i="3"/>
  <c r="Q5578" i="3"/>
  <c r="R5577" i="3"/>
  <c r="Q5577" i="3"/>
  <c r="R5576" i="3"/>
  <c r="Q5576" i="3"/>
  <c r="R5575" i="3"/>
  <c r="Q5575" i="3"/>
  <c r="R5574" i="3"/>
  <c r="Q5574" i="3"/>
  <c r="R5573" i="3"/>
  <c r="Q5573" i="3"/>
  <c r="R5572" i="3"/>
  <c r="Q5572" i="3"/>
  <c r="R5571" i="3"/>
  <c r="Q5571" i="3"/>
  <c r="R5570" i="3"/>
  <c r="Q5570" i="3"/>
  <c r="R5569" i="3"/>
  <c r="Q5569" i="3"/>
  <c r="R5568" i="3"/>
  <c r="Q5568" i="3"/>
  <c r="R5567" i="3"/>
  <c r="Q5567" i="3"/>
  <c r="R5566" i="3"/>
  <c r="Q5566" i="3"/>
  <c r="R5565" i="3"/>
  <c r="Q5565" i="3"/>
  <c r="R5564" i="3"/>
  <c r="Q5564" i="3"/>
  <c r="R5563" i="3"/>
  <c r="Q5563" i="3"/>
  <c r="R5562" i="3"/>
  <c r="Q5562" i="3"/>
  <c r="R5561" i="3"/>
  <c r="Q5561" i="3"/>
  <c r="R5560" i="3"/>
  <c r="Q5560" i="3"/>
  <c r="R5559" i="3"/>
  <c r="Q5559" i="3"/>
  <c r="R5558" i="3"/>
  <c r="Q5558" i="3"/>
  <c r="R5557" i="3"/>
  <c r="Q5557" i="3"/>
  <c r="R5556" i="3"/>
  <c r="Q5556" i="3"/>
  <c r="R5555" i="3"/>
  <c r="Q5555" i="3"/>
  <c r="R5554" i="3"/>
  <c r="Q5554" i="3"/>
  <c r="R5553" i="3"/>
  <c r="Q5553" i="3"/>
  <c r="R5552" i="3"/>
  <c r="Q5552" i="3"/>
  <c r="R5551" i="3"/>
  <c r="Q5551" i="3"/>
  <c r="R5550" i="3"/>
  <c r="Q5550" i="3"/>
  <c r="R5549" i="3"/>
  <c r="Q5549" i="3"/>
  <c r="R5548" i="3"/>
  <c r="Q5548" i="3"/>
  <c r="R5547" i="3"/>
  <c r="Q5547" i="3"/>
  <c r="R5546" i="3"/>
  <c r="Q5546" i="3"/>
  <c r="R5545" i="3"/>
  <c r="Q5545" i="3"/>
  <c r="R5544" i="3"/>
  <c r="Q5544" i="3"/>
  <c r="R5543" i="3"/>
  <c r="Q5543" i="3"/>
  <c r="R5542" i="3"/>
  <c r="Q5542" i="3"/>
  <c r="R5541" i="3"/>
  <c r="Q5541" i="3"/>
  <c r="R5540" i="3"/>
  <c r="Q5540" i="3"/>
  <c r="R5539" i="3"/>
  <c r="Q5539" i="3"/>
  <c r="R5538" i="3"/>
  <c r="Q5538" i="3"/>
  <c r="R5537" i="3"/>
  <c r="Q5537" i="3"/>
  <c r="R5536" i="3"/>
  <c r="Q5536" i="3"/>
  <c r="R5535" i="3"/>
  <c r="Q5535" i="3"/>
  <c r="R5534" i="3"/>
  <c r="Q5534" i="3"/>
  <c r="R5533" i="3"/>
  <c r="Q5533" i="3"/>
  <c r="R5532" i="3"/>
  <c r="Q5532" i="3"/>
  <c r="R5531" i="3"/>
  <c r="Q5531" i="3"/>
  <c r="R5530" i="3"/>
  <c r="Q5530" i="3"/>
  <c r="R5529" i="3"/>
  <c r="Q5529" i="3"/>
  <c r="R5528" i="3"/>
  <c r="Q5528" i="3"/>
  <c r="R5527" i="3"/>
  <c r="Q5527" i="3"/>
  <c r="R5526" i="3"/>
  <c r="Q5526" i="3"/>
  <c r="R5525" i="3"/>
  <c r="Q5525" i="3"/>
  <c r="R5524" i="3"/>
  <c r="Q5524" i="3"/>
  <c r="R5523" i="3"/>
  <c r="Q5523" i="3"/>
  <c r="R5522" i="3"/>
  <c r="Q5522" i="3"/>
  <c r="R5521" i="3"/>
  <c r="Q5521" i="3"/>
  <c r="R5520" i="3"/>
  <c r="Q5520" i="3"/>
  <c r="R5519" i="3"/>
  <c r="Q5519" i="3"/>
  <c r="R5518" i="3"/>
  <c r="Q5518" i="3"/>
  <c r="R5517" i="3"/>
  <c r="Q5517" i="3"/>
  <c r="R5516" i="3"/>
  <c r="Q5516" i="3"/>
  <c r="R5515" i="3"/>
  <c r="Q5515" i="3"/>
  <c r="R5514" i="3"/>
  <c r="Q5514" i="3"/>
  <c r="R5513" i="3"/>
  <c r="Q5513" i="3"/>
  <c r="R5512" i="3"/>
  <c r="Q5512" i="3"/>
  <c r="R5511" i="3"/>
  <c r="Q5511" i="3"/>
  <c r="R5510" i="3"/>
  <c r="Q5510" i="3"/>
  <c r="R5509" i="3"/>
  <c r="Q5509" i="3"/>
  <c r="R5508" i="3"/>
  <c r="Q5508" i="3"/>
  <c r="R5507" i="3"/>
  <c r="Q5507" i="3"/>
  <c r="R5506" i="3"/>
  <c r="Q5506" i="3"/>
  <c r="R5505" i="3"/>
  <c r="Q5505" i="3"/>
  <c r="R5504" i="3"/>
  <c r="Q5504" i="3"/>
  <c r="R5503" i="3"/>
  <c r="Q5503" i="3"/>
  <c r="R5502" i="3"/>
  <c r="Q5502" i="3"/>
  <c r="R5501" i="3"/>
  <c r="Q5501" i="3"/>
  <c r="R5500" i="3"/>
  <c r="Q5500" i="3"/>
  <c r="R5499" i="3"/>
  <c r="Q5499" i="3"/>
  <c r="R5498" i="3"/>
  <c r="Q5498" i="3"/>
  <c r="R5497" i="3"/>
  <c r="Q5497" i="3"/>
  <c r="R5496" i="3"/>
  <c r="Q5496" i="3"/>
  <c r="R5495" i="3"/>
  <c r="Q5495" i="3"/>
  <c r="R5494" i="3"/>
  <c r="Q5494" i="3"/>
  <c r="R5493" i="3"/>
  <c r="Q5493" i="3"/>
  <c r="R5492" i="3"/>
  <c r="Q5492" i="3"/>
  <c r="R5491" i="3"/>
  <c r="Q5491" i="3"/>
  <c r="R5490" i="3"/>
  <c r="Q5490" i="3"/>
  <c r="R5489" i="3"/>
  <c r="Q5489" i="3"/>
  <c r="R5488" i="3"/>
  <c r="Q5488" i="3"/>
  <c r="R5487" i="3"/>
  <c r="Q5487" i="3"/>
  <c r="R5486" i="3"/>
  <c r="Q5486" i="3"/>
  <c r="R5485" i="3"/>
  <c r="Q5485" i="3"/>
  <c r="R5484" i="3"/>
  <c r="Q5484" i="3"/>
  <c r="R5483" i="3"/>
  <c r="Q5483" i="3"/>
  <c r="R5482" i="3"/>
  <c r="Q5482" i="3"/>
  <c r="R5481" i="3"/>
  <c r="Q5481" i="3"/>
  <c r="R5480" i="3"/>
  <c r="Q5480" i="3"/>
  <c r="R5479" i="3"/>
  <c r="Q5479" i="3"/>
  <c r="R5478" i="3"/>
  <c r="Q5478" i="3"/>
  <c r="R5477" i="3"/>
  <c r="Q5477" i="3"/>
  <c r="R5476" i="3"/>
  <c r="Q5476" i="3"/>
  <c r="R5475" i="3"/>
  <c r="Q5475" i="3"/>
  <c r="R5474" i="3"/>
  <c r="Q5474" i="3"/>
  <c r="R5473" i="3"/>
  <c r="Q5473" i="3"/>
  <c r="R5472" i="3"/>
  <c r="Q5472" i="3"/>
  <c r="R5471" i="3"/>
  <c r="Q5471" i="3"/>
  <c r="R5470" i="3"/>
  <c r="Q5470" i="3"/>
  <c r="R5469" i="3"/>
  <c r="Q5469" i="3"/>
  <c r="R5468" i="3"/>
  <c r="Q5468" i="3"/>
  <c r="R5467" i="3"/>
  <c r="Q5467" i="3"/>
  <c r="R5466" i="3"/>
  <c r="Q5466" i="3"/>
  <c r="R5465" i="3"/>
  <c r="Q5465" i="3"/>
  <c r="R5464" i="3"/>
  <c r="Q5464" i="3"/>
  <c r="R5463" i="3"/>
  <c r="Q5463" i="3"/>
  <c r="R5462" i="3"/>
  <c r="Q5462" i="3"/>
  <c r="R5461" i="3"/>
  <c r="Q5461" i="3"/>
  <c r="R5460" i="3"/>
  <c r="Q5460" i="3"/>
  <c r="R5459" i="3"/>
  <c r="Q5459" i="3"/>
  <c r="R5458" i="3"/>
  <c r="Q5458" i="3"/>
  <c r="R5457" i="3"/>
  <c r="Q5457" i="3"/>
  <c r="R5456" i="3"/>
  <c r="Q5456" i="3"/>
  <c r="R5455" i="3"/>
  <c r="Q5455" i="3"/>
  <c r="R5454" i="3"/>
  <c r="Q5454" i="3"/>
  <c r="R5453" i="3"/>
  <c r="Q5453" i="3"/>
  <c r="R5452" i="3"/>
  <c r="Q5452" i="3"/>
  <c r="R5451" i="3"/>
  <c r="Q5451" i="3"/>
  <c r="R5450" i="3"/>
  <c r="Q5450" i="3"/>
  <c r="R5449" i="3"/>
  <c r="Q5449" i="3"/>
  <c r="R5448" i="3"/>
  <c r="Q5448" i="3"/>
  <c r="R5447" i="3"/>
  <c r="Q5447" i="3"/>
  <c r="R5446" i="3"/>
  <c r="Q5446" i="3"/>
  <c r="R5445" i="3"/>
  <c r="Q5445" i="3"/>
  <c r="R5444" i="3"/>
  <c r="Q5444" i="3"/>
  <c r="R5443" i="3"/>
  <c r="Q5443" i="3"/>
  <c r="R5442" i="3"/>
  <c r="Q5442" i="3"/>
  <c r="R5441" i="3"/>
  <c r="Q5441" i="3"/>
  <c r="R5440" i="3"/>
  <c r="Q5440" i="3"/>
  <c r="R5439" i="3"/>
  <c r="Q5439" i="3"/>
  <c r="R5438" i="3"/>
  <c r="Q5438" i="3"/>
  <c r="R5437" i="3"/>
  <c r="Q5437" i="3"/>
  <c r="R5436" i="3"/>
  <c r="Q5436" i="3"/>
  <c r="R5435" i="3"/>
  <c r="Q5435" i="3"/>
  <c r="R5434" i="3"/>
  <c r="Q5434" i="3"/>
  <c r="R5433" i="3"/>
  <c r="Q5433" i="3"/>
  <c r="R5432" i="3"/>
  <c r="Q5432" i="3"/>
  <c r="R5431" i="3"/>
  <c r="Q5431" i="3"/>
  <c r="R5430" i="3"/>
  <c r="Q5430" i="3"/>
  <c r="R5429" i="3"/>
  <c r="Q5429" i="3"/>
  <c r="R5428" i="3"/>
  <c r="Q5428" i="3"/>
  <c r="R5427" i="3"/>
  <c r="Q5427" i="3"/>
  <c r="R5426" i="3"/>
  <c r="Q5426" i="3"/>
  <c r="R5425" i="3"/>
  <c r="Q5425" i="3"/>
  <c r="R5424" i="3"/>
  <c r="Q5424" i="3"/>
  <c r="R5423" i="3"/>
  <c r="Q5423" i="3"/>
  <c r="R5422" i="3"/>
  <c r="Q5422" i="3"/>
  <c r="R5421" i="3"/>
  <c r="Q5421" i="3"/>
  <c r="R5420" i="3"/>
  <c r="Q5420" i="3"/>
  <c r="R5419" i="3"/>
  <c r="Q5419" i="3"/>
  <c r="R5418" i="3"/>
  <c r="Q5418" i="3"/>
  <c r="R5417" i="3"/>
  <c r="Q5417" i="3"/>
  <c r="R5416" i="3"/>
  <c r="Q5416" i="3"/>
  <c r="R5415" i="3"/>
  <c r="Q5415" i="3"/>
  <c r="R5414" i="3"/>
  <c r="Q5414" i="3"/>
  <c r="R5413" i="3"/>
  <c r="Q5413" i="3"/>
  <c r="R5412" i="3"/>
  <c r="Q5412" i="3"/>
  <c r="R5411" i="3"/>
  <c r="Q5411" i="3"/>
  <c r="R5410" i="3"/>
  <c r="Q5410" i="3"/>
  <c r="R5409" i="3"/>
  <c r="Q5409" i="3"/>
  <c r="R5408" i="3"/>
  <c r="Q5408" i="3"/>
  <c r="R5407" i="3"/>
  <c r="Q5407" i="3"/>
  <c r="R5406" i="3"/>
  <c r="Q5406" i="3"/>
  <c r="R5405" i="3"/>
  <c r="Q5405" i="3"/>
  <c r="R5404" i="3"/>
  <c r="Q5404" i="3"/>
  <c r="R5403" i="3"/>
  <c r="Q5403" i="3"/>
  <c r="R5402" i="3"/>
  <c r="Q5402" i="3"/>
  <c r="R5401" i="3"/>
  <c r="Q5401" i="3"/>
  <c r="R5400" i="3"/>
  <c r="Q5400" i="3"/>
  <c r="R5399" i="3"/>
  <c r="Q5399" i="3"/>
  <c r="R5398" i="3"/>
  <c r="Q5398" i="3"/>
  <c r="R5397" i="3"/>
  <c r="Q5397" i="3"/>
  <c r="R5396" i="3"/>
  <c r="Q5396" i="3"/>
  <c r="R5395" i="3"/>
  <c r="Q5395" i="3"/>
  <c r="R5394" i="3"/>
  <c r="Q5394" i="3"/>
  <c r="R5393" i="3"/>
  <c r="Q5393" i="3"/>
  <c r="R5392" i="3"/>
  <c r="Q5392" i="3"/>
  <c r="R5391" i="3"/>
  <c r="Q5391" i="3"/>
  <c r="R5390" i="3"/>
  <c r="Q5390" i="3"/>
  <c r="R5389" i="3"/>
  <c r="Q5389" i="3"/>
  <c r="R5388" i="3"/>
  <c r="Q5388" i="3"/>
  <c r="R5387" i="3"/>
  <c r="Q5387" i="3"/>
  <c r="R5386" i="3"/>
  <c r="Q5386" i="3"/>
  <c r="R5385" i="3"/>
  <c r="Q5385" i="3"/>
  <c r="R5384" i="3"/>
  <c r="Q5384" i="3"/>
  <c r="R5383" i="3"/>
  <c r="Q5383" i="3"/>
  <c r="R5382" i="3"/>
  <c r="Q5382" i="3"/>
  <c r="R5381" i="3"/>
  <c r="Q5381" i="3"/>
  <c r="R5380" i="3"/>
  <c r="Q5380" i="3"/>
  <c r="R5379" i="3"/>
  <c r="Q5379" i="3"/>
  <c r="R5378" i="3"/>
  <c r="Q5378" i="3"/>
  <c r="R5377" i="3"/>
  <c r="Q5377" i="3"/>
  <c r="R5376" i="3"/>
  <c r="Q5376" i="3"/>
  <c r="R5375" i="3"/>
  <c r="Q5375" i="3"/>
  <c r="R5374" i="3"/>
  <c r="Q5374" i="3"/>
  <c r="R5373" i="3"/>
  <c r="Q5373" i="3"/>
  <c r="R5372" i="3"/>
  <c r="Q5372" i="3"/>
  <c r="R5371" i="3"/>
  <c r="Q5371" i="3"/>
  <c r="R5370" i="3"/>
  <c r="Q5370" i="3"/>
  <c r="R5369" i="3"/>
  <c r="Q5369" i="3"/>
  <c r="R5368" i="3"/>
  <c r="Q5368" i="3"/>
  <c r="R5367" i="3"/>
  <c r="Q5367" i="3"/>
  <c r="R5366" i="3"/>
  <c r="Q5366" i="3"/>
  <c r="R5365" i="3"/>
  <c r="Q5365" i="3"/>
  <c r="R5364" i="3"/>
  <c r="Q5364" i="3"/>
  <c r="R5363" i="3"/>
  <c r="Q5363" i="3"/>
  <c r="R5362" i="3"/>
  <c r="Q5362" i="3"/>
  <c r="R5361" i="3"/>
  <c r="Q5361" i="3"/>
  <c r="R5360" i="3"/>
  <c r="Q5360" i="3"/>
  <c r="R5359" i="3"/>
  <c r="Q5359" i="3"/>
  <c r="R5358" i="3"/>
  <c r="Q5358" i="3"/>
  <c r="R5357" i="3"/>
  <c r="Q5357" i="3"/>
  <c r="R5356" i="3"/>
  <c r="Q5356" i="3"/>
  <c r="R5355" i="3"/>
  <c r="Q5355" i="3"/>
  <c r="R5354" i="3"/>
  <c r="Q5354" i="3"/>
  <c r="R5353" i="3"/>
  <c r="Q5353" i="3"/>
  <c r="R5352" i="3"/>
  <c r="Q5352" i="3"/>
  <c r="R5351" i="3"/>
  <c r="Q5351" i="3"/>
  <c r="R5350" i="3"/>
  <c r="Q5350" i="3"/>
  <c r="R5349" i="3"/>
  <c r="Q5349" i="3"/>
  <c r="R5348" i="3"/>
  <c r="Q5348" i="3"/>
  <c r="R5347" i="3"/>
  <c r="Q5347" i="3"/>
  <c r="R5346" i="3"/>
  <c r="Q5346" i="3"/>
  <c r="R5345" i="3"/>
  <c r="Q5345" i="3"/>
  <c r="R5344" i="3"/>
  <c r="Q5344" i="3"/>
  <c r="R5343" i="3"/>
  <c r="Q5343" i="3"/>
  <c r="R5342" i="3"/>
  <c r="Q5342" i="3"/>
  <c r="R5341" i="3"/>
  <c r="Q5341" i="3"/>
  <c r="R5340" i="3"/>
  <c r="Q5340" i="3"/>
  <c r="R5339" i="3"/>
  <c r="Q5339" i="3"/>
  <c r="R5338" i="3"/>
  <c r="Q5338" i="3"/>
  <c r="R5337" i="3"/>
  <c r="Q5337" i="3"/>
  <c r="R5336" i="3"/>
  <c r="Q5336" i="3"/>
  <c r="R5335" i="3"/>
  <c r="Q5335" i="3"/>
  <c r="R5334" i="3"/>
  <c r="Q5334" i="3"/>
  <c r="R5333" i="3"/>
  <c r="Q5333" i="3"/>
  <c r="R5332" i="3"/>
  <c r="Q5332" i="3"/>
  <c r="R5331" i="3"/>
  <c r="Q5331" i="3"/>
  <c r="R5330" i="3"/>
  <c r="Q5330" i="3"/>
  <c r="R5329" i="3"/>
  <c r="Q5329" i="3"/>
  <c r="R5328" i="3"/>
  <c r="Q5328" i="3"/>
  <c r="R5327" i="3"/>
  <c r="Q5327" i="3"/>
  <c r="R5326" i="3"/>
  <c r="Q5326" i="3"/>
  <c r="R5325" i="3"/>
  <c r="Q5325" i="3"/>
  <c r="R5324" i="3"/>
  <c r="Q5324" i="3"/>
  <c r="R5323" i="3"/>
  <c r="Q5323" i="3"/>
  <c r="R5322" i="3"/>
  <c r="Q5322" i="3"/>
  <c r="R5321" i="3"/>
  <c r="Q5321" i="3"/>
  <c r="R5320" i="3"/>
  <c r="Q5320" i="3"/>
  <c r="R5319" i="3"/>
  <c r="Q5319" i="3"/>
  <c r="R5318" i="3"/>
  <c r="Q5318" i="3"/>
  <c r="R5317" i="3"/>
  <c r="Q5317" i="3"/>
  <c r="R5316" i="3"/>
  <c r="Q5316" i="3"/>
  <c r="R5315" i="3"/>
  <c r="Q5315" i="3"/>
  <c r="R5314" i="3"/>
  <c r="Q5314" i="3"/>
  <c r="R5313" i="3"/>
  <c r="Q5313" i="3"/>
  <c r="R5312" i="3"/>
  <c r="Q5312" i="3"/>
  <c r="R5311" i="3"/>
  <c r="Q5311" i="3"/>
  <c r="R5310" i="3"/>
  <c r="Q5310" i="3"/>
  <c r="R5309" i="3"/>
  <c r="Q5309" i="3"/>
  <c r="R5308" i="3"/>
  <c r="Q5308" i="3"/>
  <c r="R5307" i="3"/>
  <c r="Q5307" i="3"/>
  <c r="R5306" i="3"/>
  <c r="Q5306" i="3"/>
  <c r="R5305" i="3"/>
  <c r="Q5305" i="3"/>
  <c r="R5304" i="3"/>
  <c r="Q5304" i="3"/>
  <c r="R5303" i="3"/>
  <c r="Q5303" i="3"/>
  <c r="R5302" i="3"/>
  <c r="Q5302" i="3"/>
  <c r="R5301" i="3"/>
  <c r="Q5301" i="3"/>
  <c r="R5300" i="3"/>
  <c r="Q5300" i="3"/>
  <c r="R5299" i="3"/>
  <c r="Q5299" i="3"/>
  <c r="R5298" i="3"/>
  <c r="Q5298" i="3"/>
  <c r="R5297" i="3"/>
  <c r="Q5297" i="3"/>
  <c r="R5296" i="3"/>
  <c r="Q5296" i="3"/>
  <c r="R5295" i="3"/>
  <c r="Q5295" i="3"/>
  <c r="R5294" i="3"/>
  <c r="Q5294" i="3"/>
  <c r="R5293" i="3"/>
  <c r="Q5293" i="3"/>
  <c r="R5292" i="3"/>
  <c r="Q5292" i="3"/>
  <c r="R5291" i="3"/>
  <c r="Q5291" i="3"/>
  <c r="R5290" i="3"/>
  <c r="Q5290" i="3"/>
  <c r="R5289" i="3"/>
  <c r="Q5289" i="3"/>
  <c r="R5288" i="3"/>
  <c r="Q5288" i="3"/>
  <c r="R5287" i="3"/>
  <c r="Q5287" i="3"/>
  <c r="R5286" i="3"/>
  <c r="Q5286" i="3"/>
  <c r="R5285" i="3"/>
  <c r="Q5285" i="3"/>
  <c r="R5284" i="3"/>
  <c r="Q5284" i="3"/>
  <c r="R5283" i="3"/>
  <c r="Q5283" i="3"/>
  <c r="R5282" i="3"/>
  <c r="Q5282" i="3"/>
  <c r="R5281" i="3"/>
  <c r="Q5281" i="3"/>
  <c r="R5280" i="3"/>
  <c r="Q5280" i="3"/>
  <c r="R5279" i="3"/>
  <c r="Q5279" i="3"/>
  <c r="R5278" i="3"/>
  <c r="Q5278" i="3"/>
  <c r="R5277" i="3"/>
  <c r="Q5277" i="3"/>
  <c r="R5276" i="3"/>
  <c r="Q5276" i="3"/>
  <c r="R5275" i="3"/>
  <c r="Q5275" i="3"/>
  <c r="R5274" i="3"/>
  <c r="Q5274" i="3"/>
  <c r="R5273" i="3"/>
  <c r="Q5273" i="3"/>
  <c r="R5272" i="3"/>
  <c r="Q5272" i="3"/>
  <c r="R5271" i="3"/>
  <c r="Q5271" i="3"/>
  <c r="R5270" i="3"/>
  <c r="Q5270" i="3"/>
  <c r="R5269" i="3"/>
  <c r="Q5269" i="3"/>
  <c r="R5268" i="3"/>
  <c r="Q5268" i="3"/>
  <c r="R5267" i="3"/>
  <c r="Q5267" i="3"/>
  <c r="R5266" i="3"/>
  <c r="Q5266" i="3"/>
  <c r="R5265" i="3"/>
  <c r="Q5265" i="3"/>
  <c r="R5264" i="3"/>
  <c r="Q5264" i="3"/>
  <c r="R5263" i="3"/>
  <c r="Q5263" i="3"/>
  <c r="R5262" i="3"/>
  <c r="Q5262" i="3"/>
  <c r="R5261" i="3"/>
  <c r="Q5261" i="3"/>
  <c r="R5260" i="3"/>
  <c r="Q5260" i="3"/>
  <c r="R5259" i="3"/>
  <c r="Q5259" i="3"/>
  <c r="R5258" i="3"/>
  <c r="Q5258" i="3"/>
  <c r="R5257" i="3"/>
  <c r="Q5257" i="3"/>
  <c r="R5256" i="3"/>
  <c r="Q5256" i="3"/>
  <c r="R5255" i="3"/>
  <c r="Q5255" i="3"/>
  <c r="R5254" i="3"/>
  <c r="Q5254" i="3"/>
  <c r="R5253" i="3"/>
  <c r="Q5253" i="3"/>
  <c r="R5252" i="3"/>
  <c r="Q5252" i="3"/>
  <c r="R5251" i="3"/>
  <c r="Q5251" i="3"/>
  <c r="R5250" i="3"/>
  <c r="Q5250" i="3"/>
  <c r="R5249" i="3"/>
  <c r="Q5249" i="3"/>
  <c r="R5248" i="3"/>
  <c r="Q5248" i="3"/>
  <c r="R5247" i="3"/>
  <c r="Q5247" i="3"/>
  <c r="R5246" i="3"/>
  <c r="Q5246" i="3"/>
  <c r="R5245" i="3"/>
  <c r="Q5245" i="3"/>
  <c r="R5244" i="3"/>
  <c r="Q5244" i="3"/>
  <c r="R5243" i="3"/>
  <c r="Q5243" i="3"/>
  <c r="R5242" i="3"/>
  <c r="Q5242" i="3"/>
  <c r="R5241" i="3"/>
  <c r="Q5241" i="3"/>
  <c r="R5240" i="3"/>
  <c r="Q5240" i="3"/>
  <c r="R5239" i="3"/>
  <c r="Q5239" i="3"/>
  <c r="R5238" i="3"/>
  <c r="Q5238" i="3"/>
  <c r="R5237" i="3"/>
  <c r="Q5237" i="3"/>
  <c r="R5236" i="3"/>
  <c r="Q5236" i="3"/>
  <c r="R5235" i="3"/>
  <c r="Q5235" i="3"/>
  <c r="R5234" i="3"/>
  <c r="Q5234" i="3"/>
  <c r="R5233" i="3"/>
  <c r="Q5233" i="3"/>
  <c r="R5232" i="3"/>
  <c r="Q5232" i="3"/>
  <c r="R5231" i="3"/>
  <c r="Q5231" i="3"/>
  <c r="R5230" i="3"/>
  <c r="Q5230" i="3"/>
  <c r="R5229" i="3"/>
  <c r="Q5229" i="3"/>
  <c r="R5228" i="3"/>
  <c r="Q5228" i="3"/>
  <c r="R5227" i="3"/>
  <c r="Q5227" i="3"/>
  <c r="R5226" i="3"/>
  <c r="Q5226" i="3"/>
  <c r="R5225" i="3"/>
  <c r="Q5225" i="3"/>
  <c r="R5224" i="3"/>
  <c r="Q5224" i="3"/>
  <c r="R5223" i="3"/>
  <c r="Q5223" i="3"/>
  <c r="R5222" i="3"/>
  <c r="Q5222" i="3"/>
  <c r="R5221" i="3"/>
  <c r="Q5221" i="3"/>
  <c r="R5220" i="3"/>
  <c r="Q5220" i="3"/>
  <c r="R5219" i="3"/>
  <c r="Q5219" i="3"/>
  <c r="R5218" i="3"/>
  <c r="Q5218" i="3"/>
  <c r="R5217" i="3"/>
  <c r="Q5217" i="3"/>
  <c r="R5216" i="3"/>
  <c r="Q5216" i="3"/>
  <c r="R5215" i="3"/>
  <c r="Q5215" i="3"/>
  <c r="R5214" i="3"/>
  <c r="Q5214" i="3"/>
  <c r="R5213" i="3"/>
  <c r="Q5213" i="3"/>
  <c r="R5212" i="3"/>
  <c r="Q5212" i="3"/>
  <c r="R5211" i="3"/>
  <c r="Q5211" i="3"/>
  <c r="R5210" i="3"/>
  <c r="Q5210" i="3"/>
  <c r="R5209" i="3"/>
  <c r="Q5209" i="3"/>
  <c r="R5208" i="3"/>
  <c r="Q5208" i="3"/>
  <c r="R5207" i="3"/>
  <c r="Q5207" i="3"/>
  <c r="R5206" i="3"/>
  <c r="Q5206" i="3"/>
  <c r="R5205" i="3"/>
  <c r="Q5205" i="3"/>
  <c r="R5204" i="3"/>
  <c r="Q5204" i="3"/>
  <c r="R5203" i="3"/>
  <c r="Q5203" i="3"/>
  <c r="R5202" i="3"/>
  <c r="Q5202" i="3"/>
  <c r="R5201" i="3"/>
  <c r="Q5201" i="3"/>
  <c r="R5200" i="3"/>
  <c r="Q5200" i="3"/>
  <c r="R5199" i="3"/>
  <c r="Q5199" i="3"/>
  <c r="R5198" i="3"/>
  <c r="Q5198" i="3"/>
  <c r="R5197" i="3"/>
  <c r="Q5197" i="3"/>
  <c r="R5196" i="3"/>
  <c r="Q5196" i="3"/>
  <c r="R5195" i="3"/>
  <c r="Q5195" i="3"/>
  <c r="R5194" i="3"/>
  <c r="Q5194" i="3"/>
  <c r="R5193" i="3"/>
  <c r="Q5193" i="3"/>
  <c r="R5192" i="3"/>
  <c r="Q5192" i="3"/>
  <c r="R5191" i="3"/>
  <c r="Q5191" i="3"/>
  <c r="R5190" i="3"/>
  <c r="Q5190" i="3"/>
  <c r="R5189" i="3"/>
  <c r="Q5189" i="3"/>
  <c r="R5188" i="3"/>
  <c r="Q5188" i="3"/>
  <c r="R5187" i="3"/>
  <c r="Q5187" i="3"/>
  <c r="R5186" i="3"/>
  <c r="Q5186" i="3"/>
  <c r="R5185" i="3"/>
  <c r="Q5185" i="3"/>
  <c r="R5184" i="3"/>
  <c r="Q5184" i="3"/>
  <c r="R5183" i="3"/>
  <c r="Q5183" i="3"/>
  <c r="R5182" i="3"/>
  <c r="Q5182" i="3"/>
  <c r="R5181" i="3"/>
  <c r="Q5181" i="3"/>
  <c r="R5180" i="3"/>
  <c r="Q5180" i="3"/>
  <c r="R5179" i="3"/>
  <c r="Q5179" i="3"/>
  <c r="R5178" i="3"/>
  <c r="Q5178" i="3"/>
  <c r="R5177" i="3"/>
  <c r="Q5177" i="3"/>
  <c r="R5176" i="3"/>
  <c r="Q5176" i="3"/>
  <c r="R5175" i="3"/>
  <c r="Q5175" i="3"/>
  <c r="R5174" i="3"/>
  <c r="Q5174" i="3"/>
  <c r="R5173" i="3"/>
  <c r="Q5173" i="3"/>
  <c r="R5172" i="3"/>
  <c r="Q5172" i="3"/>
  <c r="R5171" i="3"/>
  <c r="Q5171" i="3"/>
  <c r="R5170" i="3"/>
  <c r="Q5170" i="3"/>
  <c r="R5169" i="3"/>
  <c r="Q5169" i="3"/>
  <c r="R5168" i="3"/>
  <c r="Q5168" i="3"/>
  <c r="R5167" i="3"/>
  <c r="Q5167" i="3"/>
  <c r="R5166" i="3"/>
  <c r="Q5166" i="3"/>
  <c r="R5165" i="3"/>
  <c r="Q5165" i="3"/>
  <c r="R5164" i="3"/>
  <c r="Q5164" i="3"/>
  <c r="R5163" i="3"/>
  <c r="Q5163" i="3"/>
  <c r="R5162" i="3"/>
  <c r="Q5162" i="3"/>
  <c r="R5161" i="3"/>
  <c r="Q5161" i="3"/>
  <c r="R5160" i="3"/>
  <c r="Q5160" i="3"/>
  <c r="R5159" i="3"/>
  <c r="Q5159" i="3"/>
  <c r="R5158" i="3"/>
  <c r="Q5158" i="3"/>
  <c r="R5157" i="3"/>
  <c r="Q5157" i="3"/>
  <c r="R5156" i="3"/>
  <c r="Q5156" i="3"/>
  <c r="R5155" i="3"/>
  <c r="Q5155" i="3"/>
  <c r="R5154" i="3"/>
  <c r="Q5154" i="3"/>
  <c r="R5153" i="3"/>
  <c r="Q5153" i="3"/>
  <c r="R5152" i="3"/>
  <c r="Q5152" i="3"/>
  <c r="R5151" i="3"/>
  <c r="Q5151" i="3"/>
  <c r="R5150" i="3"/>
  <c r="Q5150" i="3"/>
  <c r="R5149" i="3"/>
  <c r="Q5149" i="3"/>
  <c r="R5148" i="3"/>
  <c r="Q5148" i="3"/>
  <c r="R5147" i="3"/>
  <c r="Q5147" i="3"/>
  <c r="R5146" i="3"/>
  <c r="Q5146" i="3"/>
  <c r="R5145" i="3"/>
  <c r="Q5145" i="3"/>
  <c r="R5144" i="3"/>
  <c r="Q5144" i="3"/>
  <c r="R5143" i="3"/>
  <c r="Q5143" i="3"/>
  <c r="R5142" i="3"/>
  <c r="Q5142" i="3"/>
  <c r="R5141" i="3"/>
  <c r="Q5141" i="3"/>
  <c r="R5140" i="3"/>
  <c r="Q5140" i="3"/>
  <c r="R5139" i="3"/>
  <c r="Q5139" i="3"/>
  <c r="R5138" i="3"/>
  <c r="Q5138" i="3"/>
  <c r="R5137" i="3"/>
  <c r="Q5137" i="3"/>
  <c r="R5136" i="3"/>
  <c r="Q5136" i="3"/>
  <c r="R5135" i="3"/>
  <c r="Q5135" i="3"/>
  <c r="R5134" i="3"/>
  <c r="Q5134" i="3"/>
  <c r="R5133" i="3"/>
  <c r="Q5133" i="3"/>
  <c r="R5132" i="3"/>
  <c r="Q5132" i="3"/>
  <c r="R5131" i="3"/>
  <c r="Q5131" i="3"/>
  <c r="R5130" i="3"/>
  <c r="Q5130" i="3"/>
  <c r="R5129" i="3"/>
  <c r="Q5129" i="3"/>
  <c r="R5128" i="3"/>
  <c r="Q5128" i="3"/>
  <c r="R5127" i="3"/>
  <c r="Q5127" i="3"/>
  <c r="R5126" i="3"/>
  <c r="Q5126" i="3"/>
  <c r="R5125" i="3"/>
  <c r="Q5125" i="3"/>
  <c r="R5124" i="3"/>
  <c r="Q5124" i="3"/>
  <c r="R5123" i="3"/>
  <c r="Q5123" i="3"/>
  <c r="R5122" i="3"/>
  <c r="Q5122" i="3"/>
  <c r="R5121" i="3"/>
  <c r="Q5121" i="3"/>
  <c r="R5120" i="3"/>
  <c r="Q5120" i="3"/>
  <c r="R5119" i="3"/>
  <c r="Q5119" i="3"/>
  <c r="R5118" i="3"/>
  <c r="Q5118" i="3"/>
  <c r="R5117" i="3"/>
  <c r="Q5117" i="3"/>
  <c r="R5116" i="3"/>
  <c r="Q5116" i="3"/>
  <c r="R5115" i="3"/>
  <c r="Q5115" i="3"/>
  <c r="R5114" i="3"/>
  <c r="Q5114" i="3"/>
  <c r="R5113" i="3"/>
  <c r="Q5113" i="3"/>
  <c r="R5112" i="3"/>
  <c r="Q5112" i="3"/>
  <c r="R5111" i="3"/>
  <c r="Q5111" i="3"/>
  <c r="R5110" i="3"/>
  <c r="Q5110" i="3"/>
  <c r="R5109" i="3"/>
  <c r="Q5109" i="3"/>
  <c r="R5108" i="3"/>
  <c r="Q5108" i="3"/>
  <c r="R5107" i="3"/>
  <c r="Q5107" i="3"/>
  <c r="R5106" i="3"/>
  <c r="Q5106" i="3"/>
  <c r="R5105" i="3"/>
  <c r="Q5105" i="3"/>
  <c r="R5104" i="3"/>
  <c r="Q5104" i="3"/>
  <c r="R5103" i="3"/>
  <c r="Q5103" i="3"/>
  <c r="R5102" i="3"/>
  <c r="Q5102" i="3"/>
  <c r="R5101" i="3"/>
  <c r="Q5101" i="3"/>
  <c r="R5100" i="3"/>
  <c r="Q5100" i="3"/>
  <c r="R5099" i="3"/>
  <c r="Q5099" i="3"/>
  <c r="R5098" i="3"/>
  <c r="Q5098" i="3"/>
  <c r="R5097" i="3"/>
  <c r="Q5097" i="3"/>
  <c r="R5096" i="3"/>
  <c r="Q5096" i="3"/>
  <c r="R5095" i="3"/>
  <c r="Q5095" i="3"/>
  <c r="R5094" i="3"/>
  <c r="Q5094" i="3"/>
  <c r="R5093" i="3"/>
  <c r="Q5093" i="3"/>
  <c r="R5092" i="3"/>
  <c r="Q5092" i="3"/>
  <c r="R5091" i="3"/>
  <c r="Q5091" i="3"/>
  <c r="R5090" i="3"/>
  <c r="Q5090" i="3"/>
  <c r="R5089" i="3"/>
  <c r="Q5089" i="3"/>
  <c r="R5088" i="3"/>
  <c r="Q5088" i="3"/>
  <c r="R5087" i="3"/>
  <c r="Q5087" i="3"/>
  <c r="R5086" i="3"/>
  <c r="Q5086" i="3"/>
  <c r="R5085" i="3"/>
  <c r="Q5085" i="3"/>
  <c r="R5084" i="3"/>
  <c r="Q5084" i="3"/>
  <c r="R5083" i="3"/>
  <c r="Q5083" i="3"/>
  <c r="R5082" i="3"/>
  <c r="Q5082" i="3"/>
  <c r="R5081" i="3"/>
  <c r="Q5081" i="3"/>
  <c r="R5080" i="3"/>
  <c r="Q5080" i="3"/>
  <c r="R5079" i="3"/>
  <c r="Q5079" i="3"/>
  <c r="R5078" i="3"/>
  <c r="Q5078" i="3"/>
  <c r="R5077" i="3"/>
  <c r="Q5077" i="3"/>
  <c r="R5076" i="3"/>
  <c r="Q5076" i="3"/>
  <c r="R5075" i="3"/>
  <c r="Q5075" i="3"/>
  <c r="R5074" i="3"/>
  <c r="Q5074" i="3"/>
  <c r="R5073" i="3"/>
  <c r="Q5073" i="3"/>
  <c r="R5072" i="3"/>
  <c r="Q5072" i="3"/>
  <c r="R5071" i="3"/>
  <c r="Q5071" i="3"/>
  <c r="R5070" i="3"/>
  <c r="Q5070" i="3"/>
  <c r="R5069" i="3"/>
  <c r="Q5069" i="3"/>
  <c r="R5068" i="3"/>
  <c r="Q5068" i="3"/>
  <c r="R5067" i="3"/>
  <c r="Q5067" i="3"/>
  <c r="R5066" i="3"/>
  <c r="Q5066" i="3"/>
  <c r="R5065" i="3"/>
  <c r="Q5065" i="3"/>
  <c r="R5064" i="3"/>
  <c r="Q5064" i="3"/>
  <c r="R5063" i="3"/>
  <c r="Q5063" i="3"/>
  <c r="R5062" i="3"/>
  <c r="Q5062" i="3"/>
  <c r="R5061" i="3"/>
  <c r="Q5061" i="3"/>
  <c r="R5060" i="3"/>
  <c r="Q5060" i="3"/>
  <c r="R5059" i="3"/>
  <c r="Q5059" i="3"/>
  <c r="R5058" i="3"/>
  <c r="Q5058" i="3"/>
  <c r="R5057" i="3"/>
  <c r="Q5057" i="3"/>
  <c r="R5056" i="3"/>
  <c r="Q5056" i="3"/>
  <c r="R5055" i="3"/>
  <c r="Q5055" i="3"/>
  <c r="R5054" i="3"/>
  <c r="Q5054" i="3"/>
  <c r="R5053" i="3"/>
  <c r="Q5053" i="3"/>
  <c r="R5052" i="3"/>
  <c r="Q5052" i="3"/>
  <c r="R5051" i="3"/>
  <c r="Q5051" i="3"/>
  <c r="R5050" i="3"/>
  <c r="Q5050" i="3"/>
  <c r="R5049" i="3"/>
  <c r="Q5049" i="3"/>
  <c r="R5048" i="3"/>
  <c r="Q5048" i="3"/>
  <c r="R5047" i="3"/>
  <c r="Q5047" i="3"/>
  <c r="R5046" i="3"/>
  <c r="Q5046" i="3"/>
  <c r="R5045" i="3"/>
  <c r="Q5045" i="3"/>
  <c r="R5044" i="3"/>
  <c r="Q5044" i="3"/>
  <c r="R5043" i="3"/>
  <c r="Q5043" i="3"/>
  <c r="R5042" i="3"/>
  <c r="Q5042" i="3"/>
  <c r="R5041" i="3"/>
  <c r="Q5041" i="3"/>
  <c r="R5040" i="3"/>
  <c r="Q5040" i="3"/>
  <c r="R5039" i="3"/>
  <c r="Q5039" i="3"/>
  <c r="R5038" i="3"/>
  <c r="Q5038" i="3"/>
  <c r="R5037" i="3"/>
  <c r="Q5037" i="3"/>
  <c r="R5036" i="3"/>
  <c r="Q5036" i="3"/>
  <c r="R5035" i="3"/>
  <c r="Q5035" i="3"/>
  <c r="R5034" i="3"/>
  <c r="Q5034" i="3"/>
  <c r="R5033" i="3"/>
  <c r="Q5033" i="3"/>
  <c r="R5032" i="3"/>
  <c r="Q5032" i="3"/>
  <c r="R5031" i="3"/>
  <c r="Q5031" i="3"/>
  <c r="R5030" i="3"/>
  <c r="Q5030" i="3"/>
  <c r="R5029" i="3"/>
  <c r="Q5029" i="3"/>
  <c r="R5028" i="3"/>
  <c r="Q5028" i="3"/>
  <c r="R5027" i="3"/>
  <c r="Q5027" i="3"/>
  <c r="R5026" i="3"/>
  <c r="Q5026" i="3"/>
  <c r="R5025" i="3"/>
  <c r="Q5025" i="3"/>
  <c r="R5024" i="3"/>
  <c r="Q5024" i="3"/>
  <c r="R5023" i="3"/>
  <c r="Q5023" i="3"/>
  <c r="R5022" i="3"/>
  <c r="Q5022" i="3"/>
  <c r="R5021" i="3"/>
  <c r="Q5021" i="3"/>
  <c r="R5020" i="3"/>
  <c r="Q5020" i="3"/>
  <c r="R5019" i="3"/>
  <c r="Q5019" i="3"/>
  <c r="R5018" i="3"/>
  <c r="Q5018" i="3"/>
  <c r="R5017" i="3"/>
  <c r="Q5017" i="3"/>
  <c r="R5016" i="3"/>
  <c r="Q5016" i="3"/>
  <c r="R5015" i="3"/>
  <c r="Q5015" i="3"/>
  <c r="R5014" i="3"/>
  <c r="Q5014" i="3"/>
  <c r="R5013" i="3"/>
  <c r="Q5013" i="3"/>
  <c r="R5012" i="3"/>
  <c r="Q5012" i="3"/>
  <c r="R5011" i="3"/>
  <c r="Q5011" i="3"/>
  <c r="R5010" i="3"/>
  <c r="Q5010" i="3"/>
  <c r="R5009" i="3"/>
  <c r="Q5009" i="3"/>
  <c r="R5008" i="3"/>
  <c r="Q5008" i="3"/>
  <c r="R5007" i="3"/>
  <c r="Q5007" i="3"/>
  <c r="R5006" i="3"/>
  <c r="Q5006" i="3"/>
  <c r="R5005" i="3"/>
  <c r="Q5005" i="3"/>
  <c r="R5004" i="3"/>
  <c r="Q5004" i="3"/>
  <c r="R5003" i="3"/>
  <c r="Q5003" i="3"/>
  <c r="R5002" i="3"/>
  <c r="Q5002" i="3"/>
  <c r="R5001" i="3"/>
  <c r="Q5001" i="3"/>
  <c r="R5000" i="3"/>
  <c r="Q5000" i="3"/>
  <c r="R4999" i="3"/>
  <c r="Q4999" i="3"/>
  <c r="R4998" i="3"/>
  <c r="Q4998" i="3"/>
  <c r="R4997" i="3"/>
  <c r="Q4997" i="3"/>
  <c r="R4996" i="3"/>
  <c r="Q4996" i="3"/>
  <c r="R4995" i="3"/>
  <c r="Q4995" i="3"/>
  <c r="R4994" i="3"/>
  <c r="Q4994" i="3"/>
  <c r="R4993" i="3"/>
  <c r="Q4993" i="3"/>
  <c r="R4992" i="3"/>
  <c r="Q4992" i="3"/>
  <c r="R4991" i="3"/>
  <c r="Q4991" i="3"/>
  <c r="R4990" i="3"/>
  <c r="Q4990" i="3"/>
  <c r="R4989" i="3"/>
  <c r="Q4989" i="3"/>
  <c r="R4988" i="3"/>
  <c r="Q4988" i="3"/>
  <c r="R4987" i="3"/>
  <c r="Q4987" i="3"/>
  <c r="R4986" i="3"/>
  <c r="Q4986" i="3"/>
  <c r="R4985" i="3"/>
  <c r="Q4985" i="3"/>
  <c r="R4984" i="3"/>
  <c r="Q4984" i="3"/>
  <c r="R4983" i="3"/>
  <c r="Q4983" i="3"/>
  <c r="R4982" i="3"/>
  <c r="Q4982" i="3"/>
  <c r="R4981" i="3"/>
  <c r="Q4981" i="3"/>
  <c r="R4980" i="3"/>
  <c r="Q4980" i="3"/>
  <c r="R4979" i="3"/>
  <c r="Q4979" i="3"/>
  <c r="R4978" i="3"/>
  <c r="Q4978" i="3"/>
  <c r="R4977" i="3"/>
  <c r="Q4977" i="3"/>
  <c r="R4976" i="3"/>
  <c r="Q4976" i="3"/>
  <c r="R4975" i="3"/>
  <c r="Q4975" i="3"/>
  <c r="R4974" i="3"/>
  <c r="Q4974" i="3"/>
  <c r="R4973" i="3"/>
  <c r="Q4973" i="3"/>
  <c r="R4972" i="3"/>
  <c r="Q4972" i="3"/>
  <c r="R4971" i="3"/>
  <c r="Q4971" i="3"/>
  <c r="R4970" i="3"/>
  <c r="Q4970" i="3"/>
  <c r="R4969" i="3"/>
  <c r="Q4969" i="3"/>
  <c r="R4968" i="3"/>
  <c r="Q4968" i="3"/>
  <c r="R4967" i="3"/>
  <c r="Q4967" i="3"/>
  <c r="R4966" i="3"/>
  <c r="Q4966" i="3"/>
  <c r="R4965" i="3"/>
  <c r="Q4965" i="3"/>
  <c r="R4964" i="3"/>
  <c r="Q4964" i="3"/>
  <c r="R4963" i="3"/>
  <c r="Q4963" i="3"/>
  <c r="R4962" i="3"/>
  <c r="Q4962" i="3"/>
  <c r="R4961" i="3"/>
  <c r="Q4961" i="3"/>
  <c r="R4960" i="3"/>
  <c r="Q4960" i="3"/>
  <c r="R4959" i="3"/>
  <c r="Q4959" i="3"/>
  <c r="R4958" i="3"/>
  <c r="Q4958" i="3"/>
  <c r="R4957" i="3"/>
  <c r="Q4957" i="3"/>
  <c r="R4956" i="3"/>
  <c r="Q4956" i="3"/>
  <c r="R4955" i="3"/>
  <c r="Q4955" i="3"/>
  <c r="R4954" i="3"/>
  <c r="Q4954" i="3"/>
  <c r="R4953" i="3"/>
  <c r="Q4953" i="3"/>
  <c r="R4952" i="3"/>
  <c r="Q4952" i="3"/>
  <c r="R4951" i="3"/>
  <c r="Q4951" i="3"/>
  <c r="R4950" i="3"/>
  <c r="Q4950" i="3"/>
  <c r="R4949" i="3"/>
  <c r="Q4949" i="3"/>
  <c r="R4948" i="3"/>
  <c r="Q4948" i="3"/>
  <c r="R4947" i="3"/>
  <c r="Q4947" i="3"/>
  <c r="R4946" i="3"/>
  <c r="Q4946" i="3"/>
  <c r="R4945" i="3"/>
  <c r="Q4945" i="3"/>
  <c r="R4944" i="3"/>
  <c r="Q4944" i="3"/>
  <c r="R4943" i="3"/>
  <c r="Q4943" i="3"/>
  <c r="R4942" i="3"/>
  <c r="Q4942" i="3"/>
  <c r="R4941" i="3"/>
  <c r="Q4941" i="3"/>
  <c r="R4940" i="3"/>
  <c r="Q4940" i="3"/>
  <c r="R4939" i="3"/>
  <c r="Q4939" i="3"/>
  <c r="R4938" i="3"/>
  <c r="Q4938" i="3"/>
  <c r="R4937" i="3"/>
  <c r="Q4937" i="3"/>
  <c r="R4936" i="3"/>
  <c r="Q4936" i="3"/>
  <c r="R4935" i="3"/>
  <c r="Q4935" i="3"/>
  <c r="R4934" i="3"/>
  <c r="Q4934" i="3"/>
  <c r="R4933" i="3"/>
  <c r="Q4933" i="3"/>
  <c r="R4932" i="3"/>
  <c r="Q4932" i="3"/>
  <c r="R4931" i="3"/>
  <c r="Q4931" i="3"/>
  <c r="R4930" i="3"/>
  <c r="Q4930" i="3"/>
  <c r="R4929" i="3"/>
  <c r="Q4929" i="3"/>
  <c r="R4928" i="3"/>
  <c r="Q4928" i="3"/>
  <c r="R4927" i="3"/>
  <c r="Q4927" i="3"/>
  <c r="R4926" i="3"/>
  <c r="Q4926" i="3"/>
  <c r="R4925" i="3"/>
  <c r="Q4925" i="3"/>
  <c r="R4924" i="3"/>
  <c r="Q4924" i="3"/>
  <c r="R4923" i="3"/>
  <c r="Q4923" i="3"/>
  <c r="R4922" i="3"/>
  <c r="Q4922" i="3"/>
  <c r="R4921" i="3"/>
  <c r="Q4921" i="3"/>
  <c r="R4920" i="3"/>
  <c r="Q4920" i="3"/>
  <c r="R4919" i="3"/>
  <c r="Q4919" i="3"/>
  <c r="R4918" i="3"/>
  <c r="Q4918" i="3"/>
  <c r="R4917" i="3"/>
  <c r="Q4917" i="3"/>
  <c r="R4916" i="3"/>
  <c r="Q4916" i="3"/>
  <c r="R4915" i="3"/>
  <c r="Q4915" i="3"/>
  <c r="R4914" i="3"/>
  <c r="Q4914" i="3"/>
  <c r="R4913" i="3"/>
  <c r="Q4913" i="3"/>
  <c r="R4912" i="3"/>
  <c r="Q4912" i="3"/>
  <c r="R4911" i="3"/>
  <c r="Q4911" i="3"/>
  <c r="R4910" i="3"/>
  <c r="Q4910" i="3"/>
  <c r="R4909" i="3"/>
  <c r="Q4909" i="3"/>
  <c r="R4908" i="3"/>
  <c r="Q4908" i="3"/>
  <c r="R4907" i="3"/>
  <c r="Q4907" i="3"/>
  <c r="R4906" i="3"/>
  <c r="Q4906" i="3"/>
  <c r="R4905" i="3"/>
  <c r="Q4905" i="3"/>
  <c r="R4904" i="3"/>
  <c r="Q4904" i="3"/>
  <c r="R4903" i="3"/>
  <c r="Q4903" i="3"/>
  <c r="R4902" i="3"/>
  <c r="Q4902" i="3"/>
  <c r="R4901" i="3"/>
  <c r="Q4901" i="3"/>
  <c r="R4900" i="3"/>
  <c r="Q4900" i="3"/>
  <c r="R4899" i="3"/>
  <c r="Q4899" i="3"/>
  <c r="R4898" i="3"/>
  <c r="Q4898" i="3"/>
  <c r="R4897" i="3"/>
  <c r="Q4897" i="3"/>
  <c r="R4896" i="3"/>
  <c r="Q4896" i="3"/>
  <c r="R4895" i="3"/>
  <c r="Q4895" i="3"/>
  <c r="R4894" i="3"/>
  <c r="Q4894" i="3"/>
  <c r="R4893" i="3"/>
  <c r="Q4893" i="3"/>
  <c r="R4892" i="3"/>
  <c r="Q4892" i="3"/>
  <c r="R4891" i="3"/>
  <c r="Q4891" i="3"/>
  <c r="R4890" i="3"/>
  <c r="Q4890" i="3"/>
  <c r="R4889" i="3"/>
  <c r="Q4889" i="3"/>
  <c r="R4888" i="3"/>
  <c r="Q4888" i="3"/>
  <c r="R4887" i="3"/>
  <c r="Q4887" i="3"/>
  <c r="R4886" i="3"/>
  <c r="Q4886" i="3"/>
  <c r="R4885" i="3"/>
  <c r="Q4885" i="3"/>
  <c r="R4884" i="3"/>
  <c r="Q4884" i="3"/>
  <c r="R4883" i="3"/>
  <c r="Q4883" i="3"/>
  <c r="R4882" i="3"/>
  <c r="Q4882" i="3"/>
  <c r="R4881" i="3"/>
  <c r="Q4881" i="3"/>
  <c r="R4880" i="3"/>
  <c r="Q4880" i="3"/>
  <c r="R4879" i="3"/>
  <c r="Q4879" i="3"/>
  <c r="R4878" i="3"/>
  <c r="Q4878" i="3"/>
  <c r="R4877" i="3"/>
  <c r="Q4877" i="3"/>
  <c r="R4876" i="3"/>
  <c r="Q4876" i="3"/>
  <c r="R4875" i="3"/>
  <c r="Q4875" i="3"/>
  <c r="R4874" i="3"/>
  <c r="Q4874" i="3"/>
  <c r="R4873" i="3"/>
  <c r="Q4873" i="3"/>
  <c r="R4872" i="3"/>
  <c r="Q4872" i="3"/>
  <c r="R4871" i="3"/>
  <c r="Q4871" i="3"/>
  <c r="R4870" i="3"/>
  <c r="Q4870" i="3"/>
  <c r="R4869" i="3"/>
  <c r="Q4869" i="3"/>
  <c r="R4868" i="3"/>
  <c r="Q4868" i="3"/>
  <c r="R4867" i="3"/>
  <c r="Q4867" i="3"/>
  <c r="R4866" i="3"/>
  <c r="Q4866" i="3"/>
  <c r="R4865" i="3"/>
  <c r="Q4865" i="3"/>
  <c r="R4864" i="3"/>
  <c r="Q4864" i="3"/>
  <c r="R4863" i="3"/>
  <c r="Q4863" i="3"/>
  <c r="R4862" i="3"/>
  <c r="Q4862" i="3"/>
  <c r="R4861" i="3"/>
  <c r="Q4861" i="3"/>
  <c r="R4860" i="3"/>
  <c r="Q4860" i="3"/>
  <c r="R4859" i="3"/>
  <c r="Q4859" i="3"/>
  <c r="R4858" i="3"/>
  <c r="Q4858" i="3"/>
  <c r="R4857" i="3"/>
  <c r="Q4857" i="3"/>
  <c r="R4856" i="3"/>
  <c r="Q4856" i="3"/>
  <c r="R4855" i="3"/>
  <c r="Q4855" i="3"/>
  <c r="R4854" i="3"/>
  <c r="Q4854" i="3"/>
  <c r="R4853" i="3"/>
  <c r="Q4853" i="3"/>
  <c r="R4852" i="3"/>
  <c r="Q4852" i="3"/>
  <c r="R4851" i="3"/>
  <c r="Q4851" i="3"/>
  <c r="R4850" i="3"/>
  <c r="Q4850" i="3"/>
  <c r="R4849" i="3"/>
  <c r="Q4849" i="3"/>
  <c r="R4848" i="3"/>
  <c r="Q4848" i="3"/>
  <c r="R4847" i="3"/>
  <c r="Q4847" i="3"/>
  <c r="R4846" i="3"/>
  <c r="Q4846" i="3"/>
  <c r="R4845" i="3"/>
  <c r="Q4845" i="3"/>
  <c r="R4844" i="3"/>
  <c r="Q4844" i="3"/>
  <c r="R4843" i="3"/>
  <c r="Q4843" i="3"/>
  <c r="R4842" i="3"/>
  <c r="Q4842" i="3"/>
  <c r="R4841" i="3"/>
  <c r="Q4841" i="3"/>
  <c r="R4840" i="3"/>
  <c r="Q4840" i="3"/>
  <c r="R4839" i="3"/>
  <c r="Q4839" i="3"/>
  <c r="R4838" i="3"/>
  <c r="Q4838" i="3"/>
  <c r="R4837" i="3"/>
  <c r="Q4837" i="3"/>
  <c r="R4836" i="3"/>
  <c r="Q4836" i="3"/>
  <c r="R4835" i="3"/>
  <c r="Q4835" i="3"/>
  <c r="R4834" i="3"/>
  <c r="Q4834" i="3"/>
  <c r="R4833" i="3"/>
  <c r="Q4833" i="3"/>
  <c r="R4832" i="3"/>
  <c r="Q4832" i="3"/>
  <c r="R4831" i="3"/>
  <c r="Q4831" i="3"/>
  <c r="R4830" i="3"/>
  <c r="Q4830" i="3"/>
  <c r="R4829" i="3"/>
  <c r="Q4829" i="3"/>
  <c r="R4828" i="3"/>
  <c r="Q4828" i="3"/>
  <c r="R4827" i="3"/>
  <c r="Q4827" i="3"/>
  <c r="R4826" i="3"/>
  <c r="Q4826" i="3"/>
  <c r="R4825" i="3"/>
  <c r="Q4825" i="3"/>
  <c r="R4824" i="3"/>
  <c r="Q4824" i="3"/>
  <c r="R4823" i="3"/>
  <c r="Q4823" i="3"/>
  <c r="R4822" i="3"/>
  <c r="Q4822" i="3"/>
  <c r="R4821" i="3"/>
  <c r="Q4821" i="3"/>
  <c r="R4820" i="3"/>
  <c r="Q4820" i="3"/>
  <c r="R4819" i="3"/>
  <c r="Q4819" i="3"/>
  <c r="R4818" i="3"/>
  <c r="Q4818" i="3"/>
  <c r="R4817" i="3"/>
  <c r="Q4817" i="3"/>
  <c r="R4816" i="3"/>
  <c r="Q4816" i="3"/>
  <c r="R4815" i="3"/>
  <c r="Q4815" i="3"/>
  <c r="R4814" i="3"/>
  <c r="Q4814" i="3"/>
  <c r="R4813" i="3"/>
  <c r="Q4813" i="3"/>
  <c r="R4812" i="3"/>
  <c r="Q4812" i="3"/>
  <c r="R4811" i="3"/>
  <c r="Q4811" i="3"/>
  <c r="R4810" i="3"/>
  <c r="Q4810" i="3"/>
  <c r="R4809" i="3"/>
  <c r="Q4809" i="3"/>
  <c r="R4808" i="3"/>
  <c r="Q4808" i="3"/>
  <c r="R4807" i="3"/>
  <c r="Q4807" i="3"/>
  <c r="R4806" i="3"/>
  <c r="Q4806" i="3"/>
  <c r="R4805" i="3"/>
  <c r="Q4805" i="3"/>
  <c r="R4804" i="3"/>
  <c r="Q4804" i="3"/>
  <c r="R4803" i="3"/>
  <c r="Q4803" i="3"/>
  <c r="R4802" i="3"/>
  <c r="Q4802" i="3"/>
  <c r="R4801" i="3"/>
  <c r="Q4801" i="3"/>
  <c r="R4800" i="3"/>
  <c r="Q4800" i="3"/>
  <c r="R4799" i="3"/>
  <c r="Q4799" i="3"/>
  <c r="R4798" i="3"/>
  <c r="Q4798" i="3"/>
  <c r="R4797" i="3"/>
  <c r="Q4797" i="3"/>
  <c r="R4796" i="3"/>
  <c r="Q4796" i="3"/>
  <c r="R4795" i="3"/>
  <c r="Q4795" i="3"/>
  <c r="R4794" i="3"/>
  <c r="Q4794" i="3"/>
  <c r="R4793" i="3"/>
  <c r="Q4793" i="3"/>
  <c r="R4792" i="3"/>
  <c r="Q4792" i="3"/>
  <c r="R4791" i="3"/>
  <c r="Q4791" i="3"/>
  <c r="R4790" i="3"/>
  <c r="Q4790" i="3"/>
  <c r="R4789" i="3"/>
  <c r="Q4789" i="3"/>
  <c r="R4788" i="3"/>
  <c r="Q4788" i="3"/>
  <c r="R4787" i="3"/>
  <c r="Q4787" i="3"/>
  <c r="R4786" i="3"/>
  <c r="Q4786" i="3"/>
  <c r="R4785" i="3"/>
  <c r="Q4785" i="3"/>
  <c r="R4784" i="3"/>
  <c r="Q4784" i="3"/>
  <c r="R4783" i="3"/>
  <c r="Q4783" i="3"/>
  <c r="R4782" i="3"/>
  <c r="Q4782" i="3"/>
  <c r="R4781" i="3"/>
  <c r="Q4781" i="3"/>
  <c r="R4780" i="3"/>
  <c r="Q4780" i="3"/>
  <c r="R4779" i="3"/>
  <c r="Q4779" i="3"/>
  <c r="R4778" i="3"/>
  <c r="Q4778" i="3"/>
  <c r="R4777" i="3"/>
  <c r="Q4777" i="3"/>
  <c r="R4776" i="3"/>
  <c r="Q4776" i="3"/>
  <c r="R4775" i="3"/>
  <c r="Q4775" i="3"/>
  <c r="R4774" i="3"/>
  <c r="Q4774" i="3"/>
  <c r="R4773" i="3"/>
  <c r="Q4773" i="3"/>
  <c r="R4772" i="3"/>
  <c r="Q4772" i="3"/>
  <c r="R4771" i="3"/>
  <c r="Q4771" i="3"/>
  <c r="R4770" i="3"/>
  <c r="Q4770" i="3"/>
  <c r="R4769" i="3"/>
  <c r="Q4769" i="3"/>
  <c r="R4768" i="3"/>
  <c r="Q4768" i="3"/>
  <c r="R4767" i="3"/>
  <c r="Q4767" i="3"/>
  <c r="R4766" i="3"/>
  <c r="Q4766" i="3"/>
  <c r="R4765" i="3"/>
  <c r="Q4765" i="3"/>
  <c r="R4764" i="3"/>
  <c r="Q4764" i="3"/>
  <c r="R4763" i="3"/>
  <c r="Q4763" i="3"/>
  <c r="R4762" i="3"/>
  <c r="Q4762" i="3"/>
  <c r="R4761" i="3"/>
  <c r="Q4761" i="3"/>
  <c r="R4760" i="3"/>
  <c r="Q4760" i="3"/>
  <c r="R4759" i="3"/>
  <c r="Q4759" i="3"/>
  <c r="R4758" i="3"/>
  <c r="Q4758" i="3"/>
  <c r="R4757" i="3"/>
  <c r="Q4757" i="3"/>
  <c r="R4756" i="3"/>
  <c r="Q4756" i="3"/>
  <c r="R4755" i="3"/>
  <c r="Q4755" i="3"/>
  <c r="R4754" i="3"/>
  <c r="Q4754" i="3"/>
  <c r="R4753" i="3"/>
  <c r="Q4753" i="3"/>
  <c r="R4752" i="3"/>
  <c r="Q4752" i="3"/>
  <c r="R4751" i="3"/>
  <c r="Q4751" i="3"/>
  <c r="R4750" i="3"/>
  <c r="Q4750" i="3"/>
  <c r="R4749" i="3"/>
  <c r="Q4749" i="3"/>
  <c r="R4748" i="3"/>
  <c r="Q4748" i="3"/>
  <c r="R4747" i="3"/>
  <c r="Q4747" i="3"/>
  <c r="R4746" i="3"/>
  <c r="Q4746" i="3"/>
  <c r="R4745" i="3"/>
  <c r="Q4745" i="3"/>
  <c r="R4744" i="3"/>
  <c r="Q4744" i="3"/>
  <c r="R4743" i="3"/>
  <c r="Q4743" i="3"/>
  <c r="R4742" i="3"/>
  <c r="Q4742" i="3"/>
  <c r="R4741" i="3"/>
  <c r="Q4741" i="3"/>
  <c r="R4740" i="3"/>
  <c r="Q4740" i="3"/>
  <c r="R4739" i="3"/>
  <c r="Q4739" i="3"/>
  <c r="R4738" i="3"/>
  <c r="Q4738" i="3"/>
  <c r="R4737" i="3"/>
  <c r="Q4737" i="3"/>
  <c r="R4736" i="3"/>
  <c r="Q4736" i="3"/>
  <c r="R4735" i="3"/>
  <c r="Q4735" i="3"/>
  <c r="R4734" i="3"/>
  <c r="Q4734" i="3"/>
  <c r="R4733" i="3"/>
  <c r="Q4733" i="3"/>
  <c r="R4732" i="3"/>
  <c r="Q4732" i="3"/>
  <c r="R4731" i="3"/>
  <c r="Q4731" i="3"/>
  <c r="R4730" i="3"/>
  <c r="Q4730" i="3"/>
  <c r="R4729" i="3"/>
  <c r="Q4729" i="3"/>
  <c r="R4728" i="3"/>
  <c r="Q4728" i="3"/>
  <c r="R4727" i="3"/>
  <c r="Q4727" i="3"/>
  <c r="R4726" i="3"/>
  <c r="Q4726" i="3"/>
  <c r="R4725" i="3"/>
  <c r="Q4725" i="3"/>
  <c r="R4724" i="3"/>
  <c r="Q4724" i="3"/>
  <c r="R4723" i="3"/>
  <c r="Q4723" i="3"/>
  <c r="R4722" i="3"/>
  <c r="Q4722" i="3"/>
  <c r="R4721" i="3"/>
  <c r="Q4721" i="3"/>
  <c r="R4720" i="3"/>
  <c r="Q4720" i="3"/>
  <c r="R4719" i="3"/>
  <c r="Q4719" i="3"/>
  <c r="R4718" i="3"/>
  <c r="Q4718" i="3"/>
  <c r="R4717" i="3"/>
  <c r="Q4717" i="3"/>
  <c r="R4716" i="3"/>
  <c r="Q4716" i="3"/>
  <c r="R4715" i="3"/>
  <c r="Q4715" i="3"/>
  <c r="R4714" i="3"/>
  <c r="Q4714" i="3"/>
  <c r="R4713" i="3"/>
  <c r="Q4713" i="3"/>
  <c r="R4712" i="3"/>
  <c r="Q4712" i="3"/>
  <c r="R4711" i="3"/>
  <c r="Q4711" i="3"/>
  <c r="R4710" i="3"/>
  <c r="Q4710" i="3"/>
  <c r="R4709" i="3"/>
  <c r="Q4709" i="3"/>
  <c r="R4708" i="3"/>
  <c r="Q4708" i="3"/>
  <c r="R4707" i="3"/>
  <c r="Q4707" i="3"/>
  <c r="R4706" i="3"/>
  <c r="Q4706" i="3"/>
  <c r="R4705" i="3"/>
  <c r="Q4705" i="3"/>
  <c r="R4704" i="3"/>
  <c r="Q4704" i="3"/>
  <c r="R4703" i="3"/>
  <c r="Q4703" i="3"/>
  <c r="R4702" i="3"/>
  <c r="Q4702" i="3"/>
  <c r="R4701" i="3"/>
  <c r="Q4701" i="3"/>
  <c r="R4700" i="3"/>
  <c r="Q4700" i="3"/>
  <c r="R4699" i="3"/>
  <c r="Q4699" i="3"/>
  <c r="R4698" i="3"/>
  <c r="Q4698" i="3"/>
  <c r="R4697" i="3"/>
  <c r="Q4697" i="3"/>
  <c r="R4696" i="3"/>
  <c r="Q4696" i="3"/>
  <c r="R4695" i="3"/>
  <c r="Q4695" i="3"/>
  <c r="R4694" i="3"/>
  <c r="Q4694" i="3"/>
  <c r="R4693" i="3"/>
  <c r="Q4693" i="3"/>
  <c r="R4692" i="3"/>
  <c r="Q4692" i="3"/>
  <c r="R4691" i="3"/>
  <c r="Q4691" i="3"/>
  <c r="R4690" i="3"/>
  <c r="Q4690" i="3"/>
  <c r="R4689" i="3"/>
  <c r="Q4689" i="3"/>
  <c r="R4688" i="3"/>
  <c r="Q4688" i="3"/>
  <c r="R4687" i="3"/>
  <c r="Q4687" i="3"/>
  <c r="R4686" i="3"/>
  <c r="Q4686" i="3"/>
  <c r="R4685" i="3"/>
  <c r="Q4685" i="3"/>
  <c r="R4684" i="3"/>
  <c r="Q4684" i="3"/>
  <c r="R4683" i="3"/>
  <c r="Q4683" i="3"/>
  <c r="R4682" i="3"/>
  <c r="Q4682" i="3"/>
  <c r="R4681" i="3"/>
  <c r="Q4681" i="3"/>
  <c r="R4680" i="3"/>
  <c r="Q4680" i="3"/>
  <c r="R4679" i="3"/>
  <c r="Q4679" i="3"/>
  <c r="R4678" i="3"/>
  <c r="Q4678" i="3"/>
  <c r="R4677" i="3"/>
  <c r="Q4677" i="3"/>
  <c r="R4676" i="3"/>
  <c r="Q4676" i="3"/>
  <c r="R4675" i="3"/>
  <c r="Q4675" i="3"/>
  <c r="R4674" i="3"/>
  <c r="Q4674" i="3"/>
  <c r="R4673" i="3"/>
  <c r="Q4673" i="3"/>
  <c r="R4672" i="3"/>
  <c r="Q4672" i="3"/>
  <c r="R4671" i="3"/>
  <c r="Q4671" i="3"/>
  <c r="R4670" i="3"/>
  <c r="Q4670" i="3"/>
  <c r="R4669" i="3"/>
  <c r="Q4669" i="3"/>
  <c r="R4668" i="3"/>
  <c r="Q4668" i="3"/>
  <c r="R4667" i="3"/>
  <c r="Q4667" i="3"/>
  <c r="R4666" i="3"/>
  <c r="Q4666" i="3"/>
  <c r="R4665" i="3"/>
  <c r="Q4665" i="3"/>
  <c r="R4664" i="3"/>
  <c r="Q4664" i="3"/>
  <c r="R4663" i="3"/>
  <c r="Q4663" i="3"/>
  <c r="R4662" i="3"/>
  <c r="Q4662" i="3"/>
  <c r="R4661" i="3"/>
  <c r="Q4661" i="3"/>
  <c r="R4660" i="3"/>
  <c r="Q4660" i="3"/>
  <c r="R4659" i="3"/>
  <c r="Q4659" i="3"/>
  <c r="R4658" i="3"/>
  <c r="Q4658" i="3"/>
  <c r="R4657" i="3"/>
  <c r="Q4657" i="3"/>
  <c r="R4656" i="3"/>
  <c r="Q4656" i="3"/>
  <c r="R4655" i="3"/>
  <c r="Q4655" i="3"/>
  <c r="R4654" i="3"/>
  <c r="Q4654" i="3"/>
  <c r="R4653" i="3"/>
  <c r="Q4653" i="3"/>
  <c r="R4652" i="3"/>
  <c r="Q4652" i="3"/>
  <c r="R4651" i="3"/>
  <c r="Q4651" i="3"/>
  <c r="R4650" i="3"/>
  <c r="Q4650" i="3"/>
  <c r="R4649" i="3"/>
  <c r="Q4649" i="3"/>
  <c r="R4648" i="3"/>
  <c r="Q4648" i="3"/>
  <c r="R4647" i="3"/>
  <c r="Q4647" i="3"/>
  <c r="R4646" i="3"/>
  <c r="Q4646" i="3"/>
  <c r="R4645" i="3"/>
  <c r="Q4645" i="3"/>
  <c r="R4644" i="3"/>
  <c r="Q4644" i="3"/>
  <c r="R4643" i="3"/>
  <c r="Q4643" i="3"/>
  <c r="R4642" i="3"/>
  <c r="Q4642" i="3"/>
  <c r="R4641" i="3"/>
  <c r="Q4641" i="3"/>
  <c r="R4640" i="3"/>
  <c r="Q4640" i="3"/>
  <c r="R4639" i="3"/>
  <c r="Q4639" i="3"/>
  <c r="R4638" i="3"/>
  <c r="Q4638" i="3"/>
  <c r="R4637" i="3"/>
  <c r="Q4637" i="3"/>
  <c r="R4636" i="3"/>
  <c r="Q4636" i="3"/>
  <c r="R4635" i="3"/>
  <c r="Q4635" i="3"/>
  <c r="R4634" i="3"/>
  <c r="Q4634" i="3"/>
  <c r="R4633" i="3"/>
  <c r="Q4633" i="3"/>
  <c r="R4632" i="3"/>
  <c r="Q4632" i="3"/>
  <c r="R4631" i="3"/>
  <c r="Q4631" i="3"/>
  <c r="R4630" i="3"/>
  <c r="Q4630" i="3"/>
  <c r="R4629" i="3"/>
  <c r="Q4629" i="3"/>
  <c r="R4628" i="3"/>
  <c r="Q4628" i="3"/>
  <c r="R4627" i="3"/>
  <c r="Q4627" i="3"/>
  <c r="R4626" i="3"/>
  <c r="Q4626" i="3"/>
  <c r="R4625" i="3"/>
  <c r="Q4625" i="3"/>
  <c r="R4624" i="3"/>
  <c r="Q4624" i="3"/>
  <c r="R4623" i="3"/>
  <c r="Q4623" i="3"/>
  <c r="R4622" i="3"/>
  <c r="Q4622" i="3"/>
  <c r="R4621" i="3"/>
  <c r="Q4621" i="3"/>
  <c r="R4620" i="3"/>
  <c r="Q4620" i="3"/>
  <c r="R4619" i="3"/>
  <c r="Q4619" i="3"/>
  <c r="R4618" i="3"/>
  <c r="Q4618" i="3"/>
  <c r="R4617" i="3"/>
  <c r="Q4617" i="3"/>
  <c r="R4616" i="3"/>
  <c r="Q4616" i="3"/>
  <c r="R4615" i="3"/>
  <c r="Q4615" i="3"/>
  <c r="R4614" i="3"/>
  <c r="Q4614" i="3"/>
  <c r="R4613" i="3"/>
  <c r="Q4613" i="3"/>
  <c r="R4612" i="3"/>
  <c r="Q4612" i="3"/>
  <c r="R4611" i="3"/>
  <c r="Q4611" i="3"/>
  <c r="R4610" i="3"/>
  <c r="Q4610" i="3"/>
  <c r="R4609" i="3"/>
  <c r="Q4609" i="3"/>
  <c r="R4608" i="3"/>
  <c r="Q4608" i="3"/>
  <c r="R4607" i="3"/>
  <c r="Q4607" i="3"/>
  <c r="R4606" i="3"/>
  <c r="Q4606" i="3"/>
  <c r="R4605" i="3"/>
  <c r="Q4605" i="3"/>
  <c r="R4604" i="3"/>
  <c r="Q4604" i="3"/>
  <c r="R4603" i="3"/>
  <c r="Q4603" i="3"/>
  <c r="R4602" i="3"/>
  <c r="Q4602" i="3"/>
  <c r="R4601" i="3"/>
  <c r="Q4601" i="3"/>
  <c r="R4600" i="3"/>
  <c r="Q4600" i="3"/>
  <c r="R4599" i="3"/>
  <c r="Q4599" i="3"/>
  <c r="R4598" i="3"/>
  <c r="Q4598" i="3"/>
  <c r="R4597" i="3"/>
  <c r="Q4597" i="3"/>
  <c r="R4596" i="3"/>
  <c r="Q4596" i="3"/>
  <c r="R4595" i="3"/>
  <c r="Q4595" i="3"/>
  <c r="R4594" i="3"/>
  <c r="Q4594" i="3"/>
  <c r="R4593" i="3"/>
  <c r="Q4593" i="3"/>
  <c r="R4592" i="3"/>
  <c r="Q4592" i="3"/>
  <c r="R4591" i="3"/>
  <c r="Q4591" i="3"/>
  <c r="R4590" i="3"/>
  <c r="Q4590" i="3"/>
  <c r="R4589" i="3"/>
  <c r="Q4589" i="3"/>
  <c r="R4588" i="3"/>
  <c r="Q4588" i="3"/>
  <c r="R4587" i="3"/>
  <c r="Q4587" i="3"/>
  <c r="R4586" i="3"/>
  <c r="Q4586" i="3"/>
  <c r="R4585" i="3"/>
  <c r="Q4585" i="3"/>
  <c r="R4584" i="3"/>
  <c r="Q4584" i="3"/>
  <c r="R4583" i="3"/>
  <c r="Q4583" i="3"/>
  <c r="R4582" i="3"/>
  <c r="Q4582" i="3"/>
  <c r="R4581" i="3"/>
  <c r="Q4581" i="3"/>
  <c r="R4580" i="3"/>
  <c r="Q4580" i="3"/>
  <c r="R4579" i="3"/>
  <c r="Q4579" i="3"/>
  <c r="R4578" i="3"/>
  <c r="Q4578" i="3"/>
  <c r="R4577" i="3"/>
  <c r="Q4577" i="3"/>
  <c r="R4576" i="3"/>
  <c r="Q4576" i="3"/>
  <c r="R4575" i="3"/>
  <c r="Q4575" i="3"/>
  <c r="R4574" i="3"/>
  <c r="Q4574" i="3"/>
  <c r="R4573" i="3"/>
  <c r="Q4573" i="3"/>
  <c r="R4572" i="3"/>
  <c r="Q4572" i="3"/>
  <c r="R4571" i="3"/>
  <c r="Q4571" i="3"/>
  <c r="R4570" i="3"/>
  <c r="Q4570" i="3"/>
  <c r="R4569" i="3"/>
  <c r="Q4569" i="3"/>
  <c r="R4568" i="3"/>
  <c r="Q4568" i="3"/>
  <c r="R4567" i="3"/>
  <c r="Q4567" i="3"/>
  <c r="R4566" i="3"/>
  <c r="Q4566" i="3"/>
  <c r="R4565" i="3"/>
  <c r="Q4565" i="3"/>
  <c r="R4564" i="3"/>
  <c r="Q4564" i="3"/>
  <c r="R4563" i="3"/>
  <c r="Q4563" i="3"/>
  <c r="R4562" i="3"/>
  <c r="Q4562" i="3"/>
  <c r="R4561" i="3"/>
  <c r="Q4561" i="3"/>
  <c r="R4560" i="3"/>
  <c r="Q4560" i="3"/>
  <c r="R4559" i="3"/>
  <c r="Q4559" i="3"/>
  <c r="R4558" i="3"/>
  <c r="Q4558" i="3"/>
  <c r="R4557" i="3"/>
  <c r="Q4557" i="3"/>
  <c r="R4556" i="3"/>
  <c r="Q4556" i="3"/>
  <c r="R4555" i="3"/>
  <c r="Q4555" i="3"/>
  <c r="R4554" i="3"/>
  <c r="Q4554" i="3"/>
  <c r="R4553" i="3"/>
  <c r="Q4553" i="3"/>
  <c r="R4552" i="3"/>
  <c r="Q4552" i="3"/>
  <c r="R4551" i="3"/>
  <c r="Q4551" i="3"/>
  <c r="R4550" i="3"/>
  <c r="Q4550" i="3"/>
  <c r="R4549" i="3"/>
  <c r="Q4549" i="3"/>
  <c r="R4548" i="3"/>
  <c r="Q4548" i="3"/>
  <c r="R4547" i="3"/>
  <c r="Q4547" i="3"/>
  <c r="R4546" i="3"/>
  <c r="Q4546" i="3"/>
  <c r="R4545" i="3"/>
  <c r="Q4545" i="3"/>
  <c r="R4544" i="3"/>
  <c r="Q4544" i="3"/>
  <c r="R4543" i="3"/>
  <c r="Q4543" i="3"/>
  <c r="R4542" i="3"/>
  <c r="Q4542" i="3"/>
  <c r="R4541" i="3"/>
  <c r="Q4541" i="3"/>
  <c r="R4540" i="3"/>
  <c r="Q4540" i="3"/>
  <c r="R4539" i="3"/>
  <c r="Q4539" i="3"/>
  <c r="R4538" i="3"/>
  <c r="Q4538" i="3"/>
  <c r="R4537" i="3"/>
  <c r="Q4537" i="3"/>
  <c r="R4536" i="3"/>
  <c r="Q4536" i="3"/>
  <c r="R4535" i="3"/>
  <c r="Q4535" i="3"/>
  <c r="R4534" i="3"/>
  <c r="Q4534" i="3"/>
  <c r="R4533" i="3"/>
  <c r="Q4533" i="3"/>
  <c r="R4532" i="3"/>
  <c r="Q4532" i="3"/>
  <c r="R4531" i="3"/>
  <c r="Q4531" i="3"/>
  <c r="R4530" i="3"/>
  <c r="Q4530" i="3"/>
  <c r="R4529" i="3"/>
  <c r="Q4529" i="3"/>
  <c r="R4528" i="3"/>
  <c r="Q4528" i="3"/>
  <c r="R4527" i="3"/>
  <c r="Q4527" i="3"/>
  <c r="R4526" i="3"/>
  <c r="Q4526" i="3"/>
  <c r="R4525" i="3"/>
  <c r="Q4525" i="3"/>
  <c r="R4524" i="3"/>
  <c r="Q4524" i="3"/>
  <c r="R4523" i="3"/>
  <c r="Q4523" i="3"/>
  <c r="R4522" i="3"/>
  <c r="Q4522" i="3"/>
  <c r="R4521" i="3"/>
  <c r="Q4521" i="3"/>
  <c r="R4520" i="3"/>
  <c r="Q4520" i="3"/>
  <c r="R4519" i="3"/>
  <c r="Q4519" i="3"/>
  <c r="R4518" i="3"/>
  <c r="Q4518" i="3"/>
  <c r="R4517" i="3"/>
  <c r="Q4517" i="3"/>
  <c r="R4516" i="3"/>
  <c r="Q4516" i="3"/>
  <c r="R4515" i="3"/>
  <c r="Q4515" i="3"/>
  <c r="R4514" i="3"/>
  <c r="Q4514" i="3"/>
  <c r="R4513" i="3"/>
  <c r="Q4513" i="3"/>
  <c r="R4512" i="3"/>
  <c r="Q4512" i="3"/>
  <c r="R4511" i="3"/>
  <c r="Q4511" i="3"/>
  <c r="R4510" i="3"/>
  <c r="Q4510" i="3"/>
  <c r="R4509" i="3"/>
  <c r="Q4509" i="3"/>
  <c r="R4508" i="3"/>
  <c r="Q4508" i="3"/>
  <c r="R4507" i="3"/>
  <c r="Q4507" i="3"/>
  <c r="R4506" i="3"/>
  <c r="Q4506" i="3"/>
  <c r="R4505" i="3"/>
  <c r="Q4505" i="3"/>
  <c r="R4504" i="3"/>
  <c r="Q4504" i="3"/>
  <c r="R4503" i="3"/>
  <c r="Q4503" i="3"/>
  <c r="R4502" i="3"/>
  <c r="Q4502" i="3"/>
  <c r="R4501" i="3"/>
  <c r="Q4501" i="3"/>
  <c r="R4500" i="3"/>
  <c r="Q4500" i="3"/>
  <c r="R4499" i="3"/>
  <c r="Q4499" i="3"/>
  <c r="R4498" i="3"/>
  <c r="Q4498" i="3"/>
  <c r="R4497" i="3"/>
  <c r="Q4497" i="3"/>
  <c r="R4496" i="3"/>
  <c r="Q4496" i="3"/>
  <c r="R4495" i="3"/>
  <c r="Q4495" i="3"/>
  <c r="R4494" i="3"/>
  <c r="Q4494" i="3"/>
  <c r="R4493" i="3"/>
  <c r="Q4493" i="3"/>
  <c r="R4492" i="3"/>
  <c r="Q4492" i="3"/>
  <c r="R4491" i="3"/>
  <c r="Q4491" i="3"/>
  <c r="R4490" i="3"/>
  <c r="Q4490" i="3"/>
  <c r="R4489" i="3"/>
  <c r="Q4489" i="3"/>
  <c r="R4488" i="3"/>
  <c r="Q4488" i="3"/>
  <c r="R4487" i="3"/>
  <c r="Q4487" i="3"/>
  <c r="R4486" i="3"/>
  <c r="Q4486" i="3"/>
  <c r="R4485" i="3"/>
  <c r="Q4485" i="3"/>
  <c r="R4484" i="3"/>
  <c r="Q4484" i="3"/>
  <c r="R4483" i="3"/>
  <c r="Q4483" i="3"/>
  <c r="R4482" i="3"/>
  <c r="Q4482" i="3"/>
  <c r="R4481" i="3"/>
  <c r="Q4481" i="3"/>
  <c r="R4480" i="3"/>
  <c r="Q4480" i="3"/>
  <c r="R4479" i="3"/>
  <c r="Q4479" i="3"/>
  <c r="R4478" i="3"/>
  <c r="Q4478" i="3"/>
  <c r="R4477" i="3"/>
  <c r="Q4477" i="3"/>
  <c r="R4476" i="3"/>
  <c r="Q4476" i="3"/>
  <c r="R4475" i="3"/>
  <c r="Q4475" i="3"/>
  <c r="R4474" i="3"/>
  <c r="Q4474" i="3"/>
  <c r="R4473" i="3"/>
  <c r="Q4473" i="3"/>
  <c r="R4472" i="3"/>
  <c r="Q4472" i="3"/>
  <c r="R4471" i="3"/>
  <c r="Q4471" i="3"/>
  <c r="R4470" i="3"/>
  <c r="Q4470" i="3"/>
  <c r="R4469" i="3"/>
  <c r="Q4469" i="3"/>
  <c r="R4468" i="3"/>
  <c r="Q4468" i="3"/>
  <c r="R4467" i="3"/>
  <c r="Q4467" i="3"/>
  <c r="R4466" i="3"/>
  <c r="Q4466" i="3"/>
  <c r="R4465" i="3"/>
  <c r="Q4465" i="3"/>
  <c r="R4464" i="3"/>
  <c r="Q4464" i="3"/>
  <c r="R4463" i="3"/>
  <c r="Q4463" i="3"/>
  <c r="R4462" i="3"/>
  <c r="Q4462" i="3"/>
  <c r="R4461" i="3"/>
  <c r="Q4461" i="3"/>
  <c r="R4460" i="3"/>
  <c r="Q4460" i="3"/>
  <c r="R4459" i="3"/>
  <c r="Q4459" i="3"/>
  <c r="R4458" i="3"/>
  <c r="Q4458" i="3"/>
  <c r="R4457" i="3"/>
  <c r="Q4457" i="3"/>
  <c r="R4456" i="3"/>
  <c r="Q4456" i="3"/>
  <c r="R4455" i="3"/>
  <c r="Q4455" i="3"/>
  <c r="R4454" i="3"/>
  <c r="Q4454" i="3"/>
  <c r="R4453" i="3"/>
  <c r="Q4453" i="3"/>
  <c r="R4452" i="3"/>
  <c r="Q4452" i="3"/>
  <c r="R4451" i="3"/>
  <c r="Q4451" i="3"/>
  <c r="R4450" i="3"/>
  <c r="Q4450" i="3"/>
  <c r="R4449" i="3"/>
  <c r="Q4449" i="3"/>
  <c r="R4448" i="3"/>
  <c r="Q4448" i="3"/>
  <c r="R4447" i="3"/>
  <c r="Q4447" i="3"/>
  <c r="R4446" i="3"/>
  <c r="Q4446" i="3"/>
  <c r="R4445" i="3"/>
  <c r="Q4445" i="3"/>
  <c r="R4444" i="3"/>
  <c r="Q4444" i="3"/>
  <c r="R4443" i="3"/>
  <c r="Q4443" i="3"/>
  <c r="R4442" i="3"/>
  <c r="Q4442" i="3"/>
  <c r="R4441" i="3"/>
  <c r="Q4441" i="3"/>
  <c r="R4440" i="3"/>
  <c r="Q4440" i="3"/>
  <c r="R4439" i="3"/>
  <c r="Q4439" i="3"/>
  <c r="R4438" i="3"/>
  <c r="Q4438" i="3"/>
  <c r="R4437" i="3"/>
  <c r="Q4437" i="3"/>
  <c r="R4436" i="3"/>
  <c r="Q4436" i="3"/>
  <c r="R4435" i="3"/>
  <c r="Q4435" i="3"/>
  <c r="R4434" i="3"/>
  <c r="Q4434" i="3"/>
  <c r="R4433" i="3"/>
  <c r="Q4433" i="3"/>
  <c r="R4432" i="3"/>
  <c r="Q4432" i="3"/>
  <c r="R4431" i="3"/>
  <c r="Q4431" i="3"/>
  <c r="R4430" i="3"/>
  <c r="Q4430" i="3"/>
  <c r="R4429" i="3"/>
  <c r="Q4429" i="3"/>
  <c r="R4428" i="3"/>
  <c r="Q4428" i="3"/>
  <c r="R4427" i="3"/>
  <c r="Q4427" i="3"/>
  <c r="R4426" i="3"/>
  <c r="Q4426" i="3"/>
  <c r="R4425" i="3"/>
  <c r="Q4425" i="3"/>
  <c r="R4424" i="3"/>
  <c r="Q4424" i="3"/>
  <c r="R4423" i="3"/>
  <c r="Q4423" i="3"/>
  <c r="R4422" i="3"/>
  <c r="Q4422" i="3"/>
  <c r="R4421" i="3"/>
  <c r="Q4421" i="3"/>
  <c r="R4420" i="3"/>
  <c r="Q4420" i="3"/>
  <c r="R4419" i="3"/>
  <c r="Q4419" i="3"/>
  <c r="R4418" i="3"/>
  <c r="Q4418" i="3"/>
  <c r="R4417" i="3"/>
  <c r="Q4417" i="3"/>
  <c r="R4416" i="3"/>
  <c r="Q4416" i="3"/>
  <c r="R4415" i="3"/>
  <c r="Q4415" i="3"/>
  <c r="R4414" i="3"/>
  <c r="Q4414" i="3"/>
  <c r="R4413" i="3"/>
  <c r="Q4413" i="3"/>
  <c r="R4412" i="3"/>
  <c r="Q4412" i="3"/>
  <c r="R4411" i="3"/>
  <c r="Q4411" i="3"/>
  <c r="R4410" i="3"/>
  <c r="Q4410" i="3"/>
  <c r="R4409" i="3"/>
  <c r="Q4409" i="3"/>
  <c r="R4408" i="3"/>
  <c r="Q4408" i="3"/>
  <c r="R4407" i="3"/>
  <c r="Q4407" i="3"/>
  <c r="R4406" i="3"/>
  <c r="Q4406" i="3"/>
  <c r="R4405" i="3"/>
  <c r="Q4405" i="3"/>
  <c r="R4404" i="3"/>
  <c r="Q4404" i="3"/>
  <c r="R4403" i="3"/>
  <c r="Q4403" i="3"/>
  <c r="R4402" i="3"/>
  <c r="Q4402" i="3"/>
  <c r="R4401" i="3"/>
  <c r="Q4401" i="3"/>
  <c r="R4400" i="3"/>
  <c r="Q4400" i="3"/>
  <c r="R4399" i="3"/>
  <c r="Q4399" i="3"/>
  <c r="R4398" i="3"/>
  <c r="Q4398" i="3"/>
  <c r="R4397" i="3"/>
  <c r="Q4397" i="3"/>
  <c r="R4396" i="3"/>
  <c r="Q4396" i="3"/>
  <c r="R4395" i="3"/>
  <c r="Q4395" i="3"/>
  <c r="R4394" i="3"/>
  <c r="Q4394" i="3"/>
  <c r="R4393" i="3"/>
  <c r="Q4393" i="3"/>
  <c r="R4392" i="3"/>
  <c r="Q4392" i="3"/>
  <c r="R4391" i="3"/>
  <c r="Q4391" i="3"/>
  <c r="R4390" i="3"/>
  <c r="Q4390" i="3"/>
  <c r="R4389" i="3"/>
  <c r="Q4389" i="3"/>
  <c r="R4388" i="3"/>
  <c r="Q4388" i="3"/>
  <c r="R4387" i="3"/>
  <c r="Q4387" i="3"/>
  <c r="R4386" i="3"/>
  <c r="Q4386" i="3"/>
  <c r="R4385" i="3"/>
  <c r="Q4385" i="3"/>
  <c r="R4384" i="3"/>
  <c r="Q4384" i="3"/>
  <c r="R4383" i="3"/>
  <c r="Q4383" i="3"/>
  <c r="R4382" i="3"/>
  <c r="Q4382" i="3"/>
  <c r="R4381" i="3"/>
  <c r="Q4381" i="3"/>
  <c r="R4380" i="3"/>
  <c r="Q4380" i="3"/>
  <c r="R4379" i="3"/>
  <c r="Q4379" i="3"/>
  <c r="R4378" i="3"/>
  <c r="Q4378" i="3"/>
  <c r="R4377" i="3"/>
  <c r="Q4377" i="3"/>
  <c r="R4376" i="3"/>
  <c r="Q4376" i="3"/>
  <c r="R4375" i="3"/>
  <c r="Q4375" i="3"/>
  <c r="R4374" i="3"/>
  <c r="Q4374" i="3"/>
  <c r="R4373" i="3"/>
  <c r="Q4373" i="3"/>
  <c r="R4372" i="3"/>
  <c r="Q4372" i="3"/>
  <c r="R4371" i="3"/>
  <c r="Q4371" i="3"/>
  <c r="R4370" i="3"/>
  <c r="Q4370" i="3"/>
  <c r="R4369" i="3"/>
  <c r="Q4369" i="3"/>
  <c r="R4368" i="3"/>
  <c r="Q4368" i="3"/>
  <c r="R4367" i="3"/>
  <c r="Q4367" i="3"/>
  <c r="R4366" i="3"/>
  <c r="Q4366" i="3"/>
  <c r="R4365" i="3"/>
  <c r="Q4365" i="3"/>
  <c r="R4364" i="3"/>
  <c r="Q4364" i="3"/>
  <c r="R4363" i="3"/>
  <c r="Q4363" i="3"/>
  <c r="R4362" i="3"/>
  <c r="Q4362" i="3"/>
  <c r="R4361" i="3"/>
  <c r="Q4361" i="3"/>
  <c r="R4360" i="3"/>
  <c r="Q4360" i="3"/>
  <c r="R4359" i="3"/>
  <c r="Q4359" i="3"/>
  <c r="R4358" i="3"/>
  <c r="Q4358" i="3"/>
  <c r="R4357" i="3"/>
  <c r="Q4357" i="3"/>
  <c r="R4356" i="3"/>
  <c r="Q4356" i="3"/>
  <c r="R4355" i="3"/>
  <c r="Q4355" i="3"/>
  <c r="R4354" i="3"/>
  <c r="Q4354" i="3"/>
  <c r="R4353" i="3"/>
  <c r="Q4353" i="3"/>
  <c r="R4352" i="3"/>
  <c r="Q4352" i="3"/>
  <c r="R4351" i="3"/>
  <c r="Q4351" i="3"/>
  <c r="R4350" i="3"/>
  <c r="Q4350" i="3"/>
  <c r="R4349" i="3"/>
  <c r="Q4349" i="3"/>
  <c r="R4348" i="3"/>
  <c r="Q4348" i="3"/>
  <c r="R4347" i="3"/>
  <c r="Q4347" i="3"/>
  <c r="R4346" i="3"/>
  <c r="Q4346" i="3"/>
  <c r="R4345" i="3"/>
  <c r="Q4345" i="3"/>
  <c r="R4344" i="3"/>
  <c r="Q4344" i="3"/>
  <c r="R4343" i="3"/>
  <c r="Q4343" i="3"/>
  <c r="R4342" i="3"/>
  <c r="Q4342" i="3"/>
  <c r="R4341" i="3"/>
  <c r="Q4341" i="3"/>
  <c r="R4340" i="3"/>
  <c r="Q4340" i="3"/>
  <c r="R4339" i="3"/>
  <c r="Q4339" i="3"/>
  <c r="R4338" i="3"/>
  <c r="Q4338" i="3"/>
  <c r="R4337" i="3"/>
  <c r="Q4337" i="3"/>
  <c r="R4336" i="3"/>
  <c r="Q4336" i="3"/>
  <c r="R4335" i="3"/>
  <c r="Q4335" i="3"/>
  <c r="R4334" i="3"/>
  <c r="Q4334" i="3"/>
  <c r="R4333" i="3"/>
  <c r="Q4333" i="3"/>
  <c r="R4332" i="3"/>
  <c r="Q4332" i="3"/>
  <c r="R4331" i="3"/>
  <c r="Q4331" i="3"/>
  <c r="R4330" i="3"/>
  <c r="Q4330" i="3"/>
  <c r="R4329" i="3"/>
  <c r="Q4329" i="3"/>
  <c r="R4328" i="3"/>
  <c r="Q4328" i="3"/>
  <c r="R4327" i="3"/>
  <c r="Q4327" i="3"/>
  <c r="R4326" i="3"/>
  <c r="Q4326" i="3"/>
  <c r="R4325" i="3"/>
  <c r="Q4325" i="3"/>
  <c r="R4324" i="3"/>
  <c r="Q4324" i="3"/>
  <c r="R4323" i="3"/>
  <c r="Q4323" i="3"/>
  <c r="R4322" i="3"/>
  <c r="Q4322" i="3"/>
  <c r="R4321" i="3"/>
  <c r="Q4321" i="3"/>
  <c r="R4320" i="3"/>
  <c r="Q4320" i="3"/>
  <c r="R4319" i="3"/>
  <c r="Q4319" i="3"/>
  <c r="R4318" i="3"/>
  <c r="Q4318" i="3"/>
  <c r="R4317" i="3"/>
  <c r="Q4317" i="3"/>
  <c r="R4316" i="3"/>
  <c r="Q4316" i="3"/>
  <c r="R4315" i="3"/>
  <c r="Q4315" i="3"/>
  <c r="R4314" i="3"/>
  <c r="Q4314" i="3"/>
  <c r="R4313" i="3"/>
  <c r="Q4313" i="3"/>
  <c r="R4312" i="3"/>
  <c r="Q4312" i="3"/>
  <c r="R4311" i="3"/>
  <c r="Q4311" i="3"/>
  <c r="R4310" i="3"/>
  <c r="Q4310" i="3"/>
  <c r="R4309" i="3"/>
  <c r="Q4309" i="3"/>
  <c r="R4308" i="3"/>
  <c r="Q4308" i="3"/>
  <c r="R4307" i="3"/>
  <c r="Q4307" i="3"/>
  <c r="R4306" i="3"/>
  <c r="Q4306" i="3"/>
  <c r="R4305" i="3"/>
  <c r="Q4305" i="3"/>
  <c r="R4304" i="3"/>
  <c r="Q4304" i="3"/>
  <c r="R4303" i="3"/>
  <c r="Q4303" i="3"/>
  <c r="R4302" i="3"/>
  <c r="Q4302" i="3"/>
  <c r="R4301" i="3"/>
  <c r="Q4301" i="3"/>
  <c r="R4300" i="3"/>
  <c r="Q4300" i="3"/>
  <c r="R4299" i="3"/>
  <c r="Q4299" i="3"/>
  <c r="R4298" i="3"/>
  <c r="Q4298" i="3"/>
  <c r="R4297" i="3"/>
  <c r="Q4297" i="3"/>
  <c r="R4296" i="3"/>
  <c r="Q4296" i="3"/>
  <c r="R4295" i="3"/>
  <c r="Q4295" i="3"/>
  <c r="R4294" i="3"/>
  <c r="Q4294" i="3"/>
  <c r="R4293" i="3"/>
  <c r="Q4293" i="3"/>
  <c r="R4292" i="3"/>
  <c r="Q4292" i="3"/>
  <c r="R4291" i="3"/>
  <c r="Q4291" i="3"/>
  <c r="R4290" i="3"/>
  <c r="Q4290" i="3"/>
  <c r="R4289" i="3"/>
  <c r="Q4289" i="3"/>
  <c r="R4288" i="3"/>
  <c r="Q4288" i="3"/>
  <c r="R4287" i="3"/>
  <c r="Q4287" i="3"/>
  <c r="R4286" i="3"/>
  <c r="Q4286" i="3"/>
  <c r="R4285" i="3"/>
  <c r="Q4285" i="3"/>
  <c r="R4284" i="3"/>
  <c r="Q4284" i="3"/>
  <c r="R4283" i="3"/>
  <c r="Q4283" i="3"/>
  <c r="R4282" i="3"/>
  <c r="Q4282" i="3"/>
  <c r="R4281" i="3"/>
  <c r="Q4281" i="3"/>
  <c r="R4280" i="3"/>
  <c r="Q4280" i="3"/>
  <c r="R4279" i="3"/>
  <c r="Q4279" i="3"/>
  <c r="R4278" i="3"/>
  <c r="Q4278" i="3"/>
  <c r="R4277" i="3"/>
  <c r="Q4277" i="3"/>
  <c r="R4276" i="3"/>
  <c r="Q4276" i="3"/>
  <c r="R4275" i="3"/>
  <c r="Q4275" i="3"/>
  <c r="R4274" i="3"/>
  <c r="Q4274" i="3"/>
  <c r="R4273" i="3"/>
  <c r="Q4273" i="3"/>
  <c r="R4272" i="3"/>
  <c r="Q4272" i="3"/>
  <c r="R4271" i="3"/>
  <c r="Q4271" i="3"/>
  <c r="R4270" i="3"/>
  <c r="Q4270" i="3"/>
  <c r="R4269" i="3"/>
  <c r="Q4269" i="3"/>
  <c r="R4268" i="3"/>
  <c r="Q4268" i="3"/>
  <c r="R4267" i="3"/>
  <c r="Q4267" i="3"/>
  <c r="R4266" i="3"/>
  <c r="Q4266" i="3"/>
  <c r="R4265" i="3"/>
  <c r="Q4265" i="3"/>
  <c r="R4264" i="3"/>
  <c r="Q4264" i="3"/>
  <c r="R4263" i="3"/>
  <c r="Q4263" i="3"/>
  <c r="R4262" i="3"/>
  <c r="Q4262" i="3"/>
  <c r="R4261" i="3"/>
  <c r="Q4261" i="3"/>
  <c r="R4260" i="3"/>
  <c r="Q4260" i="3"/>
  <c r="R4259" i="3"/>
  <c r="Q4259" i="3"/>
  <c r="R4258" i="3"/>
  <c r="Q4258" i="3"/>
  <c r="R4257" i="3"/>
  <c r="Q4257" i="3"/>
  <c r="R4256" i="3"/>
  <c r="Q4256" i="3"/>
  <c r="R4255" i="3"/>
  <c r="Q4255" i="3"/>
  <c r="R4254" i="3"/>
  <c r="Q4254" i="3"/>
  <c r="R4253" i="3"/>
  <c r="Q4253" i="3"/>
  <c r="R4252" i="3"/>
  <c r="Q4252" i="3"/>
  <c r="R4251" i="3"/>
  <c r="Q4251" i="3"/>
  <c r="R4250" i="3"/>
  <c r="Q4250" i="3"/>
  <c r="R4249" i="3"/>
  <c r="Q4249" i="3"/>
  <c r="R4248" i="3"/>
  <c r="Q4248" i="3"/>
  <c r="R4247" i="3"/>
  <c r="Q4247" i="3"/>
  <c r="R4246" i="3"/>
  <c r="Q4246" i="3"/>
  <c r="R4245" i="3"/>
  <c r="Q4245" i="3"/>
  <c r="R4244" i="3"/>
  <c r="Q4244" i="3"/>
  <c r="R4243" i="3"/>
  <c r="Q4243" i="3"/>
  <c r="R4242" i="3"/>
  <c r="Q4242" i="3"/>
  <c r="R4241" i="3"/>
  <c r="Q4241" i="3"/>
  <c r="R4240" i="3"/>
  <c r="Q4240" i="3"/>
  <c r="R4239" i="3"/>
  <c r="Q4239" i="3"/>
  <c r="R4238" i="3"/>
  <c r="Q4238" i="3"/>
  <c r="R4237" i="3"/>
  <c r="Q4237" i="3"/>
  <c r="R4236" i="3"/>
  <c r="Q4236" i="3"/>
  <c r="R4235" i="3"/>
  <c r="Q4235" i="3"/>
  <c r="R4234" i="3"/>
  <c r="Q4234" i="3"/>
  <c r="R4233" i="3"/>
  <c r="Q4233" i="3"/>
  <c r="R4232" i="3"/>
  <c r="Q4232" i="3"/>
  <c r="R4231" i="3"/>
  <c r="Q4231" i="3"/>
  <c r="R4230" i="3"/>
  <c r="Q4230" i="3"/>
  <c r="R4229" i="3"/>
  <c r="Q4229" i="3"/>
  <c r="R4228" i="3"/>
  <c r="Q4228" i="3"/>
  <c r="R4227" i="3"/>
  <c r="Q4227" i="3"/>
  <c r="R4226" i="3"/>
  <c r="Q4226" i="3"/>
  <c r="R4225" i="3"/>
  <c r="Q4225" i="3"/>
  <c r="R4224" i="3"/>
  <c r="Q4224" i="3"/>
  <c r="R4223" i="3"/>
  <c r="Q4223" i="3"/>
  <c r="R4222" i="3"/>
  <c r="Q4222" i="3"/>
  <c r="R4221" i="3"/>
  <c r="Q4221" i="3"/>
  <c r="R4220" i="3"/>
  <c r="Q4220" i="3"/>
  <c r="R4219" i="3"/>
  <c r="Q4219" i="3"/>
  <c r="R4218" i="3"/>
  <c r="Q4218" i="3"/>
  <c r="R4217" i="3"/>
  <c r="Q4217" i="3"/>
  <c r="R4216" i="3"/>
  <c r="Q4216" i="3"/>
  <c r="R4215" i="3"/>
  <c r="Q4215" i="3"/>
  <c r="R4214" i="3"/>
  <c r="Q4214" i="3"/>
  <c r="R4213" i="3"/>
  <c r="Q4213" i="3"/>
  <c r="R4212" i="3"/>
  <c r="Q4212" i="3"/>
  <c r="R4211" i="3"/>
  <c r="Q4211" i="3"/>
  <c r="R4210" i="3"/>
  <c r="Q4210" i="3"/>
  <c r="R4209" i="3"/>
  <c r="Q4209" i="3"/>
  <c r="R4208" i="3"/>
  <c r="Q4208" i="3"/>
  <c r="R4207" i="3"/>
  <c r="Q4207" i="3"/>
  <c r="R4206" i="3"/>
  <c r="Q4206" i="3"/>
  <c r="R4205" i="3"/>
  <c r="Q4205" i="3"/>
  <c r="R4204" i="3"/>
  <c r="Q4204" i="3"/>
  <c r="R4203" i="3"/>
  <c r="Q4203" i="3"/>
  <c r="R4202" i="3"/>
  <c r="Q4202" i="3"/>
  <c r="R4201" i="3"/>
  <c r="Q4201" i="3"/>
  <c r="R4200" i="3"/>
  <c r="Q4200" i="3"/>
  <c r="R4199" i="3"/>
  <c r="Q4199" i="3"/>
  <c r="R4198" i="3"/>
  <c r="Q4198" i="3"/>
  <c r="R4197" i="3"/>
  <c r="Q4197" i="3"/>
  <c r="R4196" i="3"/>
  <c r="Q4196" i="3"/>
  <c r="R4195" i="3"/>
  <c r="Q4195" i="3"/>
  <c r="R4194" i="3"/>
  <c r="Q4194" i="3"/>
  <c r="R4193" i="3"/>
  <c r="Q4193" i="3"/>
  <c r="R4192" i="3"/>
  <c r="Q4192" i="3"/>
  <c r="R4191" i="3"/>
  <c r="Q4191" i="3"/>
  <c r="R4190" i="3"/>
  <c r="Q4190" i="3"/>
  <c r="R4189" i="3"/>
  <c r="Q4189" i="3"/>
  <c r="R4188" i="3"/>
  <c r="Q4188" i="3"/>
  <c r="R4187" i="3"/>
  <c r="Q4187" i="3"/>
  <c r="R4186" i="3"/>
  <c r="Q4186" i="3"/>
  <c r="R4185" i="3"/>
  <c r="Q4185" i="3"/>
  <c r="R4184" i="3"/>
  <c r="Q4184" i="3"/>
  <c r="R4183" i="3"/>
  <c r="Q4183" i="3"/>
  <c r="R4182" i="3"/>
  <c r="Q4182" i="3"/>
  <c r="R4181" i="3"/>
  <c r="Q4181" i="3"/>
  <c r="R4180" i="3"/>
  <c r="Q4180" i="3"/>
  <c r="R4179" i="3"/>
  <c r="Q4179" i="3"/>
  <c r="R4178" i="3"/>
  <c r="Q4178" i="3"/>
  <c r="R4177" i="3"/>
  <c r="Q4177" i="3"/>
  <c r="R4176" i="3"/>
  <c r="Q4176" i="3"/>
  <c r="R4175" i="3"/>
  <c r="Q4175" i="3"/>
  <c r="R4174" i="3"/>
  <c r="Q4174" i="3"/>
  <c r="R4173" i="3"/>
  <c r="Q4173" i="3"/>
  <c r="R4172" i="3"/>
  <c r="Q4172" i="3"/>
  <c r="R4171" i="3"/>
  <c r="Q4171" i="3"/>
  <c r="R4170" i="3"/>
  <c r="Q4170" i="3"/>
  <c r="R4169" i="3"/>
  <c r="Q4169" i="3"/>
  <c r="R4168" i="3"/>
  <c r="Q4168" i="3"/>
  <c r="R4167" i="3"/>
  <c r="Q4167" i="3"/>
  <c r="R4166" i="3"/>
  <c r="Q4166" i="3"/>
  <c r="R4165" i="3"/>
  <c r="Q4165" i="3"/>
  <c r="R4164" i="3"/>
  <c r="Q4164" i="3"/>
  <c r="R4163" i="3"/>
  <c r="Q4163" i="3"/>
  <c r="R4162" i="3"/>
  <c r="Q4162" i="3"/>
  <c r="R4161" i="3"/>
  <c r="Q4161" i="3"/>
  <c r="R4160" i="3"/>
  <c r="Q4160" i="3"/>
  <c r="R4159" i="3"/>
  <c r="Q4159" i="3"/>
  <c r="R4158" i="3"/>
  <c r="Q4158" i="3"/>
  <c r="R4157" i="3"/>
  <c r="Q4157" i="3"/>
  <c r="R4156" i="3"/>
  <c r="Q4156" i="3"/>
  <c r="R4155" i="3"/>
  <c r="Q4155" i="3"/>
  <c r="R4154" i="3"/>
  <c r="Q4154" i="3"/>
  <c r="R4153" i="3"/>
  <c r="Q4153" i="3"/>
  <c r="R4152" i="3"/>
  <c r="Q4152" i="3"/>
  <c r="R4151" i="3"/>
  <c r="Q4151" i="3"/>
  <c r="R4150" i="3"/>
  <c r="Q4150" i="3"/>
  <c r="R4149" i="3"/>
  <c r="Q4149" i="3"/>
  <c r="R4148" i="3"/>
  <c r="Q4148" i="3"/>
  <c r="R4147" i="3"/>
  <c r="Q4147" i="3"/>
  <c r="R4146" i="3"/>
  <c r="Q4146" i="3"/>
  <c r="R4145" i="3"/>
  <c r="Q4145" i="3"/>
  <c r="R4144" i="3"/>
  <c r="Q4144" i="3"/>
  <c r="R4143" i="3"/>
  <c r="Q4143" i="3"/>
  <c r="R4142" i="3"/>
  <c r="Q4142" i="3"/>
  <c r="R4141" i="3"/>
  <c r="Q4141" i="3"/>
  <c r="R4140" i="3"/>
  <c r="Q4140" i="3"/>
  <c r="R4139" i="3"/>
  <c r="Q4139" i="3"/>
  <c r="R4138" i="3"/>
  <c r="Q4138" i="3"/>
  <c r="R4137" i="3"/>
  <c r="Q4137" i="3"/>
  <c r="R4136" i="3"/>
  <c r="Q4136" i="3"/>
  <c r="R4135" i="3"/>
  <c r="Q4135" i="3"/>
  <c r="R4134" i="3"/>
  <c r="Q4134" i="3"/>
  <c r="R4133" i="3"/>
  <c r="Q4133" i="3"/>
  <c r="R4132" i="3"/>
  <c r="Q4132" i="3"/>
  <c r="R4131" i="3"/>
  <c r="Q4131" i="3"/>
  <c r="R4130" i="3"/>
  <c r="Q4130" i="3"/>
  <c r="R4129" i="3"/>
  <c r="Q4129" i="3"/>
  <c r="R4128" i="3"/>
  <c r="Q4128" i="3"/>
  <c r="R4127" i="3"/>
  <c r="Q4127" i="3"/>
  <c r="R4126" i="3"/>
  <c r="Q4126" i="3"/>
  <c r="R4125" i="3"/>
  <c r="Q4125" i="3"/>
  <c r="R4124" i="3"/>
  <c r="Q4124" i="3"/>
  <c r="R4123" i="3"/>
  <c r="Q4123" i="3"/>
  <c r="R4122" i="3"/>
  <c r="Q4122" i="3"/>
  <c r="R4121" i="3"/>
  <c r="Q4121" i="3"/>
  <c r="R4120" i="3"/>
  <c r="Q4120" i="3"/>
  <c r="R4119" i="3"/>
  <c r="Q4119" i="3"/>
  <c r="R4118" i="3"/>
  <c r="Q4118" i="3"/>
  <c r="R4117" i="3"/>
  <c r="Q4117" i="3"/>
  <c r="R4116" i="3"/>
  <c r="Q4116" i="3"/>
  <c r="R4115" i="3"/>
  <c r="Q4115" i="3"/>
  <c r="R4114" i="3"/>
  <c r="Q4114" i="3"/>
  <c r="R4113" i="3"/>
  <c r="Q4113" i="3"/>
  <c r="R4112" i="3"/>
  <c r="Q4112" i="3"/>
  <c r="R4111" i="3"/>
  <c r="Q4111" i="3"/>
  <c r="R4110" i="3"/>
  <c r="Q4110" i="3"/>
  <c r="R4109" i="3"/>
  <c r="Q4109" i="3"/>
  <c r="R4108" i="3"/>
  <c r="Q4108" i="3"/>
  <c r="R4107" i="3"/>
  <c r="Q4107" i="3"/>
  <c r="R4106" i="3"/>
  <c r="Q4106" i="3"/>
  <c r="R4105" i="3"/>
  <c r="Q4105" i="3"/>
  <c r="R4104" i="3"/>
  <c r="Q4104" i="3"/>
  <c r="R4103" i="3"/>
  <c r="Q4103" i="3"/>
  <c r="R4102" i="3"/>
  <c r="Q4102" i="3"/>
  <c r="R4101" i="3"/>
  <c r="Q4101" i="3"/>
  <c r="R4100" i="3"/>
  <c r="Q4100" i="3"/>
  <c r="R4099" i="3"/>
  <c r="Q4099" i="3"/>
  <c r="R4098" i="3"/>
  <c r="Q4098" i="3"/>
  <c r="R4097" i="3"/>
  <c r="Q4097" i="3"/>
  <c r="R4096" i="3"/>
  <c r="Q4096" i="3"/>
  <c r="R4095" i="3"/>
  <c r="Q4095" i="3"/>
  <c r="R4094" i="3"/>
  <c r="Q4094" i="3"/>
  <c r="R4093" i="3"/>
  <c r="Q4093" i="3"/>
  <c r="R4092" i="3"/>
  <c r="Q4092" i="3"/>
  <c r="R4091" i="3"/>
  <c r="Q4091" i="3"/>
  <c r="R4090" i="3"/>
  <c r="Q4090" i="3"/>
  <c r="R4089" i="3"/>
  <c r="Q4089" i="3"/>
  <c r="R4088" i="3"/>
  <c r="Q4088" i="3"/>
  <c r="R4087" i="3"/>
  <c r="Q4087" i="3"/>
  <c r="R4086" i="3"/>
  <c r="Q4086" i="3"/>
  <c r="R4085" i="3"/>
  <c r="Q4085" i="3"/>
  <c r="R4084" i="3"/>
  <c r="Q4084" i="3"/>
  <c r="R4083" i="3"/>
  <c r="Q4083" i="3"/>
  <c r="R4082" i="3"/>
  <c r="Q4082" i="3"/>
  <c r="R4081" i="3"/>
  <c r="Q4081" i="3"/>
  <c r="R4080" i="3"/>
  <c r="Q4080" i="3"/>
  <c r="R4079" i="3"/>
  <c r="Q4079" i="3"/>
  <c r="R4078" i="3"/>
  <c r="Q4078" i="3"/>
  <c r="R4077" i="3"/>
  <c r="Q4077" i="3"/>
  <c r="R4076" i="3"/>
  <c r="Q4076" i="3"/>
  <c r="R4075" i="3"/>
  <c r="Q4075" i="3"/>
  <c r="R4074" i="3"/>
  <c r="Q4074" i="3"/>
  <c r="R4073" i="3"/>
  <c r="Q4073" i="3"/>
  <c r="R4072" i="3"/>
  <c r="Q4072" i="3"/>
  <c r="R4071" i="3"/>
  <c r="Q4071" i="3"/>
  <c r="R4070" i="3"/>
  <c r="Q4070" i="3"/>
  <c r="R4069" i="3"/>
  <c r="Q4069" i="3"/>
  <c r="R4068" i="3"/>
  <c r="Q4068" i="3"/>
  <c r="R4067" i="3"/>
  <c r="Q4067" i="3"/>
  <c r="R4066" i="3"/>
  <c r="Q4066" i="3"/>
  <c r="R4065" i="3"/>
  <c r="Q4065" i="3"/>
  <c r="R4064" i="3"/>
  <c r="Q4064" i="3"/>
  <c r="R4063" i="3"/>
  <c r="Q4063" i="3"/>
  <c r="R4062" i="3"/>
  <c r="Q4062" i="3"/>
  <c r="R4061" i="3"/>
  <c r="Q4061" i="3"/>
  <c r="R4060" i="3"/>
  <c r="Q4060" i="3"/>
  <c r="R4059" i="3"/>
  <c r="Q4059" i="3"/>
  <c r="R4058" i="3"/>
  <c r="Q4058" i="3"/>
  <c r="R4057" i="3"/>
  <c r="Q4057" i="3"/>
  <c r="R4056" i="3"/>
  <c r="Q4056" i="3"/>
  <c r="R4055" i="3"/>
  <c r="Q4055" i="3"/>
  <c r="R4054" i="3"/>
  <c r="Q4054" i="3"/>
  <c r="R4053" i="3"/>
  <c r="Q4053" i="3"/>
  <c r="R4052" i="3"/>
  <c r="Q4052" i="3"/>
  <c r="R4051" i="3"/>
  <c r="Q4051" i="3"/>
  <c r="R4050" i="3"/>
  <c r="Q4050" i="3"/>
  <c r="R4049" i="3"/>
  <c r="Q4049" i="3"/>
  <c r="R4048" i="3"/>
  <c r="Q4048" i="3"/>
  <c r="R4047" i="3"/>
  <c r="Q4047" i="3"/>
  <c r="R4046" i="3"/>
  <c r="Q4046" i="3"/>
  <c r="R4045" i="3"/>
  <c r="Q4045" i="3"/>
  <c r="R4044" i="3"/>
  <c r="Q4044" i="3"/>
  <c r="R4043" i="3"/>
  <c r="Q4043" i="3"/>
  <c r="R4042" i="3"/>
  <c r="Q4042" i="3"/>
  <c r="R4041" i="3"/>
  <c r="Q4041" i="3"/>
  <c r="R4040" i="3"/>
  <c r="Q4040" i="3"/>
  <c r="R4039" i="3"/>
  <c r="Q4039" i="3"/>
  <c r="R4038" i="3"/>
  <c r="Q4038" i="3"/>
  <c r="R4037" i="3"/>
  <c r="Q4037" i="3"/>
  <c r="R4036" i="3"/>
  <c r="Q4036" i="3"/>
  <c r="R4035" i="3"/>
  <c r="Q4035" i="3"/>
  <c r="R4034" i="3"/>
  <c r="Q4034" i="3"/>
  <c r="R4033" i="3"/>
  <c r="Q4033" i="3"/>
  <c r="R4032" i="3"/>
  <c r="Q4032" i="3"/>
  <c r="R4031" i="3"/>
  <c r="Q4031" i="3"/>
  <c r="R4030" i="3"/>
  <c r="Q4030" i="3"/>
  <c r="R4029" i="3"/>
  <c r="Q4029" i="3"/>
  <c r="R4028" i="3"/>
  <c r="Q4028" i="3"/>
  <c r="R4027" i="3"/>
  <c r="Q4027" i="3"/>
  <c r="R4026" i="3"/>
  <c r="Q4026" i="3"/>
  <c r="R4025" i="3"/>
  <c r="Q4025" i="3"/>
  <c r="R4024" i="3"/>
  <c r="Q4024" i="3"/>
  <c r="R4023" i="3"/>
  <c r="Q4023" i="3"/>
  <c r="R4022" i="3"/>
  <c r="Q4022" i="3"/>
  <c r="R4021" i="3"/>
  <c r="Q4021" i="3"/>
  <c r="R4020" i="3"/>
  <c r="Q4020" i="3"/>
  <c r="R4019" i="3"/>
  <c r="Q4019" i="3"/>
  <c r="R4018" i="3"/>
  <c r="Q4018" i="3"/>
  <c r="R4017" i="3"/>
  <c r="Q4017" i="3"/>
  <c r="R4016" i="3"/>
  <c r="Q4016" i="3"/>
  <c r="R4015" i="3"/>
  <c r="Q4015" i="3"/>
  <c r="R4014" i="3"/>
  <c r="Q4014" i="3"/>
  <c r="R4013" i="3"/>
  <c r="Q4013" i="3"/>
  <c r="R4012" i="3"/>
  <c r="Q4012" i="3"/>
  <c r="R4011" i="3"/>
  <c r="Q4011" i="3"/>
  <c r="R4010" i="3"/>
  <c r="Q4010" i="3"/>
  <c r="R4009" i="3"/>
  <c r="Q4009" i="3"/>
  <c r="R4008" i="3"/>
  <c r="Q4008" i="3"/>
  <c r="R4007" i="3"/>
  <c r="Q4007" i="3"/>
  <c r="R4006" i="3"/>
  <c r="Q4006" i="3"/>
  <c r="R4005" i="3"/>
  <c r="Q4005" i="3"/>
  <c r="R4004" i="3"/>
  <c r="Q4004" i="3"/>
  <c r="R4003" i="3"/>
  <c r="Q4003" i="3"/>
  <c r="R4002" i="3"/>
  <c r="Q4002" i="3"/>
  <c r="R4001" i="3"/>
  <c r="Q4001" i="3"/>
  <c r="R4000" i="3"/>
  <c r="Q4000" i="3"/>
  <c r="R3999" i="3"/>
  <c r="Q3999" i="3"/>
  <c r="R3998" i="3"/>
  <c r="Q3998" i="3"/>
  <c r="R3997" i="3"/>
  <c r="Q3997" i="3"/>
  <c r="R3996" i="3"/>
  <c r="Q3996" i="3"/>
  <c r="R3995" i="3"/>
  <c r="Q3995" i="3"/>
  <c r="R3994" i="3"/>
  <c r="Q3994" i="3"/>
  <c r="R3993" i="3"/>
  <c r="Q3993" i="3"/>
  <c r="R3992" i="3"/>
  <c r="Q3992" i="3"/>
  <c r="R3991" i="3"/>
  <c r="Q3991" i="3"/>
  <c r="R3990" i="3"/>
  <c r="Q3990" i="3"/>
  <c r="R3989" i="3"/>
  <c r="Q3989" i="3"/>
  <c r="R3988" i="3"/>
  <c r="Q3988" i="3"/>
  <c r="R3987" i="3"/>
  <c r="Q3987" i="3"/>
  <c r="R3986" i="3"/>
  <c r="Q3986" i="3"/>
  <c r="R3985" i="3"/>
  <c r="Q3985" i="3"/>
  <c r="R3984" i="3"/>
  <c r="Q3984" i="3"/>
  <c r="R3983" i="3"/>
  <c r="Q3983" i="3"/>
  <c r="R3982" i="3"/>
  <c r="Q3982" i="3"/>
  <c r="R3981" i="3"/>
  <c r="Q3981" i="3"/>
  <c r="R3980" i="3"/>
  <c r="Q3980" i="3"/>
  <c r="R3979" i="3"/>
  <c r="Q3979" i="3"/>
  <c r="R3978" i="3"/>
  <c r="Q3978" i="3"/>
  <c r="R3977" i="3"/>
  <c r="Q3977" i="3"/>
  <c r="R3976" i="3"/>
  <c r="Q3976" i="3"/>
  <c r="R3975" i="3"/>
  <c r="Q3975" i="3"/>
  <c r="R3974" i="3"/>
  <c r="Q3974" i="3"/>
  <c r="R3973" i="3"/>
  <c r="Q3973" i="3"/>
  <c r="R3972" i="3"/>
  <c r="Q3972" i="3"/>
  <c r="R3971" i="3"/>
  <c r="Q3971" i="3"/>
  <c r="R3970" i="3"/>
  <c r="Q3970" i="3"/>
  <c r="R3969" i="3"/>
  <c r="Q3969" i="3"/>
  <c r="R3968" i="3"/>
  <c r="Q3968" i="3"/>
  <c r="R3967" i="3"/>
  <c r="Q3967" i="3"/>
  <c r="R3966" i="3"/>
  <c r="Q3966" i="3"/>
  <c r="R3965" i="3"/>
  <c r="Q3965" i="3"/>
  <c r="R3964" i="3"/>
  <c r="Q3964" i="3"/>
  <c r="R3963" i="3"/>
  <c r="Q3963" i="3"/>
  <c r="R3962" i="3"/>
  <c r="Q3962" i="3"/>
  <c r="R3961" i="3"/>
  <c r="Q3961" i="3"/>
  <c r="R3960" i="3"/>
  <c r="Q3960" i="3"/>
  <c r="R3959" i="3"/>
  <c r="Q3959" i="3"/>
  <c r="R3958" i="3"/>
  <c r="Q3958" i="3"/>
  <c r="R3957" i="3"/>
  <c r="Q3957" i="3"/>
  <c r="R3956" i="3"/>
  <c r="Q3956" i="3"/>
  <c r="R3955" i="3"/>
  <c r="Q3955" i="3"/>
  <c r="R3954" i="3"/>
  <c r="Q3954" i="3"/>
  <c r="R3953" i="3"/>
  <c r="Q3953" i="3"/>
  <c r="R3952" i="3"/>
  <c r="Q3952" i="3"/>
  <c r="R3951" i="3"/>
  <c r="Q3951" i="3"/>
  <c r="R3950" i="3"/>
  <c r="Q3950" i="3"/>
  <c r="R3949" i="3"/>
  <c r="Q3949" i="3"/>
  <c r="R3948" i="3"/>
  <c r="Q3948" i="3"/>
  <c r="R3947" i="3"/>
  <c r="Q3947" i="3"/>
  <c r="R3946" i="3"/>
  <c r="Q3946" i="3"/>
  <c r="R3945" i="3"/>
  <c r="Q3945" i="3"/>
  <c r="R3944" i="3"/>
  <c r="Q3944" i="3"/>
  <c r="R3943" i="3"/>
  <c r="Q3943" i="3"/>
  <c r="R3942" i="3"/>
  <c r="Q3942" i="3"/>
  <c r="R3941" i="3"/>
  <c r="Q3941" i="3"/>
  <c r="R3940" i="3"/>
  <c r="Q3940" i="3"/>
  <c r="R3939" i="3"/>
  <c r="Q3939" i="3"/>
  <c r="R3938" i="3"/>
  <c r="Q3938" i="3"/>
  <c r="R3937" i="3"/>
  <c r="Q3937" i="3"/>
  <c r="R3936" i="3"/>
  <c r="Q3936" i="3"/>
  <c r="R3935" i="3"/>
  <c r="Q3935" i="3"/>
  <c r="R3934" i="3"/>
  <c r="Q3934" i="3"/>
  <c r="R3933" i="3"/>
  <c r="Q3933" i="3"/>
  <c r="R3932" i="3"/>
  <c r="Q3932" i="3"/>
  <c r="R3931" i="3"/>
  <c r="Q3931" i="3"/>
  <c r="R3930" i="3"/>
  <c r="Q3930" i="3"/>
  <c r="R3929" i="3"/>
  <c r="Q3929" i="3"/>
  <c r="R3928" i="3"/>
  <c r="Q3928" i="3"/>
  <c r="R3927" i="3"/>
  <c r="Q3927" i="3"/>
  <c r="R3926" i="3"/>
  <c r="Q3926" i="3"/>
  <c r="R3925" i="3"/>
  <c r="Q3925" i="3"/>
  <c r="R3924" i="3"/>
  <c r="Q3924" i="3"/>
  <c r="R3923" i="3"/>
  <c r="Q3923" i="3"/>
  <c r="R3922" i="3"/>
  <c r="Q3922" i="3"/>
  <c r="R3921" i="3"/>
  <c r="Q3921" i="3"/>
  <c r="R3920" i="3"/>
  <c r="Q3920" i="3"/>
  <c r="R3919" i="3"/>
  <c r="Q3919" i="3"/>
  <c r="R3918" i="3"/>
  <c r="Q3918" i="3"/>
  <c r="R3917" i="3"/>
  <c r="Q3917" i="3"/>
  <c r="R3916" i="3"/>
  <c r="Q3916" i="3"/>
  <c r="R3915" i="3"/>
  <c r="Q3915" i="3"/>
  <c r="R3914" i="3"/>
  <c r="Q3914" i="3"/>
  <c r="R3913" i="3"/>
  <c r="Q3913" i="3"/>
  <c r="R3912" i="3"/>
  <c r="Q3912" i="3"/>
  <c r="R3911" i="3"/>
  <c r="Q3911" i="3"/>
  <c r="R3910" i="3"/>
  <c r="Q3910" i="3"/>
  <c r="R3909" i="3"/>
  <c r="Q3909" i="3"/>
  <c r="R3908" i="3"/>
  <c r="Q3908" i="3"/>
  <c r="R3907" i="3"/>
  <c r="Q3907" i="3"/>
  <c r="R3906" i="3"/>
  <c r="Q3906" i="3"/>
  <c r="R3905" i="3"/>
  <c r="Q3905" i="3"/>
  <c r="R3904" i="3"/>
  <c r="Q3904" i="3"/>
  <c r="R3903" i="3"/>
  <c r="Q3903" i="3"/>
  <c r="R3902" i="3"/>
  <c r="Q3902" i="3"/>
  <c r="R3901" i="3"/>
  <c r="Q3901" i="3"/>
  <c r="R3900" i="3"/>
  <c r="Q3900" i="3"/>
  <c r="R3899" i="3"/>
  <c r="Q3899" i="3"/>
  <c r="R3898" i="3"/>
  <c r="Q3898" i="3"/>
  <c r="R3897" i="3"/>
  <c r="Q3897" i="3"/>
  <c r="R3896" i="3"/>
  <c r="Q3896" i="3"/>
  <c r="R3895" i="3"/>
  <c r="Q3895" i="3"/>
  <c r="R3894" i="3"/>
  <c r="Q3894" i="3"/>
  <c r="R3893" i="3"/>
  <c r="Q3893" i="3"/>
  <c r="R3892" i="3"/>
  <c r="Q3892" i="3"/>
  <c r="R3891" i="3"/>
  <c r="Q3891" i="3"/>
  <c r="R3890" i="3"/>
  <c r="Q3890" i="3"/>
  <c r="R3889" i="3"/>
  <c r="Q3889" i="3"/>
  <c r="R3888" i="3"/>
  <c r="Q3888" i="3"/>
  <c r="R3887" i="3"/>
  <c r="Q3887" i="3"/>
  <c r="R3886" i="3"/>
  <c r="Q3886" i="3"/>
  <c r="R3885" i="3"/>
  <c r="Q3885" i="3"/>
  <c r="R3884" i="3"/>
  <c r="Q3884" i="3"/>
  <c r="R3883" i="3"/>
  <c r="Q3883" i="3"/>
  <c r="R3882" i="3"/>
  <c r="Q3882" i="3"/>
  <c r="R3881" i="3"/>
  <c r="Q3881" i="3"/>
  <c r="R3880" i="3"/>
  <c r="Q3880" i="3"/>
  <c r="R3879" i="3"/>
  <c r="Q3879" i="3"/>
  <c r="R3878" i="3"/>
  <c r="Q3878" i="3"/>
  <c r="R3877" i="3"/>
  <c r="Q3877" i="3"/>
  <c r="R3876" i="3"/>
  <c r="Q3876" i="3"/>
  <c r="R3875" i="3"/>
  <c r="Q3875" i="3"/>
  <c r="R3874" i="3"/>
  <c r="Q3874" i="3"/>
  <c r="R3873" i="3"/>
  <c r="Q3873" i="3"/>
  <c r="R3872" i="3"/>
  <c r="Q3872" i="3"/>
  <c r="R3871" i="3"/>
  <c r="Q3871" i="3"/>
  <c r="R3870" i="3"/>
  <c r="Q3870" i="3"/>
  <c r="R3869" i="3"/>
  <c r="Q3869" i="3"/>
  <c r="R3868" i="3"/>
  <c r="Q3868" i="3"/>
  <c r="R3867" i="3"/>
  <c r="Q3867" i="3"/>
  <c r="R3866" i="3"/>
  <c r="Q3866" i="3"/>
  <c r="R3865" i="3"/>
  <c r="Q3865" i="3"/>
  <c r="R3864" i="3"/>
  <c r="Q3864" i="3"/>
  <c r="R3863" i="3"/>
  <c r="Q3863" i="3"/>
  <c r="R3862" i="3"/>
  <c r="Q3862" i="3"/>
  <c r="R3861" i="3"/>
  <c r="Q3861" i="3"/>
  <c r="R3860" i="3"/>
  <c r="Q3860" i="3"/>
  <c r="R3859" i="3"/>
  <c r="Q3859" i="3"/>
  <c r="R3858" i="3"/>
  <c r="Q3858" i="3"/>
  <c r="R3857" i="3"/>
  <c r="Q3857" i="3"/>
  <c r="R3856" i="3"/>
  <c r="Q3856" i="3"/>
  <c r="R3855" i="3"/>
  <c r="Q3855" i="3"/>
  <c r="R3854" i="3"/>
  <c r="Q3854" i="3"/>
  <c r="R3853" i="3"/>
  <c r="Q3853" i="3"/>
  <c r="R3852" i="3"/>
  <c r="Q3852" i="3"/>
  <c r="R3851" i="3"/>
  <c r="Q3851" i="3"/>
  <c r="R3850" i="3"/>
  <c r="Q3850" i="3"/>
  <c r="R3849" i="3"/>
  <c r="Q3849" i="3"/>
  <c r="R3848" i="3"/>
  <c r="Q3848" i="3"/>
  <c r="R3847" i="3"/>
  <c r="Q3847" i="3"/>
  <c r="R3846" i="3"/>
  <c r="Q3846" i="3"/>
  <c r="R3845" i="3"/>
  <c r="Q3845" i="3"/>
  <c r="R3844" i="3"/>
  <c r="Q3844" i="3"/>
  <c r="R3843" i="3"/>
  <c r="Q3843" i="3"/>
  <c r="R3842" i="3"/>
  <c r="Q3842" i="3"/>
  <c r="R3841" i="3"/>
  <c r="Q3841" i="3"/>
  <c r="R3840" i="3"/>
  <c r="Q3840" i="3"/>
  <c r="R3839" i="3"/>
  <c r="Q3839" i="3"/>
  <c r="R3838" i="3"/>
  <c r="Q3838" i="3"/>
  <c r="R3837" i="3"/>
  <c r="Q3837" i="3"/>
  <c r="R3836" i="3"/>
  <c r="Q3836" i="3"/>
  <c r="R3835" i="3"/>
  <c r="Q3835" i="3"/>
  <c r="R3834" i="3"/>
  <c r="Q3834" i="3"/>
  <c r="R3833" i="3"/>
  <c r="Q3833" i="3"/>
  <c r="R3832" i="3"/>
  <c r="Q3832" i="3"/>
  <c r="R3831" i="3"/>
  <c r="Q3831" i="3"/>
  <c r="R3830" i="3"/>
  <c r="Q3830" i="3"/>
  <c r="R3829" i="3"/>
  <c r="Q3829" i="3"/>
  <c r="R3828" i="3"/>
  <c r="Q3828" i="3"/>
  <c r="R3827" i="3"/>
  <c r="Q3827" i="3"/>
  <c r="R3826" i="3"/>
  <c r="Q3826" i="3"/>
  <c r="R3825" i="3"/>
  <c r="Q3825" i="3"/>
  <c r="R3824" i="3"/>
  <c r="Q3824" i="3"/>
  <c r="R3823" i="3"/>
  <c r="Q3823" i="3"/>
  <c r="R3822" i="3"/>
  <c r="Q3822" i="3"/>
  <c r="R3821" i="3"/>
  <c r="Q3821" i="3"/>
  <c r="R3820" i="3"/>
  <c r="Q3820" i="3"/>
  <c r="R3819" i="3"/>
  <c r="Q3819" i="3"/>
  <c r="R3818" i="3"/>
  <c r="Q3818" i="3"/>
  <c r="R3817" i="3"/>
  <c r="Q3817" i="3"/>
  <c r="R3816" i="3"/>
  <c r="Q3816" i="3"/>
  <c r="R3815" i="3"/>
  <c r="Q3815" i="3"/>
  <c r="R3814" i="3"/>
  <c r="Q3814" i="3"/>
  <c r="R3813" i="3"/>
  <c r="Q3813" i="3"/>
  <c r="R3812" i="3"/>
  <c r="Q3812" i="3"/>
  <c r="R3811" i="3"/>
  <c r="Q3811" i="3"/>
  <c r="R3810" i="3"/>
  <c r="Q3810" i="3"/>
  <c r="R3809" i="3"/>
  <c r="Q3809" i="3"/>
  <c r="R3808" i="3"/>
  <c r="Q3808" i="3"/>
  <c r="R3807" i="3"/>
  <c r="Q3807" i="3"/>
  <c r="R3806" i="3"/>
  <c r="Q3806" i="3"/>
  <c r="R3805" i="3"/>
  <c r="Q3805" i="3"/>
  <c r="R3804" i="3"/>
  <c r="Q3804" i="3"/>
  <c r="R3803" i="3"/>
  <c r="Q3803" i="3"/>
  <c r="R3802" i="3"/>
  <c r="Q3802" i="3"/>
  <c r="R3801" i="3"/>
  <c r="Q3801" i="3"/>
  <c r="R3800" i="3"/>
  <c r="Q3800" i="3"/>
  <c r="R3799" i="3"/>
  <c r="Q3799" i="3"/>
  <c r="R3798" i="3"/>
  <c r="Q3798" i="3"/>
  <c r="R3797" i="3"/>
  <c r="Q3797" i="3"/>
  <c r="R3796" i="3"/>
  <c r="Q3796" i="3"/>
  <c r="R3795" i="3"/>
  <c r="Q3795" i="3"/>
  <c r="R3794" i="3"/>
  <c r="Q3794" i="3"/>
  <c r="R3793" i="3"/>
  <c r="Q3793" i="3"/>
  <c r="R3792" i="3"/>
  <c r="Q3792" i="3"/>
  <c r="R3791" i="3"/>
  <c r="Q3791" i="3"/>
  <c r="R3790" i="3"/>
  <c r="Q3790" i="3"/>
  <c r="R3789" i="3"/>
  <c r="Q3789" i="3"/>
  <c r="R3788" i="3"/>
  <c r="Q3788" i="3"/>
  <c r="R3787" i="3"/>
  <c r="Q3787" i="3"/>
  <c r="R3786" i="3"/>
  <c r="Q3786" i="3"/>
  <c r="R3785" i="3"/>
  <c r="Q3785" i="3"/>
  <c r="R3784" i="3"/>
  <c r="Q3784" i="3"/>
  <c r="R3783" i="3"/>
  <c r="Q3783" i="3"/>
  <c r="R3782" i="3"/>
  <c r="Q3782" i="3"/>
  <c r="R3781" i="3"/>
  <c r="Q3781" i="3"/>
  <c r="R3780" i="3"/>
  <c r="Q3780" i="3"/>
  <c r="R3779" i="3"/>
  <c r="Q3779" i="3"/>
  <c r="R3778" i="3"/>
  <c r="Q3778" i="3"/>
  <c r="R3777" i="3"/>
  <c r="Q3777" i="3"/>
  <c r="R3776" i="3"/>
  <c r="Q3776" i="3"/>
  <c r="R3775" i="3"/>
  <c r="Q3775" i="3"/>
  <c r="R3774" i="3"/>
  <c r="Q3774" i="3"/>
  <c r="R3773" i="3"/>
  <c r="Q3773" i="3"/>
  <c r="R3772" i="3"/>
  <c r="Q3772" i="3"/>
  <c r="R3771" i="3"/>
  <c r="Q3771" i="3"/>
  <c r="R3770" i="3"/>
  <c r="Q3770" i="3"/>
  <c r="R3769" i="3"/>
  <c r="Q3769" i="3"/>
  <c r="R3768" i="3"/>
  <c r="Q3768" i="3"/>
  <c r="R3767" i="3"/>
  <c r="Q3767" i="3"/>
  <c r="R3766" i="3"/>
  <c r="Q3766" i="3"/>
  <c r="R3765" i="3"/>
  <c r="Q3765" i="3"/>
  <c r="R3764" i="3"/>
  <c r="Q3764" i="3"/>
  <c r="R3763" i="3"/>
  <c r="Q3763" i="3"/>
  <c r="R3762" i="3"/>
  <c r="Q3762" i="3"/>
  <c r="R3761" i="3"/>
  <c r="Q3761" i="3"/>
  <c r="R3760" i="3"/>
  <c r="Q3760" i="3"/>
  <c r="R3759" i="3"/>
  <c r="Q3759" i="3"/>
  <c r="R3758" i="3"/>
  <c r="Q3758" i="3"/>
  <c r="R3757" i="3"/>
  <c r="Q3757" i="3"/>
  <c r="R3756" i="3"/>
  <c r="Q3756" i="3"/>
  <c r="R3755" i="3"/>
  <c r="Q3755" i="3"/>
  <c r="R3754" i="3"/>
  <c r="Q3754" i="3"/>
  <c r="R3753" i="3"/>
  <c r="Q3753" i="3"/>
  <c r="R3752" i="3"/>
  <c r="Q3752" i="3"/>
  <c r="R3751" i="3"/>
  <c r="Q3751" i="3"/>
  <c r="R3750" i="3"/>
  <c r="Q3750" i="3"/>
  <c r="R3749" i="3"/>
  <c r="Q3749" i="3"/>
  <c r="R3748" i="3"/>
  <c r="Q3748" i="3"/>
  <c r="R3747" i="3"/>
  <c r="Q3747" i="3"/>
  <c r="R3746" i="3"/>
  <c r="Q3746" i="3"/>
  <c r="R3745" i="3"/>
  <c r="Q3745" i="3"/>
  <c r="R3744" i="3"/>
  <c r="Q3744" i="3"/>
  <c r="R3743" i="3"/>
  <c r="Q3743" i="3"/>
  <c r="R3742" i="3"/>
  <c r="Q3742" i="3"/>
  <c r="R3741" i="3"/>
  <c r="Q3741" i="3"/>
  <c r="R3740" i="3"/>
  <c r="Q3740" i="3"/>
  <c r="R3739" i="3"/>
  <c r="Q3739" i="3"/>
  <c r="R3738" i="3"/>
  <c r="Q3738" i="3"/>
  <c r="R3737" i="3"/>
  <c r="Q3737" i="3"/>
  <c r="R3736" i="3"/>
  <c r="Q3736" i="3"/>
  <c r="R3735" i="3"/>
  <c r="Q3735" i="3"/>
  <c r="R3734" i="3"/>
  <c r="Q3734" i="3"/>
  <c r="R3733" i="3"/>
  <c r="Q3733" i="3"/>
  <c r="R3732" i="3"/>
  <c r="Q3732" i="3"/>
  <c r="R3731" i="3"/>
  <c r="Q3731" i="3"/>
  <c r="R3730" i="3"/>
  <c r="Q3730" i="3"/>
  <c r="R3729" i="3"/>
  <c r="Q3729" i="3"/>
  <c r="R3728" i="3"/>
  <c r="Q3728" i="3"/>
  <c r="R3727" i="3"/>
  <c r="Q3727" i="3"/>
  <c r="R3726" i="3"/>
  <c r="Q3726" i="3"/>
  <c r="R3725" i="3"/>
  <c r="Q3725" i="3"/>
  <c r="R3724" i="3"/>
  <c r="Q3724" i="3"/>
  <c r="R3723" i="3"/>
  <c r="Q3723" i="3"/>
  <c r="R3722" i="3"/>
  <c r="Q3722" i="3"/>
  <c r="R3721" i="3"/>
  <c r="Q3721" i="3"/>
  <c r="R3720" i="3"/>
  <c r="Q3720" i="3"/>
  <c r="R3719" i="3"/>
  <c r="Q3719" i="3"/>
  <c r="R3718" i="3"/>
  <c r="Q3718" i="3"/>
  <c r="R3717" i="3"/>
  <c r="Q3717" i="3"/>
  <c r="R3716" i="3"/>
  <c r="Q3716" i="3"/>
  <c r="R3715" i="3"/>
  <c r="Q3715" i="3"/>
  <c r="R3714" i="3"/>
  <c r="Q3714" i="3"/>
  <c r="R3713" i="3"/>
  <c r="Q3713" i="3"/>
  <c r="R3712" i="3"/>
  <c r="Q3712" i="3"/>
  <c r="R3711" i="3"/>
  <c r="Q3711" i="3"/>
  <c r="R3710" i="3"/>
  <c r="Q3710" i="3"/>
  <c r="R3709" i="3"/>
  <c r="Q3709" i="3"/>
  <c r="R3708" i="3"/>
  <c r="Q3708" i="3"/>
  <c r="R3707" i="3"/>
  <c r="Q3707" i="3"/>
  <c r="R3706" i="3"/>
  <c r="Q3706" i="3"/>
  <c r="R3705" i="3"/>
  <c r="Q3705" i="3"/>
  <c r="R3704" i="3"/>
  <c r="Q3704" i="3"/>
  <c r="R3703" i="3"/>
  <c r="Q3703" i="3"/>
  <c r="R3702" i="3"/>
  <c r="Q3702" i="3"/>
  <c r="R3701" i="3"/>
  <c r="Q3701" i="3"/>
  <c r="R3700" i="3"/>
  <c r="Q3700" i="3"/>
  <c r="R3699" i="3"/>
  <c r="Q3699" i="3"/>
  <c r="R3698" i="3"/>
  <c r="Q3698" i="3"/>
  <c r="R3697" i="3"/>
  <c r="Q3697" i="3"/>
  <c r="R3696" i="3"/>
  <c r="Q3696" i="3"/>
  <c r="R3695" i="3"/>
  <c r="Q3695" i="3"/>
  <c r="R3694" i="3"/>
  <c r="Q3694" i="3"/>
  <c r="R3693" i="3"/>
  <c r="Q3693" i="3"/>
  <c r="R3692" i="3"/>
  <c r="Q3692" i="3"/>
  <c r="R3691" i="3"/>
  <c r="Q3691" i="3"/>
  <c r="R3690" i="3"/>
  <c r="Q3690" i="3"/>
  <c r="R3689" i="3"/>
  <c r="Q3689" i="3"/>
  <c r="R3688" i="3"/>
  <c r="Q3688" i="3"/>
  <c r="R3687" i="3"/>
  <c r="Q3687" i="3"/>
  <c r="R3686" i="3"/>
  <c r="Q3686" i="3"/>
  <c r="R3685" i="3"/>
  <c r="Q3685" i="3"/>
  <c r="R3684" i="3"/>
  <c r="Q3684" i="3"/>
  <c r="R3683" i="3"/>
  <c r="Q3683" i="3"/>
  <c r="R3682" i="3"/>
  <c r="Q3682" i="3"/>
  <c r="R3681" i="3"/>
  <c r="Q3681" i="3"/>
  <c r="R3680" i="3"/>
  <c r="Q3680" i="3"/>
  <c r="R3679" i="3"/>
  <c r="Q3679" i="3"/>
  <c r="R3678" i="3"/>
  <c r="Q3678" i="3"/>
  <c r="R3677" i="3"/>
  <c r="Q3677" i="3"/>
  <c r="R3676" i="3"/>
  <c r="Q3676" i="3"/>
  <c r="R3675" i="3"/>
  <c r="Q3675" i="3"/>
  <c r="R3674" i="3"/>
  <c r="Q3674" i="3"/>
  <c r="R3673" i="3"/>
  <c r="Q3673" i="3"/>
  <c r="R3672" i="3"/>
  <c r="Q3672" i="3"/>
  <c r="R3671" i="3"/>
  <c r="Q3671" i="3"/>
  <c r="R3670" i="3"/>
  <c r="Q3670" i="3"/>
  <c r="R3669" i="3"/>
  <c r="Q3669" i="3"/>
  <c r="R3668" i="3"/>
  <c r="Q3668" i="3"/>
  <c r="R3667" i="3"/>
  <c r="Q3667" i="3"/>
  <c r="R3666" i="3"/>
  <c r="Q3666" i="3"/>
  <c r="R3665" i="3"/>
  <c r="Q3665" i="3"/>
  <c r="R3664" i="3"/>
  <c r="Q3664" i="3"/>
  <c r="R3663" i="3"/>
  <c r="Q3663" i="3"/>
  <c r="R3662" i="3"/>
  <c r="Q3662" i="3"/>
  <c r="R3661" i="3"/>
  <c r="Q3661" i="3"/>
  <c r="R3660" i="3"/>
  <c r="Q3660" i="3"/>
  <c r="R3659" i="3"/>
  <c r="Q3659" i="3"/>
  <c r="R3658" i="3"/>
  <c r="Q3658" i="3"/>
  <c r="R3657" i="3"/>
  <c r="Q3657" i="3"/>
  <c r="R3656" i="3"/>
  <c r="Q3656" i="3"/>
  <c r="R3655" i="3"/>
  <c r="Q3655" i="3"/>
  <c r="R3654" i="3"/>
  <c r="Q3654" i="3"/>
  <c r="R3653" i="3"/>
  <c r="Q3653" i="3"/>
  <c r="R3652" i="3"/>
  <c r="Q3652" i="3"/>
  <c r="R3651" i="3"/>
  <c r="Q3651" i="3"/>
  <c r="R3650" i="3"/>
  <c r="Q3650" i="3"/>
  <c r="R3649" i="3"/>
  <c r="Q3649" i="3"/>
  <c r="R3648" i="3"/>
  <c r="Q3648" i="3"/>
  <c r="R3647" i="3"/>
  <c r="Q3647" i="3"/>
  <c r="R3646" i="3"/>
  <c r="Q3646" i="3"/>
  <c r="R3645" i="3"/>
  <c r="Q3645" i="3"/>
  <c r="R3644" i="3"/>
  <c r="Q3644" i="3"/>
  <c r="R3643" i="3"/>
  <c r="Q3643" i="3"/>
  <c r="R3642" i="3"/>
  <c r="Q3642" i="3"/>
  <c r="R3641" i="3"/>
  <c r="Q3641" i="3"/>
  <c r="R3640" i="3"/>
  <c r="Q3640" i="3"/>
  <c r="R3639" i="3"/>
  <c r="Q3639" i="3"/>
  <c r="R3638" i="3"/>
  <c r="Q3638" i="3"/>
  <c r="R3637" i="3"/>
  <c r="Q3637" i="3"/>
  <c r="R3636" i="3"/>
  <c r="Q3636" i="3"/>
  <c r="R3635" i="3"/>
  <c r="Q3635" i="3"/>
  <c r="R3634" i="3"/>
  <c r="Q3634" i="3"/>
  <c r="R3633" i="3"/>
  <c r="Q3633" i="3"/>
  <c r="R3632" i="3"/>
  <c r="Q3632" i="3"/>
  <c r="R3631" i="3"/>
  <c r="Q3631" i="3"/>
  <c r="R3630" i="3"/>
  <c r="Q3630" i="3"/>
  <c r="R3629" i="3"/>
  <c r="Q3629" i="3"/>
  <c r="R3628" i="3"/>
  <c r="Q3628" i="3"/>
  <c r="R3627" i="3"/>
  <c r="Q3627" i="3"/>
  <c r="R3626" i="3"/>
  <c r="Q3626" i="3"/>
  <c r="R3625" i="3"/>
  <c r="Q3625" i="3"/>
  <c r="R3624" i="3"/>
  <c r="Q3624" i="3"/>
  <c r="R3623" i="3"/>
  <c r="Q3623" i="3"/>
  <c r="R3622" i="3"/>
  <c r="Q3622" i="3"/>
  <c r="R3621" i="3"/>
  <c r="Q3621" i="3"/>
  <c r="R3620" i="3"/>
  <c r="Q3620" i="3"/>
  <c r="R3619" i="3"/>
  <c r="Q3619" i="3"/>
  <c r="R3618" i="3"/>
  <c r="Q3618" i="3"/>
  <c r="R3617" i="3"/>
  <c r="Q3617" i="3"/>
  <c r="R3616" i="3"/>
  <c r="Q3616" i="3"/>
  <c r="R3615" i="3"/>
  <c r="Q3615" i="3"/>
  <c r="R3614" i="3"/>
  <c r="Q3614" i="3"/>
  <c r="R3613" i="3"/>
  <c r="Q3613" i="3"/>
  <c r="R3612" i="3"/>
  <c r="Q3612" i="3"/>
  <c r="R3611" i="3"/>
  <c r="Q3611" i="3"/>
  <c r="R3610" i="3"/>
  <c r="Q3610" i="3"/>
  <c r="R3609" i="3"/>
  <c r="Q3609" i="3"/>
  <c r="R3608" i="3"/>
  <c r="Q3608" i="3"/>
  <c r="R3607" i="3"/>
  <c r="Q3607" i="3"/>
  <c r="R3606" i="3"/>
  <c r="Q3606" i="3"/>
  <c r="R3605" i="3"/>
  <c r="Q3605" i="3"/>
  <c r="R3604" i="3"/>
  <c r="Q3604" i="3"/>
  <c r="R3603" i="3"/>
  <c r="Q3603" i="3"/>
  <c r="R3602" i="3"/>
  <c r="Q3602" i="3"/>
  <c r="R3601" i="3"/>
  <c r="Q3601" i="3"/>
  <c r="R3600" i="3"/>
  <c r="Q3600" i="3"/>
  <c r="R3599" i="3"/>
  <c r="Q3599" i="3"/>
  <c r="R3598" i="3"/>
  <c r="Q3598" i="3"/>
  <c r="R3597" i="3"/>
  <c r="Q3597" i="3"/>
  <c r="R3596" i="3"/>
  <c r="Q3596" i="3"/>
  <c r="R3595" i="3"/>
  <c r="Q3595" i="3"/>
  <c r="R3594" i="3"/>
  <c r="Q3594" i="3"/>
  <c r="R3593" i="3"/>
  <c r="Q3593" i="3"/>
  <c r="R3592" i="3"/>
  <c r="Q3592" i="3"/>
  <c r="R3591" i="3"/>
  <c r="Q3591" i="3"/>
  <c r="R3590" i="3"/>
  <c r="Q3590" i="3"/>
  <c r="R3589" i="3"/>
  <c r="Q3589" i="3"/>
  <c r="R3588" i="3"/>
  <c r="Q3588" i="3"/>
  <c r="R3587" i="3"/>
  <c r="Q3587" i="3"/>
  <c r="R3586" i="3"/>
  <c r="Q3586" i="3"/>
  <c r="R3585" i="3"/>
  <c r="Q3585" i="3"/>
  <c r="R3584" i="3"/>
  <c r="Q3584" i="3"/>
  <c r="R3583" i="3"/>
  <c r="Q3583" i="3"/>
  <c r="R3582" i="3"/>
  <c r="Q3582" i="3"/>
  <c r="R3581" i="3"/>
  <c r="Q3581" i="3"/>
  <c r="R3580" i="3"/>
  <c r="Q3580" i="3"/>
  <c r="R3579" i="3"/>
  <c r="Q3579" i="3"/>
  <c r="R3578" i="3"/>
  <c r="Q3578" i="3"/>
  <c r="R3577" i="3"/>
  <c r="Q3577" i="3"/>
  <c r="R3576" i="3"/>
  <c r="Q3576" i="3"/>
  <c r="R3575" i="3"/>
  <c r="Q3575" i="3"/>
  <c r="R3574" i="3"/>
  <c r="Q3574" i="3"/>
  <c r="R3573" i="3"/>
  <c r="Q3573" i="3"/>
  <c r="R3572" i="3"/>
  <c r="Q3572" i="3"/>
  <c r="R3571" i="3"/>
  <c r="Q3571" i="3"/>
  <c r="R3570" i="3"/>
  <c r="Q3570" i="3"/>
  <c r="R3569" i="3"/>
  <c r="Q3569" i="3"/>
  <c r="R3568" i="3"/>
  <c r="Q3568" i="3"/>
  <c r="R3567" i="3"/>
  <c r="Q3567" i="3"/>
  <c r="R3566" i="3"/>
  <c r="Q3566" i="3"/>
  <c r="R3565" i="3"/>
  <c r="Q3565" i="3"/>
  <c r="R3564" i="3"/>
  <c r="Q3564" i="3"/>
  <c r="R3563" i="3"/>
  <c r="Q3563" i="3"/>
  <c r="R3562" i="3"/>
  <c r="Q3562" i="3"/>
  <c r="R3561" i="3"/>
  <c r="Q3561" i="3"/>
  <c r="R3560" i="3"/>
  <c r="Q3560" i="3"/>
  <c r="R3559" i="3"/>
  <c r="Q3559" i="3"/>
  <c r="R3558" i="3"/>
  <c r="Q3558" i="3"/>
  <c r="R3557" i="3"/>
  <c r="Q3557" i="3"/>
  <c r="R3556" i="3"/>
  <c r="Q3556" i="3"/>
  <c r="R3555" i="3"/>
  <c r="Q3555" i="3"/>
  <c r="R3554" i="3"/>
  <c r="Q3554" i="3"/>
  <c r="R3553" i="3"/>
  <c r="Q3553" i="3"/>
  <c r="R3552" i="3"/>
  <c r="Q3552" i="3"/>
  <c r="R3551" i="3"/>
  <c r="Q3551" i="3"/>
  <c r="R3550" i="3"/>
  <c r="Q3550" i="3"/>
  <c r="R3549" i="3"/>
  <c r="Q3549" i="3"/>
  <c r="R3548" i="3"/>
  <c r="Q3548" i="3"/>
  <c r="R3547" i="3"/>
  <c r="Q3547" i="3"/>
  <c r="R3546" i="3"/>
  <c r="Q3546" i="3"/>
  <c r="R3545" i="3"/>
  <c r="Q3545" i="3"/>
  <c r="R3544" i="3"/>
  <c r="Q3544" i="3"/>
  <c r="R3543" i="3"/>
  <c r="Q3543" i="3"/>
  <c r="R3542" i="3"/>
  <c r="Q3542" i="3"/>
  <c r="R3541" i="3"/>
  <c r="Q3541" i="3"/>
  <c r="R3540" i="3"/>
  <c r="Q3540" i="3"/>
  <c r="R3539" i="3"/>
  <c r="Q3539" i="3"/>
  <c r="R3538" i="3"/>
  <c r="Q3538" i="3"/>
  <c r="R3537" i="3"/>
  <c r="Q3537" i="3"/>
  <c r="R3536" i="3"/>
  <c r="Q3536" i="3"/>
  <c r="R3535" i="3"/>
  <c r="Q3535" i="3"/>
  <c r="R3534" i="3"/>
  <c r="Q3534" i="3"/>
  <c r="R3533" i="3"/>
  <c r="Q3533" i="3"/>
  <c r="R3532" i="3"/>
  <c r="Q3532" i="3"/>
  <c r="R3531" i="3"/>
  <c r="Q3531" i="3"/>
  <c r="R3530" i="3"/>
  <c r="Q3530" i="3"/>
  <c r="R3529" i="3"/>
  <c r="Q3529" i="3"/>
  <c r="R3528" i="3"/>
  <c r="Q3528" i="3"/>
  <c r="R3527" i="3"/>
  <c r="Q3527" i="3"/>
  <c r="R3526" i="3"/>
  <c r="Q3526" i="3"/>
  <c r="R3525" i="3"/>
  <c r="Q3525" i="3"/>
  <c r="R3524" i="3"/>
  <c r="Q3524" i="3"/>
  <c r="R3523" i="3"/>
  <c r="Q3523" i="3"/>
  <c r="R3522" i="3"/>
  <c r="Q3522" i="3"/>
  <c r="R3521" i="3"/>
  <c r="Q3521" i="3"/>
  <c r="R3520" i="3"/>
  <c r="Q3520" i="3"/>
  <c r="R3519" i="3"/>
  <c r="Q3519" i="3"/>
  <c r="R3518" i="3"/>
  <c r="Q3518" i="3"/>
  <c r="R3517" i="3"/>
  <c r="Q3517" i="3"/>
  <c r="R3516" i="3"/>
  <c r="Q3516" i="3"/>
  <c r="R3515" i="3"/>
  <c r="Q3515" i="3"/>
  <c r="R3514" i="3"/>
  <c r="Q3514" i="3"/>
  <c r="R3513" i="3"/>
  <c r="Q3513" i="3"/>
  <c r="R3512" i="3"/>
  <c r="Q3512" i="3"/>
  <c r="R3511" i="3"/>
  <c r="Q3511" i="3"/>
  <c r="R3510" i="3"/>
  <c r="Q3510" i="3"/>
  <c r="R3509" i="3"/>
  <c r="Q3509" i="3"/>
  <c r="R3508" i="3"/>
  <c r="Q3508" i="3"/>
  <c r="R3507" i="3"/>
  <c r="Q3507" i="3"/>
  <c r="R3506" i="3"/>
  <c r="Q3506" i="3"/>
  <c r="R3505" i="3"/>
  <c r="Q3505" i="3"/>
  <c r="R3504" i="3"/>
  <c r="Q3504" i="3"/>
  <c r="R3503" i="3"/>
  <c r="Q3503" i="3"/>
  <c r="R3502" i="3"/>
  <c r="Q3502" i="3"/>
  <c r="R3501" i="3"/>
  <c r="Q3501" i="3"/>
  <c r="R3500" i="3"/>
  <c r="Q3500" i="3"/>
  <c r="R3499" i="3"/>
  <c r="Q3499" i="3"/>
  <c r="R3498" i="3"/>
  <c r="Q3498" i="3"/>
  <c r="R3497" i="3"/>
  <c r="Q3497" i="3"/>
  <c r="R3496" i="3"/>
  <c r="Q3496" i="3"/>
  <c r="R3495" i="3"/>
  <c r="Q3495" i="3"/>
  <c r="R3494" i="3"/>
  <c r="Q3494" i="3"/>
  <c r="R3493" i="3"/>
  <c r="Q3493" i="3"/>
  <c r="R3492" i="3"/>
  <c r="Q3492" i="3"/>
  <c r="R3491" i="3"/>
  <c r="Q3491" i="3"/>
  <c r="R3490" i="3"/>
  <c r="Q3490" i="3"/>
  <c r="R3489" i="3"/>
  <c r="Q3489" i="3"/>
  <c r="R3488" i="3"/>
  <c r="Q3488" i="3"/>
  <c r="R3487" i="3"/>
  <c r="Q3487" i="3"/>
  <c r="R3486" i="3"/>
  <c r="Q3486" i="3"/>
  <c r="R3485" i="3"/>
  <c r="Q3485" i="3"/>
  <c r="R3484" i="3"/>
  <c r="Q3484" i="3"/>
  <c r="R3483" i="3"/>
  <c r="Q3483" i="3"/>
  <c r="R3482" i="3"/>
  <c r="Q3482" i="3"/>
  <c r="R3481" i="3"/>
  <c r="Q3481" i="3"/>
  <c r="R3480" i="3"/>
  <c r="Q3480" i="3"/>
  <c r="R3479" i="3"/>
  <c r="Q3479" i="3"/>
  <c r="R3478" i="3"/>
  <c r="Q3478" i="3"/>
  <c r="R3477" i="3"/>
  <c r="Q3477" i="3"/>
  <c r="R3476" i="3"/>
  <c r="Q3476" i="3"/>
  <c r="R3475" i="3"/>
  <c r="Q3475" i="3"/>
  <c r="R3474" i="3"/>
  <c r="Q3474" i="3"/>
  <c r="R3473" i="3"/>
  <c r="Q3473" i="3"/>
  <c r="R3472" i="3"/>
  <c r="Q3472" i="3"/>
  <c r="R3471" i="3"/>
  <c r="Q3471" i="3"/>
  <c r="R3470" i="3"/>
  <c r="Q3470" i="3"/>
  <c r="R3469" i="3"/>
  <c r="Q3469" i="3"/>
  <c r="R3468" i="3"/>
  <c r="Q3468" i="3"/>
  <c r="R3467" i="3"/>
  <c r="Q3467" i="3"/>
  <c r="R3466" i="3"/>
  <c r="Q3466" i="3"/>
  <c r="R3465" i="3"/>
  <c r="Q3465" i="3"/>
  <c r="R3464" i="3"/>
  <c r="Q3464" i="3"/>
  <c r="R3463" i="3"/>
  <c r="Q3463" i="3"/>
  <c r="R3462" i="3"/>
  <c r="Q3462" i="3"/>
  <c r="R3461" i="3"/>
  <c r="Q3461" i="3"/>
  <c r="R3460" i="3"/>
  <c r="Q3460" i="3"/>
  <c r="R3459" i="3"/>
  <c r="Q3459" i="3"/>
  <c r="R3458" i="3"/>
  <c r="Q3458" i="3"/>
  <c r="R3457" i="3"/>
  <c r="Q3457" i="3"/>
  <c r="R3456" i="3"/>
  <c r="Q3456" i="3"/>
  <c r="R3455" i="3"/>
  <c r="Q3455" i="3"/>
  <c r="R3454" i="3"/>
  <c r="Q3454" i="3"/>
  <c r="R3453" i="3"/>
  <c r="Q3453" i="3"/>
  <c r="R3452" i="3"/>
  <c r="Q3452" i="3"/>
  <c r="R3451" i="3"/>
  <c r="Q3451" i="3"/>
  <c r="R3450" i="3"/>
  <c r="Q3450" i="3"/>
  <c r="R3449" i="3"/>
  <c r="Q3449" i="3"/>
  <c r="R3448" i="3"/>
  <c r="Q3448" i="3"/>
  <c r="R3447" i="3"/>
  <c r="Q3447" i="3"/>
  <c r="R3446" i="3"/>
  <c r="Q3446" i="3"/>
  <c r="R3445" i="3"/>
  <c r="Q3445" i="3"/>
  <c r="R3444" i="3"/>
  <c r="Q3444" i="3"/>
  <c r="R3443" i="3"/>
  <c r="Q3443" i="3"/>
  <c r="R3442" i="3"/>
  <c r="Q3442" i="3"/>
  <c r="R3441" i="3"/>
  <c r="Q3441" i="3"/>
  <c r="R3440" i="3"/>
  <c r="Q3440" i="3"/>
  <c r="R3439" i="3"/>
  <c r="Q3439" i="3"/>
  <c r="R3438" i="3"/>
  <c r="Q3438" i="3"/>
  <c r="R3437" i="3"/>
  <c r="Q3437" i="3"/>
  <c r="R3436" i="3"/>
  <c r="Q3436" i="3"/>
  <c r="R3435" i="3"/>
  <c r="Q3435" i="3"/>
  <c r="R3434" i="3"/>
  <c r="Q3434" i="3"/>
  <c r="R3433" i="3"/>
  <c r="Q3433" i="3"/>
  <c r="R3432" i="3"/>
  <c r="Q3432" i="3"/>
  <c r="R3431" i="3"/>
  <c r="Q3431" i="3"/>
  <c r="R3430" i="3"/>
  <c r="Q3430" i="3"/>
  <c r="R3429" i="3"/>
  <c r="Q3429" i="3"/>
  <c r="R3428" i="3"/>
  <c r="Q3428" i="3"/>
  <c r="R3427" i="3"/>
  <c r="Q3427" i="3"/>
  <c r="R3426" i="3"/>
  <c r="Q3426" i="3"/>
  <c r="R3425" i="3"/>
  <c r="Q3425" i="3"/>
  <c r="R3424" i="3"/>
  <c r="Q3424" i="3"/>
  <c r="R3423" i="3"/>
  <c r="Q3423" i="3"/>
  <c r="R3422" i="3"/>
  <c r="Q3422" i="3"/>
  <c r="R3421" i="3"/>
  <c r="Q3421" i="3"/>
  <c r="R3420" i="3"/>
  <c r="Q3420" i="3"/>
  <c r="R3419" i="3"/>
  <c r="Q3419" i="3"/>
  <c r="R3418" i="3"/>
  <c r="Q3418" i="3"/>
  <c r="R3417" i="3"/>
  <c r="Q3417" i="3"/>
  <c r="R3416" i="3"/>
  <c r="Q3416" i="3"/>
  <c r="R3415" i="3"/>
  <c r="Q3415" i="3"/>
  <c r="R3414" i="3"/>
  <c r="Q3414" i="3"/>
  <c r="R3413" i="3"/>
  <c r="Q3413" i="3"/>
  <c r="R3412" i="3"/>
  <c r="Q3412" i="3"/>
  <c r="R3411" i="3"/>
  <c r="Q3411" i="3"/>
  <c r="R3410" i="3"/>
  <c r="Q3410" i="3"/>
  <c r="R3409" i="3"/>
  <c r="Q3409" i="3"/>
  <c r="R3408" i="3"/>
  <c r="Q3408" i="3"/>
  <c r="R3407" i="3"/>
  <c r="Q3407" i="3"/>
  <c r="R3406" i="3"/>
  <c r="Q3406" i="3"/>
  <c r="R3405" i="3"/>
  <c r="Q3405" i="3"/>
  <c r="R3404" i="3"/>
  <c r="Q3404" i="3"/>
  <c r="R3403" i="3"/>
  <c r="Q3403" i="3"/>
  <c r="R3402" i="3"/>
  <c r="Q3402" i="3"/>
  <c r="R3401" i="3"/>
  <c r="Q3401" i="3"/>
  <c r="R3400" i="3"/>
  <c r="Q3400" i="3"/>
  <c r="R3399" i="3"/>
  <c r="Q3399" i="3"/>
  <c r="R3398" i="3"/>
  <c r="Q3398" i="3"/>
  <c r="R3397" i="3"/>
  <c r="Q3397" i="3"/>
  <c r="R3396" i="3"/>
  <c r="Q3396" i="3"/>
  <c r="R3395" i="3"/>
  <c r="Q3395" i="3"/>
  <c r="R3394" i="3"/>
  <c r="Q3394" i="3"/>
  <c r="R3393" i="3"/>
  <c r="Q3393" i="3"/>
  <c r="R3392" i="3"/>
  <c r="Q3392" i="3"/>
  <c r="R3391" i="3"/>
  <c r="Q3391" i="3"/>
  <c r="R3390" i="3"/>
  <c r="Q3390" i="3"/>
  <c r="R3389" i="3"/>
  <c r="Q3389" i="3"/>
  <c r="R3388" i="3"/>
  <c r="Q3388" i="3"/>
  <c r="R3387" i="3"/>
  <c r="Q3387" i="3"/>
  <c r="R3386" i="3"/>
  <c r="Q3386" i="3"/>
  <c r="R3385" i="3"/>
  <c r="Q3385" i="3"/>
  <c r="R3384" i="3"/>
  <c r="Q3384" i="3"/>
  <c r="R3383" i="3"/>
  <c r="Q3383" i="3"/>
  <c r="R3382" i="3"/>
  <c r="Q3382" i="3"/>
  <c r="R3381" i="3"/>
  <c r="Q3381" i="3"/>
  <c r="R3380" i="3"/>
  <c r="Q3380" i="3"/>
  <c r="R3379" i="3"/>
  <c r="Q3379" i="3"/>
  <c r="R3378" i="3"/>
  <c r="Q3378" i="3"/>
  <c r="R3377" i="3"/>
  <c r="Q3377" i="3"/>
  <c r="R3376" i="3"/>
  <c r="Q3376" i="3"/>
  <c r="R3375" i="3"/>
  <c r="Q3375" i="3"/>
  <c r="R3374" i="3"/>
  <c r="Q3374" i="3"/>
  <c r="R3373" i="3"/>
  <c r="Q3373" i="3"/>
  <c r="R3372" i="3"/>
  <c r="Q3372" i="3"/>
  <c r="R3371" i="3"/>
  <c r="Q3371" i="3"/>
  <c r="R3370" i="3"/>
  <c r="Q3370" i="3"/>
  <c r="R3369" i="3"/>
  <c r="Q3369" i="3"/>
  <c r="R3368" i="3"/>
  <c r="Q3368" i="3"/>
  <c r="R3367" i="3"/>
  <c r="Q3367" i="3"/>
  <c r="R3366" i="3"/>
  <c r="Q3366" i="3"/>
  <c r="R3365" i="3"/>
  <c r="Q3365" i="3"/>
  <c r="R3364" i="3"/>
  <c r="Q3364" i="3"/>
  <c r="R3363" i="3"/>
  <c r="Q3363" i="3"/>
  <c r="R3362" i="3"/>
  <c r="Q3362" i="3"/>
  <c r="R3361" i="3"/>
  <c r="Q3361" i="3"/>
  <c r="R3360" i="3"/>
  <c r="Q3360" i="3"/>
  <c r="R3359" i="3"/>
  <c r="Q3359" i="3"/>
  <c r="R3358" i="3"/>
  <c r="Q3358" i="3"/>
  <c r="R3357" i="3"/>
  <c r="Q3357" i="3"/>
  <c r="R3356" i="3"/>
  <c r="Q3356" i="3"/>
  <c r="R3355" i="3"/>
  <c r="Q3355" i="3"/>
  <c r="R3354" i="3"/>
  <c r="Q3354" i="3"/>
  <c r="R3353" i="3"/>
  <c r="Q3353" i="3"/>
  <c r="R3352" i="3"/>
  <c r="Q3352" i="3"/>
  <c r="R3351" i="3"/>
  <c r="Q3351" i="3"/>
  <c r="R3350" i="3"/>
  <c r="Q3350" i="3"/>
  <c r="R3349" i="3"/>
  <c r="Q3349" i="3"/>
  <c r="R3348" i="3"/>
  <c r="Q3348" i="3"/>
  <c r="R3347" i="3"/>
  <c r="Q3347" i="3"/>
  <c r="R3346" i="3"/>
  <c r="Q3346" i="3"/>
  <c r="R3345" i="3"/>
  <c r="Q3345" i="3"/>
  <c r="R3344" i="3"/>
  <c r="Q3344" i="3"/>
  <c r="R3343" i="3"/>
  <c r="Q3343" i="3"/>
  <c r="R3342" i="3"/>
  <c r="Q3342" i="3"/>
  <c r="R3341" i="3"/>
  <c r="Q3341" i="3"/>
  <c r="R3340" i="3"/>
  <c r="Q3340" i="3"/>
  <c r="R3339" i="3"/>
  <c r="Q3339" i="3"/>
  <c r="R3338" i="3"/>
  <c r="Q3338" i="3"/>
  <c r="R3337" i="3"/>
  <c r="Q3337" i="3"/>
  <c r="R3336" i="3"/>
  <c r="Q3336" i="3"/>
  <c r="R3335" i="3"/>
  <c r="Q3335" i="3"/>
  <c r="R3334" i="3"/>
  <c r="Q3334" i="3"/>
  <c r="R3333" i="3"/>
  <c r="Q3333" i="3"/>
  <c r="R3332" i="3"/>
  <c r="Q3332" i="3"/>
  <c r="R3331" i="3"/>
  <c r="Q3331" i="3"/>
  <c r="R3330" i="3"/>
  <c r="Q3330" i="3"/>
  <c r="R3329" i="3"/>
  <c r="Q3329" i="3"/>
  <c r="R3328" i="3"/>
  <c r="Q3328" i="3"/>
  <c r="R3327" i="3"/>
  <c r="Q3327" i="3"/>
  <c r="R3326" i="3"/>
  <c r="Q3326" i="3"/>
  <c r="R3325" i="3"/>
  <c r="Q3325" i="3"/>
  <c r="R3324" i="3"/>
  <c r="Q3324" i="3"/>
  <c r="R3323" i="3"/>
  <c r="Q3323" i="3"/>
  <c r="R3322" i="3"/>
  <c r="Q3322" i="3"/>
  <c r="R3321" i="3"/>
  <c r="Q3321" i="3"/>
  <c r="R3320" i="3"/>
  <c r="Q3320" i="3"/>
  <c r="R3319" i="3"/>
  <c r="Q3319" i="3"/>
  <c r="R3318" i="3"/>
  <c r="Q3318" i="3"/>
  <c r="R3317" i="3"/>
  <c r="Q3317" i="3"/>
  <c r="R3316" i="3"/>
  <c r="Q3316" i="3"/>
  <c r="R3315" i="3"/>
  <c r="Q3315" i="3"/>
  <c r="R3314" i="3"/>
  <c r="Q3314" i="3"/>
  <c r="R3313" i="3"/>
  <c r="Q3313" i="3"/>
  <c r="R3312" i="3"/>
  <c r="Q3312" i="3"/>
  <c r="R3311" i="3"/>
  <c r="Q3311" i="3"/>
  <c r="R3310" i="3"/>
  <c r="Q3310" i="3"/>
  <c r="R3309" i="3"/>
  <c r="Q3309" i="3"/>
  <c r="R3308" i="3"/>
  <c r="Q3308" i="3"/>
  <c r="R3307" i="3"/>
  <c r="Q3307" i="3"/>
  <c r="R3306" i="3"/>
  <c r="Q3306" i="3"/>
  <c r="R3305" i="3"/>
  <c r="Q3305" i="3"/>
  <c r="R3304" i="3"/>
  <c r="Q3304" i="3"/>
  <c r="R3303" i="3"/>
  <c r="Q3303" i="3"/>
  <c r="R3302" i="3"/>
  <c r="Q3302" i="3"/>
  <c r="R3301" i="3"/>
  <c r="Q3301" i="3"/>
  <c r="R3300" i="3"/>
  <c r="Q3300" i="3"/>
  <c r="R3299" i="3"/>
  <c r="Q3299" i="3"/>
  <c r="R3298" i="3"/>
  <c r="Q3298" i="3"/>
  <c r="R3297" i="3"/>
  <c r="Q3297" i="3"/>
  <c r="R3296" i="3"/>
  <c r="Q3296" i="3"/>
  <c r="R3295" i="3"/>
  <c r="Q3295" i="3"/>
  <c r="R3294" i="3"/>
  <c r="Q3294" i="3"/>
  <c r="R3293" i="3"/>
  <c r="Q3293" i="3"/>
  <c r="R3292" i="3"/>
  <c r="Q3292" i="3"/>
  <c r="R3291" i="3"/>
  <c r="Q3291" i="3"/>
  <c r="R3290" i="3"/>
  <c r="Q3290" i="3"/>
  <c r="R3289" i="3"/>
  <c r="Q3289" i="3"/>
  <c r="R3288" i="3"/>
  <c r="Q3288" i="3"/>
  <c r="R3287" i="3"/>
  <c r="Q3287" i="3"/>
  <c r="R3286" i="3"/>
  <c r="Q3286" i="3"/>
  <c r="R3285" i="3"/>
  <c r="Q3285" i="3"/>
  <c r="R3284" i="3"/>
  <c r="Q3284" i="3"/>
  <c r="R3283" i="3"/>
  <c r="Q3283" i="3"/>
  <c r="R3282" i="3"/>
  <c r="Q3282" i="3"/>
  <c r="R3281" i="3"/>
  <c r="Q3281" i="3"/>
  <c r="R3280" i="3"/>
  <c r="Q3280" i="3"/>
  <c r="R3279" i="3"/>
  <c r="Q3279" i="3"/>
  <c r="R3278" i="3"/>
  <c r="Q3278" i="3"/>
  <c r="R3277" i="3"/>
  <c r="Q3277" i="3"/>
  <c r="R3276" i="3"/>
  <c r="Q3276" i="3"/>
  <c r="R3275" i="3"/>
  <c r="Q3275" i="3"/>
  <c r="R3274" i="3"/>
  <c r="Q3274" i="3"/>
  <c r="R3273" i="3"/>
  <c r="Q3273" i="3"/>
  <c r="R3272" i="3"/>
  <c r="Q3272" i="3"/>
  <c r="R3271" i="3"/>
  <c r="Q3271" i="3"/>
  <c r="R3270" i="3"/>
  <c r="Q3270" i="3"/>
  <c r="R3269" i="3"/>
  <c r="Q3269" i="3"/>
  <c r="R3268" i="3"/>
  <c r="Q3268" i="3"/>
  <c r="R3267" i="3"/>
  <c r="Q3267" i="3"/>
  <c r="R3266" i="3"/>
  <c r="Q3266" i="3"/>
  <c r="R3265" i="3"/>
  <c r="Q3265" i="3"/>
  <c r="R3264" i="3"/>
  <c r="Q3264" i="3"/>
  <c r="R3263" i="3"/>
  <c r="Q3263" i="3"/>
  <c r="R3262" i="3"/>
  <c r="Q3262" i="3"/>
  <c r="R3261" i="3"/>
  <c r="Q3261" i="3"/>
  <c r="R3260" i="3"/>
  <c r="Q3260" i="3"/>
  <c r="R3259" i="3"/>
  <c r="Q3259" i="3"/>
  <c r="R3258" i="3"/>
  <c r="Q3258" i="3"/>
  <c r="R3257" i="3"/>
  <c r="Q3257" i="3"/>
  <c r="R3256" i="3"/>
  <c r="Q3256" i="3"/>
  <c r="R3255" i="3"/>
  <c r="Q3255" i="3"/>
  <c r="R3254" i="3"/>
  <c r="Q3254" i="3"/>
  <c r="R3253" i="3"/>
  <c r="Q3253" i="3"/>
  <c r="R3252" i="3"/>
  <c r="Q3252" i="3"/>
  <c r="R3251" i="3"/>
  <c r="Q3251" i="3"/>
  <c r="R3250" i="3"/>
  <c r="Q3250" i="3"/>
  <c r="R3249" i="3"/>
  <c r="Q3249" i="3"/>
  <c r="R3248" i="3"/>
  <c r="Q3248" i="3"/>
  <c r="R3247" i="3"/>
  <c r="Q3247" i="3"/>
  <c r="R3246" i="3"/>
  <c r="Q3246" i="3"/>
  <c r="R3245" i="3"/>
  <c r="Q3245" i="3"/>
  <c r="R3244" i="3"/>
  <c r="Q3244" i="3"/>
  <c r="R3243" i="3"/>
  <c r="Q3243" i="3"/>
  <c r="R3242" i="3"/>
  <c r="Q3242" i="3"/>
  <c r="R3241" i="3"/>
  <c r="Q3241" i="3"/>
  <c r="R3240" i="3"/>
  <c r="Q3240" i="3"/>
  <c r="R3239" i="3"/>
  <c r="Q3239" i="3"/>
  <c r="R3238" i="3"/>
  <c r="Q3238" i="3"/>
  <c r="R3237" i="3"/>
  <c r="Q3237" i="3"/>
  <c r="R3236" i="3"/>
  <c r="Q3236" i="3"/>
  <c r="R3235" i="3"/>
  <c r="Q3235" i="3"/>
  <c r="R3234" i="3"/>
  <c r="Q3234" i="3"/>
  <c r="R3233" i="3"/>
  <c r="Q3233" i="3"/>
  <c r="R3232" i="3"/>
  <c r="Q3232" i="3"/>
  <c r="R3231" i="3"/>
  <c r="Q3231" i="3"/>
  <c r="R3230" i="3"/>
  <c r="Q3230" i="3"/>
  <c r="R3229" i="3"/>
  <c r="Q3229" i="3"/>
  <c r="R3228" i="3"/>
  <c r="Q3228" i="3"/>
  <c r="R3227" i="3"/>
  <c r="Q3227" i="3"/>
  <c r="R3226" i="3"/>
  <c r="Q3226" i="3"/>
  <c r="R3225" i="3"/>
  <c r="Q3225" i="3"/>
  <c r="R3224" i="3"/>
  <c r="Q3224" i="3"/>
  <c r="R3223" i="3"/>
  <c r="Q3223" i="3"/>
  <c r="R3222" i="3"/>
  <c r="Q3222" i="3"/>
  <c r="R3221" i="3"/>
  <c r="Q3221" i="3"/>
  <c r="R3220" i="3"/>
  <c r="Q3220" i="3"/>
  <c r="R3219" i="3"/>
  <c r="Q3219" i="3"/>
  <c r="R3218" i="3"/>
  <c r="Q3218" i="3"/>
  <c r="R3217" i="3"/>
  <c r="Q3217" i="3"/>
  <c r="R3216" i="3"/>
  <c r="Q3216" i="3"/>
  <c r="R3215" i="3"/>
  <c r="Q3215" i="3"/>
  <c r="R3214" i="3"/>
  <c r="Q3214" i="3"/>
  <c r="R3213" i="3"/>
  <c r="Q3213" i="3"/>
  <c r="R3212" i="3"/>
  <c r="Q3212" i="3"/>
  <c r="R3211" i="3"/>
  <c r="Q3211" i="3"/>
  <c r="R3210" i="3"/>
  <c r="Q3210" i="3"/>
  <c r="R3209" i="3"/>
  <c r="Q3209" i="3"/>
  <c r="R3208" i="3"/>
  <c r="Q3208" i="3"/>
  <c r="R3207" i="3"/>
  <c r="Q3207" i="3"/>
  <c r="R3206" i="3"/>
  <c r="Q3206" i="3"/>
  <c r="R3205" i="3"/>
  <c r="Q3205" i="3"/>
  <c r="R3204" i="3"/>
  <c r="Q3204" i="3"/>
  <c r="R3203" i="3"/>
  <c r="Q3203" i="3"/>
  <c r="R3202" i="3"/>
  <c r="Q3202" i="3"/>
  <c r="R3201" i="3"/>
  <c r="Q3201" i="3"/>
  <c r="R3200" i="3"/>
  <c r="Q3200" i="3"/>
  <c r="R3199" i="3"/>
  <c r="Q3199" i="3"/>
  <c r="R3198" i="3"/>
  <c r="Q3198" i="3"/>
  <c r="R3197" i="3"/>
  <c r="Q3197" i="3"/>
  <c r="R3196" i="3"/>
  <c r="Q3196" i="3"/>
  <c r="R3195" i="3"/>
  <c r="Q3195" i="3"/>
  <c r="R3194" i="3"/>
  <c r="Q3194" i="3"/>
  <c r="R3193" i="3"/>
  <c r="Q3193" i="3"/>
  <c r="R3192" i="3"/>
  <c r="Q3192" i="3"/>
  <c r="R3191" i="3"/>
  <c r="Q3191" i="3"/>
  <c r="R3190" i="3"/>
  <c r="Q3190" i="3"/>
  <c r="R3189" i="3"/>
  <c r="Q3189" i="3"/>
  <c r="R3188" i="3"/>
  <c r="Q3188" i="3"/>
  <c r="R3187" i="3"/>
  <c r="Q3187" i="3"/>
  <c r="R3186" i="3"/>
  <c r="Q3186" i="3"/>
  <c r="R3185" i="3"/>
  <c r="Q3185" i="3"/>
  <c r="R3184" i="3"/>
  <c r="Q3184" i="3"/>
  <c r="R3183" i="3"/>
  <c r="Q3183" i="3"/>
  <c r="R3182" i="3"/>
  <c r="Q3182" i="3"/>
  <c r="R3181" i="3"/>
  <c r="Q3181" i="3"/>
  <c r="R3180" i="3"/>
  <c r="Q3180" i="3"/>
  <c r="R3179" i="3"/>
  <c r="Q3179" i="3"/>
  <c r="R3178" i="3"/>
  <c r="Q3178" i="3"/>
  <c r="R3177" i="3"/>
  <c r="Q3177" i="3"/>
  <c r="R3176" i="3"/>
  <c r="Q3176" i="3"/>
  <c r="R3175" i="3"/>
  <c r="Q3175" i="3"/>
  <c r="R3174" i="3"/>
  <c r="Q3174" i="3"/>
  <c r="R3173" i="3"/>
  <c r="Q3173" i="3"/>
  <c r="R3172" i="3"/>
  <c r="Q3172" i="3"/>
  <c r="R3171" i="3"/>
  <c r="Q3171" i="3"/>
  <c r="R3170" i="3"/>
  <c r="Q3170" i="3"/>
  <c r="R3169" i="3"/>
  <c r="Q3169" i="3"/>
  <c r="R3168" i="3"/>
  <c r="Q3168" i="3"/>
  <c r="R3167" i="3"/>
  <c r="Q3167" i="3"/>
  <c r="R3166" i="3"/>
  <c r="Q3166" i="3"/>
  <c r="R3165" i="3"/>
  <c r="Q3165" i="3"/>
  <c r="R3164" i="3"/>
  <c r="Q3164" i="3"/>
  <c r="R3163" i="3"/>
  <c r="Q3163" i="3"/>
  <c r="R3162" i="3"/>
  <c r="Q3162" i="3"/>
  <c r="R3161" i="3"/>
  <c r="Q3161" i="3"/>
  <c r="R3160" i="3"/>
  <c r="Q3160" i="3"/>
  <c r="R3159" i="3"/>
  <c r="Q3159" i="3"/>
  <c r="R3158" i="3"/>
  <c r="Q3158" i="3"/>
  <c r="R3157" i="3"/>
  <c r="Q3157" i="3"/>
  <c r="R3156" i="3"/>
  <c r="Q3156" i="3"/>
  <c r="R3155" i="3"/>
  <c r="Q3155" i="3"/>
  <c r="R3154" i="3"/>
  <c r="Q3154" i="3"/>
  <c r="R3153" i="3"/>
  <c r="Q3153" i="3"/>
  <c r="R3152" i="3"/>
  <c r="Q3152" i="3"/>
  <c r="R3151" i="3"/>
  <c r="Q3151" i="3"/>
  <c r="R3150" i="3"/>
  <c r="Q3150" i="3"/>
  <c r="R3149" i="3"/>
  <c r="Q3149" i="3"/>
  <c r="R3148" i="3"/>
  <c r="Q3148" i="3"/>
  <c r="R3147" i="3"/>
  <c r="Q3147" i="3"/>
  <c r="R3146" i="3"/>
  <c r="Q3146" i="3"/>
  <c r="R3145" i="3"/>
  <c r="Q3145" i="3"/>
  <c r="R3144" i="3"/>
  <c r="Q3144" i="3"/>
  <c r="R3143" i="3"/>
  <c r="Q3143" i="3"/>
  <c r="R3142" i="3"/>
  <c r="Q3142" i="3"/>
  <c r="R3141" i="3"/>
  <c r="Q3141" i="3"/>
  <c r="R3140" i="3"/>
  <c r="Q3140" i="3"/>
  <c r="R3139" i="3"/>
  <c r="Q3139" i="3"/>
  <c r="R3138" i="3"/>
  <c r="Q3138" i="3"/>
  <c r="R3137" i="3"/>
  <c r="Q3137" i="3"/>
  <c r="R3136" i="3"/>
  <c r="Q3136" i="3"/>
  <c r="R3135" i="3"/>
  <c r="Q3135" i="3"/>
  <c r="R3134" i="3"/>
  <c r="Q3134" i="3"/>
  <c r="R3133" i="3"/>
  <c r="Q3133" i="3"/>
  <c r="R3132" i="3"/>
  <c r="Q3132" i="3"/>
  <c r="R3131" i="3"/>
  <c r="Q3131" i="3"/>
  <c r="R3130" i="3"/>
  <c r="Q3130" i="3"/>
  <c r="R3129" i="3"/>
  <c r="Q3129" i="3"/>
  <c r="R3128" i="3"/>
  <c r="Q3128" i="3"/>
  <c r="R3127" i="3"/>
  <c r="Q3127" i="3"/>
  <c r="R3126" i="3"/>
  <c r="Q3126" i="3"/>
  <c r="R3125" i="3"/>
  <c r="Q3125" i="3"/>
  <c r="R3124" i="3"/>
  <c r="Q3124" i="3"/>
  <c r="R3123" i="3"/>
  <c r="Q3123" i="3"/>
  <c r="R3122" i="3"/>
  <c r="Q3122" i="3"/>
  <c r="R3121" i="3"/>
  <c r="Q3121" i="3"/>
  <c r="R3120" i="3"/>
  <c r="Q3120" i="3"/>
  <c r="R3119" i="3"/>
  <c r="Q3119" i="3"/>
  <c r="R3118" i="3"/>
  <c r="Q3118" i="3"/>
  <c r="R3117" i="3"/>
  <c r="Q3117" i="3"/>
  <c r="R3116" i="3"/>
  <c r="Q3116" i="3"/>
  <c r="R3115" i="3"/>
  <c r="Q3115" i="3"/>
  <c r="R3114" i="3"/>
  <c r="Q3114" i="3"/>
  <c r="R3113" i="3"/>
  <c r="Q3113" i="3"/>
  <c r="R3112" i="3"/>
  <c r="Q3112" i="3"/>
  <c r="R3111" i="3"/>
  <c r="Q3111" i="3"/>
  <c r="R3110" i="3"/>
  <c r="Q3110" i="3"/>
  <c r="R3109" i="3"/>
  <c r="Q3109" i="3"/>
  <c r="R3108" i="3"/>
  <c r="Q3108" i="3"/>
  <c r="R3107" i="3"/>
  <c r="Q3107" i="3"/>
  <c r="R3106" i="3"/>
  <c r="Q3106" i="3"/>
  <c r="R3105" i="3"/>
  <c r="Q3105" i="3"/>
  <c r="R3104" i="3"/>
  <c r="Q3104" i="3"/>
  <c r="R3103" i="3"/>
  <c r="Q3103" i="3"/>
  <c r="R3102" i="3"/>
  <c r="Q3102" i="3"/>
  <c r="R3101" i="3"/>
  <c r="Q3101" i="3"/>
  <c r="R3100" i="3"/>
  <c r="Q3100" i="3"/>
  <c r="R3099" i="3"/>
  <c r="Q3099" i="3"/>
  <c r="R3098" i="3"/>
  <c r="Q3098" i="3"/>
  <c r="R3097" i="3"/>
  <c r="Q3097" i="3"/>
  <c r="R3096" i="3"/>
  <c r="Q3096" i="3"/>
  <c r="R3095" i="3"/>
  <c r="Q3095" i="3"/>
  <c r="R3094" i="3"/>
  <c r="Q3094" i="3"/>
  <c r="R3093" i="3"/>
  <c r="Q3093" i="3"/>
  <c r="R3092" i="3"/>
  <c r="Q3092" i="3"/>
  <c r="R3091" i="3"/>
  <c r="Q3091" i="3"/>
  <c r="R3090" i="3"/>
  <c r="Q3090" i="3"/>
  <c r="R3089" i="3"/>
  <c r="Q3089" i="3"/>
  <c r="R3088" i="3"/>
  <c r="Q3088" i="3"/>
  <c r="R3087" i="3"/>
  <c r="Q3087" i="3"/>
  <c r="R3086" i="3"/>
  <c r="Q3086" i="3"/>
  <c r="R3085" i="3"/>
  <c r="Q3085" i="3"/>
  <c r="R3084" i="3"/>
  <c r="Q3084" i="3"/>
  <c r="R3083" i="3"/>
  <c r="Q3083" i="3"/>
  <c r="R3082" i="3"/>
  <c r="Q3082" i="3"/>
  <c r="R3081" i="3"/>
  <c r="Q3081" i="3"/>
  <c r="R3080" i="3"/>
  <c r="Q3080" i="3"/>
  <c r="R3079" i="3"/>
  <c r="Q3079" i="3"/>
  <c r="R3078" i="3"/>
  <c r="Q3078" i="3"/>
  <c r="R3077" i="3"/>
  <c r="Q3077" i="3"/>
  <c r="R3076" i="3"/>
  <c r="Q3076" i="3"/>
  <c r="R3075" i="3"/>
  <c r="Q3075" i="3"/>
  <c r="R3074" i="3"/>
  <c r="Q3074" i="3"/>
  <c r="R3073" i="3"/>
  <c r="Q3073" i="3"/>
  <c r="R3072" i="3"/>
  <c r="Q3072" i="3"/>
  <c r="R3071" i="3"/>
  <c r="Q3071" i="3"/>
  <c r="R3070" i="3"/>
  <c r="Q3070" i="3"/>
  <c r="R3069" i="3"/>
  <c r="Q3069" i="3"/>
  <c r="R3068" i="3"/>
  <c r="Q3068" i="3"/>
  <c r="R3067" i="3"/>
  <c r="Q3067" i="3"/>
  <c r="R3066" i="3"/>
  <c r="Q3066" i="3"/>
  <c r="R3065" i="3"/>
  <c r="Q3065" i="3"/>
  <c r="R3064" i="3"/>
  <c r="Q3064" i="3"/>
  <c r="R3063" i="3"/>
  <c r="Q3063" i="3"/>
  <c r="R3062" i="3"/>
  <c r="Q3062" i="3"/>
  <c r="R3061" i="3"/>
  <c r="Q3061" i="3"/>
  <c r="R3060" i="3"/>
  <c r="Q3060" i="3"/>
  <c r="R3059" i="3"/>
  <c r="Q3059" i="3"/>
  <c r="R3058" i="3"/>
  <c r="Q3058" i="3"/>
  <c r="R3057" i="3"/>
  <c r="Q3057" i="3"/>
  <c r="R3056" i="3"/>
  <c r="Q3056" i="3"/>
  <c r="R3055" i="3"/>
  <c r="Q3055" i="3"/>
  <c r="R3054" i="3"/>
  <c r="Q3054" i="3"/>
  <c r="R3053" i="3"/>
  <c r="Q3053" i="3"/>
  <c r="R3052" i="3"/>
  <c r="Q3052" i="3"/>
  <c r="R3051" i="3"/>
  <c r="Q3051" i="3"/>
  <c r="R3050" i="3"/>
  <c r="Q3050" i="3"/>
  <c r="R3049" i="3"/>
  <c r="Q3049" i="3"/>
  <c r="R3048" i="3"/>
  <c r="Q3048" i="3"/>
  <c r="R3047" i="3"/>
  <c r="Q3047" i="3"/>
  <c r="R3046" i="3"/>
  <c r="Q3046" i="3"/>
  <c r="R3045" i="3"/>
  <c r="Q3045" i="3"/>
  <c r="R3044" i="3"/>
  <c r="Q3044" i="3"/>
  <c r="R3043" i="3"/>
  <c r="Q3043" i="3"/>
  <c r="R3042" i="3"/>
  <c r="Q3042" i="3"/>
  <c r="R3041" i="3"/>
  <c r="Q3041" i="3"/>
  <c r="R3040" i="3"/>
  <c r="Q3040" i="3"/>
  <c r="R3039" i="3"/>
  <c r="Q3039" i="3"/>
  <c r="R3038" i="3"/>
  <c r="Q3038" i="3"/>
  <c r="R3037" i="3"/>
  <c r="Q3037" i="3"/>
  <c r="R3036" i="3"/>
  <c r="Q3036" i="3"/>
  <c r="R3035" i="3"/>
  <c r="Q3035" i="3"/>
  <c r="R3034" i="3"/>
  <c r="Q3034" i="3"/>
  <c r="R3033" i="3"/>
  <c r="Q3033" i="3"/>
  <c r="R3032" i="3"/>
  <c r="Q3032" i="3"/>
  <c r="R3031" i="3"/>
  <c r="Q3031" i="3"/>
  <c r="R3030" i="3"/>
  <c r="Q3030" i="3"/>
  <c r="R3029" i="3"/>
  <c r="Q3029" i="3"/>
  <c r="R3028" i="3"/>
  <c r="Q3028" i="3"/>
  <c r="R3027" i="3"/>
  <c r="Q3027" i="3"/>
  <c r="R3026" i="3"/>
  <c r="Q3026" i="3"/>
  <c r="R3025" i="3"/>
  <c r="Q3025" i="3"/>
  <c r="R3024" i="3"/>
  <c r="Q3024" i="3"/>
  <c r="R3023" i="3"/>
  <c r="Q3023" i="3"/>
  <c r="R3022" i="3"/>
  <c r="Q3022" i="3"/>
  <c r="R3021" i="3"/>
  <c r="Q3021" i="3"/>
  <c r="R3020" i="3"/>
  <c r="Q3020" i="3"/>
  <c r="R3019" i="3"/>
  <c r="Q3019" i="3"/>
  <c r="R3018" i="3"/>
  <c r="Q3018" i="3"/>
  <c r="R3017" i="3"/>
  <c r="Q3017" i="3"/>
  <c r="R3016" i="3"/>
  <c r="Q3016" i="3"/>
  <c r="R3015" i="3"/>
  <c r="Q3015" i="3"/>
  <c r="R3014" i="3"/>
  <c r="Q3014" i="3"/>
  <c r="R3013" i="3"/>
  <c r="Q3013" i="3"/>
  <c r="R3012" i="3"/>
  <c r="Q3012" i="3"/>
  <c r="R3011" i="3"/>
  <c r="Q3011" i="3"/>
  <c r="R3010" i="3"/>
  <c r="Q3010" i="3"/>
  <c r="R3009" i="3"/>
  <c r="Q3009" i="3"/>
  <c r="R3008" i="3"/>
  <c r="Q3008" i="3"/>
  <c r="R3007" i="3"/>
  <c r="Q3007" i="3"/>
  <c r="R3006" i="3"/>
  <c r="Q3006" i="3"/>
  <c r="R3005" i="3"/>
  <c r="Q3005" i="3"/>
  <c r="R3004" i="3"/>
  <c r="Q3004" i="3"/>
  <c r="R3003" i="3"/>
  <c r="Q3003" i="3"/>
  <c r="R3002" i="3"/>
  <c r="Q3002" i="3"/>
  <c r="R3001" i="3"/>
  <c r="Q3001" i="3"/>
  <c r="R3000" i="3"/>
  <c r="Q3000" i="3"/>
  <c r="R2999" i="3"/>
  <c r="Q2999" i="3"/>
  <c r="R2998" i="3"/>
  <c r="Q2998" i="3"/>
  <c r="R2997" i="3"/>
  <c r="Q2997" i="3"/>
  <c r="R2996" i="3"/>
  <c r="Q2996" i="3"/>
  <c r="R2995" i="3"/>
  <c r="Q2995" i="3"/>
  <c r="R2994" i="3"/>
  <c r="Q2994" i="3"/>
  <c r="R2993" i="3"/>
  <c r="Q2993" i="3"/>
  <c r="R2992" i="3"/>
  <c r="Q2992" i="3"/>
  <c r="R2991" i="3"/>
  <c r="Q2991" i="3"/>
  <c r="R2990" i="3"/>
  <c r="Q2990" i="3"/>
  <c r="R2989" i="3"/>
  <c r="Q2989" i="3"/>
  <c r="R2988" i="3"/>
  <c r="Q2988" i="3"/>
  <c r="R2987" i="3"/>
  <c r="Q2987" i="3"/>
  <c r="R2986" i="3"/>
  <c r="Q2986" i="3"/>
  <c r="R2985" i="3"/>
  <c r="Q2985" i="3"/>
  <c r="R2984" i="3"/>
  <c r="Q2984" i="3"/>
  <c r="R2983" i="3"/>
  <c r="Q2983" i="3"/>
  <c r="R2982" i="3"/>
  <c r="Q2982" i="3"/>
  <c r="R2981" i="3"/>
  <c r="Q2981" i="3"/>
  <c r="R2980" i="3"/>
  <c r="Q2980" i="3"/>
  <c r="R2979" i="3"/>
  <c r="Q2979" i="3"/>
  <c r="R2978" i="3"/>
  <c r="Q2978" i="3"/>
  <c r="R2977" i="3"/>
  <c r="Q2977" i="3"/>
  <c r="R2976" i="3"/>
  <c r="Q2976" i="3"/>
  <c r="R2975" i="3"/>
  <c r="Q2975" i="3"/>
  <c r="R2974" i="3"/>
  <c r="Q2974" i="3"/>
  <c r="R2973" i="3"/>
  <c r="Q2973" i="3"/>
  <c r="R2972" i="3"/>
  <c r="Q2972" i="3"/>
  <c r="R2971" i="3"/>
  <c r="Q2971" i="3"/>
  <c r="R2970" i="3"/>
  <c r="Q2970" i="3"/>
  <c r="R2969" i="3"/>
  <c r="Q2969" i="3"/>
  <c r="R2968" i="3"/>
  <c r="Q2968" i="3"/>
  <c r="R2967" i="3"/>
  <c r="Q2967" i="3"/>
  <c r="R2966" i="3"/>
  <c r="Q2966" i="3"/>
  <c r="R2965" i="3"/>
  <c r="Q2965" i="3"/>
  <c r="R2964" i="3"/>
  <c r="Q2964" i="3"/>
  <c r="R2963" i="3"/>
  <c r="Q2963" i="3"/>
  <c r="R2962" i="3"/>
  <c r="Q2962" i="3"/>
  <c r="R2961" i="3"/>
  <c r="Q2961" i="3"/>
  <c r="R2960" i="3"/>
  <c r="Q2960" i="3"/>
  <c r="R2959" i="3"/>
  <c r="Q2959" i="3"/>
  <c r="R2958" i="3"/>
  <c r="Q2958" i="3"/>
  <c r="R2957" i="3"/>
  <c r="Q2957" i="3"/>
  <c r="R2956" i="3"/>
  <c r="Q2956" i="3"/>
  <c r="R2955" i="3"/>
  <c r="Q2955" i="3"/>
  <c r="R2954" i="3"/>
  <c r="Q2954" i="3"/>
  <c r="R2953" i="3"/>
  <c r="Q2953" i="3"/>
  <c r="R2952" i="3"/>
  <c r="Q2952" i="3"/>
  <c r="R2951" i="3"/>
  <c r="Q2951" i="3"/>
  <c r="R2950" i="3"/>
  <c r="Q2950" i="3"/>
  <c r="R2949" i="3"/>
  <c r="Q2949" i="3"/>
  <c r="R2948" i="3"/>
  <c r="Q2948" i="3"/>
  <c r="R2947" i="3"/>
  <c r="Q2947" i="3"/>
  <c r="R2946" i="3"/>
  <c r="Q2946" i="3"/>
  <c r="R2945" i="3"/>
  <c r="Q2945" i="3"/>
  <c r="R2944" i="3"/>
  <c r="Q2944" i="3"/>
  <c r="R2943" i="3"/>
  <c r="Q2943" i="3"/>
  <c r="R2942" i="3"/>
  <c r="Q2942" i="3"/>
  <c r="R2941" i="3"/>
  <c r="Q2941" i="3"/>
  <c r="R2940" i="3"/>
  <c r="Q2940" i="3"/>
  <c r="R2939" i="3"/>
  <c r="Q2939" i="3"/>
  <c r="R2938" i="3"/>
  <c r="Q2938" i="3"/>
  <c r="R2937" i="3"/>
  <c r="Q2937" i="3"/>
  <c r="R2936" i="3"/>
  <c r="Q2936" i="3"/>
  <c r="R2935" i="3"/>
  <c r="Q2935" i="3"/>
  <c r="R2934" i="3"/>
  <c r="Q2934" i="3"/>
  <c r="R2933" i="3"/>
  <c r="Q2933" i="3"/>
  <c r="R2932" i="3"/>
  <c r="Q2932" i="3"/>
  <c r="R2931" i="3"/>
  <c r="Q2931" i="3"/>
  <c r="R2930" i="3"/>
  <c r="Q2930" i="3"/>
  <c r="R2929" i="3"/>
  <c r="Q2929" i="3"/>
  <c r="R2928" i="3"/>
  <c r="Q2928" i="3"/>
  <c r="R2927" i="3"/>
  <c r="Q2927" i="3"/>
  <c r="R2926" i="3"/>
  <c r="Q2926" i="3"/>
  <c r="R2925" i="3"/>
  <c r="Q2925" i="3"/>
  <c r="R2924" i="3"/>
  <c r="Q2924" i="3"/>
  <c r="R2923" i="3"/>
  <c r="Q2923" i="3"/>
  <c r="R2922" i="3"/>
  <c r="Q2922" i="3"/>
  <c r="R2921" i="3"/>
  <c r="Q2921" i="3"/>
  <c r="R2920" i="3"/>
  <c r="Q2920" i="3"/>
  <c r="R2919" i="3"/>
  <c r="Q2919" i="3"/>
  <c r="R2918" i="3"/>
  <c r="Q2918" i="3"/>
  <c r="R2917" i="3"/>
  <c r="Q2917" i="3"/>
  <c r="R2916" i="3"/>
  <c r="Q2916" i="3"/>
  <c r="R2915" i="3"/>
  <c r="Q2915" i="3"/>
  <c r="R2914" i="3"/>
  <c r="Q2914" i="3"/>
  <c r="R2913" i="3"/>
  <c r="Q2913" i="3"/>
  <c r="R2912" i="3"/>
  <c r="Q2912" i="3"/>
  <c r="R2911" i="3"/>
  <c r="Q2911" i="3"/>
  <c r="R2910" i="3"/>
  <c r="Q2910" i="3"/>
  <c r="R2909" i="3"/>
  <c r="Q2909" i="3"/>
  <c r="R2908" i="3"/>
  <c r="Q2908" i="3"/>
  <c r="R2907" i="3"/>
  <c r="Q2907" i="3"/>
  <c r="R2906" i="3"/>
  <c r="Q2906" i="3"/>
  <c r="R2905" i="3"/>
  <c r="Q2905" i="3"/>
  <c r="R2904" i="3"/>
  <c r="Q2904" i="3"/>
  <c r="R2903" i="3"/>
  <c r="Q2903" i="3"/>
  <c r="R2902" i="3"/>
  <c r="Q2902" i="3"/>
  <c r="R2901" i="3"/>
  <c r="Q2901" i="3"/>
  <c r="R2900" i="3"/>
  <c r="Q2900" i="3"/>
  <c r="R2899" i="3"/>
  <c r="Q2899" i="3"/>
  <c r="R2898" i="3"/>
  <c r="Q2898" i="3"/>
  <c r="R2897" i="3"/>
  <c r="Q2897" i="3"/>
  <c r="R2896" i="3"/>
  <c r="Q2896" i="3"/>
  <c r="R2895" i="3"/>
  <c r="Q2895" i="3"/>
  <c r="R2894" i="3"/>
  <c r="Q2894" i="3"/>
  <c r="R2893" i="3"/>
  <c r="Q2893" i="3"/>
  <c r="R2892" i="3"/>
  <c r="Q2892" i="3"/>
  <c r="R2891" i="3"/>
  <c r="Q2891" i="3"/>
  <c r="R2890" i="3"/>
  <c r="Q2890" i="3"/>
  <c r="R2889" i="3"/>
  <c r="Q2889" i="3"/>
  <c r="R2888" i="3"/>
  <c r="Q2888" i="3"/>
  <c r="R2887" i="3"/>
  <c r="Q2887" i="3"/>
  <c r="R2886" i="3"/>
  <c r="Q2886" i="3"/>
  <c r="R2885" i="3"/>
  <c r="Q2885" i="3"/>
  <c r="R2884" i="3"/>
  <c r="Q2884" i="3"/>
  <c r="R2883" i="3"/>
  <c r="Q2883" i="3"/>
  <c r="R2882" i="3"/>
  <c r="Q2882" i="3"/>
  <c r="R2881" i="3"/>
  <c r="Q2881" i="3"/>
  <c r="R2880" i="3"/>
  <c r="Q2880" i="3"/>
  <c r="R2879" i="3"/>
  <c r="Q2879" i="3"/>
  <c r="R2878" i="3"/>
  <c r="Q2878" i="3"/>
  <c r="R2877" i="3"/>
  <c r="Q2877" i="3"/>
  <c r="R2876" i="3"/>
  <c r="Q2876" i="3"/>
  <c r="R2875" i="3"/>
  <c r="Q2875" i="3"/>
  <c r="R2874" i="3"/>
  <c r="Q2874" i="3"/>
  <c r="R2873" i="3"/>
  <c r="Q2873" i="3"/>
  <c r="R2872" i="3"/>
  <c r="Q2872" i="3"/>
  <c r="R2871" i="3"/>
  <c r="Q2871" i="3"/>
  <c r="R2870" i="3"/>
  <c r="Q2870" i="3"/>
  <c r="R2869" i="3"/>
  <c r="Q2869" i="3"/>
  <c r="R2868" i="3"/>
  <c r="Q2868" i="3"/>
  <c r="R2867" i="3"/>
  <c r="Q2867" i="3"/>
  <c r="R2866" i="3"/>
  <c r="Q2866" i="3"/>
  <c r="R2865" i="3"/>
  <c r="Q2865" i="3"/>
  <c r="R2864" i="3"/>
  <c r="Q2864" i="3"/>
  <c r="R2863" i="3"/>
  <c r="Q2863" i="3"/>
  <c r="R2862" i="3"/>
  <c r="Q2862" i="3"/>
  <c r="R2861" i="3"/>
  <c r="Q2861" i="3"/>
  <c r="R2860" i="3"/>
  <c r="Q2860" i="3"/>
  <c r="R2859" i="3"/>
  <c r="Q2859" i="3"/>
  <c r="R2858" i="3"/>
  <c r="Q2858" i="3"/>
  <c r="R2857" i="3"/>
  <c r="Q2857" i="3"/>
  <c r="R2856" i="3"/>
  <c r="Q2856" i="3"/>
  <c r="R2855" i="3"/>
  <c r="Q2855" i="3"/>
  <c r="R2854" i="3"/>
  <c r="Q2854" i="3"/>
  <c r="R2853" i="3"/>
  <c r="Q2853" i="3"/>
  <c r="R2852" i="3"/>
  <c r="Q2852" i="3"/>
  <c r="R2851" i="3"/>
  <c r="Q2851" i="3"/>
  <c r="R2850" i="3"/>
  <c r="Q2850" i="3"/>
  <c r="R2849" i="3"/>
  <c r="Q2849" i="3"/>
  <c r="R2848" i="3"/>
  <c r="Q2848" i="3"/>
  <c r="R2847" i="3"/>
  <c r="Q2847" i="3"/>
  <c r="R2846" i="3"/>
  <c r="Q2846" i="3"/>
  <c r="R2845" i="3"/>
  <c r="Q2845" i="3"/>
  <c r="R2844" i="3"/>
  <c r="Q2844" i="3"/>
  <c r="R2843" i="3"/>
  <c r="Q2843" i="3"/>
  <c r="R2842" i="3"/>
  <c r="Q2842" i="3"/>
  <c r="R2841" i="3"/>
  <c r="Q2841" i="3"/>
  <c r="R2840" i="3"/>
  <c r="Q2840" i="3"/>
  <c r="R2839" i="3"/>
  <c r="Q2839" i="3"/>
  <c r="R2838" i="3"/>
  <c r="Q2838" i="3"/>
  <c r="R2837" i="3"/>
  <c r="Q2837" i="3"/>
  <c r="R2836" i="3"/>
  <c r="Q2836" i="3"/>
  <c r="R2835" i="3"/>
  <c r="Q2835" i="3"/>
  <c r="R2834" i="3"/>
  <c r="Q2834" i="3"/>
  <c r="R2833" i="3"/>
  <c r="Q2833" i="3"/>
  <c r="R2832" i="3"/>
  <c r="Q2832" i="3"/>
  <c r="R2831" i="3"/>
  <c r="Q2831" i="3"/>
  <c r="R2830" i="3"/>
  <c r="Q2830" i="3"/>
  <c r="R2829" i="3"/>
  <c r="Q2829" i="3"/>
  <c r="R2828" i="3"/>
  <c r="Q2828" i="3"/>
  <c r="R2827" i="3"/>
  <c r="Q2827" i="3"/>
  <c r="R2826" i="3"/>
  <c r="Q2826" i="3"/>
  <c r="R2825" i="3"/>
  <c r="Q2825" i="3"/>
  <c r="R2824" i="3"/>
  <c r="Q2824" i="3"/>
  <c r="R2823" i="3"/>
  <c r="Q2823" i="3"/>
  <c r="R2822" i="3"/>
  <c r="Q2822" i="3"/>
  <c r="R2821" i="3"/>
  <c r="Q2821" i="3"/>
  <c r="R2820" i="3"/>
  <c r="Q2820" i="3"/>
  <c r="R2819" i="3"/>
  <c r="Q2819" i="3"/>
  <c r="R2818" i="3"/>
  <c r="Q2818" i="3"/>
  <c r="R2817" i="3"/>
  <c r="Q2817" i="3"/>
  <c r="R2816" i="3"/>
  <c r="Q2816" i="3"/>
  <c r="R2815" i="3"/>
  <c r="Q2815" i="3"/>
  <c r="R2814" i="3"/>
  <c r="Q2814" i="3"/>
  <c r="R2813" i="3"/>
  <c r="Q2813" i="3"/>
  <c r="R2812" i="3"/>
  <c r="Q2812" i="3"/>
  <c r="R2811" i="3"/>
  <c r="Q2811" i="3"/>
  <c r="R2810" i="3"/>
  <c r="Q2810" i="3"/>
  <c r="R2809" i="3"/>
  <c r="Q2809" i="3"/>
  <c r="R2808" i="3"/>
  <c r="Q2808" i="3"/>
  <c r="R2807" i="3"/>
  <c r="Q2807" i="3"/>
  <c r="R2806" i="3"/>
  <c r="Q2806" i="3"/>
  <c r="R2805" i="3"/>
  <c r="Q2805" i="3"/>
  <c r="R2804" i="3"/>
  <c r="Q2804" i="3"/>
  <c r="R2803" i="3"/>
  <c r="Q2803" i="3"/>
  <c r="R2802" i="3"/>
  <c r="Q2802" i="3"/>
  <c r="R2801" i="3"/>
  <c r="Q2801" i="3"/>
  <c r="R2800" i="3"/>
  <c r="Q2800" i="3"/>
  <c r="R2799" i="3"/>
  <c r="Q2799" i="3"/>
  <c r="R2798" i="3"/>
  <c r="Q2798" i="3"/>
  <c r="R2797" i="3"/>
  <c r="Q2797" i="3"/>
  <c r="R2796" i="3"/>
  <c r="Q2796" i="3"/>
  <c r="R2795" i="3"/>
  <c r="Q2795" i="3"/>
  <c r="R2794" i="3"/>
  <c r="Q2794" i="3"/>
  <c r="R2793" i="3"/>
  <c r="Q2793" i="3"/>
  <c r="R2792" i="3"/>
  <c r="Q2792" i="3"/>
  <c r="R2791" i="3"/>
  <c r="Q2791" i="3"/>
  <c r="R2790" i="3"/>
  <c r="Q2790" i="3"/>
  <c r="R2789" i="3"/>
  <c r="Q2789" i="3"/>
  <c r="R2788" i="3"/>
  <c r="Q2788" i="3"/>
  <c r="R2787" i="3"/>
  <c r="Q2787" i="3"/>
  <c r="R2786" i="3"/>
  <c r="Q2786" i="3"/>
  <c r="R2785" i="3"/>
  <c r="Q2785" i="3"/>
  <c r="R2784" i="3"/>
  <c r="Q2784" i="3"/>
  <c r="R2783" i="3"/>
  <c r="Q2783" i="3"/>
  <c r="R2782" i="3"/>
  <c r="Q2782" i="3"/>
  <c r="R2781" i="3"/>
  <c r="Q2781" i="3"/>
  <c r="R2780" i="3"/>
  <c r="Q2780" i="3"/>
  <c r="R2779" i="3"/>
  <c r="Q2779" i="3"/>
  <c r="R2778" i="3"/>
  <c r="Q2778" i="3"/>
  <c r="R2777" i="3"/>
  <c r="Q2777" i="3"/>
  <c r="R2776" i="3"/>
  <c r="Q2776" i="3"/>
  <c r="R2775" i="3"/>
  <c r="Q2775" i="3"/>
  <c r="R2774" i="3"/>
  <c r="Q2774" i="3"/>
  <c r="R2773" i="3"/>
  <c r="Q2773" i="3"/>
  <c r="R2772" i="3"/>
  <c r="Q2772" i="3"/>
  <c r="R2771" i="3"/>
  <c r="Q2771" i="3"/>
  <c r="R2770" i="3"/>
  <c r="Q2770" i="3"/>
  <c r="R2769" i="3"/>
  <c r="Q2769" i="3"/>
  <c r="R2768" i="3"/>
  <c r="Q2768" i="3"/>
  <c r="R2767" i="3"/>
  <c r="Q2767" i="3"/>
  <c r="R2766" i="3"/>
  <c r="Q2766" i="3"/>
  <c r="R2765" i="3"/>
  <c r="Q2765" i="3"/>
  <c r="R2764" i="3"/>
  <c r="Q2764" i="3"/>
  <c r="R2763" i="3"/>
  <c r="Q2763" i="3"/>
  <c r="R2762" i="3"/>
  <c r="Q2762" i="3"/>
  <c r="R2761" i="3"/>
  <c r="Q2761" i="3"/>
  <c r="R2760" i="3"/>
  <c r="Q2760" i="3"/>
  <c r="R2759" i="3"/>
  <c r="Q2759" i="3"/>
  <c r="R2758" i="3"/>
  <c r="Q2758" i="3"/>
  <c r="R2757" i="3"/>
  <c r="Q2757" i="3"/>
  <c r="R2756" i="3"/>
  <c r="Q2756" i="3"/>
  <c r="R2755" i="3"/>
  <c r="Q2755" i="3"/>
  <c r="R2754" i="3"/>
  <c r="Q2754" i="3"/>
  <c r="R2753" i="3"/>
  <c r="Q2753" i="3"/>
  <c r="R2752" i="3"/>
  <c r="Q2752" i="3"/>
  <c r="R2751" i="3"/>
  <c r="Q2751" i="3"/>
  <c r="R2750" i="3"/>
  <c r="Q2750" i="3"/>
  <c r="R2749" i="3"/>
  <c r="Q2749" i="3"/>
  <c r="R2748" i="3"/>
  <c r="Q2748" i="3"/>
  <c r="R2747" i="3"/>
  <c r="Q2747" i="3"/>
  <c r="R2746" i="3"/>
  <c r="Q2746" i="3"/>
  <c r="R2745" i="3"/>
  <c r="Q2745" i="3"/>
  <c r="R2744" i="3"/>
  <c r="Q2744" i="3"/>
  <c r="R2743" i="3"/>
  <c r="Q2743" i="3"/>
  <c r="R2742" i="3"/>
  <c r="Q2742" i="3"/>
  <c r="R2741" i="3"/>
  <c r="Q2741" i="3"/>
  <c r="R2740" i="3"/>
  <c r="Q2740" i="3"/>
  <c r="R2739" i="3"/>
  <c r="Q2739" i="3"/>
  <c r="R2738" i="3"/>
  <c r="Q2738" i="3"/>
  <c r="R2737" i="3"/>
  <c r="Q2737" i="3"/>
  <c r="R2736" i="3"/>
  <c r="Q2736" i="3"/>
  <c r="R2735" i="3"/>
  <c r="Q2735" i="3"/>
  <c r="R2734" i="3"/>
  <c r="Q2734" i="3"/>
  <c r="R2733" i="3"/>
  <c r="Q2733" i="3"/>
  <c r="R2732" i="3"/>
  <c r="Q2732" i="3"/>
  <c r="R2731" i="3"/>
  <c r="Q2731" i="3"/>
  <c r="R2730" i="3"/>
  <c r="Q2730" i="3"/>
  <c r="R2729" i="3"/>
  <c r="Q2729" i="3"/>
  <c r="R2728" i="3"/>
  <c r="Q2728" i="3"/>
  <c r="R2727" i="3"/>
  <c r="Q2727" i="3"/>
  <c r="R2726" i="3"/>
  <c r="Q2726" i="3"/>
  <c r="R2725" i="3"/>
  <c r="Q2725" i="3"/>
  <c r="R2724" i="3"/>
  <c r="Q2724" i="3"/>
  <c r="R2723" i="3"/>
  <c r="Q2723" i="3"/>
  <c r="R2722" i="3"/>
  <c r="Q2722" i="3"/>
  <c r="R2721" i="3"/>
  <c r="Q2721" i="3"/>
  <c r="R2720" i="3"/>
  <c r="Q2720" i="3"/>
  <c r="R2719" i="3"/>
  <c r="Q2719" i="3"/>
  <c r="R2718" i="3"/>
  <c r="Q2718" i="3"/>
  <c r="R2717" i="3"/>
  <c r="Q2717" i="3"/>
  <c r="R2716" i="3"/>
  <c r="Q2716" i="3"/>
  <c r="R2715" i="3"/>
  <c r="Q2715" i="3"/>
  <c r="R2714" i="3"/>
  <c r="Q2714" i="3"/>
  <c r="R2713" i="3"/>
  <c r="Q2713" i="3"/>
  <c r="R2712" i="3"/>
  <c r="Q2712" i="3"/>
  <c r="R2711" i="3"/>
  <c r="Q2711" i="3"/>
  <c r="R2710" i="3"/>
  <c r="Q2710" i="3"/>
  <c r="R2709" i="3"/>
  <c r="Q2709" i="3"/>
  <c r="R2708" i="3"/>
  <c r="Q2708" i="3"/>
  <c r="R2707" i="3"/>
  <c r="Q2707" i="3"/>
  <c r="R2706" i="3"/>
  <c r="Q2706" i="3"/>
  <c r="R2705" i="3"/>
  <c r="Q2705" i="3"/>
  <c r="R2704" i="3"/>
  <c r="Q2704" i="3"/>
  <c r="R2703" i="3"/>
  <c r="Q2703" i="3"/>
  <c r="R2702" i="3"/>
  <c r="Q2702" i="3"/>
  <c r="R2701" i="3"/>
  <c r="Q2701" i="3"/>
  <c r="R2700" i="3"/>
  <c r="Q2700" i="3"/>
  <c r="R2699" i="3"/>
  <c r="Q2699" i="3"/>
  <c r="R2698" i="3"/>
  <c r="Q2698" i="3"/>
  <c r="R2697" i="3"/>
  <c r="Q2697" i="3"/>
  <c r="R2696" i="3"/>
  <c r="Q2696" i="3"/>
  <c r="R2695" i="3"/>
  <c r="Q2695" i="3"/>
  <c r="R2694" i="3"/>
  <c r="Q2694" i="3"/>
  <c r="R2693" i="3"/>
  <c r="Q2693" i="3"/>
  <c r="R2692" i="3"/>
  <c r="Q2692" i="3"/>
  <c r="R2691" i="3"/>
  <c r="Q2691" i="3"/>
  <c r="R2690" i="3"/>
  <c r="Q2690" i="3"/>
  <c r="R2689" i="3"/>
  <c r="Q2689" i="3"/>
  <c r="R2688" i="3"/>
  <c r="Q2688" i="3"/>
  <c r="R2687" i="3"/>
  <c r="Q2687" i="3"/>
  <c r="R2686" i="3"/>
  <c r="Q2686" i="3"/>
  <c r="R2685" i="3"/>
  <c r="Q2685" i="3"/>
  <c r="R2684" i="3"/>
  <c r="Q2684" i="3"/>
  <c r="R2683" i="3"/>
  <c r="Q2683" i="3"/>
  <c r="R2682" i="3"/>
  <c r="Q2682" i="3"/>
  <c r="R2681" i="3"/>
  <c r="Q2681" i="3"/>
  <c r="R2680" i="3"/>
  <c r="Q2680" i="3"/>
  <c r="R2679" i="3"/>
  <c r="Q2679" i="3"/>
  <c r="R2678" i="3"/>
  <c r="Q2678" i="3"/>
  <c r="R2677" i="3"/>
  <c r="Q2677" i="3"/>
  <c r="R2676" i="3"/>
  <c r="Q2676" i="3"/>
  <c r="R2675" i="3"/>
  <c r="Q2675" i="3"/>
  <c r="R2674" i="3"/>
  <c r="Q2674" i="3"/>
  <c r="R2673" i="3"/>
  <c r="Q2673" i="3"/>
  <c r="R2672" i="3"/>
  <c r="Q2672" i="3"/>
  <c r="R2671" i="3"/>
  <c r="Q2671" i="3"/>
  <c r="R2670" i="3"/>
  <c r="Q2670" i="3"/>
  <c r="R2669" i="3"/>
  <c r="Q2669" i="3"/>
  <c r="R2668" i="3"/>
  <c r="Q2668" i="3"/>
  <c r="R2667" i="3"/>
  <c r="Q2667" i="3"/>
  <c r="R2666" i="3"/>
  <c r="Q2666" i="3"/>
  <c r="R2665" i="3"/>
  <c r="Q2665" i="3"/>
  <c r="R2664" i="3"/>
  <c r="Q2664" i="3"/>
  <c r="R2663" i="3"/>
  <c r="Q2663" i="3"/>
  <c r="R2662" i="3"/>
  <c r="Q2662" i="3"/>
  <c r="R2661" i="3"/>
  <c r="Q2661" i="3"/>
  <c r="R2660" i="3"/>
  <c r="Q2660" i="3"/>
  <c r="R2659" i="3"/>
  <c r="Q2659" i="3"/>
  <c r="R2658" i="3"/>
  <c r="Q2658" i="3"/>
  <c r="R2657" i="3"/>
  <c r="Q2657" i="3"/>
  <c r="R2656" i="3"/>
  <c r="Q2656" i="3"/>
  <c r="R2655" i="3"/>
  <c r="Q2655" i="3"/>
  <c r="R2654" i="3"/>
  <c r="Q2654" i="3"/>
  <c r="R2653" i="3"/>
  <c r="Q2653" i="3"/>
  <c r="R2652" i="3"/>
  <c r="Q2652" i="3"/>
  <c r="R2651" i="3"/>
  <c r="Q2651" i="3"/>
  <c r="R2650" i="3"/>
  <c r="Q2650" i="3"/>
  <c r="R2649" i="3"/>
  <c r="Q2649" i="3"/>
  <c r="R2648" i="3"/>
  <c r="Q2648" i="3"/>
  <c r="R2647" i="3"/>
  <c r="Q2647" i="3"/>
  <c r="R2646" i="3"/>
  <c r="Q2646" i="3"/>
  <c r="R2645" i="3"/>
  <c r="Q2645" i="3"/>
  <c r="R2644" i="3"/>
  <c r="Q2644" i="3"/>
  <c r="R2643" i="3"/>
  <c r="Q2643" i="3"/>
  <c r="R2642" i="3"/>
  <c r="Q2642" i="3"/>
  <c r="R2641" i="3"/>
  <c r="Q2641" i="3"/>
  <c r="R2640" i="3"/>
  <c r="Q2640" i="3"/>
  <c r="R2639" i="3"/>
  <c r="Q2639" i="3"/>
  <c r="R2638" i="3"/>
  <c r="Q2638" i="3"/>
  <c r="R2637" i="3"/>
  <c r="Q2637" i="3"/>
  <c r="R2636" i="3"/>
  <c r="Q2636" i="3"/>
  <c r="R2635" i="3"/>
  <c r="Q2635" i="3"/>
  <c r="R2634" i="3"/>
  <c r="Q2634" i="3"/>
  <c r="R2633" i="3"/>
  <c r="Q2633" i="3"/>
  <c r="R2632" i="3"/>
  <c r="Q2632" i="3"/>
  <c r="R2631" i="3"/>
  <c r="Q2631" i="3"/>
  <c r="R2630" i="3"/>
  <c r="Q2630" i="3"/>
  <c r="R2629" i="3"/>
  <c r="Q2629" i="3"/>
  <c r="R2628" i="3"/>
  <c r="Q2628" i="3"/>
  <c r="R2627" i="3"/>
  <c r="Q2627" i="3"/>
  <c r="R2626" i="3"/>
  <c r="Q2626" i="3"/>
  <c r="R2625" i="3"/>
  <c r="Q2625" i="3"/>
  <c r="R2624" i="3"/>
  <c r="Q2624" i="3"/>
  <c r="R2623" i="3"/>
  <c r="Q2623" i="3"/>
  <c r="R2622" i="3"/>
  <c r="Q2622" i="3"/>
  <c r="R2621" i="3"/>
  <c r="Q2621" i="3"/>
  <c r="R2620" i="3"/>
  <c r="Q2620" i="3"/>
  <c r="R2619" i="3"/>
  <c r="Q2619" i="3"/>
  <c r="R2618" i="3"/>
  <c r="Q2618" i="3"/>
  <c r="R2617" i="3"/>
  <c r="Q2617" i="3"/>
  <c r="R2616" i="3"/>
  <c r="Q2616" i="3"/>
  <c r="R2615" i="3"/>
  <c r="Q2615" i="3"/>
  <c r="R2614" i="3"/>
  <c r="Q2614" i="3"/>
  <c r="R2613" i="3"/>
  <c r="Q2613" i="3"/>
  <c r="R2612" i="3"/>
  <c r="Q2612" i="3"/>
  <c r="R2611" i="3"/>
  <c r="Q2611" i="3"/>
  <c r="R2610" i="3"/>
  <c r="Q2610" i="3"/>
  <c r="R2609" i="3"/>
  <c r="Q2609" i="3"/>
  <c r="R2608" i="3"/>
  <c r="Q2608" i="3"/>
  <c r="R2607" i="3"/>
  <c r="Q2607" i="3"/>
  <c r="R2606" i="3"/>
  <c r="Q2606" i="3"/>
  <c r="R2605" i="3"/>
  <c r="Q2605" i="3"/>
  <c r="R2604" i="3"/>
  <c r="Q2604" i="3"/>
  <c r="R2603" i="3"/>
  <c r="Q2603" i="3"/>
  <c r="R2602" i="3"/>
  <c r="Q2602" i="3"/>
  <c r="R2601" i="3"/>
  <c r="Q2601" i="3"/>
  <c r="R2600" i="3"/>
  <c r="Q2600" i="3"/>
  <c r="R2599" i="3"/>
  <c r="Q2599" i="3"/>
  <c r="R2598" i="3"/>
  <c r="Q2598" i="3"/>
  <c r="R2597" i="3"/>
  <c r="Q2597" i="3"/>
  <c r="R2596" i="3"/>
  <c r="Q2596" i="3"/>
  <c r="R2595" i="3"/>
  <c r="Q2595" i="3"/>
  <c r="R2594" i="3"/>
  <c r="Q2594" i="3"/>
  <c r="R2593" i="3"/>
  <c r="Q2593" i="3"/>
  <c r="R2592" i="3"/>
  <c r="Q2592" i="3"/>
  <c r="R2591" i="3"/>
  <c r="Q2591" i="3"/>
  <c r="R2590" i="3"/>
  <c r="Q2590" i="3"/>
  <c r="R2589" i="3"/>
  <c r="Q2589" i="3"/>
  <c r="R2588" i="3"/>
  <c r="Q2588" i="3"/>
  <c r="R2587" i="3"/>
  <c r="Q2587" i="3"/>
  <c r="R2586" i="3"/>
  <c r="Q2586" i="3"/>
  <c r="R2585" i="3"/>
  <c r="Q2585" i="3"/>
  <c r="R2584" i="3"/>
  <c r="Q2584" i="3"/>
  <c r="R2583" i="3"/>
  <c r="Q2583" i="3"/>
  <c r="R2582" i="3"/>
  <c r="Q2582" i="3"/>
  <c r="R2581" i="3"/>
  <c r="Q2581" i="3"/>
  <c r="R2580" i="3"/>
  <c r="Q2580" i="3"/>
  <c r="R2579" i="3"/>
  <c r="Q2579" i="3"/>
  <c r="R2578" i="3"/>
  <c r="Q2578" i="3"/>
  <c r="R2577" i="3"/>
  <c r="Q2577" i="3"/>
  <c r="R2576" i="3"/>
  <c r="Q2576" i="3"/>
  <c r="R2575" i="3"/>
  <c r="Q2575" i="3"/>
  <c r="R2574" i="3"/>
  <c r="Q2574" i="3"/>
  <c r="R2573" i="3"/>
  <c r="Q2573" i="3"/>
  <c r="R2572" i="3"/>
  <c r="Q2572" i="3"/>
  <c r="R2571" i="3"/>
  <c r="Q2571" i="3"/>
  <c r="R2570" i="3"/>
  <c r="Q2570" i="3"/>
  <c r="R2569" i="3"/>
  <c r="Q2569" i="3"/>
  <c r="R2568" i="3"/>
  <c r="Q2568" i="3"/>
  <c r="R2567" i="3"/>
  <c r="Q2567" i="3"/>
  <c r="R2566" i="3"/>
  <c r="Q2566" i="3"/>
  <c r="R2565" i="3"/>
  <c r="Q2565" i="3"/>
  <c r="R2564" i="3"/>
  <c r="Q2564" i="3"/>
  <c r="R2563" i="3"/>
  <c r="Q2563" i="3"/>
  <c r="R2562" i="3"/>
  <c r="Q2562" i="3"/>
  <c r="R2561" i="3"/>
  <c r="Q2561" i="3"/>
  <c r="R2560" i="3"/>
  <c r="Q2560" i="3"/>
  <c r="R2559" i="3"/>
  <c r="Q2559" i="3"/>
  <c r="R2558" i="3"/>
  <c r="Q2558" i="3"/>
  <c r="R2557" i="3"/>
  <c r="Q2557" i="3"/>
  <c r="R2556" i="3"/>
  <c r="Q2556" i="3"/>
  <c r="R2555" i="3"/>
  <c r="Q2555" i="3"/>
  <c r="R2554" i="3"/>
  <c r="Q2554" i="3"/>
  <c r="R2553" i="3"/>
  <c r="Q2553" i="3"/>
  <c r="R2552" i="3"/>
  <c r="Q2552" i="3"/>
  <c r="R2551" i="3"/>
  <c r="Q2551" i="3"/>
  <c r="R2550" i="3"/>
  <c r="Q2550" i="3"/>
  <c r="R2549" i="3"/>
  <c r="Q2549" i="3"/>
  <c r="R2548" i="3"/>
  <c r="Q2548" i="3"/>
  <c r="R2547" i="3"/>
  <c r="Q2547" i="3"/>
  <c r="R2546" i="3"/>
  <c r="Q2546" i="3"/>
  <c r="R2545" i="3"/>
  <c r="Q2545" i="3"/>
  <c r="R2544" i="3"/>
  <c r="Q2544" i="3"/>
  <c r="R2543" i="3"/>
  <c r="Q2543" i="3"/>
  <c r="R2542" i="3"/>
  <c r="Q2542" i="3"/>
  <c r="R2541" i="3"/>
  <c r="Q2541" i="3"/>
  <c r="R2540" i="3"/>
  <c r="Q2540" i="3"/>
  <c r="R2539" i="3"/>
  <c r="Q2539" i="3"/>
  <c r="R2538" i="3"/>
  <c r="Q2538" i="3"/>
  <c r="R2537" i="3"/>
  <c r="Q2537" i="3"/>
  <c r="R2536" i="3"/>
  <c r="Q2536" i="3"/>
  <c r="R2535" i="3"/>
  <c r="Q2535" i="3"/>
  <c r="R2534" i="3"/>
  <c r="Q2534" i="3"/>
  <c r="R2533" i="3"/>
  <c r="Q2533" i="3"/>
  <c r="R2532" i="3"/>
  <c r="Q2532" i="3"/>
  <c r="R2531" i="3"/>
  <c r="Q2531" i="3"/>
  <c r="R2530" i="3"/>
  <c r="Q2530" i="3"/>
  <c r="R2529" i="3"/>
  <c r="Q2529" i="3"/>
  <c r="R2528" i="3"/>
  <c r="Q2528" i="3"/>
  <c r="R2527" i="3"/>
  <c r="Q2527" i="3"/>
  <c r="R2526" i="3"/>
  <c r="Q2526" i="3"/>
  <c r="R2525" i="3"/>
  <c r="Q2525" i="3"/>
  <c r="R2524" i="3"/>
  <c r="Q2524" i="3"/>
  <c r="R2523" i="3"/>
  <c r="Q2523" i="3"/>
  <c r="R2522" i="3"/>
  <c r="Q2522" i="3"/>
  <c r="R2521" i="3"/>
  <c r="Q2521" i="3"/>
  <c r="R2520" i="3"/>
  <c r="Q2520" i="3"/>
  <c r="R2519" i="3"/>
  <c r="Q2519" i="3"/>
  <c r="R2518" i="3"/>
  <c r="Q2518" i="3"/>
  <c r="R2517" i="3"/>
  <c r="Q2517" i="3"/>
  <c r="R2516" i="3"/>
  <c r="Q2516" i="3"/>
  <c r="R2515" i="3"/>
  <c r="Q2515" i="3"/>
  <c r="R2514" i="3"/>
  <c r="Q2514" i="3"/>
  <c r="R2513" i="3"/>
  <c r="Q2513" i="3"/>
  <c r="R2512" i="3"/>
  <c r="Q2512" i="3"/>
  <c r="R2511" i="3"/>
  <c r="Q2511" i="3"/>
  <c r="R2510" i="3"/>
  <c r="Q2510" i="3"/>
  <c r="R2509" i="3"/>
  <c r="Q2509" i="3"/>
  <c r="R2508" i="3"/>
  <c r="Q2508" i="3"/>
  <c r="R2507" i="3"/>
  <c r="Q2507" i="3"/>
  <c r="R2506" i="3"/>
  <c r="Q2506" i="3"/>
  <c r="R2505" i="3"/>
  <c r="Q2505" i="3"/>
  <c r="R2504" i="3"/>
  <c r="Q2504" i="3"/>
  <c r="R2503" i="3"/>
  <c r="Q2503" i="3"/>
  <c r="R2502" i="3"/>
  <c r="Q2502" i="3"/>
  <c r="R2501" i="3"/>
  <c r="Q2501" i="3"/>
  <c r="R2500" i="3"/>
  <c r="Q2500" i="3"/>
  <c r="R2499" i="3"/>
  <c r="Q2499" i="3"/>
  <c r="R2498" i="3"/>
  <c r="Q2498" i="3"/>
  <c r="R2497" i="3"/>
  <c r="Q2497" i="3"/>
  <c r="R2496" i="3"/>
  <c r="Q2496" i="3"/>
  <c r="R2495" i="3"/>
  <c r="Q2495" i="3"/>
  <c r="R2494" i="3"/>
  <c r="Q2494" i="3"/>
  <c r="R2493" i="3"/>
  <c r="Q2493" i="3"/>
  <c r="R2492" i="3"/>
  <c r="Q2492" i="3"/>
  <c r="R2491" i="3"/>
  <c r="Q2491" i="3"/>
  <c r="R2490" i="3"/>
  <c r="Q2490" i="3"/>
  <c r="R2489" i="3"/>
  <c r="Q2489" i="3"/>
  <c r="R2488" i="3"/>
  <c r="Q2488" i="3"/>
  <c r="R2487" i="3"/>
  <c r="Q2487" i="3"/>
  <c r="R2486" i="3"/>
  <c r="Q2486" i="3"/>
  <c r="R2485" i="3"/>
  <c r="Q2485" i="3"/>
  <c r="R2484" i="3"/>
  <c r="Q2484" i="3"/>
  <c r="R2483" i="3"/>
  <c r="Q2483" i="3"/>
  <c r="R2482" i="3"/>
  <c r="Q2482" i="3"/>
  <c r="R2481" i="3"/>
  <c r="Q2481" i="3"/>
  <c r="R2480" i="3"/>
  <c r="Q2480" i="3"/>
  <c r="R2479" i="3"/>
  <c r="Q2479" i="3"/>
  <c r="R2478" i="3"/>
  <c r="Q2478" i="3"/>
  <c r="R2477" i="3"/>
  <c r="Q2477" i="3"/>
  <c r="R2476" i="3"/>
  <c r="Q2476" i="3"/>
  <c r="R2475" i="3"/>
  <c r="Q2475" i="3"/>
  <c r="R2474" i="3"/>
  <c r="Q2474" i="3"/>
  <c r="R2473" i="3"/>
  <c r="Q2473" i="3"/>
  <c r="R2472" i="3"/>
  <c r="Q2472" i="3"/>
  <c r="R2471" i="3"/>
  <c r="Q2471" i="3"/>
  <c r="R2470" i="3"/>
  <c r="Q2470" i="3"/>
  <c r="R2469" i="3"/>
  <c r="Q2469" i="3"/>
  <c r="R2468" i="3"/>
  <c r="Q2468" i="3"/>
  <c r="R2467" i="3"/>
  <c r="Q2467" i="3"/>
  <c r="R2466" i="3"/>
  <c r="Q2466" i="3"/>
  <c r="R2465" i="3"/>
  <c r="Q2465" i="3"/>
  <c r="R2464" i="3"/>
  <c r="Q2464" i="3"/>
  <c r="R2463" i="3"/>
  <c r="Q2463" i="3"/>
  <c r="R2462" i="3"/>
  <c r="Q2462" i="3"/>
  <c r="R2461" i="3"/>
  <c r="Q2461" i="3"/>
  <c r="R2460" i="3"/>
  <c r="Q2460" i="3"/>
  <c r="R2459" i="3"/>
  <c r="Q2459" i="3"/>
  <c r="R2458" i="3"/>
  <c r="Q2458" i="3"/>
  <c r="R2457" i="3"/>
  <c r="Q2457" i="3"/>
  <c r="R2456" i="3"/>
  <c r="Q2456" i="3"/>
  <c r="R2455" i="3"/>
  <c r="Q2455" i="3"/>
  <c r="R2454" i="3"/>
  <c r="Q2454" i="3"/>
  <c r="R2453" i="3"/>
  <c r="Q2453" i="3"/>
  <c r="R2452" i="3"/>
  <c r="Q2452" i="3"/>
  <c r="R2451" i="3"/>
  <c r="Q2451" i="3"/>
  <c r="R2450" i="3"/>
  <c r="Q2450" i="3"/>
  <c r="R2449" i="3"/>
  <c r="Q2449" i="3"/>
  <c r="R2448" i="3"/>
  <c r="Q2448" i="3"/>
  <c r="R2447" i="3"/>
  <c r="Q2447" i="3"/>
  <c r="R2446" i="3"/>
  <c r="Q2446" i="3"/>
  <c r="R2445" i="3"/>
  <c r="Q2445" i="3"/>
  <c r="R2444" i="3"/>
  <c r="Q2444" i="3"/>
  <c r="R2443" i="3"/>
  <c r="Q2443" i="3"/>
  <c r="R2442" i="3"/>
  <c r="Q2442" i="3"/>
  <c r="R2441" i="3"/>
  <c r="Q2441" i="3"/>
  <c r="R2440" i="3"/>
  <c r="Q2440" i="3"/>
  <c r="R2439" i="3"/>
  <c r="Q2439" i="3"/>
  <c r="R2438" i="3"/>
  <c r="Q2438" i="3"/>
  <c r="R2437" i="3"/>
  <c r="Q2437" i="3"/>
  <c r="R2436" i="3"/>
  <c r="Q2436" i="3"/>
  <c r="R2435" i="3"/>
  <c r="Q2435" i="3"/>
  <c r="R2434" i="3"/>
  <c r="Q2434" i="3"/>
  <c r="R2433" i="3"/>
  <c r="Q2433" i="3"/>
  <c r="R2432" i="3"/>
  <c r="Q2432" i="3"/>
  <c r="R2431" i="3"/>
  <c r="Q2431" i="3"/>
  <c r="R2430" i="3"/>
  <c r="Q2430" i="3"/>
  <c r="R2429" i="3"/>
  <c r="Q2429" i="3"/>
  <c r="R2428" i="3"/>
  <c r="Q2428" i="3"/>
  <c r="R2427" i="3"/>
  <c r="Q2427" i="3"/>
  <c r="R2426" i="3"/>
  <c r="Q2426" i="3"/>
  <c r="R2425" i="3"/>
  <c r="Q2425" i="3"/>
  <c r="R2424" i="3"/>
  <c r="Q2424" i="3"/>
  <c r="R2423" i="3"/>
  <c r="Q2423" i="3"/>
  <c r="R2422" i="3"/>
  <c r="Q2422" i="3"/>
  <c r="R2421" i="3"/>
  <c r="Q2421" i="3"/>
  <c r="R2420" i="3"/>
  <c r="Q2420" i="3"/>
  <c r="R2419" i="3"/>
  <c r="Q2419" i="3"/>
  <c r="R2418" i="3"/>
  <c r="Q2418" i="3"/>
  <c r="R2417" i="3"/>
  <c r="Q2417" i="3"/>
  <c r="R2416" i="3"/>
  <c r="Q2416" i="3"/>
  <c r="R2415" i="3"/>
  <c r="Q2415" i="3"/>
  <c r="R2414" i="3"/>
  <c r="Q2414" i="3"/>
  <c r="R2413" i="3"/>
  <c r="Q2413" i="3"/>
  <c r="R2412" i="3"/>
  <c r="Q2412" i="3"/>
  <c r="R2411" i="3"/>
  <c r="Q2411" i="3"/>
  <c r="R2410" i="3"/>
  <c r="Q2410" i="3"/>
  <c r="R2409" i="3"/>
  <c r="Q2409" i="3"/>
  <c r="R2408" i="3"/>
  <c r="Q2408" i="3"/>
  <c r="R2407" i="3"/>
  <c r="Q2407" i="3"/>
  <c r="R2406" i="3"/>
  <c r="Q2406" i="3"/>
  <c r="R2405" i="3"/>
  <c r="Q2405" i="3"/>
  <c r="R2404" i="3"/>
  <c r="Q2404" i="3"/>
  <c r="R2403" i="3"/>
  <c r="Q2403" i="3"/>
  <c r="R2402" i="3"/>
  <c r="Q2402" i="3"/>
  <c r="R2401" i="3"/>
  <c r="Q2401" i="3"/>
  <c r="R2400" i="3"/>
  <c r="Q2400" i="3"/>
  <c r="R2399" i="3"/>
  <c r="Q2399" i="3"/>
  <c r="R2398" i="3"/>
  <c r="Q2398" i="3"/>
  <c r="R2397" i="3"/>
  <c r="Q2397" i="3"/>
  <c r="R2396" i="3"/>
  <c r="Q2396" i="3"/>
  <c r="R2395" i="3"/>
  <c r="Q2395" i="3"/>
  <c r="R2394" i="3"/>
  <c r="Q2394" i="3"/>
  <c r="R2393" i="3"/>
  <c r="Q2393" i="3"/>
  <c r="R2392" i="3"/>
  <c r="Q2392" i="3"/>
  <c r="R2391" i="3"/>
  <c r="Q2391" i="3"/>
  <c r="R2390" i="3"/>
  <c r="Q2390" i="3"/>
  <c r="R2389" i="3"/>
  <c r="Q2389" i="3"/>
  <c r="R2388" i="3"/>
  <c r="Q2388" i="3"/>
  <c r="R2387" i="3"/>
  <c r="Q2387" i="3"/>
  <c r="R2386" i="3"/>
  <c r="Q2386" i="3"/>
  <c r="R2385" i="3"/>
  <c r="Q2385" i="3"/>
  <c r="R2384" i="3"/>
  <c r="Q2384" i="3"/>
  <c r="R2383" i="3"/>
  <c r="Q2383" i="3"/>
  <c r="R2382" i="3"/>
  <c r="Q2382" i="3"/>
  <c r="R2381" i="3"/>
  <c r="Q2381" i="3"/>
  <c r="R2380" i="3"/>
  <c r="Q2380" i="3"/>
  <c r="R2379" i="3"/>
  <c r="Q2379" i="3"/>
  <c r="R2378" i="3"/>
  <c r="Q2378" i="3"/>
  <c r="R2377" i="3"/>
  <c r="Q2377" i="3"/>
  <c r="R2376" i="3"/>
  <c r="Q2376" i="3"/>
  <c r="R2375" i="3"/>
  <c r="Q2375" i="3"/>
  <c r="R2374" i="3"/>
  <c r="Q2374" i="3"/>
  <c r="R2373" i="3"/>
  <c r="Q2373" i="3"/>
  <c r="R2372" i="3"/>
  <c r="Q2372" i="3"/>
  <c r="R2371" i="3"/>
  <c r="Q2371" i="3"/>
  <c r="R2370" i="3"/>
  <c r="Q2370" i="3"/>
  <c r="R2369" i="3"/>
  <c r="Q2369" i="3"/>
  <c r="R2368" i="3"/>
  <c r="Q2368" i="3"/>
  <c r="R2367" i="3"/>
  <c r="Q2367" i="3"/>
  <c r="R2366" i="3"/>
  <c r="Q2366" i="3"/>
  <c r="R2365" i="3"/>
  <c r="Q2365" i="3"/>
  <c r="R2364" i="3"/>
  <c r="Q2364" i="3"/>
  <c r="R2363" i="3"/>
  <c r="Q2363" i="3"/>
  <c r="R2362" i="3"/>
  <c r="Q2362" i="3"/>
  <c r="R2361" i="3"/>
  <c r="Q2361" i="3"/>
  <c r="R2360" i="3"/>
  <c r="Q2360" i="3"/>
  <c r="R2359" i="3"/>
  <c r="Q2359" i="3"/>
  <c r="R2358" i="3"/>
  <c r="Q2358" i="3"/>
  <c r="R2357" i="3"/>
  <c r="Q2357" i="3"/>
  <c r="R2356" i="3"/>
  <c r="Q2356" i="3"/>
  <c r="R2355" i="3"/>
  <c r="Q2355" i="3"/>
  <c r="R2354" i="3"/>
  <c r="Q2354" i="3"/>
  <c r="R2353" i="3"/>
  <c r="Q2353" i="3"/>
  <c r="R2352" i="3"/>
  <c r="Q2352" i="3"/>
  <c r="R2351" i="3"/>
  <c r="Q2351" i="3"/>
  <c r="R2350" i="3"/>
  <c r="Q2350" i="3"/>
  <c r="R2349" i="3"/>
  <c r="Q2349" i="3"/>
  <c r="R2348" i="3"/>
  <c r="Q2348" i="3"/>
  <c r="R2347" i="3"/>
  <c r="Q2347" i="3"/>
  <c r="R2346" i="3"/>
  <c r="Q2346" i="3"/>
  <c r="R2345" i="3"/>
  <c r="Q2345" i="3"/>
  <c r="R2344" i="3"/>
  <c r="Q2344" i="3"/>
  <c r="R2343" i="3"/>
  <c r="Q2343" i="3"/>
  <c r="R2342" i="3"/>
  <c r="Q2342" i="3"/>
  <c r="R2341" i="3"/>
  <c r="Q2341" i="3"/>
  <c r="R2340" i="3"/>
  <c r="Q2340" i="3"/>
  <c r="R2339" i="3"/>
  <c r="Q2339" i="3"/>
  <c r="R2338" i="3"/>
  <c r="Q2338" i="3"/>
  <c r="R2337" i="3"/>
  <c r="Q2337" i="3"/>
  <c r="R2336" i="3"/>
  <c r="Q2336" i="3"/>
  <c r="R2335" i="3"/>
  <c r="Q2335" i="3"/>
  <c r="R2334" i="3"/>
  <c r="Q2334" i="3"/>
  <c r="R2333" i="3"/>
  <c r="Q2333" i="3"/>
  <c r="R2332" i="3"/>
  <c r="Q2332" i="3"/>
  <c r="R2331" i="3"/>
  <c r="Q2331" i="3"/>
  <c r="R2330" i="3"/>
  <c r="Q2330" i="3"/>
  <c r="R2329" i="3"/>
  <c r="Q2329" i="3"/>
  <c r="R2328" i="3"/>
  <c r="Q2328" i="3"/>
  <c r="R2327" i="3"/>
  <c r="Q2327" i="3"/>
  <c r="R2326" i="3"/>
  <c r="Q2326" i="3"/>
  <c r="R2325" i="3"/>
  <c r="Q2325" i="3"/>
  <c r="R2324" i="3"/>
  <c r="Q2324" i="3"/>
  <c r="R2323" i="3"/>
  <c r="Q2323" i="3"/>
  <c r="R2322" i="3"/>
  <c r="Q2322" i="3"/>
  <c r="R2321" i="3"/>
  <c r="Q2321" i="3"/>
  <c r="R2320" i="3"/>
  <c r="Q2320" i="3"/>
  <c r="R2319" i="3"/>
  <c r="Q2319" i="3"/>
  <c r="R2318" i="3"/>
  <c r="Q2318" i="3"/>
  <c r="R2317" i="3"/>
  <c r="Q2317" i="3"/>
  <c r="R2316" i="3"/>
  <c r="Q2316" i="3"/>
  <c r="R2315" i="3"/>
  <c r="Q2315" i="3"/>
  <c r="R2314" i="3"/>
  <c r="Q2314" i="3"/>
  <c r="R2313" i="3"/>
  <c r="Q2313" i="3"/>
  <c r="R2312" i="3"/>
  <c r="Q2312" i="3"/>
  <c r="R2311" i="3"/>
  <c r="Q2311" i="3"/>
  <c r="R2310" i="3"/>
  <c r="Q2310" i="3"/>
  <c r="R2309" i="3"/>
  <c r="Q2309" i="3"/>
  <c r="R2308" i="3"/>
  <c r="Q2308" i="3"/>
  <c r="R2307" i="3"/>
  <c r="Q2307" i="3"/>
  <c r="R2306" i="3"/>
  <c r="Q2306" i="3"/>
  <c r="R2305" i="3"/>
  <c r="Q2305" i="3"/>
  <c r="R2304" i="3"/>
  <c r="Q2304" i="3"/>
  <c r="R2303" i="3"/>
  <c r="Q2303" i="3"/>
  <c r="R2302" i="3"/>
  <c r="Q2302" i="3"/>
  <c r="R2301" i="3"/>
  <c r="Q2301" i="3"/>
  <c r="R2300" i="3"/>
  <c r="Q2300" i="3"/>
  <c r="R2299" i="3"/>
  <c r="Q2299" i="3"/>
  <c r="R2298" i="3"/>
  <c r="Q2298" i="3"/>
  <c r="R2297" i="3"/>
  <c r="Q2297" i="3"/>
  <c r="R2296" i="3"/>
  <c r="Q2296" i="3"/>
  <c r="R2295" i="3"/>
  <c r="Q2295" i="3"/>
  <c r="R2294" i="3"/>
  <c r="Q2294" i="3"/>
  <c r="R2293" i="3"/>
  <c r="Q2293" i="3"/>
  <c r="R2292" i="3"/>
  <c r="Q2292" i="3"/>
  <c r="R2291" i="3"/>
  <c r="Q2291" i="3"/>
  <c r="R2290" i="3"/>
  <c r="Q2290" i="3"/>
  <c r="R2289" i="3"/>
  <c r="Q2289" i="3"/>
  <c r="R2288" i="3"/>
  <c r="Q2288" i="3"/>
  <c r="R2287" i="3"/>
  <c r="Q2287" i="3"/>
  <c r="R2286" i="3"/>
  <c r="Q2286" i="3"/>
  <c r="R2285" i="3"/>
  <c r="Q2285" i="3"/>
  <c r="R2284" i="3"/>
  <c r="Q2284" i="3"/>
  <c r="R2283" i="3"/>
  <c r="Q2283" i="3"/>
  <c r="R2282" i="3"/>
  <c r="Q2282" i="3"/>
  <c r="R2281" i="3"/>
  <c r="Q2281" i="3"/>
  <c r="R2280" i="3"/>
  <c r="Q2280" i="3"/>
  <c r="R2279" i="3"/>
  <c r="Q2279" i="3"/>
  <c r="R2278" i="3"/>
  <c r="Q2278" i="3"/>
  <c r="R2277" i="3"/>
  <c r="Q2277" i="3"/>
  <c r="R2276" i="3"/>
  <c r="Q2276" i="3"/>
  <c r="R2275" i="3"/>
  <c r="Q2275" i="3"/>
  <c r="R2274" i="3"/>
  <c r="Q2274" i="3"/>
  <c r="R2273" i="3"/>
  <c r="Q2273" i="3"/>
  <c r="R2272" i="3"/>
  <c r="Q2272" i="3"/>
  <c r="R2271" i="3"/>
  <c r="Q2271" i="3"/>
  <c r="R2270" i="3"/>
  <c r="Q2270" i="3"/>
  <c r="R2269" i="3"/>
  <c r="Q2269" i="3"/>
  <c r="R2268" i="3"/>
  <c r="Q2268" i="3"/>
  <c r="R2267" i="3"/>
  <c r="Q2267" i="3"/>
  <c r="R2266" i="3"/>
  <c r="Q2266" i="3"/>
  <c r="R2265" i="3"/>
  <c r="Q2265" i="3"/>
  <c r="R2264" i="3"/>
  <c r="Q2264" i="3"/>
  <c r="R2263" i="3"/>
  <c r="Q2263" i="3"/>
  <c r="R2262" i="3"/>
  <c r="Q2262" i="3"/>
  <c r="R2261" i="3"/>
  <c r="Q2261" i="3"/>
  <c r="R2260" i="3"/>
  <c r="Q2260" i="3"/>
  <c r="R2259" i="3"/>
  <c r="Q2259" i="3"/>
  <c r="R2258" i="3"/>
  <c r="Q2258" i="3"/>
  <c r="R2257" i="3"/>
  <c r="Q2257" i="3"/>
  <c r="R2256" i="3"/>
  <c r="Q2256" i="3"/>
  <c r="R2255" i="3"/>
  <c r="Q2255" i="3"/>
  <c r="R2254" i="3"/>
  <c r="Q2254" i="3"/>
  <c r="R2253" i="3"/>
  <c r="Q2253" i="3"/>
  <c r="R2252" i="3"/>
  <c r="Q2252" i="3"/>
  <c r="R2251" i="3"/>
  <c r="Q2251" i="3"/>
  <c r="R2250" i="3"/>
  <c r="Q2250" i="3"/>
  <c r="R2249" i="3"/>
  <c r="Q2249" i="3"/>
  <c r="R2248" i="3"/>
  <c r="Q2248" i="3"/>
  <c r="R2247" i="3"/>
  <c r="Q2247" i="3"/>
  <c r="R2246" i="3"/>
  <c r="Q2246" i="3"/>
  <c r="R2245" i="3"/>
  <c r="Q2245" i="3"/>
  <c r="R2244" i="3"/>
  <c r="Q2244" i="3"/>
  <c r="R2243" i="3"/>
  <c r="Q2243" i="3"/>
  <c r="R2242" i="3"/>
  <c r="Q2242" i="3"/>
  <c r="R2241" i="3"/>
  <c r="Q2241" i="3"/>
  <c r="R2240" i="3"/>
  <c r="Q2240" i="3"/>
  <c r="R2239" i="3"/>
  <c r="Q2239" i="3"/>
  <c r="R2238" i="3"/>
  <c r="Q2238" i="3"/>
  <c r="R2237" i="3"/>
  <c r="Q2237" i="3"/>
  <c r="R2236" i="3"/>
  <c r="Q2236" i="3"/>
  <c r="R2235" i="3"/>
  <c r="Q2235" i="3"/>
  <c r="R2234" i="3"/>
  <c r="Q2234" i="3"/>
  <c r="R2233" i="3"/>
  <c r="Q2233" i="3"/>
  <c r="R2232" i="3"/>
  <c r="Q2232" i="3"/>
  <c r="R2231" i="3"/>
  <c r="Q2231" i="3"/>
  <c r="R2230" i="3"/>
  <c r="Q2230" i="3"/>
  <c r="R2229" i="3"/>
  <c r="Q2229" i="3"/>
  <c r="R2228" i="3"/>
  <c r="Q2228" i="3"/>
  <c r="R2227" i="3"/>
  <c r="Q2227" i="3"/>
  <c r="R2226" i="3"/>
  <c r="Q2226" i="3"/>
  <c r="R2225" i="3"/>
  <c r="Q2225" i="3"/>
  <c r="R2224" i="3"/>
  <c r="Q2224" i="3"/>
  <c r="R2223" i="3"/>
  <c r="Q2223" i="3"/>
  <c r="R2222" i="3"/>
  <c r="Q2222" i="3"/>
  <c r="R2221" i="3"/>
  <c r="Q2221" i="3"/>
  <c r="R2220" i="3"/>
  <c r="Q2220" i="3"/>
  <c r="R2219" i="3"/>
  <c r="Q2219" i="3"/>
  <c r="R2218" i="3"/>
  <c r="Q2218" i="3"/>
  <c r="R2217" i="3"/>
  <c r="Q2217" i="3"/>
  <c r="R2216" i="3"/>
  <c r="Q2216" i="3"/>
  <c r="R2215" i="3"/>
  <c r="Q2215" i="3"/>
  <c r="R2214" i="3"/>
  <c r="Q2214" i="3"/>
  <c r="R2213" i="3"/>
  <c r="Q2213" i="3"/>
  <c r="R2212" i="3"/>
  <c r="Q2212" i="3"/>
  <c r="R2211" i="3"/>
  <c r="Q2211" i="3"/>
  <c r="R2210" i="3"/>
  <c r="Q2210" i="3"/>
  <c r="R2209" i="3"/>
  <c r="Q2209" i="3"/>
  <c r="R2208" i="3"/>
  <c r="Q2208" i="3"/>
  <c r="R2207" i="3"/>
  <c r="Q2207" i="3"/>
  <c r="R2206" i="3"/>
  <c r="Q2206" i="3"/>
  <c r="R2205" i="3"/>
  <c r="Q2205" i="3"/>
  <c r="R2204" i="3"/>
  <c r="Q2204" i="3"/>
  <c r="R2203" i="3"/>
  <c r="Q2203" i="3"/>
  <c r="R2202" i="3"/>
  <c r="Q2202" i="3"/>
  <c r="R2201" i="3"/>
  <c r="Q2201" i="3"/>
  <c r="R2200" i="3"/>
  <c r="Q2200" i="3"/>
  <c r="R2199" i="3"/>
  <c r="Q2199" i="3"/>
  <c r="R2198" i="3"/>
  <c r="Q2198" i="3"/>
  <c r="R2197" i="3"/>
  <c r="Q2197" i="3"/>
  <c r="R2196" i="3"/>
  <c r="Q2196" i="3"/>
  <c r="R2195" i="3"/>
  <c r="Q2195" i="3"/>
  <c r="R2194" i="3"/>
  <c r="Q2194" i="3"/>
  <c r="R2193" i="3"/>
  <c r="Q2193" i="3"/>
  <c r="R2192" i="3"/>
  <c r="Q2192" i="3"/>
  <c r="R2191" i="3"/>
  <c r="Q2191" i="3"/>
  <c r="R2190" i="3"/>
  <c r="Q2190" i="3"/>
  <c r="R2189" i="3"/>
  <c r="Q2189" i="3"/>
  <c r="R2188" i="3"/>
  <c r="Q2188" i="3"/>
  <c r="R2187" i="3"/>
  <c r="Q2187" i="3"/>
  <c r="R2186" i="3"/>
  <c r="Q2186" i="3"/>
  <c r="R2185" i="3"/>
  <c r="Q2185" i="3"/>
  <c r="R2184" i="3"/>
  <c r="Q2184" i="3"/>
  <c r="R2183" i="3"/>
  <c r="Q2183" i="3"/>
  <c r="R2182" i="3"/>
  <c r="Q2182" i="3"/>
  <c r="R2181" i="3"/>
  <c r="Q2181" i="3"/>
  <c r="R2180" i="3"/>
  <c r="Q2180" i="3"/>
  <c r="R2179" i="3"/>
  <c r="Q2179" i="3"/>
  <c r="R2178" i="3"/>
  <c r="Q2178" i="3"/>
  <c r="R2177" i="3"/>
  <c r="Q2177" i="3"/>
  <c r="R2176" i="3"/>
  <c r="Q2176" i="3"/>
  <c r="R2175" i="3"/>
  <c r="Q2175" i="3"/>
  <c r="R2174" i="3"/>
  <c r="Q2174" i="3"/>
  <c r="R2173" i="3"/>
  <c r="Q2173" i="3"/>
  <c r="R2172" i="3"/>
  <c r="Q2172" i="3"/>
  <c r="R2171" i="3"/>
  <c r="Q2171" i="3"/>
  <c r="R2170" i="3"/>
  <c r="Q2170" i="3"/>
  <c r="R2169" i="3"/>
  <c r="Q2169" i="3"/>
  <c r="R2168" i="3"/>
  <c r="Q2168" i="3"/>
  <c r="R2167" i="3"/>
  <c r="Q2167" i="3"/>
  <c r="R2166" i="3"/>
  <c r="Q2166" i="3"/>
  <c r="R2165" i="3"/>
  <c r="Q2165" i="3"/>
  <c r="R2164" i="3"/>
  <c r="Q2164" i="3"/>
  <c r="R2163" i="3"/>
  <c r="Q2163" i="3"/>
  <c r="R2162" i="3"/>
  <c r="Q2162" i="3"/>
  <c r="R2161" i="3"/>
  <c r="Q2161" i="3"/>
  <c r="R2160" i="3"/>
  <c r="Q2160" i="3"/>
  <c r="R2159" i="3"/>
  <c r="Q2159" i="3"/>
  <c r="R2158" i="3"/>
  <c r="Q2158" i="3"/>
  <c r="R2157" i="3"/>
  <c r="Q2157" i="3"/>
  <c r="R2156" i="3"/>
  <c r="Q2156" i="3"/>
  <c r="R2155" i="3"/>
  <c r="Q2155" i="3"/>
  <c r="R2154" i="3"/>
  <c r="Q2154" i="3"/>
  <c r="R2153" i="3"/>
  <c r="Q2153" i="3"/>
  <c r="R2152" i="3"/>
  <c r="Q2152" i="3"/>
  <c r="R2151" i="3"/>
  <c r="Q2151" i="3"/>
  <c r="R2150" i="3"/>
  <c r="Q2150" i="3"/>
  <c r="R2149" i="3"/>
  <c r="Q2149" i="3"/>
  <c r="R2148" i="3"/>
  <c r="Q2148" i="3"/>
  <c r="R2147" i="3"/>
  <c r="Q2147" i="3"/>
  <c r="R2146" i="3"/>
  <c r="Q2146" i="3"/>
  <c r="R2145" i="3"/>
  <c r="Q2145" i="3"/>
  <c r="R2144" i="3"/>
  <c r="Q2144" i="3"/>
  <c r="R2143" i="3"/>
  <c r="Q2143" i="3"/>
  <c r="R2142" i="3"/>
  <c r="Q2142" i="3"/>
  <c r="R2141" i="3"/>
  <c r="Q2141" i="3"/>
  <c r="R2140" i="3"/>
  <c r="Q2140" i="3"/>
  <c r="R2139" i="3"/>
  <c r="Q2139" i="3"/>
  <c r="R2138" i="3"/>
  <c r="Q2138" i="3"/>
  <c r="R2137" i="3"/>
  <c r="Q2137" i="3"/>
  <c r="R2136" i="3"/>
  <c r="Q2136" i="3"/>
  <c r="R2135" i="3"/>
  <c r="Q2135" i="3"/>
  <c r="R2134" i="3"/>
  <c r="Q2134" i="3"/>
  <c r="R2133" i="3"/>
  <c r="Q2133" i="3"/>
  <c r="R2132" i="3"/>
  <c r="Q2132" i="3"/>
  <c r="R2131" i="3"/>
  <c r="Q2131" i="3"/>
  <c r="R2130" i="3"/>
  <c r="Q2130" i="3"/>
  <c r="R2129" i="3"/>
  <c r="Q2129" i="3"/>
  <c r="R2128" i="3"/>
  <c r="Q2128" i="3"/>
  <c r="R2127" i="3"/>
  <c r="Q2127" i="3"/>
  <c r="R2126" i="3"/>
  <c r="Q2126" i="3"/>
  <c r="R2125" i="3"/>
  <c r="Q2125" i="3"/>
  <c r="R2124" i="3"/>
  <c r="Q2124" i="3"/>
  <c r="R2123" i="3"/>
  <c r="Q2123" i="3"/>
  <c r="R2122" i="3"/>
  <c r="Q2122" i="3"/>
  <c r="R2121" i="3"/>
  <c r="Q2121" i="3"/>
  <c r="R2120" i="3"/>
  <c r="Q2120" i="3"/>
  <c r="R2119" i="3"/>
  <c r="Q2119" i="3"/>
  <c r="R2118" i="3"/>
  <c r="Q2118" i="3"/>
  <c r="R2117" i="3"/>
  <c r="Q2117" i="3"/>
  <c r="R2116" i="3"/>
  <c r="Q2116" i="3"/>
  <c r="R2115" i="3"/>
  <c r="Q2115" i="3"/>
  <c r="R2114" i="3"/>
  <c r="Q2114" i="3"/>
  <c r="R2113" i="3"/>
  <c r="Q2113" i="3"/>
  <c r="R2112" i="3"/>
  <c r="Q2112" i="3"/>
  <c r="R2111" i="3"/>
  <c r="Q2111" i="3"/>
  <c r="R2110" i="3"/>
  <c r="Q2110" i="3"/>
  <c r="R2109" i="3"/>
  <c r="Q2109" i="3"/>
  <c r="R2108" i="3"/>
  <c r="Q2108" i="3"/>
  <c r="R2107" i="3"/>
  <c r="Q2107" i="3"/>
  <c r="R2106" i="3"/>
  <c r="Q2106" i="3"/>
  <c r="R2105" i="3"/>
  <c r="Q2105" i="3"/>
  <c r="R2104" i="3"/>
  <c r="Q2104" i="3"/>
  <c r="R2103" i="3"/>
  <c r="Q2103" i="3"/>
  <c r="R2102" i="3"/>
  <c r="Q2102" i="3"/>
  <c r="R2101" i="3"/>
  <c r="Q2101" i="3"/>
  <c r="R2100" i="3"/>
  <c r="Q2100" i="3"/>
  <c r="R2099" i="3"/>
  <c r="Q2099" i="3"/>
  <c r="R2098" i="3"/>
  <c r="Q2098" i="3"/>
  <c r="R2097" i="3"/>
  <c r="Q2097" i="3"/>
  <c r="R2096" i="3"/>
  <c r="Q2096" i="3"/>
  <c r="R2095" i="3"/>
  <c r="Q2095" i="3"/>
  <c r="R2094" i="3"/>
  <c r="Q2094" i="3"/>
  <c r="R2093" i="3"/>
  <c r="Q2093" i="3"/>
  <c r="R2092" i="3"/>
  <c r="Q2092" i="3"/>
  <c r="R2091" i="3"/>
  <c r="Q2091" i="3"/>
  <c r="R2090" i="3"/>
  <c r="Q2090" i="3"/>
  <c r="R2089" i="3"/>
  <c r="Q2089" i="3"/>
  <c r="R2088" i="3"/>
  <c r="Q2088" i="3"/>
  <c r="R2087" i="3"/>
  <c r="Q2087" i="3"/>
  <c r="R2086" i="3"/>
  <c r="Q2086" i="3"/>
  <c r="R2085" i="3"/>
  <c r="Q2085" i="3"/>
  <c r="R2084" i="3"/>
  <c r="Q2084" i="3"/>
  <c r="R2083" i="3"/>
  <c r="Q2083" i="3"/>
  <c r="R2082" i="3"/>
  <c r="Q2082" i="3"/>
  <c r="R2081" i="3"/>
  <c r="Q2081" i="3"/>
  <c r="R2080" i="3"/>
  <c r="Q2080" i="3"/>
  <c r="R2079" i="3"/>
  <c r="Q2079" i="3"/>
  <c r="R2078" i="3"/>
  <c r="Q2078" i="3"/>
  <c r="R2077" i="3"/>
  <c r="Q2077" i="3"/>
  <c r="R2076" i="3"/>
  <c r="Q2076" i="3"/>
  <c r="R2075" i="3"/>
  <c r="Q2075" i="3"/>
  <c r="R2074" i="3"/>
  <c r="Q2074" i="3"/>
  <c r="R2073" i="3"/>
  <c r="Q2073" i="3"/>
  <c r="R2072" i="3"/>
  <c r="Q2072" i="3"/>
  <c r="R2071" i="3"/>
  <c r="Q2071" i="3"/>
  <c r="R2070" i="3"/>
  <c r="Q2070" i="3"/>
  <c r="R2069" i="3"/>
  <c r="Q2069" i="3"/>
  <c r="R2068" i="3"/>
  <c r="Q2068" i="3"/>
  <c r="R2067" i="3"/>
  <c r="Q2067" i="3"/>
  <c r="R2066" i="3"/>
  <c r="Q2066" i="3"/>
  <c r="R2065" i="3"/>
  <c r="Q2065" i="3"/>
  <c r="R2064" i="3"/>
  <c r="Q2064" i="3"/>
  <c r="R2063" i="3"/>
  <c r="Q2063" i="3"/>
  <c r="R2062" i="3"/>
  <c r="Q2062" i="3"/>
  <c r="R2061" i="3"/>
  <c r="Q2061" i="3"/>
  <c r="R2060" i="3"/>
  <c r="Q2060" i="3"/>
  <c r="R2059" i="3"/>
  <c r="Q2059" i="3"/>
  <c r="R2058" i="3"/>
  <c r="Q2058" i="3"/>
  <c r="R2057" i="3"/>
  <c r="Q2057" i="3"/>
  <c r="R2056" i="3"/>
  <c r="Q2056" i="3"/>
  <c r="R2055" i="3"/>
  <c r="Q2055" i="3"/>
  <c r="R2054" i="3"/>
  <c r="Q2054" i="3"/>
  <c r="R2053" i="3"/>
  <c r="Q2053" i="3"/>
  <c r="R2052" i="3"/>
  <c r="Q2052" i="3"/>
  <c r="R2051" i="3"/>
  <c r="Q2051" i="3"/>
  <c r="R2050" i="3"/>
  <c r="Q2050" i="3"/>
  <c r="R2049" i="3"/>
  <c r="Q2049" i="3"/>
  <c r="R2048" i="3"/>
  <c r="Q2048" i="3"/>
  <c r="R2047" i="3"/>
  <c r="Q2047" i="3"/>
  <c r="R2046" i="3"/>
  <c r="Q2046" i="3"/>
  <c r="R2045" i="3"/>
  <c r="Q2045" i="3"/>
  <c r="R2044" i="3"/>
  <c r="Q2044" i="3"/>
  <c r="R2043" i="3"/>
  <c r="Q2043" i="3"/>
  <c r="R2042" i="3"/>
  <c r="Q2042" i="3"/>
  <c r="R2041" i="3"/>
  <c r="Q2041" i="3"/>
  <c r="R2040" i="3"/>
  <c r="Q2040" i="3"/>
  <c r="R2039" i="3"/>
  <c r="Q2039" i="3"/>
  <c r="R2038" i="3"/>
  <c r="Q2038" i="3"/>
  <c r="R2037" i="3"/>
  <c r="Q2037" i="3"/>
  <c r="R2036" i="3"/>
  <c r="Q2036" i="3"/>
  <c r="R2035" i="3"/>
  <c r="Q2035" i="3"/>
  <c r="R2034" i="3"/>
  <c r="Q2034" i="3"/>
  <c r="R2033" i="3"/>
  <c r="Q2033" i="3"/>
  <c r="R2032" i="3"/>
  <c r="Q2032" i="3"/>
  <c r="R2031" i="3"/>
  <c r="Q2031" i="3"/>
  <c r="R2030" i="3"/>
  <c r="Q2030" i="3"/>
  <c r="R2029" i="3"/>
  <c r="Q2029" i="3"/>
  <c r="R2028" i="3"/>
  <c r="Q2028" i="3"/>
  <c r="R2027" i="3"/>
  <c r="Q2027" i="3"/>
  <c r="R2026" i="3"/>
  <c r="Q2026" i="3"/>
  <c r="R2025" i="3"/>
  <c r="Q2025" i="3"/>
  <c r="R2024" i="3"/>
  <c r="Q2024" i="3"/>
  <c r="R2023" i="3"/>
  <c r="Q2023" i="3"/>
  <c r="R2022" i="3"/>
  <c r="Q2022" i="3"/>
  <c r="R2021" i="3"/>
  <c r="Q2021" i="3"/>
  <c r="R2020" i="3"/>
  <c r="Q2020" i="3"/>
  <c r="R2019" i="3"/>
  <c r="Q2019" i="3"/>
  <c r="R2018" i="3"/>
  <c r="Q2018" i="3"/>
  <c r="R2017" i="3"/>
  <c r="Q2017" i="3"/>
  <c r="R2016" i="3"/>
  <c r="Q2016" i="3"/>
  <c r="R2015" i="3"/>
  <c r="Q2015" i="3"/>
  <c r="R2014" i="3"/>
  <c r="Q2014" i="3"/>
  <c r="R2013" i="3"/>
  <c r="Q2013" i="3"/>
  <c r="R2012" i="3"/>
  <c r="Q2012" i="3"/>
  <c r="R2011" i="3"/>
  <c r="Q2011" i="3"/>
  <c r="R2010" i="3"/>
  <c r="Q2010" i="3"/>
  <c r="R2009" i="3"/>
  <c r="Q2009" i="3"/>
  <c r="R2008" i="3"/>
  <c r="Q2008" i="3"/>
  <c r="R2007" i="3"/>
  <c r="Q2007" i="3"/>
  <c r="R2006" i="3"/>
  <c r="Q2006" i="3"/>
  <c r="R2005" i="3"/>
  <c r="Q2005" i="3"/>
  <c r="R2004" i="3"/>
  <c r="Q2004" i="3"/>
  <c r="R2003" i="3"/>
  <c r="Q2003" i="3"/>
  <c r="R2002" i="3"/>
  <c r="Q2002" i="3"/>
  <c r="R2001" i="3"/>
  <c r="Q2001" i="3"/>
  <c r="R2000" i="3"/>
  <c r="Q2000" i="3"/>
  <c r="R1999" i="3"/>
  <c r="Q1999" i="3"/>
  <c r="R1998" i="3"/>
  <c r="Q1998" i="3"/>
  <c r="R1997" i="3"/>
  <c r="Q1997" i="3"/>
  <c r="R1996" i="3"/>
  <c r="Q1996" i="3"/>
  <c r="R1995" i="3"/>
  <c r="Q1995" i="3"/>
  <c r="R1994" i="3"/>
  <c r="Q1994" i="3"/>
  <c r="R1993" i="3"/>
  <c r="Q1993" i="3"/>
  <c r="R1992" i="3"/>
  <c r="Q1992" i="3"/>
  <c r="R1991" i="3"/>
  <c r="Q1991" i="3"/>
  <c r="R1990" i="3"/>
  <c r="Q1990" i="3"/>
  <c r="R1989" i="3"/>
  <c r="Q1989" i="3"/>
  <c r="R1988" i="3"/>
  <c r="Q1988" i="3"/>
  <c r="R1987" i="3"/>
  <c r="Q1987" i="3"/>
  <c r="R1986" i="3"/>
  <c r="Q1986" i="3"/>
  <c r="R1985" i="3"/>
  <c r="Q1985" i="3"/>
  <c r="R1984" i="3"/>
  <c r="Q1984" i="3"/>
  <c r="R1983" i="3"/>
  <c r="Q1983" i="3"/>
  <c r="R1982" i="3"/>
  <c r="Q1982" i="3"/>
  <c r="R1981" i="3"/>
  <c r="Q1981" i="3"/>
  <c r="R1980" i="3"/>
  <c r="Q1980" i="3"/>
  <c r="R1979" i="3"/>
  <c r="Q1979" i="3"/>
  <c r="R1978" i="3"/>
  <c r="Q1978" i="3"/>
  <c r="R1977" i="3"/>
  <c r="Q1977" i="3"/>
  <c r="R1976" i="3"/>
  <c r="Q1976" i="3"/>
  <c r="R1975" i="3"/>
  <c r="Q1975" i="3"/>
  <c r="R1974" i="3"/>
  <c r="Q1974" i="3"/>
  <c r="R1973" i="3"/>
  <c r="Q1973" i="3"/>
  <c r="R1972" i="3"/>
  <c r="Q1972" i="3"/>
  <c r="R1971" i="3"/>
  <c r="Q1971" i="3"/>
  <c r="R1970" i="3"/>
  <c r="Q1970" i="3"/>
  <c r="R1969" i="3"/>
  <c r="Q1969" i="3"/>
  <c r="R1968" i="3"/>
  <c r="Q1968" i="3"/>
  <c r="R1967" i="3"/>
  <c r="Q1967" i="3"/>
  <c r="R1966" i="3"/>
  <c r="Q1966" i="3"/>
  <c r="R1965" i="3"/>
  <c r="Q1965" i="3"/>
  <c r="R1964" i="3"/>
  <c r="Q1964" i="3"/>
  <c r="R1963" i="3"/>
  <c r="Q1963" i="3"/>
  <c r="R1962" i="3"/>
  <c r="Q1962" i="3"/>
  <c r="R1961" i="3"/>
  <c r="Q1961" i="3"/>
  <c r="R1960" i="3"/>
  <c r="Q1960" i="3"/>
  <c r="R1959" i="3"/>
  <c r="Q1959" i="3"/>
  <c r="R1958" i="3"/>
  <c r="Q1958" i="3"/>
  <c r="R1957" i="3"/>
  <c r="Q1957" i="3"/>
  <c r="R1956" i="3"/>
  <c r="Q1956" i="3"/>
  <c r="R1955" i="3"/>
  <c r="Q1955" i="3"/>
  <c r="R1954" i="3"/>
  <c r="Q1954" i="3"/>
  <c r="R1953" i="3"/>
  <c r="Q1953" i="3"/>
  <c r="R1952" i="3"/>
  <c r="Q1952" i="3"/>
  <c r="R1951" i="3"/>
  <c r="Q1951" i="3"/>
  <c r="R1950" i="3"/>
  <c r="Q1950" i="3"/>
  <c r="R1949" i="3"/>
  <c r="Q1949" i="3"/>
  <c r="R1948" i="3"/>
  <c r="Q1948" i="3"/>
  <c r="R1947" i="3"/>
  <c r="Q1947" i="3"/>
  <c r="R1946" i="3"/>
  <c r="Q1946" i="3"/>
  <c r="R1945" i="3"/>
  <c r="Q1945" i="3"/>
  <c r="R1944" i="3"/>
  <c r="Q1944" i="3"/>
  <c r="R1943" i="3"/>
  <c r="Q1943" i="3"/>
  <c r="R1942" i="3"/>
  <c r="Q1942" i="3"/>
  <c r="R1941" i="3"/>
  <c r="Q1941" i="3"/>
  <c r="R1940" i="3"/>
  <c r="Q1940" i="3"/>
  <c r="R1939" i="3"/>
  <c r="Q1939" i="3"/>
  <c r="R1938" i="3"/>
  <c r="Q1938" i="3"/>
  <c r="R1937" i="3"/>
  <c r="Q1937" i="3"/>
  <c r="R1936" i="3"/>
  <c r="Q1936" i="3"/>
  <c r="R1935" i="3"/>
  <c r="Q1935" i="3"/>
  <c r="R1934" i="3"/>
  <c r="Q1934" i="3"/>
  <c r="R1933" i="3"/>
  <c r="Q1933" i="3"/>
  <c r="R1932" i="3"/>
  <c r="Q1932" i="3"/>
  <c r="R1931" i="3"/>
  <c r="Q1931" i="3"/>
  <c r="R1930" i="3"/>
  <c r="Q1930" i="3"/>
  <c r="R1929" i="3"/>
  <c r="Q1929" i="3"/>
  <c r="R1928" i="3"/>
  <c r="Q1928" i="3"/>
  <c r="R1927" i="3"/>
  <c r="Q1927" i="3"/>
  <c r="R1926" i="3"/>
  <c r="Q1926" i="3"/>
  <c r="R1925" i="3"/>
  <c r="Q1925" i="3"/>
  <c r="R1924" i="3"/>
  <c r="Q1924" i="3"/>
  <c r="R1923" i="3"/>
  <c r="Q1923" i="3"/>
  <c r="R1922" i="3"/>
  <c r="Q1922" i="3"/>
  <c r="R1921" i="3"/>
  <c r="Q1921" i="3"/>
  <c r="R1920" i="3"/>
  <c r="Q1920" i="3"/>
  <c r="R1919" i="3"/>
  <c r="Q1919" i="3"/>
  <c r="R1918" i="3"/>
  <c r="Q1918" i="3"/>
  <c r="R1917" i="3"/>
  <c r="Q1917" i="3"/>
  <c r="R1916" i="3"/>
  <c r="Q1916" i="3"/>
  <c r="R1915" i="3"/>
  <c r="Q1915" i="3"/>
  <c r="R1914" i="3"/>
  <c r="Q1914" i="3"/>
  <c r="R1913" i="3"/>
  <c r="Q1913" i="3"/>
  <c r="R1912" i="3"/>
  <c r="Q1912" i="3"/>
  <c r="R1911" i="3"/>
  <c r="Q1911" i="3"/>
  <c r="R1910" i="3"/>
  <c r="Q1910" i="3"/>
  <c r="R1909" i="3"/>
  <c r="Q1909" i="3"/>
  <c r="R1908" i="3"/>
  <c r="Q1908" i="3"/>
  <c r="R1907" i="3"/>
  <c r="Q1907" i="3"/>
  <c r="R1906" i="3"/>
  <c r="Q1906" i="3"/>
  <c r="R1905" i="3"/>
  <c r="Q1905" i="3"/>
  <c r="R1904" i="3"/>
  <c r="Q1904" i="3"/>
  <c r="R1903" i="3"/>
  <c r="Q1903" i="3"/>
  <c r="R1902" i="3"/>
  <c r="Q1902" i="3"/>
  <c r="R1901" i="3"/>
  <c r="Q1901" i="3"/>
  <c r="R1900" i="3"/>
  <c r="Q1900" i="3"/>
  <c r="R1899" i="3"/>
  <c r="Q1899" i="3"/>
  <c r="R1898" i="3"/>
  <c r="Q1898" i="3"/>
  <c r="R1897" i="3"/>
  <c r="Q1897" i="3"/>
  <c r="R1896" i="3"/>
  <c r="Q1896" i="3"/>
  <c r="R1895" i="3"/>
  <c r="Q1895" i="3"/>
  <c r="R1894" i="3"/>
  <c r="Q1894" i="3"/>
  <c r="R1893" i="3"/>
  <c r="Q1893" i="3"/>
  <c r="R1892" i="3"/>
  <c r="Q1892" i="3"/>
  <c r="R1891" i="3"/>
  <c r="Q1891" i="3"/>
  <c r="R1890" i="3"/>
  <c r="Q1890" i="3"/>
  <c r="R1889" i="3"/>
  <c r="Q1889" i="3"/>
  <c r="R1888" i="3"/>
  <c r="Q1888" i="3"/>
  <c r="R1887" i="3"/>
  <c r="Q1887" i="3"/>
  <c r="R1886" i="3"/>
  <c r="Q1886" i="3"/>
  <c r="R1885" i="3"/>
  <c r="Q1885" i="3"/>
  <c r="R1884" i="3"/>
  <c r="Q1884" i="3"/>
  <c r="R1883" i="3"/>
  <c r="Q1883" i="3"/>
  <c r="R1882" i="3"/>
  <c r="Q1882" i="3"/>
  <c r="R1881" i="3"/>
  <c r="Q1881" i="3"/>
  <c r="R1880" i="3"/>
  <c r="Q1880" i="3"/>
  <c r="R1879" i="3"/>
  <c r="Q1879" i="3"/>
  <c r="R1878" i="3"/>
  <c r="Q1878" i="3"/>
  <c r="R1877" i="3"/>
  <c r="Q1877" i="3"/>
  <c r="R1876" i="3"/>
  <c r="Q1876" i="3"/>
  <c r="R1875" i="3"/>
  <c r="Q1875" i="3"/>
  <c r="R1874" i="3"/>
  <c r="Q1874" i="3"/>
  <c r="R1873" i="3"/>
  <c r="Q1873" i="3"/>
  <c r="R1872" i="3"/>
  <c r="Q1872" i="3"/>
  <c r="R1871" i="3"/>
  <c r="Q1871" i="3"/>
  <c r="R1870" i="3"/>
  <c r="Q1870" i="3"/>
  <c r="R1869" i="3"/>
  <c r="Q1869" i="3"/>
  <c r="R1868" i="3"/>
  <c r="Q1868" i="3"/>
  <c r="R1867" i="3"/>
  <c r="Q1867" i="3"/>
  <c r="R1866" i="3"/>
  <c r="Q1866" i="3"/>
  <c r="R1865" i="3"/>
  <c r="Q1865" i="3"/>
  <c r="R1864" i="3"/>
  <c r="Q1864" i="3"/>
  <c r="R1863" i="3"/>
  <c r="Q1863" i="3"/>
  <c r="R1862" i="3"/>
  <c r="Q1862" i="3"/>
  <c r="R1861" i="3"/>
  <c r="Q1861" i="3"/>
  <c r="R1860" i="3"/>
  <c r="Q1860" i="3"/>
  <c r="R1859" i="3"/>
  <c r="Q1859" i="3"/>
  <c r="R1858" i="3"/>
  <c r="Q1858" i="3"/>
  <c r="R1857" i="3"/>
  <c r="Q1857" i="3"/>
  <c r="R1856" i="3"/>
  <c r="Q1856" i="3"/>
  <c r="R1855" i="3"/>
  <c r="Q1855" i="3"/>
  <c r="R1854" i="3"/>
  <c r="Q1854" i="3"/>
  <c r="R1853" i="3"/>
  <c r="Q1853" i="3"/>
  <c r="R1852" i="3"/>
  <c r="Q1852" i="3"/>
  <c r="R1851" i="3"/>
  <c r="Q1851" i="3"/>
  <c r="R1850" i="3"/>
  <c r="Q1850" i="3"/>
  <c r="R1849" i="3"/>
  <c r="Q1849" i="3"/>
  <c r="R1848" i="3"/>
  <c r="Q1848" i="3"/>
  <c r="R1847" i="3"/>
  <c r="Q1847" i="3"/>
  <c r="R1846" i="3"/>
  <c r="Q1846" i="3"/>
  <c r="R1845" i="3"/>
  <c r="Q1845" i="3"/>
  <c r="R1844" i="3"/>
  <c r="Q1844" i="3"/>
  <c r="R1843" i="3"/>
  <c r="Q1843" i="3"/>
  <c r="R1842" i="3"/>
  <c r="Q1842" i="3"/>
  <c r="R1841" i="3"/>
  <c r="Q1841" i="3"/>
  <c r="R1840" i="3"/>
  <c r="Q1840" i="3"/>
  <c r="R1839" i="3"/>
  <c r="Q1839" i="3"/>
  <c r="R1838" i="3"/>
  <c r="Q1838" i="3"/>
  <c r="R1837" i="3"/>
  <c r="Q1837" i="3"/>
  <c r="R1836" i="3"/>
  <c r="Q1836" i="3"/>
  <c r="R1835" i="3"/>
  <c r="Q1835" i="3"/>
  <c r="R1834" i="3"/>
  <c r="Q1834" i="3"/>
  <c r="R1833" i="3"/>
  <c r="Q1833" i="3"/>
  <c r="R1832" i="3"/>
  <c r="Q1832" i="3"/>
  <c r="R1831" i="3"/>
  <c r="Q1831" i="3"/>
  <c r="R1830" i="3"/>
  <c r="Q1830" i="3"/>
  <c r="R1829" i="3"/>
  <c r="Q1829" i="3"/>
  <c r="R1828" i="3"/>
  <c r="Q1828" i="3"/>
  <c r="R1827" i="3"/>
  <c r="Q1827" i="3"/>
  <c r="R1826" i="3"/>
  <c r="Q1826" i="3"/>
  <c r="R1825" i="3"/>
  <c r="Q1825" i="3"/>
  <c r="R1824" i="3"/>
  <c r="Q1824" i="3"/>
  <c r="R1823" i="3"/>
  <c r="Q1823" i="3"/>
  <c r="R1822" i="3"/>
  <c r="Q1822" i="3"/>
  <c r="R1821" i="3"/>
  <c r="Q1821" i="3"/>
  <c r="R1820" i="3"/>
  <c r="Q1820" i="3"/>
  <c r="R1819" i="3"/>
  <c r="Q1819" i="3"/>
  <c r="R1818" i="3"/>
  <c r="Q1818" i="3"/>
  <c r="R1817" i="3"/>
  <c r="Q1817" i="3"/>
  <c r="R1816" i="3"/>
  <c r="Q1816" i="3"/>
  <c r="R1815" i="3"/>
  <c r="Q1815" i="3"/>
  <c r="R1814" i="3"/>
  <c r="Q1814" i="3"/>
  <c r="R1813" i="3"/>
  <c r="Q1813" i="3"/>
  <c r="R1812" i="3"/>
  <c r="Q1812" i="3"/>
  <c r="R1811" i="3"/>
  <c r="Q1811" i="3"/>
  <c r="R1810" i="3"/>
  <c r="Q1810" i="3"/>
  <c r="R1809" i="3"/>
  <c r="Q1809" i="3"/>
  <c r="R1808" i="3"/>
  <c r="Q1808" i="3"/>
  <c r="R1807" i="3"/>
  <c r="Q1807" i="3"/>
  <c r="R1806" i="3"/>
  <c r="Q1806" i="3"/>
  <c r="R1805" i="3"/>
  <c r="Q1805" i="3"/>
  <c r="R1804" i="3"/>
  <c r="Q1804" i="3"/>
  <c r="R1803" i="3"/>
  <c r="Q1803" i="3"/>
  <c r="R1802" i="3"/>
  <c r="Q1802" i="3"/>
  <c r="R1801" i="3"/>
  <c r="Q1801" i="3"/>
  <c r="R1800" i="3"/>
  <c r="Q1800" i="3"/>
  <c r="R1799" i="3"/>
  <c r="Q1799" i="3"/>
  <c r="R1798" i="3"/>
  <c r="Q1798" i="3"/>
  <c r="R1797" i="3"/>
  <c r="Q1797" i="3"/>
  <c r="R1796" i="3"/>
  <c r="Q1796" i="3"/>
  <c r="R1795" i="3"/>
  <c r="Q1795" i="3"/>
  <c r="R1794" i="3"/>
  <c r="Q1794" i="3"/>
  <c r="R1793" i="3"/>
  <c r="Q1793" i="3"/>
  <c r="R1792" i="3"/>
  <c r="Q1792" i="3"/>
  <c r="R1791" i="3"/>
  <c r="Q1791" i="3"/>
  <c r="R1790" i="3"/>
  <c r="Q1790" i="3"/>
  <c r="R1789" i="3"/>
  <c r="Q1789" i="3"/>
  <c r="R1788" i="3"/>
  <c r="Q1788" i="3"/>
  <c r="R1787" i="3"/>
  <c r="Q1787" i="3"/>
  <c r="R1786" i="3"/>
  <c r="Q1786" i="3"/>
  <c r="R1785" i="3"/>
  <c r="Q1785" i="3"/>
  <c r="R1784" i="3"/>
  <c r="Q1784" i="3"/>
  <c r="R1783" i="3"/>
  <c r="Q1783" i="3"/>
  <c r="R1782" i="3"/>
  <c r="Q1782" i="3"/>
  <c r="R1781" i="3"/>
  <c r="Q1781" i="3"/>
  <c r="R1780" i="3"/>
  <c r="Q1780" i="3"/>
  <c r="R1779" i="3"/>
  <c r="Q1779" i="3"/>
  <c r="R1778" i="3"/>
  <c r="Q1778" i="3"/>
  <c r="R1777" i="3"/>
  <c r="Q1777" i="3"/>
  <c r="R1776" i="3"/>
  <c r="Q1776" i="3"/>
  <c r="R1775" i="3"/>
  <c r="Q1775" i="3"/>
  <c r="R1774" i="3"/>
  <c r="Q1774" i="3"/>
  <c r="R1773" i="3"/>
  <c r="Q1773" i="3"/>
  <c r="R1772" i="3"/>
  <c r="Q1772" i="3"/>
  <c r="R1771" i="3"/>
  <c r="Q1771" i="3"/>
  <c r="R1770" i="3"/>
  <c r="Q1770" i="3"/>
  <c r="R1769" i="3"/>
  <c r="Q1769" i="3"/>
  <c r="R1768" i="3"/>
  <c r="Q1768" i="3"/>
  <c r="R1767" i="3"/>
  <c r="Q1767" i="3"/>
  <c r="R1766" i="3"/>
  <c r="Q1766" i="3"/>
  <c r="R1765" i="3"/>
  <c r="Q1765" i="3"/>
  <c r="R1764" i="3"/>
  <c r="Q1764" i="3"/>
  <c r="R1763" i="3"/>
  <c r="Q1763" i="3"/>
  <c r="R1762" i="3"/>
  <c r="Q1762" i="3"/>
  <c r="R1761" i="3"/>
  <c r="Q1761" i="3"/>
  <c r="R1760" i="3"/>
  <c r="Q1760" i="3"/>
  <c r="R1759" i="3"/>
  <c r="Q1759" i="3"/>
  <c r="R1758" i="3"/>
  <c r="Q1758" i="3"/>
  <c r="R1757" i="3"/>
  <c r="Q1757" i="3"/>
  <c r="R1756" i="3"/>
  <c r="Q1756" i="3"/>
  <c r="R1755" i="3"/>
  <c r="Q1755" i="3"/>
  <c r="R1754" i="3"/>
  <c r="Q1754" i="3"/>
  <c r="R1753" i="3"/>
  <c r="Q1753" i="3"/>
  <c r="R1752" i="3"/>
  <c r="Q1752" i="3"/>
  <c r="R1751" i="3"/>
  <c r="Q1751" i="3"/>
  <c r="R1750" i="3"/>
  <c r="Q1750" i="3"/>
  <c r="R1749" i="3"/>
  <c r="Q1749" i="3"/>
  <c r="R1748" i="3"/>
  <c r="Q1748" i="3"/>
  <c r="R1747" i="3"/>
  <c r="Q1747" i="3"/>
  <c r="R1746" i="3"/>
  <c r="Q1746" i="3"/>
  <c r="R1745" i="3"/>
  <c r="Q1745" i="3"/>
  <c r="R1744" i="3"/>
  <c r="Q1744" i="3"/>
  <c r="R1743" i="3"/>
  <c r="Q1743" i="3"/>
  <c r="R1742" i="3"/>
  <c r="Q1742" i="3"/>
  <c r="R1741" i="3"/>
  <c r="Q1741" i="3"/>
  <c r="R1740" i="3"/>
  <c r="Q1740" i="3"/>
  <c r="R1739" i="3"/>
  <c r="Q1739" i="3"/>
  <c r="R1738" i="3"/>
  <c r="Q1738" i="3"/>
  <c r="R1737" i="3"/>
  <c r="Q1737" i="3"/>
  <c r="R1736" i="3"/>
  <c r="Q1736" i="3"/>
  <c r="R1735" i="3"/>
  <c r="Q1735" i="3"/>
  <c r="R1734" i="3"/>
  <c r="Q1734" i="3"/>
  <c r="R1733" i="3"/>
  <c r="Q1733" i="3"/>
  <c r="R1732" i="3"/>
  <c r="Q1732" i="3"/>
  <c r="R1731" i="3"/>
  <c r="Q1731" i="3"/>
  <c r="R1730" i="3"/>
  <c r="Q1730" i="3"/>
  <c r="R1729" i="3"/>
  <c r="Q1729" i="3"/>
  <c r="R1728" i="3"/>
  <c r="Q1728" i="3"/>
  <c r="R1727" i="3"/>
  <c r="Q1727" i="3"/>
  <c r="R1726" i="3"/>
  <c r="Q1726" i="3"/>
  <c r="R1725" i="3"/>
  <c r="Q1725" i="3"/>
  <c r="R1724" i="3"/>
  <c r="Q1724" i="3"/>
  <c r="R1723" i="3"/>
  <c r="Q1723" i="3"/>
  <c r="R1722" i="3"/>
  <c r="Q1722" i="3"/>
  <c r="R1721" i="3"/>
  <c r="Q1721" i="3"/>
  <c r="R1720" i="3"/>
  <c r="Q1720" i="3"/>
  <c r="R1719" i="3"/>
  <c r="Q1719" i="3"/>
  <c r="R1718" i="3"/>
  <c r="Q1718" i="3"/>
  <c r="R1717" i="3"/>
  <c r="Q1717" i="3"/>
  <c r="R1716" i="3"/>
  <c r="Q1716" i="3"/>
  <c r="R1715" i="3"/>
  <c r="Q1715" i="3"/>
  <c r="R1714" i="3"/>
  <c r="Q1714" i="3"/>
  <c r="R1713" i="3"/>
  <c r="Q1713" i="3"/>
  <c r="R1712" i="3"/>
  <c r="Q1712" i="3"/>
  <c r="R1711" i="3"/>
  <c r="Q1711" i="3"/>
  <c r="R1710" i="3"/>
  <c r="Q1710" i="3"/>
  <c r="R1709" i="3"/>
  <c r="Q1709" i="3"/>
  <c r="R1708" i="3"/>
  <c r="Q1708" i="3"/>
  <c r="R1707" i="3"/>
  <c r="Q1707" i="3"/>
  <c r="R1706" i="3"/>
  <c r="Q1706" i="3"/>
  <c r="R1705" i="3"/>
  <c r="Q1705" i="3"/>
  <c r="R1704" i="3"/>
  <c r="Q1704" i="3"/>
  <c r="R1703" i="3"/>
  <c r="Q1703" i="3"/>
  <c r="R1702" i="3"/>
  <c r="Q1702" i="3"/>
  <c r="R1701" i="3"/>
  <c r="Q1701" i="3"/>
  <c r="R1700" i="3"/>
  <c r="Q1700" i="3"/>
  <c r="R1699" i="3"/>
  <c r="Q1699" i="3"/>
  <c r="R1698" i="3"/>
  <c r="Q1698" i="3"/>
  <c r="R1697" i="3"/>
  <c r="Q1697" i="3"/>
  <c r="R1696" i="3"/>
  <c r="Q1696" i="3"/>
  <c r="R1695" i="3"/>
  <c r="Q1695" i="3"/>
  <c r="R1694" i="3"/>
  <c r="Q1694" i="3"/>
  <c r="R1693" i="3"/>
  <c r="Q1693" i="3"/>
  <c r="R1692" i="3"/>
  <c r="Q1692" i="3"/>
  <c r="R1691" i="3"/>
  <c r="Q1691" i="3"/>
  <c r="R1690" i="3"/>
  <c r="Q1690" i="3"/>
  <c r="R1689" i="3"/>
  <c r="Q1689" i="3"/>
  <c r="R1688" i="3"/>
  <c r="Q1688" i="3"/>
  <c r="R1687" i="3"/>
  <c r="Q1687" i="3"/>
  <c r="R1686" i="3"/>
  <c r="Q1686" i="3"/>
  <c r="R1685" i="3"/>
  <c r="Q1685" i="3"/>
  <c r="R1684" i="3"/>
  <c r="Q1684" i="3"/>
  <c r="R1683" i="3"/>
  <c r="Q1683" i="3"/>
  <c r="R1682" i="3"/>
  <c r="Q1682" i="3"/>
  <c r="R1681" i="3"/>
  <c r="Q1681" i="3"/>
  <c r="R1680" i="3"/>
  <c r="Q1680" i="3"/>
  <c r="R1679" i="3"/>
  <c r="Q1679" i="3"/>
  <c r="R1678" i="3"/>
  <c r="Q1678" i="3"/>
  <c r="R1677" i="3"/>
  <c r="Q1677" i="3"/>
  <c r="R1676" i="3"/>
  <c r="Q1676" i="3"/>
  <c r="R1675" i="3"/>
  <c r="Q1675" i="3"/>
  <c r="R1674" i="3"/>
  <c r="Q1674" i="3"/>
  <c r="R1673" i="3"/>
  <c r="Q1673" i="3"/>
  <c r="R1672" i="3"/>
  <c r="Q1672" i="3"/>
  <c r="R1671" i="3"/>
  <c r="Q1671" i="3"/>
  <c r="R1670" i="3"/>
  <c r="Q1670" i="3"/>
  <c r="R1669" i="3"/>
  <c r="Q1669" i="3"/>
  <c r="R1668" i="3"/>
  <c r="Q1668" i="3"/>
  <c r="R1667" i="3"/>
  <c r="Q1667" i="3"/>
  <c r="R1666" i="3"/>
  <c r="Q1666" i="3"/>
  <c r="R1665" i="3"/>
  <c r="Q1665" i="3"/>
  <c r="R1664" i="3"/>
  <c r="Q1664" i="3"/>
  <c r="R1663" i="3"/>
  <c r="Q1663" i="3"/>
  <c r="R1662" i="3"/>
  <c r="Q1662" i="3"/>
  <c r="R1661" i="3"/>
  <c r="Q1661" i="3"/>
  <c r="R1660" i="3"/>
  <c r="Q1660" i="3"/>
  <c r="R1659" i="3"/>
  <c r="Q1659" i="3"/>
  <c r="R1658" i="3"/>
  <c r="Q1658" i="3"/>
  <c r="R1657" i="3"/>
  <c r="Q1657" i="3"/>
  <c r="R1656" i="3"/>
  <c r="Q1656" i="3"/>
  <c r="R1655" i="3"/>
  <c r="Q1655" i="3"/>
  <c r="R1654" i="3"/>
  <c r="Q1654" i="3"/>
  <c r="R1653" i="3"/>
  <c r="Q1653" i="3"/>
  <c r="R1652" i="3"/>
  <c r="Q1652" i="3"/>
  <c r="R1651" i="3"/>
  <c r="Q1651" i="3"/>
  <c r="R1650" i="3"/>
  <c r="Q1650" i="3"/>
  <c r="R1649" i="3"/>
  <c r="Q1649" i="3"/>
  <c r="R1648" i="3"/>
  <c r="Q1648" i="3"/>
  <c r="R1647" i="3"/>
  <c r="Q1647" i="3"/>
  <c r="R1646" i="3"/>
  <c r="Q1646" i="3"/>
  <c r="R1645" i="3"/>
  <c r="Q1645" i="3"/>
  <c r="R1644" i="3"/>
  <c r="Q1644" i="3"/>
  <c r="R1643" i="3"/>
  <c r="Q1643" i="3"/>
  <c r="R1642" i="3"/>
  <c r="Q1642" i="3"/>
  <c r="R1641" i="3"/>
  <c r="Q1641" i="3"/>
  <c r="R1640" i="3"/>
  <c r="Q1640" i="3"/>
  <c r="R1639" i="3"/>
  <c r="Q1639" i="3"/>
  <c r="R1638" i="3"/>
  <c r="Q1638" i="3"/>
  <c r="R1637" i="3"/>
  <c r="Q1637" i="3"/>
  <c r="R1636" i="3"/>
  <c r="Q1636" i="3"/>
  <c r="R1635" i="3"/>
  <c r="Q1635" i="3"/>
  <c r="R1634" i="3"/>
  <c r="Q1634" i="3"/>
  <c r="R1633" i="3"/>
  <c r="Q1633" i="3"/>
  <c r="R1632" i="3"/>
  <c r="Q1632" i="3"/>
  <c r="R1631" i="3"/>
  <c r="Q1631" i="3"/>
  <c r="R1630" i="3"/>
  <c r="Q1630" i="3"/>
  <c r="R1629" i="3"/>
  <c r="Q1629" i="3"/>
  <c r="R1628" i="3"/>
  <c r="Q1628" i="3"/>
  <c r="R1627" i="3"/>
  <c r="Q1627" i="3"/>
  <c r="R1626" i="3"/>
  <c r="Q1626" i="3"/>
  <c r="R1625" i="3"/>
  <c r="Q1625" i="3"/>
  <c r="R1624" i="3"/>
  <c r="Q1624" i="3"/>
  <c r="R1623" i="3"/>
  <c r="Q1623" i="3"/>
  <c r="R1622" i="3"/>
  <c r="Q1622" i="3"/>
  <c r="R1621" i="3"/>
  <c r="Q1621" i="3"/>
  <c r="R1620" i="3"/>
  <c r="Q1620" i="3"/>
  <c r="R1619" i="3"/>
  <c r="Q1619" i="3"/>
  <c r="R1618" i="3"/>
  <c r="Q1618" i="3"/>
  <c r="R1617" i="3"/>
  <c r="Q1617" i="3"/>
  <c r="R1616" i="3"/>
  <c r="Q1616" i="3"/>
  <c r="R1615" i="3"/>
  <c r="Q1615" i="3"/>
  <c r="R1614" i="3"/>
  <c r="Q1614" i="3"/>
  <c r="R1613" i="3"/>
  <c r="Q1613" i="3"/>
  <c r="R1612" i="3"/>
  <c r="Q1612" i="3"/>
  <c r="R1611" i="3"/>
  <c r="Q1611" i="3"/>
  <c r="R1610" i="3"/>
  <c r="Q1610" i="3"/>
  <c r="R1609" i="3"/>
  <c r="Q1609" i="3"/>
  <c r="R1608" i="3"/>
  <c r="Q1608" i="3"/>
  <c r="R1607" i="3"/>
  <c r="Q1607" i="3"/>
  <c r="R1606" i="3"/>
  <c r="Q1606" i="3"/>
  <c r="R1605" i="3"/>
  <c r="Q1605" i="3"/>
  <c r="R1604" i="3"/>
  <c r="Q1604" i="3"/>
  <c r="R1603" i="3"/>
  <c r="Q1603" i="3"/>
  <c r="R1602" i="3"/>
  <c r="Q1602" i="3"/>
  <c r="R1601" i="3"/>
  <c r="Q1601" i="3"/>
  <c r="R1600" i="3"/>
  <c r="Q1600" i="3"/>
  <c r="R1599" i="3"/>
  <c r="Q1599" i="3"/>
  <c r="R1598" i="3"/>
  <c r="Q1598" i="3"/>
  <c r="R1597" i="3"/>
  <c r="Q1597" i="3"/>
  <c r="R1596" i="3"/>
  <c r="Q1596" i="3"/>
  <c r="R1595" i="3"/>
  <c r="Q1595" i="3"/>
  <c r="R1594" i="3"/>
  <c r="Q1594" i="3"/>
  <c r="R1593" i="3"/>
  <c r="Q1593" i="3"/>
  <c r="R1592" i="3"/>
  <c r="Q1592" i="3"/>
  <c r="R1591" i="3"/>
  <c r="Q1591" i="3"/>
  <c r="R1590" i="3"/>
  <c r="Q1590" i="3"/>
  <c r="R1589" i="3"/>
  <c r="Q1589" i="3"/>
  <c r="R1588" i="3"/>
  <c r="Q1588" i="3"/>
  <c r="R1587" i="3"/>
  <c r="Q1587" i="3"/>
  <c r="R1586" i="3"/>
  <c r="Q1586" i="3"/>
  <c r="R1585" i="3"/>
  <c r="Q1585" i="3"/>
  <c r="R1584" i="3"/>
  <c r="Q1584" i="3"/>
  <c r="R1583" i="3"/>
  <c r="Q1583" i="3"/>
  <c r="R1582" i="3"/>
  <c r="Q1582" i="3"/>
  <c r="R1581" i="3"/>
  <c r="Q1581" i="3"/>
  <c r="R1580" i="3"/>
  <c r="Q1580" i="3"/>
  <c r="R1579" i="3"/>
  <c r="Q1579" i="3"/>
  <c r="R1578" i="3"/>
  <c r="Q1578" i="3"/>
  <c r="R1577" i="3"/>
  <c r="Q1577" i="3"/>
  <c r="R1576" i="3"/>
  <c r="Q1576" i="3"/>
  <c r="R1575" i="3"/>
  <c r="Q1575" i="3"/>
  <c r="R1574" i="3"/>
  <c r="Q1574" i="3"/>
  <c r="R1573" i="3"/>
  <c r="Q1573" i="3"/>
  <c r="R1572" i="3"/>
  <c r="Q1572" i="3"/>
  <c r="R1571" i="3"/>
  <c r="Q1571" i="3"/>
  <c r="R1570" i="3"/>
  <c r="Q1570" i="3"/>
  <c r="R1569" i="3"/>
  <c r="Q1569" i="3"/>
  <c r="R1568" i="3"/>
  <c r="Q1568" i="3"/>
  <c r="R1567" i="3"/>
  <c r="Q1567" i="3"/>
  <c r="R1566" i="3"/>
  <c r="Q1566" i="3"/>
  <c r="R1565" i="3"/>
  <c r="Q1565" i="3"/>
  <c r="R1564" i="3"/>
  <c r="Q1564" i="3"/>
  <c r="R1563" i="3"/>
  <c r="Q1563" i="3"/>
  <c r="R1562" i="3"/>
  <c r="Q1562" i="3"/>
  <c r="R1561" i="3"/>
  <c r="Q1561" i="3"/>
  <c r="R1560" i="3"/>
  <c r="Q1560" i="3"/>
  <c r="R1559" i="3"/>
  <c r="Q1559" i="3"/>
  <c r="R1558" i="3"/>
  <c r="Q1558" i="3"/>
  <c r="R1557" i="3"/>
  <c r="Q1557" i="3"/>
  <c r="R1556" i="3"/>
  <c r="Q1556" i="3"/>
  <c r="R1555" i="3"/>
  <c r="Q1555" i="3"/>
  <c r="R1554" i="3"/>
  <c r="Q1554" i="3"/>
  <c r="R1553" i="3"/>
  <c r="Q1553" i="3"/>
  <c r="R1552" i="3"/>
  <c r="Q1552" i="3"/>
  <c r="R1551" i="3"/>
  <c r="Q1551" i="3"/>
  <c r="R1550" i="3"/>
  <c r="Q1550" i="3"/>
  <c r="R1549" i="3"/>
  <c r="Q1549" i="3"/>
  <c r="R1548" i="3"/>
  <c r="Q1548" i="3"/>
  <c r="R1547" i="3"/>
  <c r="Q1547" i="3"/>
  <c r="R1546" i="3"/>
  <c r="Q1546" i="3"/>
  <c r="R1545" i="3"/>
  <c r="Q1545" i="3"/>
  <c r="R1544" i="3"/>
  <c r="Q1544" i="3"/>
  <c r="R1543" i="3"/>
  <c r="Q1543" i="3"/>
  <c r="R1542" i="3"/>
  <c r="Q1542" i="3"/>
  <c r="R1541" i="3"/>
  <c r="Q1541" i="3"/>
  <c r="R1540" i="3"/>
  <c r="Q1540" i="3"/>
  <c r="R1539" i="3"/>
  <c r="Q1539" i="3"/>
  <c r="R1538" i="3"/>
  <c r="Q1538" i="3"/>
  <c r="R1537" i="3"/>
  <c r="Q1537" i="3"/>
  <c r="R1536" i="3"/>
  <c r="Q1536" i="3"/>
  <c r="R1535" i="3"/>
  <c r="Q1535" i="3"/>
  <c r="R1534" i="3"/>
  <c r="Q1534" i="3"/>
  <c r="R1533" i="3"/>
  <c r="Q1533" i="3"/>
  <c r="R1532" i="3"/>
  <c r="Q1532" i="3"/>
  <c r="R1531" i="3"/>
  <c r="Q1531" i="3"/>
  <c r="R1530" i="3"/>
  <c r="Q1530" i="3"/>
  <c r="R1529" i="3"/>
  <c r="Q1529" i="3"/>
  <c r="R1528" i="3"/>
  <c r="Q1528" i="3"/>
  <c r="R1527" i="3"/>
  <c r="Q1527" i="3"/>
  <c r="R1526" i="3"/>
  <c r="Q1526" i="3"/>
  <c r="R1525" i="3"/>
  <c r="Q1525" i="3"/>
  <c r="R1524" i="3"/>
  <c r="Q1524" i="3"/>
  <c r="R1523" i="3"/>
  <c r="Q1523" i="3"/>
  <c r="R1522" i="3"/>
  <c r="Q1522" i="3"/>
  <c r="R1521" i="3"/>
  <c r="Q1521" i="3"/>
  <c r="R1520" i="3"/>
  <c r="Q1520" i="3"/>
  <c r="R1519" i="3"/>
  <c r="Q1519" i="3"/>
  <c r="R1518" i="3"/>
  <c r="Q1518" i="3"/>
  <c r="R1517" i="3"/>
  <c r="Q1517" i="3"/>
  <c r="R1516" i="3"/>
  <c r="Q1516" i="3"/>
  <c r="R1515" i="3"/>
  <c r="Q1515" i="3"/>
  <c r="R1514" i="3"/>
  <c r="Q1514" i="3"/>
  <c r="R1513" i="3"/>
  <c r="Q1513" i="3"/>
  <c r="R1512" i="3"/>
  <c r="Q1512" i="3"/>
  <c r="R1511" i="3"/>
  <c r="Q1511" i="3"/>
  <c r="R1510" i="3"/>
  <c r="Q1510" i="3"/>
  <c r="R1509" i="3"/>
  <c r="Q1509" i="3"/>
  <c r="R1508" i="3"/>
  <c r="Q1508" i="3"/>
  <c r="R1507" i="3"/>
  <c r="Q1507" i="3"/>
  <c r="R1506" i="3"/>
  <c r="Q1506" i="3"/>
  <c r="R1505" i="3"/>
  <c r="Q1505" i="3"/>
  <c r="R1504" i="3"/>
  <c r="Q1504" i="3"/>
  <c r="R1503" i="3"/>
  <c r="Q1503" i="3"/>
  <c r="R1502" i="3"/>
  <c r="Q1502" i="3"/>
  <c r="R1501" i="3"/>
  <c r="Q1501" i="3"/>
  <c r="R1500" i="3"/>
  <c r="Q1500" i="3"/>
  <c r="R1499" i="3"/>
  <c r="Q1499" i="3"/>
  <c r="R1498" i="3"/>
  <c r="Q1498" i="3"/>
  <c r="R1497" i="3"/>
  <c r="Q1497" i="3"/>
  <c r="R1496" i="3"/>
  <c r="Q1496" i="3"/>
  <c r="R1495" i="3"/>
  <c r="Q1495" i="3"/>
  <c r="R1494" i="3"/>
  <c r="Q1494" i="3"/>
  <c r="R1493" i="3"/>
  <c r="Q1493" i="3"/>
  <c r="R1492" i="3"/>
  <c r="Q1492" i="3"/>
  <c r="R1491" i="3"/>
  <c r="Q1491" i="3"/>
  <c r="R1490" i="3"/>
  <c r="Q1490" i="3"/>
  <c r="R1489" i="3"/>
  <c r="Q1489" i="3"/>
  <c r="R1488" i="3"/>
  <c r="Q1488" i="3"/>
  <c r="R1487" i="3"/>
  <c r="Q1487" i="3"/>
  <c r="R1486" i="3"/>
  <c r="Q1486" i="3"/>
  <c r="R1485" i="3"/>
  <c r="Q1485" i="3"/>
  <c r="R1484" i="3"/>
  <c r="Q1484" i="3"/>
  <c r="R1483" i="3"/>
  <c r="Q1483" i="3"/>
  <c r="R1482" i="3"/>
  <c r="Q1482" i="3"/>
  <c r="R1481" i="3"/>
  <c r="Q1481" i="3"/>
  <c r="R1480" i="3"/>
  <c r="Q1480" i="3"/>
  <c r="R1479" i="3"/>
  <c r="Q1479" i="3"/>
  <c r="R1478" i="3"/>
  <c r="Q1478" i="3"/>
  <c r="R1477" i="3"/>
  <c r="Q1477" i="3"/>
  <c r="R1476" i="3"/>
  <c r="Q1476" i="3"/>
  <c r="R1475" i="3"/>
  <c r="Q1475" i="3"/>
  <c r="R1474" i="3"/>
  <c r="Q1474" i="3"/>
  <c r="R1473" i="3"/>
  <c r="Q1473" i="3"/>
  <c r="R1472" i="3"/>
  <c r="Q1472" i="3"/>
  <c r="R1471" i="3"/>
  <c r="Q1471" i="3"/>
  <c r="R1470" i="3"/>
  <c r="Q1470" i="3"/>
  <c r="R1469" i="3"/>
  <c r="Q1469" i="3"/>
  <c r="R1468" i="3"/>
  <c r="Q1468" i="3"/>
  <c r="R1467" i="3"/>
  <c r="Q1467" i="3"/>
  <c r="R1466" i="3"/>
  <c r="Q1466" i="3"/>
  <c r="R1465" i="3"/>
  <c r="Q1465" i="3"/>
  <c r="R1464" i="3"/>
  <c r="Q1464" i="3"/>
  <c r="R1463" i="3"/>
  <c r="Q1463" i="3"/>
  <c r="R1462" i="3"/>
  <c r="Q1462" i="3"/>
  <c r="R1461" i="3"/>
  <c r="Q1461" i="3"/>
  <c r="R1460" i="3"/>
  <c r="Q1460" i="3"/>
  <c r="R1459" i="3"/>
  <c r="Q1459" i="3"/>
  <c r="R1458" i="3"/>
  <c r="Q1458" i="3"/>
  <c r="R1457" i="3"/>
  <c r="Q1457" i="3"/>
  <c r="R1456" i="3"/>
  <c r="Q1456" i="3"/>
  <c r="R1455" i="3"/>
  <c r="Q1455" i="3"/>
  <c r="R1454" i="3"/>
  <c r="Q1454" i="3"/>
  <c r="R1453" i="3"/>
  <c r="Q1453" i="3"/>
  <c r="R1452" i="3"/>
  <c r="Q1452" i="3"/>
  <c r="R1451" i="3"/>
  <c r="Q1451" i="3"/>
  <c r="R1450" i="3"/>
  <c r="Q1450" i="3"/>
  <c r="R1449" i="3"/>
  <c r="Q1449" i="3"/>
  <c r="R1448" i="3"/>
  <c r="Q1448" i="3"/>
  <c r="R1447" i="3"/>
  <c r="Q1447" i="3"/>
  <c r="R1446" i="3"/>
  <c r="Q1446" i="3"/>
  <c r="R1445" i="3"/>
  <c r="Q1445" i="3"/>
  <c r="R1444" i="3"/>
  <c r="Q1444" i="3"/>
  <c r="R1443" i="3"/>
  <c r="Q1443" i="3"/>
  <c r="R1442" i="3"/>
  <c r="Q1442" i="3"/>
  <c r="R1441" i="3"/>
  <c r="Q1441" i="3"/>
  <c r="R1440" i="3"/>
  <c r="Q1440" i="3"/>
  <c r="R1439" i="3"/>
  <c r="Q1439" i="3"/>
  <c r="R1438" i="3"/>
  <c r="Q1438" i="3"/>
  <c r="R1437" i="3"/>
  <c r="Q1437" i="3"/>
  <c r="R1436" i="3"/>
  <c r="Q1436" i="3"/>
  <c r="R1435" i="3"/>
  <c r="Q1435" i="3"/>
  <c r="R1434" i="3"/>
  <c r="Q1434" i="3"/>
  <c r="R1433" i="3"/>
  <c r="Q1433" i="3"/>
  <c r="R1432" i="3"/>
  <c r="Q1432" i="3"/>
  <c r="R1431" i="3"/>
  <c r="Q1431" i="3"/>
  <c r="R1430" i="3"/>
  <c r="Q1430" i="3"/>
  <c r="R1429" i="3"/>
  <c r="Q1429" i="3"/>
  <c r="R1428" i="3"/>
  <c r="Q1428" i="3"/>
  <c r="R1427" i="3"/>
  <c r="Q1427" i="3"/>
  <c r="R1426" i="3"/>
  <c r="Q1426" i="3"/>
  <c r="R1425" i="3"/>
  <c r="Q1425" i="3"/>
  <c r="R1424" i="3"/>
  <c r="Q1424" i="3"/>
  <c r="R1423" i="3"/>
  <c r="Q1423" i="3"/>
  <c r="R1422" i="3"/>
  <c r="Q1422" i="3"/>
  <c r="R1421" i="3"/>
  <c r="Q1421" i="3"/>
  <c r="R1420" i="3"/>
  <c r="Q1420" i="3"/>
  <c r="R1419" i="3"/>
  <c r="Q1419" i="3"/>
  <c r="R1418" i="3"/>
  <c r="Q1418" i="3"/>
  <c r="R1417" i="3"/>
  <c r="Q1417" i="3"/>
  <c r="R1416" i="3"/>
  <c r="Q1416" i="3"/>
  <c r="R1415" i="3"/>
  <c r="Q1415" i="3"/>
  <c r="R1414" i="3"/>
  <c r="Q1414" i="3"/>
  <c r="R1413" i="3"/>
  <c r="Q1413" i="3"/>
  <c r="R1412" i="3"/>
  <c r="Q1412" i="3"/>
  <c r="R1411" i="3"/>
  <c r="Q1411" i="3"/>
  <c r="R1410" i="3"/>
  <c r="Q1410" i="3"/>
  <c r="R1409" i="3"/>
  <c r="Q1409" i="3"/>
  <c r="R1408" i="3"/>
  <c r="Q1408" i="3"/>
  <c r="R1407" i="3"/>
  <c r="Q1407" i="3"/>
  <c r="R1406" i="3"/>
  <c r="Q1406" i="3"/>
  <c r="R1405" i="3"/>
  <c r="Q1405" i="3"/>
  <c r="R1404" i="3"/>
  <c r="Q1404" i="3"/>
  <c r="R1403" i="3"/>
  <c r="Q1403" i="3"/>
  <c r="R1402" i="3"/>
  <c r="Q1402" i="3"/>
  <c r="R1401" i="3"/>
  <c r="Q1401" i="3"/>
  <c r="R1400" i="3"/>
  <c r="Q1400" i="3"/>
  <c r="R1399" i="3"/>
  <c r="Q1399" i="3"/>
  <c r="R1398" i="3"/>
  <c r="Q1398" i="3"/>
  <c r="R1397" i="3"/>
  <c r="Q1397" i="3"/>
  <c r="R1396" i="3"/>
  <c r="Q1396" i="3"/>
  <c r="R1395" i="3"/>
  <c r="Q1395" i="3"/>
  <c r="R1394" i="3"/>
  <c r="Q1394" i="3"/>
  <c r="R1393" i="3"/>
  <c r="Q1393" i="3"/>
  <c r="R1392" i="3"/>
  <c r="Q1392" i="3"/>
  <c r="R1391" i="3"/>
  <c r="Q1391" i="3"/>
  <c r="R1390" i="3"/>
  <c r="Q1390" i="3"/>
  <c r="R1389" i="3"/>
  <c r="Q1389" i="3"/>
  <c r="R1388" i="3"/>
  <c r="Q1388" i="3"/>
  <c r="R1387" i="3"/>
  <c r="Q1387" i="3"/>
  <c r="R1386" i="3"/>
  <c r="Q1386" i="3"/>
  <c r="R1385" i="3"/>
  <c r="Q1385" i="3"/>
  <c r="R1384" i="3"/>
  <c r="Q1384" i="3"/>
  <c r="R1383" i="3"/>
  <c r="Q1383" i="3"/>
  <c r="R1382" i="3"/>
  <c r="Q1382" i="3"/>
  <c r="R1381" i="3"/>
  <c r="Q1381" i="3"/>
  <c r="R1380" i="3"/>
  <c r="Q1380" i="3"/>
  <c r="R1379" i="3"/>
  <c r="Q1379" i="3"/>
  <c r="R1378" i="3"/>
  <c r="Q1378" i="3"/>
  <c r="R1377" i="3"/>
  <c r="Q1377" i="3"/>
  <c r="R1376" i="3"/>
  <c r="Q1376" i="3"/>
  <c r="R1375" i="3"/>
  <c r="Q1375" i="3"/>
  <c r="R1374" i="3"/>
  <c r="Q1374" i="3"/>
  <c r="R1373" i="3"/>
  <c r="Q1373" i="3"/>
  <c r="R1372" i="3"/>
  <c r="Q1372" i="3"/>
  <c r="R1371" i="3"/>
  <c r="Q1371" i="3"/>
  <c r="R1370" i="3"/>
  <c r="Q1370" i="3"/>
  <c r="R1369" i="3"/>
  <c r="Q1369" i="3"/>
  <c r="R1368" i="3"/>
  <c r="Q1368" i="3"/>
  <c r="R1367" i="3"/>
  <c r="Q1367" i="3"/>
  <c r="R1366" i="3"/>
  <c r="Q1366" i="3"/>
  <c r="R1365" i="3"/>
  <c r="Q1365" i="3"/>
  <c r="R1364" i="3"/>
  <c r="Q1364" i="3"/>
  <c r="R1363" i="3"/>
  <c r="Q1363" i="3"/>
  <c r="R1362" i="3"/>
  <c r="Q1362" i="3"/>
  <c r="R1361" i="3"/>
  <c r="Q1361" i="3"/>
  <c r="R1360" i="3"/>
  <c r="Q1360" i="3"/>
  <c r="R1359" i="3"/>
  <c r="Q1359" i="3"/>
  <c r="R1358" i="3"/>
  <c r="Q1358" i="3"/>
  <c r="R1357" i="3"/>
  <c r="Q1357" i="3"/>
  <c r="R1356" i="3"/>
  <c r="Q1356" i="3"/>
  <c r="R1355" i="3"/>
  <c r="Q1355" i="3"/>
  <c r="R1354" i="3"/>
  <c r="Q1354" i="3"/>
  <c r="R1353" i="3"/>
  <c r="Q1353" i="3"/>
  <c r="R1352" i="3"/>
  <c r="Q1352" i="3"/>
  <c r="R1351" i="3"/>
  <c r="Q1351" i="3"/>
  <c r="R1350" i="3"/>
  <c r="Q1350" i="3"/>
  <c r="R1349" i="3"/>
  <c r="Q1349" i="3"/>
  <c r="R1348" i="3"/>
  <c r="Q1348" i="3"/>
  <c r="R1347" i="3"/>
  <c r="Q1347" i="3"/>
  <c r="R1346" i="3"/>
  <c r="Q1346" i="3"/>
  <c r="R1345" i="3"/>
  <c r="Q1345" i="3"/>
  <c r="R1344" i="3"/>
  <c r="Q1344" i="3"/>
  <c r="R1343" i="3"/>
  <c r="Q1343" i="3"/>
  <c r="R1342" i="3"/>
  <c r="Q1342" i="3"/>
  <c r="R1341" i="3"/>
  <c r="Q1341" i="3"/>
  <c r="R1340" i="3"/>
  <c r="Q1340" i="3"/>
  <c r="R1339" i="3"/>
  <c r="Q1339" i="3"/>
  <c r="R1338" i="3"/>
  <c r="Q1338" i="3"/>
  <c r="R1337" i="3"/>
  <c r="Q1337" i="3"/>
  <c r="R1336" i="3"/>
  <c r="Q1336" i="3"/>
  <c r="R1335" i="3"/>
  <c r="Q1335" i="3"/>
  <c r="R1334" i="3"/>
  <c r="Q1334" i="3"/>
  <c r="R1333" i="3"/>
  <c r="Q1333" i="3"/>
  <c r="R1332" i="3"/>
  <c r="Q1332" i="3"/>
  <c r="R1331" i="3"/>
  <c r="Q1331" i="3"/>
  <c r="R1330" i="3"/>
  <c r="Q1330" i="3"/>
  <c r="R1329" i="3"/>
  <c r="Q1329" i="3"/>
  <c r="R1328" i="3"/>
  <c r="Q1328" i="3"/>
  <c r="R1327" i="3"/>
  <c r="Q1327" i="3"/>
  <c r="R1326" i="3"/>
  <c r="Q1326" i="3"/>
  <c r="R1325" i="3"/>
  <c r="Q1325" i="3"/>
  <c r="R1324" i="3"/>
  <c r="Q1324" i="3"/>
  <c r="R1323" i="3"/>
  <c r="Q1323" i="3"/>
  <c r="R1322" i="3"/>
  <c r="Q1322" i="3"/>
  <c r="R1321" i="3"/>
  <c r="Q1321" i="3"/>
  <c r="R1320" i="3"/>
  <c r="Q1320" i="3"/>
  <c r="R1319" i="3"/>
  <c r="Q1319" i="3"/>
  <c r="R1318" i="3"/>
  <c r="Q1318" i="3"/>
  <c r="R1317" i="3"/>
  <c r="Q1317" i="3"/>
  <c r="R1316" i="3"/>
  <c r="Q1316" i="3"/>
  <c r="R1315" i="3"/>
  <c r="Q1315" i="3"/>
  <c r="R1314" i="3"/>
  <c r="Q1314" i="3"/>
  <c r="R1313" i="3"/>
  <c r="Q1313" i="3"/>
  <c r="R1312" i="3"/>
  <c r="Q1312" i="3"/>
  <c r="R1311" i="3"/>
  <c r="Q1311" i="3"/>
  <c r="R1310" i="3"/>
  <c r="Q1310" i="3"/>
  <c r="R1309" i="3"/>
  <c r="Q1309" i="3"/>
  <c r="R1308" i="3"/>
  <c r="Q1308" i="3"/>
  <c r="R1307" i="3"/>
  <c r="Q1307" i="3"/>
  <c r="R1306" i="3"/>
  <c r="Q1306" i="3"/>
  <c r="R1305" i="3"/>
  <c r="Q1305" i="3"/>
  <c r="R1304" i="3"/>
  <c r="Q1304" i="3"/>
  <c r="R1303" i="3"/>
  <c r="Q1303" i="3"/>
  <c r="R1302" i="3"/>
  <c r="Q1302" i="3"/>
  <c r="R1301" i="3"/>
  <c r="Q1301" i="3"/>
  <c r="R1300" i="3"/>
  <c r="Q1300" i="3"/>
  <c r="R1299" i="3"/>
  <c r="Q1299" i="3"/>
  <c r="R1298" i="3"/>
  <c r="Q1298" i="3"/>
  <c r="R1297" i="3"/>
  <c r="Q1297" i="3"/>
  <c r="R1296" i="3"/>
  <c r="Q1296" i="3"/>
  <c r="R1295" i="3"/>
  <c r="Q1295" i="3"/>
  <c r="R1294" i="3"/>
  <c r="Q1294" i="3"/>
  <c r="R1293" i="3"/>
  <c r="Q1293" i="3"/>
  <c r="R1292" i="3"/>
  <c r="Q1292" i="3"/>
  <c r="R1291" i="3"/>
  <c r="Q1291" i="3"/>
  <c r="R1290" i="3"/>
  <c r="Q1290" i="3"/>
  <c r="R1289" i="3"/>
  <c r="Q1289" i="3"/>
  <c r="R1288" i="3"/>
  <c r="Q1288" i="3"/>
  <c r="R1287" i="3"/>
  <c r="Q1287" i="3"/>
  <c r="R1286" i="3"/>
  <c r="Q1286" i="3"/>
  <c r="R1285" i="3"/>
  <c r="Q1285" i="3"/>
  <c r="R1284" i="3"/>
  <c r="Q1284" i="3"/>
  <c r="R1283" i="3"/>
  <c r="Q1283" i="3"/>
  <c r="R1282" i="3"/>
  <c r="Q1282" i="3"/>
  <c r="R1281" i="3"/>
  <c r="Q1281" i="3"/>
  <c r="R1280" i="3"/>
  <c r="Q1280" i="3"/>
  <c r="R1279" i="3"/>
  <c r="Q1279" i="3"/>
  <c r="R1278" i="3"/>
  <c r="Q1278" i="3"/>
  <c r="R1277" i="3"/>
  <c r="Q1277" i="3"/>
  <c r="R1276" i="3"/>
  <c r="Q1276" i="3"/>
  <c r="R1275" i="3"/>
  <c r="Q1275" i="3"/>
  <c r="R1274" i="3"/>
  <c r="Q1274" i="3"/>
  <c r="R1273" i="3"/>
  <c r="Q1273" i="3"/>
  <c r="R1272" i="3"/>
  <c r="Q1272" i="3"/>
  <c r="R1271" i="3"/>
  <c r="Q1271" i="3"/>
  <c r="R1270" i="3"/>
  <c r="Q1270" i="3"/>
  <c r="R1269" i="3"/>
  <c r="Q1269" i="3"/>
  <c r="R1268" i="3"/>
  <c r="Q1268" i="3"/>
  <c r="R1267" i="3"/>
  <c r="Q1267" i="3"/>
  <c r="R1266" i="3"/>
  <c r="Q1266" i="3"/>
  <c r="R1265" i="3"/>
  <c r="Q1265" i="3"/>
  <c r="R1264" i="3"/>
  <c r="Q1264" i="3"/>
  <c r="R1263" i="3"/>
  <c r="Q1263" i="3"/>
  <c r="R1262" i="3"/>
  <c r="Q1262" i="3"/>
  <c r="R1261" i="3"/>
  <c r="Q1261" i="3"/>
  <c r="R1260" i="3"/>
  <c r="Q1260" i="3"/>
  <c r="R1259" i="3"/>
  <c r="Q1259" i="3"/>
  <c r="R1258" i="3"/>
  <c r="Q1258" i="3"/>
  <c r="R1257" i="3"/>
  <c r="Q1257" i="3"/>
  <c r="R1256" i="3"/>
  <c r="Q1256" i="3"/>
  <c r="R1255" i="3"/>
  <c r="Q1255" i="3"/>
  <c r="R1254" i="3"/>
  <c r="Q1254" i="3"/>
  <c r="R1253" i="3"/>
  <c r="Q1253" i="3"/>
  <c r="R1252" i="3"/>
  <c r="Q1252" i="3"/>
  <c r="R1251" i="3"/>
  <c r="Q1251" i="3"/>
  <c r="R1250" i="3"/>
  <c r="Q1250" i="3"/>
  <c r="R1249" i="3"/>
  <c r="Q1249" i="3"/>
  <c r="R1248" i="3"/>
  <c r="Q1248" i="3"/>
  <c r="R1247" i="3"/>
  <c r="Q1247" i="3"/>
  <c r="R1246" i="3"/>
  <c r="Q1246" i="3"/>
  <c r="R1245" i="3"/>
  <c r="Q1245" i="3"/>
  <c r="R1244" i="3"/>
  <c r="Q1244" i="3"/>
  <c r="R1243" i="3"/>
  <c r="Q1243" i="3"/>
  <c r="R1242" i="3"/>
  <c r="Q1242" i="3"/>
  <c r="R1241" i="3"/>
  <c r="Q1241" i="3"/>
  <c r="R1240" i="3"/>
  <c r="Q1240" i="3"/>
  <c r="R1239" i="3"/>
  <c r="Q1239" i="3"/>
  <c r="R1238" i="3"/>
  <c r="Q1238" i="3"/>
  <c r="R1237" i="3"/>
  <c r="Q1237" i="3"/>
  <c r="R1236" i="3"/>
  <c r="Q1236" i="3"/>
  <c r="R1235" i="3"/>
  <c r="Q1235" i="3"/>
  <c r="R1234" i="3"/>
  <c r="Q1234" i="3"/>
  <c r="R1233" i="3"/>
  <c r="Q1233" i="3"/>
  <c r="R1232" i="3"/>
  <c r="Q1232" i="3"/>
  <c r="R1231" i="3"/>
  <c r="Q1231" i="3"/>
  <c r="R1230" i="3"/>
  <c r="Q1230" i="3"/>
  <c r="R1229" i="3"/>
  <c r="Q1229" i="3"/>
  <c r="R1228" i="3"/>
  <c r="Q1228" i="3"/>
  <c r="R1227" i="3"/>
  <c r="Q1227" i="3"/>
  <c r="R1226" i="3"/>
  <c r="Q1226" i="3"/>
  <c r="R1225" i="3"/>
  <c r="Q1225" i="3"/>
  <c r="R1224" i="3"/>
  <c r="Q1224" i="3"/>
  <c r="R1223" i="3"/>
  <c r="Q1223" i="3"/>
  <c r="R1222" i="3"/>
  <c r="Q1222" i="3"/>
  <c r="R1221" i="3"/>
  <c r="Q1221" i="3"/>
  <c r="R1220" i="3"/>
  <c r="Q1220" i="3"/>
  <c r="R1219" i="3"/>
  <c r="Q1219" i="3"/>
  <c r="R1218" i="3"/>
  <c r="Q1218" i="3"/>
  <c r="R1217" i="3"/>
  <c r="Q1217" i="3"/>
  <c r="R1216" i="3"/>
  <c r="Q1216" i="3"/>
  <c r="R1215" i="3"/>
  <c r="Q1215" i="3"/>
  <c r="R1214" i="3"/>
  <c r="Q1214" i="3"/>
  <c r="R1213" i="3"/>
  <c r="Q1213" i="3"/>
  <c r="R1212" i="3"/>
  <c r="Q1212" i="3"/>
  <c r="R1211" i="3"/>
  <c r="Q1211" i="3"/>
  <c r="R1210" i="3"/>
  <c r="Q1210" i="3"/>
  <c r="R1209" i="3"/>
  <c r="Q1209" i="3"/>
  <c r="R1208" i="3"/>
  <c r="Q1208" i="3"/>
  <c r="R1207" i="3"/>
  <c r="Q1207" i="3"/>
  <c r="R1206" i="3"/>
  <c r="Q1206" i="3"/>
  <c r="R1205" i="3"/>
  <c r="Q1205" i="3"/>
  <c r="R1204" i="3"/>
  <c r="Q1204" i="3"/>
  <c r="R1203" i="3"/>
  <c r="Q1203" i="3"/>
  <c r="R1202" i="3"/>
  <c r="Q1202" i="3"/>
  <c r="R1201" i="3"/>
  <c r="Q1201" i="3"/>
  <c r="R1200" i="3"/>
  <c r="Q1200" i="3"/>
  <c r="R1199" i="3"/>
  <c r="Q1199" i="3"/>
  <c r="R1198" i="3"/>
  <c r="Q1198" i="3"/>
  <c r="R1197" i="3"/>
  <c r="Q1197" i="3"/>
  <c r="R1196" i="3"/>
  <c r="Q1196" i="3"/>
  <c r="R1195" i="3"/>
  <c r="Q1195" i="3"/>
  <c r="R1194" i="3"/>
  <c r="Q1194" i="3"/>
  <c r="R1193" i="3"/>
  <c r="Q1193" i="3"/>
  <c r="R1192" i="3"/>
  <c r="Q1192" i="3"/>
  <c r="R1191" i="3"/>
  <c r="Q1191" i="3"/>
  <c r="R1190" i="3"/>
  <c r="Q1190" i="3"/>
  <c r="R1189" i="3"/>
  <c r="Q1189" i="3"/>
  <c r="R1188" i="3"/>
  <c r="Q1188" i="3"/>
  <c r="R1187" i="3"/>
  <c r="Q1187" i="3"/>
  <c r="R1186" i="3"/>
  <c r="Q1186" i="3"/>
  <c r="R1185" i="3"/>
  <c r="Q1185" i="3"/>
  <c r="R1184" i="3"/>
  <c r="Q1184" i="3"/>
  <c r="R1183" i="3"/>
  <c r="Q1183" i="3"/>
  <c r="R1182" i="3"/>
  <c r="Q1182" i="3"/>
  <c r="R1181" i="3"/>
  <c r="Q1181" i="3"/>
  <c r="R1180" i="3"/>
  <c r="Q1180" i="3"/>
  <c r="R1179" i="3"/>
  <c r="Q1179" i="3"/>
  <c r="R1178" i="3"/>
  <c r="Q1178" i="3"/>
  <c r="R1177" i="3"/>
  <c r="Q1177" i="3"/>
  <c r="R1176" i="3"/>
  <c r="Q1176" i="3"/>
  <c r="R1175" i="3"/>
  <c r="Q1175" i="3"/>
  <c r="R1174" i="3"/>
  <c r="Q1174" i="3"/>
  <c r="R1173" i="3"/>
  <c r="Q1173" i="3"/>
  <c r="R1172" i="3"/>
  <c r="Q1172" i="3"/>
  <c r="R1171" i="3"/>
  <c r="Q1171" i="3"/>
  <c r="R1170" i="3"/>
  <c r="Q1170" i="3"/>
  <c r="R1169" i="3"/>
  <c r="Q1169" i="3"/>
  <c r="R1168" i="3"/>
  <c r="Q1168" i="3"/>
  <c r="R1167" i="3"/>
  <c r="Q1167" i="3"/>
  <c r="R1166" i="3"/>
  <c r="Q1166" i="3"/>
  <c r="R1165" i="3"/>
  <c r="Q1165" i="3"/>
  <c r="R1164" i="3"/>
  <c r="Q1164" i="3"/>
  <c r="R1163" i="3"/>
  <c r="Q1163" i="3"/>
  <c r="R1162" i="3"/>
  <c r="Q1162" i="3"/>
  <c r="R1161" i="3"/>
  <c r="Q1161" i="3"/>
  <c r="R1160" i="3"/>
  <c r="Q1160" i="3"/>
  <c r="R1159" i="3"/>
  <c r="Q1159" i="3"/>
  <c r="R1158" i="3"/>
  <c r="Q1158" i="3"/>
  <c r="R1157" i="3"/>
  <c r="Q1157" i="3"/>
  <c r="R1156" i="3"/>
  <c r="Q1156" i="3"/>
  <c r="R1155" i="3"/>
  <c r="Q1155" i="3"/>
  <c r="R1154" i="3"/>
  <c r="Q1154" i="3"/>
  <c r="R1153" i="3"/>
  <c r="Q1153" i="3"/>
  <c r="R1152" i="3"/>
  <c r="Q1152" i="3"/>
  <c r="R1151" i="3"/>
  <c r="Q1151" i="3"/>
  <c r="R1150" i="3"/>
  <c r="Q1150" i="3"/>
  <c r="R1149" i="3"/>
  <c r="Q1149" i="3"/>
  <c r="R1148" i="3"/>
  <c r="Q1148" i="3"/>
  <c r="R1147" i="3"/>
  <c r="Q1147" i="3"/>
  <c r="R1146" i="3"/>
  <c r="Q1146" i="3"/>
  <c r="R1145" i="3"/>
  <c r="Q1145" i="3"/>
  <c r="R1144" i="3"/>
  <c r="Q1144" i="3"/>
  <c r="R1143" i="3"/>
  <c r="Q1143" i="3"/>
  <c r="R1142" i="3"/>
  <c r="Q1142" i="3"/>
  <c r="R1141" i="3"/>
  <c r="Q1141" i="3"/>
  <c r="R1140" i="3"/>
  <c r="Q1140" i="3"/>
  <c r="R1139" i="3"/>
  <c r="Q1139" i="3"/>
  <c r="R1138" i="3"/>
  <c r="Q1138" i="3"/>
  <c r="R1137" i="3"/>
  <c r="Q1137" i="3"/>
  <c r="R1136" i="3"/>
  <c r="Q1136" i="3"/>
  <c r="R1135" i="3"/>
  <c r="Q1135" i="3"/>
  <c r="R1134" i="3"/>
  <c r="Q1134" i="3"/>
  <c r="R1133" i="3"/>
  <c r="Q1133" i="3"/>
  <c r="R1132" i="3"/>
  <c r="Q1132" i="3"/>
  <c r="R1131" i="3"/>
  <c r="Q1131" i="3"/>
  <c r="R1130" i="3"/>
  <c r="Q1130" i="3"/>
  <c r="R1129" i="3"/>
  <c r="Q1129" i="3"/>
  <c r="R1128" i="3"/>
  <c r="Q1128" i="3"/>
  <c r="R1127" i="3"/>
  <c r="Q1127" i="3"/>
  <c r="R1126" i="3"/>
  <c r="Q1126" i="3"/>
  <c r="R1125" i="3"/>
  <c r="Q1125" i="3"/>
  <c r="R1124" i="3"/>
  <c r="Q1124" i="3"/>
  <c r="R1123" i="3"/>
  <c r="Q1123" i="3"/>
  <c r="R1122" i="3"/>
  <c r="Q1122" i="3"/>
  <c r="R1121" i="3"/>
  <c r="Q1121" i="3"/>
  <c r="R1120" i="3"/>
  <c r="Q1120" i="3"/>
  <c r="R1119" i="3"/>
  <c r="Q1119" i="3"/>
  <c r="R1118" i="3"/>
  <c r="Q1118" i="3"/>
  <c r="R1117" i="3"/>
  <c r="Q1117" i="3"/>
  <c r="R1116" i="3"/>
  <c r="Q1116" i="3"/>
  <c r="R1115" i="3"/>
  <c r="Q1115" i="3"/>
  <c r="R1114" i="3"/>
  <c r="Q1114" i="3"/>
  <c r="R1113" i="3"/>
  <c r="Q1113" i="3"/>
  <c r="R1112" i="3"/>
  <c r="Q1112" i="3"/>
  <c r="R1111" i="3"/>
  <c r="Q1111" i="3"/>
  <c r="R1110" i="3"/>
  <c r="Q1110" i="3"/>
  <c r="R1109" i="3"/>
  <c r="Q1109" i="3"/>
  <c r="R1108" i="3"/>
  <c r="Q1108" i="3"/>
  <c r="R1107" i="3"/>
  <c r="Q1107" i="3"/>
  <c r="R1106" i="3"/>
  <c r="Q1106" i="3"/>
  <c r="R1105" i="3"/>
  <c r="Q1105" i="3"/>
  <c r="R1104" i="3"/>
  <c r="Q1104" i="3"/>
  <c r="R1103" i="3"/>
  <c r="Q1103" i="3"/>
  <c r="R1102" i="3"/>
  <c r="Q1102" i="3"/>
  <c r="R1101" i="3"/>
  <c r="Q1101" i="3"/>
  <c r="R1100" i="3"/>
  <c r="Q1100" i="3"/>
  <c r="R1099" i="3"/>
  <c r="Q1099" i="3"/>
  <c r="R1098" i="3"/>
  <c r="Q1098" i="3"/>
  <c r="R1097" i="3"/>
  <c r="Q1097" i="3"/>
  <c r="R1096" i="3"/>
  <c r="Q1096" i="3"/>
  <c r="R1095" i="3"/>
  <c r="Q1095" i="3"/>
  <c r="R1094" i="3"/>
  <c r="Q1094" i="3"/>
  <c r="R1093" i="3"/>
  <c r="Q1093" i="3"/>
  <c r="R1092" i="3"/>
  <c r="Q1092" i="3"/>
  <c r="R1091" i="3"/>
  <c r="Q1091" i="3"/>
  <c r="R1090" i="3"/>
  <c r="Q1090" i="3"/>
  <c r="R1089" i="3"/>
  <c r="Q1089" i="3"/>
  <c r="R1088" i="3"/>
  <c r="Q1088" i="3"/>
  <c r="R1087" i="3"/>
  <c r="Q1087" i="3"/>
  <c r="R1086" i="3"/>
  <c r="Q1086" i="3"/>
  <c r="R1085" i="3"/>
  <c r="Q1085" i="3"/>
  <c r="R1084" i="3"/>
  <c r="Q1084" i="3"/>
  <c r="R1083" i="3"/>
  <c r="Q1083" i="3"/>
  <c r="R1082" i="3"/>
  <c r="Q1082" i="3"/>
  <c r="R1081" i="3"/>
  <c r="Q1081" i="3"/>
  <c r="R1080" i="3"/>
  <c r="Q1080" i="3"/>
  <c r="R1079" i="3"/>
  <c r="Q1079" i="3"/>
  <c r="R1078" i="3"/>
  <c r="Q1078" i="3"/>
  <c r="R1077" i="3"/>
  <c r="Q1077" i="3"/>
  <c r="R1076" i="3"/>
  <c r="Q1076" i="3"/>
  <c r="R1075" i="3"/>
  <c r="Q1075" i="3"/>
  <c r="R1074" i="3"/>
  <c r="Q1074" i="3"/>
  <c r="R1073" i="3"/>
  <c r="Q1073" i="3"/>
  <c r="R1072" i="3"/>
  <c r="Q1072" i="3"/>
  <c r="R1071" i="3"/>
  <c r="Q1071" i="3"/>
  <c r="R1070" i="3"/>
  <c r="Q1070" i="3"/>
  <c r="R1069" i="3"/>
  <c r="Q1069" i="3"/>
  <c r="R1068" i="3"/>
  <c r="Q1068" i="3"/>
  <c r="R1067" i="3"/>
  <c r="Q1067" i="3"/>
  <c r="R1066" i="3"/>
  <c r="Q1066" i="3"/>
  <c r="R1065" i="3"/>
  <c r="Q1065" i="3"/>
  <c r="R1064" i="3"/>
  <c r="Q1064" i="3"/>
  <c r="R1063" i="3"/>
  <c r="Q1063" i="3"/>
  <c r="R1062" i="3"/>
  <c r="Q1062" i="3"/>
  <c r="R1061" i="3"/>
  <c r="Q1061" i="3"/>
  <c r="R1060" i="3"/>
  <c r="Q1060" i="3"/>
  <c r="R1059" i="3"/>
  <c r="Q1059" i="3"/>
  <c r="R1058" i="3"/>
  <c r="Q1058" i="3"/>
  <c r="R1057" i="3"/>
  <c r="Q1057" i="3"/>
  <c r="R1056" i="3"/>
  <c r="Q1056" i="3"/>
  <c r="R1055" i="3"/>
  <c r="Q1055" i="3"/>
  <c r="R1054" i="3"/>
  <c r="Q1054" i="3"/>
  <c r="R1053" i="3"/>
  <c r="Q1053" i="3"/>
  <c r="R1052" i="3"/>
  <c r="Q1052" i="3"/>
  <c r="R1051" i="3"/>
  <c r="Q1051" i="3"/>
  <c r="R1050" i="3"/>
  <c r="Q1050" i="3"/>
  <c r="R1049" i="3"/>
  <c r="Q1049" i="3"/>
  <c r="R1048" i="3"/>
  <c r="Q1048" i="3"/>
  <c r="R1047" i="3"/>
  <c r="Q1047" i="3"/>
  <c r="R1046" i="3"/>
  <c r="Q1046" i="3"/>
  <c r="R1045" i="3"/>
  <c r="Q1045" i="3"/>
  <c r="R1044" i="3"/>
  <c r="Q1044" i="3"/>
  <c r="R1043" i="3"/>
  <c r="Q1043" i="3"/>
  <c r="R1042" i="3"/>
  <c r="Q1042" i="3"/>
  <c r="R1041" i="3"/>
  <c r="Q1041" i="3"/>
  <c r="R1040" i="3"/>
  <c r="Q1040" i="3"/>
  <c r="R1039" i="3"/>
  <c r="Q1039" i="3"/>
  <c r="R1038" i="3"/>
  <c r="Q1038" i="3"/>
  <c r="R1037" i="3"/>
  <c r="Q1037" i="3"/>
  <c r="R1036" i="3"/>
  <c r="Q1036" i="3"/>
  <c r="R1035" i="3"/>
  <c r="Q1035" i="3"/>
  <c r="R1034" i="3"/>
  <c r="Q1034" i="3"/>
  <c r="R1033" i="3"/>
  <c r="Q1033" i="3"/>
  <c r="R1032" i="3"/>
  <c r="Q1032" i="3"/>
  <c r="R1031" i="3"/>
  <c r="Q1031" i="3"/>
  <c r="R1030" i="3"/>
  <c r="Q1030" i="3"/>
  <c r="R1029" i="3"/>
  <c r="Q1029" i="3"/>
  <c r="R1028" i="3"/>
  <c r="Q1028" i="3"/>
  <c r="R1027" i="3"/>
  <c r="Q1027" i="3"/>
  <c r="R1026" i="3"/>
  <c r="Q1026" i="3"/>
  <c r="R1025" i="3"/>
  <c r="Q1025" i="3"/>
  <c r="R1024" i="3"/>
  <c r="Q1024" i="3"/>
  <c r="R1023" i="3"/>
  <c r="Q1023" i="3"/>
  <c r="R1022" i="3"/>
  <c r="Q1022" i="3"/>
  <c r="R1021" i="3"/>
  <c r="Q1021" i="3"/>
  <c r="R1020" i="3"/>
  <c r="Q1020" i="3"/>
  <c r="R1019" i="3"/>
  <c r="Q1019" i="3"/>
  <c r="R1018" i="3"/>
  <c r="Q1018" i="3"/>
  <c r="R1017" i="3"/>
  <c r="Q1017" i="3"/>
  <c r="R1016" i="3"/>
  <c r="Q1016" i="3"/>
  <c r="R1015" i="3"/>
  <c r="Q1015" i="3"/>
  <c r="R1014" i="3"/>
  <c r="Q1014" i="3"/>
  <c r="R1013" i="3"/>
  <c r="Q1013" i="3"/>
  <c r="R1012" i="3"/>
  <c r="Q1012" i="3"/>
  <c r="R1011" i="3"/>
  <c r="Q1011" i="3"/>
  <c r="R1010" i="3"/>
  <c r="Q1010" i="3"/>
  <c r="R1009" i="3"/>
  <c r="Q1009" i="3"/>
  <c r="R1008" i="3"/>
  <c r="Q1008" i="3"/>
  <c r="R1007" i="3"/>
  <c r="Q1007" i="3"/>
  <c r="R1006" i="3"/>
  <c r="Q1006" i="3"/>
  <c r="R1005" i="3"/>
  <c r="Q1005" i="3"/>
  <c r="R1004" i="3"/>
  <c r="Q1004" i="3"/>
  <c r="R1003" i="3"/>
  <c r="Q1003" i="3"/>
  <c r="R1002" i="3"/>
  <c r="Q1002" i="3"/>
  <c r="R1001" i="3"/>
  <c r="Q1001" i="3"/>
  <c r="R1000" i="3"/>
  <c r="Q1000" i="3"/>
  <c r="R999" i="3"/>
  <c r="Q999" i="3"/>
  <c r="R998" i="3"/>
  <c r="Q998" i="3"/>
  <c r="R997" i="3"/>
  <c r="Q997" i="3"/>
  <c r="R996" i="3"/>
  <c r="Q996" i="3"/>
  <c r="R995" i="3"/>
  <c r="Q995" i="3"/>
  <c r="R994" i="3"/>
  <c r="Q994" i="3"/>
  <c r="R993" i="3"/>
  <c r="Q993" i="3"/>
  <c r="R992" i="3"/>
  <c r="Q992" i="3"/>
  <c r="R991" i="3"/>
  <c r="Q991" i="3"/>
  <c r="R990" i="3"/>
  <c r="Q990" i="3"/>
  <c r="R989" i="3"/>
  <c r="Q989" i="3"/>
  <c r="R988" i="3"/>
  <c r="Q988" i="3"/>
  <c r="R987" i="3"/>
  <c r="Q987" i="3"/>
  <c r="R986" i="3"/>
  <c r="Q986" i="3"/>
  <c r="R985" i="3"/>
  <c r="Q985" i="3"/>
  <c r="R984" i="3"/>
  <c r="Q984" i="3"/>
  <c r="R983" i="3"/>
  <c r="Q983" i="3"/>
  <c r="R982" i="3"/>
  <c r="Q982" i="3"/>
  <c r="R981" i="3"/>
  <c r="Q981" i="3"/>
  <c r="R980" i="3"/>
  <c r="Q980" i="3"/>
  <c r="R979" i="3"/>
  <c r="Q979" i="3"/>
  <c r="R978" i="3"/>
  <c r="Q978" i="3"/>
  <c r="R977" i="3"/>
  <c r="Q977" i="3"/>
  <c r="R976" i="3"/>
  <c r="Q976" i="3"/>
  <c r="R975" i="3"/>
  <c r="Q975" i="3"/>
  <c r="R974" i="3"/>
  <c r="Q974" i="3"/>
  <c r="R973" i="3"/>
  <c r="Q973" i="3"/>
  <c r="R972" i="3"/>
  <c r="Q972" i="3"/>
  <c r="R971" i="3"/>
  <c r="Q971" i="3"/>
  <c r="R970" i="3"/>
  <c r="Q970" i="3"/>
  <c r="R969" i="3"/>
  <c r="Q969" i="3"/>
  <c r="R968" i="3"/>
  <c r="Q968" i="3"/>
  <c r="R967" i="3"/>
  <c r="Q967" i="3"/>
  <c r="R966" i="3"/>
  <c r="Q966" i="3"/>
  <c r="R965" i="3"/>
  <c r="Q965" i="3"/>
  <c r="R964" i="3"/>
  <c r="Q964" i="3"/>
  <c r="R963" i="3"/>
  <c r="Q963" i="3"/>
  <c r="R962" i="3"/>
  <c r="Q962" i="3"/>
  <c r="R961" i="3"/>
  <c r="Q961" i="3"/>
  <c r="R960" i="3"/>
  <c r="Q960" i="3"/>
  <c r="R959" i="3"/>
  <c r="Q959" i="3"/>
  <c r="R958" i="3"/>
  <c r="Q958" i="3"/>
  <c r="R957" i="3"/>
  <c r="Q957" i="3"/>
  <c r="R956" i="3"/>
  <c r="Q956" i="3"/>
  <c r="R955" i="3"/>
  <c r="Q955" i="3"/>
  <c r="R954" i="3"/>
  <c r="Q954" i="3"/>
  <c r="R953" i="3"/>
  <c r="Q953" i="3"/>
  <c r="R952" i="3"/>
  <c r="Q952" i="3"/>
  <c r="R951" i="3"/>
  <c r="Q951" i="3"/>
  <c r="R950" i="3"/>
  <c r="Q950" i="3"/>
  <c r="R949" i="3"/>
  <c r="Q949" i="3"/>
  <c r="R948" i="3"/>
  <c r="Q948" i="3"/>
  <c r="R947" i="3"/>
  <c r="Q947" i="3"/>
  <c r="R946" i="3"/>
  <c r="Q946" i="3"/>
  <c r="R945" i="3"/>
  <c r="Q945" i="3"/>
  <c r="R944" i="3"/>
  <c r="Q944" i="3"/>
  <c r="R943" i="3"/>
  <c r="Q943" i="3"/>
  <c r="R942" i="3"/>
  <c r="Q942" i="3"/>
  <c r="R941" i="3"/>
  <c r="Q941" i="3"/>
  <c r="R940" i="3"/>
  <c r="Q940" i="3"/>
  <c r="R939" i="3"/>
  <c r="Q939" i="3"/>
  <c r="R938" i="3"/>
  <c r="Q938" i="3"/>
  <c r="R937" i="3"/>
  <c r="Q937" i="3"/>
  <c r="R936" i="3"/>
  <c r="Q936" i="3"/>
  <c r="R935" i="3"/>
  <c r="Q935" i="3"/>
  <c r="R934" i="3"/>
  <c r="Q934" i="3"/>
  <c r="R933" i="3"/>
  <c r="Q933" i="3"/>
  <c r="R932" i="3"/>
  <c r="Q932" i="3"/>
  <c r="R931" i="3"/>
  <c r="Q931" i="3"/>
  <c r="R930" i="3"/>
  <c r="Q930" i="3"/>
  <c r="R929" i="3"/>
  <c r="Q929" i="3"/>
  <c r="R928" i="3"/>
  <c r="Q928" i="3"/>
  <c r="R927" i="3"/>
  <c r="Q927" i="3"/>
  <c r="R926" i="3"/>
  <c r="Q926" i="3"/>
  <c r="R925" i="3"/>
  <c r="Q925" i="3"/>
  <c r="R924" i="3"/>
  <c r="Q924" i="3"/>
  <c r="R923" i="3"/>
  <c r="Q923" i="3"/>
  <c r="R922" i="3"/>
  <c r="Q922" i="3"/>
  <c r="R921" i="3"/>
  <c r="Q921" i="3"/>
  <c r="R920" i="3"/>
  <c r="Q920" i="3"/>
  <c r="R919" i="3"/>
  <c r="Q919" i="3"/>
  <c r="R918" i="3"/>
  <c r="Q918" i="3"/>
  <c r="R917" i="3"/>
  <c r="Q917" i="3"/>
  <c r="R916" i="3"/>
  <c r="Q916" i="3"/>
  <c r="R915" i="3"/>
  <c r="Q915" i="3"/>
  <c r="R914" i="3"/>
  <c r="Q914" i="3"/>
  <c r="R913" i="3"/>
  <c r="Q913" i="3"/>
  <c r="R912" i="3"/>
  <c r="Q912" i="3"/>
  <c r="R911" i="3"/>
  <c r="Q911" i="3"/>
  <c r="R910" i="3"/>
  <c r="Q910" i="3"/>
  <c r="R909" i="3"/>
  <c r="Q909" i="3"/>
  <c r="R908" i="3"/>
  <c r="Q908" i="3"/>
  <c r="R907" i="3"/>
  <c r="Q907" i="3"/>
  <c r="R906" i="3"/>
  <c r="Q906" i="3"/>
  <c r="R905" i="3"/>
  <c r="Q905" i="3"/>
  <c r="R904" i="3"/>
  <c r="Q904" i="3"/>
  <c r="R903" i="3"/>
  <c r="Q903" i="3"/>
  <c r="R902" i="3"/>
  <c r="Q902" i="3"/>
  <c r="R901" i="3"/>
  <c r="Q901" i="3"/>
  <c r="R900" i="3"/>
  <c r="Q900" i="3"/>
  <c r="R899" i="3"/>
  <c r="Q899" i="3"/>
  <c r="R898" i="3"/>
  <c r="Q898" i="3"/>
  <c r="R897" i="3"/>
  <c r="Q897" i="3"/>
  <c r="R896" i="3"/>
  <c r="Q896" i="3"/>
  <c r="R895" i="3"/>
  <c r="Q895" i="3"/>
  <c r="R894" i="3"/>
  <c r="Q894" i="3"/>
  <c r="R893" i="3"/>
  <c r="Q893" i="3"/>
  <c r="R892" i="3"/>
  <c r="Q892" i="3"/>
  <c r="R891" i="3"/>
  <c r="Q891" i="3"/>
  <c r="R890" i="3"/>
  <c r="Q890" i="3"/>
  <c r="R889" i="3"/>
  <c r="Q889" i="3"/>
  <c r="R888" i="3"/>
  <c r="Q888" i="3"/>
  <c r="R887" i="3"/>
  <c r="Q887" i="3"/>
  <c r="R886" i="3"/>
  <c r="Q886" i="3"/>
  <c r="R885" i="3"/>
  <c r="Q885" i="3"/>
  <c r="R884" i="3"/>
  <c r="Q884" i="3"/>
  <c r="R883" i="3"/>
  <c r="Q883" i="3"/>
  <c r="R882" i="3"/>
  <c r="Q882" i="3"/>
  <c r="R881" i="3"/>
  <c r="Q881" i="3"/>
  <c r="R880" i="3"/>
  <c r="Q880" i="3"/>
  <c r="R879" i="3"/>
  <c r="Q879" i="3"/>
  <c r="R878" i="3"/>
  <c r="Q878" i="3"/>
  <c r="R877" i="3"/>
  <c r="Q877" i="3"/>
  <c r="R876" i="3"/>
  <c r="Q876" i="3"/>
  <c r="R875" i="3"/>
  <c r="Q875" i="3"/>
  <c r="R874" i="3"/>
  <c r="Q874" i="3"/>
  <c r="R873" i="3"/>
  <c r="Q873" i="3"/>
  <c r="R872" i="3"/>
  <c r="Q872" i="3"/>
  <c r="R871" i="3"/>
  <c r="Q871" i="3"/>
  <c r="R870" i="3"/>
  <c r="Q870" i="3"/>
  <c r="R869" i="3"/>
  <c r="Q869" i="3"/>
  <c r="R868" i="3"/>
  <c r="Q868" i="3"/>
  <c r="R867" i="3"/>
  <c r="Q867" i="3"/>
  <c r="R866" i="3"/>
  <c r="Q866" i="3"/>
  <c r="R865" i="3"/>
  <c r="Q865" i="3"/>
  <c r="R864" i="3"/>
  <c r="Q864" i="3"/>
  <c r="R863" i="3"/>
  <c r="Q863" i="3"/>
  <c r="R862" i="3"/>
  <c r="Q862" i="3"/>
  <c r="R861" i="3"/>
  <c r="Q861" i="3"/>
  <c r="R860" i="3"/>
  <c r="Q860" i="3"/>
  <c r="R859" i="3"/>
  <c r="Q859" i="3"/>
  <c r="R858" i="3"/>
  <c r="Q858" i="3"/>
  <c r="R857" i="3"/>
  <c r="Q857" i="3"/>
  <c r="R856" i="3"/>
  <c r="Q856" i="3"/>
  <c r="R855" i="3"/>
  <c r="Q855" i="3"/>
  <c r="R854" i="3"/>
  <c r="Q854" i="3"/>
  <c r="R853" i="3"/>
  <c r="Q853" i="3"/>
  <c r="R852" i="3"/>
  <c r="Q852" i="3"/>
  <c r="R851" i="3"/>
  <c r="Q851" i="3"/>
  <c r="R850" i="3"/>
  <c r="Q850" i="3"/>
  <c r="R849" i="3"/>
  <c r="Q849" i="3"/>
  <c r="R848" i="3"/>
  <c r="Q848" i="3"/>
  <c r="R847" i="3"/>
  <c r="Q847" i="3"/>
  <c r="R846" i="3"/>
  <c r="Q846" i="3"/>
  <c r="R845" i="3"/>
  <c r="Q845" i="3"/>
  <c r="R844" i="3"/>
  <c r="Q844" i="3"/>
  <c r="R843" i="3"/>
  <c r="Q843" i="3"/>
  <c r="R842" i="3"/>
  <c r="Q842" i="3"/>
  <c r="R841" i="3"/>
  <c r="Q841" i="3"/>
  <c r="R840" i="3"/>
  <c r="Q840" i="3"/>
  <c r="R839" i="3"/>
  <c r="Q839" i="3"/>
  <c r="R838" i="3"/>
  <c r="Q838" i="3"/>
  <c r="R837" i="3"/>
  <c r="Q837" i="3"/>
  <c r="R836" i="3"/>
  <c r="Q836" i="3"/>
  <c r="R835" i="3"/>
  <c r="Q835" i="3"/>
  <c r="R834" i="3"/>
  <c r="Q834" i="3"/>
  <c r="R833" i="3"/>
  <c r="Q833" i="3"/>
  <c r="R832" i="3"/>
  <c r="Q832" i="3"/>
  <c r="R831" i="3"/>
  <c r="Q831" i="3"/>
  <c r="R830" i="3"/>
  <c r="Q830" i="3"/>
  <c r="R829" i="3"/>
  <c r="Q829" i="3"/>
  <c r="R828" i="3"/>
  <c r="Q828" i="3"/>
  <c r="R827" i="3"/>
  <c r="Q827" i="3"/>
  <c r="R826" i="3"/>
  <c r="Q826" i="3"/>
  <c r="R825" i="3"/>
  <c r="Q825" i="3"/>
  <c r="R824" i="3"/>
  <c r="Q824" i="3"/>
  <c r="R823" i="3"/>
  <c r="Q823" i="3"/>
  <c r="R822" i="3"/>
  <c r="Q822" i="3"/>
  <c r="R821" i="3"/>
  <c r="Q821" i="3"/>
  <c r="R820" i="3"/>
  <c r="Q820" i="3"/>
  <c r="R819" i="3"/>
  <c r="Q819" i="3"/>
  <c r="R818" i="3"/>
  <c r="Q818" i="3"/>
  <c r="R817" i="3"/>
  <c r="Q817" i="3"/>
  <c r="R816" i="3"/>
  <c r="Q816" i="3"/>
  <c r="R815" i="3"/>
  <c r="Q815" i="3"/>
  <c r="R814" i="3"/>
  <c r="Q814" i="3"/>
  <c r="R813" i="3"/>
  <c r="Q813" i="3"/>
  <c r="R812" i="3"/>
  <c r="Q812" i="3"/>
  <c r="R811" i="3"/>
  <c r="Q811" i="3"/>
  <c r="R810" i="3"/>
  <c r="Q810" i="3"/>
  <c r="R809" i="3"/>
  <c r="Q809" i="3"/>
  <c r="R808" i="3"/>
  <c r="Q808" i="3"/>
  <c r="R807" i="3"/>
  <c r="Q807" i="3"/>
  <c r="R806" i="3"/>
  <c r="Q806" i="3"/>
  <c r="R805" i="3"/>
  <c r="Q805" i="3"/>
  <c r="R804" i="3"/>
  <c r="Q804" i="3"/>
  <c r="R803" i="3"/>
  <c r="Q803" i="3"/>
  <c r="R802" i="3"/>
  <c r="Q802" i="3"/>
  <c r="R801" i="3"/>
  <c r="Q801" i="3"/>
  <c r="R800" i="3"/>
  <c r="Q800" i="3"/>
  <c r="R799" i="3"/>
  <c r="Q799" i="3"/>
  <c r="R798" i="3"/>
  <c r="Q798" i="3"/>
  <c r="R797" i="3"/>
  <c r="Q797" i="3"/>
  <c r="R796" i="3"/>
  <c r="Q796" i="3"/>
  <c r="R795" i="3"/>
  <c r="Q795" i="3"/>
  <c r="R794" i="3"/>
  <c r="Q794" i="3"/>
  <c r="R793" i="3"/>
  <c r="Q793" i="3"/>
  <c r="R792" i="3"/>
  <c r="Q792" i="3"/>
  <c r="R791" i="3"/>
  <c r="Q791" i="3"/>
  <c r="R790" i="3"/>
  <c r="Q790" i="3"/>
  <c r="R789" i="3"/>
  <c r="Q789" i="3"/>
  <c r="R788" i="3"/>
  <c r="Q788" i="3"/>
  <c r="R787" i="3"/>
  <c r="Q787" i="3"/>
  <c r="R786" i="3"/>
  <c r="Q786" i="3"/>
  <c r="R785" i="3"/>
  <c r="Q785" i="3"/>
  <c r="R784" i="3"/>
  <c r="Q784" i="3"/>
  <c r="R783" i="3"/>
  <c r="Q783" i="3"/>
  <c r="R782" i="3"/>
  <c r="Q782" i="3"/>
  <c r="R781" i="3"/>
  <c r="Q781" i="3"/>
  <c r="R780" i="3"/>
  <c r="Q780" i="3"/>
  <c r="R779" i="3"/>
  <c r="Q779" i="3"/>
  <c r="R778" i="3"/>
  <c r="Q778" i="3"/>
  <c r="R777" i="3"/>
  <c r="Q777" i="3"/>
  <c r="R776" i="3"/>
  <c r="Q776" i="3"/>
  <c r="R775" i="3"/>
  <c r="Q775" i="3"/>
  <c r="R774" i="3"/>
  <c r="Q774" i="3"/>
  <c r="R773" i="3"/>
  <c r="Q773" i="3"/>
  <c r="R772" i="3"/>
  <c r="Q772" i="3"/>
  <c r="R771" i="3"/>
  <c r="Q771" i="3"/>
  <c r="R770" i="3"/>
  <c r="Q770" i="3"/>
  <c r="R769" i="3"/>
  <c r="Q769" i="3"/>
  <c r="R768" i="3"/>
  <c r="Q768" i="3"/>
  <c r="R767" i="3"/>
  <c r="Q767" i="3"/>
  <c r="R766" i="3"/>
  <c r="Q766" i="3"/>
  <c r="R765" i="3"/>
  <c r="Q765" i="3"/>
  <c r="R764" i="3"/>
  <c r="Q764" i="3"/>
  <c r="R763" i="3"/>
  <c r="Q763" i="3"/>
  <c r="R762" i="3"/>
  <c r="Q762" i="3"/>
  <c r="R761" i="3"/>
  <c r="Q761" i="3"/>
  <c r="R760" i="3"/>
  <c r="Q760" i="3"/>
  <c r="R759" i="3"/>
  <c r="Q759" i="3"/>
  <c r="R758" i="3"/>
  <c r="Q758" i="3"/>
  <c r="R757" i="3"/>
  <c r="Q757" i="3"/>
  <c r="R756" i="3"/>
  <c r="Q756" i="3"/>
  <c r="R755" i="3"/>
  <c r="Q755" i="3"/>
  <c r="R754" i="3"/>
  <c r="Q754" i="3"/>
  <c r="R753" i="3"/>
  <c r="Q753" i="3"/>
  <c r="R752" i="3"/>
  <c r="Q752" i="3"/>
  <c r="R751" i="3"/>
  <c r="Q751" i="3"/>
  <c r="R750" i="3"/>
  <c r="Q750" i="3"/>
  <c r="R749" i="3"/>
  <c r="Q749" i="3"/>
  <c r="R748" i="3"/>
  <c r="Q748" i="3"/>
  <c r="R747" i="3"/>
  <c r="Q747" i="3"/>
  <c r="R746" i="3"/>
  <c r="Q746" i="3"/>
  <c r="R745" i="3"/>
  <c r="Q745" i="3"/>
  <c r="R744" i="3"/>
  <c r="Q744" i="3"/>
  <c r="R743" i="3"/>
  <c r="Q743" i="3"/>
  <c r="R742" i="3"/>
  <c r="Q742" i="3"/>
  <c r="R741" i="3"/>
  <c r="Q741" i="3"/>
  <c r="R740" i="3"/>
  <c r="Q740" i="3"/>
  <c r="R739" i="3"/>
  <c r="Q739" i="3"/>
  <c r="R738" i="3"/>
  <c r="Q738" i="3"/>
  <c r="R737" i="3"/>
  <c r="Q737" i="3"/>
  <c r="R736" i="3"/>
  <c r="Q736" i="3"/>
  <c r="R735" i="3"/>
  <c r="Q735" i="3"/>
  <c r="R734" i="3"/>
  <c r="Q734" i="3"/>
  <c r="R733" i="3"/>
  <c r="Q733" i="3"/>
  <c r="R732" i="3"/>
  <c r="Q732" i="3"/>
  <c r="R731" i="3"/>
  <c r="Q731" i="3"/>
  <c r="R730" i="3"/>
  <c r="Q730" i="3"/>
  <c r="R729" i="3"/>
  <c r="Q729" i="3"/>
  <c r="R728" i="3"/>
  <c r="Q728" i="3"/>
  <c r="R727" i="3"/>
  <c r="Q727" i="3"/>
  <c r="R726" i="3"/>
  <c r="Q726" i="3"/>
  <c r="R725" i="3"/>
  <c r="Q725" i="3"/>
  <c r="R724" i="3"/>
  <c r="Q724" i="3"/>
  <c r="R723" i="3"/>
  <c r="Q723" i="3"/>
  <c r="R722" i="3"/>
  <c r="Q722" i="3"/>
  <c r="R721" i="3"/>
  <c r="Q721" i="3"/>
  <c r="R720" i="3"/>
  <c r="Q720" i="3"/>
  <c r="R719" i="3"/>
  <c r="Q719" i="3"/>
  <c r="R718" i="3"/>
  <c r="Q718" i="3"/>
  <c r="R717" i="3"/>
  <c r="Q717" i="3"/>
  <c r="R716" i="3"/>
  <c r="Q716" i="3"/>
  <c r="R715" i="3"/>
  <c r="Q715" i="3"/>
  <c r="R714" i="3"/>
  <c r="Q714" i="3"/>
  <c r="R713" i="3"/>
  <c r="Q713" i="3"/>
  <c r="R712" i="3"/>
  <c r="Q712" i="3"/>
  <c r="R711" i="3"/>
  <c r="Q711" i="3"/>
  <c r="R710" i="3"/>
  <c r="Q710" i="3"/>
  <c r="R709" i="3"/>
  <c r="Q709" i="3"/>
  <c r="R708" i="3"/>
  <c r="Q708" i="3"/>
  <c r="R707" i="3"/>
  <c r="Q707" i="3"/>
  <c r="R706" i="3"/>
  <c r="Q706" i="3"/>
  <c r="R705" i="3"/>
  <c r="Q705" i="3"/>
  <c r="R704" i="3"/>
  <c r="Q704" i="3"/>
  <c r="R703" i="3"/>
  <c r="Q703" i="3"/>
  <c r="R702" i="3"/>
  <c r="Q702" i="3"/>
  <c r="R701" i="3"/>
  <c r="Q701" i="3"/>
  <c r="R700" i="3"/>
  <c r="Q700" i="3"/>
  <c r="R699" i="3"/>
  <c r="Q699" i="3"/>
  <c r="R698" i="3"/>
  <c r="Q698" i="3"/>
  <c r="R697" i="3"/>
  <c r="Q697" i="3"/>
  <c r="R696" i="3"/>
  <c r="Q696" i="3"/>
  <c r="R695" i="3"/>
  <c r="Q695" i="3"/>
  <c r="R694" i="3"/>
  <c r="Q694" i="3"/>
  <c r="R693" i="3"/>
  <c r="Q693" i="3"/>
  <c r="R692" i="3"/>
  <c r="Q692" i="3"/>
  <c r="R691" i="3"/>
  <c r="Q691" i="3"/>
  <c r="R690" i="3"/>
  <c r="Q690" i="3"/>
  <c r="R689" i="3"/>
  <c r="Q689" i="3"/>
  <c r="R688" i="3"/>
  <c r="Q688" i="3"/>
  <c r="R687" i="3"/>
  <c r="Q687" i="3"/>
  <c r="R686" i="3"/>
  <c r="Q686" i="3"/>
  <c r="R685" i="3"/>
  <c r="Q685" i="3"/>
  <c r="R684" i="3"/>
  <c r="Q684" i="3"/>
  <c r="R683" i="3"/>
  <c r="Q683" i="3"/>
  <c r="R682" i="3"/>
  <c r="Q682" i="3"/>
  <c r="R681" i="3"/>
  <c r="Q681" i="3"/>
  <c r="R680" i="3"/>
  <c r="Q680" i="3"/>
  <c r="R679" i="3"/>
  <c r="Q679" i="3"/>
  <c r="R678" i="3"/>
  <c r="Q678" i="3"/>
  <c r="R677" i="3"/>
  <c r="Q677" i="3"/>
  <c r="R676" i="3"/>
  <c r="Q676" i="3"/>
  <c r="R675" i="3"/>
  <c r="Q675" i="3"/>
  <c r="R674" i="3"/>
  <c r="Q674" i="3"/>
  <c r="R673" i="3"/>
  <c r="Q673" i="3"/>
  <c r="R672" i="3"/>
  <c r="Q672" i="3"/>
  <c r="R671" i="3"/>
  <c r="Q671" i="3"/>
  <c r="R670" i="3"/>
  <c r="Q670" i="3"/>
  <c r="R669" i="3"/>
  <c r="Q669" i="3"/>
  <c r="R668" i="3"/>
  <c r="Q668" i="3"/>
  <c r="R667" i="3"/>
  <c r="Q667" i="3"/>
  <c r="R666" i="3"/>
  <c r="Q666" i="3"/>
  <c r="R665" i="3"/>
  <c r="Q665" i="3"/>
  <c r="R664" i="3"/>
  <c r="Q664" i="3"/>
  <c r="R663" i="3"/>
  <c r="Q663" i="3"/>
  <c r="R662" i="3"/>
  <c r="Q662" i="3"/>
  <c r="R661" i="3"/>
  <c r="Q661" i="3"/>
  <c r="R660" i="3"/>
  <c r="Q660" i="3"/>
  <c r="R659" i="3"/>
  <c r="Q659" i="3"/>
  <c r="R658" i="3"/>
  <c r="Q658" i="3"/>
  <c r="R657" i="3"/>
  <c r="Q657" i="3"/>
  <c r="R656" i="3"/>
  <c r="Q656" i="3"/>
  <c r="R655" i="3"/>
  <c r="Q655" i="3"/>
  <c r="R654" i="3"/>
  <c r="Q654" i="3"/>
  <c r="R653" i="3"/>
  <c r="Q653" i="3"/>
  <c r="R652" i="3"/>
  <c r="Q652" i="3"/>
  <c r="R651" i="3"/>
  <c r="Q651" i="3"/>
  <c r="R650" i="3"/>
  <c r="Q650" i="3"/>
  <c r="R649" i="3"/>
  <c r="Q649" i="3"/>
  <c r="R648" i="3"/>
  <c r="Q648" i="3"/>
  <c r="R647" i="3"/>
  <c r="Q647" i="3"/>
  <c r="R646" i="3"/>
  <c r="Q646" i="3"/>
  <c r="R645" i="3"/>
  <c r="Q645" i="3"/>
  <c r="R644" i="3"/>
  <c r="Q644" i="3"/>
  <c r="R643" i="3"/>
  <c r="Q643" i="3"/>
  <c r="R642" i="3"/>
  <c r="Q642" i="3"/>
  <c r="R641" i="3"/>
  <c r="Q641" i="3"/>
  <c r="R640" i="3"/>
  <c r="Q640" i="3"/>
  <c r="R639" i="3"/>
  <c r="Q639" i="3"/>
  <c r="R638" i="3"/>
  <c r="Q638" i="3"/>
  <c r="R637" i="3"/>
  <c r="Q637" i="3"/>
  <c r="R636" i="3"/>
  <c r="Q636" i="3"/>
  <c r="R635" i="3"/>
  <c r="Q635" i="3"/>
  <c r="R634" i="3"/>
  <c r="Q634" i="3"/>
  <c r="R633" i="3"/>
  <c r="Q633" i="3"/>
  <c r="R632" i="3"/>
  <c r="Q632" i="3"/>
  <c r="R631" i="3"/>
  <c r="Q631" i="3"/>
  <c r="R630" i="3"/>
  <c r="Q630" i="3"/>
  <c r="R629" i="3"/>
  <c r="Q629" i="3"/>
  <c r="R628" i="3"/>
  <c r="Q628" i="3"/>
  <c r="R627" i="3"/>
  <c r="Q627" i="3"/>
  <c r="R626" i="3"/>
  <c r="Q626" i="3"/>
  <c r="R625" i="3"/>
  <c r="Q625" i="3"/>
  <c r="R624" i="3"/>
  <c r="Q624" i="3"/>
  <c r="R623" i="3"/>
  <c r="Q623" i="3"/>
  <c r="R622" i="3"/>
  <c r="Q622" i="3"/>
  <c r="R621" i="3"/>
  <c r="Q621" i="3"/>
  <c r="R620" i="3"/>
  <c r="Q620" i="3"/>
  <c r="R619" i="3"/>
  <c r="Q619" i="3"/>
  <c r="R618" i="3"/>
  <c r="Q618" i="3"/>
  <c r="R617" i="3"/>
  <c r="Q617" i="3"/>
  <c r="R616" i="3"/>
  <c r="Q616" i="3"/>
  <c r="R615" i="3"/>
  <c r="Q615" i="3"/>
  <c r="R614" i="3"/>
  <c r="Q614" i="3"/>
  <c r="R613" i="3"/>
  <c r="Q613" i="3"/>
  <c r="R612" i="3"/>
  <c r="Q612" i="3"/>
  <c r="R611" i="3"/>
  <c r="Q611" i="3"/>
  <c r="R610" i="3"/>
  <c r="Q610" i="3"/>
  <c r="R609" i="3"/>
  <c r="Q609" i="3"/>
  <c r="R608" i="3"/>
  <c r="Q608" i="3"/>
  <c r="R607" i="3"/>
  <c r="Q607" i="3"/>
  <c r="R606" i="3"/>
  <c r="Q606" i="3"/>
  <c r="R605" i="3"/>
  <c r="Q605" i="3"/>
  <c r="R604" i="3"/>
  <c r="Q604" i="3"/>
  <c r="R603" i="3"/>
  <c r="Q603" i="3"/>
  <c r="R602" i="3"/>
  <c r="Q602" i="3"/>
  <c r="R601" i="3"/>
  <c r="Q601" i="3"/>
  <c r="R600" i="3"/>
  <c r="Q600" i="3"/>
  <c r="R599" i="3"/>
  <c r="Q599" i="3"/>
  <c r="R598" i="3"/>
  <c r="Q598" i="3"/>
  <c r="R597" i="3"/>
  <c r="Q597" i="3"/>
  <c r="R596" i="3"/>
  <c r="Q596" i="3"/>
  <c r="R595" i="3"/>
  <c r="Q595" i="3"/>
  <c r="R594" i="3"/>
  <c r="Q594" i="3"/>
  <c r="R593" i="3"/>
  <c r="Q593" i="3"/>
  <c r="R592" i="3"/>
  <c r="Q592" i="3"/>
  <c r="R591" i="3"/>
  <c r="Q591" i="3"/>
  <c r="R590" i="3"/>
  <c r="Q590" i="3"/>
  <c r="R589" i="3"/>
  <c r="Q589" i="3"/>
  <c r="R588" i="3"/>
  <c r="Q588" i="3"/>
  <c r="R587" i="3"/>
  <c r="Q587" i="3"/>
  <c r="R586" i="3"/>
  <c r="Q586" i="3"/>
  <c r="R585" i="3"/>
  <c r="Q585" i="3"/>
  <c r="R584" i="3"/>
  <c r="Q584" i="3"/>
  <c r="R583" i="3"/>
  <c r="Q583" i="3"/>
  <c r="R582" i="3"/>
  <c r="Q582" i="3"/>
  <c r="R581" i="3"/>
  <c r="Q581" i="3"/>
  <c r="R580" i="3"/>
  <c r="Q580" i="3"/>
  <c r="R579" i="3"/>
  <c r="Q579" i="3"/>
  <c r="R578" i="3"/>
  <c r="Q578" i="3"/>
  <c r="R577" i="3"/>
  <c r="Q577" i="3"/>
  <c r="R576" i="3"/>
  <c r="Q576" i="3"/>
  <c r="R575" i="3"/>
  <c r="Q575" i="3"/>
  <c r="R574" i="3"/>
  <c r="Q574" i="3"/>
  <c r="R573" i="3"/>
  <c r="Q573" i="3"/>
  <c r="R572" i="3"/>
  <c r="Q572" i="3"/>
  <c r="R571" i="3"/>
  <c r="Q571" i="3"/>
  <c r="R570" i="3"/>
  <c r="Q570" i="3"/>
  <c r="R569" i="3"/>
  <c r="Q569" i="3"/>
  <c r="R568" i="3"/>
  <c r="Q568" i="3"/>
  <c r="R567" i="3"/>
  <c r="Q567" i="3"/>
  <c r="R566" i="3"/>
  <c r="Q566" i="3"/>
  <c r="R565" i="3"/>
  <c r="Q565" i="3"/>
  <c r="R564" i="3"/>
  <c r="Q564" i="3"/>
  <c r="R563" i="3"/>
  <c r="Q563" i="3"/>
  <c r="R562" i="3"/>
  <c r="Q562" i="3"/>
  <c r="R561" i="3"/>
  <c r="Q561" i="3"/>
  <c r="R560" i="3"/>
  <c r="Q560" i="3"/>
  <c r="R559" i="3"/>
  <c r="Q559" i="3"/>
  <c r="R558" i="3"/>
  <c r="Q558" i="3"/>
  <c r="R557" i="3"/>
  <c r="Q557" i="3"/>
  <c r="R556" i="3"/>
  <c r="Q556" i="3"/>
  <c r="R555" i="3"/>
  <c r="Q555" i="3"/>
  <c r="R554" i="3"/>
  <c r="Q554" i="3"/>
  <c r="R553" i="3"/>
  <c r="Q553" i="3"/>
  <c r="R552" i="3"/>
  <c r="Q552" i="3"/>
  <c r="R551" i="3"/>
  <c r="Q551" i="3"/>
  <c r="R550" i="3"/>
  <c r="Q550" i="3"/>
  <c r="R549" i="3"/>
  <c r="Q549" i="3"/>
  <c r="R548" i="3"/>
  <c r="Q548" i="3"/>
  <c r="R547" i="3"/>
  <c r="Q547" i="3"/>
  <c r="R546" i="3"/>
  <c r="Q546" i="3"/>
  <c r="R545" i="3"/>
  <c r="Q545" i="3"/>
  <c r="R544" i="3"/>
  <c r="Q544" i="3"/>
  <c r="R543" i="3"/>
  <c r="Q543" i="3"/>
  <c r="R542" i="3"/>
  <c r="Q542" i="3"/>
  <c r="R541" i="3"/>
  <c r="Q541" i="3"/>
  <c r="R540" i="3"/>
  <c r="Q540" i="3"/>
  <c r="R539" i="3"/>
  <c r="Q539" i="3"/>
  <c r="R538" i="3"/>
  <c r="Q538" i="3"/>
  <c r="R537" i="3"/>
  <c r="Q537" i="3"/>
  <c r="R536" i="3"/>
  <c r="Q536" i="3"/>
  <c r="R535" i="3"/>
  <c r="Q535" i="3"/>
  <c r="R534" i="3"/>
  <c r="Q534" i="3"/>
  <c r="R533" i="3"/>
  <c r="Q533" i="3"/>
  <c r="R532" i="3"/>
  <c r="Q532" i="3"/>
  <c r="R531" i="3"/>
  <c r="Q531" i="3"/>
  <c r="R530" i="3"/>
  <c r="Q530" i="3"/>
  <c r="R529" i="3"/>
  <c r="Q529" i="3"/>
  <c r="R528" i="3"/>
  <c r="Q528" i="3"/>
  <c r="R527" i="3"/>
  <c r="Q527" i="3"/>
  <c r="R526" i="3"/>
  <c r="Q526" i="3"/>
  <c r="R525" i="3"/>
  <c r="Q525" i="3"/>
  <c r="R524" i="3"/>
  <c r="Q524" i="3"/>
  <c r="R523" i="3"/>
  <c r="Q523" i="3"/>
  <c r="R522" i="3"/>
  <c r="Q522" i="3"/>
  <c r="R521" i="3"/>
  <c r="Q521" i="3"/>
  <c r="R520" i="3"/>
  <c r="Q520" i="3"/>
  <c r="R519" i="3"/>
  <c r="Q519" i="3"/>
  <c r="R518" i="3"/>
  <c r="Q518" i="3"/>
  <c r="R517" i="3"/>
  <c r="Q517" i="3"/>
  <c r="R516" i="3"/>
  <c r="Q516" i="3"/>
  <c r="R515" i="3"/>
  <c r="Q515" i="3"/>
  <c r="R514" i="3"/>
  <c r="Q514" i="3"/>
  <c r="R513" i="3"/>
  <c r="Q513" i="3"/>
  <c r="R512" i="3"/>
  <c r="Q512" i="3"/>
  <c r="R511" i="3"/>
  <c r="Q511" i="3"/>
  <c r="R510" i="3"/>
  <c r="Q510" i="3"/>
  <c r="R509" i="3"/>
  <c r="Q509" i="3"/>
  <c r="R508" i="3"/>
  <c r="Q508" i="3"/>
  <c r="R507" i="3"/>
  <c r="Q507" i="3"/>
  <c r="R506" i="3"/>
  <c r="Q506" i="3"/>
  <c r="R505" i="3"/>
  <c r="Q505" i="3"/>
  <c r="R504" i="3"/>
  <c r="Q504" i="3"/>
  <c r="R503" i="3"/>
  <c r="Q503" i="3"/>
  <c r="R502" i="3"/>
  <c r="Q502" i="3"/>
  <c r="R501" i="3"/>
  <c r="Q501" i="3"/>
  <c r="R500" i="3"/>
  <c r="Q500" i="3"/>
  <c r="R499" i="3"/>
  <c r="Q499" i="3"/>
  <c r="R498" i="3"/>
  <c r="Q498" i="3"/>
  <c r="R497" i="3"/>
  <c r="Q497" i="3"/>
  <c r="R496" i="3"/>
  <c r="Q496" i="3"/>
  <c r="R495" i="3"/>
  <c r="Q495" i="3"/>
  <c r="R494" i="3"/>
  <c r="Q494" i="3"/>
  <c r="R493" i="3"/>
  <c r="Q493" i="3"/>
  <c r="R492" i="3"/>
  <c r="Q492" i="3"/>
  <c r="R491" i="3"/>
  <c r="Q491" i="3"/>
  <c r="R490" i="3"/>
  <c r="Q490" i="3"/>
  <c r="R489" i="3"/>
  <c r="Q489" i="3"/>
  <c r="R488" i="3"/>
  <c r="Q488" i="3"/>
  <c r="R487" i="3"/>
  <c r="Q487" i="3"/>
  <c r="R486" i="3"/>
  <c r="Q486" i="3"/>
  <c r="R485" i="3"/>
  <c r="Q485" i="3"/>
  <c r="R484" i="3"/>
  <c r="Q484" i="3"/>
  <c r="R483" i="3"/>
  <c r="Q483" i="3"/>
  <c r="R482" i="3"/>
  <c r="Q482" i="3"/>
  <c r="R481" i="3"/>
  <c r="Q481" i="3"/>
  <c r="R480" i="3"/>
  <c r="Q480" i="3"/>
  <c r="R479" i="3"/>
  <c r="Q479" i="3"/>
  <c r="R478" i="3"/>
  <c r="Q478" i="3"/>
  <c r="R477" i="3"/>
  <c r="Q477" i="3"/>
  <c r="R476" i="3"/>
  <c r="Q476" i="3"/>
  <c r="R475" i="3"/>
  <c r="Q475" i="3"/>
  <c r="R474" i="3"/>
  <c r="Q474" i="3"/>
  <c r="R473" i="3"/>
  <c r="Q473" i="3"/>
  <c r="R472" i="3"/>
  <c r="Q472" i="3"/>
  <c r="R471" i="3"/>
  <c r="Q471" i="3"/>
  <c r="R470" i="3"/>
  <c r="Q470" i="3"/>
  <c r="R469" i="3"/>
  <c r="Q469" i="3"/>
  <c r="R468" i="3"/>
  <c r="Q468" i="3"/>
  <c r="R467" i="3"/>
  <c r="Q467" i="3"/>
  <c r="R466" i="3"/>
  <c r="Q466" i="3"/>
  <c r="R465" i="3"/>
  <c r="Q465" i="3"/>
  <c r="R464" i="3"/>
  <c r="Q464" i="3"/>
  <c r="R463" i="3"/>
  <c r="Q463" i="3"/>
  <c r="R462" i="3"/>
  <c r="Q462" i="3"/>
  <c r="R461" i="3"/>
  <c r="Q461" i="3"/>
  <c r="R460" i="3"/>
  <c r="Q460" i="3"/>
  <c r="R459" i="3"/>
  <c r="Q459" i="3"/>
  <c r="R458" i="3"/>
  <c r="Q458" i="3"/>
  <c r="R457" i="3"/>
  <c r="Q457" i="3"/>
  <c r="R456" i="3"/>
  <c r="Q456" i="3"/>
  <c r="R455" i="3"/>
  <c r="Q455" i="3"/>
  <c r="R454" i="3"/>
  <c r="Q454" i="3"/>
  <c r="R453" i="3"/>
  <c r="Q453" i="3"/>
  <c r="R452" i="3"/>
  <c r="Q452" i="3"/>
  <c r="R451" i="3"/>
  <c r="Q451" i="3"/>
  <c r="R450" i="3"/>
  <c r="Q450" i="3"/>
  <c r="R449" i="3"/>
  <c r="Q449" i="3"/>
  <c r="R448" i="3"/>
  <c r="Q448" i="3"/>
  <c r="R447" i="3"/>
  <c r="Q447" i="3"/>
  <c r="R446" i="3"/>
  <c r="Q446" i="3"/>
  <c r="R445" i="3"/>
  <c r="Q445" i="3"/>
  <c r="R444" i="3"/>
  <c r="Q444" i="3"/>
  <c r="R443" i="3"/>
  <c r="Q443" i="3"/>
  <c r="R442" i="3"/>
  <c r="Q442" i="3"/>
  <c r="R441" i="3"/>
  <c r="Q441" i="3"/>
  <c r="R440" i="3"/>
  <c r="Q440" i="3"/>
  <c r="R439" i="3"/>
  <c r="Q439" i="3"/>
  <c r="R438" i="3"/>
  <c r="Q438" i="3"/>
  <c r="R437" i="3"/>
  <c r="Q437" i="3"/>
  <c r="R436" i="3"/>
  <c r="Q436" i="3"/>
  <c r="R435" i="3"/>
  <c r="Q435" i="3"/>
  <c r="R434" i="3"/>
  <c r="Q434" i="3"/>
  <c r="R433" i="3"/>
  <c r="Q433" i="3"/>
  <c r="R432" i="3"/>
  <c r="Q432" i="3"/>
  <c r="R431" i="3"/>
  <c r="Q431" i="3"/>
  <c r="R430" i="3"/>
  <c r="Q430" i="3"/>
  <c r="R429" i="3"/>
  <c r="Q429" i="3"/>
  <c r="R428" i="3"/>
  <c r="Q428" i="3"/>
  <c r="R427" i="3"/>
  <c r="Q427" i="3"/>
  <c r="R426" i="3"/>
  <c r="Q426" i="3"/>
  <c r="R425" i="3"/>
  <c r="Q425" i="3"/>
  <c r="R424" i="3"/>
  <c r="Q424" i="3"/>
  <c r="R423" i="3"/>
  <c r="Q423" i="3"/>
  <c r="R422" i="3"/>
  <c r="Q422" i="3"/>
  <c r="R421" i="3"/>
  <c r="Q421" i="3"/>
  <c r="R420" i="3"/>
  <c r="Q420" i="3"/>
  <c r="R419" i="3"/>
  <c r="Q419" i="3"/>
  <c r="R418" i="3"/>
  <c r="Q418" i="3"/>
  <c r="R417" i="3"/>
  <c r="Q417" i="3"/>
  <c r="R416" i="3"/>
  <c r="Q416" i="3"/>
  <c r="R415" i="3"/>
  <c r="Q415" i="3"/>
  <c r="R414" i="3"/>
  <c r="Q414" i="3"/>
  <c r="R413" i="3"/>
  <c r="Q413" i="3"/>
  <c r="R412" i="3"/>
  <c r="Q412" i="3"/>
  <c r="R411" i="3"/>
  <c r="Q411" i="3"/>
  <c r="R410" i="3"/>
  <c r="Q410" i="3"/>
  <c r="R409" i="3"/>
  <c r="Q409" i="3"/>
  <c r="R408" i="3"/>
  <c r="Q408" i="3"/>
  <c r="R407" i="3"/>
  <c r="Q407" i="3"/>
  <c r="R406" i="3"/>
  <c r="Q406" i="3"/>
  <c r="R405" i="3"/>
  <c r="Q405" i="3"/>
  <c r="R404" i="3"/>
  <c r="Q404" i="3"/>
  <c r="R403" i="3"/>
  <c r="Q403" i="3"/>
  <c r="R402" i="3"/>
  <c r="Q402" i="3"/>
  <c r="R401" i="3"/>
  <c r="Q401" i="3"/>
  <c r="R400" i="3"/>
  <c r="Q400" i="3"/>
  <c r="R399" i="3"/>
  <c r="Q399" i="3"/>
  <c r="R398" i="3"/>
  <c r="Q398" i="3"/>
  <c r="R397" i="3"/>
  <c r="Q397" i="3"/>
  <c r="R396" i="3"/>
  <c r="Q396" i="3"/>
  <c r="R395" i="3"/>
  <c r="Q395" i="3"/>
  <c r="R394" i="3"/>
  <c r="Q394" i="3"/>
  <c r="R393" i="3"/>
  <c r="Q393" i="3"/>
  <c r="R392" i="3"/>
  <c r="Q392" i="3"/>
  <c r="R391" i="3"/>
  <c r="Q391" i="3"/>
  <c r="R390" i="3"/>
  <c r="Q390" i="3"/>
  <c r="R389" i="3"/>
  <c r="Q389" i="3"/>
  <c r="R388" i="3"/>
  <c r="Q388" i="3"/>
  <c r="R387" i="3"/>
  <c r="Q387" i="3"/>
  <c r="R386" i="3"/>
  <c r="Q386" i="3"/>
  <c r="R385" i="3"/>
  <c r="Q385" i="3"/>
  <c r="R384" i="3"/>
  <c r="Q384" i="3"/>
  <c r="R383" i="3"/>
  <c r="Q383" i="3"/>
  <c r="R382" i="3"/>
  <c r="Q382" i="3"/>
  <c r="R381" i="3"/>
  <c r="Q381" i="3"/>
  <c r="R380" i="3"/>
  <c r="Q380" i="3"/>
  <c r="R379" i="3"/>
  <c r="Q379" i="3"/>
  <c r="R378" i="3"/>
  <c r="Q378" i="3"/>
  <c r="R377" i="3"/>
  <c r="Q377" i="3"/>
  <c r="R376" i="3"/>
  <c r="Q376" i="3"/>
  <c r="R375" i="3"/>
  <c r="Q375" i="3"/>
  <c r="R374" i="3"/>
  <c r="Q374" i="3"/>
  <c r="R373" i="3"/>
  <c r="Q373" i="3"/>
  <c r="R372" i="3"/>
  <c r="Q372" i="3"/>
  <c r="R371" i="3"/>
  <c r="Q371" i="3"/>
  <c r="R370" i="3"/>
  <c r="Q370" i="3"/>
  <c r="R369" i="3"/>
  <c r="Q369" i="3"/>
  <c r="R368" i="3"/>
  <c r="Q368" i="3"/>
  <c r="R367" i="3"/>
  <c r="Q367" i="3"/>
  <c r="R366" i="3"/>
  <c r="Q366" i="3"/>
  <c r="R365" i="3"/>
  <c r="Q365" i="3"/>
  <c r="R364" i="3"/>
  <c r="Q364" i="3"/>
  <c r="R363" i="3"/>
  <c r="Q363" i="3"/>
  <c r="R362" i="3"/>
  <c r="Q362" i="3"/>
  <c r="R361" i="3"/>
  <c r="Q361" i="3"/>
  <c r="R360" i="3"/>
  <c r="Q360" i="3"/>
  <c r="R359" i="3"/>
  <c r="Q359" i="3"/>
  <c r="R358" i="3"/>
  <c r="Q358" i="3"/>
  <c r="R357" i="3"/>
  <c r="Q357" i="3"/>
  <c r="R356" i="3"/>
  <c r="Q356" i="3"/>
  <c r="R355" i="3"/>
  <c r="Q355" i="3"/>
  <c r="R354" i="3"/>
  <c r="Q354" i="3"/>
  <c r="R353" i="3"/>
  <c r="Q353" i="3"/>
  <c r="R352" i="3"/>
  <c r="Q352" i="3"/>
  <c r="R351" i="3"/>
  <c r="Q351" i="3"/>
  <c r="R350" i="3"/>
  <c r="Q350" i="3"/>
  <c r="R349" i="3"/>
  <c r="Q349" i="3"/>
  <c r="R348" i="3"/>
  <c r="Q348" i="3"/>
  <c r="R347" i="3"/>
  <c r="Q347" i="3"/>
  <c r="R346" i="3"/>
  <c r="Q346" i="3"/>
  <c r="R345" i="3"/>
  <c r="Q345" i="3"/>
  <c r="R344" i="3"/>
  <c r="Q344" i="3"/>
  <c r="R343" i="3"/>
  <c r="Q343" i="3"/>
  <c r="R342" i="3"/>
  <c r="Q342" i="3"/>
  <c r="R341" i="3"/>
  <c r="Q341" i="3"/>
  <c r="R340" i="3"/>
  <c r="Q340" i="3"/>
  <c r="R339" i="3"/>
  <c r="Q339" i="3"/>
  <c r="R338" i="3"/>
  <c r="Q338" i="3"/>
  <c r="R337" i="3"/>
  <c r="Q337" i="3"/>
  <c r="R336" i="3"/>
  <c r="Q336" i="3"/>
  <c r="R335" i="3"/>
  <c r="Q335" i="3"/>
  <c r="R334" i="3"/>
  <c r="Q334" i="3"/>
  <c r="R333" i="3"/>
  <c r="Q333" i="3"/>
  <c r="R332" i="3"/>
  <c r="Q332" i="3"/>
  <c r="R331" i="3"/>
  <c r="Q331" i="3"/>
  <c r="R330" i="3"/>
  <c r="Q330" i="3"/>
  <c r="R329" i="3"/>
  <c r="Q329" i="3"/>
  <c r="R328" i="3"/>
  <c r="Q328" i="3"/>
  <c r="R327" i="3"/>
  <c r="Q327" i="3"/>
  <c r="R326" i="3"/>
  <c r="Q326" i="3"/>
  <c r="R325" i="3"/>
  <c r="Q325" i="3"/>
  <c r="R324" i="3"/>
  <c r="Q324" i="3"/>
  <c r="R323" i="3"/>
  <c r="Q323" i="3"/>
  <c r="R322" i="3"/>
  <c r="Q322" i="3"/>
  <c r="R321" i="3"/>
  <c r="Q321" i="3"/>
  <c r="R320" i="3"/>
  <c r="Q320" i="3"/>
  <c r="R319" i="3"/>
  <c r="Q319" i="3"/>
  <c r="R318" i="3"/>
  <c r="Q318" i="3"/>
  <c r="R317" i="3"/>
  <c r="Q317" i="3"/>
  <c r="R316" i="3"/>
  <c r="Q316" i="3"/>
  <c r="R315" i="3"/>
  <c r="Q315" i="3"/>
  <c r="R314" i="3"/>
  <c r="Q314" i="3"/>
  <c r="R313" i="3"/>
  <c r="Q313" i="3"/>
  <c r="R312" i="3"/>
  <c r="Q312" i="3"/>
  <c r="R311" i="3"/>
  <c r="Q311" i="3"/>
  <c r="R310" i="3"/>
  <c r="Q310" i="3"/>
  <c r="R309" i="3"/>
  <c r="Q309" i="3"/>
  <c r="R308" i="3"/>
  <c r="Q308" i="3"/>
  <c r="R307" i="3"/>
  <c r="Q307" i="3"/>
  <c r="R306" i="3"/>
  <c r="Q306" i="3"/>
  <c r="R305" i="3"/>
  <c r="Q305" i="3"/>
  <c r="R304" i="3"/>
  <c r="Q304" i="3"/>
  <c r="R303" i="3"/>
  <c r="Q303" i="3"/>
  <c r="R302" i="3"/>
  <c r="Q302" i="3"/>
  <c r="R301" i="3"/>
  <c r="Q301" i="3"/>
  <c r="R300" i="3"/>
  <c r="Q300" i="3"/>
  <c r="R299" i="3"/>
  <c r="Q299" i="3"/>
  <c r="R298" i="3"/>
  <c r="Q298" i="3"/>
  <c r="R297" i="3"/>
  <c r="Q297" i="3"/>
  <c r="R296" i="3"/>
  <c r="Q296" i="3"/>
  <c r="R295" i="3"/>
  <c r="Q295" i="3"/>
  <c r="R294" i="3"/>
  <c r="Q294" i="3"/>
  <c r="R293" i="3"/>
  <c r="Q293" i="3"/>
  <c r="R292" i="3"/>
  <c r="Q292" i="3"/>
  <c r="R291" i="3"/>
  <c r="Q291" i="3"/>
  <c r="R290" i="3"/>
  <c r="Q290" i="3"/>
  <c r="R289" i="3"/>
  <c r="Q289" i="3"/>
  <c r="R288" i="3"/>
  <c r="Q288" i="3"/>
  <c r="R287" i="3"/>
  <c r="Q287" i="3"/>
  <c r="R286" i="3"/>
  <c r="Q286" i="3"/>
  <c r="R285" i="3"/>
  <c r="Q285" i="3"/>
  <c r="R284" i="3"/>
  <c r="Q284" i="3"/>
  <c r="R283" i="3"/>
  <c r="Q283" i="3"/>
  <c r="R282" i="3"/>
  <c r="Q282" i="3"/>
  <c r="R281" i="3"/>
  <c r="Q281" i="3"/>
  <c r="R280" i="3"/>
  <c r="Q280" i="3"/>
  <c r="R279" i="3"/>
  <c r="Q279" i="3"/>
  <c r="R278" i="3"/>
  <c r="Q278" i="3"/>
  <c r="R277" i="3"/>
  <c r="Q277" i="3"/>
  <c r="R276" i="3"/>
  <c r="Q276" i="3"/>
  <c r="R275" i="3"/>
  <c r="Q275" i="3"/>
  <c r="R274" i="3"/>
  <c r="Q274" i="3"/>
  <c r="R273" i="3"/>
  <c r="Q273" i="3"/>
  <c r="R272" i="3"/>
  <c r="Q272" i="3"/>
  <c r="R271" i="3"/>
  <c r="Q271" i="3"/>
  <c r="R270" i="3"/>
  <c r="Q270" i="3"/>
  <c r="R269" i="3"/>
  <c r="Q269" i="3"/>
  <c r="R268" i="3"/>
  <c r="Q268" i="3"/>
  <c r="R267" i="3"/>
  <c r="Q267" i="3"/>
  <c r="R266" i="3"/>
  <c r="Q266" i="3"/>
  <c r="R265" i="3"/>
  <c r="Q265" i="3"/>
  <c r="R264" i="3"/>
  <c r="Q264" i="3"/>
  <c r="R263" i="3"/>
  <c r="Q263" i="3"/>
  <c r="R262" i="3"/>
  <c r="Q262" i="3"/>
  <c r="R261" i="3"/>
  <c r="Q261" i="3"/>
  <c r="R260" i="3"/>
  <c r="Q260" i="3"/>
  <c r="R259" i="3"/>
  <c r="Q259" i="3"/>
  <c r="R258" i="3"/>
  <c r="Q258" i="3"/>
  <c r="R257" i="3"/>
  <c r="Q257" i="3"/>
  <c r="R256" i="3"/>
  <c r="Q256" i="3"/>
  <c r="R255" i="3"/>
  <c r="Q255" i="3"/>
  <c r="R254" i="3"/>
  <c r="Q254" i="3"/>
  <c r="R253" i="3"/>
  <c r="Q253" i="3"/>
  <c r="R252" i="3"/>
  <c r="Q252" i="3"/>
  <c r="R251" i="3"/>
  <c r="Q251" i="3"/>
  <c r="R250" i="3"/>
  <c r="Q250" i="3"/>
  <c r="R249" i="3"/>
  <c r="Q249" i="3"/>
  <c r="R248" i="3"/>
  <c r="Q248" i="3"/>
  <c r="R247" i="3"/>
  <c r="Q247" i="3"/>
  <c r="R246" i="3"/>
  <c r="Q246" i="3"/>
  <c r="R245" i="3"/>
  <c r="Q245" i="3"/>
  <c r="R244" i="3"/>
  <c r="Q244" i="3"/>
  <c r="R243" i="3"/>
  <c r="Q243" i="3"/>
  <c r="R242" i="3"/>
  <c r="Q242" i="3"/>
  <c r="R241" i="3"/>
  <c r="Q241" i="3"/>
  <c r="R240" i="3"/>
  <c r="Q240" i="3"/>
  <c r="R239" i="3"/>
  <c r="Q239" i="3"/>
  <c r="R238" i="3"/>
  <c r="Q238" i="3"/>
  <c r="R237" i="3"/>
  <c r="Q237" i="3"/>
  <c r="R236" i="3"/>
  <c r="Q236" i="3"/>
  <c r="R235" i="3"/>
  <c r="Q235" i="3"/>
  <c r="R234" i="3"/>
  <c r="Q234" i="3"/>
  <c r="R233" i="3"/>
  <c r="Q233" i="3"/>
  <c r="R232" i="3"/>
  <c r="Q232" i="3"/>
  <c r="R231" i="3"/>
  <c r="Q231" i="3"/>
  <c r="R230" i="3"/>
  <c r="Q230" i="3"/>
  <c r="R229" i="3"/>
  <c r="Q229" i="3"/>
  <c r="R228" i="3"/>
  <c r="Q228" i="3"/>
  <c r="R227" i="3"/>
  <c r="Q227" i="3"/>
  <c r="R226" i="3"/>
  <c r="Q226" i="3"/>
  <c r="R225" i="3"/>
  <c r="Q225" i="3"/>
  <c r="R224" i="3"/>
  <c r="Q224" i="3"/>
  <c r="R223" i="3"/>
  <c r="Q223" i="3"/>
  <c r="R222" i="3"/>
  <c r="Q222" i="3"/>
  <c r="R221" i="3"/>
  <c r="Q221" i="3"/>
  <c r="R220" i="3"/>
  <c r="Q220" i="3"/>
  <c r="R219" i="3"/>
  <c r="Q219" i="3"/>
  <c r="R218" i="3"/>
  <c r="Q218" i="3"/>
  <c r="R217" i="3"/>
  <c r="Q217" i="3"/>
  <c r="R216" i="3"/>
  <c r="Q216" i="3"/>
  <c r="R215" i="3"/>
  <c r="Q215" i="3"/>
  <c r="R214" i="3"/>
  <c r="Q214" i="3"/>
  <c r="R213" i="3"/>
  <c r="Q213" i="3"/>
  <c r="R212" i="3"/>
  <c r="Q212" i="3"/>
  <c r="R211" i="3"/>
  <c r="Q211" i="3"/>
  <c r="R210" i="3"/>
  <c r="Q210" i="3"/>
  <c r="R209" i="3"/>
  <c r="Q209" i="3"/>
  <c r="R208" i="3"/>
  <c r="Q208" i="3"/>
  <c r="R207" i="3"/>
  <c r="Q207" i="3"/>
  <c r="R206" i="3"/>
  <c r="Q206" i="3"/>
  <c r="R205" i="3"/>
  <c r="Q205" i="3"/>
  <c r="R204" i="3"/>
  <c r="Q204" i="3"/>
  <c r="R203" i="3"/>
  <c r="Q203" i="3"/>
  <c r="R202" i="3"/>
  <c r="Q202" i="3"/>
  <c r="R201" i="3"/>
  <c r="Q201" i="3"/>
  <c r="R200" i="3"/>
  <c r="Q200" i="3"/>
  <c r="R199" i="3"/>
  <c r="Q199" i="3"/>
  <c r="R198" i="3"/>
  <c r="Q198" i="3"/>
  <c r="R197" i="3"/>
  <c r="Q197" i="3"/>
  <c r="R196" i="3"/>
  <c r="Q196" i="3"/>
  <c r="R195" i="3"/>
  <c r="Q195" i="3"/>
  <c r="R194" i="3"/>
  <c r="Q194" i="3"/>
  <c r="R193" i="3"/>
  <c r="Q193" i="3"/>
  <c r="R192" i="3"/>
  <c r="Q192" i="3"/>
  <c r="R191" i="3"/>
  <c r="Q191" i="3"/>
  <c r="R190" i="3"/>
  <c r="Q190" i="3"/>
  <c r="R189" i="3"/>
  <c r="Q189" i="3"/>
  <c r="R188" i="3"/>
  <c r="Q188" i="3"/>
  <c r="R187" i="3"/>
  <c r="Q187" i="3"/>
  <c r="R186" i="3"/>
  <c r="Q186" i="3"/>
  <c r="R185" i="3"/>
  <c r="Q185" i="3"/>
  <c r="R184" i="3"/>
  <c r="Q184" i="3"/>
  <c r="R183" i="3"/>
  <c r="Q183" i="3"/>
  <c r="R182" i="3"/>
  <c r="Q182" i="3"/>
  <c r="R181" i="3"/>
  <c r="Q181" i="3"/>
  <c r="R180" i="3"/>
  <c r="Q180" i="3"/>
  <c r="R179" i="3"/>
  <c r="Q179" i="3"/>
  <c r="R178" i="3"/>
  <c r="Q178" i="3"/>
  <c r="R177" i="3"/>
  <c r="Q177" i="3"/>
  <c r="R176" i="3"/>
  <c r="Q176" i="3"/>
  <c r="R175" i="3"/>
  <c r="Q175" i="3"/>
  <c r="R174" i="3"/>
  <c r="Q174" i="3"/>
  <c r="R173" i="3"/>
  <c r="Q173" i="3"/>
  <c r="R172" i="3"/>
  <c r="Q172" i="3"/>
  <c r="R171" i="3"/>
  <c r="Q171" i="3"/>
  <c r="R170" i="3"/>
  <c r="Q170" i="3"/>
  <c r="R169" i="3"/>
  <c r="Q169" i="3"/>
  <c r="R168" i="3"/>
  <c r="Q168" i="3"/>
  <c r="R167" i="3"/>
  <c r="Q167" i="3"/>
  <c r="R166" i="3"/>
  <c r="Q166" i="3"/>
  <c r="R165" i="3"/>
  <c r="Q165" i="3"/>
  <c r="R164" i="3"/>
  <c r="Q164" i="3"/>
  <c r="R163" i="3"/>
  <c r="Q163" i="3"/>
  <c r="R162" i="3"/>
  <c r="Q162" i="3"/>
  <c r="R161" i="3"/>
  <c r="Q161" i="3"/>
  <c r="R160" i="3"/>
  <c r="Q160" i="3"/>
  <c r="R159" i="3"/>
  <c r="Q159" i="3"/>
  <c r="R158" i="3"/>
  <c r="Q158" i="3"/>
  <c r="R157" i="3"/>
  <c r="Q157" i="3"/>
  <c r="R156" i="3"/>
  <c r="Q156" i="3"/>
  <c r="R155" i="3"/>
  <c r="Q155" i="3"/>
  <c r="R154" i="3"/>
  <c r="Q154" i="3"/>
  <c r="R153" i="3"/>
  <c r="Q153" i="3"/>
  <c r="R152" i="3"/>
  <c r="Q152" i="3"/>
  <c r="R151" i="3"/>
  <c r="Q151" i="3"/>
  <c r="R150" i="3"/>
  <c r="Q150" i="3"/>
  <c r="R149" i="3"/>
  <c r="Q149" i="3"/>
  <c r="R148" i="3"/>
  <c r="Q148" i="3"/>
  <c r="R147" i="3"/>
  <c r="Q147" i="3"/>
  <c r="R146" i="3"/>
  <c r="Q146" i="3"/>
  <c r="R145" i="3"/>
  <c r="Q145" i="3"/>
  <c r="R144" i="3"/>
  <c r="Q144" i="3"/>
  <c r="R143" i="3"/>
  <c r="Q143" i="3"/>
  <c r="R142" i="3"/>
  <c r="Q142" i="3"/>
  <c r="R141" i="3"/>
  <c r="Q141" i="3"/>
  <c r="R140" i="3"/>
  <c r="Q140" i="3"/>
  <c r="R139" i="3"/>
  <c r="Q139" i="3"/>
  <c r="R138" i="3"/>
  <c r="Q138" i="3"/>
  <c r="R137" i="3"/>
  <c r="Q137" i="3"/>
  <c r="R136" i="3"/>
  <c r="Q136" i="3"/>
  <c r="R135" i="3"/>
  <c r="Q135" i="3"/>
  <c r="R134" i="3"/>
  <c r="Q134" i="3"/>
  <c r="R133" i="3"/>
  <c r="Q133" i="3"/>
  <c r="R132" i="3"/>
  <c r="Q132" i="3"/>
  <c r="R131" i="3"/>
  <c r="Q131" i="3"/>
  <c r="R130" i="3"/>
  <c r="Q130" i="3"/>
  <c r="R129" i="3"/>
  <c r="Q129" i="3"/>
  <c r="R128" i="3"/>
  <c r="Q128" i="3"/>
  <c r="R127" i="3"/>
  <c r="Q127" i="3"/>
  <c r="R126" i="3"/>
  <c r="Q126" i="3"/>
  <c r="R125" i="3"/>
  <c r="Q125" i="3"/>
  <c r="R124" i="3"/>
  <c r="Q124" i="3"/>
  <c r="R123" i="3"/>
  <c r="Q123" i="3"/>
  <c r="R122" i="3"/>
  <c r="Q122" i="3"/>
  <c r="R121" i="3"/>
  <c r="Q121" i="3"/>
  <c r="R120" i="3"/>
  <c r="Q120" i="3"/>
  <c r="R119" i="3"/>
  <c r="Q119" i="3"/>
  <c r="R118" i="3"/>
  <c r="Q118" i="3"/>
  <c r="R117" i="3"/>
  <c r="Q117" i="3"/>
  <c r="R116" i="3"/>
  <c r="Q116" i="3"/>
  <c r="R115" i="3"/>
  <c r="Q115" i="3"/>
  <c r="R114" i="3"/>
  <c r="Q114" i="3"/>
  <c r="R113" i="3"/>
  <c r="Q113" i="3"/>
  <c r="R112" i="3"/>
  <c r="Q112" i="3"/>
  <c r="R111" i="3"/>
  <c r="Q111" i="3"/>
  <c r="R110" i="3"/>
  <c r="Q110" i="3"/>
  <c r="R109" i="3"/>
  <c r="Q109" i="3"/>
  <c r="R108" i="3"/>
  <c r="Q108" i="3"/>
  <c r="R107" i="3"/>
  <c r="Q107" i="3"/>
  <c r="R106" i="3"/>
  <c r="Q106" i="3"/>
  <c r="R105" i="3"/>
  <c r="Q105" i="3"/>
  <c r="R104" i="3"/>
  <c r="Q104" i="3"/>
  <c r="R103" i="3"/>
  <c r="Q103" i="3"/>
  <c r="R102" i="3"/>
  <c r="Q102" i="3"/>
  <c r="R101" i="3"/>
  <c r="Q101" i="3"/>
  <c r="R100" i="3"/>
  <c r="Q100" i="3"/>
  <c r="R99" i="3"/>
  <c r="Q99" i="3"/>
  <c r="R98" i="3"/>
  <c r="Q98" i="3"/>
  <c r="R97" i="3"/>
  <c r="Q97" i="3"/>
  <c r="R96" i="3"/>
  <c r="Q96" i="3"/>
  <c r="R95" i="3"/>
  <c r="Q95" i="3"/>
  <c r="R94" i="3"/>
  <c r="Q94" i="3"/>
  <c r="R93" i="3"/>
  <c r="Q93" i="3"/>
  <c r="R92" i="3"/>
  <c r="Q92" i="3"/>
  <c r="R91" i="3"/>
  <c r="Q91" i="3"/>
  <c r="R90" i="3"/>
  <c r="Q90" i="3"/>
  <c r="R89" i="3"/>
  <c r="Q89" i="3"/>
  <c r="R88" i="3"/>
  <c r="Q88" i="3"/>
  <c r="R87" i="3"/>
  <c r="Q87" i="3"/>
  <c r="R86" i="3"/>
  <c r="Q86" i="3"/>
  <c r="R85" i="3"/>
  <c r="Q85" i="3"/>
  <c r="R84" i="3"/>
  <c r="Q84" i="3"/>
  <c r="R83" i="3"/>
  <c r="Q83" i="3"/>
  <c r="R82" i="3"/>
  <c r="Q82" i="3"/>
  <c r="R81" i="3"/>
  <c r="Q81" i="3"/>
  <c r="R80" i="3"/>
  <c r="Q80" i="3"/>
  <c r="R79" i="3"/>
  <c r="Q79" i="3"/>
  <c r="R78" i="3"/>
  <c r="Q78" i="3"/>
  <c r="R77" i="3"/>
  <c r="Q77" i="3"/>
  <c r="R76" i="3"/>
  <c r="Q76" i="3"/>
  <c r="R75" i="3"/>
  <c r="Q75" i="3"/>
  <c r="R74" i="3"/>
  <c r="Q74" i="3"/>
  <c r="R73" i="3"/>
  <c r="Q73" i="3"/>
  <c r="R72" i="3"/>
  <c r="Q72" i="3"/>
  <c r="R71" i="3"/>
  <c r="Q71" i="3"/>
  <c r="R70" i="3"/>
  <c r="Q70" i="3"/>
  <c r="R69" i="3"/>
  <c r="Q69" i="3"/>
  <c r="R68" i="3"/>
  <c r="Q68" i="3"/>
  <c r="R67" i="3"/>
  <c r="Q67" i="3"/>
  <c r="R66" i="3"/>
  <c r="Q66" i="3"/>
  <c r="R65" i="3"/>
  <c r="Q65" i="3"/>
  <c r="R64" i="3"/>
  <c r="Q64" i="3"/>
  <c r="R63" i="3"/>
  <c r="Q63" i="3"/>
  <c r="R62" i="3"/>
  <c r="Q62" i="3"/>
  <c r="R61" i="3"/>
  <c r="Q61" i="3"/>
  <c r="R60" i="3"/>
  <c r="Q60" i="3"/>
  <c r="R59" i="3"/>
  <c r="Q59" i="3"/>
  <c r="R58" i="3"/>
  <c r="Q58" i="3"/>
  <c r="R57" i="3"/>
  <c r="Q57" i="3"/>
  <c r="R56" i="3"/>
  <c r="Q56" i="3"/>
  <c r="R55" i="3"/>
  <c r="Q55" i="3"/>
  <c r="R54" i="3"/>
  <c r="Q54" i="3"/>
  <c r="R53" i="3"/>
  <c r="Q53" i="3"/>
  <c r="R52" i="3"/>
  <c r="Q52" i="3"/>
  <c r="R51" i="3"/>
  <c r="Q51" i="3"/>
  <c r="R50" i="3"/>
  <c r="Q50" i="3"/>
  <c r="R49" i="3"/>
  <c r="Q49" i="3"/>
  <c r="R48" i="3"/>
  <c r="Q48" i="3"/>
  <c r="R47" i="3"/>
  <c r="Q47" i="3"/>
  <c r="R46" i="3"/>
  <c r="Q46" i="3"/>
  <c r="R45" i="3"/>
  <c r="Q45" i="3"/>
  <c r="R44" i="3"/>
  <c r="Q44" i="3"/>
  <c r="R43" i="3"/>
  <c r="Q43" i="3"/>
  <c r="R42" i="3"/>
  <c r="Q42" i="3"/>
  <c r="R41" i="3"/>
  <c r="Q41" i="3"/>
  <c r="R40" i="3"/>
  <c r="Q40" i="3"/>
  <c r="R39" i="3"/>
  <c r="Q39" i="3"/>
  <c r="R38" i="3"/>
  <c r="Q38" i="3"/>
  <c r="R37" i="3"/>
  <c r="Q37" i="3"/>
  <c r="R36" i="3"/>
  <c r="Q36" i="3"/>
  <c r="R35" i="3"/>
  <c r="Q35" i="3"/>
  <c r="R34" i="3"/>
  <c r="Q34" i="3"/>
  <c r="R33" i="3"/>
  <c r="Q33" i="3"/>
  <c r="R32" i="3"/>
  <c r="Q32" i="3"/>
  <c r="R31" i="3"/>
  <c r="Q31" i="3"/>
  <c r="R30" i="3"/>
  <c r="Q30" i="3"/>
  <c r="R29" i="3"/>
  <c r="Q29" i="3"/>
  <c r="R28" i="3"/>
  <c r="Q28" i="3"/>
  <c r="R27" i="3"/>
  <c r="Q27" i="3"/>
  <c r="R26" i="3"/>
  <c r="Q26" i="3"/>
  <c r="R25" i="3"/>
  <c r="Q25" i="3"/>
  <c r="R24" i="3"/>
  <c r="Q24" i="3"/>
  <c r="R23" i="3"/>
  <c r="Q23" i="3"/>
  <c r="R22" i="3"/>
  <c r="Q22" i="3"/>
  <c r="R21" i="3"/>
  <c r="Q21" i="3"/>
  <c r="R20" i="3"/>
  <c r="Q20" i="3"/>
  <c r="R19" i="3"/>
  <c r="Q19" i="3"/>
  <c r="R18" i="3"/>
  <c r="Q18" i="3"/>
  <c r="R17" i="3"/>
  <c r="Q17" i="3"/>
  <c r="R16" i="3"/>
  <c r="Q16" i="3"/>
  <c r="R15" i="3"/>
  <c r="Q15" i="3"/>
  <c r="R14" i="3"/>
  <c r="Q14" i="3"/>
  <c r="R13" i="3"/>
  <c r="Q13" i="3"/>
  <c r="R12" i="3"/>
  <c r="Q12" i="3"/>
  <c r="R11" i="3"/>
  <c r="Q11" i="3"/>
  <c r="R10" i="3"/>
  <c r="Q10" i="3"/>
  <c r="R9" i="3"/>
  <c r="Q9" i="3"/>
  <c r="R8" i="3"/>
  <c r="Q8" i="3"/>
  <c r="R7" i="3"/>
  <c r="Q7" i="3"/>
  <c r="R6" i="3"/>
  <c r="Q6" i="3"/>
  <c r="R5" i="3"/>
  <c r="Q5" i="3"/>
  <c r="R4" i="3"/>
  <c r="Q4" i="3"/>
  <c r="R3" i="3"/>
  <c r="Q3" i="3"/>
  <c r="C2" i="1"/>
  <c r="O1515" i="5"/>
  <c r="O1514" i="5"/>
  <c r="O1513" i="5"/>
  <c r="O1512" i="5"/>
  <c r="O1511" i="5"/>
  <c r="O1510" i="5"/>
  <c r="O1509" i="5"/>
  <c r="O1508" i="5"/>
  <c r="O1507" i="5"/>
  <c r="O1506" i="5"/>
  <c r="O1505" i="5"/>
  <c r="O1504" i="5"/>
  <c r="O1503" i="5"/>
  <c r="O1502" i="5"/>
  <c r="O1501" i="5"/>
  <c r="O1500" i="5"/>
  <c r="O1499" i="5"/>
  <c r="O1498" i="5"/>
  <c r="O1497" i="5"/>
  <c r="O1496" i="5"/>
  <c r="O1495" i="5"/>
  <c r="O1494" i="5"/>
  <c r="O1493" i="5"/>
  <c r="O1492" i="5"/>
  <c r="O1491" i="5"/>
  <c r="O1490" i="5"/>
  <c r="O1489" i="5"/>
  <c r="O1488" i="5"/>
  <c r="O1487" i="5"/>
  <c r="O1486" i="5"/>
  <c r="O1485" i="5"/>
  <c r="O1484" i="5"/>
  <c r="O1483" i="5"/>
  <c r="O1482" i="5"/>
  <c r="O1481" i="5"/>
  <c r="O1480" i="5"/>
  <c r="O1479" i="5"/>
  <c r="O1478" i="5"/>
  <c r="O1477" i="5"/>
  <c r="O1476" i="5"/>
  <c r="O1475" i="5"/>
  <c r="O1474" i="5"/>
  <c r="O1473" i="5"/>
  <c r="O1472" i="5"/>
  <c r="O1471" i="5"/>
  <c r="O1470" i="5"/>
  <c r="O1469" i="5"/>
  <c r="O1468" i="5"/>
  <c r="O1467" i="5"/>
  <c r="O1466" i="5"/>
  <c r="O1465" i="5"/>
  <c r="O1464" i="5"/>
  <c r="O1463" i="5"/>
  <c r="O1462" i="5"/>
  <c r="O1461" i="5"/>
  <c r="O1460" i="5"/>
  <c r="O1459" i="5"/>
  <c r="O1458" i="5"/>
  <c r="O1457" i="5"/>
  <c r="O1456" i="5"/>
  <c r="O1455" i="5"/>
  <c r="O1454" i="5"/>
  <c r="O1453" i="5"/>
  <c r="O1452" i="5"/>
  <c r="O1451" i="5"/>
  <c r="O1450" i="5"/>
  <c r="O1449" i="5"/>
  <c r="O1448" i="5"/>
  <c r="O1447" i="5"/>
  <c r="O1446" i="5"/>
  <c r="O1445" i="5"/>
  <c r="O1444" i="5"/>
  <c r="O1443" i="5"/>
  <c r="O1442" i="5"/>
  <c r="O1441" i="5"/>
  <c r="O1440" i="5"/>
  <c r="O1439" i="5"/>
  <c r="O1438" i="5"/>
  <c r="O1437" i="5"/>
  <c r="O1436" i="5"/>
  <c r="O1435" i="5"/>
  <c r="O1434" i="5"/>
  <c r="O1433" i="5"/>
  <c r="O1432" i="5"/>
  <c r="O1431" i="5"/>
  <c r="O1430" i="5"/>
  <c r="O1429" i="5"/>
  <c r="O1428" i="5"/>
  <c r="O1427" i="5"/>
  <c r="O1426" i="5"/>
  <c r="O1425" i="5"/>
  <c r="O1424" i="5"/>
  <c r="O1423" i="5"/>
  <c r="O1422" i="5"/>
  <c r="O1421" i="5"/>
  <c r="O1420" i="5"/>
  <c r="O1419" i="5"/>
  <c r="O1418" i="5"/>
  <c r="O1417" i="5"/>
  <c r="O1416" i="5"/>
  <c r="O1415" i="5"/>
  <c r="O1414" i="5"/>
  <c r="O1413" i="5"/>
  <c r="O1412" i="5"/>
  <c r="O1411" i="5"/>
  <c r="O1410" i="5"/>
  <c r="O1409" i="5"/>
  <c r="O1408" i="5"/>
  <c r="O1407" i="5"/>
  <c r="O1406" i="5"/>
  <c r="O1405" i="5"/>
  <c r="O1404" i="5"/>
  <c r="O1403" i="5"/>
  <c r="O1402" i="5"/>
  <c r="O1401" i="5"/>
  <c r="O1400" i="5"/>
  <c r="O1399" i="5"/>
  <c r="O1398" i="5"/>
  <c r="O1397" i="5"/>
  <c r="O1396" i="5"/>
  <c r="O1395" i="5"/>
  <c r="O1394" i="5"/>
  <c r="O1393" i="5"/>
  <c r="O1392" i="5"/>
  <c r="O1391" i="5"/>
  <c r="O1390" i="5"/>
  <c r="O1389" i="5"/>
  <c r="O1388" i="5"/>
  <c r="O1387" i="5"/>
  <c r="O1386" i="5"/>
  <c r="O1385" i="5"/>
  <c r="O1384" i="5"/>
  <c r="O1383" i="5"/>
  <c r="O1382" i="5"/>
  <c r="O1381" i="5"/>
  <c r="O1380" i="5"/>
  <c r="O1379" i="5"/>
  <c r="O1378" i="5"/>
  <c r="O1377" i="5"/>
  <c r="O1376" i="5"/>
  <c r="O1375" i="5"/>
  <c r="O1374" i="5"/>
  <c r="O1373" i="5"/>
  <c r="O1372" i="5"/>
  <c r="O1371" i="5"/>
  <c r="O1370" i="5"/>
  <c r="O1369" i="5"/>
  <c r="O1368" i="5"/>
  <c r="O1367" i="5"/>
  <c r="O1366" i="5"/>
  <c r="O1365" i="5"/>
  <c r="O1364" i="5"/>
  <c r="O1363" i="5"/>
  <c r="O1362" i="5"/>
  <c r="O1361" i="5"/>
  <c r="O1360" i="5"/>
  <c r="O1359" i="5"/>
  <c r="O1358" i="5"/>
  <c r="O1357" i="5"/>
  <c r="O1356" i="5"/>
  <c r="O1355" i="5"/>
  <c r="O1354" i="5"/>
  <c r="O1353" i="5"/>
  <c r="O1352" i="5"/>
  <c r="O1351" i="5"/>
  <c r="O334" i="5"/>
  <c r="O1349" i="5"/>
  <c r="O1348" i="5"/>
  <c r="O1347" i="5"/>
  <c r="O1346" i="5"/>
  <c r="O1345" i="5"/>
  <c r="O1344" i="5"/>
  <c r="O1343" i="5"/>
  <c r="O1342" i="5"/>
  <c r="O1341" i="5"/>
  <c r="O1340" i="5"/>
  <c r="O1339" i="5"/>
  <c r="O1338" i="5"/>
  <c r="O1337" i="5"/>
  <c r="O1336" i="5"/>
  <c r="O1335" i="5"/>
  <c r="O1334" i="5"/>
  <c r="O1333" i="5"/>
  <c r="O1332" i="5"/>
  <c r="O1331" i="5"/>
  <c r="O1330" i="5"/>
  <c r="O1329" i="5"/>
  <c r="O1328" i="5"/>
  <c r="O1327" i="5"/>
  <c r="O1326" i="5"/>
  <c r="O1325" i="5"/>
  <c r="O1324" i="5"/>
  <c r="O1323" i="5"/>
  <c r="O1322" i="5"/>
  <c r="O1321" i="5"/>
  <c r="O1320" i="5"/>
  <c r="O1319" i="5"/>
  <c r="O1318" i="5"/>
  <c r="O1317" i="5"/>
  <c r="O1316" i="5"/>
  <c r="O1315" i="5"/>
  <c r="O1314" i="5"/>
  <c r="O1313" i="5"/>
  <c r="O1312" i="5"/>
  <c r="O1311" i="5"/>
  <c r="O1310" i="5"/>
  <c r="O1309" i="5"/>
  <c r="O1308" i="5"/>
  <c r="O1307" i="5"/>
  <c r="O1306" i="5"/>
  <c r="O1305" i="5"/>
  <c r="O1304" i="5"/>
  <c r="O1303" i="5"/>
  <c r="O1302" i="5"/>
  <c r="O1301" i="5"/>
  <c r="O1300" i="5"/>
  <c r="O1299" i="5"/>
  <c r="O1298" i="5"/>
  <c r="O1297" i="5"/>
  <c r="O1296" i="5"/>
  <c r="O1295" i="5"/>
  <c r="O1294" i="5"/>
  <c r="O1293" i="5"/>
  <c r="O1292" i="5"/>
  <c r="O1291" i="5"/>
  <c r="O1290" i="5"/>
  <c r="O1289" i="5"/>
  <c r="O1288" i="5"/>
  <c r="O1287" i="5"/>
  <c r="O1286" i="5"/>
  <c r="O1285" i="5"/>
  <c r="O1284" i="5"/>
  <c r="O1283" i="5"/>
  <c r="O1282" i="5"/>
  <c r="O1281" i="5"/>
  <c r="O1280" i="5"/>
  <c r="O1279" i="5"/>
  <c r="O1278" i="5"/>
  <c r="O1277" i="5"/>
  <c r="O1276" i="5"/>
  <c r="O1275" i="5"/>
  <c r="O1274" i="5"/>
  <c r="O1273" i="5"/>
  <c r="O1272" i="5"/>
  <c r="O1271" i="5"/>
  <c r="O1270" i="5"/>
  <c r="O1269" i="5"/>
  <c r="O1268" i="5"/>
  <c r="O1350" i="5"/>
  <c r="O1266" i="5"/>
  <c r="O1265" i="5"/>
  <c r="O1264" i="5"/>
  <c r="O1263" i="5"/>
  <c r="O1262" i="5"/>
  <c r="O1261" i="5"/>
  <c r="O1260" i="5"/>
  <c r="O1259" i="5"/>
  <c r="O1258" i="5"/>
  <c r="O1257" i="5"/>
  <c r="O1256" i="5"/>
  <c r="O1255" i="5"/>
  <c r="O1254" i="5"/>
  <c r="O1253" i="5"/>
  <c r="O1252" i="5"/>
  <c r="O1251" i="5"/>
  <c r="O1250" i="5"/>
  <c r="O1249" i="5"/>
  <c r="O1248" i="5"/>
  <c r="O1247" i="5"/>
  <c r="O1246" i="5"/>
  <c r="O1245" i="5"/>
  <c r="O1244" i="5"/>
  <c r="O1243" i="5"/>
  <c r="O1242" i="5"/>
  <c r="O1241" i="5"/>
  <c r="O1240" i="5"/>
  <c r="O1239" i="5"/>
  <c r="O1238" i="5"/>
  <c r="O1237" i="5"/>
  <c r="O1236" i="5"/>
  <c r="O1235" i="5"/>
  <c r="O1234" i="5"/>
  <c r="O1233" i="5"/>
  <c r="O1232" i="5"/>
  <c r="O1231" i="5"/>
  <c r="O1230" i="5"/>
  <c r="O1229" i="5"/>
  <c r="O1228" i="5"/>
  <c r="O1227" i="5"/>
  <c r="O1226" i="5"/>
  <c r="O1225" i="5"/>
  <c r="O1224" i="5"/>
  <c r="O1223" i="5"/>
  <c r="O1222" i="5"/>
  <c r="O1221" i="5"/>
  <c r="O1220" i="5"/>
  <c r="O1219" i="5"/>
  <c r="O1218" i="5"/>
  <c r="O1217" i="5"/>
  <c r="O1216" i="5"/>
  <c r="O1215" i="5"/>
  <c r="O1214" i="5"/>
  <c r="O1213" i="5"/>
  <c r="O1212" i="5"/>
  <c r="O1211" i="5"/>
  <c r="O1210" i="5"/>
  <c r="O1209" i="5"/>
  <c r="O1208" i="5"/>
  <c r="O1207" i="5"/>
  <c r="O1206" i="5"/>
  <c r="O1205" i="5"/>
  <c r="O1204" i="5"/>
  <c r="O1203" i="5"/>
  <c r="O1202" i="5"/>
  <c r="O1201" i="5"/>
  <c r="O1200" i="5"/>
  <c r="O1199" i="5"/>
  <c r="O1198" i="5"/>
  <c r="O1197" i="5"/>
  <c r="O1196" i="5"/>
  <c r="O1195" i="5"/>
  <c r="O1194" i="5"/>
  <c r="O1193" i="5"/>
  <c r="O1192" i="5"/>
  <c r="O1191" i="5"/>
  <c r="O1190" i="5"/>
  <c r="O1189" i="5"/>
  <c r="O1188" i="5"/>
  <c r="O1187" i="5"/>
  <c r="O1186" i="5"/>
  <c r="O1267" i="5"/>
  <c r="O1184" i="5"/>
  <c r="O1183" i="5"/>
  <c r="O1182" i="5"/>
  <c r="O1181" i="5"/>
  <c r="O1180" i="5"/>
  <c r="O1179" i="5"/>
  <c r="O1178" i="5"/>
  <c r="O1177" i="5"/>
  <c r="O1176" i="5"/>
  <c r="O1175" i="5"/>
  <c r="O1174" i="5"/>
  <c r="O1173" i="5"/>
  <c r="O1172" i="5"/>
  <c r="O1171" i="5"/>
  <c r="O1170" i="5"/>
  <c r="O1169" i="5"/>
  <c r="O1168" i="5"/>
  <c r="O1167" i="5"/>
  <c r="O1166" i="5"/>
  <c r="O1165" i="5"/>
  <c r="O1164" i="5"/>
  <c r="O1163" i="5"/>
  <c r="O1162" i="5"/>
  <c r="O1161" i="5"/>
  <c r="O1160" i="5"/>
  <c r="O1159" i="5"/>
  <c r="O1158" i="5"/>
  <c r="O1157" i="5"/>
  <c r="O1156" i="5"/>
  <c r="O1155" i="5"/>
  <c r="O1154" i="5"/>
  <c r="O1153" i="5"/>
  <c r="O1152" i="5"/>
  <c r="O1151" i="5"/>
  <c r="O1150" i="5"/>
  <c r="O1149" i="5"/>
  <c r="O1148" i="5"/>
  <c r="O1147" i="5"/>
  <c r="O1146" i="5"/>
  <c r="O1145" i="5"/>
  <c r="O1144" i="5"/>
  <c r="O1143" i="5"/>
  <c r="O1142" i="5"/>
  <c r="O1141" i="5"/>
  <c r="O1140" i="5"/>
  <c r="O1139" i="5"/>
  <c r="O1138" i="5"/>
  <c r="O1137" i="5"/>
  <c r="O1136" i="5"/>
  <c r="O1135" i="5"/>
  <c r="O1134" i="5"/>
  <c r="O1133" i="5"/>
  <c r="O1132" i="5"/>
  <c r="O1131" i="5"/>
  <c r="O1130" i="5"/>
  <c r="O1129" i="5"/>
  <c r="O1128" i="5"/>
  <c r="O1127" i="5"/>
  <c r="O1126" i="5"/>
  <c r="O1125" i="5"/>
  <c r="O1124" i="5"/>
  <c r="O1123" i="5"/>
  <c r="O1122" i="5"/>
  <c r="O1121" i="5"/>
  <c r="O1120" i="5"/>
  <c r="O1119" i="5"/>
  <c r="O1118" i="5"/>
  <c r="O1117" i="5"/>
  <c r="O1116" i="5"/>
  <c r="O1115" i="5"/>
  <c r="O1114" i="5"/>
  <c r="O1113" i="5"/>
  <c r="O1112" i="5"/>
  <c r="O1111" i="5"/>
  <c r="O1110" i="5"/>
  <c r="O1109" i="5"/>
  <c r="O1108" i="5"/>
  <c r="O1107" i="5"/>
  <c r="O1106" i="5"/>
  <c r="O1105" i="5"/>
  <c r="O1104" i="5"/>
  <c r="O251" i="5"/>
  <c r="O1102" i="5"/>
  <c r="O1101" i="5"/>
  <c r="O1100" i="5"/>
  <c r="O1099" i="5"/>
  <c r="O1098" i="5"/>
  <c r="O1097" i="5"/>
  <c r="O1096" i="5"/>
  <c r="O1095" i="5"/>
  <c r="O1094" i="5"/>
  <c r="O1093" i="5"/>
  <c r="O1092" i="5"/>
  <c r="O1091" i="5"/>
  <c r="O1090" i="5"/>
  <c r="O1089" i="5"/>
  <c r="O1088" i="5"/>
  <c r="O1087" i="5"/>
  <c r="O1086" i="5"/>
  <c r="O1085" i="5"/>
  <c r="O1084" i="5"/>
  <c r="O1083" i="5"/>
  <c r="O1082" i="5"/>
  <c r="O1081" i="5"/>
  <c r="O1080" i="5"/>
  <c r="O1079" i="5"/>
  <c r="O1078" i="5"/>
  <c r="O1077" i="5"/>
  <c r="O1076" i="5"/>
  <c r="O1075" i="5"/>
  <c r="O1074" i="5"/>
  <c r="O1073" i="5"/>
  <c r="O1072" i="5"/>
  <c r="O1071" i="5"/>
  <c r="O1070" i="5"/>
  <c r="O1069" i="5"/>
  <c r="O1068" i="5"/>
  <c r="O1067" i="5"/>
  <c r="O1066" i="5"/>
  <c r="O1065" i="5"/>
  <c r="O1064" i="5"/>
  <c r="O1063" i="5"/>
  <c r="O1062" i="5"/>
  <c r="O1061" i="5"/>
  <c r="O1060" i="5"/>
  <c r="O1059" i="5"/>
  <c r="O1058" i="5"/>
  <c r="O1057" i="5"/>
  <c r="O1056" i="5"/>
  <c r="O1055" i="5"/>
  <c r="O1054" i="5"/>
  <c r="O1053" i="5"/>
  <c r="O1052" i="5"/>
  <c r="O1051" i="5"/>
  <c r="O1050" i="5"/>
  <c r="O1049" i="5"/>
  <c r="O1048" i="5"/>
  <c r="O1047" i="5"/>
  <c r="O1046" i="5"/>
  <c r="O1045" i="5"/>
  <c r="O1044" i="5"/>
  <c r="O1043" i="5"/>
  <c r="O1042" i="5"/>
  <c r="O1041" i="5"/>
  <c r="O1040" i="5"/>
  <c r="O1039" i="5"/>
  <c r="O1038" i="5"/>
  <c r="O1037" i="5"/>
  <c r="O1036" i="5"/>
  <c r="O1035" i="5"/>
  <c r="O1034" i="5"/>
  <c r="O1033" i="5"/>
  <c r="O1032" i="5"/>
  <c r="O1031" i="5"/>
  <c r="O1030" i="5"/>
  <c r="O1029" i="5"/>
  <c r="O1028" i="5"/>
  <c r="O1027" i="5"/>
  <c r="O1026" i="5"/>
  <c r="O1025" i="5"/>
  <c r="O1024" i="5"/>
  <c r="O1023" i="5"/>
  <c r="O1022" i="5"/>
  <c r="O1185" i="5"/>
  <c r="O1020" i="5"/>
  <c r="O1019" i="5"/>
  <c r="O1018" i="5"/>
  <c r="O1017" i="5"/>
  <c r="O1016" i="5"/>
  <c r="O1015" i="5"/>
  <c r="O1014" i="5"/>
  <c r="O1013" i="5"/>
  <c r="O1012" i="5"/>
  <c r="O1011" i="5"/>
  <c r="O1010" i="5"/>
  <c r="O1009" i="5"/>
  <c r="O1008" i="5"/>
  <c r="O1007" i="5"/>
  <c r="O1006" i="5"/>
  <c r="O1005" i="5"/>
  <c r="O1004" i="5"/>
  <c r="O1003" i="5"/>
  <c r="O1002" i="5"/>
  <c r="O1001" i="5"/>
  <c r="O1000" i="5"/>
  <c r="O999" i="5"/>
  <c r="O998" i="5"/>
  <c r="O997" i="5"/>
  <c r="O996" i="5"/>
  <c r="O995" i="5"/>
  <c r="O994" i="5"/>
  <c r="O993" i="5"/>
  <c r="O992" i="5"/>
  <c r="O991" i="5"/>
  <c r="O990" i="5"/>
  <c r="O989" i="5"/>
  <c r="O988" i="5"/>
  <c r="O987" i="5"/>
  <c r="O986" i="5"/>
  <c r="O985" i="5"/>
  <c r="O984" i="5"/>
  <c r="O983" i="5"/>
  <c r="O982" i="5"/>
  <c r="O981" i="5"/>
  <c r="O980" i="5"/>
  <c r="O979" i="5"/>
  <c r="O978" i="5"/>
  <c r="O977" i="5"/>
  <c r="O976" i="5"/>
  <c r="O975" i="5"/>
  <c r="O974" i="5"/>
  <c r="O973" i="5"/>
  <c r="O972" i="5"/>
  <c r="O971" i="5"/>
  <c r="O970" i="5"/>
  <c r="O969" i="5"/>
  <c r="O968" i="5"/>
  <c r="O967" i="5"/>
  <c r="O966" i="5"/>
  <c r="O965" i="5"/>
  <c r="O964" i="5"/>
  <c r="O963" i="5"/>
  <c r="O962" i="5"/>
  <c r="O961" i="5"/>
  <c r="O960" i="5"/>
  <c r="O959" i="5"/>
  <c r="O958" i="5"/>
  <c r="O957" i="5"/>
  <c r="O956" i="5"/>
  <c r="O955" i="5"/>
  <c r="O954" i="5"/>
  <c r="O953" i="5"/>
  <c r="O952" i="5"/>
  <c r="O951" i="5"/>
  <c r="O950" i="5"/>
  <c r="O949" i="5"/>
  <c r="O948" i="5"/>
  <c r="O947" i="5"/>
  <c r="O946" i="5"/>
  <c r="O945" i="5"/>
  <c r="O944" i="5"/>
  <c r="O943" i="5"/>
  <c r="O942" i="5"/>
  <c r="O941" i="5"/>
  <c r="O940" i="5"/>
  <c r="O939" i="5"/>
  <c r="O938" i="5"/>
  <c r="O937" i="5"/>
  <c r="O936" i="5"/>
  <c r="O935" i="5"/>
  <c r="O934" i="5"/>
  <c r="O933" i="5"/>
  <c r="O932" i="5"/>
  <c r="O931" i="5"/>
  <c r="O930" i="5"/>
  <c r="O929" i="5"/>
  <c r="O928" i="5"/>
  <c r="O927" i="5"/>
  <c r="O926" i="5"/>
  <c r="O925" i="5"/>
  <c r="O924" i="5"/>
  <c r="O923" i="5"/>
  <c r="O922" i="5"/>
  <c r="O921" i="5"/>
  <c r="O920" i="5"/>
  <c r="O919" i="5"/>
  <c r="O918" i="5"/>
  <c r="O917" i="5"/>
  <c r="O916" i="5"/>
  <c r="O915" i="5"/>
  <c r="O914" i="5"/>
  <c r="O913" i="5"/>
  <c r="O912" i="5"/>
  <c r="O911" i="5"/>
  <c r="O910" i="5"/>
  <c r="O909" i="5"/>
  <c r="O908" i="5"/>
  <c r="O907" i="5"/>
  <c r="O906" i="5"/>
  <c r="O905" i="5"/>
  <c r="O904" i="5"/>
  <c r="O903" i="5"/>
  <c r="O902" i="5"/>
  <c r="O901" i="5"/>
  <c r="O900" i="5"/>
  <c r="O899" i="5"/>
  <c r="O898" i="5"/>
  <c r="O897" i="5"/>
  <c r="O896" i="5"/>
  <c r="O895" i="5"/>
  <c r="O894" i="5"/>
  <c r="O893" i="5"/>
  <c r="O892" i="5"/>
  <c r="O891" i="5"/>
  <c r="O890" i="5"/>
  <c r="O889" i="5"/>
  <c r="O888" i="5"/>
  <c r="O887" i="5"/>
  <c r="O886" i="5"/>
  <c r="O885" i="5"/>
  <c r="O884" i="5"/>
  <c r="O883" i="5"/>
  <c r="O882" i="5"/>
  <c r="O881" i="5"/>
  <c r="O880" i="5"/>
  <c r="O879" i="5"/>
  <c r="O878" i="5"/>
  <c r="O877" i="5"/>
  <c r="O876" i="5"/>
  <c r="O875" i="5"/>
  <c r="O874" i="5"/>
  <c r="O873" i="5"/>
  <c r="O872" i="5"/>
  <c r="O871" i="5"/>
  <c r="O870" i="5"/>
  <c r="O869" i="5"/>
  <c r="O868" i="5"/>
  <c r="O867" i="5"/>
  <c r="O866" i="5"/>
  <c r="O865" i="5"/>
  <c r="O864" i="5"/>
  <c r="O863" i="5"/>
  <c r="O862" i="5"/>
  <c r="O861" i="5"/>
  <c r="O860" i="5"/>
  <c r="O859" i="5"/>
  <c r="O858" i="5"/>
  <c r="O857" i="5"/>
  <c r="O856" i="5"/>
  <c r="O855" i="5"/>
  <c r="O854" i="5"/>
  <c r="O853" i="5"/>
  <c r="O852" i="5"/>
  <c r="O851" i="5"/>
  <c r="O850" i="5"/>
  <c r="O849" i="5"/>
  <c r="O848" i="5"/>
  <c r="O847" i="5"/>
  <c r="O846" i="5"/>
  <c r="O845" i="5"/>
  <c r="O844" i="5"/>
  <c r="O843" i="5"/>
  <c r="O842" i="5"/>
  <c r="O841" i="5"/>
  <c r="O840" i="5"/>
  <c r="O839" i="5"/>
  <c r="O838" i="5"/>
  <c r="O837" i="5"/>
  <c r="O836" i="5"/>
  <c r="O835" i="5"/>
  <c r="O834" i="5"/>
  <c r="O833" i="5"/>
  <c r="O832" i="5"/>
  <c r="O831" i="5"/>
  <c r="O830" i="5"/>
  <c r="O829" i="5"/>
  <c r="O828" i="5"/>
  <c r="O827" i="5"/>
  <c r="O826" i="5"/>
  <c r="O825" i="5"/>
  <c r="O824" i="5"/>
  <c r="O823" i="5"/>
  <c r="O822" i="5"/>
  <c r="O821" i="5"/>
  <c r="O820" i="5"/>
  <c r="O819" i="5"/>
  <c r="O818" i="5"/>
  <c r="O817" i="5"/>
  <c r="O816" i="5"/>
  <c r="O815" i="5"/>
  <c r="O814" i="5"/>
  <c r="O813" i="5"/>
  <c r="O812" i="5"/>
  <c r="O811" i="5"/>
  <c r="O810" i="5"/>
  <c r="O809" i="5"/>
  <c r="O808" i="5"/>
  <c r="O807" i="5"/>
  <c r="O806" i="5"/>
  <c r="O805" i="5"/>
  <c r="O804" i="5"/>
  <c r="O803" i="5"/>
  <c r="O802" i="5"/>
  <c r="O801" i="5"/>
  <c r="O800" i="5"/>
  <c r="O799" i="5"/>
  <c r="O798" i="5"/>
  <c r="O797" i="5"/>
  <c r="O796" i="5"/>
  <c r="O795" i="5"/>
  <c r="O794" i="5"/>
  <c r="O793" i="5"/>
  <c r="O792" i="5"/>
  <c r="O791" i="5"/>
  <c r="O790" i="5"/>
  <c r="O789" i="5"/>
  <c r="O788" i="5"/>
  <c r="O787" i="5"/>
  <c r="O786" i="5"/>
  <c r="O785" i="5"/>
  <c r="O784" i="5"/>
  <c r="O783" i="5"/>
  <c r="O782" i="5"/>
  <c r="O781" i="5"/>
  <c r="O780" i="5"/>
  <c r="O779" i="5"/>
  <c r="O778" i="5"/>
  <c r="O777" i="5"/>
  <c r="O776" i="5"/>
  <c r="O775" i="5"/>
  <c r="O774" i="5"/>
  <c r="O773" i="5"/>
  <c r="O772" i="5"/>
  <c r="O771" i="5"/>
  <c r="O770" i="5"/>
  <c r="O769" i="5"/>
  <c r="O768" i="5"/>
  <c r="O767" i="5"/>
  <c r="O766" i="5"/>
  <c r="O765" i="5"/>
  <c r="O764" i="5"/>
  <c r="O763" i="5"/>
  <c r="O762" i="5"/>
  <c r="O761" i="5"/>
  <c r="O760" i="5"/>
  <c r="O759" i="5"/>
  <c r="O758" i="5"/>
  <c r="O757" i="5"/>
  <c r="O756" i="5"/>
  <c r="O755" i="5"/>
  <c r="O754" i="5"/>
  <c r="O753" i="5"/>
  <c r="O752" i="5"/>
  <c r="O751" i="5"/>
  <c r="O750" i="5"/>
  <c r="O1103" i="5"/>
  <c r="O748" i="5"/>
  <c r="O747" i="5"/>
  <c r="O746" i="5"/>
  <c r="O745" i="5"/>
  <c r="O744" i="5"/>
  <c r="O743" i="5"/>
  <c r="O742" i="5"/>
  <c r="O741" i="5"/>
  <c r="O740" i="5"/>
  <c r="O739" i="5"/>
  <c r="O738" i="5"/>
  <c r="O737" i="5"/>
  <c r="O736" i="5"/>
  <c r="O735" i="5"/>
  <c r="O734" i="5"/>
  <c r="O733" i="5"/>
  <c r="O732" i="5"/>
  <c r="O731" i="5"/>
  <c r="O730" i="5"/>
  <c r="O729" i="5"/>
  <c r="O728" i="5"/>
  <c r="O727" i="5"/>
  <c r="O726" i="5"/>
  <c r="O725" i="5"/>
  <c r="O724" i="5"/>
  <c r="O723" i="5"/>
  <c r="O722" i="5"/>
  <c r="O721" i="5"/>
  <c r="O720" i="5"/>
  <c r="O719" i="5"/>
  <c r="O718" i="5"/>
  <c r="O717" i="5"/>
  <c r="O716" i="5"/>
  <c r="O715" i="5"/>
  <c r="O714" i="5"/>
  <c r="O713" i="5"/>
  <c r="O712" i="5"/>
  <c r="O711" i="5"/>
  <c r="O710" i="5"/>
  <c r="O709" i="5"/>
  <c r="O708" i="5"/>
  <c r="O707" i="5"/>
  <c r="O706" i="5"/>
  <c r="O705" i="5"/>
  <c r="O704" i="5"/>
  <c r="O703" i="5"/>
  <c r="O702" i="5"/>
  <c r="O701" i="5"/>
  <c r="O700" i="5"/>
  <c r="O699" i="5"/>
  <c r="O698" i="5"/>
  <c r="O697" i="5"/>
  <c r="O696" i="5"/>
  <c r="O695" i="5"/>
  <c r="O694" i="5"/>
  <c r="O693" i="5"/>
  <c r="O692" i="5"/>
  <c r="O691" i="5"/>
  <c r="O690" i="5"/>
  <c r="O689" i="5"/>
  <c r="O688" i="5"/>
  <c r="O687" i="5"/>
  <c r="O686" i="5"/>
  <c r="O685" i="5"/>
  <c r="O684" i="5"/>
  <c r="O683" i="5"/>
  <c r="O682" i="5"/>
  <c r="O681" i="5"/>
  <c r="O680" i="5"/>
  <c r="O679" i="5"/>
  <c r="O678" i="5"/>
  <c r="O677" i="5"/>
  <c r="O676" i="5"/>
  <c r="O675" i="5"/>
  <c r="O674" i="5"/>
  <c r="O673" i="5"/>
  <c r="O672" i="5"/>
  <c r="O671" i="5"/>
  <c r="O670" i="5"/>
  <c r="O669" i="5"/>
  <c r="O668" i="5"/>
  <c r="O667" i="5"/>
  <c r="O168" i="5"/>
  <c r="O665" i="5"/>
  <c r="O664" i="5"/>
  <c r="O663" i="5"/>
  <c r="O662" i="5"/>
  <c r="O661" i="5"/>
  <c r="O660" i="5"/>
  <c r="O659" i="5"/>
  <c r="O658" i="5"/>
  <c r="O657" i="5"/>
  <c r="O656" i="5"/>
  <c r="O655" i="5"/>
  <c r="O654" i="5"/>
  <c r="O653" i="5"/>
  <c r="O652" i="5"/>
  <c r="O651" i="5"/>
  <c r="O650" i="5"/>
  <c r="O649" i="5"/>
  <c r="O648" i="5"/>
  <c r="O647" i="5"/>
  <c r="O646" i="5"/>
  <c r="O645" i="5"/>
  <c r="O644" i="5"/>
  <c r="O643" i="5"/>
  <c r="O642" i="5"/>
  <c r="O641" i="5"/>
  <c r="O640" i="5"/>
  <c r="O639" i="5"/>
  <c r="O638" i="5"/>
  <c r="O637" i="5"/>
  <c r="O636" i="5"/>
  <c r="O635" i="5"/>
  <c r="O634" i="5"/>
  <c r="O633" i="5"/>
  <c r="O632" i="5"/>
  <c r="O631" i="5"/>
  <c r="O630" i="5"/>
  <c r="O629" i="5"/>
  <c r="O628" i="5"/>
  <c r="O627" i="5"/>
  <c r="O626" i="5"/>
  <c r="O625" i="5"/>
  <c r="O624" i="5"/>
  <c r="O623" i="5"/>
  <c r="O622" i="5"/>
  <c r="O621" i="5"/>
  <c r="O620" i="5"/>
  <c r="O619" i="5"/>
  <c r="O618" i="5"/>
  <c r="O617" i="5"/>
  <c r="O616" i="5"/>
  <c r="O615" i="5"/>
  <c r="O614" i="5"/>
  <c r="O613" i="5"/>
  <c r="O612" i="5"/>
  <c r="O611" i="5"/>
  <c r="O610" i="5"/>
  <c r="O609" i="5"/>
  <c r="O608" i="5"/>
  <c r="O607" i="5"/>
  <c r="O606" i="5"/>
  <c r="O605" i="5"/>
  <c r="O604" i="5"/>
  <c r="O603" i="5"/>
  <c r="O602" i="5"/>
  <c r="O601" i="5"/>
  <c r="O600" i="5"/>
  <c r="O599" i="5"/>
  <c r="O598" i="5"/>
  <c r="O597" i="5"/>
  <c r="O596" i="5"/>
  <c r="O595" i="5"/>
  <c r="O594" i="5"/>
  <c r="O593" i="5"/>
  <c r="O592" i="5"/>
  <c r="O591" i="5"/>
  <c r="O590" i="5"/>
  <c r="O589" i="5"/>
  <c r="O588" i="5"/>
  <c r="O587" i="5"/>
  <c r="O586" i="5"/>
  <c r="O585" i="5"/>
  <c r="O584" i="5"/>
  <c r="O1021" i="5"/>
  <c r="O582" i="5"/>
  <c r="O581" i="5"/>
  <c r="O580" i="5"/>
  <c r="O579" i="5"/>
  <c r="O578" i="5"/>
  <c r="O577" i="5"/>
  <c r="O576" i="5"/>
  <c r="O575" i="5"/>
  <c r="O574" i="5"/>
  <c r="O573" i="5"/>
  <c r="O572" i="5"/>
  <c r="O571" i="5"/>
  <c r="O570" i="5"/>
  <c r="O569" i="5"/>
  <c r="O568" i="5"/>
  <c r="O567" i="5"/>
  <c r="O566" i="5"/>
  <c r="O565" i="5"/>
  <c r="O564" i="5"/>
  <c r="O563" i="5"/>
  <c r="O562" i="5"/>
  <c r="O561" i="5"/>
  <c r="O560" i="5"/>
  <c r="O559" i="5"/>
  <c r="O558" i="5"/>
  <c r="O557" i="5"/>
  <c r="O556" i="5"/>
  <c r="O555" i="5"/>
  <c r="O554" i="5"/>
  <c r="O553" i="5"/>
  <c r="O552" i="5"/>
  <c r="O551" i="5"/>
  <c r="O550" i="5"/>
  <c r="O549" i="5"/>
  <c r="O548" i="5"/>
  <c r="O547" i="5"/>
  <c r="O546" i="5"/>
  <c r="O545" i="5"/>
  <c r="O544" i="5"/>
  <c r="O543" i="5"/>
  <c r="O542" i="5"/>
  <c r="O541" i="5"/>
  <c r="O540" i="5"/>
  <c r="O539" i="5"/>
  <c r="O538" i="5"/>
  <c r="O537" i="5"/>
  <c r="O536" i="5"/>
  <c r="O535" i="5"/>
  <c r="O534" i="5"/>
  <c r="O533" i="5"/>
  <c r="O532" i="5"/>
  <c r="O531" i="5"/>
  <c r="O530" i="5"/>
  <c r="O529" i="5"/>
  <c r="O528" i="5"/>
  <c r="O527" i="5"/>
  <c r="O526" i="5"/>
  <c r="O525" i="5"/>
  <c r="O524" i="5"/>
  <c r="O523" i="5"/>
  <c r="O522" i="5"/>
  <c r="O521" i="5"/>
  <c r="O520" i="5"/>
  <c r="O519" i="5"/>
  <c r="O518" i="5"/>
  <c r="O517" i="5"/>
  <c r="O516" i="5"/>
  <c r="O515" i="5"/>
  <c r="O514" i="5"/>
  <c r="O513" i="5"/>
  <c r="O512" i="5"/>
  <c r="O511" i="5"/>
  <c r="O510" i="5"/>
  <c r="O509" i="5"/>
  <c r="O508" i="5"/>
  <c r="O507" i="5"/>
  <c r="O506" i="5"/>
  <c r="O505" i="5"/>
  <c r="O504" i="5"/>
  <c r="O503" i="5"/>
  <c r="O502" i="5"/>
  <c r="O501" i="5"/>
  <c r="O749" i="5"/>
  <c r="O499" i="5"/>
  <c r="O498" i="5"/>
  <c r="O497" i="5"/>
  <c r="O496" i="5"/>
  <c r="O495" i="5"/>
  <c r="O494" i="5"/>
  <c r="O493" i="5"/>
  <c r="O492" i="5"/>
  <c r="O491" i="5"/>
  <c r="O490" i="5"/>
  <c r="O489" i="5"/>
  <c r="O488" i="5"/>
  <c r="O487" i="5"/>
  <c r="O486" i="5"/>
  <c r="O485" i="5"/>
  <c r="O484" i="5"/>
  <c r="O483" i="5"/>
  <c r="O482" i="5"/>
  <c r="O481" i="5"/>
  <c r="O480" i="5"/>
  <c r="O479" i="5"/>
  <c r="O478" i="5"/>
  <c r="O477" i="5"/>
  <c r="O476" i="5"/>
  <c r="O475" i="5"/>
  <c r="O474" i="5"/>
  <c r="O473" i="5"/>
  <c r="O472" i="5"/>
  <c r="O471" i="5"/>
  <c r="O470" i="5"/>
  <c r="O469" i="5"/>
  <c r="O468" i="5"/>
  <c r="O467" i="5"/>
  <c r="O466" i="5"/>
  <c r="O465" i="5"/>
  <c r="O464" i="5"/>
  <c r="O463" i="5"/>
  <c r="O462" i="5"/>
  <c r="O461" i="5"/>
  <c r="O460" i="5"/>
  <c r="O459" i="5"/>
  <c r="O458" i="5"/>
  <c r="O457" i="5"/>
  <c r="O456" i="5"/>
  <c r="O455" i="5"/>
  <c r="O454" i="5"/>
  <c r="O453" i="5"/>
  <c r="O452" i="5"/>
  <c r="O451" i="5"/>
  <c r="O450" i="5"/>
  <c r="O449" i="5"/>
  <c r="O448" i="5"/>
  <c r="O447" i="5"/>
  <c r="O446" i="5"/>
  <c r="O445" i="5"/>
  <c r="O444" i="5"/>
  <c r="O443" i="5"/>
  <c r="O442" i="5"/>
  <c r="O441" i="5"/>
  <c r="O440" i="5"/>
  <c r="O439" i="5"/>
  <c r="O438" i="5"/>
  <c r="O437" i="5"/>
  <c r="O436" i="5"/>
  <c r="O435" i="5"/>
  <c r="O434" i="5"/>
  <c r="O433" i="5"/>
  <c r="O432" i="5"/>
  <c r="O431" i="5"/>
  <c r="O430" i="5"/>
  <c r="O429" i="5"/>
  <c r="O428" i="5"/>
  <c r="O427" i="5"/>
  <c r="O426" i="5"/>
  <c r="O425" i="5"/>
  <c r="O424" i="5"/>
  <c r="O423" i="5"/>
  <c r="O422" i="5"/>
  <c r="O421" i="5"/>
  <c r="O420" i="5"/>
  <c r="O419" i="5"/>
  <c r="O418" i="5"/>
  <c r="O85" i="5"/>
  <c r="O416" i="5"/>
  <c r="O415" i="5"/>
  <c r="O414" i="5"/>
  <c r="O413" i="5"/>
  <c r="O412" i="5"/>
  <c r="O411" i="5"/>
  <c r="O410" i="5"/>
  <c r="O409" i="5"/>
  <c r="O408" i="5"/>
  <c r="O407" i="5"/>
  <c r="O406" i="5"/>
  <c r="O405" i="5"/>
  <c r="O404" i="5"/>
  <c r="O403" i="5"/>
  <c r="O402" i="5"/>
  <c r="O401" i="5"/>
  <c r="O400" i="5"/>
  <c r="O399" i="5"/>
  <c r="O398" i="5"/>
  <c r="O397" i="5"/>
  <c r="O396" i="5"/>
  <c r="O395" i="5"/>
  <c r="O394" i="5"/>
  <c r="O393" i="5"/>
  <c r="O392" i="5"/>
  <c r="O391" i="5"/>
  <c r="O390" i="5"/>
  <c r="O389" i="5"/>
  <c r="O388" i="5"/>
  <c r="O387" i="5"/>
  <c r="O386" i="5"/>
  <c r="O385" i="5"/>
  <c r="O384" i="5"/>
  <c r="O383" i="5"/>
  <c r="O382" i="5"/>
  <c r="O381" i="5"/>
  <c r="O380" i="5"/>
  <c r="O379" i="5"/>
  <c r="O378" i="5"/>
  <c r="O377" i="5"/>
  <c r="O376" i="5"/>
  <c r="O375" i="5"/>
  <c r="O374" i="5"/>
  <c r="O373" i="5"/>
  <c r="O372" i="5"/>
  <c r="O371" i="5"/>
  <c r="O370" i="5"/>
  <c r="O369" i="5"/>
  <c r="O368" i="5"/>
  <c r="O367" i="5"/>
  <c r="O366" i="5"/>
  <c r="O365" i="5"/>
  <c r="O364" i="5"/>
  <c r="O363" i="5"/>
  <c r="O362" i="5"/>
  <c r="O361" i="5"/>
  <c r="O360" i="5"/>
  <c r="O359" i="5"/>
  <c r="O358" i="5"/>
  <c r="O357" i="5"/>
  <c r="O356" i="5"/>
  <c r="O355" i="5"/>
  <c r="O354" i="5"/>
  <c r="O353" i="5"/>
  <c r="O352" i="5"/>
  <c r="O351" i="5"/>
  <c r="O350" i="5"/>
  <c r="O349" i="5"/>
  <c r="O348" i="5"/>
  <c r="O347" i="5"/>
  <c r="O346" i="5"/>
  <c r="O345" i="5"/>
  <c r="O344" i="5"/>
  <c r="O343" i="5"/>
  <c r="O342" i="5"/>
  <c r="O341" i="5"/>
  <c r="O340" i="5"/>
  <c r="O339" i="5"/>
  <c r="O338" i="5"/>
  <c r="O337" i="5"/>
  <c r="O336" i="5"/>
  <c r="O335" i="5"/>
  <c r="O666" i="5"/>
  <c r="O333" i="5"/>
  <c r="O332" i="5"/>
  <c r="O331" i="5"/>
  <c r="O330" i="5"/>
  <c r="O329" i="5"/>
  <c r="O328" i="5"/>
  <c r="O327" i="5"/>
  <c r="O326" i="5"/>
  <c r="O325" i="5"/>
  <c r="O324" i="5"/>
  <c r="O323" i="5"/>
  <c r="O322" i="5"/>
  <c r="O321" i="5"/>
  <c r="O320" i="5"/>
  <c r="O319" i="5"/>
  <c r="O318" i="5"/>
  <c r="O317" i="5"/>
  <c r="O316" i="5"/>
  <c r="O315" i="5"/>
  <c r="O314" i="5"/>
  <c r="O313" i="5"/>
  <c r="O312" i="5"/>
  <c r="O311" i="5"/>
  <c r="O310" i="5"/>
  <c r="O309" i="5"/>
  <c r="O308" i="5"/>
  <c r="O307" i="5"/>
  <c r="O306" i="5"/>
  <c r="O305" i="5"/>
  <c r="O304" i="5"/>
  <c r="O303" i="5"/>
  <c r="O302" i="5"/>
  <c r="O301" i="5"/>
  <c r="O300" i="5"/>
  <c r="O299" i="5"/>
  <c r="O298" i="5"/>
  <c r="O297" i="5"/>
  <c r="O296" i="5"/>
  <c r="O295" i="5"/>
  <c r="O294" i="5"/>
  <c r="O293" i="5"/>
  <c r="O292" i="5"/>
  <c r="O291" i="5"/>
  <c r="O290" i="5"/>
  <c r="O289" i="5"/>
  <c r="O288" i="5"/>
  <c r="O287" i="5"/>
  <c r="O286" i="5"/>
  <c r="O285" i="5"/>
  <c r="O284" i="5"/>
  <c r="O283" i="5"/>
  <c r="O282" i="5"/>
  <c r="O281" i="5"/>
  <c r="O280" i="5"/>
  <c r="O279" i="5"/>
  <c r="O278" i="5"/>
  <c r="O277" i="5"/>
  <c r="O276" i="5"/>
  <c r="O275" i="5"/>
  <c r="O274" i="5"/>
  <c r="O273" i="5"/>
  <c r="O272" i="5"/>
  <c r="O271" i="5"/>
  <c r="O270" i="5"/>
  <c r="O269" i="5"/>
  <c r="O268" i="5"/>
  <c r="O267" i="5"/>
  <c r="O266" i="5"/>
  <c r="O265" i="5"/>
  <c r="O264" i="5"/>
  <c r="O263" i="5"/>
  <c r="O262" i="5"/>
  <c r="O261" i="5"/>
  <c r="O260" i="5"/>
  <c r="O259" i="5"/>
  <c r="O258" i="5"/>
  <c r="O257" i="5"/>
  <c r="O256" i="5"/>
  <c r="O255" i="5"/>
  <c r="O254" i="5"/>
  <c r="O253" i="5"/>
  <c r="O252" i="5"/>
  <c r="O583" i="5"/>
  <c r="O250" i="5"/>
  <c r="O249" i="5"/>
  <c r="O248" i="5"/>
  <c r="O247" i="5"/>
  <c r="O246" i="5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6" i="5"/>
  <c r="O225" i="5"/>
  <c r="O224" i="5"/>
  <c r="O223" i="5"/>
  <c r="O222" i="5"/>
  <c r="O221" i="5"/>
  <c r="O220" i="5"/>
  <c r="O219" i="5"/>
  <c r="O218" i="5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O203" i="5"/>
  <c r="O202" i="5"/>
  <c r="O201" i="5"/>
  <c r="O200" i="5"/>
  <c r="O19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2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500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O57" i="5"/>
  <c r="O56" i="5"/>
  <c r="O55" i="5"/>
  <c r="O54" i="5"/>
  <c r="O53" i="5"/>
  <c r="O52" i="5"/>
  <c r="O51" i="5"/>
  <c r="O50" i="5"/>
  <c r="O49" i="5"/>
  <c r="O48" i="5"/>
  <c r="O47" i="5"/>
  <c r="O46" i="5"/>
  <c r="O45" i="5"/>
  <c r="O44" i="5"/>
  <c r="O43" i="5"/>
  <c r="O42" i="5"/>
  <c r="O41" i="5"/>
  <c r="O40" i="5"/>
  <c r="O39" i="5"/>
  <c r="O38" i="5"/>
  <c r="O37" i="5"/>
  <c r="O36" i="5"/>
  <c r="O35" i="5"/>
  <c r="O34" i="5"/>
  <c r="O33" i="5"/>
  <c r="O32" i="5"/>
  <c r="O31" i="5"/>
  <c r="O30" i="5"/>
  <c r="O29" i="5"/>
  <c r="O28" i="5"/>
  <c r="O27" i="5"/>
  <c r="O26" i="5"/>
  <c r="O25" i="5"/>
  <c r="O24" i="5"/>
  <c r="O23" i="5"/>
  <c r="O22" i="5"/>
  <c r="O21" i="5"/>
  <c r="O20" i="5"/>
  <c r="O19" i="5"/>
  <c r="O18" i="5"/>
  <c r="O17" i="5"/>
  <c r="O16" i="5"/>
  <c r="O15" i="5"/>
  <c r="O14" i="5"/>
  <c r="O13" i="5"/>
  <c r="O12" i="5"/>
  <c r="O11" i="5"/>
  <c r="O10" i="5"/>
  <c r="O9" i="5"/>
  <c r="O8" i="5"/>
  <c r="O7" i="5"/>
  <c r="O6" i="5"/>
  <c r="O5" i="5"/>
  <c r="O4" i="5"/>
  <c r="O3" i="5"/>
  <c r="O417" i="5"/>
  <c r="R2" i="3"/>
  <c r="Q2" i="3"/>
  <c r="K40" i="1"/>
  <c r="C40" i="1"/>
  <c r="E13" i="1"/>
  <c r="J13" i="1"/>
  <c r="G13" i="1"/>
  <c r="J40" i="1"/>
  <c r="B40" i="1"/>
  <c r="D13" i="1"/>
  <c r="B13" i="1"/>
  <c r="F13" i="1"/>
  <c r="I40" i="1"/>
  <c r="K13" i="1"/>
  <c r="C13" i="1"/>
  <c r="H40" i="1"/>
  <c r="E40" i="1"/>
  <c r="G40" i="1"/>
  <c r="I13" i="1"/>
  <c r="F40" i="1"/>
  <c r="H13" i="1"/>
  <c r="D40" i="1"/>
  <c r="K12" i="1" a="1"/>
  <c r="C12" i="1" a="1"/>
  <c r="E39" i="1" a="1"/>
  <c r="G38" i="1" a="1"/>
  <c r="I11" i="1" a="1"/>
  <c r="J39" i="1" a="1"/>
  <c r="J39" i="1"/>
  <c r="D38" i="1" a="1"/>
  <c r="I39" i="1" a="1"/>
  <c r="E11" i="1" a="1"/>
  <c r="E11" i="1"/>
  <c r="J38" i="1" a="1"/>
  <c r="H38" i="1" a="1"/>
  <c r="H38" i="1"/>
  <c r="J12" i="1" a="1"/>
  <c r="B12" i="1" a="1"/>
  <c r="D39" i="1" a="1"/>
  <c r="D39" i="1"/>
  <c r="F38" i="1" a="1"/>
  <c r="H11" i="1" a="1"/>
  <c r="H11" i="1"/>
  <c r="H12" i="1" a="1"/>
  <c r="F11" i="1" a="1"/>
  <c r="C38" i="1" a="1"/>
  <c r="B38" i="1" a="1"/>
  <c r="B38" i="1"/>
  <c r="B11" i="1" a="1"/>
  <c r="I12" i="1" a="1"/>
  <c r="I12" i="1"/>
  <c r="K39" i="1" a="1"/>
  <c r="K39" i="1"/>
  <c r="C39" i="1" a="1"/>
  <c r="E38" i="1" a="1"/>
  <c r="G11" i="1" a="1"/>
  <c r="B39" i="1" a="1"/>
  <c r="B39" i="1"/>
  <c r="G12" i="1" a="1"/>
  <c r="K38" i="1" a="1"/>
  <c r="K38" i="1"/>
  <c r="D11" i="1" a="1"/>
  <c r="D11" i="1"/>
  <c r="F12" i="1" a="1"/>
  <c r="H39" i="1" a="1"/>
  <c r="H39" i="1"/>
  <c r="J11" i="1" a="1"/>
  <c r="J11" i="1"/>
  <c r="E12" i="1" a="1"/>
  <c r="E12" i="1"/>
  <c r="G39" i="1" a="1"/>
  <c r="G39" i="1"/>
  <c r="I38" i="1" a="1"/>
  <c r="I38" i="1"/>
  <c r="K11" i="1" a="1"/>
  <c r="K11" i="1"/>
  <c r="C11" i="1" a="1"/>
  <c r="C11" i="1"/>
  <c r="D12" i="1" a="1"/>
  <c r="D12" i="1"/>
  <c r="F39" i="1" a="1"/>
  <c r="E38" i="1"/>
  <c r="G38" i="1"/>
  <c r="B11" i="1"/>
  <c r="E39" i="1"/>
  <c r="F38" i="1"/>
  <c r="G12" i="1"/>
  <c r="I11" i="1"/>
  <c r="C39" i="1"/>
  <c r="F12" i="1"/>
  <c r="C38" i="1"/>
  <c r="F11" i="1"/>
  <c r="G11" i="1"/>
  <c r="D38" i="1"/>
  <c r="B12" i="1"/>
  <c r="C12" i="1"/>
  <c r="H12" i="1"/>
  <c r="J38" i="1"/>
  <c r="J12" i="1"/>
  <c r="F39" i="1"/>
  <c r="K12" i="1"/>
  <c r="I39" i="1"/>
  <c r="B22" i="1" a="1"/>
  <c r="B22" i="1"/>
  <c r="K27" i="1" a="1"/>
  <c r="K27" i="1"/>
  <c r="C27" i="1" a="1"/>
  <c r="C27" i="1"/>
  <c r="D26" i="1" a="1"/>
  <c r="D26" i="1"/>
  <c r="E25" i="1" a="1"/>
  <c r="E25" i="1"/>
  <c r="F24" i="1" a="1"/>
  <c r="F24" i="1"/>
  <c r="G23" i="1" a="1"/>
  <c r="G23" i="1"/>
  <c r="H22" i="1" a="1"/>
  <c r="H22" i="1"/>
  <c r="I21" i="1" a="1"/>
  <c r="I21" i="1"/>
  <c r="J20" i="1" a="1"/>
  <c r="J20" i="1"/>
  <c r="K19" i="1" a="1"/>
  <c r="K19" i="1"/>
  <c r="C19" i="1" a="1"/>
  <c r="C19" i="1"/>
  <c r="D18" i="1" a="1"/>
  <c r="D18" i="1"/>
  <c r="E17" i="1" a="1"/>
  <c r="E17" i="1"/>
  <c r="F16" i="1" a="1"/>
  <c r="F16" i="1"/>
  <c r="G15" i="1" a="1"/>
  <c r="G15" i="1"/>
  <c r="H14" i="1" a="1"/>
  <c r="H14" i="1"/>
  <c r="I10" i="1" a="1"/>
  <c r="I10" i="1"/>
  <c r="I9" i="1" a="1"/>
  <c r="I9" i="1"/>
  <c r="J8" i="1" a="1"/>
  <c r="J8" i="1"/>
  <c r="I54" i="1" a="1"/>
  <c r="H53" i="1" a="1"/>
  <c r="G52" i="1" a="1"/>
  <c r="F51" i="1" a="1"/>
  <c r="E50" i="1" a="1"/>
  <c r="K48" i="1" a="1"/>
  <c r="J47" i="1" a="1"/>
  <c r="I46" i="1" a="1"/>
  <c r="H45" i="1" a="1"/>
  <c r="G44" i="1" a="1"/>
  <c r="F43" i="1" a="1"/>
  <c r="E42" i="1" a="1"/>
  <c r="J37" i="1" a="1"/>
  <c r="I36" i="1" a="1"/>
  <c r="H35" i="1" a="1"/>
  <c r="D50" i="1" a="1"/>
  <c r="D42" i="1" a="1"/>
  <c r="F46" i="1" a="1"/>
  <c r="K43" i="1" a="1"/>
  <c r="B21" i="1" a="1"/>
  <c r="B21" i="1"/>
  <c r="J27" i="1" a="1"/>
  <c r="J27" i="1"/>
  <c r="K26" i="1" a="1"/>
  <c r="K26" i="1"/>
  <c r="C26" i="1" a="1"/>
  <c r="C26" i="1"/>
  <c r="D25" i="1" a="1"/>
  <c r="D25" i="1"/>
  <c r="E24" i="1" a="1"/>
  <c r="E24" i="1"/>
  <c r="F23" i="1" a="1"/>
  <c r="F23" i="1"/>
  <c r="G22" i="1" a="1"/>
  <c r="G22" i="1"/>
  <c r="H21" i="1" a="1"/>
  <c r="H21" i="1"/>
  <c r="I20" i="1" a="1"/>
  <c r="I20" i="1"/>
  <c r="J19" i="1" a="1"/>
  <c r="J19" i="1"/>
  <c r="K18" i="1" a="1"/>
  <c r="K18" i="1"/>
  <c r="C18" i="1" a="1"/>
  <c r="C18" i="1"/>
  <c r="D17" i="1" a="1"/>
  <c r="D17" i="1"/>
  <c r="E16" i="1" a="1"/>
  <c r="E16" i="1"/>
  <c r="F15" i="1" a="1"/>
  <c r="F15" i="1"/>
  <c r="G14" i="1" a="1"/>
  <c r="G14" i="1"/>
  <c r="H10" i="1" a="1"/>
  <c r="H10" i="1"/>
  <c r="H9" i="1" a="1"/>
  <c r="H9" i="1"/>
  <c r="I8" i="1" a="1"/>
  <c r="I8" i="1"/>
  <c r="H54" i="1" a="1"/>
  <c r="G53" i="1" a="1"/>
  <c r="F52" i="1" a="1"/>
  <c r="E51" i="1" a="1"/>
  <c r="K49" i="1" a="1"/>
  <c r="K49" i="1"/>
  <c r="J48" i="1" a="1"/>
  <c r="I47" i="1" a="1"/>
  <c r="H46" i="1" a="1"/>
  <c r="G45" i="1" a="1"/>
  <c r="F44" i="1" a="1"/>
  <c r="E43" i="1" a="1"/>
  <c r="K41" i="1" a="1"/>
  <c r="K41" i="1"/>
  <c r="I37" i="1" a="1"/>
  <c r="H36" i="1" a="1"/>
  <c r="G35" i="1" a="1"/>
  <c r="D49" i="1" a="1"/>
  <c r="D41" i="1" a="1"/>
  <c r="H48" i="1" a="1"/>
  <c r="H48" i="1"/>
  <c r="E45" i="1" a="1"/>
  <c r="E45" i="1"/>
  <c r="B20" i="1" a="1"/>
  <c r="B20" i="1"/>
  <c r="I27" i="1" a="1"/>
  <c r="I27" i="1"/>
  <c r="J26" i="1" a="1"/>
  <c r="J26" i="1"/>
  <c r="K25" i="1" a="1"/>
  <c r="K25" i="1"/>
  <c r="C25" i="1" a="1"/>
  <c r="C25" i="1"/>
  <c r="D24" i="1" a="1"/>
  <c r="D24" i="1"/>
  <c r="E23" i="1" a="1"/>
  <c r="E23" i="1"/>
  <c r="F22" i="1" a="1"/>
  <c r="F22" i="1"/>
  <c r="G21" i="1" a="1"/>
  <c r="G21" i="1"/>
  <c r="H20" i="1" a="1"/>
  <c r="H20" i="1"/>
  <c r="I19" i="1" a="1"/>
  <c r="I19" i="1"/>
  <c r="J18" i="1" a="1"/>
  <c r="J18" i="1"/>
  <c r="K17" i="1" a="1"/>
  <c r="K17" i="1"/>
  <c r="C17" i="1" a="1"/>
  <c r="C17" i="1"/>
  <c r="D16" i="1" a="1"/>
  <c r="D16" i="1"/>
  <c r="E15" i="1" a="1"/>
  <c r="E15" i="1"/>
  <c r="F14" i="1" a="1"/>
  <c r="F14" i="1"/>
  <c r="G10" i="1" a="1"/>
  <c r="G10" i="1"/>
  <c r="G9" i="1" a="1"/>
  <c r="G9" i="1"/>
  <c r="H8" i="1" a="1"/>
  <c r="H8" i="1"/>
  <c r="G54" i="1" a="1"/>
  <c r="G54" i="1"/>
  <c r="F53" i="1" a="1"/>
  <c r="E52" i="1" a="1"/>
  <c r="E52" i="1"/>
  <c r="K50" i="1" a="1"/>
  <c r="K50" i="1"/>
  <c r="J49" i="1" a="1"/>
  <c r="I48" i="1" a="1"/>
  <c r="H47" i="1" a="1"/>
  <c r="G46" i="1" a="1"/>
  <c r="F45" i="1" a="1"/>
  <c r="E44" i="1" a="1"/>
  <c r="K42" i="1" a="1"/>
  <c r="J41" i="1" a="1"/>
  <c r="J41" i="1"/>
  <c r="H37" i="1" a="1"/>
  <c r="G36" i="1" a="1"/>
  <c r="F35" i="1" a="1"/>
  <c r="D48" i="1" a="1"/>
  <c r="G47" i="1" a="1"/>
  <c r="G47" i="1"/>
  <c r="I41" i="1" a="1"/>
  <c r="B27" i="1" a="1"/>
  <c r="B27" i="1"/>
  <c r="B19" i="1" a="1"/>
  <c r="B19" i="1"/>
  <c r="H27" i="1" a="1"/>
  <c r="H27" i="1"/>
  <c r="I26" i="1" a="1"/>
  <c r="I26" i="1"/>
  <c r="J25" i="1" a="1"/>
  <c r="J25" i="1"/>
  <c r="K24" i="1" a="1"/>
  <c r="K24" i="1"/>
  <c r="C24" i="1" a="1"/>
  <c r="C24" i="1"/>
  <c r="D23" i="1" a="1"/>
  <c r="D23" i="1"/>
  <c r="E22" i="1" a="1"/>
  <c r="E22" i="1"/>
  <c r="F21" i="1" a="1"/>
  <c r="F21" i="1"/>
  <c r="G20" i="1" a="1"/>
  <c r="G20" i="1"/>
  <c r="H19" i="1" a="1"/>
  <c r="H19" i="1"/>
  <c r="I18" i="1" a="1"/>
  <c r="I18" i="1"/>
  <c r="J17" i="1" a="1"/>
  <c r="J17" i="1"/>
  <c r="K16" i="1" a="1"/>
  <c r="K16" i="1"/>
  <c r="C16" i="1" a="1"/>
  <c r="C16" i="1"/>
  <c r="D15" i="1" a="1"/>
  <c r="D15" i="1"/>
  <c r="E14" i="1" a="1"/>
  <c r="E14" i="1"/>
  <c r="F10" i="1" a="1"/>
  <c r="F10" i="1"/>
  <c r="F9" i="1" a="1"/>
  <c r="F9" i="1"/>
  <c r="G8" i="1" a="1"/>
  <c r="G8" i="1"/>
  <c r="F54" i="1" a="1"/>
  <c r="E53" i="1" a="1"/>
  <c r="K51" i="1" a="1"/>
  <c r="J50" i="1" a="1"/>
  <c r="I49" i="1" a="1"/>
  <c r="J42" i="1" a="1"/>
  <c r="B26" i="1" a="1"/>
  <c r="B26" i="1"/>
  <c r="B18" i="1" a="1"/>
  <c r="B18" i="1"/>
  <c r="G27" i="1" a="1"/>
  <c r="G27" i="1"/>
  <c r="H26" i="1" a="1"/>
  <c r="H26" i="1"/>
  <c r="I25" i="1" a="1"/>
  <c r="I25" i="1"/>
  <c r="J24" i="1" a="1"/>
  <c r="J24" i="1"/>
  <c r="K23" i="1" a="1"/>
  <c r="K23" i="1"/>
  <c r="C23" i="1" a="1"/>
  <c r="C23" i="1"/>
  <c r="D22" i="1" a="1"/>
  <c r="D22" i="1"/>
  <c r="E21" i="1" a="1"/>
  <c r="E21" i="1"/>
  <c r="F20" i="1" a="1"/>
  <c r="F20" i="1"/>
  <c r="G19" i="1" a="1"/>
  <c r="G19" i="1"/>
  <c r="H18" i="1" a="1"/>
  <c r="H18" i="1"/>
  <c r="I17" i="1" a="1"/>
  <c r="I17" i="1"/>
  <c r="J16" i="1" a="1"/>
  <c r="J16" i="1"/>
  <c r="K15" i="1" a="1"/>
  <c r="K15" i="1"/>
  <c r="C15" i="1" a="1"/>
  <c r="C15" i="1"/>
  <c r="D14" i="1" a="1"/>
  <c r="D14" i="1"/>
  <c r="E10" i="1" a="1"/>
  <c r="E10" i="1"/>
  <c r="E9" i="1" a="1"/>
  <c r="E9" i="1"/>
  <c r="E54" i="1" a="1"/>
  <c r="K52" i="1" a="1"/>
  <c r="J51" i="1" a="1"/>
  <c r="I50" i="1" a="1"/>
  <c r="H49" i="1" a="1"/>
  <c r="H49" i="1"/>
  <c r="G48" i="1" a="1"/>
  <c r="G48" i="1"/>
  <c r="F47" i="1" a="1"/>
  <c r="F47" i="1"/>
  <c r="E46" i="1" a="1"/>
  <c r="E46" i="1"/>
  <c r="K44" i="1" a="1"/>
  <c r="K44" i="1"/>
  <c r="J43" i="1" a="1"/>
  <c r="I42" i="1" a="1"/>
  <c r="I42" i="1"/>
  <c r="H41" i="1" a="1"/>
  <c r="F37" i="1" a="1"/>
  <c r="E36" i="1" a="1"/>
  <c r="E36" i="1"/>
  <c r="D54" i="1" a="1"/>
  <c r="D54" i="1"/>
  <c r="D46" i="1" a="1"/>
  <c r="D46" i="1"/>
  <c r="D36" i="1" a="1"/>
  <c r="H42" i="1" a="1"/>
  <c r="H42" i="1"/>
  <c r="E37" i="1" a="1"/>
  <c r="E37" i="1"/>
  <c r="D53" i="1" a="1"/>
  <c r="D53" i="1"/>
  <c r="D35" i="1" a="1"/>
  <c r="D35" i="1"/>
  <c r="K47" i="1" a="1"/>
  <c r="K47" i="1"/>
  <c r="I45" i="1" a="1"/>
  <c r="K37" i="1" a="1"/>
  <c r="D43" i="1" a="1"/>
  <c r="D43" i="1"/>
  <c r="B25" i="1" a="1"/>
  <c r="B25" i="1"/>
  <c r="B17" i="1" a="1"/>
  <c r="B17" i="1"/>
  <c r="F27" i="1" a="1"/>
  <c r="F27" i="1"/>
  <c r="G26" i="1" a="1"/>
  <c r="G26" i="1"/>
  <c r="H25" i="1" a="1"/>
  <c r="H25" i="1"/>
  <c r="I24" i="1" a="1"/>
  <c r="I24" i="1"/>
  <c r="J23" i="1" a="1"/>
  <c r="J23" i="1"/>
  <c r="K22" i="1" a="1"/>
  <c r="K22" i="1"/>
  <c r="C22" i="1" a="1"/>
  <c r="C22" i="1"/>
  <c r="D21" i="1" a="1"/>
  <c r="D21" i="1"/>
  <c r="E20" i="1" a="1"/>
  <c r="E20" i="1"/>
  <c r="F19" i="1" a="1"/>
  <c r="F19" i="1"/>
  <c r="G18" i="1" a="1"/>
  <c r="G18" i="1"/>
  <c r="H17" i="1" a="1"/>
  <c r="H17" i="1"/>
  <c r="I16" i="1" a="1"/>
  <c r="I16" i="1"/>
  <c r="J15" i="1" a="1"/>
  <c r="J15" i="1"/>
  <c r="K14" i="1" a="1"/>
  <c r="K14" i="1"/>
  <c r="C14" i="1" a="1"/>
  <c r="C14" i="1"/>
  <c r="D10" i="1" a="1"/>
  <c r="D10" i="1"/>
  <c r="D9" i="1" a="1"/>
  <c r="D9" i="1"/>
  <c r="F8" i="1" a="1"/>
  <c r="F8" i="1"/>
  <c r="K53" i="1" a="1"/>
  <c r="J52" i="1" a="1"/>
  <c r="J52" i="1"/>
  <c r="I51" i="1" a="1"/>
  <c r="I51" i="1"/>
  <c r="H50" i="1" a="1"/>
  <c r="H50" i="1"/>
  <c r="G49" i="1" a="1"/>
  <c r="G49" i="1"/>
  <c r="F48" i="1" a="1"/>
  <c r="F48" i="1"/>
  <c r="E47" i="1" a="1"/>
  <c r="E47" i="1"/>
  <c r="K45" i="1" a="1"/>
  <c r="J44" i="1" a="1"/>
  <c r="I43" i="1" a="1"/>
  <c r="I43" i="1"/>
  <c r="G41" i="1" a="1"/>
  <c r="G41" i="1"/>
  <c r="K35" i="1" a="1"/>
  <c r="K35" i="1"/>
  <c r="D45" i="1" a="1"/>
  <c r="D45" i="1"/>
  <c r="J46" i="1" a="1"/>
  <c r="J46" i="1"/>
  <c r="H44" i="1" a="1"/>
  <c r="H44" i="1"/>
  <c r="I35" i="1" a="1"/>
  <c r="I35" i="1"/>
  <c r="D51" i="1" a="1"/>
  <c r="D51" i="1"/>
  <c r="G37" i="1" a="1"/>
  <c r="G37" i="1"/>
  <c r="D37" i="1" a="1"/>
  <c r="D37" i="1"/>
  <c r="B24" i="1" a="1"/>
  <c r="B24" i="1"/>
  <c r="B16" i="1" a="1"/>
  <c r="B16" i="1"/>
  <c r="E27" i="1" a="1"/>
  <c r="E27" i="1"/>
  <c r="F26" i="1" a="1"/>
  <c r="F26" i="1"/>
  <c r="G25" i="1" a="1"/>
  <c r="G25" i="1"/>
  <c r="H24" i="1" a="1"/>
  <c r="H24" i="1"/>
  <c r="I23" i="1" a="1"/>
  <c r="I23" i="1"/>
  <c r="J22" i="1" a="1"/>
  <c r="J22" i="1"/>
  <c r="K21" i="1" a="1"/>
  <c r="K21" i="1"/>
  <c r="C21" i="1" a="1"/>
  <c r="C21" i="1"/>
  <c r="D20" i="1" a="1"/>
  <c r="D20" i="1"/>
  <c r="E19" i="1" a="1"/>
  <c r="E19" i="1"/>
  <c r="F18" i="1" a="1"/>
  <c r="F18" i="1"/>
  <c r="G17" i="1" a="1"/>
  <c r="G17" i="1"/>
  <c r="H16" i="1" a="1"/>
  <c r="H16" i="1"/>
  <c r="I15" i="1" a="1"/>
  <c r="I15" i="1"/>
  <c r="J14" i="1" a="1"/>
  <c r="J14" i="1"/>
  <c r="K10" i="1" a="1"/>
  <c r="K10" i="1"/>
  <c r="K9" i="1" a="1"/>
  <c r="K9" i="1"/>
  <c r="K8" i="1" a="1"/>
  <c r="K8" i="1"/>
  <c r="E8" i="1" a="1"/>
  <c r="E8" i="1"/>
  <c r="K54" i="1" a="1"/>
  <c r="K54" i="1"/>
  <c r="J53" i="1" a="1"/>
  <c r="J53" i="1"/>
  <c r="I52" i="1" a="1"/>
  <c r="I52" i="1"/>
  <c r="H51" i="1" a="1"/>
  <c r="H51" i="1"/>
  <c r="G50" i="1" a="1"/>
  <c r="G50" i="1"/>
  <c r="F49" i="1" a="1"/>
  <c r="F49" i="1"/>
  <c r="E48" i="1" a="1"/>
  <c r="E48" i="1"/>
  <c r="K46" i="1" a="1"/>
  <c r="J45" i="1" a="1"/>
  <c r="J45" i="1"/>
  <c r="I44" i="1" a="1"/>
  <c r="I44" i="1"/>
  <c r="H43" i="1" a="1"/>
  <c r="H43" i="1"/>
  <c r="G42" i="1" a="1"/>
  <c r="G42" i="1"/>
  <c r="F41" i="1" a="1"/>
  <c r="F41" i="1"/>
  <c r="K36" i="1" a="1"/>
  <c r="K36" i="1"/>
  <c r="J35" i="1" a="1"/>
  <c r="J35" i="1"/>
  <c r="D52" i="1" a="1"/>
  <c r="D52" i="1"/>
  <c r="D44" i="1" a="1"/>
  <c r="D44" i="1"/>
  <c r="I53" i="1" a="1"/>
  <c r="I53" i="1"/>
  <c r="G51" i="1" a="1"/>
  <c r="G51" i="1"/>
  <c r="E49" i="1" a="1"/>
  <c r="E49" i="1"/>
  <c r="F42" i="1" a="1"/>
  <c r="F42" i="1"/>
  <c r="E41" i="1" a="1"/>
  <c r="E35" i="1" a="1"/>
  <c r="E35" i="1"/>
  <c r="D47" i="1" a="1"/>
  <c r="D47" i="1"/>
  <c r="B23" i="1" a="1"/>
  <c r="B23" i="1"/>
  <c r="B15" i="1" a="1"/>
  <c r="B15" i="1"/>
  <c r="D27" i="1" a="1"/>
  <c r="D27" i="1"/>
  <c r="E26" i="1" a="1"/>
  <c r="E26" i="1"/>
  <c r="F25" i="1" a="1"/>
  <c r="F25" i="1"/>
  <c r="G24" i="1" a="1"/>
  <c r="G24" i="1"/>
  <c r="H23" i="1" a="1"/>
  <c r="H23" i="1"/>
  <c r="I22" i="1" a="1"/>
  <c r="I22" i="1"/>
  <c r="J21" i="1" a="1"/>
  <c r="J21" i="1"/>
  <c r="K20" i="1" a="1"/>
  <c r="K20" i="1"/>
  <c r="C20" i="1" a="1"/>
  <c r="C20" i="1"/>
  <c r="D19" i="1" a="1"/>
  <c r="D19" i="1"/>
  <c r="E18" i="1" a="1"/>
  <c r="E18" i="1"/>
  <c r="F17" i="1" a="1"/>
  <c r="F17" i="1"/>
  <c r="G16" i="1" a="1"/>
  <c r="G16" i="1"/>
  <c r="H15" i="1" a="1"/>
  <c r="H15" i="1"/>
  <c r="I14" i="1" a="1"/>
  <c r="I14" i="1"/>
  <c r="J10" i="1" a="1"/>
  <c r="J10" i="1"/>
  <c r="J9" i="1" a="1"/>
  <c r="J9" i="1"/>
  <c r="D8" i="1" a="1"/>
  <c r="D8" i="1"/>
  <c r="J54" i="1" a="1"/>
  <c r="J54" i="1"/>
  <c r="H52" i="1" a="1"/>
  <c r="H52" i="1"/>
  <c r="F50" i="1" a="1"/>
  <c r="F50" i="1"/>
  <c r="G43" i="1" a="1"/>
  <c r="G43" i="1"/>
  <c r="J36" i="1" a="1"/>
  <c r="J36" i="1"/>
  <c r="F36" i="1" a="1"/>
  <c r="F36" i="1"/>
  <c r="K34" i="1" a="1"/>
  <c r="K34" i="1"/>
  <c r="E34" i="1" a="1"/>
  <c r="E34" i="1"/>
  <c r="H34" i="1" a="1"/>
  <c r="H34" i="1"/>
  <c r="J34" i="1" a="1"/>
  <c r="J34" i="1"/>
  <c r="D34" i="1" a="1"/>
  <c r="D34" i="1"/>
  <c r="C34" i="1" a="1"/>
  <c r="C34" i="1"/>
  <c r="I34" i="1" a="1"/>
  <c r="I34" i="1"/>
  <c r="G34" i="1" a="1"/>
  <c r="G34" i="1"/>
  <c r="F34" i="1" a="1"/>
  <c r="F34" i="1"/>
  <c r="J51" i="1"/>
  <c r="G52" i="1"/>
  <c r="H53" i="1"/>
  <c r="E54" i="1"/>
  <c r="I54" i="1"/>
  <c r="K52" i="1"/>
  <c r="K53" i="1"/>
  <c r="H47" i="1"/>
  <c r="F44" i="1"/>
  <c r="E50" i="1"/>
  <c r="J43" i="1"/>
  <c r="H54" i="1"/>
  <c r="K46" i="1"/>
  <c r="G35" i="1"/>
  <c r="K42" i="1"/>
  <c r="H35" i="1"/>
  <c r="K43" i="1"/>
  <c r="D36" i="1"/>
  <c r="F37" i="1"/>
  <c r="I48" i="1"/>
  <c r="G45" i="1"/>
  <c r="E42" i="1"/>
  <c r="F51" i="1"/>
  <c r="I37" i="1"/>
  <c r="J37" i="1"/>
  <c r="J44" i="1"/>
  <c r="D48" i="1"/>
  <c r="F54" i="1"/>
  <c r="I49" i="1"/>
  <c r="I41" i="1"/>
  <c r="J48" i="1"/>
  <c r="H45" i="1"/>
  <c r="G53" i="1"/>
  <c r="K48" i="1"/>
  <c r="E43" i="1"/>
  <c r="I47" i="1"/>
  <c r="F43" i="1"/>
  <c r="F52" i="1"/>
  <c r="K45" i="1"/>
  <c r="J50" i="1"/>
  <c r="J42" i="1"/>
  <c r="G36" i="1"/>
  <c r="H46" i="1"/>
  <c r="K51" i="1"/>
  <c r="F35" i="1"/>
  <c r="G44" i="1"/>
  <c r="E53" i="1"/>
  <c r="K37" i="1"/>
  <c r="H36" i="1"/>
  <c r="I36" i="1"/>
  <c r="D41" i="1"/>
  <c r="D42" i="1"/>
  <c r="F45" i="1"/>
  <c r="G46" i="1"/>
  <c r="H37" i="1"/>
  <c r="I46" i="1"/>
  <c r="D49" i="1"/>
  <c r="D50" i="1"/>
  <c r="E41" i="1"/>
  <c r="J49" i="1"/>
  <c r="E51" i="1"/>
  <c r="E44" i="1"/>
  <c r="J47" i="1"/>
  <c r="F53" i="1"/>
  <c r="I45" i="1"/>
  <c r="H41" i="1"/>
  <c r="I50" i="1"/>
  <c r="F46" i="1"/>
  <c r="C10" i="1" a="1"/>
  <c r="C10" i="1"/>
  <c r="B8" i="1"/>
  <c r="B47" i="1" a="1"/>
  <c r="B47" i="1"/>
  <c r="C54" i="1" a="1"/>
  <c r="C54" i="1"/>
  <c r="B54" i="1" a="1"/>
  <c r="B54" i="1"/>
  <c r="C53" i="1" a="1"/>
  <c r="C53" i="1"/>
  <c r="B46" i="1" a="1"/>
  <c r="B46" i="1"/>
  <c r="C45" i="1" a="1"/>
  <c r="C45" i="1"/>
  <c r="C37" i="1" a="1"/>
  <c r="C37" i="1"/>
  <c r="B10" i="1" a="1"/>
  <c r="B10" i="1"/>
  <c r="C9" i="1" a="1"/>
  <c r="C9" i="1"/>
  <c r="B53" i="1" a="1"/>
  <c r="B53" i="1"/>
  <c r="C52" i="1" a="1"/>
  <c r="C52" i="1"/>
  <c r="B45" i="1" a="1"/>
  <c r="B45" i="1"/>
  <c r="C44" i="1" a="1"/>
  <c r="C44" i="1"/>
  <c r="B37" i="1" a="1"/>
  <c r="B37" i="1"/>
  <c r="C36" i="1" a="1"/>
  <c r="C36" i="1"/>
  <c r="B9" i="1" a="1"/>
  <c r="B9" i="1"/>
  <c r="C8" i="1" a="1"/>
  <c r="C49" i="1" a="1"/>
  <c r="C49" i="1"/>
  <c r="C41" i="1" a="1"/>
  <c r="C41" i="1"/>
  <c r="B52" i="1" a="1"/>
  <c r="B52" i="1"/>
  <c r="C51" i="1" a="1"/>
  <c r="C51" i="1"/>
  <c r="B44" i="1" a="1"/>
  <c r="B44" i="1"/>
  <c r="C43" i="1" a="1"/>
  <c r="C43" i="1"/>
  <c r="B36" i="1" a="1"/>
  <c r="B36" i="1"/>
  <c r="C35" i="1" a="1"/>
  <c r="C35" i="1"/>
  <c r="B50" i="1" a="1"/>
  <c r="B50" i="1"/>
  <c r="B42" i="1" a="1"/>
  <c r="B42" i="1"/>
  <c r="B14" i="1" a="1"/>
  <c r="B14" i="1"/>
  <c r="B48" i="1" a="1"/>
  <c r="B48" i="1"/>
  <c r="B51" i="1" a="1"/>
  <c r="B51" i="1"/>
  <c r="C50" i="1" a="1"/>
  <c r="C50" i="1"/>
  <c r="B43" i="1" a="1"/>
  <c r="B43" i="1"/>
  <c r="C42" i="1" a="1"/>
  <c r="C42" i="1"/>
  <c r="B35" i="1" a="1"/>
  <c r="B35" i="1"/>
  <c r="C47" i="1" a="1"/>
  <c r="C47" i="1"/>
  <c r="B49" i="1" a="1"/>
  <c r="B49" i="1"/>
  <c r="C48" i="1" a="1"/>
  <c r="C48" i="1"/>
  <c r="B41" i="1" a="1"/>
  <c r="B41" i="1"/>
  <c r="C46" i="1" a="1"/>
  <c r="C46" i="1"/>
  <c r="C8" i="1"/>
  <c r="C7" i="1" a="1"/>
  <c r="C7" i="1"/>
  <c r="D7" i="1" a="1"/>
  <c r="D7" i="1"/>
  <c r="E7" i="1" a="1"/>
  <c r="E7" i="1"/>
  <c r="F7" i="1" a="1"/>
  <c r="F7" i="1"/>
  <c r="G7" i="1" a="1"/>
  <c r="G7" i="1"/>
  <c r="H7" i="1" a="1"/>
  <c r="H7" i="1"/>
  <c r="I7" i="1" a="1"/>
  <c r="I7" i="1"/>
  <c r="J7" i="1" a="1"/>
  <c r="J7" i="1"/>
  <c r="K7" i="1" a="1"/>
  <c r="K7" i="1"/>
  <c r="C32" i="1" a="1"/>
  <c r="C32" i="1"/>
  <c r="C33" i="1" a="1"/>
  <c r="C33" i="1"/>
  <c r="D32" i="1" a="1"/>
  <c r="D32" i="1"/>
  <c r="E32" i="1" a="1"/>
  <c r="E32" i="1"/>
  <c r="F32" i="1" a="1"/>
  <c r="F32" i="1"/>
  <c r="G32" i="1" a="1"/>
  <c r="G32" i="1"/>
  <c r="H32" i="1" a="1"/>
  <c r="H32" i="1"/>
  <c r="I32" i="1" a="1"/>
  <c r="I32" i="1"/>
  <c r="J32" i="1" a="1"/>
  <c r="J32" i="1"/>
  <c r="K32" i="1" a="1"/>
  <c r="K32" i="1"/>
  <c r="D33" i="1" a="1"/>
  <c r="D33" i="1"/>
  <c r="E33" i="1" a="1"/>
  <c r="E33" i="1"/>
  <c r="F33" i="1" a="1"/>
  <c r="F33" i="1"/>
  <c r="G33" i="1" a="1"/>
  <c r="G33" i="1"/>
  <c r="H33" i="1" a="1"/>
  <c r="H33" i="1"/>
  <c r="I33" i="1" a="1"/>
  <c r="I33" i="1"/>
  <c r="J33" i="1" a="1"/>
  <c r="J33" i="1"/>
  <c r="K33" i="1" a="1"/>
  <c r="K33" i="1"/>
</calcChain>
</file>

<file path=xl/sharedStrings.xml><?xml version="1.0" encoding="utf-8"?>
<sst xmlns="http://schemas.openxmlformats.org/spreadsheetml/2006/main" count="17184" uniqueCount="148">
  <si>
    <t>AAL</t>
  </si>
  <si>
    <t>EventID</t>
  </si>
  <si>
    <t>Year</t>
  </si>
  <si>
    <t>Peril</t>
  </si>
  <si>
    <t>Government_Loss</t>
  </si>
  <si>
    <t>Emergency_Loss</t>
  </si>
  <si>
    <t>Govt_Plus_Emergency</t>
  </si>
  <si>
    <t>Pop_Affected</t>
  </si>
  <si>
    <t>Airport</t>
  </si>
  <si>
    <t>Bridge</t>
  </si>
  <si>
    <t>Govt Hosp</t>
  </si>
  <si>
    <t>Govt Med Fac</t>
  </si>
  <si>
    <t>Light Rail</t>
  </si>
  <si>
    <t>Port</t>
  </si>
  <si>
    <t>Power Plant</t>
  </si>
  <si>
    <t>Prison</t>
  </si>
  <si>
    <t>Pub Admin Bldg</t>
  </si>
  <si>
    <t>Pub School</t>
  </si>
  <si>
    <t>Pub Univ</t>
  </si>
  <si>
    <t>Rail</t>
  </si>
  <si>
    <t>Residual Inst</t>
  </si>
  <si>
    <t>Road</t>
  </si>
  <si>
    <t>Province</t>
  </si>
  <si>
    <t>SectorID</t>
  </si>
  <si>
    <t>Name</t>
  </si>
  <si>
    <t>Private Assets</t>
  </si>
  <si>
    <t>All</t>
  </si>
  <si>
    <t>perilsetcode</t>
  </si>
  <si>
    <t>Perspective</t>
  </si>
  <si>
    <t>Sector</t>
  </si>
  <si>
    <t>EP10</t>
  </si>
  <si>
    <t>EP25</t>
  </si>
  <si>
    <t>EP50</t>
  </si>
  <si>
    <t>EP100</t>
  </si>
  <si>
    <t>EP200</t>
  </si>
  <si>
    <t>EP250</t>
  </si>
  <si>
    <t>EP500</t>
  </si>
  <si>
    <t>EP1000</t>
  </si>
  <si>
    <t>Agg</t>
  </si>
  <si>
    <t>Occ</t>
  </si>
  <si>
    <t>EQ</t>
  </si>
  <si>
    <t>HU</t>
  </si>
  <si>
    <t>HUSSPF</t>
  </si>
  <si>
    <t>PF</t>
  </si>
  <si>
    <t>SS</t>
  </si>
  <si>
    <t>Abra</t>
  </si>
  <si>
    <t>Agusan del Norte</t>
  </si>
  <si>
    <t>Agusan del Sur</t>
  </si>
  <si>
    <t>Aklan</t>
  </si>
  <si>
    <t>Albay</t>
  </si>
  <si>
    <t>Antique</t>
  </si>
  <si>
    <t>Apayao</t>
  </si>
  <si>
    <t>Aurora</t>
  </si>
  <si>
    <t>Basilan</t>
  </si>
  <si>
    <t>Bataan</t>
  </si>
  <si>
    <t>Batanes</t>
  </si>
  <si>
    <t>Batangas</t>
  </si>
  <si>
    <t>Benguet</t>
  </si>
  <si>
    <t>Biliran</t>
  </si>
  <si>
    <t>Bohol</t>
  </si>
  <si>
    <t>Bukidnon</t>
  </si>
  <si>
    <t>Bulacan</t>
  </si>
  <si>
    <t>Cagayan</t>
  </si>
  <si>
    <t>Camarines Norte</t>
  </si>
  <si>
    <t>Camarines Sur</t>
  </si>
  <si>
    <t>Camiguin</t>
  </si>
  <si>
    <t>Capiz</t>
  </si>
  <si>
    <t>Catanduanes</t>
  </si>
  <si>
    <t>Cavite</t>
  </si>
  <si>
    <t>Cebu</t>
  </si>
  <si>
    <t>Compostela Valley</t>
  </si>
  <si>
    <t>Davao del Norte</t>
  </si>
  <si>
    <t>Davao del Sur</t>
  </si>
  <si>
    <t>Davao Oriental</t>
  </si>
  <si>
    <t>Dinagat Islands</t>
  </si>
  <si>
    <t>Eastern Samar</t>
  </si>
  <si>
    <t>Guimaras</t>
  </si>
  <si>
    <t>Ifugao</t>
  </si>
  <si>
    <t>Ilocos Norte</t>
  </si>
  <si>
    <t>Ilocos Sur</t>
  </si>
  <si>
    <t>Iloilo</t>
  </si>
  <si>
    <t>Isabela</t>
  </si>
  <si>
    <t>Kalinga</t>
  </si>
  <si>
    <t>La Union</t>
  </si>
  <si>
    <t>Laguna</t>
  </si>
  <si>
    <t>Lanao del Norte</t>
  </si>
  <si>
    <t>Lanao del Sur</t>
  </si>
  <si>
    <t>Leyte</t>
  </si>
  <si>
    <t>Maguindanao</t>
  </si>
  <si>
    <t>Marinduque</t>
  </si>
  <si>
    <t>Masbate</t>
  </si>
  <si>
    <t>Metropolitan Manila</t>
  </si>
  <si>
    <t>Misamis Occidental</t>
  </si>
  <si>
    <t>Misamis Oriental</t>
  </si>
  <si>
    <t>Mountain Province</t>
  </si>
  <si>
    <t>Negros Occidental</t>
  </si>
  <si>
    <t>Negros Oriental</t>
  </si>
  <si>
    <t>North Cotabato</t>
  </si>
  <si>
    <t>Northern Samar</t>
  </si>
  <si>
    <t>Nueva Ecija</t>
  </si>
  <si>
    <t>Nueva Vizcaya</t>
  </si>
  <si>
    <t>Occidental Mindoro</t>
  </si>
  <si>
    <t>Oriental Mindoro</t>
  </si>
  <si>
    <t>Palawan</t>
  </si>
  <si>
    <t>Pampanga</t>
  </si>
  <si>
    <t>Pangasinan</t>
  </si>
  <si>
    <t>Quezon</t>
  </si>
  <si>
    <t>Quirino</t>
  </si>
  <si>
    <t>Rizal</t>
  </si>
  <si>
    <t>Romblon</t>
  </si>
  <si>
    <t>Sarangani</t>
  </si>
  <si>
    <t>Shariff Kabunsuan</t>
  </si>
  <si>
    <t>Siquijor</t>
  </si>
  <si>
    <t>Sorsogon</t>
  </si>
  <si>
    <t>South Cotabato</t>
  </si>
  <si>
    <t>Southern Leyte</t>
  </si>
  <si>
    <t>Sultan Kudarat</t>
  </si>
  <si>
    <t>Sulu</t>
  </si>
  <si>
    <t>Surigao del Norte</t>
  </si>
  <si>
    <t>Surigao del Sur</t>
  </si>
  <si>
    <t>Tarlac</t>
  </si>
  <si>
    <t>Zambales</t>
  </si>
  <si>
    <t>Zamboanga del Norte</t>
  </si>
  <si>
    <t>Zamboanga del Sur</t>
  </si>
  <si>
    <t>Zamboanga Sibugay</t>
  </si>
  <si>
    <t>AP</t>
  </si>
  <si>
    <t>All Provinces</t>
  </si>
  <si>
    <t>N/A</t>
  </si>
  <si>
    <t>EP30</t>
  </si>
  <si>
    <t>Row</t>
  </si>
  <si>
    <t>eventid</t>
  </si>
  <si>
    <t>peril</t>
  </si>
  <si>
    <t>year</t>
  </si>
  <si>
    <t>earthquake</t>
  </si>
  <si>
    <t>precipitation flood</t>
  </si>
  <si>
    <t>all perils</t>
  </si>
  <si>
    <t>storm surge?</t>
  </si>
  <si>
    <t>province_code</t>
  </si>
  <si>
    <t>province</t>
  </si>
  <si>
    <t>Peril = 1</t>
  </si>
  <si>
    <t>Peril = 4</t>
  </si>
  <si>
    <t>hurricane</t>
  </si>
  <si>
    <t>Delta</t>
  </si>
  <si>
    <t>SUM</t>
  </si>
  <si>
    <t>EP1</t>
  </si>
  <si>
    <t>Tawi-Tawi</t>
  </si>
  <si>
    <t>Samar (Western)</t>
  </si>
  <si>
    <t>206B PHP/yr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</si>
</sst>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0"/>
      <color theme="1"/>
      <name val="Times New Roman"/>
      <family val="2"/>
    </font>
    <font>
      <sz val="10"/>
      <color theme="1"/>
      <name val="Times New Roman"/>
      <family val="2"/>
    </font>
    <font>
      <u/>
      <sz val="10"/>
      <color theme="10"/>
      <name val="Times New Roman"/>
      <family val="2"/>
    </font>
    <font>
      <u/>
      <sz val="10"/>
      <color theme="11"/>
      <name val="Times New Roman"/>
      <family val="2"/>
    </font>
    <font>
      <b/>
      <sz val="12"/>
      <color rgb="FF000000"/>
      <name val="Times New Roman"/>
    </font>
    <font>
      <b/>
      <sz val="12"/>
      <color theme="1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0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0" fillId="2" borderId="0" xfId="0" applyFill="1"/>
    <xf numFmtId="164" fontId="0" fillId="2" borderId="0" xfId="0" applyNumberFormat="1" applyFill="1"/>
    <xf numFmtId="0" fontId="0" fillId="2" borderId="0" xfId="0" applyFill="1" applyBorder="1" applyAlignment="1">
      <alignment horizontal="center"/>
    </xf>
    <xf numFmtId="164" fontId="0" fillId="2" borderId="0" xfId="1" applyNumberFormat="1" applyFont="1" applyFill="1" applyBorder="1" applyAlignment="1">
      <alignment horizontal="left"/>
    </xf>
    <xf numFmtId="164" fontId="0" fillId="2" borderId="0" xfId="1" applyNumberFormat="1" applyFont="1" applyFill="1"/>
    <xf numFmtId="11" fontId="0" fillId="0" borderId="0" xfId="0" applyNumberFormat="1"/>
    <xf numFmtId="0" fontId="0" fillId="0" borderId="0" xfId="0" applyFont="1"/>
    <xf numFmtId="0" fontId="4" fillId="0" borderId="0" xfId="0" applyFont="1"/>
    <xf numFmtId="0" fontId="5" fillId="0" borderId="0" xfId="0" applyFont="1"/>
    <xf numFmtId="11" fontId="0" fillId="0" borderId="0" xfId="0" applyNumberFormat="1" applyFont="1"/>
    <xf numFmtId="9" fontId="0" fillId="0" borderId="0" xfId="0" applyNumberFormat="1"/>
    <xf numFmtId="10" fontId="0" fillId="0" borderId="0" xfId="0" applyNumberFormat="1"/>
  </cellXfs>
  <cellStyles count="10">
    <cellStyle name="Comma" xfId="1" builtinId="3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trlProps/ctrlProp1.xml><?xml version="1.0" encoding="utf-8"?>
<formControlPr xmlns="http://schemas.microsoft.com/office/spreadsheetml/2009/9/main" objectType="Drop" dropLines="70" dropStyle="combo" dx="16" fmlaLink="Lookup_Tables!$D$9" fmlaRange="Lookup_Tables!$E$2:$E$7" noThreeD="1" sel="0" val="0"/>
</file>

<file path=xl/ctrlProps/ctrlProp2.xml><?xml version="1.0" encoding="utf-8"?>
<formControlPr xmlns="http://schemas.microsoft.com/office/spreadsheetml/2009/9/main" objectType="Drop" dropLines="70" dropStyle="combo" dx="16" fmlaLink="$B$2" fmlaRange="Lookup_Tables!$H$2:$H$84" noThreeD="1" sel="83" val="65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12700</xdr:colOff>
          <xdr:row>0</xdr:row>
          <xdr:rowOff>139700</xdr:rowOff>
        </xdr:from>
        <xdr:to>
          <xdr:col>3</xdr:col>
          <xdr:colOff>12700</xdr:colOff>
          <xdr:row>1</xdr:row>
          <xdr:rowOff>177800</xdr:rowOff>
        </xdr:to>
        <xdr:sp macro="" textlink="">
          <xdr:nvSpPr>
            <xdr:cNvPr id="1025" name="Drop Dow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1244600</xdr:colOff>
          <xdr:row>0</xdr:row>
          <xdr:rowOff>152400</xdr:rowOff>
        </xdr:from>
        <xdr:to>
          <xdr:col>2</xdr:col>
          <xdr:colOff>0</xdr:colOff>
          <xdr:row>2</xdr:row>
          <xdr:rowOff>0</xdr:rowOff>
        </xdr:to>
        <xdr:sp macro="" textlink="">
          <xdr:nvSpPr>
            <xdr:cNvPr id="1028" name="Drop Dow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4" Type="http://schemas.openxmlformats.org/officeDocument/2006/relationships/ctrlProp" Target="../ctrlProps/ctrlProp2.xml"/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54"/>
  <sheetViews>
    <sheetView workbookViewId="0">
      <pane ySplit="2" topLeftCell="A43" activePane="bottomLeft" state="frozen"/>
      <selection pane="bottomLeft" activeCell="B91" sqref="B91"/>
    </sheetView>
  </sheetViews>
  <sheetFormatPr baseColWidth="10" defaultColWidth="8.83203125" defaultRowHeight="12" x14ac:dyDescent="0"/>
  <cols>
    <col min="1" max="1" width="22" style="1" bestFit="1" customWidth="1"/>
    <col min="2" max="2" width="20.5" style="1" customWidth="1"/>
    <col min="3" max="5" width="16.6640625" style="1" customWidth="1"/>
    <col min="6" max="12" width="17.83203125" style="1" bestFit="1" customWidth="1"/>
    <col min="13" max="16384" width="8.83203125" style="1"/>
  </cols>
  <sheetData>
    <row r="1" spans="1:12">
      <c r="B1" s="1" t="s">
        <v>22</v>
      </c>
      <c r="C1" s="1" t="s">
        <v>3</v>
      </c>
    </row>
    <row r="2" spans="1:12" ht="15" customHeight="1">
      <c r="B2" s="1">
        <v>83</v>
      </c>
      <c r="C2" s="1" t="str">
        <f>INDEX(Lookup_Tables!E2:E7,Lookup_Tables!D9)</f>
        <v>AP</v>
      </c>
    </row>
    <row r="4" spans="1:12">
      <c r="A4" s="1" t="s">
        <v>38</v>
      </c>
    </row>
    <row r="5" spans="1:12">
      <c r="B5" s="2"/>
      <c r="C5" s="2"/>
      <c r="D5" s="2"/>
      <c r="E5" s="2"/>
      <c r="F5" s="2"/>
      <c r="G5" s="2"/>
      <c r="H5" s="2"/>
      <c r="I5" s="2"/>
      <c r="J5" s="2"/>
      <c r="K5" s="2"/>
    </row>
    <row r="6" spans="1:12">
      <c r="A6" s="3"/>
      <c r="B6" s="3" t="s">
        <v>0</v>
      </c>
      <c r="C6" s="3">
        <v>10</v>
      </c>
      <c r="D6" s="3">
        <v>25</v>
      </c>
      <c r="E6" s="3">
        <v>30</v>
      </c>
      <c r="F6" s="3">
        <v>50</v>
      </c>
      <c r="G6" s="3">
        <v>100</v>
      </c>
      <c r="H6" s="3">
        <v>200</v>
      </c>
      <c r="I6" s="3">
        <v>250</v>
      </c>
      <c r="J6" s="3">
        <v>500</v>
      </c>
      <c r="K6" s="3">
        <v>1000</v>
      </c>
    </row>
    <row r="7" spans="1:12">
      <c r="A7" s="3" t="s">
        <v>2</v>
      </c>
      <c r="B7" s="4" t="s">
        <v>127</v>
      </c>
      <c r="C7" s="4">
        <f t="array" ref="C7">SUMPRODUCT(($B$2=Event_Year_Peril_Results!$C$2:$C$1515)*($C$2=Event_Year_Peril_Results!$O$2:$O$1515)*($A$4=Event_Year_Peril_Results!$D$2:$D$1515),Event_Year_Peril_Results!E$2:E$1515)</f>
        <v>2394</v>
      </c>
      <c r="D7" s="4">
        <f t="array" ref="D7">SUMPRODUCT(($B$2=Event_Year_Peril_Results!$C$2:$C$1515)*($C$2=Event_Year_Peril_Results!$O$2:$O$1515)*($A$4=Event_Year_Peril_Results!$D$2:$D$1515),Event_Year_Peril_Results!F$2:F$1515)</f>
        <v>7606</v>
      </c>
      <c r="E7" s="4">
        <f t="array" ref="E7">SUMPRODUCT(($B$2=Event_Year_Peril_Results!$C$2:$C$1515)*($C$2=Event_Year_Peril_Results!$O$2:$O$1515)*($A$4=Event_Year_Peril_Results!$D$2:$D$1515),Event_Year_Peril_Results!G$2:G$1515)</f>
        <v>6043</v>
      </c>
      <c r="F7" s="4">
        <f t="array" ref="F7">SUMPRODUCT(($B$2=Event_Year_Peril_Results!$C$2:$C$1515)*($C$2=Event_Year_Peril_Results!$O$2:$O$1515)*($A$4=Event_Year_Peril_Results!$D$2:$D$1515),Event_Year_Peril_Results!H$2:H$1515)</f>
        <v>1911</v>
      </c>
      <c r="G7" s="4">
        <f t="array" ref="G7">SUMPRODUCT(($B$2=Event_Year_Peril_Results!$C$2:$C$1515)*($C$2=Event_Year_Peril_Results!$O$2:$O$1515)*($A$4=Event_Year_Peril_Results!$D$2:$D$1515),Event_Year_Peril_Results!I$2:I$1515)</f>
        <v>8284</v>
      </c>
      <c r="H7" s="4">
        <f t="array" ref="H7">SUMPRODUCT(($B$2=Event_Year_Peril_Results!$C$2:$C$1515)*($C$2=Event_Year_Peril_Results!$O$2:$O$1515)*($A$4=Event_Year_Peril_Results!$D$2:$D$1515),Event_Year_Peril_Results!J$2:J$1515)</f>
        <v>2836</v>
      </c>
      <c r="I7" s="4">
        <f t="array" ref="I7">SUMPRODUCT(($B$2=Event_Year_Peril_Results!$C$2:$C$1515)*($C$2=Event_Year_Peril_Results!$O$2:$O$1515)*($A$4=Event_Year_Peril_Results!$D$2:$D$1515),Event_Year_Peril_Results!K$2:K$1515)</f>
        <v>863</v>
      </c>
      <c r="J7" s="4">
        <f t="array" ref="J7">SUMPRODUCT(($B$2=Event_Year_Peril_Results!$C$2:$C$1515)*($C$2=Event_Year_Peril_Results!$O$2:$O$1515)*($A$4=Event_Year_Peril_Results!$D$2:$D$1515),Event_Year_Peril_Results!L$2:L$1515)</f>
        <v>3430</v>
      </c>
      <c r="K7" s="4">
        <f t="array" ref="K7">SUMPRODUCT(($B$2=Event_Year_Peril_Results!$C$2:$C$1515)*($C$2=Event_Year_Peril_Results!$O$2:$O$1515)*($A$4=Event_Year_Peril_Results!$D$2:$D$1515),Event_Year_Peril_Results!M$2:M$1515)</f>
        <v>443</v>
      </c>
    </row>
    <row r="8" spans="1:12">
      <c r="A8" s="3" t="s">
        <v>26</v>
      </c>
      <c r="B8" s="4">
        <f>SUMPRODUCT(($B$2=Loss_Results!$B$2:$B$13947)*($C$2=Loss_Results!$Q$2:$Q$13947)*($A8=Loss_Results!$R$2:$R$13947)*($A$4=Loss_Results!$C$2:$C$13947),Loss_Results!E$2:E$13947)</f>
        <v>176757031225.93201</v>
      </c>
      <c r="C8" s="4">
        <f t="array" ref="C8">SUMPRODUCT(($B$2=Loss_Results!$B$2:$B$13947)*($C$2=Loss_Results!$Q$2:$Q$13947)*($A8=Loss_Results!$R$2:$R$13947)*($A$4=Loss_Results!$C$2:$C$13947),Loss_Results!G$2:G$13947)</f>
        <v>377805533067.302</v>
      </c>
      <c r="D8" s="4">
        <f t="array" ref="D8">SUMPRODUCT(($B$2=Loss_Results!$B$2:$B$13947)*($C$2=Loss_Results!$Q$2:$Q$13947)*($A8=Loss_Results!$R$2:$R$13947)*($A$4=Loss_Results!$C$2:$C$13947),Loss_Results!H$2:H$13947)</f>
        <v>698194045808.58105</v>
      </c>
      <c r="E8" s="4">
        <f t="array" ref="E8">SUMPRODUCT(($B$2=Loss_Results!$B$2:$B$13947)*($C$2=Loss_Results!$Q$2:$Q$13947)*($A8=Loss_Results!$R$2:$R$13947)*($A$4=Loss_Results!$C$2:$C$13947),Loss_Results!I$2:I$13947)</f>
        <v>794793117173.72803</v>
      </c>
      <c r="F8" s="4">
        <f t="array" ref="F8">SUMPRODUCT(($B$2=Loss_Results!$B$2:$B$13947)*($C$2=Loss_Results!$Q$2:$Q$13947)*($A8=Loss_Results!$R$2:$R$13947)*($A$4=Loss_Results!$C$2:$C$13947),Loss_Results!J$2:J$13947)</f>
        <v>1144256664297.1899</v>
      </c>
      <c r="G8" s="4">
        <f t="array" ref="G8">SUMPRODUCT(($B$2=Loss_Results!$B$2:$B$13947)*($C$2=Loss_Results!$Q$2:$Q$13947)*($A8=Loss_Results!$R$2:$R$13947)*($A$4=Loss_Results!$C$2:$C$13947),Loss_Results!K$2:K$13947)</f>
        <v>1762817622081.22</v>
      </c>
      <c r="H8" s="4">
        <f t="array" ref="H8">SUMPRODUCT(($B$2=Loss_Results!$B$2:$B$13947)*($C$2=Loss_Results!$Q$2:$Q$13947)*($A8=Loss_Results!$R$2:$R$13947)*($A$4=Loss_Results!$C$2:$C$13947),Loss_Results!L$2:L$13947)</f>
        <v>2533381916818.79</v>
      </c>
      <c r="I8" s="4">
        <f t="array" ref="I8">SUMPRODUCT(($B$2=Loss_Results!$B$2:$B$13947)*($C$2=Loss_Results!$Q$2:$Q$13947)*($A8=Loss_Results!$R$2:$R$13947)*($A$4=Loss_Results!$C$2:$C$13947),Loss_Results!M$2:M$13947)</f>
        <v>2809444428395.0098</v>
      </c>
      <c r="J8" s="4">
        <f t="array" ref="J8">SUMPRODUCT(($B$2=Loss_Results!$B$2:$B$13947)*($C$2=Loss_Results!$Q$2:$Q$13947)*($A8=Loss_Results!$R$2:$R$13947)*($A$4=Loss_Results!$C$2:$C$13947),Loss_Results!N$2:N$13947)</f>
        <v>3643619532204.3701</v>
      </c>
      <c r="K8" s="4">
        <f t="array" ref="K8">SUMPRODUCT(($B$2=Loss_Results!$B$2:$B$13947)*($C$2=Loss_Results!$Q$2:$Q$13947)*($A8=Loss_Results!$R$2:$R$13947)*($A$4=Loss_Results!$C$2:$C$13947),Loss_Results!O$2:O$13947)</f>
        <v>4767113608043.6104</v>
      </c>
    </row>
    <row r="9" spans="1:12">
      <c r="A9" s="3" t="s">
        <v>25</v>
      </c>
      <c r="B9" s="4">
        <f t="array" ref="B9">SUMPRODUCT(($B$2=Loss_Results!$B$2:$B$13947)*($C$2=Loss_Results!$Q$2:$Q$13947)*($A9=Loss_Results!$R$2:$R$13947)*($A$4=Loss_Results!$C$2:$C$13947),Loss_Results!E$2:E$13947)</f>
        <v>168907838684.63699</v>
      </c>
      <c r="C9" s="4">
        <f t="array" ref="C9">SUMPRODUCT(($B$2=Loss_Results!$B$2:$B$13947)*($C$2=Loss_Results!$Q$2:$Q$13947)*($A9=Loss_Results!$R$2:$R$13947)*($A$4=Loss_Results!$C$2:$C$13947),Loss_Results!G$2:G$13947)</f>
        <v>362550609129.70801</v>
      </c>
      <c r="D9" s="4">
        <f t="array" ref="D9">SUMPRODUCT(($B$2=Loss_Results!$B$2:$B$13947)*($C$2=Loss_Results!$Q$2:$Q$13947)*($A9=Loss_Results!$R$2:$R$13947)*($A$4=Loss_Results!$C$2:$C$13947),Loss_Results!H$2:H$13947)</f>
        <v>672184421795.32605</v>
      </c>
      <c r="E9" s="4">
        <f t="array" ref="E9">SUMPRODUCT(($B$2=Loss_Results!$B$2:$B$13947)*($C$2=Loss_Results!$Q$2:$Q$13947)*($A9=Loss_Results!$R$2:$R$13947)*($A$4=Loss_Results!$C$2:$C$13947),Loss_Results!I$2:I$13947)</f>
        <v>760578689656.24597</v>
      </c>
      <c r="F9" s="4">
        <f t="array" ref="F9">SUMPRODUCT(($B$2=Loss_Results!$B$2:$B$13947)*($C$2=Loss_Results!$Q$2:$Q$13947)*($A9=Loss_Results!$R$2:$R$13947)*($A$4=Loss_Results!$C$2:$C$13947),Loss_Results!J$2:J$13947)</f>
        <v>1096971038982.76</v>
      </c>
      <c r="G9" s="4">
        <f t="array" ref="G9">SUMPRODUCT(($B$2=Loss_Results!$B$2:$B$13947)*($C$2=Loss_Results!$Q$2:$Q$13947)*($A9=Loss_Results!$R$2:$R$13947)*($A$4=Loss_Results!$C$2:$C$13947),Loss_Results!K$2:K$13947)</f>
        <v>1704285719390.48</v>
      </c>
      <c r="H9" s="4">
        <f t="array" ref="H9">SUMPRODUCT(($B$2=Loss_Results!$B$2:$B$13947)*($C$2=Loss_Results!$Q$2:$Q$13947)*($A9=Loss_Results!$R$2:$R$13947)*($A$4=Loss_Results!$C$2:$C$13947),Loss_Results!L$2:L$13947)</f>
        <v>2445731893531.5</v>
      </c>
      <c r="I9" s="4">
        <f t="array" ref="I9">SUMPRODUCT(($B$2=Loss_Results!$B$2:$B$13947)*($C$2=Loss_Results!$Q$2:$Q$13947)*($A9=Loss_Results!$R$2:$R$13947)*($A$4=Loss_Results!$C$2:$C$13947),Loss_Results!M$2:M$13947)</f>
        <v>2741010594100.0698</v>
      </c>
      <c r="J9" s="4">
        <f t="array" ref="J9">SUMPRODUCT(($B$2=Loss_Results!$B$2:$B$13947)*($C$2=Loss_Results!$Q$2:$Q$13947)*($A9=Loss_Results!$R$2:$R$13947)*($A$4=Loss_Results!$C$2:$C$13947),Loss_Results!N$2:N$13947)</f>
        <v>3557012736670.5898</v>
      </c>
      <c r="K9" s="4">
        <f t="array" ref="K9">SUMPRODUCT(($B$2=Loss_Results!$B$2:$B$13947)*($C$2=Loss_Results!$Q$2:$Q$13947)*($A9=Loss_Results!$R$2:$R$13947)*($A$4=Loss_Results!$C$2:$C$13947),Loss_Results!O$2:O$13947)</f>
        <v>4663922057633.6904</v>
      </c>
    </row>
    <row r="10" spans="1:12">
      <c r="A10" s="3" t="s">
        <v>4</v>
      </c>
      <c r="B10" s="4">
        <f t="array" ref="B10">SUMPRODUCT(($B$2=Loss_Results!$B$2:$B$13947)*($C$2=Loss_Results!$Q$2:$Q$13947)*($A10=Loss_Results!$R$2:$R$13947)*($A$4=Loss_Results!$C$2:$C$13947),Loss_Results!E$2:E$13947)</f>
        <v>7849192541.2955103</v>
      </c>
      <c r="C10" s="4">
        <f t="array" ref="C10">SUMPRODUCT(($B$2=Loss_Results!$B$2:$B$13947)*($C$2=Loss_Results!$Q$2:$Q$13947)*($A10=Loss_Results!$R$2:$R$13947)*($A$4=Loss_Results!$C$2:$C$13947),Loss_Results!G$2:G$13947)</f>
        <v>17040021346.872999</v>
      </c>
      <c r="D10" s="4">
        <f t="array" ref="D10">SUMPRODUCT(($B$2=Loss_Results!$B$2:$B$13947)*($C$2=Loss_Results!$Q$2:$Q$13947)*($A10=Loss_Results!$R$2:$R$13947)*($A$4=Loss_Results!$C$2:$C$13947),Loss_Results!H$2:H$13947)</f>
        <v>28703263751.973999</v>
      </c>
      <c r="E10" s="4">
        <f t="array" ref="E10">SUMPRODUCT(($B$2=Loss_Results!$B$2:$B$13947)*($C$2=Loss_Results!$Q$2:$Q$13947)*($A10=Loss_Results!$R$2:$R$13947)*($A$4=Loss_Results!$C$2:$C$13947),Loss_Results!I$2:I$13947)</f>
        <v>32230665231.679001</v>
      </c>
      <c r="F10" s="4">
        <f t="array" ref="F10">SUMPRODUCT(($B$2=Loss_Results!$B$2:$B$13947)*($C$2=Loss_Results!$Q$2:$Q$13947)*($A10=Loss_Results!$R$2:$R$13947)*($A$4=Loss_Results!$C$2:$C$13947),Loss_Results!J$2:J$13947)</f>
        <v>43479633975.553398</v>
      </c>
      <c r="G10" s="4">
        <f t="array" ref="G10">SUMPRODUCT(($B$2=Loss_Results!$B$2:$B$13947)*($C$2=Loss_Results!$Q$2:$Q$13947)*($A10=Loss_Results!$R$2:$R$13947)*($A$4=Loss_Results!$C$2:$C$13947),Loss_Results!K$2:K$13947)</f>
        <v>58633213603.707603</v>
      </c>
      <c r="H10" s="4">
        <f t="array" ref="H10">SUMPRODUCT(($B$2=Loss_Results!$B$2:$B$13947)*($C$2=Loss_Results!$Q$2:$Q$13947)*($A10=Loss_Results!$R$2:$R$13947)*($A$4=Loss_Results!$C$2:$C$13947),Loss_Results!L$2:L$13947)</f>
        <v>77367431885.635803</v>
      </c>
      <c r="I10" s="4">
        <f t="array" ref="I10">SUMPRODUCT(($B$2=Loss_Results!$B$2:$B$13947)*($C$2=Loss_Results!$Q$2:$Q$13947)*($A10=Loss_Results!$R$2:$R$13947)*($A$4=Loss_Results!$C$2:$C$13947),Loss_Results!M$2:M$13947)</f>
        <v>84745891028.524307</v>
      </c>
      <c r="J10" s="4">
        <f t="array" ref="J10">SUMPRODUCT(($B$2=Loss_Results!$B$2:$B$13947)*($C$2=Loss_Results!$Q$2:$Q$13947)*($A10=Loss_Results!$R$2:$R$13947)*($A$4=Loss_Results!$C$2:$C$13947),Loss_Results!N$2:N$13947)</f>
        <v>99589173916.688797</v>
      </c>
      <c r="K10" s="4">
        <f t="array" ref="K10">SUMPRODUCT(($B$2=Loss_Results!$B$2:$B$13947)*($C$2=Loss_Results!$Q$2:$Q$13947)*($A10=Loss_Results!$R$2:$R$13947)*($A$4=Loss_Results!$C$2:$C$13947),Loss_Results!O$2:O$13947)</f>
        <v>120894707845.155</v>
      </c>
    </row>
    <row r="11" spans="1:12">
      <c r="A11" s="3" t="s">
        <v>5</v>
      </c>
      <c r="B11" s="4">
        <f t="array" ref="B11">SUMPRODUCT(($B$2=Loss_Results!$B$2:$B$13947)*($C$2=Loss_Results!$Q$2:$Q$13947)*($A11=Loss_Results!$R$2:$R$13947)*($A$4=Loss_Results!$C$2:$C$13947),Loss_Results!E$2:E$13947)</f>
        <v>20768004397.6367</v>
      </c>
      <c r="C11" s="4">
        <f t="array" ref="C11">SUMPRODUCT(($B$2=Loss_Results!$B$2:$B$13947)*($C$2=Loss_Results!$Q$2:$Q$13947)*($A11=Loss_Results!$R$2:$R$13947)*($A$4=Loss_Results!$C$2:$C$13947),Loss_Results!G$2:G$13947)</f>
        <v>41172588346.776398</v>
      </c>
      <c r="D11" s="4">
        <f t="array" ref="D11">SUMPRODUCT(($B$2=Loss_Results!$B$2:$B$13947)*($C$2=Loss_Results!$Q$2:$Q$13947)*($A11=Loss_Results!$R$2:$R$13947)*($A$4=Loss_Results!$C$2:$C$13947),Loss_Results!H$2:H$13947)</f>
        <v>88344481771.726593</v>
      </c>
      <c r="E11" s="4">
        <f t="array" ref="E11">SUMPRODUCT(($B$2=Loss_Results!$B$2:$B$13947)*($C$2=Loss_Results!$Q$2:$Q$13947)*($A11=Loss_Results!$R$2:$R$13947)*($A$4=Loss_Results!$C$2:$C$13947),Loss_Results!I$2:I$13947)</f>
        <v>100693668707.181</v>
      </c>
      <c r="F11" s="4">
        <f t="array" ref="F11">SUMPRODUCT(($B$2=Loss_Results!$B$2:$B$13947)*($C$2=Loss_Results!$Q$2:$Q$13947)*($A11=Loss_Results!$R$2:$R$13947)*($A$4=Loss_Results!$C$2:$C$13947),Loss_Results!J$2:J$13947)</f>
        <v>155538907884.62701</v>
      </c>
      <c r="G11" s="4">
        <f t="array" ref="G11">SUMPRODUCT(($B$2=Loss_Results!$B$2:$B$13947)*($C$2=Loss_Results!$Q$2:$Q$13947)*($A11=Loss_Results!$R$2:$R$13947)*($A$4=Loss_Results!$C$2:$C$13947),Loss_Results!K$2:K$13947)</f>
        <v>241694228225.10101</v>
      </c>
      <c r="H11" s="4">
        <f t="array" ref="H11">SUMPRODUCT(($B$2=Loss_Results!$B$2:$B$13947)*($C$2=Loss_Results!$Q$2:$Q$13947)*($A11=Loss_Results!$R$2:$R$13947)*($A$4=Loss_Results!$C$2:$C$13947),Loss_Results!L$2:L$13947)</f>
        <v>347346191821.00201</v>
      </c>
      <c r="I11" s="4">
        <f t="array" ref="I11">SUMPRODUCT(($B$2=Loss_Results!$B$2:$B$13947)*($C$2=Loss_Results!$Q$2:$Q$13947)*($A11=Loss_Results!$R$2:$R$13947)*($A$4=Loss_Results!$C$2:$C$13947),Loss_Results!M$2:M$13947)</f>
        <v>379191232387.953</v>
      </c>
      <c r="J11" s="4">
        <f t="array" ref="J11">SUMPRODUCT(($B$2=Loss_Results!$B$2:$B$13947)*($C$2=Loss_Results!$Q$2:$Q$13947)*($A11=Loss_Results!$R$2:$R$13947)*($A$4=Loss_Results!$C$2:$C$13947),Loss_Results!N$2:N$13947)</f>
        <v>461310383402.56897</v>
      </c>
      <c r="K11" s="4">
        <f t="array" ref="K11">SUMPRODUCT(($B$2=Loss_Results!$B$2:$B$13947)*($C$2=Loss_Results!$Q$2:$Q$13947)*($A11=Loss_Results!$R$2:$R$13947)*($A$4=Loss_Results!$C$2:$C$13947),Loss_Results!O$2:O$13947)</f>
        <v>621722452058.08398</v>
      </c>
      <c r="L11" s="2"/>
    </row>
    <row r="12" spans="1:12">
      <c r="A12" s="3" t="s">
        <v>6</v>
      </c>
      <c r="B12" s="4">
        <f t="array" ref="B12">SUMPRODUCT(($B$2=Loss_Results!$B$2:$B$13947)*($C$2=Loss_Results!$Q$2:$Q$13947)*($A12=Loss_Results!$R$2:$R$13947)*($A$4=Loss_Results!$C$2:$C$13947),Loss_Results!E$2:E$13947)</f>
        <v>28617196938.932301</v>
      </c>
      <c r="C12" s="4">
        <f t="array" ref="C12">SUMPRODUCT(($B$2=Loss_Results!$B$2:$B$13947)*($C$2=Loss_Results!$Q$2:$Q$13947)*($A12=Loss_Results!$R$2:$R$13947)*($A$4=Loss_Results!$C$2:$C$13947),Loss_Results!G$2:G$13947)</f>
        <v>57686575883.289703</v>
      </c>
      <c r="D12" s="4">
        <f t="array" ref="D12">SUMPRODUCT(($B$2=Loss_Results!$B$2:$B$13947)*($C$2=Loss_Results!$Q$2:$Q$13947)*($A12=Loss_Results!$R$2:$R$13947)*($A$4=Loss_Results!$C$2:$C$13947),Loss_Results!H$2:H$13947)</f>
        <v>113562568495.57401</v>
      </c>
      <c r="E12" s="4">
        <f t="array" ref="E12">SUMPRODUCT(($B$2=Loss_Results!$B$2:$B$13947)*($C$2=Loss_Results!$Q$2:$Q$13947)*($A12=Loss_Results!$R$2:$R$13947)*($A$4=Loss_Results!$C$2:$C$13947),Loss_Results!I$2:I$13947)</f>
        <v>131226387157.20399</v>
      </c>
      <c r="F12" s="4">
        <f t="array" ref="F12">SUMPRODUCT(($B$2=Loss_Results!$B$2:$B$13947)*($C$2=Loss_Results!$Q$2:$Q$13947)*($A12=Loss_Results!$R$2:$R$13947)*($A$4=Loss_Results!$C$2:$C$13947),Loss_Results!J$2:J$13947)</f>
        <v>193516835883.315</v>
      </c>
      <c r="G12" s="4">
        <f t="array" ref="G12">SUMPRODUCT(($B$2=Loss_Results!$B$2:$B$13947)*($C$2=Loss_Results!$Q$2:$Q$13947)*($A12=Loss_Results!$R$2:$R$13947)*($A$4=Loss_Results!$C$2:$C$13947),Loss_Results!K$2:K$13947)</f>
        <v>296818648400.43298</v>
      </c>
      <c r="H12" s="4">
        <f t="array" ref="H12">SUMPRODUCT(($B$2=Loss_Results!$B$2:$B$13947)*($C$2=Loss_Results!$Q$2:$Q$13947)*($A12=Loss_Results!$R$2:$R$13947)*($A$4=Loss_Results!$C$2:$C$13947),Loss_Results!L$2:L$13947)</f>
        <v>424169340818.745</v>
      </c>
      <c r="I12" s="4">
        <f t="array" ref="I12">SUMPRODUCT(($B$2=Loss_Results!$B$2:$B$13947)*($C$2=Loss_Results!$Q$2:$Q$13947)*($A12=Loss_Results!$R$2:$R$13947)*($A$4=Loss_Results!$C$2:$C$13947),Loss_Results!M$2:M$13947)</f>
        <v>458140830856.78998</v>
      </c>
      <c r="J12" s="4">
        <f t="array" ref="J12">SUMPRODUCT(($B$2=Loss_Results!$B$2:$B$13947)*($C$2=Loss_Results!$Q$2:$Q$13947)*($A12=Loss_Results!$R$2:$R$13947)*($A$4=Loss_Results!$C$2:$C$13947),Loss_Results!N$2:N$13947)</f>
        <v>546922562418.51099</v>
      </c>
      <c r="K12" s="4">
        <f t="array" ref="K12">SUMPRODUCT(($B$2=Loss_Results!$B$2:$B$13947)*($C$2=Loss_Results!$Q$2:$Q$13947)*($A12=Loss_Results!$R$2:$R$13947)*($A$4=Loss_Results!$C$2:$C$13947),Loss_Results!O$2:O$13947)</f>
        <v>748332634462.43103</v>
      </c>
    </row>
    <row r="13" spans="1:12">
      <c r="A13" s="3" t="s">
        <v>7</v>
      </c>
      <c r="B13" s="4">
        <f>SUMPRODUCT(($B$2=Loss_Results!$B$2:$B$13947)*(IF($C$2="EQ","EQ",IF($C$2="AP","AP","HUSSPF"))=Loss_Results!$Q$2:$Q$13947)*($A13=Loss_Results!$R$2:$R$13947)*($A$4=Loss_Results!$C$2:$C$13947),Loss_Results!E$2:E$13947)</f>
        <v>15526.6400400039</v>
      </c>
      <c r="C13" s="4">
        <f>SUMPRODUCT(($B$2=Loss_Results!$B$2:$B$13947)*(IF($C$2="EQ","EQ",IF($C$2="AP","AP","HUSSPF"))=Loss_Results!$Q$2:$Q$13947)*($A13=Loss_Results!$R$2:$R$13947)*($A$4=Loss_Results!$C$2:$C$13947),Loss_Results!G$2:G$13947)</f>
        <v>35898.612218805101</v>
      </c>
      <c r="D13" s="4">
        <f>SUMPRODUCT(($B$2=Loss_Results!$B$2:$B$13947)*(IF($C$2="EQ","EQ",IF($C$2="AP","AP","HUSSPF"))=Loss_Results!$Q$2:$Q$13947)*($A13=Loss_Results!$R$2:$R$13947)*($A$4=Loss_Results!$C$2:$C$13947),Loss_Results!H$2:H$13947)</f>
        <v>61451.277535006098</v>
      </c>
      <c r="E13" s="4">
        <f>SUMPRODUCT(($B$2=Loss_Results!$B$2:$B$13947)*(IF($C$2="EQ","EQ",IF($C$2="AP","AP","HUSSPF"))=Loss_Results!$Q$2:$Q$13947)*($A13=Loss_Results!$R$2:$R$13947)*($A$4=Loss_Results!$C$2:$C$13947),Loss_Results!I$2:I$13947)</f>
        <v>68830.702775265294</v>
      </c>
      <c r="F13" s="4">
        <f>SUMPRODUCT(($B$2=Loss_Results!$B$2:$B$13947)*(IF($C$2="EQ","EQ",IF($C$2="AP","AP","HUSSPF"))=Loss_Results!$Q$2:$Q$13947)*($A13=Loss_Results!$R$2:$R$13947)*($A$4=Loss_Results!$C$2:$C$13947),Loss_Results!J$2:J$13947)</f>
        <v>89404.794313333405</v>
      </c>
      <c r="G13" s="4">
        <f>SUMPRODUCT(($B$2=Loss_Results!$B$2:$B$13947)*(IF($C$2="EQ","EQ",IF($C$2="AP","AP","HUSSPF"))=Loss_Results!$Q$2:$Q$13947)*($A13=Loss_Results!$R$2:$R$13947)*($A$4=Loss_Results!$C$2:$C$13947),Loss_Results!K$2:K$13947)</f>
        <v>131727.91352745201</v>
      </c>
      <c r="H13" s="4">
        <f>SUMPRODUCT(($B$2=Loss_Results!$B$2:$B$13947)*(IF($C$2="EQ","EQ",IF($C$2="AP","AP","HUSSPF"))=Loss_Results!$Q$2:$Q$13947)*($A13=Loss_Results!$R$2:$R$13947)*($A$4=Loss_Results!$C$2:$C$13947),Loss_Results!L$2:L$13947)</f>
        <v>187775.258208663</v>
      </c>
      <c r="I13" s="4">
        <f>SUMPRODUCT(($B$2=Loss_Results!$B$2:$B$13947)*(IF($C$2="EQ","EQ",IF($C$2="AP","AP","HUSSPF"))=Loss_Results!$Q$2:$Q$13947)*($A13=Loss_Results!$R$2:$R$13947)*($A$4=Loss_Results!$C$2:$C$13947),Loss_Results!M$2:M$13947)</f>
        <v>212746.08963336801</v>
      </c>
      <c r="J13" s="4">
        <f>SUMPRODUCT(($B$2=Loss_Results!$B$2:$B$13947)*(IF($C$2="EQ","EQ",IF($C$2="AP","AP","HUSSPF"))=Loss_Results!$Q$2:$Q$13947)*($A13=Loss_Results!$R$2:$R$13947)*($A$4=Loss_Results!$C$2:$C$13947),Loss_Results!N$2:N$13947)</f>
        <v>288818.94594107498</v>
      </c>
      <c r="K13" s="4">
        <f>SUMPRODUCT(($B$2=Loss_Results!$B$2:$B$13947)*(IF($C$2="EQ","EQ",IF($C$2="AP","AP","HUSSPF"))=Loss_Results!$Q$2:$Q$13947)*($A13=Loss_Results!$R$2:$R$13947)*($A$4=Loss_Results!$C$2:$C$13947),Loss_Results!O$2:O$13947)</f>
        <v>402342.42593519198</v>
      </c>
    </row>
    <row r="14" spans="1:12">
      <c r="A14" s="3" t="s">
        <v>8</v>
      </c>
      <c r="B14" s="4">
        <f t="array" ref="B14">SUMPRODUCT(($B$2=Loss_Results!$B$2:$B$13947)*($C$2=Loss_Results!$Q$2:$Q$13947)*($A14=Loss_Results!$R$2:$R$13947)*($A$4=Loss_Results!$C$2:$C$13947),Loss_Results!E$2:E$13947)</f>
        <v>981720424.360201</v>
      </c>
      <c r="C14" s="4">
        <f t="array" ref="C14">SUMPRODUCT(($B$2=Loss_Results!$B$2:$B$13947)*($C$2=Loss_Results!$Q$2:$Q$13947)*($A14=Loss_Results!$R$2:$R$13947)*($A$4=Loss_Results!$C$2:$C$13947),Loss_Results!G$2:G$13947)</f>
        <v>2452287408.9219198</v>
      </c>
      <c r="D14" s="4">
        <f t="array" ref="D14">SUMPRODUCT(($B$2=Loss_Results!$B$2:$B$13947)*($C$2=Loss_Results!$Q$2:$Q$13947)*($A14=Loss_Results!$R$2:$R$13947)*($A$4=Loss_Results!$C$2:$C$13947),Loss_Results!H$2:H$13947)</f>
        <v>3725533637.57128</v>
      </c>
      <c r="E14" s="4">
        <f t="array" ref="E14">SUMPRODUCT(($B$2=Loss_Results!$B$2:$B$13947)*($C$2=Loss_Results!$Q$2:$Q$13947)*($A14=Loss_Results!$R$2:$R$13947)*($A$4=Loss_Results!$C$2:$C$13947),Loss_Results!I$2:I$13947)</f>
        <v>4022063471.1947298</v>
      </c>
      <c r="F14" s="4">
        <f t="array" ref="F14">SUMPRODUCT(($B$2=Loss_Results!$B$2:$B$13947)*($C$2=Loss_Results!$Q$2:$Q$13947)*($A14=Loss_Results!$R$2:$R$13947)*($A$4=Loss_Results!$C$2:$C$13947),Loss_Results!J$2:J$13947)</f>
        <v>4961615459.1881504</v>
      </c>
      <c r="G14" s="4">
        <f t="array" ref="G14">SUMPRODUCT(($B$2=Loss_Results!$B$2:$B$13947)*($C$2=Loss_Results!$Q$2:$Q$13947)*($A14=Loss_Results!$R$2:$R$13947)*($A$4=Loss_Results!$C$2:$C$13947),Loss_Results!K$2:K$13947)</f>
        <v>6710151933.78578</v>
      </c>
      <c r="H14" s="4">
        <f t="array" ref="H14">SUMPRODUCT(($B$2=Loss_Results!$B$2:$B$13947)*($C$2=Loss_Results!$Q$2:$Q$13947)*($A14=Loss_Results!$R$2:$R$13947)*($A$4=Loss_Results!$C$2:$C$13947),Loss_Results!L$2:L$13947)</f>
        <v>10222695129.6106</v>
      </c>
      <c r="I14" s="4">
        <f t="array" ref="I14">SUMPRODUCT(($B$2=Loss_Results!$B$2:$B$13947)*($C$2=Loss_Results!$Q$2:$Q$13947)*($A14=Loss_Results!$R$2:$R$13947)*($A$4=Loss_Results!$C$2:$C$13947),Loss_Results!M$2:M$13947)</f>
        <v>11528873854.308201</v>
      </c>
      <c r="J14" s="4">
        <f t="array" ref="J14">SUMPRODUCT(($B$2=Loss_Results!$B$2:$B$13947)*($C$2=Loss_Results!$Q$2:$Q$13947)*($A14=Loss_Results!$R$2:$R$13947)*($A$4=Loss_Results!$C$2:$C$13947),Loss_Results!N$2:N$13947)</f>
        <v>16843891292.9266</v>
      </c>
      <c r="K14" s="4">
        <f t="array" ref="K14">SUMPRODUCT(($B$2=Loss_Results!$B$2:$B$13947)*($C$2=Loss_Results!$Q$2:$Q$13947)*($A14=Loss_Results!$R$2:$R$13947)*($A$4=Loss_Results!$C$2:$C$13947),Loss_Results!O$2:O$13947)</f>
        <v>24077608265.824501</v>
      </c>
    </row>
    <row r="15" spans="1:12">
      <c r="A15" s="3" t="s">
        <v>9</v>
      </c>
      <c r="B15" s="4">
        <f t="array" ref="B15">SUMPRODUCT(($B$2=Loss_Results!$B$2:$B$13947)*($C$2=Loss_Results!$Q$2:$Q$13947)*($A15=Loss_Results!$R$2:$R$13947)*($A$4=Loss_Results!$C$2:$C$13947),Loss_Results!E$2:E$13947)</f>
        <v>1425817481.1314399</v>
      </c>
      <c r="C15" s="4">
        <f t="array" ref="C15">SUMPRODUCT(($B$2=Loss_Results!$B$2:$B$13947)*($C$2=Loss_Results!$Q$2:$Q$13947)*($A15=Loss_Results!$R$2:$R$13947)*($A$4=Loss_Results!$C$2:$C$13947),Loss_Results!G$2:G$13947)</f>
        <v>3207186442.6630502</v>
      </c>
      <c r="D15" s="4">
        <f t="array" ref="D15">SUMPRODUCT(($B$2=Loss_Results!$B$2:$B$13947)*($C$2=Loss_Results!$Q$2:$Q$13947)*($A15=Loss_Results!$R$2:$R$13947)*($A$4=Loss_Results!$C$2:$C$13947),Loss_Results!H$2:H$13947)</f>
        <v>4966909987.9293098</v>
      </c>
      <c r="E15" s="4">
        <f t="array" ref="E15">SUMPRODUCT(($B$2=Loss_Results!$B$2:$B$13947)*($C$2=Loss_Results!$Q$2:$Q$13947)*($A15=Loss_Results!$R$2:$R$13947)*($A$4=Loss_Results!$C$2:$C$13947),Loss_Results!I$2:I$13947)</f>
        <v>5409858861.6250401</v>
      </c>
      <c r="F15" s="4">
        <f t="array" ref="F15">SUMPRODUCT(($B$2=Loss_Results!$B$2:$B$13947)*($C$2=Loss_Results!$Q$2:$Q$13947)*($A15=Loss_Results!$R$2:$R$13947)*($A$4=Loss_Results!$C$2:$C$13947),Loss_Results!J$2:J$13947)</f>
        <v>6705327695.5481997</v>
      </c>
      <c r="G15" s="4">
        <f t="array" ref="G15">SUMPRODUCT(($B$2=Loss_Results!$B$2:$B$13947)*($C$2=Loss_Results!$Q$2:$Q$13947)*($A15=Loss_Results!$R$2:$R$13947)*($A$4=Loss_Results!$C$2:$C$13947),Loss_Results!K$2:K$13947)</f>
        <v>8765055175.4062901</v>
      </c>
      <c r="H15" s="4">
        <f t="array" ref="H15">SUMPRODUCT(($B$2=Loss_Results!$B$2:$B$13947)*($C$2=Loss_Results!$Q$2:$Q$13947)*($A15=Loss_Results!$R$2:$R$13947)*($A$4=Loss_Results!$C$2:$C$13947),Loss_Results!L$2:L$13947)</f>
        <v>11347380079.871799</v>
      </c>
      <c r="I15" s="4">
        <f t="array" ref="I15">SUMPRODUCT(($B$2=Loss_Results!$B$2:$B$13947)*($C$2=Loss_Results!$Q$2:$Q$13947)*($A15=Loss_Results!$R$2:$R$13947)*($A$4=Loss_Results!$C$2:$C$13947),Loss_Results!M$2:M$13947)</f>
        <v>11867344416.785801</v>
      </c>
      <c r="J15" s="4">
        <f t="array" ref="J15">SUMPRODUCT(($B$2=Loss_Results!$B$2:$B$13947)*($C$2=Loss_Results!$Q$2:$Q$13947)*($A15=Loss_Results!$R$2:$R$13947)*($A$4=Loss_Results!$C$2:$C$13947),Loss_Results!N$2:N$13947)</f>
        <v>14816781688.5338</v>
      </c>
      <c r="K15" s="4">
        <f t="array" ref="K15">SUMPRODUCT(($B$2=Loss_Results!$B$2:$B$13947)*($C$2=Loss_Results!$Q$2:$Q$13947)*($A15=Loss_Results!$R$2:$R$13947)*($A$4=Loss_Results!$C$2:$C$13947),Loss_Results!O$2:O$13947)</f>
        <v>16848205940.664</v>
      </c>
    </row>
    <row r="16" spans="1:12">
      <c r="A16" s="3" t="s">
        <v>10</v>
      </c>
      <c r="B16" s="4">
        <f t="array" ref="B16">SUMPRODUCT(($B$2=Loss_Results!$B$2:$B$13947)*($C$2=Loss_Results!$Q$2:$Q$13947)*($A16=Loss_Results!$R$2:$R$13947)*($A$4=Loss_Results!$C$2:$C$13947),Loss_Results!E$2:E$13947)</f>
        <v>140235177.883928</v>
      </c>
      <c r="C16" s="4">
        <f t="array" ref="C16">SUMPRODUCT(($B$2=Loss_Results!$B$2:$B$13947)*($C$2=Loss_Results!$Q$2:$Q$13947)*($A16=Loss_Results!$R$2:$R$13947)*($A$4=Loss_Results!$C$2:$C$13947),Loss_Results!G$2:G$13947)</f>
        <v>291206558.65996701</v>
      </c>
      <c r="D16" s="4">
        <f t="array" ref="D16">SUMPRODUCT(($B$2=Loss_Results!$B$2:$B$13947)*($C$2=Loss_Results!$Q$2:$Q$13947)*($A16=Loss_Results!$R$2:$R$13947)*($A$4=Loss_Results!$C$2:$C$13947),Loss_Results!H$2:H$13947)</f>
        <v>491263118.18912798</v>
      </c>
      <c r="E16" s="4">
        <f t="array" ref="E16">SUMPRODUCT(($B$2=Loss_Results!$B$2:$B$13947)*($C$2=Loss_Results!$Q$2:$Q$13947)*($A16=Loss_Results!$R$2:$R$13947)*($A$4=Loss_Results!$C$2:$C$13947),Loss_Results!I$2:I$13947)</f>
        <v>560120393.31318903</v>
      </c>
      <c r="F16" s="4">
        <f t="array" ref="F16">SUMPRODUCT(($B$2=Loss_Results!$B$2:$B$13947)*($C$2=Loss_Results!$Q$2:$Q$13947)*($A16=Loss_Results!$R$2:$R$13947)*($A$4=Loss_Results!$C$2:$C$13947),Loss_Results!J$2:J$13947)</f>
        <v>766366812.02949703</v>
      </c>
      <c r="G16" s="4">
        <f t="array" ref="G16">SUMPRODUCT(($B$2=Loss_Results!$B$2:$B$13947)*($C$2=Loss_Results!$Q$2:$Q$13947)*($A16=Loss_Results!$R$2:$R$13947)*($A$4=Loss_Results!$C$2:$C$13947),Loss_Results!K$2:K$13947)</f>
        <v>1149056072.89696</v>
      </c>
      <c r="H16" s="4">
        <f t="array" ref="H16">SUMPRODUCT(($B$2=Loss_Results!$B$2:$B$13947)*($C$2=Loss_Results!$Q$2:$Q$13947)*($A16=Loss_Results!$R$2:$R$13947)*($A$4=Loss_Results!$C$2:$C$13947),Loss_Results!L$2:L$13947)</f>
        <v>1721007318.3183999</v>
      </c>
      <c r="I16" s="4">
        <f t="array" ref="I16">SUMPRODUCT(($B$2=Loss_Results!$B$2:$B$13947)*($C$2=Loss_Results!$Q$2:$Q$13947)*($A16=Loss_Results!$R$2:$R$13947)*($A$4=Loss_Results!$C$2:$C$13947),Loss_Results!M$2:M$13947)</f>
        <v>1950229463.6059501</v>
      </c>
      <c r="J16" s="4">
        <f t="array" ref="J16">SUMPRODUCT(($B$2=Loss_Results!$B$2:$B$13947)*($C$2=Loss_Results!$Q$2:$Q$13947)*($A16=Loss_Results!$R$2:$R$13947)*($A$4=Loss_Results!$C$2:$C$13947),Loss_Results!N$2:N$13947)</f>
        <v>2457930049.0566101</v>
      </c>
      <c r="K16" s="4">
        <f t="array" ref="K16">SUMPRODUCT(($B$2=Loss_Results!$B$2:$B$13947)*($C$2=Loss_Results!$Q$2:$Q$13947)*($A16=Loss_Results!$R$2:$R$13947)*($A$4=Loss_Results!$C$2:$C$13947),Loss_Results!O$2:O$13947)</f>
        <v>2881941425.8192401</v>
      </c>
    </row>
    <row r="17" spans="1:11">
      <c r="A17" s="3" t="s">
        <v>11</v>
      </c>
      <c r="B17" s="4">
        <f t="array" ref="B17">SUMPRODUCT(($B$2=Loss_Results!$B$2:$B$13947)*($C$2=Loss_Results!$Q$2:$Q$13947)*($A17=Loss_Results!$R$2:$R$13947)*($A$4=Loss_Results!$C$2:$C$13947),Loss_Results!E$2:E$13947)</f>
        <v>108065161.811505</v>
      </c>
      <c r="C17" s="4">
        <f t="array" ref="C17">SUMPRODUCT(($B$2=Loss_Results!$B$2:$B$13947)*($C$2=Loss_Results!$Q$2:$Q$13947)*($A17=Loss_Results!$R$2:$R$13947)*($A$4=Loss_Results!$C$2:$C$13947),Loss_Results!G$2:G$13947)</f>
        <v>230674350.519122</v>
      </c>
      <c r="D17" s="4">
        <f t="array" ref="D17">SUMPRODUCT(($B$2=Loss_Results!$B$2:$B$13947)*($C$2=Loss_Results!$Q$2:$Q$13947)*($A17=Loss_Results!$R$2:$R$13947)*($A$4=Loss_Results!$C$2:$C$13947),Loss_Results!H$2:H$13947)</f>
        <v>369119605.15207499</v>
      </c>
      <c r="E17" s="4">
        <f t="array" ref="E17">SUMPRODUCT(($B$2=Loss_Results!$B$2:$B$13947)*($C$2=Loss_Results!$Q$2:$Q$13947)*($A17=Loss_Results!$R$2:$R$13947)*($A$4=Loss_Results!$C$2:$C$13947),Loss_Results!I$2:I$13947)</f>
        <v>403268441.97475398</v>
      </c>
      <c r="F17" s="4">
        <f t="array" ref="F17">SUMPRODUCT(($B$2=Loss_Results!$B$2:$B$13947)*($C$2=Loss_Results!$Q$2:$Q$13947)*($A17=Loss_Results!$R$2:$R$13947)*($A$4=Loss_Results!$C$2:$C$13947),Loss_Results!J$2:J$13947)</f>
        <v>535096413.69922602</v>
      </c>
      <c r="G17" s="4">
        <f t="array" ref="G17">SUMPRODUCT(($B$2=Loss_Results!$B$2:$B$13947)*($C$2=Loss_Results!$Q$2:$Q$13947)*($A17=Loss_Results!$R$2:$R$13947)*($A$4=Loss_Results!$C$2:$C$13947),Loss_Results!K$2:K$13947)</f>
        <v>731068620.83267403</v>
      </c>
      <c r="H17" s="4">
        <f t="array" ref="H17">SUMPRODUCT(($B$2=Loss_Results!$B$2:$B$13947)*($C$2=Loss_Results!$Q$2:$Q$13947)*($A17=Loss_Results!$R$2:$R$13947)*($A$4=Loss_Results!$C$2:$C$13947),Loss_Results!L$2:L$13947)</f>
        <v>960839995.18286395</v>
      </c>
      <c r="I17" s="4">
        <f t="array" ref="I17">SUMPRODUCT(($B$2=Loss_Results!$B$2:$B$13947)*($C$2=Loss_Results!$Q$2:$Q$13947)*($A17=Loss_Results!$R$2:$R$13947)*($A$4=Loss_Results!$C$2:$C$13947),Loss_Results!M$2:M$13947)</f>
        <v>1016689205.77921</v>
      </c>
      <c r="J17" s="4">
        <f t="array" ref="J17">SUMPRODUCT(($B$2=Loss_Results!$B$2:$B$13947)*($C$2=Loss_Results!$Q$2:$Q$13947)*($A17=Loss_Results!$R$2:$R$13947)*($A$4=Loss_Results!$C$2:$C$13947),Loss_Results!N$2:N$13947)</f>
        <v>1368972253.1229999</v>
      </c>
      <c r="K17" s="4">
        <f t="array" ref="K17">SUMPRODUCT(($B$2=Loss_Results!$B$2:$B$13947)*($C$2=Loss_Results!$Q$2:$Q$13947)*($A17=Loss_Results!$R$2:$R$13947)*($A$4=Loss_Results!$C$2:$C$13947),Loss_Results!O$2:O$13947)</f>
        <v>1560236124.26984</v>
      </c>
    </row>
    <row r="18" spans="1:11">
      <c r="A18" s="3" t="s">
        <v>12</v>
      </c>
      <c r="B18" s="4">
        <f t="array" ref="B18">SUMPRODUCT(($B$2=Loss_Results!$B$2:$B$13947)*($C$2=Loss_Results!$Q$2:$Q$13947)*($A18=Loss_Results!$R$2:$R$13947)*($A$4=Loss_Results!$C$2:$C$13947),Loss_Results!E$2:E$13947)</f>
        <v>258118221.36434001</v>
      </c>
      <c r="C18" s="4">
        <f t="array" ref="C18">SUMPRODUCT(($B$2=Loss_Results!$B$2:$B$13947)*($C$2=Loss_Results!$Q$2:$Q$13947)*($A18=Loss_Results!$R$2:$R$13947)*($A$4=Loss_Results!$C$2:$C$13947),Loss_Results!G$2:G$13947)</f>
        <v>614004167.25532603</v>
      </c>
      <c r="D18" s="4">
        <f t="array" ref="D18">SUMPRODUCT(($B$2=Loss_Results!$B$2:$B$13947)*($C$2=Loss_Results!$Q$2:$Q$13947)*($A18=Loss_Results!$R$2:$R$13947)*($A$4=Loss_Results!$C$2:$C$13947),Loss_Results!H$2:H$13947)</f>
        <v>1133925688.00002</v>
      </c>
      <c r="E18" s="4">
        <f t="array" ref="E18">SUMPRODUCT(($B$2=Loss_Results!$B$2:$B$13947)*($C$2=Loss_Results!$Q$2:$Q$13947)*($A18=Loss_Results!$R$2:$R$13947)*($A$4=Loss_Results!$C$2:$C$13947),Loss_Results!I$2:I$13947)</f>
        <v>1254029074.99489</v>
      </c>
      <c r="F18" s="4">
        <f t="array" ref="F18">SUMPRODUCT(($B$2=Loss_Results!$B$2:$B$13947)*($C$2=Loss_Results!$Q$2:$Q$13947)*($A18=Loss_Results!$R$2:$R$13947)*($A$4=Loss_Results!$C$2:$C$13947),Loss_Results!J$2:J$13947)</f>
        <v>1887359277.8219199</v>
      </c>
      <c r="G18" s="4">
        <f t="array" ref="G18">SUMPRODUCT(($B$2=Loss_Results!$B$2:$B$13947)*($C$2=Loss_Results!$Q$2:$Q$13947)*($A18=Loss_Results!$R$2:$R$13947)*($A$4=Loss_Results!$C$2:$C$13947),Loss_Results!K$2:K$13947)</f>
        <v>3382641250.0515699</v>
      </c>
      <c r="H18" s="4">
        <f t="array" ref="H18">SUMPRODUCT(($B$2=Loss_Results!$B$2:$B$13947)*($C$2=Loss_Results!$Q$2:$Q$13947)*($A18=Loss_Results!$R$2:$R$13947)*($A$4=Loss_Results!$C$2:$C$13947),Loss_Results!L$2:L$13947)</f>
        <v>5428404126.9444304</v>
      </c>
      <c r="I18" s="4">
        <f t="array" ref="I18">SUMPRODUCT(($B$2=Loss_Results!$B$2:$B$13947)*($C$2=Loss_Results!$Q$2:$Q$13947)*($A18=Loss_Results!$R$2:$R$13947)*($A$4=Loss_Results!$C$2:$C$13947),Loss_Results!M$2:M$13947)</f>
        <v>6567727568.6810503</v>
      </c>
      <c r="J18" s="4">
        <f t="array" ref="J18">SUMPRODUCT(($B$2=Loss_Results!$B$2:$B$13947)*($C$2=Loss_Results!$Q$2:$Q$13947)*($A18=Loss_Results!$R$2:$R$13947)*($A$4=Loss_Results!$C$2:$C$13947),Loss_Results!N$2:N$13947)</f>
        <v>9419811685.3357296</v>
      </c>
      <c r="K18" s="4">
        <f t="array" ref="K18">SUMPRODUCT(($B$2=Loss_Results!$B$2:$B$13947)*($C$2=Loss_Results!$Q$2:$Q$13947)*($A18=Loss_Results!$R$2:$R$13947)*($A$4=Loss_Results!$C$2:$C$13947),Loss_Results!O$2:O$13947)</f>
        <v>11575093196.9498</v>
      </c>
    </row>
    <row r="19" spans="1:11">
      <c r="A19" s="3" t="s">
        <v>13</v>
      </c>
      <c r="B19" s="4">
        <f t="array" ref="B19">SUMPRODUCT(($B$2=Loss_Results!$B$2:$B$13947)*($C$2=Loss_Results!$Q$2:$Q$13947)*($A19=Loss_Results!$R$2:$R$13947)*($A$4=Loss_Results!$C$2:$C$13947),Loss_Results!E$2:E$13947)</f>
        <v>558754720.04538095</v>
      </c>
      <c r="C19" s="4">
        <f t="array" ref="C19">SUMPRODUCT(($B$2=Loss_Results!$B$2:$B$13947)*($C$2=Loss_Results!$Q$2:$Q$13947)*($A19=Loss_Results!$R$2:$R$13947)*($A$4=Loss_Results!$C$2:$C$13947),Loss_Results!G$2:G$13947)</f>
        <v>1163217182.6823299</v>
      </c>
      <c r="D19" s="4">
        <f t="array" ref="D19">SUMPRODUCT(($B$2=Loss_Results!$B$2:$B$13947)*($C$2=Loss_Results!$Q$2:$Q$13947)*($A19=Loss_Results!$R$2:$R$13947)*($A$4=Loss_Results!$C$2:$C$13947),Loss_Results!H$2:H$13947)</f>
        <v>2413676412.8253999</v>
      </c>
      <c r="E19" s="4">
        <f t="array" ref="E19">SUMPRODUCT(($B$2=Loss_Results!$B$2:$B$13947)*($C$2=Loss_Results!$Q$2:$Q$13947)*($A19=Loss_Results!$R$2:$R$13947)*($A$4=Loss_Results!$C$2:$C$13947),Loss_Results!I$2:I$13947)</f>
        <v>2897133770.5353799</v>
      </c>
      <c r="F19" s="4">
        <f t="array" ref="F19">SUMPRODUCT(($B$2=Loss_Results!$B$2:$B$13947)*($C$2=Loss_Results!$Q$2:$Q$13947)*($A19=Loss_Results!$R$2:$R$13947)*($A$4=Loss_Results!$C$2:$C$13947),Loss_Results!J$2:J$13947)</f>
        <v>5001844508.5631304</v>
      </c>
      <c r="G19" s="4">
        <f t="array" ref="G19">SUMPRODUCT(($B$2=Loss_Results!$B$2:$B$13947)*($C$2=Loss_Results!$Q$2:$Q$13947)*($A19=Loss_Results!$R$2:$R$13947)*($A$4=Loss_Results!$C$2:$C$13947),Loss_Results!K$2:K$13947)</f>
        <v>8282651510.6902103</v>
      </c>
      <c r="H19" s="4">
        <f t="array" ref="H19">SUMPRODUCT(($B$2=Loss_Results!$B$2:$B$13947)*($C$2=Loss_Results!$Q$2:$Q$13947)*($A19=Loss_Results!$R$2:$R$13947)*($A$4=Loss_Results!$C$2:$C$13947),Loss_Results!L$2:L$13947)</f>
        <v>10918224272.786699</v>
      </c>
      <c r="I19" s="4">
        <f t="array" ref="I19">SUMPRODUCT(($B$2=Loss_Results!$B$2:$B$13947)*($C$2=Loss_Results!$Q$2:$Q$13947)*($A19=Loss_Results!$R$2:$R$13947)*($A$4=Loss_Results!$C$2:$C$13947),Loss_Results!M$2:M$13947)</f>
        <v>11377061703.7868</v>
      </c>
      <c r="J19" s="4">
        <f t="array" ref="J19">SUMPRODUCT(($B$2=Loss_Results!$B$2:$B$13947)*($C$2=Loss_Results!$Q$2:$Q$13947)*($A19=Loss_Results!$R$2:$R$13947)*($A$4=Loss_Results!$C$2:$C$13947),Loss_Results!N$2:N$13947)</f>
        <v>12293548294.468901</v>
      </c>
      <c r="K19" s="4">
        <f t="array" ref="K19">SUMPRODUCT(($B$2=Loss_Results!$B$2:$B$13947)*($C$2=Loss_Results!$Q$2:$Q$13947)*($A19=Loss_Results!$R$2:$R$13947)*($A$4=Loss_Results!$C$2:$C$13947),Loss_Results!O$2:O$13947)</f>
        <v>14140250944.6556</v>
      </c>
    </row>
    <row r="20" spans="1:11">
      <c r="A20" s="3" t="s">
        <v>14</v>
      </c>
      <c r="B20" s="4">
        <f t="array" ref="B20">SUMPRODUCT(($B$2=Loss_Results!$B$2:$B$13947)*($C$2=Loss_Results!$Q$2:$Q$13947)*($A20=Loss_Results!$R$2:$R$13947)*($A$4=Loss_Results!$C$2:$C$13947),Loss_Results!E$2:E$13947)</f>
        <v>299330927.27133697</v>
      </c>
      <c r="C20" s="4">
        <f t="array" ref="C20">SUMPRODUCT(($B$2=Loss_Results!$B$2:$B$13947)*($C$2=Loss_Results!$Q$2:$Q$13947)*($A20=Loss_Results!$R$2:$R$13947)*($A$4=Loss_Results!$C$2:$C$13947),Loss_Results!G$2:G$13947)</f>
        <v>657915051.720667</v>
      </c>
      <c r="D20" s="4">
        <f t="array" ref="D20">SUMPRODUCT(($B$2=Loss_Results!$B$2:$B$13947)*($C$2=Loss_Results!$Q$2:$Q$13947)*($A20=Loss_Results!$R$2:$R$13947)*($A$4=Loss_Results!$C$2:$C$13947),Loss_Results!H$2:H$13947)</f>
        <v>1725768841.8526399</v>
      </c>
      <c r="E20" s="4">
        <f t="array" ref="E20">SUMPRODUCT(($B$2=Loss_Results!$B$2:$B$13947)*($C$2=Loss_Results!$Q$2:$Q$13947)*($A20=Loss_Results!$R$2:$R$13947)*($A$4=Loss_Results!$C$2:$C$13947),Loss_Results!I$2:I$13947)</f>
        <v>2069831926.3375199</v>
      </c>
      <c r="F20" s="4">
        <f t="array" ref="F20">SUMPRODUCT(($B$2=Loss_Results!$B$2:$B$13947)*($C$2=Loss_Results!$Q$2:$Q$13947)*($A20=Loss_Results!$R$2:$R$13947)*($A$4=Loss_Results!$C$2:$C$13947),Loss_Results!J$2:J$13947)</f>
        <v>2987801200.04498</v>
      </c>
      <c r="G20" s="4">
        <f t="array" ref="G20">SUMPRODUCT(($B$2=Loss_Results!$B$2:$B$13947)*($C$2=Loss_Results!$Q$2:$Q$13947)*($A20=Loss_Results!$R$2:$R$13947)*($A$4=Loss_Results!$C$2:$C$13947),Loss_Results!K$2:K$13947)</f>
        <v>4650842878.7046299</v>
      </c>
      <c r="H20" s="4">
        <f t="array" ref="H20">SUMPRODUCT(($B$2=Loss_Results!$B$2:$B$13947)*($C$2=Loss_Results!$Q$2:$Q$13947)*($A20=Loss_Results!$R$2:$R$13947)*($A$4=Loss_Results!$C$2:$C$13947),Loss_Results!L$2:L$13947)</f>
        <v>6798411117.6170797</v>
      </c>
      <c r="I20" s="4">
        <f t="array" ref="I20">SUMPRODUCT(($B$2=Loss_Results!$B$2:$B$13947)*($C$2=Loss_Results!$Q$2:$Q$13947)*($A20=Loss_Results!$R$2:$R$13947)*($A$4=Loss_Results!$C$2:$C$13947),Loss_Results!M$2:M$13947)</f>
        <v>7785141664.5536098</v>
      </c>
      <c r="J20" s="4">
        <f t="array" ref="J20">SUMPRODUCT(($B$2=Loss_Results!$B$2:$B$13947)*($C$2=Loss_Results!$Q$2:$Q$13947)*($A20=Loss_Results!$R$2:$R$13947)*($A$4=Loss_Results!$C$2:$C$13947),Loss_Results!N$2:N$13947)</f>
        <v>11743350241.3834</v>
      </c>
      <c r="K20" s="4">
        <f t="array" ref="K20">SUMPRODUCT(($B$2=Loss_Results!$B$2:$B$13947)*($C$2=Loss_Results!$Q$2:$Q$13947)*($A20=Loss_Results!$R$2:$R$13947)*($A$4=Loss_Results!$C$2:$C$13947),Loss_Results!O$2:O$13947)</f>
        <v>13724261322.495399</v>
      </c>
    </row>
    <row r="21" spans="1:11">
      <c r="A21" s="3" t="s">
        <v>15</v>
      </c>
      <c r="B21" s="4">
        <f t="array" ref="B21">SUMPRODUCT(($B$2=Loss_Results!$B$2:$B$13947)*($C$2=Loss_Results!$Q$2:$Q$13947)*($A21=Loss_Results!$R$2:$R$13947)*($A$4=Loss_Results!$C$2:$C$13947),Loss_Results!E$2:E$13947)</f>
        <v>1611736.9997286</v>
      </c>
      <c r="C21" s="4">
        <f t="array" ref="C21">SUMPRODUCT(($B$2=Loss_Results!$B$2:$B$13947)*($C$2=Loss_Results!$Q$2:$Q$13947)*($A21=Loss_Results!$R$2:$R$13947)*($A$4=Loss_Results!$C$2:$C$13947),Loss_Results!G$2:G$13947)</f>
        <v>2442126.5960165099</v>
      </c>
      <c r="D21" s="4">
        <f t="array" ref="D21">SUMPRODUCT(($B$2=Loss_Results!$B$2:$B$13947)*($C$2=Loss_Results!$Q$2:$Q$13947)*($A21=Loss_Results!$R$2:$R$13947)*($A$4=Loss_Results!$C$2:$C$13947),Loss_Results!H$2:H$13947)</f>
        <v>6244567.86446766</v>
      </c>
      <c r="E21" s="4">
        <f t="array" ref="E21">SUMPRODUCT(($B$2=Loss_Results!$B$2:$B$13947)*($C$2=Loss_Results!$Q$2:$Q$13947)*($A21=Loss_Results!$R$2:$R$13947)*($A$4=Loss_Results!$C$2:$C$13947),Loss_Results!I$2:I$13947)</f>
        <v>7627287.69243195</v>
      </c>
      <c r="F21" s="4">
        <f t="array" ref="F21">SUMPRODUCT(($B$2=Loss_Results!$B$2:$B$13947)*($C$2=Loss_Results!$Q$2:$Q$13947)*($A21=Loss_Results!$R$2:$R$13947)*($A$4=Loss_Results!$C$2:$C$13947),Loss_Results!J$2:J$13947)</f>
        <v>12477948.9161392</v>
      </c>
      <c r="G21" s="4">
        <f t="array" ref="G21">SUMPRODUCT(($B$2=Loss_Results!$B$2:$B$13947)*($C$2=Loss_Results!$Q$2:$Q$13947)*($A21=Loss_Results!$R$2:$R$13947)*($A$4=Loss_Results!$C$2:$C$13947),Loss_Results!K$2:K$13947)</f>
        <v>26581818.218376301</v>
      </c>
      <c r="H21" s="4">
        <f t="array" ref="H21">SUMPRODUCT(($B$2=Loss_Results!$B$2:$B$13947)*($C$2=Loss_Results!$Q$2:$Q$13947)*($A21=Loss_Results!$R$2:$R$13947)*($A$4=Loss_Results!$C$2:$C$13947),Loss_Results!L$2:L$13947)</f>
        <v>50805577.701799601</v>
      </c>
      <c r="I21" s="4">
        <f t="array" ref="I21">SUMPRODUCT(($B$2=Loss_Results!$B$2:$B$13947)*($C$2=Loss_Results!$Q$2:$Q$13947)*($A21=Loss_Results!$R$2:$R$13947)*($A$4=Loss_Results!$C$2:$C$13947),Loss_Results!M$2:M$13947)</f>
        <v>65130022.979741603</v>
      </c>
      <c r="J21" s="4">
        <f t="array" ref="J21">SUMPRODUCT(($B$2=Loss_Results!$B$2:$B$13947)*($C$2=Loss_Results!$Q$2:$Q$13947)*($A21=Loss_Results!$R$2:$R$13947)*($A$4=Loss_Results!$C$2:$C$13947),Loss_Results!N$2:N$13947)</f>
        <v>107794500.85593501</v>
      </c>
      <c r="K21" s="4">
        <f t="array" ref="K21">SUMPRODUCT(($B$2=Loss_Results!$B$2:$B$13947)*($C$2=Loss_Results!$Q$2:$Q$13947)*($A21=Loss_Results!$R$2:$R$13947)*($A$4=Loss_Results!$C$2:$C$13947),Loss_Results!O$2:O$13947)</f>
        <v>145339773.9923</v>
      </c>
    </row>
    <row r="22" spans="1:11">
      <c r="A22" s="3" t="s">
        <v>16</v>
      </c>
      <c r="B22" s="4">
        <f t="array" ref="B22">SUMPRODUCT(($B$2=Loss_Results!$B$2:$B$13947)*($C$2=Loss_Results!$Q$2:$Q$13947)*($A22=Loss_Results!$R$2:$R$13947)*($A$4=Loss_Results!$C$2:$C$13947),Loss_Results!E$2:E$13947)</f>
        <v>74827565.5556124</v>
      </c>
      <c r="C22" s="4">
        <f t="array" ref="C22">SUMPRODUCT(($B$2=Loss_Results!$B$2:$B$13947)*($C$2=Loss_Results!$Q$2:$Q$13947)*($A22=Loss_Results!$R$2:$R$13947)*($A$4=Loss_Results!$C$2:$C$13947),Loss_Results!G$2:G$13947)</f>
        <v>144746294.79645699</v>
      </c>
      <c r="D22" s="4">
        <f t="array" ref="D22">SUMPRODUCT(($B$2=Loss_Results!$B$2:$B$13947)*($C$2=Loss_Results!$Q$2:$Q$13947)*($A22=Loss_Results!$R$2:$R$13947)*($A$4=Loss_Results!$C$2:$C$13947),Loss_Results!H$2:H$13947)</f>
        <v>275064716.59010601</v>
      </c>
      <c r="E22" s="4">
        <f t="array" ref="E22">SUMPRODUCT(($B$2=Loss_Results!$B$2:$B$13947)*($C$2=Loss_Results!$Q$2:$Q$13947)*($A22=Loss_Results!$R$2:$R$13947)*($A$4=Loss_Results!$C$2:$C$13947),Loss_Results!I$2:I$13947)</f>
        <v>315942587.45795399</v>
      </c>
      <c r="F22" s="4">
        <f t="array" ref="F22">SUMPRODUCT(($B$2=Loss_Results!$B$2:$B$13947)*($C$2=Loss_Results!$Q$2:$Q$13947)*($A22=Loss_Results!$R$2:$R$13947)*($A$4=Loss_Results!$C$2:$C$13947),Loss_Results!J$2:J$13947)</f>
        <v>483318483.271038</v>
      </c>
      <c r="G22" s="4">
        <f t="array" ref="G22">SUMPRODUCT(($B$2=Loss_Results!$B$2:$B$13947)*($C$2=Loss_Results!$Q$2:$Q$13947)*($A22=Loss_Results!$R$2:$R$13947)*($A$4=Loss_Results!$C$2:$C$13947),Loss_Results!K$2:K$13947)</f>
        <v>846349645.39049602</v>
      </c>
      <c r="H22" s="4">
        <f t="array" ref="H22">SUMPRODUCT(($B$2=Loss_Results!$B$2:$B$13947)*($C$2=Loss_Results!$Q$2:$Q$13947)*($A22=Loss_Results!$R$2:$R$13947)*($A$4=Loss_Results!$C$2:$C$13947),Loss_Results!L$2:L$13947)</f>
        <v>1355173129.55756</v>
      </c>
      <c r="I22" s="4">
        <f t="array" ref="I22">SUMPRODUCT(($B$2=Loss_Results!$B$2:$B$13947)*($C$2=Loss_Results!$Q$2:$Q$13947)*($A22=Loss_Results!$R$2:$R$13947)*($A$4=Loss_Results!$C$2:$C$13947),Loss_Results!M$2:M$13947)</f>
        <v>1547780465.8617899</v>
      </c>
      <c r="J22" s="4">
        <f t="array" ref="J22">SUMPRODUCT(($B$2=Loss_Results!$B$2:$B$13947)*($C$2=Loss_Results!$Q$2:$Q$13947)*($A22=Loss_Results!$R$2:$R$13947)*($A$4=Loss_Results!$C$2:$C$13947),Loss_Results!N$2:N$13947)</f>
        <v>2083225090.17768</v>
      </c>
      <c r="K22" s="4">
        <f t="array" ref="K22">SUMPRODUCT(($B$2=Loss_Results!$B$2:$B$13947)*($C$2=Loss_Results!$Q$2:$Q$13947)*($A22=Loss_Results!$R$2:$R$13947)*($A$4=Loss_Results!$C$2:$C$13947),Loss_Results!O$2:O$13947)</f>
        <v>2428268729.598</v>
      </c>
    </row>
    <row r="23" spans="1:11">
      <c r="A23" s="3" t="s">
        <v>17</v>
      </c>
      <c r="B23" s="4">
        <f t="array" ref="B23">SUMPRODUCT(($B$2=Loss_Results!$B$2:$B$13947)*($C$2=Loss_Results!$Q$2:$Q$13947)*($A23=Loss_Results!$R$2:$R$13947)*($A$4=Loss_Results!$C$2:$C$13947),Loss_Results!E$2:E$13947)</f>
        <v>941202462.86153603</v>
      </c>
      <c r="C23" s="4">
        <f t="array" ref="C23">SUMPRODUCT(($B$2=Loss_Results!$B$2:$B$13947)*($C$2=Loss_Results!$Q$2:$Q$13947)*($A23=Loss_Results!$R$2:$R$13947)*($A$4=Loss_Results!$C$2:$C$13947),Loss_Results!G$2:G$13947)</f>
        <v>2139069504.1324201</v>
      </c>
      <c r="D23" s="4">
        <f t="array" ref="D23">SUMPRODUCT(($B$2=Loss_Results!$B$2:$B$13947)*($C$2=Loss_Results!$Q$2:$Q$13947)*($A23=Loss_Results!$R$2:$R$13947)*($A$4=Loss_Results!$C$2:$C$13947),Loss_Results!H$2:H$13947)</f>
        <v>3369849467.4653301</v>
      </c>
      <c r="E23" s="4">
        <f t="array" ref="E23">SUMPRODUCT(($B$2=Loss_Results!$B$2:$B$13947)*($C$2=Loss_Results!$Q$2:$Q$13947)*($A23=Loss_Results!$R$2:$R$13947)*($A$4=Loss_Results!$C$2:$C$13947),Loss_Results!I$2:I$13947)</f>
        <v>3662101984.1329398</v>
      </c>
      <c r="F23" s="4">
        <f t="array" ref="F23">SUMPRODUCT(($B$2=Loss_Results!$B$2:$B$13947)*($C$2=Loss_Results!$Q$2:$Q$13947)*($A23=Loss_Results!$R$2:$R$13947)*($A$4=Loss_Results!$C$2:$C$13947),Loss_Results!J$2:J$13947)</f>
        <v>4830633182.0563297</v>
      </c>
      <c r="G23" s="4">
        <f t="array" ref="G23">SUMPRODUCT(($B$2=Loss_Results!$B$2:$B$13947)*($C$2=Loss_Results!$Q$2:$Q$13947)*($A23=Loss_Results!$R$2:$R$13947)*($A$4=Loss_Results!$C$2:$C$13947),Loss_Results!K$2:K$13947)</f>
        <v>6399722966.6063805</v>
      </c>
      <c r="H23" s="4">
        <f t="array" ref="H23">SUMPRODUCT(($B$2=Loss_Results!$B$2:$B$13947)*($C$2=Loss_Results!$Q$2:$Q$13947)*($A23=Loss_Results!$R$2:$R$13947)*($A$4=Loss_Results!$C$2:$C$13947),Loss_Results!L$2:L$13947)</f>
        <v>7837378679.9974804</v>
      </c>
      <c r="I23" s="4">
        <f t="array" ref="I23">SUMPRODUCT(($B$2=Loss_Results!$B$2:$B$13947)*($C$2=Loss_Results!$Q$2:$Q$13947)*($A23=Loss_Results!$R$2:$R$13947)*($A$4=Loss_Results!$C$2:$C$13947),Loss_Results!M$2:M$13947)</f>
        <v>8431526430.1862202</v>
      </c>
      <c r="J23" s="4">
        <f t="array" ref="J23">SUMPRODUCT(($B$2=Loss_Results!$B$2:$B$13947)*($C$2=Loss_Results!$Q$2:$Q$13947)*($A23=Loss_Results!$R$2:$R$13947)*($A$4=Loss_Results!$C$2:$C$13947),Loss_Results!N$2:N$13947)</f>
        <v>9995305881.1906395</v>
      </c>
      <c r="K23" s="4">
        <f t="array" ref="K23">SUMPRODUCT(($B$2=Loss_Results!$B$2:$B$13947)*($C$2=Loss_Results!$Q$2:$Q$13947)*($A23=Loss_Results!$R$2:$R$13947)*($A$4=Loss_Results!$C$2:$C$13947),Loss_Results!O$2:O$13947)</f>
        <v>12572236252.655199</v>
      </c>
    </row>
    <row r="24" spans="1:11">
      <c r="A24" s="3" t="s">
        <v>18</v>
      </c>
      <c r="B24" s="4">
        <f t="array" ref="B24">SUMPRODUCT(($B$2=Loss_Results!$B$2:$B$13947)*($C$2=Loss_Results!$Q$2:$Q$13947)*($A24=Loss_Results!$R$2:$R$13947)*($A$4=Loss_Results!$C$2:$C$13947),Loss_Results!E$2:E$13947)</f>
        <v>404212267.48505902</v>
      </c>
      <c r="C24" s="4">
        <f t="array" ref="C24">SUMPRODUCT(($B$2=Loss_Results!$B$2:$B$13947)*($C$2=Loss_Results!$Q$2:$Q$13947)*($A24=Loss_Results!$R$2:$R$13947)*($A$4=Loss_Results!$C$2:$C$13947),Loss_Results!G$2:G$13947)</f>
        <v>890591966.25225103</v>
      </c>
      <c r="D24" s="4">
        <f t="array" ref="D24">SUMPRODUCT(($B$2=Loss_Results!$B$2:$B$13947)*($C$2=Loss_Results!$Q$2:$Q$13947)*($A24=Loss_Results!$R$2:$R$13947)*($A$4=Loss_Results!$C$2:$C$13947),Loss_Results!H$2:H$13947)</f>
        <v>1504257854.90008</v>
      </c>
      <c r="E24" s="4">
        <f t="array" ref="E24">SUMPRODUCT(($B$2=Loss_Results!$B$2:$B$13947)*($C$2=Loss_Results!$Q$2:$Q$13947)*($A24=Loss_Results!$R$2:$R$13947)*($A$4=Loss_Results!$C$2:$C$13947),Loss_Results!I$2:I$13947)</f>
        <v>1638300313.3652401</v>
      </c>
      <c r="F24" s="4">
        <f t="array" ref="F24">SUMPRODUCT(($B$2=Loss_Results!$B$2:$B$13947)*($C$2=Loss_Results!$Q$2:$Q$13947)*($A24=Loss_Results!$R$2:$R$13947)*($A$4=Loss_Results!$C$2:$C$13947),Loss_Results!J$2:J$13947)</f>
        <v>2116459500.1740201</v>
      </c>
      <c r="G24" s="4">
        <f t="array" ref="G24">SUMPRODUCT(($B$2=Loss_Results!$B$2:$B$13947)*($C$2=Loss_Results!$Q$2:$Q$13947)*($A24=Loss_Results!$R$2:$R$13947)*($A$4=Loss_Results!$C$2:$C$13947),Loss_Results!K$2:K$13947)</f>
        <v>2736698956.52561</v>
      </c>
      <c r="H24" s="4">
        <f t="array" ref="H24">SUMPRODUCT(($B$2=Loss_Results!$B$2:$B$13947)*($C$2=Loss_Results!$Q$2:$Q$13947)*($A24=Loss_Results!$R$2:$R$13947)*($A$4=Loss_Results!$C$2:$C$13947),Loss_Results!L$2:L$13947)</f>
        <v>3743131258.9032502</v>
      </c>
      <c r="I24" s="4">
        <f t="array" ref="I24">SUMPRODUCT(($B$2=Loss_Results!$B$2:$B$13947)*($C$2=Loss_Results!$Q$2:$Q$13947)*($A24=Loss_Results!$R$2:$R$13947)*($A$4=Loss_Results!$C$2:$C$13947),Loss_Results!M$2:M$13947)</f>
        <v>3929157286.3294301</v>
      </c>
      <c r="J24" s="4">
        <f t="array" ref="J24">SUMPRODUCT(($B$2=Loss_Results!$B$2:$B$13947)*($C$2=Loss_Results!$Q$2:$Q$13947)*($A24=Loss_Results!$R$2:$R$13947)*($A$4=Loss_Results!$C$2:$C$13947),Loss_Results!N$2:N$13947)</f>
        <v>6160827550.8785295</v>
      </c>
      <c r="K24" s="4">
        <f t="array" ref="K24">SUMPRODUCT(($B$2=Loss_Results!$B$2:$B$13947)*($C$2=Loss_Results!$Q$2:$Q$13947)*($A24=Loss_Results!$R$2:$R$13947)*($A$4=Loss_Results!$C$2:$C$13947),Loss_Results!O$2:O$13947)</f>
        <v>7809450407.8891897</v>
      </c>
    </row>
    <row r="25" spans="1:11">
      <c r="A25" s="3" t="s">
        <v>19</v>
      </c>
      <c r="B25" s="4">
        <f t="array" ref="B25">SUMPRODUCT(($B$2=Loss_Results!$B$2:$B$13947)*($C$2=Loss_Results!$Q$2:$Q$13947)*($A25=Loss_Results!$R$2:$R$13947)*($A$4=Loss_Results!$C$2:$C$13947),Loss_Results!E$2:E$13947)</f>
        <v>65260126.963114902</v>
      </c>
      <c r="C25" s="4">
        <f t="array" ref="C25">SUMPRODUCT(($B$2=Loss_Results!$B$2:$B$13947)*($C$2=Loss_Results!$Q$2:$Q$13947)*($A25=Loss_Results!$R$2:$R$13947)*($A$4=Loss_Results!$C$2:$C$13947),Loss_Results!G$2:G$13947)</f>
        <v>140975942.99323899</v>
      </c>
      <c r="D25" s="4">
        <f t="array" ref="D25">SUMPRODUCT(($B$2=Loss_Results!$B$2:$B$13947)*($C$2=Loss_Results!$Q$2:$Q$13947)*($A25=Loss_Results!$R$2:$R$13947)*($A$4=Loss_Results!$C$2:$C$13947),Loss_Results!H$2:H$13947)</f>
        <v>287382352.97557002</v>
      </c>
      <c r="E25" s="4">
        <f t="array" ref="E25">SUMPRODUCT(($B$2=Loss_Results!$B$2:$B$13947)*($C$2=Loss_Results!$Q$2:$Q$13947)*($A25=Loss_Results!$R$2:$R$13947)*($A$4=Loss_Results!$C$2:$C$13947),Loss_Results!I$2:I$13947)</f>
        <v>325350091.70241499</v>
      </c>
      <c r="F25" s="4">
        <f t="array" ref="F25">SUMPRODUCT(($B$2=Loss_Results!$B$2:$B$13947)*($C$2=Loss_Results!$Q$2:$Q$13947)*($A25=Loss_Results!$R$2:$R$13947)*($A$4=Loss_Results!$C$2:$C$13947),Loss_Results!J$2:J$13947)</f>
        <v>506197885.27620101</v>
      </c>
      <c r="G25" s="4">
        <f t="array" ref="G25">SUMPRODUCT(($B$2=Loss_Results!$B$2:$B$13947)*($C$2=Loss_Results!$Q$2:$Q$13947)*($A25=Loss_Results!$R$2:$R$13947)*($A$4=Loss_Results!$C$2:$C$13947),Loss_Results!K$2:K$13947)</f>
        <v>891139257.124174</v>
      </c>
      <c r="H25" s="4">
        <f t="array" ref="H25">SUMPRODUCT(($B$2=Loss_Results!$B$2:$B$13947)*($C$2=Loss_Results!$Q$2:$Q$13947)*($A25=Loss_Results!$R$2:$R$13947)*($A$4=Loss_Results!$C$2:$C$13947),Loss_Results!L$2:L$13947)</f>
        <v>1404246488.4147799</v>
      </c>
      <c r="I25" s="4">
        <f t="array" ref="I25">SUMPRODUCT(($B$2=Loss_Results!$B$2:$B$13947)*($C$2=Loss_Results!$Q$2:$Q$13947)*($A25=Loss_Results!$R$2:$R$13947)*($A$4=Loss_Results!$C$2:$C$13947),Loss_Results!M$2:M$13947)</f>
        <v>1545318141.77122</v>
      </c>
      <c r="J25" s="4">
        <f t="array" ref="J25">SUMPRODUCT(($B$2=Loss_Results!$B$2:$B$13947)*($C$2=Loss_Results!$Q$2:$Q$13947)*($A25=Loss_Results!$R$2:$R$13947)*($A$4=Loss_Results!$C$2:$C$13947),Loss_Results!N$2:N$13947)</f>
        <v>1926524211.2539999</v>
      </c>
      <c r="K25" s="4">
        <f t="array" ref="K25">SUMPRODUCT(($B$2=Loss_Results!$B$2:$B$13947)*($C$2=Loss_Results!$Q$2:$Q$13947)*($A25=Loss_Results!$R$2:$R$13947)*($A$4=Loss_Results!$C$2:$C$13947),Loss_Results!O$2:O$13947)</f>
        <v>2265849753.7242098</v>
      </c>
    </row>
    <row r="26" spans="1:11">
      <c r="A26" s="3" t="s">
        <v>20</v>
      </c>
      <c r="B26" s="4">
        <f t="array" ref="B26">SUMPRODUCT(($B$2=Loss_Results!$B$2:$B$13947)*($C$2=Loss_Results!$Q$2:$Q$13947)*($A26=Loss_Results!$R$2:$R$13947)*($A$4=Loss_Results!$C$2:$C$13947),Loss_Results!E$2:E$13947)</f>
        <v>1162575320.87676</v>
      </c>
      <c r="C26" s="4">
        <f t="array" ref="C26">SUMPRODUCT(($B$2=Loss_Results!$B$2:$B$13947)*($C$2=Loss_Results!$Q$2:$Q$13947)*($A26=Loss_Results!$R$2:$R$13947)*($A$4=Loss_Results!$C$2:$C$13947),Loss_Results!G$2:G$13947)</f>
        <v>2489527973.7968898</v>
      </c>
      <c r="D26" s="4">
        <f t="array" ref="D26">SUMPRODUCT(($B$2=Loss_Results!$B$2:$B$13947)*($C$2=Loss_Results!$Q$2:$Q$13947)*($A26=Loss_Results!$R$2:$R$13947)*($A$4=Loss_Results!$C$2:$C$13947),Loss_Results!H$2:H$13947)</f>
        <v>4341439354.7044802</v>
      </c>
      <c r="E26" s="4">
        <f t="array" ref="E26">SUMPRODUCT(($B$2=Loss_Results!$B$2:$B$13947)*($C$2=Loss_Results!$Q$2:$Q$13947)*($A26=Loss_Results!$R$2:$R$13947)*($A$4=Loss_Results!$C$2:$C$13947),Loss_Results!I$2:I$13947)</f>
        <v>4839670636.9964304</v>
      </c>
      <c r="F26" s="4">
        <f t="array" ref="F26">SUMPRODUCT(($B$2=Loss_Results!$B$2:$B$13947)*($C$2=Loss_Results!$Q$2:$Q$13947)*($A26=Loss_Results!$R$2:$R$13947)*($A$4=Loss_Results!$C$2:$C$13947),Loss_Results!J$2:J$13947)</f>
        <v>6810869616.7460003</v>
      </c>
      <c r="G26" s="4">
        <f t="array" ref="G26">SUMPRODUCT(($B$2=Loss_Results!$B$2:$B$13947)*($C$2=Loss_Results!$Q$2:$Q$13947)*($A26=Loss_Results!$R$2:$R$13947)*($A$4=Loss_Results!$C$2:$C$13947),Loss_Results!K$2:K$13947)</f>
        <v>10362930574.733101</v>
      </c>
      <c r="H26" s="4">
        <f t="array" ref="H26">SUMPRODUCT(($B$2=Loss_Results!$B$2:$B$13947)*($C$2=Loss_Results!$Q$2:$Q$13947)*($A26=Loss_Results!$R$2:$R$13947)*($A$4=Loss_Results!$C$2:$C$13947),Loss_Results!L$2:L$13947)</f>
        <v>13950341843.980101</v>
      </c>
      <c r="I26" s="4">
        <f t="array" ref="I26">SUMPRODUCT(($B$2=Loss_Results!$B$2:$B$13947)*($C$2=Loss_Results!$Q$2:$Q$13947)*($A26=Loss_Results!$R$2:$R$13947)*($A$4=Loss_Results!$C$2:$C$13947),Loss_Results!M$2:M$13947)</f>
        <v>15261035381.4188</v>
      </c>
      <c r="J26" s="4">
        <f t="array" ref="J26">SUMPRODUCT(($B$2=Loss_Results!$B$2:$B$13947)*($C$2=Loss_Results!$Q$2:$Q$13947)*($A26=Loss_Results!$R$2:$R$13947)*($A$4=Loss_Results!$C$2:$C$13947),Loss_Results!N$2:N$13947)</f>
        <v>18648268411.737</v>
      </c>
      <c r="K26" s="4">
        <f t="array" ref="K26">SUMPRODUCT(($B$2=Loss_Results!$B$2:$B$13947)*($C$2=Loss_Results!$Q$2:$Q$13947)*($A26=Loss_Results!$R$2:$R$13947)*($A$4=Loss_Results!$C$2:$C$13947),Loss_Results!O$2:O$13947)</f>
        <v>24278420937.705502</v>
      </c>
    </row>
    <row r="27" spans="1:11">
      <c r="A27" s="3" t="s">
        <v>21</v>
      </c>
      <c r="B27" s="4">
        <f t="array" ref="B27">SUMPRODUCT(($B$2=Loss_Results!$B$2:$B$13947)*($C$2=Loss_Results!$Q$2:$Q$13947)*($A27=Loss_Results!$R$2:$R$13947)*($A$4=Loss_Results!$C$2:$C$13947),Loss_Results!E$2:E$13947)</f>
        <v>1427460946.6855099</v>
      </c>
      <c r="C27" s="4">
        <f t="array" ref="C27">SUMPRODUCT(($B$2=Loss_Results!$B$2:$B$13947)*($C$2=Loss_Results!$Q$2:$Q$13947)*($A27=Loss_Results!$R$2:$R$13947)*($A$4=Loss_Results!$C$2:$C$13947),Loss_Results!G$2:G$13947)</f>
        <v>3223231611.2705002</v>
      </c>
      <c r="D27" s="4">
        <f t="array" ref="D27">SUMPRODUCT(($B$2=Loss_Results!$B$2:$B$13947)*($C$2=Loss_Results!$Q$2:$Q$13947)*($A27=Loss_Results!$R$2:$R$13947)*($A$4=Loss_Results!$C$2:$C$13947),Loss_Results!H$2:H$13947)</f>
        <v>5354795855.6390305</v>
      </c>
      <c r="E27" s="4">
        <f t="array" ref="E27">SUMPRODUCT(($B$2=Loss_Results!$B$2:$B$13947)*($C$2=Loss_Results!$Q$2:$Q$13947)*($A27=Loss_Results!$R$2:$R$13947)*($A$4=Loss_Results!$C$2:$C$13947),Loss_Results!I$2:I$13947)</f>
        <v>5875447355.2715197</v>
      </c>
      <c r="F27" s="4">
        <f t="array" ref="F27">SUMPRODUCT(($B$2=Loss_Results!$B$2:$B$13947)*($C$2=Loss_Results!$Q$2:$Q$13947)*($A27=Loss_Results!$R$2:$R$13947)*($A$4=Loss_Results!$C$2:$C$13947),Loss_Results!J$2:J$13947)</f>
        <v>7972558123.3933802</v>
      </c>
      <c r="G27" s="4">
        <f t="array" ref="G27">SUMPRODUCT(($B$2=Loss_Results!$B$2:$B$13947)*($C$2=Loss_Results!$Q$2:$Q$13947)*($A27=Loss_Results!$R$2:$R$13947)*($A$4=Loss_Results!$C$2:$C$13947),Loss_Results!K$2:K$13947)</f>
        <v>10400030779.9928</v>
      </c>
      <c r="H27" s="4">
        <f t="array" ref="H27">SUMPRODUCT(($B$2=Loss_Results!$B$2:$B$13947)*($C$2=Loss_Results!$Q$2:$Q$13947)*($A27=Loss_Results!$R$2:$R$13947)*($A$4=Loss_Results!$C$2:$C$13947),Loss_Results!L$2:L$13947)</f>
        <v>13907289969.142599</v>
      </c>
      <c r="I27" s="4">
        <f t="array" ref="I27">SUMPRODUCT(($B$2=Loss_Results!$B$2:$B$13947)*($C$2=Loss_Results!$Q$2:$Q$13947)*($A27=Loss_Results!$R$2:$R$13947)*($A$4=Loss_Results!$C$2:$C$13947),Loss_Results!M$2:M$13947)</f>
        <v>14634133972.751499</v>
      </c>
      <c r="J27" s="4">
        <f t="array" ref="J27">SUMPRODUCT(($B$2=Loss_Results!$B$2:$B$13947)*($C$2=Loss_Results!$Q$2:$Q$13947)*($A27=Loss_Results!$R$2:$R$13947)*($A$4=Loss_Results!$C$2:$C$13947),Loss_Results!N$2:N$13947)</f>
        <v>18368503257.764198</v>
      </c>
      <c r="K27" s="4">
        <f t="array" ref="K27">SUMPRODUCT(($B$2=Loss_Results!$B$2:$B$13947)*($C$2=Loss_Results!$Q$2:$Q$13947)*($A27=Loss_Results!$R$2:$R$13947)*($A$4=Loss_Results!$C$2:$C$13947),Loss_Results!O$2:O$13947)</f>
        <v>23071030623.158199</v>
      </c>
    </row>
    <row r="28" spans="1:11">
      <c r="B28" s="5"/>
      <c r="C28" s="5"/>
      <c r="D28" s="5"/>
      <c r="E28" s="5"/>
      <c r="F28" s="5"/>
      <c r="G28" s="5"/>
      <c r="H28" s="5"/>
      <c r="I28" s="5"/>
      <c r="J28" s="5"/>
      <c r="K28" s="5"/>
    </row>
    <row r="29" spans="1:11">
      <c r="A29" s="1" t="s">
        <v>39</v>
      </c>
      <c r="B29" s="5"/>
      <c r="C29" s="5"/>
      <c r="D29" s="5"/>
      <c r="E29" s="5"/>
      <c r="F29" s="5"/>
      <c r="G29" s="5"/>
      <c r="H29" s="5"/>
      <c r="I29" s="5"/>
      <c r="J29" s="5"/>
      <c r="K29" s="5"/>
    </row>
    <row r="30" spans="1:11">
      <c r="B30" s="5"/>
      <c r="C30" s="5"/>
      <c r="D30" s="5"/>
      <c r="E30" s="5"/>
      <c r="F30" s="5"/>
      <c r="G30" s="5"/>
      <c r="H30" s="5"/>
      <c r="I30" s="5"/>
      <c r="J30" s="5"/>
      <c r="K30" s="5"/>
    </row>
    <row r="31" spans="1:11">
      <c r="A31" s="3"/>
      <c r="B31" s="3" t="s">
        <v>0</v>
      </c>
      <c r="C31" s="3">
        <v>10</v>
      </c>
      <c r="D31" s="3">
        <v>25</v>
      </c>
      <c r="E31" s="3">
        <v>30</v>
      </c>
      <c r="F31" s="3">
        <v>50</v>
      </c>
      <c r="G31" s="3">
        <v>100</v>
      </c>
      <c r="H31" s="3">
        <v>200</v>
      </c>
      <c r="I31" s="3">
        <v>250</v>
      </c>
      <c r="J31" s="3">
        <v>500</v>
      </c>
      <c r="K31" s="3">
        <v>1000</v>
      </c>
    </row>
    <row r="32" spans="1:11">
      <c r="A32" s="3" t="s">
        <v>1</v>
      </c>
      <c r="B32" s="4" t="s">
        <v>127</v>
      </c>
      <c r="C32" s="4">
        <f t="array" ref="C32">SUMPRODUCT(($A32=Event_Year_Peril_Results!$B$2:$B$1515)*($B$2=Event_Year_Peril_Results!$C$2:$C$1515)*($C$2=Event_Year_Peril_Results!$O$2:$O$1515)*($A$29=Event_Year_Peril_Results!$D$2:$D$1515),Event_Year_Peril_Results!E$2:E$1515)</f>
        <v>207433</v>
      </c>
      <c r="D32" s="4">
        <f t="array" ref="D32">SUMPRODUCT(($A32=Event_Year_Peril_Results!$B$2:$B$1515)*($B$2=Event_Year_Peril_Results!$C$2:$C$1515)*($C$2=Event_Year_Peril_Results!$O$2:$O$1515)*($A$29=Event_Year_Peril_Results!$D$2:$D$1515),Event_Year_Peril_Results!F$2:F$1515)</f>
        <v>210999</v>
      </c>
      <c r="E32" s="4">
        <f t="array" ref="E32">SUMPRODUCT(($A32=Event_Year_Peril_Results!$B$2:$B$1515)*($B$2=Event_Year_Peril_Results!$C$2:$C$1515)*($C$2=Event_Year_Peril_Results!$O$2:$O$1515)*($A$29=Event_Year_Peril_Results!$D$2:$D$1515),Event_Year_Peril_Results!G$2:G$1515)</f>
        <v>2402160</v>
      </c>
      <c r="F32" s="4">
        <f t="array" ref="F32">SUMPRODUCT(($A32=Event_Year_Peril_Results!$B$2:$B$1515)*($B$2=Event_Year_Peril_Results!$C$2:$C$1515)*($C$2=Event_Year_Peril_Results!$O$2:$O$1515)*($A$29=Event_Year_Peril_Results!$D$2:$D$1515),Event_Year_Peril_Results!H$2:H$1515)</f>
        <v>753053</v>
      </c>
      <c r="G32" s="4">
        <f t="array" ref="G32">SUMPRODUCT(($A32=Event_Year_Peril_Results!$B$2:$B$1515)*($B$2=Event_Year_Peril_Results!$C$2:$C$1515)*($C$2=Event_Year_Peril_Results!$O$2:$O$1515)*($A$29=Event_Year_Peril_Results!$D$2:$D$1515),Event_Year_Peril_Results!I$2:I$1515)</f>
        <v>2911551</v>
      </c>
      <c r="H32" s="4">
        <f t="array" ref="H32">SUMPRODUCT(($A32=Event_Year_Peril_Results!$B$2:$B$1515)*($B$2=Event_Year_Peril_Results!$C$2:$C$1515)*($C$2=Event_Year_Peril_Results!$O$2:$O$1515)*($A$29=Event_Year_Peril_Results!$D$2:$D$1515),Event_Year_Peril_Results!J$2:J$1515)</f>
        <v>627482</v>
      </c>
      <c r="I32" s="4">
        <f t="array" ref="I32">SUMPRODUCT(($A32=Event_Year_Peril_Results!$B$2:$B$1515)*($B$2=Event_Year_Peril_Results!$C$2:$C$1515)*($C$2=Event_Year_Peril_Results!$O$2:$O$1515)*($A$29=Event_Year_Peril_Results!$D$2:$D$1515),Event_Year_Peril_Results!K$2:K$1515)</f>
        <v>227313</v>
      </c>
      <c r="J32" s="4">
        <f t="array" ref="J32">SUMPRODUCT(($A32=Event_Year_Peril_Results!$B$2:$B$1515)*($B$2=Event_Year_Peril_Results!$C$2:$C$1515)*($C$2=Event_Year_Peril_Results!$O$2:$O$1515)*($A$29=Event_Year_Peril_Results!$D$2:$D$1515),Event_Year_Peril_Results!L$2:L$1515)</f>
        <v>100556</v>
      </c>
      <c r="K32" s="4">
        <f t="array" ref="K32">SUMPRODUCT(($A32=Event_Year_Peril_Results!$B$2:$B$1515)*($B$2=Event_Year_Peril_Results!$C$2:$C$1515)*($C$2=Event_Year_Peril_Results!$O$2:$O$1515)*($A$29=Event_Year_Peril_Results!$D$2:$D$1515),Event_Year_Peril_Results!M$2:M$1515)</f>
        <v>417224</v>
      </c>
    </row>
    <row r="33" spans="1:11">
      <c r="A33" s="3" t="s">
        <v>2</v>
      </c>
      <c r="B33" s="4" t="s">
        <v>127</v>
      </c>
      <c r="C33" s="4">
        <f t="array" ref="C33">SUMPRODUCT(($A33=Event_Year_Peril_Results!$B$2:$B$1515)*($B$2=Event_Year_Peril_Results!$C$2:$C$1515)*($C$2=Event_Year_Peril_Results!$O$2:$O$1515)*($A$29=Event_Year_Peril_Results!$D$2:$D$1515),Event_Year_Peril_Results!E$2:E$1515)</f>
        <v>7072</v>
      </c>
      <c r="D33" s="4">
        <f t="array" ref="D33">SUMPRODUCT(($A33=Event_Year_Peril_Results!$B$2:$B$1515)*($B$2=Event_Year_Peril_Results!$C$2:$C$1515)*($C$2=Event_Year_Peril_Results!$O$2:$O$1515)*($A$29=Event_Year_Peril_Results!$D$2:$D$1515),Event_Year_Peril_Results!F$2:F$1515)</f>
        <v>7197</v>
      </c>
      <c r="E33" s="4">
        <f t="array" ref="E33">SUMPRODUCT(($A33=Event_Year_Peril_Results!$B$2:$B$1515)*($B$2=Event_Year_Peril_Results!$C$2:$C$1515)*($C$2=Event_Year_Peril_Results!$O$2:$O$1515)*($A$29=Event_Year_Peril_Results!$D$2:$D$1515),Event_Year_Peril_Results!G$2:G$1515)</f>
        <v>8017</v>
      </c>
      <c r="F33" s="4">
        <f t="array" ref="F33">SUMPRODUCT(($A33=Event_Year_Peril_Results!$B$2:$B$1515)*($B$2=Event_Year_Peril_Results!$C$2:$C$1515)*($C$2=Event_Year_Peril_Results!$O$2:$O$1515)*($A$29=Event_Year_Peril_Results!$D$2:$D$1515),Event_Year_Peril_Results!H$2:H$1515)</f>
        <v>2513</v>
      </c>
      <c r="G33" s="4">
        <f t="array" ref="G33">SUMPRODUCT(($A33=Event_Year_Peril_Results!$B$2:$B$1515)*($B$2=Event_Year_Peril_Results!$C$2:$C$1515)*($C$2=Event_Year_Peril_Results!$O$2:$O$1515)*($A$29=Event_Year_Peril_Results!$D$2:$D$1515),Event_Year_Peril_Results!I$2:I$1515)</f>
        <v>9719</v>
      </c>
      <c r="H33" s="4">
        <f t="array" ref="H33">SUMPRODUCT(($A33=Event_Year_Peril_Results!$B$2:$B$1515)*($B$2=Event_Year_Peril_Results!$C$2:$C$1515)*($C$2=Event_Year_Peril_Results!$O$2:$O$1515)*($A$29=Event_Year_Peril_Results!$D$2:$D$1515),Event_Year_Peril_Results!J$2:J$1515)</f>
        <v>2095</v>
      </c>
      <c r="I33" s="4">
        <f t="array" ref="I33">SUMPRODUCT(($A33=Event_Year_Peril_Results!$B$2:$B$1515)*($B$2=Event_Year_Peril_Results!$C$2:$C$1515)*($C$2=Event_Year_Peril_Results!$O$2:$O$1515)*($A$29=Event_Year_Peril_Results!$D$2:$D$1515),Event_Year_Peril_Results!K$2:K$1515)</f>
        <v>7748</v>
      </c>
      <c r="J33" s="4">
        <f t="array" ref="J33">SUMPRODUCT(($A33=Event_Year_Peril_Results!$B$2:$B$1515)*($B$2=Event_Year_Peril_Results!$C$2:$C$1515)*($C$2=Event_Year_Peril_Results!$O$2:$O$1515)*($A$29=Event_Year_Peril_Results!$D$2:$D$1515),Event_Year_Peril_Results!L$2:L$1515)</f>
        <v>3430</v>
      </c>
      <c r="K33" s="4">
        <f t="array" ref="K33">SUMPRODUCT(($A33=Event_Year_Peril_Results!$B$2:$B$1515)*($B$2=Event_Year_Peril_Results!$C$2:$C$1515)*($C$2=Event_Year_Peril_Results!$O$2:$O$1515)*($A$29=Event_Year_Peril_Results!$D$2:$D$1515),Event_Year_Peril_Results!M$2:M$1515)</f>
        <v>1393</v>
      </c>
    </row>
    <row r="34" spans="1:11">
      <c r="A34" s="3" t="s">
        <v>3</v>
      </c>
      <c r="B34" s="4" t="s">
        <v>127</v>
      </c>
      <c r="C34" s="4" t="str">
        <f t="array" ref="C34">IFERROR(VLOOKUP(SUMPRODUCT(($A34=Event_Year_Peril_Results!$B$2:$B$1515)*($B$2=Event_Year_Peril_Results!$C$2:$C$1515)*($C$2=Event_Year_Peril_Results!$O$2:$O$1515)*($A$29=Event_Year_Peril_Results!$D$2:$D$1515),Event_Year_Peril_Results!E$2:E$1515),Lookup_Tables!$D$2:$E$7,2,FALSE),$C$2)</f>
        <v>HUSSPF</v>
      </c>
      <c r="D34" s="4" t="str">
        <f t="array" ref="D34">IFERROR(VLOOKUP(SUMPRODUCT(($A34=Event_Year_Peril_Results!$B$2:$B$1515)*($B$2=Event_Year_Peril_Results!$C$2:$C$1515)*($C$2=Event_Year_Peril_Results!$O$2:$O$1515)*($A$29=Event_Year_Peril_Results!$D$2:$D$1515),Event_Year_Peril_Results!F$2:F$1515),Lookup_Tables!$D$2:$E$7,2,FALSE),$C$2)</f>
        <v>HUSSPF</v>
      </c>
      <c r="E34" s="4" t="str">
        <f t="array" ref="E34">IFERROR(VLOOKUP(SUMPRODUCT(($A34=Event_Year_Peril_Results!$B$2:$B$1515)*($B$2=Event_Year_Peril_Results!$C$2:$C$1515)*($C$2=Event_Year_Peril_Results!$O$2:$O$1515)*($A$29=Event_Year_Peril_Results!$D$2:$D$1515),Event_Year_Peril_Results!G$2:G$1515),Lookup_Tables!$D$2:$E$7,2,FALSE),$C$2)</f>
        <v>EQ</v>
      </c>
      <c r="F34" s="4" t="str">
        <f t="array" ref="F34">IFERROR(VLOOKUP(SUMPRODUCT(($A34=Event_Year_Peril_Results!$B$2:$B$1515)*($B$2=Event_Year_Peril_Results!$C$2:$C$1515)*($C$2=Event_Year_Peril_Results!$O$2:$O$1515)*($A$29=Event_Year_Peril_Results!$D$2:$D$1515),Event_Year_Peril_Results!H$2:H$1515),Lookup_Tables!$D$2:$E$7,2,FALSE),$C$2)</f>
        <v>EQ</v>
      </c>
      <c r="G34" s="4" t="str">
        <f t="array" ref="G34">IFERROR(VLOOKUP(SUMPRODUCT(($A34=Event_Year_Peril_Results!$B$2:$B$1515)*($B$2=Event_Year_Peril_Results!$C$2:$C$1515)*($C$2=Event_Year_Peril_Results!$O$2:$O$1515)*($A$29=Event_Year_Peril_Results!$D$2:$D$1515),Event_Year_Peril_Results!I$2:I$1515),Lookup_Tables!$D$2:$E$7,2,FALSE),$C$2)</f>
        <v>EQ</v>
      </c>
      <c r="H34" s="4" t="str">
        <f t="array" ref="H34">IFERROR(VLOOKUP(SUMPRODUCT(($A34=Event_Year_Peril_Results!$B$2:$B$1515)*($B$2=Event_Year_Peril_Results!$C$2:$C$1515)*($C$2=Event_Year_Peril_Results!$O$2:$O$1515)*($A$29=Event_Year_Peril_Results!$D$2:$D$1515),Event_Year_Peril_Results!J$2:J$1515),Lookup_Tables!$D$2:$E$7,2,FALSE),$C$2)</f>
        <v>EQ</v>
      </c>
      <c r="I34" s="4" t="str">
        <f t="array" ref="I34">IFERROR(VLOOKUP(SUMPRODUCT(($A34=Event_Year_Peril_Results!$B$2:$B$1515)*($B$2=Event_Year_Peril_Results!$C$2:$C$1515)*($C$2=Event_Year_Peril_Results!$O$2:$O$1515)*($A$29=Event_Year_Peril_Results!$D$2:$D$1515),Event_Year_Peril_Results!K$2:K$1515),Lookup_Tables!$D$2:$E$7,2,FALSE),$C$2)</f>
        <v>HUSSPF</v>
      </c>
      <c r="J34" s="4" t="str">
        <f t="array" ref="J34">IFERROR(VLOOKUP(SUMPRODUCT(($A34=Event_Year_Peril_Results!$B$2:$B$1515)*($B$2=Event_Year_Peril_Results!$C$2:$C$1515)*($C$2=Event_Year_Peril_Results!$O$2:$O$1515)*($A$29=Event_Year_Peril_Results!$D$2:$D$1515),Event_Year_Peril_Results!L$2:L$1515),Lookup_Tables!$D$2:$E$7,2,FALSE),$C$2)</f>
        <v>HUSSPF</v>
      </c>
      <c r="K34" s="4" t="str">
        <f t="array" ref="K34">IFERROR(VLOOKUP(SUMPRODUCT(($A34=Event_Year_Peril_Results!$B$2:$B$1515)*($B$2=Event_Year_Peril_Results!$C$2:$C$1515)*($C$2=Event_Year_Peril_Results!$O$2:$O$1515)*($A$29=Event_Year_Peril_Results!$D$2:$D$1515),Event_Year_Peril_Results!M$2:M$1515),Lookup_Tables!$D$2:$E$7,2,FALSE),$C$2)</f>
        <v>EQ</v>
      </c>
    </row>
    <row r="35" spans="1:11">
      <c r="A35" s="3" t="s">
        <v>26</v>
      </c>
      <c r="B35" s="4">
        <f t="array" ref="B35">SUMPRODUCT(($B$2=Loss_Results!$B$2:$B$13947)*($C$2=Loss_Results!$Q$2:$Q$13947)*($A35=Loss_Results!$R$2:$R$13947)*($A$29=Loss_Results!$C$2:$C$13947),Loss_Results!E$2:E$13947)</f>
        <v>132528773853.718</v>
      </c>
      <c r="C35" s="4">
        <f t="array" ref="C35">SUMPRODUCT(($B$2=Loss_Results!$B$2:$B$13947)*($C$2=Loss_Results!$Q$2:$Q$13947)*($A35=Loss_Results!$R$2:$R$13947)*($A$29=Loss_Results!$C$2:$C$13947),Loss_Results!G$2:G$13947)</f>
        <v>271699883602.28601</v>
      </c>
      <c r="D35" s="4">
        <f t="array" ref="D35">SUMPRODUCT(($B$2=Loss_Results!$B$2:$B$13947)*($C$2=Loss_Results!$Q$2:$Q$13947)*($A35=Loss_Results!$R$2:$R$13947)*($A$29=Loss_Results!$C$2:$C$13947),Loss_Results!H$2:H$13947)</f>
        <v>544832564390.08002</v>
      </c>
      <c r="E35" s="4">
        <f t="array" ref="E35">SUMPRODUCT(($B$2=Loss_Results!$B$2:$B$13947)*($C$2=Loss_Results!$Q$2:$Q$13947)*($A35=Loss_Results!$R$2:$R$13947)*($A$29=Loss_Results!$C$2:$C$13947),Loss_Results!I$2:I$13947)</f>
        <v>638334834868.36206</v>
      </c>
      <c r="F35" s="4">
        <f t="array" ref="F35">SUMPRODUCT(($B$2=Loss_Results!$B$2:$B$13947)*($C$2=Loss_Results!$Q$2:$Q$13947)*($A35=Loss_Results!$R$2:$R$13947)*($A$29=Loss_Results!$C$2:$C$13947),Loss_Results!J$2:J$13947)</f>
        <v>999370822909.81006</v>
      </c>
      <c r="G35" s="4">
        <f t="array" ref="G35">SUMPRODUCT(($B$2=Loss_Results!$B$2:$B$13947)*($C$2=Loss_Results!$Q$2:$Q$13947)*($A35=Loss_Results!$R$2:$R$13947)*($A$29=Loss_Results!$C$2:$C$13947),Loss_Results!K$2:K$13947)</f>
        <v>1547216464168.6499</v>
      </c>
      <c r="H35" s="4">
        <f t="array" ref="H35">SUMPRODUCT(($B$2=Loss_Results!$B$2:$B$13947)*($C$2=Loss_Results!$Q$2:$Q$13947)*($A35=Loss_Results!$R$2:$R$13947)*($A$29=Loss_Results!$C$2:$C$13947),Loss_Results!L$2:L$13947)</f>
        <v>2219079990993.1201</v>
      </c>
      <c r="I35" s="4">
        <f t="array" ref="I35">SUMPRODUCT(($B$2=Loss_Results!$B$2:$B$13947)*($C$2=Loss_Results!$Q$2:$Q$13947)*($A35=Loss_Results!$R$2:$R$13947)*($A$29=Loss_Results!$C$2:$C$13947),Loss_Results!M$2:M$13947)</f>
        <v>2539581748271.4102</v>
      </c>
      <c r="J35" s="4">
        <f t="array" ref="J35">SUMPRODUCT(($B$2=Loss_Results!$B$2:$B$13947)*($C$2=Loss_Results!$Q$2:$Q$13947)*($A35=Loss_Results!$R$2:$R$13947)*($A$29=Loss_Results!$C$2:$C$13947),Loss_Results!N$2:N$13947)</f>
        <v>3601881963188.29</v>
      </c>
      <c r="K35" s="4">
        <f t="array" ref="K35">SUMPRODUCT(($B$2=Loss_Results!$B$2:$B$13947)*($C$2=Loss_Results!$Q$2:$Q$13947)*($A35=Loss_Results!$R$2:$R$13947)*($A$29=Loss_Results!$C$2:$C$13947),Loss_Results!O$2:O$13947)</f>
        <v>4573668840049.6797</v>
      </c>
    </row>
    <row r="36" spans="1:11">
      <c r="A36" s="3" t="s">
        <v>25</v>
      </c>
      <c r="B36" s="4">
        <f t="array" ref="B36">SUMPRODUCT(($B$2=Loss_Results!$B$2:$B$13947)*($C$2=Loss_Results!$Q$2:$Q$13947)*($A36=Loss_Results!$R$2:$R$13947)*($A$29=Loss_Results!$C$2:$C$13947),Loss_Results!E$2:E$13947)</f>
        <v>127517987073.42599</v>
      </c>
      <c r="C36" s="4">
        <f t="array" ref="C36">SUMPRODUCT(($B$2=Loss_Results!$B$2:$B$13947)*($C$2=Loss_Results!$Q$2:$Q$13947)*($A36=Loss_Results!$R$2:$R$13947)*($A$29=Loss_Results!$C$2:$C$13947),Loss_Results!G$2:G$13947)</f>
        <v>261484498664.05399</v>
      </c>
      <c r="D36" s="4">
        <f t="array" ref="D36">SUMPRODUCT(($B$2=Loss_Results!$B$2:$B$13947)*($C$2=Loss_Results!$Q$2:$Q$13947)*($A36=Loss_Results!$R$2:$R$13947)*($A$29=Loss_Results!$C$2:$C$13947),Loss_Results!H$2:H$13947)</f>
        <v>523036654153.091</v>
      </c>
      <c r="E36" s="4">
        <f t="array" ref="E36">SUMPRODUCT(($B$2=Loss_Results!$B$2:$B$13947)*($C$2=Loss_Results!$Q$2:$Q$13947)*($A36=Loss_Results!$R$2:$R$13947)*($A$29=Loss_Results!$C$2:$C$13947),Loss_Results!I$2:I$13947)</f>
        <v>613326139236.12402</v>
      </c>
      <c r="F36" s="4">
        <f t="array" ref="F36">SUMPRODUCT(($B$2=Loss_Results!$B$2:$B$13947)*($C$2=Loss_Results!$Q$2:$Q$13947)*($A36=Loss_Results!$R$2:$R$13947)*($A$29=Loss_Results!$C$2:$C$13947),Loss_Results!J$2:J$13947)</f>
        <v>959022869348.87097</v>
      </c>
      <c r="G36" s="4">
        <f t="array" ref="G36">SUMPRODUCT(($B$2=Loss_Results!$B$2:$B$13947)*($C$2=Loss_Results!$Q$2:$Q$13947)*($A36=Loss_Results!$R$2:$R$13947)*($A$29=Loss_Results!$C$2:$C$13947),Loss_Results!K$2:K$13947)</f>
        <v>1507028369644.51</v>
      </c>
      <c r="H36" s="4">
        <f t="array" ref="H36">SUMPRODUCT(($B$2=Loss_Results!$B$2:$B$13947)*($C$2=Loss_Results!$Q$2:$Q$13947)*($A36=Loss_Results!$R$2:$R$13947)*($A$29=Loss_Results!$C$2:$C$13947),Loss_Results!L$2:L$13947)</f>
        <v>2154709500833.6599</v>
      </c>
      <c r="I36" s="4">
        <f t="array" ref="I36">SUMPRODUCT(($B$2=Loss_Results!$B$2:$B$13947)*($C$2=Loss_Results!$Q$2:$Q$13947)*($A36=Loss_Results!$R$2:$R$13947)*($A$29=Loss_Results!$C$2:$C$13947),Loss_Results!M$2:M$13947)</f>
        <v>2460802432343.0298</v>
      </c>
      <c r="J36" s="4">
        <f t="array" ref="J36">SUMPRODUCT(($B$2=Loss_Results!$B$2:$B$13947)*($C$2=Loss_Results!$Q$2:$Q$13947)*($A36=Loss_Results!$R$2:$R$13947)*($A$29=Loss_Results!$C$2:$C$13947),Loss_Results!N$2:N$13947)</f>
        <v>3516297124070.77</v>
      </c>
      <c r="K36" s="4">
        <f t="array" ref="K36">SUMPRODUCT(($B$2=Loss_Results!$B$2:$B$13947)*($C$2=Loss_Results!$Q$2:$Q$13947)*($A36=Loss_Results!$R$2:$R$13947)*($A$29=Loss_Results!$C$2:$C$13947),Loss_Results!O$2:O$13947)</f>
        <v>4473221879994.4102</v>
      </c>
    </row>
    <row r="37" spans="1:11">
      <c r="A37" s="3" t="s">
        <v>4</v>
      </c>
      <c r="B37" s="4">
        <f t="array" ref="B37">SUMPRODUCT(($B$2=Loss_Results!$B$2:$B$13947)*($C$2=Loss_Results!$Q$2:$Q$13947)*($A37=Loss_Results!$R$2:$R$13947)*($A$29=Loss_Results!$C$2:$C$13947),Loss_Results!E$2:E$13947)</f>
        <v>5278954670.7635298</v>
      </c>
      <c r="C37" s="4">
        <f t="array" ref="C37">SUMPRODUCT(($B$2=Loss_Results!$B$2:$B$13947)*($C$2=Loss_Results!$Q$2:$Q$13947)*($A37=Loss_Results!$R$2:$R$13947)*($A$29=Loss_Results!$C$2:$C$13947),Loss_Results!G$2:G$13947)</f>
        <v>11045117920.559099</v>
      </c>
      <c r="D37" s="4">
        <f t="array" ref="D37">SUMPRODUCT(($B$2=Loss_Results!$B$2:$B$13947)*($C$2=Loss_Results!$Q$2:$Q$13947)*($A37=Loss_Results!$R$2:$R$13947)*($A$29=Loss_Results!$C$2:$C$13947),Loss_Results!H$2:H$13947)</f>
        <v>20563960765.342499</v>
      </c>
      <c r="E37" s="4">
        <f t="array" ref="E37">SUMPRODUCT(($B$2=Loss_Results!$B$2:$B$13947)*($C$2=Loss_Results!$Q$2:$Q$13947)*($A37=Loss_Results!$R$2:$R$13947)*($A$29=Loss_Results!$C$2:$C$13947),Loss_Results!I$2:I$13947)</f>
        <v>23576500013.2967</v>
      </c>
      <c r="F37" s="4">
        <f t="array" ref="F37">SUMPRODUCT(($B$2=Loss_Results!$B$2:$B$13947)*($C$2=Loss_Results!$Q$2:$Q$13947)*($A37=Loss_Results!$R$2:$R$13947)*($A$29=Loss_Results!$C$2:$C$13947),Loss_Results!J$2:J$13947)</f>
        <v>34325137066.586201</v>
      </c>
      <c r="G37" s="4">
        <f t="array" ref="G37">SUMPRODUCT(($B$2=Loss_Results!$B$2:$B$13947)*($C$2=Loss_Results!$Q$2:$Q$13947)*($A37=Loss_Results!$R$2:$R$13947)*($A$29=Loss_Results!$C$2:$C$13947),Loss_Results!K$2:K$13947)</f>
        <v>50752160352.667603</v>
      </c>
      <c r="H37" s="4">
        <f t="array" ref="H37">SUMPRODUCT(($B$2=Loss_Results!$B$2:$B$13947)*($C$2=Loss_Results!$Q$2:$Q$13947)*($A37=Loss_Results!$R$2:$R$13947)*($A$29=Loss_Results!$C$2:$C$13947),Loss_Results!L$2:L$13947)</f>
        <v>69626959424.180801</v>
      </c>
      <c r="I37" s="4">
        <f t="array" ref="I37">SUMPRODUCT(($B$2=Loss_Results!$B$2:$B$13947)*($C$2=Loss_Results!$Q$2:$Q$13947)*($A37=Loss_Results!$R$2:$R$13947)*($A$29=Loss_Results!$C$2:$C$13947),Loss_Results!M$2:M$13947)</f>
        <v>75314596352.497406</v>
      </c>
      <c r="J37" s="4">
        <f t="array" ref="J37">SUMPRODUCT(($B$2=Loss_Results!$B$2:$B$13947)*($C$2=Loss_Results!$Q$2:$Q$13947)*($A37=Loss_Results!$R$2:$R$13947)*($A$29=Loss_Results!$C$2:$C$13947),Loss_Results!N$2:N$13947)</f>
        <v>88805306234.662903</v>
      </c>
      <c r="K37" s="4">
        <f t="array" ref="K37">SUMPRODUCT(($B$2=Loss_Results!$B$2:$B$13947)*($C$2=Loss_Results!$Q$2:$Q$13947)*($A37=Loss_Results!$R$2:$R$13947)*($A$29=Loss_Results!$C$2:$C$13947),Loss_Results!O$2:O$13947)</f>
        <v>110816486706.089</v>
      </c>
    </row>
    <row r="38" spans="1:11">
      <c r="A38" s="3" t="s">
        <v>5</v>
      </c>
      <c r="B38" s="4">
        <f t="array" ref="B38">SUMPRODUCT(($B$2=Loss_Results!$B$2:$B$13947)*($C$2=Loss_Results!$Q$2:$Q$13947)*($A38=Loss_Results!$R$2:$R$13947)*($A$29=Loss_Results!$C$2:$C$13947),Loss_Results!E$2:E$13947)</f>
        <v>15878840087.566099</v>
      </c>
      <c r="C38" s="4">
        <f t="array" ref="C38">SUMPRODUCT(($B$2=Loss_Results!$B$2:$B$13947)*($C$2=Loss_Results!$Q$2:$Q$13947)*($A38=Loss_Results!$R$2:$R$13947)*($A$29=Loss_Results!$C$2:$C$13947),Loss_Results!G$2:G$13947)</f>
        <v>28698083084.2631</v>
      </c>
      <c r="D38" s="4">
        <f t="array" ref="D38">SUMPRODUCT(($B$2=Loss_Results!$B$2:$B$13947)*($C$2=Loss_Results!$Q$2:$Q$13947)*($A38=Loss_Results!$R$2:$R$13947)*($A$29=Loss_Results!$C$2:$C$13947),Loss_Results!H$2:H$13947)</f>
        <v>71540643740.164093</v>
      </c>
      <c r="E38" s="4">
        <f t="array" ref="E38">SUMPRODUCT(($B$2=Loss_Results!$B$2:$B$13947)*($C$2=Loss_Results!$Q$2:$Q$13947)*($A38=Loss_Results!$R$2:$R$13947)*($A$29=Loss_Results!$C$2:$C$13947),Loss_Results!I$2:I$13947)</f>
        <v>87041262078.505905</v>
      </c>
      <c r="F38" s="4">
        <f t="array" ref="F38">SUMPRODUCT(($B$2=Loss_Results!$B$2:$B$13947)*($C$2=Loss_Results!$Q$2:$Q$13947)*($A38=Loss_Results!$R$2:$R$13947)*($A$29=Loss_Results!$C$2:$C$13947),Loss_Results!J$2:J$13947)</f>
        <v>137542047452.75201</v>
      </c>
      <c r="G38" s="4">
        <f t="array" ref="G38">SUMPRODUCT(($B$2=Loss_Results!$B$2:$B$13947)*($C$2=Loss_Results!$Q$2:$Q$13947)*($A38=Loss_Results!$R$2:$R$13947)*($A$29=Loss_Results!$C$2:$C$13947),Loss_Results!K$2:K$13947)</f>
        <v>214895016685.73099</v>
      </c>
      <c r="H38" s="4">
        <f t="array" ref="H38">SUMPRODUCT(($B$2=Loss_Results!$B$2:$B$13947)*($C$2=Loss_Results!$Q$2:$Q$13947)*($A38=Loss_Results!$R$2:$R$13947)*($A$29=Loss_Results!$C$2:$C$13947),Loss_Results!L$2:L$13947)</f>
        <v>329780443864.93701</v>
      </c>
      <c r="I38" s="4">
        <f t="array" ref="I38">SUMPRODUCT(($B$2=Loss_Results!$B$2:$B$13947)*($C$2=Loss_Results!$Q$2:$Q$13947)*($A38=Loss_Results!$R$2:$R$13947)*($A$29=Loss_Results!$C$2:$C$13947),Loss_Results!M$2:M$13947)</f>
        <v>354747210426.92102</v>
      </c>
      <c r="J38" s="4">
        <f t="array" ref="J38">SUMPRODUCT(($B$2=Loss_Results!$B$2:$B$13947)*($C$2=Loss_Results!$Q$2:$Q$13947)*($A38=Loss_Results!$R$2:$R$13947)*($A$29=Loss_Results!$C$2:$C$13947),Loss_Results!N$2:N$13947)</f>
        <v>442459036230.26398</v>
      </c>
      <c r="K38" s="4">
        <f t="array" ref="K38">SUMPRODUCT(($B$2=Loss_Results!$B$2:$B$13947)*($C$2=Loss_Results!$Q$2:$Q$13947)*($A38=Loss_Results!$R$2:$R$13947)*($A$29=Loss_Results!$C$2:$C$13947),Loss_Results!O$2:O$13947)</f>
        <v>603637921593.13403</v>
      </c>
    </row>
    <row r="39" spans="1:11">
      <c r="A39" s="3" t="s">
        <v>6</v>
      </c>
      <c r="B39" s="4">
        <f t="array" ref="B39">SUMPRODUCT(($B$2=Loss_Results!$B$2:$B$13947)*($C$2=Loss_Results!$Q$2:$Q$13947)*($A39=Loss_Results!$R$2:$R$13947)*($A$29=Loss_Results!$C$2:$C$13947),Loss_Results!E$2:E$13947)</f>
        <v>21048950678.562</v>
      </c>
      <c r="C39" s="4">
        <f t="array" ref="C39">SUMPRODUCT(($B$2=Loss_Results!$B$2:$B$13947)*($C$2=Loss_Results!$Q$2:$Q$13947)*($A39=Loss_Results!$R$2:$R$13947)*($A$29=Loss_Results!$C$2:$C$13947),Loss_Results!G$2:G$13947)</f>
        <v>38834171007.092903</v>
      </c>
      <c r="D39" s="4">
        <f t="array" ref="D39">SUMPRODUCT(($B$2=Loss_Results!$B$2:$B$13947)*($C$2=Loss_Results!$Q$2:$Q$13947)*($A39=Loss_Results!$R$2:$R$13947)*($A$29=Loss_Results!$C$2:$C$13947),Loss_Results!H$2:H$13947)</f>
        <v>93485939581.948807</v>
      </c>
      <c r="E39" s="4">
        <f t="array" ref="E39">SUMPRODUCT(($B$2=Loss_Results!$B$2:$B$13947)*($C$2=Loss_Results!$Q$2:$Q$13947)*($A39=Loss_Results!$R$2:$R$13947)*($A$29=Loss_Results!$C$2:$C$13947),Loss_Results!I$2:I$13947)</f>
        <v>108947184928.48199</v>
      </c>
      <c r="F39" s="4">
        <f t="array" ref="F39">SUMPRODUCT(($B$2=Loss_Results!$B$2:$B$13947)*($C$2=Loss_Results!$Q$2:$Q$13947)*($A39=Loss_Results!$R$2:$R$13947)*($A$29=Loss_Results!$C$2:$C$13947),Loss_Results!J$2:J$13947)</f>
        <v>173518479846.77802</v>
      </c>
      <c r="G39" s="4">
        <f t="array" ref="G39">SUMPRODUCT(($B$2=Loss_Results!$B$2:$B$13947)*($C$2=Loss_Results!$Q$2:$Q$13947)*($A39=Loss_Results!$R$2:$R$13947)*($A$29=Loss_Results!$C$2:$C$13947),Loss_Results!K$2:K$13947)</f>
        <v>267562268900.944</v>
      </c>
      <c r="H39" s="4">
        <f t="array" ref="H39">SUMPRODUCT(($B$2=Loss_Results!$B$2:$B$13947)*($C$2=Loss_Results!$Q$2:$Q$13947)*($A39=Loss_Results!$R$2:$R$13947)*($A$29=Loss_Results!$C$2:$C$13947),Loss_Results!L$2:L$13947)</f>
        <v>397932503942.87701</v>
      </c>
      <c r="I39" s="4">
        <f t="array" ref="I39">SUMPRODUCT(($B$2=Loss_Results!$B$2:$B$13947)*($C$2=Loss_Results!$Q$2:$Q$13947)*($A39=Loss_Results!$R$2:$R$13947)*($A$29=Loss_Results!$C$2:$C$13947),Loss_Results!M$2:M$13947)</f>
        <v>428320730230.672</v>
      </c>
      <c r="J39" s="4">
        <f t="array" ref="J39">SUMPRODUCT(($B$2=Loss_Results!$B$2:$B$13947)*($C$2=Loss_Results!$Q$2:$Q$13947)*($A39=Loss_Results!$R$2:$R$13947)*($A$29=Loss_Results!$C$2:$C$13947),Loss_Results!N$2:N$13947)</f>
        <v>530627457112.09698</v>
      </c>
      <c r="K39" s="4">
        <f t="array" ref="K39">SUMPRODUCT(($B$2=Loss_Results!$B$2:$B$13947)*($C$2=Loss_Results!$Q$2:$Q$13947)*($A39=Loss_Results!$R$2:$R$13947)*($A$29=Loss_Results!$C$2:$C$13947),Loss_Results!O$2:O$13947)</f>
        <v>723939516539.60999</v>
      </c>
    </row>
    <row r="40" spans="1:11">
      <c r="A40" s="3" t="s">
        <v>7</v>
      </c>
      <c r="B40" s="4">
        <f>SUMPRODUCT(($B$2=Loss_Results!$B$2:$B$13947)*(IF($C$2="EQ","EQ",IF($C$2="AP","AP","HUSSPF"))=Loss_Results!$Q$2:$Q$13947)*($A40=Loss_Results!$R$2:$R$13947)*($A$29=Loss_Results!$C$2:$C$13947),Loss_Results!E$2:E$13947)</f>
        <v>11808.7333076013</v>
      </c>
      <c r="C40" s="4">
        <f>SUMPRODUCT(($B$2=Loss_Results!$B$2:$B$13947)*(IF($C$2="EQ","EQ",IF($C$2="AP","AP","HUSSPF"))=Loss_Results!$Q$2:$Q$13947)*($A40=Loss_Results!$R$2:$R$13947)*($A$29=Loss_Results!$C$2:$C$13947),Loss_Results!G$2:G$13947)</f>
        <v>26876.4924500446</v>
      </c>
      <c r="D40" s="4">
        <f>SUMPRODUCT(($B$2=Loss_Results!$B$2:$B$13947)*(IF($C$2="EQ","EQ",IF($C$2="AP","AP","HUSSPF"))=Loss_Results!$Q$2:$Q$13947)*($A40=Loss_Results!$R$2:$R$13947)*($A$29=Loss_Results!$C$2:$C$13947),Loss_Results!H$2:H$13947)</f>
        <v>47066.846621820398</v>
      </c>
      <c r="E40" s="4">
        <f>SUMPRODUCT(($B$2=Loss_Results!$B$2:$B$13947)*(IF($C$2="EQ","EQ",IF($C$2="AP","AP","HUSSPF"))=Loss_Results!$Q$2:$Q$13947)*($A40=Loss_Results!$R$2:$R$13947)*($A$29=Loss_Results!$C$2:$C$13947),Loss_Results!I$2:I$13947)</f>
        <v>52105.371489374302</v>
      </c>
      <c r="F40" s="4">
        <f>SUMPRODUCT(($B$2=Loss_Results!$B$2:$B$13947)*(IF($C$2="EQ","EQ",IF($C$2="AP","AP","HUSSPF"))=Loss_Results!$Q$2:$Q$13947)*($A40=Loss_Results!$R$2:$R$13947)*($A$29=Loss_Results!$C$2:$C$13947),Loss_Results!J$2:J$13947)</f>
        <v>73652.5133994731</v>
      </c>
      <c r="G40" s="4">
        <f>SUMPRODUCT(($B$2=Loss_Results!$B$2:$B$13947)*(IF($C$2="EQ","EQ",IF($C$2="AP","AP","HUSSPF"))=Loss_Results!$Q$2:$Q$13947)*($A40=Loss_Results!$R$2:$R$13947)*($A$29=Loss_Results!$C$2:$C$13947),Loss_Results!K$2:K$13947)</f>
        <v>115625.434520202</v>
      </c>
      <c r="H40" s="4">
        <f>SUMPRODUCT(($B$2=Loss_Results!$B$2:$B$13947)*(IF($C$2="EQ","EQ",IF($C$2="AP","AP","HUSSPF"))=Loss_Results!$Q$2:$Q$13947)*($A40=Loss_Results!$R$2:$R$13947)*($A$29=Loss_Results!$C$2:$C$13947),Loss_Results!L$2:L$13947)</f>
        <v>166226.22105932201</v>
      </c>
      <c r="I40" s="4">
        <f>SUMPRODUCT(($B$2=Loss_Results!$B$2:$B$13947)*(IF($C$2="EQ","EQ",IF($C$2="AP","AP","HUSSPF"))=Loss_Results!$Q$2:$Q$13947)*($A40=Loss_Results!$R$2:$R$13947)*($A$29=Loss_Results!$C$2:$C$13947),Loss_Results!M$2:M$13947)</f>
        <v>200690.62740274801</v>
      </c>
      <c r="J40" s="4">
        <f>SUMPRODUCT(($B$2=Loss_Results!$B$2:$B$13947)*(IF($C$2="EQ","EQ",IF($C$2="AP","AP","HUSSPF"))=Loss_Results!$Q$2:$Q$13947)*($A40=Loss_Results!$R$2:$R$13947)*($A$29=Loss_Results!$C$2:$C$13947),Loss_Results!N$2:N$13947)</f>
        <v>256657.818497942</v>
      </c>
      <c r="K40" s="4">
        <f>SUMPRODUCT(($B$2=Loss_Results!$B$2:$B$13947)*(IF($C$2="EQ","EQ",IF($C$2="AP","AP","HUSSPF"))=Loss_Results!$Q$2:$Q$13947)*($A40=Loss_Results!$R$2:$R$13947)*($A$29=Loss_Results!$C$2:$C$13947),Loss_Results!O$2:O$13947)</f>
        <v>392529.55402053299</v>
      </c>
    </row>
    <row r="41" spans="1:11">
      <c r="A41" s="3" t="s">
        <v>8</v>
      </c>
      <c r="B41" s="4">
        <f t="array" ref="B41">SUMPRODUCT(($B$2=Loss_Results!$B$2:$B$13947)*($C$2=Loss_Results!$Q$2:$Q$13947)*($A41=Loss_Results!$R$2:$R$13947)*($A$29=Loss_Results!$C$2:$C$13947),Loss_Results!E$2:E$13947)</f>
        <v>754853936.30148399</v>
      </c>
      <c r="C41" s="4">
        <f t="array" ref="C41">SUMPRODUCT(($B$2=Loss_Results!$B$2:$B$13947)*($C$2=Loss_Results!$Q$2:$Q$13947)*($A41=Loss_Results!$R$2:$R$13947)*($A$29=Loss_Results!$C$2:$C$13947),Loss_Results!G$2:G$13947)</f>
        <v>1838997486.02037</v>
      </c>
      <c r="D41" s="4">
        <f t="array" ref="D41">SUMPRODUCT(($B$2=Loss_Results!$B$2:$B$13947)*($C$2=Loss_Results!$Q$2:$Q$13947)*($A41=Loss_Results!$R$2:$R$13947)*($A$29=Loss_Results!$C$2:$C$13947),Loss_Results!H$2:H$13947)</f>
        <v>2695692181.1037402</v>
      </c>
      <c r="E41" s="4">
        <f t="array" ref="E41">SUMPRODUCT(($B$2=Loss_Results!$B$2:$B$13947)*($C$2=Loss_Results!$Q$2:$Q$13947)*($A41=Loss_Results!$R$2:$R$13947)*($A$29=Loss_Results!$C$2:$C$13947),Loss_Results!I$2:I$13947)</f>
        <v>2933876118.52988</v>
      </c>
      <c r="F41" s="4">
        <f t="array" ref="F41">SUMPRODUCT(($B$2=Loss_Results!$B$2:$B$13947)*($C$2=Loss_Results!$Q$2:$Q$13947)*($A41=Loss_Results!$R$2:$R$13947)*($A$29=Loss_Results!$C$2:$C$13947),Loss_Results!J$2:J$13947)</f>
        <v>3575683386.46522</v>
      </c>
      <c r="G41" s="4">
        <f t="array" ref="G41">SUMPRODUCT(($B$2=Loss_Results!$B$2:$B$13947)*($C$2=Loss_Results!$Q$2:$Q$13947)*($A41=Loss_Results!$R$2:$R$13947)*($A$29=Loss_Results!$C$2:$C$13947),Loss_Results!K$2:K$13947)</f>
        <v>5464590345.6687698</v>
      </c>
      <c r="H41" s="4">
        <f t="array" ref="H41">SUMPRODUCT(($B$2=Loss_Results!$B$2:$B$13947)*($C$2=Loss_Results!$Q$2:$Q$13947)*($A41=Loss_Results!$R$2:$R$13947)*($A$29=Loss_Results!$C$2:$C$13947),Loss_Results!L$2:L$13947)</f>
        <v>9189393329.1510601</v>
      </c>
      <c r="I41" s="4">
        <f t="array" ref="I41">SUMPRODUCT(($B$2=Loss_Results!$B$2:$B$13947)*($C$2=Loss_Results!$Q$2:$Q$13947)*($A41=Loss_Results!$R$2:$R$13947)*($A$29=Loss_Results!$C$2:$C$13947),Loss_Results!M$2:M$13947)</f>
        <v>10700665717.4781</v>
      </c>
      <c r="J41" s="4">
        <f t="array" ref="J41">SUMPRODUCT(($B$2=Loss_Results!$B$2:$B$13947)*($C$2=Loss_Results!$Q$2:$Q$13947)*($A41=Loss_Results!$R$2:$R$13947)*($A$29=Loss_Results!$C$2:$C$13947),Loss_Results!N$2:N$13947)</f>
        <v>16112017344.552</v>
      </c>
      <c r="K41" s="4">
        <f t="array" ref="K41">SUMPRODUCT(($B$2=Loss_Results!$B$2:$B$13947)*($C$2=Loss_Results!$Q$2:$Q$13947)*($A41=Loss_Results!$R$2:$R$13947)*($A$29=Loss_Results!$C$2:$C$13947),Loss_Results!O$2:O$13947)</f>
        <v>23644500136.952099</v>
      </c>
    </row>
    <row r="42" spans="1:11">
      <c r="A42" s="3" t="s">
        <v>9</v>
      </c>
      <c r="B42" s="4">
        <f t="array" ref="B42">SUMPRODUCT(($B$2=Loss_Results!$B$2:$B$13947)*($C$2=Loss_Results!$Q$2:$Q$13947)*($A42=Loss_Results!$R$2:$R$13947)*($A$29=Loss_Results!$C$2:$C$13947),Loss_Results!E$2:E$13947)</f>
        <v>920870397.99111104</v>
      </c>
      <c r="C42" s="4">
        <f t="array" ref="C42">SUMPRODUCT(($B$2=Loss_Results!$B$2:$B$13947)*($C$2=Loss_Results!$Q$2:$Q$13947)*($A42=Loss_Results!$R$2:$R$13947)*($A$29=Loss_Results!$C$2:$C$13947),Loss_Results!G$2:G$13947)</f>
        <v>2068764599.19942</v>
      </c>
      <c r="D42" s="4">
        <f t="array" ref="D42">SUMPRODUCT(($B$2=Loss_Results!$B$2:$B$13947)*($C$2=Loss_Results!$Q$2:$Q$13947)*($A42=Loss_Results!$R$2:$R$13947)*($A$29=Loss_Results!$C$2:$C$13947),Loss_Results!H$2:H$13947)</f>
        <v>3590248706.0608401</v>
      </c>
      <c r="E42" s="4">
        <f t="array" ref="E42">SUMPRODUCT(($B$2=Loss_Results!$B$2:$B$13947)*($C$2=Loss_Results!$Q$2:$Q$13947)*($A42=Loss_Results!$R$2:$R$13947)*($A$29=Loss_Results!$C$2:$C$13947),Loss_Results!I$2:I$13947)</f>
        <v>3963039145.0584798</v>
      </c>
      <c r="F42" s="4">
        <f t="array" ref="F42">SUMPRODUCT(($B$2=Loss_Results!$B$2:$B$13947)*($C$2=Loss_Results!$Q$2:$Q$13947)*($A42=Loss_Results!$R$2:$R$13947)*($A$29=Loss_Results!$C$2:$C$13947),Loss_Results!J$2:J$13947)</f>
        <v>5020462448.5062399</v>
      </c>
      <c r="G42" s="4">
        <f t="array" ref="G42">SUMPRODUCT(($B$2=Loss_Results!$B$2:$B$13947)*($C$2=Loss_Results!$Q$2:$Q$13947)*($A42=Loss_Results!$R$2:$R$13947)*($A$29=Loss_Results!$C$2:$C$13947),Loss_Results!K$2:K$13947)</f>
        <v>6820766944.6921301</v>
      </c>
      <c r="H42" s="4">
        <f t="array" ref="H42">SUMPRODUCT(($B$2=Loss_Results!$B$2:$B$13947)*($C$2=Loss_Results!$Q$2:$Q$13947)*($A42=Loss_Results!$R$2:$R$13947)*($A$29=Loss_Results!$C$2:$C$13947),Loss_Results!L$2:L$13947)</f>
        <v>9555569265.6425304</v>
      </c>
      <c r="I42" s="4">
        <f t="array" ref="I42">SUMPRODUCT(($B$2=Loss_Results!$B$2:$B$13947)*($C$2=Loss_Results!$Q$2:$Q$13947)*($A42=Loss_Results!$R$2:$R$13947)*($A$29=Loss_Results!$C$2:$C$13947),Loss_Results!M$2:M$13947)</f>
        <v>10483947412.35</v>
      </c>
      <c r="J42" s="4">
        <f t="array" ref="J42">SUMPRODUCT(($B$2=Loss_Results!$B$2:$B$13947)*($C$2=Loss_Results!$Q$2:$Q$13947)*($A42=Loss_Results!$R$2:$R$13947)*($A$29=Loss_Results!$C$2:$C$13947),Loss_Results!N$2:N$13947)</f>
        <v>13055144074.7834</v>
      </c>
      <c r="K42" s="4">
        <f t="array" ref="K42">SUMPRODUCT(($B$2=Loss_Results!$B$2:$B$13947)*($C$2=Loss_Results!$Q$2:$Q$13947)*($A42=Loss_Results!$R$2:$R$13947)*($A$29=Loss_Results!$C$2:$C$13947),Loss_Results!O$2:O$13947)</f>
        <v>15464888633.749399</v>
      </c>
    </row>
    <row r="43" spans="1:11">
      <c r="A43" s="3" t="s">
        <v>10</v>
      </c>
      <c r="B43" s="4">
        <f t="array" ref="B43">SUMPRODUCT(($B$2=Loss_Results!$B$2:$B$13947)*($C$2=Loss_Results!$Q$2:$Q$13947)*($A43=Loss_Results!$R$2:$R$13947)*($A$29=Loss_Results!$C$2:$C$13947),Loss_Results!E$2:E$13947)</f>
        <v>94659627.919692904</v>
      </c>
      <c r="C43" s="4">
        <f t="array" ref="C43">SUMPRODUCT(($B$2=Loss_Results!$B$2:$B$13947)*($C$2=Loss_Results!$Q$2:$Q$13947)*($A43=Loss_Results!$R$2:$R$13947)*($A$29=Loss_Results!$C$2:$C$13947),Loss_Results!G$2:G$13947)</f>
        <v>195259749.71818599</v>
      </c>
      <c r="D43" s="4">
        <f t="array" ref="D43">SUMPRODUCT(($B$2=Loss_Results!$B$2:$B$13947)*($C$2=Loss_Results!$Q$2:$Q$13947)*($A43=Loss_Results!$R$2:$R$13947)*($A$29=Loss_Results!$C$2:$C$13947),Loss_Results!H$2:H$13947)</f>
        <v>360822855.42759401</v>
      </c>
      <c r="E43" s="4">
        <f t="array" ref="E43">SUMPRODUCT(($B$2=Loss_Results!$B$2:$B$13947)*($C$2=Loss_Results!$Q$2:$Q$13947)*($A43=Loss_Results!$R$2:$R$13947)*($A$29=Loss_Results!$C$2:$C$13947),Loss_Results!I$2:I$13947)</f>
        <v>404221616.81972301</v>
      </c>
      <c r="F43" s="4">
        <f t="array" ref="F43">SUMPRODUCT(($B$2=Loss_Results!$B$2:$B$13947)*($C$2=Loss_Results!$Q$2:$Q$13947)*($A43=Loss_Results!$R$2:$R$13947)*($A$29=Loss_Results!$C$2:$C$13947),Loss_Results!J$2:J$13947)</f>
        <v>624114732.01089096</v>
      </c>
      <c r="G43" s="4">
        <f t="array" ref="G43">SUMPRODUCT(($B$2=Loss_Results!$B$2:$B$13947)*($C$2=Loss_Results!$Q$2:$Q$13947)*($A43=Loss_Results!$R$2:$R$13947)*($A$29=Loss_Results!$C$2:$C$13947),Loss_Results!K$2:K$13947)</f>
        <v>1009776278.78502</v>
      </c>
      <c r="H43" s="4">
        <f t="array" ref="H43">SUMPRODUCT(($B$2=Loss_Results!$B$2:$B$13947)*($C$2=Loss_Results!$Q$2:$Q$13947)*($A43=Loss_Results!$R$2:$R$13947)*($A$29=Loss_Results!$C$2:$C$13947),Loss_Results!L$2:L$13947)</f>
        <v>1564476305.25474</v>
      </c>
      <c r="I43" s="4">
        <f t="array" ref="I43">SUMPRODUCT(($B$2=Loss_Results!$B$2:$B$13947)*($C$2=Loss_Results!$Q$2:$Q$13947)*($A43=Loss_Results!$R$2:$R$13947)*($A$29=Loss_Results!$C$2:$C$13947),Loss_Results!M$2:M$13947)</f>
        <v>1787082416.48771</v>
      </c>
      <c r="J43" s="4">
        <f t="array" ref="J43">SUMPRODUCT(($B$2=Loss_Results!$B$2:$B$13947)*($C$2=Loss_Results!$Q$2:$Q$13947)*($A43=Loss_Results!$R$2:$R$13947)*($A$29=Loss_Results!$C$2:$C$13947),Loss_Results!N$2:N$13947)</f>
        <v>2331650723.4755602</v>
      </c>
      <c r="K43" s="4">
        <f t="array" ref="K43">SUMPRODUCT(($B$2=Loss_Results!$B$2:$B$13947)*($C$2=Loss_Results!$Q$2:$Q$13947)*($A43=Loss_Results!$R$2:$R$13947)*($A$29=Loss_Results!$C$2:$C$13947),Loss_Results!O$2:O$13947)</f>
        <v>2716934432.2793798</v>
      </c>
    </row>
    <row r="44" spans="1:11">
      <c r="A44" s="3" t="s">
        <v>11</v>
      </c>
      <c r="B44" s="4">
        <f t="array" ref="B44">SUMPRODUCT(($B$2=Loss_Results!$B$2:$B$13947)*($C$2=Loss_Results!$Q$2:$Q$13947)*($A44=Loss_Results!$R$2:$R$13947)*($A$29=Loss_Results!$C$2:$C$13947),Loss_Results!E$2:E$13947)</f>
        <v>68733700.023652196</v>
      </c>
      <c r="C44" s="4">
        <f t="array" ref="C44">SUMPRODUCT(($B$2=Loss_Results!$B$2:$B$13947)*($C$2=Loss_Results!$Q$2:$Q$13947)*($A44=Loss_Results!$R$2:$R$13947)*($A$29=Loss_Results!$C$2:$C$13947),Loss_Results!G$2:G$13947)</f>
        <v>143661343.77071601</v>
      </c>
      <c r="D44" s="4">
        <f t="array" ref="D44">SUMPRODUCT(($B$2=Loss_Results!$B$2:$B$13947)*($C$2=Loss_Results!$Q$2:$Q$13947)*($A44=Loss_Results!$R$2:$R$13947)*($A$29=Loss_Results!$C$2:$C$13947),Loss_Results!H$2:H$13947)</f>
        <v>255865246.12919</v>
      </c>
      <c r="E44" s="4">
        <f t="array" ref="E44">SUMPRODUCT(($B$2=Loss_Results!$B$2:$B$13947)*($C$2=Loss_Results!$Q$2:$Q$13947)*($A44=Loss_Results!$R$2:$R$13947)*($A$29=Loss_Results!$C$2:$C$13947),Loss_Results!I$2:I$13947)</f>
        <v>286546230.87718302</v>
      </c>
      <c r="F44" s="4">
        <f t="array" ref="F44">SUMPRODUCT(($B$2=Loss_Results!$B$2:$B$13947)*($C$2=Loss_Results!$Q$2:$Q$13947)*($A44=Loss_Results!$R$2:$R$13947)*($A$29=Loss_Results!$C$2:$C$13947),Loss_Results!J$2:J$13947)</f>
        <v>413340059.80933303</v>
      </c>
      <c r="G44" s="4">
        <f t="array" ref="G44">SUMPRODUCT(($B$2=Loss_Results!$B$2:$B$13947)*($C$2=Loss_Results!$Q$2:$Q$13947)*($A44=Loss_Results!$R$2:$R$13947)*($A$29=Loss_Results!$C$2:$C$13947),Loss_Results!K$2:K$13947)</f>
        <v>620515665.27076495</v>
      </c>
      <c r="H44" s="4">
        <f t="array" ref="H44">SUMPRODUCT(($B$2=Loss_Results!$B$2:$B$13947)*($C$2=Loss_Results!$Q$2:$Q$13947)*($A44=Loss_Results!$R$2:$R$13947)*($A$29=Loss_Results!$C$2:$C$13947),Loss_Results!L$2:L$13947)</f>
        <v>850922286.69710195</v>
      </c>
      <c r="I44" s="4">
        <f t="array" ref="I44">SUMPRODUCT(($B$2=Loss_Results!$B$2:$B$13947)*($C$2=Loss_Results!$Q$2:$Q$13947)*($A44=Loss_Results!$R$2:$R$13947)*($A$29=Loss_Results!$C$2:$C$13947),Loss_Results!M$2:M$13947)</f>
        <v>923753891.59843898</v>
      </c>
      <c r="J44" s="4">
        <f t="array" ref="J44">SUMPRODUCT(($B$2=Loss_Results!$B$2:$B$13947)*($C$2=Loss_Results!$Q$2:$Q$13947)*($A44=Loss_Results!$R$2:$R$13947)*($A$29=Loss_Results!$C$2:$C$13947),Loss_Results!N$2:N$13947)</f>
        <v>1255149611.9623799</v>
      </c>
      <c r="K44" s="4">
        <f t="array" ref="K44">SUMPRODUCT(($B$2=Loss_Results!$B$2:$B$13947)*($C$2=Loss_Results!$Q$2:$Q$13947)*($A44=Loss_Results!$R$2:$R$13947)*($A$29=Loss_Results!$C$2:$C$13947),Loss_Results!O$2:O$13947)</f>
        <v>1433863845.526</v>
      </c>
    </row>
    <row r="45" spans="1:11">
      <c r="A45" s="3" t="s">
        <v>12</v>
      </c>
      <c r="B45" s="4">
        <f t="array" ref="B45">SUMPRODUCT(($B$2=Loss_Results!$B$2:$B$13947)*($C$2=Loss_Results!$Q$2:$Q$13947)*($A45=Loss_Results!$R$2:$R$13947)*($A$29=Loss_Results!$C$2:$C$13947),Loss_Results!E$2:E$13947)</f>
        <v>228287500.84193099</v>
      </c>
      <c r="C45" s="4">
        <f t="array" ref="C45">SUMPRODUCT(($B$2=Loss_Results!$B$2:$B$13947)*($C$2=Loss_Results!$Q$2:$Q$13947)*($A45=Loss_Results!$R$2:$R$13947)*($A$29=Loss_Results!$C$2:$C$13947),Loss_Results!G$2:G$13947)</f>
        <v>515519268.149131</v>
      </c>
      <c r="D45" s="4">
        <f t="array" ref="D45">SUMPRODUCT(($B$2=Loss_Results!$B$2:$B$13947)*($C$2=Loss_Results!$Q$2:$Q$13947)*($A45=Loss_Results!$R$2:$R$13947)*($A$29=Loss_Results!$C$2:$C$13947),Loss_Results!H$2:H$13947)</f>
        <v>893690131.52087104</v>
      </c>
      <c r="E45" s="4">
        <f t="array" ref="E45">SUMPRODUCT(($B$2=Loss_Results!$B$2:$B$13947)*($C$2=Loss_Results!$Q$2:$Q$13947)*($A45=Loss_Results!$R$2:$R$13947)*($A$29=Loss_Results!$C$2:$C$13947),Loss_Results!I$2:I$13947)</f>
        <v>1039095053.29852</v>
      </c>
      <c r="F45" s="4">
        <f t="array" ref="F45">SUMPRODUCT(($B$2=Loss_Results!$B$2:$B$13947)*($C$2=Loss_Results!$Q$2:$Q$13947)*($A45=Loss_Results!$R$2:$R$13947)*($A$29=Loss_Results!$C$2:$C$13947),Loss_Results!J$2:J$13947)</f>
        <v>1635172319.0669301</v>
      </c>
      <c r="G45" s="4">
        <f t="array" ref="G45">SUMPRODUCT(($B$2=Loss_Results!$B$2:$B$13947)*($C$2=Loss_Results!$Q$2:$Q$13947)*($A45=Loss_Results!$R$2:$R$13947)*($A$29=Loss_Results!$C$2:$C$13947),Loss_Results!K$2:K$13947)</f>
        <v>3031674408.41468</v>
      </c>
      <c r="H45" s="4">
        <f t="array" ref="H45">SUMPRODUCT(($B$2=Loss_Results!$B$2:$B$13947)*($C$2=Loss_Results!$Q$2:$Q$13947)*($A45=Loss_Results!$R$2:$R$13947)*($A$29=Loss_Results!$C$2:$C$13947),Loss_Results!L$2:L$13947)</f>
        <v>4870853137.0630703</v>
      </c>
      <c r="I45" s="4">
        <f t="array" ref="I45">SUMPRODUCT(($B$2=Loss_Results!$B$2:$B$13947)*($C$2=Loss_Results!$Q$2:$Q$13947)*($A45=Loss_Results!$R$2:$R$13947)*($A$29=Loss_Results!$C$2:$C$13947),Loss_Results!M$2:M$13947)</f>
        <v>6099675753.4028301</v>
      </c>
      <c r="J45" s="4">
        <f t="array" ref="J45">SUMPRODUCT(($B$2=Loss_Results!$B$2:$B$13947)*($C$2=Loss_Results!$Q$2:$Q$13947)*($A45=Loss_Results!$R$2:$R$13947)*($A$29=Loss_Results!$C$2:$C$13947),Loss_Results!N$2:N$13947)</f>
        <v>9419811685.3357296</v>
      </c>
      <c r="K45" s="4">
        <f t="array" ref="K45">SUMPRODUCT(($B$2=Loss_Results!$B$2:$B$13947)*($C$2=Loss_Results!$Q$2:$Q$13947)*($A45=Loss_Results!$R$2:$R$13947)*($A$29=Loss_Results!$C$2:$C$13947),Loss_Results!O$2:O$13947)</f>
        <v>11575093196.9498</v>
      </c>
    </row>
    <row r="46" spans="1:11">
      <c r="A46" s="3" t="s">
        <v>13</v>
      </c>
      <c r="B46" s="4">
        <f t="array" ref="B46">SUMPRODUCT(($B$2=Loss_Results!$B$2:$B$13947)*($C$2=Loss_Results!$Q$2:$Q$13947)*($A46=Loss_Results!$R$2:$R$13947)*($A$29=Loss_Results!$C$2:$C$13947),Loss_Results!E$2:E$13947)</f>
        <v>458483707.22452098</v>
      </c>
      <c r="C46" s="4">
        <f t="array" ref="C46">SUMPRODUCT(($B$2=Loss_Results!$B$2:$B$13947)*($C$2=Loss_Results!$Q$2:$Q$13947)*($A46=Loss_Results!$R$2:$R$13947)*($A$29=Loss_Results!$C$2:$C$13947),Loss_Results!G$2:G$13947)</f>
        <v>903375689.17086399</v>
      </c>
      <c r="D46" s="4">
        <f t="array" ref="D46">SUMPRODUCT(($B$2=Loss_Results!$B$2:$B$13947)*($C$2=Loss_Results!$Q$2:$Q$13947)*($A46=Loss_Results!$R$2:$R$13947)*($A$29=Loss_Results!$C$2:$C$13947),Loss_Results!H$2:H$13947)</f>
        <v>1988755502.2221401</v>
      </c>
      <c r="E46" s="4">
        <f t="array" ref="E46">SUMPRODUCT(($B$2=Loss_Results!$B$2:$B$13947)*($C$2=Loss_Results!$Q$2:$Q$13947)*($A46=Loss_Results!$R$2:$R$13947)*($A$29=Loss_Results!$C$2:$C$13947),Loss_Results!I$2:I$13947)</f>
        <v>2441277512.79072</v>
      </c>
      <c r="F46" s="4">
        <f t="array" ref="F46">SUMPRODUCT(($B$2=Loss_Results!$B$2:$B$13947)*($C$2=Loss_Results!$Q$2:$Q$13947)*($A46=Loss_Results!$R$2:$R$13947)*($A$29=Loss_Results!$C$2:$C$13947),Loss_Results!J$2:J$13947)</f>
        <v>4593415466.50212</v>
      </c>
      <c r="G46" s="4">
        <f t="array" ref="G46">SUMPRODUCT(($B$2=Loss_Results!$B$2:$B$13947)*($C$2=Loss_Results!$Q$2:$Q$13947)*($A46=Loss_Results!$R$2:$R$13947)*($A$29=Loss_Results!$C$2:$C$13947),Loss_Results!K$2:K$13947)</f>
        <v>8055956771.4158697</v>
      </c>
      <c r="H46" s="4">
        <f t="array" ref="H46">SUMPRODUCT(($B$2=Loss_Results!$B$2:$B$13947)*($C$2=Loss_Results!$Q$2:$Q$13947)*($A46=Loss_Results!$R$2:$R$13947)*($A$29=Loss_Results!$C$2:$C$13947),Loss_Results!L$2:L$13947)</f>
        <v>10327517602.134701</v>
      </c>
      <c r="I46" s="4">
        <f t="array" ref="I46">SUMPRODUCT(($B$2=Loss_Results!$B$2:$B$13947)*($C$2=Loss_Results!$Q$2:$Q$13947)*($A46=Loss_Results!$R$2:$R$13947)*($A$29=Loss_Results!$C$2:$C$13947),Loss_Results!M$2:M$13947)</f>
        <v>10980785715.584299</v>
      </c>
      <c r="J46" s="4">
        <f t="array" ref="J46">SUMPRODUCT(($B$2=Loss_Results!$B$2:$B$13947)*($C$2=Loss_Results!$Q$2:$Q$13947)*($A46=Loss_Results!$R$2:$R$13947)*($A$29=Loss_Results!$C$2:$C$13947),Loss_Results!N$2:N$13947)</f>
        <v>11527383136.052099</v>
      </c>
      <c r="K46" s="4">
        <f t="array" ref="K46">SUMPRODUCT(($B$2=Loss_Results!$B$2:$B$13947)*($C$2=Loss_Results!$Q$2:$Q$13947)*($A46=Loss_Results!$R$2:$R$13947)*($A$29=Loss_Results!$C$2:$C$13947),Loss_Results!O$2:O$13947)</f>
        <v>12982052695.207701</v>
      </c>
    </row>
    <row r="47" spans="1:11">
      <c r="A47" s="3" t="s">
        <v>14</v>
      </c>
      <c r="B47" s="4">
        <f t="array" ref="B47">SUMPRODUCT(($B$2=Loss_Results!$B$2:$B$13947)*($C$2=Loss_Results!$Q$2:$Q$13947)*($A47=Loss_Results!$R$2:$R$13947)*($A$29=Loss_Results!$C$2:$C$13947),Loss_Results!E$2:E$13947)</f>
        <v>272642458.431431</v>
      </c>
      <c r="C47" s="4">
        <f t="array" ref="C47">SUMPRODUCT(($B$2=Loss_Results!$B$2:$B$13947)*($C$2=Loss_Results!$Q$2:$Q$13947)*($A47=Loss_Results!$R$2:$R$13947)*($A$29=Loss_Results!$C$2:$C$13947),Loss_Results!G$2:G$13947)</f>
        <v>596824731.71847296</v>
      </c>
      <c r="D47" s="4">
        <f t="array" ref="D47">SUMPRODUCT(($B$2=Loss_Results!$B$2:$B$13947)*($C$2=Loss_Results!$Q$2:$Q$13947)*($A47=Loss_Results!$R$2:$R$13947)*($A$29=Loss_Results!$C$2:$C$13947),Loss_Results!H$2:H$13947)</f>
        <v>1568753648.03055</v>
      </c>
      <c r="E47" s="4">
        <f t="array" ref="E47">SUMPRODUCT(($B$2=Loss_Results!$B$2:$B$13947)*($C$2=Loss_Results!$Q$2:$Q$13947)*($A47=Loss_Results!$R$2:$R$13947)*($A$29=Loss_Results!$C$2:$C$13947),Loss_Results!I$2:I$13947)</f>
        <v>1875318262.1854701</v>
      </c>
      <c r="F47" s="4">
        <f t="array" ref="F47">SUMPRODUCT(($B$2=Loss_Results!$B$2:$B$13947)*($C$2=Loss_Results!$Q$2:$Q$13947)*($A47=Loss_Results!$R$2:$R$13947)*($A$29=Loss_Results!$C$2:$C$13947),Loss_Results!J$2:J$13947)</f>
        <v>2748643036.6290398</v>
      </c>
      <c r="G47" s="4">
        <f t="array" ref="G47">SUMPRODUCT(($B$2=Loss_Results!$B$2:$B$13947)*($C$2=Loss_Results!$Q$2:$Q$13947)*($A47=Loss_Results!$R$2:$R$13947)*($A$29=Loss_Results!$C$2:$C$13947),Loss_Results!K$2:K$13947)</f>
        <v>4435629492.4479198</v>
      </c>
      <c r="H47" s="4">
        <f t="array" ref="H47">SUMPRODUCT(($B$2=Loss_Results!$B$2:$B$13947)*($C$2=Loss_Results!$Q$2:$Q$13947)*($A47=Loss_Results!$R$2:$R$13947)*($A$29=Loss_Results!$C$2:$C$13947),Loss_Results!L$2:L$13947)</f>
        <v>6436451667.8444901</v>
      </c>
      <c r="I47" s="4">
        <f t="array" ref="I47">SUMPRODUCT(($B$2=Loss_Results!$B$2:$B$13947)*($C$2=Loss_Results!$Q$2:$Q$13947)*($A47=Loss_Results!$R$2:$R$13947)*($A$29=Loss_Results!$C$2:$C$13947),Loss_Results!M$2:M$13947)</f>
        <v>7243694980.2951202</v>
      </c>
      <c r="J47" s="4">
        <f t="array" ref="J47">SUMPRODUCT(($B$2=Loss_Results!$B$2:$B$13947)*($C$2=Loss_Results!$Q$2:$Q$13947)*($A47=Loss_Results!$R$2:$R$13947)*($A$29=Loss_Results!$C$2:$C$13947),Loss_Results!N$2:N$13947)</f>
        <v>11331256099.6001</v>
      </c>
      <c r="K47" s="4">
        <f t="array" ref="K47">SUMPRODUCT(($B$2=Loss_Results!$B$2:$B$13947)*($C$2=Loss_Results!$Q$2:$Q$13947)*($A47=Loss_Results!$R$2:$R$13947)*($A$29=Loss_Results!$C$2:$C$13947),Loss_Results!O$2:O$13947)</f>
        <v>13174987924.8974</v>
      </c>
    </row>
    <row r="48" spans="1:11">
      <c r="A48" s="3" t="s">
        <v>15</v>
      </c>
      <c r="B48" s="4">
        <f t="array" ref="B48">SUMPRODUCT(($B$2=Loss_Results!$B$2:$B$13947)*($C$2=Loss_Results!$Q$2:$Q$13947)*($A48=Loss_Results!$R$2:$R$13947)*($A$29=Loss_Results!$C$2:$C$13947),Loss_Results!E$2:E$13947)</f>
        <v>1473953.1832127001</v>
      </c>
      <c r="C48" s="4">
        <f t="array" ref="C48">SUMPRODUCT(($B$2=Loss_Results!$B$2:$B$13947)*($C$2=Loss_Results!$Q$2:$Q$13947)*($A48=Loss_Results!$R$2:$R$13947)*($A$29=Loss_Results!$C$2:$C$13947),Loss_Results!G$2:G$13947)</f>
        <v>2061006.4525274599</v>
      </c>
      <c r="D48" s="4">
        <f t="array" ref="D48">SUMPRODUCT(($B$2=Loss_Results!$B$2:$B$13947)*($C$2=Loss_Results!$Q$2:$Q$13947)*($A48=Loss_Results!$R$2:$R$13947)*($A$29=Loss_Results!$C$2:$C$13947),Loss_Results!H$2:H$13947)</f>
        <v>5622836.9427539902</v>
      </c>
      <c r="E48" s="4">
        <f t="array" ref="E48">SUMPRODUCT(($B$2=Loss_Results!$B$2:$B$13947)*($C$2=Loss_Results!$Q$2:$Q$13947)*($A48=Loss_Results!$R$2:$R$13947)*($A$29=Loss_Results!$C$2:$C$13947),Loss_Results!I$2:I$13947)</f>
        <v>7027382.0323544201</v>
      </c>
      <c r="F48" s="4">
        <f t="array" ref="F48">SUMPRODUCT(($B$2=Loss_Results!$B$2:$B$13947)*($C$2=Loss_Results!$Q$2:$Q$13947)*($A48=Loss_Results!$R$2:$R$13947)*($A$29=Loss_Results!$C$2:$C$13947),Loss_Results!J$2:J$13947)</f>
        <v>12231902.625582401</v>
      </c>
      <c r="G48" s="4">
        <f t="array" ref="G48">SUMPRODUCT(($B$2=Loss_Results!$B$2:$B$13947)*($C$2=Loss_Results!$Q$2:$Q$13947)*($A48=Loss_Results!$R$2:$R$13947)*($A$29=Loss_Results!$C$2:$C$13947),Loss_Results!K$2:K$13947)</f>
        <v>25386087.252632301</v>
      </c>
      <c r="H48" s="4">
        <f t="array" ref="H48">SUMPRODUCT(($B$2=Loss_Results!$B$2:$B$13947)*($C$2=Loss_Results!$Q$2:$Q$13947)*($A48=Loss_Results!$R$2:$R$13947)*($A$29=Loss_Results!$C$2:$C$13947),Loss_Results!L$2:L$13947)</f>
        <v>48953267.740305804</v>
      </c>
      <c r="I48" s="4">
        <f t="array" ref="I48">SUMPRODUCT(($B$2=Loss_Results!$B$2:$B$13947)*($C$2=Loss_Results!$Q$2:$Q$13947)*($A48=Loss_Results!$R$2:$R$13947)*($A$29=Loss_Results!$C$2:$C$13947),Loss_Results!M$2:M$13947)</f>
        <v>65123877.068791397</v>
      </c>
      <c r="J48" s="4">
        <f t="array" ref="J48">SUMPRODUCT(($B$2=Loss_Results!$B$2:$B$13947)*($C$2=Loss_Results!$Q$2:$Q$13947)*($A48=Loss_Results!$R$2:$R$13947)*($A$29=Loss_Results!$C$2:$C$13947),Loss_Results!N$2:N$13947)</f>
        <v>107547004.904419</v>
      </c>
      <c r="K48" s="4">
        <f t="array" ref="K48">SUMPRODUCT(($B$2=Loss_Results!$B$2:$B$13947)*($C$2=Loss_Results!$Q$2:$Q$13947)*($A48=Loss_Results!$R$2:$R$13947)*($A$29=Loss_Results!$C$2:$C$13947),Loss_Results!O$2:O$13947)</f>
        <v>142339024.71157601</v>
      </c>
    </row>
    <row r="49" spans="1:11">
      <c r="A49" s="3" t="s">
        <v>16</v>
      </c>
      <c r="B49" s="4">
        <f t="array" ref="B49">SUMPRODUCT(($B$2=Loss_Results!$B$2:$B$13947)*($C$2=Loss_Results!$Q$2:$Q$13947)*($A49=Loss_Results!$R$2:$R$13947)*($A$29=Loss_Results!$C$2:$C$13947),Loss_Results!E$2:E$13947)</f>
        <v>56578735.027115397</v>
      </c>
      <c r="C49" s="4">
        <f t="array" ref="C49">SUMPRODUCT(($B$2=Loss_Results!$B$2:$B$13947)*($C$2=Loss_Results!$Q$2:$Q$13947)*($A49=Loss_Results!$R$2:$R$13947)*($A$29=Loss_Results!$C$2:$C$13947),Loss_Results!G$2:G$13947)</f>
        <v>98851380.698511302</v>
      </c>
      <c r="D49" s="4">
        <f t="array" ref="D49">SUMPRODUCT(($B$2=Loss_Results!$B$2:$B$13947)*($C$2=Loss_Results!$Q$2:$Q$13947)*($A49=Loss_Results!$R$2:$R$13947)*($A$29=Loss_Results!$C$2:$C$13947),Loss_Results!H$2:H$13947)</f>
        <v>220050533.22927901</v>
      </c>
      <c r="E49" s="4">
        <f t="array" ref="E49">SUMPRODUCT(($B$2=Loss_Results!$B$2:$B$13947)*($C$2=Loss_Results!$Q$2:$Q$13947)*($A49=Loss_Results!$R$2:$R$13947)*($A$29=Loss_Results!$C$2:$C$13947),Loss_Results!I$2:I$13947)</f>
        <v>252596380.159583</v>
      </c>
      <c r="F49" s="4">
        <f t="array" ref="F49">SUMPRODUCT(($B$2=Loss_Results!$B$2:$B$13947)*($C$2=Loss_Results!$Q$2:$Q$13947)*($A49=Loss_Results!$R$2:$R$13947)*($A$29=Loss_Results!$C$2:$C$13947),Loss_Results!J$2:J$13947)</f>
        <v>420738394.21198499</v>
      </c>
      <c r="G49" s="4">
        <f t="array" ref="G49">SUMPRODUCT(($B$2=Loss_Results!$B$2:$B$13947)*($C$2=Loss_Results!$Q$2:$Q$13947)*($A49=Loss_Results!$R$2:$R$13947)*($A$29=Loss_Results!$C$2:$C$13947),Loss_Results!K$2:K$13947)</f>
        <v>785894406.57242095</v>
      </c>
      <c r="H49" s="4">
        <f t="array" ref="H49">SUMPRODUCT(($B$2=Loss_Results!$B$2:$B$13947)*($C$2=Loss_Results!$Q$2:$Q$13947)*($A49=Loss_Results!$R$2:$R$13947)*($A$29=Loss_Results!$C$2:$C$13947),Loss_Results!L$2:L$13947)</f>
        <v>1300332172.70489</v>
      </c>
      <c r="I49" s="4">
        <f t="array" ref="I49">SUMPRODUCT(($B$2=Loss_Results!$B$2:$B$13947)*($C$2=Loss_Results!$Q$2:$Q$13947)*($A49=Loss_Results!$R$2:$R$13947)*($A$29=Loss_Results!$C$2:$C$13947),Loss_Results!M$2:M$13947)</f>
        <v>1413849378.77299</v>
      </c>
      <c r="J49" s="4">
        <f t="array" ref="J49">SUMPRODUCT(($B$2=Loss_Results!$B$2:$B$13947)*($C$2=Loss_Results!$Q$2:$Q$13947)*($A49=Loss_Results!$R$2:$R$13947)*($A$29=Loss_Results!$C$2:$C$13947),Loss_Results!N$2:N$13947)</f>
        <v>2005322589.3864701</v>
      </c>
      <c r="K49" s="4">
        <f t="array" ref="K49">SUMPRODUCT(($B$2=Loss_Results!$B$2:$B$13947)*($C$2=Loss_Results!$Q$2:$Q$13947)*($A49=Loss_Results!$R$2:$R$13947)*($A$29=Loss_Results!$C$2:$C$13947),Loss_Results!O$2:O$13947)</f>
        <v>2386871382.4562001</v>
      </c>
    </row>
    <row r="50" spans="1:11">
      <c r="A50" s="3" t="s">
        <v>17</v>
      </c>
      <c r="B50" s="4">
        <f t="array" ref="B50">SUMPRODUCT(($B$2=Loss_Results!$B$2:$B$13947)*($C$2=Loss_Results!$Q$2:$Q$13947)*($A50=Loss_Results!$R$2:$R$13947)*($A$29=Loss_Results!$C$2:$C$13947),Loss_Results!E$2:E$13947)</f>
        <v>620655822.39020002</v>
      </c>
      <c r="C50" s="4">
        <f t="array" ref="C50">SUMPRODUCT(($B$2=Loss_Results!$B$2:$B$13947)*($C$2=Loss_Results!$Q$2:$Q$13947)*($A50=Loss_Results!$R$2:$R$13947)*($A$29=Loss_Results!$C$2:$C$13947),Loss_Results!G$2:G$13947)</f>
        <v>1459633935.12556</v>
      </c>
      <c r="D50" s="4">
        <f t="array" ref="D50">SUMPRODUCT(($B$2=Loss_Results!$B$2:$B$13947)*($C$2=Loss_Results!$Q$2:$Q$13947)*($A50=Loss_Results!$R$2:$R$13947)*($A$29=Loss_Results!$C$2:$C$13947),Loss_Results!H$2:H$13947)</f>
        <v>2522732104.84589</v>
      </c>
      <c r="E50" s="4">
        <f t="array" ref="E50">SUMPRODUCT(($B$2=Loss_Results!$B$2:$B$13947)*($C$2=Loss_Results!$Q$2:$Q$13947)*($A50=Loss_Results!$R$2:$R$13947)*($A$29=Loss_Results!$C$2:$C$13947),Loss_Results!I$2:I$13947)</f>
        <v>2740539202.1794</v>
      </c>
      <c r="F50" s="4">
        <f t="array" ref="F50">SUMPRODUCT(($B$2=Loss_Results!$B$2:$B$13947)*($C$2=Loss_Results!$Q$2:$Q$13947)*($A50=Loss_Results!$R$2:$R$13947)*($A$29=Loss_Results!$C$2:$C$13947),Loss_Results!J$2:J$13947)</f>
        <v>3589730643.2011299</v>
      </c>
      <c r="G50" s="4">
        <f t="array" ref="G50">SUMPRODUCT(($B$2=Loss_Results!$B$2:$B$13947)*($C$2=Loss_Results!$Q$2:$Q$13947)*($A50=Loss_Results!$R$2:$R$13947)*($A$29=Loss_Results!$C$2:$C$13947),Loss_Results!K$2:K$13947)</f>
        <v>5136160392.0691795</v>
      </c>
      <c r="H50" s="4">
        <f t="array" ref="H50">SUMPRODUCT(($B$2=Loss_Results!$B$2:$B$13947)*($C$2=Loss_Results!$Q$2:$Q$13947)*($A50=Loss_Results!$R$2:$R$13947)*($A$29=Loss_Results!$C$2:$C$13947),Loss_Results!L$2:L$13947)</f>
        <v>6517538766.7145996</v>
      </c>
      <c r="I50" s="4">
        <f t="array" ref="I50">SUMPRODUCT(($B$2=Loss_Results!$B$2:$B$13947)*($C$2=Loss_Results!$Q$2:$Q$13947)*($A50=Loss_Results!$R$2:$R$13947)*($A$29=Loss_Results!$C$2:$C$13947),Loss_Results!M$2:M$13947)</f>
        <v>7365998671.3765802</v>
      </c>
      <c r="J50" s="4">
        <f t="array" ref="J50">SUMPRODUCT(($B$2=Loss_Results!$B$2:$B$13947)*($C$2=Loss_Results!$Q$2:$Q$13947)*($A50=Loss_Results!$R$2:$R$13947)*($A$29=Loss_Results!$C$2:$C$13947),Loss_Results!N$2:N$13947)</f>
        <v>9165348949.7815704</v>
      </c>
      <c r="K50" s="4">
        <f t="array" ref="K50">SUMPRODUCT(($B$2=Loss_Results!$B$2:$B$13947)*($C$2=Loss_Results!$Q$2:$Q$13947)*($A50=Loss_Results!$R$2:$R$13947)*($A$29=Loss_Results!$C$2:$C$13947),Loss_Results!O$2:O$13947)</f>
        <v>10331412960.595501</v>
      </c>
    </row>
    <row r="51" spans="1:11">
      <c r="A51" s="3" t="s">
        <v>18</v>
      </c>
      <c r="B51" s="4">
        <f t="array" ref="B51">SUMPRODUCT(($B$2=Loss_Results!$B$2:$B$13947)*($C$2=Loss_Results!$Q$2:$Q$13947)*($A51=Loss_Results!$R$2:$R$13947)*($A$29=Loss_Results!$C$2:$C$13947),Loss_Results!E$2:E$13947)</f>
        <v>271924184.42227799</v>
      </c>
      <c r="C51" s="4">
        <f t="array" ref="C51">SUMPRODUCT(($B$2=Loss_Results!$B$2:$B$13947)*($C$2=Loss_Results!$Q$2:$Q$13947)*($A51=Loss_Results!$R$2:$R$13947)*($A$29=Loss_Results!$C$2:$C$13947),Loss_Results!G$2:G$13947)</f>
        <v>592673532.77770495</v>
      </c>
      <c r="D51" s="4">
        <f t="array" ref="D51">SUMPRODUCT(($B$2=Loss_Results!$B$2:$B$13947)*($C$2=Loss_Results!$Q$2:$Q$13947)*($A51=Loss_Results!$R$2:$R$13947)*($A$29=Loss_Results!$C$2:$C$13947),Loss_Results!H$2:H$13947)</f>
        <v>1079580771.45187</v>
      </c>
      <c r="E51" s="4">
        <f t="array" ref="E51">SUMPRODUCT(($B$2=Loss_Results!$B$2:$B$13947)*($C$2=Loss_Results!$Q$2:$Q$13947)*($A51=Loss_Results!$R$2:$R$13947)*($A$29=Loss_Results!$C$2:$C$13947),Loss_Results!I$2:I$13947)</f>
        <v>1237444113.1022501</v>
      </c>
      <c r="F51" s="4">
        <f t="array" ref="F51">SUMPRODUCT(($B$2=Loss_Results!$B$2:$B$13947)*($C$2=Loss_Results!$Q$2:$Q$13947)*($A51=Loss_Results!$R$2:$R$13947)*($A$29=Loss_Results!$C$2:$C$13947),Loss_Results!J$2:J$13947)</f>
        <v>1665464435.8724699</v>
      </c>
      <c r="G51" s="4">
        <f t="array" ref="G51">SUMPRODUCT(($B$2=Loss_Results!$B$2:$B$13947)*($C$2=Loss_Results!$Q$2:$Q$13947)*($A51=Loss_Results!$R$2:$R$13947)*($A$29=Loss_Results!$C$2:$C$13947),Loss_Results!K$2:K$13947)</f>
        <v>2319763993.4182801</v>
      </c>
      <c r="H51" s="4">
        <f t="array" ref="H51">SUMPRODUCT(($B$2=Loss_Results!$B$2:$B$13947)*($C$2=Loss_Results!$Q$2:$Q$13947)*($A51=Loss_Results!$R$2:$R$13947)*($A$29=Loss_Results!$C$2:$C$13947),Loss_Results!L$2:L$13947)</f>
        <v>3274576807.6707101</v>
      </c>
      <c r="I51" s="4">
        <f t="array" ref="I51">SUMPRODUCT(($B$2=Loss_Results!$B$2:$B$13947)*($C$2=Loss_Results!$Q$2:$Q$13947)*($A51=Loss_Results!$R$2:$R$13947)*($A$29=Loss_Results!$C$2:$C$13947),Loss_Results!M$2:M$13947)</f>
        <v>3597804493.3105698</v>
      </c>
      <c r="J51" s="4">
        <f t="array" ref="J51">SUMPRODUCT(($B$2=Loss_Results!$B$2:$B$13947)*($C$2=Loss_Results!$Q$2:$Q$13947)*($A51=Loss_Results!$R$2:$R$13947)*($A$29=Loss_Results!$C$2:$C$13947),Loss_Results!N$2:N$13947)</f>
        <v>5583649361.1658602</v>
      </c>
      <c r="K51" s="4">
        <f t="array" ref="K51">SUMPRODUCT(($B$2=Loss_Results!$B$2:$B$13947)*($C$2=Loss_Results!$Q$2:$Q$13947)*($A51=Loss_Results!$R$2:$R$13947)*($A$29=Loss_Results!$C$2:$C$13947),Loss_Results!O$2:O$13947)</f>
        <v>7335760164.9464998</v>
      </c>
    </row>
    <row r="52" spans="1:11">
      <c r="A52" s="3" t="s">
        <v>19</v>
      </c>
      <c r="B52" s="4">
        <f t="array" ref="B52">SUMPRODUCT(($B$2=Loss_Results!$B$2:$B$13947)*($C$2=Loss_Results!$Q$2:$Q$13947)*($A52=Loss_Results!$R$2:$R$13947)*($A$29=Loss_Results!$C$2:$C$13947),Loss_Results!E$2:E$13947)</f>
        <v>56211645.323685497</v>
      </c>
      <c r="C52" s="4">
        <f t="array" ref="C52">SUMPRODUCT(($B$2=Loss_Results!$B$2:$B$13947)*($C$2=Loss_Results!$Q$2:$Q$13947)*($A52=Loss_Results!$R$2:$R$13947)*($A$29=Loss_Results!$C$2:$C$13947),Loss_Results!G$2:G$13947)</f>
        <v>109567356.372412</v>
      </c>
      <c r="D52" s="4">
        <f t="array" ref="D52">SUMPRODUCT(($B$2=Loss_Results!$B$2:$B$13947)*($C$2=Loss_Results!$Q$2:$Q$13947)*($A52=Loss_Results!$R$2:$R$13947)*($A$29=Loss_Results!$C$2:$C$13947),Loss_Results!H$2:H$13947)</f>
        <v>235685477.25132799</v>
      </c>
      <c r="E52" s="4">
        <f t="array" ref="E52">SUMPRODUCT(($B$2=Loss_Results!$B$2:$B$13947)*($C$2=Loss_Results!$Q$2:$Q$13947)*($A52=Loss_Results!$R$2:$R$13947)*($A$29=Loss_Results!$C$2:$C$13947),Loss_Results!I$2:I$13947)</f>
        <v>282248008.258735</v>
      </c>
      <c r="F52" s="4">
        <f t="array" ref="F52">SUMPRODUCT(($B$2=Loss_Results!$B$2:$B$13947)*($C$2=Loss_Results!$Q$2:$Q$13947)*($A52=Loss_Results!$R$2:$R$13947)*($A$29=Loss_Results!$C$2:$C$13947),Loss_Results!J$2:J$13947)</f>
        <v>458510129.89856201</v>
      </c>
      <c r="G52" s="4">
        <f t="array" ref="G52">SUMPRODUCT(($B$2=Loss_Results!$B$2:$B$13947)*($C$2=Loss_Results!$Q$2:$Q$13947)*($A52=Loss_Results!$R$2:$R$13947)*($A$29=Loss_Results!$C$2:$C$13947),Loss_Results!K$2:K$13947)</f>
        <v>851813330.31225705</v>
      </c>
      <c r="H52" s="4">
        <f t="array" ref="H52">SUMPRODUCT(($B$2=Loss_Results!$B$2:$B$13947)*($C$2=Loss_Results!$Q$2:$Q$13947)*($A52=Loss_Results!$R$2:$R$13947)*($A$29=Loss_Results!$C$2:$C$13947),Loss_Results!L$2:L$13947)</f>
        <v>1221642870.47715</v>
      </c>
      <c r="I52" s="4">
        <f t="array" ref="I52">SUMPRODUCT(($B$2=Loss_Results!$B$2:$B$13947)*($C$2=Loss_Results!$Q$2:$Q$13947)*($A52=Loss_Results!$R$2:$R$13947)*($A$29=Loss_Results!$C$2:$C$13947),Loss_Results!M$2:M$13947)</f>
        <v>1405922558.31288</v>
      </c>
      <c r="J52" s="4">
        <f t="array" ref="J52">SUMPRODUCT(($B$2=Loss_Results!$B$2:$B$13947)*($C$2=Loss_Results!$Q$2:$Q$13947)*($A52=Loss_Results!$R$2:$R$13947)*($A$29=Loss_Results!$C$2:$C$13947),Loss_Results!N$2:N$13947)</f>
        <v>1873857758.5943301</v>
      </c>
      <c r="K52" s="4">
        <f t="array" ref="K52">SUMPRODUCT(($B$2=Loss_Results!$B$2:$B$13947)*($C$2=Loss_Results!$Q$2:$Q$13947)*($A52=Loss_Results!$R$2:$R$13947)*($A$29=Loss_Results!$C$2:$C$13947),Loss_Results!O$2:O$13947)</f>
        <v>2221942426.368</v>
      </c>
    </row>
    <row r="53" spans="1:11">
      <c r="A53" s="3" t="s">
        <v>20</v>
      </c>
      <c r="B53" s="4">
        <f t="array" ref="B53">SUMPRODUCT(($B$2=Loss_Results!$B$2:$B$13947)*($C$2=Loss_Results!$Q$2:$Q$13947)*($A53=Loss_Results!$R$2:$R$13947)*($A$29=Loss_Results!$C$2:$C$13947),Loss_Results!E$2:E$13947)</f>
        <v>815559743.80932105</v>
      </c>
      <c r="C53" s="4">
        <f t="array" ref="C53">SUMPRODUCT(($B$2=Loss_Results!$B$2:$B$13947)*($C$2=Loss_Results!$Q$2:$Q$13947)*($A53=Loss_Results!$R$2:$R$13947)*($A$29=Loss_Results!$C$2:$C$13947),Loss_Results!G$2:G$13947)</f>
        <v>1652383736.2144301</v>
      </c>
      <c r="D53" s="4">
        <f t="array" ref="D53">SUMPRODUCT(($B$2=Loss_Results!$B$2:$B$13947)*($C$2=Loss_Results!$Q$2:$Q$13947)*($A53=Loss_Results!$R$2:$R$13947)*($A$29=Loss_Results!$C$2:$C$13947),Loss_Results!H$2:H$13947)</f>
        <v>3191627693.3954201</v>
      </c>
      <c r="E53" s="4">
        <f t="array" ref="E53">SUMPRODUCT(($B$2=Loss_Results!$B$2:$B$13947)*($C$2=Loss_Results!$Q$2:$Q$13947)*($A53=Loss_Results!$R$2:$R$13947)*($A$29=Loss_Results!$C$2:$C$13947),Loss_Results!I$2:I$13947)</f>
        <v>3650482425.3221202</v>
      </c>
      <c r="F53" s="4">
        <f t="array" ref="F53">SUMPRODUCT(($B$2=Loss_Results!$B$2:$B$13947)*($C$2=Loss_Results!$Q$2:$Q$13947)*($A53=Loss_Results!$R$2:$R$13947)*($A$29=Loss_Results!$C$2:$C$13947),Loss_Results!J$2:J$13947)</f>
        <v>5633397559.5569201</v>
      </c>
      <c r="G53" s="4">
        <f t="array" ref="G53">SUMPRODUCT(($B$2=Loss_Results!$B$2:$B$13947)*($C$2=Loss_Results!$Q$2:$Q$13947)*($A53=Loss_Results!$R$2:$R$13947)*($A$29=Loss_Results!$C$2:$C$13947),Loss_Results!K$2:K$13947)</f>
        <v>9265231567.0106201</v>
      </c>
      <c r="H53" s="4">
        <f t="array" ref="H53">SUMPRODUCT(($B$2=Loss_Results!$B$2:$B$13947)*($C$2=Loss_Results!$Q$2:$Q$13947)*($A53=Loss_Results!$R$2:$R$13947)*($A$29=Loss_Results!$C$2:$C$13947),Loss_Results!L$2:L$13947)</f>
        <v>12652076622.031799</v>
      </c>
      <c r="I53" s="4">
        <f t="array" ref="I53">SUMPRODUCT(($B$2=Loss_Results!$B$2:$B$13947)*($C$2=Loss_Results!$Q$2:$Q$13947)*($A53=Loss_Results!$R$2:$R$13947)*($A$29=Loss_Results!$C$2:$C$13947),Loss_Results!M$2:M$13947)</f>
        <v>13740261960.0504</v>
      </c>
      <c r="J53" s="4">
        <f t="array" ref="J53">SUMPRODUCT(($B$2=Loss_Results!$B$2:$B$13947)*($C$2=Loss_Results!$Q$2:$Q$13947)*($A53=Loss_Results!$R$2:$R$13947)*($A$29=Loss_Results!$C$2:$C$13947),Loss_Results!N$2:N$13947)</f>
        <v>17841796902.937801</v>
      </c>
      <c r="K53" s="4">
        <f t="array" ref="K53">SUMPRODUCT(($B$2=Loss_Results!$B$2:$B$13947)*($C$2=Loss_Results!$Q$2:$Q$13947)*($A53=Loss_Results!$R$2:$R$13947)*($A$29=Loss_Results!$C$2:$C$13947),Loss_Results!O$2:O$13947)</f>
        <v>22719366499.653301</v>
      </c>
    </row>
    <row r="54" spans="1:11">
      <c r="A54" s="3" t="s">
        <v>21</v>
      </c>
      <c r="B54" s="4">
        <f t="array" ref="B54">SUMPRODUCT(($B$2=Loss_Results!$B$2:$B$13947)*($C$2=Loss_Results!$Q$2:$Q$13947)*($A54=Loss_Results!$R$2:$R$13947)*($A$29=Loss_Results!$C$2:$C$13947),Loss_Results!E$2:E$13947)</f>
        <v>969659692.18099797</v>
      </c>
      <c r="C54" s="4">
        <f t="array" ref="C54">SUMPRODUCT(($B$2=Loss_Results!$B$2:$B$13947)*($C$2=Loss_Results!$Q$2:$Q$13947)*($A54=Loss_Results!$R$2:$R$13947)*($A$29=Loss_Results!$C$2:$C$13947),Loss_Results!G$2:G$13947)</f>
        <v>2203516333.8793602</v>
      </c>
      <c r="D54" s="4">
        <f t="array" ref="D54">SUMPRODUCT(($B$2=Loss_Results!$B$2:$B$13947)*($C$2=Loss_Results!$Q$2:$Q$13947)*($A54=Loss_Results!$R$2:$R$13947)*($A$29=Loss_Results!$C$2:$C$13947),Loss_Results!H$2:H$13947)</f>
        <v>4079661681.1486502</v>
      </c>
      <c r="E54" s="4">
        <f t="array" ref="E54">SUMPRODUCT(($B$2=Loss_Results!$B$2:$B$13947)*($C$2=Loss_Results!$Q$2:$Q$13947)*($A54=Loss_Results!$R$2:$R$13947)*($A$29=Loss_Results!$C$2:$C$13947),Loss_Results!I$2:I$13947)</f>
        <v>4535683302.2068796</v>
      </c>
      <c r="F54" s="4">
        <f t="array" ref="F54">SUMPRODUCT(($B$2=Loss_Results!$B$2:$B$13947)*($C$2=Loss_Results!$Q$2:$Q$13947)*($A54=Loss_Results!$R$2:$R$13947)*($A$29=Loss_Results!$C$2:$C$13947),Loss_Results!J$2:J$13947)</f>
        <v>6154674005.8821602</v>
      </c>
      <c r="G54" s="4">
        <f t="array" ref="G54">SUMPRODUCT(($B$2=Loss_Results!$B$2:$B$13947)*($C$2=Loss_Results!$Q$2:$Q$13947)*($A54=Loss_Results!$R$2:$R$13947)*($A$29=Loss_Results!$C$2:$C$13947),Loss_Results!K$2:K$13947)</f>
        <v>8825008780.4057598</v>
      </c>
      <c r="H54" s="4">
        <f t="array" ref="H54">SUMPRODUCT(($B$2=Loss_Results!$B$2:$B$13947)*($C$2=Loss_Results!$Q$2:$Q$13947)*($A54=Loss_Results!$R$2:$R$13947)*($A$29=Loss_Results!$C$2:$C$13947),Loss_Results!L$2:L$13947)</f>
        <v>12407791037.313801</v>
      </c>
      <c r="I54" s="4">
        <f t="array" ref="I54">SUMPRODUCT(($B$2=Loss_Results!$B$2:$B$13947)*($C$2=Loss_Results!$Q$2:$Q$13947)*($A54=Loss_Results!$R$2:$R$13947)*($A$29=Loss_Results!$C$2:$C$13947),Loss_Results!M$2:M$13947)</f>
        <v>13074161782.649799</v>
      </c>
      <c r="J54" s="4">
        <f t="array" ref="J54">SUMPRODUCT(($B$2=Loss_Results!$B$2:$B$13947)*($C$2=Loss_Results!$Q$2:$Q$13947)*($A54=Loss_Results!$R$2:$R$13947)*($A$29=Loss_Results!$C$2:$C$13947),Loss_Results!N$2:N$13947)</f>
        <v>15966326102.0481</v>
      </c>
      <c r="K54" s="4">
        <f t="array" ref="K54">SUMPRODUCT(($B$2=Loss_Results!$B$2:$B$13947)*($C$2=Loss_Results!$Q$2:$Q$13947)*($A54=Loss_Results!$R$2:$R$13947)*($A$29=Loss_Results!$C$2:$C$13947),Loss_Results!O$2:O$13947)</f>
        <v>19835056177.248001</v>
      </c>
    </row>
  </sheetData>
  <pageMargins left="0.7" right="0.7" top="0.75" bottom="0.75" header="0.3" footer="0.3"/>
  <pageSetup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Drop Down 1">
              <controlPr defaultSize="0" autoLine="0" autoPict="0">
                <anchor moveWithCells="1">
                  <from>
                    <xdr:col>2</xdr:col>
                    <xdr:colOff>12700</xdr:colOff>
                    <xdr:row>0</xdr:row>
                    <xdr:rowOff>139700</xdr:rowOff>
                  </from>
                  <to>
                    <xdr:col>3</xdr:col>
                    <xdr:colOff>12700</xdr:colOff>
                    <xdr:row>1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28" r:id="rId4" name="Drop Down 4">
              <controlPr defaultSize="0" autoLine="0" autoPict="0">
                <anchor moveWithCells="1">
                  <from>
                    <xdr:col>0</xdr:col>
                    <xdr:colOff>1244600</xdr:colOff>
                    <xdr:row>0</xdr:row>
                    <xdr:rowOff>152400</xdr:rowOff>
                  </from>
                  <to>
                    <xdr:col>2</xdr:col>
                    <xdr:colOff>0</xdr:colOff>
                    <xdr:row>2</xdr:row>
                    <xdr:rowOff>0</xdr:rowOff>
                  </to>
                </anchor>
              </controlPr>
            </control>
          </mc:Choice>
          <mc:Fallback/>
        </mc:AlternateContent>
      </controls>
    </mc:Choice>
    <mc:Fallback/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4"/>
  <sheetViews>
    <sheetView workbookViewId="0">
      <selection activeCell="H67" sqref="H67"/>
    </sheetView>
  </sheetViews>
  <sheetFormatPr baseColWidth="10" defaultColWidth="8.83203125" defaultRowHeight="12" x14ac:dyDescent="0"/>
  <cols>
    <col min="1" max="1" width="9" bestFit="1" customWidth="1"/>
    <col min="2" max="2" width="17.83203125" bestFit="1" customWidth="1"/>
    <col min="6" max="6" width="13.6640625" bestFit="1" customWidth="1"/>
    <col min="8" max="8" width="20.6640625" bestFit="1" customWidth="1"/>
  </cols>
  <sheetData>
    <row r="1" spans="1:8">
      <c r="A1" t="s">
        <v>23</v>
      </c>
      <c r="B1" t="s">
        <v>24</v>
      </c>
      <c r="D1" t="s">
        <v>27</v>
      </c>
      <c r="E1" t="s">
        <v>131</v>
      </c>
      <c r="G1" t="s">
        <v>137</v>
      </c>
      <c r="H1" t="s">
        <v>138</v>
      </c>
    </row>
    <row r="2" spans="1:8">
      <c r="A2">
        <v>0</v>
      </c>
      <c r="B2" t="s">
        <v>25</v>
      </c>
      <c r="D2">
        <v>-1</v>
      </c>
      <c r="E2" t="s">
        <v>125</v>
      </c>
      <c r="F2" t="s">
        <v>135</v>
      </c>
      <c r="G2">
        <v>1</v>
      </c>
      <c r="H2" t="s">
        <v>45</v>
      </c>
    </row>
    <row r="3" spans="1:8">
      <c r="A3">
        <v>1</v>
      </c>
      <c r="B3" t="s">
        <v>8</v>
      </c>
      <c r="D3">
        <v>4</v>
      </c>
      <c r="E3" t="s">
        <v>40</v>
      </c>
      <c r="F3" t="s">
        <v>133</v>
      </c>
      <c r="G3">
        <v>2</v>
      </c>
      <c r="H3" t="s">
        <v>46</v>
      </c>
    </row>
    <row r="4" spans="1:8">
      <c r="A4">
        <v>2</v>
      </c>
      <c r="B4" t="s">
        <v>9</v>
      </c>
      <c r="D4">
        <v>1</v>
      </c>
      <c r="E4" t="s">
        <v>41</v>
      </c>
      <c r="F4" t="s">
        <v>141</v>
      </c>
      <c r="G4">
        <v>3</v>
      </c>
      <c r="H4" t="s">
        <v>47</v>
      </c>
    </row>
    <row r="5" spans="1:8">
      <c r="A5">
        <v>3</v>
      </c>
      <c r="B5" t="s">
        <v>10</v>
      </c>
      <c r="D5">
        <v>4353</v>
      </c>
      <c r="E5" t="s">
        <v>42</v>
      </c>
      <c r="G5">
        <v>4</v>
      </c>
      <c r="H5" t="s">
        <v>48</v>
      </c>
    </row>
    <row r="6" spans="1:8">
      <c r="A6">
        <v>4</v>
      </c>
      <c r="B6" t="s">
        <v>11</v>
      </c>
      <c r="D6">
        <v>4096</v>
      </c>
      <c r="E6" t="s">
        <v>43</v>
      </c>
      <c r="F6" t="s">
        <v>134</v>
      </c>
      <c r="G6">
        <v>5</v>
      </c>
      <c r="H6" t="s">
        <v>49</v>
      </c>
    </row>
    <row r="7" spans="1:8">
      <c r="A7">
        <v>5</v>
      </c>
      <c r="B7" t="s">
        <v>12</v>
      </c>
      <c r="D7">
        <v>256</v>
      </c>
      <c r="E7" t="s">
        <v>44</v>
      </c>
      <c r="F7" t="s">
        <v>136</v>
      </c>
      <c r="G7">
        <v>6</v>
      </c>
      <c r="H7" t="s">
        <v>50</v>
      </c>
    </row>
    <row r="8" spans="1:8">
      <c r="A8">
        <v>6</v>
      </c>
      <c r="B8" t="s">
        <v>13</v>
      </c>
      <c r="G8">
        <v>7</v>
      </c>
      <c r="H8" t="s">
        <v>51</v>
      </c>
    </row>
    <row r="9" spans="1:8">
      <c r="A9">
        <v>7</v>
      </c>
      <c r="B9" t="s">
        <v>14</v>
      </c>
      <c r="G9">
        <v>8</v>
      </c>
      <c r="H9" t="s">
        <v>52</v>
      </c>
    </row>
    <row r="10" spans="1:8">
      <c r="A10">
        <v>8</v>
      </c>
      <c r="B10" t="s">
        <v>15</v>
      </c>
      <c r="G10">
        <v>9</v>
      </c>
      <c r="H10" t="s">
        <v>53</v>
      </c>
    </row>
    <row r="11" spans="1:8">
      <c r="A11">
        <v>9</v>
      </c>
      <c r="B11" t="s">
        <v>16</v>
      </c>
      <c r="G11">
        <v>10</v>
      </c>
      <c r="H11" t="s">
        <v>54</v>
      </c>
    </row>
    <row r="12" spans="1:8">
      <c r="A12">
        <v>10</v>
      </c>
      <c r="B12" t="s">
        <v>17</v>
      </c>
      <c r="G12">
        <v>11</v>
      </c>
      <c r="H12" t="s">
        <v>55</v>
      </c>
    </row>
    <row r="13" spans="1:8">
      <c r="A13">
        <v>11</v>
      </c>
      <c r="B13" t="s">
        <v>18</v>
      </c>
      <c r="G13">
        <v>12</v>
      </c>
      <c r="H13" t="s">
        <v>56</v>
      </c>
    </row>
    <row r="14" spans="1:8">
      <c r="A14">
        <v>12</v>
      </c>
      <c r="B14" t="s">
        <v>19</v>
      </c>
      <c r="G14">
        <v>13</v>
      </c>
      <c r="H14" t="s">
        <v>57</v>
      </c>
    </row>
    <row r="15" spans="1:8">
      <c r="A15">
        <v>13</v>
      </c>
      <c r="B15" t="s">
        <v>20</v>
      </c>
      <c r="G15">
        <v>14</v>
      </c>
      <c r="H15" t="s">
        <v>58</v>
      </c>
    </row>
    <row r="16" spans="1:8">
      <c r="A16">
        <v>14</v>
      </c>
      <c r="B16" t="s">
        <v>21</v>
      </c>
      <c r="G16">
        <v>15</v>
      </c>
      <c r="H16" t="s">
        <v>59</v>
      </c>
    </row>
    <row r="17" spans="1:8">
      <c r="A17">
        <v>15</v>
      </c>
      <c r="B17" t="s">
        <v>26</v>
      </c>
      <c r="G17">
        <v>16</v>
      </c>
      <c r="H17" t="s">
        <v>60</v>
      </c>
    </row>
    <row r="18" spans="1:8">
      <c r="A18">
        <v>16</v>
      </c>
      <c r="B18" t="s">
        <v>4</v>
      </c>
      <c r="G18">
        <v>17</v>
      </c>
      <c r="H18" t="s">
        <v>61</v>
      </c>
    </row>
    <row r="19" spans="1:8">
      <c r="A19">
        <v>17</v>
      </c>
      <c r="B19" t="s">
        <v>5</v>
      </c>
      <c r="G19">
        <v>18</v>
      </c>
      <c r="H19" t="s">
        <v>62</v>
      </c>
    </row>
    <row r="20" spans="1:8">
      <c r="A20">
        <v>18</v>
      </c>
      <c r="B20" t="s">
        <v>6</v>
      </c>
      <c r="G20">
        <v>19</v>
      </c>
      <c r="H20" t="s">
        <v>63</v>
      </c>
    </row>
    <row r="21" spans="1:8">
      <c r="A21">
        <v>19</v>
      </c>
      <c r="B21" t="s">
        <v>7</v>
      </c>
      <c r="G21">
        <v>20</v>
      </c>
      <c r="H21" t="s">
        <v>64</v>
      </c>
    </row>
    <row r="22" spans="1:8">
      <c r="G22">
        <v>21</v>
      </c>
      <c r="H22" t="s">
        <v>65</v>
      </c>
    </row>
    <row r="23" spans="1:8">
      <c r="G23">
        <v>22</v>
      </c>
      <c r="H23" t="s">
        <v>66</v>
      </c>
    </row>
    <row r="24" spans="1:8">
      <c r="G24">
        <v>23</v>
      </c>
      <c r="H24" t="s">
        <v>67</v>
      </c>
    </row>
    <row r="25" spans="1:8">
      <c r="G25">
        <v>24</v>
      </c>
      <c r="H25" t="s">
        <v>68</v>
      </c>
    </row>
    <row r="26" spans="1:8">
      <c r="G26">
        <v>25</v>
      </c>
      <c r="H26" t="s">
        <v>69</v>
      </c>
    </row>
    <row r="27" spans="1:8">
      <c r="G27">
        <v>26</v>
      </c>
      <c r="H27" t="s">
        <v>70</v>
      </c>
    </row>
    <row r="28" spans="1:8">
      <c r="G28">
        <v>27</v>
      </c>
      <c r="H28" t="s">
        <v>71</v>
      </c>
    </row>
    <row r="29" spans="1:8">
      <c r="G29">
        <v>28</v>
      </c>
      <c r="H29" t="s">
        <v>72</v>
      </c>
    </row>
    <row r="30" spans="1:8">
      <c r="G30">
        <v>29</v>
      </c>
      <c r="H30" t="s">
        <v>73</v>
      </c>
    </row>
    <row r="31" spans="1:8">
      <c r="G31">
        <v>30</v>
      </c>
      <c r="H31" t="s">
        <v>74</v>
      </c>
    </row>
    <row r="32" spans="1:8">
      <c r="G32">
        <v>31</v>
      </c>
      <c r="H32" t="s">
        <v>75</v>
      </c>
    </row>
    <row r="33" spans="7:8">
      <c r="G33">
        <v>32</v>
      </c>
      <c r="H33" t="s">
        <v>76</v>
      </c>
    </row>
    <row r="34" spans="7:8">
      <c r="G34">
        <v>33</v>
      </c>
      <c r="H34" t="s">
        <v>77</v>
      </c>
    </row>
    <row r="35" spans="7:8">
      <c r="G35">
        <v>34</v>
      </c>
      <c r="H35" t="s">
        <v>78</v>
      </c>
    </row>
    <row r="36" spans="7:8">
      <c r="G36">
        <v>35</v>
      </c>
      <c r="H36" t="s">
        <v>79</v>
      </c>
    </row>
    <row r="37" spans="7:8">
      <c r="G37">
        <v>36</v>
      </c>
      <c r="H37" t="s">
        <v>80</v>
      </c>
    </row>
    <row r="38" spans="7:8">
      <c r="G38">
        <v>37</v>
      </c>
      <c r="H38" t="s">
        <v>81</v>
      </c>
    </row>
    <row r="39" spans="7:8">
      <c r="G39">
        <v>38</v>
      </c>
      <c r="H39" t="s">
        <v>82</v>
      </c>
    </row>
    <row r="40" spans="7:8">
      <c r="G40">
        <v>39</v>
      </c>
      <c r="H40" t="s">
        <v>83</v>
      </c>
    </row>
    <row r="41" spans="7:8">
      <c r="G41">
        <v>40</v>
      </c>
      <c r="H41" t="s">
        <v>84</v>
      </c>
    </row>
    <row r="42" spans="7:8">
      <c r="G42">
        <v>41</v>
      </c>
      <c r="H42" t="s">
        <v>85</v>
      </c>
    </row>
    <row r="43" spans="7:8">
      <c r="G43">
        <v>42</v>
      </c>
      <c r="H43" t="s">
        <v>86</v>
      </c>
    </row>
    <row r="44" spans="7:8">
      <c r="G44">
        <v>43</v>
      </c>
      <c r="H44" t="s">
        <v>87</v>
      </c>
    </row>
    <row r="45" spans="7:8">
      <c r="G45">
        <v>44</v>
      </c>
      <c r="H45" t="s">
        <v>88</v>
      </c>
    </row>
    <row r="46" spans="7:8">
      <c r="G46">
        <v>45</v>
      </c>
      <c r="H46" t="s">
        <v>89</v>
      </c>
    </row>
    <row r="47" spans="7:8">
      <c r="G47">
        <v>46</v>
      </c>
      <c r="H47" t="s">
        <v>90</v>
      </c>
    </row>
    <row r="48" spans="7:8">
      <c r="G48">
        <v>47</v>
      </c>
      <c r="H48" t="s">
        <v>91</v>
      </c>
    </row>
    <row r="49" spans="7:8">
      <c r="G49">
        <v>48</v>
      </c>
      <c r="H49" t="s">
        <v>92</v>
      </c>
    </row>
    <row r="50" spans="7:8">
      <c r="G50">
        <v>49</v>
      </c>
      <c r="H50" t="s">
        <v>93</v>
      </c>
    </row>
    <row r="51" spans="7:8">
      <c r="G51">
        <v>50</v>
      </c>
      <c r="H51" t="s">
        <v>94</v>
      </c>
    </row>
    <row r="52" spans="7:8">
      <c r="G52">
        <v>51</v>
      </c>
      <c r="H52" t="s">
        <v>95</v>
      </c>
    </row>
    <row r="53" spans="7:8">
      <c r="G53">
        <v>52</v>
      </c>
      <c r="H53" t="s">
        <v>96</v>
      </c>
    </row>
    <row r="54" spans="7:8">
      <c r="G54">
        <v>53</v>
      </c>
      <c r="H54" t="s">
        <v>97</v>
      </c>
    </row>
    <row r="55" spans="7:8">
      <c r="G55">
        <v>54</v>
      </c>
      <c r="H55" t="s">
        <v>98</v>
      </c>
    </row>
    <row r="56" spans="7:8">
      <c r="G56">
        <v>55</v>
      </c>
      <c r="H56" t="s">
        <v>99</v>
      </c>
    </row>
    <row r="57" spans="7:8">
      <c r="G57">
        <v>56</v>
      </c>
      <c r="H57" t="s">
        <v>100</v>
      </c>
    </row>
    <row r="58" spans="7:8">
      <c r="G58">
        <v>57</v>
      </c>
      <c r="H58" t="s">
        <v>101</v>
      </c>
    </row>
    <row r="59" spans="7:8">
      <c r="G59">
        <v>58</v>
      </c>
      <c r="H59" t="s">
        <v>102</v>
      </c>
    </row>
    <row r="60" spans="7:8">
      <c r="G60">
        <v>59</v>
      </c>
      <c r="H60" t="s">
        <v>103</v>
      </c>
    </row>
    <row r="61" spans="7:8">
      <c r="G61">
        <v>60</v>
      </c>
      <c r="H61" t="s">
        <v>104</v>
      </c>
    </row>
    <row r="62" spans="7:8">
      <c r="G62">
        <v>61</v>
      </c>
      <c r="H62" t="s">
        <v>105</v>
      </c>
    </row>
    <row r="63" spans="7:8">
      <c r="G63">
        <v>62</v>
      </c>
      <c r="H63" t="s">
        <v>106</v>
      </c>
    </row>
    <row r="64" spans="7:8">
      <c r="G64">
        <v>63</v>
      </c>
      <c r="H64" t="s">
        <v>107</v>
      </c>
    </row>
    <row r="65" spans="7:8">
      <c r="G65">
        <v>64</v>
      </c>
      <c r="H65" t="s">
        <v>108</v>
      </c>
    </row>
    <row r="66" spans="7:8">
      <c r="G66">
        <v>65</v>
      </c>
      <c r="H66" t="s">
        <v>109</v>
      </c>
    </row>
    <row r="67" spans="7:8">
      <c r="G67">
        <v>66</v>
      </c>
      <c r="H67" t="s">
        <v>146</v>
      </c>
    </row>
    <row r="68" spans="7:8">
      <c r="G68">
        <v>67</v>
      </c>
      <c r="H68" t="s">
        <v>110</v>
      </c>
    </row>
    <row r="69" spans="7:8">
      <c r="G69">
        <v>68</v>
      </c>
      <c r="H69" t="s">
        <v>111</v>
      </c>
    </row>
    <row r="70" spans="7:8">
      <c r="G70">
        <v>69</v>
      </c>
      <c r="H70" t="s">
        <v>112</v>
      </c>
    </row>
    <row r="71" spans="7:8">
      <c r="G71">
        <v>70</v>
      </c>
      <c r="H71" t="s">
        <v>113</v>
      </c>
    </row>
    <row r="72" spans="7:8">
      <c r="G72">
        <v>71</v>
      </c>
      <c r="H72" t="s">
        <v>114</v>
      </c>
    </row>
    <row r="73" spans="7:8">
      <c r="G73">
        <v>72</v>
      </c>
      <c r="H73" t="s">
        <v>115</v>
      </c>
    </row>
    <row r="74" spans="7:8">
      <c r="G74">
        <v>73</v>
      </c>
      <c r="H74" t="s">
        <v>116</v>
      </c>
    </row>
    <row r="75" spans="7:8">
      <c r="G75">
        <v>74</v>
      </c>
      <c r="H75" t="s">
        <v>117</v>
      </c>
    </row>
    <row r="76" spans="7:8">
      <c r="G76">
        <v>75</v>
      </c>
      <c r="H76" t="s">
        <v>118</v>
      </c>
    </row>
    <row r="77" spans="7:8">
      <c r="G77">
        <v>76</v>
      </c>
      <c r="H77" t="s">
        <v>119</v>
      </c>
    </row>
    <row r="78" spans="7:8">
      <c r="G78">
        <v>77</v>
      </c>
      <c r="H78" t="s">
        <v>120</v>
      </c>
    </row>
    <row r="79" spans="7:8">
      <c r="G79">
        <v>78</v>
      </c>
      <c r="H79" t="s">
        <v>145</v>
      </c>
    </row>
    <row r="80" spans="7:8">
      <c r="G80">
        <v>79</v>
      </c>
      <c r="H80" t="s">
        <v>121</v>
      </c>
    </row>
    <row r="81" spans="7:8">
      <c r="G81">
        <v>80</v>
      </c>
      <c r="H81" t="s">
        <v>122</v>
      </c>
    </row>
    <row r="82" spans="7:8">
      <c r="G82">
        <v>81</v>
      </c>
      <c r="H82" t="s">
        <v>123</v>
      </c>
    </row>
    <row r="83" spans="7:8">
      <c r="G83">
        <v>82</v>
      </c>
      <c r="H83" t="s">
        <v>124</v>
      </c>
    </row>
    <row r="84" spans="7:8">
      <c r="G84">
        <v>83</v>
      </c>
      <c r="H84" t="s">
        <v>126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R13958"/>
  <sheetViews>
    <sheetView topLeftCell="B1" workbookViewId="0">
      <pane ySplit="1" topLeftCell="A2" activePane="bottomLeft" state="frozen"/>
      <selection pane="bottomLeft" activeCell="E13949" sqref="E13949"/>
    </sheetView>
  </sheetViews>
  <sheetFormatPr baseColWidth="10" defaultColWidth="8.83203125" defaultRowHeight="12" x14ac:dyDescent="0"/>
  <cols>
    <col min="1" max="1" width="14.6640625" bestFit="1" customWidth="1"/>
    <col min="2" max="2" width="11.6640625" bestFit="1" customWidth="1"/>
    <col min="3" max="3" width="14.1640625" bestFit="1" customWidth="1"/>
    <col min="4" max="4" width="9.5" bestFit="1" customWidth="1"/>
    <col min="5" max="5" width="16.6640625" bestFit="1" customWidth="1"/>
    <col min="6" max="6" width="16.6640625" customWidth="1"/>
    <col min="7" max="7" width="12.33203125" bestFit="1" customWidth="1"/>
    <col min="8" max="8" width="12.83203125" bestFit="1" customWidth="1"/>
    <col min="9" max="9" width="12.83203125" customWidth="1"/>
    <col min="10" max="13" width="12.83203125" bestFit="1" customWidth="1"/>
    <col min="14" max="15" width="13.1640625" bestFit="1" customWidth="1"/>
    <col min="17" max="17" width="12" bestFit="1" customWidth="1"/>
    <col min="18" max="18" width="16" bestFit="1" customWidth="1"/>
  </cols>
  <sheetData>
    <row r="1" spans="1:18">
      <c r="A1" t="s">
        <v>27</v>
      </c>
      <c r="B1" t="s">
        <v>138</v>
      </c>
      <c r="C1" t="s">
        <v>28</v>
      </c>
      <c r="D1" t="s">
        <v>29</v>
      </c>
      <c r="E1" t="s">
        <v>0</v>
      </c>
      <c r="F1" t="s">
        <v>144</v>
      </c>
      <c r="G1" t="s">
        <v>30</v>
      </c>
      <c r="H1" t="s">
        <v>31</v>
      </c>
      <c r="I1" t="s">
        <v>128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Q1" t="s">
        <v>27</v>
      </c>
      <c r="R1" t="s">
        <v>29</v>
      </c>
    </row>
    <row r="2" spans="1:18" hidden="1">
      <c r="A2">
        <v>-1</v>
      </c>
      <c r="B2">
        <v>1</v>
      </c>
      <c r="C2" t="s">
        <v>38</v>
      </c>
      <c r="D2">
        <v>0</v>
      </c>
      <c r="E2">
        <v>243757193.291978</v>
      </c>
      <c r="F2">
        <v>97599620.873972833</v>
      </c>
      <c r="G2">
        <v>603537529.99907005</v>
      </c>
      <c r="H2">
        <v>1367919000.1058199</v>
      </c>
      <c r="I2">
        <v>1605168589.3967099</v>
      </c>
      <c r="J2">
        <v>2313144215.2518501</v>
      </c>
      <c r="K2">
        <v>3533823912.54913</v>
      </c>
      <c r="L2">
        <v>5586624145.5026102</v>
      </c>
      <c r="M2">
        <v>6019281596.6551905</v>
      </c>
      <c r="N2">
        <v>9133766328.0350494</v>
      </c>
      <c r="O2">
        <v>11864098167.452499</v>
      </c>
      <c r="Q2" t="str">
        <f>VLOOKUP(A2,Lookup_Tables!$D$2:$E$7,2,FALSE)</f>
        <v>AP</v>
      </c>
      <c r="R2" t="str">
        <f>IFERROR(VLOOKUP(D2,Lookup_Tables!$A$2:$B$21,2,FALSE),"All")</f>
        <v>Private Assets</v>
      </c>
    </row>
    <row r="3" spans="1:18" hidden="1">
      <c r="A3">
        <v>-1</v>
      </c>
      <c r="B3">
        <v>1</v>
      </c>
      <c r="C3" t="s">
        <v>39</v>
      </c>
      <c r="D3">
        <v>0</v>
      </c>
      <c r="E3">
        <v>223883099.01712</v>
      </c>
      <c r="F3">
        <v>88295498.874167264</v>
      </c>
      <c r="G3">
        <v>534909071.28961599</v>
      </c>
      <c r="H3">
        <v>1282677453.76408</v>
      </c>
      <c r="I3">
        <v>1470461263.93625</v>
      </c>
      <c r="J3">
        <v>2109988392.6554699</v>
      </c>
      <c r="K3">
        <v>3372582608.8624001</v>
      </c>
      <c r="L3">
        <v>4864792365.1502399</v>
      </c>
      <c r="M3">
        <v>5798719510.86094</v>
      </c>
      <c r="N3">
        <v>9133766328.0350494</v>
      </c>
      <c r="O3">
        <v>11776928594.8374</v>
      </c>
      <c r="Q3" t="str">
        <f>VLOOKUP(A3,Lookup_Tables!$D$2:$E$7,2,FALSE)</f>
        <v>AP</v>
      </c>
      <c r="R3" t="str">
        <f>IFERROR(VLOOKUP(D3,Lookup_Tables!$A$2:$B$21,2,FALSE),"All")</f>
        <v>Private Assets</v>
      </c>
    </row>
    <row r="4" spans="1:18" hidden="1">
      <c r="A4">
        <v>-1</v>
      </c>
      <c r="B4">
        <v>1</v>
      </c>
      <c r="C4" t="s">
        <v>38</v>
      </c>
      <c r="D4">
        <v>2</v>
      </c>
      <c r="E4">
        <v>19020492.481952999</v>
      </c>
      <c r="F4">
        <v>7008485.6395356134</v>
      </c>
      <c r="G4">
        <v>44824649.164344199</v>
      </c>
      <c r="H4">
        <v>131830601.172969</v>
      </c>
      <c r="I4">
        <v>152396831.82301301</v>
      </c>
      <c r="J4">
        <v>207201353.78383699</v>
      </c>
      <c r="K4">
        <v>300628904.826316</v>
      </c>
      <c r="L4">
        <v>432951020.67371398</v>
      </c>
      <c r="M4">
        <v>474000979.75838399</v>
      </c>
      <c r="N4">
        <v>632697814.65279102</v>
      </c>
      <c r="O4">
        <v>822890672.17097902</v>
      </c>
      <c r="Q4" t="str">
        <f>VLOOKUP(A4,Lookup_Tables!$D$2:$E$7,2,FALSE)</f>
        <v>AP</v>
      </c>
      <c r="R4" t="str">
        <f>IFERROR(VLOOKUP(D4,Lookup_Tables!$A$2:$B$21,2,FALSE),"All")</f>
        <v>Bridge</v>
      </c>
    </row>
    <row r="5" spans="1:18" hidden="1">
      <c r="A5">
        <v>-1</v>
      </c>
      <c r="B5">
        <v>1</v>
      </c>
      <c r="C5" t="s">
        <v>39</v>
      </c>
      <c r="D5">
        <v>2</v>
      </c>
      <c r="E5">
        <v>17805158.202008199</v>
      </c>
      <c r="F5">
        <v>6334087.0419020858</v>
      </c>
      <c r="G5">
        <v>41889239.024109498</v>
      </c>
      <c r="H5">
        <v>123503435.438241</v>
      </c>
      <c r="I5">
        <v>145042220.32113999</v>
      </c>
      <c r="J5">
        <v>201694759.31493101</v>
      </c>
      <c r="K5">
        <v>284231365.81557298</v>
      </c>
      <c r="L5">
        <v>399693710.74675798</v>
      </c>
      <c r="M5">
        <v>455298947.91101098</v>
      </c>
      <c r="N5">
        <v>629177682.28508496</v>
      </c>
      <c r="O5">
        <v>822890672.17097902</v>
      </c>
      <c r="Q5" t="str">
        <f>VLOOKUP(A5,Lookup_Tables!$D$2:$E$7,2,FALSE)</f>
        <v>AP</v>
      </c>
      <c r="R5" t="str">
        <f>IFERROR(VLOOKUP(D5,Lookup_Tables!$A$2:$B$21,2,FALSE),"All")</f>
        <v>Bridge</v>
      </c>
    </row>
    <row r="6" spans="1:18" hidden="1">
      <c r="A6">
        <v>-1</v>
      </c>
      <c r="B6">
        <v>1</v>
      </c>
      <c r="C6" t="s">
        <v>38</v>
      </c>
      <c r="D6">
        <v>3</v>
      </c>
      <c r="E6">
        <v>814241.98809834698</v>
      </c>
      <c r="F6">
        <v>293719.20742365462</v>
      </c>
      <c r="G6">
        <v>1575743.59746172</v>
      </c>
      <c r="H6">
        <v>4985082.0124146696</v>
      </c>
      <c r="I6">
        <v>5967967.5331862904</v>
      </c>
      <c r="J6">
        <v>9237519.8730950803</v>
      </c>
      <c r="K6">
        <v>14840812.5556654</v>
      </c>
      <c r="L6">
        <v>22048029.990231302</v>
      </c>
      <c r="M6">
        <v>24469081.415895101</v>
      </c>
      <c r="N6">
        <v>31102321.518652</v>
      </c>
      <c r="O6">
        <v>44503611.728074498</v>
      </c>
      <c r="Q6" t="str">
        <f>VLOOKUP(A6,Lookup_Tables!$D$2:$E$7,2,FALSE)</f>
        <v>AP</v>
      </c>
      <c r="R6" t="str">
        <f>IFERROR(VLOOKUP(D6,Lookup_Tables!$A$2:$B$21,2,FALSE),"All")</f>
        <v>Govt Hosp</v>
      </c>
    </row>
    <row r="7" spans="1:18" hidden="1">
      <c r="A7">
        <v>-1</v>
      </c>
      <c r="B7">
        <v>1</v>
      </c>
      <c r="C7" t="s">
        <v>39</v>
      </c>
      <c r="D7">
        <v>3</v>
      </c>
      <c r="E7">
        <v>763802.99238287297</v>
      </c>
      <c r="F7">
        <v>270859.44789063273</v>
      </c>
      <c r="G7">
        <v>1443139.6919313399</v>
      </c>
      <c r="H7">
        <v>4694396.6927765002</v>
      </c>
      <c r="I7">
        <v>5487400.2751905201</v>
      </c>
      <c r="J7">
        <v>9098817.8367280997</v>
      </c>
      <c r="K7">
        <v>13673241.3430831</v>
      </c>
      <c r="L7">
        <v>21276285.110917401</v>
      </c>
      <c r="M7">
        <v>23226266.1231196</v>
      </c>
      <c r="N7">
        <v>30307036.497393899</v>
      </c>
      <c r="O7">
        <v>44503611.728074498</v>
      </c>
      <c r="Q7" t="str">
        <f>VLOOKUP(A7,Lookup_Tables!$D$2:$E$7,2,FALSE)</f>
        <v>AP</v>
      </c>
      <c r="R7" t="str">
        <f>IFERROR(VLOOKUP(D7,Lookup_Tables!$A$2:$B$21,2,FALSE),"All")</f>
        <v>Govt Hosp</v>
      </c>
    </row>
    <row r="8" spans="1:18" hidden="1">
      <c r="A8">
        <v>-1</v>
      </c>
      <c r="B8">
        <v>1</v>
      </c>
      <c r="C8" t="s">
        <v>38</v>
      </c>
      <c r="D8">
        <v>4</v>
      </c>
      <c r="E8">
        <v>1893318.7669474599</v>
      </c>
      <c r="F8">
        <v>749252.31399522792</v>
      </c>
      <c r="G8">
        <v>4502229.7242128598</v>
      </c>
      <c r="H8">
        <v>10925839.296620799</v>
      </c>
      <c r="I8">
        <v>13078052.1887147</v>
      </c>
      <c r="J8">
        <v>18238011.576248799</v>
      </c>
      <c r="K8">
        <v>27513180.363714699</v>
      </c>
      <c r="L8">
        <v>42075285.9795378</v>
      </c>
      <c r="M8">
        <v>49164752.277813897</v>
      </c>
      <c r="N8">
        <v>67661148.347117096</v>
      </c>
      <c r="O8">
        <v>98707762.383157894</v>
      </c>
      <c r="Q8" t="str">
        <f>VLOOKUP(A8,Lookup_Tables!$D$2:$E$7,2,FALSE)</f>
        <v>AP</v>
      </c>
      <c r="R8" t="str">
        <f>IFERROR(VLOOKUP(D8,Lookup_Tables!$A$2:$B$21,2,FALSE),"All")</f>
        <v>Govt Med Fac</v>
      </c>
    </row>
    <row r="9" spans="1:18" hidden="1">
      <c r="A9">
        <v>-1</v>
      </c>
      <c r="B9">
        <v>1</v>
      </c>
      <c r="C9" t="s">
        <v>39</v>
      </c>
      <c r="D9">
        <v>4</v>
      </c>
      <c r="E9">
        <v>1747957.28282466</v>
      </c>
      <c r="F9">
        <v>676592.48329852056</v>
      </c>
      <c r="G9">
        <v>4050922.009515</v>
      </c>
      <c r="H9">
        <v>10127871.0434498</v>
      </c>
      <c r="I9">
        <v>11851746.1006214</v>
      </c>
      <c r="J9">
        <v>17569738.142960701</v>
      </c>
      <c r="K9">
        <v>25810292.5831584</v>
      </c>
      <c r="L9">
        <v>40335686.354651697</v>
      </c>
      <c r="M9">
        <v>46339198.985813297</v>
      </c>
      <c r="N9">
        <v>67661148.347117096</v>
      </c>
      <c r="O9">
        <v>97342986.051411197</v>
      </c>
      <c r="Q9" t="str">
        <f>VLOOKUP(A9,Lookup_Tables!$D$2:$E$7,2,FALSE)</f>
        <v>AP</v>
      </c>
      <c r="R9" t="str">
        <f>IFERROR(VLOOKUP(D9,Lookup_Tables!$A$2:$B$21,2,FALSE),"All")</f>
        <v>Govt Med Fac</v>
      </c>
    </row>
    <row r="10" spans="1:18" hidden="1">
      <c r="A10">
        <v>-1</v>
      </c>
      <c r="B10">
        <v>1</v>
      </c>
      <c r="C10" t="s">
        <v>38</v>
      </c>
      <c r="D10">
        <v>9</v>
      </c>
      <c r="E10">
        <v>72968.956944462407</v>
      </c>
      <c r="F10">
        <v>25553.803744631245</v>
      </c>
      <c r="G10">
        <v>116591.72818599999</v>
      </c>
      <c r="H10">
        <v>341469.61405630998</v>
      </c>
      <c r="I10">
        <v>450895.53999092098</v>
      </c>
      <c r="J10">
        <v>757559.72799851699</v>
      </c>
      <c r="K10">
        <v>1419911.5479916399</v>
      </c>
      <c r="L10">
        <v>2379163.6047013202</v>
      </c>
      <c r="M10">
        <v>2594890.7228426202</v>
      </c>
      <c r="N10">
        <v>3793659.3507900801</v>
      </c>
      <c r="O10">
        <v>6093485.8253832199</v>
      </c>
      <c r="Q10" t="str">
        <f>VLOOKUP(A10,Lookup_Tables!$D$2:$E$7,2,FALSE)</f>
        <v>AP</v>
      </c>
      <c r="R10" t="str">
        <f>IFERROR(VLOOKUP(D10,Lookup_Tables!$A$2:$B$21,2,FALSE),"All")</f>
        <v>Pub Admin Bldg</v>
      </c>
    </row>
    <row r="11" spans="1:18" hidden="1">
      <c r="A11">
        <v>-1</v>
      </c>
      <c r="B11">
        <v>1</v>
      </c>
      <c r="C11" t="s">
        <v>39</v>
      </c>
      <c r="D11">
        <v>9</v>
      </c>
      <c r="E11">
        <v>69253.060304507395</v>
      </c>
      <c r="F11">
        <v>23813.715782221931</v>
      </c>
      <c r="G11">
        <v>108890.076727493</v>
      </c>
      <c r="H11">
        <v>323373.02385095501</v>
      </c>
      <c r="I11">
        <v>410714.32488416502</v>
      </c>
      <c r="J11">
        <v>713450.23763461004</v>
      </c>
      <c r="K11">
        <v>1355238.7911491201</v>
      </c>
      <c r="L11">
        <v>2317486.6511671101</v>
      </c>
      <c r="M11">
        <v>2586872.4406245798</v>
      </c>
      <c r="N11">
        <v>3793659.3507900801</v>
      </c>
      <c r="O11">
        <v>6078341.8370136004</v>
      </c>
      <c r="Q11" t="str">
        <f>VLOOKUP(A11,Lookup_Tables!$D$2:$E$7,2,FALSE)</f>
        <v>AP</v>
      </c>
      <c r="R11" t="str">
        <f>IFERROR(VLOOKUP(D11,Lookup_Tables!$A$2:$B$21,2,FALSE),"All")</f>
        <v>Pub Admin Bldg</v>
      </c>
    </row>
    <row r="12" spans="1:18" hidden="1">
      <c r="A12">
        <v>-1</v>
      </c>
      <c r="B12">
        <v>1</v>
      </c>
      <c r="C12" t="s">
        <v>38</v>
      </c>
      <c r="D12">
        <v>10</v>
      </c>
      <c r="E12">
        <v>5522459.0872625299</v>
      </c>
      <c r="F12">
        <v>2194681.4073356139</v>
      </c>
      <c r="G12">
        <v>13983656.1587395</v>
      </c>
      <c r="H12">
        <v>32763097.362201001</v>
      </c>
      <c r="I12">
        <v>36927666.491094701</v>
      </c>
      <c r="J12">
        <v>51035310.150439397</v>
      </c>
      <c r="K12">
        <v>79296244.515281707</v>
      </c>
      <c r="L12">
        <v>117625193.38272201</v>
      </c>
      <c r="M12">
        <v>139001929.64298701</v>
      </c>
      <c r="N12">
        <v>198527422.589448</v>
      </c>
      <c r="O12">
        <v>276977989.31622797</v>
      </c>
      <c r="Q12" t="str">
        <f>VLOOKUP(A12,Lookup_Tables!$D$2:$E$7,2,FALSE)</f>
        <v>AP</v>
      </c>
      <c r="R12" t="str">
        <f>IFERROR(VLOOKUP(D12,Lookup_Tables!$A$2:$B$21,2,FALSE),"All")</f>
        <v>Pub School</v>
      </c>
    </row>
    <row r="13" spans="1:18" hidden="1">
      <c r="A13">
        <v>-1</v>
      </c>
      <c r="B13">
        <v>1</v>
      </c>
      <c r="C13" t="s">
        <v>39</v>
      </c>
      <c r="D13">
        <v>10</v>
      </c>
      <c r="E13">
        <v>5100337.8528157203</v>
      </c>
      <c r="F13">
        <v>1984830.2866373584</v>
      </c>
      <c r="G13">
        <v>12491333.713074099</v>
      </c>
      <c r="H13">
        <v>30851654.3892106</v>
      </c>
      <c r="I13">
        <v>34775477.358333498</v>
      </c>
      <c r="J13">
        <v>48540229.560994104</v>
      </c>
      <c r="K13">
        <v>75971041.625400603</v>
      </c>
      <c r="L13">
        <v>108887851.893093</v>
      </c>
      <c r="M13">
        <v>131349554.36031599</v>
      </c>
      <c r="N13">
        <v>198527422.589448</v>
      </c>
      <c r="O13">
        <v>261304942.16069201</v>
      </c>
      <c r="Q13" t="str">
        <f>VLOOKUP(A13,Lookup_Tables!$D$2:$E$7,2,FALSE)</f>
        <v>AP</v>
      </c>
      <c r="R13" t="str">
        <f>IFERROR(VLOOKUP(D13,Lookup_Tables!$A$2:$B$21,2,FALSE),"All")</f>
        <v>Pub School</v>
      </c>
    </row>
    <row r="14" spans="1:18" hidden="1">
      <c r="A14">
        <v>-1</v>
      </c>
      <c r="B14">
        <v>1</v>
      </c>
      <c r="C14" t="s">
        <v>38</v>
      </c>
      <c r="D14">
        <v>11</v>
      </c>
      <c r="E14">
        <v>3999178.1690490702</v>
      </c>
      <c r="F14">
        <v>1451036.2677957136</v>
      </c>
      <c r="G14">
        <v>6373934.0348322</v>
      </c>
      <c r="H14">
        <v>20127467.104844201</v>
      </c>
      <c r="I14">
        <v>23799897.107542399</v>
      </c>
      <c r="J14">
        <v>42652851.272717804</v>
      </c>
      <c r="K14">
        <v>77469525.640134096</v>
      </c>
      <c r="L14">
        <v>123677718.02924301</v>
      </c>
      <c r="M14">
        <v>135981052.738574</v>
      </c>
      <c r="N14">
        <v>188995764.311582</v>
      </c>
      <c r="O14">
        <v>315679067.19284302</v>
      </c>
      <c r="Q14" t="str">
        <f>VLOOKUP(A14,Lookup_Tables!$D$2:$E$7,2,FALSE)</f>
        <v>AP</v>
      </c>
      <c r="R14" t="str">
        <f>IFERROR(VLOOKUP(D14,Lookup_Tables!$A$2:$B$21,2,FALSE),"All")</f>
        <v>Pub Univ</v>
      </c>
    </row>
    <row r="15" spans="1:18" hidden="1">
      <c r="A15">
        <v>-1</v>
      </c>
      <c r="B15">
        <v>1</v>
      </c>
      <c r="C15" t="s">
        <v>39</v>
      </c>
      <c r="D15">
        <v>11</v>
      </c>
      <c r="E15">
        <v>3768676.1754093198</v>
      </c>
      <c r="F15">
        <v>1317989.8808930013</v>
      </c>
      <c r="G15">
        <v>5835937.0461772401</v>
      </c>
      <c r="H15">
        <v>18922896.772082899</v>
      </c>
      <c r="I15">
        <v>22571843.826685801</v>
      </c>
      <c r="J15">
        <v>41366215.853884302</v>
      </c>
      <c r="K15">
        <v>75305924.578664199</v>
      </c>
      <c r="L15">
        <v>117654545.281784</v>
      </c>
      <c r="M15">
        <v>132039740.456499</v>
      </c>
      <c r="N15">
        <v>188995764.311582</v>
      </c>
      <c r="O15">
        <v>312497949.13395</v>
      </c>
      <c r="Q15" t="str">
        <f>VLOOKUP(A15,Lookup_Tables!$D$2:$E$7,2,FALSE)</f>
        <v>AP</v>
      </c>
      <c r="R15" t="str">
        <f>IFERROR(VLOOKUP(D15,Lookup_Tables!$A$2:$B$21,2,FALSE),"All")</f>
        <v>Pub Univ</v>
      </c>
    </row>
    <row r="16" spans="1:18" hidden="1">
      <c r="A16">
        <v>-1</v>
      </c>
      <c r="B16">
        <v>1</v>
      </c>
      <c r="C16" t="s">
        <v>38</v>
      </c>
      <c r="D16">
        <v>13</v>
      </c>
      <c r="E16">
        <v>5314625.5795140797</v>
      </c>
      <c r="F16">
        <v>1939039.9021063023</v>
      </c>
      <c r="G16">
        <v>11965448.5122649</v>
      </c>
      <c r="H16">
        <v>34597875.522345103</v>
      </c>
      <c r="I16">
        <v>39054979.411238998</v>
      </c>
      <c r="J16">
        <v>56904892.748934902</v>
      </c>
      <c r="K16">
        <v>88095172.622006193</v>
      </c>
      <c r="L16">
        <v>130372102.777329</v>
      </c>
      <c r="M16">
        <v>140538942.23787501</v>
      </c>
      <c r="N16">
        <v>193151607.902917</v>
      </c>
      <c r="O16">
        <v>292146833.47469997</v>
      </c>
      <c r="Q16" t="str">
        <f>VLOOKUP(A16,Lookup_Tables!$D$2:$E$7,2,FALSE)</f>
        <v>AP</v>
      </c>
      <c r="R16" t="str">
        <f>IFERROR(VLOOKUP(D16,Lookup_Tables!$A$2:$B$21,2,FALSE),"All")</f>
        <v>Residual Inst</v>
      </c>
    </row>
    <row r="17" spans="1:18" hidden="1">
      <c r="A17">
        <v>-1</v>
      </c>
      <c r="B17">
        <v>1</v>
      </c>
      <c r="C17" t="s">
        <v>39</v>
      </c>
      <c r="D17">
        <v>13</v>
      </c>
      <c r="E17">
        <v>4985729.4722089097</v>
      </c>
      <c r="F17">
        <v>1792906.2509556818</v>
      </c>
      <c r="G17">
        <v>10855429.271670699</v>
      </c>
      <c r="H17">
        <v>31427254.5438568</v>
      </c>
      <c r="I17">
        <v>37256557.335644796</v>
      </c>
      <c r="J17">
        <v>52968605.771470003</v>
      </c>
      <c r="K17">
        <v>84150772.785430297</v>
      </c>
      <c r="L17">
        <v>127812962.044513</v>
      </c>
      <c r="M17">
        <v>136195609.022964</v>
      </c>
      <c r="N17">
        <v>192930119.34889299</v>
      </c>
      <c r="O17">
        <v>291654135.20183402</v>
      </c>
      <c r="Q17" t="str">
        <f>VLOOKUP(A17,Lookup_Tables!$D$2:$E$7,2,FALSE)</f>
        <v>AP</v>
      </c>
      <c r="R17" t="str">
        <f>IFERROR(VLOOKUP(D17,Lookup_Tables!$A$2:$B$21,2,FALSE),"All")</f>
        <v>Residual Inst</v>
      </c>
    </row>
    <row r="18" spans="1:18" hidden="1">
      <c r="A18">
        <v>-1</v>
      </c>
      <c r="B18">
        <v>1</v>
      </c>
      <c r="C18" t="s">
        <v>38</v>
      </c>
      <c r="D18">
        <v>14</v>
      </c>
      <c r="E18">
        <v>7908034.0450308798</v>
      </c>
      <c r="F18">
        <v>2936486.0360570718</v>
      </c>
      <c r="G18">
        <v>16164411.8309997</v>
      </c>
      <c r="H18">
        <v>49520528.735035896</v>
      </c>
      <c r="I18">
        <v>57840503.6084399</v>
      </c>
      <c r="J18">
        <v>87945057.216104701</v>
      </c>
      <c r="K18">
        <v>143091184.82822299</v>
      </c>
      <c r="L18">
        <v>213264867.81876701</v>
      </c>
      <c r="M18">
        <v>228943281.05164701</v>
      </c>
      <c r="N18">
        <v>291148161.55898702</v>
      </c>
      <c r="O18">
        <v>343133666.051094</v>
      </c>
      <c r="Q18" t="str">
        <f>VLOOKUP(A18,Lookup_Tables!$D$2:$E$7,2,FALSE)</f>
        <v>AP</v>
      </c>
      <c r="R18" t="str">
        <f>IFERROR(VLOOKUP(D18,Lookup_Tables!$A$2:$B$21,2,FALSE),"All")</f>
        <v>Road</v>
      </c>
    </row>
    <row r="19" spans="1:18" hidden="1">
      <c r="A19">
        <v>-1</v>
      </c>
      <c r="B19">
        <v>1</v>
      </c>
      <c r="C19" t="s">
        <v>39</v>
      </c>
      <c r="D19">
        <v>14</v>
      </c>
      <c r="E19">
        <v>7448133.4628419997</v>
      </c>
      <c r="F19">
        <v>2689568.3477330133</v>
      </c>
      <c r="G19">
        <v>14959545.051219899</v>
      </c>
      <c r="H19">
        <v>46853475.279099204</v>
      </c>
      <c r="I19">
        <v>55810495.839346103</v>
      </c>
      <c r="J19">
        <v>84476485.722424299</v>
      </c>
      <c r="K19">
        <v>137366180.59185401</v>
      </c>
      <c r="L19">
        <v>199642494.68258601</v>
      </c>
      <c r="M19">
        <v>222814355.93451101</v>
      </c>
      <c r="N19">
        <v>284495362.72103697</v>
      </c>
      <c r="O19">
        <v>343133666.051094</v>
      </c>
      <c r="Q19" t="str">
        <f>VLOOKUP(A19,Lookup_Tables!$D$2:$E$7,2,FALSE)</f>
        <v>AP</v>
      </c>
      <c r="R19" t="str">
        <f>IFERROR(VLOOKUP(D19,Lookup_Tables!$A$2:$B$21,2,FALSE),"All")</f>
        <v>Road</v>
      </c>
    </row>
    <row r="20" spans="1:18" hidden="1">
      <c r="A20">
        <v>-1</v>
      </c>
      <c r="B20">
        <v>1</v>
      </c>
      <c r="C20" t="s">
        <v>38</v>
      </c>
      <c r="D20">
        <v>15</v>
      </c>
      <c r="E20">
        <v>288302512.36677402</v>
      </c>
      <c r="F20">
        <v>114490278.30306578</v>
      </c>
      <c r="G20">
        <v>712082370.25316894</v>
      </c>
      <c r="H20">
        <v>1635638233.1808</v>
      </c>
      <c r="I20">
        <v>1942665459.8460701</v>
      </c>
      <c r="J20">
        <v>2802001393.7252998</v>
      </c>
      <c r="K20">
        <v>4186882504.4562302</v>
      </c>
      <c r="L20">
        <v>6525972960.2274599</v>
      </c>
      <c r="M20">
        <v>7081707359.3786697</v>
      </c>
      <c r="N20">
        <v>10623011951.2824</v>
      </c>
      <c r="O20">
        <v>14014005762.9879</v>
      </c>
      <c r="Q20" t="str">
        <f>VLOOKUP(A20,Lookup_Tables!$D$2:$E$7,2,FALSE)</f>
        <v>AP</v>
      </c>
      <c r="R20" t="str">
        <f>IFERROR(VLOOKUP(D20,Lookup_Tables!$A$2:$B$21,2,FALSE),"All")</f>
        <v>All</v>
      </c>
    </row>
    <row r="21" spans="1:18" hidden="1">
      <c r="A21">
        <v>-1</v>
      </c>
      <c r="B21">
        <v>1</v>
      </c>
      <c r="C21" t="s">
        <v>39</v>
      </c>
      <c r="D21">
        <v>15</v>
      </c>
      <c r="E21">
        <v>265342130.74552199</v>
      </c>
      <c r="F21">
        <v>103783436.1382834</v>
      </c>
      <c r="G21">
        <v>633018003.06541598</v>
      </c>
      <c r="H21">
        <v>1540063831.1658499</v>
      </c>
      <c r="I21">
        <v>1768040830.18486</v>
      </c>
      <c r="J21">
        <v>2540618020.4808602</v>
      </c>
      <c r="K21">
        <v>4072776969.4591098</v>
      </c>
      <c r="L21">
        <v>5765159736.5520496</v>
      </c>
      <c r="M21">
        <v>6831076370.7969398</v>
      </c>
      <c r="N21">
        <v>10623011951.2824</v>
      </c>
      <c r="O21">
        <v>13916255758.134001</v>
      </c>
      <c r="Q21" t="str">
        <f>VLOOKUP(A21,Lookup_Tables!$D$2:$E$7,2,FALSE)</f>
        <v>AP</v>
      </c>
      <c r="R21" t="str">
        <f>IFERROR(VLOOKUP(D21,Lookup_Tables!$A$2:$B$21,2,FALSE),"All")</f>
        <v>All</v>
      </c>
    </row>
    <row r="22" spans="1:18" hidden="1">
      <c r="A22">
        <v>-1</v>
      </c>
      <c r="B22">
        <v>1</v>
      </c>
      <c r="C22" t="s">
        <v>38</v>
      </c>
      <c r="D22">
        <v>16</v>
      </c>
      <c r="E22">
        <v>44545319.0748</v>
      </c>
      <c r="F22">
        <v>16638458.797765084</v>
      </c>
      <c r="G22">
        <v>105267896.87962399</v>
      </c>
      <c r="H22">
        <v>284546102.14296901</v>
      </c>
      <c r="I22">
        <v>327139218.26598603</v>
      </c>
      <c r="J22">
        <v>460055326.86703598</v>
      </c>
      <c r="K22">
        <v>713360643.51862597</v>
      </c>
      <c r="L22">
        <v>1022340216.75103</v>
      </c>
      <c r="M22">
        <v>1142761267.71155</v>
      </c>
      <c r="N22">
        <v>1677196900.6438501</v>
      </c>
      <c r="O22">
        <v>2179540209.3201199</v>
      </c>
      <c r="Q22" t="str">
        <f>VLOOKUP(A22,Lookup_Tables!$D$2:$E$7,2,FALSE)</f>
        <v>AP</v>
      </c>
      <c r="R22" t="str">
        <f>IFERROR(VLOOKUP(D22,Lookup_Tables!$A$2:$B$21,2,FALSE),"All")</f>
        <v>Government_Loss</v>
      </c>
    </row>
    <row r="23" spans="1:18" hidden="1">
      <c r="A23">
        <v>-1</v>
      </c>
      <c r="B23">
        <v>1</v>
      </c>
      <c r="C23" t="s">
        <v>39</v>
      </c>
      <c r="D23">
        <v>16</v>
      </c>
      <c r="E23">
        <v>41577061.414773099</v>
      </c>
      <c r="F23">
        <v>15107979.065476038</v>
      </c>
      <c r="G23">
        <v>96879292.163533002</v>
      </c>
      <c r="H23">
        <v>266867709.12049499</v>
      </c>
      <c r="I23">
        <v>310466325.91128498</v>
      </c>
      <c r="J23">
        <v>441177274.06029397</v>
      </c>
      <c r="K23">
        <v>673244516.03677905</v>
      </c>
      <c r="L23">
        <v>949210571.74905503</v>
      </c>
      <c r="M23">
        <v>1077401642.7487199</v>
      </c>
      <c r="N23">
        <v>1676110031.98071</v>
      </c>
      <c r="O23">
        <v>2179536681.8460002</v>
      </c>
      <c r="Q23" t="str">
        <f>VLOOKUP(A23,Lookup_Tables!$D$2:$E$7,2,FALSE)</f>
        <v>AP</v>
      </c>
      <c r="R23" t="str">
        <f>IFERROR(VLOOKUP(D23,Lookup_Tables!$A$2:$B$21,2,FALSE),"All")</f>
        <v>Government_Loss</v>
      </c>
    </row>
    <row r="24" spans="1:18" hidden="1">
      <c r="A24">
        <v>-1</v>
      </c>
      <c r="B24">
        <v>1</v>
      </c>
      <c r="C24" t="s">
        <v>38</v>
      </c>
      <c r="D24">
        <v>17</v>
      </c>
      <c r="E24">
        <v>45143202.7116246</v>
      </c>
      <c r="F24">
        <v>18304524.476369884</v>
      </c>
      <c r="G24">
        <v>113532465.961566</v>
      </c>
      <c r="H24">
        <v>257395982.86397699</v>
      </c>
      <c r="I24">
        <v>298530603.43866199</v>
      </c>
      <c r="J24">
        <v>417015454.26879603</v>
      </c>
      <c r="K24">
        <v>669001020.24722004</v>
      </c>
      <c r="L24">
        <v>1008295905.84412</v>
      </c>
      <c r="M24">
        <v>1114743861.6210699</v>
      </c>
      <c r="N24">
        <v>1493425325.3658099</v>
      </c>
      <c r="O24">
        <v>2083980551.3580201</v>
      </c>
      <c r="Q24" t="str">
        <f>VLOOKUP(A24,Lookup_Tables!$D$2:$E$7,2,FALSE)</f>
        <v>AP</v>
      </c>
      <c r="R24" t="str">
        <f>IFERROR(VLOOKUP(D24,Lookup_Tables!$A$2:$B$21,2,FALSE),"All")</f>
        <v>Emergency_Loss</v>
      </c>
    </row>
    <row r="25" spans="1:18" hidden="1">
      <c r="A25">
        <v>-1</v>
      </c>
      <c r="B25">
        <v>1</v>
      </c>
      <c r="C25" t="s">
        <v>39</v>
      </c>
      <c r="D25">
        <v>17</v>
      </c>
      <c r="E25">
        <v>41466590.051605098</v>
      </c>
      <c r="F25">
        <v>16458614.788224552</v>
      </c>
      <c r="G25">
        <v>104531561.216231</v>
      </c>
      <c r="H25">
        <v>238459295.25277001</v>
      </c>
      <c r="I25">
        <v>271927756.89529598</v>
      </c>
      <c r="J25">
        <v>391033072.64447403</v>
      </c>
      <c r="K25">
        <v>612518481.02811301</v>
      </c>
      <c r="L25">
        <v>971542761.85558498</v>
      </c>
      <c r="M25">
        <v>1071956060.7448601</v>
      </c>
      <c r="N25">
        <v>1459935768.63626</v>
      </c>
      <c r="O25">
        <v>1972335858.1122799</v>
      </c>
      <c r="Q25" t="str">
        <f>VLOOKUP(A25,Lookup_Tables!$D$2:$E$7,2,FALSE)</f>
        <v>AP</v>
      </c>
      <c r="R25" t="str">
        <f>IFERROR(VLOOKUP(D25,Lookup_Tables!$A$2:$B$21,2,FALSE),"All")</f>
        <v>Emergency_Loss</v>
      </c>
    </row>
    <row r="26" spans="1:18" hidden="1">
      <c r="A26">
        <v>-1</v>
      </c>
      <c r="B26">
        <v>1</v>
      </c>
      <c r="C26" t="s">
        <v>38</v>
      </c>
      <c r="D26">
        <v>18</v>
      </c>
      <c r="E26">
        <v>89688521.786424607</v>
      </c>
      <c r="F26">
        <v>34807534.439044766</v>
      </c>
      <c r="G26">
        <v>225803050.50114</v>
      </c>
      <c r="H26">
        <v>533690794.03125501</v>
      </c>
      <c r="I26">
        <v>610891636.25361896</v>
      </c>
      <c r="J26">
        <v>882581366.30295801</v>
      </c>
      <c r="K26">
        <v>1399470813.6530001</v>
      </c>
      <c r="L26">
        <v>1999107778.5181501</v>
      </c>
      <c r="M26">
        <v>2185442875.5367599</v>
      </c>
      <c r="N26">
        <v>3163190318.6451702</v>
      </c>
      <c r="O26">
        <v>4273292551.5262098</v>
      </c>
      <c r="Q26" t="str">
        <f>VLOOKUP(A26,Lookup_Tables!$D$2:$E$7,2,FALSE)</f>
        <v>AP</v>
      </c>
      <c r="R26" t="str">
        <f>IFERROR(VLOOKUP(D26,Lookup_Tables!$A$2:$B$21,2,FALSE),"All")</f>
        <v>Govt_Plus_Emergency</v>
      </c>
    </row>
    <row r="27" spans="1:18" hidden="1">
      <c r="A27">
        <v>-1</v>
      </c>
      <c r="B27">
        <v>1</v>
      </c>
      <c r="C27" t="s">
        <v>39</v>
      </c>
      <c r="D27">
        <v>18</v>
      </c>
      <c r="E27">
        <v>82953635.750054404</v>
      </c>
      <c r="F27">
        <v>31256540.964467317</v>
      </c>
      <c r="G27">
        <v>203882725.75209001</v>
      </c>
      <c r="H27">
        <v>502303475.23797899</v>
      </c>
      <c r="I27">
        <v>569267811.78061199</v>
      </c>
      <c r="J27">
        <v>831346827.54111397</v>
      </c>
      <c r="K27">
        <v>1305830142.1940801</v>
      </c>
      <c r="L27">
        <v>1923291030.15973</v>
      </c>
      <c r="M27">
        <v>2171869325.8903198</v>
      </c>
      <c r="N27">
        <v>3151747015.9251599</v>
      </c>
      <c r="O27">
        <v>4263808454.1010599</v>
      </c>
      <c r="Q27" t="str">
        <f>VLOOKUP(A27,Lookup_Tables!$D$2:$E$7,2,FALSE)</f>
        <v>AP</v>
      </c>
      <c r="R27" t="str">
        <f>IFERROR(VLOOKUP(D27,Lookup_Tables!$A$2:$B$21,2,FALSE),"All")</f>
        <v>Govt_Plus_Emergency</v>
      </c>
    </row>
    <row r="28" spans="1:18" hidden="1">
      <c r="A28">
        <v>-1</v>
      </c>
      <c r="B28">
        <v>2</v>
      </c>
      <c r="C28" t="s">
        <v>38</v>
      </c>
      <c r="D28">
        <v>0</v>
      </c>
      <c r="E28">
        <v>274198311.449404</v>
      </c>
      <c r="F28">
        <v>79283580.659287989</v>
      </c>
      <c r="G28">
        <v>172589115.88585401</v>
      </c>
      <c r="H28">
        <v>927167812.14484596</v>
      </c>
      <c r="I28">
        <v>1316783814.21366</v>
      </c>
      <c r="J28">
        <v>2634407770.7427101</v>
      </c>
      <c r="K28">
        <v>7149826022.9145699</v>
      </c>
      <c r="L28">
        <v>15344874085.281601</v>
      </c>
      <c r="M28">
        <v>17744419267.407001</v>
      </c>
      <c r="N28">
        <v>22670320557.497898</v>
      </c>
      <c r="O28">
        <v>25223907865.610199</v>
      </c>
      <c r="Q28" t="str">
        <f>VLOOKUP(A28,Lookup_Tables!$D$2:$E$7,2,FALSE)</f>
        <v>AP</v>
      </c>
      <c r="R28" t="str">
        <f>IFERROR(VLOOKUP(D28,Lookup_Tables!$A$2:$B$21,2,FALSE),"All")</f>
        <v>Private Assets</v>
      </c>
    </row>
    <row r="29" spans="1:18" hidden="1">
      <c r="A29">
        <v>-1</v>
      </c>
      <c r="B29">
        <v>2</v>
      </c>
      <c r="C29" t="s">
        <v>39</v>
      </c>
      <c r="D29">
        <v>0</v>
      </c>
      <c r="E29">
        <v>269220467.30730301</v>
      </c>
      <c r="F29">
        <v>77672309.011943549</v>
      </c>
      <c r="G29">
        <v>162829565.20142201</v>
      </c>
      <c r="H29">
        <v>901971611.47269499</v>
      </c>
      <c r="I29">
        <v>1303961705.7747099</v>
      </c>
      <c r="J29">
        <v>2572748944.53126</v>
      </c>
      <c r="K29">
        <v>6956115552.4299898</v>
      </c>
      <c r="L29">
        <v>15184646893.3106</v>
      </c>
      <c r="M29">
        <v>17740402122.388802</v>
      </c>
      <c r="N29">
        <v>22657197746.1759</v>
      </c>
      <c r="O29">
        <v>24548369478.033699</v>
      </c>
      <c r="Q29" t="str">
        <f>VLOOKUP(A29,Lookup_Tables!$D$2:$E$7,2,FALSE)</f>
        <v>AP</v>
      </c>
      <c r="R29" t="str">
        <f>IFERROR(VLOOKUP(D29,Lookup_Tables!$A$2:$B$21,2,FALSE),"All")</f>
        <v>Private Assets</v>
      </c>
    </row>
    <row r="30" spans="1:18" hidden="1">
      <c r="A30">
        <v>-1</v>
      </c>
      <c r="B30">
        <v>2</v>
      </c>
      <c r="C30" t="s">
        <v>38</v>
      </c>
      <c r="D30">
        <v>1</v>
      </c>
      <c r="E30">
        <v>861422.58911049797</v>
      </c>
      <c r="F30">
        <v>216832.01990508544</v>
      </c>
      <c r="G30">
        <v>189626.04392299501</v>
      </c>
      <c r="H30">
        <v>2628031.15898077</v>
      </c>
      <c r="I30">
        <v>3915969.6953064501</v>
      </c>
      <c r="J30">
        <v>11110303.910286799</v>
      </c>
      <c r="K30">
        <v>27019152.894058801</v>
      </c>
      <c r="L30">
        <v>43359123.513374202</v>
      </c>
      <c r="M30">
        <v>54214008.347754002</v>
      </c>
      <c r="N30">
        <v>74369942.120654106</v>
      </c>
      <c r="O30">
        <v>91123987.963171795</v>
      </c>
      <c r="Q30" t="str">
        <f>VLOOKUP(A30,Lookup_Tables!$D$2:$E$7,2,FALSE)</f>
        <v>AP</v>
      </c>
      <c r="R30" t="str">
        <f>IFERROR(VLOOKUP(D30,Lookup_Tables!$A$2:$B$21,2,FALSE),"All")</f>
        <v>Airport</v>
      </c>
    </row>
    <row r="31" spans="1:18" hidden="1">
      <c r="A31">
        <v>-1</v>
      </c>
      <c r="B31">
        <v>2</v>
      </c>
      <c r="C31" t="s">
        <v>39</v>
      </c>
      <c r="D31">
        <v>1</v>
      </c>
      <c r="E31">
        <v>852881.72372454603</v>
      </c>
      <c r="F31">
        <v>216404.83354679425</v>
      </c>
      <c r="G31">
        <v>187072.08846982999</v>
      </c>
      <c r="H31">
        <v>2608061.55191324</v>
      </c>
      <c r="I31">
        <v>3865552.0047434201</v>
      </c>
      <c r="J31">
        <v>11097788.908124199</v>
      </c>
      <c r="K31">
        <v>27019152.894058801</v>
      </c>
      <c r="L31">
        <v>42842796.137479402</v>
      </c>
      <c r="M31">
        <v>52519010.705724001</v>
      </c>
      <c r="N31">
        <v>71246339.588227704</v>
      </c>
      <c r="O31">
        <v>91123987.963171795</v>
      </c>
      <c r="Q31" t="str">
        <f>VLOOKUP(A31,Lookup_Tables!$D$2:$E$7,2,FALSE)</f>
        <v>AP</v>
      </c>
      <c r="R31" t="str">
        <f>IFERROR(VLOOKUP(D31,Lookup_Tables!$A$2:$B$21,2,FALSE),"All")</f>
        <v>Airport</v>
      </c>
    </row>
    <row r="32" spans="1:18" hidden="1">
      <c r="A32">
        <v>-1</v>
      </c>
      <c r="B32">
        <v>2</v>
      </c>
      <c r="C32" t="s">
        <v>38</v>
      </c>
      <c r="D32">
        <v>2</v>
      </c>
      <c r="E32">
        <v>10319318.764004501</v>
      </c>
      <c r="F32">
        <v>2900830.6328133987</v>
      </c>
      <c r="G32">
        <v>5515432.5703371298</v>
      </c>
      <c r="H32">
        <v>37271513.601032302</v>
      </c>
      <c r="I32">
        <v>49712833.900927603</v>
      </c>
      <c r="J32">
        <v>96111793.330017105</v>
      </c>
      <c r="K32">
        <v>260504080.74227199</v>
      </c>
      <c r="L32">
        <v>622146470.61354101</v>
      </c>
      <c r="M32">
        <v>721370519.89985704</v>
      </c>
      <c r="N32">
        <v>885279213.95381403</v>
      </c>
      <c r="O32">
        <v>962442614.37742496</v>
      </c>
      <c r="Q32" t="str">
        <f>VLOOKUP(A32,Lookup_Tables!$D$2:$E$7,2,FALSE)</f>
        <v>AP</v>
      </c>
      <c r="R32" t="str">
        <f>IFERROR(VLOOKUP(D32,Lookup_Tables!$A$2:$B$21,2,FALSE),"All")</f>
        <v>Bridge</v>
      </c>
    </row>
    <row r="33" spans="1:18" hidden="1">
      <c r="A33">
        <v>-1</v>
      </c>
      <c r="B33">
        <v>2</v>
      </c>
      <c r="C33" t="s">
        <v>39</v>
      </c>
      <c r="D33">
        <v>2</v>
      </c>
      <c r="E33">
        <v>10140592.1916437</v>
      </c>
      <c r="F33">
        <v>2808883.957067254</v>
      </c>
      <c r="G33">
        <v>5227087.7225917699</v>
      </c>
      <c r="H33">
        <v>36373874.777281597</v>
      </c>
      <c r="I33">
        <v>48187633.251983903</v>
      </c>
      <c r="J33">
        <v>92548871.4305159</v>
      </c>
      <c r="K33">
        <v>259835456.27540499</v>
      </c>
      <c r="L33">
        <v>622033984.14689505</v>
      </c>
      <c r="M33">
        <v>720167701.34634495</v>
      </c>
      <c r="N33">
        <v>884845430.27598596</v>
      </c>
      <c r="O33">
        <v>961207922.594051</v>
      </c>
      <c r="Q33" t="str">
        <f>VLOOKUP(A33,Lookup_Tables!$D$2:$E$7,2,FALSE)</f>
        <v>AP</v>
      </c>
      <c r="R33" t="str">
        <f>IFERROR(VLOOKUP(D33,Lookup_Tables!$A$2:$B$21,2,FALSE),"All")</f>
        <v>Bridge</v>
      </c>
    </row>
    <row r="34" spans="1:18" hidden="1">
      <c r="A34">
        <v>-1</v>
      </c>
      <c r="B34">
        <v>2</v>
      </c>
      <c r="C34" t="s">
        <v>38</v>
      </c>
      <c r="D34">
        <v>3</v>
      </c>
      <c r="E34">
        <v>989823.35086527898</v>
      </c>
      <c r="F34">
        <v>280170.22042450833</v>
      </c>
      <c r="G34">
        <v>425286.08505371702</v>
      </c>
      <c r="H34">
        <v>2438988.9902566201</v>
      </c>
      <c r="I34">
        <v>3772530.4522175398</v>
      </c>
      <c r="J34">
        <v>7876416.59085319</v>
      </c>
      <c r="K34">
        <v>24621932.077405401</v>
      </c>
      <c r="L34">
        <v>57955016.855046503</v>
      </c>
      <c r="M34">
        <v>69161545.265412197</v>
      </c>
      <c r="N34">
        <v>100300058.199533</v>
      </c>
      <c r="O34">
        <v>119123645.270445</v>
      </c>
      <c r="Q34" t="str">
        <f>VLOOKUP(A34,Lookup_Tables!$D$2:$E$7,2,FALSE)</f>
        <v>AP</v>
      </c>
      <c r="R34" t="str">
        <f>IFERROR(VLOOKUP(D34,Lookup_Tables!$A$2:$B$21,2,FALSE),"All")</f>
        <v>Govt Hosp</v>
      </c>
    </row>
    <row r="35" spans="1:18" hidden="1">
      <c r="A35">
        <v>-1</v>
      </c>
      <c r="B35">
        <v>2</v>
      </c>
      <c r="C35" t="s">
        <v>39</v>
      </c>
      <c r="D35">
        <v>3</v>
      </c>
      <c r="E35">
        <v>974993.90952761797</v>
      </c>
      <c r="F35">
        <v>276714.2140364435</v>
      </c>
      <c r="G35">
        <v>392247.48394508503</v>
      </c>
      <c r="H35">
        <v>2320441.16967062</v>
      </c>
      <c r="I35">
        <v>3657563.5120580401</v>
      </c>
      <c r="J35">
        <v>7452119.1070943903</v>
      </c>
      <c r="K35">
        <v>24150155.795490898</v>
      </c>
      <c r="L35">
        <v>57955016.855046503</v>
      </c>
      <c r="M35">
        <v>69080017.315211698</v>
      </c>
      <c r="N35">
        <v>99997062.815319195</v>
      </c>
      <c r="O35">
        <v>119123645.270445</v>
      </c>
      <c r="Q35" t="str">
        <f>VLOOKUP(A35,Lookup_Tables!$D$2:$E$7,2,FALSE)</f>
        <v>AP</v>
      </c>
      <c r="R35" t="str">
        <f>IFERROR(VLOOKUP(D35,Lookup_Tables!$A$2:$B$21,2,FALSE),"All")</f>
        <v>Govt Hosp</v>
      </c>
    </row>
    <row r="36" spans="1:18" hidden="1">
      <c r="A36">
        <v>-1</v>
      </c>
      <c r="B36">
        <v>2</v>
      </c>
      <c r="C36" t="s">
        <v>38</v>
      </c>
      <c r="D36">
        <v>4</v>
      </c>
      <c r="E36">
        <v>225438.92360081099</v>
      </c>
      <c r="F36">
        <v>64604.158506899868</v>
      </c>
      <c r="G36">
        <v>123144.596706531</v>
      </c>
      <c r="H36">
        <v>619485.65048647299</v>
      </c>
      <c r="I36">
        <v>912000.58621554996</v>
      </c>
      <c r="J36">
        <v>1965274.7980347001</v>
      </c>
      <c r="K36">
        <v>5755621.0320397196</v>
      </c>
      <c r="L36">
        <v>12329408.0864136</v>
      </c>
      <c r="M36">
        <v>15485512.5721834</v>
      </c>
      <c r="N36">
        <v>21064444.040020999</v>
      </c>
      <c r="O36">
        <v>24360447.702438202</v>
      </c>
      <c r="Q36" t="str">
        <f>VLOOKUP(A36,Lookup_Tables!$D$2:$E$7,2,FALSE)</f>
        <v>AP</v>
      </c>
      <c r="R36" t="str">
        <f>IFERROR(VLOOKUP(D36,Lookup_Tables!$A$2:$B$21,2,FALSE),"All")</f>
        <v>Govt Med Fac</v>
      </c>
    </row>
    <row r="37" spans="1:18" hidden="1">
      <c r="A37">
        <v>-1</v>
      </c>
      <c r="B37">
        <v>2</v>
      </c>
      <c r="C37" t="s">
        <v>39</v>
      </c>
      <c r="D37">
        <v>4</v>
      </c>
      <c r="E37">
        <v>221829.160905739</v>
      </c>
      <c r="F37">
        <v>63239.406218634249</v>
      </c>
      <c r="G37">
        <v>115025.028176244</v>
      </c>
      <c r="H37">
        <v>601602.045647347</v>
      </c>
      <c r="I37">
        <v>887390.65230340895</v>
      </c>
      <c r="J37">
        <v>1890228.0630288899</v>
      </c>
      <c r="K37">
        <v>5752186.8070112197</v>
      </c>
      <c r="L37">
        <v>12278464.5800156</v>
      </c>
      <c r="M37">
        <v>15427662.0452656</v>
      </c>
      <c r="N37">
        <v>20770296.117715102</v>
      </c>
      <c r="O37">
        <v>24278398.827190802</v>
      </c>
      <c r="Q37" t="str">
        <f>VLOOKUP(A37,Lookup_Tables!$D$2:$E$7,2,FALSE)</f>
        <v>AP</v>
      </c>
      <c r="R37" t="str">
        <f>IFERROR(VLOOKUP(D37,Lookup_Tables!$A$2:$B$21,2,FALSE),"All")</f>
        <v>Govt Med Fac</v>
      </c>
    </row>
    <row r="38" spans="1:18" hidden="1">
      <c r="A38">
        <v>-1</v>
      </c>
      <c r="B38">
        <v>2</v>
      </c>
      <c r="C38" t="s">
        <v>38</v>
      </c>
      <c r="D38">
        <v>6</v>
      </c>
      <c r="E38">
        <v>1783344.4901867399</v>
      </c>
      <c r="F38">
        <v>495213.89638557611</v>
      </c>
      <c r="G38">
        <v>707243.41740212997</v>
      </c>
      <c r="H38">
        <v>5557214.1859540697</v>
      </c>
      <c r="I38">
        <v>7719520.0662799198</v>
      </c>
      <c r="J38">
        <v>22221563.676680502</v>
      </c>
      <c r="K38">
        <v>48929882.250550203</v>
      </c>
      <c r="L38">
        <v>82445164.598051295</v>
      </c>
      <c r="M38">
        <v>98392921.484152198</v>
      </c>
      <c r="N38">
        <v>157479407.850214</v>
      </c>
      <c r="O38">
        <v>202145503.73850399</v>
      </c>
      <c r="Q38" t="str">
        <f>VLOOKUP(A38,Lookup_Tables!$D$2:$E$7,2,FALSE)</f>
        <v>AP</v>
      </c>
      <c r="R38" t="str">
        <f>IFERROR(VLOOKUP(D38,Lookup_Tables!$A$2:$B$21,2,FALSE),"All")</f>
        <v>Port</v>
      </c>
    </row>
    <row r="39" spans="1:18" hidden="1">
      <c r="A39">
        <v>-1</v>
      </c>
      <c r="B39">
        <v>2</v>
      </c>
      <c r="C39" t="s">
        <v>39</v>
      </c>
      <c r="D39">
        <v>6</v>
      </c>
      <c r="E39">
        <v>1759155.98735765</v>
      </c>
      <c r="F39">
        <v>489668.7093711209</v>
      </c>
      <c r="G39">
        <v>670547.131127937</v>
      </c>
      <c r="H39">
        <v>5429613.1042506797</v>
      </c>
      <c r="I39">
        <v>7369871.2482278096</v>
      </c>
      <c r="J39">
        <v>21821968.589899499</v>
      </c>
      <c r="K39">
        <v>48831548.839873999</v>
      </c>
      <c r="L39">
        <v>82445164.598051295</v>
      </c>
      <c r="M39">
        <v>98392921.484152198</v>
      </c>
      <c r="N39">
        <v>151069299.95003301</v>
      </c>
      <c r="O39">
        <v>202114348.30025101</v>
      </c>
      <c r="Q39" t="str">
        <f>VLOOKUP(A39,Lookup_Tables!$D$2:$E$7,2,FALSE)</f>
        <v>AP</v>
      </c>
      <c r="R39" t="str">
        <f>IFERROR(VLOOKUP(D39,Lookup_Tables!$A$2:$B$21,2,FALSE),"All")</f>
        <v>Port</v>
      </c>
    </row>
    <row r="40" spans="1:18" hidden="1">
      <c r="A40">
        <v>-1</v>
      </c>
      <c r="B40">
        <v>2</v>
      </c>
      <c r="C40" t="s">
        <v>38</v>
      </c>
      <c r="D40">
        <v>9</v>
      </c>
      <c r="E40">
        <v>795897.80942158506</v>
      </c>
      <c r="F40">
        <v>219312.21048821381</v>
      </c>
      <c r="G40">
        <v>290289.95555169898</v>
      </c>
      <c r="H40">
        <v>1810739.7894115399</v>
      </c>
      <c r="I40">
        <v>2803876.4907467598</v>
      </c>
      <c r="J40">
        <v>6533595.3414382702</v>
      </c>
      <c r="K40">
        <v>22624873.053319901</v>
      </c>
      <c r="L40">
        <v>47398094.972141199</v>
      </c>
      <c r="M40">
        <v>56967326.406992503</v>
      </c>
      <c r="N40">
        <v>79861742.3700362</v>
      </c>
      <c r="O40">
        <v>90056777.600879893</v>
      </c>
      <c r="Q40" t="str">
        <f>VLOOKUP(A40,Lookup_Tables!$D$2:$E$7,2,FALSE)</f>
        <v>AP</v>
      </c>
      <c r="R40" t="str">
        <f>IFERROR(VLOOKUP(D40,Lookup_Tables!$A$2:$B$21,2,FALSE),"All")</f>
        <v>Pub Admin Bldg</v>
      </c>
    </row>
    <row r="41" spans="1:18" hidden="1">
      <c r="A41">
        <v>-1</v>
      </c>
      <c r="B41">
        <v>2</v>
      </c>
      <c r="C41" t="s">
        <v>39</v>
      </c>
      <c r="D41">
        <v>9</v>
      </c>
      <c r="E41">
        <v>787395.29580978595</v>
      </c>
      <c r="F41">
        <v>215159.55855259707</v>
      </c>
      <c r="G41">
        <v>275748.650127089</v>
      </c>
      <c r="H41">
        <v>1736461.5272019501</v>
      </c>
      <c r="I41">
        <v>2793654.3479061699</v>
      </c>
      <c r="J41">
        <v>6354601.4524404705</v>
      </c>
      <c r="K41">
        <v>22576390.922367901</v>
      </c>
      <c r="L41">
        <v>47182999.827652</v>
      </c>
      <c r="M41">
        <v>56928749.174667902</v>
      </c>
      <c r="N41">
        <v>79430017.018628702</v>
      </c>
      <c r="O41">
        <v>89967202.621583596</v>
      </c>
      <c r="Q41" t="str">
        <f>VLOOKUP(A41,Lookup_Tables!$D$2:$E$7,2,FALSE)</f>
        <v>AP</v>
      </c>
      <c r="R41" t="str">
        <f>IFERROR(VLOOKUP(D41,Lookup_Tables!$A$2:$B$21,2,FALSE),"All")</f>
        <v>Pub Admin Bldg</v>
      </c>
    </row>
    <row r="42" spans="1:18" hidden="1">
      <c r="A42">
        <v>-1</v>
      </c>
      <c r="B42">
        <v>2</v>
      </c>
      <c r="C42" t="s">
        <v>38</v>
      </c>
      <c r="D42">
        <v>10</v>
      </c>
      <c r="E42">
        <v>5466821.2858336503</v>
      </c>
      <c r="F42">
        <v>1568943.4200744173</v>
      </c>
      <c r="G42">
        <v>2698513.3845731802</v>
      </c>
      <c r="H42">
        <v>15155055.139750499</v>
      </c>
      <c r="I42">
        <v>22548865.3083863</v>
      </c>
      <c r="J42">
        <v>42606710.917236403</v>
      </c>
      <c r="K42">
        <v>149655976.19812801</v>
      </c>
      <c r="L42">
        <v>341228754.23318201</v>
      </c>
      <c r="M42">
        <v>386003281.042566</v>
      </c>
      <c r="N42">
        <v>494485567.040277</v>
      </c>
      <c r="O42">
        <v>552213975.43245995</v>
      </c>
      <c r="Q42" t="str">
        <f>VLOOKUP(A42,Lookup_Tables!$D$2:$E$7,2,FALSE)</f>
        <v>AP</v>
      </c>
      <c r="R42" t="str">
        <f>IFERROR(VLOOKUP(D42,Lookup_Tables!$A$2:$B$21,2,FALSE),"All")</f>
        <v>Pub School</v>
      </c>
    </row>
    <row r="43" spans="1:18" hidden="1">
      <c r="A43">
        <v>-1</v>
      </c>
      <c r="B43">
        <v>2</v>
      </c>
      <c r="C43" t="s">
        <v>39</v>
      </c>
      <c r="D43">
        <v>10</v>
      </c>
      <c r="E43">
        <v>5399594.0881864903</v>
      </c>
      <c r="F43">
        <v>1566039.9452918121</v>
      </c>
      <c r="G43">
        <v>2616135.3619241901</v>
      </c>
      <c r="H43">
        <v>14691275.7120999</v>
      </c>
      <c r="I43">
        <v>21057349.766722001</v>
      </c>
      <c r="J43">
        <v>41570123.550536796</v>
      </c>
      <c r="K43">
        <v>146823595.57099199</v>
      </c>
      <c r="L43">
        <v>336800622.61835402</v>
      </c>
      <c r="M43">
        <v>385931422.19853097</v>
      </c>
      <c r="N43">
        <v>494485567.040277</v>
      </c>
      <c r="O43">
        <v>544911293.34649301</v>
      </c>
      <c r="Q43" t="str">
        <f>VLOOKUP(A43,Lookup_Tables!$D$2:$E$7,2,FALSE)</f>
        <v>AP</v>
      </c>
      <c r="R43" t="str">
        <f>IFERROR(VLOOKUP(D43,Lookup_Tables!$A$2:$B$21,2,FALSE),"All")</f>
        <v>Pub School</v>
      </c>
    </row>
    <row r="44" spans="1:18" hidden="1">
      <c r="A44">
        <v>-1</v>
      </c>
      <c r="B44">
        <v>2</v>
      </c>
      <c r="C44" t="s">
        <v>38</v>
      </c>
      <c r="D44">
        <v>11</v>
      </c>
      <c r="E44">
        <v>5257919.0405248003</v>
      </c>
      <c r="F44">
        <v>1341573.7113440605</v>
      </c>
      <c r="G44">
        <v>126111.052635153</v>
      </c>
      <c r="H44">
        <v>10048447.2670564</v>
      </c>
      <c r="I44">
        <v>16082001.1063774</v>
      </c>
      <c r="J44">
        <v>45870474.768462501</v>
      </c>
      <c r="K44">
        <v>152200843.89994299</v>
      </c>
      <c r="L44">
        <v>369549518.52101302</v>
      </c>
      <c r="M44">
        <v>421915884.70804298</v>
      </c>
      <c r="N44">
        <v>561503396.66678798</v>
      </c>
      <c r="O44">
        <v>632768704.48084199</v>
      </c>
      <c r="Q44" t="str">
        <f>VLOOKUP(A44,Lookup_Tables!$D$2:$E$7,2,FALSE)</f>
        <v>AP</v>
      </c>
      <c r="R44" t="str">
        <f>IFERROR(VLOOKUP(D44,Lookup_Tables!$A$2:$B$21,2,FALSE),"All")</f>
        <v>Pub Univ</v>
      </c>
    </row>
    <row r="45" spans="1:18" hidden="1">
      <c r="A45">
        <v>-1</v>
      </c>
      <c r="B45">
        <v>2</v>
      </c>
      <c r="C45" t="s">
        <v>39</v>
      </c>
      <c r="D45">
        <v>11</v>
      </c>
      <c r="E45">
        <v>5223066.3684730697</v>
      </c>
      <c r="F45">
        <v>1318259.4510265859</v>
      </c>
      <c r="G45">
        <v>105118.86292259301</v>
      </c>
      <c r="H45">
        <v>9375908.7043991201</v>
      </c>
      <c r="I45">
        <v>15977041.754979501</v>
      </c>
      <c r="J45">
        <v>45449809.440289304</v>
      </c>
      <c r="K45">
        <v>152200843.89994299</v>
      </c>
      <c r="L45">
        <v>369360341.77952701</v>
      </c>
      <c r="M45">
        <v>421915884.70804298</v>
      </c>
      <c r="N45">
        <v>561503396.66678798</v>
      </c>
      <c r="O45">
        <v>632768704.48084199</v>
      </c>
      <c r="Q45" t="str">
        <f>VLOOKUP(A45,Lookup_Tables!$D$2:$E$7,2,FALSE)</f>
        <v>AP</v>
      </c>
      <c r="R45" t="str">
        <f>IFERROR(VLOOKUP(D45,Lookup_Tables!$A$2:$B$21,2,FALSE),"All")</f>
        <v>Pub Univ</v>
      </c>
    </row>
    <row r="46" spans="1:18" hidden="1">
      <c r="A46">
        <v>-1</v>
      </c>
      <c r="B46">
        <v>2</v>
      </c>
      <c r="C46" t="s">
        <v>38</v>
      </c>
      <c r="D46">
        <v>13</v>
      </c>
      <c r="E46">
        <v>5958890.4550682604</v>
      </c>
      <c r="F46">
        <v>1617805.1858695671</v>
      </c>
      <c r="G46">
        <v>1275790.1817016399</v>
      </c>
      <c r="H46">
        <v>14428493.158508301</v>
      </c>
      <c r="I46">
        <v>22038295.377326801</v>
      </c>
      <c r="J46">
        <v>50413174.296668403</v>
      </c>
      <c r="K46">
        <v>148889860.39435199</v>
      </c>
      <c r="L46">
        <v>384506367.30401099</v>
      </c>
      <c r="M46">
        <v>471874252.60207099</v>
      </c>
      <c r="N46">
        <v>610999146.98858905</v>
      </c>
      <c r="O46">
        <v>686668926.47300303</v>
      </c>
      <c r="Q46" t="str">
        <f>VLOOKUP(A46,Lookup_Tables!$D$2:$E$7,2,FALSE)</f>
        <v>AP</v>
      </c>
      <c r="R46" t="str">
        <f>IFERROR(VLOOKUP(D46,Lookup_Tables!$A$2:$B$21,2,FALSE),"All")</f>
        <v>Residual Inst</v>
      </c>
    </row>
    <row r="47" spans="1:18" hidden="1">
      <c r="A47">
        <v>-1</v>
      </c>
      <c r="B47">
        <v>2</v>
      </c>
      <c r="C47" t="s">
        <v>39</v>
      </c>
      <c r="D47">
        <v>13</v>
      </c>
      <c r="E47">
        <v>5899511.3233603099</v>
      </c>
      <c r="F47">
        <v>1606058.7651921343</v>
      </c>
      <c r="G47">
        <v>1209576.57420919</v>
      </c>
      <c r="H47">
        <v>13966785.993807999</v>
      </c>
      <c r="I47">
        <v>21290014.993166901</v>
      </c>
      <c r="J47">
        <v>49083138.279278502</v>
      </c>
      <c r="K47">
        <v>148176183.866366</v>
      </c>
      <c r="L47">
        <v>383782871.343853</v>
      </c>
      <c r="M47">
        <v>471830235.493765</v>
      </c>
      <c r="N47">
        <v>610999146.98858905</v>
      </c>
      <c r="O47">
        <v>673744423.48085499</v>
      </c>
      <c r="Q47" t="str">
        <f>VLOOKUP(A47,Lookup_Tables!$D$2:$E$7,2,FALSE)</f>
        <v>AP</v>
      </c>
      <c r="R47" t="str">
        <f>IFERROR(VLOOKUP(D47,Lookup_Tables!$A$2:$B$21,2,FALSE),"All")</f>
        <v>Residual Inst</v>
      </c>
    </row>
    <row r="48" spans="1:18" hidden="1">
      <c r="A48">
        <v>-1</v>
      </c>
      <c r="B48">
        <v>2</v>
      </c>
      <c r="C48" t="s">
        <v>38</v>
      </c>
      <c r="D48">
        <v>14</v>
      </c>
      <c r="E48">
        <v>7116559.2389472304</v>
      </c>
      <c r="F48">
        <v>1972684.1123908162</v>
      </c>
      <c r="G48">
        <v>4504897.6590210404</v>
      </c>
      <c r="H48">
        <v>28229942.0590005</v>
      </c>
      <c r="I48">
        <v>38493370.574166</v>
      </c>
      <c r="J48">
        <v>80940051.393761098</v>
      </c>
      <c r="K48">
        <v>211858659.39496201</v>
      </c>
      <c r="L48">
        <v>374873970.651317</v>
      </c>
      <c r="M48">
        <v>440092748.56519002</v>
      </c>
      <c r="N48">
        <v>504962172.64211899</v>
      </c>
      <c r="O48">
        <v>543421295.174793</v>
      </c>
      <c r="Q48" t="str">
        <f>VLOOKUP(A48,Lookup_Tables!$D$2:$E$7,2,FALSE)</f>
        <v>AP</v>
      </c>
      <c r="R48" t="str">
        <f>IFERROR(VLOOKUP(D48,Lookup_Tables!$A$2:$B$21,2,FALSE),"All")</f>
        <v>Road</v>
      </c>
    </row>
    <row r="49" spans="1:18" hidden="1">
      <c r="A49">
        <v>-1</v>
      </c>
      <c r="B49">
        <v>2</v>
      </c>
      <c r="C49" t="s">
        <v>39</v>
      </c>
      <c r="D49">
        <v>14</v>
      </c>
      <c r="E49">
        <v>6983511.7643117895</v>
      </c>
      <c r="F49">
        <v>1897449.2018481148</v>
      </c>
      <c r="G49">
        <v>4375428.7749364404</v>
      </c>
      <c r="H49">
        <v>27022714.4282973</v>
      </c>
      <c r="I49">
        <v>36903788.501577497</v>
      </c>
      <c r="J49">
        <v>79765989.6941237</v>
      </c>
      <c r="K49">
        <v>211727887.98190901</v>
      </c>
      <c r="L49">
        <v>374873970.651317</v>
      </c>
      <c r="M49">
        <v>436547235.44539303</v>
      </c>
      <c r="N49">
        <v>504962172.64211899</v>
      </c>
      <c r="O49">
        <v>542104974.99304903</v>
      </c>
      <c r="Q49" t="str">
        <f>VLOOKUP(A49,Lookup_Tables!$D$2:$E$7,2,FALSE)</f>
        <v>AP</v>
      </c>
      <c r="R49" t="str">
        <f>IFERROR(VLOOKUP(D49,Lookup_Tables!$A$2:$B$21,2,FALSE),"All")</f>
        <v>Road</v>
      </c>
    </row>
    <row r="50" spans="1:18" hidden="1">
      <c r="A50">
        <v>-1</v>
      </c>
      <c r="B50">
        <v>2</v>
      </c>
      <c r="C50" t="s">
        <v>38</v>
      </c>
      <c r="D50">
        <v>15</v>
      </c>
      <c r="E50">
        <v>312973747.39696503</v>
      </c>
      <c r="F50">
        <v>91285657.897079825</v>
      </c>
      <c r="G50">
        <v>190960100.97492999</v>
      </c>
      <c r="H50">
        <v>1045104860.8767101</v>
      </c>
      <c r="I50">
        <v>1480999277.00438</v>
      </c>
      <c r="J50">
        <v>2949384831.8667402</v>
      </c>
      <c r="K50">
        <v>8144654671.68999</v>
      </c>
      <c r="L50">
        <v>17761798406.1567</v>
      </c>
      <c r="M50">
        <v>20385522790.004299</v>
      </c>
      <c r="N50">
        <v>25917256582.271099</v>
      </c>
      <c r="O50">
        <v>28849239882.913898</v>
      </c>
      <c r="Q50" t="str">
        <f>VLOOKUP(A50,Lookup_Tables!$D$2:$E$7,2,FALSE)</f>
        <v>AP</v>
      </c>
      <c r="R50" t="str">
        <f>IFERROR(VLOOKUP(D50,Lookup_Tables!$A$2:$B$21,2,FALSE),"All")</f>
        <v>All</v>
      </c>
    </row>
    <row r="51" spans="1:18" hidden="1">
      <c r="A51">
        <v>-1</v>
      </c>
      <c r="B51">
        <v>2</v>
      </c>
      <c r="C51" t="s">
        <v>39</v>
      </c>
      <c r="D51">
        <v>15</v>
      </c>
      <c r="E51">
        <v>307411765.02849102</v>
      </c>
      <c r="F51">
        <v>89331919.561026692</v>
      </c>
      <c r="G51">
        <v>178352342.25991601</v>
      </c>
      <c r="H51">
        <v>1019149110.18485</v>
      </c>
      <c r="I51">
        <v>1461880844.5007701</v>
      </c>
      <c r="J51">
        <v>2895049324.1539998</v>
      </c>
      <c r="K51">
        <v>7922851141.6730099</v>
      </c>
      <c r="L51">
        <v>17598986612.1306</v>
      </c>
      <c r="M51">
        <v>20371143544.268799</v>
      </c>
      <c r="N51">
        <v>25902959429.7892</v>
      </c>
      <c r="O51">
        <v>28283652332.7034</v>
      </c>
      <c r="Q51" t="str">
        <f>VLOOKUP(A51,Lookup_Tables!$D$2:$E$7,2,FALSE)</f>
        <v>AP</v>
      </c>
      <c r="R51" t="str">
        <f>IFERROR(VLOOKUP(D51,Lookup_Tables!$A$2:$B$21,2,FALSE),"All")</f>
        <v>All</v>
      </c>
    </row>
    <row r="52" spans="1:18" hidden="1">
      <c r="A52">
        <v>-1</v>
      </c>
      <c r="B52">
        <v>2</v>
      </c>
      <c r="C52" t="s">
        <v>38</v>
      </c>
      <c r="D52">
        <v>16</v>
      </c>
      <c r="E52">
        <v>38775435.947563201</v>
      </c>
      <c r="F52">
        <v>11008616.384441823</v>
      </c>
      <c r="G52">
        <v>16789018.911663901</v>
      </c>
      <c r="H52">
        <v>117543732.217508</v>
      </c>
      <c r="I52">
        <v>172263792.27171299</v>
      </c>
      <c r="J52">
        <v>363276806.420039</v>
      </c>
      <c r="K52">
        <v>1013340025.09085</v>
      </c>
      <c r="L52">
        <v>2414348018.8046699</v>
      </c>
      <c r="M52">
        <v>2720743043.2554498</v>
      </c>
      <c r="N52">
        <v>3349349248.1950402</v>
      </c>
      <c r="O52">
        <v>3774351622.5836</v>
      </c>
      <c r="Q52" t="str">
        <f>VLOOKUP(A52,Lookup_Tables!$D$2:$E$7,2,FALSE)</f>
        <v>AP</v>
      </c>
      <c r="R52" t="str">
        <f>IFERROR(VLOOKUP(D52,Lookup_Tables!$A$2:$B$21,2,FALSE),"All")</f>
        <v>Government_Loss</v>
      </c>
    </row>
    <row r="53" spans="1:18" hidden="1">
      <c r="A53">
        <v>-1</v>
      </c>
      <c r="B53">
        <v>2</v>
      </c>
      <c r="C53" t="s">
        <v>39</v>
      </c>
      <c r="D53">
        <v>16</v>
      </c>
      <c r="E53">
        <v>38201584.453747302</v>
      </c>
      <c r="F53">
        <v>10864156.804788131</v>
      </c>
      <c r="G53">
        <v>15981485.5544498</v>
      </c>
      <c r="H53">
        <v>109908849.01821101</v>
      </c>
      <c r="I53">
        <v>167535157.73689499</v>
      </c>
      <c r="J53">
        <v>354899173.32669401</v>
      </c>
      <c r="K53">
        <v>1002425543.6863199</v>
      </c>
      <c r="L53">
        <v>2354613574.6377201</v>
      </c>
      <c r="M53">
        <v>2686814500.3585701</v>
      </c>
      <c r="N53">
        <v>3349349248.1950402</v>
      </c>
      <c r="O53">
        <v>3773299669.25143</v>
      </c>
      <c r="Q53" t="str">
        <f>VLOOKUP(A53,Lookup_Tables!$D$2:$E$7,2,FALSE)</f>
        <v>AP</v>
      </c>
      <c r="R53" t="str">
        <f>IFERROR(VLOOKUP(D53,Lookup_Tables!$A$2:$B$21,2,FALSE),"All")</f>
        <v>Government_Loss</v>
      </c>
    </row>
    <row r="54" spans="1:18" hidden="1">
      <c r="A54">
        <v>-1</v>
      </c>
      <c r="B54">
        <v>2</v>
      </c>
      <c r="C54" t="s">
        <v>38</v>
      </c>
      <c r="D54">
        <v>17</v>
      </c>
      <c r="E54">
        <v>37434051.913685203</v>
      </c>
      <c r="F54">
        <v>10474885.129907433</v>
      </c>
      <c r="G54">
        <v>18969732.712530099</v>
      </c>
      <c r="H54">
        <v>123280269.29772501</v>
      </c>
      <c r="I54">
        <v>168646082.85259601</v>
      </c>
      <c r="J54">
        <v>381348539.55832303</v>
      </c>
      <c r="K54">
        <v>962752783.49748302</v>
      </c>
      <c r="L54">
        <v>2165137088.4340901</v>
      </c>
      <c r="M54">
        <v>2567163020.7115402</v>
      </c>
      <c r="N54">
        <v>3236196477.26232</v>
      </c>
      <c r="O54">
        <v>3587591152.0357599</v>
      </c>
      <c r="Q54" t="str">
        <f>VLOOKUP(A54,Lookup_Tables!$D$2:$E$7,2,FALSE)</f>
        <v>AP</v>
      </c>
      <c r="R54" t="str">
        <f>IFERROR(VLOOKUP(D54,Lookup_Tables!$A$2:$B$21,2,FALSE),"All")</f>
        <v>Emergency_Loss</v>
      </c>
    </row>
    <row r="55" spans="1:18" hidden="1">
      <c r="A55">
        <v>-1</v>
      </c>
      <c r="B55">
        <v>2</v>
      </c>
      <c r="C55" t="s">
        <v>39</v>
      </c>
      <c r="D55">
        <v>17</v>
      </c>
      <c r="E55">
        <v>36855830.668308899</v>
      </c>
      <c r="F55">
        <v>10309113.417721219</v>
      </c>
      <c r="G55">
        <v>18018234.085707199</v>
      </c>
      <c r="H55">
        <v>119664452.505531</v>
      </c>
      <c r="I55">
        <v>164465331.59069899</v>
      </c>
      <c r="J55">
        <v>379011652.14643699</v>
      </c>
      <c r="K55">
        <v>943053845.65890503</v>
      </c>
      <c r="L55">
        <v>2165110717.58952</v>
      </c>
      <c r="M55">
        <v>2528392616.5468001</v>
      </c>
      <c r="N55">
        <v>3224760426.2937498</v>
      </c>
      <c r="O55">
        <v>3522947123.4662199</v>
      </c>
      <c r="Q55" t="str">
        <f>VLOOKUP(A55,Lookup_Tables!$D$2:$E$7,2,FALSE)</f>
        <v>AP</v>
      </c>
      <c r="R55" t="str">
        <f>IFERROR(VLOOKUP(D55,Lookup_Tables!$A$2:$B$21,2,FALSE),"All")</f>
        <v>Emergency_Loss</v>
      </c>
    </row>
    <row r="56" spans="1:18" hidden="1">
      <c r="A56">
        <v>-1</v>
      </c>
      <c r="B56">
        <v>2</v>
      </c>
      <c r="C56" t="s">
        <v>38</v>
      </c>
      <c r="D56">
        <v>18</v>
      </c>
      <c r="E56">
        <v>76209487.861248702</v>
      </c>
      <c r="F56">
        <v>21526586.912115164</v>
      </c>
      <c r="G56">
        <v>37392855.969257399</v>
      </c>
      <c r="H56">
        <v>237198940.86735901</v>
      </c>
      <c r="I56">
        <v>339950699.23649001</v>
      </c>
      <c r="J56">
        <v>738690183.52120197</v>
      </c>
      <c r="K56">
        <v>1970053766.5646601</v>
      </c>
      <c r="L56">
        <v>4591468648.9286299</v>
      </c>
      <c r="M56">
        <v>5268534483.0005703</v>
      </c>
      <c r="N56">
        <v>6593673285.9223003</v>
      </c>
      <c r="O56">
        <v>7365946102.3276396</v>
      </c>
      <c r="Q56" t="str">
        <f>VLOOKUP(A56,Lookup_Tables!$D$2:$E$7,2,FALSE)</f>
        <v>AP</v>
      </c>
      <c r="R56" t="str">
        <f>IFERROR(VLOOKUP(D56,Lookup_Tables!$A$2:$B$21,2,FALSE),"All")</f>
        <v>Govt_Plus_Emergency</v>
      </c>
    </row>
    <row r="57" spans="1:18" hidden="1">
      <c r="A57">
        <v>-1</v>
      </c>
      <c r="B57">
        <v>2</v>
      </c>
      <c r="C57" t="s">
        <v>39</v>
      </c>
      <c r="D57">
        <v>18</v>
      </c>
      <c r="E57">
        <v>75049656.002012104</v>
      </c>
      <c r="F57">
        <v>21470239.771605566</v>
      </c>
      <c r="G57">
        <v>34849398.002198197</v>
      </c>
      <c r="H57">
        <v>233080615.35681701</v>
      </c>
      <c r="I57">
        <v>328378970.68444097</v>
      </c>
      <c r="J57">
        <v>710987927.13320398</v>
      </c>
      <c r="K57">
        <v>1910884429.92624</v>
      </c>
      <c r="L57">
        <v>4579450436.4095201</v>
      </c>
      <c r="M57">
        <v>5226755491.0337</v>
      </c>
      <c r="N57">
        <v>6593673285.9223003</v>
      </c>
      <c r="O57">
        <v>7265259497.7353802</v>
      </c>
      <c r="Q57" t="str">
        <f>VLOOKUP(A57,Lookup_Tables!$D$2:$E$7,2,FALSE)</f>
        <v>AP</v>
      </c>
      <c r="R57" t="str">
        <f>IFERROR(VLOOKUP(D57,Lookup_Tables!$A$2:$B$21,2,FALSE),"All")</f>
        <v>Govt_Plus_Emergency</v>
      </c>
    </row>
    <row r="58" spans="1:18" hidden="1">
      <c r="A58">
        <v>-1</v>
      </c>
      <c r="B58">
        <v>3</v>
      </c>
      <c r="C58" t="s">
        <v>38</v>
      </c>
      <c r="D58">
        <v>0</v>
      </c>
      <c r="E58">
        <v>139446155.44574901</v>
      </c>
      <c r="F58">
        <v>39282613.632879809</v>
      </c>
      <c r="G58">
        <v>105611085.618891</v>
      </c>
      <c r="H58">
        <v>529098650.307872</v>
      </c>
      <c r="I58">
        <v>652924065.27683103</v>
      </c>
      <c r="J58">
        <v>1565071192.5138099</v>
      </c>
      <c r="K58">
        <v>4137932555.42659</v>
      </c>
      <c r="L58">
        <v>7366365018.4731903</v>
      </c>
      <c r="M58">
        <v>8560484044.3899002</v>
      </c>
      <c r="N58">
        <v>10077782049.4545</v>
      </c>
      <c r="O58">
        <v>10688408690.4317</v>
      </c>
      <c r="Q58" t="str">
        <f>VLOOKUP(A58,Lookup_Tables!$D$2:$E$7,2,FALSE)</f>
        <v>AP</v>
      </c>
      <c r="R58" t="str">
        <f>IFERROR(VLOOKUP(D58,Lookup_Tables!$A$2:$B$21,2,FALSE),"All")</f>
        <v>Private Assets</v>
      </c>
    </row>
    <row r="59" spans="1:18" hidden="1">
      <c r="A59">
        <v>-1</v>
      </c>
      <c r="B59">
        <v>3</v>
      </c>
      <c r="C59" t="s">
        <v>39</v>
      </c>
      <c r="D59">
        <v>0</v>
      </c>
      <c r="E59">
        <v>136387453.94509399</v>
      </c>
      <c r="F59">
        <v>39219878.791971177</v>
      </c>
      <c r="G59">
        <v>97583017.615603894</v>
      </c>
      <c r="H59">
        <v>503140759.05602503</v>
      </c>
      <c r="I59">
        <v>629997003.820979</v>
      </c>
      <c r="J59">
        <v>1534457941.91886</v>
      </c>
      <c r="K59">
        <v>4054857845.40418</v>
      </c>
      <c r="L59">
        <v>7258339044.7476397</v>
      </c>
      <c r="M59">
        <v>7960114359.69172</v>
      </c>
      <c r="N59">
        <v>10077782049.4545</v>
      </c>
      <c r="O59">
        <v>10683144281.2591</v>
      </c>
      <c r="Q59" t="str">
        <f>VLOOKUP(A59,Lookup_Tables!$D$2:$E$7,2,FALSE)</f>
        <v>AP</v>
      </c>
      <c r="R59" t="str">
        <f>IFERROR(VLOOKUP(D59,Lookup_Tables!$A$2:$B$21,2,FALSE),"All")</f>
        <v>Private Assets</v>
      </c>
    </row>
    <row r="60" spans="1:18" hidden="1">
      <c r="A60">
        <v>-1</v>
      </c>
      <c r="B60">
        <v>3</v>
      </c>
      <c r="C60" t="s">
        <v>38</v>
      </c>
      <c r="D60">
        <v>2</v>
      </c>
      <c r="E60">
        <v>10090945.369186901</v>
      </c>
      <c r="F60">
        <v>2800515.049775837</v>
      </c>
      <c r="G60">
        <v>5872858.9457866102</v>
      </c>
      <c r="H60">
        <v>32036444.2050911</v>
      </c>
      <c r="I60">
        <v>42404102.9405009</v>
      </c>
      <c r="J60">
        <v>96534198.196531102</v>
      </c>
      <c r="K60">
        <v>310209645.558743</v>
      </c>
      <c r="L60">
        <v>606248560.85682094</v>
      </c>
      <c r="M60">
        <v>671932067.66604304</v>
      </c>
      <c r="N60">
        <v>815010112.16450095</v>
      </c>
      <c r="O60">
        <v>877581465.20300901</v>
      </c>
      <c r="Q60" t="str">
        <f>VLOOKUP(A60,Lookup_Tables!$D$2:$E$7,2,FALSE)</f>
        <v>AP</v>
      </c>
      <c r="R60" t="str">
        <f>IFERROR(VLOOKUP(D60,Lookup_Tables!$A$2:$B$21,2,FALSE),"All")</f>
        <v>Bridge</v>
      </c>
    </row>
    <row r="61" spans="1:18" hidden="1">
      <c r="A61">
        <v>-1</v>
      </c>
      <c r="B61">
        <v>3</v>
      </c>
      <c r="C61" t="s">
        <v>39</v>
      </c>
      <c r="D61">
        <v>2</v>
      </c>
      <c r="E61">
        <v>9904339.4356635399</v>
      </c>
      <c r="F61">
        <v>2729464.8814999526</v>
      </c>
      <c r="G61">
        <v>5463951.2585678799</v>
      </c>
      <c r="H61">
        <v>30542247.685871299</v>
      </c>
      <c r="I61">
        <v>39266794.484173097</v>
      </c>
      <c r="J61">
        <v>96107492.339276299</v>
      </c>
      <c r="K61">
        <v>309480106.26292998</v>
      </c>
      <c r="L61">
        <v>594315594.17529297</v>
      </c>
      <c r="M61">
        <v>663391011.589571</v>
      </c>
      <c r="N61">
        <v>815010112.16450095</v>
      </c>
      <c r="O61">
        <v>875282079.143538</v>
      </c>
      <c r="Q61" t="str">
        <f>VLOOKUP(A61,Lookup_Tables!$D$2:$E$7,2,FALSE)</f>
        <v>AP</v>
      </c>
      <c r="R61" t="str">
        <f>IFERROR(VLOOKUP(D61,Lookup_Tables!$A$2:$B$21,2,FALSE),"All")</f>
        <v>Bridge</v>
      </c>
    </row>
    <row r="62" spans="1:18" hidden="1">
      <c r="A62">
        <v>-1</v>
      </c>
      <c r="B62">
        <v>3</v>
      </c>
      <c r="C62" t="s">
        <v>38</v>
      </c>
      <c r="D62">
        <v>3</v>
      </c>
      <c r="E62">
        <v>378632.09415632102</v>
      </c>
      <c r="F62">
        <v>99923.310593175935</v>
      </c>
      <c r="G62">
        <v>135945.68016945399</v>
      </c>
      <c r="H62">
        <v>1118114.1437427499</v>
      </c>
      <c r="I62">
        <v>1562714.6343768099</v>
      </c>
      <c r="J62">
        <v>4573831.5065451004</v>
      </c>
      <c r="K62">
        <v>13512294.6674465</v>
      </c>
      <c r="L62">
        <v>20517618.266734902</v>
      </c>
      <c r="M62">
        <v>23034614.642324202</v>
      </c>
      <c r="N62">
        <v>27147158.197533499</v>
      </c>
      <c r="O62">
        <v>35227960.6667367</v>
      </c>
      <c r="Q62" t="str">
        <f>VLOOKUP(A62,Lookup_Tables!$D$2:$E$7,2,FALSE)</f>
        <v>AP</v>
      </c>
      <c r="R62" t="str">
        <f>IFERROR(VLOOKUP(D62,Lookup_Tables!$A$2:$B$21,2,FALSE),"All")</f>
        <v>Govt Hosp</v>
      </c>
    </row>
    <row r="63" spans="1:18" hidden="1">
      <c r="A63">
        <v>-1</v>
      </c>
      <c r="B63">
        <v>3</v>
      </c>
      <c r="C63" t="s">
        <v>39</v>
      </c>
      <c r="D63">
        <v>3</v>
      </c>
      <c r="E63">
        <v>373933.85577283701</v>
      </c>
      <c r="F63">
        <v>98213.647160486784</v>
      </c>
      <c r="G63">
        <v>131082.144501467</v>
      </c>
      <c r="H63">
        <v>1103222.84406374</v>
      </c>
      <c r="I63">
        <v>1543362.42731937</v>
      </c>
      <c r="J63">
        <v>4493609.4432631703</v>
      </c>
      <c r="K63">
        <v>13368690.266630201</v>
      </c>
      <c r="L63">
        <v>20062874.100517701</v>
      </c>
      <c r="M63">
        <v>22874711.668051898</v>
      </c>
      <c r="N63">
        <v>27102492.882236701</v>
      </c>
      <c r="O63">
        <v>35227960.6667367</v>
      </c>
      <c r="Q63" t="str">
        <f>VLOOKUP(A63,Lookup_Tables!$D$2:$E$7,2,FALSE)</f>
        <v>AP</v>
      </c>
      <c r="R63" t="str">
        <f>IFERROR(VLOOKUP(D63,Lookup_Tables!$A$2:$B$21,2,FALSE),"All")</f>
        <v>Govt Hosp</v>
      </c>
    </row>
    <row r="64" spans="1:18" hidden="1">
      <c r="A64">
        <v>-1</v>
      </c>
      <c r="B64">
        <v>3</v>
      </c>
      <c r="C64" t="s">
        <v>38</v>
      </c>
      <c r="D64">
        <v>4</v>
      </c>
      <c r="E64">
        <v>342935.23206874402</v>
      </c>
      <c r="F64">
        <v>92970.11747859561</v>
      </c>
      <c r="G64">
        <v>201634.49339325799</v>
      </c>
      <c r="H64">
        <v>1014379.35139844</v>
      </c>
      <c r="I64">
        <v>1334423.3905501401</v>
      </c>
      <c r="J64">
        <v>3446914.92018231</v>
      </c>
      <c r="K64">
        <v>11146336.8212354</v>
      </c>
      <c r="L64">
        <v>21584916.682294399</v>
      </c>
      <c r="M64">
        <v>23490453.5965591</v>
      </c>
      <c r="N64">
        <v>26502787.3758399</v>
      </c>
      <c r="O64">
        <v>28042760.610789001</v>
      </c>
      <c r="Q64" t="str">
        <f>VLOOKUP(A64,Lookup_Tables!$D$2:$E$7,2,FALSE)</f>
        <v>AP</v>
      </c>
      <c r="R64" t="str">
        <f>IFERROR(VLOOKUP(D64,Lookup_Tables!$A$2:$B$21,2,FALSE),"All")</f>
        <v>Govt Med Fac</v>
      </c>
    </row>
    <row r="65" spans="1:18" hidden="1">
      <c r="A65">
        <v>-1</v>
      </c>
      <c r="B65">
        <v>3</v>
      </c>
      <c r="C65" t="s">
        <v>39</v>
      </c>
      <c r="D65">
        <v>4</v>
      </c>
      <c r="E65">
        <v>336866.13300391199</v>
      </c>
      <c r="F65">
        <v>91089.061806796788</v>
      </c>
      <c r="G65">
        <v>189850.86950427399</v>
      </c>
      <c r="H65">
        <v>961074.46211963601</v>
      </c>
      <c r="I65">
        <v>1281539.8294501801</v>
      </c>
      <c r="J65">
        <v>3321111.0971836299</v>
      </c>
      <c r="K65">
        <v>11081689.836218201</v>
      </c>
      <c r="L65">
        <v>21584916.682294399</v>
      </c>
      <c r="M65">
        <v>23152958.747783098</v>
      </c>
      <c r="N65">
        <v>26409433.175784901</v>
      </c>
      <c r="O65">
        <v>27971831.781703901</v>
      </c>
      <c r="Q65" t="str">
        <f>VLOOKUP(A65,Lookup_Tables!$D$2:$E$7,2,FALSE)</f>
        <v>AP</v>
      </c>
      <c r="R65" t="str">
        <f>IFERROR(VLOOKUP(D65,Lookup_Tables!$A$2:$B$21,2,FALSE),"All")</f>
        <v>Govt Med Fac</v>
      </c>
    </row>
    <row r="66" spans="1:18" hidden="1">
      <c r="A66">
        <v>-1</v>
      </c>
      <c r="B66">
        <v>3</v>
      </c>
      <c r="C66" t="s">
        <v>38</v>
      </c>
      <c r="D66">
        <v>9</v>
      </c>
      <c r="E66">
        <v>381992.627970815</v>
      </c>
      <c r="F66">
        <v>102463.61781979352</v>
      </c>
      <c r="G66">
        <v>190465.367792751</v>
      </c>
      <c r="H66">
        <v>1560977.44429439</v>
      </c>
      <c r="I66">
        <v>2263272.2235650001</v>
      </c>
      <c r="J66">
        <v>5735691.7128175404</v>
      </c>
      <c r="K66">
        <v>10852973.985398101</v>
      </c>
      <c r="L66">
        <v>18325942.4367816</v>
      </c>
      <c r="M66">
        <v>20978157.021279901</v>
      </c>
      <c r="N66">
        <v>25672167.934719499</v>
      </c>
      <c r="O66">
        <v>29941399.6790496</v>
      </c>
      <c r="Q66" t="str">
        <f>VLOOKUP(A66,Lookup_Tables!$D$2:$E$7,2,FALSE)</f>
        <v>AP</v>
      </c>
      <c r="R66" t="str">
        <f>IFERROR(VLOOKUP(D66,Lookup_Tables!$A$2:$B$21,2,FALSE),"All")</f>
        <v>Pub Admin Bldg</v>
      </c>
    </row>
    <row r="67" spans="1:18" hidden="1">
      <c r="A67">
        <v>-1</v>
      </c>
      <c r="B67">
        <v>3</v>
      </c>
      <c r="C67" t="s">
        <v>39</v>
      </c>
      <c r="D67">
        <v>9</v>
      </c>
      <c r="E67">
        <v>376652.984378236</v>
      </c>
      <c r="F67">
        <v>101475.15767108626</v>
      </c>
      <c r="G67">
        <v>178470.48894701601</v>
      </c>
      <c r="H67">
        <v>1521552.1961376099</v>
      </c>
      <c r="I67">
        <v>2233378.25304686</v>
      </c>
      <c r="J67">
        <v>5518496.9081862103</v>
      </c>
      <c r="K67">
        <v>10800247.9248119</v>
      </c>
      <c r="L67">
        <v>18105230.7974861</v>
      </c>
      <c r="M67">
        <v>20936678.7318682</v>
      </c>
      <c r="N67">
        <v>25555045.939960498</v>
      </c>
      <c r="O67">
        <v>29827698.821102198</v>
      </c>
      <c r="Q67" t="str">
        <f>VLOOKUP(A67,Lookup_Tables!$D$2:$E$7,2,FALSE)</f>
        <v>AP</v>
      </c>
      <c r="R67" t="str">
        <f>IFERROR(VLOOKUP(D67,Lookup_Tables!$A$2:$B$21,2,FALSE),"All")</f>
        <v>Pub Admin Bldg</v>
      </c>
    </row>
    <row r="68" spans="1:18" hidden="1">
      <c r="A68">
        <v>-1</v>
      </c>
      <c r="B68">
        <v>3</v>
      </c>
      <c r="C68" t="s">
        <v>38</v>
      </c>
      <c r="D68">
        <v>10</v>
      </c>
      <c r="E68">
        <v>7058455.3567425301</v>
      </c>
      <c r="F68">
        <v>1898595.0044081658</v>
      </c>
      <c r="G68">
        <v>3122030.9283483899</v>
      </c>
      <c r="H68">
        <v>17758811.6366673</v>
      </c>
      <c r="I68">
        <v>24276295.3463085</v>
      </c>
      <c r="J68">
        <v>64841880.001380101</v>
      </c>
      <c r="K68">
        <v>241543479.53957599</v>
      </c>
      <c r="L68">
        <v>458810519.02054501</v>
      </c>
      <c r="M68">
        <v>502386754.469087</v>
      </c>
      <c r="N68">
        <v>588359047.37666404</v>
      </c>
      <c r="O68">
        <v>622383229.782781</v>
      </c>
      <c r="Q68" t="str">
        <f>VLOOKUP(A68,Lookup_Tables!$D$2:$E$7,2,FALSE)</f>
        <v>AP</v>
      </c>
      <c r="R68" t="str">
        <f>IFERROR(VLOOKUP(D68,Lookup_Tables!$A$2:$B$21,2,FALSE),"All")</f>
        <v>Pub School</v>
      </c>
    </row>
    <row r="69" spans="1:18" hidden="1">
      <c r="A69">
        <v>-1</v>
      </c>
      <c r="B69">
        <v>3</v>
      </c>
      <c r="C69" t="s">
        <v>39</v>
      </c>
      <c r="D69">
        <v>10</v>
      </c>
      <c r="E69">
        <v>6960107.99574361</v>
      </c>
      <c r="F69">
        <v>1927125.6002027225</v>
      </c>
      <c r="G69">
        <v>2940604.8366469899</v>
      </c>
      <c r="H69">
        <v>17132564.977379199</v>
      </c>
      <c r="I69">
        <v>22915613.504678302</v>
      </c>
      <c r="J69">
        <v>63487116.175433099</v>
      </c>
      <c r="K69">
        <v>227290199.387835</v>
      </c>
      <c r="L69">
        <v>455696346.40032899</v>
      </c>
      <c r="M69">
        <v>500367750.23411101</v>
      </c>
      <c r="N69">
        <v>588359047.37666404</v>
      </c>
      <c r="O69">
        <v>620674458.43526995</v>
      </c>
      <c r="Q69" t="str">
        <f>VLOOKUP(A69,Lookup_Tables!$D$2:$E$7,2,FALSE)</f>
        <v>AP</v>
      </c>
      <c r="R69" t="str">
        <f>IFERROR(VLOOKUP(D69,Lookup_Tables!$A$2:$B$21,2,FALSE),"All")</f>
        <v>Pub School</v>
      </c>
    </row>
    <row r="70" spans="1:18" hidden="1">
      <c r="A70">
        <v>-1</v>
      </c>
      <c r="B70">
        <v>3</v>
      </c>
      <c r="C70" t="s">
        <v>38</v>
      </c>
      <c r="D70">
        <v>11</v>
      </c>
      <c r="E70">
        <v>2893175.7146206801</v>
      </c>
      <c r="F70">
        <v>735496.41388853686</v>
      </c>
      <c r="G70">
        <v>0</v>
      </c>
      <c r="H70">
        <v>994744.75918782898</v>
      </c>
      <c r="I70">
        <v>2260866.8640736002</v>
      </c>
      <c r="J70">
        <v>14650335.3394344</v>
      </c>
      <c r="K70">
        <v>67645530.026691198</v>
      </c>
      <c r="L70">
        <v>182154564.310027</v>
      </c>
      <c r="M70">
        <v>265336886.75981799</v>
      </c>
      <c r="N70">
        <v>404968845.10509801</v>
      </c>
      <c r="O70">
        <v>518374595.24108899</v>
      </c>
      <c r="Q70" t="str">
        <f>VLOOKUP(A70,Lookup_Tables!$D$2:$E$7,2,FALSE)</f>
        <v>AP</v>
      </c>
      <c r="R70" t="str">
        <f>IFERROR(VLOOKUP(D70,Lookup_Tables!$A$2:$B$21,2,FALSE),"All")</f>
        <v>Pub Univ</v>
      </c>
    </row>
    <row r="71" spans="1:18" hidden="1">
      <c r="A71">
        <v>-1</v>
      </c>
      <c r="B71">
        <v>3</v>
      </c>
      <c r="C71" t="s">
        <v>39</v>
      </c>
      <c r="D71">
        <v>11</v>
      </c>
      <c r="E71">
        <v>2886132.5990717299</v>
      </c>
      <c r="F71">
        <v>732387.35623141751</v>
      </c>
      <c r="G71">
        <v>0</v>
      </c>
      <c r="H71">
        <v>958624.69244410796</v>
      </c>
      <c r="I71">
        <v>2242792.3091285601</v>
      </c>
      <c r="J71">
        <v>14306915.1280115</v>
      </c>
      <c r="K71">
        <v>67645530.026691198</v>
      </c>
      <c r="L71">
        <v>182136503.10346901</v>
      </c>
      <c r="M71">
        <v>265336886.75981799</v>
      </c>
      <c r="N71">
        <v>404968845.10509801</v>
      </c>
      <c r="O71">
        <v>518374595.24108899</v>
      </c>
      <c r="Q71" t="str">
        <f>VLOOKUP(A71,Lookup_Tables!$D$2:$E$7,2,FALSE)</f>
        <v>AP</v>
      </c>
      <c r="R71" t="str">
        <f>IFERROR(VLOOKUP(D71,Lookup_Tables!$A$2:$B$21,2,FALSE),"All")</f>
        <v>Pub Univ</v>
      </c>
    </row>
    <row r="72" spans="1:18" hidden="1">
      <c r="A72">
        <v>-1</v>
      </c>
      <c r="B72">
        <v>3</v>
      </c>
      <c r="C72" t="s">
        <v>38</v>
      </c>
      <c r="D72">
        <v>13</v>
      </c>
      <c r="E72">
        <v>6994226.7679872299</v>
      </c>
      <c r="F72">
        <v>1829690.3840651754</v>
      </c>
      <c r="G72">
        <v>1579801.7880142401</v>
      </c>
      <c r="H72">
        <v>15741676.1125245</v>
      </c>
      <c r="I72">
        <v>22964372.760284498</v>
      </c>
      <c r="J72">
        <v>59851621.096007504</v>
      </c>
      <c r="K72">
        <v>203167784.866193</v>
      </c>
      <c r="L72">
        <v>488963540.13872498</v>
      </c>
      <c r="M72">
        <v>570499283.33236694</v>
      </c>
      <c r="N72">
        <v>683412130.63122797</v>
      </c>
      <c r="O72">
        <v>730882783.770504</v>
      </c>
      <c r="Q72" t="str">
        <f>VLOOKUP(A72,Lookup_Tables!$D$2:$E$7,2,FALSE)</f>
        <v>AP</v>
      </c>
      <c r="R72" t="str">
        <f>IFERROR(VLOOKUP(D72,Lookup_Tables!$A$2:$B$21,2,FALSE),"All")</f>
        <v>Residual Inst</v>
      </c>
    </row>
    <row r="73" spans="1:18" hidden="1">
      <c r="A73">
        <v>-1</v>
      </c>
      <c r="B73">
        <v>3</v>
      </c>
      <c r="C73" t="s">
        <v>39</v>
      </c>
      <c r="D73">
        <v>13</v>
      </c>
      <c r="E73">
        <v>6926109.2411825703</v>
      </c>
      <c r="F73">
        <v>1805665.6296633463</v>
      </c>
      <c r="G73">
        <v>1518739.80882344</v>
      </c>
      <c r="H73">
        <v>15375253.6836299</v>
      </c>
      <c r="I73">
        <v>22212529.8773624</v>
      </c>
      <c r="J73">
        <v>58996360.004235201</v>
      </c>
      <c r="K73">
        <v>200351995.42100799</v>
      </c>
      <c r="L73">
        <v>484443148.71876001</v>
      </c>
      <c r="M73">
        <v>570094424.62857795</v>
      </c>
      <c r="N73">
        <v>683412130.63122797</v>
      </c>
      <c r="O73">
        <v>730882783.770504</v>
      </c>
      <c r="Q73" t="str">
        <f>VLOOKUP(A73,Lookup_Tables!$D$2:$E$7,2,FALSE)</f>
        <v>AP</v>
      </c>
      <c r="R73" t="str">
        <f>IFERROR(VLOOKUP(D73,Lookup_Tables!$A$2:$B$21,2,FALSE),"All")</f>
        <v>Residual Inst</v>
      </c>
    </row>
    <row r="74" spans="1:18" hidden="1">
      <c r="A74">
        <v>-1</v>
      </c>
      <c r="B74">
        <v>3</v>
      </c>
      <c r="C74" t="s">
        <v>38</v>
      </c>
      <c r="D74">
        <v>14</v>
      </c>
      <c r="E74">
        <v>8555653.7485079207</v>
      </c>
      <c r="F74">
        <v>2456167.2380999485</v>
      </c>
      <c r="G74">
        <v>7053904.9892667504</v>
      </c>
      <c r="H74">
        <v>33409943.042851999</v>
      </c>
      <c r="I74">
        <v>43588180.610399</v>
      </c>
      <c r="J74">
        <v>108199763.829243</v>
      </c>
      <c r="K74">
        <v>252376903.826915</v>
      </c>
      <c r="L74">
        <v>430682439.10354</v>
      </c>
      <c r="M74">
        <v>466357977.850784</v>
      </c>
      <c r="N74">
        <v>562836675.85000598</v>
      </c>
      <c r="O74">
        <v>602226321.80630696</v>
      </c>
      <c r="Q74" t="str">
        <f>VLOOKUP(A74,Lookup_Tables!$D$2:$E$7,2,FALSE)</f>
        <v>AP</v>
      </c>
      <c r="R74" t="str">
        <f>IFERROR(VLOOKUP(D74,Lookup_Tables!$A$2:$B$21,2,FALSE),"All")</f>
        <v>Road</v>
      </c>
    </row>
    <row r="75" spans="1:18" hidden="1">
      <c r="A75">
        <v>-1</v>
      </c>
      <c r="B75">
        <v>3</v>
      </c>
      <c r="C75" t="s">
        <v>39</v>
      </c>
      <c r="D75">
        <v>14</v>
      </c>
      <c r="E75">
        <v>8360747.06554008</v>
      </c>
      <c r="F75">
        <v>2439187.7008160409</v>
      </c>
      <c r="G75">
        <v>6743592.67652753</v>
      </c>
      <c r="H75">
        <v>32732012.0929395</v>
      </c>
      <c r="I75">
        <v>41971116.641648203</v>
      </c>
      <c r="J75">
        <v>99104158.005489305</v>
      </c>
      <c r="K75">
        <v>248348934.219524</v>
      </c>
      <c r="L75">
        <v>413958984.106125</v>
      </c>
      <c r="M75">
        <v>463788133.33160198</v>
      </c>
      <c r="N75">
        <v>562567708.69301403</v>
      </c>
      <c r="O75">
        <v>602226321.80630696</v>
      </c>
      <c r="Q75" t="str">
        <f>VLOOKUP(A75,Lookup_Tables!$D$2:$E$7,2,FALSE)</f>
        <v>AP</v>
      </c>
      <c r="R75" t="str">
        <f>IFERROR(VLOOKUP(D75,Lookup_Tables!$A$2:$B$21,2,FALSE),"All")</f>
        <v>Road</v>
      </c>
    </row>
    <row r="76" spans="1:18" hidden="1">
      <c r="A76">
        <v>-1</v>
      </c>
      <c r="B76">
        <v>3</v>
      </c>
      <c r="C76" t="s">
        <v>38</v>
      </c>
      <c r="D76">
        <v>15</v>
      </c>
      <c r="E76">
        <v>176142172.356987</v>
      </c>
      <c r="F76">
        <v>49635862.78247337</v>
      </c>
      <c r="G76">
        <v>124993528.067682</v>
      </c>
      <c r="H76">
        <v>627780071.53076506</v>
      </c>
      <c r="I76">
        <v>793223554.78375196</v>
      </c>
      <c r="J76">
        <v>1904345109.1484599</v>
      </c>
      <c r="K76">
        <v>5275210443.0149899</v>
      </c>
      <c r="L76">
        <v>9411461938.7656193</v>
      </c>
      <c r="M76">
        <v>11112673204.181101</v>
      </c>
      <c r="N76">
        <v>13198509885.986099</v>
      </c>
      <c r="O76">
        <v>13990362361.6024</v>
      </c>
      <c r="Q76" t="str">
        <f>VLOOKUP(A76,Lookup_Tables!$D$2:$E$7,2,FALSE)</f>
        <v>AP</v>
      </c>
      <c r="R76" t="str">
        <f>IFERROR(VLOOKUP(D76,Lookup_Tables!$A$2:$B$21,2,FALSE),"All")</f>
        <v>All</v>
      </c>
    </row>
    <row r="77" spans="1:18" hidden="1">
      <c r="A77">
        <v>-1</v>
      </c>
      <c r="B77">
        <v>3</v>
      </c>
      <c r="C77" t="s">
        <v>39</v>
      </c>
      <c r="D77">
        <v>15</v>
      </c>
      <c r="E77">
        <v>172464373.23861599</v>
      </c>
      <c r="F77">
        <v>49084497.342263028</v>
      </c>
      <c r="G77">
        <v>114707816.285776</v>
      </c>
      <c r="H77">
        <v>601727118.23735702</v>
      </c>
      <c r="I77">
        <v>761099530.19348896</v>
      </c>
      <c r="J77">
        <v>1891880215.6596601</v>
      </c>
      <c r="K77">
        <v>5227564918.7687197</v>
      </c>
      <c r="L77">
        <v>9378971738.3338108</v>
      </c>
      <c r="M77">
        <v>10378902821.938101</v>
      </c>
      <c r="N77">
        <v>13198509885.986099</v>
      </c>
      <c r="O77">
        <v>13945985574.315901</v>
      </c>
      <c r="Q77" t="str">
        <f>VLOOKUP(A77,Lookup_Tables!$D$2:$E$7,2,FALSE)</f>
        <v>AP</v>
      </c>
      <c r="R77" t="str">
        <f>IFERROR(VLOOKUP(D77,Lookup_Tables!$A$2:$B$21,2,FALSE),"All")</f>
        <v>All</v>
      </c>
    </row>
    <row r="78" spans="1:18" hidden="1">
      <c r="A78">
        <v>-1</v>
      </c>
      <c r="B78">
        <v>3</v>
      </c>
      <c r="C78" t="s">
        <v>38</v>
      </c>
      <c r="D78">
        <v>16</v>
      </c>
      <c r="E78">
        <v>36696016.911241397</v>
      </c>
      <c r="F78">
        <v>10197707.669765662</v>
      </c>
      <c r="G78">
        <v>19133944.867724799</v>
      </c>
      <c r="H78">
        <v>109255580.240642</v>
      </c>
      <c r="I78">
        <v>143076956.456218</v>
      </c>
      <c r="J78">
        <v>360471147.2669</v>
      </c>
      <c r="K78">
        <v>1141578367.25351</v>
      </c>
      <c r="L78">
        <v>2131572693.4504399</v>
      </c>
      <c r="M78">
        <v>2469718553.1969199</v>
      </c>
      <c r="N78">
        <v>3071118097.8766899</v>
      </c>
      <c r="O78">
        <v>3259478167.80546</v>
      </c>
      <c r="Q78" t="str">
        <f>VLOOKUP(A78,Lookup_Tables!$D$2:$E$7,2,FALSE)</f>
        <v>AP</v>
      </c>
      <c r="R78" t="str">
        <f>IFERROR(VLOOKUP(D78,Lookup_Tables!$A$2:$B$21,2,FALSE),"All")</f>
        <v>Government_Loss</v>
      </c>
    </row>
    <row r="79" spans="1:18" hidden="1">
      <c r="A79">
        <v>-1</v>
      </c>
      <c r="B79">
        <v>3</v>
      </c>
      <c r="C79" t="s">
        <v>39</v>
      </c>
      <c r="D79">
        <v>16</v>
      </c>
      <c r="E79">
        <v>36084902.071245201</v>
      </c>
      <c r="F79">
        <v>10092083.454076674</v>
      </c>
      <c r="G79">
        <v>18056072.5348018</v>
      </c>
      <c r="H79">
        <v>104426678.03352199</v>
      </c>
      <c r="I79">
        <v>138797112.12988999</v>
      </c>
      <c r="J79">
        <v>356956575.35859698</v>
      </c>
      <c r="K79">
        <v>1119711907.2271099</v>
      </c>
      <c r="L79">
        <v>2123128881.39498</v>
      </c>
      <c r="M79">
        <v>2370468552.08705</v>
      </c>
      <c r="N79">
        <v>3070978921.2637901</v>
      </c>
      <c r="O79">
        <v>3259478167.80546</v>
      </c>
      <c r="Q79" t="str">
        <f>VLOOKUP(A79,Lookup_Tables!$D$2:$E$7,2,FALSE)</f>
        <v>AP</v>
      </c>
      <c r="R79" t="str">
        <f>IFERROR(VLOOKUP(D79,Lookup_Tables!$A$2:$B$21,2,FALSE),"All")</f>
        <v>Government_Loss</v>
      </c>
    </row>
    <row r="80" spans="1:18" hidden="1">
      <c r="A80">
        <v>-1</v>
      </c>
      <c r="B80">
        <v>3</v>
      </c>
      <c r="C80" t="s">
        <v>38</v>
      </c>
      <c r="D80">
        <v>17</v>
      </c>
      <c r="E80">
        <v>21758450.244219501</v>
      </c>
      <c r="F80">
        <v>6058189.2258782499</v>
      </c>
      <c r="G80">
        <v>12953524.3636638</v>
      </c>
      <c r="H80">
        <v>71161361.932168096</v>
      </c>
      <c r="I80">
        <v>94383188.809538603</v>
      </c>
      <c r="J80">
        <v>232393209.34461901</v>
      </c>
      <c r="K80">
        <v>656132936.67906594</v>
      </c>
      <c r="L80">
        <v>1202031144.49281</v>
      </c>
      <c r="M80">
        <v>1428276082.87884</v>
      </c>
      <c r="N80">
        <v>1714233602.0678599</v>
      </c>
      <c r="O80">
        <v>1812784347.75934</v>
      </c>
      <c r="Q80" t="str">
        <f>VLOOKUP(A80,Lookup_Tables!$D$2:$E$7,2,FALSE)</f>
        <v>AP</v>
      </c>
      <c r="R80" t="str">
        <f>IFERROR(VLOOKUP(D80,Lookup_Tables!$A$2:$B$21,2,FALSE),"All")</f>
        <v>Emergency_Loss</v>
      </c>
    </row>
    <row r="81" spans="1:18" hidden="1">
      <c r="A81">
        <v>-1</v>
      </c>
      <c r="B81">
        <v>3</v>
      </c>
      <c r="C81" t="s">
        <v>39</v>
      </c>
      <c r="D81">
        <v>17</v>
      </c>
      <c r="E81">
        <v>21358246.296125799</v>
      </c>
      <c r="F81">
        <v>6007073.6968099251</v>
      </c>
      <c r="G81">
        <v>12286911.6386589</v>
      </c>
      <c r="H81">
        <v>69319360.697053</v>
      </c>
      <c r="I81">
        <v>90540558.592048407</v>
      </c>
      <c r="J81">
        <v>227929772.30744499</v>
      </c>
      <c r="K81">
        <v>652047830.90455997</v>
      </c>
      <c r="L81">
        <v>1202031144.49281</v>
      </c>
      <c r="M81">
        <v>1339718203.08321</v>
      </c>
      <c r="N81">
        <v>1714076739.68945</v>
      </c>
      <c r="O81">
        <v>1809540284.58007</v>
      </c>
      <c r="Q81" t="str">
        <f>VLOOKUP(A81,Lookup_Tables!$D$2:$E$7,2,FALSE)</f>
        <v>AP</v>
      </c>
      <c r="R81" t="str">
        <f>IFERROR(VLOOKUP(D81,Lookup_Tables!$A$2:$B$21,2,FALSE),"All")</f>
        <v>Emergency_Loss</v>
      </c>
    </row>
    <row r="82" spans="1:18" hidden="1">
      <c r="A82">
        <v>-1</v>
      </c>
      <c r="B82">
        <v>3</v>
      </c>
      <c r="C82" t="s">
        <v>38</v>
      </c>
      <c r="D82">
        <v>18</v>
      </c>
      <c r="E82">
        <v>58454467.155460902</v>
      </c>
      <c r="F82">
        <v>16509668.427115619</v>
      </c>
      <c r="G82">
        <v>31609960.790215101</v>
      </c>
      <c r="H82">
        <v>179449754.69267699</v>
      </c>
      <c r="I82">
        <v>236254232.63153499</v>
      </c>
      <c r="J82">
        <v>597413780.73019695</v>
      </c>
      <c r="K82">
        <v>1784971307.84799</v>
      </c>
      <c r="L82">
        <v>3325832572.6732798</v>
      </c>
      <c r="M82">
        <v>3809686923.2293701</v>
      </c>
      <c r="N82">
        <v>4785351699.9445601</v>
      </c>
      <c r="O82">
        <v>5072260671.6238203</v>
      </c>
      <c r="Q82" t="str">
        <f>VLOOKUP(A82,Lookup_Tables!$D$2:$E$7,2,FALSE)</f>
        <v>AP</v>
      </c>
      <c r="R82" t="str">
        <f>IFERROR(VLOOKUP(D82,Lookup_Tables!$A$2:$B$21,2,FALSE),"All")</f>
        <v>Govt_Plus_Emergency</v>
      </c>
    </row>
    <row r="83" spans="1:18" hidden="1">
      <c r="A83">
        <v>-1</v>
      </c>
      <c r="B83">
        <v>3</v>
      </c>
      <c r="C83" t="s">
        <v>39</v>
      </c>
      <c r="D83">
        <v>18</v>
      </c>
      <c r="E83">
        <v>57438512.875732698</v>
      </c>
      <c r="F83">
        <v>16002679.585212238</v>
      </c>
      <c r="G83">
        <v>30023479.557963401</v>
      </c>
      <c r="H83">
        <v>171234092.838891</v>
      </c>
      <c r="I83">
        <v>232922922.630867</v>
      </c>
      <c r="J83">
        <v>587403574.20735502</v>
      </c>
      <c r="K83">
        <v>1747177544.1156001</v>
      </c>
      <c r="L83">
        <v>3325832572.6732798</v>
      </c>
      <c r="M83">
        <v>3798697493.3354902</v>
      </c>
      <c r="N83">
        <v>4785055660.9532499</v>
      </c>
      <c r="O83">
        <v>5069018452.3855305</v>
      </c>
      <c r="Q83" t="str">
        <f>VLOOKUP(A83,Lookup_Tables!$D$2:$E$7,2,FALSE)</f>
        <v>AP</v>
      </c>
      <c r="R83" t="str">
        <f>IFERROR(VLOOKUP(D83,Lookup_Tables!$A$2:$B$21,2,FALSE),"All")</f>
        <v>Govt_Plus_Emergency</v>
      </c>
    </row>
    <row r="84" spans="1:18" hidden="1">
      <c r="A84">
        <v>-1</v>
      </c>
      <c r="B84">
        <v>4</v>
      </c>
      <c r="C84" t="s">
        <v>38</v>
      </c>
      <c r="D84">
        <v>0</v>
      </c>
      <c r="E84">
        <v>176657061.77044001</v>
      </c>
      <c r="F84">
        <v>60295108.099271327</v>
      </c>
      <c r="G84">
        <v>216389434.588539</v>
      </c>
      <c r="H84">
        <v>830012424.57288694</v>
      </c>
      <c r="I84">
        <v>1040644328.02625</v>
      </c>
      <c r="J84">
        <v>1700325236.36429</v>
      </c>
      <c r="K84">
        <v>3018488121.3546801</v>
      </c>
      <c r="L84">
        <v>5359184949.8479795</v>
      </c>
      <c r="M84">
        <v>6528867147.4547005</v>
      </c>
      <c r="N84">
        <v>12955177599.9849</v>
      </c>
      <c r="O84">
        <v>20502124611.968201</v>
      </c>
      <c r="Q84" t="str">
        <f>VLOOKUP(A84,Lookup_Tables!$D$2:$E$7,2,FALSE)</f>
        <v>AP</v>
      </c>
      <c r="R84" t="str">
        <f>IFERROR(VLOOKUP(D84,Lookup_Tables!$A$2:$B$21,2,FALSE),"All")</f>
        <v>Private Assets</v>
      </c>
    </row>
    <row r="85" spans="1:18" hidden="1">
      <c r="A85">
        <v>-1</v>
      </c>
      <c r="B85">
        <v>4</v>
      </c>
      <c r="C85" t="s">
        <v>39</v>
      </c>
      <c r="D85">
        <v>0</v>
      </c>
      <c r="E85">
        <v>170826757.31124699</v>
      </c>
      <c r="F85">
        <v>57406839.665298</v>
      </c>
      <c r="G85">
        <v>200330125.00537801</v>
      </c>
      <c r="H85">
        <v>772364528.93118</v>
      </c>
      <c r="I85">
        <v>992724348.12612104</v>
      </c>
      <c r="J85">
        <v>1646119998.2597401</v>
      </c>
      <c r="K85">
        <v>3015896921.2388401</v>
      </c>
      <c r="L85">
        <v>5201840163.2743397</v>
      </c>
      <c r="M85">
        <v>6416452756.6672497</v>
      </c>
      <c r="N85">
        <v>12955164079.2418</v>
      </c>
      <c r="O85">
        <v>20484095034.293999</v>
      </c>
      <c r="Q85" t="str">
        <f>VLOOKUP(A85,Lookup_Tables!$D$2:$E$7,2,FALSE)</f>
        <v>AP</v>
      </c>
      <c r="R85" t="str">
        <f>IFERROR(VLOOKUP(D85,Lookup_Tables!$A$2:$B$21,2,FALSE),"All")</f>
        <v>Private Assets</v>
      </c>
    </row>
    <row r="86" spans="1:18" hidden="1">
      <c r="A86">
        <v>-1</v>
      </c>
      <c r="B86">
        <v>4</v>
      </c>
      <c r="C86" t="s">
        <v>38</v>
      </c>
      <c r="D86">
        <v>1</v>
      </c>
      <c r="E86">
        <v>10099310.3759622</v>
      </c>
      <c r="F86">
        <v>3246165.5078275669</v>
      </c>
      <c r="G86">
        <v>10342132.6173185</v>
      </c>
      <c r="H86">
        <v>44500451.615576498</v>
      </c>
      <c r="I86">
        <v>56917438.530304901</v>
      </c>
      <c r="J86">
        <v>96776790.2249268</v>
      </c>
      <c r="K86">
        <v>181214163.99017999</v>
      </c>
      <c r="L86">
        <v>345867338.92154199</v>
      </c>
      <c r="M86">
        <v>463679840.64131302</v>
      </c>
      <c r="N86">
        <v>855534724.26585102</v>
      </c>
      <c r="O86">
        <v>1174447627.97405</v>
      </c>
      <c r="Q86" t="str">
        <f>VLOOKUP(A86,Lookup_Tables!$D$2:$E$7,2,FALSE)</f>
        <v>AP</v>
      </c>
      <c r="R86" t="str">
        <f>IFERROR(VLOOKUP(D86,Lookup_Tables!$A$2:$B$21,2,FALSE),"All")</f>
        <v>Airport</v>
      </c>
    </row>
    <row r="87" spans="1:18" hidden="1">
      <c r="A87">
        <v>-1</v>
      </c>
      <c r="B87">
        <v>4</v>
      </c>
      <c r="C87" t="s">
        <v>39</v>
      </c>
      <c r="D87">
        <v>1</v>
      </c>
      <c r="E87">
        <v>9902288.1516313106</v>
      </c>
      <c r="F87">
        <v>3153713.0245292112</v>
      </c>
      <c r="G87">
        <v>9897173.0777586401</v>
      </c>
      <c r="H87">
        <v>43066363.919118904</v>
      </c>
      <c r="I87">
        <v>54863804.686465703</v>
      </c>
      <c r="J87">
        <v>93514492.427269906</v>
      </c>
      <c r="K87">
        <v>179561017.36476001</v>
      </c>
      <c r="L87">
        <v>345826248.52868801</v>
      </c>
      <c r="M87">
        <v>463679840.64131302</v>
      </c>
      <c r="N87">
        <v>855534724.26585102</v>
      </c>
      <c r="O87">
        <v>1174447627.97405</v>
      </c>
      <c r="Q87" t="str">
        <f>VLOOKUP(A87,Lookup_Tables!$D$2:$E$7,2,FALSE)</f>
        <v>AP</v>
      </c>
      <c r="R87" t="str">
        <f>IFERROR(VLOOKUP(D87,Lookup_Tables!$A$2:$B$21,2,FALSE),"All")</f>
        <v>Airport</v>
      </c>
    </row>
    <row r="88" spans="1:18" hidden="1">
      <c r="A88">
        <v>-1</v>
      </c>
      <c r="B88">
        <v>4</v>
      </c>
      <c r="C88" t="s">
        <v>38</v>
      </c>
      <c r="D88">
        <v>2</v>
      </c>
      <c r="E88">
        <v>3693380.6469513001</v>
      </c>
      <c r="F88">
        <v>1411982.6149766874</v>
      </c>
      <c r="G88">
        <v>5409845.86531513</v>
      </c>
      <c r="H88">
        <v>17194757.213414501</v>
      </c>
      <c r="I88">
        <v>20631794.205527399</v>
      </c>
      <c r="J88">
        <v>33020153.6648071</v>
      </c>
      <c r="K88">
        <v>58480143.154331103</v>
      </c>
      <c r="L88">
        <v>97424346.847606897</v>
      </c>
      <c r="M88">
        <v>113907634.02984101</v>
      </c>
      <c r="N88">
        <v>231744219.493613</v>
      </c>
      <c r="O88">
        <v>387498900.52873802</v>
      </c>
      <c r="Q88" t="str">
        <f>VLOOKUP(A88,Lookup_Tables!$D$2:$E$7,2,FALSE)</f>
        <v>AP</v>
      </c>
      <c r="R88" t="str">
        <f>IFERROR(VLOOKUP(D88,Lookup_Tables!$A$2:$B$21,2,FALSE),"All")</f>
        <v>Bridge</v>
      </c>
    </row>
    <row r="89" spans="1:18" hidden="1">
      <c r="A89">
        <v>-1</v>
      </c>
      <c r="B89">
        <v>4</v>
      </c>
      <c r="C89" t="s">
        <v>39</v>
      </c>
      <c r="D89">
        <v>2</v>
      </c>
      <c r="E89">
        <v>3507242.1542083598</v>
      </c>
      <c r="F89">
        <v>1331074.1230190941</v>
      </c>
      <c r="G89">
        <v>4671813.9961248999</v>
      </c>
      <c r="H89">
        <v>15998202.8983649</v>
      </c>
      <c r="I89">
        <v>19287941.568870701</v>
      </c>
      <c r="J89">
        <v>32092382.4868889</v>
      </c>
      <c r="K89">
        <v>55383932.796560802</v>
      </c>
      <c r="L89">
        <v>94266101.223538905</v>
      </c>
      <c r="M89">
        <v>110339626.024638</v>
      </c>
      <c r="N89">
        <v>231744219.493613</v>
      </c>
      <c r="O89">
        <v>387498900.52873802</v>
      </c>
      <c r="Q89" t="str">
        <f>VLOOKUP(A89,Lookup_Tables!$D$2:$E$7,2,FALSE)</f>
        <v>AP</v>
      </c>
      <c r="R89" t="str">
        <f>IFERROR(VLOOKUP(D89,Lookup_Tables!$A$2:$B$21,2,FALSE),"All")</f>
        <v>Bridge</v>
      </c>
    </row>
    <row r="90" spans="1:18" hidden="1">
      <c r="A90">
        <v>-1</v>
      </c>
      <c r="B90">
        <v>4</v>
      </c>
      <c r="C90" t="s">
        <v>38</v>
      </c>
      <c r="D90">
        <v>3</v>
      </c>
      <c r="E90">
        <v>387789.815896613</v>
      </c>
      <c r="F90">
        <v>129676.22888916446</v>
      </c>
      <c r="G90">
        <v>368182.59248510102</v>
      </c>
      <c r="H90">
        <v>1617724.6798336799</v>
      </c>
      <c r="I90">
        <v>2026306.3342275701</v>
      </c>
      <c r="J90">
        <v>3339634.7460831101</v>
      </c>
      <c r="K90">
        <v>6838950.3886332801</v>
      </c>
      <c r="L90">
        <v>12231660.3858785</v>
      </c>
      <c r="M90">
        <v>15967694.3767653</v>
      </c>
      <c r="N90">
        <v>33294082.449093498</v>
      </c>
      <c r="O90">
        <v>53168152.839189097</v>
      </c>
      <c r="Q90" t="str">
        <f>VLOOKUP(A90,Lookup_Tables!$D$2:$E$7,2,FALSE)</f>
        <v>AP</v>
      </c>
      <c r="R90" t="str">
        <f>IFERROR(VLOOKUP(D90,Lookup_Tables!$A$2:$B$21,2,FALSE),"All")</f>
        <v>Govt Hosp</v>
      </c>
    </row>
    <row r="91" spans="1:18" hidden="1">
      <c r="A91">
        <v>-1</v>
      </c>
      <c r="B91">
        <v>4</v>
      </c>
      <c r="C91" t="s">
        <v>39</v>
      </c>
      <c r="D91">
        <v>3</v>
      </c>
      <c r="E91">
        <v>379275.55494262901</v>
      </c>
      <c r="F91">
        <v>126049.15777819729</v>
      </c>
      <c r="G91">
        <v>343645.90931965603</v>
      </c>
      <c r="H91">
        <v>1537883.8329898401</v>
      </c>
      <c r="I91">
        <v>1956586.6321727801</v>
      </c>
      <c r="J91">
        <v>3240771.8472961499</v>
      </c>
      <c r="K91">
        <v>6731757.1338399602</v>
      </c>
      <c r="L91">
        <v>12224147.265732201</v>
      </c>
      <c r="M91">
        <v>15757188.327924799</v>
      </c>
      <c r="N91">
        <v>33294082.449093498</v>
      </c>
      <c r="O91">
        <v>53168152.839189097</v>
      </c>
      <c r="Q91" t="str">
        <f>VLOOKUP(A91,Lookup_Tables!$D$2:$E$7,2,FALSE)</f>
        <v>AP</v>
      </c>
      <c r="R91" t="str">
        <f>IFERROR(VLOOKUP(D91,Lookup_Tables!$A$2:$B$21,2,FALSE),"All")</f>
        <v>Govt Hosp</v>
      </c>
    </row>
    <row r="92" spans="1:18" hidden="1">
      <c r="A92">
        <v>-1</v>
      </c>
      <c r="B92">
        <v>4</v>
      </c>
      <c r="C92" t="s">
        <v>38</v>
      </c>
      <c r="D92">
        <v>4</v>
      </c>
      <c r="E92">
        <v>370908.194816378</v>
      </c>
      <c r="F92">
        <v>129464.22535680962</v>
      </c>
      <c r="G92">
        <v>354095.77217354701</v>
      </c>
      <c r="H92">
        <v>1438187.7900475401</v>
      </c>
      <c r="I92">
        <v>1762633.26484514</v>
      </c>
      <c r="J92">
        <v>3173183.0479083098</v>
      </c>
      <c r="K92">
        <v>7282785.2542077601</v>
      </c>
      <c r="L92">
        <v>12190777.7313255</v>
      </c>
      <c r="M92">
        <v>14924033.8133139</v>
      </c>
      <c r="N92">
        <v>27230732.070948899</v>
      </c>
      <c r="O92">
        <v>49693194.566697598</v>
      </c>
      <c r="Q92" t="str">
        <f>VLOOKUP(A92,Lookup_Tables!$D$2:$E$7,2,FALSE)</f>
        <v>AP</v>
      </c>
      <c r="R92" t="str">
        <f>IFERROR(VLOOKUP(D92,Lookup_Tables!$A$2:$B$21,2,FALSE),"All")</f>
        <v>Govt Med Fac</v>
      </c>
    </row>
    <row r="93" spans="1:18" hidden="1">
      <c r="A93">
        <v>-1</v>
      </c>
      <c r="B93">
        <v>4</v>
      </c>
      <c r="C93" t="s">
        <v>39</v>
      </c>
      <c r="D93">
        <v>4</v>
      </c>
      <c r="E93">
        <v>359129.00350104697</v>
      </c>
      <c r="F93">
        <v>123245.6226617237</v>
      </c>
      <c r="G93">
        <v>319034.73567604797</v>
      </c>
      <c r="H93">
        <v>1348071.8143650601</v>
      </c>
      <c r="I93">
        <v>1647833.8602700899</v>
      </c>
      <c r="J93">
        <v>3110080.59013724</v>
      </c>
      <c r="K93">
        <v>7161896.3123303996</v>
      </c>
      <c r="L93">
        <v>12100752.4046336</v>
      </c>
      <c r="M93">
        <v>14924033.8133139</v>
      </c>
      <c r="N93">
        <v>27230732.070948899</v>
      </c>
      <c r="O93">
        <v>49693194.566697598</v>
      </c>
      <c r="Q93" t="str">
        <f>VLOOKUP(A93,Lookup_Tables!$D$2:$E$7,2,FALSE)</f>
        <v>AP</v>
      </c>
      <c r="R93" t="str">
        <f>IFERROR(VLOOKUP(D93,Lookup_Tables!$A$2:$B$21,2,FALSE),"All")</f>
        <v>Govt Med Fac</v>
      </c>
    </row>
    <row r="94" spans="1:18" hidden="1">
      <c r="A94">
        <v>-1</v>
      </c>
      <c r="B94">
        <v>4</v>
      </c>
      <c r="C94" t="s">
        <v>38</v>
      </c>
      <c r="D94">
        <v>6</v>
      </c>
      <c r="E94">
        <v>845616.775411351</v>
      </c>
      <c r="F94">
        <v>270997.34809484647</v>
      </c>
      <c r="G94">
        <v>747147.79215700098</v>
      </c>
      <c r="H94">
        <v>3434288.7228451702</v>
      </c>
      <c r="I94">
        <v>4473875.0389656601</v>
      </c>
      <c r="J94">
        <v>8723620.6084458102</v>
      </c>
      <c r="K94">
        <v>16523190.519401399</v>
      </c>
      <c r="L94">
        <v>29887067.372072902</v>
      </c>
      <c r="M94">
        <v>37304403.009729899</v>
      </c>
      <c r="N94">
        <v>65678014.962922499</v>
      </c>
      <c r="O94">
        <v>107217590.877942</v>
      </c>
      <c r="Q94" t="str">
        <f>VLOOKUP(A94,Lookup_Tables!$D$2:$E$7,2,FALSE)</f>
        <v>AP</v>
      </c>
      <c r="R94" t="str">
        <f>IFERROR(VLOOKUP(D94,Lookup_Tables!$A$2:$B$21,2,FALSE),"All")</f>
        <v>Port</v>
      </c>
    </row>
    <row r="95" spans="1:18" hidden="1">
      <c r="A95">
        <v>-1</v>
      </c>
      <c r="B95">
        <v>4</v>
      </c>
      <c r="C95" t="s">
        <v>39</v>
      </c>
      <c r="D95">
        <v>6</v>
      </c>
      <c r="E95">
        <v>828938.73913521995</v>
      </c>
      <c r="F95">
        <v>263996.56237317948</v>
      </c>
      <c r="G95">
        <v>699484.91647016699</v>
      </c>
      <c r="H95">
        <v>3321627.6386632398</v>
      </c>
      <c r="I95">
        <v>4270801.7200707998</v>
      </c>
      <c r="J95">
        <v>8548343.7531830501</v>
      </c>
      <c r="K95">
        <v>16522577.923268599</v>
      </c>
      <c r="L95">
        <v>29392977.430289801</v>
      </c>
      <c r="M95">
        <v>36818487.637848198</v>
      </c>
      <c r="N95">
        <v>65663195.675198101</v>
      </c>
      <c r="O95">
        <v>107095402.216354</v>
      </c>
      <c r="Q95" t="str">
        <f>VLOOKUP(A95,Lookup_Tables!$D$2:$E$7,2,FALSE)</f>
        <v>AP</v>
      </c>
      <c r="R95" t="str">
        <f>IFERROR(VLOOKUP(D95,Lookup_Tables!$A$2:$B$21,2,FALSE),"All")</f>
        <v>Port</v>
      </c>
    </row>
    <row r="96" spans="1:18" hidden="1">
      <c r="A96">
        <v>-1</v>
      </c>
      <c r="B96">
        <v>4</v>
      </c>
      <c r="C96" t="s">
        <v>38</v>
      </c>
      <c r="D96">
        <v>9</v>
      </c>
      <c r="E96">
        <v>201631.077229446</v>
      </c>
      <c r="F96">
        <v>68811.792636250117</v>
      </c>
      <c r="G96">
        <v>175662.13664022501</v>
      </c>
      <c r="H96">
        <v>752332.96035704704</v>
      </c>
      <c r="I96">
        <v>984212.36730628298</v>
      </c>
      <c r="J96">
        <v>1746234.56883731</v>
      </c>
      <c r="K96">
        <v>3393703.4306425899</v>
      </c>
      <c r="L96">
        <v>6957580.5419809399</v>
      </c>
      <c r="M96">
        <v>8842086.0022706501</v>
      </c>
      <c r="N96">
        <v>17816909.747992199</v>
      </c>
      <c r="O96">
        <v>27251647.398482502</v>
      </c>
      <c r="Q96" t="str">
        <f>VLOOKUP(A96,Lookup_Tables!$D$2:$E$7,2,FALSE)</f>
        <v>AP</v>
      </c>
      <c r="R96" t="str">
        <f>IFERROR(VLOOKUP(D96,Lookup_Tables!$A$2:$B$21,2,FALSE),"All")</f>
        <v>Pub Admin Bldg</v>
      </c>
    </row>
    <row r="97" spans="1:18" hidden="1">
      <c r="A97">
        <v>-1</v>
      </c>
      <c r="B97">
        <v>4</v>
      </c>
      <c r="C97" t="s">
        <v>39</v>
      </c>
      <c r="D97">
        <v>9</v>
      </c>
      <c r="E97">
        <v>195921.01575070099</v>
      </c>
      <c r="F97">
        <v>67428.744106377591</v>
      </c>
      <c r="G97">
        <v>162229.42571491501</v>
      </c>
      <c r="H97">
        <v>710928.09150135401</v>
      </c>
      <c r="I97">
        <v>917475.18471840594</v>
      </c>
      <c r="J97">
        <v>1693807.2657906599</v>
      </c>
      <c r="K97">
        <v>3284641.6174686998</v>
      </c>
      <c r="L97">
        <v>6957580.5419809399</v>
      </c>
      <c r="M97">
        <v>8761140.0951918308</v>
      </c>
      <c r="N97">
        <v>16704316.6660851</v>
      </c>
      <c r="O97">
        <v>27240525.573297899</v>
      </c>
      <c r="Q97" t="str">
        <f>VLOOKUP(A97,Lookup_Tables!$D$2:$E$7,2,FALSE)</f>
        <v>AP</v>
      </c>
      <c r="R97" t="str">
        <f>IFERROR(VLOOKUP(D97,Lookup_Tables!$A$2:$B$21,2,FALSE),"All")</f>
        <v>Pub Admin Bldg</v>
      </c>
    </row>
    <row r="98" spans="1:18" hidden="1">
      <c r="A98">
        <v>-1</v>
      </c>
      <c r="B98">
        <v>4</v>
      </c>
      <c r="C98" t="s">
        <v>38</v>
      </c>
      <c r="D98">
        <v>10</v>
      </c>
      <c r="E98">
        <v>4058567.0169921801</v>
      </c>
      <c r="F98">
        <v>1402166.3989855614</v>
      </c>
      <c r="G98">
        <v>3701213.5959881102</v>
      </c>
      <c r="H98">
        <v>16310726.2322593</v>
      </c>
      <c r="I98">
        <v>20650340.7946348</v>
      </c>
      <c r="J98">
        <v>33700072.158081897</v>
      </c>
      <c r="K98">
        <v>65423214.8825306</v>
      </c>
      <c r="L98">
        <v>128397451.020621</v>
      </c>
      <c r="M98">
        <v>153843922.07559901</v>
      </c>
      <c r="N98">
        <v>324991356.236063</v>
      </c>
      <c r="O98">
        <v>625058317.16783404</v>
      </c>
      <c r="Q98" t="str">
        <f>VLOOKUP(A98,Lookup_Tables!$D$2:$E$7,2,FALSE)</f>
        <v>AP</v>
      </c>
      <c r="R98" t="str">
        <f>IFERROR(VLOOKUP(D98,Lookup_Tables!$A$2:$B$21,2,FALSE),"All")</f>
        <v>Pub School</v>
      </c>
    </row>
    <row r="99" spans="1:18" hidden="1">
      <c r="A99">
        <v>-1</v>
      </c>
      <c r="B99">
        <v>4</v>
      </c>
      <c r="C99" t="s">
        <v>39</v>
      </c>
      <c r="D99">
        <v>10</v>
      </c>
      <c r="E99">
        <v>3983307.08972333</v>
      </c>
      <c r="F99">
        <v>1365559.383909415</v>
      </c>
      <c r="G99">
        <v>3518864.7107480001</v>
      </c>
      <c r="H99">
        <v>15409427.7004497</v>
      </c>
      <c r="I99">
        <v>20121145.364985</v>
      </c>
      <c r="J99">
        <v>32432548.115400199</v>
      </c>
      <c r="K99">
        <v>65144489.570939302</v>
      </c>
      <c r="L99">
        <v>128397451.020621</v>
      </c>
      <c r="M99">
        <v>153554664.61937299</v>
      </c>
      <c r="N99">
        <v>324991356.236063</v>
      </c>
      <c r="O99">
        <v>625058317.16783404</v>
      </c>
      <c r="Q99" t="str">
        <f>VLOOKUP(A99,Lookup_Tables!$D$2:$E$7,2,FALSE)</f>
        <v>AP</v>
      </c>
      <c r="R99" t="str">
        <f>IFERROR(VLOOKUP(D99,Lookup_Tables!$A$2:$B$21,2,FALSE),"All")</f>
        <v>Pub School</v>
      </c>
    </row>
    <row r="100" spans="1:18" hidden="1">
      <c r="A100">
        <v>-1</v>
      </c>
      <c r="B100">
        <v>4</v>
      </c>
      <c r="C100" t="s">
        <v>38</v>
      </c>
      <c r="D100">
        <v>11</v>
      </c>
      <c r="E100">
        <v>1597829.00470797</v>
      </c>
      <c r="F100">
        <v>518775.1526812755</v>
      </c>
      <c r="G100">
        <v>878118.53280642</v>
      </c>
      <c r="H100">
        <v>5017567.2398653198</v>
      </c>
      <c r="I100">
        <v>7064091.5752532696</v>
      </c>
      <c r="J100">
        <v>14240404.457444301</v>
      </c>
      <c r="K100">
        <v>27781119.379101399</v>
      </c>
      <c r="L100">
        <v>57767474.299453698</v>
      </c>
      <c r="M100">
        <v>75163732.549155504</v>
      </c>
      <c r="N100">
        <v>156731414.64757001</v>
      </c>
      <c r="O100">
        <v>252592415.42896</v>
      </c>
      <c r="Q100" t="str">
        <f>VLOOKUP(A100,Lookup_Tables!$D$2:$E$7,2,FALSE)</f>
        <v>AP</v>
      </c>
      <c r="R100" t="str">
        <f>IFERROR(VLOOKUP(D100,Lookup_Tables!$A$2:$B$21,2,FALSE),"All")</f>
        <v>Pub Univ</v>
      </c>
    </row>
    <row r="101" spans="1:18" hidden="1">
      <c r="A101">
        <v>-1</v>
      </c>
      <c r="B101">
        <v>4</v>
      </c>
      <c r="C101" t="s">
        <v>39</v>
      </c>
      <c r="D101">
        <v>11</v>
      </c>
      <c r="E101">
        <v>1578069.2129299601</v>
      </c>
      <c r="F101">
        <v>511810.05997060216</v>
      </c>
      <c r="G101">
        <v>845106.10341047705</v>
      </c>
      <c r="H101">
        <v>4911897.7714402098</v>
      </c>
      <c r="I101">
        <v>6595464.3812414203</v>
      </c>
      <c r="J101">
        <v>13884000.024951199</v>
      </c>
      <c r="K101">
        <v>27761314.239073399</v>
      </c>
      <c r="L101">
        <v>57767474.299453698</v>
      </c>
      <c r="M101">
        <v>75064703.159800902</v>
      </c>
      <c r="N101">
        <v>156731414.64757001</v>
      </c>
      <c r="O101">
        <v>252592415.42896</v>
      </c>
      <c r="Q101" t="str">
        <f>VLOOKUP(A101,Lookup_Tables!$D$2:$E$7,2,FALSE)</f>
        <v>AP</v>
      </c>
      <c r="R101" t="str">
        <f>IFERROR(VLOOKUP(D101,Lookup_Tables!$A$2:$B$21,2,FALSE),"All")</f>
        <v>Pub Univ</v>
      </c>
    </row>
    <row r="102" spans="1:18" hidden="1">
      <c r="A102">
        <v>-1</v>
      </c>
      <c r="B102">
        <v>4</v>
      </c>
      <c r="C102" t="s">
        <v>38</v>
      </c>
      <c r="D102">
        <v>13</v>
      </c>
      <c r="E102">
        <v>3184590.5651916298</v>
      </c>
      <c r="F102">
        <v>1084437.983978529</v>
      </c>
      <c r="G102">
        <v>2823332.0046921098</v>
      </c>
      <c r="H102">
        <v>12510663.150103699</v>
      </c>
      <c r="I102">
        <v>16442508.7559263</v>
      </c>
      <c r="J102">
        <v>29344581.948382702</v>
      </c>
      <c r="K102">
        <v>54583371.386674099</v>
      </c>
      <c r="L102">
        <v>102844215.540995</v>
      </c>
      <c r="M102">
        <v>122671797.828776</v>
      </c>
      <c r="N102">
        <v>279560058.37093699</v>
      </c>
      <c r="O102">
        <v>434004256.97133601</v>
      </c>
      <c r="Q102" t="str">
        <f>VLOOKUP(A102,Lookup_Tables!$D$2:$E$7,2,FALSE)</f>
        <v>AP</v>
      </c>
      <c r="R102" t="str">
        <f>IFERROR(VLOOKUP(D102,Lookup_Tables!$A$2:$B$21,2,FALSE),"All")</f>
        <v>Residual Inst</v>
      </c>
    </row>
    <row r="103" spans="1:18" hidden="1">
      <c r="A103">
        <v>-1</v>
      </c>
      <c r="B103">
        <v>4</v>
      </c>
      <c r="C103" t="s">
        <v>39</v>
      </c>
      <c r="D103">
        <v>13</v>
      </c>
      <c r="E103">
        <v>3113811.1772810202</v>
      </c>
      <c r="F103">
        <v>1055357.8010362894</v>
      </c>
      <c r="G103">
        <v>2682997.8830775199</v>
      </c>
      <c r="H103">
        <v>11540226.826943001</v>
      </c>
      <c r="I103">
        <v>16142640.1281447</v>
      </c>
      <c r="J103">
        <v>28704962.288488999</v>
      </c>
      <c r="K103">
        <v>53107067.817076802</v>
      </c>
      <c r="L103">
        <v>97227021.341588795</v>
      </c>
      <c r="M103">
        <v>120963586.362886</v>
      </c>
      <c r="N103">
        <v>279560058.37093699</v>
      </c>
      <c r="O103">
        <v>434004256.97133601</v>
      </c>
      <c r="Q103" t="str">
        <f>VLOOKUP(A103,Lookup_Tables!$D$2:$E$7,2,FALSE)</f>
        <v>AP</v>
      </c>
      <c r="R103" t="str">
        <f>IFERROR(VLOOKUP(D103,Lookup_Tables!$A$2:$B$21,2,FALSE),"All")</f>
        <v>Residual Inst</v>
      </c>
    </row>
    <row r="104" spans="1:18" hidden="1">
      <c r="A104">
        <v>-1</v>
      </c>
      <c r="B104">
        <v>4</v>
      </c>
      <c r="C104" t="s">
        <v>38</v>
      </c>
      <c r="D104">
        <v>14</v>
      </c>
      <c r="E104">
        <v>3723213.3750375998</v>
      </c>
      <c r="F104">
        <v>1154438.9034297853</v>
      </c>
      <c r="G104">
        <v>3690084.61940738</v>
      </c>
      <c r="H104">
        <v>19877360.777668901</v>
      </c>
      <c r="I104">
        <v>24132859.4660572</v>
      </c>
      <c r="J104">
        <v>36192078.185592897</v>
      </c>
      <c r="K104">
        <v>66441642.060869597</v>
      </c>
      <c r="L104">
        <v>114035002.802414</v>
      </c>
      <c r="M104">
        <v>141063512.43190199</v>
      </c>
      <c r="N104">
        <v>291908732.13438201</v>
      </c>
      <c r="O104">
        <v>510882458.60226798</v>
      </c>
      <c r="Q104" t="str">
        <f>VLOOKUP(A104,Lookup_Tables!$D$2:$E$7,2,FALSE)</f>
        <v>AP</v>
      </c>
      <c r="R104" t="str">
        <f>IFERROR(VLOOKUP(D104,Lookup_Tables!$A$2:$B$21,2,FALSE),"All")</f>
        <v>Road</v>
      </c>
    </row>
    <row r="105" spans="1:18" hidden="1">
      <c r="A105">
        <v>-1</v>
      </c>
      <c r="B105">
        <v>4</v>
      </c>
      <c r="C105" t="s">
        <v>39</v>
      </c>
      <c r="D105">
        <v>14</v>
      </c>
      <c r="E105">
        <v>3643572.0939637101</v>
      </c>
      <c r="F105">
        <v>1123556.5621771435</v>
      </c>
      <c r="G105">
        <v>3446424.81522481</v>
      </c>
      <c r="H105">
        <v>19410270.112150799</v>
      </c>
      <c r="I105">
        <v>23379900.190636199</v>
      </c>
      <c r="J105">
        <v>35078069.736155897</v>
      </c>
      <c r="K105">
        <v>64869700.531411096</v>
      </c>
      <c r="L105">
        <v>112135510.927597</v>
      </c>
      <c r="M105">
        <v>141063512.43190199</v>
      </c>
      <c r="N105">
        <v>291822058.40340698</v>
      </c>
      <c r="O105">
        <v>510882458.60226798</v>
      </c>
      <c r="Q105" t="str">
        <f>VLOOKUP(A105,Lookup_Tables!$D$2:$E$7,2,FALSE)</f>
        <v>AP</v>
      </c>
      <c r="R105" t="str">
        <f>IFERROR(VLOOKUP(D105,Lookup_Tables!$A$2:$B$21,2,FALSE),"All")</f>
        <v>Road</v>
      </c>
    </row>
    <row r="106" spans="1:18" hidden="1">
      <c r="A106">
        <v>-1</v>
      </c>
      <c r="B106">
        <v>4</v>
      </c>
      <c r="C106" t="s">
        <v>38</v>
      </c>
      <c r="D106">
        <v>15</v>
      </c>
      <c r="E106">
        <v>204819898.61863601</v>
      </c>
      <c r="F106">
        <v>70281296.180801541</v>
      </c>
      <c r="G106">
        <v>248495946.28064701</v>
      </c>
      <c r="H106">
        <v>955857770.62984204</v>
      </c>
      <c r="I106">
        <v>1196448018.2054901</v>
      </c>
      <c r="J106">
        <v>1958957724.82026</v>
      </c>
      <c r="K106">
        <v>3445077195.10045</v>
      </c>
      <c r="L106">
        <v>6301831388.2209501</v>
      </c>
      <c r="M106">
        <v>7686823557.4258499</v>
      </c>
      <c r="N106">
        <v>15082598947.9298</v>
      </c>
      <c r="O106">
        <v>23730780407.9837</v>
      </c>
      <c r="Q106" t="str">
        <f>VLOOKUP(A106,Lookup_Tables!$D$2:$E$7,2,FALSE)</f>
        <v>AP</v>
      </c>
      <c r="R106" t="str">
        <f>IFERROR(VLOOKUP(D106,Lookup_Tables!$A$2:$B$21,2,FALSE),"All")</f>
        <v>All</v>
      </c>
    </row>
    <row r="107" spans="1:18" hidden="1">
      <c r="A107">
        <v>-1</v>
      </c>
      <c r="B107">
        <v>4</v>
      </c>
      <c r="C107" t="s">
        <v>39</v>
      </c>
      <c r="D107">
        <v>15</v>
      </c>
      <c r="E107">
        <v>198239827.06086099</v>
      </c>
      <c r="F107">
        <v>67046435.90106006</v>
      </c>
      <c r="G107">
        <v>231294288.48703501</v>
      </c>
      <c r="H107">
        <v>888001023.99249101</v>
      </c>
      <c r="I107">
        <v>1135521403.5057001</v>
      </c>
      <c r="J107">
        <v>1912062278.6021399</v>
      </c>
      <c r="K107">
        <v>3395733003.5317502</v>
      </c>
      <c r="L107">
        <v>6168754475.6802101</v>
      </c>
      <c r="M107">
        <v>7597055432.8114996</v>
      </c>
      <c r="N107">
        <v>15082584893.356701</v>
      </c>
      <c r="O107">
        <v>23710704430.614101</v>
      </c>
      <c r="Q107" t="str">
        <f>VLOOKUP(A107,Lookup_Tables!$D$2:$E$7,2,FALSE)</f>
        <v>AP</v>
      </c>
      <c r="R107" t="str">
        <f>IFERROR(VLOOKUP(D107,Lookup_Tables!$A$2:$B$21,2,FALSE),"All")</f>
        <v>All</v>
      </c>
    </row>
    <row r="108" spans="1:18" hidden="1">
      <c r="A108">
        <v>-1</v>
      </c>
      <c r="B108">
        <v>4</v>
      </c>
      <c r="C108" t="s">
        <v>38</v>
      </c>
      <c r="D108">
        <v>16</v>
      </c>
      <c r="E108">
        <v>28162836.848196398</v>
      </c>
      <c r="F108">
        <v>9156897.1290710159</v>
      </c>
      <c r="G108">
        <v>31017984.765254401</v>
      </c>
      <c r="H108">
        <v>122844309.019384</v>
      </c>
      <c r="I108">
        <v>149641482.422304</v>
      </c>
      <c r="J108">
        <v>260262864.35614699</v>
      </c>
      <c r="K108">
        <v>474115573.25716102</v>
      </c>
      <c r="L108">
        <v>942646438.37296903</v>
      </c>
      <c r="M108">
        <v>1157956409.9711499</v>
      </c>
      <c r="N108">
        <v>2590668392.2231302</v>
      </c>
      <c r="O108">
        <v>3508244736.3884101</v>
      </c>
      <c r="Q108" t="str">
        <f>VLOOKUP(A108,Lookup_Tables!$D$2:$E$7,2,FALSE)</f>
        <v>AP</v>
      </c>
      <c r="R108" t="str">
        <f>IFERROR(VLOOKUP(D108,Lookup_Tables!$A$2:$B$21,2,FALSE),"All")</f>
        <v>Government_Loss</v>
      </c>
    </row>
    <row r="109" spans="1:18" hidden="1">
      <c r="A109">
        <v>-1</v>
      </c>
      <c r="B109">
        <v>4</v>
      </c>
      <c r="C109" t="s">
        <v>39</v>
      </c>
      <c r="D109">
        <v>16</v>
      </c>
      <c r="E109">
        <v>27423517.140506599</v>
      </c>
      <c r="F109">
        <v>8784513.1408114918</v>
      </c>
      <c r="G109">
        <v>29177685.085193802</v>
      </c>
      <c r="H109">
        <v>110417660.09665801</v>
      </c>
      <c r="I109">
        <v>146544521.74796</v>
      </c>
      <c r="J109">
        <v>253664504.68215701</v>
      </c>
      <c r="K109">
        <v>469046221.89808899</v>
      </c>
      <c r="L109">
        <v>939758416.81853497</v>
      </c>
      <c r="M109">
        <v>1143001903.85445</v>
      </c>
      <c r="N109">
        <v>2590668392.2231302</v>
      </c>
      <c r="O109">
        <v>3499991551.32658</v>
      </c>
      <c r="Q109" t="str">
        <f>VLOOKUP(A109,Lookup_Tables!$D$2:$E$7,2,FALSE)</f>
        <v>AP</v>
      </c>
      <c r="R109" t="str">
        <f>IFERROR(VLOOKUP(D109,Lookup_Tables!$A$2:$B$21,2,FALSE),"All")</f>
        <v>Government_Loss</v>
      </c>
    </row>
    <row r="110" spans="1:18" hidden="1">
      <c r="A110">
        <v>-1</v>
      </c>
      <c r="B110">
        <v>4</v>
      </c>
      <c r="C110" t="s">
        <v>38</v>
      </c>
      <c r="D110">
        <v>17</v>
      </c>
      <c r="E110">
        <v>28047393.9352898</v>
      </c>
      <c r="F110">
        <v>9437140.6874557994</v>
      </c>
      <c r="G110">
        <v>34633862.7319877</v>
      </c>
      <c r="H110">
        <v>129367313.707881</v>
      </c>
      <c r="I110">
        <v>164151068.329613</v>
      </c>
      <c r="J110">
        <v>299233204.438003</v>
      </c>
      <c r="K110">
        <v>496443890.69907498</v>
      </c>
      <c r="L110">
        <v>819514355.69422495</v>
      </c>
      <c r="M110">
        <v>1014874310.40432</v>
      </c>
      <c r="N110">
        <v>1882770600.75212</v>
      </c>
      <c r="O110">
        <v>3274506855.6161499</v>
      </c>
      <c r="Q110" t="str">
        <f>VLOOKUP(A110,Lookup_Tables!$D$2:$E$7,2,FALSE)</f>
        <v>AP</v>
      </c>
      <c r="R110" t="str">
        <f>IFERROR(VLOOKUP(D110,Lookup_Tables!$A$2:$B$21,2,FALSE),"All")</f>
        <v>Emergency_Loss</v>
      </c>
    </row>
    <row r="111" spans="1:18" hidden="1">
      <c r="A111">
        <v>-1</v>
      </c>
      <c r="B111">
        <v>4</v>
      </c>
      <c r="C111" t="s">
        <v>39</v>
      </c>
      <c r="D111">
        <v>17</v>
      </c>
      <c r="E111">
        <v>27183901.117154401</v>
      </c>
      <c r="F111">
        <v>9069005.4055617228</v>
      </c>
      <c r="G111">
        <v>32636993.434246901</v>
      </c>
      <c r="H111">
        <v>121148803.96079899</v>
      </c>
      <c r="I111">
        <v>151125725.91651401</v>
      </c>
      <c r="J111">
        <v>292607225.62785298</v>
      </c>
      <c r="K111">
        <v>486065667.57519197</v>
      </c>
      <c r="L111">
        <v>808605508.70950198</v>
      </c>
      <c r="M111">
        <v>1005869547.24637</v>
      </c>
      <c r="N111">
        <v>1882767944.1761</v>
      </c>
      <c r="O111">
        <v>3274494691.9692602</v>
      </c>
      <c r="Q111" t="str">
        <f>VLOOKUP(A111,Lookup_Tables!$D$2:$E$7,2,FALSE)</f>
        <v>AP</v>
      </c>
      <c r="R111" t="str">
        <f>IFERROR(VLOOKUP(D111,Lookup_Tables!$A$2:$B$21,2,FALSE),"All")</f>
        <v>Emergency_Loss</v>
      </c>
    </row>
    <row r="112" spans="1:18" hidden="1">
      <c r="A112">
        <v>-1</v>
      </c>
      <c r="B112">
        <v>4</v>
      </c>
      <c r="C112" t="s">
        <v>38</v>
      </c>
      <c r="D112">
        <v>18</v>
      </c>
      <c r="E112">
        <v>56210230.783486299</v>
      </c>
      <c r="F112">
        <v>17843313.641170643</v>
      </c>
      <c r="G112">
        <v>67151819.211739093</v>
      </c>
      <c r="H112">
        <v>247715777.93897599</v>
      </c>
      <c r="I112">
        <v>315152591.05591202</v>
      </c>
      <c r="J112">
        <v>564312436.94555497</v>
      </c>
      <c r="K112">
        <v>993967870.55680394</v>
      </c>
      <c r="L112">
        <v>1755100176.92115</v>
      </c>
      <c r="M112">
        <v>2284744593.9086299</v>
      </c>
      <c r="N112">
        <v>4425791698.0492296</v>
      </c>
      <c r="O112">
        <v>7120990362.3681402</v>
      </c>
      <c r="Q112" t="str">
        <f>VLOOKUP(A112,Lookup_Tables!$D$2:$E$7,2,FALSE)</f>
        <v>AP</v>
      </c>
      <c r="R112" t="str">
        <f>IFERROR(VLOOKUP(D112,Lookup_Tables!$A$2:$B$21,2,FALSE),"All")</f>
        <v>Govt_Plus_Emergency</v>
      </c>
    </row>
    <row r="113" spans="1:18" hidden="1">
      <c r="A113">
        <v>-1</v>
      </c>
      <c r="B113">
        <v>4</v>
      </c>
      <c r="C113" t="s">
        <v>39</v>
      </c>
      <c r="D113">
        <v>18</v>
      </c>
      <c r="E113">
        <v>54587110.813882597</v>
      </c>
      <c r="F113">
        <v>17207521.295827299</v>
      </c>
      <c r="G113">
        <v>62082620.320750199</v>
      </c>
      <c r="H113">
        <v>233105274.99823701</v>
      </c>
      <c r="I113">
        <v>300082551.681243</v>
      </c>
      <c r="J113">
        <v>554268060.59602499</v>
      </c>
      <c r="K113">
        <v>947093661.53408098</v>
      </c>
      <c r="L113">
        <v>1705517778.2818201</v>
      </c>
      <c r="M113">
        <v>2284523956.9999399</v>
      </c>
      <c r="N113">
        <v>4425791698.0492296</v>
      </c>
      <c r="O113">
        <v>7120990362.3681402</v>
      </c>
      <c r="Q113" t="str">
        <f>VLOOKUP(A113,Lookup_Tables!$D$2:$E$7,2,FALSE)</f>
        <v>AP</v>
      </c>
      <c r="R113" t="str">
        <f>IFERROR(VLOOKUP(D113,Lookup_Tables!$A$2:$B$21,2,FALSE),"All")</f>
        <v>Govt_Plus_Emergency</v>
      </c>
    </row>
    <row r="114" spans="1:18" hidden="1">
      <c r="A114">
        <v>-1</v>
      </c>
      <c r="B114">
        <v>5</v>
      </c>
      <c r="C114" t="s">
        <v>38</v>
      </c>
      <c r="D114">
        <v>0</v>
      </c>
      <c r="E114">
        <v>1982329858.51793</v>
      </c>
      <c r="F114">
        <v>921525984.31078076</v>
      </c>
      <c r="G114">
        <v>4007675510.0488501</v>
      </c>
      <c r="H114">
        <v>9537492534.5485191</v>
      </c>
      <c r="I114">
        <v>11043582299.539801</v>
      </c>
      <c r="J114">
        <v>16320526213.8004</v>
      </c>
      <c r="K114">
        <v>27083212041.3699</v>
      </c>
      <c r="L114">
        <v>45287348677.8209</v>
      </c>
      <c r="M114">
        <v>51942251026.523804</v>
      </c>
      <c r="N114">
        <v>69233047842.514099</v>
      </c>
      <c r="O114">
        <v>92486080148.760605</v>
      </c>
      <c r="Q114" t="str">
        <f>VLOOKUP(A114,Lookup_Tables!$D$2:$E$7,2,FALSE)</f>
        <v>AP</v>
      </c>
      <c r="R114" t="str">
        <f>IFERROR(VLOOKUP(D114,Lookup_Tables!$A$2:$B$21,2,FALSE),"All")</f>
        <v>Private Assets</v>
      </c>
    </row>
    <row r="115" spans="1:18" hidden="1">
      <c r="A115">
        <v>-1</v>
      </c>
      <c r="B115">
        <v>5</v>
      </c>
      <c r="C115" t="s">
        <v>39</v>
      </c>
      <c r="D115">
        <v>0</v>
      </c>
      <c r="E115">
        <v>1744369041.5316999</v>
      </c>
      <c r="F115">
        <v>795354466.01092112</v>
      </c>
      <c r="G115">
        <v>3132010614.3537798</v>
      </c>
      <c r="H115">
        <v>8366348556.6969099</v>
      </c>
      <c r="I115">
        <v>9751733646.3964901</v>
      </c>
      <c r="J115">
        <v>15050375601.053301</v>
      </c>
      <c r="K115">
        <v>25715949900.762501</v>
      </c>
      <c r="L115">
        <v>43614963644.715897</v>
      </c>
      <c r="M115">
        <v>47689380924.005699</v>
      </c>
      <c r="N115">
        <v>67871221887.168198</v>
      </c>
      <c r="O115">
        <v>89346718053.328705</v>
      </c>
      <c r="Q115" t="str">
        <f>VLOOKUP(A115,Lookup_Tables!$D$2:$E$7,2,FALSE)</f>
        <v>AP</v>
      </c>
      <c r="R115" t="str">
        <f>IFERROR(VLOOKUP(D115,Lookup_Tables!$A$2:$B$21,2,FALSE),"All")</f>
        <v>Private Assets</v>
      </c>
    </row>
    <row r="116" spans="1:18" hidden="1">
      <c r="A116">
        <v>-1</v>
      </c>
      <c r="B116">
        <v>5</v>
      </c>
      <c r="C116" t="s">
        <v>38</v>
      </c>
      <c r="D116">
        <v>1</v>
      </c>
      <c r="E116">
        <v>1930727.02039801</v>
      </c>
      <c r="F116">
        <v>763770.63240808132</v>
      </c>
      <c r="G116">
        <v>2797070.41346122</v>
      </c>
      <c r="H116">
        <v>8537114.8842595406</v>
      </c>
      <c r="I116">
        <v>10456918.2354759</v>
      </c>
      <c r="J116">
        <v>18108137.725860599</v>
      </c>
      <c r="K116">
        <v>34983538.671676002</v>
      </c>
      <c r="L116">
        <v>62502302.573286399</v>
      </c>
      <c r="M116">
        <v>70474159.023893401</v>
      </c>
      <c r="N116">
        <v>106326906.671537</v>
      </c>
      <c r="O116">
        <v>137015895.970595</v>
      </c>
      <c r="Q116" t="str">
        <f>VLOOKUP(A116,Lookup_Tables!$D$2:$E$7,2,FALSE)</f>
        <v>AP</v>
      </c>
      <c r="R116" t="str">
        <f>IFERROR(VLOOKUP(D116,Lookup_Tables!$A$2:$B$21,2,FALSE),"All")</f>
        <v>Airport</v>
      </c>
    </row>
    <row r="117" spans="1:18" hidden="1">
      <c r="A117">
        <v>-1</v>
      </c>
      <c r="B117">
        <v>5</v>
      </c>
      <c r="C117" t="s">
        <v>39</v>
      </c>
      <c r="D117">
        <v>1</v>
      </c>
      <c r="E117">
        <v>1786564.62205369</v>
      </c>
      <c r="F117">
        <v>698435.77389470278</v>
      </c>
      <c r="G117">
        <v>2210655.8275084002</v>
      </c>
      <c r="H117">
        <v>7713603.1947938399</v>
      </c>
      <c r="I117">
        <v>9328581.4453724008</v>
      </c>
      <c r="J117">
        <v>16966272.492805202</v>
      </c>
      <c r="K117">
        <v>33436909.398699999</v>
      </c>
      <c r="L117">
        <v>62502302.573286399</v>
      </c>
      <c r="M117">
        <v>69848607.377616197</v>
      </c>
      <c r="N117">
        <v>105046004.103104</v>
      </c>
      <c r="O117">
        <v>135591603.30164501</v>
      </c>
      <c r="Q117" t="str">
        <f>VLOOKUP(A117,Lookup_Tables!$D$2:$E$7,2,FALSE)</f>
        <v>AP</v>
      </c>
      <c r="R117" t="str">
        <f>IFERROR(VLOOKUP(D117,Lookup_Tables!$A$2:$B$21,2,FALSE),"All")</f>
        <v>Airport</v>
      </c>
    </row>
    <row r="118" spans="1:18" hidden="1">
      <c r="A118">
        <v>-1</v>
      </c>
      <c r="B118">
        <v>5</v>
      </c>
      <c r="C118" t="s">
        <v>38</v>
      </c>
      <c r="D118">
        <v>2</v>
      </c>
      <c r="E118">
        <v>16615432.2413808</v>
      </c>
      <c r="F118">
        <v>7551656.1399963591</v>
      </c>
      <c r="G118">
        <v>30357857.616509601</v>
      </c>
      <c r="H118">
        <v>81025141.079916596</v>
      </c>
      <c r="I118">
        <v>96451597.166014895</v>
      </c>
      <c r="J118">
        <v>145437227.59409401</v>
      </c>
      <c r="K118">
        <v>244874505.34891701</v>
      </c>
      <c r="L118">
        <v>402387281.30856299</v>
      </c>
      <c r="M118">
        <v>450591348.738069</v>
      </c>
      <c r="N118">
        <v>634347567.53067005</v>
      </c>
      <c r="O118">
        <v>799453444.06817901</v>
      </c>
      <c r="Q118" t="str">
        <f>VLOOKUP(A118,Lookup_Tables!$D$2:$E$7,2,FALSE)</f>
        <v>AP</v>
      </c>
      <c r="R118" t="str">
        <f>IFERROR(VLOOKUP(D118,Lookup_Tables!$A$2:$B$21,2,FALSE),"All")</f>
        <v>Bridge</v>
      </c>
    </row>
    <row r="119" spans="1:18" hidden="1">
      <c r="A119">
        <v>-1</v>
      </c>
      <c r="B119">
        <v>5</v>
      </c>
      <c r="C119" t="s">
        <v>39</v>
      </c>
      <c r="D119">
        <v>2</v>
      </c>
      <c r="E119">
        <v>14531973.1456999</v>
      </c>
      <c r="F119">
        <v>6270311.1877079001</v>
      </c>
      <c r="G119">
        <v>23966264.125204202</v>
      </c>
      <c r="H119">
        <v>72426672.588593304</v>
      </c>
      <c r="I119">
        <v>86777414.709593803</v>
      </c>
      <c r="J119">
        <v>133537318.700262</v>
      </c>
      <c r="K119">
        <v>234369376.172943</v>
      </c>
      <c r="L119">
        <v>379957890.89311898</v>
      </c>
      <c r="M119">
        <v>445117353.55176699</v>
      </c>
      <c r="N119">
        <v>610187740.44042301</v>
      </c>
      <c r="O119">
        <v>796209071.95927095</v>
      </c>
      <c r="Q119" t="str">
        <f>VLOOKUP(A119,Lookup_Tables!$D$2:$E$7,2,FALSE)</f>
        <v>AP</v>
      </c>
      <c r="R119" t="str">
        <f>IFERROR(VLOOKUP(D119,Lookup_Tables!$A$2:$B$21,2,FALSE),"All")</f>
        <v>Bridge</v>
      </c>
    </row>
    <row r="120" spans="1:18" hidden="1">
      <c r="A120">
        <v>-1</v>
      </c>
      <c r="B120">
        <v>5</v>
      </c>
      <c r="C120" t="s">
        <v>38</v>
      </c>
      <c r="D120">
        <v>3</v>
      </c>
      <c r="E120">
        <v>2592869.7056929902</v>
      </c>
      <c r="F120">
        <v>1303202.5548137173</v>
      </c>
      <c r="G120">
        <v>6437522.6122242697</v>
      </c>
      <c r="H120">
        <v>12009184.5361074</v>
      </c>
      <c r="I120">
        <v>13302301.6529986</v>
      </c>
      <c r="J120">
        <v>18541835.292252298</v>
      </c>
      <c r="K120">
        <v>29431660.830761299</v>
      </c>
      <c r="L120">
        <v>46812051.282259002</v>
      </c>
      <c r="M120">
        <v>50466708.765708603</v>
      </c>
      <c r="N120">
        <v>73377943.523805499</v>
      </c>
      <c r="O120">
        <v>92290476.761698797</v>
      </c>
      <c r="Q120" t="str">
        <f>VLOOKUP(A120,Lookup_Tables!$D$2:$E$7,2,FALSE)</f>
        <v>AP</v>
      </c>
      <c r="R120" t="str">
        <f>IFERROR(VLOOKUP(D120,Lookup_Tables!$A$2:$B$21,2,FALSE),"All")</f>
        <v>Govt Hosp</v>
      </c>
    </row>
    <row r="121" spans="1:18" hidden="1">
      <c r="A121">
        <v>-1</v>
      </c>
      <c r="B121">
        <v>5</v>
      </c>
      <c r="C121" t="s">
        <v>39</v>
      </c>
      <c r="D121">
        <v>3</v>
      </c>
      <c r="E121">
        <v>2271145.15557187</v>
      </c>
      <c r="F121">
        <v>1165041.1159175525</v>
      </c>
      <c r="G121">
        <v>4900832.91066672</v>
      </c>
      <c r="H121">
        <v>9571910.0433684904</v>
      </c>
      <c r="I121">
        <v>11288969.411293</v>
      </c>
      <c r="J121">
        <v>16210086.0334574</v>
      </c>
      <c r="K121">
        <v>26388291.420328598</v>
      </c>
      <c r="L121">
        <v>44606486.938651502</v>
      </c>
      <c r="M121">
        <v>49993217.846469201</v>
      </c>
      <c r="N121">
        <v>69671010.290982902</v>
      </c>
      <c r="O121">
        <v>89415494.606025904</v>
      </c>
      <c r="Q121" t="str">
        <f>VLOOKUP(A121,Lookup_Tables!$D$2:$E$7,2,FALSE)</f>
        <v>AP</v>
      </c>
      <c r="R121" t="str">
        <f>IFERROR(VLOOKUP(D121,Lookup_Tables!$A$2:$B$21,2,FALSE),"All")</f>
        <v>Govt Hosp</v>
      </c>
    </row>
    <row r="122" spans="1:18" hidden="1">
      <c r="A122">
        <v>-1</v>
      </c>
      <c r="B122">
        <v>5</v>
      </c>
      <c r="C122" t="s">
        <v>38</v>
      </c>
      <c r="D122">
        <v>4</v>
      </c>
      <c r="E122">
        <v>1902825.28737789</v>
      </c>
      <c r="F122">
        <v>939826.13835127722</v>
      </c>
      <c r="G122">
        <v>4157321.95459618</v>
      </c>
      <c r="H122">
        <v>8832006.6384203508</v>
      </c>
      <c r="I122">
        <v>10252711.993703401</v>
      </c>
      <c r="J122">
        <v>14360158.205617899</v>
      </c>
      <c r="K122">
        <v>23298548.5724218</v>
      </c>
      <c r="L122">
        <v>38359769.4502737</v>
      </c>
      <c r="M122">
        <v>41520156.528403297</v>
      </c>
      <c r="N122">
        <v>60356461.949744299</v>
      </c>
      <c r="O122">
        <v>76126096.272566304</v>
      </c>
      <c r="Q122" t="str">
        <f>VLOOKUP(A122,Lookup_Tables!$D$2:$E$7,2,FALSE)</f>
        <v>AP</v>
      </c>
      <c r="R122" t="str">
        <f>IFERROR(VLOOKUP(D122,Lookup_Tables!$A$2:$B$21,2,FALSE),"All")</f>
        <v>Govt Med Fac</v>
      </c>
    </row>
    <row r="123" spans="1:18" hidden="1">
      <c r="A123">
        <v>-1</v>
      </c>
      <c r="B123">
        <v>5</v>
      </c>
      <c r="C123" t="s">
        <v>39</v>
      </c>
      <c r="D123">
        <v>4</v>
      </c>
      <c r="E123">
        <v>1656315.6537073799</v>
      </c>
      <c r="F123">
        <v>811733.04966746573</v>
      </c>
      <c r="G123">
        <v>3129854.6673110998</v>
      </c>
      <c r="H123">
        <v>7391339.9961541397</v>
      </c>
      <c r="I123">
        <v>8665375.5527389199</v>
      </c>
      <c r="J123">
        <v>13226189.33134</v>
      </c>
      <c r="K123">
        <v>21540444.9432454</v>
      </c>
      <c r="L123">
        <v>37079519.110867999</v>
      </c>
      <c r="M123">
        <v>39908949.754992403</v>
      </c>
      <c r="N123">
        <v>58989754.647440799</v>
      </c>
      <c r="O123">
        <v>76126096.272566304</v>
      </c>
      <c r="Q123" t="str">
        <f>VLOOKUP(A123,Lookup_Tables!$D$2:$E$7,2,FALSE)</f>
        <v>AP</v>
      </c>
      <c r="R123" t="str">
        <f>IFERROR(VLOOKUP(D123,Lookup_Tables!$A$2:$B$21,2,FALSE),"All")</f>
        <v>Govt Med Fac</v>
      </c>
    </row>
    <row r="124" spans="1:18" hidden="1">
      <c r="A124">
        <v>-1</v>
      </c>
      <c r="B124">
        <v>5</v>
      </c>
      <c r="C124" t="s">
        <v>38</v>
      </c>
      <c r="D124">
        <v>6</v>
      </c>
      <c r="E124">
        <v>5488959.2682563402</v>
      </c>
      <c r="F124">
        <v>2196745.1927311188</v>
      </c>
      <c r="G124">
        <v>11723763.053527599</v>
      </c>
      <c r="H124">
        <v>28601074.403282098</v>
      </c>
      <c r="I124">
        <v>34015937.082212403</v>
      </c>
      <c r="J124">
        <v>51432480.622800797</v>
      </c>
      <c r="K124">
        <v>89890726.182093903</v>
      </c>
      <c r="L124">
        <v>151727942.01448801</v>
      </c>
      <c r="M124">
        <v>168874021.58120799</v>
      </c>
      <c r="N124">
        <v>220470123.359303</v>
      </c>
      <c r="O124">
        <v>270844107.57037699</v>
      </c>
      <c r="Q124" t="str">
        <f>VLOOKUP(A124,Lookup_Tables!$D$2:$E$7,2,FALSE)</f>
        <v>AP</v>
      </c>
      <c r="R124" t="str">
        <f>IFERROR(VLOOKUP(D124,Lookup_Tables!$A$2:$B$21,2,FALSE),"All")</f>
        <v>Port</v>
      </c>
    </row>
    <row r="125" spans="1:18" hidden="1">
      <c r="A125">
        <v>-1</v>
      </c>
      <c r="B125">
        <v>5</v>
      </c>
      <c r="C125" t="s">
        <v>39</v>
      </c>
      <c r="D125">
        <v>6</v>
      </c>
      <c r="E125">
        <v>5065311.48899078</v>
      </c>
      <c r="F125">
        <v>1997523.1893901215</v>
      </c>
      <c r="G125">
        <v>10598210.2480853</v>
      </c>
      <c r="H125">
        <v>25331901.718233801</v>
      </c>
      <c r="I125">
        <v>30445018.765464701</v>
      </c>
      <c r="J125">
        <v>48155266.247108698</v>
      </c>
      <c r="K125">
        <v>84422516.640856102</v>
      </c>
      <c r="L125">
        <v>145453827.94584501</v>
      </c>
      <c r="M125">
        <v>163611430.04200199</v>
      </c>
      <c r="N125">
        <v>212605229.000541</v>
      </c>
      <c r="O125">
        <v>268135610.725752</v>
      </c>
      <c r="Q125" t="str">
        <f>VLOOKUP(A125,Lookup_Tables!$D$2:$E$7,2,FALSE)</f>
        <v>AP</v>
      </c>
      <c r="R125" t="str">
        <f>IFERROR(VLOOKUP(D125,Lookup_Tables!$A$2:$B$21,2,FALSE),"All")</f>
        <v>Port</v>
      </c>
    </row>
    <row r="126" spans="1:18" hidden="1">
      <c r="A126">
        <v>-1</v>
      </c>
      <c r="B126">
        <v>5</v>
      </c>
      <c r="C126" t="s">
        <v>38</v>
      </c>
      <c r="D126">
        <v>9</v>
      </c>
      <c r="E126">
        <v>1095579.36737726</v>
      </c>
      <c r="F126">
        <v>394869.26285881631</v>
      </c>
      <c r="G126">
        <v>1552896.6807578499</v>
      </c>
      <c r="H126">
        <v>5589927.4631049996</v>
      </c>
      <c r="I126">
        <v>6857247.6691489797</v>
      </c>
      <c r="J126">
        <v>11213904.5130664</v>
      </c>
      <c r="K126">
        <v>21610336.726206701</v>
      </c>
      <c r="L126">
        <v>36899433.383551203</v>
      </c>
      <c r="M126">
        <v>43111931.317278497</v>
      </c>
      <c r="N126">
        <v>59053935.405350603</v>
      </c>
      <c r="O126">
        <v>76472195.702864006</v>
      </c>
      <c r="Q126" t="str">
        <f>VLOOKUP(A126,Lookup_Tables!$D$2:$E$7,2,FALSE)</f>
        <v>AP</v>
      </c>
      <c r="R126" t="str">
        <f>IFERROR(VLOOKUP(D126,Lookup_Tables!$A$2:$B$21,2,FALSE),"All")</f>
        <v>Pub Admin Bldg</v>
      </c>
    </row>
    <row r="127" spans="1:18" hidden="1">
      <c r="A127">
        <v>-1</v>
      </c>
      <c r="B127">
        <v>5</v>
      </c>
      <c r="C127" t="s">
        <v>39</v>
      </c>
      <c r="D127">
        <v>9</v>
      </c>
      <c r="E127">
        <v>1022980.7957474201</v>
      </c>
      <c r="F127">
        <v>364471.56303887628</v>
      </c>
      <c r="G127">
        <v>1299953.37834654</v>
      </c>
      <c r="H127">
        <v>5064099.2167748604</v>
      </c>
      <c r="I127">
        <v>6432548.6520955302</v>
      </c>
      <c r="J127">
        <v>10262051.7107451</v>
      </c>
      <c r="K127">
        <v>20824831.193172701</v>
      </c>
      <c r="L127">
        <v>35697110.2754144</v>
      </c>
      <c r="M127">
        <v>42461986.460410297</v>
      </c>
      <c r="N127">
        <v>57981000.090430498</v>
      </c>
      <c r="O127">
        <v>75637301.402830094</v>
      </c>
      <c r="Q127" t="str">
        <f>VLOOKUP(A127,Lookup_Tables!$D$2:$E$7,2,FALSE)</f>
        <v>AP</v>
      </c>
      <c r="R127" t="str">
        <f>IFERROR(VLOOKUP(D127,Lookup_Tables!$A$2:$B$21,2,FALSE),"All")</f>
        <v>Pub Admin Bldg</v>
      </c>
    </row>
    <row r="128" spans="1:18" hidden="1">
      <c r="A128">
        <v>-1</v>
      </c>
      <c r="B128">
        <v>5</v>
      </c>
      <c r="C128" t="s">
        <v>38</v>
      </c>
      <c r="D128">
        <v>10</v>
      </c>
      <c r="E128">
        <v>29864471.285196599</v>
      </c>
      <c r="F128">
        <v>13210483.13514624</v>
      </c>
      <c r="G128">
        <v>57694268.474146202</v>
      </c>
      <c r="H128">
        <v>154294661.44094801</v>
      </c>
      <c r="I128">
        <v>177052529.54186699</v>
      </c>
      <c r="J128">
        <v>273843942.80462301</v>
      </c>
      <c r="K128">
        <v>448961899.25051999</v>
      </c>
      <c r="L128">
        <v>679964560.18835604</v>
      </c>
      <c r="M128">
        <v>787577050.06794703</v>
      </c>
      <c r="N128">
        <v>1148330588.6711199</v>
      </c>
      <c r="O128">
        <v>1416302474.0023999</v>
      </c>
      <c r="Q128" t="str">
        <f>VLOOKUP(A128,Lookup_Tables!$D$2:$E$7,2,FALSE)</f>
        <v>AP</v>
      </c>
      <c r="R128" t="str">
        <f>IFERROR(VLOOKUP(D128,Lookup_Tables!$A$2:$B$21,2,FALSE),"All")</f>
        <v>Pub School</v>
      </c>
    </row>
    <row r="129" spans="1:18" hidden="1">
      <c r="A129">
        <v>-1</v>
      </c>
      <c r="B129">
        <v>5</v>
      </c>
      <c r="C129" t="s">
        <v>39</v>
      </c>
      <c r="D129">
        <v>10</v>
      </c>
      <c r="E129">
        <v>26683739.812511802</v>
      </c>
      <c r="F129">
        <v>11324804.66669655</v>
      </c>
      <c r="G129">
        <v>47031873.1749603</v>
      </c>
      <c r="H129">
        <v>138624708.73823899</v>
      </c>
      <c r="I129">
        <v>165318365.85758501</v>
      </c>
      <c r="J129">
        <v>255130808.78213</v>
      </c>
      <c r="K129">
        <v>425147016.42189401</v>
      </c>
      <c r="L129">
        <v>653813032.840909</v>
      </c>
      <c r="M129">
        <v>784217085.17782795</v>
      </c>
      <c r="N129">
        <v>1097804240.4663501</v>
      </c>
      <c r="O129">
        <v>1411518627.6800799</v>
      </c>
      <c r="Q129" t="str">
        <f>VLOOKUP(A129,Lookup_Tables!$D$2:$E$7,2,FALSE)</f>
        <v>AP</v>
      </c>
      <c r="R129" t="str">
        <f>IFERROR(VLOOKUP(D129,Lookup_Tables!$A$2:$B$21,2,FALSE),"All")</f>
        <v>Pub School</v>
      </c>
    </row>
    <row r="130" spans="1:18" hidden="1">
      <c r="A130">
        <v>-1</v>
      </c>
      <c r="B130">
        <v>5</v>
      </c>
      <c r="C130" t="s">
        <v>38</v>
      </c>
      <c r="D130">
        <v>12</v>
      </c>
      <c r="E130">
        <v>1200000.7457771399</v>
      </c>
      <c r="F130">
        <v>400888.17728702002</v>
      </c>
      <c r="G130">
        <v>1415248.8324714601</v>
      </c>
      <c r="H130">
        <v>5653003.4327570498</v>
      </c>
      <c r="I130">
        <v>7224628.5835485104</v>
      </c>
      <c r="J130">
        <v>12454918.9355</v>
      </c>
      <c r="K130">
        <v>25345257.655428398</v>
      </c>
      <c r="L130">
        <v>42805154.397284597</v>
      </c>
      <c r="M130">
        <v>52088735.212269403</v>
      </c>
      <c r="N130">
        <v>78763881.207385704</v>
      </c>
      <c r="O130">
        <v>103160589.453538</v>
      </c>
      <c r="Q130" t="str">
        <f>VLOOKUP(A130,Lookup_Tables!$D$2:$E$7,2,FALSE)</f>
        <v>AP</v>
      </c>
      <c r="R130" t="str">
        <f>IFERROR(VLOOKUP(D130,Lookup_Tables!$A$2:$B$21,2,FALSE),"All")</f>
        <v>Rail</v>
      </c>
    </row>
    <row r="131" spans="1:18" hidden="1">
      <c r="A131">
        <v>-1</v>
      </c>
      <c r="B131">
        <v>5</v>
      </c>
      <c r="C131" t="s">
        <v>39</v>
      </c>
      <c r="D131">
        <v>12</v>
      </c>
      <c r="E131">
        <v>1150439.6099739701</v>
      </c>
      <c r="F131">
        <v>383702.83518562024</v>
      </c>
      <c r="G131">
        <v>1270115.4044214601</v>
      </c>
      <c r="H131">
        <v>5369437.2774112802</v>
      </c>
      <c r="I131">
        <v>6900660.3177245297</v>
      </c>
      <c r="J131">
        <v>12153148.772862099</v>
      </c>
      <c r="K131">
        <v>22965514.132533401</v>
      </c>
      <c r="L131">
        <v>41654220.350740701</v>
      </c>
      <c r="M131">
        <v>52056481.867952697</v>
      </c>
      <c r="N131">
        <v>77437970.943264797</v>
      </c>
      <c r="O131">
        <v>103160589.453538</v>
      </c>
      <c r="Q131" t="str">
        <f>VLOOKUP(A131,Lookup_Tables!$D$2:$E$7,2,FALSE)</f>
        <v>AP</v>
      </c>
      <c r="R131" t="str">
        <f>IFERROR(VLOOKUP(D131,Lookup_Tables!$A$2:$B$21,2,FALSE),"All")</f>
        <v>Rail</v>
      </c>
    </row>
    <row r="132" spans="1:18" hidden="1">
      <c r="A132">
        <v>-1</v>
      </c>
      <c r="B132">
        <v>5</v>
      </c>
      <c r="C132" t="s">
        <v>38</v>
      </c>
      <c r="D132">
        <v>13</v>
      </c>
      <c r="E132">
        <v>21249442.2558797</v>
      </c>
      <c r="F132">
        <v>9322061.4730767719</v>
      </c>
      <c r="G132">
        <v>40201385.885290898</v>
      </c>
      <c r="H132">
        <v>108986536.636025</v>
      </c>
      <c r="I132">
        <v>125830641.87241501</v>
      </c>
      <c r="J132">
        <v>193200094.05152199</v>
      </c>
      <c r="K132">
        <v>325579372.03059298</v>
      </c>
      <c r="L132">
        <v>515297357.997621</v>
      </c>
      <c r="M132">
        <v>572634386.02457297</v>
      </c>
      <c r="N132">
        <v>820605094.31863701</v>
      </c>
      <c r="O132">
        <v>1069909858.2598701</v>
      </c>
      <c r="Q132" t="str">
        <f>VLOOKUP(A132,Lookup_Tables!$D$2:$E$7,2,FALSE)</f>
        <v>AP</v>
      </c>
      <c r="R132" t="str">
        <f>IFERROR(VLOOKUP(D132,Lookup_Tables!$A$2:$B$21,2,FALSE),"All")</f>
        <v>Residual Inst</v>
      </c>
    </row>
    <row r="133" spans="1:18" hidden="1">
      <c r="A133">
        <v>-1</v>
      </c>
      <c r="B133">
        <v>5</v>
      </c>
      <c r="C133" t="s">
        <v>39</v>
      </c>
      <c r="D133">
        <v>13</v>
      </c>
      <c r="E133">
        <v>19062730.347657699</v>
      </c>
      <c r="F133">
        <v>8115254.5138787124</v>
      </c>
      <c r="G133">
        <v>31974053.8929541</v>
      </c>
      <c r="H133">
        <v>97981109.009753004</v>
      </c>
      <c r="I133">
        <v>115345546.157583</v>
      </c>
      <c r="J133">
        <v>179561681.12013799</v>
      </c>
      <c r="K133">
        <v>312826060.04998499</v>
      </c>
      <c r="L133">
        <v>503539050.17938101</v>
      </c>
      <c r="M133">
        <v>562680912.11390805</v>
      </c>
      <c r="N133">
        <v>779326805.13203394</v>
      </c>
      <c r="O133">
        <v>1069909858.2598701</v>
      </c>
      <c r="Q133" t="str">
        <f>VLOOKUP(A133,Lookup_Tables!$D$2:$E$7,2,FALSE)</f>
        <v>AP</v>
      </c>
      <c r="R133" t="str">
        <f>IFERROR(VLOOKUP(D133,Lookup_Tables!$A$2:$B$21,2,FALSE),"All")</f>
        <v>Residual Inst</v>
      </c>
    </row>
    <row r="134" spans="1:18" hidden="1">
      <c r="A134">
        <v>-1</v>
      </c>
      <c r="B134">
        <v>5</v>
      </c>
      <c r="C134" t="s">
        <v>38</v>
      </c>
      <c r="D134">
        <v>14</v>
      </c>
      <c r="E134">
        <v>30986874.890264999</v>
      </c>
      <c r="F134">
        <v>13951680.911529213</v>
      </c>
      <c r="G134">
        <v>48892096.981326699</v>
      </c>
      <c r="H134">
        <v>128645222.36875901</v>
      </c>
      <c r="I134">
        <v>155132371.582993</v>
      </c>
      <c r="J134">
        <v>247920162.08533499</v>
      </c>
      <c r="K134">
        <v>457199025.40822703</v>
      </c>
      <c r="L134">
        <v>833618998.85121298</v>
      </c>
      <c r="M134">
        <v>986377040.17079103</v>
      </c>
      <c r="N134">
        <v>1424264359.23522</v>
      </c>
      <c r="O134">
        <v>2179767624.92588</v>
      </c>
      <c r="Q134" t="str">
        <f>VLOOKUP(A134,Lookup_Tables!$D$2:$E$7,2,FALSE)</f>
        <v>AP</v>
      </c>
      <c r="R134" t="str">
        <f>IFERROR(VLOOKUP(D134,Lookup_Tables!$A$2:$B$21,2,FALSE),"All")</f>
        <v>Road</v>
      </c>
    </row>
    <row r="135" spans="1:18" hidden="1">
      <c r="A135">
        <v>-1</v>
      </c>
      <c r="B135">
        <v>5</v>
      </c>
      <c r="C135" t="s">
        <v>39</v>
      </c>
      <c r="D135">
        <v>14</v>
      </c>
      <c r="E135">
        <v>27417265.727228802</v>
      </c>
      <c r="F135">
        <v>11801480.894913739</v>
      </c>
      <c r="G135">
        <v>37171506.5197777</v>
      </c>
      <c r="H135">
        <v>113884575.620914</v>
      </c>
      <c r="I135">
        <v>138096065.75311199</v>
      </c>
      <c r="J135">
        <v>235737892.18104199</v>
      </c>
      <c r="K135">
        <v>444401007.51421601</v>
      </c>
      <c r="L135">
        <v>789940572.44303501</v>
      </c>
      <c r="M135">
        <v>905982641.93897295</v>
      </c>
      <c r="N135">
        <v>1423925700.35742</v>
      </c>
      <c r="O135">
        <v>2179767624.92588</v>
      </c>
      <c r="Q135" t="str">
        <f>VLOOKUP(A135,Lookup_Tables!$D$2:$E$7,2,FALSE)</f>
        <v>AP</v>
      </c>
      <c r="R135" t="str">
        <f>IFERROR(VLOOKUP(D135,Lookup_Tables!$A$2:$B$21,2,FALSE),"All")</f>
        <v>Road</v>
      </c>
    </row>
    <row r="136" spans="1:18" hidden="1">
      <c r="A136">
        <v>-1</v>
      </c>
      <c r="B136">
        <v>5</v>
      </c>
      <c r="C136" t="s">
        <v>38</v>
      </c>
      <c r="D136">
        <v>15</v>
      </c>
      <c r="E136">
        <v>2095257040.5855401</v>
      </c>
      <c r="F136">
        <v>973581666.846246</v>
      </c>
      <c r="G136">
        <v>4211336930.2142301</v>
      </c>
      <c r="H136">
        <v>10107829575.5902</v>
      </c>
      <c r="I136">
        <v>11671956533.9086</v>
      </c>
      <c r="J136">
        <v>17256328776.2528</v>
      </c>
      <c r="K136">
        <v>28643610146.024399</v>
      </c>
      <c r="L136">
        <v>48143619147.653702</v>
      </c>
      <c r="M136">
        <v>54369354458.933502</v>
      </c>
      <c r="N136">
        <v>73337377626.563995</v>
      </c>
      <c r="O136">
        <v>99982501332.746094</v>
      </c>
      <c r="Q136" t="str">
        <f>VLOOKUP(A136,Lookup_Tables!$D$2:$E$7,2,FALSE)</f>
        <v>AP</v>
      </c>
      <c r="R136" t="str">
        <f>IFERROR(VLOOKUP(D136,Lookup_Tables!$A$2:$B$21,2,FALSE),"All")</f>
        <v>All</v>
      </c>
    </row>
    <row r="137" spans="1:18" hidden="1">
      <c r="A137">
        <v>-1</v>
      </c>
      <c r="B137">
        <v>5</v>
      </c>
      <c r="C137" t="s">
        <v>39</v>
      </c>
      <c r="D137">
        <v>15</v>
      </c>
      <c r="E137">
        <v>1844246245.3136001</v>
      </c>
      <c r="F137">
        <v>837554424.44998205</v>
      </c>
      <c r="G137">
        <v>3292223628.4209099</v>
      </c>
      <c r="H137">
        <v>8843525032.7956905</v>
      </c>
      <c r="I137">
        <v>10344812631.6968</v>
      </c>
      <c r="J137">
        <v>15951874676.693199</v>
      </c>
      <c r="K137">
        <v>27279764741.161598</v>
      </c>
      <c r="L137">
        <v>46734210217.812798</v>
      </c>
      <c r="M137">
        <v>50465438325.721199</v>
      </c>
      <c r="N137">
        <v>71998801214.605499</v>
      </c>
      <c r="O137">
        <v>96689280964.792801</v>
      </c>
      <c r="Q137" t="str">
        <f>VLOOKUP(A137,Lookup_Tables!$D$2:$E$7,2,FALSE)</f>
        <v>AP</v>
      </c>
      <c r="R137" t="str">
        <f>IFERROR(VLOOKUP(D137,Lookup_Tables!$A$2:$B$21,2,FALSE),"All")</f>
        <v>All</v>
      </c>
    </row>
    <row r="138" spans="1:18" hidden="1">
      <c r="A138">
        <v>-1</v>
      </c>
      <c r="B138">
        <v>5</v>
      </c>
      <c r="C138" t="s">
        <v>38</v>
      </c>
      <c r="D138">
        <v>16</v>
      </c>
      <c r="E138">
        <v>112927182.06760199</v>
      </c>
      <c r="F138">
        <v>50629040.475852966</v>
      </c>
      <c r="G138">
        <v>205803223.24369499</v>
      </c>
      <c r="H138">
        <v>539302286.791291</v>
      </c>
      <c r="I138">
        <v>636103203.57385695</v>
      </c>
      <c r="J138">
        <v>982424598.54405999</v>
      </c>
      <c r="K138">
        <v>1706928591.63638</v>
      </c>
      <c r="L138">
        <v>2856270469.8328099</v>
      </c>
      <c r="M138">
        <v>3124202486.49365</v>
      </c>
      <c r="N138">
        <v>4363307882.7959204</v>
      </c>
      <c r="O138">
        <v>6046351624.29848</v>
      </c>
      <c r="Q138" t="str">
        <f>VLOOKUP(A138,Lookup_Tables!$D$2:$E$7,2,FALSE)</f>
        <v>AP</v>
      </c>
      <c r="R138" t="str">
        <f>IFERROR(VLOOKUP(D138,Lookup_Tables!$A$2:$B$21,2,FALSE),"All")</f>
        <v>Government_Loss</v>
      </c>
    </row>
    <row r="139" spans="1:18" hidden="1">
      <c r="A139">
        <v>-1</v>
      </c>
      <c r="B139">
        <v>5</v>
      </c>
      <c r="C139" t="s">
        <v>39</v>
      </c>
      <c r="D139">
        <v>16</v>
      </c>
      <c r="E139">
        <v>100219742.2419</v>
      </c>
      <c r="F139">
        <v>43340569.12406078</v>
      </c>
      <c r="G139">
        <v>161255306.05137101</v>
      </c>
      <c r="H139">
        <v>486456072.48250502</v>
      </c>
      <c r="I139">
        <v>576383395.08305299</v>
      </c>
      <c r="J139">
        <v>921965373.33334506</v>
      </c>
      <c r="K139">
        <v>1604957650.1588399</v>
      </c>
      <c r="L139">
        <v>2766286480.31812</v>
      </c>
      <c r="M139">
        <v>2993525589.9746499</v>
      </c>
      <c r="N139">
        <v>4281097176.8522801</v>
      </c>
      <c r="O139">
        <v>5996825815.6099396</v>
      </c>
      <c r="Q139" t="str">
        <f>VLOOKUP(A139,Lookup_Tables!$D$2:$E$7,2,FALSE)</f>
        <v>AP</v>
      </c>
      <c r="R139" t="str">
        <f>IFERROR(VLOOKUP(D139,Lookup_Tables!$A$2:$B$21,2,FALSE),"All")</f>
        <v>Government_Loss</v>
      </c>
    </row>
    <row r="140" spans="1:18" hidden="1">
      <c r="A140">
        <v>-1</v>
      </c>
      <c r="B140">
        <v>5</v>
      </c>
      <c r="C140" t="s">
        <v>38</v>
      </c>
      <c r="D140">
        <v>17</v>
      </c>
      <c r="E140">
        <v>279876094.20188701</v>
      </c>
      <c r="F140">
        <v>112572573.63597035</v>
      </c>
      <c r="G140">
        <v>519805310.78710902</v>
      </c>
      <c r="H140">
        <v>1471858826.6055</v>
      </c>
      <c r="I140">
        <v>1752403583.38501</v>
      </c>
      <c r="J140">
        <v>2652679992.0497899</v>
      </c>
      <c r="K140">
        <v>4599883229.4700298</v>
      </c>
      <c r="L140">
        <v>7663917144.7235498</v>
      </c>
      <c r="M140">
        <v>8821621939.8260899</v>
      </c>
      <c r="N140">
        <v>11938019216.488701</v>
      </c>
      <c r="O140">
        <v>16166033255.956699</v>
      </c>
      <c r="Q140" t="str">
        <f>VLOOKUP(A140,Lookup_Tables!$D$2:$E$7,2,FALSE)</f>
        <v>AP</v>
      </c>
      <c r="R140" t="str">
        <f>IFERROR(VLOOKUP(D140,Lookup_Tables!$A$2:$B$21,2,FALSE),"All")</f>
        <v>Emergency_Loss</v>
      </c>
    </row>
    <row r="141" spans="1:18" hidden="1">
      <c r="A141">
        <v>-1</v>
      </c>
      <c r="B141">
        <v>5</v>
      </c>
      <c r="C141" t="s">
        <v>39</v>
      </c>
      <c r="D141">
        <v>17</v>
      </c>
      <c r="E141">
        <v>255021159.56519699</v>
      </c>
      <c r="F141">
        <v>98967388.535129875</v>
      </c>
      <c r="G141">
        <v>432540390.31882602</v>
      </c>
      <c r="H141">
        <v>1351891231.71859</v>
      </c>
      <c r="I141">
        <v>1617940892.7855</v>
      </c>
      <c r="J141">
        <v>2552286486.6602302</v>
      </c>
      <c r="K141">
        <v>4523638314.9941196</v>
      </c>
      <c r="L141">
        <v>7394149865.2565804</v>
      </c>
      <c r="M141">
        <v>8198934045.6059504</v>
      </c>
      <c r="N141">
        <v>11695610092.891701</v>
      </c>
      <c r="O141">
        <v>15887510558.239401</v>
      </c>
      <c r="Q141" t="str">
        <f>VLOOKUP(A141,Lookup_Tables!$D$2:$E$7,2,FALSE)</f>
        <v>AP</v>
      </c>
      <c r="R141" t="str">
        <f>IFERROR(VLOOKUP(D141,Lookup_Tables!$A$2:$B$21,2,FALSE),"All")</f>
        <v>Emergency_Loss</v>
      </c>
    </row>
    <row r="142" spans="1:18" hidden="1">
      <c r="A142">
        <v>-1</v>
      </c>
      <c r="B142">
        <v>5</v>
      </c>
      <c r="C142" t="s">
        <v>38</v>
      </c>
      <c r="D142">
        <v>18</v>
      </c>
      <c r="E142">
        <v>392803276.26949</v>
      </c>
      <c r="F142">
        <v>165848734.49590832</v>
      </c>
      <c r="G142">
        <v>716328257.58908904</v>
      </c>
      <c r="H142">
        <v>2038508529.07635</v>
      </c>
      <c r="I142">
        <v>2396437150.6395402</v>
      </c>
      <c r="J142">
        <v>3574663830.6354399</v>
      </c>
      <c r="K142">
        <v>6215053554.8463097</v>
      </c>
      <c r="L142">
        <v>10400346274.983801</v>
      </c>
      <c r="M142">
        <v>11443282334.6579</v>
      </c>
      <c r="N142">
        <v>16042349000.5385</v>
      </c>
      <c r="O142">
        <v>22281129283.5382</v>
      </c>
      <c r="Q142" t="str">
        <f>VLOOKUP(A142,Lookup_Tables!$D$2:$E$7,2,FALSE)</f>
        <v>AP</v>
      </c>
      <c r="R142" t="str">
        <f>IFERROR(VLOOKUP(D142,Lookup_Tables!$A$2:$B$21,2,FALSE),"All")</f>
        <v>Govt_Plus_Emergency</v>
      </c>
    </row>
    <row r="143" spans="1:18" hidden="1">
      <c r="A143">
        <v>-1</v>
      </c>
      <c r="B143">
        <v>5</v>
      </c>
      <c r="C143" t="s">
        <v>39</v>
      </c>
      <c r="D143">
        <v>18</v>
      </c>
      <c r="E143">
        <v>354986742.79028302</v>
      </c>
      <c r="F143">
        <v>143766283.00180399</v>
      </c>
      <c r="G143">
        <v>589680118.63123703</v>
      </c>
      <c r="H143">
        <v>1809157436.69871</v>
      </c>
      <c r="I143">
        <v>2167077544.6121898</v>
      </c>
      <c r="J143">
        <v>3433676472.1768198</v>
      </c>
      <c r="K143">
        <v>6029753754.8508501</v>
      </c>
      <c r="L143">
        <v>10048397495.8291</v>
      </c>
      <c r="M143">
        <v>11192459635.580601</v>
      </c>
      <c r="N143">
        <v>15823189420.328899</v>
      </c>
      <c r="O143">
        <v>22142197340.842899</v>
      </c>
      <c r="Q143" t="str">
        <f>VLOOKUP(A143,Lookup_Tables!$D$2:$E$7,2,FALSE)</f>
        <v>AP</v>
      </c>
      <c r="R143" t="str">
        <f>IFERROR(VLOOKUP(D143,Lookup_Tables!$A$2:$B$21,2,FALSE),"All")</f>
        <v>Govt_Plus_Emergency</v>
      </c>
    </row>
    <row r="144" spans="1:18" hidden="1">
      <c r="A144">
        <v>-1</v>
      </c>
      <c r="B144">
        <v>6</v>
      </c>
      <c r="C144" t="s">
        <v>38</v>
      </c>
      <c r="D144">
        <v>0</v>
      </c>
      <c r="E144">
        <v>153276060.43611699</v>
      </c>
      <c r="F144">
        <v>48405272.3657372</v>
      </c>
      <c r="G144">
        <v>142400003.84977701</v>
      </c>
      <c r="H144">
        <v>520578691.439013</v>
      </c>
      <c r="I144">
        <v>642443524.14225805</v>
      </c>
      <c r="J144">
        <v>1142739319.5676799</v>
      </c>
      <c r="K144">
        <v>2657680245.20082</v>
      </c>
      <c r="L144">
        <v>6644536597.6114302</v>
      </c>
      <c r="M144">
        <v>7794032766.3806105</v>
      </c>
      <c r="N144">
        <v>15813563660.7278</v>
      </c>
      <c r="O144">
        <v>21528389768.004398</v>
      </c>
      <c r="Q144" t="str">
        <f>VLOOKUP(A144,Lookup_Tables!$D$2:$E$7,2,FALSE)</f>
        <v>AP</v>
      </c>
      <c r="R144" t="str">
        <f>IFERROR(VLOOKUP(D144,Lookup_Tables!$A$2:$B$21,2,FALSE),"All")</f>
        <v>Private Assets</v>
      </c>
    </row>
    <row r="145" spans="1:18" hidden="1">
      <c r="A145">
        <v>-1</v>
      </c>
      <c r="B145">
        <v>6</v>
      </c>
      <c r="C145" t="s">
        <v>39</v>
      </c>
      <c r="D145">
        <v>0</v>
      </c>
      <c r="E145">
        <v>149435207.07874301</v>
      </c>
      <c r="F145">
        <v>46971187.725098565</v>
      </c>
      <c r="G145">
        <v>131475011.649303</v>
      </c>
      <c r="H145">
        <v>492511641.65707397</v>
      </c>
      <c r="I145">
        <v>617240595.53166902</v>
      </c>
      <c r="J145">
        <v>1093378813.1654999</v>
      </c>
      <c r="K145">
        <v>2651261539.6059198</v>
      </c>
      <c r="L145">
        <v>6308560753.8702402</v>
      </c>
      <c r="M145">
        <v>7663227372.8994904</v>
      </c>
      <c r="N145">
        <v>15708732421.621799</v>
      </c>
      <c r="O145">
        <v>21528389768.004398</v>
      </c>
      <c r="Q145" t="str">
        <f>VLOOKUP(A145,Lookup_Tables!$D$2:$E$7,2,FALSE)</f>
        <v>AP</v>
      </c>
      <c r="R145" t="str">
        <f>IFERROR(VLOOKUP(D145,Lookup_Tables!$A$2:$B$21,2,FALSE),"All")</f>
        <v>Private Assets</v>
      </c>
    </row>
    <row r="146" spans="1:18" hidden="1">
      <c r="A146">
        <v>-1</v>
      </c>
      <c r="B146">
        <v>6</v>
      </c>
      <c r="C146" t="s">
        <v>38</v>
      </c>
      <c r="D146">
        <v>1</v>
      </c>
      <c r="E146">
        <v>395953.76925601898</v>
      </c>
      <c r="F146">
        <v>119302.43727360369</v>
      </c>
      <c r="G146">
        <v>35335.362119839097</v>
      </c>
      <c r="H146">
        <v>334976.04842128197</v>
      </c>
      <c r="I146">
        <v>553243.37581853697</v>
      </c>
      <c r="J146">
        <v>2023585.1376922899</v>
      </c>
      <c r="K146">
        <v>7276291.33276165</v>
      </c>
      <c r="L146">
        <v>19209739.5491191</v>
      </c>
      <c r="M146">
        <v>24701038.519669801</v>
      </c>
      <c r="N146">
        <v>64336830.787324503</v>
      </c>
      <c r="O146">
        <v>75355503.5658793</v>
      </c>
      <c r="Q146" t="str">
        <f>VLOOKUP(A146,Lookup_Tables!$D$2:$E$7,2,FALSE)</f>
        <v>AP</v>
      </c>
      <c r="R146" t="str">
        <f>IFERROR(VLOOKUP(D146,Lookup_Tables!$A$2:$B$21,2,FALSE),"All")</f>
        <v>Airport</v>
      </c>
    </row>
    <row r="147" spans="1:18" hidden="1">
      <c r="A147">
        <v>-1</v>
      </c>
      <c r="B147">
        <v>6</v>
      </c>
      <c r="C147" t="s">
        <v>39</v>
      </c>
      <c r="D147">
        <v>1</v>
      </c>
      <c r="E147">
        <v>394880.84580115601</v>
      </c>
      <c r="F147">
        <v>119052.0510791089</v>
      </c>
      <c r="G147">
        <v>34322.233545958101</v>
      </c>
      <c r="H147">
        <v>325914.94472135301</v>
      </c>
      <c r="I147">
        <v>546461.44660507701</v>
      </c>
      <c r="J147">
        <v>1962493.4919430499</v>
      </c>
      <c r="K147">
        <v>7276291.33276165</v>
      </c>
      <c r="L147">
        <v>19209739.5491191</v>
      </c>
      <c r="M147">
        <v>24701038.519669801</v>
      </c>
      <c r="N147">
        <v>64336830.787324503</v>
      </c>
      <c r="O147">
        <v>75355503.5658793</v>
      </c>
      <c r="Q147" t="str">
        <f>VLOOKUP(A147,Lookup_Tables!$D$2:$E$7,2,FALSE)</f>
        <v>AP</v>
      </c>
      <c r="R147" t="str">
        <f>IFERROR(VLOOKUP(D147,Lookup_Tables!$A$2:$B$21,2,FALSE),"All")</f>
        <v>Airport</v>
      </c>
    </row>
    <row r="148" spans="1:18" hidden="1">
      <c r="A148">
        <v>-1</v>
      </c>
      <c r="B148">
        <v>6</v>
      </c>
      <c r="C148" t="s">
        <v>38</v>
      </c>
      <c r="D148">
        <v>2</v>
      </c>
      <c r="E148">
        <v>13903937.2506731</v>
      </c>
      <c r="F148">
        <v>4203976.6852031928</v>
      </c>
      <c r="G148">
        <v>9658015.6868016291</v>
      </c>
      <c r="H148">
        <v>45321803.953646399</v>
      </c>
      <c r="I148">
        <v>59021925.256060198</v>
      </c>
      <c r="J148">
        <v>105899503.602549</v>
      </c>
      <c r="K148">
        <v>229319031.119288</v>
      </c>
      <c r="L148">
        <v>645250864.30410302</v>
      </c>
      <c r="M148">
        <v>873306389.72354305</v>
      </c>
      <c r="N148">
        <v>1443291876.76423</v>
      </c>
      <c r="O148">
        <v>1990629594.68642</v>
      </c>
      <c r="Q148" t="str">
        <f>VLOOKUP(A148,Lookup_Tables!$D$2:$E$7,2,FALSE)</f>
        <v>AP</v>
      </c>
      <c r="R148" t="str">
        <f>IFERROR(VLOOKUP(D148,Lookup_Tables!$A$2:$B$21,2,FALSE),"All")</f>
        <v>Bridge</v>
      </c>
    </row>
    <row r="149" spans="1:18" hidden="1">
      <c r="A149">
        <v>-1</v>
      </c>
      <c r="B149">
        <v>6</v>
      </c>
      <c r="C149" t="s">
        <v>39</v>
      </c>
      <c r="D149">
        <v>2</v>
      </c>
      <c r="E149">
        <v>13638734.1896815</v>
      </c>
      <c r="F149">
        <v>4108727.2260420881</v>
      </c>
      <c r="G149">
        <v>8843973.4634982701</v>
      </c>
      <c r="H149">
        <v>42975217.576275602</v>
      </c>
      <c r="I149">
        <v>57140146.778631799</v>
      </c>
      <c r="J149">
        <v>103246829.97695</v>
      </c>
      <c r="K149">
        <v>227563409.64503199</v>
      </c>
      <c r="L149">
        <v>606952825.66862202</v>
      </c>
      <c r="M149">
        <v>870202210.12293601</v>
      </c>
      <c r="N149">
        <v>1443291876.76423</v>
      </c>
      <c r="O149">
        <v>1990064058.1489699</v>
      </c>
      <c r="Q149" t="str">
        <f>VLOOKUP(A149,Lookup_Tables!$D$2:$E$7,2,FALSE)</f>
        <v>AP</v>
      </c>
      <c r="R149" t="str">
        <f>IFERROR(VLOOKUP(D149,Lookup_Tables!$A$2:$B$21,2,FALSE),"All")</f>
        <v>Bridge</v>
      </c>
    </row>
    <row r="150" spans="1:18" hidden="1">
      <c r="A150">
        <v>-1</v>
      </c>
      <c r="B150">
        <v>6</v>
      </c>
      <c r="C150" t="s">
        <v>38</v>
      </c>
      <c r="D150">
        <v>3</v>
      </c>
      <c r="E150">
        <v>427480.95348275302</v>
      </c>
      <c r="F150">
        <v>127285.11723121349</v>
      </c>
      <c r="G150">
        <v>237648.23703724501</v>
      </c>
      <c r="H150">
        <v>1303251.8572058</v>
      </c>
      <c r="I150">
        <v>1660729.49279616</v>
      </c>
      <c r="J150">
        <v>3027721.3617540798</v>
      </c>
      <c r="K150">
        <v>6890673.8975278996</v>
      </c>
      <c r="L150">
        <v>20350829.497822002</v>
      </c>
      <c r="M150">
        <v>28311259.0189583</v>
      </c>
      <c r="N150">
        <v>49391721.319260903</v>
      </c>
      <c r="O150">
        <v>64009885.642062999</v>
      </c>
      <c r="Q150" t="str">
        <f>VLOOKUP(A150,Lookup_Tables!$D$2:$E$7,2,FALSE)</f>
        <v>AP</v>
      </c>
      <c r="R150" t="str">
        <f>IFERROR(VLOOKUP(D150,Lookup_Tables!$A$2:$B$21,2,FALSE),"All")</f>
        <v>Govt Hosp</v>
      </c>
    </row>
    <row r="151" spans="1:18" hidden="1">
      <c r="A151">
        <v>-1</v>
      </c>
      <c r="B151">
        <v>6</v>
      </c>
      <c r="C151" t="s">
        <v>39</v>
      </c>
      <c r="D151">
        <v>3</v>
      </c>
      <c r="E151">
        <v>420348.78753135499</v>
      </c>
      <c r="F151">
        <v>124795.75117545121</v>
      </c>
      <c r="G151">
        <v>218864.46679990299</v>
      </c>
      <c r="H151">
        <v>1270304.6160486499</v>
      </c>
      <c r="I151">
        <v>1593810.6703278199</v>
      </c>
      <c r="J151">
        <v>2968298.1602597502</v>
      </c>
      <c r="K151">
        <v>6742669.4013444297</v>
      </c>
      <c r="L151">
        <v>20152211.3612586</v>
      </c>
      <c r="M151">
        <v>27875758.058166198</v>
      </c>
      <c r="N151">
        <v>49391721.319260903</v>
      </c>
      <c r="O151">
        <v>64009885.642062999</v>
      </c>
      <c r="Q151" t="str">
        <f>VLOOKUP(A151,Lookup_Tables!$D$2:$E$7,2,FALSE)</f>
        <v>AP</v>
      </c>
      <c r="R151" t="str">
        <f>IFERROR(VLOOKUP(D151,Lookup_Tables!$A$2:$B$21,2,FALSE),"All")</f>
        <v>Govt Hosp</v>
      </c>
    </row>
    <row r="152" spans="1:18" hidden="1">
      <c r="A152">
        <v>-1</v>
      </c>
      <c r="B152">
        <v>6</v>
      </c>
      <c r="C152" t="s">
        <v>38</v>
      </c>
      <c r="D152">
        <v>4</v>
      </c>
      <c r="E152">
        <v>476177.39007001702</v>
      </c>
      <c r="F152">
        <v>138183.27289383294</v>
      </c>
      <c r="G152">
        <v>324618.89366067603</v>
      </c>
      <c r="H152">
        <v>1290246.9325808701</v>
      </c>
      <c r="I152">
        <v>1665031.3962075701</v>
      </c>
      <c r="J152">
        <v>3063296.8143490702</v>
      </c>
      <c r="K152">
        <v>8797539.0668962896</v>
      </c>
      <c r="L152">
        <v>23087751.165410802</v>
      </c>
      <c r="M152">
        <v>31954159.552649401</v>
      </c>
      <c r="N152">
        <v>54040954.096836001</v>
      </c>
      <c r="O152">
        <v>72057232.1270006</v>
      </c>
      <c r="Q152" t="str">
        <f>VLOOKUP(A152,Lookup_Tables!$D$2:$E$7,2,FALSE)</f>
        <v>AP</v>
      </c>
      <c r="R152" t="str">
        <f>IFERROR(VLOOKUP(D152,Lookup_Tables!$A$2:$B$21,2,FALSE),"All")</f>
        <v>Govt Med Fac</v>
      </c>
    </row>
    <row r="153" spans="1:18" hidden="1">
      <c r="A153">
        <v>-1</v>
      </c>
      <c r="B153">
        <v>6</v>
      </c>
      <c r="C153" t="s">
        <v>39</v>
      </c>
      <c r="D153">
        <v>4</v>
      </c>
      <c r="E153">
        <v>466180.64454493503</v>
      </c>
      <c r="F153">
        <v>135785.53135087813</v>
      </c>
      <c r="G153">
        <v>303225.35450342798</v>
      </c>
      <c r="H153">
        <v>1206112.7350061201</v>
      </c>
      <c r="I153">
        <v>1602925.01248136</v>
      </c>
      <c r="J153">
        <v>2994147.4112657802</v>
      </c>
      <c r="K153">
        <v>8779470.3248828594</v>
      </c>
      <c r="L153">
        <v>22801329.417959701</v>
      </c>
      <c r="M153">
        <v>30552144.027352501</v>
      </c>
      <c r="N153">
        <v>53667335.259389602</v>
      </c>
      <c r="O153">
        <v>71376729.710973501</v>
      </c>
      <c r="Q153" t="str">
        <f>VLOOKUP(A153,Lookup_Tables!$D$2:$E$7,2,FALSE)</f>
        <v>AP</v>
      </c>
      <c r="R153" t="str">
        <f>IFERROR(VLOOKUP(D153,Lookup_Tables!$A$2:$B$21,2,FALSE),"All")</f>
        <v>Govt Med Fac</v>
      </c>
    </row>
    <row r="154" spans="1:18" hidden="1">
      <c r="A154">
        <v>-1</v>
      </c>
      <c r="B154">
        <v>6</v>
      </c>
      <c r="C154" t="s">
        <v>38</v>
      </c>
      <c r="D154">
        <v>6</v>
      </c>
      <c r="E154">
        <v>1468333.8173851999</v>
      </c>
      <c r="F154">
        <v>421891.48687466758</v>
      </c>
      <c r="G154">
        <v>781013.71717631002</v>
      </c>
      <c r="H154">
        <v>3794392.9849346802</v>
      </c>
      <c r="I154">
        <v>5302428.9533005003</v>
      </c>
      <c r="J154">
        <v>12182882.2072796</v>
      </c>
      <c r="K154">
        <v>33919615.9687839</v>
      </c>
      <c r="L154">
        <v>68420745.353874803</v>
      </c>
      <c r="M154">
        <v>86485681.926323399</v>
      </c>
      <c r="N154">
        <v>168486456.98075199</v>
      </c>
      <c r="O154">
        <v>202281038.45918</v>
      </c>
      <c r="Q154" t="str">
        <f>VLOOKUP(A154,Lookup_Tables!$D$2:$E$7,2,FALSE)</f>
        <v>AP</v>
      </c>
      <c r="R154" t="str">
        <f>IFERROR(VLOOKUP(D154,Lookup_Tables!$A$2:$B$21,2,FALSE),"All")</f>
        <v>Port</v>
      </c>
    </row>
    <row r="155" spans="1:18" hidden="1">
      <c r="A155">
        <v>-1</v>
      </c>
      <c r="B155">
        <v>6</v>
      </c>
      <c r="C155" t="s">
        <v>39</v>
      </c>
      <c r="D155">
        <v>6</v>
      </c>
      <c r="E155">
        <v>1448405.0723622299</v>
      </c>
      <c r="F155">
        <v>411890.3610798259</v>
      </c>
      <c r="G155">
        <v>715066.21038356097</v>
      </c>
      <c r="H155">
        <v>3676223.5288877999</v>
      </c>
      <c r="I155">
        <v>5109837.9879004499</v>
      </c>
      <c r="J155">
        <v>12008053.5218275</v>
      </c>
      <c r="K155">
        <v>33746254.708423696</v>
      </c>
      <c r="L155">
        <v>68420745.353874803</v>
      </c>
      <c r="M155">
        <v>86485681.926323399</v>
      </c>
      <c r="N155">
        <v>168486456.98075199</v>
      </c>
      <c r="O155">
        <v>202281038.45918</v>
      </c>
      <c r="Q155" t="str">
        <f>VLOOKUP(A155,Lookup_Tables!$D$2:$E$7,2,FALSE)</f>
        <v>AP</v>
      </c>
      <c r="R155" t="str">
        <f>IFERROR(VLOOKUP(D155,Lookup_Tables!$A$2:$B$21,2,FALSE),"All")</f>
        <v>Port</v>
      </c>
    </row>
    <row r="156" spans="1:18" hidden="1">
      <c r="A156">
        <v>-1</v>
      </c>
      <c r="B156">
        <v>6</v>
      </c>
      <c r="C156" t="s">
        <v>38</v>
      </c>
      <c r="D156">
        <v>9</v>
      </c>
      <c r="E156">
        <v>142269.38051688499</v>
      </c>
      <c r="F156">
        <v>43017.879866771706</v>
      </c>
      <c r="G156">
        <v>15876.8048837143</v>
      </c>
      <c r="H156">
        <v>115620.968162258</v>
      </c>
      <c r="I156">
        <v>164265.98059117701</v>
      </c>
      <c r="J156">
        <v>495783.15640386898</v>
      </c>
      <c r="K156">
        <v>1778227.9495530699</v>
      </c>
      <c r="L156">
        <v>5579567.4451260502</v>
      </c>
      <c r="M156">
        <v>8033771.0525756497</v>
      </c>
      <c r="N156">
        <v>27482768.687911902</v>
      </c>
      <c r="O156">
        <v>32359023.440283101</v>
      </c>
      <c r="Q156" t="str">
        <f>VLOOKUP(A156,Lookup_Tables!$D$2:$E$7,2,FALSE)</f>
        <v>AP</v>
      </c>
      <c r="R156" t="str">
        <f>IFERROR(VLOOKUP(D156,Lookup_Tables!$A$2:$B$21,2,FALSE),"All")</f>
        <v>Pub Admin Bldg</v>
      </c>
    </row>
    <row r="157" spans="1:18" hidden="1">
      <c r="A157">
        <v>-1</v>
      </c>
      <c r="B157">
        <v>6</v>
      </c>
      <c r="C157" t="s">
        <v>39</v>
      </c>
      <c r="D157">
        <v>9</v>
      </c>
      <c r="E157">
        <v>141826.80413184001</v>
      </c>
      <c r="F157">
        <v>42763.008955710175</v>
      </c>
      <c r="G157">
        <v>15512.1822679628</v>
      </c>
      <c r="H157">
        <v>114387.57686658</v>
      </c>
      <c r="I157">
        <v>161610.37932553099</v>
      </c>
      <c r="J157">
        <v>483563.40677727602</v>
      </c>
      <c r="K157">
        <v>1778227.9495530699</v>
      </c>
      <c r="L157">
        <v>5579567.4451260502</v>
      </c>
      <c r="M157">
        <v>8033771.0525756497</v>
      </c>
      <c r="N157">
        <v>27482768.687911902</v>
      </c>
      <c r="O157">
        <v>32359023.440283101</v>
      </c>
      <c r="Q157" t="str">
        <f>VLOOKUP(A157,Lookup_Tables!$D$2:$E$7,2,FALSE)</f>
        <v>AP</v>
      </c>
      <c r="R157" t="str">
        <f>IFERROR(VLOOKUP(D157,Lookup_Tables!$A$2:$B$21,2,FALSE),"All")</f>
        <v>Pub Admin Bldg</v>
      </c>
    </row>
    <row r="158" spans="1:18" hidden="1">
      <c r="A158">
        <v>-1</v>
      </c>
      <c r="B158">
        <v>6</v>
      </c>
      <c r="C158" t="s">
        <v>38</v>
      </c>
      <c r="D158">
        <v>10</v>
      </c>
      <c r="E158">
        <v>5792300.5212534601</v>
      </c>
      <c r="F158">
        <v>1745393.8671080694</v>
      </c>
      <c r="G158">
        <v>3696297.7178351898</v>
      </c>
      <c r="H158">
        <v>14881470.6742719</v>
      </c>
      <c r="I158">
        <v>19678741.707855102</v>
      </c>
      <c r="J158">
        <v>38874030.585437097</v>
      </c>
      <c r="K158">
        <v>92590471.113410696</v>
      </c>
      <c r="L158">
        <v>267988696.86587799</v>
      </c>
      <c r="M158">
        <v>353525451.90125602</v>
      </c>
      <c r="N158">
        <v>627310666.82909095</v>
      </c>
      <c r="O158">
        <v>1009492850.88073</v>
      </c>
      <c r="Q158" t="str">
        <f>VLOOKUP(A158,Lookup_Tables!$D$2:$E$7,2,FALSE)</f>
        <v>AP</v>
      </c>
      <c r="R158" t="str">
        <f>IFERROR(VLOOKUP(D158,Lookup_Tables!$A$2:$B$21,2,FALSE),"All")</f>
        <v>Pub School</v>
      </c>
    </row>
    <row r="159" spans="1:18" hidden="1">
      <c r="A159">
        <v>-1</v>
      </c>
      <c r="B159">
        <v>6</v>
      </c>
      <c r="C159" t="s">
        <v>39</v>
      </c>
      <c r="D159">
        <v>10</v>
      </c>
      <c r="E159">
        <v>5692276.0425824197</v>
      </c>
      <c r="F159">
        <v>1727846.3922658879</v>
      </c>
      <c r="G159">
        <v>3359253.4913824</v>
      </c>
      <c r="H159">
        <v>14222889.608002899</v>
      </c>
      <c r="I159">
        <v>18904756.365943398</v>
      </c>
      <c r="J159">
        <v>37461378.872619703</v>
      </c>
      <c r="K159">
        <v>91767714.836732</v>
      </c>
      <c r="L159">
        <v>267988696.86587799</v>
      </c>
      <c r="M159">
        <v>339617222.926741</v>
      </c>
      <c r="N159">
        <v>625987890.93336201</v>
      </c>
      <c r="O159">
        <v>1009328377.6113</v>
      </c>
      <c r="Q159" t="str">
        <f>VLOOKUP(A159,Lookup_Tables!$D$2:$E$7,2,FALSE)</f>
        <v>AP</v>
      </c>
      <c r="R159" t="str">
        <f>IFERROR(VLOOKUP(D159,Lookup_Tables!$A$2:$B$21,2,FALSE),"All")</f>
        <v>Pub School</v>
      </c>
    </row>
    <row r="160" spans="1:18" hidden="1">
      <c r="A160">
        <v>-1</v>
      </c>
      <c r="B160">
        <v>6</v>
      </c>
      <c r="C160" t="s">
        <v>38</v>
      </c>
      <c r="D160">
        <v>11</v>
      </c>
      <c r="E160">
        <v>2263148.00236671</v>
      </c>
      <c r="F160">
        <v>638109.77449526126</v>
      </c>
      <c r="G160">
        <v>195250.72024429301</v>
      </c>
      <c r="H160">
        <v>2186850.2272069301</v>
      </c>
      <c r="I160">
        <v>4009196.3643508102</v>
      </c>
      <c r="J160">
        <v>19173732.137059499</v>
      </c>
      <c r="K160">
        <v>52236374.353349403</v>
      </c>
      <c r="L160">
        <v>108273653.790942</v>
      </c>
      <c r="M160">
        <v>129985697.843953</v>
      </c>
      <c r="N160">
        <v>286629702.31524599</v>
      </c>
      <c r="O160">
        <v>437494292.76045197</v>
      </c>
      <c r="Q160" t="str">
        <f>VLOOKUP(A160,Lookup_Tables!$D$2:$E$7,2,FALSE)</f>
        <v>AP</v>
      </c>
      <c r="R160" t="str">
        <f>IFERROR(VLOOKUP(D160,Lookup_Tables!$A$2:$B$21,2,FALSE),"All")</f>
        <v>Pub Univ</v>
      </c>
    </row>
    <row r="161" spans="1:18" hidden="1">
      <c r="A161">
        <v>-1</v>
      </c>
      <c r="B161">
        <v>6</v>
      </c>
      <c r="C161" t="s">
        <v>39</v>
      </c>
      <c r="D161">
        <v>11</v>
      </c>
      <c r="E161">
        <v>2250113.0242184601</v>
      </c>
      <c r="F161">
        <v>629893.65625885222</v>
      </c>
      <c r="G161">
        <v>182241.12033371101</v>
      </c>
      <c r="H161">
        <v>2160733.0966710998</v>
      </c>
      <c r="I161">
        <v>3904999.6774706598</v>
      </c>
      <c r="J161">
        <v>19160554.1033828</v>
      </c>
      <c r="K161">
        <v>52236374.353349403</v>
      </c>
      <c r="L161">
        <v>108273653.790942</v>
      </c>
      <c r="M161">
        <v>128814147.604588</v>
      </c>
      <c r="N161">
        <v>286629702.31524599</v>
      </c>
      <c r="O161">
        <v>437494292.76045197</v>
      </c>
      <c r="Q161" t="str">
        <f>VLOOKUP(A161,Lookup_Tables!$D$2:$E$7,2,FALSE)</f>
        <v>AP</v>
      </c>
      <c r="R161" t="str">
        <f>IFERROR(VLOOKUP(D161,Lookup_Tables!$A$2:$B$21,2,FALSE),"All")</f>
        <v>Pub Univ</v>
      </c>
    </row>
    <row r="162" spans="1:18" hidden="1">
      <c r="A162">
        <v>-1</v>
      </c>
      <c r="B162">
        <v>6</v>
      </c>
      <c r="C162" t="s">
        <v>38</v>
      </c>
      <c r="D162">
        <v>13</v>
      </c>
      <c r="E162">
        <v>4229923.3790626097</v>
      </c>
      <c r="F162">
        <v>1271264.2382670017</v>
      </c>
      <c r="G162">
        <v>1946051.62481239</v>
      </c>
      <c r="H162">
        <v>9296544.0614244491</v>
      </c>
      <c r="I162">
        <v>12516491.8703954</v>
      </c>
      <c r="J162">
        <v>27392113.726594102</v>
      </c>
      <c r="K162">
        <v>73452094.1432399</v>
      </c>
      <c r="L162">
        <v>200656926.626362</v>
      </c>
      <c r="M162">
        <v>243305843.66454101</v>
      </c>
      <c r="N162">
        <v>531664898.47680402</v>
      </c>
      <c r="O162">
        <v>752917414.94420004</v>
      </c>
      <c r="Q162" t="str">
        <f>VLOOKUP(A162,Lookup_Tables!$D$2:$E$7,2,FALSE)</f>
        <v>AP</v>
      </c>
      <c r="R162" t="str">
        <f>IFERROR(VLOOKUP(D162,Lookup_Tables!$A$2:$B$21,2,FALSE),"All")</f>
        <v>Residual Inst</v>
      </c>
    </row>
    <row r="163" spans="1:18" hidden="1">
      <c r="A163">
        <v>-1</v>
      </c>
      <c r="B163">
        <v>6</v>
      </c>
      <c r="C163" t="s">
        <v>39</v>
      </c>
      <c r="D163">
        <v>13</v>
      </c>
      <c r="E163">
        <v>4176559.8968696799</v>
      </c>
      <c r="F163">
        <v>1250906.1806174312</v>
      </c>
      <c r="G163">
        <v>1866193.1417320599</v>
      </c>
      <c r="H163">
        <v>8975194.6118949596</v>
      </c>
      <c r="I163">
        <v>12232021.8760924</v>
      </c>
      <c r="J163">
        <v>25992121.4250127</v>
      </c>
      <c r="K163">
        <v>72514368.311091095</v>
      </c>
      <c r="L163">
        <v>197593604.522578</v>
      </c>
      <c r="M163">
        <v>243103395.548136</v>
      </c>
      <c r="N163">
        <v>531664221.654208</v>
      </c>
      <c r="O163">
        <v>752796209.76524401</v>
      </c>
      <c r="Q163" t="str">
        <f>VLOOKUP(A163,Lookup_Tables!$D$2:$E$7,2,FALSE)</f>
        <v>AP</v>
      </c>
      <c r="R163" t="str">
        <f>IFERROR(VLOOKUP(D163,Lookup_Tables!$A$2:$B$21,2,FALSE),"All")</f>
        <v>Residual Inst</v>
      </c>
    </row>
    <row r="164" spans="1:18" hidden="1">
      <c r="A164">
        <v>-1</v>
      </c>
      <c r="B164">
        <v>6</v>
      </c>
      <c r="C164" t="s">
        <v>38</v>
      </c>
      <c r="D164">
        <v>14</v>
      </c>
      <c r="E164">
        <v>8053580.7794117704</v>
      </c>
      <c r="F164">
        <v>2307961.2953835335</v>
      </c>
      <c r="G164">
        <v>4120534.49550342</v>
      </c>
      <c r="H164">
        <v>21887440.839219201</v>
      </c>
      <c r="I164">
        <v>28722919.192330699</v>
      </c>
      <c r="J164">
        <v>60613085.937981501</v>
      </c>
      <c r="K164">
        <v>150735210.162597</v>
      </c>
      <c r="L164">
        <v>391481708.004444</v>
      </c>
      <c r="M164">
        <v>473552648.511814</v>
      </c>
      <c r="N164">
        <v>985335373.52633405</v>
      </c>
      <c r="O164">
        <v>1285769620.1765499</v>
      </c>
      <c r="Q164" t="str">
        <f>VLOOKUP(A164,Lookup_Tables!$D$2:$E$7,2,FALSE)</f>
        <v>AP</v>
      </c>
      <c r="R164" t="str">
        <f>IFERROR(VLOOKUP(D164,Lookup_Tables!$A$2:$B$21,2,FALSE),"All")</f>
        <v>Road</v>
      </c>
    </row>
    <row r="165" spans="1:18" hidden="1">
      <c r="A165">
        <v>-1</v>
      </c>
      <c r="B165">
        <v>6</v>
      </c>
      <c r="C165" t="s">
        <v>39</v>
      </c>
      <c r="D165">
        <v>14</v>
      </c>
      <c r="E165">
        <v>7942094.7118886895</v>
      </c>
      <c r="F165">
        <v>2256214.4559549196</v>
      </c>
      <c r="G165">
        <v>3870203.1303719501</v>
      </c>
      <c r="H165">
        <v>21580317.3255926</v>
      </c>
      <c r="I165">
        <v>27973809.923912998</v>
      </c>
      <c r="J165">
        <v>58908797.945500202</v>
      </c>
      <c r="K165">
        <v>149833220.34471899</v>
      </c>
      <c r="L165">
        <v>381267490.28594798</v>
      </c>
      <c r="M165">
        <v>473552648.511814</v>
      </c>
      <c r="N165">
        <v>984531533.41983497</v>
      </c>
      <c r="O165">
        <v>1285656773.02563</v>
      </c>
      <c r="Q165" t="str">
        <f>VLOOKUP(A165,Lookup_Tables!$D$2:$E$7,2,FALSE)</f>
        <v>AP</v>
      </c>
      <c r="R165" t="str">
        <f>IFERROR(VLOOKUP(D165,Lookup_Tables!$A$2:$B$21,2,FALSE),"All")</f>
        <v>Road</v>
      </c>
    </row>
    <row r="166" spans="1:18" hidden="1">
      <c r="A166">
        <v>-1</v>
      </c>
      <c r="B166">
        <v>6</v>
      </c>
      <c r="C166" t="s">
        <v>38</v>
      </c>
      <c r="D166">
        <v>15</v>
      </c>
      <c r="E166">
        <v>190429165.67959499</v>
      </c>
      <c r="F166">
        <v>59900901.033863634</v>
      </c>
      <c r="G166">
        <v>164452510.56367999</v>
      </c>
      <c r="H166">
        <v>623805296.49642396</v>
      </c>
      <c r="I166">
        <v>784980979.88223696</v>
      </c>
      <c r="J166">
        <v>1430379998.8812399</v>
      </c>
      <c r="K166">
        <v>3320192703.9879498</v>
      </c>
      <c r="L166">
        <v>7998751837.6535797</v>
      </c>
      <c r="M166">
        <v>9866081080.8651905</v>
      </c>
      <c r="N166">
        <v>20110261160.6968</v>
      </c>
      <c r="O166">
        <v>27290060838.590599</v>
      </c>
      <c r="Q166" t="str">
        <f>VLOOKUP(A166,Lookup_Tables!$D$2:$E$7,2,FALSE)</f>
        <v>AP</v>
      </c>
      <c r="R166" t="str">
        <f>IFERROR(VLOOKUP(D166,Lookup_Tables!$A$2:$B$21,2,FALSE),"All")</f>
        <v>All</v>
      </c>
    </row>
    <row r="167" spans="1:18" hidden="1">
      <c r="A167">
        <v>-1</v>
      </c>
      <c r="B167">
        <v>6</v>
      </c>
      <c r="C167" t="s">
        <v>39</v>
      </c>
      <c r="D167">
        <v>15</v>
      </c>
      <c r="E167">
        <v>185926010.75901401</v>
      </c>
      <c r="F167">
        <v>58299074.048092127</v>
      </c>
      <c r="G167">
        <v>153672785.536273</v>
      </c>
      <c r="H167">
        <v>596711452.66145802</v>
      </c>
      <c r="I167">
        <v>747842224.48977602</v>
      </c>
      <c r="J167">
        <v>1358390684.6296</v>
      </c>
      <c r="K167">
        <v>3315874237.4404898</v>
      </c>
      <c r="L167">
        <v>7990329582.8093204</v>
      </c>
      <c r="M167">
        <v>9614212560.1296997</v>
      </c>
      <c r="N167">
        <v>20029629027.560902</v>
      </c>
      <c r="O167">
        <v>27045602307.446602</v>
      </c>
      <c r="Q167" t="str">
        <f>VLOOKUP(A167,Lookup_Tables!$D$2:$E$7,2,FALSE)</f>
        <v>AP</v>
      </c>
      <c r="R167" t="str">
        <f>IFERROR(VLOOKUP(D167,Lookup_Tables!$A$2:$B$21,2,FALSE),"All")</f>
        <v>All</v>
      </c>
    </row>
    <row r="168" spans="1:18" hidden="1">
      <c r="A168">
        <v>-1</v>
      </c>
      <c r="B168">
        <v>6</v>
      </c>
      <c r="C168" t="s">
        <v>38</v>
      </c>
      <c r="D168">
        <v>16</v>
      </c>
      <c r="E168">
        <v>37153105.243478</v>
      </c>
      <c r="F168">
        <v>10877221.551098358</v>
      </c>
      <c r="G168">
        <v>22765547.760338001</v>
      </c>
      <c r="H168">
        <v>101175845.54092</v>
      </c>
      <c r="I168">
        <v>140772017.80330101</v>
      </c>
      <c r="J168">
        <v>276849926.38897198</v>
      </c>
      <c r="K168">
        <v>662512458.78713</v>
      </c>
      <c r="L168">
        <v>1770776445.905</v>
      </c>
      <c r="M168">
        <v>2209803464.4766202</v>
      </c>
      <c r="N168">
        <v>4204638690.4925599</v>
      </c>
      <c r="O168">
        <v>5882401461.2536201</v>
      </c>
      <c r="Q168" t="str">
        <f>VLOOKUP(A168,Lookup_Tables!$D$2:$E$7,2,FALSE)</f>
        <v>AP</v>
      </c>
      <c r="R168" t="str">
        <f>IFERROR(VLOOKUP(D168,Lookup_Tables!$A$2:$B$21,2,FALSE),"All")</f>
        <v>Government_Loss</v>
      </c>
    </row>
    <row r="169" spans="1:18" hidden="1">
      <c r="A169">
        <v>-1</v>
      </c>
      <c r="B169">
        <v>6</v>
      </c>
      <c r="C169" t="s">
        <v>39</v>
      </c>
      <c r="D169">
        <v>16</v>
      </c>
      <c r="E169">
        <v>36523583.204037301</v>
      </c>
      <c r="F169">
        <v>10698756.915136956</v>
      </c>
      <c r="G169">
        <v>21014738.795452099</v>
      </c>
      <c r="H169">
        <v>98502195.901413694</v>
      </c>
      <c r="I169">
        <v>137265957.24781501</v>
      </c>
      <c r="J169">
        <v>267593595.08801299</v>
      </c>
      <c r="K169">
        <v>647284149.92136204</v>
      </c>
      <c r="L169">
        <v>1749909325.9105899</v>
      </c>
      <c r="M169">
        <v>2164421015.0201302</v>
      </c>
      <c r="N169">
        <v>4204633402.0358701</v>
      </c>
      <c r="O169">
        <v>5881306562.5984697</v>
      </c>
      <c r="Q169" t="str">
        <f>VLOOKUP(A169,Lookup_Tables!$D$2:$E$7,2,FALSE)</f>
        <v>AP</v>
      </c>
      <c r="R169" t="str">
        <f>IFERROR(VLOOKUP(D169,Lookup_Tables!$A$2:$B$21,2,FALSE),"All")</f>
        <v>Government_Loss</v>
      </c>
    </row>
    <row r="170" spans="1:18" hidden="1">
      <c r="A170">
        <v>-1</v>
      </c>
      <c r="B170">
        <v>6</v>
      </c>
      <c r="C170" t="s">
        <v>38</v>
      </c>
      <c r="D170">
        <v>17</v>
      </c>
      <c r="E170">
        <v>26223463.546017099</v>
      </c>
      <c r="F170">
        <v>8300586.1729933731</v>
      </c>
      <c r="G170">
        <v>24376321.950718898</v>
      </c>
      <c r="H170">
        <v>90881371.874455407</v>
      </c>
      <c r="I170">
        <v>114560316.07583199</v>
      </c>
      <c r="J170">
        <v>197196332.33766201</v>
      </c>
      <c r="K170">
        <v>475317838.731435</v>
      </c>
      <c r="L170">
        <v>1095370637.00109</v>
      </c>
      <c r="M170">
        <v>1332139525.32865</v>
      </c>
      <c r="N170">
        <v>2632412828.5541301</v>
      </c>
      <c r="O170">
        <v>3586336408.15663</v>
      </c>
      <c r="Q170" t="str">
        <f>VLOOKUP(A170,Lookup_Tables!$D$2:$E$7,2,FALSE)</f>
        <v>AP</v>
      </c>
      <c r="R170" t="str">
        <f>IFERROR(VLOOKUP(D170,Lookup_Tables!$A$2:$B$21,2,FALSE),"All")</f>
        <v>Emergency_Loss</v>
      </c>
    </row>
    <row r="171" spans="1:18" hidden="1">
      <c r="A171">
        <v>-1</v>
      </c>
      <c r="B171">
        <v>6</v>
      </c>
      <c r="C171" t="s">
        <v>39</v>
      </c>
      <c r="D171">
        <v>17</v>
      </c>
      <c r="E171">
        <v>25569766.303102002</v>
      </c>
      <c r="F171">
        <v>8206962.9050383717</v>
      </c>
      <c r="G171">
        <v>22485065.338447701</v>
      </c>
      <c r="H171">
        <v>86543658.812346503</v>
      </c>
      <c r="I171">
        <v>107685895.98915701</v>
      </c>
      <c r="J171">
        <v>185667117.02535701</v>
      </c>
      <c r="K171">
        <v>469167797.36562902</v>
      </c>
      <c r="L171">
        <v>1065292281.9769599</v>
      </c>
      <c r="M171">
        <v>1264483567.44361</v>
      </c>
      <c r="N171">
        <v>2632410200.0715599</v>
      </c>
      <c r="O171">
        <v>3571750102.2757001</v>
      </c>
      <c r="Q171" t="str">
        <f>VLOOKUP(A171,Lookup_Tables!$D$2:$E$7,2,FALSE)</f>
        <v>AP</v>
      </c>
      <c r="R171" t="str">
        <f>IFERROR(VLOOKUP(D171,Lookup_Tables!$A$2:$B$21,2,FALSE),"All")</f>
        <v>Emergency_Loss</v>
      </c>
    </row>
    <row r="172" spans="1:18" hidden="1">
      <c r="A172">
        <v>-1</v>
      </c>
      <c r="B172">
        <v>6</v>
      </c>
      <c r="C172" t="s">
        <v>38</v>
      </c>
      <c r="D172">
        <v>18</v>
      </c>
      <c r="E172">
        <v>63376568.789494902</v>
      </c>
      <c r="F172">
        <v>19482697.386206657</v>
      </c>
      <c r="G172">
        <v>47203021.211124398</v>
      </c>
      <c r="H172">
        <v>199924799.26616001</v>
      </c>
      <c r="I172">
        <v>253572286.98035201</v>
      </c>
      <c r="J172">
        <v>464291968.63191402</v>
      </c>
      <c r="K172">
        <v>1136014133.66237</v>
      </c>
      <c r="L172">
        <v>2826491903.4035001</v>
      </c>
      <c r="M172">
        <v>3514738231.52985</v>
      </c>
      <c r="N172">
        <v>6712940811.5331898</v>
      </c>
      <c r="O172">
        <v>9455994955.3059292</v>
      </c>
      <c r="Q172" t="str">
        <f>VLOOKUP(A172,Lookup_Tables!$D$2:$E$7,2,FALSE)</f>
        <v>AP</v>
      </c>
      <c r="R172" t="str">
        <f>IFERROR(VLOOKUP(D172,Lookup_Tables!$A$2:$B$21,2,FALSE),"All")</f>
        <v>Govt_Plus_Emergency</v>
      </c>
    </row>
    <row r="173" spans="1:18" hidden="1">
      <c r="A173">
        <v>-1</v>
      </c>
      <c r="B173">
        <v>6</v>
      </c>
      <c r="C173" t="s">
        <v>39</v>
      </c>
      <c r="D173">
        <v>18</v>
      </c>
      <c r="E173">
        <v>62068809.729533397</v>
      </c>
      <c r="F173">
        <v>18955547.809805118</v>
      </c>
      <c r="G173">
        <v>43970166.150811501</v>
      </c>
      <c r="H173">
        <v>185873907.47683501</v>
      </c>
      <c r="I173">
        <v>248538822.178635</v>
      </c>
      <c r="J173">
        <v>450563974.94109398</v>
      </c>
      <c r="K173">
        <v>1118183954.4066899</v>
      </c>
      <c r="L173">
        <v>2801701048.7769499</v>
      </c>
      <c r="M173">
        <v>3428904582.4637399</v>
      </c>
      <c r="N173">
        <v>6712915413.9789495</v>
      </c>
      <c r="O173">
        <v>9453056664.8741703</v>
      </c>
      <c r="Q173" t="str">
        <f>VLOOKUP(A173,Lookup_Tables!$D$2:$E$7,2,FALSE)</f>
        <v>AP</v>
      </c>
      <c r="R173" t="str">
        <f>IFERROR(VLOOKUP(D173,Lookup_Tables!$A$2:$B$21,2,FALSE),"All")</f>
        <v>Govt_Plus_Emergency</v>
      </c>
    </row>
    <row r="174" spans="1:18" hidden="1">
      <c r="A174">
        <v>-1</v>
      </c>
      <c r="B174">
        <v>7</v>
      </c>
      <c r="C174" t="s">
        <v>38</v>
      </c>
      <c r="D174">
        <v>0</v>
      </c>
      <c r="E174">
        <v>95881098.178341493</v>
      </c>
      <c r="F174">
        <v>42128854.618012093</v>
      </c>
      <c r="G174">
        <v>260050495.72377801</v>
      </c>
      <c r="H174">
        <v>543522568.26650202</v>
      </c>
      <c r="I174">
        <v>609157842.62717998</v>
      </c>
      <c r="J174">
        <v>812087284.44882202</v>
      </c>
      <c r="K174">
        <v>1125633959.54389</v>
      </c>
      <c r="L174">
        <v>1776257424.0132799</v>
      </c>
      <c r="M174">
        <v>2078676650.9616499</v>
      </c>
      <c r="N174">
        <v>2848658914.6076899</v>
      </c>
      <c r="O174">
        <v>3872313396.1292901</v>
      </c>
      <c r="Q174" t="str">
        <f>VLOOKUP(A174,Lookup_Tables!$D$2:$E$7,2,FALSE)</f>
        <v>AP</v>
      </c>
      <c r="R174" t="str">
        <f>IFERROR(VLOOKUP(D174,Lookup_Tables!$A$2:$B$21,2,FALSE),"All")</f>
        <v>Private Assets</v>
      </c>
    </row>
    <row r="175" spans="1:18" hidden="1">
      <c r="A175">
        <v>-1</v>
      </c>
      <c r="B175">
        <v>7</v>
      </c>
      <c r="C175" t="s">
        <v>39</v>
      </c>
      <c r="D175">
        <v>0</v>
      </c>
      <c r="E175">
        <v>86354005.258176193</v>
      </c>
      <c r="F175">
        <v>36980196.53687574</v>
      </c>
      <c r="G175">
        <v>230427595.68202299</v>
      </c>
      <c r="H175">
        <v>484219809.957371</v>
      </c>
      <c r="I175">
        <v>547877352.23244596</v>
      </c>
      <c r="J175">
        <v>745392631.26763105</v>
      </c>
      <c r="K175">
        <v>1045109383.0026</v>
      </c>
      <c r="L175">
        <v>1675542453.9253299</v>
      </c>
      <c r="M175">
        <v>2017305145.8858099</v>
      </c>
      <c r="N175">
        <v>2753050393.5735898</v>
      </c>
      <c r="O175">
        <v>3872313396.1292901</v>
      </c>
      <c r="Q175" t="str">
        <f>VLOOKUP(A175,Lookup_Tables!$D$2:$E$7,2,FALSE)</f>
        <v>AP</v>
      </c>
      <c r="R175" t="str">
        <f>IFERROR(VLOOKUP(D175,Lookup_Tables!$A$2:$B$21,2,FALSE),"All")</f>
        <v>Private Assets</v>
      </c>
    </row>
    <row r="176" spans="1:18" hidden="1">
      <c r="A176">
        <v>-1</v>
      </c>
      <c r="B176">
        <v>7</v>
      </c>
      <c r="C176" t="s">
        <v>38</v>
      </c>
      <c r="D176">
        <v>2</v>
      </c>
      <c r="E176">
        <v>10175264.5085229</v>
      </c>
      <c r="F176">
        <v>4124451.7537144106</v>
      </c>
      <c r="G176">
        <v>27635567.7764888</v>
      </c>
      <c r="H176">
        <v>65925453.130165897</v>
      </c>
      <c r="I176">
        <v>74968236.6469125</v>
      </c>
      <c r="J176">
        <v>106418707.012669</v>
      </c>
      <c r="K176">
        <v>146673514.648444</v>
      </c>
      <c r="L176">
        <v>195935940.20865899</v>
      </c>
      <c r="M176">
        <v>207691459.180493</v>
      </c>
      <c r="N176">
        <v>253605221.42338499</v>
      </c>
      <c r="O176">
        <v>291120485.50656199</v>
      </c>
      <c r="Q176" t="str">
        <f>VLOOKUP(A176,Lookup_Tables!$D$2:$E$7,2,FALSE)</f>
        <v>AP</v>
      </c>
      <c r="R176" t="str">
        <f>IFERROR(VLOOKUP(D176,Lookup_Tables!$A$2:$B$21,2,FALSE),"All")</f>
        <v>Bridge</v>
      </c>
    </row>
    <row r="177" spans="1:18" hidden="1">
      <c r="A177">
        <v>-1</v>
      </c>
      <c r="B177">
        <v>7</v>
      </c>
      <c r="C177" t="s">
        <v>39</v>
      </c>
      <c r="D177">
        <v>2</v>
      </c>
      <c r="E177">
        <v>9338598.6057412308</v>
      </c>
      <c r="F177">
        <v>3716076.7210800918</v>
      </c>
      <c r="G177">
        <v>24480340.0706333</v>
      </c>
      <c r="H177">
        <v>59878652.6418873</v>
      </c>
      <c r="I177">
        <v>69414413.411597699</v>
      </c>
      <c r="J177">
        <v>102803265.448727</v>
      </c>
      <c r="K177">
        <v>140645896.74710199</v>
      </c>
      <c r="L177">
        <v>190192502.73846501</v>
      </c>
      <c r="M177">
        <v>199306522.32151601</v>
      </c>
      <c r="N177">
        <v>239911346.260692</v>
      </c>
      <c r="O177">
        <v>269005950.576823</v>
      </c>
      <c r="Q177" t="str">
        <f>VLOOKUP(A177,Lookup_Tables!$D$2:$E$7,2,FALSE)</f>
        <v>AP</v>
      </c>
      <c r="R177" t="str">
        <f>IFERROR(VLOOKUP(D177,Lookup_Tables!$A$2:$B$21,2,FALSE),"All")</f>
        <v>Bridge</v>
      </c>
    </row>
    <row r="178" spans="1:18" hidden="1">
      <c r="A178">
        <v>-1</v>
      </c>
      <c r="B178">
        <v>7</v>
      </c>
      <c r="C178" t="s">
        <v>38</v>
      </c>
      <c r="D178">
        <v>3</v>
      </c>
      <c r="E178">
        <v>1126619.38423873</v>
      </c>
      <c r="F178">
        <v>489646.75584858982</v>
      </c>
      <c r="G178">
        <v>3069846.0250259601</v>
      </c>
      <c r="H178">
        <v>6583400.81991925</v>
      </c>
      <c r="I178">
        <v>7538390.2883007098</v>
      </c>
      <c r="J178">
        <v>10268527.5489248</v>
      </c>
      <c r="K178">
        <v>14683317.938627999</v>
      </c>
      <c r="L178">
        <v>20818467.311422098</v>
      </c>
      <c r="M178">
        <v>23166050.4757328</v>
      </c>
      <c r="N178">
        <v>30244445.917569</v>
      </c>
      <c r="O178">
        <v>34883781.3988984</v>
      </c>
      <c r="Q178" t="str">
        <f>VLOOKUP(A178,Lookup_Tables!$D$2:$E$7,2,FALSE)</f>
        <v>AP</v>
      </c>
      <c r="R178" t="str">
        <f>IFERROR(VLOOKUP(D178,Lookup_Tables!$A$2:$B$21,2,FALSE),"All")</f>
        <v>Govt Hosp</v>
      </c>
    </row>
    <row r="179" spans="1:18" hidden="1">
      <c r="A179">
        <v>-1</v>
      </c>
      <c r="B179">
        <v>7</v>
      </c>
      <c r="C179" t="s">
        <v>39</v>
      </c>
      <c r="D179">
        <v>3</v>
      </c>
      <c r="E179">
        <v>1018569.54195388</v>
      </c>
      <c r="F179">
        <v>431009.11354147829</v>
      </c>
      <c r="G179">
        <v>2771632.5559014198</v>
      </c>
      <c r="H179">
        <v>5931542.9458306301</v>
      </c>
      <c r="I179">
        <v>6841633.2860141201</v>
      </c>
      <c r="J179">
        <v>9533468.9051184095</v>
      </c>
      <c r="K179">
        <v>14102282.7733585</v>
      </c>
      <c r="L179">
        <v>19675868.381782599</v>
      </c>
      <c r="M179">
        <v>21732566.997992601</v>
      </c>
      <c r="N179">
        <v>29126702.127223998</v>
      </c>
      <c r="O179">
        <v>32383273.8832568</v>
      </c>
      <c r="Q179" t="str">
        <f>VLOOKUP(A179,Lookup_Tables!$D$2:$E$7,2,FALSE)</f>
        <v>AP</v>
      </c>
      <c r="R179" t="str">
        <f>IFERROR(VLOOKUP(D179,Lookup_Tables!$A$2:$B$21,2,FALSE),"All")</f>
        <v>Govt Hosp</v>
      </c>
    </row>
    <row r="180" spans="1:18" hidden="1">
      <c r="A180">
        <v>-1</v>
      </c>
      <c r="B180">
        <v>7</v>
      </c>
      <c r="C180" t="s">
        <v>38</v>
      </c>
      <c r="D180">
        <v>4</v>
      </c>
      <c r="E180">
        <v>527652.43958724302</v>
      </c>
      <c r="F180">
        <v>232804.22888654424</v>
      </c>
      <c r="G180">
        <v>1509447.4617993601</v>
      </c>
      <c r="H180">
        <v>3068436.8116455302</v>
      </c>
      <c r="I180">
        <v>3481077.3858913099</v>
      </c>
      <c r="J180">
        <v>4722135.7303318996</v>
      </c>
      <c r="K180">
        <v>6560752.0450001303</v>
      </c>
      <c r="L180">
        <v>9041459.6615986507</v>
      </c>
      <c r="M180">
        <v>10117163.9263609</v>
      </c>
      <c r="N180">
        <v>12946602.4769929</v>
      </c>
      <c r="O180">
        <v>15163246.292385099</v>
      </c>
      <c r="Q180" t="str">
        <f>VLOOKUP(A180,Lookup_Tables!$D$2:$E$7,2,FALSE)</f>
        <v>AP</v>
      </c>
      <c r="R180" t="str">
        <f>IFERROR(VLOOKUP(D180,Lookup_Tables!$A$2:$B$21,2,FALSE),"All")</f>
        <v>Govt Med Fac</v>
      </c>
    </row>
    <row r="181" spans="1:18" hidden="1">
      <c r="A181">
        <v>-1</v>
      </c>
      <c r="B181">
        <v>7</v>
      </c>
      <c r="C181" t="s">
        <v>39</v>
      </c>
      <c r="D181">
        <v>4</v>
      </c>
      <c r="E181">
        <v>473365.76368349802</v>
      </c>
      <c r="F181">
        <v>207311.11101954221</v>
      </c>
      <c r="G181">
        <v>1336837.74759614</v>
      </c>
      <c r="H181">
        <v>2759085.81806802</v>
      </c>
      <c r="I181">
        <v>3135595.0096835601</v>
      </c>
      <c r="J181">
        <v>4224412.1896905303</v>
      </c>
      <c r="K181">
        <v>5962236.2204569504</v>
      </c>
      <c r="L181">
        <v>8587365.1190152299</v>
      </c>
      <c r="M181">
        <v>9200986.1749328002</v>
      </c>
      <c r="N181">
        <v>12282104.112291301</v>
      </c>
      <c r="O181">
        <v>14315805.5666216</v>
      </c>
      <c r="Q181" t="str">
        <f>VLOOKUP(A181,Lookup_Tables!$D$2:$E$7,2,FALSE)</f>
        <v>AP</v>
      </c>
      <c r="R181" t="str">
        <f>IFERROR(VLOOKUP(D181,Lookup_Tables!$A$2:$B$21,2,FALSE),"All")</f>
        <v>Govt Med Fac</v>
      </c>
    </row>
    <row r="182" spans="1:18" hidden="1">
      <c r="A182">
        <v>-1</v>
      </c>
      <c r="B182">
        <v>7</v>
      </c>
      <c r="C182" t="s">
        <v>38</v>
      </c>
      <c r="D182">
        <v>9</v>
      </c>
      <c r="E182">
        <v>214992.11936593699</v>
      </c>
      <c r="F182">
        <v>89374.113200682536</v>
      </c>
      <c r="G182">
        <v>592888.69081262895</v>
      </c>
      <c r="H182">
        <v>1343198.4792060701</v>
      </c>
      <c r="I182">
        <v>1471499.0903522</v>
      </c>
      <c r="J182">
        <v>2006768.81830346</v>
      </c>
      <c r="K182">
        <v>2888182.3814859898</v>
      </c>
      <c r="L182">
        <v>4169159.29872414</v>
      </c>
      <c r="M182">
        <v>4686630.4612996196</v>
      </c>
      <c r="N182">
        <v>6129031.2660688004</v>
      </c>
      <c r="O182">
        <v>7289989.1669055503</v>
      </c>
      <c r="Q182" t="str">
        <f>VLOOKUP(A182,Lookup_Tables!$D$2:$E$7,2,FALSE)</f>
        <v>AP</v>
      </c>
      <c r="R182" t="str">
        <f>IFERROR(VLOOKUP(D182,Lookup_Tables!$A$2:$B$21,2,FALSE),"All")</f>
        <v>Pub Admin Bldg</v>
      </c>
    </row>
    <row r="183" spans="1:18" hidden="1">
      <c r="A183">
        <v>-1</v>
      </c>
      <c r="B183">
        <v>7</v>
      </c>
      <c r="C183" t="s">
        <v>39</v>
      </c>
      <c r="D183">
        <v>9</v>
      </c>
      <c r="E183">
        <v>196843.07763300199</v>
      </c>
      <c r="F183">
        <v>80294.791460791734</v>
      </c>
      <c r="G183">
        <v>539752.09478019201</v>
      </c>
      <c r="H183">
        <v>1206833.0082537199</v>
      </c>
      <c r="I183">
        <v>1376190.0965064201</v>
      </c>
      <c r="J183">
        <v>1868079.4503080701</v>
      </c>
      <c r="K183">
        <v>2700602.1642354699</v>
      </c>
      <c r="L183">
        <v>3881913.3570557199</v>
      </c>
      <c r="M183">
        <v>4412855.3996874504</v>
      </c>
      <c r="N183">
        <v>5765982.4464899702</v>
      </c>
      <c r="O183">
        <v>7110994.4476333205</v>
      </c>
      <c r="Q183" t="str">
        <f>VLOOKUP(A183,Lookup_Tables!$D$2:$E$7,2,FALSE)</f>
        <v>AP</v>
      </c>
      <c r="R183" t="str">
        <f>IFERROR(VLOOKUP(D183,Lookup_Tables!$A$2:$B$21,2,FALSE),"All")</f>
        <v>Pub Admin Bldg</v>
      </c>
    </row>
    <row r="184" spans="1:18" hidden="1">
      <c r="A184">
        <v>-1</v>
      </c>
      <c r="B184">
        <v>7</v>
      </c>
      <c r="C184" t="s">
        <v>38</v>
      </c>
      <c r="D184">
        <v>10</v>
      </c>
      <c r="E184">
        <v>3104084.47065478</v>
      </c>
      <c r="F184">
        <v>1308282.0079624143</v>
      </c>
      <c r="G184">
        <v>8653232.2711840402</v>
      </c>
      <c r="H184">
        <v>18756509.448940899</v>
      </c>
      <c r="I184">
        <v>21266866.603941899</v>
      </c>
      <c r="J184">
        <v>29088571.8649849</v>
      </c>
      <c r="K184">
        <v>40164235.688770697</v>
      </c>
      <c r="L184">
        <v>56701070.893119797</v>
      </c>
      <c r="M184">
        <v>66423463.618883602</v>
      </c>
      <c r="N184">
        <v>88554770.8634018</v>
      </c>
      <c r="O184">
        <v>98197250.989024505</v>
      </c>
      <c r="Q184" t="str">
        <f>VLOOKUP(A184,Lookup_Tables!$D$2:$E$7,2,FALSE)</f>
        <v>AP</v>
      </c>
      <c r="R184" t="str">
        <f>IFERROR(VLOOKUP(D184,Lookup_Tables!$A$2:$B$21,2,FALSE),"All")</f>
        <v>Pub School</v>
      </c>
    </row>
    <row r="185" spans="1:18" hidden="1">
      <c r="A185">
        <v>-1</v>
      </c>
      <c r="B185">
        <v>7</v>
      </c>
      <c r="C185" t="s">
        <v>39</v>
      </c>
      <c r="D185">
        <v>10</v>
      </c>
      <c r="E185">
        <v>2821062.4291717499</v>
      </c>
      <c r="F185">
        <v>1191711.8439258528</v>
      </c>
      <c r="G185">
        <v>7760696.3673775503</v>
      </c>
      <c r="H185">
        <v>17025780.622834601</v>
      </c>
      <c r="I185">
        <v>19473986.928245399</v>
      </c>
      <c r="J185">
        <v>26137898.8566733</v>
      </c>
      <c r="K185">
        <v>36853820.923913598</v>
      </c>
      <c r="L185">
        <v>53689853.890413597</v>
      </c>
      <c r="M185">
        <v>60391770.969576798</v>
      </c>
      <c r="N185">
        <v>76481017.436455801</v>
      </c>
      <c r="O185">
        <v>93947941.716105297</v>
      </c>
      <c r="Q185" t="str">
        <f>VLOOKUP(A185,Lookup_Tables!$D$2:$E$7,2,FALSE)</f>
        <v>AP</v>
      </c>
      <c r="R185" t="str">
        <f>IFERROR(VLOOKUP(D185,Lookup_Tables!$A$2:$B$21,2,FALSE),"All")</f>
        <v>Pub School</v>
      </c>
    </row>
    <row r="186" spans="1:18" hidden="1">
      <c r="A186">
        <v>-1</v>
      </c>
      <c r="B186">
        <v>7</v>
      </c>
      <c r="C186" t="s">
        <v>38</v>
      </c>
      <c r="D186">
        <v>11</v>
      </c>
      <c r="E186">
        <v>1468594.48486636</v>
      </c>
      <c r="F186">
        <v>493946.58442940377</v>
      </c>
      <c r="G186">
        <v>2734133.6078661098</v>
      </c>
      <c r="H186">
        <v>12227433.6124452</v>
      </c>
      <c r="I186">
        <v>13602606.9694821</v>
      </c>
      <c r="J186">
        <v>19035148.418682601</v>
      </c>
      <c r="K186">
        <v>27912177.9301164</v>
      </c>
      <c r="L186">
        <v>36390265.878723897</v>
      </c>
      <c r="M186">
        <v>39396841.207515001</v>
      </c>
      <c r="N186">
        <v>48293319.2857759</v>
      </c>
      <c r="O186">
        <v>54325930.122566998</v>
      </c>
      <c r="Q186" t="str">
        <f>VLOOKUP(A186,Lookup_Tables!$D$2:$E$7,2,FALSE)</f>
        <v>AP</v>
      </c>
      <c r="R186" t="str">
        <f>IFERROR(VLOOKUP(D186,Lookup_Tables!$A$2:$B$21,2,FALSE),"All")</f>
        <v>Pub Univ</v>
      </c>
    </row>
    <row r="187" spans="1:18" hidden="1">
      <c r="A187">
        <v>-1</v>
      </c>
      <c r="B187">
        <v>7</v>
      </c>
      <c r="C187" t="s">
        <v>39</v>
      </c>
      <c r="D187">
        <v>11</v>
      </c>
      <c r="E187">
        <v>1398243.5917704799</v>
      </c>
      <c r="F187">
        <v>452717.94356650277</v>
      </c>
      <c r="G187">
        <v>2575210.1969935098</v>
      </c>
      <c r="H187">
        <v>11812305.980060101</v>
      </c>
      <c r="I187">
        <v>13294448.774673801</v>
      </c>
      <c r="J187">
        <v>18350813.1059229</v>
      </c>
      <c r="K187">
        <v>27331619.830401599</v>
      </c>
      <c r="L187">
        <v>35352397.177667998</v>
      </c>
      <c r="M187">
        <v>38757903.889434204</v>
      </c>
      <c r="N187">
        <v>47644652.505117401</v>
      </c>
      <c r="O187">
        <v>54325930.122566998</v>
      </c>
      <c r="Q187" t="str">
        <f>VLOOKUP(A187,Lookup_Tables!$D$2:$E$7,2,FALSE)</f>
        <v>AP</v>
      </c>
      <c r="R187" t="str">
        <f>IFERROR(VLOOKUP(D187,Lookup_Tables!$A$2:$B$21,2,FALSE),"All")</f>
        <v>Pub Univ</v>
      </c>
    </row>
    <row r="188" spans="1:18" hidden="1">
      <c r="A188">
        <v>-1</v>
      </c>
      <c r="B188">
        <v>7</v>
      </c>
      <c r="C188" t="s">
        <v>38</v>
      </c>
      <c r="D188">
        <v>13</v>
      </c>
      <c r="E188">
        <v>3315655.8126960602</v>
      </c>
      <c r="F188">
        <v>1265820.2447428699</v>
      </c>
      <c r="G188">
        <v>8317696.0303136697</v>
      </c>
      <c r="H188">
        <v>21819314.068837401</v>
      </c>
      <c r="I188">
        <v>25338249.1799514</v>
      </c>
      <c r="J188">
        <v>34036102.423423499</v>
      </c>
      <c r="K188">
        <v>51897502.761799499</v>
      </c>
      <c r="L188">
        <v>70249310.474905699</v>
      </c>
      <c r="M188">
        <v>80119705.799915195</v>
      </c>
      <c r="N188">
        <v>109179944.173843</v>
      </c>
      <c r="O188">
        <v>127951197.380741</v>
      </c>
      <c r="Q188" t="str">
        <f>VLOOKUP(A188,Lookup_Tables!$D$2:$E$7,2,FALSE)</f>
        <v>AP</v>
      </c>
      <c r="R188" t="str">
        <f>IFERROR(VLOOKUP(D188,Lookup_Tables!$A$2:$B$21,2,FALSE),"All")</f>
        <v>Residual Inst</v>
      </c>
    </row>
    <row r="189" spans="1:18" hidden="1">
      <c r="A189">
        <v>-1</v>
      </c>
      <c r="B189">
        <v>7</v>
      </c>
      <c r="C189" t="s">
        <v>39</v>
      </c>
      <c r="D189">
        <v>13</v>
      </c>
      <c r="E189">
        <v>3086300.0721626701</v>
      </c>
      <c r="F189">
        <v>1164939.753819918</v>
      </c>
      <c r="G189">
        <v>7801531.7928161602</v>
      </c>
      <c r="H189">
        <v>20709816.971106</v>
      </c>
      <c r="I189">
        <v>23233593.0792601</v>
      </c>
      <c r="J189">
        <v>31522765.266979899</v>
      </c>
      <c r="K189">
        <v>48118048.908968002</v>
      </c>
      <c r="L189">
        <v>69182792.856443003</v>
      </c>
      <c r="M189">
        <v>78677094.952216595</v>
      </c>
      <c r="N189">
        <v>104390432.541189</v>
      </c>
      <c r="O189">
        <v>118676419.138824</v>
      </c>
      <c r="Q189" t="str">
        <f>VLOOKUP(A189,Lookup_Tables!$D$2:$E$7,2,FALSE)</f>
        <v>AP</v>
      </c>
      <c r="R189" t="str">
        <f>IFERROR(VLOOKUP(D189,Lookup_Tables!$A$2:$B$21,2,FALSE),"All")</f>
        <v>Residual Inst</v>
      </c>
    </row>
    <row r="190" spans="1:18" hidden="1">
      <c r="A190">
        <v>-1</v>
      </c>
      <c r="B190">
        <v>7</v>
      </c>
      <c r="C190" t="s">
        <v>38</v>
      </c>
      <c r="D190">
        <v>14</v>
      </c>
      <c r="E190">
        <v>5398961.7835523998</v>
      </c>
      <c r="F190">
        <v>2078793.4085343913</v>
      </c>
      <c r="G190">
        <v>12655113.0474294</v>
      </c>
      <c r="H190">
        <v>32498962.854380101</v>
      </c>
      <c r="I190">
        <v>38945356.399913199</v>
      </c>
      <c r="J190">
        <v>59654767.693708502</v>
      </c>
      <c r="K190">
        <v>87876172.258723304</v>
      </c>
      <c r="L190">
        <v>126133042.97061101</v>
      </c>
      <c r="M190">
        <v>141420586.99336901</v>
      </c>
      <c r="N190">
        <v>176454851.93523201</v>
      </c>
      <c r="O190">
        <v>203572835.50889701</v>
      </c>
      <c r="Q190" t="str">
        <f>VLOOKUP(A190,Lookup_Tables!$D$2:$E$7,2,FALSE)</f>
        <v>AP</v>
      </c>
      <c r="R190" t="str">
        <f>IFERROR(VLOOKUP(D190,Lookup_Tables!$A$2:$B$21,2,FALSE),"All")</f>
        <v>Road</v>
      </c>
    </row>
    <row r="191" spans="1:18" hidden="1">
      <c r="A191">
        <v>-1</v>
      </c>
      <c r="B191">
        <v>7</v>
      </c>
      <c r="C191" t="s">
        <v>39</v>
      </c>
      <c r="D191">
        <v>14</v>
      </c>
      <c r="E191">
        <v>5021901.8088621097</v>
      </c>
      <c r="F191">
        <v>1923754.4168291651</v>
      </c>
      <c r="G191">
        <v>11546042.243858499</v>
      </c>
      <c r="H191">
        <v>30306710.811085001</v>
      </c>
      <c r="I191">
        <v>35403044.617534898</v>
      </c>
      <c r="J191">
        <v>54848702.3748191</v>
      </c>
      <c r="K191">
        <v>84386132.044582397</v>
      </c>
      <c r="L191">
        <v>120183725.504135</v>
      </c>
      <c r="M191">
        <v>133316642.80953699</v>
      </c>
      <c r="N191">
        <v>170717295.61923599</v>
      </c>
      <c r="O191">
        <v>203347550.03463501</v>
      </c>
      <c r="Q191" t="str">
        <f>VLOOKUP(A191,Lookup_Tables!$D$2:$E$7,2,FALSE)</f>
        <v>AP</v>
      </c>
      <c r="R191" t="str">
        <f>IFERROR(VLOOKUP(D191,Lookup_Tables!$A$2:$B$21,2,FALSE),"All")</f>
        <v>Road</v>
      </c>
    </row>
    <row r="192" spans="1:18" hidden="1">
      <c r="A192">
        <v>-1</v>
      </c>
      <c r="B192">
        <v>7</v>
      </c>
      <c r="C192" t="s">
        <v>38</v>
      </c>
      <c r="D192">
        <v>15</v>
      </c>
      <c r="E192">
        <v>121212923.18182699</v>
      </c>
      <c r="F192">
        <v>52865545.957986236</v>
      </c>
      <c r="G192">
        <v>332899237.76263303</v>
      </c>
      <c r="H192">
        <v>700923264.930161</v>
      </c>
      <c r="I192">
        <v>797279431.78657699</v>
      </c>
      <c r="J192">
        <v>1072495511.99879</v>
      </c>
      <c r="K192">
        <v>1428077379.6738</v>
      </c>
      <c r="L192">
        <v>2183036081.7101798</v>
      </c>
      <c r="M192">
        <v>2565274423.13656</v>
      </c>
      <c r="N192">
        <v>3507260571.9440999</v>
      </c>
      <c r="O192">
        <v>4384021570.9635897</v>
      </c>
      <c r="Q192" t="str">
        <f>VLOOKUP(A192,Lookup_Tables!$D$2:$E$7,2,FALSE)</f>
        <v>AP</v>
      </c>
      <c r="R192" t="str">
        <f>IFERROR(VLOOKUP(D192,Lookup_Tables!$A$2:$B$21,2,FALSE),"All")</f>
        <v>All</v>
      </c>
    </row>
    <row r="193" spans="1:18" hidden="1">
      <c r="A193">
        <v>-1</v>
      </c>
      <c r="B193">
        <v>7</v>
      </c>
      <c r="C193" t="s">
        <v>39</v>
      </c>
      <c r="D193">
        <v>15</v>
      </c>
      <c r="E193">
        <v>109384248.377792</v>
      </c>
      <c r="F193">
        <v>47311133.089494169</v>
      </c>
      <c r="G193">
        <v>294080722.03745502</v>
      </c>
      <c r="H193">
        <v>630372956.35411501</v>
      </c>
      <c r="I193">
        <v>708150423.55956697</v>
      </c>
      <c r="J193">
        <v>954927132.86978698</v>
      </c>
      <c r="K193">
        <v>1304597294.3585899</v>
      </c>
      <c r="L193">
        <v>2049201089.4675801</v>
      </c>
      <c r="M193">
        <v>2491128458.23734</v>
      </c>
      <c r="N193">
        <v>3296042824.7570901</v>
      </c>
      <c r="O193">
        <v>4384021570.9635897</v>
      </c>
      <c r="Q193" t="str">
        <f>VLOOKUP(A193,Lookup_Tables!$D$2:$E$7,2,FALSE)</f>
        <v>AP</v>
      </c>
      <c r="R193" t="str">
        <f>IFERROR(VLOOKUP(D193,Lookup_Tables!$A$2:$B$21,2,FALSE),"All")</f>
        <v>All</v>
      </c>
    </row>
    <row r="194" spans="1:18" hidden="1">
      <c r="A194">
        <v>-1</v>
      </c>
      <c r="B194">
        <v>7</v>
      </c>
      <c r="C194" t="s">
        <v>38</v>
      </c>
      <c r="D194">
        <v>16</v>
      </c>
      <c r="E194">
        <v>25331825.003484402</v>
      </c>
      <c r="F194">
        <v>10444053.403234605</v>
      </c>
      <c r="G194">
        <v>69021671.479842693</v>
      </c>
      <c r="H194">
        <v>161183911.20415601</v>
      </c>
      <c r="I194">
        <v>183219965.73344401</v>
      </c>
      <c r="J194">
        <v>254858809.296271</v>
      </c>
      <c r="K194">
        <v>354069476.27179998</v>
      </c>
      <c r="L194">
        <v>490035868.53816903</v>
      </c>
      <c r="M194">
        <v>516660448.93838102</v>
      </c>
      <c r="N194">
        <v>668595535.07647502</v>
      </c>
      <c r="O194">
        <v>718091324.62600899</v>
      </c>
      <c r="Q194" t="str">
        <f>VLOOKUP(A194,Lookup_Tables!$D$2:$E$7,2,FALSE)</f>
        <v>AP</v>
      </c>
      <c r="R194" t="str">
        <f>IFERROR(VLOOKUP(D194,Lookup_Tables!$A$2:$B$21,2,FALSE),"All")</f>
        <v>Government_Loss</v>
      </c>
    </row>
    <row r="195" spans="1:18" hidden="1">
      <c r="A195">
        <v>-1</v>
      </c>
      <c r="B195">
        <v>7</v>
      </c>
      <c r="C195" t="s">
        <v>39</v>
      </c>
      <c r="D195">
        <v>16</v>
      </c>
      <c r="E195">
        <v>23175825.7804881</v>
      </c>
      <c r="F195">
        <v>9472347.153396979</v>
      </c>
      <c r="G195">
        <v>61909922.242276497</v>
      </c>
      <c r="H195">
        <v>145684312.968853</v>
      </c>
      <c r="I195">
        <v>170349110.68419001</v>
      </c>
      <c r="J195">
        <v>232867134.76434299</v>
      </c>
      <c r="K195">
        <v>324959437.17534</v>
      </c>
      <c r="L195">
        <v>456672826.11473799</v>
      </c>
      <c r="M195">
        <v>496930010.87160301</v>
      </c>
      <c r="N195">
        <v>643935630.99084103</v>
      </c>
      <c r="O195">
        <v>698396133.48672199</v>
      </c>
      <c r="Q195" t="str">
        <f>VLOOKUP(A195,Lookup_Tables!$D$2:$E$7,2,FALSE)</f>
        <v>AP</v>
      </c>
      <c r="R195" t="str">
        <f>IFERROR(VLOOKUP(D195,Lookup_Tables!$A$2:$B$21,2,FALSE),"All")</f>
        <v>Government_Loss</v>
      </c>
    </row>
    <row r="196" spans="1:18" hidden="1">
      <c r="A196">
        <v>-1</v>
      </c>
      <c r="B196">
        <v>7</v>
      </c>
      <c r="C196" t="s">
        <v>38</v>
      </c>
      <c r="D196">
        <v>17</v>
      </c>
      <c r="E196">
        <v>22159097.277608201</v>
      </c>
      <c r="F196">
        <v>9632895.4186409153</v>
      </c>
      <c r="G196">
        <v>60093498.618141301</v>
      </c>
      <c r="H196">
        <v>128076274.76211099</v>
      </c>
      <c r="I196">
        <v>142962051.05335799</v>
      </c>
      <c r="J196">
        <v>195612147.931665</v>
      </c>
      <c r="K196">
        <v>273700035.503398</v>
      </c>
      <c r="L196">
        <v>402617031.06197</v>
      </c>
      <c r="M196">
        <v>488060824.55373698</v>
      </c>
      <c r="N196">
        <v>660627494.54261398</v>
      </c>
      <c r="O196">
        <v>796601647.49351799</v>
      </c>
      <c r="Q196" t="str">
        <f>VLOOKUP(A196,Lookup_Tables!$D$2:$E$7,2,FALSE)</f>
        <v>AP</v>
      </c>
      <c r="R196" t="str">
        <f>IFERROR(VLOOKUP(D196,Lookup_Tables!$A$2:$B$21,2,FALSE),"All")</f>
        <v>Emergency_Loss</v>
      </c>
    </row>
    <row r="197" spans="1:18" hidden="1">
      <c r="A197">
        <v>-1</v>
      </c>
      <c r="B197">
        <v>7</v>
      </c>
      <c r="C197" t="s">
        <v>39</v>
      </c>
      <c r="D197">
        <v>17</v>
      </c>
      <c r="E197">
        <v>20027001.566555999</v>
      </c>
      <c r="F197">
        <v>8438300.2460726909</v>
      </c>
      <c r="G197">
        <v>53857583.6520264</v>
      </c>
      <c r="H197">
        <v>114928101.78904</v>
      </c>
      <c r="I197">
        <v>131534621.39184301</v>
      </c>
      <c r="J197">
        <v>180567099.20630801</v>
      </c>
      <c r="K197">
        <v>250366250.84902</v>
      </c>
      <c r="L197">
        <v>394439213.47839999</v>
      </c>
      <c r="M197">
        <v>481954723.25748098</v>
      </c>
      <c r="N197">
        <v>625019403.28661501</v>
      </c>
      <c r="O197">
        <v>796393749.977126</v>
      </c>
      <c r="Q197" t="str">
        <f>VLOOKUP(A197,Lookup_Tables!$D$2:$E$7,2,FALSE)</f>
        <v>AP</v>
      </c>
      <c r="R197" t="str">
        <f>IFERROR(VLOOKUP(D197,Lookup_Tables!$A$2:$B$21,2,FALSE),"All")</f>
        <v>Emergency_Loss</v>
      </c>
    </row>
    <row r="198" spans="1:18" hidden="1">
      <c r="A198">
        <v>-1</v>
      </c>
      <c r="B198">
        <v>7</v>
      </c>
      <c r="C198" t="s">
        <v>38</v>
      </c>
      <c r="D198">
        <v>18</v>
      </c>
      <c r="E198">
        <v>47490922.281092398</v>
      </c>
      <c r="F198">
        <v>20345728.16050639</v>
      </c>
      <c r="G198">
        <v>130130958.01110099</v>
      </c>
      <c r="H198">
        <v>286805020.63112301</v>
      </c>
      <c r="I198">
        <v>334405987.86196101</v>
      </c>
      <c r="J198">
        <v>433836078.63176101</v>
      </c>
      <c r="K198">
        <v>605822332.09979701</v>
      </c>
      <c r="L198">
        <v>873620538.79422605</v>
      </c>
      <c r="M198">
        <v>962291216.00967097</v>
      </c>
      <c r="N198">
        <v>1280752272.0216401</v>
      </c>
      <c r="O198">
        <v>1520129133.23774</v>
      </c>
      <c r="Q198" t="str">
        <f>VLOOKUP(A198,Lookup_Tables!$D$2:$E$7,2,FALSE)</f>
        <v>AP</v>
      </c>
      <c r="R198" t="str">
        <f>IFERROR(VLOOKUP(D198,Lookup_Tables!$A$2:$B$21,2,FALSE),"All")</f>
        <v>Govt_Plus_Emergency</v>
      </c>
    </row>
    <row r="199" spans="1:18" hidden="1">
      <c r="A199">
        <v>-1</v>
      </c>
      <c r="B199">
        <v>7</v>
      </c>
      <c r="C199" t="s">
        <v>39</v>
      </c>
      <c r="D199">
        <v>18</v>
      </c>
      <c r="E199">
        <v>43132881.012450397</v>
      </c>
      <c r="F199">
        <v>18153013.009755004</v>
      </c>
      <c r="G199">
        <v>116633514.078521</v>
      </c>
      <c r="H199">
        <v>261108442.52869099</v>
      </c>
      <c r="I199">
        <v>301034530.65705597</v>
      </c>
      <c r="J199">
        <v>410479348.25549001</v>
      </c>
      <c r="K199">
        <v>556595940.79568899</v>
      </c>
      <c r="L199">
        <v>803170251.33112502</v>
      </c>
      <c r="M199">
        <v>916116642.13689899</v>
      </c>
      <c r="N199">
        <v>1226573287.2953899</v>
      </c>
      <c r="O199">
        <v>1477590589.3520801</v>
      </c>
      <c r="Q199" t="str">
        <f>VLOOKUP(A199,Lookup_Tables!$D$2:$E$7,2,FALSE)</f>
        <v>AP</v>
      </c>
      <c r="R199" t="str">
        <f>IFERROR(VLOOKUP(D199,Lookup_Tables!$A$2:$B$21,2,FALSE),"All")</f>
        <v>Govt_Plus_Emergency</v>
      </c>
    </row>
    <row r="200" spans="1:18" hidden="1">
      <c r="A200">
        <v>-1</v>
      </c>
      <c r="B200">
        <v>8</v>
      </c>
      <c r="C200" t="s">
        <v>38</v>
      </c>
      <c r="D200">
        <v>0</v>
      </c>
      <c r="E200">
        <v>231754360.84353501</v>
      </c>
      <c r="F200">
        <v>103438456.532278</v>
      </c>
      <c r="G200">
        <v>643152263.71467698</v>
      </c>
      <c r="H200">
        <v>1374015884.75931</v>
      </c>
      <c r="I200">
        <v>1574047864.09675</v>
      </c>
      <c r="J200">
        <v>2070419506.72014</v>
      </c>
      <c r="K200">
        <v>2965883979.6458502</v>
      </c>
      <c r="L200">
        <v>3640876059.3147602</v>
      </c>
      <c r="M200">
        <v>4113876303.8270001</v>
      </c>
      <c r="N200">
        <v>5259297444.5879698</v>
      </c>
      <c r="O200">
        <v>6917817325.1435204</v>
      </c>
      <c r="Q200" t="str">
        <f>VLOOKUP(A200,Lookup_Tables!$D$2:$E$7,2,FALSE)</f>
        <v>AP</v>
      </c>
      <c r="R200" t="str">
        <f>IFERROR(VLOOKUP(D200,Lookup_Tables!$A$2:$B$21,2,FALSE),"All")</f>
        <v>Private Assets</v>
      </c>
    </row>
    <row r="201" spans="1:18" hidden="1">
      <c r="A201">
        <v>-1</v>
      </c>
      <c r="B201">
        <v>8</v>
      </c>
      <c r="C201" t="s">
        <v>39</v>
      </c>
      <c r="D201">
        <v>0</v>
      </c>
      <c r="E201">
        <v>205691045.00102201</v>
      </c>
      <c r="F201">
        <v>89802042.003718898</v>
      </c>
      <c r="G201">
        <v>555216145.19544697</v>
      </c>
      <c r="H201">
        <v>1264910674.27562</v>
      </c>
      <c r="I201">
        <v>1408869873.8578601</v>
      </c>
      <c r="J201">
        <v>1894302596.0688</v>
      </c>
      <c r="K201">
        <v>2801104086.4093199</v>
      </c>
      <c r="L201">
        <v>3517283753.4429102</v>
      </c>
      <c r="M201">
        <v>3731437872.7894902</v>
      </c>
      <c r="N201">
        <v>4994529693.7801399</v>
      </c>
      <c r="O201">
        <v>6435129699.9613895</v>
      </c>
      <c r="Q201" t="str">
        <f>VLOOKUP(A201,Lookup_Tables!$D$2:$E$7,2,FALSE)</f>
        <v>AP</v>
      </c>
      <c r="R201" t="str">
        <f>IFERROR(VLOOKUP(D201,Lookup_Tables!$A$2:$B$21,2,FALSE),"All")</f>
        <v>Private Assets</v>
      </c>
    </row>
    <row r="202" spans="1:18" hidden="1">
      <c r="A202">
        <v>-1</v>
      </c>
      <c r="B202">
        <v>8</v>
      </c>
      <c r="C202" t="s">
        <v>38</v>
      </c>
      <c r="D202">
        <v>1</v>
      </c>
      <c r="E202">
        <v>368389.43333371001</v>
      </c>
      <c r="F202">
        <v>120611.32811778001</v>
      </c>
      <c r="G202">
        <v>608303.37850164797</v>
      </c>
      <c r="H202">
        <v>2289326.23740796</v>
      </c>
      <c r="I202">
        <v>2781416.1561054201</v>
      </c>
      <c r="J202">
        <v>4782522.9942918401</v>
      </c>
      <c r="K202">
        <v>7409906.7089613797</v>
      </c>
      <c r="L202">
        <v>10358118.6525476</v>
      </c>
      <c r="M202">
        <v>12052909.752038101</v>
      </c>
      <c r="N202">
        <v>16558519.633406101</v>
      </c>
      <c r="O202">
        <v>23034959.204250298</v>
      </c>
      <c r="Q202" t="str">
        <f>VLOOKUP(A202,Lookup_Tables!$D$2:$E$7,2,FALSE)</f>
        <v>AP</v>
      </c>
      <c r="R202" t="str">
        <f>IFERROR(VLOOKUP(D202,Lookup_Tables!$A$2:$B$21,2,FALSE),"All")</f>
        <v>Airport</v>
      </c>
    </row>
    <row r="203" spans="1:18" hidden="1">
      <c r="A203">
        <v>-1</v>
      </c>
      <c r="B203">
        <v>8</v>
      </c>
      <c r="C203" t="s">
        <v>39</v>
      </c>
      <c r="D203">
        <v>1</v>
      </c>
      <c r="E203">
        <v>352738.47102342697</v>
      </c>
      <c r="F203">
        <v>115994.32684056336</v>
      </c>
      <c r="G203">
        <v>557043.58430347801</v>
      </c>
      <c r="H203">
        <v>2140464.1963025001</v>
      </c>
      <c r="I203">
        <v>2623472.3103086902</v>
      </c>
      <c r="J203">
        <v>4458936.12861811</v>
      </c>
      <c r="K203">
        <v>7243723.4924815604</v>
      </c>
      <c r="L203">
        <v>10358118.6525476</v>
      </c>
      <c r="M203">
        <v>11820547.0803567</v>
      </c>
      <c r="N203">
        <v>16522163.4326826</v>
      </c>
      <c r="O203">
        <v>22742783.627350301</v>
      </c>
      <c r="Q203" t="str">
        <f>VLOOKUP(A203,Lookup_Tables!$D$2:$E$7,2,FALSE)</f>
        <v>AP</v>
      </c>
      <c r="R203" t="str">
        <f>IFERROR(VLOOKUP(D203,Lookup_Tables!$A$2:$B$21,2,FALSE),"All")</f>
        <v>Airport</v>
      </c>
    </row>
    <row r="204" spans="1:18" hidden="1">
      <c r="A204">
        <v>-1</v>
      </c>
      <c r="B204">
        <v>8</v>
      </c>
      <c r="C204" t="s">
        <v>38</v>
      </c>
      <c r="D204">
        <v>2</v>
      </c>
      <c r="E204">
        <v>20910841.494642001</v>
      </c>
      <c r="F204">
        <v>8091657.5001925193</v>
      </c>
      <c r="G204">
        <v>54989082.628615797</v>
      </c>
      <c r="H204">
        <v>137682118.151375</v>
      </c>
      <c r="I204">
        <v>157520899.84773099</v>
      </c>
      <c r="J204">
        <v>221449119.935426</v>
      </c>
      <c r="K204">
        <v>313327494.31912601</v>
      </c>
      <c r="L204">
        <v>437078861.885297</v>
      </c>
      <c r="M204">
        <v>475026099.12554699</v>
      </c>
      <c r="N204">
        <v>607337956.81391096</v>
      </c>
      <c r="O204">
        <v>726081962.64936697</v>
      </c>
      <c r="Q204" t="str">
        <f>VLOOKUP(A204,Lookup_Tables!$D$2:$E$7,2,FALSE)</f>
        <v>AP</v>
      </c>
      <c r="R204" t="str">
        <f>IFERROR(VLOOKUP(D204,Lookup_Tables!$A$2:$B$21,2,FALSE),"All")</f>
        <v>Bridge</v>
      </c>
    </row>
    <row r="205" spans="1:18" hidden="1">
      <c r="A205">
        <v>-1</v>
      </c>
      <c r="B205">
        <v>8</v>
      </c>
      <c r="C205" t="s">
        <v>39</v>
      </c>
      <c r="D205">
        <v>2</v>
      </c>
      <c r="E205">
        <v>19327620.566084601</v>
      </c>
      <c r="F205">
        <v>7389626.5509429611</v>
      </c>
      <c r="G205">
        <v>48595447.565825403</v>
      </c>
      <c r="H205">
        <v>130496984.33419999</v>
      </c>
      <c r="I205">
        <v>143367917.445687</v>
      </c>
      <c r="J205">
        <v>207664023.83799601</v>
      </c>
      <c r="K205">
        <v>297861780.96298897</v>
      </c>
      <c r="L205">
        <v>425578671.55071902</v>
      </c>
      <c r="M205">
        <v>471614869.89174902</v>
      </c>
      <c r="N205">
        <v>589388507.12555099</v>
      </c>
      <c r="O205">
        <v>716569014.27006197</v>
      </c>
      <c r="Q205" t="str">
        <f>VLOOKUP(A205,Lookup_Tables!$D$2:$E$7,2,FALSE)</f>
        <v>AP</v>
      </c>
      <c r="R205" t="str">
        <f>IFERROR(VLOOKUP(D205,Lookup_Tables!$A$2:$B$21,2,FALSE),"All")</f>
        <v>Bridge</v>
      </c>
    </row>
    <row r="206" spans="1:18" hidden="1">
      <c r="A206">
        <v>-1</v>
      </c>
      <c r="B206">
        <v>8</v>
      </c>
      <c r="C206" t="s">
        <v>38</v>
      </c>
      <c r="D206">
        <v>3</v>
      </c>
      <c r="E206">
        <v>255038.431763595</v>
      </c>
      <c r="F206">
        <v>114997.41050331679</v>
      </c>
      <c r="G206">
        <v>622228.12305549998</v>
      </c>
      <c r="H206">
        <v>1341810.5466983099</v>
      </c>
      <c r="I206">
        <v>1517971.14447458</v>
      </c>
      <c r="J206">
        <v>2119959.2421899</v>
      </c>
      <c r="K206">
        <v>3232721.7624739101</v>
      </c>
      <c r="L206">
        <v>4906850.5808664197</v>
      </c>
      <c r="M206">
        <v>5737371.2875655899</v>
      </c>
      <c r="N206">
        <v>8499503.0924898796</v>
      </c>
      <c r="O206">
        <v>11278018.0770777</v>
      </c>
      <c r="Q206" t="str">
        <f>VLOOKUP(A206,Lookup_Tables!$D$2:$E$7,2,FALSE)</f>
        <v>AP</v>
      </c>
      <c r="R206" t="str">
        <f>IFERROR(VLOOKUP(D206,Lookup_Tables!$A$2:$B$21,2,FALSE),"All")</f>
        <v>Govt Hosp</v>
      </c>
    </row>
    <row r="207" spans="1:18" hidden="1">
      <c r="A207">
        <v>-1</v>
      </c>
      <c r="B207">
        <v>8</v>
      </c>
      <c r="C207" t="s">
        <v>39</v>
      </c>
      <c r="D207">
        <v>3</v>
      </c>
      <c r="E207">
        <v>227569.31940377099</v>
      </c>
      <c r="F207">
        <v>102036.26931430056</v>
      </c>
      <c r="G207">
        <v>539221.45491442794</v>
      </c>
      <c r="H207">
        <v>1163712.2496746299</v>
      </c>
      <c r="I207">
        <v>1314280.3798535001</v>
      </c>
      <c r="J207">
        <v>1905825.6266900101</v>
      </c>
      <c r="K207">
        <v>2951563.0683268602</v>
      </c>
      <c r="L207">
        <v>4741926.5221300498</v>
      </c>
      <c r="M207">
        <v>5218066.4901482798</v>
      </c>
      <c r="N207">
        <v>8204915.4931870196</v>
      </c>
      <c r="O207">
        <v>10698896.629806301</v>
      </c>
      <c r="Q207" t="str">
        <f>VLOOKUP(A207,Lookup_Tables!$D$2:$E$7,2,FALSE)</f>
        <v>AP</v>
      </c>
      <c r="R207" t="str">
        <f>IFERROR(VLOOKUP(D207,Lookup_Tables!$A$2:$B$21,2,FALSE),"All")</f>
        <v>Govt Hosp</v>
      </c>
    </row>
    <row r="208" spans="1:18" hidden="1">
      <c r="A208">
        <v>-1</v>
      </c>
      <c r="B208">
        <v>8</v>
      </c>
      <c r="C208" t="s">
        <v>38</v>
      </c>
      <c r="D208">
        <v>4</v>
      </c>
      <c r="E208">
        <v>525062.03995503695</v>
      </c>
      <c r="F208">
        <v>209317.70232865337</v>
      </c>
      <c r="G208">
        <v>1332437.1462419899</v>
      </c>
      <c r="H208">
        <v>3257435.87255853</v>
      </c>
      <c r="I208">
        <v>3762485.9519268898</v>
      </c>
      <c r="J208">
        <v>5155235.4182169102</v>
      </c>
      <c r="K208">
        <v>7493611.6034125201</v>
      </c>
      <c r="L208">
        <v>11307808.718789401</v>
      </c>
      <c r="M208">
        <v>12288225.020043699</v>
      </c>
      <c r="N208">
        <v>17239185.4131057</v>
      </c>
      <c r="O208">
        <v>21771535.654734898</v>
      </c>
      <c r="Q208" t="str">
        <f>VLOOKUP(A208,Lookup_Tables!$D$2:$E$7,2,FALSE)</f>
        <v>AP</v>
      </c>
      <c r="R208" t="str">
        <f>IFERROR(VLOOKUP(D208,Lookup_Tables!$A$2:$B$21,2,FALSE),"All")</f>
        <v>Govt Med Fac</v>
      </c>
    </row>
    <row r="209" spans="1:18" hidden="1">
      <c r="A209">
        <v>-1</v>
      </c>
      <c r="B209">
        <v>8</v>
      </c>
      <c r="C209" t="s">
        <v>39</v>
      </c>
      <c r="D209">
        <v>4</v>
      </c>
      <c r="E209">
        <v>482358.053278515</v>
      </c>
      <c r="F209">
        <v>192260.0595680346</v>
      </c>
      <c r="G209">
        <v>1201623.2359071299</v>
      </c>
      <c r="H209">
        <v>2936695.0386377601</v>
      </c>
      <c r="I209">
        <v>3386506.3228668198</v>
      </c>
      <c r="J209">
        <v>4763210.2543387599</v>
      </c>
      <c r="K209">
        <v>7200394.5216232296</v>
      </c>
      <c r="L209">
        <v>10660681.1392428</v>
      </c>
      <c r="M209">
        <v>11719097.2799384</v>
      </c>
      <c r="N209">
        <v>16536414.999683101</v>
      </c>
      <c r="O209">
        <v>18999850.642641101</v>
      </c>
      <c r="Q209" t="str">
        <f>VLOOKUP(A209,Lookup_Tables!$D$2:$E$7,2,FALSE)</f>
        <v>AP</v>
      </c>
      <c r="R209" t="str">
        <f>IFERROR(VLOOKUP(D209,Lookup_Tables!$A$2:$B$21,2,FALSE),"All")</f>
        <v>Govt Med Fac</v>
      </c>
    </row>
    <row r="210" spans="1:18" hidden="1">
      <c r="A210">
        <v>-1</v>
      </c>
      <c r="B210">
        <v>8</v>
      </c>
      <c r="C210" t="s">
        <v>38</v>
      </c>
      <c r="D210">
        <v>6</v>
      </c>
      <c r="E210">
        <v>2637074.11232728</v>
      </c>
      <c r="F210">
        <v>1589268.9850009321</v>
      </c>
      <c r="G210">
        <v>5731719.10360316</v>
      </c>
      <c r="H210">
        <v>9409763.0610844903</v>
      </c>
      <c r="I210">
        <v>10300595.8225474</v>
      </c>
      <c r="J210">
        <v>14173770.7841138</v>
      </c>
      <c r="K210">
        <v>23067530.481702</v>
      </c>
      <c r="L210">
        <v>41210041.714271396</v>
      </c>
      <c r="M210">
        <v>45708213.295628503</v>
      </c>
      <c r="N210">
        <v>52726796.465485997</v>
      </c>
      <c r="O210">
        <v>61400327.684409901</v>
      </c>
      <c r="Q210" t="str">
        <f>VLOOKUP(A210,Lookup_Tables!$D$2:$E$7,2,FALSE)</f>
        <v>AP</v>
      </c>
      <c r="R210" t="str">
        <f>IFERROR(VLOOKUP(D210,Lookup_Tables!$A$2:$B$21,2,FALSE),"All")</f>
        <v>Port</v>
      </c>
    </row>
    <row r="211" spans="1:18" hidden="1">
      <c r="A211">
        <v>-1</v>
      </c>
      <c r="B211">
        <v>8</v>
      </c>
      <c r="C211" t="s">
        <v>39</v>
      </c>
      <c r="D211">
        <v>6</v>
      </c>
      <c r="E211">
        <v>2002700.1685231901</v>
      </c>
      <c r="F211">
        <v>1211233.7735742046</v>
      </c>
      <c r="G211">
        <v>3023806.88604711</v>
      </c>
      <c r="H211">
        <v>7030845.1218663799</v>
      </c>
      <c r="I211">
        <v>7918879.3653953401</v>
      </c>
      <c r="J211">
        <v>11775656.168431399</v>
      </c>
      <c r="K211">
        <v>20902568.610340901</v>
      </c>
      <c r="L211">
        <v>39395628.955853797</v>
      </c>
      <c r="M211">
        <v>43018439.971558601</v>
      </c>
      <c r="N211">
        <v>50240748.074112199</v>
      </c>
      <c r="O211">
        <v>59637964.019457698</v>
      </c>
      <c r="Q211" t="str">
        <f>VLOOKUP(A211,Lookup_Tables!$D$2:$E$7,2,FALSE)</f>
        <v>AP</v>
      </c>
      <c r="R211" t="str">
        <f>IFERROR(VLOOKUP(D211,Lookup_Tables!$A$2:$B$21,2,FALSE),"All")</f>
        <v>Port</v>
      </c>
    </row>
    <row r="212" spans="1:18" hidden="1">
      <c r="A212">
        <v>-1</v>
      </c>
      <c r="B212">
        <v>8</v>
      </c>
      <c r="C212" t="s">
        <v>38</v>
      </c>
      <c r="D212">
        <v>9</v>
      </c>
      <c r="E212">
        <v>244968.16530994899</v>
      </c>
      <c r="F212">
        <v>87137.809981418861</v>
      </c>
      <c r="G212">
        <v>497608.91127126198</v>
      </c>
      <c r="H212">
        <v>1622453.3992546799</v>
      </c>
      <c r="I212">
        <v>1899765.33231601</v>
      </c>
      <c r="J212">
        <v>3084280.8671255801</v>
      </c>
      <c r="K212">
        <v>4511603.60840856</v>
      </c>
      <c r="L212">
        <v>5871207.2508163499</v>
      </c>
      <c r="M212">
        <v>6493176.3425841797</v>
      </c>
      <c r="N212">
        <v>8471042.3451446705</v>
      </c>
      <c r="O212">
        <v>11097832.156288199</v>
      </c>
      <c r="Q212" t="str">
        <f>VLOOKUP(A212,Lookup_Tables!$D$2:$E$7,2,FALSE)</f>
        <v>AP</v>
      </c>
      <c r="R212" t="str">
        <f>IFERROR(VLOOKUP(D212,Lookup_Tables!$A$2:$B$21,2,FALSE),"All")</f>
        <v>Pub Admin Bldg</v>
      </c>
    </row>
    <row r="213" spans="1:18" hidden="1">
      <c r="A213">
        <v>-1</v>
      </c>
      <c r="B213">
        <v>8</v>
      </c>
      <c r="C213" t="s">
        <v>39</v>
      </c>
      <c r="D213">
        <v>9</v>
      </c>
      <c r="E213">
        <v>229212.86113341799</v>
      </c>
      <c r="F213">
        <v>81420.559197755239</v>
      </c>
      <c r="G213">
        <v>439314.59666057798</v>
      </c>
      <c r="H213">
        <v>1522226.2129044801</v>
      </c>
      <c r="I213">
        <v>1817505.6416620801</v>
      </c>
      <c r="J213">
        <v>2899101.60679624</v>
      </c>
      <c r="K213">
        <v>4309229.2353513502</v>
      </c>
      <c r="L213">
        <v>5729663.7983948998</v>
      </c>
      <c r="M213">
        <v>6234268.7067661602</v>
      </c>
      <c r="N213">
        <v>8260434.6211391101</v>
      </c>
      <c r="O213">
        <v>10056045.734316399</v>
      </c>
      <c r="Q213" t="str">
        <f>VLOOKUP(A213,Lookup_Tables!$D$2:$E$7,2,FALSE)</f>
        <v>AP</v>
      </c>
      <c r="R213" t="str">
        <f>IFERROR(VLOOKUP(D213,Lookup_Tables!$A$2:$B$21,2,FALSE),"All")</f>
        <v>Pub Admin Bldg</v>
      </c>
    </row>
    <row r="214" spans="1:18" hidden="1">
      <c r="A214">
        <v>-1</v>
      </c>
      <c r="B214">
        <v>8</v>
      </c>
      <c r="C214" t="s">
        <v>38</v>
      </c>
      <c r="D214">
        <v>10</v>
      </c>
      <c r="E214">
        <v>4673921.3416446801</v>
      </c>
      <c r="F214">
        <v>2073962.2111568749</v>
      </c>
      <c r="G214">
        <v>12746582.5387273</v>
      </c>
      <c r="H214">
        <v>28039964.033712599</v>
      </c>
      <c r="I214">
        <v>32035044.158825401</v>
      </c>
      <c r="J214">
        <v>43394543.864644803</v>
      </c>
      <c r="K214">
        <v>59761172.3653</v>
      </c>
      <c r="L214">
        <v>80046243.523283899</v>
      </c>
      <c r="M214">
        <v>84745319.610583901</v>
      </c>
      <c r="N214">
        <v>101353346.86180601</v>
      </c>
      <c r="O214">
        <v>137455645.72613901</v>
      </c>
      <c r="Q214" t="str">
        <f>VLOOKUP(A214,Lookup_Tables!$D$2:$E$7,2,FALSE)</f>
        <v>AP</v>
      </c>
      <c r="R214" t="str">
        <f>IFERROR(VLOOKUP(D214,Lookup_Tables!$A$2:$B$21,2,FALSE),"All")</f>
        <v>Pub School</v>
      </c>
    </row>
    <row r="215" spans="1:18" hidden="1">
      <c r="A215">
        <v>-1</v>
      </c>
      <c r="B215">
        <v>8</v>
      </c>
      <c r="C215" t="s">
        <v>39</v>
      </c>
      <c r="D215">
        <v>10</v>
      </c>
      <c r="E215">
        <v>4183866.7467496302</v>
      </c>
      <c r="F215">
        <v>1842421.2589850998</v>
      </c>
      <c r="G215">
        <v>11228687.418911001</v>
      </c>
      <c r="H215">
        <v>24478636.587625898</v>
      </c>
      <c r="I215">
        <v>28397607.232684199</v>
      </c>
      <c r="J215">
        <v>38300229.434718698</v>
      </c>
      <c r="K215">
        <v>56810314.240443498</v>
      </c>
      <c r="L215">
        <v>75561608.337807104</v>
      </c>
      <c r="M215">
        <v>79742162.833137795</v>
      </c>
      <c r="N215">
        <v>97062009.795738101</v>
      </c>
      <c r="O215">
        <v>126736772.657252</v>
      </c>
      <c r="Q215" t="str">
        <f>VLOOKUP(A215,Lookup_Tables!$D$2:$E$7,2,FALSE)</f>
        <v>AP</v>
      </c>
      <c r="R215" t="str">
        <f>IFERROR(VLOOKUP(D215,Lookup_Tables!$A$2:$B$21,2,FALSE),"All")</f>
        <v>Pub School</v>
      </c>
    </row>
    <row r="216" spans="1:18" hidden="1">
      <c r="A216">
        <v>-1</v>
      </c>
      <c r="B216">
        <v>8</v>
      </c>
      <c r="C216" t="s">
        <v>38</v>
      </c>
      <c r="D216">
        <v>11</v>
      </c>
      <c r="E216">
        <v>6486998.8427506899</v>
      </c>
      <c r="F216">
        <v>2153556.3927863697</v>
      </c>
      <c r="G216">
        <v>11104696.209453899</v>
      </c>
      <c r="H216">
        <v>39147799.588987499</v>
      </c>
      <c r="I216">
        <v>48421719.837621301</v>
      </c>
      <c r="J216">
        <v>80066072.123852402</v>
      </c>
      <c r="K216">
        <v>138124196.82766101</v>
      </c>
      <c r="L216">
        <v>205255154.72321099</v>
      </c>
      <c r="M216">
        <v>223340485.622383</v>
      </c>
      <c r="N216">
        <v>286126091.32117599</v>
      </c>
      <c r="O216">
        <v>331208523.88263702</v>
      </c>
      <c r="Q216" t="str">
        <f>VLOOKUP(A216,Lookup_Tables!$D$2:$E$7,2,FALSE)</f>
        <v>AP</v>
      </c>
      <c r="R216" t="str">
        <f>IFERROR(VLOOKUP(D216,Lookup_Tables!$A$2:$B$21,2,FALSE),"All")</f>
        <v>Pub Univ</v>
      </c>
    </row>
    <row r="217" spans="1:18" hidden="1">
      <c r="A217">
        <v>-1</v>
      </c>
      <c r="B217">
        <v>8</v>
      </c>
      <c r="C217" t="s">
        <v>39</v>
      </c>
      <c r="D217">
        <v>11</v>
      </c>
      <c r="E217">
        <v>6167239.1498578601</v>
      </c>
      <c r="F217">
        <v>2053329.9467183012</v>
      </c>
      <c r="G217">
        <v>10159111.7121964</v>
      </c>
      <c r="H217">
        <v>36693532.5768217</v>
      </c>
      <c r="I217">
        <v>45565055.873653799</v>
      </c>
      <c r="J217">
        <v>75419233.390360296</v>
      </c>
      <c r="K217">
        <v>131344932.985084</v>
      </c>
      <c r="L217">
        <v>195800127.25804001</v>
      </c>
      <c r="M217">
        <v>218673314.64016199</v>
      </c>
      <c r="N217">
        <v>278622391.65139401</v>
      </c>
      <c r="O217">
        <v>329518754.13321</v>
      </c>
      <c r="Q217" t="str">
        <f>VLOOKUP(A217,Lookup_Tables!$D$2:$E$7,2,FALSE)</f>
        <v>AP</v>
      </c>
      <c r="R217" t="str">
        <f>IFERROR(VLOOKUP(D217,Lookup_Tables!$A$2:$B$21,2,FALSE),"All")</f>
        <v>Pub Univ</v>
      </c>
    </row>
    <row r="218" spans="1:18" hidden="1">
      <c r="A218">
        <v>-1</v>
      </c>
      <c r="B218">
        <v>8</v>
      </c>
      <c r="C218" t="s">
        <v>38</v>
      </c>
      <c r="D218">
        <v>13</v>
      </c>
      <c r="E218">
        <v>3834161.5641922201</v>
      </c>
      <c r="F218">
        <v>1338325.8476628666</v>
      </c>
      <c r="G218">
        <v>8529383.63730249</v>
      </c>
      <c r="H218">
        <v>25796861.408609901</v>
      </c>
      <c r="I218">
        <v>30804033.840089198</v>
      </c>
      <c r="J218">
        <v>47561651.871860698</v>
      </c>
      <c r="K218">
        <v>69746886.444804102</v>
      </c>
      <c r="L218">
        <v>94546386.523618594</v>
      </c>
      <c r="M218">
        <v>98770911.575481102</v>
      </c>
      <c r="N218">
        <v>122138351.04918499</v>
      </c>
      <c r="O218">
        <v>162795676.056797</v>
      </c>
      <c r="Q218" t="str">
        <f>VLOOKUP(A218,Lookup_Tables!$D$2:$E$7,2,FALSE)</f>
        <v>AP</v>
      </c>
      <c r="R218" t="str">
        <f>IFERROR(VLOOKUP(D218,Lookup_Tables!$A$2:$B$21,2,FALSE),"All")</f>
        <v>Residual Inst</v>
      </c>
    </row>
    <row r="219" spans="1:18" hidden="1">
      <c r="A219">
        <v>-1</v>
      </c>
      <c r="B219">
        <v>8</v>
      </c>
      <c r="C219" t="s">
        <v>39</v>
      </c>
      <c r="D219">
        <v>13</v>
      </c>
      <c r="E219">
        <v>3606857.59868789</v>
      </c>
      <c r="F219">
        <v>1259292.8233031919</v>
      </c>
      <c r="G219">
        <v>7667595.0846593603</v>
      </c>
      <c r="H219">
        <v>24421770.833033498</v>
      </c>
      <c r="I219">
        <v>29106723.838641401</v>
      </c>
      <c r="J219">
        <v>45109686.477940597</v>
      </c>
      <c r="K219">
        <v>68388180.316214904</v>
      </c>
      <c r="L219">
        <v>90640893.820043802</v>
      </c>
      <c r="M219">
        <v>96015186.509065896</v>
      </c>
      <c r="N219">
        <v>114594666.262583</v>
      </c>
      <c r="O219">
        <v>146303929.72496501</v>
      </c>
      <c r="Q219" t="str">
        <f>VLOOKUP(A219,Lookup_Tables!$D$2:$E$7,2,FALSE)</f>
        <v>AP</v>
      </c>
      <c r="R219" t="str">
        <f>IFERROR(VLOOKUP(D219,Lookup_Tables!$A$2:$B$21,2,FALSE),"All")</f>
        <v>Residual Inst</v>
      </c>
    </row>
    <row r="220" spans="1:18" hidden="1">
      <c r="A220">
        <v>-1</v>
      </c>
      <c r="B220">
        <v>8</v>
      </c>
      <c r="C220" t="s">
        <v>38</v>
      </c>
      <c r="D220">
        <v>14</v>
      </c>
      <c r="E220">
        <v>11648601.080768</v>
      </c>
      <c r="F220">
        <v>4554085.7583328476</v>
      </c>
      <c r="G220">
        <v>29718616.7409775</v>
      </c>
      <c r="H220">
        <v>73045240.791680902</v>
      </c>
      <c r="I220">
        <v>84653590.074674904</v>
      </c>
      <c r="J220">
        <v>120117229.87717099</v>
      </c>
      <c r="K220">
        <v>175391193.77815101</v>
      </c>
      <c r="L220">
        <v>239270597.51146701</v>
      </c>
      <c r="M220">
        <v>260579604.67037499</v>
      </c>
      <c r="N220">
        <v>374201170.64204198</v>
      </c>
      <c r="O220">
        <v>482956305.24073797</v>
      </c>
      <c r="Q220" t="str">
        <f>VLOOKUP(A220,Lookup_Tables!$D$2:$E$7,2,FALSE)</f>
        <v>AP</v>
      </c>
      <c r="R220" t="str">
        <f>IFERROR(VLOOKUP(D220,Lookup_Tables!$A$2:$B$21,2,FALSE),"All")</f>
        <v>Road</v>
      </c>
    </row>
    <row r="221" spans="1:18" hidden="1">
      <c r="A221">
        <v>-1</v>
      </c>
      <c r="B221">
        <v>8</v>
      </c>
      <c r="C221" t="s">
        <v>39</v>
      </c>
      <c r="D221">
        <v>14</v>
      </c>
      <c r="E221">
        <v>10783072.566139299</v>
      </c>
      <c r="F221">
        <v>4187587.6820153408</v>
      </c>
      <c r="G221">
        <v>26718201.535904501</v>
      </c>
      <c r="H221">
        <v>68386197.515052095</v>
      </c>
      <c r="I221">
        <v>77934606.1164186</v>
      </c>
      <c r="J221">
        <v>108693049.26833101</v>
      </c>
      <c r="K221">
        <v>167244063.09994301</v>
      </c>
      <c r="L221">
        <v>231568750.205421</v>
      </c>
      <c r="M221">
        <v>260225110.126789</v>
      </c>
      <c r="N221">
        <v>346429935.86177498</v>
      </c>
      <c r="O221">
        <v>475757044.307989</v>
      </c>
      <c r="Q221" t="str">
        <f>VLOOKUP(A221,Lookup_Tables!$D$2:$E$7,2,FALSE)</f>
        <v>AP</v>
      </c>
      <c r="R221" t="str">
        <f>IFERROR(VLOOKUP(D221,Lookup_Tables!$A$2:$B$21,2,FALSE),"All")</f>
        <v>Road</v>
      </c>
    </row>
    <row r="222" spans="1:18" hidden="1">
      <c r="A222">
        <v>-1</v>
      </c>
      <c r="B222">
        <v>8</v>
      </c>
      <c r="C222" t="s">
        <v>38</v>
      </c>
      <c r="D222">
        <v>15</v>
      </c>
      <c r="E222">
        <v>283339417.35022098</v>
      </c>
      <c r="F222">
        <v>124612852.8877857</v>
      </c>
      <c r="G222">
        <v>776110849.64271402</v>
      </c>
      <c r="H222">
        <v>1679405951.2395301</v>
      </c>
      <c r="I222">
        <v>1958394700.08391</v>
      </c>
      <c r="J222">
        <v>2634738755.0149002</v>
      </c>
      <c r="K222">
        <v>3722866787.4888401</v>
      </c>
      <c r="L222">
        <v>4548905667.3761396</v>
      </c>
      <c r="M222">
        <v>5126255009.6759701</v>
      </c>
      <c r="N222">
        <v>6557556436.7149496</v>
      </c>
      <c r="O222">
        <v>8531251793.4163399</v>
      </c>
      <c r="Q222" t="str">
        <f>VLOOKUP(A222,Lookup_Tables!$D$2:$E$7,2,FALSE)</f>
        <v>AP</v>
      </c>
      <c r="R222" t="str">
        <f>IFERROR(VLOOKUP(D222,Lookup_Tables!$A$2:$B$21,2,FALSE),"All")</f>
        <v>All</v>
      </c>
    </row>
    <row r="223" spans="1:18" hidden="1">
      <c r="A223">
        <v>-1</v>
      </c>
      <c r="B223">
        <v>8</v>
      </c>
      <c r="C223" t="s">
        <v>39</v>
      </c>
      <c r="D223">
        <v>15</v>
      </c>
      <c r="E223">
        <v>252166093.116202</v>
      </c>
      <c r="F223">
        <v>107995354.26821059</v>
      </c>
      <c r="G223">
        <v>674747539.38528502</v>
      </c>
      <c r="H223">
        <v>1557901223.6073799</v>
      </c>
      <c r="I223">
        <v>1774458824.97718</v>
      </c>
      <c r="J223">
        <v>2390167670.9221201</v>
      </c>
      <c r="K223">
        <v>3517457135.7459302</v>
      </c>
      <c r="L223">
        <v>4355690096.1993999</v>
      </c>
      <c r="M223">
        <v>4811232448.4188004</v>
      </c>
      <c r="N223">
        <v>6261274291.9106197</v>
      </c>
      <c r="O223">
        <v>7912036376.7562599</v>
      </c>
      <c r="Q223" t="str">
        <f>VLOOKUP(A223,Lookup_Tables!$D$2:$E$7,2,FALSE)</f>
        <v>AP</v>
      </c>
      <c r="R223" t="str">
        <f>IFERROR(VLOOKUP(D223,Lookup_Tables!$A$2:$B$21,2,FALSE),"All")</f>
        <v>All</v>
      </c>
    </row>
    <row r="224" spans="1:18" hidden="1">
      <c r="A224">
        <v>-1</v>
      </c>
      <c r="B224">
        <v>8</v>
      </c>
      <c r="C224" t="s">
        <v>38</v>
      </c>
      <c r="D224">
        <v>16</v>
      </c>
      <c r="E224">
        <v>51585056.506687701</v>
      </c>
      <c r="F224">
        <v>21110701.795851551</v>
      </c>
      <c r="G224">
        <v>131624489.207312</v>
      </c>
      <c r="H224">
        <v>322830411.04983002</v>
      </c>
      <c r="I224">
        <v>363549818.920578</v>
      </c>
      <c r="J224">
        <v>535568709.505678</v>
      </c>
      <c r="K224">
        <v>750720731.86943495</v>
      </c>
      <c r="L224">
        <v>1025470151.46051</v>
      </c>
      <c r="M224">
        <v>1169154995.26916</v>
      </c>
      <c r="N224">
        <v>1387461592.4244001</v>
      </c>
      <c r="O224">
        <v>1716819346.0283599</v>
      </c>
      <c r="Q224" t="str">
        <f>VLOOKUP(A224,Lookup_Tables!$D$2:$E$7,2,FALSE)</f>
        <v>AP</v>
      </c>
      <c r="R224" t="str">
        <f>IFERROR(VLOOKUP(D224,Lookup_Tables!$A$2:$B$21,2,FALSE),"All")</f>
        <v>Government_Loss</v>
      </c>
    </row>
    <row r="225" spans="1:18" hidden="1">
      <c r="A225">
        <v>-1</v>
      </c>
      <c r="B225">
        <v>8</v>
      </c>
      <c r="C225" t="s">
        <v>39</v>
      </c>
      <c r="D225">
        <v>16</v>
      </c>
      <c r="E225">
        <v>46691746.702045798</v>
      </c>
      <c r="F225">
        <v>18525348.675152767</v>
      </c>
      <c r="G225">
        <v>117138693.262043</v>
      </c>
      <c r="H225">
        <v>297373511.20083702</v>
      </c>
      <c r="I225">
        <v>340092063.36297703</v>
      </c>
      <c r="J225">
        <v>493619119.73951501</v>
      </c>
      <c r="K225">
        <v>698104948.273839</v>
      </c>
      <c r="L225">
        <v>993575026.16222799</v>
      </c>
      <c r="M225">
        <v>1089530753.3191299</v>
      </c>
      <c r="N225">
        <v>1326987931.9298301</v>
      </c>
      <c r="O225">
        <v>1694685250.55902</v>
      </c>
      <c r="Q225" t="str">
        <f>VLOOKUP(A225,Lookup_Tables!$D$2:$E$7,2,FALSE)</f>
        <v>AP</v>
      </c>
      <c r="R225" t="str">
        <f>IFERROR(VLOOKUP(D225,Lookup_Tables!$A$2:$B$21,2,FALSE),"All")</f>
        <v>Government_Loss</v>
      </c>
    </row>
    <row r="226" spans="1:18" hidden="1">
      <c r="A226">
        <v>-1</v>
      </c>
      <c r="B226">
        <v>8</v>
      </c>
      <c r="C226" t="s">
        <v>38</v>
      </c>
      <c r="D226">
        <v>17</v>
      </c>
      <c r="E226">
        <v>42535481.124577202</v>
      </c>
      <c r="F226">
        <v>18325695.321395565</v>
      </c>
      <c r="G226">
        <v>113332778.98268799</v>
      </c>
      <c r="H226">
        <v>261288929.69693699</v>
      </c>
      <c r="I226">
        <v>290239939.861453</v>
      </c>
      <c r="J226">
        <v>424822897.42626297</v>
      </c>
      <c r="K226">
        <v>565248118.27381599</v>
      </c>
      <c r="L226">
        <v>767595743.56336796</v>
      </c>
      <c r="M226">
        <v>833218732.31791604</v>
      </c>
      <c r="N226">
        <v>1037127176.12773</v>
      </c>
      <c r="O226">
        <v>1252397147.96613</v>
      </c>
      <c r="Q226" t="str">
        <f>VLOOKUP(A226,Lookup_Tables!$D$2:$E$7,2,FALSE)</f>
        <v>AP</v>
      </c>
      <c r="R226" t="str">
        <f>IFERROR(VLOOKUP(D226,Lookup_Tables!$A$2:$B$21,2,FALSE),"All")</f>
        <v>Emergency_Loss</v>
      </c>
    </row>
    <row r="227" spans="1:18" hidden="1">
      <c r="A227">
        <v>-1</v>
      </c>
      <c r="B227">
        <v>8</v>
      </c>
      <c r="C227" t="s">
        <v>39</v>
      </c>
      <c r="D227">
        <v>17</v>
      </c>
      <c r="E227">
        <v>38200981.910601102</v>
      </c>
      <c r="F227">
        <v>16094517.009054661</v>
      </c>
      <c r="G227">
        <v>99106960.753872797</v>
      </c>
      <c r="H227">
        <v>235128915.95351201</v>
      </c>
      <c r="I227">
        <v>270857504.61399299</v>
      </c>
      <c r="J227">
        <v>377565147.87554997</v>
      </c>
      <c r="K227">
        <v>533238677.71329403</v>
      </c>
      <c r="L227">
        <v>726096195.44062996</v>
      </c>
      <c r="M227">
        <v>815482278.93090701</v>
      </c>
      <c r="N227">
        <v>1031934485.59893</v>
      </c>
      <c r="O227">
        <v>1150247767.9760399</v>
      </c>
      <c r="Q227" t="str">
        <f>VLOOKUP(A227,Lookup_Tables!$D$2:$E$7,2,FALSE)</f>
        <v>AP</v>
      </c>
      <c r="R227" t="str">
        <f>IFERROR(VLOOKUP(D227,Lookup_Tables!$A$2:$B$21,2,FALSE),"All")</f>
        <v>Emergency_Loss</v>
      </c>
    </row>
    <row r="228" spans="1:18" hidden="1">
      <c r="A228">
        <v>-1</v>
      </c>
      <c r="B228">
        <v>8</v>
      </c>
      <c r="C228" t="s">
        <v>38</v>
      </c>
      <c r="D228">
        <v>18</v>
      </c>
      <c r="E228">
        <v>94120537.631264403</v>
      </c>
      <c r="F228">
        <v>39473972.368120395</v>
      </c>
      <c r="G228">
        <v>245632028.14056599</v>
      </c>
      <c r="H228">
        <v>581755317.18273699</v>
      </c>
      <c r="I228">
        <v>650386026.81096601</v>
      </c>
      <c r="J228">
        <v>964252927.61849797</v>
      </c>
      <c r="K228">
        <v>1300953949.1649599</v>
      </c>
      <c r="L228">
        <v>1776152396.8905201</v>
      </c>
      <c r="M228">
        <v>2041056400.9105899</v>
      </c>
      <c r="N228">
        <v>2383680616.7319899</v>
      </c>
      <c r="O228">
        <v>2969216493.9944801</v>
      </c>
      <c r="Q228" t="str">
        <f>VLOOKUP(A228,Lookup_Tables!$D$2:$E$7,2,FALSE)</f>
        <v>AP</v>
      </c>
      <c r="R228" t="str">
        <f>IFERROR(VLOOKUP(D228,Lookup_Tables!$A$2:$B$21,2,FALSE),"All")</f>
        <v>Govt_Plus_Emergency</v>
      </c>
    </row>
    <row r="229" spans="1:18" hidden="1">
      <c r="A229">
        <v>-1</v>
      </c>
      <c r="B229">
        <v>8</v>
      </c>
      <c r="C229" t="s">
        <v>39</v>
      </c>
      <c r="D229">
        <v>18</v>
      </c>
      <c r="E229">
        <v>84804998.697282001</v>
      </c>
      <c r="F229">
        <v>34737437.698562428</v>
      </c>
      <c r="G229">
        <v>216669612.48799101</v>
      </c>
      <c r="H229">
        <v>529061239.27793801</v>
      </c>
      <c r="I229">
        <v>601125320.26261401</v>
      </c>
      <c r="J229">
        <v>873815686.57356298</v>
      </c>
      <c r="K229">
        <v>1222634256.3224599</v>
      </c>
      <c r="L229">
        <v>1694996646.2102399</v>
      </c>
      <c r="M229">
        <v>1918374459.45489</v>
      </c>
      <c r="N229">
        <v>2352136251.46596</v>
      </c>
      <c r="O229">
        <v>2790095327.0320401</v>
      </c>
      <c r="Q229" t="str">
        <f>VLOOKUP(A229,Lookup_Tables!$D$2:$E$7,2,FALSE)</f>
        <v>AP</v>
      </c>
      <c r="R229" t="str">
        <f>IFERROR(VLOOKUP(D229,Lookup_Tables!$A$2:$B$21,2,FALSE),"All")</f>
        <v>Govt_Plus_Emergency</v>
      </c>
    </row>
    <row r="230" spans="1:18" hidden="1">
      <c r="A230">
        <v>-1</v>
      </c>
      <c r="B230">
        <v>9</v>
      </c>
      <c r="C230" t="s">
        <v>38</v>
      </c>
      <c r="D230">
        <v>0</v>
      </c>
      <c r="E230">
        <v>3684964.8884839001</v>
      </c>
      <c r="F230">
        <v>1591213.2022464785</v>
      </c>
      <c r="G230">
        <v>0</v>
      </c>
      <c r="H230">
        <v>894652.17618311895</v>
      </c>
      <c r="I230">
        <v>2130113.5666544298</v>
      </c>
      <c r="J230">
        <v>16429901.9926227</v>
      </c>
      <c r="K230">
        <v>65261068.7813209</v>
      </c>
      <c r="L230">
        <v>159301855.54216099</v>
      </c>
      <c r="M230">
        <v>217489311.11333999</v>
      </c>
      <c r="N230">
        <v>378476844.18005502</v>
      </c>
      <c r="O230">
        <v>596024142.51061904</v>
      </c>
      <c r="Q230" t="str">
        <f>VLOOKUP(A230,Lookup_Tables!$D$2:$E$7,2,FALSE)</f>
        <v>AP</v>
      </c>
      <c r="R230" t="str">
        <f>IFERROR(VLOOKUP(D230,Lookup_Tables!$A$2:$B$21,2,FALSE),"All")</f>
        <v>Private Assets</v>
      </c>
    </row>
    <row r="231" spans="1:18" hidden="1">
      <c r="A231">
        <v>-1</v>
      </c>
      <c r="B231">
        <v>9</v>
      </c>
      <c r="C231" t="s">
        <v>39</v>
      </c>
      <c r="D231">
        <v>0</v>
      </c>
      <c r="E231">
        <v>3673538.5790575398</v>
      </c>
      <c r="F231">
        <v>1597107.6458807066</v>
      </c>
      <c r="G231">
        <v>0</v>
      </c>
      <c r="H231">
        <v>841516.57543001894</v>
      </c>
      <c r="I231">
        <v>2105032.0593867502</v>
      </c>
      <c r="J231">
        <v>15816009.0205216</v>
      </c>
      <c r="K231">
        <v>63174926.993369199</v>
      </c>
      <c r="L231">
        <v>159239398.671112</v>
      </c>
      <c r="M231">
        <v>217489311.11333999</v>
      </c>
      <c r="N231">
        <v>378476844.18005502</v>
      </c>
      <c r="O231">
        <v>596024142.51061904</v>
      </c>
      <c r="Q231" t="str">
        <f>VLOOKUP(A231,Lookup_Tables!$D$2:$E$7,2,FALSE)</f>
        <v>AP</v>
      </c>
      <c r="R231" t="str">
        <f>IFERROR(VLOOKUP(D231,Lookup_Tables!$A$2:$B$21,2,FALSE),"All")</f>
        <v>Private Assets</v>
      </c>
    </row>
    <row r="232" spans="1:18" hidden="1">
      <c r="A232">
        <v>-1</v>
      </c>
      <c r="B232">
        <v>9</v>
      </c>
      <c r="C232" t="s">
        <v>38</v>
      </c>
      <c r="D232">
        <v>2</v>
      </c>
      <c r="E232">
        <v>13576.494266965899</v>
      </c>
      <c r="F232">
        <v>7010.536310609923</v>
      </c>
      <c r="G232">
        <v>0</v>
      </c>
      <c r="H232">
        <v>0</v>
      </c>
      <c r="I232">
        <v>0</v>
      </c>
      <c r="J232">
        <v>23979.219848605</v>
      </c>
      <c r="K232">
        <v>108178.256131759</v>
      </c>
      <c r="L232">
        <v>339153.663578148</v>
      </c>
      <c r="M232">
        <v>468191.32440109702</v>
      </c>
      <c r="N232">
        <v>1469487.41648881</v>
      </c>
      <c r="O232">
        <v>3040250.7483419799</v>
      </c>
      <c r="Q232" t="str">
        <f>VLOOKUP(A232,Lookup_Tables!$D$2:$E$7,2,FALSE)</f>
        <v>AP</v>
      </c>
      <c r="R232" t="str">
        <f>IFERROR(VLOOKUP(D232,Lookup_Tables!$A$2:$B$21,2,FALSE),"All")</f>
        <v>Bridge</v>
      </c>
    </row>
    <row r="233" spans="1:18" hidden="1">
      <c r="A233">
        <v>-1</v>
      </c>
      <c r="B233">
        <v>9</v>
      </c>
      <c r="C233" t="s">
        <v>39</v>
      </c>
      <c r="D233">
        <v>2</v>
      </c>
      <c r="E233">
        <v>13564.038834905699</v>
      </c>
      <c r="F233">
        <v>6998.0808785497229</v>
      </c>
      <c r="G233">
        <v>0</v>
      </c>
      <c r="H233">
        <v>0</v>
      </c>
      <c r="I233">
        <v>0</v>
      </c>
      <c r="J233">
        <v>23979.219848605</v>
      </c>
      <c r="K233">
        <v>108178.256131759</v>
      </c>
      <c r="L233">
        <v>339153.663578148</v>
      </c>
      <c r="M233">
        <v>468191.32440109702</v>
      </c>
      <c r="N233">
        <v>1469487.41648881</v>
      </c>
      <c r="O233">
        <v>3040250.7483419799</v>
      </c>
      <c r="Q233" t="str">
        <f>VLOOKUP(A233,Lookup_Tables!$D$2:$E$7,2,FALSE)</f>
        <v>AP</v>
      </c>
      <c r="R233" t="str">
        <f>IFERROR(VLOOKUP(D233,Lookup_Tables!$A$2:$B$21,2,FALSE),"All")</f>
        <v>Bridge</v>
      </c>
    </row>
    <row r="234" spans="1:18" hidden="1">
      <c r="A234">
        <v>-1</v>
      </c>
      <c r="B234">
        <v>9</v>
      </c>
      <c r="C234" t="s">
        <v>38</v>
      </c>
      <c r="D234">
        <v>3</v>
      </c>
      <c r="E234">
        <v>14754.0351971296</v>
      </c>
      <c r="F234">
        <v>7682.2196617695008</v>
      </c>
      <c r="G234">
        <v>0</v>
      </c>
      <c r="H234">
        <v>0</v>
      </c>
      <c r="I234">
        <v>0</v>
      </c>
      <c r="J234">
        <v>8056.8104358430401</v>
      </c>
      <c r="K234">
        <v>115167.662137009</v>
      </c>
      <c r="L234">
        <v>423686.04855001299</v>
      </c>
      <c r="M234">
        <v>537663.52088797104</v>
      </c>
      <c r="N234">
        <v>1497944.81000813</v>
      </c>
      <c r="O234">
        <v>3418451.2199825398</v>
      </c>
      <c r="Q234" t="str">
        <f>VLOOKUP(A234,Lookup_Tables!$D$2:$E$7,2,FALSE)</f>
        <v>AP</v>
      </c>
      <c r="R234" t="str">
        <f>IFERROR(VLOOKUP(D234,Lookup_Tables!$A$2:$B$21,2,FALSE),"All")</f>
        <v>Govt Hosp</v>
      </c>
    </row>
    <row r="235" spans="1:18" hidden="1">
      <c r="A235">
        <v>-1</v>
      </c>
      <c r="B235">
        <v>9</v>
      </c>
      <c r="C235" t="s">
        <v>39</v>
      </c>
      <c r="D235">
        <v>3</v>
      </c>
      <c r="E235">
        <v>14746.9171018345</v>
      </c>
      <c r="F235">
        <v>7718.1087785635518</v>
      </c>
      <c r="G235">
        <v>0</v>
      </c>
      <c r="H235">
        <v>0</v>
      </c>
      <c r="I235">
        <v>0</v>
      </c>
      <c r="J235">
        <v>8056.8104358430401</v>
      </c>
      <c r="K235">
        <v>115167.662137009</v>
      </c>
      <c r="L235">
        <v>423686.04855001299</v>
      </c>
      <c r="M235">
        <v>516159.914843395</v>
      </c>
      <c r="N235">
        <v>1497944.81000813</v>
      </c>
      <c r="O235">
        <v>3418451.2199825398</v>
      </c>
      <c r="Q235" t="str">
        <f>VLOOKUP(A235,Lookup_Tables!$D$2:$E$7,2,FALSE)</f>
        <v>AP</v>
      </c>
      <c r="R235" t="str">
        <f>IFERROR(VLOOKUP(D235,Lookup_Tables!$A$2:$B$21,2,FALSE),"All")</f>
        <v>Govt Hosp</v>
      </c>
    </row>
    <row r="236" spans="1:18" hidden="1">
      <c r="A236">
        <v>-1</v>
      </c>
      <c r="B236">
        <v>9</v>
      </c>
      <c r="C236" t="s">
        <v>38</v>
      </c>
      <c r="D236">
        <v>4</v>
      </c>
      <c r="E236">
        <v>20913.226649791399</v>
      </c>
      <c r="F236">
        <v>9116.7449873615587</v>
      </c>
      <c r="G236">
        <v>0</v>
      </c>
      <c r="H236">
        <v>0</v>
      </c>
      <c r="I236">
        <v>5913.7168943838597</v>
      </c>
      <c r="J236">
        <v>58841.390722968899</v>
      </c>
      <c r="K236">
        <v>281983.95632640203</v>
      </c>
      <c r="L236">
        <v>938000.20628326596</v>
      </c>
      <c r="M236">
        <v>1322663.5721394101</v>
      </c>
      <c r="N236">
        <v>2199262.5654201098</v>
      </c>
      <c r="O236">
        <v>3936708.5187065499</v>
      </c>
      <c r="Q236" t="str">
        <f>VLOOKUP(A236,Lookup_Tables!$D$2:$E$7,2,FALSE)</f>
        <v>AP</v>
      </c>
      <c r="R236" t="str">
        <f>IFERROR(VLOOKUP(D236,Lookup_Tables!$A$2:$B$21,2,FALSE),"All")</f>
        <v>Govt Med Fac</v>
      </c>
    </row>
    <row r="237" spans="1:18" hidden="1">
      <c r="A237">
        <v>-1</v>
      </c>
      <c r="B237">
        <v>9</v>
      </c>
      <c r="C237" t="s">
        <v>39</v>
      </c>
      <c r="D237">
        <v>4</v>
      </c>
      <c r="E237">
        <v>20848.511500554199</v>
      </c>
      <c r="F237">
        <v>9069.6042158009877</v>
      </c>
      <c r="G237">
        <v>0</v>
      </c>
      <c r="H237">
        <v>0</v>
      </c>
      <c r="I237">
        <v>5913.7168943838597</v>
      </c>
      <c r="J237">
        <v>58841.390722968899</v>
      </c>
      <c r="K237">
        <v>281983.95632640203</v>
      </c>
      <c r="L237">
        <v>920425.82860663801</v>
      </c>
      <c r="M237">
        <v>1322663.5721394101</v>
      </c>
      <c r="N237">
        <v>2199262.5654201098</v>
      </c>
      <c r="O237">
        <v>3936708.5187065499</v>
      </c>
      <c r="Q237" t="str">
        <f>VLOOKUP(A237,Lookup_Tables!$D$2:$E$7,2,FALSE)</f>
        <v>AP</v>
      </c>
      <c r="R237" t="str">
        <f>IFERROR(VLOOKUP(D237,Lookup_Tables!$A$2:$B$21,2,FALSE),"All")</f>
        <v>Govt Med Fac</v>
      </c>
    </row>
    <row r="238" spans="1:18" hidden="1">
      <c r="A238">
        <v>-1</v>
      </c>
      <c r="B238">
        <v>9</v>
      </c>
      <c r="C238" t="s">
        <v>38</v>
      </c>
      <c r="D238">
        <v>6</v>
      </c>
      <c r="E238">
        <v>77132.7030469491</v>
      </c>
      <c r="F238">
        <v>37337.345449109387</v>
      </c>
      <c r="G238">
        <v>0</v>
      </c>
      <c r="H238">
        <v>0</v>
      </c>
      <c r="I238">
        <v>0</v>
      </c>
      <c r="J238">
        <v>145958.659809378</v>
      </c>
      <c r="K238">
        <v>652672.47844764905</v>
      </c>
      <c r="L238">
        <v>1537208.38703989</v>
      </c>
      <c r="M238">
        <v>2413160.9057313101</v>
      </c>
      <c r="N238">
        <v>9180316.0187828802</v>
      </c>
      <c r="O238">
        <v>19528562.3902223</v>
      </c>
      <c r="Q238" t="str">
        <f>VLOOKUP(A238,Lookup_Tables!$D$2:$E$7,2,FALSE)</f>
        <v>AP</v>
      </c>
      <c r="R238" t="str">
        <f>IFERROR(VLOOKUP(D238,Lookup_Tables!$A$2:$B$21,2,FALSE),"All")</f>
        <v>Port</v>
      </c>
    </row>
    <row r="239" spans="1:18" hidden="1">
      <c r="A239">
        <v>-1</v>
      </c>
      <c r="B239">
        <v>9</v>
      </c>
      <c r="C239" t="s">
        <v>39</v>
      </c>
      <c r="D239">
        <v>6</v>
      </c>
      <c r="E239">
        <v>77051.9770936399</v>
      </c>
      <c r="F239">
        <v>37256.619495800187</v>
      </c>
      <c r="G239">
        <v>0</v>
      </c>
      <c r="H239">
        <v>0</v>
      </c>
      <c r="I239">
        <v>0</v>
      </c>
      <c r="J239">
        <v>145958.659809378</v>
      </c>
      <c r="K239">
        <v>652672.47844764905</v>
      </c>
      <c r="L239">
        <v>1537208.38703989</v>
      </c>
      <c r="M239">
        <v>2413160.9057313101</v>
      </c>
      <c r="N239">
        <v>9180316.0187828802</v>
      </c>
      <c r="O239">
        <v>19528562.3902223</v>
      </c>
      <c r="Q239" t="str">
        <f>VLOOKUP(A239,Lookup_Tables!$D$2:$E$7,2,FALSE)</f>
        <v>AP</v>
      </c>
      <c r="R239" t="str">
        <f>IFERROR(VLOOKUP(D239,Lookup_Tables!$A$2:$B$21,2,FALSE),"All")</f>
        <v>Port</v>
      </c>
    </row>
    <row r="240" spans="1:18" hidden="1">
      <c r="A240">
        <v>-1</v>
      </c>
      <c r="B240">
        <v>9</v>
      </c>
      <c r="C240" t="s">
        <v>38</v>
      </c>
      <c r="D240">
        <v>9</v>
      </c>
      <c r="E240">
        <v>17765.993279362301</v>
      </c>
      <c r="F240">
        <v>8822.1690349284199</v>
      </c>
      <c r="G240">
        <v>0</v>
      </c>
      <c r="H240">
        <v>0</v>
      </c>
      <c r="I240">
        <v>0</v>
      </c>
      <c r="J240">
        <v>457.59041234726402</v>
      </c>
      <c r="K240">
        <v>63674.216658616599</v>
      </c>
      <c r="L240">
        <v>420583.623631984</v>
      </c>
      <c r="M240">
        <v>712111.59945546603</v>
      </c>
      <c r="N240">
        <v>2263128.7307623299</v>
      </c>
      <c r="O240">
        <v>4512941.7037120797</v>
      </c>
      <c r="Q240" t="str">
        <f>VLOOKUP(A240,Lookup_Tables!$D$2:$E$7,2,FALSE)</f>
        <v>AP</v>
      </c>
      <c r="R240" t="str">
        <f>IFERROR(VLOOKUP(D240,Lookup_Tables!$A$2:$B$21,2,FALSE),"All")</f>
        <v>Pub Admin Bldg</v>
      </c>
    </row>
    <row r="241" spans="1:18" hidden="1">
      <c r="A241">
        <v>-1</v>
      </c>
      <c r="B241">
        <v>9</v>
      </c>
      <c r="C241" t="s">
        <v>39</v>
      </c>
      <c r="D241">
        <v>9</v>
      </c>
      <c r="E241">
        <v>17765.673024229902</v>
      </c>
      <c r="F241">
        <v>8821.8487797960206</v>
      </c>
      <c r="G241">
        <v>0</v>
      </c>
      <c r="H241">
        <v>0</v>
      </c>
      <c r="I241">
        <v>0</v>
      </c>
      <c r="J241">
        <v>457.59041234726402</v>
      </c>
      <c r="K241">
        <v>63674.216658616599</v>
      </c>
      <c r="L241">
        <v>420583.623631984</v>
      </c>
      <c r="M241">
        <v>712111.59945546603</v>
      </c>
      <c r="N241">
        <v>2263128.7307623299</v>
      </c>
      <c r="O241">
        <v>4512941.7037120797</v>
      </c>
      <c r="Q241" t="str">
        <f>VLOOKUP(A241,Lookup_Tables!$D$2:$E$7,2,FALSE)</f>
        <v>AP</v>
      </c>
      <c r="R241" t="str">
        <f>IFERROR(VLOOKUP(D241,Lookup_Tables!$A$2:$B$21,2,FALSE),"All")</f>
        <v>Pub Admin Bldg</v>
      </c>
    </row>
    <row r="242" spans="1:18" hidden="1">
      <c r="A242">
        <v>-1</v>
      </c>
      <c r="B242">
        <v>9</v>
      </c>
      <c r="C242" t="s">
        <v>38</v>
      </c>
      <c r="D242">
        <v>10</v>
      </c>
      <c r="E242">
        <v>262344.14188860997</v>
      </c>
      <c r="F242">
        <v>113330.75816881261</v>
      </c>
      <c r="G242">
        <v>0</v>
      </c>
      <c r="H242">
        <v>4780.2369131850901</v>
      </c>
      <c r="I242">
        <v>32312.626024059999</v>
      </c>
      <c r="J242">
        <v>539617.20916720398</v>
      </c>
      <c r="K242">
        <v>3697016.6393971602</v>
      </c>
      <c r="L242">
        <v>12040687.0295865</v>
      </c>
      <c r="M242">
        <v>15512123.8514429</v>
      </c>
      <c r="N242">
        <v>27955622.6290849</v>
      </c>
      <c r="O242">
        <v>53648867.901614897</v>
      </c>
      <c r="Q242" t="str">
        <f>VLOOKUP(A242,Lookup_Tables!$D$2:$E$7,2,FALSE)</f>
        <v>AP</v>
      </c>
      <c r="R242" t="str">
        <f>IFERROR(VLOOKUP(D242,Lookup_Tables!$A$2:$B$21,2,FALSE),"All")</f>
        <v>Pub School</v>
      </c>
    </row>
    <row r="243" spans="1:18" hidden="1">
      <c r="A243">
        <v>-1</v>
      </c>
      <c r="B243">
        <v>9</v>
      </c>
      <c r="C243" t="s">
        <v>39</v>
      </c>
      <c r="D243">
        <v>10</v>
      </c>
      <c r="E243">
        <v>261914.12771258599</v>
      </c>
      <c r="F243">
        <v>113046.94221462854</v>
      </c>
      <c r="G243">
        <v>0</v>
      </c>
      <c r="H243">
        <v>4780.2369131850901</v>
      </c>
      <c r="I243">
        <v>32312.626024059999</v>
      </c>
      <c r="J243">
        <v>539617.20916720398</v>
      </c>
      <c r="K243">
        <v>3667776.9950291798</v>
      </c>
      <c r="L243">
        <v>12040687.0295865</v>
      </c>
      <c r="M243">
        <v>15512123.8514429</v>
      </c>
      <c r="N243">
        <v>27955622.6290849</v>
      </c>
      <c r="O243">
        <v>53648867.901614897</v>
      </c>
      <c r="Q243" t="str">
        <f>VLOOKUP(A243,Lookup_Tables!$D$2:$E$7,2,FALSE)</f>
        <v>AP</v>
      </c>
      <c r="R243" t="str">
        <f>IFERROR(VLOOKUP(D243,Lookup_Tables!$A$2:$B$21,2,FALSE),"All")</f>
        <v>Pub School</v>
      </c>
    </row>
    <row r="244" spans="1:18" hidden="1">
      <c r="A244">
        <v>-1</v>
      </c>
      <c r="B244">
        <v>9</v>
      </c>
      <c r="C244" t="s">
        <v>38</v>
      </c>
      <c r="D244">
        <v>11</v>
      </c>
      <c r="E244">
        <v>53264.681479645398</v>
      </c>
      <c r="F244">
        <v>37250.714117761519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50139.496960598801</v>
      </c>
      <c r="M244">
        <v>758977.83268227999</v>
      </c>
      <c r="N244">
        <v>4691929.40460221</v>
      </c>
      <c r="O244">
        <v>9753942.7949565109</v>
      </c>
      <c r="Q244" t="str">
        <f>VLOOKUP(A244,Lookup_Tables!$D$2:$E$7,2,FALSE)</f>
        <v>AP</v>
      </c>
      <c r="R244" t="str">
        <f>IFERROR(VLOOKUP(D244,Lookup_Tables!$A$2:$B$21,2,FALSE),"All")</f>
        <v>Pub Univ</v>
      </c>
    </row>
    <row r="245" spans="1:18" hidden="1">
      <c r="A245">
        <v>-1</v>
      </c>
      <c r="B245">
        <v>9</v>
      </c>
      <c r="C245" t="s">
        <v>39</v>
      </c>
      <c r="D245">
        <v>11</v>
      </c>
      <c r="E245">
        <v>53264.681479645398</v>
      </c>
      <c r="F245">
        <v>37250.714117761519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50139.496960598801</v>
      </c>
      <c r="M245">
        <v>758977.83268227999</v>
      </c>
      <c r="N245">
        <v>4691929.40460221</v>
      </c>
      <c r="O245">
        <v>9753942.7949565109</v>
      </c>
      <c r="Q245" t="str">
        <f>VLOOKUP(A245,Lookup_Tables!$D$2:$E$7,2,FALSE)</f>
        <v>AP</v>
      </c>
      <c r="R245" t="str">
        <f>IFERROR(VLOOKUP(D245,Lookup_Tables!$A$2:$B$21,2,FALSE),"All")</f>
        <v>Pub Univ</v>
      </c>
    </row>
    <row r="246" spans="1:18" hidden="1">
      <c r="A246">
        <v>-1</v>
      </c>
      <c r="B246">
        <v>9</v>
      </c>
      <c r="C246" t="s">
        <v>38</v>
      </c>
      <c r="D246">
        <v>13</v>
      </c>
      <c r="E246">
        <v>162258.849465643</v>
      </c>
      <c r="F246">
        <v>100620.132482188</v>
      </c>
      <c r="G246">
        <v>0</v>
      </c>
      <c r="H246">
        <v>0</v>
      </c>
      <c r="I246">
        <v>0</v>
      </c>
      <c r="J246">
        <v>8657.9637694126504</v>
      </c>
      <c r="K246">
        <v>571942.52065995801</v>
      </c>
      <c r="L246">
        <v>3993092.6830652799</v>
      </c>
      <c r="M246">
        <v>6814342.1383648496</v>
      </c>
      <c r="N246">
        <v>15501471.472518601</v>
      </c>
      <c r="O246">
        <v>25569176.310147502</v>
      </c>
      <c r="Q246" t="str">
        <f>VLOOKUP(A246,Lookup_Tables!$D$2:$E$7,2,FALSE)</f>
        <v>AP</v>
      </c>
      <c r="R246" t="str">
        <f>IFERROR(VLOOKUP(D246,Lookup_Tables!$A$2:$B$21,2,FALSE),"All")</f>
        <v>Residual Inst</v>
      </c>
    </row>
    <row r="247" spans="1:18" hidden="1">
      <c r="A247">
        <v>-1</v>
      </c>
      <c r="B247">
        <v>9</v>
      </c>
      <c r="C247" t="s">
        <v>39</v>
      </c>
      <c r="D247">
        <v>13</v>
      </c>
      <c r="E247">
        <v>162033.20120068701</v>
      </c>
      <c r="F247">
        <v>100561.85563669406</v>
      </c>
      <c r="G247">
        <v>0</v>
      </c>
      <c r="H247">
        <v>0</v>
      </c>
      <c r="I247">
        <v>0</v>
      </c>
      <c r="J247">
        <v>8657.9637694126504</v>
      </c>
      <c r="K247">
        <v>571942.52065995801</v>
      </c>
      <c r="L247">
        <v>3825721.2636032202</v>
      </c>
      <c r="M247">
        <v>6814342.1383648496</v>
      </c>
      <c r="N247">
        <v>15501471.472518601</v>
      </c>
      <c r="O247">
        <v>25569176.310147502</v>
      </c>
      <c r="Q247" t="str">
        <f>VLOOKUP(A247,Lookup_Tables!$D$2:$E$7,2,FALSE)</f>
        <v>AP</v>
      </c>
      <c r="R247" t="str">
        <f>IFERROR(VLOOKUP(D247,Lookup_Tables!$A$2:$B$21,2,FALSE),"All")</f>
        <v>Residual Inst</v>
      </c>
    </row>
    <row r="248" spans="1:18" hidden="1">
      <c r="A248">
        <v>-1</v>
      </c>
      <c r="B248">
        <v>9</v>
      </c>
      <c r="C248" t="s">
        <v>38</v>
      </c>
      <c r="D248">
        <v>14</v>
      </c>
      <c r="E248">
        <v>42957.567264754602</v>
      </c>
      <c r="F248">
        <v>18270.638971558117</v>
      </c>
      <c r="G248">
        <v>0</v>
      </c>
      <c r="H248">
        <v>0</v>
      </c>
      <c r="I248">
        <v>0</v>
      </c>
      <c r="J248">
        <v>0</v>
      </c>
      <c r="K248">
        <v>222989.22440080901</v>
      </c>
      <c r="L248">
        <v>1418564.4413914799</v>
      </c>
      <c r="M248">
        <v>2347775.1453888402</v>
      </c>
      <c r="N248">
        <v>6152715.6138214804</v>
      </c>
      <c r="O248">
        <v>11305151.8252018</v>
      </c>
      <c r="Q248" t="str">
        <f>VLOOKUP(A248,Lookup_Tables!$D$2:$E$7,2,FALSE)</f>
        <v>AP</v>
      </c>
      <c r="R248" t="str">
        <f>IFERROR(VLOOKUP(D248,Lookup_Tables!$A$2:$B$21,2,FALSE),"All")</f>
        <v>Road</v>
      </c>
    </row>
    <row r="249" spans="1:18" hidden="1">
      <c r="A249">
        <v>-1</v>
      </c>
      <c r="B249">
        <v>9</v>
      </c>
      <c r="C249" t="s">
        <v>39</v>
      </c>
      <c r="D249">
        <v>14</v>
      </c>
      <c r="E249">
        <v>42956.500843726499</v>
      </c>
      <c r="F249">
        <v>18269.572550530014</v>
      </c>
      <c r="G249">
        <v>0</v>
      </c>
      <c r="H249">
        <v>0</v>
      </c>
      <c r="I249">
        <v>0</v>
      </c>
      <c r="J249">
        <v>0</v>
      </c>
      <c r="K249">
        <v>222989.22440080901</v>
      </c>
      <c r="L249">
        <v>1418564.4413914799</v>
      </c>
      <c r="M249">
        <v>2347775.1453888402</v>
      </c>
      <c r="N249">
        <v>6152715.6138214804</v>
      </c>
      <c r="O249">
        <v>11305151.8252018</v>
      </c>
      <c r="Q249" t="str">
        <f>VLOOKUP(A249,Lookup_Tables!$D$2:$E$7,2,FALSE)</f>
        <v>AP</v>
      </c>
      <c r="R249" t="str">
        <f>IFERROR(VLOOKUP(D249,Lookup_Tables!$A$2:$B$21,2,FALSE),"All")</f>
        <v>Road</v>
      </c>
    </row>
    <row r="250" spans="1:18" hidden="1">
      <c r="A250">
        <v>-1</v>
      </c>
      <c r="B250">
        <v>9</v>
      </c>
      <c r="C250" t="s">
        <v>38</v>
      </c>
      <c r="D250">
        <v>15</v>
      </c>
      <c r="E250">
        <v>4349932.5810227599</v>
      </c>
      <c r="F250">
        <v>1949538.8249559309</v>
      </c>
      <c r="G250">
        <v>0</v>
      </c>
      <c r="H250">
        <v>949636.788865707</v>
      </c>
      <c r="I250">
        <v>2230320.84346485</v>
      </c>
      <c r="J250">
        <v>17923606.138287101</v>
      </c>
      <c r="K250">
        <v>70786849.436564296</v>
      </c>
      <c r="L250">
        <v>186404663.87846199</v>
      </c>
      <c r="M250">
        <v>243551348.20019701</v>
      </c>
      <c r="N250">
        <v>440293203.82636303</v>
      </c>
      <c r="O250">
        <v>717354364.49289501</v>
      </c>
      <c r="Q250" t="str">
        <f>VLOOKUP(A250,Lookup_Tables!$D$2:$E$7,2,FALSE)</f>
        <v>AP</v>
      </c>
      <c r="R250" t="str">
        <f>IFERROR(VLOOKUP(D250,Lookup_Tables!$A$2:$B$21,2,FALSE),"All")</f>
        <v>All</v>
      </c>
    </row>
    <row r="251" spans="1:18" hidden="1">
      <c r="A251">
        <v>-1</v>
      </c>
      <c r="B251">
        <v>9</v>
      </c>
      <c r="C251" t="s">
        <v>39</v>
      </c>
      <c r="D251">
        <v>15</v>
      </c>
      <c r="E251">
        <v>4337655.0520068398</v>
      </c>
      <c r="F251">
        <v>1941169.3367232126</v>
      </c>
      <c r="G251">
        <v>0</v>
      </c>
      <c r="H251">
        <v>894789.87119149405</v>
      </c>
      <c r="I251">
        <v>2230320.84346485</v>
      </c>
      <c r="J251">
        <v>17923606.138287101</v>
      </c>
      <c r="K251">
        <v>70078370.540054202</v>
      </c>
      <c r="L251">
        <v>186404663.87846199</v>
      </c>
      <c r="M251">
        <v>243551348.20019701</v>
      </c>
      <c r="N251">
        <v>440293203.82636303</v>
      </c>
      <c r="O251">
        <v>717354364.49289501</v>
      </c>
      <c r="Q251" t="str">
        <f>VLOOKUP(A251,Lookup_Tables!$D$2:$E$7,2,FALSE)</f>
        <v>AP</v>
      </c>
      <c r="R251" t="str">
        <f>IFERROR(VLOOKUP(D251,Lookup_Tables!$A$2:$B$21,2,FALSE),"All")</f>
        <v>All</v>
      </c>
    </row>
    <row r="252" spans="1:18" hidden="1">
      <c r="A252">
        <v>-1</v>
      </c>
      <c r="B252">
        <v>9</v>
      </c>
      <c r="C252" t="s">
        <v>38</v>
      </c>
      <c r="D252">
        <v>16</v>
      </c>
      <c r="E252">
        <v>664967.69253885106</v>
      </c>
      <c r="F252">
        <v>330994.09720338904</v>
      </c>
      <c r="G252">
        <v>0</v>
      </c>
      <c r="H252">
        <v>10930.857998477601</v>
      </c>
      <c r="I252">
        <v>66592.665242547097</v>
      </c>
      <c r="J252">
        <v>1064919.45400566</v>
      </c>
      <c r="K252">
        <v>6725009.0203160103</v>
      </c>
      <c r="L252">
        <v>26062037.0868567</v>
      </c>
      <c r="M252">
        <v>33792625.785281897</v>
      </c>
      <c r="N252">
        <v>73761070.649778798</v>
      </c>
      <c r="O252">
        <v>121330221.98227499</v>
      </c>
      <c r="Q252" t="str">
        <f>VLOOKUP(A252,Lookup_Tables!$D$2:$E$7,2,FALSE)</f>
        <v>AP</v>
      </c>
      <c r="R252" t="str">
        <f>IFERROR(VLOOKUP(D252,Lookup_Tables!$A$2:$B$21,2,FALSE),"All")</f>
        <v>Government_Loss</v>
      </c>
    </row>
    <row r="253" spans="1:18" hidden="1">
      <c r="A253">
        <v>-1</v>
      </c>
      <c r="B253">
        <v>9</v>
      </c>
      <c r="C253" t="s">
        <v>39</v>
      </c>
      <c r="D253">
        <v>16</v>
      </c>
      <c r="E253">
        <v>664138.93079460703</v>
      </c>
      <c r="F253">
        <v>330216.07472445013</v>
      </c>
      <c r="G253">
        <v>0</v>
      </c>
      <c r="H253">
        <v>10930.857998477601</v>
      </c>
      <c r="I253">
        <v>66488.238172001395</v>
      </c>
      <c r="J253">
        <v>1064919.45400566</v>
      </c>
      <c r="K253">
        <v>6715139.6393734803</v>
      </c>
      <c r="L253">
        <v>26062037.0868567</v>
      </c>
      <c r="M253">
        <v>33792625.785281897</v>
      </c>
      <c r="N253">
        <v>73761070.649778798</v>
      </c>
      <c r="O253">
        <v>121330221.98227499</v>
      </c>
      <c r="Q253" t="str">
        <f>VLOOKUP(A253,Lookup_Tables!$D$2:$E$7,2,FALSE)</f>
        <v>AP</v>
      </c>
      <c r="R253" t="str">
        <f>IFERROR(VLOOKUP(D253,Lookup_Tables!$A$2:$B$21,2,FALSE),"All")</f>
        <v>Government_Loss</v>
      </c>
    </row>
    <row r="254" spans="1:18" hidden="1">
      <c r="A254">
        <v>-1</v>
      </c>
      <c r="B254">
        <v>9</v>
      </c>
      <c r="C254" t="s">
        <v>38</v>
      </c>
      <c r="D254">
        <v>17</v>
      </c>
      <c r="E254">
        <v>490286.10189409897</v>
      </c>
      <c r="F254">
        <v>236443.5051752787</v>
      </c>
      <c r="G254">
        <v>0</v>
      </c>
      <c r="H254">
        <v>78737.969049870604</v>
      </c>
      <c r="I254">
        <v>177096.03367762899</v>
      </c>
      <c r="J254">
        <v>1412638.4630084401</v>
      </c>
      <c r="K254">
        <v>6722648.4222468501</v>
      </c>
      <c r="L254">
        <v>18887080.232930999</v>
      </c>
      <c r="M254">
        <v>25622210.850345399</v>
      </c>
      <c r="N254">
        <v>52159794.950708099</v>
      </c>
      <c r="O254">
        <v>80925473.178331107</v>
      </c>
      <c r="Q254" t="str">
        <f>VLOOKUP(A254,Lookup_Tables!$D$2:$E$7,2,FALSE)</f>
        <v>AP</v>
      </c>
      <c r="R254" t="str">
        <f>IFERROR(VLOOKUP(D254,Lookup_Tables!$A$2:$B$21,2,FALSE),"All")</f>
        <v>Emergency_Loss</v>
      </c>
    </row>
    <row r="255" spans="1:18" hidden="1">
      <c r="A255">
        <v>-1</v>
      </c>
      <c r="B255">
        <v>9</v>
      </c>
      <c r="C255" t="s">
        <v>39</v>
      </c>
      <c r="D255">
        <v>17</v>
      </c>
      <c r="E255">
        <v>489222.067809714</v>
      </c>
      <c r="F255">
        <v>235941.5107668867</v>
      </c>
      <c r="G255">
        <v>0</v>
      </c>
      <c r="H255">
        <v>76203.605822326994</v>
      </c>
      <c r="I255">
        <v>177096.03367762899</v>
      </c>
      <c r="J255">
        <v>1412638.4630084401</v>
      </c>
      <c r="K255">
        <v>6613619.6397078801</v>
      </c>
      <c r="L255">
        <v>18887080.232930999</v>
      </c>
      <c r="M255">
        <v>25622210.850345399</v>
      </c>
      <c r="N255">
        <v>52159794.950708099</v>
      </c>
      <c r="O255">
        <v>80925473.178331107</v>
      </c>
      <c r="Q255" t="str">
        <f>VLOOKUP(A255,Lookup_Tables!$D$2:$E$7,2,FALSE)</f>
        <v>AP</v>
      </c>
      <c r="R255" t="str">
        <f>IFERROR(VLOOKUP(D255,Lookup_Tables!$A$2:$B$21,2,FALSE),"All")</f>
        <v>Emergency_Loss</v>
      </c>
    </row>
    <row r="256" spans="1:18" hidden="1">
      <c r="A256">
        <v>-1</v>
      </c>
      <c r="B256">
        <v>9</v>
      </c>
      <c r="C256" t="s">
        <v>38</v>
      </c>
      <c r="D256">
        <v>18</v>
      </c>
      <c r="E256">
        <v>1155253.79443295</v>
      </c>
      <c r="F256">
        <v>565049.45299232448</v>
      </c>
      <c r="G256">
        <v>0</v>
      </c>
      <c r="H256">
        <v>112573.940658329</v>
      </c>
      <c r="I256">
        <v>249763.472885881</v>
      </c>
      <c r="J256">
        <v>2470018.7468943</v>
      </c>
      <c r="K256">
        <v>13853849.9116871</v>
      </c>
      <c r="L256">
        <v>45213919.215608798</v>
      </c>
      <c r="M256">
        <v>59309055.522983998</v>
      </c>
      <c r="N256">
        <v>126066506.872162</v>
      </c>
      <c r="O256">
        <v>202255695.160606</v>
      </c>
      <c r="Q256" t="str">
        <f>VLOOKUP(A256,Lookup_Tables!$D$2:$E$7,2,FALSE)</f>
        <v>AP</v>
      </c>
      <c r="R256" t="str">
        <f>IFERROR(VLOOKUP(D256,Lookup_Tables!$A$2:$B$21,2,FALSE),"All")</f>
        <v>Govt_Plus_Emergency</v>
      </c>
    </row>
    <row r="257" spans="1:18" hidden="1">
      <c r="A257">
        <v>-1</v>
      </c>
      <c r="B257">
        <v>9</v>
      </c>
      <c r="C257" t="s">
        <v>39</v>
      </c>
      <c r="D257">
        <v>18</v>
      </c>
      <c r="E257">
        <v>1153348.91292852</v>
      </c>
      <c r="F257">
        <v>566299.23734014318</v>
      </c>
      <c r="G257">
        <v>0</v>
      </c>
      <c r="H257">
        <v>109743.30566123901</v>
      </c>
      <c r="I257">
        <v>244046.36810769301</v>
      </c>
      <c r="J257">
        <v>2339519.4112555101</v>
      </c>
      <c r="K257">
        <v>13502935.2033286</v>
      </c>
      <c r="L257">
        <v>45213919.215608798</v>
      </c>
      <c r="M257">
        <v>59309055.522983998</v>
      </c>
      <c r="N257">
        <v>126066506.872162</v>
      </c>
      <c r="O257">
        <v>202255695.160606</v>
      </c>
      <c r="Q257" t="str">
        <f>VLOOKUP(A257,Lookup_Tables!$D$2:$E$7,2,FALSE)</f>
        <v>AP</v>
      </c>
      <c r="R257" t="str">
        <f>IFERROR(VLOOKUP(D257,Lookup_Tables!$A$2:$B$21,2,FALSE),"All")</f>
        <v>Govt_Plus_Emergency</v>
      </c>
    </row>
    <row r="258" spans="1:18" hidden="1">
      <c r="A258">
        <v>-1</v>
      </c>
      <c r="B258">
        <v>10</v>
      </c>
      <c r="C258" t="s">
        <v>38</v>
      </c>
      <c r="D258">
        <v>0</v>
      </c>
      <c r="E258">
        <v>2235190294.4533601</v>
      </c>
      <c r="F258">
        <v>817016973.57158256</v>
      </c>
      <c r="G258">
        <v>3921447847.4032698</v>
      </c>
      <c r="H258">
        <v>12402162388.4825</v>
      </c>
      <c r="I258">
        <v>14598445014.315001</v>
      </c>
      <c r="J258">
        <v>24032170284.6008</v>
      </c>
      <c r="K258">
        <v>40422634703.097099</v>
      </c>
      <c r="L258">
        <v>64006187062.423599</v>
      </c>
      <c r="M258">
        <v>72288967229.830994</v>
      </c>
      <c r="N258">
        <v>110229552431.905</v>
      </c>
      <c r="O258">
        <v>144310890928.95599</v>
      </c>
      <c r="Q258" t="str">
        <f>VLOOKUP(A258,Lookup_Tables!$D$2:$E$7,2,FALSE)</f>
        <v>AP</v>
      </c>
      <c r="R258" t="str">
        <f>IFERROR(VLOOKUP(D258,Lookup_Tables!$A$2:$B$21,2,FALSE),"All")</f>
        <v>Private Assets</v>
      </c>
    </row>
    <row r="259" spans="1:18" hidden="1">
      <c r="A259">
        <v>-1</v>
      </c>
      <c r="B259">
        <v>10</v>
      </c>
      <c r="C259" t="s">
        <v>39</v>
      </c>
      <c r="D259">
        <v>0</v>
      </c>
      <c r="E259">
        <v>2103998703.7417901</v>
      </c>
      <c r="F259">
        <v>752840253.19024563</v>
      </c>
      <c r="G259">
        <v>3544925998.0251698</v>
      </c>
      <c r="H259">
        <v>11472450127.3866</v>
      </c>
      <c r="I259">
        <v>13551601654.7288</v>
      </c>
      <c r="J259">
        <v>23318857266.131302</v>
      </c>
      <c r="K259">
        <v>38434955268.220802</v>
      </c>
      <c r="L259">
        <v>62537135050.652496</v>
      </c>
      <c r="M259">
        <v>72249551789.705093</v>
      </c>
      <c r="N259">
        <v>110159442223.558</v>
      </c>
      <c r="O259">
        <v>138732844832.207</v>
      </c>
      <c r="Q259" t="str">
        <f>VLOOKUP(A259,Lookup_Tables!$D$2:$E$7,2,FALSE)</f>
        <v>AP</v>
      </c>
      <c r="R259" t="str">
        <f>IFERROR(VLOOKUP(D259,Lookup_Tables!$A$2:$B$21,2,FALSE),"All")</f>
        <v>Private Assets</v>
      </c>
    </row>
    <row r="260" spans="1:18" hidden="1">
      <c r="A260">
        <v>-1</v>
      </c>
      <c r="B260">
        <v>10</v>
      </c>
      <c r="C260" t="s">
        <v>38</v>
      </c>
      <c r="D260">
        <v>1</v>
      </c>
      <c r="E260">
        <v>5892350.8966265097</v>
      </c>
      <c r="F260">
        <v>2531731.5611795755</v>
      </c>
      <c r="G260">
        <v>10606223.5644367</v>
      </c>
      <c r="H260">
        <v>21215423.66006</v>
      </c>
      <c r="I260">
        <v>25145886.014594499</v>
      </c>
      <c r="J260">
        <v>42583029.055666998</v>
      </c>
      <c r="K260">
        <v>83381831.138653994</v>
      </c>
      <c r="L260">
        <v>159836315.74862599</v>
      </c>
      <c r="M260">
        <v>189786814.378948</v>
      </c>
      <c r="N260">
        <v>359051421.44543397</v>
      </c>
      <c r="O260">
        <v>506330484.55205101</v>
      </c>
      <c r="Q260" t="str">
        <f>VLOOKUP(A260,Lookup_Tables!$D$2:$E$7,2,FALSE)</f>
        <v>AP</v>
      </c>
      <c r="R260" t="str">
        <f>IFERROR(VLOOKUP(D260,Lookup_Tables!$A$2:$B$21,2,FALSE),"All")</f>
        <v>Airport</v>
      </c>
    </row>
    <row r="261" spans="1:18" hidden="1">
      <c r="A261">
        <v>-1</v>
      </c>
      <c r="B261">
        <v>10</v>
      </c>
      <c r="C261" t="s">
        <v>39</v>
      </c>
      <c r="D261">
        <v>1</v>
      </c>
      <c r="E261">
        <v>5310711.8166602496</v>
      </c>
      <c r="F261">
        <v>2240742.7866520435</v>
      </c>
      <c r="G261">
        <v>8843680.9826615509</v>
      </c>
      <c r="H261">
        <v>18717388.715900499</v>
      </c>
      <c r="I261">
        <v>21875444.4603309</v>
      </c>
      <c r="J261">
        <v>37943768.306741297</v>
      </c>
      <c r="K261">
        <v>79665579.1017524</v>
      </c>
      <c r="L261">
        <v>157559705.562576</v>
      </c>
      <c r="M261">
        <v>182074712.994203</v>
      </c>
      <c r="N261">
        <v>353918755.21068901</v>
      </c>
      <c r="O261">
        <v>469499531.99377102</v>
      </c>
      <c r="Q261" t="str">
        <f>VLOOKUP(A261,Lookup_Tables!$D$2:$E$7,2,FALSE)</f>
        <v>AP</v>
      </c>
      <c r="R261" t="str">
        <f>IFERROR(VLOOKUP(D261,Lookup_Tables!$A$2:$B$21,2,FALSE),"All")</f>
        <v>Airport</v>
      </c>
    </row>
    <row r="262" spans="1:18" hidden="1">
      <c r="A262">
        <v>-1</v>
      </c>
      <c r="B262">
        <v>10</v>
      </c>
      <c r="C262" t="s">
        <v>38</v>
      </c>
      <c r="D262">
        <v>2</v>
      </c>
      <c r="E262">
        <v>10931589.145315699</v>
      </c>
      <c r="F262">
        <v>3841195.2029769672</v>
      </c>
      <c r="G262">
        <v>18658258.003378902</v>
      </c>
      <c r="H262">
        <v>62814456.779035203</v>
      </c>
      <c r="I262">
        <v>74793451.474424899</v>
      </c>
      <c r="J262">
        <v>114177792.016321</v>
      </c>
      <c r="K262">
        <v>198075187.23211899</v>
      </c>
      <c r="L262">
        <v>338242186.13747698</v>
      </c>
      <c r="M262">
        <v>390937953.038885</v>
      </c>
      <c r="N262">
        <v>536082895.55552</v>
      </c>
      <c r="O262">
        <v>766534593.11884201</v>
      </c>
      <c r="Q262" t="str">
        <f>VLOOKUP(A262,Lookup_Tables!$D$2:$E$7,2,FALSE)</f>
        <v>AP</v>
      </c>
      <c r="R262" t="str">
        <f>IFERROR(VLOOKUP(D262,Lookup_Tables!$A$2:$B$21,2,FALSE),"All")</f>
        <v>Bridge</v>
      </c>
    </row>
    <row r="263" spans="1:18" hidden="1">
      <c r="A263">
        <v>-1</v>
      </c>
      <c r="B263">
        <v>10</v>
      </c>
      <c r="C263" t="s">
        <v>39</v>
      </c>
      <c r="D263">
        <v>2</v>
      </c>
      <c r="E263">
        <v>10312495.876625</v>
      </c>
      <c r="F263">
        <v>3559504.5716382051</v>
      </c>
      <c r="G263">
        <v>17475859.970781501</v>
      </c>
      <c r="H263">
        <v>58589651.079471603</v>
      </c>
      <c r="I263">
        <v>70898939.753430694</v>
      </c>
      <c r="J263">
        <v>108723783.91497099</v>
      </c>
      <c r="K263">
        <v>191456906.381515</v>
      </c>
      <c r="L263">
        <v>335548167.32815599</v>
      </c>
      <c r="M263">
        <v>371673235.531712</v>
      </c>
      <c r="N263">
        <v>534087114.04527903</v>
      </c>
      <c r="O263">
        <v>711018753.70116997</v>
      </c>
      <c r="Q263" t="str">
        <f>VLOOKUP(A263,Lookup_Tables!$D$2:$E$7,2,FALSE)</f>
        <v>AP</v>
      </c>
      <c r="R263" t="str">
        <f>IFERROR(VLOOKUP(D263,Lookup_Tables!$A$2:$B$21,2,FALSE),"All")</f>
        <v>Bridge</v>
      </c>
    </row>
    <row r="264" spans="1:18" hidden="1">
      <c r="A264">
        <v>-1</v>
      </c>
      <c r="B264">
        <v>10</v>
      </c>
      <c r="C264" t="s">
        <v>38</v>
      </c>
      <c r="D264">
        <v>3</v>
      </c>
      <c r="E264">
        <v>2314880.2159865201</v>
      </c>
      <c r="F264">
        <v>899821.75047959131</v>
      </c>
      <c r="G264">
        <v>3831235.4203975499</v>
      </c>
      <c r="H264">
        <v>12134911.6374858</v>
      </c>
      <c r="I264">
        <v>15007746.0698469</v>
      </c>
      <c r="J264">
        <v>23677304.121719401</v>
      </c>
      <c r="K264">
        <v>41208220.549415797</v>
      </c>
      <c r="L264">
        <v>63554906.566632099</v>
      </c>
      <c r="M264">
        <v>74047116.679933697</v>
      </c>
      <c r="N264">
        <v>103271126.822182</v>
      </c>
      <c r="O264">
        <v>146447247.298372</v>
      </c>
      <c r="Q264" t="str">
        <f>VLOOKUP(A264,Lookup_Tables!$D$2:$E$7,2,FALSE)</f>
        <v>AP</v>
      </c>
      <c r="R264" t="str">
        <f>IFERROR(VLOOKUP(D264,Lookup_Tables!$A$2:$B$21,2,FALSE),"All")</f>
        <v>Govt Hosp</v>
      </c>
    </row>
    <row r="265" spans="1:18" hidden="1">
      <c r="A265">
        <v>-1</v>
      </c>
      <c r="B265">
        <v>10</v>
      </c>
      <c r="C265" t="s">
        <v>39</v>
      </c>
      <c r="D265">
        <v>3</v>
      </c>
      <c r="E265">
        <v>2137036.25626304</v>
      </c>
      <c r="F265">
        <v>816776.4598221709</v>
      </c>
      <c r="G265">
        <v>3292541.8896124801</v>
      </c>
      <c r="H265">
        <v>11209240.5417981</v>
      </c>
      <c r="I265">
        <v>13688490.0368449</v>
      </c>
      <c r="J265">
        <v>22472908.920840699</v>
      </c>
      <c r="K265">
        <v>38255100.079527996</v>
      </c>
      <c r="L265">
        <v>62010088.119687103</v>
      </c>
      <c r="M265">
        <v>72240569.064719796</v>
      </c>
      <c r="N265">
        <v>97788308.198865205</v>
      </c>
      <c r="O265">
        <v>145181696.504327</v>
      </c>
      <c r="Q265" t="str">
        <f>VLOOKUP(A265,Lookup_Tables!$D$2:$E$7,2,FALSE)</f>
        <v>AP</v>
      </c>
      <c r="R265" t="str">
        <f>IFERROR(VLOOKUP(D265,Lookup_Tables!$A$2:$B$21,2,FALSE),"All")</f>
        <v>Govt Hosp</v>
      </c>
    </row>
    <row r="266" spans="1:18" hidden="1">
      <c r="A266">
        <v>-1</v>
      </c>
      <c r="B266">
        <v>10</v>
      </c>
      <c r="C266" t="s">
        <v>38</v>
      </c>
      <c r="D266">
        <v>4</v>
      </c>
      <c r="E266">
        <v>396412.54183039803</v>
      </c>
      <c r="F266">
        <v>149934.22365406557</v>
      </c>
      <c r="G266">
        <v>663376.03346450196</v>
      </c>
      <c r="H266">
        <v>2075072.4808018301</v>
      </c>
      <c r="I266">
        <v>2539912.8741064202</v>
      </c>
      <c r="J266">
        <v>4170429.60522138</v>
      </c>
      <c r="K266">
        <v>7008755.22849485</v>
      </c>
      <c r="L266">
        <v>11685565.617014101</v>
      </c>
      <c r="M266">
        <v>13464526.471579099</v>
      </c>
      <c r="N266">
        <v>18374784.001039401</v>
      </c>
      <c r="O266">
        <v>25238961.4352661</v>
      </c>
      <c r="Q266" t="str">
        <f>VLOOKUP(A266,Lookup_Tables!$D$2:$E$7,2,FALSE)</f>
        <v>AP</v>
      </c>
      <c r="R266" t="str">
        <f>IFERROR(VLOOKUP(D266,Lookup_Tables!$A$2:$B$21,2,FALSE),"All")</f>
        <v>Govt Med Fac</v>
      </c>
    </row>
    <row r="267" spans="1:18" hidden="1">
      <c r="A267">
        <v>-1</v>
      </c>
      <c r="B267">
        <v>10</v>
      </c>
      <c r="C267" t="s">
        <v>39</v>
      </c>
      <c r="D267">
        <v>4</v>
      </c>
      <c r="E267">
        <v>367441.90502869699</v>
      </c>
      <c r="F267">
        <v>133257.98491922772</v>
      </c>
      <c r="G267">
        <v>580238.34912505595</v>
      </c>
      <c r="H267">
        <v>1912906.12816768</v>
      </c>
      <c r="I267">
        <v>2394097.69897336</v>
      </c>
      <c r="J267">
        <v>3962821.9941573199</v>
      </c>
      <c r="K267">
        <v>6886285.9998676404</v>
      </c>
      <c r="L267">
        <v>11368170.567566</v>
      </c>
      <c r="M267">
        <v>12976075.8770808</v>
      </c>
      <c r="N267">
        <v>18260744.132349201</v>
      </c>
      <c r="O267">
        <v>25054894.1968536</v>
      </c>
      <c r="Q267" t="str">
        <f>VLOOKUP(A267,Lookup_Tables!$D$2:$E$7,2,FALSE)</f>
        <v>AP</v>
      </c>
      <c r="R267" t="str">
        <f>IFERROR(VLOOKUP(D267,Lookup_Tables!$A$2:$B$21,2,FALSE),"All")</f>
        <v>Govt Med Fac</v>
      </c>
    </row>
    <row r="268" spans="1:18" hidden="1">
      <c r="A268">
        <v>-1</v>
      </c>
      <c r="B268">
        <v>10</v>
      </c>
      <c r="C268" t="s">
        <v>38</v>
      </c>
      <c r="D268">
        <v>6</v>
      </c>
      <c r="E268">
        <v>1871734.4382576901</v>
      </c>
      <c r="F268">
        <v>641639.55985897896</v>
      </c>
      <c r="G268">
        <v>2020921.63957628</v>
      </c>
      <c r="H268">
        <v>9029320.9028624501</v>
      </c>
      <c r="I268">
        <v>11804039.3726703</v>
      </c>
      <c r="J268">
        <v>21026094.5659905</v>
      </c>
      <c r="K268">
        <v>40043922.453727499</v>
      </c>
      <c r="L268">
        <v>66093474.643391803</v>
      </c>
      <c r="M268">
        <v>76683019.287240997</v>
      </c>
      <c r="N268">
        <v>112109002.830761</v>
      </c>
      <c r="O268">
        <v>149207850.97466499</v>
      </c>
      <c r="Q268" t="str">
        <f>VLOOKUP(A268,Lookup_Tables!$D$2:$E$7,2,FALSE)</f>
        <v>AP</v>
      </c>
      <c r="R268" t="str">
        <f>IFERROR(VLOOKUP(D268,Lookup_Tables!$A$2:$B$21,2,FALSE),"All")</f>
        <v>Port</v>
      </c>
    </row>
    <row r="269" spans="1:18" hidden="1">
      <c r="A269">
        <v>-1</v>
      </c>
      <c r="B269">
        <v>10</v>
      </c>
      <c r="C269" t="s">
        <v>39</v>
      </c>
      <c r="D269">
        <v>6</v>
      </c>
      <c r="E269">
        <v>1809143.27701925</v>
      </c>
      <c r="F269">
        <v>613093.44555875193</v>
      </c>
      <c r="G269">
        <v>1852383.51786333</v>
      </c>
      <c r="H269">
        <v>8735074.90196863</v>
      </c>
      <c r="I269">
        <v>11364222.523105601</v>
      </c>
      <c r="J269">
        <v>20206925.645137198</v>
      </c>
      <c r="K269">
        <v>39113541.911477797</v>
      </c>
      <c r="L269">
        <v>65767240.153253302</v>
      </c>
      <c r="M269">
        <v>75900299.425595</v>
      </c>
      <c r="N269">
        <v>111467724.47971299</v>
      </c>
      <c r="O269">
        <v>148477500.00507399</v>
      </c>
      <c r="Q269" t="str">
        <f>VLOOKUP(A269,Lookup_Tables!$D$2:$E$7,2,FALSE)</f>
        <v>AP</v>
      </c>
      <c r="R269" t="str">
        <f>IFERROR(VLOOKUP(D269,Lookup_Tables!$A$2:$B$21,2,FALSE),"All")</f>
        <v>Port</v>
      </c>
    </row>
    <row r="270" spans="1:18" hidden="1">
      <c r="A270">
        <v>-1</v>
      </c>
      <c r="B270">
        <v>10</v>
      </c>
      <c r="C270" t="s">
        <v>38</v>
      </c>
      <c r="D270">
        <v>9</v>
      </c>
      <c r="E270">
        <v>103176.65753720699</v>
      </c>
      <c r="F270">
        <v>43391.630182064335</v>
      </c>
      <c r="G270">
        <v>173252.38873554199</v>
      </c>
      <c r="H270">
        <v>512785.97980244202</v>
      </c>
      <c r="I270">
        <v>620980.910138626</v>
      </c>
      <c r="J270">
        <v>970703.46112118801</v>
      </c>
      <c r="K270">
        <v>1675920.3561408799</v>
      </c>
      <c r="L270">
        <v>2552576.2994476999</v>
      </c>
      <c r="M270">
        <v>2911106.8930752599</v>
      </c>
      <c r="N270">
        <v>4818616.6227502897</v>
      </c>
      <c r="O270">
        <v>6411522.6241971599</v>
      </c>
      <c r="Q270" t="str">
        <f>VLOOKUP(A270,Lookup_Tables!$D$2:$E$7,2,FALSE)</f>
        <v>AP</v>
      </c>
      <c r="R270" t="str">
        <f>IFERROR(VLOOKUP(D270,Lookup_Tables!$A$2:$B$21,2,FALSE),"All")</f>
        <v>Pub Admin Bldg</v>
      </c>
    </row>
    <row r="271" spans="1:18" hidden="1">
      <c r="A271">
        <v>-1</v>
      </c>
      <c r="B271">
        <v>10</v>
      </c>
      <c r="C271" t="s">
        <v>39</v>
      </c>
      <c r="D271">
        <v>9</v>
      </c>
      <c r="E271">
        <v>93907.354140416603</v>
      </c>
      <c r="F271">
        <v>38665.828385901754</v>
      </c>
      <c r="G271">
        <v>139241.39786655401</v>
      </c>
      <c r="H271">
        <v>476758.365500858</v>
      </c>
      <c r="I271">
        <v>581029.44915475801</v>
      </c>
      <c r="J271">
        <v>899582.54341122101</v>
      </c>
      <c r="K271">
        <v>1562014.4465415201</v>
      </c>
      <c r="L271">
        <v>2483939.58317358</v>
      </c>
      <c r="M271">
        <v>2888201.65658837</v>
      </c>
      <c r="N271">
        <v>4578320.4844677504</v>
      </c>
      <c r="O271">
        <v>6317032.7570515098</v>
      </c>
      <c r="Q271" t="str">
        <f>VLOOKUP(A271,Lookup_Tables!$D$2:$E$7,2,FALSE)</f>
        <v>AP</v>
      </c>
      <c r="R271" t="str">
        <f>IFERROR(VLOOKUP(D271,Lookup_Tables!$A$2:$B$21,2,FALSE),"All")</f>
        <v>Pub Admin Bldg</v>
      </c>
    </row>
    <row r="272" spans="1:18" hidden="1">
      <c r="A272">
        <v>-1</v>
      </c>
      <c r="B272">
        <v>10</v>
      </c>
      <c r="C272" t="s">
        <v>38</v>
      </c>
      <c r="D272">
        <v>10</v>
      </c>
      <c r="E272">
        <v>5829460.7952888496</v>
      </c>
      <c r="F272">
        <v>2142448.1590766967</v>
      </c>
      <c r="G272">
        <v>10929261.510376301</v>
      </c>
      <c r="H272">
        <v>33688113.392243102</v>
      </c>
      <c r="I272">
        <v>40141445.5054681</v>
      </c>
      <c r="J272">
        <v>60096448.764481798</v>
      </c>
      <c r="K272">
        <v>106101176.427185</v>
      </c>
      <c r="L272">
        <v>164067462.603118</v>
      </c>
      <c r="M272">
        <v>182817099.345891</v>
      </c>
      <c r="N272">
        <v>247098386.91229099</v>
      </c>
      <c r="O272">
        <v>363179853.09155297</v>
      </c>
      <c r="Q272" t="str">
        <f>VLOOKUP(A272,Lookup_Tables!$D$2:$E$7,2,FALSE)</f>
        <v>AP</v>
      </c>
      <c r="R272" t="str">
        <f>IFERROR(VLOOKUP(D272,Lookup_Tables!$A$2:$B$21,2,FALSE),"All")</f>
        <v>Pub School</v>
      </c>
    </row>
    <row r="273" spans="1:18" hidden="1">
      <c r="A273">
        <v>-1</v>
      </c>
      <c r="B273">
        <v>10</v>
      </c>
      <c r="C273" t="s">
        <v>39</v>
      </c>
      <c r="D273">
        <v>10</v>
      </c>
      <c r="E273">
        <v>5445436.4374954803</v>
      </c>
      <c r="F273">
        <v>1981791.0475595822</v>
      </c>
      <c r="G273">
        <v>9904439.8856189903</v>
      </c>
      <c r="H273">
        <v>31518186.822394501</v>
      </c>
      <c r="I273">
        <v>38083401.157595202</v>
      </c>
      <c r="J273">
        <v>57166268.832950301</v>
      </c>
      <c r="K273">
        <v>98379382.527770102</v>
      </c>
      <c r="L273">
        <v>162532198.56267601</v>
      </c>
      <c r="M273">
        <v>175709935.12127501</v>
      </c>
      <c r="N273">
        <v>242439417.45965999</v>
      </c>
      <c r="O273">
        <v>331528003.86566699</v>
      </c>
      <c r="Q273" t="str">
        <f>VLOOKUP(A273,Lookup_Tables!$D$2:$E$7,2,FALSE)</f>
        <v>AP</v>
      </c>
      <c r="R273" t="str">
        <f>IFERROR(VLOOKUP(D273,Lookup_Tables!$A$2:$B$21,2,FALSE),"All")</f>
        <v>Pub School</v>
      </c>
    </row>
    <row r="274" spans="1:18" hidden="1">
      <c r="A274">
        <v>-1</v>
      </c>
      <c r="B274">
        <v>10</v>
      </c>
      <c r="C274" t="s">
        <v>38</v>
      </c>
      <c r="D274">
        <v>11</v>
      </c>
      <c r="E274">
        <v>2504188.35593811</v>
      </c>
      <c r="F274">
        <v>775150.62615744839</v>
      </c>
      <c r="G274">
        <v>2842557.66323929</v>
      </c>
      <c r="H274">
        <v>14917295.2683172</v>
      </c>
      <c r="I274">
        <v>19930674.401605502</v>
      </c>
      <c r="J274">
        <v>33144137.334707901</v>
      </c>
      <c r="K274">
        <v>53320442.190397903</v>
      </c>
      <c r="L274">
        <v>79223004.769529596</v>
      </c>
      <c r="M274">
        <v>93222808.059744701</v>
      </c>
      <c r="N274">
        <v>140907334.82299501</v>
      </c>
      <c r="O274">
        <v>188673786.209631</v>
      </c>
      <c r="Q274" t="str">
        <f>VLOOKUP(A274,Lookup_Tables!$D$2:$E$7,2,FALSE)</f>
        <v>AP</v>
      </c>
      <c r="R274" t="str">
        <f>IFERROR(VLOOKUP(D274,Lookup_Tables!$A$2:$B$21,2,FALSE),"All")</f>
        <v>Pub Univ</v>
      </c>
    </row>
    <row r="275" spans="1:18" hidden="1">
      <c r="A275">
        <v>-1</v>
      </c>
      <c r="B275">
        <v>10</v>
      </c>
      <c r="C275" t="s">
        <v>39</v>
      </c>
      <c r="D275">
        <v>11</v>
      </c>
      <c r="E275">
        <v>2404735.89446685</v>
      </c>
      <c r="F275">
        <v>737078.49339177366</v>
      </c>
      <c r="G275">
        <v>2596799.3888369598</v>
      </c>
      <c r="H275">
        <v>13909629.5648872</v>
      </c>
      <c r="I275">
        <v>18931274.6689911</v>
      </c>
      <c r="J275">
        <v>31612126.346124299</v>
      </c>
      <c r="K275">
        <v>51895129.000346899</v>
      </c>
      <c r="L275">
        <v>79198428.121426493</v>
      </c>
      <c r="M275">
        <v>93222808.059744701</v>
      </c>
      <c r="N275">
        <v>140735309.88889</v>
      </c>
      <c r="O275">
        <v>184725332.53843001</v>
      </c>
      <c r="Q275" t="str">
        <f>VLOOKUP(A275,Lookup_Tables!$D$2:$E$7,2,FALSE)</f>
        <v>AP</v>
      </c>
      <c r="R275" t="str">
        <f>IFERROR(VLOOKUP(D275,Lookup_Tables!$A$2:$B$21,2,FALSE),"All")</f>
        <v>Pub Univ</v>
      </c>
    </row>
    <row r="276" spans="1:18" hidden="1">
      <c r="A276">
        <v>-1</v>
      </c>
      <c r="B276">
        <v>10</v>
      </c>
      <c r="C276" t="s">
        <v>38</v>
      </c>
      <c r="D276">
        <v>13</v>
      </c>
      <c r="E276">
        <v>10861093.220828701</v>
      </c>
      <c r="F276">
        <v>3934076.8898111731</v>
      </c>
      <c r="G276">
        <v>19780854.247983199</v>
      </c>
      <c r="H276">
        <v>62650917.2983514</v>
      </c>
      <c r="I276">
        <v>73305700.967488199</v>
      </c>
      <c r="J276">
        <v>113482273.386145</v>
      </c>
      <c r="K276">
        <v>200125022.862881</v>
      </c>
      <c r="L276">
        <v>311932376.99319702</v>
      </c>
      <c r="M276">
        <v>356478659.45180601</v>
      </c>
      <c r="N276">
        <v>467639892.72565502</v>
      </c>
      <c r="O276">
        <v>717105546.63397598</v>
      </c>
      <c r="Q276" t="str">
        <f>VLOOKUP(A276,Lookup_Tables!$D$2:$E$7,2,FALSE)</f>
        <v>AP</v>
      </c>
      <c r="R276" t="str">
        <f>IFERROR(VLOOKUP(D276,Lookup_Tables!$A$2:$B$21,2,FALSE),"All")</f>
        <v>Residual Inst</v>
      </c>
    </row>
    <row r="277" spans="1:18" hidden="1">
      <c r="A277">
        <v>-1</v>
      </c>
      <c r="B277">
        <v>10</v>
      </c>
      <c r="C277" t="s">
        <v>39</v>
      </c>
      <c r="D277">
        <v>13</v>
      </c>
      <c r="E277">
        <v>10182582.7287245</v>
      </c>
      <c r="F277">
        <v>3663823.6911931941</v>
      </c>
      <c r="G277">
        <v>17822068.0635763</v>
      </c>
      <c r="H277">
        <v>58932907.647905797</v>
      </c>
      <c r="I277">
        <v>69297465.515577897</v>
      </c>
      <c r="J277">
        <v>106866678.936252</v>
      </c>
      <c r="K277">
        <v>190175844.06956199</v>
      </c>
      <c r="L277">
        <v>309478014.920012</v>
      </c>
      <c r="M277">
        <v>342991297.65608001</v>
      </c>
      <c r="N277">
        <v>454017250.69404101</v>
      </c>
      <c r="O277">
        <v>663558859.76830101</v>
      </c>
      <c r="Q277" t="str">
        <f>VLOOKUP(A277,Lookup_Tables!$D$2:$E$7,2,FALSE)</f>
        <v>AP</v>
      </c>
      <c r="R277" t="str">
        <f>IFERROR(VLOOKUP(D277,Lookup_Tables!$A$2:$B$21,2,FALSE),"All")</f>
        <v>Residual Inst</v>
      </c>
    </row>
    <row r="278" spans="1:18" hidden="1">
      <c r="A278">
        <v>-1</v>
      </c>
      <c r="B278">
        <v>10</v>
      </c>
      <c r="C278" t="s">
        <v>38</v>
      </c>
      <c r="D278">
        <v>14</v>
      </c>
      <c r="E278">
        <v>22225893.425317299</v>
      </c>
      <c r="F278">
        <v>7619032.6062445361</v>
      </c>
      <c r="G278">
        <v>30078862.907470498</v>
      </c>
      <c r="H278">
        <v>99767077.3730627</v>
      </c>
      <c r="I278">
        <v>118519739.157088</v>
      </c>
      <c r="J278">
        <v>219146091.00785899</v>
      </c>
      <c r="K278">
        <v>422687687.57795203</v>
      </c>
      <c r="L278">
        <v>761788838.53895903</v>
      </c>
      <c r="M278">
        <v>917842678.94495106</v>
      </c>
      <c r="N278">
        <v>1478002782.3926401</v>
      </c>
      <c r="O278">
        <v>2176375742.4286299</v>
      </c>
      <c r="Q278" t="str">
        <f>VLOOKUP(A278,Lookup_Tables!$D$2:$E$7,2,FALSE)</f>
        <v>AP</v>
      </c>
      <c r="R278" t="str">
        <f>IFERROR(VLOOKUP(D278,Lookup_Tables!$A$2:$B$21,2,FALSE),"All")</f>
        <v>Road</v>
      </c>
    </row>
    <row r="279" spans="1:18" hidden="1">
      <c r="A279">
        <v>-1</v>
      </c>
      <c r="B279">
        <v>10</v>
      </c>
      <c r="C279" t="s">
        <v>39</v>
      </c>
      <c r="D279">
        <v>14</v>
      </c>
      <c r="E279">
        <v>21229981.663644802</v>
      </c>
      <c r="F279">
        <v>7357907.1885947995</v>
      </c>
      <c r="G279">
        <v>27128687.763078298</v>
      </c>
      <c r="H279">
        <v>93437275.918730095</v>
      </c>
      <c r="I279">
        <v>112084731.82123999</v>
      </c>
      <c r="J279">
        <v>210896419.847545</v>
      </c>
      <c r="K279">
        <v>398815132.20875698</v>
      </c>
      <c r="L279">
        <v>727692186.037328</v>
      </c>
      <c r="M279">
        <v>913452781.10039306</v>
      </c>
      <c r="N279">
        <v>1471712273.8710999</v>
      </c>
      <c r="O279">
        <v>1997625126.0536399</v>
      </c>
      <c r="Q279" t="str">
        <f>VLOOKUP(A279,Lookup_Tables!$D$2:$E$7,2,FALSE)</f>
        <v>AP</v>
      </c>
      <c r="R279" t="str">
        <f>IFERROR(VLOOKUP(D279,Lookup_Tables!$A$2:$B$21,2,FALSE),"All")</f>
        <v>Road</v>
      </c>
    </row>
    <row r="280" spans="1:18" hidden="1">
      <c r="A280">
        <v>-1</v>
      </c>
      <c r="B280">
        <v>10</v>
      </c>
      <c r="C280" t="s">
        <v>38</v>
      </c>
      <c r="D280">
        <v>15</v>
      </c>
      <c r="E280">
        <v>2298121074.1462898</v>
      </c>
      <c r="F280">
        <v>836891234.89226532</v>
      </c>
      <c r="G280">
        <v>4059323614.87429</v>
      </c>
      <c r="H280">
        <v>12673855717.5756</v>
      </c>
      <c r="I280">
        <v>14994729395.337</v>
      </c>
      <c r="J280">
        <v>24876202110.0882</v>
      </c>
      <c r="K280">
        <v>41567149262.057602</v>
      </c>
      <c r="L280">
        <v>65225072563.125298</v>
      </c>
      <c r="M280">
        <v>74818133455.951202</v>
      </c>
      <c r="N280">
        <v>113775893744.821</v>
      </c>
      <c r="O280">
        <v>148013332745.13</v>
      </c>
      <c r="Q280" t="str">
        <f>VLOOKUP(A280,Lookup_Tables!$D$2:$E$7,2,FALSE)</f>
        <v>AP</v>
      </c>
      <c r="R280" t="str">
        <f>IFERROR(VLOOKUP(D280,Lookup_Tables!$A$2:$B$21,2,FALSE),"All")</f>
        <v>All</v>
      </c>
    </row>
    <row r="281" spans="1:18" hidden="1">
      <c r="A281">
        <v>-1</v>
      </c>
      <c r="B281">
        <v>10</v>
      </c>
      <c r="C281" t="s">
        <v>39</v>
      </c>
      <c r="D281">
        <v>15</v>
      </c>
      <c r="E281">
        <v>2162717041.9706602</v>
      </c>
      <c r="F281">
        <v>772138510.06242371</v>
      </c>
      <c r="G281">
        <v>3640006902.82201</v>
      </c>
      <c r="H281">
        <v>11876804494.3508</v>
      </c>
      <c r="I281">
        <v>13918661752.3346</v>
      </c>
      <c r="J281">
        <v>23915243633.4828</v>
      </c>
      <c r="K281">
        <v>39612521994.050797</v>
      </c>
      <c r="L281">
        <v>64071259785.593697</v>
      </c>
      <c r="M281">
        <v>74778447880.526001</v>
      </c>
      <c r="N281">
        <v>113382948543.52901</v>
      </c>
      <c r="O281">
        <v>143191120823.04999</v>
      </c>
      <c r="Q281" t="str">
        <f>VLOOKUP(A281,Lookup_Tables!$D$2:$E$7,2,FALSE)</f>
        <v>AP</v>
      </c>
      <c r="R281" t="str">
        <f>IFERROR(VLOOKUP(D281,Lookup_Tables!$A$2:$B$21,2,FALSE),"All")</f>
        <v>All</v>
      </c>
    </row>
    <row r="282" spans="1:18" hidden="1">
      <c r="A282">
        <v>-1</v>
      </c>
      <c r="B282">
        <v>10</v>
      </c>
      <c r="C282" t="s">
        <v>38</v>
      </c>
      <c r="D282">
        <v>16</v>
      </c>
      <c r="E282">
        <v>62930779.692927398</v>
      </c>
      <c r="F282">
        <v>22844536.39942877</v>
      </c>
      <c r="G282">
        <v>101466148.065116</v>
      </c>
      <c r="H282">
        <v>313033109.57576299</v>
      </c>
      <c r="I282">
        <v>388135728.18251097</v>
      </c>
      <c r="J282">
        <v>608878368.91323602</v>
      </c>
      <c r="K282">
        <v>1144900370.5265901</v>
      </c>
      <c r="L282">
        <v>2030964820.1758699</v>
      </c>
      <c r="M282">
        <v>2359098587.55966</v>
      </c>
      <c r="N282">
        <v>3263771111.2574601</v>
      </c>
      <c r="O282">
        <v>4910025572.01054</v>
      </c>
      <c r="Q282" t="str">
        <f>VLOOKUP(A282,Lookup_Tables!$D$2:$E$7,2,FALSE)</f>
        <v>AP</v>
      </c>
      <c r="R282" t="str">
        <f>IFERROR(VLOOKUP(D282,Lookup_Tables!$A$2:$B$21,2,FALSE),"All")</f>
        <v>Government_Loss</v>
      </c>
    </row>
    <row r="283" spans="1:18" hidden="1">
      <c r="A283">
        <v>-1</v>
      </c>
      <c r="B283">
        <v>10</v>
      </c>
      <c r="C283" t="s">
        <v>39</v>
      </c>
      <c r="D283">
        <v>16</v>
      </c>
      <c r="E283">
        <v>58957271.679682299</v>
      </c>
      <c r="F283">
        <v>21147801.160818353</v>
      </c>
      <c r="G283">
        <v>92628716.711696595</v>
      </c>
      <c r="H283">
        <v>295695273.09179902</v>
      </c>
      <c r="I283">
        <v>362442863.40701598</v>
      </c>
      <c r="J283">
        <v>587424305.20404005</v>
      </c>
      <c r="K283">
        <v>1095247410.9556301</v>
      </c>
      <c r="L283">
        <v>1951951676.39463</v>
      </c>
      <c r="M283">
        <v>2276402817.2562499</v>
      </c>
      <c r="N283">
        <v>3223506319.9716201</v>
      </c>
      <c r="O283">
        <v>4369130668.2512798</v>
      </c>
      <c r="Q283" t="str">
        <f>VLOOKUP(A283,Lookup_Tables!$D$2:$E$7,2,FALSE)</f>
        <v>AP</v>
      </c>
      <c r="R283" t="str">
        <f>IFERROR(VLOOKUP(D283,Lookup_Tables!$A$2:$B$21,2,FALSE),"All")</f>
        <v>Government_Loss</v>
      </c>
    </row>
    <row r="284" spans="1:18" hidden="1">
      <c r="A284">
        <v>-1</v>
      </c>
      <c r="B284">
        <v>10</v>
      </c>
      <c r="C284" t="s">
        <v>38</v>
      </c>
      <c r="D284">
        <v>17</v>
      </c>
      <c r="E284">
        <v>356740928.84458399</v>
      </c>
      <c r="F284">
        <v>121112454.45031357</v>
      </c>
      <c r="G284">
        <v>550481630.70179296</v>
      </c>
      <c r="H284">
        <v>1994428331.7121899</v>
      </c>
      <c r="I284">
        <v>2369078799.1978302</v>
      </c>
      <c r="J284">
        <v>3951141421.7286201</v>
      </c>
      <c r="K284">
        <v>6978247028.6622105</v>
      </c>
      <c r="L284">
        <v>11172133718.2554</v>
      </c>
      <c r="M284">
        <v>13533025162.168699</v>
      </c>
      <c r="N284">
        <v>20014918090.641499</v>
      </c>
      <c r="O284">
        <v>25059920106.447201</v>
      </c>
      <c r="Q284" t="str">
        <f>VLOOKUP(A284,Lookup_Tables!$D$2:$E$7,2,FALSE)</f>
        <v>AP</v>
      </c>
      <c r="R284" t="str">
        <f>IFERROR(VLOOKUP(D284,Lookup_Tables!$A$2:$B$21,2,FALSE),"All")</f>
        <v>Emergency_Loss</v>
      </c>
    </row>
    <row r="285" spans="1:18" hidden="1">
      <c r="A285">
        <v>-1</v>
      </c>
      <c r="B285">
        <v>10</v>
      </c>
      <c r="C285" t="s">
        <v>39</v>
      </c>
      <c r="D285">
        <v>17</v>
      </c>
      <c r="E285">
        <v>338676879.87741899</v>
      </c>
      <c r="F285">
        <v>111516125.37462977</v>
      </c>
      <c r="G285">
        <v>507385843.05628198</v>
      </c>
      <c r="H285">
        <v>1862687819.08285</v>
      </c>
      <c r="I285">
        <v>2253741935.9028502</v>
      </c>
      <c r="J285">
        <v>3836541187.7726202</v>
      </c>
      <c r="K285">
        <v>6642138845.5087004</v>
      </c>
      <c r="L285">
        <v>10790943709.9049</v>
      </c>
      <c r="M285">
        <v>13532815706.431601</v>
      </c>
      <c r="N285">
        <v>19890757586.1208</v>
      </c>
      <c r="O285">
        <v>24926355136.177101</v>
      </c>
      <c r="Q285" t="str">
        <f>VLOOKUP(A285,Lookup_Tables!$D$2:$E$7,2,FALSE)</f>
        <v>AP</v>
      </c>
      <c r="R285" t="str">
        <f>IFERROR(VLOOKUP(D285,Lookup_Tables!$A$2:$B$21,2,FALSE),"All")</f>
        <v>Emergency_Loss</v>
      </c>
    </row>
    <row r="286" spans="1:18" hidden="1">
      <c r="A286">
        <v>-1</v>
      </c>
      <c r="B286">
        <v>10</v>
      </c>
      <c r="C286" t="s">
        <v>38</v>
      </c>
      <c r="D286">
        <v>18</v>
      </c>
      <c r="E286">
        <v>419671708.53751099</v>
      </c>
      <c r="F286">
        <v>147243020.62473959</v>
      </c>
      <c r="G286">
        <v>663793611.15268397</v>
      </c>
      <c r="H286">
        <v>2347069354.13029</v>
      </c>
      <c r="I286">
        <v>2746152637.5128002</v>
      </c>
      <c r="J286">
        <v>4547015241.9079704</v>
      </c>
      <c r="K286">
        <v>7909998596.8855104</v>
      </c>
      <c r="L286">
        <v>12508276548.298401</v>
      </c>
      <c r="M286">
        <v>15186677130.6385</v>
      </c>
      <c r="N286">
        <v>22895612075.823502</v>
      </c>
      <c r="O286">
        <v>29541186757.275902</v>
      </c>
      <c r="Q286" t="str">
        <f>VLOOKUP(A286,Lookup_Tables!$D$2:$E$7,2,FALSE)</f>
        <v>AP</v>
      </c>
      <c r="R286" t="str">
        <f>IFERROR(VLOOKUP(D286,Lookup_Tables!$A$2:$B$21,2,FALSE),"All")</f>
        <v>Govt_Plus_Emergency</v>
      </c>
    </row>
    <row r="287" spans="1:18" hidden="1">
      <c r="A287">
        <v>-1</v>
      </c>
      <c r="B287">
        <v>10</v>
      </c>
      <c r="C287" t="s">
        <v>39</v>
      </c>
      <c r="D287">
        <v>18</v>
      </c>
      <c r="E287">
        <v>397282656.69602001</v>
      </c>
      <c r="F287">
        <v>135380597.44417766</v>
      </c>
      <c r="G287">
        <v>602786985.64250302</v>
      </c>
      <c r="H287">
        <v>2200482684.4272299</v>
      </c>
      <c r="I287">
        <v>2606611545.0243902</v>
      </c>
      <c r="J287">
        <v>4324519709.4150105</v>
      </c>
      <c r="K287">
        <v>7752556542.3786697</v>
      </c>
      <c r="L287">
        <v>12412675970.549</v>
      </c>
      <c r="M287">
        <v>15184454586.659201</v>
      </c>
      <c r="N287">
        <v>22891774427.5648</v>
      </c>
      <c r="O287">
        <v>28628796926.405998</v>
      </c>
      <c r="Q287" t="str">
        <f>VLOOKUP(A287,Lookup_Tables!$D$2:$E$7,2,FALSE)</f>
        <v>AP</v>
      </c>
      <c r="R287" t="str">
        <f>IFERROR(VLOOKUP(D287,Lookup_Tables!$A$2:$B$21,2,FALSE),"All")</f>
        <v>Govt_Plus_Emergency</v>
      </c>
    </row>
    <row r="288" spans="1:18" hidden="1">
      <c r="A288">
        <v>-1</v>
      </c>
      <c r="B288">
        <v>11</v>
      </c>
      <c r="C288" t="s">
        <v>38</v>
      </c>
      <c r="D288">
        <v>0</v>
      </c>
      <c r="E288">
        <v>110271681.05504499</v>
      </c>
      <c r="F288">
        <v>46125875.421547689</v>
      </c>
      <c r="G288">
        <v>248148563.19514599</v>
      </c>
      <c r="H288">
        <v>599620009.96032596</v>
      </c>
      <c r="I288">
        <v>708841243.15941894</v>
      </c>
      <c r="J288">
        <v>1052380357.79312</v>
      </c>
      <c r="K288">
        <v>1614170554.26037</v>
      </c>
      <c r="L288">
        <v>2564474560.5693002</v>
      </c>
      <c r="M288">
        <v>3090238543.49016</v>
      </c>
      <c r="N288">
        <v>3913715137.7759199</v>
      </c>
      <c r="O288">
        <v>4554885762.7729702</v>
      </c>
      <c r="Q288" t="str">
        <f>VLOOKUP(A288,Lookup_Tables!$D$2:$E$7,2,FALSE)</f>
        <v>AP</v>
      </c>
      <c r="R288" t="str">
        <f>IFERROR(VLOOKUP(D288,Lookup_Tables!$A$2:$B$21,2,FALSE),"All")</f>
        <v>Private Assets</v>
      </c>
    </row>
    <row r="289" spans="1:18" hidden="1">
      <c r="A289">
        <v>-1</v>
      </c>
      <c r="B289">
        <v>11</v>
      </c>
      <c r="C289" t="s">
        <v>39</v>
      </c>
      <c r="D289">
        <v>0</v>
      </c>
      <c r="E289">
        <v>99247517.972157896</v>
      </c>
      <c r="F289">
        <v>40207182.108531855</v>
      </c>
      <c r="G289">
        <v>220059369.38224199</v>
      </c>
      <c r="H289">
        <v>546582696.84688997</v>
      </c>
      <c r="I289">
        <v>633217437.81457698</v>
      </c>
      <c r="J289">
        <v>967087370.56293297</v>
      </c>
      <c r="K289">
        <v>1550133715.1292801</v>
      </c>
      <c r="L289">
        <v>2507690638.6655102</v>
      </c>
      <c r="M289">
        <v>2846665724.0859299</v>
      </c>
      <c r="N289">
        <v>3718592087.5064201</v>
      </c>
      <c r="O289">
        <v>4408833717.3475103</v>
      </c>
      <c r="Q289" t="str">
        <f>VLOOKUP(A289,Lookup_Tables!$D$2:$E$7,2,FALSE)</f>
        <v>AP</v>
      </c>
      <c r="R289" t="str">
        <f>IFERROR(VLOOKUP(D289,Lookup_Tables!$A$2:$B$21,2,FALSE),"All")</f>
        <v>Private Assets</v>
      </c>
    </row>
    <row r="290" spans="1:18" hidden="1">
      <c r="A290">
        <v>-1</v>
      </c>
      <c r="B290">
        <v>11</v>
      </c>
      <c r="C290" t="s">
        <v>38</v>
      </c>
      <c r="D290">
        <v>1</v>
      </c>
      <c r="E290">
        <v>2644601.1020342601</v>
      </c>
      <c r="F290">
        <v>979443.08618499828</v>
      </c>
      <c r="G290">
        <v>4842539.5772086699</v>
      </c>
      <c r="H290">
        <v>14401975.236277901</v>
      </c>
      <c r="I290">
        <v>16693958.4142383</v>
      </c>
      <c r="J290">
        <v>26344201.150010701</v>
      </c>
      <c r="K290">
        <v>44029994.052720502</v>
      </c>
      <c r="L290">
        <v>82105648.0274041</v>
      </c>
      <c r="M290">
        <v>100514088.466527</v>
      </c>
      <c r="N290">
        <v>132107825.090408</v>
      </c>
      <c r="O290">
        <v>157172736.61041301</v>
      </c>
      <c r="Q290" t="str">
        <f>VLOOKUP(A290,Lookup_Tables!$D$2:$E$7,2,FALSE)</f>
        <v>AP</v>
      </c>
      <c r="R290" t="str">
        <f>IFERROR(VLOOKUP(D290,Lookup_Tables!$A$2:$B$21,2,FALSE),"All")</f>
        <v>Airport</v>
      </c>
    </row>
    <row r="291" spans="1:18" hidden="1">
      <c r="A291">
        <v>-1</v>
      </c>
      <c r="B291">
        <v>11</v>
      </c>
      <c r="C291" t="s">
        <v>39</v>
      </c>
      <c r="D291">
        <v>1</v>
      </c>
      <c r="E291">
        <v>2453206.3352111601</v>
      </c>
      <c r="F291">
        <v>907137.52322856011</v>
      </c>
      <c r="G291">
        <v>4339901.9432743303</v>
      </c>
      <c r="H291">
        <v>12907222.937701</v>
      </c>
      <c r="I291">
        <v>15351491.6996742</v>
      </c>
      <c r="J291">
        <v>24472244.2003753</v>
      </c>
      <c r="K291">
        <v>42331999.8190782</v>
      </c>
      <c r="L291">
        <v>80734425.860116601</v>
      </c>
      <c r="M291">
        <v>89199111.4422656</v>
      </c>
      <c r="N291">
        <v>122362873.484584</v>
      </c>
      <c r="O291">
        <v>157062031.291664</v>
      </c>
      <c r="Q291" t="str">
        <f>VLOOKUP(A291,Lookup_Tables!$D$2:$E$7,2,FALSE)</f>
        <v>AP</v>
      </c>
      <c r="R291" t="str">
        <f>IFERROR(VLOOKUP(D291,Lookup_Tables!$A$2:$B$21,2,FALSE),"All")</f>
        <v>Airport</v>
      </c>
    </row>
    <row r="292" spans="1:18" hidden="1">
      <c r="A292">
        <v>-1</v>
      </c>
      <c r="B292">
        <v>11</v>
      </c>
      <c r="C292" t="s">
        <v>38</v>
      </c>
      <c r="D292">
        <v>2</v>
      </c>
      <c r="E292">
        <v>2106779.09702654</v>
      </c>
      <c r="F292">
        <v>851236.4479942394</v>
      </c>
      <c r="G292">
        <v>4745541.9214486703</v>
      </c>
      <c r="H292">
        <v>11951392.1378124</v>
      </c>
      <c r="I292">
        <v>14152834.943841601</v>
      </c>
      <c r="J292">
        <v>21468321.760237198</v>
      </c>
      <c r="K292">
        <v>33809082.229212999</v>
      </c>
      <c r="L292">
        <v>50183266.694083601</v>
      </c>
      <c r="M292">
        <v>54271733.631641597</v>
      </c>
      <c r="N292">
        <v>69023286.656144395</v>
      </c>
      <c r="O292">
        <v>90951078.218271002</v>
      </c>
      <c r="Q292" t="str">
        <f>VLOOKUP(A292,Lookup_Tables!$D$2:$E$7,2,FALSE)</f>
        <v>AP</v>
      </c>
      <c r="R292" t="str">
        <f>IFERROR(VLOOKUP(D292,Lookup_Tables!$A$2:$B$21,2,FALSE),"All")</f>
        <v>Bridge</v>
      </c>
    </row>
    <row r="293" spans="1:18" hidden="1">
      <c r="A293">
        <v>-1</v>
      </c>
      <c r="B293">
        <v>11</v>
      </c>
      <c r="C293" t="s">
        <v>39</v>
      </c>
      <c r="D293">
        <v>2</v>
      </c>
      <c r="E293">
        <v>1921870.3737212401</v>
      </c>
      <c r="F293">
        <v>752482.22165213455</v>
      </c>
      <c r="G293">
        <v>4238681.8287417702</v>
      </c>
      <c r="H293">
        <v>10738610.752985399</v>
      </c>
      <c r="I293">
        <v>12667523.147821199</v>
      </c>
      <c r="J293">
        <v>19853440.059782501</v>
      </c>
      <c r="K293">
        <v>32693266.222722001</v>
      </c>
      <c r="L293">
        <v>47899170.515025198</v>
      </c>
      <c r="M293">
        <v>52484522.113176197</v>
      </c>
      <c r="N293">
        <v>68756177.112371802</v>
      </c>
      <c r="O293">
        <v>90951078.218271002</v>
      </c>
      <c r="Q293" t="str">
        <f>VLOOKUP(A293,Lookup_Tables!$D$2:$E$7,2,FALSE)</f>
        <v>AP</v>
      </c>
      <c r="R293" t="str">
        <f>IFERROR(VLOOKUP(D293,Lookup_Tables!$A$2:$B$21,2,FALSE),"All")</f>
        <v>Bridge</v>
      </c>
    </row>
    <row r="294" spans="1:18" hidden="1">
      <c r="A294">
        <v>-1</v>
      </c>
      <c r="B294">
        <v>11</v>
      </c>
      <c r="C294" t="s">
        <v>38</v>
      </c>
      <c r="D294">
        <v>3</v>
      </c>
      <c r="E294">
        <v>1544173.5895426399</v>
      </c>
      <c r="F294">
        <v>677929.80293896864</v>
      </c>
      <c r="G294">
        <v>3465080.0507887499</v>
      </c>
      <c r="H294">
        <v>8186530.6363334404</v>
      </c>
      <c r="I294">
        <v>9459508.1241492592</v>
      </c>
      <c r="J294">
        <v>13843544.9987114</v>
      </c>
      <c r="K294">
        <v>21107870.282194301</v>
      </c>
      <c r="L294">
        <v>34456855.382030196</v>
      </c>
      <c r="M294">
        <v>38999042.491668299</v>
      </c>
      <c r="N294">
        <v>55604083.8884288</v>
      </c>
      <c r="O294">
        <v>65601516.250177003</v>
      </c>
      <c r="Q294" t="str">
        <f>VLOOKUP(A294,Lookup_Tables!$D$2:$E$7,2,FALSE)</f>
        <v>AP</v>
      </c>
      <c r="R294" t="str">
        <f>IFERROR(VLOOKUP(D294,Lookup_Tables!$A$2:$B$21,2,FALSE),"All")</f>
        <v>Govt Hosp</v>
      </c>
    </row>
    <row r="295" spans="1:18" hidden="1">
      <c r="A295">
        <v>-1</v>
      </c>
      <c r="B295">
        <v>11</v>
      </c>
      <c r="C295" t="s">
        <v>39</v>
      </c>
      <c r="D295">
        <v>3</v>
      </c>
      <c r="E295">
        <v>1369866.8702364799</v>
      </c>
      <c r="F295">
        <v>585290.80201655778</v>
      </c>
      <c r="G295">
        <v>2966154.9269903302</v>
      </c>
      <c r="H295">
        <v>7315187.7283517197</v>
      </c>
      <c r="I295">
        <v>8414528.3655000608</v>
      </c>
      <c r="J295">
        <v>12563628.3205791</v>
      </c>
      <c r="K295">
        <v>20409822.645328</v>
      </c>
      <c r="L295">
        <v>32712876.193693299</v>
      </c>
      <c r="M295">
        <v>36382765.545157596</v>
      </c>
      <c r="N295">
        <v>52552586.944054604</v>
      </c>
      <c r="O295">
        <v>59928755.875464797</v>
      </c>
      <c r="Q295" t="str">
        <f>VLOOKUP(A295,Lookup_Tables!$D$2:$E$7,2,FALSE)</f>
        <v>AP</v>
      </c>
      <c r="R295" t="str">
        <f>IFERROR(VLOOKUP(D295,Lookup_Tables!$A$2:$B$21,2,FALSE),"All")</f>
        <v>Govt Hosp</v>
      </c>
    </row>
    <row r="296" spans="1:18" hidden="1">
      <c r="A296">
        <v>-1</v>
      </c>
      <c r="B296">
        <v>11</v>
      </c>
      <c r="C296" t="s">
        <v>38</v>
      </c>
      <c r="D296">
        <v>4</v>
      </c>
      <c r="E296">
        <v>429144.34321778099</v>
      </c>
      <c r="F296">
        <v>185771.52945913162</v>
      </c>
      <c r="G296">
        <v>986740.98840127396</v>
      </c>
      <c r="H296">
        <v>2318662.3948263</v>
      </c>
      <c r="I296">
        <v>2665848.31821839</v>
      </c>
      <c r="J296">
        <v>4072711.3448524601</v>
      </c>
      <c r="K296">
        <v>6165690.89351012</v>
      </c>
      <c r="L296">
        <v>9415279.0265682209</v>
      </c>
      <c r="M296">
        <v>10853428.3904777</v>
      </c>
      <c r="N296">
        <v>13350868.3102291</v>
      </c>
      <c r="O296">
        <v>17137390.0362776</v>
      </c>
      <c r="Q296" t="str">
        <f>VLOOKUP(A296,Lookup_Tables!$D$2:$E$7,2,FALSE)</f>
        <v>AP</v>
      </c>
      <c r="R296" t="str">
        <f>IFERROR(VLOOKUP(D296,Lookup_Tables!$A$2:$B$21,2,FALSE),"All")</f>
        <v>Govt Med Fac</v>
      </c>
    </row>
    <row r="297" spans="1:18" hidden="1">
      <c r="A297">
        <v>-1</v>
      </c>
      <c r="B297">
        <v>11</v>
      </c>
      <c r="C297" t="s">
        <v>39</v>
      </c>
      <c r="D297">
        <v>4</v>
      </c>
      <c r="E297">
        <v>383006.885825145</v>
      </c>
      <c r="F297">
        <v>160488.34875736339</v>
      </c>
      <c r="G297">
        <v>856765.47373602097</v>
      </c>
      <c r="H297">
        <v>2051032.66416405</v>
      </c>
      <c r="I297">
        <v>2383696.0436050901</v>
      </c>
      <c r="J297">
        <v>3644201.6223601201</v>
      </c>
      <c r="K297">
        <v>5980190.0756999496</v>
      </c>
      <c r="L297">
        <v>8727724.2522227</v>
      </c>
      <c r="M297">
        <v>10363049.4508604</v>
      </c>
      <c r="N297">
        <v>13015171.6397781</v>
      </c>
      <c r="O297">
        <v>16844483.347514201</v>
      </c>
      <c r="Q297" t="str">
        <f>VLOOKUP(A297,Lookup_Tables!$D$2:$E$7,2,FALSE)</f>
        <v>AP</v>
      </c>
      <c r="R297" t="str">
        <f>IFERROR(VLOOKUP(D297,Lookup_Tables!$A$2:$B$21,2,FALSE),"All")</f>
        <v>Govt Med Fac</v>
      </c>
    </row>
    <row r="298" spans="1:18" hidden="1">
      <c r="A298">
        <v>-1</v>
      </c>
      <c r="B298">
        <v>11</v>
      </c>
      <c r="C298" t="s">
        <v>38</v>
      </c>
      <c r="D298">
        <v>6</v>
      </c>
      <c r="E298">
        <v>721849.44922628195</v>
      </c>
      <c r="F298">
        <v>295906.10291476944</v>
      </c>
      <c r="G298">
        <v>1617661.7671022799</v>
      </c>
      <c r="H298">
        <v>4103039.1624213499</v>
      </c>
      <c r="I298">
        <v>4765765.4750763904</v>
      </c>
      <c r="J298">
        <v>7260060.52529239</v>
      </c>
      <c r="K298">
        <v>10681270.709511399</v>
      </c>
      <c r="L298">
        <v>16960294.080136798</v>
      </c>
      <c r="M298">
        <v>18612964.4654641</v>
      </c>
      <c r="N298">
        <v>25738694.6004274</v>
      </c>
      <c r="O298">
        <v>32054631.998662598</v>
      </c>
      <c r="Q298" t="str">
        <f>VLOOKUP(A298,Lookup_Tables!$D$2:$E$7,2,FALSE)</f>
        <v>AP</v>
      </c>
      <c r="R298" t="str">
        <f>IFERROR(VLOOKUP(D298,Lookup_Tables!$A$2:$B$21,2,FALSE),"All")</f>
        <v>Port</v>
      </c>
    </row>
    <row r="299" spans="1:18" hidden="1">
      <c r="A299">
        <v>-1</v>
      </c>
      <c r="B299">
        <v>11</v>
      </c>
      <c r="C299" t="s">
        <v>39</v>
      </c>
      <c r="D299">
        <v>6</v>
      </c>
      <c r="E299">
        <v>656022.08864995698</v>
      </c>
      <c r="F299">
        <v>263267.13703664503</v>
      </c>
      <c r="G299">
        <v>1422846.2468103301</v>
      </c>
      <c r="H299">
        <v>3691146.1917057498</v>
      </c>
      <c r="I299">
        <v>4342409.2047219696</v>
      </c>
      <c r="J299">
        <v>6461729.8158924803</v>
      </c>
      <c r="K299">
        <v>10134411.5122253</v>
      </c>
      <c r="L299">
        <v>16494918.429804601</v>
      </c>
      <c r="M299">
        <v>18277464.461797401</v>
      </c>
      <c r="N299">
        <v>25566805.3506517</v>
      </c>
      <c r="O299">
        <v>30971739.877135199</v>
      </c>
      <c r="Q299" t="str">
        <f>VLOOKUP(A299,Lookup_Tables!$D$2:$E$7,2,FALSE)</f>
        <v>AP</v>
      </c>
      <c r="R299" t="str">
        <f>IFERROR(VLOOKUP(D299,Lookup_Tables!$A$2:$B$21,2,FALSE),"All")</f>
        <v>Port</v>
      </c>
    </row>
    <row r="300" spans="1:18" hidden="1">
      <c r="A300">
        <v>-1</v>
      </c>
      <c r="B300">
        <v>11</v>
      </c>
      <c r="C300" t="s">
        <v>38</v>
      </c>
      <c r="D300">
        <v>9</v>
      </c>
      <c r="E300">
        <v>413345.81995652901</v>
      </c>
      <c r="F300">
        <v>167339.59468713068</v>
      </c>
      <c r="G300">
        <v>939064.80272802501</v>
      </c>
      <c r="H300">
        <v>2422233.57981577</v>
      </c>
      <c r="I300">
        <v>2843047.9049008698</v>
      </c>
      <c r="J300">
        <v>4191044.4677013499</v>
      </c>
      <c r="K300">
        <v>6398571.5811848603</v>
      </c>
      <c r="L300">
        <v>9581867.7324742395</v>
      </c>
      <c r="M300">
        <v>10392598.5289598</v>
      </c>
      <c r="N300">
        <v>13564961.3189639</v>
      </c>
      <c r="O300">
        <v>17771480.552019</v>
      </c>
      <c r="Q300" t="str">
        <f>VLOOKUP(A300,Lookup_Tables!$D$2:$E$7,2,FALSE)</f>
        <v>AP</v>
      </c>
      <c r="R300" t="str">
        <f>IFERROR(VLOOKUP(D300,Lookup_Tables!$A$2:$B$21,2,FALSE),"All")</f>
        <v>Pub Admin Bldg</v>
      </c>
    </row>
    <row r="301" spans="1:18" hidden="1">
      <c r="A301">
        <v>-1</v>
      </c>
      <c r="B301">
        <v>11</v>
      </c>
      <c r="C301" t="s">
        <v>39</v>
      </c>
      <c r="D301">
        <v>9</v>
      </c>
      <c r="E301">
        <v>377310.76864731201</v>
      </c>
      <c r="F301">
        <v>148530.41236891528</v>
      </c>
      <c r="G301">
        <v>836196.27856203099</v>
      </c>
      <c r="H301">
        <v>2232341.3428233899</v>
      </c>
      <c r="I301">
        <v>2596631.9463818702</v>
      </c>
      <c r="J301">
        <v>3859275.2177185202</v>
      </c>
      <c r="K301">
        <v>6029003.6095822603</v>
      </c>
      <c r="L301">
        <v>9320714.9338476099</v>
      </c>
      <c r="M301">
        <v>10073414.5217264</v>
      </c>
      <c r="N301">
        <v>13450133.256136199</v>
      </c>
      <c r="O301">
        <v>17449098.4165296</v>
      </c>
      <c r="Q301" t="str">
        <f>VLOOKUP(A301,Lookup_Tables!$D$2:$E$7,2,FALSE)</f>
        <v>AP</v>
      </c>
      <c r="R301" t="str">
        <f>IFERROR(VLOOKUP(D301,Lookup_Tables!$A$2:$B$21,2,FALSE),"All")</f>
        <v>Pub Admin Bldg</v>
      </c>
    </row>
    <row r="302" spans="1:18" hidden="1">
      <c r="A302">
        <v>-1</v>
      </c>
      <c r="B302">
        <v>11</v>
      </c>
      <c r="C302" t="s">
        <v>38</v>
      </c>
      <c r="D302">
        <v>10</v>
      </c>
      <c r="E302">
        <v>3711015.1274644802</v>
      </c>
      <c r="F302">
        <v>1520978.1320654396</v>
      </c>
      <c r="G302">
        <v>8915645.4382014498</v>
      </c>
      <c r="H302">
        <v>21928470.285702199</v>
      </c>
      <c r="I302">
        <v>25789925.659782801</v>
      </c>
      <c r="J302">
        <v>37541117.426514</v>
      </c>
      <c r="K302">
        <v>55847859.740611099</v>
      </c>
      <c r="L302">
        <v>80639849.948899299</v>
      </c>
      <c r="M302">
        <v>90706772.481929302</v>
      </c>
      <c r="N302">
        <v>111833428.97271401</v>
      </c>
      <c r="O302">
        <v>136505507.75635201</v>
      </c>
      <c r="Q302" t="str">
        <f>VLOOKUP(A302,Lookup_Tables!$D$2:$E$7,2,FALSE)</f>
        <v>AP</v>
      </c>
      <c r="R302" t="str">
        <f>IFERROR(VLOOKUP(D302,Lookup_Tables!$A$2:$B$21,2,FALSE),"All")</f>
        <v>Pub School</v>
      </c>
    </row>
    <row r="303" spans="1:18" hidden="1">
      <c r="A303">
        <v>-1</v>
      </c>
      <c r="B303">
        <v>11</v>
      </c>
      <c r="C303" t="s">
        <v>39</v>
      </c>
      <c r="D303">
        <v>10</v>
      </c>
      <c r="E303">
        <v>3357721.3133630999</v>
      </c>
      <c r="F303">
        <v>1350292.3830037902</v>
      </c>
      <c r="G303">
        <v>7992664.2220243504</v>
      </c>
      <c r="H303">
        <v>19693052.84491</v>
      </c>
      <c r="I303">
        <v>23326357.0801569</v>
      </c>
      <c r="J303">
        <v>34507128.437906399</v>
      </c>
      <c r="K303">
        <v>52558916.633648098</v>
      </c>
      <c r="L303">
        <v>75668241.378301695</v>
      </c>
      <c r="M303">
        <v>83763323.695453003</v>
      </c>
      <c r="N303">
        <v>107151667.70761301</v>
      </c>
      <c r="O303">
        <v>127351551.756579</v>
      </c>
      <c r="Q303" t="str">
        <f>VLOOKUP(A303,Lookup_Tables!$D$2:$E$7,2,FALSE)</f>
        <v>AP</v>
      </c>
      <c r="R303" t="str">
        <f>IFERROR(VLOOKUP(D303,Lookup_Tables!$A$2:$B$21,2,FALSE),"All")</f>
        <v>Pub School</v>
      </c>
    </row>
    <row r="304" spans="1:18" hidden="1">
      <c r="A304">
        <v>-1</v>
      </c>
      <c r="B304">
        <v>11</v>
      </c>
      <c r="C304" t="s">
        <v>38</v>
      </c>
      <c r="D304">
        <v>11</v>
      </c>
      <c r="E304">
        <v>1277276.5740012</v>
      </c>
      <c r="F304">
        <v>514371.45900827216</v>
      </c>
      <c r="G304">
        <v>2900212.62426537</v>
      </c>
      <c r="H304">
        <v>7487631.4607142899</v>
      </c>
      <c r="I304">
        <v>8779043.3020936903</v>
      </c>
      <c r="J304">
        <v>13019506.585926199</v>
      </c>
      <c r="K304">
        <v>20116493.204768199</v>
      </c>
      <c r="L304">
        <v>29798890.690605201</v>
      </c>
      <c r="M304">
        <v>32088740.528084401</v>
      </c>
      <c r="N304">
        <v>42502291.735437997</v>
      </c>
      <c r="O304">
        <v>54664712.710385703</v>
      </c>
      <c r="Q304" t="str">
        <f>VLOOKUP(A304,Lookup_Tables!$D$2:$E$7,2,FALSE)</f>
        <v>AP</v>
      </c>
      <c r="R304" t="str">
        <f>IFERROR(VLOOKUP(D304,Lookup_Tables!$A$2:$B$21,2,FALSE),"All")</f>
        <v>Pub Univ</v>
      </c>
    </row>
    <row r="305" spans="1:18" hidden="1">
      <c r="A305">
        <v>-1</v>
      </c>
      <c r="B305">
        <v>11</v>
      </c>
      <c r="C305" t="s">
        <v>39</v>
      </c>
      <c r="D305">
        <v>11</v>
      </c>
      <c r="E305">
        <v>1166418.8524474001</v>
      </c>
      <c r="F305">
        <v>456391.29266098642</v>
      </c>
      <c r="G305">
        <v>2596959.45167604</v>
      </c>
      <c r="H305">
        <v>6897812.0415046196</v>
      </c>
      <c r="I305">
        <v>7995195.9376271004</v>
      </c>
      <c r="J305">
        <v>11883576.6694609</v>
      </c>
      <c r="K305">
        <v>19172032.838821199</v>
      </c>
      <c r="L305">
        <v>28873698.980047099</v>
      </c>
      <c r="M305">
        <v>31019630.306020699</v>
      </c>
      <c r="N305">
        <v>41826385.8387089</v>
      </c>
      <c r="O305">
        <v>54186693.9125598</v>
      </c>
      <c r="Q305" t="str">
        <f>VLOOKUP(A305,Lookup_Tables!$D$2:$E$7,2,FALSE)</f>
        <v>AP</v>
      </c>
      <c r="R305" t="str">
        <f>IFERROR(VLOOKUP(D305,Lookup_Tables!$A$2:$B$21,2,FALSE),"All")</f>
        <v>Pub Univ</v>
      </c>
    </row>
    <row r="306" spans="1:18" hidden="1">
      <c r="A306">
        <v>-1</v>
      </c>
      <c r="B306">
        <v>11</v>
      </c>
      <c r="C306" t="s">
        <v>38</v>
      </c>
      <c r="D306">
        <v>13</v>
      </c>
      <c r="E306">
        <v>814478.35720225098</v>
      </c>
      <c r="F306">
        <v>327514.9986081901</v>
      </c>
      <c r="G306">
        <v>1825176.8912668901</v>
      </c>
      <c r="H306">
        <v>4780917.1634880099</v>
      </c>
      <c r="I306">
        <v>5664168.0365473097</v>
      </c>
      <c r="J306">
        <v>8280181.4028029796</v>
      </c>
      <c r="K306">
        <v>12763702.7882242</v>
      </c>
      <c r="L306">
        <v>19230123.452249002</v>
      </c>
      <c r="M306">
        <v>20706873.024624899</v>
      </c>
      <c r="N306">
        <v>27336529.4217664</v>
      </c>
      <c r="O306">
        <v>35456999.592583597</v>
      </c>
      <c r="Q306" t="str">
        <f>VLOOKUP(A306,Lookup_Tables!$D$2:$E$7,2,FALSE)</f>
        <v>AP</v>
      </c>
      <c r="R306" t="str">
        <f>IFERROR(VLOOKUP(D306,Lookup_Tables!$A$2:$B$21,2,FALSE),"All")</f>
        <v>Residual Inst</v>
      </c>
    </row>
    <row r="307" spans="1:18" hidden="1">
      <c r="A307">
        <v>-1</v>
      </c>
      <c r="B307">
        <v>11</v>
      </c>
      <c r="C307" t="s">
        <v>39</v>
      </c>
      <c r="D307">
        <v>13</v>
      </c>
      <c r="E307">
        <v>744434.84651591303</v>
      </c>
      <c r="F307">
        <v>289551.88629859884</v>
      </c>
      <c r="G307">
        <v>1633799.9683047</v>
      </c>
      <c r="H307">
        <v>4437916.3165705996</v>
      </c>
      <c r="I307">
        <v>5182446.2816331396</v>
      </c>
      <c r="J307">
        <v>7654828.8077702997</v>
      </c>
      <c r="K307">
        <v>12189233.048703101</v>
      </c>
      <c r="L307">
        <v>18551752.419858001</v>
      </c>
      <c r="M307">
        <v>20014116.578965001</v>
      </c>
      <c r="N307">
        <v>26931144.3975069</v>
      </c>
      <c r="O307">
        <v>35163988.772039503</v>
      </c>
      <c r="Q307" t="str">
        <f>VLOOKUP(A307,Lookup_Tables!$D$2:$E$7,2,FALSE)</f>
        <v>AP</v>
      </c>
      <c r="R307" t="str">
        <f>IFERROR(VLOOKUP(D307,Lookup_Tables!$A$2:$B$21,2,FALSE),"All")</f>
        <v>Residual Inst</v>
      </c>
    </row>
    <row r="308" spans="1:18" hidden="1">
      <c r="A308">
        <v>-1</v>
      </c>
      <c r="B308">
        <v>11</v>
      </c>
      <c r="C308" t="s">
        <v>38</v>
      </c>
      <c r="D308">
        <v>14</v>
      </c>
      <c r="E308">
        <v>14811343.4294028</v>
      </c>
      <c r="F308">
        <v>5240156.3456657771</v>
      </c>
      <c r="G308">
        <v>25983580.8880198</v>
      </c>
      <c r="H308">
        <v>77052482.643833205</v>
      </c>
      <c r="I308">
        <v>95541622.112422302</v>
      </c>
      <c r="J308">
        <v>155461360.47720501</v>
      </c>
      <c r="K308">
        <v>274406622.15602499</v>
      </c>
      <c r="L308">
        <v>466949202.62925202</v>
      </c>
      <c r="M308">
        <v>585363039.43550897</v>
      </c>
      <c r="N308">
        <v>763670160.17121601</v>
      </c>
      <c r="O308">
        <v>896608622.40478599</v>
      </c>
      <c r="Q308" t="str">
        <f>VLOOKUP(A308,Lookup_Tables!$D$2:$E$7,2,FALSE)</f>
        <v>AP</v>
      </c>
      <c r="R308" t="str">
        <f>IFERROR(VLOOKUP(D308,Lookup_Tables!$A$2:$B$21,2,FALSE),"All")</f>
        <v>Road</v>
      </c>
    </row>
    <row r="309" spans="1:18" hidden="1">
      <c r="A309">
        <v>-1</v>
      </c>
      <c r="B309">
        <v>11</v>
      </c>
      <c r="C309" t="s">
        <v>39</v>
      </c>
      <c r="D309">
        <v>14</v>
      </c>
      <c r="E309">
        <v>13840037.5108638</v>
      </c>
      <c r="F309">
        <v>4843300.1032373104</v>
      </c>
      <c r="G309">
        <v>23331030.288216699</v>
      </c>
      <c r="H309">
        <v>71149829.9343009</v>
      </c>
      <c r="I309">
        <v>89756820.943174303</v>
      </c>
      <c r="J309">
        <v>144518231.99923599</v>
      </c>
      <c r="K309">
        <v>263242104.941679</v>
      </c>
      <c r="L309">
        <v>454732074.89638299</v>
      </c>
      <c r="M309">
        <v>532680688.094491</v>
      </c>
      <c r="N309">
        <v>762802023.13198304</v>
      </c>
      <c r="O309">
        <v>881497521.30102301</v>
      </c>
      <c r="Q309" t="str">
        <f>VLOOKUP(A309,Lookup_Tables!$D$2:$E$7,2,FALSE)</f>
        <v>AP</v>
      </c>
      <c r="R309" t="str">
        <f>IFERROR(VLOOKUP(D309,Lookup_Tables!$A$2:$B$21,2,FALSE),"All")</f>
        <v>Road</v>
      </c>
    </row>
    <row r="310" spans="1:18" hidden="1">
      <c r="A310">
        <v>-1</v>
      </c>
      <c r="B310">
        <v>11</v>
      </c>
      <c r="C310" t="s">
        <v>38</v>
      </c>
      <c r="D310">
        <v>15</v>
      </c>
      <c r="E310">
        <v>138745687.944121</v>
      </c>
      <c r="F310">
        <v>56842066.039561599</v>
      </c>
      <c r="G310">
        <v>303939852.87806702</v>
      </c>
      <c r="H310">
        <v>756875134.14885294</v>
      </c>
      <c r="I310">
        <v>894022869.678545</v>
      </c>
      <c r="J310">
        <v>1367624416.96418</v>
      </c>
      <c r="K310">
        <v>2097971034.1651299</v>
      </c>
      <c r="L310">
        <v>3363402351.8418398</v>
      </c>
      <c r="M310">
        <v>4035474454.8206701</v>
      </c>
      <c r="N310">
        <v>5072480826.2180099</v>
      </c>
      <c r="O310">
        <v>6028160604.1595802</v>
      </c>
      <c r="Q310" t="str">
        <f>VLOOKUP(A310,Lookup_Tables!$D$2:$E$7,2,FALSE)</f>
        <v>AP</v>
      </c>
      <c r="R310" t="str">
        <f>IFERROR(VLOOKUP(D310,Lookup_Tables!$A$2:$B$21,2,FALSE),"All")</f>
        <v>All</v>
      </c>
    </row>
    <row r="311" spans="1:18" hidden="1">
      <c r="A311">
        <v>-1</v>
      </c>
      <c r="B311">
        <v>11</v>
      </c>
      <c r="C311" t="s">
        <v>39</v>
      </c>
      <c r="D311">
        <v>15</v>
      </c>
      <c r="E311">
        <v>125467506.080006</v>
      </c>
      <c r="F311">
        <v>49582546.504107386</v>
      </c>
      <c r="G311">
        <v>272547193.85698402</v>
      </c>
      <c r="H311">
        <v>689955066.05789697</v>
      </c>
      <c r="I311">
        <v>800818629.11236894</v>
      </c>
      <c r="J311">
        <v>1242048344.92169</v>
      </c>
      <c r="K311">
        <v>2039452081.0973899</v>
      </c>
      <c r="L311">
        <v>3320271282.0027099</v>
      </c>
      <c r="M311">
        <v>3730197977.6684499</v>
      </c>
      <c r="N311">
        <v>5022315596.1138201</v>
      </c>
      <c r="O311">
        <v>5834119463.9832802</v>
      </c>
      <c r="Q311" t="str">
        <f>VLOOKUP(A311,Lookup_Tables!$D$2:$E$7,2,FALSE)</f>
        <v>AP</v>
      </c>
      <c r="R311" t="str">
        <f>IFERROR(VLOOKUP(D311,Lookup_Tables!$A$2:$B$21,2,FALSE),"All")</f>
        <v>All</v>
      </c>
    </row>
    <row r="312" spans="1:18" hidden="1">
      <c r="A312">
        <v>-1</v>
      </c>
      <c r="B312">
        <v>11</v>
      </c>
      <c r="C312" t="s">
        <v>38</v>
      </c>
      <c r="D312">
        <v>16</v>
      </c>
      <c r="E312">
        <v>28474006.889074799</v>
      </c>
      <c r="F312">
        <v>10826839.631683528</v>
      </c>
      <c r="G312">
        <v>56681529.707635902</v>
      </c>
      <c r="H312">
        <v>157305329.11563599</v>
      </c>
      <c r="I312">
        <v>184383959.08722901</v>
      </c>
      <c r="J312">
        <v>294071370.22639602</v>
      </c>
      <c r="K312">
        <v>485095140.92917401</v>
      </c>
      <c r="L312">
        <v>816378120.16517103</v>
      </c>
      <c r="M312">
        <v>919659307.43247497</v>
      </c>
      <c r="N312">
        <v>1245194759.4063499</v>
      </c>
      <c r="O312">
        <v>1472039681.9149499</v>
      </c>
      <c r="Q312" t="str">
        <f>VLOOKUP(A312,Lookup_Tables!$D$2:$E$7,2,FALSE)</f>
        <v>AP</v>
      </c>
      <c r="R312" t="str">
        <f>IFERROR(VLOOKUP(D312,Lookup_Tables!$A$2:$B$21,2,FALSE),"All")</f>
        <v>Government_Loss</v>
      </c>
    </row>
    <row r="313" spans="1:18" hidden="1">
      <c r="A313">
        <v>-1</v>
      </c>
      <c r="B313">
        <v>11</v>
      </c>
      <c r="C313" t="s">
        <v>39</v>
      </c>
      <c r="D313">
        <v>16</v>
      </c>
      <c r="E313">
        <v>26232714.160773199</v>
      </c>
      <c r="F313">
        <v>9757230.7346063685</v>
      </c>
      <c r="G313">
        <v>50418026.540547803</v>
      </c>
      <c r="H313">
        <v>140222460.05471301</v>
      </c>
      <c r="I313">
        <v>171362463.17310601</v>
      </c>
      <c r="J313">
        <v>267841173.39289299</v>
      </c>
      <c r="K313">
        <v>463483916.631055</v>
      </c>
      <c r="L313">
        <v>768393156.33807302</v>
      </c>
      <c r="M313">
        <v>900908510.64326</v>
      </c>
      <c r="N313">
        <v>1239425453.5165701</v>
      </c>
      <c r="O313">
        <v>1425285746.6357701</v>
      </c>
      <c r="Q313" t="str">
        <f>VLOOKUP(A313,Lookup_Tables!$D$2:$E$7,2,FALSE)</f>
        <v>AP</v>
      </c>
      <c r="R313" t="str">
        <f>IFERROR(VLOOKUP(D313,Lookup_Tables!$A$2:$B$21,2,FALSE),"All")</f>
        <v>Government_Loss</v>
      </c>
    </row>
    <row r="314" spans="1:18" hidden="1">
      <c r="A314">
        <v>-1</v>
      </c>
      <c r="B314">
        <v>11</v>
      </c>
      <c r="C314" t="s">
        <v>38</v>
      </c>
      <c r="D314">
        <v>17</v>
      </c>
      <c r="E314">
        <v>25049895.387457401</v>
      </c>
      <c r="F314">
        <v>10230210.013254119</v>
      </c>
      <c r="G314">
        <v>55103450.922262698</v>
      </c>
      <c r="H314">
        <v>138047146.51631999</v>
      </c>
      <c r="I314">
        <v>164578667.18804899</v>
      </c>
      <c r="J314">
        <v>248100721.95102701</v>
      </c>
      <c r="K314">
        <v>382038990.70258099</v>
      </c>
      <c r="L314">
        <v>602150877.903422</v>
      </c>
      <c r="M314">
        <v>717833981.96945</v>
      </c>
      <c r="N314">
        <v>903079268.03487694</v>
      </c>
      <c r="O314">
        <v>1066681585.1227601</v>
      </c>
      <c r="Q314" t="str">
        <f>VLOOKUP(A314,Lookup_Tables!$D$2:$E$7,2,FALSE)</f>
        <v>AP</v>
      </c>
      <c r="R314" t="str">
        <f>IFERROR(VLOOKUP(D314,Lookup_Tables!$A$2:$B$21,2,FALSE),"All")</f>
        <v>Emergency_Loss</v>
      </c>
    </row>
    <row r="315" spans="1:18" hidden="1">
      <c r="A315">
        <v>-1</v>
      </c>
      <c r="B315">
        <v>11</v>
      </c>
      <c r="C315" t="s">
        <v>39</v>
      </c>
      <c r="D315">
        <v>17</v>
      </c>
      <c r="E315">
        <v>22671931.9436238</v>
      </c>
      <c r="F315">
        <v>8950939.1095994916</v>
      </c>
      <c r="G315">
        <v>49253042.112232499</v>
      </c>
      <c r="H315">
        <v>125849193.04098</v>
      </c>
      <c r="I315">
        <v>146982846.13733301</v>
      </c>
      <c r="J315">
        <v>228204437.410932</v>
      </c>
      <c r="K315">
        <v>372989351.79651099</v>
      </c>
      <c r="L315">
        <v>585407529.39321601</v>
      </c>
      <c r="M315">
        <v>660798923.69840002</v>
      </c>
      <c r="N315">
        <v>891052731.01896298</v>
      </c>
      <c r="O315">
        <v>1021995234.73071</v>
      </c>
      <c r="Q315" t="str">
        <f>VLOOKUP(A315,Lookup_Tables!$D$2:$E$7,2,FALSE)</f>
        <v>AP</v>
      </c>
      <c r="R315" t="str">
        <f>IFERROR(VLOOKUP(D315,Lookup_Tables!$A$2:$B$21,2,FALSE),"All")</f>
        <v>Emergency_Loss</v>
      </c>
    </row>
    <row r="316" spans="1:18" hidden="1">
      <c r="A316">
        <v>-1</v>
      </c>
      <c r="B316">
        <v>11</v>
      </c>
      <c r="C316" t="s">
        <v>38</v>
      </c>
      <c r="D316">
        <v>18</v>
      </c>
      <c r="E316">
        <v>53523902.276532099</v>
      </c>
      <c r="F316">
        <v>21149970.953829207</v>
      </c>
      <c r="G316">
        <v>111314273.69207899</v>
      </c>
      <c r="H316">
        <v>293685925.74789202</v>
      </c>
      <c r="I316">
        <v>346723826.66025001</v>
      </c>
      <c r="J316">
        <v>537726462.40297902</v>
      </c>
      <c r="K316">
        <v>864531383.49618995</v>
      </c>
      <c r="L316">
        <v>1421069819.1653099</v>
      </c>
      <c r="M316">
        <v>1648815826.1254001</v>
      </c>
      <c r="N316">
        <v>2158489430.2802</v>
      </c>
      <c r="O316">
        <v>2537072107.64149</v>
      </c>
      <c r="Q316" t="str">
        <f>VLOOKUP(A316,Lookup_Tables!$D$2:$E$7,2,FALSE)</f>
        <v>AP</v>
      </c>
      <c r="R316" t="str">
        <f>IFERROR(VLOOKUP(D316,Lookup_Tables!$A$2:$B$21,2,FALSE),"All")</f>
        <v>Govt_Plus_Emergency</v>
      </c>
    </row>
    <row r="317" spans="1:18" hidden="1">
      <c r="A317">
        <v>-1</v>
      </c>
      <c r="B317">
        <v>11</v>
      </c>
      <c r="C317" t="s">
        <v>39</v>
      </c>
      <c r="D317">
        <v>18</v>
      </c>
      <c r="E317">
        <v>48894806.793351203</v>
      </c>
      <c r="F317">
        <v>18711339.817208994</v>
      </c>
      <c r="G317">
        <v>99872635.030588895</v>
      </c>
      <c r="H317">
        <v>266138857.03118399</v>
      </c>
      <c r="I317">
        <v>319568879.69750899</v>
      </c>
      <c r="J317">
        <v>497917340.61476701</v>
      </c>
      <c r="K317">
        <v>835900727.90880406</v>
      </c>
      <c r="L317">
        <v>1328559026.66452</v>
      </c>
      <c r="M317">
        <v>1546639420.8087299</v>
      </c>
      <c r="N317">
        <v>2122121885.6818199</v>
      </c>
      <c r="O317">
        <v>2453294809.91011</v>
      </c>
      <c r="Q317" t="str">
        <f>VLOOKUP(A317,Lookup_Tables!$D$2:$E$7,2,FALSE)</f>
        <v>AP</v>
      </c>
      <c r="R317" t="str">
        <f>IFERROR(VLOOKUP(D317,Lookup_Tables!$A$2:$B$21,2,FALSE),"All")</f>
        <v>Govt_Plus_Emergency</v>
      </c>
    </row>
    <row r="318" spans="1:18" hidden="1">
      <c r="A318">
        <v>-1</v>
      </c>
      <c r="B318">
        <v>12</v>
      </c>
      <c r="C318" t="s">
        <v>38</v>
      </c>
      <c r="D318">
        <v>0</v>
      </c>
      <c r="E318">
        <v>3781852022.2652898</v>
      </c>
      <c r="F318">
        <v>1377131336.4568086</v>
      </c>
      <c r="G318">
        <v>6600771919.1121302</v>
      </c>
      <c r="H318">
        <v>23063345148.740299</v>
      </c>
      <c r="I318">
        <v>27005995590.587101</v>
      </c>
      <c r="J318">
        <v>41105271318.730797</v>
      </c>
      <c r="K318">
        <v>69582932338.306107</v>
      </c>
      <c r="L318">
        <v>109202831287.245</v>
      </c>
      <c r="M318">
        <v>127362839163</v>
      </c>
      <c r="N318">
        <v>160676834525.35199</v>
      </c>
      <c r="O318">
        <v>211266089253.72299</v>
      </c>
      <c r="Q318" t="str">
        <f>VLOOKUP(A318,Lookup_Tables!$D$2:$E$7,2,FALSE)</f>
        <v>AP</v>
      </c>
      <c r="R318" t="str">
        <f>IFERROR(VLOOKUP(D318,Lookup_Tables!$A$2:$B$21,2,FALSE),"All")</f>
        <v>Private Assets</v>
      </c>
    </row>
    <row r="319" spans="1:18" hidden="1">
      <c r="A319">
        <v>-1</v>
      </c>
      <c r="B319">
        <v>12</v>
      </c>
      <c r="C319" t="s">
        <v>39</v>
      </c>
      <c r="D319">
        <v>0</v>
      </c>
      <c r="E319">
        <v>3552821282.62852</v>
      </c>
      <c r="F319">
        <v>1253582077.839036</v>
      </c>
      <c r="G319">
        <v>5951215681.5192299</v>
      </c>
      <c r="H319">
        <v>21513646178.063801</v>
      </c>
      <c r="I319">
        <v>25825088921.144699</v>
      </c>
      <c r="J319">
        <v>39562382447.412102</v>
      </c>
      <c r="K319">
        <v>67727660464.981102</v>
      </c>
      <c r="L319">
        <v>101055097329.896</v>
      </c>
      <c r="M319">
        <v>124484467681.13699</v>
      </c>
      <c r="N319">
        <v>158855202722.53201</v>
      </c>
      <c r="O319">
        <v>211266089253.72299</v>
      </c>
      <c r="Q319" t="str">
        <f>VLOOKUP(A319,Lookup_Tables!$D$2:$E$7,2,FALSE)</f>
        <v>AP</v>
      </c>
      <c r="R319" t="str">
        <f>IFERROR(VLOOKUP(D319,Lookup_Tables!$A$2:$B$21,2,FALSE),"All")</f>
        <v>Private Assets</v>
      </c>
    </row>
    <row r="320" spans="1:18" hidden="1">
      <c r="A320">
        <v>-1</v>
      </c>
      <c r="B320">
        <v>12</v>
      </c>
      <c r="C320" t="s">
        <v>38</v>
      </c>
      <c r="D320">
        <v>2</v>
      </c>
      <c r="E320">
        <v>11372341.1090673</v>
      </c>
      <c r="F320">
        <v>3863838.2153914487</v>
      </c>
      <c r="G320">
        <v>19197696.533271499</v>
      </c>
      <c r="H320">
        <v>66635282.738550097</v>
      </c>
      <c r="I320">
        <v>85267305.537991703</v>
      </c>
      <c r="J320">
        <v>128373301.671516</v>
      </c>
      <c r="K320">
        <v>224283778.581213</v>
      </c>
      <c r="L320">
        <v>363751331.73771101</v>
      </c>
      <c r="M320">
        <v>385079345.97600299</v>
      </c>
      <c r="N320">
        <v>493218179.48602498</v>
      </c>
      <c r="O320">
        <v>743228425.55911398</v>
      </c>
      <c r="Q320" t="str">
        <f>VLOOKUP(A320,Lookup_Tables!$D$2:$E$7,2,FALSE)</f>
        <v>AP</v>
      </c>
      <c r="R320" t="str">
        <f>IFERROR(VLOOKUP(D320,Lookup_Tables!$A$2:$B$21,2,FALSE),"All")</f>
        <v>Bridge</v>
      </c>
    </row>
    <row r="321" spans="1:18" hidden="1">
      <c r="A321">
        <v>-1</v>
      </c>
      <c r="B321">
        <v>12</v>
      </c>
      <c r="C321" t="s">
        <v>39</v>
      </c>
      <c r="D321">
        <v>2</v>
      </c>
      <c r="E321">
        <v>10784263.3565035</v>
      </c>
      <c r="F321">
        <v>3713491.5789932581</v>
      </c>
      <c r="G321">
        <v>17627026.409268901</v>
      </c>
      <c r="H321">
        <v>62751932.568557903</v>
      </c>
      <c r="I321">
        <v>79755902.623241797</v>
      </c>
      <c r="J321">
        <v>124574275.70309401</v>
      </c>
      <c r="K321">
        <v>209509418.330111</v>
      </c>
      <c r="L321">
        <v>351808682.01921701</v>
      </c>
      <c r="M321">
        <v>372267306.35222697</v>
      </c>
      <c r="N321">
        <v>474348837.90089798</v>
      </c>
      <c r="O321">
        <v>667410016.22766602</v>
      </c>
      <c r="Q321" t="str">
        <f>VLOOKUP(A321,Lookup_Tables!$D$2:$E$7,2,FALSE)</f>
        <v>AP</v>
      </c>
      <c r="R321" t="str">
        <f>IFERROR(VLOOKUP(D321,Lookup_Tables!$A$2:$B$21,2,FALSE),"All")</f>
        <v>Bridge</v>
      </c>
    </row>
    <row r="322" spans="1:18" hidden="1">
      <c r="A322">
        <v>-1</v>
      </c>
      <c r="B322">
        <v>12</v>
      </c>
      <c r="C322" t="s">
        <v>38</v>
      </c>
      <c r="D322">
        <v>3</v>
      </c>
      <c r="E322">
        <v>2530815.5007901401</v>
      </c>
      <c r="F322">
        <v>921398.38523263461</v>
      </c>
      <c r="G322">
        <v>4431803.8751745196</v>
      </c>
      <c r="H322">
        <v>14257097.200998001</v>
      </c>
      <c r="I322">
        <v>17116119.2785303</v>
      </c>
      <c r="J322">
        <v>27142532.404909499</v>
      </c>
      <c r="K322">
        <v>47611850.792108104</v>
      </c>
      <c r="L322">
        <v>74164513.728571296</v>
      </c>
      <c r="M322">
        <v>85419546.691855296</v>
      </c>
      <c r="N322">
        <v>122963724.34231099</v>
      </c>
      <c r="O322">
        <v>142794744.725822</v>
      </c>
      <c r="Q322" t="str">
        <f>VLOOKUP(A322,Lookup_Tables!$D$2:$E$7,2,FALSE)</f>
        <v>AP</v>
      </c>
      <c r="R322" t="str">
        <f>IFERROR(VLOOKUP(D322,Lookup_Tables!$A$2:$B$21,2,FALSE),"All")</f>
        <v>Govt Hosp</v>
      </c>
    </row>
    <row r="323" spans="1:18" hidden="1">
      <c r="A323">
        <v>-1</v>
      </c>
      <c r="B323">
        <v>12</v>
      </c>
      <c r="C323" t="s">
        <v>39</v>
      </c>
      <c r="D323">
        <v>3</v>
      </c>
      <c r="E323">
        <v>2378006.6344822799</v>
      </c>
      <c r="F323">
        <v>835141.97846028628</v>
      </c>
      <c r="G323">
        <v>4005799.9799154801</v>
      </c>
      <c r="H323">
        <v>13168622.048348799</v>
      </c>
      <c r="I323">
        <v>16414505.663533701</v>
      </c>
      <c r="J323">
        <v>26629243.121904701</v>
      </c>
      <c r="K323">
        <v>45911667.008007802</v>
      </c>
      <c r="L323">
        <v>73133776.455917895</v>
      </c>
      <c r="M323">
        <v>82238899.766384706</v>
      </c>
      <c r="N323">
        <v>119608691.90364</v>
      </c>
      <c r="O323">
        <v>142794744.725822</v>
      </c>
      <c r="Q323" t="str">
        <f>VLOOKUP(A323,Lookup_Tables!$D$2:$E$7,2,FALSE)</f>
        <v>AP</v>
      </c>
      <c r="R323" t="str">
        <f>IFERROR(VLOOKUP(D323,Lookup_Tables!$A$2:$B$21,2,FALSE),"All")</f>
        <v>Govt Hosp</v>
      </c>
    </row>
    <row r="324" spans="1:18" hidden="1">
      <c r="A324">
        <v>-1</v>
      </c>
      <c r="B324">
        <v>12</v>
      </c>
      <c r="C324" t="s">
        <v>38</v>
      </c>
      <c r="D324">
        <v>4</v>
      </c>
      <c r="E324">
        <v>1600264.4629056801</v>
      </c>
      <c r="F324">
        <v>622648.41714516864</v>
      </c>
      <c r="G324">
        <v>2827416.2747876099</v>
      </c>
      <c r="H324">
        <v>8756939.3945698701</v>
      </c>
      <c r="I324">
        <v>10457536.3717827</v>
      </c>
      <c r="J324">
        <v>16680695.209727701</v>
      </c>
      <c r="K324">
        <v>28989027.411168199</v>
      </c>
      <c r="L324">
        <v>43135755.975212499</v>
      </c>
      <c r="M324">
        <v>49113417.140870102</v>
      </c>
      <c r="N324">
        <v>67158700.272250593</v>
      </c>
      <c r="O324">
        <v>89884281.005354807</v>
      </c>
      <c r="Q324" t="str">
        <f>VLOOKUP(A324,Lookup_Tables!$D$2:$E$7,2,FALSE)</f>
        <v>AP</v>
      </c>
      <c r="R324" t="str">
        <f>IFERROR(VLOOKUP(D324,Lookup_Tables!$A$2:$B$21,2,FALSE),"All")</f>
        <v>Govt Med Fac</v>
      </c>
    </row>
    <row r="325" spans="1:18" hidden="1">
      <c r="A325">
        <v>-1</v>
      </c>
      <c r="B325">
        <v>12</v>
      </c>
      <c r="C325" t="s">
        <v>39</v>
      </c>
      <c r="D325">
        <v>4</v>
      </c>
      <c r="E325">
        <v>1483179.3675424601</v>
      </c>
      <c r="F325">
        <v>556089.64444361604</v>
      </c>
      <c r="G325">
        <v>2464812.5956205502</v>
      </c>
      <c r="H325">
        <v>8024114.3063853299</v>
      </c>
      <c r="I325">
        <v>9841779.4414801095</v>
      </c>
      <c r="J325">
        <v>16204571.494941801</v>
      </c>
      <c r="K325">
        <v>28274365.409391299</v>
      </c>
      <c r="L325">
        <v>41570546.810853302</v>
      </c>
      <c r="M325">
        <v>48426928.872992396</v>
      </c>
      <c r="N325">
        <v>66271125.6800429</v>
      </c>
      <c r="O325">
        <v>86370079.924935699</v>
      </c>
      <c r="Q325" t="str">
        <f>VLOOKUP(A325,Lookup_Tables!$D$2:$E$7,2,FALSE)</f>
        <v>AP</v>
      </c>
      <c r="R325" t="str">
        <f>IFERROR(VLOOKUP(D325,Lookup_Tables!$A$2:$B$21,2,FALSE),"All")</f>
        <v>Govt Med Fac</v>
      </c>
    </row>
    <row r="326" spans="1:18" hidden="1">
      <c r="A326">
        <v>-1</v>
      </c>
      <c r="B326">
        <v>12</v>
      </c>
      <c r="C326" t="s">
        <v>38</v>
      </c>
      <c r="D326">
        <v>6</v>
      </c>
      <c r="E326">
        <v>23691980.228869401</v>
      </c>
      <c r="F326">
        <v>7661887.109059846</v>
      </c>
      <c r="G326">
        <v>27594944.1423284</v>
      </c>
      <c r="H326">
        <v>133711847.15410601</v>
      </c>
      <c r="I326">
        <v>170398986.21553999</v>
      </c>
      <c r="J326">
        <v>297652263.89579803</v>
      </c>
      <c r="K326">
        <v>539244715.66262603</v>
      </c>
      <c r="L326">
        <v>830929641.37487304</v>
      </c>
      <c r="M326">
        <v>938829124.999228</v>
      </c>
      <c r="N326">
        <v>1150815831.2567</v>
      </c>
      <c r="O326">
        <v>1678847856.4245999</v>
      </c>
      <c r="Q326" t="str">
        <f>VLOOKUP(A326,Lookup_Tables!$D$2:$E$7,2,FALSE)</f>
        <v>AP</v>
      </c>
      <c r="R326" t="str">
        <f>IFERROR(VLOOKUP(D326,Lookup_Tables!$A$2:$B$21,2,FALSE),"All")</f>
        <v>Port</v>
      </c>
    </row>
    <row r="327" spans="1:18" hidden="1">
      <c r="A327">
        <v>-1</v>
      </c>
      <c r="B327">
        <v>12</v>
      </c>
      <c r="C327" t="s">
        <v>39</v>
      </c>
      <c r="D327">
        <v>6</v>
      </c>
      <c r="E327">
        <v>22942064.158154599</v>
      </c>
      <c r="F327">
        <v>7404441.0479824282</v>
      </c>
      <c r="G327">
        <v>25235582.018002901</v>
      </c>
      <c r="H327">
        <v>130118939.384848</v>
      </c>
      <c r="I327">
        <v>163446026.37174901</v>
      </c>
      <c r="J327">
        <v>294362341.71537602</v>
      </c>
      <c r="K327">
        <v>516884473.71229202</v>
      </c>
      <c r="L327">
        <v>804322687.71554506</v>
      </c>
      <c r="M327">
        <v>924954799.32768798</v>
      </c>
      <c r="N327">
        <v>1115622424.14924</v>
      </c>
      <c r="O327">
        <v>1678847856.4245999</v>
      </c>
      <c r="Q327" t="str">
        <f>VLOOKUP(A327,Lookup_Tables!$D$2:$E$7,2,FALSE)</f>
        <v>AP</v>
      </c>
      <c r="R327" t="str">
        <f>IFERROR(VLOOKUP(D327,Lookup_Tables!$A$2:$B$21,2,FALSE),"All")</f>
        <v>Port</v>
      </c>
    </row>
    <row r="328" spans="1:18" hidden="1">
      <c r="A328">
        <v>-1</v>
      </c>
      <c r="B328">
        <v>12</v>
      </c>
      <c r="C328" t="s">
        <v>38</v>
      </c>
      <c r="D328">
        <v>9</v>
      </c>
      <c r="E328">
        <v>195276.42884850001</v>
      </c>
      <c r="F328">
        <v>77446.340326592544</v>
      </c>
      <c r="G328">
        <v>325496.15581498202</v>
      </c>
      <c r="H328">
        <v>1032723.42233522</v>
      </c>
      <c r="I328">
        <v>1258261.9151654199</v>
      </c>
      <c r="J328">
        <v>2044682.6733683499</v>
      </c>
      <c r="K328">
        <v>3399195.8625676599</v>
      </c>
      <c r="L328">
        <v>5392934.88691705</v>
      </c>
      <c r="M328">
        <v>6261904.5861469302</v>
      </c>
      <c r="N328">
        <v>7922181.4632597603</v>
      </c>
      <c r="O328">
        <v>11356940.004704</v>
      </c>
      <c r="Q328" t="str">
        <f>VLOOKUP(A328,Lookup_Tables!$D$2:$E$7,2,FALSE)</f>
        <v>AP</v>
      </c>
      <c r="R328" t="str">
        <f>IFERROR(VLOOKUP(D328,Lookup_Tables!$A$2:$B$21,2,FALSE),"All")</f>
        <v>Pub Admin Bldg</v>
      </c>
    </row>
    <row r="329" spans="1:18" hidden="1">
      <c r="A329">
        <v>-1</v>
      </c>
      <c r="B329">
        <v>12</v>
      </c>
      <c r="C329" t="s">
        <v>39</v>
      </c>
      <c r="D329">
        <v>9</v>
      </c>
      <c r="E329">
        <v>180486.99436020601</v>
      </c>
      <c r="F329">
        <v>69535.378310644839</v>
      </c>
      <c r="G329">
        <v>278855.88538064301</v>
      </c>
      <c r="H329">
        <v>968876.39863341604</v>
      </c>
      <c r="I329">
        <v>1215600.14356698</v>
      </c>
      <c r="J329">
        <v>1945949.54313344</v>
      </c>
      <c r="K329">
        <v>3262025.3389887698</v>
      </c>
      <c r="L329">
        <v>4940830.6546866996</v>
      </c>
      <c r="M329">
        <v>5808211.02759731</v>
      </c>
      <c r="N329">
        <v>7918604.7802630803</v>
      </c>
      <c r="O329">
        <v>11307606.2275966</v>
      </c>
      <c r="Q329" t="str">
        <f>VLOOKUP(A329,Lookup_Tables!$D$2:$E$7,2,FALSE)</f>
        <v>AP</v>
      </c>
      <c r="R329" t="str">
        <f>IFERROR(VLOOKUP(D329,Lookup_Tables!$A$2:$B$21,2,FALSE),"All")</f>
        <v>Pub Admin Bldg</v>
      </c>
    </row>
    <row r="330" spans="1:18" hidden="1">
      <c r="A330">
        <v>-1</v>
      </c>
      <c r="B330">
        <v>12</v>
      </c>
      <c r="C330" t="s">
        <v>38</v>
      </c>
      <c r="D330">
        <v>10</v>
      </c>
      <c r="E330">
        <v>22115110.1066663</v>
      </c>
      <c r="F330">
        <v>7574785.5058410093</v>
      </c>
      <c r="G330">
        <v>36186437.4132687</v>
      </c>
      <c r="H330">
        <v>129161931.530614</v>
      </c>
      <c r="I330">
        <v>157653109.219423</v>
      </c>
      <c r="J330">
        <v>248470047.30385101</v>
      </c>
      <c r="K330">
        <v>445572362.06215101</v>
      </c>
      <c r="L330">
        <v>719444390.97789705</v>
      </c>
      <c r="M330">
        <v>776572157.20730495</v>
      </c>
      <c r="N330">
        <v>1004440175.91363</v>
      </c>
      <c r="O330">
        <v>1416426286.54796</v>
      </c>
      <c r="Q330" t="str">
        <f>VLOOKUP(A330,Lookup_Tables!$D$2:$E$7,2,FALSE)</f>
        <v>AP</v>
      </c>
      <c r="R330" t="str">
        <f>IFERROR(VLOOKUP(D330,Lookup_Tables!$A$2:$B$21,2,FALSE),"All")</f>
        <v>Pub School</v>
      </c>
    </row>
    <row r="331" spans="1:18" hidden="1">
      <c r="A331">
        <v>-1</v>
      </c>
      <c r="B331">
        <v>12</v>
      </c>
      <c r="C331" t="s">
        <v>39</v>
      </c>
      <c r="D331">
        <v>10</v>
      </c>
      <c r="E331">
        <v>20998727.4133007</v>
      </c>
      <c r="F331">
        <v>6981240.6766025368</v>
      </c>
      <c r="G331">
        <v>33333314.249523301</v>
      </c>
      <c r="H331">
        <v>120844641.349767</v>
      </c>
      <c r="I331">
        <v>154044599.41727799</v>
      </c>
      <c r="J331">
        <v>242984942.29099399</v>
      </c>
      <c r="K331">
        <v>428401442.45485699</v>
      </c>
      <c r="L331">
        <v>691637395.77734494</v>
      </c>
      <c r="M331">
        <v>745756403.16658497</v>
      </c>
      <c r="N331">
        <v>987155509.03655899</v>
      </c>
      <c r="O331">
        <v>1415766711.49984</v>
      </c>
      <c r="Q331" t="str">
        <f>VLOOKUP(A331,Lookup_Tables!$D$2:$E$7,2,FALSE)</f>
        <v>AP</v>
      </c>
      <c r="R331" t="str">
        <f>IFERROR(VLOOKUP(D331,Lookup_Tables!$A$2:$B$21,2,FALSE),"All")</f>
        <v>Pub School</v>
      </c>
    </row>
    <row r="332" spans="1:18" hidden="1">
      <c r="A332">
        <v>-1</v>
      </c>
      <c r="B332">
        <v>12</v>
      </c>
      <c r="C332" t="s">
        <v>38</v>
      </c>
      <c r="D332">
        <v>11</v>
      </c>
      <c r="E332">
        <v>4816288.6237058099</v>
      </c>
      <c r="F332">
        <v>2131043.0899216663</v>
      </c>
      <c r="G332">
        <v>8696766.4169488102</v>
      </c>
      <c r="H332">
        <v>21520385.941727702</v>
      </c>
      <c r="I332">
        <v>26524529.2320427</v>
      </c>
      <c r="J332">
        <v>46340689.815733999</v>
      </c>
      <c r="K332">
        <v>82948740.744113699</v>
      </c>
      <c r="L332">
        <v>123767344.29912201</v>
      </c>
      <c r="M332">
        <v>130826611.22189499</v>
      </c>
      <c r="N332">
        <v>177526533.18584901</v>
      </c>
      <c r="O332">
        <v>225212234.26893601</v>
      </c>
      <c r="Q332" t="str">
        <f>VLOOKUP(A332,Lookup_Tables!$D$2:$E$7,2,FALSE)</f>
        <v>AP</v>
      </c>
      <c r="R332" t="str">
        <f>IFERROR(VLOOKUP(D332,Lookup_Tables!$A$2:$B$21,2,FALSE),"All")</f>
        <v>Pub Univ</v>
      </c>
    </row>
    <row r="333" spans="1:18" hidden="1">
      <c r="A333">
        <v>-1</v>
      </c>
      <c r="B333">
        <v>12</v>
      </c>
      <c r="C333" t="s">
        <v>39</v>
      </c>
      <c r="D333">
        <v>11</v>
      </c>
      <c r="E333">
        <v>4352934.48239074</v>
      </c>
      <c r="F333">
        <v>1902767.2474336801</v>
      </c>
      <c r="G333">
        <v>6541301.1735018604</v>
      </c>
      <c r="H333">
        <v>19531950.5423478</v>
      </c>
      <c r="I333">
        <v>23458359.418994699</v>
      </c>
      <c r="J333">
        <v>44653169.731907196</v>
      </c>
      <c r="K333">
        <v>78579508.953441799</v>
      </c>
      <c r="L333">
        <v>118378869.848231</v>
      </c>
      <c r="M333">
        <v>129740566.34866901</v>
      </c>
      <c r="N333">
        <v>173182352.47250801</v>
      </c>
      <c r="O333">
        <v>224226451.328372</v>
      </c>
      <c r="Q333" t="str">
        <f>VLOOKUP(A333,Lookup_Tables!$D$2:$E$7,2,FALSE)</f>
        <v>AP</v>
      </c>
      <c r="R333" t="str">
        <f>IFERROR(VLOOKUP(D333,Lookup_Tables!$A$2:$B$21,2,FALSE),"All")</f>
        <v>Pub Univ</v>
      </c>
    </row>
    <row r="334" spans="1:18" hidden="1">
      <c r="A334">
        <v>-1</v>
      </c>
      <c r="B334">
        <v>12</v>
      </c>
      <c r="C334" t="s">
        <v>38</v>
      </c>
      <c r="D334">
        <v>13</v>
      </c>
      <c r="E334">
        <v>23140769.892887</v>
      </c>
      <c r="F334">
        <v>7868144.0621216632</v>
      </c>
      <c r="G334">
        <v>35270674.162842698</v>
      </c>
      <c r="H334">
        <v>133206898.018517</v>
      </c>
      <c r="I334">
        <v>162609508.81654099</v>
      </c>
      <c r="J334">
        <v>269478624.383313</v>
      </c>
      <c r="K334">
        <v>468072939.02950197</v>
      </c>
      <c r="L334">
        <v>766899464.481601</v>
      </c>
      <c r="M334">
        <v>826030770.92055798</v>
      </c>
      <c r="N334">
        <v>1077478822.6766801</v>
      </c>
      <c r="O334">
        <v>1568621940.01278</v>
      </c>
      <c r="Q334" t="str">
        <f>VLOOKUP(A334,Lookup_Tables!$D$2:$E$7,2,FALSE)</f>
        <v>AP</v>
      </c>
      <c r="R334" t="str">
        <f>IFERROR(VLOOKUP(D334,Lookup_Tables!$A$2:$B$21,2,FALSE),"All")</f>
        <v>Residual Inst</v>
      </c>
    </row>
    <row r="335" spans="1:18" hidden="1">
      <c r="A335">
        <v>-1</v>
      </c>
      <c r="B335">
        <v>12</v>
      </c>
      <c r="C335" t="s">
        <v>39</v>
      </c>
      <c r="D335">
        <v>13</v>
      </c>
      <c r="E335">
        <v>21989152.1887368</v>
      </c>
      <c r="F335">
        <v>7308520.9740370605</v>
      </c>
      <c r="G335">
        <v>32484135.463374499</v>
      </c>
      <c r="H335">
        <v>126377087.556371</v>
      </c>
      <c r="I335">
        <v>156504445.84829199</v>
      </c>
      <c r="J335">
        <v>259424031.25681701</v>
      </c>
      <c r="K335">
        <v>454287671.75521898</v>
      </c>
      <c r="L335">
        <v>709881898.34593296</v>
      </c>
      <c r="M335">
        <v>802587478.987867</v>
      </c>
      <c r="N335">
        <v>1052991121.71215</v>
      </c>
      <c r="O335">
        <v>1568616676.25735</v>
      </c>
      <c r="Q335" t="str">
        <f>VLOOKUP(A335,Lookup_Tables!$D$2:$E$7,2,FALSE)</f>
        <v>AP</v>
      </c>
      <c r="R335" t="str">
        <f>IFERROR(VLOOKUP(D335,Lookup_Tables!$A$2:$B$21,2,FALSE),"All")</f>
        <v>Residual Inst</v>
      </c>
    </row>
    <row r="336" spans="1:18" hidden="1">
      <c r="A336">
        <v>-1</v>
      </c>
      <c r="B336">
        <v>12</v>
      </c>
      <c r="C336" t="s">
        <v>38</v>
      </c>
      <c r="D336">
        <v>14</v>
      </c>
      <c r="E336">
        <v>25361331.811963599</v>
      </c>
      <c r="F336">
        <v>8919849.1148189828</v>
      </c>
      <c r="G336">
        <v>34179717.143667899</v>
      </c>
      <c r="H336">
        <v>129715743.10701001</v>
      </c>
      <c r="I336">
        <v>154522941.82860401</v>
      </c>
      <c r="J336">
        <v>265843750.35736001</v>
      </c>
      <c r="K336">
        <v>497756459.02761197</v>
      </c>
      <c r="L336">
        <v>909245917.98031104</v>
      </c>
      <c r="M336">
        <v>1029034018.07908</v>
      </c>
      <c r="N336">
        <v>1501547122.0570099</v>
      </c>
      <c r="O336">
        <v>1849541364.5466101</v>
      </c>
      <c r="Q336" t="str">
        <f>VLOOKUP(A336,Lookup_Tables!$D$2:$E$7,2,FALSE)</f>
        <v>AP</v>
      </c>
      <c r="R336" t="str">
        <f>IFERROR(VLOOKUP(D336,Lookup_Tables!$A$2:$B$21,2,FALSE),"All")</f>
        <v>Road</v>
      </c>
    </row>
    <row r="337" spans="1:18" hidden="1">
      <c r="A337">
        <v>-1</v>
      </c>
      <c r="B337">
        <v>12</v>
      </c>
      <c r="C337" t="s">
        <v>39</v>
      </c>
      <c r="D337">
        <v>14</v>
      </c>
      <c r="E337">
        <v>24317093.8533471</v>
      </c>
      <c r="F337">
        <v>8291878.6438907105</v>
      </c>
      <c r="G337">
        <v>32083272.1969327</v>
      </c>
      <c r="H337">
        <v>124708903.549778</v>
      </c>
      <c r="I337">
        <v>149819474.98666301</v>
      </c>
      <c r="J337">
        <v>262519368.98543599</v>
      </c>
      <c r="K337">
        <v>482680440.45865297</v>
      </c>
      <c r="L337">
        <v>873392331.62255001</v>
      </c>
      <c r="M337">
        <v>1004367393.62615</v>
      </c>
      <c r="N337">
        <v>1500968895.61922</v>
      </c>
      <c r="O337">
        <v>1849541364.5466101</v>
      </c>
      <c r="Q337" t="str">
        <f>VLOOKUP(A337,Lookup_Tables!$D$2:$E$7,2,FALSE)</f>
        <v>AP</v>
      </c>
      <c r="R337" t="str">
        <f>IFERROR(VLOOKUP(D337,Lookup_Tables!$A$2:$B$21,2,FALSE),"All")</f>
        <v>Road</v>
      </c>
    </row>
    <row r="338" spans="1:18" hidden="1">
      <c r="A338">
        <v>-1</v>
      </c>
      <c r="B338">
        <v>12</v>
      </c>
      <c r="C338" t="s">
        <v>38</v>
      </c>
      <c r="D338">
        <v>15</v>
      </c>
      <c r="E338">
        <v>3896676200.4310002</v>
      </c>
      <c r="F338">
        <v>1420600332.6008615</v>
      </c>
      <c r="G338">
        <v>6788596706.2325602</v>
      </c>
      <c r="H338">
        <v>23691365813.5443</v>
      </c>
      <c r="I338">
        <v>27732059502.072601</v>
      </c>
      <c r="J338">
        <v>42325661210.314499</v>
      </c>
      <c r="K338">
        <v>71406045546.387604</v>
      </c>
      <c r="L338">
        <v>112855675327.836</v>
      </c>
      <c r="M338">
        <v>132087687960.036</v>
      </c>
      <c r="N338">
        <v>165255720440.496</v>
      </c>
      <c r="O338">
        <v>218483235283.74701</v>
      </c>
      <c r="Q338" t="str">
        <f>VLOOKUP(A338,Lookup_Tables!$D$2:$E$7,2,FALSE)</f>
        <v>AP</v>
      </c>
      <c r="R338" t="str">
        <f>IFERROR(VLOOKUP(D338,Lookup_Tables!$A$2:$B$21,2,FALSE),"All")</f>
        <v>All</v>
      </c>
    </row>
    <row r="339" spans="1:18" hidden="1">
      <c r="A339">
        <v>-1</v>
      </c>
      <c r="B339">
        <v>12</v>
      </c>
      <c r="C339" t="s">
        <v>39</v>
      </c>
      <c r="D339">
        <v>15</v>
      </c>
      <c r="E339">
        <v>3661733985.16818</v>
      </c>
      <c r="F339">
        <v>1286058100.2198505</v>
      </c>
      <c r="G339">
        <v>6174982337.7389603</v>
      </c>
      <c r="H339">
        <v>22054888212.529499</v>
      </c>
      <c r="I339">
        <v>26885138882.626801</v>
      </c>
      <c r="J339">
        <v>40771739539.021301</v>
      </c>
      <c r="K339">
        <v>69699872475.894608</v>
      </c>
      <c r="L339">
        <v>104408439532.618</v>
      </c>
      <c r="M339">
        <v>127887694145.71201</v>
      </c>
      <c r="N339">
        <v>164792033388.798</v>
      </c>
      <c r="O339">
        <v>218483235283.74701</v>
      </c>
      <c r="Q339" t="str">
        <f>VLOOKUP(A339,Lookup_Tables!$D$2:$E$7,2,FALSE)</f>
        <v>AP</v>
      </c>
      <c r="R339" t="str">
        <f>IFERROR(VLOOKUP(D339,Lookup_Tables!$A$2:$B$21,2,FALSE),"All")</f>
        <v>All</v>
      </c>
    </row>
    <row r="340" spans="1:18" hidden="1">
      <c r="A340">
        <v>-1</v>
      </c>
      <c r="B340">
        <v>12</v>
      </c>
      <c r="C340" t="s">
        <v>38</v>
      </c>
      <c r="D340">
        <v>16</v>
      </c>
      <c r="E340">
        <v>114824178.165703</v>
      </c>
      <c r="F340">
        <v>40451809.72374773</v>
      </c>
      <c r="G340">
        <v>171320021.469704</v>
      </c>
      <c r="H340">
        <v>643431792.849913</v>
      </c>
      <c r="I340">
        <v>770628061.82146502</v>
      </c>
      <c r="J340">
        <v>1334051868.9358201</v>
      </c>
      <c r="K340">
        <v>2260274020.9598899</v>
      </c>
      <c r="L340">
        <v>3858714200.99895</v>
      </c>
      <c r="M340">
        <v>4128211362.1473298</v>
      </c>
      <c r="N340">
        <v>5554409718.3331203</v>
      </c>
      <c r="O340">
        <v>7217146030.0239096</v>
      </c>
      <c r="Q340" t="str">
        <f>VLOOKUP(A340,Lookup_Tables!$D$2:$E$7,2,FALSE)</f>
        <v>AP</v>
      </c>
      <c r="R340" t="str">
        <f>IFERROR(VLOOKUP(D340,Lookup_Tables!$A$2:$B$21,2,FALSE),"All")</f>
        <v>Government_Loss</v>
      </c>
    </row>
    <row r="341" spans="1:18" hidden="1">
      <c r="A341">
        <v>-1</v>
      </c>
      <c r="B341">
        <v>12</v>
      </c>
      <c r="C341" t="s">
        <v>39</v>
      </c>
      <c r="D341">
        <v>16</v>
      </c>
      <c r="E341">
        <v>109046490.412542</v>
      </c>
      <c r="F341">
        <v>37855446.29403311</v>
      </c>
      <c r="G341">
        <v>156948121.44293901</v>
      </c>
      <c r="H341">
        <v>601624795.70297801</v>
      </c>
      <c r="I341">
        <v>744393999.39127803</v>
      </c>
      <c r="J341">
        <v>1284724150.4301701</v>
      </c>
      <c r="K341">
        <v>2194560004.0557098</v>
      </c>
      <c r="L341">
        <v>3409825391.7448101</v>
      </c>
      <c r="M341">
        <v>4070777457.3977199</v>
      </c>
      <c r="N341">
        <v>5249504150.1152601</v>
      </c>
      <c r="O341">
        <v>7217146030.0239096</v>
      </c>
      <c r="Q341" t="str">
        <f>VLOOKUP(A341,Lookup_Tables!$D$2:$E$7,2,FALSE)</f>
        <v>AP</v>
      </c>
      <c r="R341" t="str">
        <f>IFERROR(VLOOKUP(D341,Lookup_Tables!$A$2:$B$21,2,FALSE),"All")</f>
        <v>Government_Loss</v>
      </c>
    </row>
    <row r="342" spans="1:18" hidden="1">
      <c r="A342">
        <v>-1</v>
      </c>
      <c r="B342">
        <v>12</v>
      </c>
      <c r="C342" t="s">
        <v>38</v>
      </c>
      <c r="D342">
        <v>17</v>
      </c>
      <c r="E342">
        <v>594019266.39216602</v>
      </c>
      <c r="F342">
        <v>203806879.51096588</v>
      </c>
      <c r="G342">
        <v>956057634.34042799</v>
      </c>
      <c r="H342">
        <v>3672438450.4622402</v>
      </c>
      <c r="I342">
        <v>4453443629.8589201</v>
      </c>
      <c r="J342">
        <v>6692604716.2437096</v>
      </c>
      <c r="K342">
        <v>11685339144.2693</v>
      </c>
      <c r="L342">
        <v>17959699488.700802</v>
      </c>
      <c r="M342">
        <v>20660176749.289001</v>
      </c>
      <c r="N342">
        <v>28434930853.965199</v>
      </c>
      <c r="O342">
        <v>35919033297.896896</v>
      </c>
      <c r="Q342" t="str">
        <f>VLOOKUP(A342,Lookup_Tables!$D$2:$E$7,2,FALSE)</f>
        <v>AP</v>
      </c>
      <c r="R342" t="str">
        <f>IFERROR(VLOOKUP(D342,Lookup_Tables!$A$2:$B$21,2,FALSE),"All")</f>
        <v>Emergency_Loss</v>
      </c>
    </row>
    <row r="343" spans="1:18" hidden="1">
      <c r="A343">
        <v>-1</v>
      </c>
      <c r="B343">
        <v>12</v>
      </c>
      <c r="C343" t="s">
        <v>39</v>
      </c>
      <c r="D343">
        <v>17</v>
      </c>
      <c r="E343">
        <v>564537310.37575901</v>
      </c>
      <c r="F343">
        <v>192448142.2542631</v>
      </c>
      <c r="G343">
        <v>881222364.14547205</v>
      </c>
      <c r="H343">
        <v>3397663984.98564</v>
      </c>
      <c r="I343">
        <v>4242196834.2611399</v>
      </c>
      <c r="J343">
        <v>6435517507.5902205</v>
      </c>
      <c r="K343">
        <v>11287647013.316401</v>
      </c>
      <c r="L343">
        <v>17065008417.936001</v>
      </c>
      <c r="M343">
        <v>19575239204.2043</v>
      </c>
      <c r="N343">
        <v>27074181131.098598</v>
      </c>
      <c r="O343">
        <v>35919033297.896896</v>
      </c>
      <c r="Q343" t="str">
        <f>VLOOKUP(A343,Lookup_Tables!$D$2:$E$7,2,FALSE)</f>
        <v>AP</v>
      </c>
      <c r="R343" t="str">
        <f>IFERROR(VLOOKUP(D343,Lookup_Tables!$A$2:$B$21,2,FALSE),"All")</f>
        <v>Emergency_Loss</v>
      </c>
    </row>
    <row r="344" spans="1:18" hidden="1">
      <c r="A344">
        <v>-1</v>
      </c>
      <c r="B344">
        <v>12</v>
      </c>
      <c r="C344" t="s">
        <v>38</v>
      </c>
      <c r="D344">
        <v>18</v>
      </c>
      <c r="E344">
        <v>708843444.55786705</v>
      </c>
      <c r="F344">
        <v>243830912.17720652</v>
      </c>
      <c r="G344">
        <v>1160512261.09447</v>
      </c>
      <c r="H344">
        <v>4350021778.7785797</v>
      </c>
      <c r="I344">
        <v>5231460233.0093203</v>
      </c>
      <c r="J344">
        <v>7913339089.7036896</v>
      </c>
      <c r="K344">
        <v>13899102692.823999</v>
      </c>
      <c r="L344">
        <v>21847856864.1735</v>
      </c>
      <c r="M344">
        <v>25419490076.494598</v>
      </c>
      <c r="N344">
        <v>32932759447.9384</v>
      </c>
      <c r="O344">
        <v>42380350528.214302</v>
      </c>
      <c r="Q344" t="str">
        <f>VLOOKUP(A344,Lookup_Tables!$D$2:$E$7,2,FALSE)</f>
        <v>AP</v>
      </c>
      <c r="R344" t="str">
        <f>IFERROR(VLOOKUP(D344,Lookup_Tables!$A$2:$B$21,2,FALSE),"All")</f>
        <v>Govt_Plus_Emergency</v>
      </c>
    </row>
    <row r="345" spans="1:18" hidden="1">
      <c r="A345">
        <v>-1</v>
      </c>
      <c r="B345">
        <v>12</v>
      </c>
      <c r="C345" t="s">
        <v>39</v>
      </c>
      <c r="D345">
        <v>18</v>
      </c>
      <c r="E345">
        <v>673337250.92636204</v>
      </c>
      <c r="F345">
        <v>230396347.33703136</v>
      </c>
      <c r="G345">
        <v>1053919305.67006</v>
      </c>
      <c r="H345">
        <v>4161041890.3773398</v>
      </c>
      <c r="I345">
        <v>5025240524.9457397</v>
      </c>
      <c r="J345">
        <v>7628002666.4410105</v>
      </c>
      <c r="K345">
        <v>13213757251.207399</v>
      </c>
      <c r="L345">
        <v>20991413062.126499</v>
      </c>
      <c r="M345">
        <v>24004790531.752602</v>
      </c>
      <c r="N345">
        <v>31232104287.0373</v>
      </c>
      <c r="O345">
        <v>42380350528.214302</v>
      </c>
      <c r="Q345" t="str">
        <f>VLOOKUP(A345,Lookup_Tables!$D$2:$E$7,2,FALSE)</f>
        <v>AP</v>
      </c>
      <c r="R345" t="str">
        <f>IFERROR(VLOOKUP(D345,Lookup_Tables!$A$2:$B$21,2,FALSE),"All")</f>
        <v>Govt_Plus_Emergency</v>
      </c>
    </row>
    <row r="346" spans="1:18" hidden="1">
      <c r="A346">
        <v>-1</v>
      </c>
      <c r="B346">
        <v>13</v>
      </c>
      <c r="C346" t="s">
        <v>38</v>
      </c>
      <c r="D346">
        <v>0</v>
      </c>
      <c r="E346">
        <v>1018053912.60461</v>
      </c>
      <c r="F346">
        <v>502166928.1200735</v>
      </c>
      <c r="G346">
        <v>1988904429.7539401</v>
      </c>
      <c r="H346">
        <v>4381225542.4924402</v>
      </c>
      <c r="I346">
        <v>4937493423.5780602</v>
      </c>
      <c r="J346">
        <v>7446523263.4622097</v>
      </c>
      <c r="K346">
        <v>11830114735.4828</v>
      </c>
      <c r="L346">
        <v>19624859488.075298</v>
      </c>
      <c r="M346">
        <v>23395275959.763901</v>
      </c>
      <c r="N346">
        <v>38992457976.659698</v>
      </c>
      <c r="O346">
        <v>62487628926.237</v>
      </c>
      <c r="Q346" t="str">
        <f>VLOOKUP(A346,Lookup_Tables!$D$2:$E$7,2,FALSE)</f>
        <v>AP</v>
      </c>
      <c r="R346" t="str">
        <f>IFERROR(VLOOKUP(D346,Lookup_Tables!$A$2:$B$21,2,FALSE),"All")</f>
        <v>Private Assets</v>
      </c>
    </row>
    <row r="347" spans="1:18" hidden="1">
      <c r="A347">
        <v>-1</v>
      </c>
      <c r="B347">
        <v>13</v>
      </c>
      <c r="C347" t="s">
        <v>39</v>
      </c>
      <c r="D347">
        <v>0</v>
      </c>
      <c r="E347">
        <v>861209322.88271904</v>
      </c>
      <c r="F347">
        <v>405979753.09450907</v>
      </c>
      <c r="G347">
        <v>1551411211.26983</v>
      </c>
      <c r="H347">
        <v>3775928507.94238</v>
      </c>
      <c r="I347">
        <v>4367136819.7255602</v>
      </c>
      <c r="J347">
        <v>6780097132.7441702</v>
      </c>
      <c r="K347">
        <v>11017264259.3321</v>
      </c>
      <c r="L347">
        <v>18124050589.8396</v>
      </c>
      <c r="M347">
        <v>22174717233.424999</v>
      </c>
      <c r="N347">
        <v>37975254003.729599</v>
      </c>
      <c r="O347">
        <v>55407519748.903198</v>
      </c>
      <c r="Q347" t="str">
        <f>VLOOKUP(A347,Lookup_Tables!$D$2:$E$7,2,FALSE)</f>
        <v>AP</v>
      </c>
      <c r="R347" t="str">
        <f>IFERROR(VLOOKUP(D347,Lookup_Tables!$A$2:$B$21,2,FALSE),"All")</f>
        <v>Private Assets</v>
      </c>
    </row>
    <row r="348" spans="1:18" hidden="1">
      <c r="A348">
        <v>-1</v>
      </c>
      <c r="B348">
        <v>13</v>
      </c>
      <c r="C348" t="s">
        <v>38</v>
      </c>
      <c r="D348">
        <v>1</v>
      </c>
      <c r="E348">
        <v>320415.80122339103</v>
      </c>
      <c r="F348">
        <v>107616.51080017275</v>
      </c>
      <c r="G348">
        <v>359792.28442545998</v>
      </c>
      <c r="H348">
        <v>1390954.94210027</v>
      </c>
      <c r="I348">
        <v>1776470.0348251199</v>
      </c>
      <c r="J348">
        <v>2787491.0044558402</v>
      </c>
      <c r="K348">
        <v>5204175.8477042299</v>
      </c>
      <c r="L348">
        <v>10525229.022393599</v>
      </c>
      <c r="M348">
        <v>13258308.449572699</v>
      </c>
      <c r="N348">
        <v>27512191.565840598</v>
      </c>
      <c r="O348">
        <v>39802627.793945096</v>
      </c>
      <c r="Q348" t="str">
        <f>VLOOKUP(A348,Lookup_Tables!$D$2:$E$7,2,FALSE)</f>
        <v>AP</v>
      </c>
      <c r="R348" t="str">
        <f>IFERROR(VLOOKUP(D348,Lookup_Tables!$A$2:$B$21,2,FALSE),"All")</f>
        <v>Airport</v>
      </c>
    </row>
    <row r="349" spans="1:18" hidden="1">
      <c r="A349">
        <v>-1</v>
      </c>
      <c r="B349">
        <v>13</v>
      </c>
      <c r="C349" t="s">
        <v>39</v>
      </c>
      <c r="D349">
        <v>1</v>
      </c>
      <c r="E349">
        <v>310449.29305350501</v>
      </c>
      <c r="F349">
        <v>104635.03671551918</v>
      </c>
      <c r="G349">
        <v>338122.47286231298</v>
      </c>
      <c r="H349">
        <v>1361511.6280382699</v>
      </c>
      <c r="I349">
        <v>1684258.1959208201</v>
      </c>
      <c r="J349">
        <v>2696439.2267064801</v>
      </c>
      <c r="K349">
        <v>5103894.8688749</v>
      </c>
      <c r="L349">
        <v>9991808.8178806007</v>
      </c>
      <c r="M349">
        <v>12928419.867156601</v>
      </c>
      <c r="N349">
        <v>26784766.7902302</v>
      </c>
      <c r="O349">
        <v>38876106.955672897</v>
      </c>
      <c r="Q349" t="str">
        <f>VLOOKUP(A349,Lookup_Tables!$D$2:$E$7,2,FALSE)</f>
        <v>AP</v>
      </c>
      <c r="R349" t="str">
        <f>IFERROR(VLOOKUP(D349,Lookup_Tables!$A$2:$B$21,2,FALSE),"All")</f>
        <v>Airport</v>
      </c>
    </row>
    <row r="350" spans="1:18" hidden="1">
      <c r="A350">
        <v>-1</v>
      </c>
      <c r="B350">
        <v>13</v>
      </c>
      <c r="C350" t="s">
        <v>38</v>
      </c>
      <c r="D350">
        <v>2</v>
      </c>
      <c r="E350">
        <v>11682547.7386408</v>
      </c>
      <c r="F350">
        <v>5255622.1353451256</v>
      </c>
      <c r="G350">
        <v>35813007.787890598</v>
      </c>
      <c r="H350">
        <v>67114080.881478205</v>
      </c>
      <c r="I350">
        <v>73010866.794910699</v>
      </c>
      <c r="J350">
        <v>89578932.399026707</v>
      </c>
      <c r="K350">
        <v>119582870.09596901</v>
      </c>
      <c r="L350">
        <v>159513815.675919</v>
      </c>
      <c r="M350">
        <v>208393099.15843201</v>
      </c>
      <c r="N350">
        <v>301818040.08509898</v>
      </c>
      <c r="O350">
        <v>485417997.32153499</v>
      </c>
      <c r="Q350" t="str">
        <f>VLOOKUP(A350,Lookup_Tables!$D$2:$E$7,2,FALSE)</f>
        <v>AP</v>
      </c>
      <c r="R350" t="str">
        <f>IFERROR(VLOOKUP(D350,Lookup_Tables!$A$2:$B$21,2,FALSE),"All")</f>
        <v>Bridge</v>
      </c>
    </row>
    <row r="351" spans="1:18" hidden="1">
      <c r="A351">
        <v>-1</v>
      </c>
      <c r="B351">
        <v>13</v>
      </c>
      <c r="C351" t="s">
        <v>39</v>
      </c>
      <c r="D351">
        <v>2</v>
      </c>
      <c r="E351">
        <v>10302666.8002489</v>
      </c>
      <c r="F351">
        <v>4603892.1006828696</v>
      </c>
      <c r="G351">
        <v>31612624.7221299</v>
      </c>
      <c r="H351">
        <v>60011890.033036098</v>
      </c>
      <c r="I351">
        <v>65365203.985466503</v>
      </c>
      <c r="J351">
        <v>79403251.880427599</v>
      </c>
      <c r="K351">
        <v>102559450.783226</v>
      </c>
      <c r="L351">
        <v>143837470.46903899</v>
      </c>
      <c r="M351">
        <v>181919038.70254701</v>
      </c>
      <c r="N351">
        <v>285584281.25397199</v>
      </c>
      <c r="O351">
        <v>430312312.207645</v>
      </c>
      <c r="Q351" t="str">
        <f>VLOOKUP(A351,Lookup_Tables!$D$2:$E$7,2,FALSE)</f>
        <v>AP</v>
      </c>
      <c r="R351" t="str">
        <f>IFERROR(VLOOKUP(D351,Lookup_Tables!$A$2:$B$21,2,FALSE),"All")</f>
        <v>Bridge</v>
      </c>
    </row>
    <row r="352" spans="1:18" hidden="1">
      <c r="A352">
        <v>-1</v>
      </c>
      <c r="B352">
        <v>13</v>
      </c>
      <c r="C352" t="s">
        <v>38</v>
      </c>
      <c r="D352">
        <v>3</v>
      </c>
      <c r="E352">
        <v>2687513.9690515399</v>
      </c>
      <c r="F352">
        <v>1566069.069636269</v>
      </c>
      <c r="G352">
        <v>5817076.3996425802</v>
      </c>
      <c r="H352">
        <v>9091474.2364773192</v>
      </c>
      <c r="I352">
        <v>10033655.792584701</v>
      </c>
      <c r="J352">
        <v>13297701.7387484</v>
      </c>
      <c r="K352">
        <v>20435756.359928701</v>
      </c>
      <c r="L352">
        <v>35390750.330445401</v>
      </c>
      <c r="M352">
        <v>46502672.474384099</v>
      </c>
      <c r="N352">
        <v>80702482.544146597</v>
      </c>
      <c r="O352">
        <v>133774036.08918899</v>
      </c>
      <c r="Q352" t="str">
        <f>VLOOKUP(A352,Lookup_Tables!$D$2:$E$7,2,FALSE)</f>
        <v>AP</v>
      </c>
      <c r="R352" t="str">
        <f>IFERROR(VLOOKUP(D352,Lookup_Tables!$A$2:$B$21,2,FALSE),"All")</f>
        <v>Govt Hosp</v>
      </c>
    </row>
    <row r="353" spans="1:18" hidden="1">
      <c r="A353">
        <v>-1</v>
      </c>
      <c r="B353">
        <v>13</v>
      </c>
      <c r="C353" t="s">
        <v>39</v>
      </c>
      <c r="D353">
        <v>3</v>
      </c>
      <c r="E353">
        <v>2073933.7442792</v>
      </c>
      <c r="F353">
        <v>1172862.0630407874</v>
      </c>
      <c r="G353">
        <v>4155224.58249817</v>
      </c>
      <c r="H353">
        <v>6726778.9573022798</v>
      </c>
      <c r="I353">
        <v>7490497.9297393197</v>
      </c>
      <c r="J353">
        <v>10673065.6636458</v>
      </c>
      <c r="K353">
        <v>17439787.852163501</v>
      </c>
      <c r="L353">
        <v>31596284.840404499</v>
      </c>
      <c r="M353">
        <v>42473563.557810202</v>
      </c>
      <c r="N353">
        <v>78831296.401349202</v>
      </c>
      <c r="O353">
        <v>117735405.801063</v>
      </c>
      <c r="Q353" t="str">
        <f>VLOOKUP(A353,Lookup_Tables!$D$2:$E$7,2,FALSE)</f>
        <v>AP</v>
      </c>
      <c r="R353" t="str">
        <f>IFERROR(VLOOKUP(D353,Lookup_Tables!$A$2:$B$21,2,FALSE),"All")</f>
        <v>Govt Hosp</v>
      </c>
    </row>
    <row r="354" spans="1:18" hidden="1">
      <c r="A354">
        <v>-1</v>
      </c>
      <c r="B354">
        <v>13</v>
      </c>
      <c r="C354" t="s">
        <v>38</v>
      </c>
      <c r="D354">
        <v>4</v>
      </c>
      <c r="E354">
        <v>859251.96302596398</v>
      </c>
      <c r="F354">
        <v>416341.08984619344</v>
      </c>
      <c r="G354">
        <v>2035203.98876845</v>
      </c>
      <c r="H354">
        <v>3666154.02200132</v>
      </c>
      <c r="I354">
        <v>4049497.4141135998</v>
      </c>
      <c r="J354">
        <v>5596092.29745703</v>
      </c>
      <c r="K354">
        <v>8389062.4752809703</v>
      </c>
      <c r="L354">
        <v>15864019.5236734</v>
      </c>
      <c r="M354">
        <v>20446081.564349201</v>
      </c>
      <c r="N354">
        <v>34050500.796258204</v>
      </c>
      <c r="O354">
        <v>53651390.6636796</v>
      </c>
      <c r="Q354" t="str">
        <f>VLOOKUP(A354,Lookup_Tables!$D$2:$E$7,2,FALSE)</f>
        <v>AP</v>
      </c>
      <c r="R354" t="str">
        <f>IFERROR(VLOOKUP(D354,Lookup_Tables!$A$2:$B$21,2,FALSE),"All")</f>
        <v>Govt Med Fac</v>
      </c>
    </row>
    <row r="355" spans="1:18" hidden="1">
      <c r="A355">
        <v>-1</v>
      </c>
      <c r="B355">
        <v>13</v>
      </c>
      <c r="C355" t="s">
        <v>39</v>
      </c>
      <c r="D355">
        <v>4</v>
      </c>
      <c r="E355">
        <v>731194.638224817</v>
      </c>
      <c r="F355">
        <v>341847.96023443987</v>
      </c>
      <c r="G355">
        <v>1708687.8190391499</v>
      </c>
      <c r="H355">
        <v>3082309.4065923002</v>
      </c>
      <c r="I355">
        <v>3411833.95870334</v>
      </c>
      <c r="J355">
        <v>4787984.1205819799</v>
      </c>
      <c r="K355">
        <v>7266112.4006369002</v>
      </c>
      <c r="L355">
        <v>14010649.8422422</v>
      </c>
      <c r="M355">
        <v>20308621.117647901</v>
      </c>
      <c r="N355">
        <v>33778501.850788601</v>
      </c>
      <c r="O355">
        <v>48168763.982452497</v>
      </c>
      <c r="Q355" t="str">
        <f>VLOOKUP(A355,Lookup_Tables!$D$2:$E$7,2,FALSE)</f>
        <v>AP</v>
      </c>
      <c r="R355" t="str">
        <f>IFERROR(VLOOKUP(D355,Lookup_Tables!$A$2:$B$21,2,FALSE),"All")</f>
        <v>Govt Med Fac</v>
      </c>
    </row>
    <row r="356" spans="1:18" hidden="1">
      <c r="A356">
        <v>-1</v>
      </c>
      <c r="B356">
        <v>13</v>
      </c>
      <c r="C356" t="s">
        <v>38</v>
      </c>
      <c r="D356">
        <v>9</v>
      </c>
      <c r="E356">
        <v>202035.30238875601</v>
      </c>
      <c r="F356">
        <v>78335.145557596188</v>
      </c>
      <c r="G356">
        <v>335087.630801299</v>
      </c>
      <c r="H356">
        <v>1017053.99137906</v>
      </c>
      <c r="I356">
        <v>1176412.6089417799</v>
      </c>
      <c r="J356">
        <v>1917507.47802847</v>
      </c>
      <c r="K356">
        <v>3124596.5205102498</v>
      </c>
      <c r="L356">
        <v>5374135.8624256197</v>
      </c>
      <c r="M356">
        <v>6308945.45633204</v>
      </c>
      <c r="N356">
        <v>11088838.372024</v>
      </c>
      <c r="O356">
        <v>17250115.589243501</v>
      </c>
      <c r="Q356" t="str">
        <f>VLOOKUP(A356,Lookup_Tables!$D$2:$E$7,2,FALSE)</f>
        <v>AP</v>
      </c>
      <c r="R356" t="str">
        <f>IFERROR(VLOOKUP(D356,Lookup_Tables!$A$2:$B$21,2,FALSE),"All")</f>
        <v>Pub Admin Bldg</v>
      </c>
    </row>
    <row r="357" spans="1:18" hidden="1">
      <c r="A357">
        <v>-1</v>
      </c>
      <c r="B357">
        <v>13</v>
      </c>
      <c r="C357" t="s">
        <v>39</v>
      </c>
      <c r="D357">
        <v>9</v>
      </c>
      <c r="E357">
        <v>189000.96156150001</v>
      </c>
      <c r="F357">
        <v>72342.251626182202</v>
      </c>
      <c r="G357">
        <v>294534.88794023002</v>
      </c>
      <c r="H357">
        <v>934364.52673137398</v>
      </c>
      <c r="I357">
        <v>1126699.8348141401</v>
      </c>
      <c r="J357">
        <v>1792950.5913074999</v>
      </c>
      <c r="K357">
        <v>2952307.15586056</v>
      </c>
      <c r="L357">
        <v>5031856.13114624</v>
      </c>
      <c r="M357">
        <v>6186697.4244937003</v>
      </c>
      <c r="N357">
        <v>10545582.5394178</v>
      </c>
      <c r="O357">
        <v>17092980.779028099</v>
      </c>
      <c r="Q357" t="str">
        <f>VLOOKUP(A357,Lookup_Tables!$D$2:$E$7,2,FALSE)</f>
        <v>AP</v>
      </c>
      <c r="R357" t="str">
        <f>IFERROR(VLOOKUP(D357,Lookup_Tables!$A$2:$B$21,2,FALSE),"All")</f>
        <v>Pub Admin Bldg</v>
      </c>
    </row>
    <row r="358" spans="1:18" hidden="1">
      <c r="A358">
        <v>-1</v>
      </c>
      <c r="B358">
        <v>13</v>
      </c>
      <c r="C358" t="s">
        <v>38</v>
      </c>
      <c r="D358">
        <v>10</v>
      </c>
      <c r="E358">
        <v>5825661.6259509604</v>
      </c>
      <c r="F358">
        <v>2627111.596971381</v>
      </c>
      <c r="G358">
        <v>15499037.281625999</v>
      </c>
      <c r="H358">
        <v>29707016.949096799</v>
      </c>
      <c r="I358">
        <v>33190120.449018002</v>
      </c>
      <c r="J358">
        <v>45163159.092688903</v>
      </c>
      <c r="K358">
        <v>65357585.683035903</v>
      </c>
      <c r="L358">
        <v>102448943.31663001</v>
      </c>
      <c r="M358">
        <v>123952390.565758</v>
      </c>
      <c r="N358">
        <v>190623468.90491101</v>
      </c>
      <c r="O358">
        <v>308629372.01635301</v>
      </c>
      <c r="Q358" t="str">
        <f>VLOOKUP(A358,Lookup_Tables!$D$2:$E$7,2,FALSE)</f>
        <v>AP</v>
      </c>
      <c r="R358" t="str">
        <f>IFERROR(VLOOKUP(D358,Lookup_Tables!$A$2:$B$21,2,FALSE),"All")</f>
        <v>Pub School</v>
      </c>
    </row>
    <row r="359" spans="1:18" hidden="1">
      <c r="A359">
        <v>-1</v>
      </c>
      <c r="B359">
        <v>13</v>
      </c>
      <c r="C359" t="s">
        <v>39</v>
      </c>
      <c r="D359">
        <v>10</v>
      </c>
      <c r="E359">
        <v>5180212.78060464</v>
      </c>
      <c r="F359">
        <v>2278674.3442389462</v>
      </c>
      <c r="G359">
        <v>13796282.616490699</v>
      </c>
      <c r="H359">
        <v>26120995.520567901</v>
      </c>
      <c r="I359">
        <v>29248744.675236899</v>
      </c>
      <c r="J359">
        <v>39144277.535616502</v>
      </c>
      <c r="K359">
        <v>57875328.6930639</v>
      </c>
      <c r="L359">
        <v>96994740.0090639</v>
      </c>
      <c r="M359">
        <v>123951307.72090399</v>
      </c>
      <c r="N359">
        <v>186050744.739739</v>
      </c>
      <c r="O359">
        <v>297870738.31637597</v>
      </c>
      <c r="Q359" t="str">
        <f>VLOOKUP(A359,Lookup_Tables!$D$2:$E$7,2,FALSE)</f>
        <v>AP</v>
      </c>
      <c r="R359" t="str">
        <f>IFERROR(VLOOKUP(D359,Lookup_Tables!$A$2:$B$21,2,FALSE),"All")</f>
        <v>Pub School</v>
      </c>
    </row>
    <row r="360" spans="1:18" hidden="1">
      <c r="A360">
        <v>-1</v>
      </c>
      <c r="B360">
        <v>13</v>
      </c>
      <c r="C360" t="s">
        <v>38</v>
      </c>
      <c r="D360">
        <v>11</v>
      </c>
      <c r="E360">
        <v>25544286.0027472</v>
      </c>
      <c r="F360">
        <v>14870163.842740402</v>
      </c>
      <c r="G360">
        <v>51234462.191240899</v>
      </c>
      <c r="H360">
        <v>83441344.636640996</v>
      </c>
      <c r="I360">
        <v>92391755.925451502</v>
      </c>
      <c r="J360">
        <v>127673075.152449</v>
      </c>
      <c r="K360">
        <v>211698850.27504101</v>
      </c>
      <c r="L360">
        <v>345642661.64168602</v>
      </c>
      <c r="M360">
        <v>466373404.03843898</v>
      </c>
      <c r="N360">
        <v>869137765.88286996</v>
      </c>
      <c r="O360">
        <v>1329136509.9489601</v>
      </c>
      <c r="Q360" t="str">
        <f>VLOOKUP(A360,Lookup_Tables!$D$2:$E$7,2,FALSE)</f>
        <v>AP</v>
      </c>
      <c r="R360" t="str">
        <f>IFERROR(VLOOKUP(D360,Lookup_Tables!$A$2:$B$21,2,FALSE),"All")</f>
        <v>Pub Univ</v>
      </c>
    </row>
    <row r="361" spans="1:18" hidden="1">
      <c r="A361">
        <v>-1</v>
      </c>
      <c r="B361">
        <v>13</v>
      </c>
      <c r="C361" t="s">
        <v>39</v>
      </c>
      <c r="D361">
        <v>11</v>
      </c>
      <c r="E361">
        <v>19810113.592667099</v>
      </c>
      <c r="F361">
        <v>11207512.563642437</v>
      </c>
      <c r="G361">
        <v>34415574.336600803</v>
      </c>
      <c r="H361">
        <v>61040342.969273902</v>
      </c>
      <c r="I361">
        <v>70094375.648006901</v>
      </c>
      <c r="J361">
        <v>108586440.229432</v>
      </c>
      <c r="K361">
        <v>179837413.82347801</v>
      </c>
      <c r="L361">
        <v>306879664.91654098</v>
      </c>
      <c r="M361">
        <v>407256026.91269702</v>
      </c>
      <c r="N361">
        <v>847533008.70749903</v>
      </c>
      <c r="O361">
        <v>1242163105.04566</v>
      </c>
      <c r="Q361" t="str">
        <f>VLOOKUP(A361,Lookup_Tables!$D$2:$E$7,2,FALSE)</f>
        <v>AP</v>
      </c>
      <c r="R361" t="str">
        <f>IFERROR(VLOOKUP(D361,Lookup_Tables!$A$2:$B$21,2,FALSE),"All")</f>
        <v>Pub Univ</v>
      </c>
    </row>
    <row r="362" spans="1:18" hidden="1">
      <c r="A362">
        <v>-1</v>
      </c>
      <c r="B362">
        <v>13</v>
      </c>
      <c r="C362" t="s">
        <v>38</v>
      </c>
      <c r="D362">
        <v>13</v>
      </c>
      <c r="E362">
        <v>7711710.5088589601</v>
      </c>
      <c r="F362">
        <v>3855902.6999528552</v>
      </c>
      <c r="G362">
        <v>16540874.802505299</v>
      </c>
      <c r="H362">
        <v>31059003.054791301</v>
      </c>
      <c r="I362">
        <v>35229685.321209103</v>
      </c>
      <c r="J362">
        <v>50902659.031252198</v>
      </c>
      <c r="K362">
        <v>85172343.235820696</v>
      </c>
      <c r="L362">
        <v>138779320.13303801</v>
      </c>
      <c r="M362">
        <v>165439331.974168</v>
      </c>
      <c r="N362">
        <v>298049294.03287399</v>
      </c>
      <c r="O362">
        <v>483970592.07079101</v>
      </c>
      <c r="Q362" t="str">
        <f>VLOOKUP(A362,Lookup_Tables!$D$2:$E$7,2,FALSE)</f>
        <v>AP</v>
      </c>
      <c r="R362" t="str">
        <f>IFERROR(VLOOKUP(D362,Lookup_Tables!$A$2:$B$21,2,FALSE),"All")</f>
        <v>Residual Inst</v>
      </c>
    </row>
    <row r="363" spans="1:18" hidden="1">
      <c r="A363">
        <v>-1</v>
      </c>
      <c r="B363">
        <v>13</v>
      </c>
      <c r="C363" t="s">
        <v>39</v>
      </c>
      <c r="D363">
        <v>13</v>
      </c>
      <c r="E363">
        <v>6549895.6242633602</v>
      </c>
      <c r="F363">
        <v>3165092.9802055298</v>
      </c>
      <c r="G363">
        <v>13372301.125187401</v>
      </c>
      <c r="H363">
        <v>25261383.3511879</v>
      </c>
      <c r="I363">
        <v>28157869.645378701</v>
      </c>
      <c r="J363">
        <v>45670569.749434903</v>
      </c>
      <c r="K363">
        <v>76654880.524347395</v>
      </c>
      <c r="L363">
        <v>134773386.339587</v>
      </c>
      <c r="M363">
        <v>163755247.06495699</v>
      </c>
      <c r="N363">
        <v>288639628.51850301</v>
      </c>
      <c r="O363">
        <v>447713492.81781501</v>
      </c>
      <c r="Q363" t="str">
        <f>VLOOKUP(A363,Lookup_Tables!$D$2:$E$7,2,FALSE)</f>
        <v>AP</v>
      </c>
      <c r="R363" t="str">
        <f>IFERROR(VLOOKUP(D363,Lookup_Tables!$A$2:$B$21,2,FALSE),"All")</f>
        <v>Residual Inst</v>
      </c>
    </row>
    <row r="364" spans="1:18" hidden="1">
      <c r="A364">
        <v>-1</v>
      </c>
      <c r="B364">
        <v>13</v>
      </c>
      <c r="C364" t="s">
        <v>38</v>
      </c>
      <c r="D364">
        <v>14</v>
      </c>
      <c r="E364">
        <v>18598221.212873299</v>
      </c>
      <c r="F364">
        <v>7797528.3190576527</v>
      </c>
      <c r="G364">
        <v>50190164.437139399</v>
      </c>
      <c r="H364">
        <v>108688154.33459</v>
      </c>
      <c r="I364">
        <v>119665011.482706</v>
      </c>
      <c r="J364">
        <v>160295547.93804699</v>
      </c>
      <c r="K364">
        <v>222559626.50174001</v>
      </c>
      <c r="L364">
        <v>329002995.60941601</v>
      </c>
      <c r="M364">
        <v>414919433.64481199</v>
      </c>
      <c r="N364">
        <v>642943744.43112803</v>
      </c>
      <c r="O364">
        <v>951622662.95745397</v>
      </c>
      <c r="Q364" t="str">
        <f>VLOOKUP(A364,Lookup_Tables!$D$2:$E$7,2,FALSE)</f>
        <v>AP</v>
      </c>
      <c r="R364" t="str">
        <f>IFERROR(VLOOKUP(D364,Lookup_Tables!$A$2:$B$21,2,FALSE),"All")</f>
        <v>Road</v>
      </c>
    </row>
    <row r="365" spans="1:18" hidden="1">
      <c r="A365">
        <v>-1</v>
      </c>
      <c r="B365">
        <v>13</v>
      </c>
      <c r="C365" t="s">
        <v>39</v>
      </c>
      <c r="D365">
        <v>14</v>
      </c>
      <c r="E365">
        <v>16859007.4260047</v>
      </c>
      <c r="F365">
        <v>6931986.5974849798</v>
      </c>
      <c r="G365">
        <v>45253080.4357704</v>
      </c>
      <c r="H365">
        <v>99016612.238091603</v>
      </c>
      <c r="I365">
        <v>109889707.96363001</v>
      </c>
      <c r="J365">
        <v>144997675.64580601</v>
      </c>
      <c r="K365">
        <v>204102797.74322399</v>
      </c>
      <c r="L365">
        <v>317665396.36844599</v>
      </c>
      <c r="M365">
        <v>388485242.322716</v>
      </c>
      <c r="N365">
        <v>639532981.52850795</v>
      </c>
      <c r="O365">
        <v>881869576.46490598</v>
      </c>
      <c r="Q365" t="str">
        <f>VLOOKUP(A365,Lookup_Tables!$D$2:$E$7,2,FALSE)</f>
        <v>AP</v>
      </c>
      <c r="R365" t="str">
        <f>IFERROR(VLOOKUP(D365,Lookup_Tables!$A$2:$B$21,2,FALSE),"All")</f>
        <v>Road</v>
      </c>
    </row>
    <row r="366" spans="1:18" hidden="1">
      <c r="A366">
        <v>-1</v>
      </c>
      <c r="B366">
        <v>13</v>
      </c>
      <c r="C366" t="s">
        <v>38</v>
      </c>
      <c r="D366">
        <v>15</v>
      </c>
      <c r="E366">
        <v>1091485556.7293799</v>
      </c>
      <c r="F366">
        <v>539941802.47414064</v>
      </c>
      <c r="G366">
        <v>2177989710.8899798</v>
      </c>
      <c r="H366">
        <v>4662424525.1765699</v>
      </c>
      <c r="I366">
        <v>5269929568.8642702</v>
      </c>
      <c r="J366">
        <v>7852496586.1201696</v>
      </c>
      <c r="K366">
        <v>12440471823.760401</v>
      </c>
      <c r="L366">
        <v>21037826869.622501</v>
      </c>
      <c r="M366">
        <v>24955311302.848301</v>
      </c>
      <c r="N366">
        <v>41427768778.075996</v>
      </c>
      <c r="O366">
        <v>66412272640.757698</v>
      </c>
      <c r="Q366" t="str">
        <f>VLOOKUP(A366,Lookup_Tables!$D$2:$E$7,2,FALSE)</f>
        <v>AP</v>
      </c>
      <c r="R366" t="str">
        <f>IFERROR(VLOOKUP(D366,Lookup_Tables!$A$2:$B$21,2,FALSE),"All")</f>
        <v>All</v>
      </c>
    </row>
    <row r="367" spans="1:18" hidden="1">
      <c r="A367">
        <v>-1</v>
      </c>
      <c r="B367">
        <v>13</v>
      </c>
      <c r="C367" t="s">
        <v>39</v>
      </c>
      <c r="D367">
        <v>15</v>
      </c>
      <c r="E367">
        <v>922264281.99283397</v>
      </c>
      <c r="F367">
        <v>436981669.49596149</v>
      </c>
      <c r="G367">
        <v>1709907159.95208</v>
      </c>
      <c r="H367">
        <v>3971934160.0188098</v>
      </c>
      <c r="I367">
        <v>4598107985.6014996</v>
      </c>
      <c r="J367">
        <v>7116230124.0767603</v>
      </c>
      <c r="K367">
        <v>11777049216.618401</v>
      </c>
      <c r="L367">
        <v>19082105777.019199</v>
      </c>
      <c r="M367">
        <v>23254155467.270302</v>
      </c>
      <c r="N367">
        <v>40357397837.8181</v>
      </c>
      <c r="O367">
        <v>58905155572.277496</v>
      </c>
      <c r="Q367" t="str">
        <f>VLOOKUP(A367,Lookup_Tables!$D$2:$E$7,2,FALSE)</f>
        <v>AP</v>
      </c>
      <c r="R367" t="str">
        <f>IFERROR(VLOOKUP(D367,Lookup_Tables!$A$2:$B$21,2,FALSE),"All")</f>
        <v>All</v>
      </c>
    </row>
    <row r="368" spans="1:18" hidden="1">
      <c r="A368">
        <v>-1</v>
      </c>
      <c r="B368">
        <v>13</v>
      </c>
      <c r="C368" t="s">
        <v>38</v>
      </c>
      <c r="D368">
        <v>16</v>
      </c>
      <c r="E368">
        <v>73431644.124760494</v>
      </c>
      <c r="F368">
        <v>36723492.4120318</v>
      </c>
      <c r="G368">
        <v>184684992.40435499</v>
      </c>
      <c r="H368">
        <v>332948397.41367799</v>
      </c>
      <c r="I368">
        <v>361303320.68840998</v>
      </c>
      <c r="J368">
        <v>473389604.23630899</v>
      </c>
      <c r="K368">
        <v>690527794.64928806</v>
      </c>
      <c r="L368">
        <v>1147503364.60201</v>
      </c>
      <c r="M368">
        <v>1481001047.34958</v>
      </c>
      <c r="N368">
        <v>2410306441.5419302</v>
      </c>
      <c r="O368">
        <v>3883671754.5945201</v>
      </c>
      <c r="Q368" t="str">
        <f>VLOOKUP(A368,Lookup_Tables!$D$2:$E$7,2,FALSE)</f>
        <v>AP</v>
      </c>
      <c r="R368" t="str">
        <f>IFERROR(VLOOKUP(D368,Lookup_Tables!$A$2:$B$21,2,FALSE),"All")</f>
        <v>Government_Loss</v>
      </c>
    </row>
    <row r="369" spans="1:18" hidden="1">
      <c r="A369">
        <v>-1</v>
      </c>
      <c r="B369">
        <v>13</v>
      </c>
      <c r="C369" t="s">
        <v>39</v>
      </c>
      <c r="D369">
        <v>16</v>
      </c>
      <c r="E369">
        <v>61685586.268990703</v>
      </c>
      <c r="F369">
        <v>29820611.940171719</v>
      </c>
      <c r="G369">
        <v>151353069.22919801</v>
      </c>
      <c r="H369">
        <v>276797375.27475601</v>
      </c>
      <c r="I369">
        <v>308312513.438833</v>
      </c>
      <c r="J369">
        <v>401114039.70759898</v>
      </c>
      <c r="K369">
        <v>630764061.62881398</v>
      </c>
      <c r="L369">
        <v>1060238244.7573299</v>
      </c>
      <c r="M369">
        <v>1398189473.99297</v>
      </c>
      <c r="N369">
        <v>2308427211.0971198</v>
      </c>
      <c r="O369">
        <v>3497635823.3743</v>
      </c>
      <c r="Q369" t="str">
        <f>VLOOKUP(A369,Lookup_Tables!$D$2:$E$7,2,FALSE)</f>
        <v>AP</v>
      </c>
      <c r="R369" t="str">
        <f>IFERROR(VLOOKUP(D369,Lookup_Tables!$A$2:$B$21,2,FALSE),"All")</f>
        <v>Government_Loss</v>
      </c>
    </row>
    <row r="370" spans="1:18" hidden="1">
      <c r="A370">
        <v>-1</v>
      </c>
      <c r="B370">
        <v>13</v>
      </c>
      <c r="C370" t="s">
        <v>38</v>
      </c>
      <c r="D370">
        <v>17</v>
      </c>
      <c r="E370">
        <v>134308873.384965</v>
      </c>
      <c r="F370">
        <v>60908830.98624903</v>
      </c>
      <c r="G370">
        <v>265596413.74068299</v>
      </c>
      <c r="H370">
        <v>662747454.35493302</v>
      </c>
      <c r="I370">
        <v>750244813.34724295</v>
      </c>
      <c r="J370">
        <v>1127022579.5393701</v>
      </c>
      <c r="K370">
        <v>1766164235.4230399</v>
      </c>
      <c r="L370">
        <v>2867087323.93434</v>
      </c>
      <c r="M370">
        <v>3313644293.1845002</v>
      </c>
      <c r="N370">
        <v>5178037551.5834703</v>
      </c>
      <c r="O370">
        <v>8269216891.2076902</v>
      </c>
      <c r="Q370" t="str">
        <f>VLOOKUP(A370,Lookup_Tables!$D$2:$E$7,2,FALSE)</f>
        <v>AP</v>
      </c>
      <c r="R370" t="str">
        <f>IFERROR(VLOOKUP(D370,Lookup_Tables!$A$2:$B$21,2,FALSE),"All")</f>
        <v>Emergency_Loss</v>
      </c>
    </row>
    <row r="371" spans="1:18" hidden="1">
      <c r="A371">
        <v>-1</v>
      </c>
      <c r="B371">
        <v>13</v>
      </c>
      <c r="C371" t="s">
        <v>39</v>
      </c>
      <c r="D371">
        <v>17</v>
      </c>
      <c r="E371">
        <v>117689950.85701799</v>
      </c>
      <c r="F371">
        <v>51615800.578097194</v>
      </c>
      <c r="G371">
        <v>214176597.51249099</v>
      </c>
      <c r="H371">
        <v>583999068.34590304</v>
      </c>
      <c r="I371">
        <v>680158819.75643504</v>
      </c>
      <c r="J371">
        <v>1045602621.94525</v>
      </c>
      <c r="K371">
        <v>1616139099.7371299</v>
      </c>
      <c r="L371">
        <v>2806494943.5343699</v>
      </c>
      <c r="M371">
        <v>3299748489.9840202</v>
      </c>
      <c r="N371">
        <v>5010050419.7116299</v>
      </c>
      <c r="O371">
        <v>7308679301.6265001</v>
      </c>
      <c r="Q371" t="str">
        <f>VLOOKUP(A371,Lookup_Tables!$D$2:$E$7,2,FALSE)</f>
        <v>AP</v>
      </c>
      <c r="R371" t="str">
        <f>IFERROR(VLOOKUP(D371,Lookup_Tables!$A$2:$B$21,2,FALSE),"All")</f>
        <v>Emergency_Loss</v>
      </c>
    </row>
    <row r="372" spans="1:18" hidden="1">
      <c r="A372">
        <v>-1</v>
      </c>
      <c r="B372">
        <v>13</v>
      </c>
      <c r="C372" t="s">
        <v>38</v>
      </c>
      <c r="D372">
        <v>18</v>
      </c>
      <c r="E372">
        <v>207740517.50972599</v>
      </c>
      <c r="F372">
        <v>98334860.69836773</v>
      </c>
      <c r="G372">
        <v>452378149.97414201</v>
      </c>
      <c r="H372">
        <v>923538019.32668805</v>
      </c>
      <c r="I372">
        <v>1071545906.20286</v>
      </c>
      <c r="J372">
        <v>1571006247.6125</v>
      </c>
      <c r="K372">
        <v>2485791229.24999</v>
      </c>
      <c r="L372">
        <v>3978511316.7870798</v>
      </c>
      <c r="M372">
        <v>4956733876.4096098</v>
      </c>
      <c r="N372">
        <v>7593911130.3436403</v>
      </c>
      <c r="O372">
        <v>12193860605.728399</v>
      </c>
      <c r="Q372" t="str">
        <f>VLOOKUP(A372,Lookup_Tables!$D$2:$E$7,2,FALSE)</f>
        <v>AP</v>
      </c>
      <c r="R372" t="str">
        <f>IFERROR(VLOOKUP(D372,Lookup_Tables!$A$2:$B$21,2,FALSE),"All")</f>
        <v>Govt_Plus_Emergency</v>
      </c>
    </row>
    <row r="373" spans="1:18" hidden="1">
      <c r="A373">
        <v>-1</v>
      </c>
      <c r="B373">
        <v>13</v>
      </c>
      <c r="C373" t="s">
        <v>39</v>
      </c>
      <c r="D373">
        <v>18</v>
      </c>
      <c r="E373">
        <v>178720444.96256101</v>
      </c>
      <c r="F373">
        <v>81013211.854504108</v>
      </c>
      <c r="G373">
        <v>378055463.67371398</v>
      </c>
      <c r="H373">
        <v>803497403.30432999</v>
      </c>
      <c r="I373">
        <v>911936499.92496395</v>
      </c>
      <c r="J373">
        <v>1440786098.08902</v>
      </c>
      <c r="K373">
        <v>2289204025.5117798</v>
      </c>
      <c r="L373">
        <v>3882068153.1444502</v>
      </c>
      <c r="M373">
        <v>4773009726.9835501</v>
      </c>
      <c r="N373">
        <v>7419819120.8411999</v>
      </c>
      <c r="O373">
        <v>10806315125.000799</v>
      </c>
      <c r="Q373" t="str">
        <f>VLOOKUP(A373,Lookup_Tables!$D$2:$E$7,2,FALSE)</f>
        <v>AP</v>
      </c>
      <c r="R373" t="str">
        <f>IFERROR(VLOOKUP(D373,Lookup_Tables!$A$2:$B$21,2,FALSE),"All")</f>
        <v>Govt_Plus_Emergency</v>
      </c>
    </row>
    <row r="374" spans="1:18" hidden="1">
      <c r="A374">
        <v>-1</v>
      </c>
      <c r="B374">
        <v>14</v>
      </c>
      <c r="C374" t="s">
        <v>38</v>
      </c>
      <c r="D374">
        <v>0</v>
      </c>
      <c r="E374">
        <v>131834165.78775901</v>
      </c>
      <c r="F374">
        <v>49326030.504056394</v>
      </c>
      <c r="G374">
        <v>283302053.797023</v>
      </c>
      <c r="H374">
        <v>722839328.46896505</v>
      </c>
      <c r="I374">
        <v>834218312.24406099</v>
      </c>
      <c r="J374">
        <v>1377622284.4396</v>
      </c>
      <c r="K374">
        <v>2204644950.1199999</v>
      </c>
      <c r="L374">
        <v>3696631608.2357602</v>
      </c>
      <c r="M374">
        <v>4138432967.6807299</v>
      </c>
      <c r="N374">
        <v>5491277215.4754496</v>
      </c>
      <c r="O374">
        <v>7303950386.6952496</v>
      </c>
      <c r="Q374" t="str">
        <f>VLOOKUP(A374,Lookup_Tables!$D$2:$E$7,2,FALSE)</f>
        <v>AP</v>
      </c>
      <c r="R374" t="str">
        <f>IFERROR(VLOOKUP(D374,Lookup_Tables!$A$2:$B$21,2,FALSE),"All")</f>
        <v>Private Assets</v>
      </c>
    </row>
    <row r="375" spans="1:18" hidden="1">
      <c r="A375">
        <v>-1</v>
      </c>
      <c r="B375">
        <v>14</v>
      </c>
      <c r="C375" t="s">
        <v>39</v>
      </c>
      <c r="D375">
        <v>0</v>
      </c>
      <c r="E375">
        <v>123369985.905176</v>
      </c>
      <c r="F375">
        <v>45232098.702031329</v>
      </c>
      <c r="G375">
        <v>258846151.86359999</v>
      </c>
      <c r="H375">
        <v>670071746.39281499</v>
      </c>
      <c r="I375">
        <v>769830255.735021</v>
      </c>
      <c r="J375">
        <v>1288438167.9057901</v>
      </c>
      <c r="K375">
        <v>2168742351.3448701</v>
      </c>
      <c r="L375">
        <v>3679561781.7729902</v>
      </c>
      <c r="M375">
        <v>4067571354.7105298</v>
      </c>
      <c r="N375">
        <v>5317886290.1651897</v>
      </c>
      <c r="O375">
        <v>7014885820.9631596</v>
      </c>
      <c r="Q375" t="str">
        <f>VLOOKUP(A375,Lookup_Tables!$D$2:$E$7,2,FALSE)</f>
        <v>AP</v>
      </c>
      <c r="R375" t="str">
        <f>IFERROR(VLOOKUP(D375,Lookup_Tables!$A$2:$B$21,2,FALSE),"All")</f>
        <v>Private Assets</v>
      </c>
    </row>
    <row r="376" spans="1:18" hidden="1">
      <c r="A376">
        <v>-1</v>
      </c>
      <c r="B376">
        <v>14</v>
      </c>
      <c r="C376" t="s">
        <v>38</v>
      </c>
      <c r="D376">
        <v>1</v>
      </c>
      <c r="E376">
        <v>65519.435679376402</v>
      </c>
      <c r="F376">
        <v>20952.38596943851</v>
      </c>
      <c r="G376">
        <v>90779.831664938101</v>
      </c>
      <c r="H376">
        <v>314642.11801141099</v>
      </c>
      <c r="I376">
        <v>380624.317607256</v>
      </c>
      <c r="J376">
        <v>640210.48815509898</v>
      </c>
      <c r="K376">
        <v>1182639.50095214</v>
      </c>
      <c r="L376">
        <v>2060864.8084778099</v>
      </c>
      <c r="M376">
        <v>2447372.18364465</v>
      </c>
      <c r="N376">
        <v>5802527.5034389803</v>
      </c>
      <c r="O376">
        <v>6874215.94295834</v>
      </c>
      <c r="Q376" t="str">
        <f>VLOOKUP(A376,Lookup_Tables!$D$2:$E$7,2,FALSE)</f>
        <v>AP</v>
      </c>
      <c r="R376" t="str">
        <f>IFERROR(VLOOKUP(D376,Lookup_Tables!$A$2:$B$21,2,FALSE),"All")</f>
        <v>Airport</v>
      </c>
    </row>
    <row r="377" spans="1:18" hidden="1">
      <c r="A377">
        <v>-1</v>
      </c>
      <c r="B377">
        <v>14</v>
      </c>
      <c r="C377" t="s">
        <v>39</v>
      </c>
      <c r="D377">
        <v>1</v>
      </c>
      <c r="E377">
        <v>62998.137929671997</v>
      </c>
      <c r="F377">
        <v>19770.117863738</v>
      </c>
      <c r="G377">
        <v>84053.891574722598</v>
      </c>
      <c r="H377">
        <v>292366.38742231001</v>
      </c>
      <c r="I377">
        <v>359751.111147177</v>
      </c>
      <c r="J377">
        <v>591880.198470306</v>
      </c>
      <c r="K377">
        <v>1177876.6646276801</v>
      </c>
      <c r="L377">
        <v>2059322.9430938801</v>
      </c>
      <c r="M377">
        <v>2447372.18364465</v>
      </c>
      <c r="N377">
        <v>5802527.5034389803</v>
      </c>
      <c r="O377">
        <v>6874215.94295834</v>
      </c>
      <c r="Q377" t="str">
        <f>VLOOKUP(A377,Lookup_Tables!$D$2:$E$7,2,FALSE)</f>
        <v>AP</v>
      </c>
      <c r="R377" t="str">
        <f>IFERROR(VLOOKUP(D377,Lookup_Tables!$A$2:$B$21,2,FALSE),"All")</f>
        <v>Airport</v>
      </c>
    </row>
    <row r="378" spans="1:18" hidden="1">
      <c r="A378">
        <v>-1</v>
      </c>
      <c r="B378">
        <v>14</v>
      </c>
      <c r="C378" t="s">
        <v>38</v>
      </c>
      <c r="D378">
        <v>2</v>
      </c>
      <c r="E378">
        <v>3554581.2655942701</v>
      </c>
      <c r="F378">
        <v>1226115.3673077114</v>
      </c>
      <c r="G378">
        <v>7903367.7521791104</v>
      </c>
      <c r="H378">
        <v>21417328.736280601</v>
      </c>
      <c r="I378">
        <v>24684827.095771302</v>
      </c>
      <c r="J378">
        <v>39485002.464327201</v>
      </c>
      <c r="K378">
        <v>67486528.605783299</v>
      </c>
      <c r="L378">
        <v>104172306.267478</v>
      </c>
      <c r="M378">
        <v>112483084.719256</v>
      </c>
      <c r="N378">
        <v>144873456.31106901</v>
      </c>
      <c r="O378">
        <v>176056024.83940399</v>
      </c>
      <c r="Q378" t="str">
        <f>VLOOKUP(A378,Lookup_Tables!$D$2:$E$7,2,FALSE)</f>
        <v>AP</v>
      </c>
      <c r="R378" t="str">
        <f>IFERROR(VLOOKUP(D378,Lookup_Tables!$A$2:$B$21,2,FALSE),"All")</f>
        <v>Bridge</v>
      </c>
    </row>
    <row r="379" spans="1:18" hidden="1">
      <c r="A379">
        <v>-1</v>
      </c>
      <c r="B379">
        <v>14</v>
      </c>
      <c r="C379" t="s">
        <v>39</v>
      </c>
      <c r="D379">
        <v>2</v>
      </c>
      <c r="E379">
        <v>3361552.7462175</v>
      </c>
      <c r="F379">
        <v>1165258.0917546209</v>
      </c>
      <c r="G379">
        <v>7317814.2374879904</v>
      </c>
      <c r="H379">
        <v>19804056.6232852</v>
      </c>
      <c r="I379">
        <v>23376779.9537917</v>
      </c>
      <c r="J379">
        <v>37026416.6124532</v>
      </c>
      <c r="K379">
        <v>64099550.905647703</v>
      </c>
      <c r="L379">
        <v>102098441.149885</v>
      </c>
      <c r="M379">
        <v>108198834.250916</v>
      </c>
      <c r="N379">
        <v>142791237.795351</v>
      </c>
      <c r="O379">
        <v>161459100.483715</v>
      </c>
      <c r="Q379" t="str">
        <f>VLOOKUP(A379,Lookup_Tables!$D$2:$E$7,2,FALSE)</f>
        <v>AP</v>
      </c>
      <c r="R379" t="str">
        <f>IFERROR(VLOOKUP(D379,Lookup_Tables!$A$2:$B$21,2,FALSE),"All")</f>
        <v>Bridge</v>
      </c>
    </row>
    <row r="380" spans="1:18" hidden="1">
      <c r="A380">
        <v>-1</v>
      </c>
      <c r="B380">
        <v>14</v>
      </c>
      <c r="C380" t="s">
        <v>38</v>
      </c>
      <c r="D380">
        <v>3</v>
      </c>
      <c r="E380">
        <v>133723.55165731799</v>
      </c>
      <c r="F380">
        <v>43164.486292014306</v>
      </c>
      <c r="G380">
        <v>266818.41905581497</v>
      </c>
      <c r="H380">
        <v>956371.78259929596</v>
      </c>
      <c r="I380">
        <v>1114427.63144958</v>
      </c>
      <c r="J380">
        <v>1574138.9903746401</v>
      </c>
      <c r="K380">
        <v>2350375.6734103202</v>
      </c>
      <c r="L380">
        <v>3210735.81938618</v>
      </c>
      <c r="M380">
        <v>3855688.05297253</v>
      </c>
      <c r="N380">
        <v>6143180.8159712004</v>
      </c>
      <c r="O380">
        <v>8756552.7667174693</v>
      </c>
      <c r="Q380" t="str">
        <f>VLOOKUP(A380,Lookup_Tables!$D$2:$E$7,2,FALSE)</f>
        <v>AP</v>
      </c>
      <c r="R380" t="str">
        <f>IFERROR(VLOOKUP(D380,Lookup_Tables!$A$2:$B$21,2,FALSE),"All")</f>
        <v>Govt Hosp</v>
      </c>
    </row>
    <row r="381" spans="1:18" hidden="1">
      <c r="A381">
        <v>-1</v>
      </c>
      <c r="B381">
        <v>14</v>
      </c>
      <c r="C381" t="s">
        <v>39</v>
      </c>
      <c r="D381">
        <v>3</v>
      </c>
      <c r="E381">
        <v>128207.481878427</v>
      </c>
      <c r="F381">
        <v>41581.242466356605</v>
      </c>
      <c r="G381">
        <v>250249.76313764401</v>
      </c>
      <c r="H381">
        <v>890520.98270845902</v>
      </c>
      <c r="I381">
        <v>1060048.12134294</v>
      </c>
      <c r="J381">
        <v>1474299.0918793201</v>
      </c>
      <c r="K381">
        <v>2276022.2703738799</v>
      </c>
      <c r="L381">
        <v>3119389.14493815</v>
      </c>
      <c r="M381">
        <v>3747770.5424936302</v>
      </c>
      <c r="N381">
        <v>6113866.5317617003</v>
      </c>
      <c r="O381">
        <v>8688573.6539236009</v>
      </c>
      <c r="Q381" t="str">
        <f>VLOOKUP(A381,Lookup_Tables!$D$2:$E$7,2,FALSE)</f>
        <v>AP</v>
      </c>
      <c r="R381" t="str">
        <f>IFERROR(VLOOKUP(D381,Lookup_Tables!$A$2:$B$21,2,FALSE),"All")</f>
        <v>Govt Hosp</v>
      </c>
    </row>
    <row r="382" spans="1:18" hidden="1">
      <c r="A382">
        <v>-1</v>
      </c>
      <c r="B382">
        <v>14</v>
      </c>
      <c r="C382" t="s">
        <v>38</v>
      </c>
      <c r="D382">
        <v>4</v>
      </c>
      <c r="E382">
        <v>556345.28961218602</v>
      </c>
      <c r="F382">
        <v>196661.24963811616</v>
      </c>
      <c r="G382">
        <v>1201976.02556914</v>
      </c>
      <c r="H382">
        <v>3151798.5165071902</v>
      </c>
      <c r="I382">
        <v>3679610.3335851301</v>
      </c>
      <c r="J382">
        <v>6070223.41359952</v>
      </c>
      <c r="K382">
        <v>9881154.6160766408</v>
      </c>
      <c r="L382">
        <v>16230543.018294601</v>
      </c>
      <c r="M382">
        <v>19333429.1808277</v>
      </c>
      <c r="N382">
        <v>23945633.098762099</v>
      </c>
      <c r="O382">
        <v>28540977.279687401</v>
      </c>
      <c r="Q382" t="str">
        <f>VLOOKUP(A382,Lookup_Tables!$D$2:$E$7,2,FALSE)</f>
        <v>AP</v>
      </c>
      <c r="R382" t="str">
        <f>IFERROR(VLOOKUP(D382,Lookup_Tables!$A$2:$B$21,2,FALSE),"All")</f>
        <v>Govt Med Fac</v>
      </c>
    </row>
    <row r="383" spans="1:18" hidden="1">
      <c r="A383">
        <v>-1</v>
      </c>
      <c r="B383">
        <v>14</v>
      </c>
      <c r="C383" t="s">
        <v>39</v>
      </c>
      <c r="D383">
        <v>4</v>
      </c>
      <c r="E383">
        <v>524977.06527476804</v>
      </c>
      <c r="F383">
        <v>185105.1636136063</v>
      </c>
      <c r="G383">
        <v>1102017.9947110401</v>
      </c>
      <c r="H383">
        <v>2857813.79207518</v>
      </c>
      <c r="I383">
        <v>3370574.1944394498</v>
      </c>
      <c r="J383">
        <v>5732187.63284567</v>
      </c>
      <c r="K383">
        <v>9815564.8751124609</v>
      </c>
      <c r="L383">
        <v>16021462.010016499</v>
      </c>
      <c r="M383">
        <v>17997252.626781002</v>
      </c>
      <c r="N383">
        <v>23461289.240812801</v>
      </c>
      <c r="O383">
        <v>27880785.272929799</v>
      </c>
      <c r="Q383" t="str">
        <f>VLOOKUP(A383,Lookup_Tables!$D$2:$E$7,2,FALSE)</f>
        <v>AP</v>
      </c>
      <c r="R383" t="str">
        <f>IFERROR(VLOOKUP(D383,Lookup_Tables!$A$2:$B$21,2,FALSE),"All")</f>
        <v>Govt Med Fac</v>
      </c>
    </row>
    <row r="384" spans="1:18" hidden="1">
      <c r="A384">
        <v>-1</v>
      </c>
      <c r="B384">
        <v>14</v>
      </c>
      <c r="C384" t="s">
        <v>38</v>
      </c>
      <c r="D384">
        <v>6</v>
      </c>
      <c r="E384">
        <v>858180.10457667604</v>
      </c>
      <c r="F384">
        <v>277852.46034270141</v>
      </c>
      <c r="G384">
        <v>1319622.6551274201</v>
      </c>
      <c r="H384">
        <v>4707231.4285355397</v>
      </c>
      <c r="I384">
        <v>5923648.4025286399</v>
      </c>
      <c r="J384">
        <v>10118528.3408367</v>
      </c>
      <c r="K384">
        <v>18540023.673334301</v>
      </c>
      <c r="L384">
        <v>30662534.956860501</v>
      </c>
      <c r="M384">
        <v>34103131.958002098</v>
      </c>
      <c r="N384">
        <v>43283825.813780501</v>
      </c>
      <c r="O384">
        <v>54748740.962083399</v>
      </c>
      <c r="Q384" t="str">
        <f>VLOOKUP(A384,Lookup_Tables!$D$2:$E$7,2,FALSE)</f>
        <v>AP</v>
      </c>
      <c r="R384" t="str">
        <f>IFERROR(VLOOKUP(D384,Lookup_Tables!$A$2:$B$21,2,FALSE),"All")</f>
        <v>Port</v>
      </c>
    </row>
    <row r="385" spans="1:18" hidden="1">
      <c r="A385">
        <v>-1</v>
      </c>
      <c r="B385">
        <v>14</v>
      </c>
      <c r="C385" t="s">
        <v>39</v>
      </c>
      <c r="D385">
        <v>6</v>
      </c>
      <c r="E385">
        <v>821447.66548187495</v>
      </c>
      <c r="F385">
        <v>265888.58202781435</v>
      </c>
      <c r="G385">
        <v>1228727.5409776601</v>
      </c>
      <c r="H385">
        <v>4471105.1060974495</v>
      </c>
      <c r="I385">
        <v>5549324.3567429399</v>
      </c>
      <c r="J385">
        <v>9568977.9144753404</v>
      </c>
      <c r="K385">
        <v>18056932.0464333</v>
      </c>
      <c r="L385">
        <v>30636283.554372501</v>
      </c>
      <c r="M385">
        <v>32929226.724323802</v>
      </c>
      <c r="N385">
        <v>41533177.177884303</v>
      </c>
      <c r="O385">
        <v>54034722.234418496</v>
      </c>
      <c r="Q385" t="str">
        <f>VLOOKUP(A385,Lookup_Tables!$D$2:$E$7,2,FALSE)</f>
        <v>AP</v>
      </c>
      <c r="R385" t="str">
        <f>IFERROR(VLOOKUP(D385,Lookup_Tables!$A$2:$B$21,2,FALSE),"All")</f>
        <v>Port</v>
      </c>
    </row>
    <row r="386" spans="1:18" hidden="1">
      <c r="A386">
        <v>-1</v>
      </c>
      <c r="B386">
        <v>14</v>
      </c>
      <c r="C386" t="s">
        <v>38</v>
      </c>
      <c r="D386">
        <v>9</v>
      </c>
      <c r="E386">
        <v>37870.584395456099</v>
      </c>
      <c r="F386">
        <v>11859.648444077149</v>
      </c>
      <c r="G386">
        <v>42488.584277638001</v>
      </c>
      <c r="H386">
        <v>173026.31444968499</v>
      </c>
      <c r="I386">
        <v>212382.947953372</v>
      </c>
      <c r="J386">
        <v>400249.50900328299</v>
      </c>
      <c r="K386">
        <v>773106.51739380299</v>
      </c>
      <c r="L386">
        <v>1357229.2705111799</v>
      </c>
      <c r="M386">
        <v>1622149.3403823101</v>
      </c>
      <c r="N386">
        <v>3142036.9032086199</v>
      </c>
      <c r="O386">
        <v>3864747.0920469901</v>
      </c>
      <c r="Q386" t="str">
        <f>VLOOKUP(A386,Lookup_Tables!$D$2:$E$7,2,FALSE)</f>
        <v>AP</v>
      </c>
      <c r="R386" t="str">
        <f>IFERROR(VLOOKUP(D386,Lookup_Tables!$A$2:$B$21,2,FALSE),"All")</f>
        <v>Pub Admin Bldg</v>
      </c>
    </row>
    <row r="387" spans="1:18" hidden="1">
      <c r="A387">
        <v>-1</v>
      </c>
      <c r="B387">
        <v>14</v>
      </c>
      <c r="C387" t="s">
        <v>39</v>
      </c>
      <c r="D387">
        <v>9</v>
      </c>
      <c r="E387">
        <v>36684.882076811897</v>
      </c>
      <c r="F387">
        <v>11436.983507444973</v>
      </c>
      <c r="G387">
        <v>38530.680450632499</v>
      </c>
      <c r="H387">
        <v>162867.03412237499</v>
      </c>
      <c r="I387">
        <v>206111.64009976399</v>
      </c>
      <c r="J387">
        <v>372612.43259778002</v>
      </c>
      <c r="K387">
        <v>760630.993514759</v>
      </c>
      <c r="L387">
        <v>1343451.31854053</v>
      </c>
      <c r="M387">
        <v>1611303.9251586201</v>
      </c>
      <c r="N387">
        <v>3142036.9032086199</v>
      </c>
      <c r="O387">
        <v>3864747.0920469901</v>
      </c>
      <c r="Q387" t="str">
        <f>VLOOKUP(A387,Lookup_Tables!$D$2:$E$7,2,FALSE)</f>
        <v>AP</v>
      </c>
      <c r="R387" t="str">
        <f>IFERROR(VLOOKUP(D387,Lookup_Tables!$A$2:$B$21,2,FALSE),"All")</f>
        <v>Pub Admin Bldg</v>
      </c>
    </row>
    <row r="388" spans="1:18" hidden="1">
      <c r="A388">
        <v>-1</v>
      </c>
      <c r="B388">
        <v>14</v>
      </c>
      <c r="C388" t="s">
        <v>38</v>
      </c>
      <c r="D388">
        <v>10</v>
      </c>
      <c r="E388">
        <v>4538794.7664159499</v>
      </c>
      <c r="F388">
        <v>1644315.948026102</v>
      </c>
      <c r="G388">
        <v>9399610.4155946299</v>
      </c>
      <c r="H388">
        <v>27121593.700835899</v>
      </c>
      <c r="I388">
        <v>31492158.8296027</v>
      </c>
      <c r="J388">
        <v>52525250.217677303</v>
      </c>
      <c r="K388">
        <v>84925863.888381004</v>
      </c>
      <c r="L388">
        <v>127891395.94552501</v>
      </c>
      <c r="M388">
        <v>137732064.15924999</v>
      </c>
      <c r="N388">
        <v>167535654.47170699</v>
      </c>
      <c r="O388">
        <v>209023131.93470201</v>
      </c>
      <c r="Q388" t="str">
        <f>VLOOKUP(A388,Lookup_Tables!$D$2:$E$7,2,FALSE)</f>
        <v>AP</v>
      </c>
      <c r="R388" t="str">
        <f>IFERROR(VLOOKUP(D388,Lookup_Tables!$A$2:$B$21,2,FALSE),"All")</f>
        <v>Pub School</v>
      </c>
    </row>
    <row r="389" spans="1:18" hidden="1">
      <c r="A389">
        <v>-1</v>
      </c>
      <c r="B389">
        <v>14</v>
      </c>
      <c r="C389" t="s">
        <v>39</v>
      </c>
      <c r="D389">
        <v>10</v>
      </c>
      <c r="E389">
        <v>4262769.7941387603</v>
      </c>
      <c r="F389">
        <v>1529530.2196926102</v>
      </c>
      <c r="G389">
        <v>8454432.8049811702</v>
      </c>
      <c r="H389">
        <v>24691261.088817701</v>
      </c>
      <c r="I389">
        <v>29530501.525591999</v>
      </c>
      <c r="J389">
        <v>50290333.347627603</v>
      </c>
      <c r="K389">
        <v>82441275.912331194</v>
      </c>
      <c r="L389">
        <v>125721001.82730301</v>
      </c>
      <c r="M389">
        <v>135385518.762312</v>
      </c>
      <c r="N389">
        <v>162475952.53735599</v>
      </c>
      <c r="O389">
        <v>193547489.750855</v>
      </c>
      <c r="Q389" t="str">
        <f>VLOOKUP(A389,Lookup_Tables!$D$2:$E$7,2,FALSE)</f>
        <v>AP</v>
      </c>
      <c r="R389" t="str">
        <f>IFERROR(VLOOKUP(D389,Lookup_Tables!$A$2:$B$21,2,FALSE),"All")</f>
        <v>Pub School</v>
      </c>
    </row>
    <row r="390" spans="1:18" hidden="1">
      <c r="A390">
        <v>-1</v>
      </c>
      <c r="B390">
        <v>14</v>
      </c>
      <c r="C390" t="s">
        <v>38</v>
      </c>
      <c r="D390">
        <v>11</v>
      </c>
      <c r="E390">
        <v>2819356.4742255602</v>
      </c>
      <c r="F390">
        <v>866815.69168144278</v>
      </c>
      <c r="G390">
        <v>3295620.3963684398</v>
      </c>
      <c r="H390">
        <v>13243308.9535613</v>
      </c>
      <c r="I390">
        <v>16131984.9380225</v>
      </c>
      <c r="J390">
        <v>29843239.676699098</v>
      </c>
      <c r="K390">
        <v>58842074.031226598</v>
      </c>
      <c r="L390">
        <v>101816621.03808001</v>
      </c>
      <c r="M390">
        <v>121854456.20067599</v>
      </c>
      <c r="N390">
        <v>229570537.30243701</v>
      </c>
      <c r="O390">
        <v>283682871.86189598</v>
      </c>
      <c r="Q390" t="str">
        <f>VLOOKUP(A390,Lookup_Tables!$D$2:$E$7,2,FALSE)</f>
        <v>AP</v>
      </c>
      <c r="R390" t="str">
        <f>IFERROR(VLOOKUP(D390,Lookup_Tables!$A$2:$B$21,2,FALSE),"All")</f>
        <v>Pub Univ</v>
      </c>
    </row>
    <row r="391" spans="1:18" hidden="1">
      <c r="A391">
        <v>-1</v>
      </c>
      <c r="B391">
        <v>14</v>
      </c>
      <c r="C391" t="s">
        <v>39</v>
      </c>
      <c r="D391">
        <v>11</v>
      </c>
      <c r="E391">
        <v>2740689.1787893102</v>
      </c>
      <c r="F391">
        <v>830795.99413117929</v>
      </c>
      <c r="G391">
        <v>3020979.13240956</v>
      </c>
      <c r="H391">
        <v>12826143.6986384</v>
      </c>
      <c r="I391">
        <v>15908274.3453617</v>
      </c>
      <c r="J391">
        <v>29090369.393412299</v>
      </c>
      <c r="K391">
        <v>56919782.083058797</v>
      </c>
      <c r="L391">
        <v>98551571.809812099</v>
      </c>
      <c r="M391">
        <v>121854456.20067599</v>
      </c>
      <c r="N391">
        <v>229570537.30243701</v>
      </c>
      <c r="O391">
        <v>283682871.86189598</v>
      </c>
      <c r="Q391" t="str">
        <f>VLOOKUP(A391,Lookup_Tables!$D$2:$E$7,2,FALSE)</f>
        <v>AP</v>
      </c>
      <c r="R391" t="str">
        <f>IFERROR(VLOOKUP(D391,Lookup_Tables!$A$2:$B$21,2,FALSE),"All")</f>
        <v>Pub Univ</v>
      </c>
    </row>
    <row r="392" spans="1:18" hidden="1">
      <c r="A392">
        <v>-1</v>
      </c>
      <c r="B392">
        <v>14</v>
      </c>
      <c r="C392" t="s">
        <v>38</v>
      </c>
      <c r="D392">
        <v>13</v>
      </c>
      <c r="E392">
        <v>2481214.50717548</v>
      </c>
      <c r="F392">
        <v>888081.81458997261</v>
      </c>
      <c r="G392">
        <v>5340776.1453708196</v>
      </c>
      <c r="H392">
        <v>14315767.1390386</v>
      </c>
      <c r="I392">
        <v>16160208.2006015</v>
      </c>
      <c r="J392">
        <v>27508165.0402027</v>
      </c>
      <c r="K392">
        <v>44660262.356943898</v>
      </c>
      <c r="L392">
        <v>74703352.983722195</v>
      </c>
      <c r="M392">
        <v>81902797.668961599</v>
      </c>
      <c r="N392">
        <v>98420974.428676799</v>
      </c>
      <c r="O392">
        <v>126465354.806049</v>
      </c>
      <c r="Q392" t="str">
        <f>VLOOKUP(A392,Lookup_Tables!$D$2:$E$7,2,FALSE)</f>
        <v>AP</v>
      </c>
      <c r="R392" t="str">
        <f>IFERROR(VLOOKUP(D392,Lookup_Tables!$A$2:$B$21,2,FALSE),"All")</f>
        <v>Residual Inst</v>
      </c>
    </row>
    <row r="393" spans="1:18" hidden="1">
      <c r="A393">
        <v>-1</v>
      </c>
      <c r="B393">
        <v>14</v>
      </c>
      <c r="C393" t="s">
        <v>39</v>
      </c>
      <c r="D393">
        <v>13</v>
      </c>
      <c r="E393">
        <v>2339892.23255713</v>
      </c>
      <c r="F393">
        <v>833209.4489173966</v>
      </c>
      <c r="G393">
        <v>4908804.9238803498</v>
      </c>
      <c r="H393">
        <v>13224126.576478399</v>
      </c>
      <c r="I393">
        <v>15208096.3363577</v>
      </c>
      <c r="J393">
        <v>25816312.819145702</v>
      </c>
      <c r="K393">
        <v>43565645.730870597</v>
      </c>
      <c r="L393">
        <v>71125322.091768995</v>
      </c>
      <c r="M393">
        <v>78101696.450238496</v>
      </c>
      <c r="N393">
        <v>97232485.861286998</v>
      </c>
      <c r="O393">
        <v>120666475.45951</v>
      </c>
      <c r="Q393" t="str">
        <f>VLOOKUP(A393,Lookup_Tables!$D$2:$E$7,2,FALSE)</f>
        <v>AP</v>
      </c>
      <c r="R393" t="str">
        <f>IFERROR(VLOOKUP(D393,Lookup_Tables!$A$2:$B$21,2,FALSE),"All")</f>
        <v>Residual Inst</v>
      </c>
    </row>
    <row r="394" spans="1:18" hidden="1">
      <c r="A394">
        <v>-1</v>
      </c>
      <c r="B394">
        <v>14</v>
      </c>
      <c r="C394" t="s">
        <v>38</v>
      </c>
      <c r="D394">
        <v>14</v>
      </c>
      <c r="E394">
        <v>11320587.233705301</v>
      </c>
      <c r="F394">
        <v>4071692.0755946934</v>
      </c>
      <c r="G394">
        <v>20607149.081800401</v>
      </c>
      <c r="H394">
        <v>57456533.6318921</v>
      </c>
      <c r="I394">
        <v>68967957.632529095</v>
      </c>
      <c r="J394">
        <v>118866401.302495</v>
      </c>
      <c r="K394">
        <v>202492835.47721601</v>
      </c>
      <c r="L394">
        <v>336326117.51314503</v>
      </c>
      <c r="M394">
        <v>388537216.82920098</v>
      </c>
      <c r="N394">
        <v>598623211.11461604</v>
      </c>
      <c r="O394">
        <v>796697972.89713395</v>
      </c>
      <c r="Q394" t="str">
        <f>VLOOKUP(A394,Lookup_Tables!$D$2:$E$7,2,FALSE)</f>
        <v>AP</v>
      </c>
      <c r="R394" t="str">
        <f>IFERROR(VLOOKUP(D394,Lookup_Tables!$A$2:$B$21,2,FALSE),"All")</f>
        <v>Road</v>
      </c>
    </row>
    <row r="395" spans="1:18" hidden="1">
      <c r="A395">
        <v>-1</v>
      </c>
      <c r="B395">
        <v>14</v>
      </c>
      <c r="C395" t="s">
        <v>39</v>
      </c>
      <c r="D395">
        <v>14</v>
      </c>
      <c r="E395">
        <v>10664885.0121301</v>
      </c>
      <c r="F395">
        <v>3882716.650706498</v>
      </c>
      <c r="G395">
        <v>18757863.654440999</v>
      </c>
      <c r="H395">
        <v>53370090.718136601</v>
      </c>
      <c r="I395">
        <v>64552427.596163601</v>
      </c>
      <c r="J395">
        <v>112926074.892058</v>
      </c>
      <c r="K395">
        <v>194061857.71803001</v>
      </c>
      <c r="L395">
        <v>325371560.69317502</v>
      </c>
      <c r="M395">
        <v>379671218.379893</v>
      </c>
      <c r="N395">
        <v>520622250.67194301</v>
      </c>
      <c r="O395">
        <v>735290654.392874</v>
      </c>
      <c r="Q395" t="str">
        <f>VLOOKUP(A395,Lookup_Tables!$D$2:$E$7,2,FALSE)</f>
        <v>AP</v>
      </c>
      <c r="R395" t="str">
        <f>IFERROR(VLOOKUP(D395,Lookup_Tables!$A$2:$B$21,2,FALSE),"All")</f>
        <v>Road</v>
      </c>
    </row>
    <row r="396" spans="1:18" hidden="1">
      <c r="A396">
        <v>-1</v>
      </c>
      <c r="B396">
        <v>14</v>
      </c>
      <c r="C396" t="s">
        <v>38</v>
      </c>
      <c r="D396">
        <v>15</v>
      </c>
      <c r="E396">
        <v>158200339.000797</v>
      </c>
      <c r="F396">
        <v>58618722.401849493</v>
      </c>
      <c r="G396">
        <v>335331608.81991702</v>
      </c>
      <c r="H396">
        <v>877210682.21984994</v>
      </c>
      <c r="I396">
        <v>1012101326.72288</v>
      </c>
      <c r="J396">
        <v>1673357548.1249101</v>
      </c>
      <c r="K396">
        <v>2706618479.664</v>
      </c>
      <c r="L396">
        <v>4533398284.8506603</v>
      </c>
      <c r="M396">
        <v>4977672656.0827103</v>
      </c>
      <c r="N396">
        <v>6626985698.0784903</v>
      </c>
      <c r="O396">
        <v>8736567773.6202297</v>
      </c>
      <c r="Q396" t="str">
        <f>VLOOKUP(A396,Lookup_Tables!$D$2:$E$7,2,FALSE)</f>
        <v>AP</v>
      </c>
      <c r="R396" t="str">
        <f>IFERROR(VLOOKUP(D396,Lookup_Tables!$A$2:$B$21,2,FALSE),"All")</f>
        <v>All</v>
      </c>
    </row>
    <row r="397" spans="1:18" hidden="1">
      <c r="A397">
        <v>-1</v>
      </c>
      <c r="B397">
        <v>14</v>
      </c>
      <c r="C397" t="s">
        <v>39</v>
      </c>
      <c r="D397">
        <v>15</v>
      </c>
      <c r="E397">
        <v>148239948.26877201</v>
      </c>
      <c r="F397">
        <v>54176242.064531937</v>
      </c>
      <c r="G397">
        <v>302688371.70928299</v>
      </c>
      <c r="H397">
        <v>805170810.78366995</v>
      </c>
      <c r="I397">
        <v>932399195.04901004</v>
      </c>
      <c r="J397">
        <v>1556070474.29953</v>
      </c>
      <c r="K397">
        <v>2646207645.9714599</v>
      </c>
      <c r="L397">
        <v>4497299085.7475405</v>
      </c>
      <c r="M397">
        <v>4934992619.3671999</v>
      </c>
      <c r="N397">
        <v>6560081779.7050896</v>
      </c>
      <c r="O397">
        <v>8383500576.1934795</v>
      </c>
      <c r="Q397" t="str">
        <f>VLOOKUP(A397,Lookup_Tables!$D$2:$E$7,2,FALSE)</f>
        <v>AP</v>
      </c>
      <c r="R397" t="str">
        <f>IFERROR(VLOOKUP(D397,Lookup_Tables!$A$2:$B$21,2,FALSE),"All")</f>
        <v>All</v>
      </c>
    </row>
    <row r="398" spans="1:18" hidden="1">
      <c r="A398">
        <v>-1</v>
      </c>
      <c r="B398">
        <v>14</v>
      </c>
      <c r="C398" t="s">
        <v>38</v>
      </c>
      <c r="D398">
        <v>16</v>
      </c>
      <c r="E398">
        <v>26366173.213037599</v>
      </c>
      <c r="F398">
        <v>9538540.033604946</v>
      </c>
      <c r="G398">
        <v>49685019.533336699</v>
      </c>
      <c r="H398">
        <v>141160857.80364099</v>
      </c>
      <c r="I398">
        <v>170688253.178691</v>
      </c>
      <c r="J398">
        <v>289862196.68970901</v>
      </c>
      <c r="K398">
        <v>494316125.71784198</v>
      </c>
      <c r="L398">
        <v>819941301.92656302</v>
      </c>
      <c r="M398">
        <v>905823787.10359204</v>
      </c>
      <c r="N398">
        <v>1195207486.23859</v>
      </c>
      <c r="O398">
        <v>1432617386.9249799</v>
      </c>
      <c r="Q398" t="str">
        <f>VLOOKUP(A398,Lookup_Tables!$D$2:$E$7,2,FALSE)</f>
        <v>AP</v>
      </c>
      <c r="R398" t="str">
        <f>IFERROR(VLOOKUP(D398,Lookup_Tables!$A$2:$B$21,2,FALSE),"All")</f>
        <v>Government_Loss</v>
      </c>
    </row>
    <row r="399" spans="1:18" hidden="1">
      <c r="A399">
        <v>-1</v>
      </c>
      <c r="B399">
        <v>14</v>
      </c>
      <c r="C399" t="s">
        <v>39</v>
      </c>
      <c r="D399">
        <v>16</v>
      </c>
      <c r="E399">
        <v>24885242.466049399</v>
      </c>
      <c r="F399">
        <v>8921006.7280722484</v>
      </c>
      <c r="G399">
        <v>46061271.679827899</v>
      </c>
      <c r="H399">
        <v>131336143.690617</v>
      </c>
      <c r="I399">
        <v>157513881.89797401</v>
      </c>
      <c r="J399">
        <v>267929804.871613</v>
      </c>
      <c r="K399">
        <v>487350336.11066401</v>
      </c>
      <c r="L399">
        <v>815936622.10447395</v>
      </c>
      <c r="M399">
        <v>890290615.87264705</v>
      </c>
      <c r="N399">
        <v>1148831990.5294299</v>
      </c>
      <c r="O399">
        <v>1363400567.5541899</v>
      </c>
      <c r="Q399" t="str">
        <f>VLOOKUP(A399,Lookup_Tables!$D$2:$E$7,2,FALSE)</f>
        <v>AP</v>
      </c>
      <c r="R399" t="str">
        <f>IFERROR(VLOOKUP(D399,Lookup_Tables!$A$2:$B$21,2,FALSE),"All")</f>
        <v>Government_Loss</v>
      </c>
    </row>
    <row r="400" spans="1:18" hidden="1">
      <c r="A400">
        <v>-1</v>
      </c>
      <c r="B400">
        <v>14</v>
      </c>
      <c r="C400" t="s">
        <v>38</v>
      </c>
      <c r="D400">
        <v>17</v>
      </c>
      <c r="E400">
        <v>25317830.3155898</v>
      </c>
      <c r="F400">
        <v>8937208.6457213797</v>
      </c>
      <c r="G400">
        <v>49271838.4963414</v>
      </c>
      <c r="H400">
        <v>141004244.90039301</v>
      </c>
      <c r="I400">
        <v>168035533.44008201</v>
      </c>
      <c r="J400">
        <v>278397149.90375203</v>
      </c>
      <c r="K400">
        <v>482772261.686607</v>
      </c>
      <c r="L400">
        <v>749822008.96976995</v>
      </c>
      <c r="M400">
        <v>800030075.59093904</v>
      </c>
      <c r="N400">
        <v>1170135545.3467901</v>
      </c>
      <c r="O400">
        <v>1525958858.6861899</v>
      </c>
      <c r="Q400" t="str">
        <f>VLOOKUP(A400,Lookup_Tables!$D$2:$E$7,2,FALSE)</f>
        <v>AP</v>
      </c>
      <c r="R400" t="str">
        <f>IFERROR(VLOOKUP(D400,Lookup_Tables!$A$2:$B$21,2,FALSE),"All")</f>
        <v>Emergency_Loss</v>
      </c>
    </row>
    <row r="401" spans="1:18" hidden="1">
      <c r="A401">
        <v>-1</v>
      </c>
      <c r="B401">
        <v>14</v>
      </c>
      <c r="C401" t="s">
        <v>39</v>
      </c>
      <c r="D401">
        <v>17</v>
      </c>
      <c r="E401">
        <v>23821746.624428</v>
      </c>
      <c r="F401">
        <v>8420866.6183332037</v>
      </c>
      <c r="G401">
        <v>43832453.827272199</v>
      </c>
      <c r="H401">
        <v>130748405.034319</v>
      </c>
      <c r="I401">
        <v>155684214.12734601</v>
      </c>
      <c r="J401">
        <v>265779584.76421601</v>
      </c>
      <c r="K401">
        <v>476198766.48679203</v>
      </c>
      <c r="L401">
        <v>749655452.77725196</v>
      </c>
      <c r="M401">
        <v>782908277.82024503</v>
      </c>
      <c r="N401">
        <v>1023980559.87082</v>
      </c>
      <c r="O401">
        <v>1445245055.9530699</v>
      </c>
      <c r="Q401" t="str">
        <f>VLOOKUP(A401,Lookup_Tables!$D$2:$E$7,2,FALSE)</f>
        <v>AP</v>
      </c>
      <c r="R401" t="str">
        <f>IFERROR(VLOOKUP(D401,Lookup_Tables!$A$2:$B$21,2,FALSE),"All")</f>
        <v>Emergency_Loss</v>
      </c>
    </row>
    <row r="402" spans="1:18" hidden="1">
      <c r="A402">
        <v>-1</v>
      </c>
      <c r="B402">
        <v>14</v>
      </c>
      <c r="C402" t="s">
        <v>38</v>
      </c>
      <c r="D402">
        <v>18</v>
      </c>
      <c r="E402">
        <v>51684003.528627798</v>
      </c>
      <c r="F402">
        <v>18582500.34382432</v>
      </c>
      <c r="G402">
        <v>99514329.3602373</v>
      </c>
      <c r="H402">
        <v>284636715.12308002</v>
      </c>
      <c r="I402">
        <v>333719328.69063598</v>
      </c>
      <c r="J402">
        <v>564956401.12220597</v>
      </c>
      <c r="K402">
        <v>981868462.10012698</v>
      </c>
      <c r="L402">
        <v>1573967552.3603799</v>
      </c>
      <c r="M402">
        <v>1688801445.9556</v>
      </c>
      <c r="N402">
        <v>2321973373.6292801</v>
      </c>
      <c r="O402">
        <v>2951024297.14539</v>
      </c>
      <c r="Q402" t="str">
        <f>VLOOKUP(A402,Lookup_Tables!$D$2:$E$7,2,FALSE)</f>
        <v>AP</v>
      </c>
      <c r="R402" t="str">
        <f>IFERROR(VLOOKUP(D402,Lookup_Tables!$A$2:$B$21,2,FALSE),"All")</f>
        <v>Govt_Plus_Emergency</v>
      </c>
    </row>
    <row r="403" spans="1:18" hidden="1">
      <c r="A403">
        <v>-1</v>
      </c>
      <c r="B403">
        <v>14</v>
      </c>
      <c r="C403" t="s">
        <v>39</v>
      </c>
      <c r="D403">
        <v>18</v>
      </c>
      <c r="E403">
        <v>48683589.024655402</v>
      </c>
      <c r="F403">
        <v>17380359.755548157</v>
      </c>
      <c r="G403">
        <v>88754691.3733055</v>
      </c>
      <c r="H403">
        <v>262673821.617908</v>
      </c>
      <c r="I403">
        <v>316306632.24984998</v>
      </c>
      <c r="J403">
        <v>536077696.587291</v>
      </c>
      <c r="K403">
        <v>966924983.01320601</v>
      </c>
      <c r="L403">
        <v>1561844638.6248901</v>
      </c>
      <c r="M403">
        <v>1672161444.55948</v>
      </c>
      <c r="N403">
        <v>2093938171.50138</v>
      </c>
      <c r="O403">
        <v>2813859811.1833901</v>
      </c>
      <c r="Q403" t="str">
        <f>VLOOKUP(A403,Lookup_Tables!$D$2:$E$7,2,FALSE)</f>
        <v>AP</v>
      </c>
      <c r="R403" t="str">
        <f>IFERROR(VLOOKUP(D403,Lookup_Tables!$A$2:$B$21,2,FALSE),"All")</f>
        <v>Govt_Plus_Emergency</v>
      </c>
    </row>
    <row r="404" spans="1:18" hidden="1">
      <c r="A404">
        <v>-1</v>
      </c>
      <c r="B404">
        <v>15</v>
      </c>
      <c r="C404" t="s">
        <v>38</v>
      </c>
      <c r="D404">
        <v>0</v>
      </c>
      <c r="E404">
        <v>312050754.940139</v>
      </c>
      <c r="F404">
        <v>98410887.308642954</v>
      </c>
      <c r="G404">
        <v>477130833.07328498</v>
      </c>
      <c r="H404">
        <v>1623392881.9170201</v>
      </c>
      <c r="I404">
        <v>1973755503.4600201</v>
      </c>
      <c r="J404">
        <v>3180280992.2714701</v>
      </c>
      <c r="K404">
        <v>5884496079.3656998</v>
      </c>
      <c r="L404">
        <v>10281091597.9098</v>
      </c>
      <c r="M404">
        <v>12244560472.744499</v>
      </c>
      <c r="N404">
        <v>21567593326.494801</v>
      </c>
      <c r="O404">
        <v>30309563366.623798</v>
      </c>
      <c r="Q404" t="str">
        <f>VLOOKUP(A404,Lookup_Tables!$D$2:$E$7,2,FALSE)</f>
        <v>AP</v>
      </c>
      <c r="R404" t="str">
        <f>IFERROR(VLOOKUP(D404,Lookup_Tables!$A$2:$B$21,2,FALSE),"All")</f>
        <v>Private Assets</v>
      </c>
    </row>
    <row r="405" spans="1:18" hidden="1">
      <c r="A405">
        <v>-1</v>
      </c>
      <c r="B405">
        <v>15</v>
      </c>
      <c r="C405" t="s">
        <v>39</v>
      </c>
      <c r="D405">
        <v>0</v>
      </c>
      <c r="E405">
        <v>301224092.19971901</v>
      </c>
      <c r="F405">
        <v>98209334.945850253</v>
      </c>
      <c r="G405">
        <v>459826457.41821998</v>
      </c>
      <c r="H405">
        <v>1492417724.93747</v>
      </c>
      <c r="I405">
        <v>1832410579.8975</v>
      </c>
      <c r="J405">
        <v>2912731723.2456398</v>
      </c>
      <c r="K405">
        <v>5470856537.1822701</v>
      </c>
      <c r="L405">
        <v>10158016456.7096</v>
      </c>
      <c r="M405">
        <v>11576804442.113199</v>
      </c>
      <c r="N405">
        <v>20940789751.274399</v>
      </c>
      <c r="O405">
        <v>30309563366.623798</v>
      </c>
      <c r="Q405" t="str">
        <f>VLOOKUP(A405,Lookup_Tables!$D$2:$E$7,2,FALSE)</f>
        <v>AP</v>
      </c>
      <c r="R405" t="str">
        <f>IFERROR(VLOOKUP(D405,Lookup_Tables!$A$2:$B$21,2,FALSE),"All")</f>
        <v>Private Assets</v>
      </c>
    </row>
    <row r="406" spans="1:18" hidden="1">
      <c r="A406">
        <v>-1</v>
      </c>
      <c r="B406">
        <v>15</v>
      </c>
      <c r="C406" t="s">
        <v>38</v>
      </c>
      <c r="D406">
        <v>1</v>
      </c>
      <c r="E406">
        <v>1913975.3045079501</v>
      </c>
      <c r="F406">
        <v>630203.71609249432</v>
      </c>
      <c r="G406">
        <v>564687.90420983802</v>
      </c>
      <c r="H406">
        <v>3268222.6047328101</v>
      </c>
      <c r="I406">
        <v>4530922.7682787403</v>
      </c>
      <c r="J406">
        <v>10319018.3175715</v>
      </c>
      <c r="K406">
        <v>25165101.474217899</v>
      </c>
      <c r="L406">
        <v>69610990.3445241</v>
      </c>
      <c r="M406">
        <v>99231367.880275995</v>
      </c>
      <c r="N406">
        <v>287820638.707856</v>
      </c>
      <c r="O406">
        <v>382779808.73686099</v>
      </c>
      <c r="Q406" t="str">
        <f>VLOOKUP(A406,Lookup_Tables!$D$2:$E$7,2,FALSE)</f>
        <v>AP</v>
      </c>
      <c r="R406" t="str">
        <f>IFERROR(VLOOKUP(D406,Lookup_Tables!$A$2:$B$21,2,FALSE),"All")</f>
        <v>Airport</v>
      </c>
    </row>
    <row r="407" spans="1:18" hidden="1">
      <c r="A407">
        <v>-1</v>
      </c>
      <c r="B407">
        <v>15</v>
      </c>
      <c r="C407" t="s">
        <v>39</v>
      </c>
      <c r="D407">
        <v>1</v>
      </c>
      <c r="E407">
        <v>1893116.8539686</v>
      </c>
      <c r="F407">
        <v>619431.22064820095</v>
      </c>
      <c r="G407">
        <v>556618.25284821901</v>
      </c>
      <c r="H407">
        <v>3110156.0965784602</v>
      </c>
      <c r="I407">
        <v>4354556.3794363998</v>
      </c>
      <c r="J407">
        <v>9929360.1096686106</v>
      </c>
      <c r="K407">
        <v>24705212.4477585</v>
      </c>
      <c r="L407">
        <v>69610990.3445241</v>
      </c>
      <c r="M407">
        <v>99231367.880275995</v>
      </c>
      <c r="N407">
        <v>287820638.707856</v>
      </c>
      <c r="O407">
        <v>382779388.44608802</v>
      </c>
      <c r="Q407" t="str">
        <f>VLOOKUP(A407,Lookup_Tables!$D$2:$E$7,2,FALSE)</f>
        <v>AP</v>
      </c>
      <c r="R407" t="str">
        <f>IFERROR(VLOOKUP(D407,Lookup_Tables!$A$2:$B$21,2,FALSE),"All")</f>
        <v>Airport</v>
      </c>
    </row>
    <row r="408" spans="1:18" hidden="1">
      <c r="A408">
        <v>-1</v>
      </c>
      <c r="B408">
        <v>15</v>
      </c>
      <c r="C408" t="s">
        <v>38</v>
      </c>
      <c r="D408">
        <v>2</v>
      </c>
      <c r="E408">
        <v>7342422.1257429002</v>
      </c>
      <c r="F408">
        <v>2367127.1819052156</v>
      </c>
      <c r="G408">
        <v>10408615.437888799</v>
      </c>
      <c r="H408">
        <v>37533974.475327097</v>
      </c>
      <c r="I408">
        <v>46265551.202375501</v>
      </c>
      <c r="J408">
        <v>70096946.897514805</v>
      </c>
      <c r="K408">
        <v>135922424.892252</v>
      </c>
      <c r="L408">
        <v>230740761.42809701</v>
      </c>
      <c r="M408">
        <v>257004862.31056499</v>
      </c>
      <c r="N408">
        <v>557045410.14499199</v>
      </c>
      <c r="O408">
        <v>801300044.50513101</v>
      </c>
      <c r="Q408" t="str">
        <f>VLOOKUP(A408,Lookup_Tables!$D$2:$E$7,2,FALSE)</f>
        <v>AP</v>
      </c>
      <c r="R408" t="str">
        <f>IFERROR(VLOOKUP(D408,Lookup_Tables!$A$2:$B$21,2,FALSE),"All")</f>
        <v>Bridge</v>
      </c>
    </row>
    <row r="409" spans="1:18" hidden="1">
      <c r="A409">
        <v>-1</v>
      </c>
      <c r="B409">
        <v>15</v>
      </c>
      <c r="C409" t="s">
        <v>39</v>
      </c>
      <c r="D409">
        <v>2</v>
      </c>
      <c r="E409">
        <v>7119179.2676792098</v>
      </c>
      <c r="F409">
        <v>2272373.8107901616</v>
      </c>
      <c r="G409">
        <v>10279447.9722763</v>
      </c>
      <c r="H409">
        <v>35554767.724375702</v>
      </c>
      <c r="I409">
        <v>43665407.049599998</v>
      </c>
      <c r="J409">
        <v>66367684.198477797</v>
      </c>
      <c r="K409">
        <v>131671854.073722</v>
      </c>
      <c r="L409">
        <v>228245687.97229299</v>
      </c>
      <c r="M409">
        <v>256391318.80212399</v>
      </c>
      <c r="N409">
        <v>546436910.99570405</v>
      </c>
      <c r="O409">
        <v>801300044.50513101</v>
      </c>
      <c r="Q409" t="str">
        <f>VLOOKUP(A409,Lookup_Tables!$D$2:$E$7,2,FALSE)</f>
        <v>AP</v>
      </c>
      <c r="R409" t="str">
        <f>IFERROR(VLOOKUP(D409,Lookup_Tables!$A$2:$B$21,2,FALSE),"All")</f>
        <v>Bridge</v>
      </c>
    </row>
    <row r="410" spans="1:18" hidden="1">
      <c r="A410">
        <v>-1</v>
      </c>
      <c r="B410">
        <v>15</v>
      </c>
      <c r="C410" t="s">
        <v>38</v>
      </c>
      <c r="D410">
        <v>3</v>
      </c>
      <c r="E410">
        <v>878439.48777710297</v>
      </c>
      <c r="F410">
        <v>319157.80850192276</v>
      </c>
      <c r="G410">
        <v>1322689.7309860201</v>
      </c>
      <c r="H410">
        <v>3858488.2871988099</v>
      </c>
      <c r="I410">
        <v>4587710.4130223999</v>
      </c>
      <c r="J410">
        <v>7157691.85464809</v>
      </c>
      <c r="K410">
        <v>13611086.9811341</v>
      </c>
      <c r="L410">
        <v>27325030.456224602</v>
      </c>
      <c r="M410">
        <v>32700350.1554747</v>
      </c>
      <c r="N410">
        <v>65204217.756821498</v>
      </c>
      <c r="O410">
        <v>95465268.448988602</v>
      </c>
      <c r="Q410" t="str">
        <f>VLOOKUP(A410,Lookup_Tables!$D$2:$E$7,2,FALSE)</f>
        <v>AP</v>
      </c>
      <c r="R410" t="str">
        <f>IFERROR(VLOOKUP(D410,Lookup_Tables!$A$2:$B$21,2,FALSE),"All")</f>
        <v>Govt Hosp</v>
      </c>
    </row>
    <row r="411" spans="1:18" hidden="1">
      <c r="A411">
        <v>-1</v>
      </c>
      <c r="B411">
        <v>15</v>
      </c>
      <c r="C411" t="s">
        <v>39</v>
      </c>
      <c r="D411">
        <v>3</v>
      </c>
      <c r="E411">
        <v>838293.67893669102</v>
      </c>
      <c r="F411">
        <v>300668.26791013218</v>
      </c>
      <c r="G411">
        <v>1197252.26830947</v>
      </c>
      <c r="H411">
        <v>3594487.30414746</v>
      </c>
      <c r="I411">
        <v>4295667.40451637</v>
      </c>
      <c r="J411">
        <v>6556958.8311130302</v>
      </c>
      <c r="K411">
        <v>13180690.6345338</v>
      </c>
      <c r="L411">
        <v>27008235.176830899</v>
      </c>
      <c r="M411">
        <v>32700350.1554747</v>
      </c>
      <c r="N411">
        <v>65204217.756821498</v>
      </c>
      <c r="O411">
        <v>95465268.448988602</v>
      </c>
      <c r="Q411" t="str">
        <f>VLOOKUP(A411,Lookup_Tables!$D$2:$E$7,2,FALSE)</f>
        <v>AP</v>
      </c>
      <c r="R411" t="str">
        <f>IFERROR(VLOOKUP(D411,Lookup_Tables!$A$2:$B$21,2,FALSE),"All")</f>
        <v>Govt Hosp</v>
      </c>
    </row>
    <row r="412" spans="1:18" hidden="1">
      <c r="A412">
        <v>-1</v>
      </c>
      <c r="B412">
        <v>15</v>
      </c>
      <c r="C412" t="s">
        <v>38</v>
      </c>
      <c r="D412">
        <v>4</v>
      </c>
      <c r="E412">
        <v>1325513.9465580699</v>
      </c>
      <c r="F412">
        <v>449705.68737032311</v>
      </c>
      <c r="G412">
        <v>1921780.7464497101</v>
      </c>
      <c r="H412">
        <v>8704080.9616849795</v>
      </c>
      <c r="I412">
        <v>10114156.386531699</v>
      </c>
      <c r="J412">
        <v>13988458.626149099</v>
      </c>
      <c r="K412">
        <v>22812052.341586702</v>
      </c>
      <c r="L412">
        <v>38325904.302164003</v>
      </c>
      <c r="M412">
        <v>42935058.322852097</v>
      </c>
      <c r="N412">
        <v>79262927.1226414</v>
      </c>
      <c r="O412">
        <v>110214998.16275901</v>
      </c>
      <c r="Q412" t="str">
        <f>VLOOKUP(A412,Lookup_Tables!$D$2:$E$7,2,FALSE)</f>
        <v>AP</v>
      </c>
      <c r="R412" t="str">
        <f>IFERROR(VLOOKUP(D412,Lookup_Tables!$A$2:$B$21,2,FALSE),"All")</f>
        <v>Govt Med Fac</v>
      </c>
    </row>
    <row r="413" spans="1:18" hidden="1">
      <c r="A413">
        <v>-1</v>
      </c>
      <c r="B413">
        <v>15</v>
      </c>
      <c r="C413" t="s">
        <v>39</v>
      </c>
      <c r="D413">
        <v>4</v>
      </c>
      <c r="E413">
        <v>1275254.68406347</v>
      </c>
      <c r="F413">
        <v>435355.90285937244</v>
      </c>
      <c r="G413">
        <v>1856482.75854965</v>
      </c>
      <c r="H413">
        <v>8405192.3601097297</v>
      </c>
      <c r="I413">
        <v>9387287.6261535995</v>
      </c>
      <c r="J413">
        <v>13194033.290293001</v>
      </c>
      <c r="K413">
        <v>21076370.740520801</v>
      </c>
      <c r="L413">
        <v>36376986.905855402</v>
      </c>
      <c r="M413">
        <v>42935058.322852097</v>
      </c>
      <c r="N413">
        <v>77527079.895470604</v>
      </c>
      <c r="O413">
        <v>110214998.16275901</v>
      </c>
      <c r="Q413" t="str">
        <f>VLOOKUP(A413,Lookup_Tables!$D$2:$E$7,2,FALSE)</f>
        <v>AP</v>
      </c>
      <c r="R413" t="str">
        <f>IFERROR(VLOOKUP(D413,Lookup_Tables!$A$2:$B$21,2,FALSE),"All")</f>
        <v>Govt Med Fac</v>
      </c>
    </row>
    <row r="414" spans="1:18" hidden="1">
      <c r="A414">
        <v>-1</v>
      </c>
      <c r="B414">
        <v>15</v>
      </c>
      <c r="C414" t="s">
        <v>38</v>
      </c>
      <c r="D414">
        <v>6</v>
      </c>
      <c r="E414">
        <v>5199708.4647617601</v>
      </c>
      <c r="F414">
        <v>1807453.352277928</v>
      </c>
      <c r="G414">
        <v>3165946.1554660499</v>
      </c>
      <c r="H414">
        <v>42927280.655280396</v>
      </c>
      <c r="I414">
        <v>49243250.2275346</v>
      </c>
      <c r="J414">
        <v>73253889.6631466</v>
      </c>
      <c r="K414">
        <v>104791761.621896</v>
      </c>
      <c r="L414">
        <v>141414613.85623601</v>
      </c>
      <c r="M414">
        <v>164237078.22741699</v>
      </c>
      <c r="N414">
        <v>213222794.751946</v>
      </c>
      <c r="O414">
        <v>319930553.66947502</v>
      </c>
      <c r="Q414" t="str">
        <f>VLOOKUP(A414,Lookup_Tables!$D$2:$E$7,2,FALSE)</f>
        <v>AP</v>
      </c>
      <c r="R414" t="str">
        <f>IFERROR(VLOOKUP(D414,Lookup_Tables!$A$2:$B$21,2,FALSE),"All")</f>
        <v>Port</v>
      </c>
    </row>
    <row r="415" spans="1:18" hidden="1">
      <c r="A415">
        <v>-1</v>
      </c>
      <c r="B415">
        <v>15</v>
      </c>
      <c r="C415" t="s">
        <v>39</v>
      </c>
      <c r="D415">
        <v>6</v>
      </c>
      <c r="E415">
        <v>5014892.3394219195</v>
      </c>
      <c r="F415">
        <v>1743273.4712681035</v>
      </c>
      <c r="G415">
        <v>2870990.5541361999</v>
      </c>
      <c r="H415">
        <v>41317121.717990696</v>
      </c>
      <c r="I415">
        <v>48026834.557067297</v>
      </c>
      <c r="J415">
        <v>70432149.699181095</v>
      </c>
      <c r="K415">
        <v>101936655.081661</v>
      </c>
      <c r="L415">
        <v>132537214.7475</v>
      </c>
      <c r="M415">
        <v>156331461.274463</v>
      </c>
      <c r="N415">
        <v>204418721.69116801</v>
      </c>
      <c r="O415">
        <v>319930553.66947502</v>
      </c>
      <c r="Q415" t="str">
        <f>VLOOKUP(A415,Lookup_Tables!$D$2:$E$7,2,FALSE)</f>
        <v>AP</v>
      </c>
      <c r="R415" t="str">
        <f>IFERROR(VLOOKUP(D415,Lookup_Tables!$A$2:$B$21,2,FALSE),"All")</f>
        <v>Port</v>
      </c>
    </row>
    <row r="416" spans="1:18" hidden="1">
      <c r="A416">
        <v>-1</v>
      </c>
      <c r="B416">
        <v>15</v>
      </c>
      <c r="C416" t="s">
        <v>38</v>
      </c>
      <c r="D416">
        <v>9</v>
      </c>
      <c r="E416">
        <v>1501633.08286816</v>
      </c>
      <c r="F416">
        <v>575136.22785319015</v>
      </c>
      <c r="G416">
        <v>1161197.31700688</v>
      </c>
      <c r="H416">
        <v>5021664.3891605996</v>
      </c>
      <c r="I416">
        <v>6404461.2885916699</v>
      </c>
      <c r="J416">
        <v>11813284.744397899</v>
      </c>
      <c r="K416">
        <v>27713895.6933957</v>
      </c>
      <c r="L416">
        <v>53602167.796508297</v>
      </c>
      <c r="M416">
        <v>66471407.220206998</v>
      </c>
      <c r="N416">
        <v>127043801.755064</v>
      </c>
      <c r="O416">
        <v>167663330.92530999</v>
      </c>
      <c r="Q416" t="str">
        <f>VLOOKUP(A416,Lookup_Tables!$D$2:$E$7,2,FALSE)</f>
        <v>AP</v>
      </c>
      <c r="R416" t="str">
        <f>IFERROR(VLOOKUP(D416,Lookup_Tables!$A$2:$B$21,2,FALSE),"All")</f>
        <v>Pub Admin Bldg</v>
      </c>
    </row>
    <row r="417" spans="1:18" hidden="1">
      <c r="A417">
        <v>-1</v>
      </c>
      <c r="B417">
        <v>15</v>
      </c>
      <c r="C417" t="s">
        <v>39</v>
      </c>
      <c r="D417">
        <v>9</v>
      </c>
      <c r="E417">
        <v>1471519.8249691699</v>
      </c>
      <c r="F417">
        <v>568427.23239855934</v>
      </c>
      <c r="G417">
        <v>1097964.6425093201</v>
      </c>
      <c r="H417">
        <v>4802025.3544290597</v>
      </c>
      <c r="I417">
        <v>6196865.9096153704</v>
      </c>
      <c r="J417">
        <v>11465218.5889672</v>
      </c>
      <c r="K417">
        <v>25658924.630175099</v>
      </c>
      <c r="L417">
        <v>53130492.077642299</v>
      </c>
      <c r="M417">
        <v>66330866.118594997</v>
      </c>
      <c r="N417">
        <v>127043801.755064</v>
      </c>
      <c r="O417">
        <v>166793502.401344</v>
      </c>
      <c r="Q417" t="str">
        <f>VLOOKUP(A417,Lookup_Tables!$D$2:$E$7,2,FALSE)</f>
        <v>AP</v>
      </c>
      <c r="R417" t="str">
        <f>IFERROR(VLOOKUP(D417,Lookup_Tables!$A$2:$B$21,2,FALSE),"All")</f>
        <v>Pub Admin Bldg</v>
      </c>
    </row>
    <row r="418" spans="1:18" hidden="1">
      <c r="A418">
        <v>-1</v>
      </c>
      <c r="B418">
        <v>15</v>
      </c>
      <c r="C418" t="s">
        <v>38</v>
      </c>
      <c r="D418">
        <v>10</v>
      </c>
      <c r="E418">
        <v>6521815.31971836</v>
      </c>
      <c r="F418">
        <v>2058688.1604034919</v>
      </c>
      <c r="G418">
        <v>9439878.5939130001</v>
      </c>
      <c r="H418">
        <v>34228912.969852597</v>
      </c>
      <c r="I418">
        <v>39654983.988052197</v>
      </c>
      <c r="J418">
        <v>63345699.621795103</v>
      </c>
      <c r="K418">
        <v>126238828.551328</v>
      </c>
      <c r="L418">
        <v>210488481.53128701</v>
      </c>
      <c r="M418">
        <v>254648622.71314999</v>
      </c>
      <c r="N418">
        <v>451312694.197043</v>
      </c>
      <c r="O418">
        <v>704059028.66472399</v>
      </c>
      <c r="Q418" t="str">
        <f>VLOOKUP(A418,Lookup_Tables!$D$2:$E$7,2,FALSE)</f>
        <v>AP</v>
      </c>
      <c r="R418" t="str">
        <f>IFERROR(VLOOKUP(D418,Lookup_Tables!$A$2:$B$21,2,FALSE),"All")</f>
        <v>Pub School</v>
      </c>
    </row>
    <row r="419" spans="1:18" hidden="1">
      <c r="A419">
        <v>-1</v>
      </c>
      <c r="B419">
        <v>15</v>
      </c>
      <c r="C419" t="s">
        <v>39</v>
      </c>
      <c r="D419">
        <v>10</v>
      </c>
      <c r="E419">
        <v>6311676.8824144304</v>
      </c>
      <c r="F419">
        <v>2028018.5401849542</v>
      </c>
      <c r="G419">
        <v>9205646.4219823405</v>
      </c>
      <c r="H419">
        <v>31894508.746408898</v>
      </c>
      <c r="I419">
        <v>37464947.504859902</v>
      </c>
      <c r="J419">
        <v>60844271.362737998</v>
      </c>
      <c r="K419">
        <v>115025475.10749599</v>
      </c>
      <c r="L419">
        <v>209153876.378755</v>
      </c>
      <c r="M419">
        <v>254648622.71314999</v>
      </c>
      <c r="N419">
        <v>413076644.13650203</v>
      </c>
      <c r="O419">
        <v>704059028.66472399</v>
      </c>
      <c r="Q419" t="str">
        <f>VLOOKUP(A419,Lookup_Tables!$D$2:$E$7,2,FALSE)</f>
        <v>AP</v>
      </c>
      <c r="R419" t="str">
        <f>IFERROR(VLOOKUP(D419,Lookup_Tables!$A$2:$B$21,2,FALSE),"All")</f>
        <v>Pub School</v>
      </c>
    </row>
    <row r="420" spans="1:18" hidden="1">
      <c r="A420">
        <v>-1</v>
      </c>
      <c r="B420">
        <v>15</v>
      </c>
      <c r="C420" t="s">
        <v>38</v>
      </c>
      <c r="D420">
        <v>11</v>
      </c>
      <c r="E420">
        <v>204515.50359815601</v>
      </c>
      <c r="F420">
        <v>78089.774435572806</v>
      </c>
      <c r="G420">
        <v>194431.99881379999</v>
      </c>
      <c r="H420">
        <v>630970.51130999904</v>
      </c>
      <c r="I420">
        <v>770381.47788833803</v>
      </c>
      <c r="J420">
        <v>1372021.0480839999</v>
      </c>
      <c r="K420">
        <v>3283279.2846111101</v>
      </c>
      <c r="L420">
        <v>6852697.8684369596</v>
      </c>
      <c r="M420">
        <v>8426463.1057927795</v>
      </c>
      <c r="N420">
        <v>16764986.629083499</v>
      </c>
      <c r="O420">
        <v>29674368.9715457</v>
      </c>
      <c r="Q420" t="str">
        <f>VLOOKUP(A420,Lookup_Tables!$D$2:$E$7,2,FALSE)</f>
        <v>AP</v>
      </c>
      <c r="R420" t="str">
        <f>IFERROR(VLOOKUP(D420,Lookup_Tables!$A$2:$B$21,2,FALSE),"All")</f>
        <v>Pub Univ</v>
      </c>
    </row>
    <row r="421" spans="1:18" hidden="1">
      <c r="A421">
        <v>-1</v>
      </c>
      <c r="B421">
        <v>15</v>
      </c>
      <c r="C421" t="s">
        <v>39</v>
      </c>
      <c r="D421">
        <v>11</v>
      </c>
      <c r="E421">
        <v>200482.710904796</v>
      </c>
      <c r="F421">
        <v>81246.790429940971</v>
      </c>
      <c r="G421">
        <v>187114.90610281099</v>
      </c>
      <c r="H421">
        <v>586964.72873263899</v>
      </c>
      <c r="I421">
        <v>722710.58454782004</v>
      </c>
      <c r="J421">
        <v>1302323.9762736</v>
      </c>
      <c r="K421">
        <v>2843069.8835311499</v>
      </c>
      <c r="L421">
        <v>6852697.8684369596</v>
      </c>
      <c r="M421">
        <v>8426463.1057927795</v>
      </c>
      <c r="N421">
        <v>16764986.629083499</v>
      </c>
      <c r="O421">
        <v>26750587.352819599</v>
      </c>
      <c r="Q421" t="str">
        <f>VLOOKUP(A421,Lookup_Tables!$D$2:$E$7,2,FALSE)</f>
        <v>AP</v>
      </c>
      <c r="R421" t="str">
        <f>IFERROR(VLOOKUP(D421,Lookup_Tables!$A$2:$B$21,2,FALSE),"All")</f>
        <v>Pub Univ</v>
      </c>
    </row>
    <row r="422" spans="1:18" hidden="1">
      <c r="A422">
        <v>-1</v>
      </c>
      <c r="B422">
        <v>15</v>
      </c>
      <c r="C422" t="s">
        <v>38</v>
      </c>
      <c r="D422">
        <v>13</v>
      </c>
      <c r="E422">
        <v>6713419.2623207504</v>
      </c>
      <c r="F422">
        <v>2040617.7436394822</v>
      </c>
      <c r="G422">
        <v>8656279.7219230309</v>
      </c>
      <c r="H422">
        <v>36408315.646439999</v>
      </c>
      <c r="I422">
        <v>44111923.517630197</v>
      </c>
      <c r="J422">
        <v>71093407.791457698</v>
      </c>
      <c r="K422">
        <v>133625992.98406699</v>
      </c>
      <c r="L422">
        <v>224344166.52197999</v>
      </c>
      <c r="M422">
        <v>264124052.79800099</v>
      </c>
      <c r="N422">
        <v>449721241.25054002</v>
      </c>
      <c r="O422">
        <v>741166120.29647601</v>
      </c>
      <c r="Q422" t="str">
        <f>VLOOKUP(A422,Lookup_Tables!$D$2:$E$7,2,FALSE)</f>
        <v>AP</v>
      </c>
      <c r="R422" t="str">
        <f>IFERROR(VLOOKUP(D422,Lookup_Tables!$A$2:$B$21,2,FALSE),"All")</f>
        <v>Residual Inst</v>
      </c>
    </row>
    <row r="423" spans="1:18" hidden="1">
      <c r="A423">
        <v>-1</v>
      </c>
      <c r="B423">
        <v>15</v>
      </c>
      <c r="C423" t="s">
        <v>39</v>
      </c>
      <c r="D423">
        <v>13</v>
      </c>
      <c r="E423">
        <v>6506124.6193405902</v>
      </c>
      <c r="F423">
        <v>2001933.5737718465</v>
      </c>
      <c r="G423">
        <v>8420955.2005596105</v>
      </c>
      <c r="H423">
        <v>34848990.8408577</v>
      </c>
      <c r="I423">
        <v>41380285.930237196</v>
      </c>
      <c r="J423">
        <v>68067259.623618394</v>
      </c>
      <c r="K423">
        <v>123201720.868653</v>
      </c>
      <c r="L423">
        <v>222742186.232218</v>
      </c>
      <c r="M423">
        <v>264124052.79800099</v>
      </c>
      <c r="N423">
        <v>426240043.87916797</v>
      </c>
      <c r="O423">
        <v>740958467.67709994</v>
      </c>
      <c r="Q423" t="str">
        <f>VLOOKUP(A423,Lookup_Tables!$D$2:$E$7,2,FALSE)</f>
        <v>AP</v>
      </c>
      <c r="R423" t="str">
        <f>IFERROR(VLOOKUP(D423,Lookup_Tables!$A$2:$B$21,2,FALSE),"All")</f>
        <v>Residual Inst</v>
      </c>
    </row>
    <row r="424" spans="1:18" hidden="1">
      <c r="A424">
        <v>-1</v>
      </c>
      <c r="B424">
        <v>15</v>
      </c>
      <c r="C424" t="s">
        <v>38</v>
      </c>
      <c r="D424">
        <v>14</v>
      </c>
      <c r="E424">
        <v>11078813.886018701</v>
      </c>
      <c r="F424">
        <v>3461121.7986809332</v>
      </c>
      <c r="G424">
        <v>16185750.708469599</v>
      </c>
      <c r="H424">
        <v>60941313.767475501</v>
      </c>
      <c r="I424">
        <v>74635833.278857306</v>
      </c>
      <c r="J424">
        <v>114530030.735303</v>
      </c>
      <c r="K424">
        <v>204486708.87963799</v>
      </c>
      <c r="L424">
        <v>354342796.97927701</v>
      </c>
      <c r="M424">
        <v>427406330.99016798</v>
      </c>
      <c r="N424">
        <v>744946585.81350601</v>
      </c>
      <c r="O424">
        <v>1123291325.11905</v>
      </c>
      <c r="Q424" t="str">
        <f>VLOOKUP(A424,Lookup_Tables!$D$2:$E$7,2,FALSE)</f>
        <v>AP</v>
      </c>
      <c r="R424" t="str">
        <f>IFERROR(VLOOKUP(D424,Lookup_Tables!$A$2:$B$21,2,FALSE),"All")</f>
        <v>Road</v>
      </c>
    </row>
    <row r="425" spans="1:18" hidden="1">
      <c r="A425">
        <v>-1</v>
      </c>
      <c r="B425">
        <v>15</v>
      </c>
      <c r="C425" t="s">
        <v>39</v>
      </c>
      <c r="D425">
        <v>14</v>
      </c>
      <c r="E425">
        <v>10750245.8927505</v>
      </c>
      <c r="F425">
        <v>3373493.1383989304</v>
      </c>
      <c r="G425">
        <v>16119296.128489699</v>
      </c>
      <c r="H425">
        <v>57636230.906473301</v>
      </c>
      <c r="I425">
        <v>68870788.542170107</v>
      </c>
      <c r="J425">
        <v>109590679.391471</v>
      </c>
      <c r="K425">
        <v>192984465.25090301</v>
      </c>
      <c r="L425">
        <v>335910489.07358199</v>
      </c>
      <c r="M425">
        <v>421056978.48714602</v>
      </c>
      <c r="N425">
        <v>744946585.81350601</v>
      </c>
      <c r="O425">
        <v>1123276152.12135</v>
      </c>
      <c r="Q425" t="str">
        <f>VLOOKUP(A425,Lookup_Tables!$D$2:$E$7,2,FALSE)</f>
        <v>AP</v>
      </c>
      <c r="R425" t="str">
        <f>IFERROR(VLOOKUP(D425,Lookup_Tables!$A$2:$B$21,2,FALSE),"All")</f>
        <v>Road</v>
      </c>
    </row>
    <row r="426" spans="1:18" hidden="1">
      <c r="A426">
        <v>-1</v>
      </c>
      <c r="B426">
        <v>15</v>
      </c>
      <c r="C426" t="s">
        <v>38</v>
      </c>
      <c r="D426">
        <v>15</v>
      </c>
      <c r="E426">
        <v>354731011.324009</v>
      </c>
      <c r="F426">
        <v>113507261.17444652</v>
      </c>
      <c r="G426">
        <v>537318873.16789901</v>
      </c>
      <c r="H426">
        <v>1861032235.8336401</v>
      </c>
      <c r="I426">
        <v>2241743943.8524399</v>
      </c>
      <c r="J426">
        <v>3606988564.0145602</v>
      </c>
      <c r="K426">
        <v>6525537575.3693399</v>
      </c>
      <c r="L426">
        <v>11743294579.837999</v>
      </c>
      <c r="M426">
        <v>13637080339.7635</v>
      </c>
      <c r="N426">
        <v>24445913815.080601</v>
      </c>
      <c r="O426">
        <v>34526875613.499496</v>
      </c>
      <c r="Q426" t="str">
        <f>VLOOKUP(A426,Lookup_Tables!$D$2:$E$7,2,FALSE)</f>
        <v>AP</v>
      </c>
      <c r="R426" t="str">
        <f>IFERROR(VLOOKUP(D426,Lookup_Tables!$A$2:$B$21,2,FALSE),"All")</f>
        <v>All</v>
      </c>
    </row>
    <row r="427" spans="1:18" hidden="1">
      <c r="A427">
        <v>-1</v>
      </c>
      <c r="B427">
        <v>15</v>
      </c>
      <c r="C427" t="s">
        <v>39</v>
      </c>
      <c r="D427">
        <v>15</v>
      </c>
      <c r="E427">
        <v>342451947.17565399</v>
      </c>
      <c r="F427">
        <v>111088366.49709785</v>
      </c>
      <c r="G427">
        <v>520920061.40812403</v>
      </c>
      <c r="H427">
        <v>1689650843.18594</v>
      </c>
      <c r="I427">
        <v>2100097081.61479</v>
      </c>
      <c r="J427">
        <v>3329315697.8970399</v>
      </c>
      <c r="K427">
        <v>6202232831.8463898</v>
      </c>
      <c r="L427">
        <v>11742456301.6157</v>
      </c>
      <c r="M427">
        <v>13250177449.941799</v>
      </c>
      <c r="N427">
        <v>23768737032.918201</v>
      </c>
      <c r="O427">
        <v>34526875613.499496</v>
      </c>
      <c r="Q427" t="str">
        <f>VLOOKUP(A427,Lookup_Tables!$D$2:$E$7,2,FALSE)</f>
        <v>AP</v>
      </c>
      <c r="R427" t="str">
        <f>IFERROR(VLOOKUP(D427,Lookup_Tables!$A$2:$B$21,2,FALSE),"All")</f>
        <v>All</v>
      </c>
    </row>
    <row r="428" spans="1:18" hidden="1">
      <c r="A428">
        <v>-1</v>
      </c>
      <c r="B428">
        <v>15</v>
      </c>
      <c r="C428" t="s">
        <v>38</v>
      </c>
      <c r="D428">
        <v>16</v>
      </c>
      <c r="E428">
        <v>42680256.383871801</v>
      </c>
      <c r="F428">
        <v>13576862.227143262</v>
      </c>
      <c r="G428">
        <v>59485072.600444503</v>
      </c>
      <c r="H428">
        <v>235712866.29268399</v>
      </c>
      <c r="I428">
        <v>277217333.71066099</v>
      </c>
      <c r="J428">
        <v>422891945.93376797</v>
      </c>
      <c r="K428">
        <v>808520185.26394296</v>
      </c>
      <c r="L428">
        <v>1421996169.03527</v>
      </c>
      <c r="M428">
        <v>1671559335.09304</v>
      </c>
      <c r="N428">
        <v>2878320488.5858302</v>
      </c>
      <c r="O428">
        <v>4351684000.8254805</v>
      </c>
      <c r="Q428" t="str">
        <f>VLOOKUP(A428,Lookup_Tables!$D$2:$E$7,2,FALSE)</f>
        <v>AP</v>
      </c>
      <c r="R428" t="str">
        <f>IFERROR(VLOOKUP(D428,Lookup_Tables!$A$2:$B$21,2,FALSE),"All")</f>
        <v>Government_Loss</v>
      </c>
    </row>
    <row r="429" spans="1:18" hidden="1">
      <c r="A429">
        <v>-1</v>
      </c>
      <c r="B429">
        <v>15</v>
      </c>
      <c r="C429" t="s">
        <v>39</v>
      </c>
      <c r="D429">
        <v>16</v>
      </c>
      <c r="E429">
        <v>41264081.148920901</v>
      </c>
      <c r="F429">
        <v>13261869.623425983</v>
      </c>
      <c r="G429">
        <v>56953891.656613499</v>
      </c>
      <c r="H429">
        <v>219025324.673664</v>
      </c>
      <c r="I429">
        <v>260411425.51374</v>
      </c>
      <c r="J429">
        <v>411050171.90558398</v>
      </c>
      <c r="K429">
        <v>755883287.05211997</v>
      </c>
      <c r="L429">
        <v>1414585443.93467</v>
      </c>
      <c r="M429">
        <v>1595923581.5479701</v>
      </c>
      <c r="N429">
        <v>2827947281.6438098</v>
      </c>
      <c r="O429">
        <v>4328358949.7199602</v>
      </c>
      <c r="Q429" t="str">
        <f>VLOOKUP(A429,Lookup_Tables!$D$2:$E$7,2,FALSE)</f>
        <v>AP</v>
      </c>
      <c r="R429" t="str">
        <f>IFERROR(VLOOKUP(D429,Lookup_Tables!$A$2:$B$21,2,FALSE),"All")</f>
        <v>Government_Loss</v>
      </c>
    </row>
    <row r="430" spans="1:18" hidden="1">
      <c r="A430">
        <v>-1</v>
      </c>
      <c r="B430">
        <v>15</v>
      </c>
      <c r="C430" t="s">
        <v>38</v>
      </c>
      <c r="D430">
        <v>17</v>
      </c>
      <c r="E430">
        <v>49348742.142931499</v>
      </c>
      <c r="F430">
        <v>16287542.057882253</v>
      </c>
      <c r="G430">
        <v>68002656.296292707</v>
      </c>
      <c r="H430">
        <v>244616839.75735199</v>
      </c>
      <c r="I430">
        <v>298191865.04502797</v>
      </c>
      <c r="J430">
        <v>523007817.35981297</v>
      </c>
      <c r="K430">
        <v>977730817.88905299</v>
      </c>
      <c r="L430">
        <v>1593094767.3585501</v>
      </c>
      <c r="M430">
        <v>1933803915.4481399</v>
      </c>
      <c r="N430">
        <v>3411666583.5522299</v>
      </c>
      <c r="O430">
        <v>4383268975.3552599</v>
      </c>
      <c r="Q430" t="str">
        <f>VLOOKUP(A430,Lookup_Tables!$D$2:$E$7,2,FALSE)</f>
        <v>AP</v>
      </c>
      <c r="R430" t="str">
        <f>IFERROR(VLOOKUP(D430,Lookup_Tables!$A$2:$B$21,2,FALSE),"All")</f>
        <v>Emergency_Loss</v>
      </c>
    </row>
    <row r="431" spans="1:18" hidden="1">
      <c r="A431">
        <v>-1</v>
      </c>
      <c r="B431">
        <v>15</v>
      </c>
      <c r="C431" t="s">
        <v>39</v>
      </c>
      <c r="D431">
        <v>17</v>
      </c>
      <c r="E431">
        <v>47758330.9475706</v>
      </c>
      <c r="F431">
        <v>15823456.433587819</v>
      </c>
      <c r="G431">
        <v>63744557.1380248</v>
      </c>
      <c r="H431">
        <v>232960110.85069701</v>
      </c>
      <c r="I431">
        <v>283298232.33872801</v>
      </c>
      <c r="J431">
        <v>496368225.07651001</v>
      </c>
      <c r="K431">
        <v>923939502.51381505</v>
      </c>
      <c r="L431">
        <v>1540402351.87644</v>
      </c>
      <c r="M431">
        <v>1932198991.11622</v>
      </c>
      <c r="N431">
        <v>3408375010.5090299</v>
      </c>
      <c r="O431">
        <v>4383268975.3552599</v>
      </c>
      <c r="Q431" t="str">
        <f>VLOOKUP(A431,Lookup_Tables!$D$2:$E$7,2,FALSE)</f>
        <v>AP</v>
      </c>
      <c r="R431" t="str">
        <f>IFERROR(VLOOKUP(D431,Lookup_Tables!$A$2:$B$21,2,FALSE),"All")</f>
        <v>Emergency_Loss</v>
      </c>
    </row>
    <row r="432" spans="1:18" hidden="1">
      <c r="A432">
        <v>-1</v>
      </c>
      <c r="B432">
        <v>15</v>
      </c>
      <c r="C432" t="s">
        <v>38</v>
      </c>
      <c r="D432">
        <v>18</v>
      </c>
      <c r="E432">
        <v>92028998.526803106</v>
      </c>
      <c r="F432">
        <v>29702375.88258525</v>
      </c>
      <c r="G432">
        <v>129609634.861417</v>
      </c>
      <c r="H432">
        <v>471219848.38132298</v>
      </c>
      <c r="I432">
        <v>569713114.22102201</v>
      </c>
      <c r="J432">
        <v>939133382.92180204</v>
      </c>
      <c r="K432">
        <v>1811898347.2635901</v>
      </c>
      <c r="L432">
        <v>2980082884.5381398</v>
      </c>
      <c r="M432">
        <v>3716134303.5107198</v>
      </c>
      <c r="N432">
        <v>6299616373.6133404</v>
      </c>
      <c r="O432">
        <v>8649610937.9790497</v>
      </c>
      <c r="Q432" t="str">
        <f>VLOOKUP(A432,Lookup_Tables!$D$2:$E$7,2,FALSE)</f>
        <v>AP</v>
      </c>
      <c r="R432" t="str">
        <f>IFERROR(VLOOKUP(D432,Lookup_Tables!$A$2:$B$21,2,FALSE),"All")</f>
        <v>Govt_Plus_Emergency</v>
      </c>
    </row>
    <row r="433" spans="1:18" hidden="1">
      <c r="A433">
        <v>-1</v>
      </c>
      <c r="B433">
        <v>15</v>
      </c>
      <c r="C433" t="s">
        <v>39</v>
      </c>
      <c r="D433">
        <v>18</v>
      </c>
      <c r="E433">
        <v>88992157.173093796</v>
      </c>
      <c r="F433">
        <v>29170769.723045997</v>
      </c>
      <c r="G433">
        <v>123814849.359125</v>
      </c>
      <c r="H433">
        <v>444749368.376477</v>
      </c>
      <c r="I433">
        <v>540071185.44305801</v>
      </c>
      <c r="J433">
        <v>914635467.38907897</v>
      </c>
      <c r="K433">
        <v>1627883639.85078</v>
      </c>
      <c r="L433">
        <v>2957651129.9493899</v>
      </c>
      <c r="M433">
        <v>3549660159.2683201</v>
      </c>
      <c r="N433">
        <v>6261292220.0041304</v>
      </c>
      <c r="O433">
        <v>8622515336.1875496</v>
      </c>
      <c r="Q433" t="str">
        <f>VLOOKUP(A433,Lookup_Tables!$D$2:$E$7,2,FALSE)</f>
        <v>AP</v>
      </c>
      <c r="R433" t="str">
        <f>IFERROR(VLOOKUP(D433,Lookup_Tables!$A$2:$B$21,2,FALSE),"All")</f>
        <v>Govt_Plus_Emergency</v>
      </c>
    </row>
    <row r="434" spans="1:18" hidden="1">
      <c r="A434">
        <v>-1</v>
      </c>
      <c r="B434">
        <v>16</v>
      </c>
      <c r="C434" t="s">
        <v>38</v>
      </c>
      <c r="D434">
        <v>0</v>
      </c>
      <c r="E434">
        <v>128352053.081475</v>
      </c>
      <c r="F434">
        <v>38756666.981422216</v>
      </c>
      <c r="G434">
        <v>112375191.063014</v>
      </c>
      <c r="H434">
        <v>537132846.73097396</v>
      </c>
      <c r="I434">
        <v>667053260.475811</v>
      </c>
      <c r="J434">
        <v>1405313445.8587501</v>
      </c>
      <c r="K434">
        <v>2846244076.2399998</v>
      </c>
      <c r="L434">
        <v>4844310745.3339596</v>
      </c>
      <c r="M434">
        <v>5760143527.3841295</v>
      </c>
      <c r="N434">
        <v>10502635845.399</v>
      </c>
      <c r="O434">
        <v>15226357466.167299</v>
      </c>
      <c r="Q434" t="str">
        <f>VLOOKUP(A434,Lookup_Tables!$D$2:$E$7,2,FALSE)</f>
        <v>AP</v>
      </c>
      <c r="R434" t="str">
        <f>IFERROR(VLOOKUP(D434,Lookup_Tables!$A$2:$B$21,2,FALSE),"All")</f>
        <v>Private Assets</v>
      </c>
    </row>
    <row r="435" spans="1:18" hidden="1">
      <c r="A435">
        <v>-1</v>
      </c>
      <c r="B435">
        <v>16</v>
      </c>
      <c r="C435" t="s">
        <v>39</v>
      </c>
      <c r="D435">
        <v>0</v>
      </c>
      <c r="E435">
        <v>125183524.820226</v>
      </c>
      <c r="F435">
        <v>37728282.445196956</v>
      </c>
      <c r="G435">
        <v>108311156.172997</v>
      </c>
      <c r="H435">
        <v>513470960.23290199</v>
      </c>
      <c r="I435">
        <v>653437075.21971405</v>
      </c>
      <c r="J435">
        <v>1396693192.2488699</v>
      </c>
      <c r="K435">
        <v>2798998661.1993899</v>
      </c>
      <c r="L435">
        <v>4780619781.36728</v>
      </c>
      <c r="M435">
        <v>5610223990.8131199</v>
      </c>
      <c r="N435">
        <v>10502635845.399</v>
      </c>
      <c r="O435">
        <v>14355310563.1759</v>
      </c>
      <c r="Q435" t="str">
        <f>VLOOKUP(A435,Lookup_Tables!$D$2:$E$7,2,FALSE)</f>
        <v>AP</v>
      </c>
      <c r="R435" t="str">
        <f>IFERROR(VLOOKUP(D435,Lookup_Tables!$A$2:$B$21,2,FALSE),"All")</f>
        <v>Private Assets</v>
      </c>
    </row>
    <row r="436" spans="1:18" hidden="1">
      <c r="A436">
        <v>-1</v>
      </c>
      <c r="B436">
        <v>16</v>
      </c>
      <c r="C436" t="s">
        <v>38</v>
      </c>
      <c r="D436">
        <v>2</v>
      </c>
      <c r="E436">
        <v>2102473.0254581799</v>
      </c>
      <c r="F436">
        <v>610082.03289227653</v>
      </c>
      <c r="G436">
        <v>1818097.06707408</v>
      </c>
      <c r="H436">
        <v>9201418.6521397103</v>
      </c>
      <c r="I436">
        <v>11852358.3643918</v>
      </c>
      <c r="J436">
        <v>25339914.580172699</v>
      </c>
      <c r="K436">
        <v>50753396.761500098</v>
      </c>
      <c r="L436">
        <v>86837298.876193896</v>
      </c>
      <c r="M436">
        <v>97891257.520103395</v>
      </c>
      <c r="N436">
        <v>154482601.50966501</v>
      </c>
      <c r="O436">
        <v>219662396.469809</v>
      </c>
      <c r="Q436" t="str">
        <f>VLOOKUP(A436,Lookup_Tables!$D$2:$E$7,2,FALSE)</f>
        <v>AP</v>
      </c>
      <c r="R436" t="str">
        <f>IFERROR(VLOOKUP(D436,Lookup_Tables!$A$2:$B$21,2,FALSE),"All")</f>
        <v>Bridge</v>
      </c>
    </row>
    <row r="437" spans="1:18" hidden="1">
      <c r="A437">
        <v>-1</v>
      </c>
      <c r="B437">
        <v>16</v>
      </c>
      <c r="C437" t="s">
        <v>39</v>
      </c>
      <c r="D437">
        <v>2</v>
      </c>
      <c r="E437">
        <v>2047248.19724029</v>
      </c>
      <c r="F437">
        <v>618676.07771828561</v>
      </c>
      <c r="G437">
        <v>1724602.6048574999</v>
      </c>
      <c r="H437">
        <v>8900426.5174781792</v>
      </c>
      <c r="I437">
        <v>11531740.806700099</v>
      </c>
      <c r="J437">
        <v>25289099.947080001</v>
      </c>
      <c r="K437">
        <v>48501482.278525397</v>
      </c>
      <c r="L437">
        <v>84846806.492189497</v>
      </c>
      <c r="M437">
        <v>97250007.183038294</v>
      </c>
      <c r="N437">
        <v>143999836.50033399</v>
      </c>
      <c r="O437">
        <v>193258182.90705201</v>
      </c>
      <c r="Q437" t="str">
        <f>VLOOKUP(A437,Lookup_Tables!$D$2:$E$7,2,FALSE)</f>
        <v>AP</v>
      </c>
      <c r="R437" t="str">
        <f>IFERROR(VLOOKUP(D437,Lookup_Tables!$A$2:$B$21,2,FALSE),"All")</f>
        <v>Bridge</v>
      </c>
    </row>
    <row r="438" spans="1:18" hidden="1">
      <c r="A438">
        <v>-1</v>
      </c>
      <c r="B438">
        <v>16</v>
      </c>
      <c r="C438" t="s">
        <v>38</v>
      </c>
      <c r="D438">
        <v>3</v>
      </c>
      <c r="E438">
        <v>277701.03813563997</v>
      </c>
      <c r="F438">
        <v>84663.099123664142</v>
      </c>
      <c r="G438">
        <v>130308.330297546</v>
      </c>
      <c r="H438">
        <v>1199336.8390939599</v>
      </c>
      <c r="I438">
        <v>1621771.58306632</v>
      </c>
      <c r="J438">
        <v>3369688.4788605599</v>
      </c>
      <c r="K438">
        <v>7457930.9484442798</v>
      </c>
      <c r="L438">
        <v>12915828.64687</v>
      </c>
      <c r="M438">
        <v>14403782.033385601</v>
      </c>
      <c r="N438">
        <v>18936071.661496598</v>
      </c>
      <c r="O438">
        <v>23954236.661430102</v>
      </c>
      <c r="Q438" t="str">
        <f>VLOOKUP(A438,Lookup_Tables!$D$2:$E$7,2,FALSE)</f>
        <v>AP</v>
      </c>
      <c r="R438" t="str">
        <f>IFERROR(VLOOKUP(D438,Lookup_Tables!$A$2:$B$21,2,FALSE),"All")</f>
        <v>Govt Hosp</v>
      </c>
    </row>
    <row r="439" spans="1:18" hidden="1">
      <c r="A439">
        <v>-1</v>
      </c>
      <c r="B439">
        <v>16</v>
      </c>
      <c r="C439" t="s">
        <v>39</v>
      </c>
      <c r="D439">
        <v>3</v>
      </c>
      <c r="E439">
        <v>273562.061420354</v>
      </c>
      <c r="F439">
        <v>81598.739450169902</v>
      </c>
      <c r="G439">
        <v>127853.81918961801</v>
      </c>
      <c r="H439">
        <v>1186514.79690324</v>
      </c>
      <c r="I439">
        <v>1611075.1363484701</v>
      </c>
      <c r="J439">
        <v>3346913.33148184</v>
      </c>
      <c r="K439">
        <v>7428928.2461970504</v>
      </c>
      <c r="L439">
        <v>12873370.305962499</v>
      </c>
      <c r="M439">
        <v>14302348.627143901</v>
      </c>
      <c r="N439">
        <v>18854915.002522901</v>
      </c>
      <c r="O439">
        <v>23954236.661430102</v>
      </c>
      <c r="Q439" t="str">
        <f>VLOOKUP(A439,Lookup_Tables!$D$2:$E$7,2,FALSE)</f>
        <v>AP</v>
      </c>
      <c r="R439" t="str">
        <f>IFERROR(VLOOKUP(D439,Lookup_Tables!$A$2:$B$21,2,FALSE),"All")</f>
        <v>Govt Hosp</v>
      </c>
    </row>
    <row r="440" spans="1:18" hidden="1">
      <c r="A440">
        <v>-1</v>
      </c>
      <c r="B440">
        <v>16</v>
      </c>
      <c r="C440" t="s">
        <v>38</v>
      </c>
      <c r="D440">
        <v>4</v>
      </c>
      <c r="E440">
        <v>437724.01667147799</v>
      </c>
      <c r="F440">
        <v>141932.27059593785</v>
      </c>
      <c r="G440">
        <v>804359.67149206705</v>
      </c>
      <c r="H440">
        <v>2043512.2421266399</v>
      </c>
      <c r="I440">
        <v>2444576.1401189198</v>
      </c>
      <c r="J440">
        <v>4110173.47006536</v>
      </c>
      <c r="K440">
        <v>7974326.2491164301</v>
      </c>
      <c r="L440">
        <v>16367803.5119312</v>
      </c>
      <c r="M440">
        <v>19096044.834696598</v>
      </c>
      <c r="N440">
        <v>28499920.685676899</v>
      </c>
      <c r="O440">
        <v>37279223.827228896</v>
      </c>
      <c r="Q440" t="str">
        <f>VLOOKUP(A440,Lookup_Tables!$D$2:$E$7,2,FALSE)</f>
        <v>AP</v>
      </c>
      <c r="R440" t="str">
        <f>IFERROR(VLOOKUP(D440,Lookup_Tables!$A$2:$B$21,2,FALSE),"All")</f>
        <v>Govt Med Fac</v>
      </c>
    </row>
    <row r="441" spans="1:18" hidden="1">
      <c r="A441">
        <v>-1</v>
      </c>
      <c r="B441">
        <v>16</v>
      </c>
      <c r="C441" t="s">
        <v>39</v>
      </c>
      <c r="D441">
        <v>4</v>
      </c>
      <c r="E441">
        <v>421890.707444189</v>
      </c>
      <c r="F441">
        <v>135903.73035165883</v>
      </c>
      <c r="G441">
        <v>766632.92362480296</v>
      </c>
      <c r="H441">
        <v>1892068.5009701001</v>
      </c>
      <c r="I441">
        <v>2271643.52313927</v>
      </c>
      <c r="J441">
        <v>4063312.22260636</v>
      </c>
      <c r="K441">
        <v>7651626.9788022097</v>
      </c>
      <c r="L441">
        <v>15149939.337378601</v>
      </c>
      <c r="M441">
        <v>18795228.173550598</v>
      </c>
      <c r="N441">
        <v>28175755.993517801</v>
      </c>
      <c r="O441">
        <v>37279223.827228896</v>
      </c>
      <c r="Q441" t="str">
        <f>VLOOKUP(A441,Lookup_Tables!$D$2:$E$7,2,FALSE)</f>
        <v>AP</v>
      </c>
      <c r="R441" t="str">
        <f>IFERROR(VLOOKUP(D441,Lookup_Tables!$A$2:$B$21,2,FALSE),"All")</f>
        <v>Govt Med Fac</v>
      </c>
    </row>
    <row r="442" spans="1:18" hidden="1">
      <c r="A442">
        <v>-1</v>
      </c>
      <c r="B442">
        <v>16</v>
      </c>
      <c r="C442" t="s">
        <v>38</v>
      </c>
      <c r="D442">
        <v>7</v>
      </c>
      <c r="E442">
        <v>3281577.3520637201</v>
      </c>
      <c r="F442">
        <v>1323947.7904678478</v>
      </c>
      <c r="G442">
        <v>0</v>
      </c>
      <c r="H442">
        <v>1999525.82987672</v>
      </c>
      <c r="I442">
        <v>3555830.3543899702</v>
      </c>
      <c r="J442">
        <v>7999322.0977904601</v>
      </c>
      <c r="K442">
        <v>32885197.962462202</v>
      </c>
      <c r="L442">
        <v>139983235.62755299</v>
      </c>
      <c r="M442">
        <v>179310818.82552901</v>
      </c>
      <c r="N442">
        <v>342179372.79239303</v>
      </c>
      <c r="O442">
        <v>811684866.33129001</v>
      </c>
      <c r="Q442" t="str">
        <f>VLOOKUP(A442,Lookup_Tables!$D$2:$E$7,2,FALSE)</f>
        <v>AP</v>
      </c>
      <c r="R442" t="str">
        <f>IFERROR(VLOOKUP(D442,Lookup_Tables!$A$2:$B$21,2,FALSE),"All")</f>
        <v>Power Plant</v>
      </c>
    </row>
    <row r="443" spans="1:18" hidden="1">
      <c r="A443">
        <v>-1</v>
      </c>
      <c r="B443">
        <v>16</v>
      </c>
      <c r="C443" t="s">
        <v>39</v>
      </c>
      <c r="D443">
        <v>7</v>
      </c>
      <c r="E443">
        <v>3275466.9399660402</v>
      </c>
      <c r="F443">
        <v>1322285.1399548699</v>
      </c>
      <c r="G443">
        <v>0</v>
      </c>
      <c r="H443">
        <v>1999525.82987672</v>
      </c>
      <c r="I443">
        <v>3555830.3543899702</v>
      </c>
      <c r="J443">
        <v>7999322.0977904601</v>
      </c>
      <c r="K443">
        <v>31995645.645521801</v>
      </c>
      <c r="L443">
        <v>139983235.62755299</v>
      </c>
      <c r="M443">
        <v>179310818.82552901</v>
      </c>
      <c r="N443">
        <v>342179372.79239303</v>
      </c>
      <c r="O443">
        <v>811684866.33129001</v>
      </c>
      <c r="Q443" t="str">
        <f>VLOOKUP(A443,Lookup_Tables!$D$2:$E$7,2,FALSE)</f>
        <v>AP</v>
      </c>
      <c r="R443" t="str">
        <f>IFERROR(VLOOKUP(D443,Lookup_Tables!$A$2:$B$21,2,FALSE),"All")</f>
        <v>Power Plant</v>
      </c>
    </row>
    <row r="444" spans="1:18" hidden="1">
      <c r="A444">
        <v>-1</v>
      </c>
      <c r="B444">
        <v>16</v>
      </c>
      <c r="C444" t="s">
        <v>38</v>
      </c>
      <c r="D444">
        <v>9</v>
      </c>
      <c r="E444">
        <v>44444.917123769701</v>
      </c>
      <c r="F444">
        <v>13767.772728830834</v>
      </c>
      <c r="G444">
        <v>77892.557931328105</v>
      </c>
      <c r="H444">
        <v>191850.59800587301</v>
      </c>
      <c r="I444">
        <v>236609.655675961</v>
      </c>
      <c r="J444">
        <v>407008.00760414801</v>
      </c>
      <c r="K444">
        <v>880068.49102532503</v>
      </c>
      <c r="L444">
        <v>1613272.4202910301</v>
      </c>
      <c r="M444">
        <v>1875900.2981126199</v>
      </c>
      <c r="N444">
        <v>3359467.5902154599</v>
      </c>
      <c r="O444">
        <v>4374828.5346375704</v>
      </c>
      <c r="Q444" t="str">
        <f>VLOOKUP(A444,Lookup_Tables!$D$2:$E$7,2,FALSE)</f>
        <v>AP</v>
      </c>
      <c r="R444" t="str">
        <f>IFERROR(VLOOKUP(D444,Lookup_Tables!$A$2:$B$21,2,FALSE),"All")</f>
        <v>Pub Admin Bldg</v>
      </c>
    </row>
    <row r="445" spans="1:18" hidden="1">
      <c r="A445">
        <v>-1</v>
      </c>
      <c r="B445">
        <v>16</v>
      </c>
      <c r="C445" t="s">
        <v>39</v>
      </c>
      <c r="D445">
        <v>9</v>
      </c>
      <c r="E445">
        <v>43094.3329215907</v>
      </c>
      <c r="F445">
        <v>13142.379144967497</v>
      </c>
      <c r="G445">
        <v>75632.275647762493</v>
      </c>
      <c r="H445">
        <v>174814.72463344299</v>
      </c>
      <c r="I445">
        <v>221847.83614114599</v>
      </c>
      <c r="J445">
        <v>399859.60717776301</v>
      </c>
      <c r="K445">
        <v>846081.94233737397</v>
      </c>
      <c r="L445">
        <v>1613272.4202910301</v>
      </c>
      <c r="M445">
        <v>1875900.2981126199</v>
      </c>
      <c r="N445">
        <v>3321707.4138112501</v>
      </c>
      <c r="O445">
        <v>4374828.5346375704</v>
      </c>
      <c r="Q445" t="str">
        <f>VLOOKUP(A445,Lookup_Tables!$D$2:$E$7,2,FALSE)</f>
        <v>AP</v>
      </c>
      <c r="R445" t="str">
        <f>IFERROR(VLOOKUP(D445,Lookup_Tables!$A$2:$B$21,2,FALSE),"All")</f>
        <v>Pub Admin Bldg</v>
      </c>
    </row>
    <row r="446" spans="1:18" hidden="1">
      <c r="A446">
        <v>-1</v>
      </c>
      <c r="B446">
        <v>16</v>
      </c>
      <c r="C446" t="s">
        <v>38</v>
      </c>
      <c r="D446">
        <v>10</v>
      </c>
      <c r="E446">
        <v>1880177.2628883701</v>
      </c>
      <c r="F446">
        <v>589901.85854985868</v>
      </c>
      <c r="G446">
        <v>1765301.67843332</v>
      </c>
      <c r="H446">
        <v>8691168.7591633499</v>
      </c>
      <c r="I446">
        <v>11096896.466997501</v>
      </c>
      <c r="J446">
        <v>21258439.3980885</v>
      </c>
      <c r="K446">
        <v>42501853.819682904</v>
      </c>
      <c r="L446">
        <v>73299448.785267204</v>
      </c>
      <c r="M446">
        <v>82747079.766641602</v>
      </c>
      <c r="N446">
        <v>121485276.404448</v>
      </c>
      <c r="O446">
        <v>193085019.22825101</v>
      </c>
      <c r="Q446" t="str">
        <f>VLOOKUP(A446,Lookup_Tables!$D$2:$E$7,2,FALSE)</f>
        <v>AP</v>
      </c>
      <c r="R446" t="str">
        <f>IFERROR(VLOOKUP(D446,Lookup_Tables!$A$2:$B$21,2,FALSE),"All")</f>
        <v>Pub School</v>
      </c>
    </row>
    <row r="447" spans="1:18" hidden="1">
      <c r="A447">
        <v>-1</v>
      </c>
      <c r="B447">
        <v>16</v>
      </c>
      <c r="C447" t="s">
        <v>39</v>
      </c>
      <c r="D447">
        <v>10</v>
      </c>
      <c r="E447">
        <v>1828179.3537897</v>
      </c>
      <c r="F447">
        <v>566159.42763062869</v>
      </c>
      <c r="G447">
        <v>1640392.1981870499</v>
      </c>
      <c r="H447">
        <v>8550803.7433166392</v>
      </c>
      <c r="I447">
        <v>10922801.559799001</v>
      </c>
      <c r="J447">
        <v>20916087.2503125</v>
      </c>
      <c r="K447">
        <v>42095903.039067604</v>
      </c>
      <c r="L447">
        <v>73299448.785267204</v>
      </c>
      <c r="M447">
        <v>82653589.284407303</v>
      </c>
      <c r="N447">
        <v>118670554.33198699</v>
      </c>
      <c r="O447">
        <v>184036120.370545</v>
      </c>
      <c r="Q447" t="str">
        <f>VLOOKUP(A447,Lookup_Tables!$D$2:$E$7,2,FALSE)</f>
        <v>AP</v>
      </c>
      <c r="R447" t="str">
        <f>IFERROR(VLOOKUP(D447,Lookup_Tables!$A$2:$B$21,2,FALSE),"All")</f>
        <v>Pub School</v>
      </c>
    </row>
    <row r="448" spans="1:18" hidden="1">
      <c r="A448">
        <v>-1</v>
      </c>
      <c r="B448">
        <v>16</v>
      </c>
      <c r="C448" t="s">
        <v>38</v>
      </c>
      <c r="D448">
        <v>11</v>
      </c>
      <c r="E448">
        <v>1730788.71536853</v>
      </c>
      <c r="F448">
        <v>559841.87293468672</v>
      </c>
      <c r="G448">
        <v>105817.68221245801</v>
      </c>
      <c r="H448">
        <v>3513361.5282850498</v>
      </c>
      <c r="I448">
        <v>5587515.8039114401</v>
      </c>
      <c r="J448">
        <v>15116159.657387299</v>
      </c>
      <c r="K448">
        <v>45010608.500966802</v>
      </c>
      <c r="L448">
        <v>81070712.409359097</v>
      </c>
      <c r="M448">
        <v>96777836.533675</v>
      </c>
      <c r="N448">
        <v>134855091.94070399</v>
      </c>
      <c r="O448">
        <v>280979051.011437</v>
      </c>
      <c r="Q448" t="str">
        <f>VLOOKUP(A448,Lookup_Tables!$D$2:$E$7,2,FALSE)</f>
        <v>AP</v>
      </c>
      <c r="R448" t="str">
        <f>IFERROR(VLOOKUP(D448,Lookup_Tables!$A$2:$B$21,2,FALSE),"All")</f>
        <v>Pub Univ</v>
      </c>
    </row>
    <row r="449" spans="1:18" hidden="1">
      <c r="A449">
        <v>-1</v>
      </c>
      <c r="B449">
        <v>16</v>
      </c>
      <c r="C449" t="s">
        <v>39</v>
      </c>
      <c r="D449">
        <v>11</v>
      </c>
      <c r="E449">
        <v>1720469.50861209</v>
      </c>
      <c r="F449">
        <v>552950.52193532372</v>
      </c>
      <c r="G449">
        <v>84661.825242781895</v>
      </c>
      <c r="H449">
        <v>3495791.3428163999</v>
      </c>
      <c r="I449">
        <v>5481693.3943563197</v>
      </c>
      <c r="J449">
        <v>15116159.657387299</v>
      </c>
      <c r="K449">
        <v>44884527.580457903</v>
      </c>
      <c r="L449">
        <v>81070712.409359097</v>
      </c>
      <c r="M449">
        <v>96777836.533675</v>
      </c>
      <c r="N449">
        <v>134855091.94070399</v>
      </c>
      <c r="O449">
        <v>280979051.011437</v>
      </c>
      <c r="Q449" t="str">
        <f>VLOOKUP(A449,Lookup_Tables!$D$2:$E$7,2,FALSE)</f>
        <v>AP</v>
      </c>
      <c r="R449" t="str">
        <f>IFERROR(VLOOKUP(D449,Lookup_Tables!$A$2:$B$21,2,FALSE),"All")</f>
        <v>Pub Univ</v>
      </c>
    </row>
    <row r="450" spans="1:18" hidden="1">
      <c r="A450">
        <v>-1</v>
      </c>
      <c r="B450">
        <v>16</v>
      </c>
      <c r="C450" t="s">
        <v>38</v>
      </c>
      <c r="D450">
        <v>13</v>
      </c>
      <c r="E450">
        <v>2386300.6405246598</v>
      </c>
      <c r="F450">
        <v>679523.41455615312</v>
      </c>
      <c r="G450">
        <v>1117957.72989647</v>
      </c>
      <c r="H450">
        <v>7616495.7040339299</v>
      </c>
      <c r="I450">
        <v>11310736.3158444</v>
      </c>
      <c r="J450">
        <v>26259699.168443099</v>
      </c>
      <c r="K450">
        <v>60592181.891008198</v>
      </c>
      <c r="L450">
        <v>111847454.51372901</v>
      </c>
      <c r="M450">
        <v>128160769.560911</v>
      </c>
      <c r="N450">
        <v>214227020.672791</v>
      </c>
      <c r="O450">
        <v>290159403.46955502</v>
      </c>
      <c r="Q450" t="str">
        <f>VLOOKUP(A450,Lookup_Tables!$D$2:$E$7,2,FALSE)</f>
        <v>AP</v>
      </c>
      <c r="R450" t="str">
        <f>IFERROR(VLOOKUP(D450,Lookup_Tables!$A$2:$B$21,2,FALSE),"All")</f>
        <v>Residual Inst</v>
      </c>
    </row>
    <row r="451" spans="1:18" hidden="1">
      <c r="A451">
        <v>-1</v>
      </c>
      <c r="B451">
        <v>16</v>
      </c>
      <c r="C451" t="s">
        <v>39</v>
      </c>
      <c r="D451">
        <v>13</v>
      </c>
      <c r="E451">
        <v>2351010.8821231802</v>
      </c>
      <c r="F451">
        <v>657109.62547068647</v>
      </c>
      <c r="G451">
        <v>1062590.3989035001</v>
      </c>
      <c r="H451">
        <v>7502417.3066296102</v>
      </c>
      <c r="I451">
        <v>11197659.282878101</v>
      </c>
      <c r="J451">
        <v>26226224.299464799</v>
      </c>
      <c r="K451">
        <v>59338016.441532701</v>
      </c>
      <c r="L451">
        <v>111625935.30578101</v>
      </c>
      <c r="M451">
        <v>127931460.61804</v>
      </c>
      <c r="N451">
        <v>214227020.672791</v>
      </c>
      <c r="O451">
        <v>290159403.46955502</v>
      </c>
      <c r="Q451" t="str">
        <f>VLOOKUP(A451,Lookup_Tables!$D$2:$E$7,2,FALSE)</f>
        <v>AP</v>
      </c>
      <c r="R451" t="str">
        <f>IFERROR(VLOOKUP(D451,Lookup_Tables!$A$2:$B$21,2,FALSE),"All")</f>
        <v>Residual Inst</v>
      </c>
    </row>
    <row r="452" spans="1:18" hidden="1">
      <c r="A452">
        <v>-1</v>
      </c>
      <c r="B452">
        <v>16</v>
      </c>
      <c r="C452" t="s">
        <v>38</v>
      </c>
      <c r="D452">
        <v>14</v>
      </c>
      <c r="E452">
        <v>3734018.5053054602</v>
      </c>
      <c r="F452">
        <v>1067606.094732251</v>
      </c>
      <c r="G452">
        <v>2590491.8777386099</v>
      </c>
      <c r="H452">
        <v>17531944.158159502</v>
      </c>
      <c r="I452">
        <v>22332712.185798701</v>
      </c>
      <c r="J452">
        <v>42834999.318388902</v>
      </c>
      <c r="K452">
        <v>85627327.255545795</v>
      </c>
      <c r="L452">
        <v>156784115.31617701</v>
      </c>
      <c r="M452">
        <v>172793182.78220299</v>
      </c>
      <c r="N452">
        <v>327373473.38288999</v>
      </c>
      <c r="O452">
        <v>410103206.65464902</v>
      </c>
      <c r="Q452" t="str">
        <f>VLOOKUP(A452,Lookup_Tables!$D$2:$E$7,2,FALSE)</f>
        <v>AP</v>
      </c>
      <c r="R452" t="str">
        <f>IFERROR(VLOOKUP(D452,Lookup_Tables!$A$2:$B$21,2,FALSE),"All")</f>
        <v>Road</v>
      </c>
    </row>
    <row r="453" spans="1:18" hidden="1">
      <c r="A453">
        <v>-1</v>
      </c>
      <c r="B453">
        <v>16</v>
      </c>
      <c r="C453" t="s">
        <v>39</v>
      </c>
      <c r="D453">
        <v>14</v>
      </c>
      <c r="E453">
        <v>3648789.47898468</v>
      </c>
      <c r="F453">
        <v>1040395.4572817744</v>
      </c>
      <c r="G453">
        <v>2482610.3121605301</v>
      </c>
      <c r="H453">
        <v>17127022.022369299</v>
      </c>
      <c r="I453">
        <v>21400928.537188198</v>
      </c>
      <c r="J453">
        <v>41914766.568948902</v>
      </c>
      <c r="K453">
        <v>84111926.299223498</v>
      </c>
      <c r="L453">
        <v>156784115.31617701</v>
      </c>
      <c r="M453">
        <v>172211155.557105</v>
      </c>
      <c r="N453">
        <v>314544692.23708898</v>
      </c>
      <c r="O453">
        <v>404453140.72157502</v>
      </c>
      <c r="Q453" t="str">
        <f>VLOOKUP(A453,Lookup_Tables!$D$2:$E$7,2,FALSE)</f>
        <v>AP</v>
      </c>
      <c r="R453" t="str">
        <f>IFERROR(VLOOKUP(D453,Lookup_Tables!$A$2:$B$21,2,FALSE),"All")</f>
        <v>Road</v>
      </c>
    </row>
    <row r="454" spans="1:18" hidden="1">
      <c r="A454">
        <v>-1</v>
      </c>
      <c r="B454">
        <v>16</v>
      </c>
      <c r="C454" t="s">
        <v>38</v>
      </c>
      <c r="D454">
        <v>15</v>
      </c>
      <c r="E454">
        <v>144227258.55501401</v>
      </c>
      <c r="F454">
        <v>43783230.089133859</v>
      </c>
      <c r="G454">
        <v>121808676.249679</v>
      </c>
      <c r="H454">
        <v>600046320.57516599</v>
      </c>
      <c r="I454">
        <v>735375000.47718203</v>
      </c>
      <c r="J454">
        <v>1609474848.4498401</v>
      </c>
      <c r="K454">
        <v>3195918819.0352101</v>
      </c>
      <c r="L454">
        <v>5583669751.0075302</v>
      </c>
      <c r="M454">
        <v>6589482491.9830303</v>
      </c>
      <c r="N454">
        <v>11645884512.7773</v>
      </c>
      <c r="O454">
        <v>16847337704.372801</v>
      </c>
      <c r="Q454" t="str">
        <f>VLOOKUP(A454,Lookup_Tables!$D$2:$E$7,2,FALSE)</f>
        <v>AP</v>
      </c>
      <c r="R454" t="str">
        <f>IFERROR(VLOOKUP(D454,Lookup_Tables!$A$2:$B$21,2,FALSE),"All")</f>
        <v>All</v>
      </c>
    </row>
    <row r="455" spans="1:18" hidden="1">
      <c r="A455">
        <v>-1</v>
      </c>
      <c r="B455">
        <v>16</v>
      </c>
      <c r="C455" t="s">
        <v>39</v>
      </c>
      <c r="D455">
        <v>15</v>
      </c>
      <c r="E455">
        <v>140754455.40481699</v>
      </c>
      <c r="F455">
        <v>41501711.813750476</v>
      </c>
      <c r="G455">
        <v>117151197.965241</v>
      </c>
      <c r="H455">
        <v>575606941.60001504</v>
      </c>
      <c r="I455">
        <v>721885337.97565198</v>
      </c>
      <c r="J455">
        <v>1584527771.8408</v>
      </c>
      <c r="K455">
        <v>3178883812.6579499</v>
      </c>
      <c r="L455">
        <v>5573826721.2381001</v>
      </c>
      <c r="M455">
        <v>6513018697.2077703</v>
      </c>
      <c r="N455">
        <v>11586176168.6546</v>
      </c>
      <c r="O455">
        <v>16835417684.3986</v>
      </c>
      <c r="Q455" t="str">
        <f>VLOOKUP(A455,Lookup_Tables!$D$2:$E$7,2,FALSE)</f>
        <v>AP</v>
      </c>
      <c r="R455" t="str">
        <f>IFERROR(VLOOKUP(D455,Lookup_Tables!$A$2:$B$21,2,FALSE),"All")</f>
        <v>All</v>
      </c>
    </row>
    <row r="456" spans="1:18" hidden="1">
      <c r="A456">
        <v>-1</v>
      </c>
      <c r="B456">
        <v>16</v>
      </c>
      <c r="C456" t="s">
        <v>38</v>
      </c>
      <c r="D456">
        <v>16</v>
      </c>
      <c r="E456">
        <v>15875205.473540001</v>
      </c>
      <c r="F456">
        <v>5049427.7541258261</v>
      </c>
      <c r="G456">
        <v>10443775.949137401</v>
      </c>
      <c r="H456">
        <v>54379348.986878403</v>
      </c>
      <c r="I456">
        <v>71499151.876439705</v>
      </c>
      <c r="J456">
        <v>162016383.69365999</v>
      </c>
      <c r="K456">
        <v>362546977.98478198</v>
      </c>
      <c r="L456">
        <v>623897732.69664204</v>
      </c>
      <c r="M456">
        <v>793731972.641204</v>
      </c>
      <c r="N456">
        <v>1303875775.2718599</v>
      </c>
      <c r="O456">
        <v>1935164021.1554699</v>
      </c>
      <c r="Q456" t="str">
        <f>VLOOKUP(A456,Lookup_Tables!$D$2:$E$7,2,FALSE)</f>
        <v>AP</v>
      </c>
      <c r="R456" t="str">
        <f>IFERROR(VLOOKUP(D456,Lookup_Tables!$A$2:$B$21,2,FALSE),"All")</f>
        <v>Government_Loss</v>
      </c>
    </row>
    <row r="457" spans="1:18" hidden="1">
      <c r="A457">
        <v>-1</v>
      </c>
      <c r="B457">
        <v>16</v>
      </c>
      <c r="C457" t="s">
        <v>39</v>
      </c>
      <c r="D457">
        <v>16</v>
      </c>
      <c r="E457">
        <v>15580084.0986856</v>
      </c>
      <c r="F457">
        <v>4907975.6652899217</v>
      </c>
      <c r="G457">
        <v>9804300.3601310793</v>
      </c>
      <c r="H457">
        <v>52713274.201687798</v>
      </c>
      <c r="I457">
        <v>69327352.791458502</v>
      </c>
      <c r="J457">
        <v>161669597.68882599</v>
      </c>
      <c r="K457">
        <v>357490639.75539702</v>
      </c>
      <c r="L457">
        <v>623499919.60081995</v>
      </c>
      <c r="M457">
        <v>786206474.45448697</v>
      </c>
      <c r="N457">
        <v>1303875775.2718599</v>
      </c>
      <c r="O457">
        <v>1904126115.8238101</v>
      </c>
      <c r="Q457" t="str">
        <f>VLOOKUP(A457,Lookup_Tables!$D$2:$E$7,2,FALSE)</f>
        <v>AP</v>
      </c>
      <c r="R457" t="str">
        <f>IFERROR(VLOOKUP(D457,Lookup_Tables!$A$2:$B$21,2,FALSE),"All")</f>
        <v>Government_Loss</v>
      </c>
    </row>
    <row r="458" spans="1:18" hidden="1">
      <c r="A458">
        <v>-1</v>
      </c>
      <c r="B458">
        <v>16</v>
      </c>
      <c r="C458" t="s">
        <v>38</v>
      </c>
      <c r="D458">
        <v>17</v>
      </c>
      <c r="E458">
        <v>18784663.715741798</v>
      </c>
      <c r="F458">
        <v>5894334.352809038</v>
      </c>
      <c r="G458">
        <v>12851941.091071701</v>
      </c>
      <c r="H458">
        <v>65214093.603769399</v>
      </c>
      <c r="I458">
        <v>83789523.072085693</v>
      </c>
      <c r="J458">
        <v>179725353.882687</v>
      </c>
      <c r="K458">
        <v>417834019.85256499</v>
      </c>
      <c r="L458">
        <v>753158041.96108699</v>
      </c>
      <c r="M458">
        <v>929116366.99783099</v>
      </c>
      <c r="N458">
        <v>1659887551.8996699</v>
      </c>
      <c r="O458">
        <v>2409556728.4541702</v>
      </c>
      <c r="Q458" t="str">
        <f>VLOOKUP(A458,Lookup_Tables!$D$2:$E$7,2,FALSE)</f>
        <v>AP</v>
      </c>
      <c r="R458" t="str">
        <f>IFERROR(VLOOKUP(D458,Lookup_Tables!$A$2:$B$21,2,FALSE),"All")</f>
        <v>Emergency_Loss</v>
      </c>
    </row>
    <row r="459" spans="1:18" hidden="1">
      <c r="A459">
        <v>-1</v>
      </c>
      <c r="B459">
        <v>16</v>
      </c>
      <c r="C459" t="s">
        <v>39</v>
      </c>
      <c r="D459">
        <v>17</v>
      </c>
      <c r="E459">
        <v>18378017.8027873</v>
      </c>
      <c r="F459">
        <v>5776386.0003927853</v>
      </c>
      <c r="G459">
        <v>11888095.158034099</v>
      </c>
      <c r="H459">
        <v>63131066.181116499</v>
      </c>
      <c r="I459">
        <v>82610142.622964203</v>
      </c>
      <c r="J459">
        <v>178089056.64152801</v>
      </c>
      <c r="K459">
        <v>402242871.01682597</v>
      </c>
      <c r="L459">
        <v>745849800.02897501</v>
      </c>
      <c r="M459">
        <v>907404360.98043096</v>
      </c>
      <c r="N459">
        <v>1659887551.8996699</v>
      </c>
      <c r="O459">
        <v>2353352819.6068401</v>
      </c>
      <c r="Q459" t="str">
        <f>VLOOKUP(A459,Lookup_Tables!$D$2:$E$7,2,FALSE)</f>
        <v>AP</v>
      </c>
      <c r="R459" t="str">
        <f>IFERROR(VLOOKUP(D459,Lookup_Tables!$A$2:$B$21,2,FALSE),"All")</f>
        <v>Emergency_Loss</v>
      </c>
    </row>
    <row r="460" spans="1:18" hidden="1">
      <c r="A460">
        <v>-1</v>
      </c>
      <c r="B460">
        <v>16</v>
      </c>
      <c r="C460" t="s">
        <v>38</v>
      </c>
      <c r="D460">
        <v>18</v>
      </c>
      <c r="E460">
        <v>34659869.189281702</v>
      </c>
      <c r="F460">
        <v>10975631.74630902</v>
      </c>
      <c r="G460">
        <v>23115680.5231697</v>
      </c>
      <c r="H460">
        <v>120651957.465092</v>
      </c>
      <c r="I460">
        <v>153877586.09374499</v>
      </c>
      <c r="J460">
        <v>347410286.66683602</v>
      </c>
      <c r="K460">
        <v>771603884.38983905</v>
      </c>
      <c r="L460">
        <v>1365658376.7185099</v>
      </c>
      <c r="M460">
        <v>1726291297.7264299</v>
      </c>
      <c r="N460">
        <v>2910251589.1728101</v>
      </c>
      <c r="O460">
        <v>4380634341.3556499</v>
      </c>
      <c r="Q460" t="str">
        <f>VLOOKUP(A460,Lookup_Tables!$D$2:$E$7,2,FALSE)</f>
        <v>AP</v>
      </c>
      <c r="R460" t="str">
        <f>IFERROR(VLOOKUP(D460,Lookup_Tables!$A$2:$B$21,2,FALSE),"All")</f>
        <v>Govt_Plus_Emergency</v>
      </c>
    </row>
    <row r="461" spans="1:18" hidden="1">
      <c r="A461">
        <v>-1</v>
      </c>
      <c r="B461">
        <v>16</v>
      </c>
      <c r="C461" t="s">
        <v>39</v>
      </c>
      <c r="D461">
        <v>18</v>
      </c>
      <c r="E461">
        <v>33950596.779527098</v>
      </c>
      <c r="F461">
        <v>10556519.406158499</v>
      </c>
      <c r="G461">
        <v>21909934.124031</v>
      </c>
      <c r="H461">
        <v>118665399.08320101</v>
      </c>
      <c r="I461">
        <v>149613704.73180699</v>
      </c>
      <c r="J461">
        <v>346423645.64491898</v>
      </c>
      <c r="K461">
        <v>768837526.59922397</v>
      </c>
      <c r="L461">
        <v>1365658376.7185099</v>
      </c>
      <c r="M461">
        <v>1726291297.7264299</v>
      </c>
      <c r="N461">
        <v>2885757516.57476</v>
      </c>
      <c r="O461">
        <v>4281106793.9175501</v>
      </c>
      <c r="Q461" t="str">
        <f>VLOOKUP(A461,Lookup_Tables!$D$2:$E$7,2,FALSE)</f>
        <v>AP</v>
      </c>
      <c r="R461" t="str">
        <f>IFERROR(VLOOKUP(D461,Lookup_Tables!$A$2:$B$21,2,FALSE),"All")</f>
        <v>Govt_Plus_Emergency</v>
      </c>
    </row>
    <row r="462" spans="1:18" hidden="1">
      <c r="A462">
        <v>-1</v>
      </c>
      <c r="B462">
        <v>17</v>
      </c>
      <c r="C462" t="s">
        <v>38</v>
      </c>
      <c r="D462">
        <v>0</v>
      </c>
      <c r="E462">
        <v>7307077215.4998598</v>
      </c>
      <c r="F462">
        <v>3354693302.4488754</v>
      </c>
      <c r="G462">
        <v>16549169427.010799</v>
      </c>
      <c r="H462">
        <v>38892715006.830399</v>
      </c>
      <c r="I462">
        <v>46229736266.959396</v>
      </c>
      <c r="J462">
        <v>66228665602.621803</v>
      </c>
      <c r="K462">
        <v>101774872800.69</v>
      </c>
      <c r="L462">
        <v>134208798288.55701</v>
      </c>
      <c r="M462">
        <v>144162635407.155</v>
      </c>
      <c r="N462">
        <v>213898411504.16299</v>
      </c>
      <c r="O462">
        <v>276159020978.71503</v>
      </c>
      <c r="Q462" t="str">
        <f>VLOOKUP(A462,Lookup_Tables!$D$2:$E$7,2,FALSE)</f>
        <v>AP</v>
      </c>
      <c r="R462" t="str">
        <f>IFERROR(VLOOKUP(D462,Lookup_Tables!$A$2:$B$21,2,FALSE),"All")</f>
        <v>Private Assets</v>
      </c>
    </row>
    <row r="463" spans="1:18" hidden="1">
      <c r="A463">
        <v>-1</v>
      </c>
      <c r="B463">
        <v>17</v>
      </c>
      <c r="C463" t="s">
        <v>39</v>
      </c>
      <c r="D463">
        <v>0</v>
      </c>
      <c r="E463">
        <v>6433413307.8748798</v>
      </c>
      <c r="F463">
        <v>2937809462.7600231</v>
      </c>
      <c r="G463">
        <v>13482370174.1476</v>
      </c>
      <c r="H463">
        <v>34226893539.2924</v>
      </c>
      <c r="I463">
        <v>39804524897.095001</v>
      </c>
      <c r="J463">
        <v>58529462607.288002</v>
      </c>
      <c r="K463">
        <v>94657445349.676697</v>
      </c>
      <c r="L463">
        <v>128034597360.834</v>
      </c>
      <c r="M463">
        <v>137268336825.896</v>
      </c>
      <c r="N463">
        <v>197305040865.60699</v>
      </c>
      <c r="O463">
        <v>269297199668.72601</v>
      </c>
      <c r="Q463" t="str">
        <f>VLOOKUP(A463,Lookup_Tables!$D$2:$E$7,2,FALSE)</f>
        <v>AP</v>
      </c>
      <c r="R463" t="str">
        <f>IFERROR(VLOOKUP(D463,Lookup_Tables!$A$2:$B$21,2,FALSE),"All")</f>
        <v>Private Assets</v>
      </c>
    </row>
    <row r="464" spans="1:18" hidden="1">
      <c r="A464">
        <v>-1</v>
      </c>
      <c r="B464">
        <v>17</v>
      </c>
      <c r="C464" t="s">
        <v>38</v>
      </c>
      <c r="D464">
        <v>1</v>
      </c>
      <c r="E464">
        <v>1318740.2809421399</v>
      </c>
      <c r="F464">
        <v>616856.8988431372</v>
      </c>
      <c r="G464">
        <v>3206242.3622551798</v>
      </c>
      <c r="H464">
        <v>6745669.44449066</v>
      </c>
      <c r="I464">
        <v>8066418.3847021898</v>
      </c>
      <c r="J464">
        <v>11259973.6725724</v>
      </c>
      <c r="K464">
        <v>16068764.5689002</v>
      </c>
      <c r="L464">
        <v>23516750.520501599</v>
      </c>
      <c r="M464">
        <v>27366833.219559301</v>
      </c>
      <c r="N464">
        <v>37029187.937827297</v>
      </c>
      <c r="O464">
        <v>48762305.539215699</v>
      </c>
      <c r="Q464" t="str">
        <f>VLOOKUP(A464,Lookup_Tables!$D$2:$E$7,2,FALSE)</f>
        <v>AP</v>
      </c>
      <c r="R464" t="str">
        <f>IFERROR(VLOOKUP(D464,Lookup_Tables!$A$2:$B$21,2,FALSE),"All")</f>
        <v>Airport</v>
      </c>
    </row>
    <row r="465" spans="1:18" hidden="1">
      <c r="A465">
        <v>-1</v>
      </c>
      <c r="B465">
        <v>17</v>
      </c>
      <c r="C465" t="s">
        <v>39</v>
      </c>
      <c r="D465">
        <v>1</v>
      </c>
      <c r="E465">
        <v>1158655.84792846</v>
      </c>
      <c r="F465">
        <v>537649.53078560531</v>
      </c>
      <c r="G465">
        <v>2594309.7277544299</v>
      </c>
      <c r="H465">
        <v>6003497.8492816202</v>
      </c>
      <c r="I465">
        <v>7142300.7060655504</v>
      </c>
      <c r="J465">
        <v>10196438.9457804</v>
      </c>
      <c r="K465">
        <v>14401621.043643599</v>
      </c>
      <c r="L465">
        <v>22287619.7276485</v>
      </c>
      <c r="M465">
        <v>25747209.1393466</v>
      </c>
      <c r="N465">
        <v>36560279.744575098</v>
      </c>
      <c r="O465">
        <v>45778929.770574696</v>
      </c>
      <c r="Q465" t="str">
        <f>VLOOKUP(A465,Lookup_Tables!$D$2:$E$7,2,FALSE)</f>
        <v>AP</v>
      </c>
      <c r="R465" t="str">
        <f>IFERROR(VLOOKUP(D465,Lookup_Tables!$A$2:$B$21,2,FALSE),"All")</f>
        <v>Airport</v>
      </c>
    </row>
    <row r="466" spans="1:18" hidden="1">
      <c r="A466">
        <v>-1</v>
      </c>
      <c r="B466">
        <v>17</v>
      </c>
      <c r="C466" t="s">
        <v>38</v>
      </c>
      <c r="D466">
        <v>2</v>
      </c>
      <c r="E466">
        <v>13218217.6486619</v>
      </c>
      <c r="F466">
        <v>5472245.3283219105</v>
      </c>
      <c r="G466">
        <v>26901280.306492101</v>
      </c>
      <c r="H466">
        <v>74687911.975555301</v>
      </c>
      <c r="I466">
        <v>89516956.164248198</v>
      </c>
      <c r="J466">
        <v>137329900.013524</v>
      </c>
      <c r="K466">
        <v>211178961.86174399</v>
      </c>
      <c r="L466">
        <v>298672856.04329002</v>
      </c>
      <c r="M466">
        <v>326980949.042072</v>
      </c>
      <c r="N466">
        <v>463287575.14363199</v>
      </c>
      <c r="O466">
        <v>595300583.97190702</v>
      </c>
      <c r="Q466" t="str">
        <f>VLOOKUP(A466,Lookup_Tables!$D$2:$E$7,2,FALSE)</f>
        <v>AP</v>
      </c>
      <c r="R466" t="str">
        <f>IFERROR(VLOOKUP(D466,Lookup_Tables!$A$2:$B$21,2,FALSE),"All")</f>
        <v>Bridge</v>
      </c>
    </row>
    <row r="467" spans="1:18" hidden="1">
      <c r="A467">
        <v>-1</v>
      </c>
      <c r="B467">
        <v>17</v>
      </c>
      <c r="C467" t="s">
        <v>39</v>
      </c>
      <c r="D467">
        <v>2</v>
      </c>
      <c r="E467">
        <v>11936850.155205101</v>
      </c>
      <c r="F467">
        <v>4836997.7457455723</v>
      </c>
      <c r="G467">
        <v>22784980.084079899</v>
      </c>
      <c r="H467">
        <v>67275872.165465295</v>
      </c>
      <c r="I467">
        <v>83316395.140927896</v>
      </c>
      <c r="J467">
        <v>125378918.02262001</v>
      </c>
      <c r="K467">
        <v>196725635.65450299</v>
      </c>
      <c r="L467">
        <v>271729621.93017602</v>
      </c>
      <c r="M467">
        <v>316377109.08003902</v>
      </c>
      <c r="N467">
        <v>455489366.94641799</v>
      </c>
      <c r="O467">
        <v>575972009.36561704</v>
      </c>
      <c r="Q467" t="str">
        <f>VLOOKUP(A467,Lookup_Tables!$D$2:$E$7,2,FALSE)</f>
        <v>AP</v>
      </c>
      <c r="R467" t="str">
        <f>IFERROR(VLOOKUP(D467,Lookup_Tables!$A$2:$B$21,2,FALSE),"All")</f>
        <v>Bridge</v>
      </c>
    </row>
    <row r="468" spans="1:18" hidden="1">
      <c r="A468">
        <v>-1</v>
      </c>
      <c r="B468">
        <v>17</v>
      </c>
      <c r="C468" t="s">
        <v>38</v>
      </c>
      <c r="D468">
        <v>3</v>
      </c>
      <c r="E468">
        <v>3847844.4663863601</v>
      </c>
      <c r="F468">
        <v>1795836.0867257917</v>
      </c>
      <c r="G468">
        <v>9016834.5417423602</v>
      </c>
      <c r="H468">
        <v>20244698.933089402</v>
      </c>
      <c r="I468">
        <v>24569402.2327483</v>
      </c>
      <c r="J468">
        <v>34235224.638654903</v>
      </c>
      <c r="K468">
        <v>50312895.497211799</v>
      </c>
      <c r="L468">
        <v>71137024.413904905</v>
      </c>
      <c r="M468">
        <v>76526584.659596696</v>
      </c>
      <c r="N468">
        <v>99292920.466167301</v>
      </c>
      <c r="O468">
        <v>131041794.175924</v>
      </c>
      <c r="Q468" t="str">
        <f>VLOOKUP(A468,Lookup_Tables!$D$2:$E$7,2,FALSE)</f>
        <v>AP</v>
      </c>
      <c r="R468" t="str">
        <f>IFERROR(VLOOKUP(D468,Lookup_Tables!$A$2:$B$21,2,FALSE),"All")</f>
        <v>Govt Hosp</v>
      </c>
    </row>
    <row r="469" spans="1:18" hidden="1">
      <c r="A469">
        <v>-1</v>
      </c>
      <c r="B469">
        <v>17</v>
      </c>
      <c r="C469" t="s">
        <v>39</v>
      </c>
      <c r="D469">
        <v>3</v>
      </c>
      <c r="E469">
        <v>3364964.1277428102</v>
      </c>
      <c r="F469">
        <v>1543228.3157914139</v>
      </c>
      <c r="G469">
        <v>7387911.0892901197</v>
      </c>
      <c r="H469">
        <v>18239949.409658998</v>
      </c>
      <c r="I469">
        <v>21555279.9112597</v>
      </c>
      <c r="J469">
        <v>30453481.625988301</v>
      </c>
      <c r="K469">
        <v>46197598.497507699</v>
      </c>
      <c r="L469">
        <v>65781028.3198606</v>
      </c>
      <c r="M469">
        <v>70911704.666108504</v>
      </c>
      <c r="N469">
        <v>99292920.466167301</v>
      </c>
      <c r="O469">
        <v>127037595.89823499</v>
      </c>
      <c r="Q469" t="str">
        <f>VLOOKUP(A469,Lookup_Tables!$D$2:$E$7,2,FALSE)</f>
        <v>AP</v>
      </c>
      <c r="R469" t="str">
        <f>IFERROR(VLOOKUP(D469,Lookup_Tables!$A$2:$B$21,2,FALSE),"All")</f>
        <v>Govt Hosp</v>
      </c>
    </row>
    <row r="470" spans="1:18" hidden="1">
      <c r="A470">
        <v>-1</v>
      </c>
      <c r="B470">
        <v>17</v>
      </c>
      <c r="C470" t="s">
        <v>38</v>
      </c>
      <c r="D470">
        <v>4</v>
      </c>
      <c r="E470">
        <v>1243033.9428797199</v>
      </c>
      <c r="F470">
        <v>553560.87506387744</v>
      </c>
      <c r="G470">
        <v>2636420.49052038</v>
      </c>
      <c r="H470">
        <v>6588434.5833232598</v>
      </c>
      <c r="I470">
        <v>7608530.5118040601</v>
      </c>
      <c r="J470">
        <v>11438562.306071101</v>
      </c>
      <c r="K470">
        <v>19185522.496576902</v>
      </c>
      <c r="L470">
        <v>27997801.9982282</v>
      </c>
      <c r="M470">
        <v>30593169.648567401</v>
      </c>
      <c r="N470">
        <v>40087816.073214099</v>
      </c>
      <c r="O470">
        <v>46332678.159891099</v>
      </c>
      <c r="Q470" t="str">
        <f>VLOOKUP(A470,Lookup_Tables!$D$2:$E$7,2,FALSE)</f>
        <v>AP</v>
      </c>
      <c r="R470" t="str">
        <f>IFERROR(VLOOKUP(D470,Lookup_Tables!$A$2:$B$21,2,FALSE),"All")</f>
        <v>Govt Med Fac</v>
      </c>
    </row>
    <row r="471" spans="1:18" hidden="1">
      <c r="A471">
        <v>-1</v>
      </c>
      <c r="B471">
        <v>17</v>
      </c>
      <c r="C471" t="s">
        <v>39</v>
      </c>
      <c r="D471">
        <v>4</v>
      </c>
      <c r="E471">
        <v>1104696.8806061901</v>
      </c>
      <c r="F471">
        <v>485077.08894729405</v>
      </c>
      <c r="G471">
        <v>2151130.7675844901</v>
      </c>
      <c r="H471">
        <v>5687711.3532789601</v>
      </c>
      <c r="I471">
        <v>6888888.7977058804</v>
      </c>
      <c r="J471">
        <v>10302398.147853</v>
      </c>
      <c r="K471">
        <v>17744639.871247798</v>
      </c>
      <c r="L471">
        <v>26208770.237353802</v>
      </c>
      <c r="M471">
        <v>29663599.3831085</v>
      </c>
      <c r="N471">
        <v>39079992.463512197</v>
      </c>
      <c r="O471">
        <v>44418880.981294498</v>
      </c>
      <c r="Q471" t="str">
        <f>VLOOKUP(A471,Lookup_Tables!$D$2:$E$7,2,FALSE)</f>
        <v>AP</v>
      </c>
      <c r="R471" t="str">
        <f>IFERROR(VLOOKUP(D471,Lookup_Tables!$A$2:$B$21,2,FALSE),"All")</f>
        <v>Govt Med Fac</v>
      </c>
    </row>
    <row r="472" spans="1:18" hidden="1">
      <c r="A472">
        <v>-1</v>
      </c>
      <c r="B472">
        <v>17</v>
      </c>
      <c r="C472" t="s">
        <v>38</v>
      </c>
      <c r="D472">
        <v>7</v>
      </c>
      <c r="E472">
        <v>17767369.496334601</v>
      </c>
      <c r="F472">
        <v>5779321.9776897915</v>
      </c>
      <c r="G472">
        <v>13075538.656285901</v>
      </c>
      <c r="H472">
        <v>94959715.162108004</v>
      </c>
      <c r="I472">
        <v>129898517.447855</v>
      </c>
      <c r="J472">
        <v>221642821.536347</v>
      </c>
      <c r="K472">
        <v>391409857.05813301</v>
      </c>
      <c r="L472">
        <v>637917906.74685895</v>
      </c>
      <c r="M472">
        <v>721943087.83072698</v>
      </c>
      <c r="N472">
        <v>1076274192.8167701</v>
      </c>
      <c r="O472">
        <v>1506914539.4656601</v>
      </c>
      <c r="Q472" t="str">
        <f>VLOOKUP(A472,Lookup_Tables!$D$2:$E$7,2,FALSE)</f>
        <v>AP</v>
      </c>
      <c r="R472" t="str">
        <f>IFERROR(VLOOKUP(D472,Lookup_Tables!$A$2:$B$21,2,FALSE),"All")</f>
        <v>Power Plant</v>
      </c>
    </row>
    <row r="473" spans="1:18" hidden="1">
      <c r="A473">
        <v>-1</v>
      </c>
      <c r="B473">
        <v>17</v>
      </c>
      <c r="C473" t="s">
        <v>39</v>
      </c>
      <c r="D473">
        <v>7</v>
      </c>
      <c r="E473">
        <v>17156910.477205601</v>
      </c>
      <c r="F473">
        <v>5515617.1443460733</v>
      </c>
      <c r="G473">
        <v>10718714.1100595</v>
      </c>
      <c r="H473">
        <v>90459223.5608899</v>
      </c>
      <c r="I473">
        <v>124754698.561307</v>
      </c>
      <c r="J473">
        <v>215426427.92680201</v>
      </c>
      <c r="K473">
        <v>386264450.09442699</v>
      </c>
      <c r="L473">
        <v>631059086.01934803</v>
      </c>
      <c r="M473">
        <v>721943087.83072698</v>
      </c>
      <c r="N473">
        <v>1076274192.8167701</v>
      </c>
      <c r="O473">
        <v>1494907145.1131201</v>
      </c>
      <c r="Q473" t="str">
        <f>VLOOKUP(A473,Lookup_Tables!$D$2:$E$7,2,FALSE)</f>
        <v>AP</v>
      </c>
      <c r="R473" t="str">
        <f>IFERROR(VLOOKUP(D473,Lookup_Tables!$A$2:$B$21,2,FALSE),"All")</f>
        <v>Power Plant</v>
      </c>
    </row>
    <row r="474" spans="1:18" hidden="1">
      <c r="A474">
        <v>-1</v>
      </c>
      <c r="B474">
        <v>17</v>
      </c>
      <c r="C474" t="s">
        <v>38</v>
      </c>
      <c r="D474">
        <v>9</v>
      </c>
      <c r="E474">
        <v>381746.06484232203</v>
      </c>
      <c r="F474">
        <v>152696.90282378232</v>
      </c>
      <c r="G474">
        <v>825163.20327180799</v>
      </c>
      <c r="H474">
        <v>2123914.7029536301</v>
      </c>
      <c r="I474">
        <v>2568603.2829006799</v>
      </c>
      <c r="J474">
        <v>3937014.6999038202</v>
      </c>
      <c r="K474">
        <v>6126671.3899282999</v>
      </c>
      <c r="L474">
        <v>8897950.1272165496</v>
      </c>
      <c r="M474">
        <v>10106296.037698699</v>
      </c>
      <c r="N474">
        <v>14252842.344791699</v>
      </c>
      <c r="O474">
        <v>17765007.683407899</v>
      </c>
      <c r="Q474" t="str">
        <f>VLOOKUP(A474,Lookup_Tables!$D$2:$E$7,2,FALSE)</f>
        <v>AP</v>
      </c>
      <c r="R474" t="str">
        <f>IFERROR(VLOOKUP(D474,Lookup_Tables!$A$2:$B$21,2,FALSE),"All")</f>
        <v>Pub Admin Bldg</v>
      </c>
    </row>
    <row r="475" spans="1:18" hidden="1">
      <c r="A475">
        <v>-1</v>
      </c>
      <c r="B475">
        <v>17</v>
      </c>
      <c r="C475" t="s">
        <v>39</v>
      </c>
      <c r="D475">
        <v>9</v>
      </c>
      <c r="E475">
        <v>347200.658506646</v>
      </c>
      <c r="F475">
        <v>136584.55175941018</v>
      </c>
      <c r="G475">
        <v>717334.267353034</v>
      </c>
      <c r="H475">
        <v>1954587.7058995999</v>
      </c>
      <c r="I475">
        <v>2358551.4593909201</v>
      </c>
      <c r="J475">
        <v>3580412.6433500201</v>
      </c>
      <c r="K475">
        <v>5859373.61696871</v>
      </c>
      <c r="L475">
        <v>8369136.28803284</v>
      </c>
      <c r="M475">
        <v>9328648.4856343605</v>
      </c>
      <c r="N475">
        <v>14204194.1079368</v>
      </c>
      <c r="O475">
        <v>16766492.669141199</v>
      </c>
      <c r="Q475" t="str">
        <f>VLOOKUP(A475,Lookup_Tables!$D$2:$E$7,2,FALSE)</f>
        <v>AP</v>
      </c>
      <c r="R475" t="str">
        <f>IFERROR(VLOOKUP(D475,Lookup_Tables!$A$2:$B$21,2,FALSE),"All")</f>
        <v>Pub Admin Bldg</v>
      </c>
    </row>
    <row r="476" spans="1:18" hidden="1">
      <c r="A476">
        <v>-1</v>
      </c>
      <c r="B476">
        <v>17</v>
      </c>
      <c r="C476" t="s">
        <v>38</v>
      </c>
      <c r="D476">
        <v>10</v>
      </c>
      <c r="E476">
        <v>15879946.6398353</v>
      </c>
      <c r="F476">
        <v>6087801.7543522995</v>
      </c>
      <c r="G476">
        <v>30024767.8369179</v>
      </c>
      <c r="H476">
        <v>94669320.760874897</v>
      </c>
      <c r="I476">
        <v>114747570.51905499</v>
      </c>
      <c r="J476">
        <v>179674049.856428</v>
      </c>
      <c r="K476">
        <v>290866784.95012301</v>
      </c>
      <c r="L476">
        <v>386765642.645042</v>
      </c>
      <c r="M476">
        <v>426290370.59904301</v>
      </c>
      <c r="N476">
        <v>579795493.71292305</v>
      </c>
      <c r="O476">
        <v>759346169.33124804</v>
      </c>
      <c r="Q476" t="str">
        <f>VLOOKUP(A476,Lookup_Tables!$D$2:$E$7,2,FALSE)</f>
        <v>AP</v>
      </c>
      <c r="R476" t="str">
        <f>IFERROR(VLOOKUP(D476,Lookup_Tables!$A$2:$B$21,2,FALSE),"All")</f>
        <v>Pub School</v>
      </c>
    </row>
    <row r="477" spans="1:18" hidden="1">
      <c r="A477">
        <v>-1</v>
      </c>
      <c r="B477">
        <v>17</v>
      </c>
      <c r="C477" t="s">
        <v>39</v>
      </c>
      <c r="D477">
        <v>10</v>
      </c>
      <c r="E477">
        <v>14629361.950903799</v>
      </c>
      <c r="F477">
        <v>5423671.4197829459</v>
      </c>
      <c r="G477">
        <v>26760084.186145902</v>
      </c>
      <c r="H477">
        <v>87334114.059061497</v>
      </c>
      <c r="I477">
        <v>106780014.358853</v>
      </c>
      <c r="J477">
        <v>167399928.67581499</v>
      </c>
      <c r="K477">
        <v>280431801.54450798</v>
      </c>
      <c r="L477">
        <v>379042010.67090702</v>
      </c>
      <c r="M477">
        <v>419601652.297746</v>
      </c>
      <c r="N477">
        <v>558715625.08126402</v>
      </c>
      <c r="O477">
        <v>741005358.09829903</v>
      </c>
      <c r="Q477" t="str">
        <f>VLOOKUP(A477,Lookup_Tables!$D$2:$E$7,2,FALSE)</f>
        <v>AP</v>
      </c>
      <c r="R477" t="str">
        <f>IFERROR(VLOOKUP(D477,Lookup_Tables!$A$2:$B$21,2,FALSE),"All")</f>
        <v>Pub School</v>
      </c>
    </row>
    <row r="478" spans="1:18" hidden="1">
      <c r="A478">
        <v>-1</v>
      </c>
      <c r="B478">
        <v>17</v>
      </c>
      <c r="C478" t="s">
        <v>38</v>
      </c>
      <c r="D478">
        <v>11</v>
      </c>
      <c r="E478">
        <v>739285.119349972</v>
      </c>
      <c r="F478">
        <v>266782.29223597335</v>
      </c>
      <c r="G478">
        <v>1039875.2288618101</v>
      </c>
      <c r="H478">
        <v>4471683.0541353896</v>
      </c>
      <c r="I478">
        <v>5627456.2547575701</v>
      </c>
      <c r="J478">
        <v>8959453.3463825192</v>
      </c>
      <c r="K478">
        <v>14084727.6812142</v>
      </c>
      <c r="L478">
        <v>20066328.613418099</v>
      </c>
      <c r="M478">
        <v>22397135.507646199</v>
      </c>
      <c r="N478">
        <v>35509609.327202097</v>
      </c>
      <c r="O478">
        <v>44877965.984721802</v>
      </c>
      <c r="Q478" t="str">
        <f>VLOOKUP(A478,Lookup_Tables!$D$2:$E$7,2,FALSE)</f>
        <v>AP</v>
      </c>
      <c r="R478" t="str">
        <f>IFERROR(VLOOKUP(D478,Lookup_Tables!$A$2:$B$21,2,FALSE),"All")</f>
        <v>Pub Univ</v>
      </c>
    </row>
    <row r="479" spans="1:18" hidden="1">
      <c r="A479">
        <v>-1</v>
      </c>
      <c r="B479">
        <v>17</v>
      </c>
      <c r="C479" t="s">
        <v>39</v>
      </c>
      <c r="D479">
        <v>11</v>
      </c>
      <c r="E479">
        <v>691455.11757839099</v>
      </c>
      <c r="F479">
        <v>248936.70952903811</v>
      </c>
      <c r="G479">
        <v>878873.980944423</v>
      </c>
      <c r="H479">
        <v>4127216.9059170801</v>
      </c>
      <c r="I479">
        <v>5241111.7731083902</v>
      </c>
      <c r="J479">
        <v>8289909.4560521897</v>
      </c>
      <c r="K479">
        <v>13624358.547199501</v>
      </c>
      <c r="L479">
        <v>19760471.4945742</v>
      </c>
      <c r="M479">
        <v>21930323.876935799</v>
      </c>
      <c r="N479">
        <v>34640380.637842298</v>
      </c>
      <c r="O479">
        <v>43107316.041970499</v>
      </c>
      <c r="Q479" t="str">
        <f>VLOOKUP(A479,Lookup_Tables!$D$2:$E$7,2,FALSE)</f>
        <v>AP</v>
      </c>
      <c r="R479" t="str">
        <f>IFERROR(VLOOKUP(D479,Lookup_Tables!$A$2:$B$21,2,FALSE),"All")</f>
        <v>Pub Univ</v>
      </c>
    </row>
    <row r="480" spans="1:18" hidden="1">
      <c r="A480">
        <v>-1</v>
      </c>
      <c r="B480">
        <v>17</v>
      </c>
      <c r="C480" t="s">
        <v>38</v>
      </c>
      <c r="D480">
        <v>13</v>
      </c>
      <c r="E480">
        <v>41884345.3314474</v>
      </c>
      <c r="F480">
        <v>17484801.010913651</v>
      </c>
      <c r="G480">
        <v>85026456.981892705</v>
      </c>
      <c r="H480">
        <v>233661367.48624599</v>
      </c>
      <c r="I480">
        <v>279683701.35573798</v>
      </c>
      <c r="J480">
        <v>432918018.79947102</v>
      </c>
      <c r="K480">
        <v>692996694.44808698</v>
      </c>
      <c r="L480">
        <v>955909876.91283298</v>
      </c>
      <c r="M480">
        <v>1036821070.29529</v>
      </c>
      <c r="N480">
        <v>1348667053.4091201</v>
      </c>
      <c r="O480">
        <v>1838715855.8954799</v>
      </c>
      <c r="Q480" t="str">
        <f>VLOOKUP(A480,Lookup_Tables!$D$2:$E$7,2,FALSE)</f>
        <v>AP</v>
      </c>
      <c r="R480" t="str">
        <f>IFERROR(VLOOKUP(D480,Lookup_Tables!$A$2:$B$21,2,FALSE),"All")</f>
        <v>Residual Inst</v>
      </c>
    </row>
    <row r="481" spans="1:18" hidden="1">
      <c r="A481">
        <v>-1</v>
      </c>
      <c r="B481">
        <v>17</v>
      </c>
      <c r="C481" t="s">
        <v>39</v>
      </c>
      <c r="D481">
        <v>13</v>
      </c>
      <c r="E481">
        <v>37856420.377848499</v>
      </c>
      <c r="F481">
        <v>15569339.172010455</v>
      </c>
      <c r="G481">
        <v>72973685.451066896</v>
      </c>
      <c r="H481">
        <v>210410816.64474699</v>
      </c>
      <c r="I481">
        <v>247868601.33417499</v>
      </c>
      <c r="J481">
        <v>390511885.09709698</v>
      </c>
      <c r="K481">
        <v>659338526.24975002</v>
      </c>
      <c r="L481">
        <v>923692663.70771694</v>
      </c>
      <c r="M481">
        <v>1010999343.45038</v>
      </c>
      <c r="N481">
        <v>1278509629.08091</v>
      </c>
      <c r="O481">
        <v>1774994279.6368899</v>
      </c>
      <c r="Q481" t="str">
        <f>VLOOKUP(A481,Lookup_Tables!$D$2:$E$7,2,FALSE)</f>
        <v>AP</v>
      </c>
      <c r="R481" t="str">
        <f>IFERROR(VLOOKUP(D481,Lookup_Tables!$A$2:$B$21,2,FALSE),"All")</f>
        <v>Residual Inst</v>
      </c>
    </row>
    <row r="482" spans="1:18" hidden="1">
      <c r="A482">
        <v>-1</v>
      </c>
      <c r="B482">
        <v>17</v>
      </c>
      <c r="C482" t="s">
        <v>38</v>
      </c>
      <c r="D482">
        <v>14</v>
      </c>
      <c r="E482">
        <v>18070086.065295398</v>
      </c>
      <c r="F482">
        <v>7690328.1677148659</v>
      </c>
      <c r="G482">
        <v>35862273.324153997</v>
      </c>
      <c r="H482">
        <v>96375293.810417995</v>
      </c>
      <c r="I482">
        <v>117333306.333315</v>
      </c>
      <c r="J482">
        <v>178486877.715967</v>
      </c>
      <c r="K482">
        <v>270953329.80492002</v>
      </c>
      <c r="L482">
        <v>391626567.14221299</v>
      </c>
      <c r="M482">
        <v>432800253.60992998</v>
      </c>
      <c r="N482">
        <v>700374847.66765797</v>
      </c>
      <c r="O482">
        <v>923838176.59701204</v>
      </c>
      <c r="Q482" t="str">
        <f>VLOOKUP(A482,Lookup_Tables!$D$2:$E$7,2,FALSE)</f>
        <v>AP</v>
      </c>
      <c r="R482" t="str">
        <f>IFERROR(VLOOKUP(D482,Lookup_Tables!$A$2:$B$21,2,FALSE),"All")</f>
        <v>Road</v>
      </c>
    </row>
    <row r="483" spans="1:18" hidden="1">
      <c r="A483">
        <v>-1</v>
      </c>
      <c r="B483">
        <v>17</v>
      </c>
      <c r="C483" t="s">
        <v>39</v>
      </c>
      <c r="D483">
        <v>14</v>
      </c>
      <c r="E483">
        <v>16345971.4258883</v>
      </c>
      <c r="F483">
        <v>6831804.1464962475</v>
      </c>
      <c r="G483">
        <v>29834601.820392098</v>
      </c>
      <c r="H483">
        <v>87665709.0424532</v>
      </c>
      <c r="I483">
        <v>108297188.94278</v>
      </c>
      <c r="J483">
        <v>164292777.89535499</v>
      </c>
      <c r="K483">
        <v>254953442.364227</v>
      </c>
      <c r="L483">
        <v>377524209.85207701</v>
      </c>
      <c r="M483">
        <v>408224280.59801602</v>
      </c>
      <c r="N483">
        <v>661252508.909271</v>
      </c>
      <c r="O483">
        <v>922770388.68797398</v>
      </c>
      <c r="Q483" t="str">
        <f>VLOOKUP(A483,Lookup_Tables!$D$2:$E$7,2,FALSE)</f>
        <v>AP</v>
      </c>
      <c r="R483" t="str">
        <f>IFERROR(VLOOKUP(D483,Lookup_Tables!$A$2:$B$21,2,FALSE),"All")</f>
        <v>Road</v>
      </c>
    </row>
    <row r="484" spans="1:18" hidden="1">
      <c r="A484">
        <v>-1</v>
      </c>
      <c r="B484">
        <v>17</v>
      </c>
      <c r="C484" t="s">
        <v>38</v>
      </c>
      <c r="D484">
        <v>15</v>
      </c>
      <c r="E484">
        <v>7421427830.55583</v>
      </c>
      <c r="F484">
        <v>3407181500.8922133</v>
      </c>
      <c r="G484">
        <v>16742295823.345501</v>
      </c>
      <c r="H484">
        <v>39582021432.575104</v>
      </c>
      <c r="I484">
        <v>46717955825.810898</v>
      </c>
      <c r="J484">
        <v>67538020247.991699</v>
      </c>
      <c r="K484">
        <v>103502350837.627</v>
      </c>
      <c r="L484">
        <v>136723733976.97099</v>
      </c>
      <c r="M484">
        <v>146406408332.578</v>
      </c>
      <c r="N484">
        <v>217907386368.70401</v>
      </c>
      <c r="O484">
        <v>282586489809.13898</v>
      </c>
      <c r="Q484" t="str">
        <f>VLOOKUP(A484,Lookup_Tables!$D$2:$E$7,2,FALSE)</f>
        <v>AP</v>
      </c>
      <c r="R484" t="str">
        <f>IFERROR(VLOOKUP(D484,Lookup_Tables!$A$2:$B$21,2,FALSE),"All")</f>
        <v>All</v>
      </c>
    </row>
    <row r="485" spans="1:18" hidden="1">
      <c r="A485">
        <v>-1</v>
      </c>
      <c r="B485">
        <v>17</v>
      </c>
      <c r="C485" t="s">
        <v>39</v>
      </c>
      <c r="D485">
        <v>15</v>
      </c>
      <c r="E485">
        <v>6536726293.54286</v>
      </c>
      <c r="F485">
        <v>2975548249.2495465</v>
      </c>
      <c r="G485">
        <v>13651418442.1936</v>
      </c>
      <c r="H485">
        <v>34771653883.8069</v>
      </c>
      <c r="I485">
        <v>40656099265.237099</v>
      </c>
      <c r="J485">
        <v>59907845605.0224</v>
      </c>
      <c r="K485">
        <v>96691510589.082901</v>
      </c>
      <c r="L485">
        <v>130395521422.89799</v>
      </c>
      <c r="M485">
        <v>139237635095.43701</v>
      </c>
      <c r="N485">
        <v>200174320718.82199</v>
      </c>
      <c r="O485">
        <v>276619486619.742</v>
      </c>
      <c r="Q485" t="str">
        <f>VLOOKUP(A485,Lookup_Tables!$D$2:$E$7,2,FALSE)</f>
        <v>AP</v>
      </c>
      <c r="R485" t="str">
        <f>IFERROR(VLOOKUP(D485,Lookup_Tables!$A$2:$B$21,2,FALSE),"All")</f>
        <v>All</v>
      </c>
    </row>
    <row r="486" spans="1:18" hidden="1">
      <c r="A486">
        <v>-1</v>
      </c>
      <c r="B486">
        <v>17</v>
      </c>
      <c r="C486" t="s">
        <v>38</v>
      </c>
      <c r="D486">
        <v>16</v>
      </c>
      <c r="E486">
        <v>114350615.055976</v>
      </c>
      <c r="F486">
        <v>46650546.421405032</v>
      </c>
      <c r="G486">
        <v>218715535.672703</v>
      </c>
      <c r="H486">
        <v>655682117.48356295</v>
      </c>
      <c r="I486">
        <v>785718007.14670801</v>
      </c>
      <c r="J486">
        <v>1245592238.55582</v>
      </c>
      <c r="K486">
        <v>1893566272.41465</v>
      </c>
      <c r="L486">
        <v>2610996047.8965101</v>
      </c>
      <c r="M486">
        <v>3034148542.1976099</v>
      </c>
      <c r="N486">
        <v>4119692066.4154902</v>
      </c>
      <c r="O486">
        <v>5006943769.4765501</v>
      </c>
      <c r="Q486" t="str">
        <f>VLOOKUP(A486,Lookup_Tables!$D$2:$E$7,2,FALSE)</f>
        <v>AP</v>
      </c>
      <c r="R486" t="str">
        <f>IFERROR(VLOOKUP(D486,Lookup_Tables!$A$2:$B$21,2,FALSE),"All")</f>
        <v>Government_Loss</v>
      </c>
    </row>
    <row r="487" spans="1:18" hidden="1">
      <c r="A487">
        <v>-1</v>
      </c>
      <c r="B487">
        <v>17</v>
      </c>
      <c r="C487" t="s">
        <v>39</v>
      </c>
      <c r="D487">
        <v>16</v>
      </c>
      <c r="E487">
        <v>103859772.17103299</v>
      </c>
      <c r="F487">
        <v>41617724.158786431</v>
      </c>
      <c r="G487">
        <v>187066895.72249401</v>
      </c>
      <c r="H487">
        <v>596560184.46446097</v>
      </c>
      <c r="I487">
        <v>732841264.13599706</v>
      </c>
      <c r="J487">
        <v>1112788989.5780201</v>
      </c>
      <c r="K487">
        <v>1796525506.4488599</v>
      </c>
      <c r="L487">
        <v>2550706732.4988699</v>
      </c>
      <c r="M487">
        <v>2882449969.6215901</v>
      </c>
      <c r="N487">
        <v>3843403967.55165</v>
      </c>
      <c r="O487">
        <v>5000221904.2726202</v>
      </c>
      <c r="Q487" t="str">
        <f>VLOOKUP(A487,Lookup_Tables!$D$2:$E$7,2,FALSE)</f>
        <v>AP</v>
      </c>
      <c r="R487" t="str">
        <f>IFERROR(VLOOKUP(D487,Lookup_Tables!$A$2:$B$21,2,FALSE),"All")</f>
        <v>Government_Loss</v>
      </c>
    </row>
    <row r="488" spans="1:18" hidden="1">
      <c r="A488">
        <v>-1</v>
      </c>
      <c r="B488">
        <v>17</v>
      </c>
      <c r="C488" t="s">
        <v>38</v>
      </c>
      <c r="D488">
        <v>17</v>
      </c>
      <c r="E488">
        <v>855477931.57457495</v>
      </c>
      <c r="F488">
        <v>352660559.11527145</v>
      </c>
      <c r="G488">
        <v>1573215253.7778101</v>
      </c>
      <c r="H488">
        <v>4973879056.2856598</v>
      </c>
      <c r="I488">
        <v>5829915973.9316702</v>
      </c>
      <c r="J488">
        <v>9182025847.6587105</v>
      </c>
      <c r="K488">
        <v>13680294577.026899</v>
      </c>
      <c r="L488">
        <v>19368383982.294601</v>
      </c>
      <c r="M488">
        <v>21401355088.759602</v>
      </c>
      <c r="N488">
        <v>31460946504.728699</v>
      </c>
      <c r="O488">
        <v>43679281365.500504</v>
      </c>
      <c r="Q488" t="str">
        <f>VLOOKUP(A488,Lookup_Tables!$D$2:$E$7,2,FALSE)</f>
        <v>AP</v>
      </c>
      <c r="R488" t="str">
        <f>IFERROR(VLOOKUP(D488,Lookup_Tables!$A$2:$B$21,2,FALSE),"All")</f>
        <v>Emergency_Loss</v>
      </c>
    </row>
    <row r="489" spans="1:18" hidden="1">
      <c r="A489">
        <v>-1</v>
      </c>
      <c r="B489">
        <v>17</v>
      </c>
      <c r="C489" t="s">
        <v>39</v>
      </c>
      <c r="D489">
        <v>17</v>
      </c>
      <c r="E489">
        <v>775914022.15360796</v>
      </c>
      <c r="F489">
        <v>314405876.29454708</v>
      </c>
      <c r="G489">
        <v>1339128785.2496099</v>
      </c>
      <c r="H489">
        <v>4438660076.95187</v>
      </c>
      <c r="I489">
        <v>5391836546.0088797</v>
      </c>
      <c r="J489">
        <v>8367585902.2729797</v>
      </c>
      <c r="K489">
        <v>12736206972.729099</v>
      </c>
      <c r="L489">
        <v>18805534498.402401</v>
      </c>
      <c r="M489">
        <v>20800604223.740799</v>
      </c>
      <c r="N489">
        <v>28283243198.3881</v>
      </c>
      <c r="O489">
        <v>43631320764.2276</v>
      </c>
      <c r="Q489" t="str">
        <f>VLOOKUP(A489,Lookup_Tables!$D$2:$E$7,2,FALSE)</f>
        <v>AP</v>
      </c>
      <c r="R489" t="str">
        <f>IFERROR(VLOOKUP(D489,Lookup_Tables!$A$2:$B$21,2,FALSE),"All")</f>
        <v>Emergency_Loss</v>
      </c>
    </row>
    <row r="490" spans="1:18" hidden="1">
      <c r="A490">
        <v>-1</v>
      </c>
      <c r="B490">
        <v>17</v>
      </c>
      <c r="C490" t="s">
        <v>38</v>
      </c>
      <c r="D490">
        <v>18</v>
      </c>
      <c r="E490">
        <v>969828546.63054597</v>
      </c>
      <c r="F490">
        <v>400157807.06139946</v>
      </c>
      <c r="G490">
        <v>1812347105.5309</v>
      </c>
      <c r="H490">
        <v>5642703190.9974203</v>
      </c>
      <c r="I490">
        <v>6615327769.8629198</v>
      </c>
      <c r="J490">
        <v>10408401641.2841</v>
      </c>
      <c r="K490">
        <v>15465485224.033199</v>
      </c>
      <c r="L490">
        <v>21883209915.327</v>
      </c>
      <c r="M490">
        <v>24142457340.322601</v>
      </c>
      <c r="N490">
        <v>34331215348.163399</v>
      </c>
      <c r="O490">
        <v>49196742464.076797</v>
      </c>
      <c r="Q490" t="str">
        <f>VLOOKUP(A490,Lookup_Tables!$D$2:$E$7,2,FALSE)</f>
        <v>AP</v>
      </c>
      <c r="R490" t="str">
        <f>IFERROR(VLOOKUP(D490,Lookup_Tables!$A$2:$B$21,2,FALSE),"All")</f>
        <v>Govt_Plus_Emergency</v>
      </c>
    </row>
    <row r="491" spans="1:18" hidden="1">
      <c r="A491">
        <v>-1</v>
      </c>
      <c r="B491">
        <v>17</v>
      </c>
      <c r="C491" t="s">
        <v>39</v>
      </c>
      <c r="D491">
        <v>18</v>
      </c>
      <c r="E491">
        <v>879374298.45321095</v>
      </c>
      <c r="F491">
        <v>358018480.5486868</v>
      </c>
      <c r="G491">
        <v>1516544030.7516501</v>
      </c>
      <c r="H491">
        <v>4958105679.1898403</v>
      </c>
      <c r="I491">
        <v>6030210170.7188902</v>
      </c>
      <c r="J491">
        <v>9485892769.1933498</v>
      </c>
      <c r="K491">
        <v>14500738060.4018</v>
      </c>
      <c r="L491">
        <v>21172516400.6464</v>
      </c>
      <c r="M491">
        <v>23392526128.070999</v>
      </c>
      <c r="N491">
        <v>32836737130.417099</v>
      </c>
      <c r="O491">
        <v>48749415714.441299</v>
      </c>
      <c r="Q491" t="str">
        <f>VLOOKUP(A491,Lookup_Tables!$D$2:$E$7,2,FALSE)</f>
        <v>AP</v>
      </c>
      <c r="R491" t="str">
        <f>IFERROR(VLOOKUP(D491,Lookup_Tables!$A$2:$B$21,2,FALSE),"All")</f>
        <v>Govt_Plus_Emergency</v>
      </c>
    </row>
    <row r="492" spans="1:18" hidden="1">
      <c r="A492">
        <v>-1</v>
      </c>
      <c r="B492">
        <v>18</v>
      </c>
      <c r="C492" t="s">
        <v>38</v>
      </c>
      <c r="D492">
        <v>0</v>
      </c>
      <c r="E492">
        <v>3032908760.9717102</v>
      </c>
      <c r="F492">
        <v>1545275922.0902658</v>
      </c>
      <c r="G492">
        <v>7907853630.9257498</v>
      </c>
      <c r="H492">
        <v>15362949432.5375</v>
      </c>
      <c r="I492">
        <v>17057982322.2043</v>
      </c>
      <c r="J492">
        <v>23223115557.688499</v>
      </c>
      <c r="K492">
        <v>33490934665.480598</v>
      </c>
      <c r="L492">
        <v>44728754714.618401</v>
      </c>
      <c r="M492">
        <v>47846780526.742302</v>
      </c>
      <c r="N492">
        <v>64251375395.332199</v>
      </c>
      <c r="O492">
        <v>78942679428.645203</v>
      </c>
      <c r="Q492" t="str">
        <f>VLOOKUP(A492,Lookup_Tables!$D$2:$E$7,2,FALSE)</f>
        <v>AP</v>
      </c>
      <c r="R492" t="str">
        <f>IFERROR(VLOOKUP(D492,Lookup_Tables!$A$2:$B$21,2,FALSE),"All")</f>
        <v>Private Assets</v>
      </c>
    </row>
    <row r="493" spans="1:18" hidden="1">
      <c r="A493">
        <v>-1</v>
      </c>
      <c r="B493">
        <v>18</v>
      </c>
      <c r="C493" t="s">
        <v>39</v>
      </c>
      <c r="D493">
        <v>0</v>
      </c>
      <c r="E493">
        <v>2532023526.4534898</v>
      </c>
      <c r="F493">
        <v>1236911626.1321759</v>
      </c>
      <c r="G493">
        <v>6646658594.8647404</v>
      </c>
      <c r="H493">
        <v>12755653737.5914</v>
      </c>
      <c r="I493">
        <v>14400079960.128799</v>
      </c>
      <c r="J493">
        <v>20010028200.965698</v>
      </c>
      <c r="K493">
        <v>31604080523.8545</v>
      </c>
      <c r="L493">
        <v>41205288701.105301</v>
      </c>
      <c r="M493">
        <v>44452607637.488998</v>
      </c>
      <c r="N493">
        <v>59192615755.967102</v>
      </c>
      <c r="O493">
        <v>71849828030.877106</v>
      </c>
      <c r="Q493" t="str">
        <f>VLOOKUP(A493,Lookup_Tables!$D$2:$E$7,2,FALSE)</f>
        <v>AP</v>
      </c>
      <c r="R493" t="str">
        <f>IFERROR(VLOOKUP(D493,Lookup_Tables!$A$2:$B$21,2,FALSE),"All")</f>
        <v>Private Assets</v>
      </c>
    </row>
    <row r="494" spans="1:18" hidden="1">
      <c r="A494">
        <v>-1</v>
      </c>
      <c r="B494">
        <v>18</v>
      </c>
      <c r="C494" t="s">
        <v>38</v>
      </c>
      <c r="D494">
        <v>1</v>
      </c>
      <c r="E494">
        <v>1666004.82592912</v>
      </c>
      <c r="F494">
        <v>629102.08110841818</v>
      </c>
      <c r="G494">
        <v>3803073.7311357101</v>
      </c>
      <c r="H494">
        <v>10365150.327543501</v>
      </c>
      <c r="I494">
        <v>11680403.978358099</v>
      </c>
      <c r="J494">
        <v>17110245.884091001</v>
      </c>
      <c r="K494">
        <v>28130070.877800401</v>
      </c>
      <c r="L494">
        <v>43444409.0603581</v>
      </c>
      <c r="M494">
        <v>46506404.237248503</v>
      </c>
      <c r="N494">
        <v>57625321.3954904</v>
      </c>
      <c r="O494">
        <v>78043251.281415701</v>
      </c>
      <c r="Q494" t="str">
        <f>VLOOKUP(A494,Lookup_Tables!$D$2:$E$7,2,FALSE)</f>
        <v>AP</v>
      </c>
      <c r="R494" t="str">
        <f>IFERROR(VLOOKUP(D494,Lookup_Tables!$A$2:$B$21,2,FALSE),"All")</f>
        <v>Airport</v>
      </c>
    </row>
    <row r="495" spans="1:18" hidden="1">
      <c r="A495">
        <v>-1</v>
      </c>
      <c r="B495">
        <v>18</v>
      </c>
      <c r="C495" t="s">
        <v>39</v>
      </c>
      <c r="D495">
        <v>1</v>
      </c>
      <c r="E495">
        <v>1544356.65407445</v>
      </c>
      <c r="F495">
        <v>579412.81240042695</v>
      </c>
      <c r="G495">
        <v>3466649.2658692501</v>
      </c>
      <c r="H495">
        <v>9549909.0965204593</v>
      </c>
      <c r="I495">
        <v>10952616.106512001</v>
      </c>
      <c r="J495">
        <v>15738058.423571</v>
      </c>
      <c r="K495">
        <v>25990273.1385037</v>
      </c>
      <c r="L495">
        <v>39931969.409384497</v>
      </c>
      <c r="M495">
        <v>44024185.895170003</v>
      </c>
      <c r="N495">
        <v>57123909.548912801</v>
      </c>
      <c r="O495">
        <v>74807747.657062501</v>
      </c>
      <c r="Q495" t="str">
        <f>VLOOKUP(A495,Lookup_Tables!$D$2:$E$7,2,FALSE)</f>
        <v>AP</v>
      </c>
      <c r="R495" t="str">
        <f>IFERROR(VLOOKUP(D495,Lookup_Tables!$A$2:$B$21,2,FALSE),"All")</f>
        <v>Airport</v>
      </c>
    </row>
    <row r="496" spans="1:18" hidden="1">
      <c r="A496">
        <v>-1</v>
      </c>
      <c r="B496">
        <v>18</v>
      </c>
      <c r="C496" t="s">
        <v>38</v>
      </c>
      <c r="D496">
        <v>2</v>
      </c>
      <c r="E496">
        <v>113465847.421305</v>
      </c>
      <c r="F496">
        <v>53372543.032974832</v>
      </c>
      <c r="G496">
        <v>319933404.27027601</v>
      </c>
      <c r="H496">
        <v>656158649.66064703</v>
      </c>
      <c r="I496">
        <v>741084604.64583695</v>
      </c>
      <c r="J496">
        <v>961822544.79771304</v>
      </c>
      <c r="K496">
        <v>1274780865.10255</v>
      </c>
      <c r="L496">
        <v>1713021845.4255099</v>
      </c>
      <c r="M496">
        <v>1898892322.3944099</v>
      </c>
      <c r="N496">
        <v>2302395930.6212502</v>
      </c>
      <c r="O496">
        <v>2836449161.1925302</v>
      </c>
      <c r="Q496" t="str">
        <f>VLOOKUP(A496,Lookup_Tables!$D$2:$E$7,2,FALSE)</f>
        <v>AP</v>
      </c>
      <c r="R496" t="str">
        <f>IFERROR(VLOOKUP(D496,Lookup_Tables!$A$2:$B$21,2,FALSE),"All")</f>
        <v>Bridge</v>
      </c>
    </row>
    <row r="497" spans="1:18" hidden="1">
      <c r="A497">
        <v>-1</v>
      </c>
      <c r="B497">
        <v>18</v>
      </c>
      <c r="C497" t="s">
        <v>39</v>
      </c>
      <c r="D497">
        <v>2</v>
      </c>
      <c r="E497">
        <v>99310014.024094</v>
      </c>
      <c r="F497">
        <v>45845484.472486235</v>
      </c>
      <c r="G497">
        <v>275830917.36704701</v>
      </c>
      <c r="H497">
        <v>565554857.80246997</v>
      </c>
      <c r="I497">
        <v>640107298.86599505</v>
      </c>
      <c r="J497">
        <v>857894419.31752896</v>
      </c>
      <c r="K497">
        <v>1199406300.3132999</v>
      </c>
      <c r="L497">
        <v>1534370683.1024201</v>
      </c>
      <c r="M497">
        <v>1799901606.0575399</v>
      </c>
      <c r="N497">
        <v>2219674686.7825398</v>
      </c>
      <c r="O497">
        <v>2679720777.7881899</v>
      </c>
      <c r="Q497" t="str">
        <f>VLOOKUP(A497,Lookup_Tables!$D$2:$E$7,2,FALSE)</f>
        <v>AP</v>
      </c>
      <c r="R497" t="str">
        <f>IFERROR(VLOOKUP(D497,Lookup_Tables!$A$2:$B$21,2,FALSE),"All")</f>
        <v>Bridge</v>
      </c>
    </row>
    <row r="498" spans="1:18" hidden="1">
      <c r="A498">
        <v>-1</v>
      </c>
      <c r="B498">
        <v>18</v>
      </c>
      <c r="C498" t="s">
        <v>38</v>
      </c>
      <c r="D498">
        <v>3</v>
      </c>
      <c r="E498">
        <v>5826008.1178789297</v>
      </c>
      <c r="F498">
        <v>2834819.9123748606</v>
      </c>
      <c r="G498">
        <v>16247035.450872401</v>
      </c>
      <c r="H498">
        <v>32569426.5258446</v>
      </c>
      <c r="I498">
        <v>35800712.448053502</v>
      </c>
      <c r="J498">
        <v>46186191.002249599</v>
      </c>
      <c r="K498">
        <v>64548584.257417597</v>
      </c>
      <c r="L498">
        <v>86919123.858351097</v>
      </c>
      <c r="M498">
        <v>93873220.726417094</v>
      </c>
      <c r="N498">
        <v>118645738.305553</v>
      </c>
      <c r="O498">
        <v>143977611.483345</v>
      </c>
      <c r="Q498" t="str">
        <f>VLOOKUP(A498,Lookup_Tables!$D$2:$E$7,2,FALSE)</f>
        <v>AP</v>
      </c>
      <c r="R498" t="str">
        <f>IFERROR(VLOOKUP(D498,Lookup_Tables!$A$2:$B$21,2,FALSE),"All")</f>
        <v>Govt Hosp</v>
      </c>
    </row>
    <row r="499" spans="1:18" hidden="1">
      <c r="A499">
        <v>-1</v>
      </c>
      <c r="B499">
        <v>18</v>
      </c>
      <c r="C499" t="s">
        <v>39</v>
      </c>
      <c r="D499">
        <v>3</v>
      </c>
      <c r="E499">
        <v>4973408.8036173303</v>
      </c>
      <c r="F499">
        <v>2342453.6151973424</v>
      </c>
      <c r="G499">
        <v>13860176.9694198</v>
      </c>
      <c r="H499">
        <v>27811034.329424102</v>
      </c>
      <c r="I499">
        <v>31353456.170742601</v>
      </c>
      <c r="J499">
        <v>41405168.747416697</v>
      </c>
      <c r="K499">
        <v>59271134.766678497</v>
      </c>
      <c r="L499">
        <v>77579861.436453804</v>
      </c>
      <c r="M499">
        <v>87526527.240423307</v>
      </c>
      <c r="N499">
        <v>105317861.10509101</v>
      </c>
      <c r="O499">
        <v>127533465.92686</v>
      </c>
      <c r="Q499" t="str">
        <f>VLOOKUP(A499,Lookup_Tables!$D$2:$E$7,2,FALSE)</f>
        <v>AP</v>
      </c>
      <c r="R499" t="str">
        <f>IFERROR(VLOOKUP(D499,Lookup_Tables!$A$2:$B$21,2,FALSE),"All")</f>
        <v>Govt Hosp</v>
      </c>
    </row>
    <row r="500" spans="1:18" hidden="1">
      <c r="A500">
        <v>-1</v>
      </c>
      <c r="B500">
        <v>18</v>
      </c>
      <c r="C500" t="s">
        <v>38</v>
      </c>
      <c r="D500">
        <v>4</v>
      </c>
      <c r="E500">
        <v>2995930.20089145</v>
      </c>
      <c r="F500">
        <v>1412170.8705720084</v>
      </c>
      <c r="G500">
        <v>8430152.1326381303</v>
      </c>
      <c r="H500">
        <v>16765899.111279899</v>
      </c>
      <c r="I500">
        <v>18799052.342768401</v>
      </c>
      <c r="J500">
        <v>25621250.271043699</v>
      </c>
      <c r="K500">
        <v>35020552.514682598</v>
      </c>
      <c r="L500">
        <v>45285082.1095623</v>
      </c>
      <c r="M500">
        <v>49820024.996237203</v>
      </c>
      <c r="N500">
        <v>60909861.354496904</v>
      </c>
      <c r="O500">
        <v>78373258.4191695</v>
      </c>
      <c r="Q500" t="str">
        <f>VLOOKUP(A500,Lookup_Tables!$D$2:$E$7,2,FALSE)</f>
        <v>AP</v>
      </c>
      <c r="R500" t="str">
        <f>IFERROR(VLOOKUP(D500,Lookup_Tables!$A$2:$B$21,2,FALSE),"All")</f>
        <v>Govt Med Fac</v>
      </c>
    </row>
    <row r="501" spans="1:18" hidden="1">
      <c r="A501">
        <v>-1</v>
      </c>
      <c r="B501">
        <v>18</v>
      </c>
      <c r="C501" t="s">
        <v>39</v>
      </c>
      <c r="D501">
        <v>4</v>
      </c>
      <c r="E501">
        <v>2615225.4182706298</v>
      </c>
      <c r="F501">
        <v>1213767.1070603863</v>
      </c>
      <c r="G501">
        <v>7238922.37523844</v>
      </c>
      <c r="H501">
        <v>14655221.047663501</v>
      </c>
      <c r="I501">
        <v>16451018.992151801</v>
      </c>
      <c r="J501">
        <v>22200288.6285684</v>
      </c>
      <c r="K501">
        <v>32525504.152316</v>
      </c>
      <c r="L501">
        <v>41352150.831133701</v>
      </c>
      <c r="M501">
        <v>46034761.992835797</v>
      </c>
      <c r="N501">
        <v>57276133.977274597</v>
      </c>
      <c r="O501">
        <v>74746365.294139206</v>
      </c>
      <c r="Q501" t="str">
        <f>VLOOKUP(A501,Lookup_Tables!$D$2:$E$7,2,FALSE)</f>
        <v>AP</v>
      </c>
      <c r="R501" t="str">
        <f>IFERROR(VLOOKUP(D501,Lookup_Tables!$A$2:$B$21,2,FALSE),"All")</f>
        <v>Govt Med Fac</v>
      </c>
    </row>
    <row r="502" spans="1:18" hidden="1">
      <c r="A502">
        <v>-1</v>
      </c>
      <c r="B502">
        <v>18</v>
      </c>
      <c r="C502" t="s">
        <v>38</v>
      </c>
      <c r="D502">
        <v>6</v>
      </c>
      <c r="E502">
        <v>9446355.5509216506</v>
      </c>
      <c r="F502">
        <v>6590607.9701983193</v>
      </c>
      <c r="G502">
        <v>21342668.162696101</v>
      </c>
      <c r="H502">
        <v>29765468.637858</v>
      </c>
      <c r="I502">
        <v>31715548.050117198</v>
      </c>
      <c r="J502">
        <v>37141913.0477916</v>
      </c>
      <c r="K502">
        <v>48194657.498363897</v>
      </c>
      <c r="L502">
        <v>58568523.435926698</v>
      </c>
      <c r="M502">
        <v>62171032.367886201</v>
      </c>
      <c r="N502">
        <v>76126634.2537359</v>
      </c>
      <c r="O502">
        <v>82447425.4793773</v>
      </c>
      <c r="Q502" t="str">
        <f>VLOOKUP(A502,Lookup_Tables!$D$2:$E$7,2,FALSE)</f>
        <v>AP</v>
      </c>
      <c r="R502" t="str">
        <f>IFERROR(VLOOKUP(D502,Lookup_Tables!$A$2:$B$21,2,FALSE),"All")</f>
        <v>Port</v>
      </c>
    </row>
    <row r="503" spans="1:18" hidden="1">
      <c r="A503">
        <v>-1</v>
      </c>
      <c r="B503">
        <v>18</v>
      </c>
      <c r="C503" t="s">
        <v>39</v>
      </c>
      <c r="D503">
        <v>6</v>
      </c>
      <c r="E503">
        <v>6063152.3383812504</v>
      </c>
      <c r="F503">
        <v>4260016.8148471341</v>
      </c>
      <c r="G503">
        <v>11843271.760251399</v>
      </c>
      <c r="H503">
        <v>17975958.935906701</v>
      </c>
      <c r="I503">
        <v>19952681.667535901</v>
      </c>
      <c r="J503">
        <v>24663644.493445899</v>
      </c>
      <c r="K503">
        <v>34816962.831736103</v>
      </c>
      <c r="L503">
        <v>47534966.631467603</v>
      </c>
      <c r="M503">
        <v>52811653.417480797</v>
      </c>
      <c r="N503">
        <v>63016709.706754699</v>
      </c>
      <c r="O503">
        <v>69767500.435261101</v>
      </c>
      <c r="Q503" t="str">
        <f>VLOOKUP(A503,Lookup_Tables!$D$2:$E$7,2,FALSE)</f>
        <v>AP</v>
      </c>
      <c r="R503" t="str">
        <f>IFERROR(VLOOKUP(D503,Lookup_Tables!$A$2:$B$21,2,FALSE),"All")</f>
        <v>Port</v>
      </c>
    </row>
    <row r="504" spans="1:18" hidden="1">
      <c r="A504">
        <v>-1</v>
      </c>
      <c r="B504">
        <v>18</v>
      </c>
      <c r="C504" t="s">
        <v>38</v>
      </c>
      <c r="D504">
        <v>9</v>
      </c>
      <c r="E504">
        <v>3724216.1208903398</v>
      </c>
      <c r="F504">
        <v>1662081.263169887</v>
      </c>
      <c r="G504">
        <v>10610637.8206314</v>
      </c>
      <c r="H504">
        <v>21939175.6917165</v>
      </c>
      <c r="I504">
        <v>24744289.548995301</v>
      </c>
      <c r="J504">
        <v>32052285.759903502</v>
      </c>
      <c r="K504">
        <v>46281659.8633717</v>
      </c>
      <c r="L504">
        <v>64175327.899960898</v>
      </c>
      <c r="M504">
        <v>70121268.6374024</v>
      </c>
      <c r="N504">
        <v>89234346.193100706</v>
      </c>
      <c r="O504">
        <v>103728197.617808</v>
      </c>
      <c r="Q504" t="str">
        <f>VLOOKUP(A504,Lookup_Tables!$D$2:$E$7,2,FALSE)</f>
        <v>AP</v>
      </c>
      <c r="R504" t="str">
        <f>IFERROR(VLOOKUP(D504,Lookup_Tables!$A$2:$B$21,2,FALSE),"All")</f>
        <v>Pub Admin Bldg</v>
      </c>
    </row>
    <row r="505" spans="1:18" hidden="1">
      <c r="A505">
        <v>-1</v>
      </c>
      <c r="B505">
        <v>18</v>
      </c>
      <c r="C505" t="s">
        <v>39</v>
      </c>
      <c r="D505">
        <v>9</v>
      </c>
      <c r="E505">
        <v>3311754.9387761098</v>
      </c>
      <c r="F505">
        <v>1451426.1037552615</v>
      </c>
      <c r="G505">
        <v>9395033.4889916908</v>
      </c>
      <c r="H505">
        <v>19657349.203019999</v>
      </c>
      <c r="I505">
        <v>21823833.116433401</v>
      </c>
      <c r="J505">
        <v>29380667.8726152</v>
      </c>
      <c r="K505">
        <v>42379603.297486201</v>
      </c>
      <c r="L505">
        <v>58536116.787355997</v>
      </c>
      <c r="M505">
        <v>64792069.324601397</v>
      </c>
      <c r="N505">
        <v>83430289.696227193</v>
      </c>
      <c r="O505">
        <v>97338156.317345396</v>
      </c>
      <c r="Q505" t="str">
        <f>VLOOKUP(A505,Lookup_Tables!$D$2:$E$7,2,FALSE)</f>
        <v>AP</v>
      </c>
      <c r="R505" t="str">
        <f>IFERROR(VLOOKUP(D505,Lookup_Tables!$A$2:$B$21,2,FALSE),"All")</f>
        <v>Pub Admin Bldg</v>
      </c>
    </row>
    <row r="506" spans="1:18" hidden="1">
      <c r="A506">
        <v>-1</v>
      </c>
      <c r="B506">
        <v>18</v>
      </c>
      <c r="C506" t="s">
        <v>38</v>
      </c>
      <c r="D506">
        <v>10</v>
      </c>
      <c r="E506">
        <v>64122637.072434798</v>
      </c>
      <c r="F506">
        <v>31355819.254497126</v>
      </c>
      <c r="G506">
        <v>176649805.93729201</v>
      </c>
      <c r="H506">
        <v>347777967.65629703</v>
      </c>
      <c r="I506">
        <v>396739109.78848398</v>
      </c>
      <c r="J506">
        <v>512514664.6613</v>
      </c>
      <c r="K506">
        <v>713627468.07145703</v>
      </c>
      <c r="L506">
        <v>906320521.59347498</v>
      </c>
      <c r="M506">
        <v>1015770525.98234</v>
      </c>
      <c r="N506">
        <v>1276397368.1810601</v>
      </c>
      <c r="O506">
        <v>1651912114.63936</v>
      </c>
      <c r="Q506" t="str">
        <f>VLOOKUP(A506,Lookup_Tables!$D$2:$E$7,2,FALSE)</f>
        <v>AP</v>
      </c>
      <c r="R506" t="str">
        <f>IFERROR(VLOOKUP(D506,Lookup_Tables!$A$2:$B$21,2,FALSE),"All")</f>
        <v>Pub School</v>
      </c>
    </row>
    <row r="507" spans="1:18" hidden="1">
      <c r="A507">
        <v>-1</v>
      </c>
      <c r="B507">
        <v>18</v>
      </c>
      <c r="C507" t="s">
        <v>39</v>
      </c>
      <c r="D507">
        <v>10</v>
      </c>
      <c r="E507">
        <v>54462955.8496195</v>
      </c>
      <c r="F507">
        <v>25780058.398566399</v>
      </c>
      <c r="G507">
        <v>151348777.360881</v>
      </c>
      <c r="H507">
        <v>301652797.71079701</v>
      </c>
      <c r="I507">
        <v>331841583.71384901</v>
      </c>
      <c r="J507">
        <v>453037411.27032101</v>
      </c>
      <c r="K507">
        <v>660901741.95569503</v>
      </c>
      <c r="L507">
        <v>851775924.90648401</v>
      </c>
      <c r="M507">
        <v>903868332.58295798</v>
      </c>
      <c r="N507">
        <v>1212230726.2574999</v>
      </c>
      <c r="O507">
        <v>1459771670.2946401</v>
      </c>
      <c r="Q507" t="str">
        <f>VLOOKUP(A507,Lookup_Tables!$D$2:$E$7,2,FALSE)</f>
        <v>AP</v>
      </c>
      <c r="R507" t="str">
        <f>IFERROR(VLOOKUP(D507,Lookup_Tables!$A$2:$B$21,2,FALSE),"All")</f>
        <v>Pub School</v>
      </c>
    </row>
    <row r="508" spans="1:18" hidden="1">
      <c r="A508">
        <v>-1</v>
      </c>
      <c r="B508">
        <v>18</v>
      </c>
      <c r="C508" t="s">
        <v>38</v>
      </c>
      <c r="D508">
        <v>11</v>
      </c>
      <c r="E508">
        <v>19896623.4358727</v>
      </c>
      <c r="F508">
        <v>9013849.581989957</v>
      </c>
      <c r="G508">
        <v>55194497.599079899</v>
      </c>
      <c r="H508">
        <v>115791652.159199</v>
      </c>
      <c r="I508">
        <v>131338789.045689</v>
      </c>
      <c r="J508">
        <v>178851228.29854399</v>
      </c>
      <c r="K508">
        <v>254824676.87774101</v>
      </c>
      <c r="L508">
        <v>330012956.39513397</v>
      </c>
      <c r="M508">
        <v>344088973.864878</v>
      </c>
      <c r="N508">
        <v>426679372.24830699</v>
      </c>
      <c r="O508">
        <v>540469904.34388494</v>
      </c>
      <c r="Q508" t="str">
        <f>VLOOKUP(A508,Lookup_Tables!$D$2:$E$7,2,FALSE)</f>
        <v>AP</v>
      </c>
      <c r="R508" t="str">
        <f>IFERROR(VLOOKUP(D508,Lookup_Tables!$A$2:$B$21,2,FALSE),"All")</f>
        <v>Pub Univ</v>
      </c>
    </row>
    <row r="509" spans="1:18" hidden="1">
      <c r="A509">
        <v>-1</v>
      </c>
      <c r="B509">
        <v>18</v>
      </c>
      <c r="C509" t="s">
        <v>39</v>
      </c>
      <c r="D509">
        <v>11</v>
      </c>
      <c r="E509">
        <v>17654026.529584799</v>
      </c>
      <c r="F509">
        <v>7843008.0242936295</v>
      </c>
      <c r="G509">
        <v>48565068.527535804</v>
      </c>
      <c r="H509">
        <v>103851081.984817</v>
      </c>
      <c r="I509">
        <v>115000987.745012</v>
      </c>
      <c r="J509">
        <v>160383990.21127701</v>
      </c>
      <c r="K509">
        <v>229886597.87343299</v>
      </c>
      <c r="L509">
        <v>306491495.89866501</v>
      </c>
      <c r="M509">
        <v>335355577.12823898</v>
      </c>
      <c r="N509">
        <v>400481934.99413902</v>
      </c>
      <c r="O509">
        <v>540469904.34388494</v>
      </c>
      <c r="Q509" t="str">
        <f>VLOOKUP(A509,Lookup_Tables!$D$2:$E$7,2,FALSE)</f>
        <v>AP</v>
      </c>
      <c r="R509" t="str">
        <f>IFERROR(VLOOKUP(D509,Lookup_Tables!$A$2:$B$21,2,FALSE),"All")</f>
        <v>Pub Univ</v>
      </c>
    </row>
    <row r="510" spans="1:18" hidden="1">
      <c r="A510">
        <v>-1</v>
      </c>
      <c r="B510">
        <v>18</v>
      </c>
      <c r="C510" t="s">
        <v>38</v>
      </c>
      <c r="D510">
        <v>13</v>
      </c>
      <c r="E510">
        <v>46766811.443519399</v>
      </c>
      <c r="F510">
        <v>23269787.027580243</v>
      </c>
      <c r="G510">
        <v>130162832.03390899</v>
      </c>
      <c r="H510">
        <v>254421059.23728901</v>
      </c>
      <c r="I510">
        <v>284276544.18827403</v>
      </c>
      <c r="J510">
        <v>359356313.34621799</v>
      </c>
      <c r="K510">
        <v>506196168.02387601</v>
      </c>
      <c r="L510">
        <v>650313872.53982997</v>
      </c>
      <c r="M510">
        <v>713561592.451231</v>
      </c>
      <c r="N510">
        <v>926039559.14550805</v>
      </c>
      <c r="O510">
        <v>1072739685.82796</v>
      </c>
      <c r="Q510" t="str">
        <f>VLOOKUP(A510,Lookup_Tables!$D$2:$E$7,2,FALSE)</f>
        <v>AP</v>
      </c>
      <c r="R510" t="str">
        <f>IFERROR(VLOOKUP(D510,Lookup_Tables!$A$2:$B$21,2,FALSE),"All")</f>
        <v>Residual Inst</v>
      </c>
    </row>
    <row r="511" spans="1:18" hidden="1">
      <c r="A511">
        <v>-1</v>
      </c>
      <c r="B511">
        <v>18</v>
      </c>
      <c r="C511" t="s">
        <v>39</v>
      </c>
      <c r="D511">
        <v>13</v>
      </c>
      <c r="E511">
        <v>39396042.224756204</v>
      </c>
      <c r="F511">
        <v>18773875.487512749</v>
      </c>
      <c r="G511">
        <v>111507506.477256</v>
      </c>
      <c r="H511">
        <v>216953511.83837801</v>
      </c>
      <c r="I511">
        <v>243314518.21902701</v>
      </c>
      <c r="J511">
        <v>322128760.23674399</v>
      </c>
      <c r="K511">
        <v>455311915.776577</v>
      </c>
      <c r="L511">
        <v>581144917.77413404</v>
      </c>
      <c r="M511">
        <v>665068675.48139</v>
      </c>
      <c r="N511">
        <v>815194530.10494494</v>
      </c>
      <c r="O511">
        <v>1016842134.5430501</v>
      </c>
      <c r="Q511" t="str">
        <f>VLOOKUP(A511,Lookup_Tables!$D$2:$E$7,2,FALSE)</f>
        <v>AP</v>
      </c>
      <c r="R511" t="str">
        <f>IFERROR(VLOOKUP(D511,Lookup_Tables!$A$2:$B$21,2,FALSE),"All")</f>
        <v>Residual Inst</v>
      </c>
    </row>
    <row r="512" spans="1:18" hidden="1">
      <c r="A512">
        <v>-1</v>
      </c>
      <c r="B512">
        <v>18</v>
      </c>
      <c r="C512" t="s">
        <v>38</v>
      </c>
      <c r="D512">
        <v>14</v>
      </c>
      <c r="E512">
        <v>89186013.288608</v>
      </c>
      <c r="F512">
        <v>38433993.222897775</v>
      </c>
      <c r="G512">
        <v>210822275.33994001</v>
      </c>
      <c r="H512">
        <v>497564452.03524899</v>
      </c>
      <c r="I512">
        <v>575067630.61619401</v>
      </c>
      <c r="J512">
        <v>819697917.61141205</v>
      </c>
      <c r="K512">
        <v>1350681272.01559</v>
      </c>
      <c r="L512">
        <v>1880542452.4950199</v>
      </c>
      <c r="M512">
        <v>2154375829.2568402</v>
      </c>
      <c r="N512">
        <v>2656708899.7518401</v>
      </c>
      <c r="O512">
        <v>3321630501.5875602</v>
      </c>
      <c r="Q512" t="str">
        <f>VLOOKUP(A512,Lookup_Tables!$D$2:$E$7,2,FALSE)</f>
        <v>AP</v>
      </c>
      <c r="R512" t="str">
        <f>IFERROR(VLOOKUP(D512,Lookup_Tables!$A$2:$B$21,2,FALSE),"All")</f>
        <v>Road</v>
      </c>
    </row>
    <row r="513" spans="1:18" hidden="1">
      <c r="A513">
        <v>-1</v>
      </c>
      <c r="B513">
        <v>18</v>
      </c>
      <c r="C513" t="s">
        <v>39</v>
      </c>
      <c r="D513">
        <v>14</v>
      </c>
      <c r="E513">
        <v>79722160.616471604</v>
      </c>
      <c r="F513">
        <v>33029771.892677538</v>
      </c>
      <c r="G513">
        <v>184344087.82372499</v>
      </c>
      <c r="H513">
        <v>442978741.97950798</v>
      </c>
      <c r="I513">
        <v>507133478.30485302</v>
      </c>
      <c r="J513">
        <v>772402564.278898</v>
      </c>
      <c r="K513">
        <v>1292375133.46069</v>
      </c>
      <c r="L513">
        <v>1795573274.9291</v>
      </c>
      <c r="M513">
        <v>2015262213.16166</v>
      </c>
      <c r="N513">
        <v>2599088645.14821</v>
      </c>
      <c r="O513">
        <v>3305684687.7985401</v>
      </c>
      <c r="Q513" t="str">
        <f>VLOOKUP(A513,Lookup_Tables!$D$2:$E$7,2,FALSE)</f>
        <v>AP</v>
      </c>
      <c r="R513" t="str">
        <f>IFERROR(VLOOKUP(D513,Lookup_Tables!$A$2:$B$21,2,FALSE),"All")</f>
        <v>Road</v>
      </c>
    </row>
    <row r="514" spans="1:18" hidden="1">
      <c r="A514">
        <v>-1</v>
      </c>
      <c r="B514">
        <v>18</v>
      </c>
      <c r="C514" t="s">
        <v>38</v>
      </c>
      <c r="D514">
        <v>15</v>
      </c>
      <c r="E514">
        <v>3390005208.4499302</v>
      </c>
      <c r="F514">
        <v>1715610307.5138667</v>
      </c>
      <c r="G514">
        <v>8914893972.1350193</v>
      </c>
      <c r="H514">
        <v>17419904195.670601</v>
      </c>
      <c r="I514">
        <v>19054384823.837898</v>
      </c>
      <c r="J514">
        <v>26095010600.797298</v>
      </c>
      <c r="K514">
        <v>37460963455.198402</v>
      </c>
      <c r="L514">
        <v>49768835750.5905</v>
      </c>
      <c r="M514">
        <v>54333295242.835098</v>
      </c>
      <c r="N514">
        <v>72988250908.756607</v>
      </c>
      <c r="O514">
        <v>89631508671.6064</v>
      </c>
      <c r="Q514" t="str">
        <f>VLOOKUP(A514,Lookup_Tables!$D$2:$E$7,2,FALSE)</f>
        <v>AP</v>
      </c>
      <c r="R514" t="str">
        <f>IFERROR(VLOOKUP(D514,Lookup_Tables!$A$2:$B$21,2,FALSE),"All")</f>
        <v>All</v>
      </c>
    </row>
    <row r="515" spans="1:18" hidden="1">
      <c r="A515">
        <v>-1</v>
      </c>
      <c r="B515">
        <v>18</v>
      </c>
      <c r="C515" t="s">
        <v>39</v>
      </c>
      <c r="D515">
        <v>15</v>
      </c>
      <c r="E515">
        <v>2837969662.9564099</v>
      </c>
      <c r="F515">
        <v>1380165659.2563381</v>
      </c>
      <c r="G515">
        <v>7435327210.9287004</v>
      </c>
      <c r="H515">
        <v>14467878617.634199</v>
      </c>
      <c r="I515">
        <v>16330182634.1738</v>
      </c>
      <c r="J515">
        <v>22535922006.0173</v>
      </c>
      <c r="K515">
        <v>35639533083.886101</v>
      </c>
      <c r="L515">
        <v>46176934494.456703</v>
      </c>
      <c r="M515">
        <v>50162184433.950104</v>
      </c>
      <c r="N515">
        <v>67001210461.560303</v>
      </c>
      <c r="O515">
        <v>80436685375.297195</v>
      </c>
      <c r="Q515" t="str">
        <f>VLOOKUP(A515,Lookup_Tables!$D$2:$E$7,2,FALSE)</f>
        <v>AP</v>
      </c>
      <c r="R515" t="str">
        <f>IFERROR(VLOOKUP(D515,Lookup_Tables!$A$2:$B$21,2,FALSE),"All")</f>
        <v>All</v>
      </c>
    </row>
    <row r="516" spans="1:18" hidden="1">
      <c r="A516">
        <v>-1</v>
      </c>
      <c r="B516">
        <v>18</v>
      </c>
      <c r="C516" t="s">
        <v>38</v>
      </c>
      <c r="D516">
        <v>16</v>
      </c>
      <c r="E516">
        <v>357096447.47825199</v>
      </c>
      <c r="F516">
        <v>170654917.80100268</v>
      </c>
      <c r="G516">
        <v>965446335.27090704</v>
      </c>
      <c r="H516">
        <v>1963073991.2484801</v>
      </c>
      <c r="I516">
        <v>2242129286.9745402</v>
      </c>
      <c r="J516">
        <v>2948102888.7333202</v>
      </c>
      <c r="K516">
        <v>4099805288.4002099</v>
      </c>
      <c r="L516">
        <v>5582076068.9401999</v>
      </c>
      <c r="M516">
        <v>6298800546.5159397</v>
      </c>
      <c r="N516">
        <v>7822480157.2921896</v>
      </c>
      <c r="O516">
        <v>9550320741.2636395</v>
      </c>
      <c r="Q516" t="str">
        <f>VLOOKUP(A516,Lookup_Tables!$D$2:$E$7,2,FALSE)</f>
        <v>AP</v>
      </c>
      <c r="R516" t="str">
        <f>IFERROR(VLOOKUP(D516,Lookup_Tables!$A$2:$B$21,2,FALSE),"All")</f>
        <v>Government_Loss</v>
      </c>
    </row>
    <row r="517" spans="1:18" hidden="1">
      <c r="A517">
        <v>-1</v>
      </c>
      <c r="B517">
        <v>18</v>
      </c>
      <c r="C517" t="s">
        <v>39</v>
      </c>
      <c r="D517">
        <v>16</v>
      </c>
      <c r="E517">
        <v>306772437.033925</v>
      </c>
      <c r="F517">
        <v>141018920.40962356</v>
      </c>
      <c r="G517">
        <v>831604934.03477895</v>
      </c>
      <c r="H517">
        <v>1685119087.30884</v>
      </c>
      <c r="I517">
        <v>1907793949.2363999</v>
      </c>
      <c r="J517">
        <v>2663089507.9128499</v>
      </c>
      <c r="K517">
        <v>3863122641.4436202</v>
      </c>
      <c r="L517">
        <v>4978513784.8251104</v>
      </c>
      <c r="M517">
        <v>5810837119.4535303</v>
      </c>
      <c r="N517">
        <v>7233980571.6592999</v>
      </c>
      <c r="O517">
        <v>9405164537.5152206</v>
      </c>
      <c r="Q517" t="str">
        <f>VLOOKUP(A517,Lookup_Tables!$D$2:$E$7,2,FALSE)</f>
        <v>AP</v>
      </c>
      <c r="R517" t="str">
        <f>IFERROR(VLOOKUP(D517,Lookup_Tables!$A$2:$B$21,2,FALSE),"All")</f>
        <v>Government_Loss</v>
      </c>
    </row>
    <row r="518" spans="1:18" hidden="1">
      <c r="A518">
        <v>-1</v>
      </c>
      <c r="B518">
        <v>18</v>
      </c>
      <c r="C518" t="s">
        <v>38</v>
      </c>
      <c r="D518">
        <v>17</v>
      </c>
      <c r="E518">
        <v>563606304.33586597</v>
      </c>
      <c r="F518">
        <v>270237964.34345543</v>
      </c>
      <c r="G518">
        <v>1527775986.4851401</v>
      </c>
      <c r="H518">
        <v>3040293042.6140099</v>
      </c>
      <c r="I518">
        <v>3386409125.5045099</v>
      </c>
      <c r="J518">
        <v>4707769650.8987198</v>
      </c>
      <c r="K518">
        <v>6668982955.2481003</v>
      </c>
      <c r="L518">
        <v>8765092169.0436001</v>
      </c>
      <c r="M518">
        <v>9517263096.4047298</v>
      </c>
      <c r="N518">
        <v>12811307064.5037</v>
      </c>
      <c r="O518">
        <v>15247503287.951099</v>
      </c>
      <c r="Q518" t="str">
        <f>VLOOKUP(A518,Lookup_Tables!$D$2:$E$7,2,FALSE)</f>
        <v>AP</v>
      </c>
      <c r="R518" t="str">
        <f>IFERROR(VLOOKUP(D518,Lookup_Tables!$A$2:$B$21,2,FALSE),"All")</f>
        <v>Emergency_Loss</v>
      </c>
    </row>
    <row r="519" spans="1:18" hidden="1">
      <c r="A519">
        <v>-1</v>
      </c>
      <c r="B519">
        <v>18</v>
      </c>
      <c r="C519" t="s">
        <v>39</v>
      </c>
      <c r="D519">
        <v>17</v>
      </c>
      <c r="E519">
        <v>484949768.67352402</v>
      </c>
      <c r="F519">
        <v>226796312.56155476</v>
      </c>
      <c r="G519">
        <v>1295321696.3580301</v>
      </c>
      <c r="H519">
        <v>2616210979.1945701</v>
      </c>
      <c r="I519">
        <v>2959998937.6842098</v>
      </c>
      <c r="J519">
        <v>4095048202.9654999</v>
      </c>
      <c r="K519">
        <v>6315932576.6326399</v>
      </c>
      <c r="L519">
        <v>8048164260.9962196</v>
      </c>
      <c r="M519">
        <v>8794147635.5254707</v>
      </c>
      <c r="N519">
        <v>11565380650.4993</v>
      </c>
      <c r="O519">
        <v>13794111350.662701</v>
      </c>
      <c r="Q519" t="str">
        <f>VLOOKUP(A519,Lookup_Tables!$D$2:$E$7,2,FALSE)</f>
        <v>AP</v>
      </c>
      <c r="R519" t="str">
        <f>IFERROR(VLOOKUP(D519,Lookup_Tables!$A$2:$B$21,2,FALSE),"All")</f>
        <v>Emergency_Loss</v>
      </c>
    </row>
    <row r="520" spans="1:18" hidden="1">
      <c r="A520">
        <v>-1</v>
      </c>
      <c r="B520">
        <v>18</v>
      </c>
      <c r="C520" t="s">
        <v>38</v>
      </c>
      <c r="D520">
        <v>18</v>
      </c>
      <c r="E520">
        <v>920702751.81412399</v>
      </c>
      <c r="F520">
        <v>444547344.30385792</v>
      </c>
      <c r="G520">
        <v>2474364515.69345</v>
      </c>
      <c r="H520">
        <v>4960573449.1125298</v>
      </c>
      <c r="I520">
        <v>5523909828.27279</v>
      </c>
      <c r="J520">
        <v>7620609285.5634298</v>
      </c>
      <c r="K520">
        <v>10855607302.625999</v>
      </c>
      <c r="L520">
        <v>14123928441.3976</v>
      </c>
      <c r="M520">
        <v>15816063642.9207</v>
      </c>
      <c r="N520">
        <v>20633787221.795898</v>
      </c>
      <c r="O520">
        <v>24096945424.2603</v>
      </c>
      <c r="Q520" t="str">
        <f>VLOOKUP(A520,Lookup_Tables!$D$2:$E$7,2,FALSE)</f>
        <v>AP</v>
      </c>
      <c r="R520" t="str">
        <f>IFERROR(VLOOKUP(D520,Lookup_Tables!$A$2:$B$21,2,FALSE),"All")</f>
        <v>Govt_Plus_Emergency</v>
      </c>
    </row>
    <row r="521" spans="1:18" hidden="1">
      <c r="A521">
        <v>-1</v>
      </c>
      <c r="B521">
        <v>18</v>
      </c>
      <c r="C521" t="s">
        <v>39</v>
      </c>
      <c r="D521">
        <v>18</v>
      </c>
      <c r="E521">
        <v>790933959.744645</v>
      </c>
      <c r="F521">
        <v>369562598.76639223</v>
      </c>
      <c r="G521">
        <v>2124968803.90522</v>
      </c>
      <c r="H521">
        <v>4275967275.2431402</v>
      </c>
      <c r="I521">
        <v>4735145175.28092</v>
      </c>
      <c r="J521">
        <v>6712821395.4457302</v>
      </c>
      <c r="K521">
        <v>10290935407.914499</v>
      </c>
      <c r="L521">
        <v>12982154377.9811</v>
      </c>
      <c r="M521">
        <v>14287378402.0844</v>
      </c>
      <c r="N521">
        <v>19400922740.658001</v>
      </c>
      <c r="O521">
        <v>22690791852.3283</v>
      </c>
      <c r="Q521" t="str">
        <f>VLOOKUP(A521,Lookup_Tables!$D$2:$E$7,2,FALSE)</f>
        <v>AP</v>
      </c>
      <c r="R521" t="str">
        <f>IFERROR(VLOOKUP(D521,Lookup_Tables!$A$2:$B$21,2,FALSE),"All")</f>
        <v>Govt_Plus_Emergency</v>
      </c>
    </row>
    <row r="522" spans="1:18" hidden="1">
      <c r="A522">
        <v>-1</v>
      </c>
      <c r="B522">
        <v>19</v>
      </c>
      <c r="C522" t="s">
        <v>38</v>
      </c>
      <c r="D522">
        <v>0</v>
      </c>
      <c r="E522">
        <v>1026048286.94807</v>
      </c>
      <c r="F522">
        <v>531472089.08740336</v>
      </c>
      <c r="G522">
        <v>1960462806.5241399</v>
      </c>
      <c r="H522">
        <v>4256197755.11235</v>
      </c>
      <c r="I522">
        <v>4944671392.1498699</v>
      </c>
      <c r="J522">
        <v>7376377166.15588</v>
      </c>
      <c r="K522">
        <v>11860525744.3512</v>
      </c>
      <c r="L522">
        <v>19407566880.791901</v>
      </c>
      <c r="M522">
        <v>22584245836.2332</v>
      </c>
      <c r="N522">
        <v>35041959186.531403</v>
      </c>
      <c r="O522">
        <v>49960410044.945297</v>
      </c>
      <c r="Q522" t="str">
        <f>VLOOKUP(A522,Lookup_Tables!$D$2:$E$7,2,FALSE)</f>
        <v>AP</v>
      </c>
      <c r="R522" t="str">
        <f>IFERROR(VLOOKUP(D522,Lookup_Tables!$A$2:$B$21,2,FALSE),"All")</f>
        <v>Private Assets</v>
      </c>
    </row>
    <row r="523" spans="1:18" hidden="1">
      <c r="A523">
        <v>-1</v>
      </c>
      <c r="B523">
        <v>19</v>
      </c>
      <c r="C523" t="s">
        <v>39</v>
      </c>
      <c r="D523">
        <v>0</v>
      </c>
      <c r="E523">
        <v>848910993.28404903</v>
      </c>
      <c r="F523">
        <v>417384598.28398919</v>
      </c>
      <c r="G523">
        <v>1442950570.0390899</v>
      </c>
      <c r="H523">
        <v>3618696755.2228398</v>
      </c>
      <c r="I523">
        <v>4260529892.6858301</v>
      </c>
      <c r="J523">
        <v>6590745504.9192104</v>
      </c>
      <c r="K523">
        <v>10908957763.649799</v>
      </c>
      <c r="L523">
        <v>18448443818.747299</v>
      </c>
      <c r="M523">
        <v>21569900188.592098</v>
      </c>
      <c r="N523">
        <v>32889354446.108299</v>
      </c>
      <c r="O523">
        <v>49087810157.047302</v>
      </c>
      <c r="Q523" t="str">
        <f>VLOOKUP(A523,Lookup_Tables!$D$2:$E$7,2,FALSE)</f>
        <v>AP</v>
      </c>
      <c r="R523" t="str">
        <f>IFERROR(VLOOKUP(D523,Lookup_Tables!$A$2:$B$21,2,FALSE),"All")</f>
        <v>Private Assets</v>
      </c>
    </row>
    <row r="524" spans="1:18" hidden="1">
      <c r="A524">
        <v>-1</v>
      </c>
      <c r="B524">
        <v>19</v>
      </c>
      <c r="C524" t="s">
        <v>38</v>
      </c>
      <c r="D524">
        <v>1</v>
      </c>
      <c r="E524">
        <v>3249331.7190523599</v>
      </c>
      <c r="F524">
        <v>1685027.3200201045</v>
      </c>
      <c r="G524">
        <v>7085353.9729003096</v>
      </c>
      <c r="H524">
        <v>14067153.8773227</v>
      </c>
      <c r="I524">
        <v>15701316.020563601</v>
      </c>
      <c r="J524">
        <v>22484869.1186166</v>
      </c>
      <c r="K524">
        <v>36578673.754692301</v>
      </c>
      <c r="L524">
        <v>54486402.895811804</v>
      </c>
      <c r="M524">
        <v>63121173.952081703</v>
      </c>
      <c r="N524">
        <v>105060848.95325799</v>
      </c>
      <c r="O524">
        <v>142519600.269584</v>
      </c>
      <c r="Q524" t="str">
        <f>VLOOKUP(A524,Lookup_Tables!$D$2:$E$7,2,FALSE)</f>
        <v>AP</v>
      </c>
      <c r="R524" t="str">
        <f>IFERROR(VLOOKUP(D524,Lookup_Tables!$A$2:$B$21,2,FALSE),"All")</f>
        <v>Airport</v>
      </c>
    </row>
    <row r="525" spans="1:18" hidden="1">
      <c r="A525">
        <v>-1</v>
      </c>
      <c r="B525">
        <v>19</v>
      </c>
      <c r="C525" t="s">
        <v>39</v>
      </c>
      <c r="D525">
        <v>1</v>
      </c>
      <c r="E525">
        <v>2716988.5512752598</v>
      </c>
      <c r="F525">
        <v>1323171.3447365682</v>
      </c>
      <c r="G525">
        <v>5825538.8346160296</v>
      </c>
      <c r="H525">
        <v>11524966.700166499</v>
      </c>
      <c r="I525">
        <v>13588794.4370763</v>
      </c>
      <c r="J525">
        <v>20705068.821247999</v>
      </c>
      <c r="K525">
        <v>34669002.606155999</v>
      </c>
      <c r="L525">
        <v>52666337.635059699</v>
      </c>
      <c r="M525">
        <v>55453752.146935403</v>
      </c>
      <c r="N525">
        <v>103106670.679635</v>
      </c>
      <c r="O525">
        <v>139191632.32720301</v>
      </c>
      <c r="Q525" t="str">
        <f>VLOOKUP(A525,Lookup_Tables!$D$2:$E$7,2,FALSE)</f>
        <v>AP</v>
      </c>
      <c r="R525" t="str">
        <f>IFERROR(VLOOKUP(D525,Lookup_Tables!$A$2:$B$21,2,FALSE),"All")</f>
        <v>Airport</v>
      </c>
    </row>
    <row r="526" spans="1:18" hidden="1">
      <c r="A526">
        <v>-1</v>
      </c>
      <c r="B526">
        <v>19</v>
      </c>
      <c r="C526" t="s">
        <v>38</v>
      </c>
      <c r="D526">
        <v>2</v>
      </c>
      <c r="E526">
        <v>5306726.0554029904</v>
      </c>
      <c r="F526">
        <v>1829523.9172526677</v>
      </c>
      <c r="G526">
        <v>9766621.3865909893</v>
      </c>
      <c r="H526">
        <v>31609006.773372699</v>
      </c>
      <c r="I526">
        <v>38263315.758775704</v>
      </c>
      <c r="J526">
        <v>58767905.101438999</v>
      </c>
      <c r="K526">
        <v>100367347.630815</v>
      </c>
      <c r="L526">
        <v>151322665.39965999</v>
      </c>
      <c r="M526">
        <v>164795953.05808499</v>
      </c>
      <c r="N526">
        <v>254190439.61516899</v>
      </c>
      <c r="O526">
        <v>345679821.56360197</v>
      </c>
      <c r="Q526" t="str">
        <f>VLOOKUP(A526,Lookup_Tables!$D$2:$E$7,2,FALSE)</f>
        <v>AP</v>
      </c>
      <c r="R526" t="str">
        <f>IFERROR(VLOOKUP(D526,Lookup_Tables!$A$2:$B$21,2,FALSE),"All")</f>
        <v>Bridge</v>
      </c>
    </row>
    <row r="527" spans="1:18" hidden="1">
      <c r="A527">
        <v>-1</v>
      </c>
      <c r="B527">
        <v>19</v>
      </c>
      <c r="C527" t="s">
        <v>39</v>
      </c>
      <c r="D527">
        <v>2</v>
      </c>
      <c r="E527">
        <v>5094264.0665674601</v>
      </c>
      <c r="F527">
        <v>1729923.1206047535</v>
      </c>
      <c r="G527">
        <v>9108937.4128059205</v>
      </c>
      <c r="H527">
        <v>29845195.414100099</v>
      </c>
      <c r="I527">
        <v>36379303.373396903</v>
      </c>
      <c r="J527">
        <v>56843192.175871097</v>
      </c>
      <c r="K527">
        <v>98786596.043975607</v>
      </c>
      <c r="L527">
        <v>146066207.13844001</v>
      </c>
      <c r="M527">
        <v>162739002.469809</v>
      </c>
      <c r="N527">
        <v>254190439.61516899</v>
      </c>
      <c r="O527">
        <v>345679821.56360197</v>
      </c>
      <c r="Q527" t="str">
        <f>VLOOKUP(A527,Lookup_Tables!$D$2:$E$7,2,FALSE)</f>
        <v>AP</v>
      </c>
      <c r="R527" t="str">
        <f>IFERROR(VLOOKUP(D527,Lookup_Tables!$A$2:$B$21,2,FALSE),"All")</f>
        <v>Bridge</v>
      </c>
    </row>
    <row r="528" spans="1:18" hidden="1">
      <c r="A528">
        <v>-1</v>
      </c>
      <c r="B528">
        <v>19</v>
      </c>
      <c r="C528" t="s">
        <v>38</v>
      </c>
      <c r="D528">
        <v>3</v>
      </c>
      <c r="E528">
        <v>924632.13541242003</v>
      </c>
      <c r="F528">
        <v>324493.87065170391</v>
      </c>
      <c r="G528">
        <v>1237529.34594186</v>
      </c>
      <c r="H528">
        <v>4919927.09981954</v>
      </c>
      <c r="I528">
        <v>6129235.58049367</v>
      </c>
      <c r="J528">
        <v>10406406.5937344</v>
      </c>
      <c r="K528">
        <v>18243857.656115301</v>
      </c>
      <c r="L528">
        <v>30003942.4521643</v>
      </c>
      <c r="M528">
        <v>34243734.370365202</v>
      </c>
      <c r="N528">
        <v>49753432.017246</v>
      </c>
      <c r="O528">
        <v>67835655.535125703</v>
      </c>
      <c r="Q528" t="str">
        <f>VLOOKUP(A528,Lookup_Tables!$D$2:$E$7,2,FALSE)</f>
        <v>AP</v>
      </c>
      <c r="R528" t="str">
        <f>IFERROR(VLOOKUP(D528,Lookup_Tables!$A$2:$B$21,2,FALSE),"All")</f>
        <v>Govt Hosp</v>
      </c>
    </row>
    <row r="529" spans="1:18" hidden="1">
      <c r="A529">
        <v>-1</v>
      </c>
      <c r="B529">
        <v>19</v>
      </c>
      <c r="C529" t="s">
        <v>39</v>
      </c>
      <c r="D529">
        <v>3</v>
      </c>
      <c r="E529">
        <v>894088.08246746496</v>
      </c>
      <c r="F529">
        <v>307137.81468650198</v>
      </c>
      <c r="G529">
        <v>1161056.0547827999</v>
      </c>
      <c r="H529">
        <v>4701554.9732290003</v>
      </c>
      <c r="I529">
        <v>5979214.2749799704</v>
      </c>
      <c r="J529">
        <v>10202091.6599753</v>
      </c>
      <c r="K529">
        <v>17748181.675402898</v>
      </c>
      <c r="L529">
        <v>29856731.237197299</v>
      </c>
      <c r="M529">
        <v>34243734.370365202</v>
      </c>
      <c r="N529">
        <v>49385313.391188197</v>
      </c>
      <c r="O529">
        <v>67729013.585716307</v>
      </c>
      <c r="Q529" t="str">
        <f>VLOOKUP(A529,Lookup_Tables!$D$2:$E$7,2,FALSE)</f>
        <v>AP</v>
      </c>
      <c r="R529" t="str">
        <f>IFERROR(VLOOKUP(D529,Lookup_Tables!$A$2:$B$21,2,FALSE),"All")</f>
        <v>Govt Hosp</v>
      </c>
    </row>
    <row r="530" spans="1:18" hidden="1">
      <c r="A530">
        <v>-1</v>
      </c>
      <c r="B530">
        <v>19</v>
      </c>
      <c r="C530" t="s">
        <v>38</v>
      </c>
      <c r="D530">
        <v>4</v>
      </c>
      <c r="E530">
        <v>1416997.5429676699</v>
      </c>
      <c r="F530">
        <v>677794.74276178086</v>
      </c>
      <c r="G530">
        <v>3144111.3370753899</v>
      </c>
      <c r="H530">
        <v>6967730.0907942597</v>
      </c>
      <c r="I530">
        <v>8034933.8126618396</v>
      </c>
      <c r="J530">
        <v>11676303.2487962</v>
      </c>
      <c r="K530">
        <v>17712535.3216547</v>
      </c>
      <c r="L530">
        <v>27524845.060740899</v>
      </c>
      <c r="M530">
        <v>29131703.125910498</v>
      </c>
      <c r="N530">
        <v>42682169.483494997</v>
      </c>
      <c r="O530">
        <v>63176008.872299403</v>
      </c>
      <c r="Q530" t="str">
        <f>VLOOKUP(A530,Lookup_Tables!$D$2:$E$7,2,FALSE)</f>
        <v>AP</v>
      </c>
      <c r="R530" t="str">
        <f>IFERROR(VLOOKUP(D530,Lookup_Tables!$A$2:$B$21,2,FALSE),"All")</f>
        <v>Govt Med Fac</v>
      </c>
    </row>
    <row r="531" spans="1:18" hidden="1">
      <c r="A531">
        <v>-1</v>
      </c>
      <c r="B531">
        <v>19</v>
      </c>
      <c r="C531" t="s">
        <v>39</v>
      </c>
      <c r="D531">
        <v>4</v>
      </c>
      <c r="E531">
        <v>1227110.0371721</v>
      </c>
      <c r="F531">
        <v>560764.06921732915</v>
      </c>
      <c r="G531">
        <v>2593516.22557989</v>
      </c>
      <c r="H531">
        <v>5993476.34439361</v>
      </c>
      <c r="I531">
        <v>7146152.9979693303</v>
      </c>
      <c r="J531">
        <v>10517697.852133701</v>
      </c>
      <c r="K531">
        <v>16968600.6453369</v>
      </c>
      <c r="L531">
        <v>26339264.049164899</v>
      </c>
      <c r="M531">
        <v>28526754.1557974</v>
      </c>
      <c r="N531">
        <v>41646671.461150602</v>
      </c>
      <c r="O531">
        <v>60437023.7567527</v>
      </c>
      <c r="Q531" t="str">
        <f>VLOOKUP(A531,Lookup_Tables!$D$2:$E$7,2,FALSE)</f>
        <v>AP</v>
      </c>
      <c r="R531" t="str">
        <f>IFERROR(VLOOKUP(D531,Lookup_Tables!$A$2:$B$21,2,FALSE),"All")</f>
        <v>Govt Med Fac</v>
      </c>
    </row>
    <row r="532" spans="1:18" hidden="1">
      <c r="A532">
        <v>-1</v>
      </c>
      <c r="B532">
        <v>19</v>
      </c>
      <c r="C532" t="s">
        <v>38</v>
      </c>
      <c r="D532">
        <v>6</v>
      </c>
      <c r="E532">
        <v>134145.54333337201</v>
      </c>
      <c r="F532">
        <v>42519.035780687293</v>
      </c>
      <c r="G532">
        <v>167059.49712978301</v>
      </c>
      <c r="H532">
        <v>689370.51616921602</v>
      </c>
      <c r="I532">
        <v>856944.81906534103</v>
      </c>
      <c r="J532">
        <v>1475005.8331495801</v>
      </c>
      <c r="K532">
        <v>2819622.9911791901</v>
      </c>
      <c r="L532">
        <v>4856159.0101697603</v>
      </c>
      <c r="M532">
        <v>6109864.2806814304</v>
      </c>
      <c r="N532">
        <v>9140855.4380073696</v>
      </c>
      <c r="O532">
        <v>10516287.624547699</v>
      </c>
      <c r="Q532" t="str">
        <f>VLOOKUP(A532,Lookup_Tables!$D$2:$E$7,2,FALSE)</f>
        <v>AP</v>
      </c>
      <c r="R532" t="str">
        <f>IFERROR(VLOOKUP(D532,Lookup_Tables!$A$2:$B$21,2,FALSE),"All")</f>
        <v>Port</v>
      </c>
    </row>
    <row r="533" spans="1:18" hidden="1">
      <c r="A533">
        <v>-1</v>
      </c>
      <c r="B533">
        <v>19</v>
      </c>
      <c r="C533" t="s">
        <v>39</v>
      </c>
      <c r="D533">
        <v>6</v>
      </c>
      <c r="E533">
        <v>129536.6870025</v>
      </c>
      <c r="F533">
        <v>40522.626668125085</v>
      </c>
      <c r="G533">
        <v>160436.517281084</v>
      </c>
      <c r="H533">
        <v>650919.69918648503</v>
      </c>
      <c r="I533">
        <v>823322.83233906003</v>
      </c>
      <c r="J533">
        <v>1455139.1307405599</v>
      </c>
      <c r="K533">
        <v>2788554.3104879502</v>
      </c>
      <c r="L533">
        <v>4790201.4676679196</v>
      </c>
      <c r="M533">
        <v>5594934.9321652101</v>
      </c>
      <c r="N533">
        <v>9083811.0236133691</v>
      </c>
      <c r="O533">
        <v>10512722.230965899</v>
      </c>
      <c r="Q533" t="str">
        <f>VLOOKUP(A533,Lookup_Tables!$D$2:$E$7,2,FALSE)</f>
        <v>AP</v>
      </c>
      <c r="R533" t="str">
        <f>IFERROR(VLOOKUP(D533,Lookup_Tables!$A$2:$B$21,2,FALSE),"All")</f>
        <v>Port</v>
      </c>
    </row>
    <row r="534" spans="1:18" hidden="1">
      <c r="A534">
        <v>-1</v>
      </c>
      <c r="B534">
        <v>19</v>
      </c>
      <c r="C534" t="s">
        <v>38</v>
      </c>
      <c r="D534">
        <v>9</v>
      </c>
      <c r="E534">
        <v>129822.166466494</v>
      </c>
      <c r="F534">
        <v>43688.607470275805</v>
      </c>
      <c r="G534">
        <v>164830.48963799499</v>
      </c>
      <c r="H534">
        <v>673911.716815789</v>
      </c>
      <c r="I534">
        <v>846244.65895235899</v>
      </c>
      <c r="J534">
        <v>1554711.0192509601</v>
      </c>
      <c r="K534">
        <v>2634048.5465806699</v>
      </c>
      <c r="L534">
        <v>4314470.3404676998</v>
      </c>
      <c r="M534">
        <v>4855910.9643657999</v>
      </c>
      <c r="N534">
        <v>7336017.9395210799</v>
      </c>
      <c r="O534">
        <v>10388060.160111601</v>
      </c>
      <c r="Q534" t="str">
        <f>VLOOKUP(A534,Lookup_Tables!$D$2:$E$7,2,FALSE)</f>
        <v>AP</v>
      </c>
      <c r="R534" t="str">
        <f>IFERROR(VLOOKUP(D534,Lookup_Tables!$A$2:$B$21,2,FALSE),"All")</f>
        <v>Pub Admin Bldg</v>
      </c>
    </row>
    <row r="535" spans="1:18" hidden="1">
      <c r="A535">
        <v>-1</v>
      </c>
      <c r="B535">
        <v>19</v>
      </c>
      <c r="C535" t="s">
        <v>39</v>
      </c>
      <c r="D535">
        <v>9</v>
      </c>
      <c r="E535">
        <v>125884.45181550999</v>
      </c>
      <c r="F535">
        <v>41723.407436185997</v>
      </c>
      <c r="G535">
        <v>153600.202470483</v>
      </c>
      <c r="H535">
        <v>650609.41664191603</v>
      </c>
      <c r="I535">
        <v>819187.45460654399</v>
      </c>
      <c r="J535">
        <v>1514751.9972374199</v>
      </c>
      <c r="K535">
        <v>2569541.8355346699</v>
      </c>
      <c r="L535">
        <v>4295751.44260995</v>
      </c>
      <c r="M535">
        <v>4853533.1068390002</v>
      </c>
      <c r="N535">
        <v>7334829.0107576903</v>
      </c>
      <c r="O535">
        <v>10352261.470228599</v>
      </c>
      <c r="Q535" t="str">
        <f>VLOOKUP(A535,Lookup_Tables!$D$2:$E$7,2,FALSE)</f>
        <v>AP</v>
      </c>
      <c r="R535" t="str">
        <f>IFERROR(VLOOKUP(D535,Lookup_Tables!$A$2:$B$21,2,FALSE),"All")</f>
        <v>Pub Admin Bldg</v>
      </c>
    </row>
    <row r="536" spans="1:18" hidden="1">
      <c r="A536">
        <v>-1</v>
      </c>
      <c r="B536">
        <v>19</v>
      </c>
      <c r="C536" t="s">
        <v>38</v>
      </c>
      <c r="D536">
        <v>10</v>
      </c>
      <c r="E536">
        <v>13544276.338313401</v>
      </c>
      <c r="F536">
        <v>6553220.5753820483</v>
      </c>
      <c r="G536">
        <v>24993696.521317702</v>
      </c>
      <c r="H536">
        <v>63703821.628903799</v>
      </c>
      <c r="I536">
        <v>74384115.980883896</v>
      </c>
      <c r="J536">
        <v>115600171.07732999</v>
      </c>
      <c r="K536">
        <v>177791477.22179699</v>
      </c>
      <c r="L536">
        <v>285455921.15252799</v>
      </c>
      <c r="M536">
        <v>322076336.86956298</v>
      </c>
      <c r="N536">
        <v>462725920.22475201</v>
      </c>
      <c r="O536">
        <v>637660037.98343599</v>
      </c>
      <c r="Q536" t="str">
        <f>VLOOKUP(A536,Lookup_Tables!$D$2:$E$7,2,FALSE)</f>
        <v>AP</v>
      </c>
      <c r="R536" t="str">
        <f>IFERROR(VLOOKUP(D536,Lookup_Tables!$A$2:$B$21,2,FALSE),"All")</f>
        <v>Pub School</v>
      </c>
    </row>
    <row r="537" spans="1:18" hidden="1">
      <c r="A537">
        <v>-1</v>
      </c>
      <c r="B537">
        <v>19</v>
      </c>
      <c r="C537" t="s">
        <v>39</v>
      </c>
      <c r="D537">
        <v>10</v>
      </c>
      <c r="E537">
        <v>11677818.5758704</v>
      </c>
      <c r="F537">
        <v>5304876.0230097156</v>
      </c>
      <c r="G537">
        <v>19660813.648075201</v>
      </c>
      <c r="H537">
        <v>56744295.218095802</v>
      </c>
      <c r="I537">
        <v>68106619.340289697</v>
      </c>
      <c r="J537">
        <v>108073439.854975</v>
      </c>
      <c r="K537">
        <v>171418354.87160099</v>
      </c>
      <c r="L537">
        <v>268678773.92741698</v>
      </c>
      <c r="M537">
        <v>307886354.62521499</v>
      </c>
      <c r="N537">
        <v>459510294.87624401</v>
      </c>
      <c r="O537">
        <v>625122261.56423998</v>
      </c>
      <c r="Q537" t="str">
        <f>VLOOKUP(A537,Lookup_Tables!$D$2:$E$7,2,FALSE)</f>
        <v>AP</v>
      </c>
      <c r="R537" t="str">
        <f>IFERROR(VLOOKUP(D537,Lookup_Tables!$A$2:$B$21,2,FALSE),"All")</f>
        <v>Pub School</v>
      </c>
    </row>
    <row r="538" spans="1:18" hidden="1">
      <c r="A538">
        <v>-1</v>
      </c>
      <c r="B538">
        <v>19</v>
      </c>
      <c r="C538" t="s">
        <v>38</v>
      </c>
      <c r="D538">
        <v>11</v>
      </c>
      <c r="E538">
        <v>6271179.8813523902</v>
      </c>
      <c r="F538">
        <v>2365576.3767284453</v>
      </c>
      <c r="G538">
        <v>9791072.2549026608</v>
      </c>
      <c r="H538">
        <v>30452524.077557798</v>
      </c>
      <c r="I538">
        <v>37647717.208844103</v>
      </c>
      <c r="J538">
        <v>67002562.967758298</v>
      </c>
      <c r="K538">
        <v>114144868.467406</v>
      </c>
      <c r="L538">
        <v>188046139.55804601</v>
      </c>
      <c r="M538">
        <v>216652117.41763699</v>
      </c>
      <c r="N538">
        <v>320448570.37335002</v>
      </c>
      <c r="O538">
        <v>430603886.56417298</v>
      </c>
      <c r="Q538" t="str">
        <f>VLOOKUP(A538,Lookup_Tables!$D$2:$E$7,2,FALSE)</f>
        <v>AP</v>
      </c>
      <c r="R538" t="str">
        <f>IFERROR(VLOOKUP(D538,Lookup_Tables!$A$2:$B$21,2,FALSE),"All")</f>
        <v>Pub Univ</v>
      </c>
    </row>
    <row r="539" spans="1:18" hidden="1">
      <c r="A539">
        <v>-1</v>
      </c>
      <c r="B539">
        <v>19</v>
      </c>
      <c r="C539" t="s">
        <v>39</v>
      </c>
      <c r="D539">
        <v>11</v>
      </c>
      <c r="E539">
        <v>5937365.0989605403</v>
      </c>
      <c r="F539">
        <v>2200768.6393372859</v>
      </c>
      <c r="G539">
        <v>8623689.5494331699</v>
      </c>
      <c r="H539">
        <v>28901785.708651599</v>
      </c>
      <c r="I539">
        <v>35138889.824092403</v>
      </c>
      <c r="J539">
        <v>63605314.511242501</v>
      </c>
      <c r="K539">
        <v>112820751.206855</v>
      </c>
      <c r="L539">
        <v>183098536.42131501</v>
      </c>
      <c r="M539">
        <v>212366426.079357</v>
      </c>
      <c r="N539">
        <v>320378882.877123</v>
      </c>
      <c r="O539">
        <v>429610832.46485001</v>
      </c>
      <c r="Q539" t="str">
        <f>VLOOKUP(A539,Lookup_Tables!$D$2:$E$7,2,FALSE)</f>
        <v>AP</v>
      </c>
      <c r="R539" t="str">
        <f>IFERROR(VLOOKUP(D539,Lookup_Tables!$A$2:$B$21,2,FALSE),"All")</f>
        <v>Pub Univ</v>
      </c>
    </row>
    <row r="540" spans="1:18" hidden="1">
      <c r="A540">
        <v>-1</v>
      </c>
      <c r="B540">
        <v>19</v>
      </c>
      <c r="C540" t="s">
        <v>38</v>
      </c>
      <c r="D540">
        <v>13</v>
      </c>
      <c r="E540">
        <v>16726445.1018392</v>
      </c>
      <c r="F540">
        <v>8533675.8591090776</v>
      </c>
      <c r="G540">
        <v>31560822.389463201</v>
      </c>
      <c r="H540">
        <v>73030711.384202495</v>
      </c>
      <c r="I540">
        <v>84782552.555543393</v>
      </c>
      <c r="J540">
        <v>131553237.69595701</v>
      </c>
      <c r="K540">
        <v>207275760.74363399</v>
      </c>
      <c r="L540">
        <v>324666554.65876299</v>
      </c>
      <c r="M540">
        <v>365989714.76062602</v>
      </c>
      <c r="N540">
        <v>516454454.26829499</v>
      </c>
      <c r="O540">
        <v>756802876.10715401</v>
      </c>
      <c r="Q540" t="str">
        <f>VLOOKUP(A540,Lookup_Tables!$D$2:$E$7,2,FALSE)</f>
        <v>AP</v>
      </c>
      <c r="R540" t="str">
        <f>IFERROR(VLOOKUP(D540,Lookup_Tables!$A$2:$B$21,2,FALSE),"All")</f>
        <v>Residual Inst</v>
      </c>
    </row>
    <row r="541" spans="1:18" hidden="1">
      <c r="A541">
        <v>-1</v>
      </c>
      <c r="B541">
        <v>19</v>
      </c>
      <c r="C541" t="s">
        <v>39</v>
      </c>
      <c r="D541">
        <v>13</v>
      </c>
      <c r="E541">
        <v>14016435.767736301</v>
      </c>
      <c r="F541">
        <v>6763296.591508897</v>
      </c>
      <c r="G541">
        <v>23574028.929635402</v>
      </c>
      <c r="H541">
        <v>63782011.273952402</v>
      </c>
      <c r="I541">
        <v>74261456.063022807</v>
      </c>
      <c r="J541">
        <v>116577180.79931</v>
      </c>
      <c r="K541">
        <v>200210736.407846</v>
      </c>
      <c r="L541">
        <v>304545476.99924999</v>
      </c>
      <c r="M541">
        <v>351264000.22247702</v>
      </c>
      <c r="N541">
        <v>516028985.08501798</v>
      </c>
      <c r="O541">
        <v>733403366.81922305</v>
      </c>
      <c r="Q541" t="str">
        <f>VLOOKUP(A541,Lookup_Tables!$D$2:$E$7,2,FALSE)</f>
        <v>AP</v>
      </c>
      <c r="R541" t="str">
        <f>IFERROR(VLOOKUP(D541,Lookup_Tables!$A$2:$B$21,2,FALSE),"All")</f>
        <v>Residual Inst</v>
      </c>
    </row>
    <row r="542" spans="1:18" hidden="1">
      <c r="A542">
        <v>-1</v>
      </c>
      <c r="B542">
        <v>19</v>
      </c>
      <c r="C542" t="s">
        <v>38</v>
      </c>
      <c r="D542">
        <v>14</v>
      </c>
      <c r="E542">
        <v>13288179.749417899</v>
      </c>
      <c r="F542">
        <v>5921156.7386796661</v>
      </c>
      <c r="G542">
        <v>21127799.524800401</v>
      </c>
      <c r="H542">
        <v>55015628.173555903</v>
      </c>
      <c r="I542">
        <v>65161290.203395702</v>
      </c>
      <c r="J542">
        <v>107942580.943599</v>
      </c>
      <c r="K542">
        <v>190019754.46807101</v>
      </c>
      <c r="L542">
        <v>333243899.06028199</v>
      </c>
      <c r="M542">
        <v>387981412.36603898</v>
      </c>
      <c r="N542">
        <v>695463611.16254103</v>
      </c>
      <c r="O542">
        <v>1029572099.13552</v>
      </c>
      <c r="Q542" t="str">
        <f>VLOOKUP(A542,Lookup_Tables!$D$2:$E$7,2,FALSE)</f>
        <v>AP</v>
      </c>
      <c r="R542" t="str">
        <f>IFERROR(VLOOKUP(D542,Lookup_Tables!$A$2:$B$21,2,FALSE),"All")</f>
        <v>Road</v>
      </c>
    </row>
    <row r="543" spans="1:18" hidden="1">
      <c r="A543">
        <v>-1</v>
      </c>
      <c r="B543">
        <v>19</v>
      </c>
      <c r="C543" t="s">
        <v>39</v>
      </c>
      <c r="D543">
        <v>14</v>
      </c>
      <c r="E543">
        <v>11848383.940006001</v>
      </c>
      <c r="F543">
        <v>4995803.0656453269</v>
      </c>
      <c r="G543">
        <v>16749656.6864882</v>
      </c>
      <c r="H543">
        <v>48897660.727768198</v>
      </c>
      <c r="I543">
        <v>58998991.508358903</v>
      </c>
      <c r="J543">
        <v>102582526.58036301</v>
      </c>
      <c r="K543">
        <v>186770877.32293701</v>
      </c>
      <c r="L543">
        <v>319979135.43375099</v>
      </c>
      <c r="M543">
        <v>383991257.031376</v>
      </c>
      <c r="N543">
        <v>692411925.27593005</v>
      </c>
      <c r="O543">
        <v>994910654.68849599</v>
      </c>
      <c r="Q543" t="str">
        <f>VLOOKUP(A543,Lookup_Tables!$D$2:$E$7,2,FALSE)</f>
        <v>AP</v>
      </c>
      <c r="R543" t="str">
        <f>IFERROR(VLOOKUP(D543,Lookup_Tables!$A$2:$B$21,2,FALSE),"All")</f>
        <v>Road</v>
      </c>
    </row>
    <row r="544" spans="1:18" hidden="1">
      <c r="A544">
        <v>-1</v>
      </c>
      <c r="B544">
        <v>19</v>
      </c>
      <c r="C544" t="s">
        <v>38</v>
      </c>
      <c r="D544">
        <v>15</v>
      </c>
      <c r="E544">
        <v>1087040023.1816399</v>
      </c>
      <c r="F544">
        <v>559147444.10376453</v>
      </c>
      <c r="G544">
        <v>2074727694.6552</v>
      </c>
      <c r="H544">
        <v>4526867641.62185</v>
      </c>
      <c r="I544">
        <v>5263004952.5710602</v>
      </c>
      <c r="J544">
        <v>7905137229.77071</v>
      </c>
      <c r="K544">
        <v>12834801389.624701</v>
      </c>
      <c r="L544">
        <v>20711834052.086498</v>
      </c>
      <c r="M544">
        <v>24068443763.234299</v>
      </c>
      <c r="N544">
        <v>37556138790.1791</v>
      </c>
      <c r="O544">
        <v>53426163259.363197</v>
      </c>
      <c r="Q544" t="str">
        <f>VLOOKUP(A544,Lookup_Tables!$D$2:$E$7,2,FALSE)</f>
        <v>AP</v>
      </c>
      <c r="R544" t="str">
        <f>IFERROR(VLOOKUP(D544,Lookup_Tables!$A$2:$B$21,2,FALSE),"All")</f>
        <v>All</v>
      </c>
    </row>
    <row r="545" spans="1:18" hidden="1">
      <c r="A545">
        <v>-1</v>
      </c>
      <c r="B545">
        <v>19</v>
      </c>
      <c r="C545" t="s">
        <v>39</v>
      </c>
      <c r="D545">
        <v>15</v>
      </c>
      <c r="E545">
        <v>901857432.32724404</v>
      </c>
      <c r="F545">
        <v>440911632.14464104</v>
      </c>
      <c r="G545">
        <v>1522185624.6860399</v>
      </c>
      <c r="H545">
        <v>3871250524.7010899</v>
      </c>
      <c r="I545">
        <v>4533053377.3654804</v>
      </c>
      <c r="J545">
        <v>7075431996.9247198</v>
      </c>
      <c r="K545">
        <v>11761636318.8496</v>
      </c>
      <c r="L545">
        <v>19630726141.0783</v>
      </c>
      <c r="M545">
        <v>23238213306.253601</v>
      </c>
      <c r="N545">
        <v>35398183018.346901</v>
      </c>
      <c r="O545">
        <v>52297779042.475502</v>
      </c>
      <c r="Q545" t="str">
        <f>VLOOKUP(A545,Lookup_Tables!$D$2:$E$7,2,FALSE)</f>
        <v>AP</v>
      </c>
      <c r="R545" t="str">
        <f>IFERROR(VLOOKUP(D545,Lookup_Tables!$A$2:$B$21,2,FALSE),"All")</f>
        <v>All</v>
      </c>
    </row>
    <row r="546" spans="1:18" hidden="1">
      <c r="A546">
        <v>-1</v>
      </c>
      <c r="B546">
        <v>19</v>
      </c>
      <c r="C546" t="s">
        <v>38</v>
      </c>
      <c r="D546">
        <v>16</v>
      </c>
      <c r="E546">
        <v>60991736.233559102</v>
      </c>
      <c r="F546">
        <v>28435812.760829251</v>
      </c>
      <c r="G546">
        <v>107302358.470927</v>
      </c>
      <c r="H546">
        <v>278693758.87148398</v>
      </c>
      <c r="I546">
        <v>329309428.75143701</v>
      </c>
      <c r="J546">
        <v>525411715.38327801</v>
      </c>
      <c r="K546">
        <v>852678555.19976306</v>
      </c>
      <c r="L546">
        <v>1329948611.5950301</v>
      </c>
      <c r="M546">
        <v>1551781555.3097999</v>
      </c>
      <c r="N546">
        <v>2452256490.8998799</v>
      </c>
      <c r="O546">
        <v>3465753214.4179702</v>
      </c>
      <c r="Q546" t="str">
        <f>VLOOKUP(A546,Lookup_Tables!$D$2:$E$7,2,FALSE)</f>
        <v>AP</v>
      </c>
      <c r="R546" t="str">
        <f>IFERROR(VLOOKUP(D546,Lookup_Tables!$A$2:$B$21,2,FALSE),"All")</f>
        <v>Government_Loss</v>
      </c>
    </row>
    <row r="547" spans="1:18" hidden="1">
      <c r="A547">
        <v>-1</v>
      </c>
      <c r="B547">
        <v>19</v>
      </c>
      <c r="C547" t="s">
        <v>39</v>
      </c>
      <c r="D547">
        <v>16</v>
      </c>
      <c r="E547">
        <v>53188101.371484801</v>
      </c>
      <c r="F547">
        <v>23266539.395129103</v>
      </c>
      <c r="G547">
        <v>86058940.655417606</v>
      </c>
      <c r="H547">
        <v>248338767.256071</v>
      </c>
      <c r="I547">
        <v>299292040.46108699</v>
      </c>
      <c r="J547">
        <v>494486326.78188902</v>
      </c>
      <c r="K547">
        <v>817836460.43409002</v>
      </c>
      <c r="L547">
        <v>1296311170.15242</v>
      </c>
      <c r="M547">
        <v>1536524422.97242</v>
      </c>
      <c r="N547">
        <v>2402083084.5359101</v>
      </c>
      <c r="O547">
        <v>3306384715.0640702</v>
      </c>
      <c r="Q547" t="str">
        <f>VLOOKUP(A547,Lookup_Tables!$D$2:$E$7,2,FALSE)</f>
        <v>AP</v>
      </c>
      <c r="R547" t="str">
        <f>IFERROR(VLOOKUP(D547,Lookup_Tables!$A$2:$B$21,2,FALSE),"All")</f>
        <v>Government_Loss</v>
      </c>
    </row>
    <row r="548" spans="1:18" hidden="1">
      <c r="A548">
        <v>-1</v>
      </c>
      <c r="B548">
        <v>19</v>
      </c>
      <c r="C548" t="s">
        <v>38</v>
      </c>
      <c r="D548">
        <v>17</v>
      </c>
      <c r="E548">
        <v>138882385.82416999</v>
      </c>
      <c r="F548">
        <v>62534640.383251131</v>
      </c>
      <c r="G548">
        <v>239067790.66452399</v>
      </c>
      <c r="H548">
        <v>625871539.91493797</v>
      </c>
      <c r="I548">
        <v>755705409.43236399</v>
      </c>
      <c r="J548">
        <v>1182156280.11256</v>
      </c>
      <c r="K548">
        <v>2022261215.6163599</v>
      </c>
      <c r="L548">
        <v>3498352532.3663802</v>
      </c>
      <c r="M548">
        <v>3988559941.6175098</v>
      </c>
      <c r="N548">
        <v>5920578158.6062498</v>
      </c>
      <c r="O548">
        <v>8426209921.8808298</v>
      </c>
      <c r="Q548" t="str">
        <f>VLOOKUP(A548,Lookup_Tables!$D$2:$E$7,2,FALSE)</f>
        <v>AP</v>
      </c>
      <c r="R548" t="str">
        <f>IFERROR(VLOOKUP(D548,Lookup_Tables!$A$2:$B$21,2,FALSE),"All")</f>
        <v>Emergency_Loss</v>
      </c>
    </row>
    <row r="549" spans="1:18" hidden="1">
      <c r="A549">
        <v>-1</v>
      </c>
      <c r="B549">
        <v>19</v>
      </c>
      <c r="C549" t="s">
        <v>39</v>
      </c>
      <c r="D549">
        <v>17</v>
      </c>
      <c r="E549">
        <v>122099765.629722</v>
      </c>
      <c r="F549">
        <v>52114603.139494762</v>
      </c>
      <c r="G549">
        <v>191809458.77799499</v>
      </c>
      <c r="H549">
        <v>569563738.64121103</v>
      </c>
      <c r="I549">
        <v>676083283.36426198</v>
      </c>
      <c r="J549">
        <v>1099695853.39972</v>
      </c>
      <c r="K549">
        <v>1884295001.7900801</v>
      </c>
      <c r="L549">
        <v>3392573976.6322198</v>
      </c>
      <c r="M549">
        <v>3869136611.4111199</v>
      </c>
      <c r="N549">
        <v>5777347132.3365002</v>
      </c>
      <c r="O549">
        <v>8338432074.7425604</v>
      </c>
      <c r="Q549" t="str">
        <f>VLOOKUP(A549,Lookup_Tables!$D$2:$E$7,2,FALSE)</f>
        <v>AP</v>
      </c>
      <c r="R549" t="str">
        <f>IFERROR(VLOOKUP(D549,Lookup_Tables!$A$2:$B$21,2,FALSE),"All")</f>
        <v>Emergency_Loss</v>
      </c>
    </row>
    <row r="550" spans="1:18" hidden="1">
      <c r="A550">
        <v>-1</v>
      </c>
      <c r="B550">
        <v>19</v>
      </c>
      <c r="C550" t="s">
        <v>38</v>
      </c>
      <c r="D550">
        <v>18</v>
      </c>
      <c r="E550">
        <v>199874122.05772799</v>
      </c>
      <c r="F550">
        <v>90580424.428545251</v>
      </c>
      <c r="G550">
        <v>348786995.23733801</v>
      </c>
      <c r="H550">
        <v>899645051.79832006</v>
      </c>
      <c r="I550">
        <v>1102653322.45227</v>
      </c>
      <c r="J550">
        <v>1710193838.6354401</v>
      </c>
      <c r="K550">
        <v>2855272251.04774</v>
      </c>
      <c r="L550">
        <v>4810237339.8748703</v>
      </c>
      <c r="M550">
        <v>5575771366.79844</v>
      </c>
      <c r="N550">
        <v>8434757762.2539902</v>
      </c>
      <c r="O550">
        <v>11891963136.2988</v>
      </c>
      <c r="Q550" t="str">
        <f>VLOOKUP(A550,Lookup_Tables!$D$2:$E$7,2,FALSE)</f>
        <v>AP</v>
      </c>
      <c r="R550" t="str">
        <f>IFERROR(VLOOKUP(D550,Lookup_Tables!$A$2:$B$21,2,FALSE),"All")</f>
        <v>Govt_Plus_Emergency</v>
      </c>
    </row>
    <row r="551" spans="1:18" hidden="1">
      <c r="A551">
        <v>-1</v>
      </c>
      <c r="B551">
        <v>19</v>
      </c>
      <c r="C551" t="s">
        <v>39</v>
      </c>
      <c r="D551">
        <v>18</v>
      </c>
      <c r="E551">
        <v>175125972.549842</v>
      </c>
      <c r="F551">
        <v>75373898.405710191</v>
      </c>
      <c r="G551">
        <v>279489008.46309203</v>
      </c>
      <c r="H551">
        <v>821923301.52537501</v>
      </c>
      <c r="I551">
        <v>962649008.16381896</v>
      </c>
      <c r="J551">
        <v>1589166643.76249</v>
      </c>
      <c r="K551">
        <v>2709227526.2114601</v>
      </c>
      <c r="L551">
        <v>4710405585.7484398</v>
      </c>
      <c r="M551">
        <v>5342569500.2843399</v>
      </c>
      <c r="N551">
        <v>8286175704.5750904</v>
      </c>
      <c r="O551">
        <v>11548400960.170799</v>
      </c>
      <c r="Q551" t="str">
        <f>VLOOKUP(A551,Lookup_Tables!$D$2:$E$7,2,FALSE)</f>
        <v>AP</v>
      </c>
      <c r="R551" t="str">
        <f>IFERROR(VLOOKUP(D551,Lookup_Tables!$A$2:$B$21,2,FALSE),"All")</f>
        <v>Govt_Plus_Emergency</v>
      </c>
    </row>
    <row r="552" spans="1:18" hidden="1">
      <c r="A552">
        <v>-1</v>
      </c>
      <c r="B552">
        <v>20</v>
      </c>
      <c r="C552" t="s">
        <v>38</v>
      </c>
      <c r="D552">
        <v>0</v>
      </c>
      <c r="E552">
        <v>1892950489.3415599</v>
      </c>
      <c r="F552">
        <v>783976330.01504254</v>
      </c>
      <c r="G552">
        <v>3761388745.5142698</v>
      </c>
      <c r="H552">
        <v>9385357494.9879704</v>
      </c>
      <c r="I552">
        <v>11090739997.9076</v>
      </c>
      <c r="J552">
        <v>15802520659.7929</v>
      </c>
      <c r="K552">
        <v>27666936235.585899</v>
      </c>
      <c r="L552">
        <v>46681984813.408096</v>
      </c>
      <c r="M552">
        <v>56560167958.7696</v>
      </c>
      <c r="N552">
        <v>91231767443.430496</v>
      </c>
      <c r="O552">
        <v>125451281058.01199</v>
      </c>
      <c r="Q552" t="str">
        <f>VLOOKUP(A552,Lookup_Tables!$D$2:$E$7,2,FALSE)</f>
        <v>AP</v>
      </c>
      <c r="R552" t="str">
        <f>IFERROR(VLOOKUP(D552,Lookup_Tables!$A$2:$B$21,2,FALSE),"All")</f>
        <v>Private Assets</v>
      </c>
    </row>
    <row r="553" spans="1:18" hidden="1">
      <c r="A553">
        <v>-1</v>
      </c>
      <c r="B553">
        <v>20</v>
      </c>
      <c r="C553" t="s">
        <v>39</v>
      </c>
      <c r="D553">
        <v>0</v>
      </c>
      <c r="E553">
        <v>1696832093.0488999</v>
      </c>
      <c r="F553">
        <v>670614962.97302902</v>
      </c>
      <c r="G553">
        <v>3294063466.0220399</v>
      </c>
      <c r="H553">
        <v>8389105773.1655598</v>
      </c>
      <c r="I553">
        <v>9944891794.2525101</v>
      </c>
      <c r="J553">
        <v>14762647051.058901</v>
      </c>
      <c r="K553">
        <v>26399317298.332802</v>
      </c>
      <c r="L553">
        <v>44591240627.554703</v>
      </c>
      <c r="M553">
        <v>52907402663.797302</v>
      </c>
      <c r="N553">
        <v>87971670006.551697</v>
      </c>
      <c r="O553">
        <v>122046625258.744</v>
      </c>
      <c r="Q553" t="str">
        <f>VLOOKUP(A553,Lookup_Tables!$D$2:$E$7,2,FALSE)</f>
        <v>AP</v>
      </c>
      <c r="R553" t="str">
        <f>IFERROR(VLOOKUP(D553,Lookup_Tables!$A$2:$B$21,2,FALSE),"All")</f>
        <v>Private Assets</v>
      </c>
    </row>
    <row r="554" spans="1:18" hidden="1">
      <c r="A554">
        <v>-1</v>
      </c>
      <c r="B554">
        <v>20</v>
      </c>
      <c r="C554" t="s">
        <v>38</v>
      </c>
      <c r="D554">
        <v>1</v>
      </c>
      <c r="E554">
        <v>627415.86056559603</v>
      </c>
      <c r="F554">
        <v>204605.42457218398</v>
      </c>
      <c r="G554">
        <v>658050.36472972599</v>
      </c>
      <c r="H554">
        <v>2676353.6982539198</v>
      </c>
      <c r="I554">
        <v>3243938.9688162198</v>
      </c>
      <c r="J554">
        <v>5861979.6510645198</v>
      </c>
      <c r="K554">
        <v>11827596.4807762</v>
      </c>
      <c r="L554">
        <v>21951943.203787301</v>
      </c>
      <c r="M554">
        <v>24323252.3431153</v>
      </c>
      <c r="N554">
        <v>48972866.466711797</v>
      </c>
      <c r="O554">
        <v>84903445.157747805</v>
      </c>
      <c r="Q554" t="str">
        <f>VLOOKUP(A554,Lookup_Tables!$D$2:$E$7,2,FALSE)</f>
        <v>AP</v>
      </c>
      <c r="R554" t="str">
        <f>IFERROR(VLOOKUP(D554,Lookup_Tables!$A$2:$B$21,2,FALSE),"All")</f>
        <v>Airport</v>
      </c>
    </row>
    <row r="555" spans="1:18" hidden="1">
      <c r="A555">
        <v>-1</v>
      </c>
      <c r="B555">
        <v>20</v>
      </c>
      <c r="C555" t="s">
        <v>39</v>
      </c>
      <c r="D555">
        <v>1</v>
      </c>
      <c r="E555">
        <v>611581.18378889502</v>
      </c>
      <c r="F555">
        <v>198721.88940255996</v>
      </c>
      <c r="G555">
        <v>624160.00882735802</v>
      </c>
      <c r="H555">
        <v>2543208.0559818801</v>
      </c>
      <c r="I555">
        <v>3037154.3393795001</v>
      </c>
      <c r="J555">
        <v>5680299.2447677003</v>
      </c>
      <c r="K555">
        <v>11813322.380774699</v>
      </c>
      <c r="L555">
        <v>21343205.181718599</v>
      </c>
      <c r="M555">
        <v>24277951.442754298</v>
      </c>
      <c r="N555">
        <v>48972866.466711797</v>
      </c>
      <c r="O555">
        <v>83218005.052752495</v>
      </c>
      <c r="Q555" t="str">
        <f>VLOOKUP(A555,Lookup_Tables!$D$2:$E$7,2,FALSE)</f>
        <v>AP</v>
      </c>
      <c r="R555" t="str">
        <f>IFERROR(VLOOKUP(D555,Lookup_Tables!$A$2:$B$21,2,FALSE),"All")</f>
        <v>Airport</v>
      </c>
    </row>
    <row r="556" spans="1:18" hidden="1">
      <c r="A556">
        <v>-1</v>
      </c>
      <c r="B556">
        <v>20</v>
      </c>
      <c r="C556" t="s">
        <v>38</v>
      </c>
      <c r="D556">
        <v>2</v>
      </c>
      <c r="E556">
        <v>25870434.558431</v>
      </c>
      <c r="F556">
        <v>10775095.872258471</v>
      </c>
      <c r="G556">
        <v>50253095.738040604</v>
      </c>
      <c r="H556">
        <v>133196843.64171501</v>
      </c>
      <c r="I556">
        <v>153941483.14943999</v>
      </c>
      <c r="J556">
        <v>222955782.79287401</v>
      </c>
      <c r="K556">
        <v>376032205.24419701</v>
      </c>
      <c r="L556">
        <v>641914456.24421597</v>
      </c>
      <c r="M556">
        <v>790625757.05733299</v>
      </c>
      <c r="N556">
        <v>1161882413.2109399</v>
      </c>
      <c r="O556">
        <v>1644853707.0487101</v>
      </c>
      <c r="Q556" t="str">
        <f>VLOOKUP(A556,Lookup_Tables!$D$2:$E$7,2,FALSE)</f>
        <v>AP</v>
      </c>
      <c r="R556" t="str">
        <f>IFERROR(VLOOKUP(D556,Lookup_Tables!$A$2:$B$21,2,FALSE),"All")</f>
        <v>Bridge</v>
      </c>
    </row>
    <row r="557" spans="1:18" hidden="1">
      <c r="A557">
        <v>-1</v>
      </c>
      <c r="B557">
        <v>20</v>
      </c>
      <c r="C557" t="s">
        <v>39</v>
      </c>
      <c r="D557">
        <v>2</v>
      </c>
      <c r="E557">
        <v>23106260.708822399</v>
      </c>
      <c r="F557">
        <v>9003555.7731643189</v>
      </c>
      <c r="G557">
        <v>43200920.068414502</v>
      </c>
      <c r="H557">
        <v>119205339.95941401</v>
      </c>
      <c r="I557">
        <v>141426224.52927801</v>
      </c>
      <c r="J557">
        <v>207356944.967195</v>
      </c>
      <c r="K557">
        <v>364061901.87094098</v>
      </c>
      <c r="L557">
        <v>606892735.06696498</v>
      </c>
      <c r="M557">
        <v>780413710.968099</v>
      </c>
      <c r="N557">
        <v>1123845215.2743199</v>
      </c>
      <c r="O557">
        <v>1644820214.19889</v>
      </c>
      <c r="Q557" t="str">
        <f>VLOOKUP(A557,Lookup_Tables!$D$2:$E$7,2,FALSE)</f>
        <v>AP</v>
      </c>
      <c r="R557" t="str">
        <f>IFERROR(VLOOKUP(D557,Lookup_Tables!$A$2:$B$21,2,FALSE),"All")</f>
        <v>Bridge</v>
      </c>
    </row>
    <row r="558" spans="1:18" hidden="1">
      <c r="A558">
        <v>-1</v>
      </c>
      <c r="B558">
        <v>20</v>
      </c>
      <c r="C558" t="s">
        <v>38</v>
      </c>
      <c r="D558">
        <v>3</v>
      </c>
      <c r="E558">
        <v>4978602.6577130202</v>
      </c>
      <c r="F558">
        <v>1566841.2118728622</v>
      </c>
      <c r="G558">
        <v>4661708.77492241</v>
      </c>
      <c r="H558">
        <v>45536024.668736301</v>
      </c>
      <c r="I558">
        <v>53325861.630322598</v>
      </c>
      <c r="J558">
        <v>73483080.281969294</v>
      </c>
      <c r="K558">
        <v>95032201.443635896</v>
      </c>
      <c r="L558">
        <v>146026325.7579</v>
      </c>
      <c r="M558">
        <v>158469873.577999</v>
      </c>
      <c r="N558">
        <v>201512393.245942</v>
      </c>
      <c r="O558">
        <v>243003682.917348</v>
      </c>
      <c r="Q558" t="str">
        <f>VLOOKUP(A558,Lookup_Tables!$D$2:$E$7,2,FALSE)</f>
        <v>AP</v>
      </c>
      <c r="R558" t="str">
        <f>IFERROR(VLOOKUP(D558,Lookup_Tables!$A$2:$B$21,2,FALSE),"All")</f>
        <v>Govt Hosp</v>
      </c>
    </row>
    <row r="559" spans="1:18" hidden="1">
      <c r="A559">
        <v>-1</v>
      </c>
      <c r="B559">
        <v>20</v>
      </c>
      <c r="C559" t="s">
        <v>39</v>
      </c>
      <c r="D559">
        <v>3</v>
      </c>
      <c r="E559">
        <v>4806698.9634425296</v>
      </c>
      <c r="F559">
        <v>1504242.2924188068</v>
      </c>
      <c r="G559">
        <v>4316290.7145399898</v>
      </c>
      <c r="H559">
        <v>44180798.187510103</v>
      </c>
      <c r="I559">
        <v>51845159.2132513</v>
      </c>
      <c r="J559">
        <v>71474554.268312201</v>
      </c>
      <c r="K559">
        <v>91619600.833977804</v>
      </c>
      <c r="L559">
        <v>131775030.64173301</v>
      </c>
      <c r="M559">
        <v>154328441.58417699</v>
      </c>
      <c r="N559">
        <v>201392666.02532899</v>
      </c>
      <c r="O559">
        <v>243003682.917348</v>
      </c>
      <c r="Q559" t="str">
        <f>VLOOKUP(A559,Lookup_Tables!$D$2:$E$7,2,FALSE)</f>
        <v>AP</v>
      </c>
      <c r="R559" t="str">
        <f>IFERROR(VLOOKUP(D559,Lookup_Tables!$A$2:$B$21,2,FALSE),"All")</f>
        <v>Govt Hosp</v>
      </c>
    </row>
    <row r="560" spans="1:18" hidden="1">
      <c r="A560">
        <v>-1</v>
      </c>
      <c r="B560">
        <v>20</v>
      </c>
      <c r="C560" t="s">
        <v>38</v>
      </c>
      <c r="D560">
        <v>4</v>
      </c>
      <c r="E560">
        <v>4617126.53094202</v>
      </c>
      <c r="F560">
        <v>2415438.0951792449</v>
      </c>
      <c r="G560">
        <v>9310180.5368047599</v>
      </c>
      <c r="H560">
        <v>21182079.001159601</v>
      </c>
      <c r="I560">
        <v>24326617.512711201</v>
      </c>
      <c r="J560">
        <v>35184493.993087597</v>
      </c>
      <c r="K560">
        <v>54893616.950737096</v>
      </c>
      <c r="L560">
        <v>78297334.239145607</v>
      </c>
      <c r="M560">
        <v>85799862.535925701</v>
      </c>
      <c r="N560">
        <v>127476867.257719</v>
      </c>
      <c r="O560">
        <v>173821902.60579401</v>
      </c>
      <c r="Q560" t="str">
        <f>VLOOKUP(A560,Lookup_Tables!$D$2:$E$7,2,FALSE)</f>
        <v>AP</v>
      </c>
      <c r="R560" t="str">
        <f>IFERROR(VLOOKUP(D560,Lookup_Tables!$A$2:$B$21,2,FALSE),"All")</f>
        <v>Govt Med Fac</v>
      </c>
    </row>
    <row r="561" spans="1:18" hidden="1">
      <c r="A561">
        <v>-1</v>
      </c>
      <c r="B561">
        <v>20</v>
      </c>
      <c r="C561" t="s">
        <v>39</v>
      </c>
      <c r="D561">
        <v>4</v>
      </c>
      <c r="E561">
        <v>3721225.70250643</v>
      </c>
      <c r="F561">
        <v>1834390.4218975662</v>
      </c>
      <c r="G561">
        <v>6731409.2155306702</v>
      </c>
      <c r="H561">
        <v>18130892.799737699</v>
      </c>
      <c r="I561">
        <v>20882976.9146276</v>
      </c>
      <c r="J561">
        <v>31621001.0972174</v>
      </c>
      <c r="K561">
        <v>48081914.296713904</v>
      </c>
      <c r="L561">
        <v>74350962.200013503</v>
      </c>
      <c r="M561">
        <v>82650295.694745898</v>
      </c>
      <c r="N561">
        <v>121305914.071172</v>
      </c>
      <c r="O561">
        <v>166061375.874264</v>
      </c>
      <c r="Q561" t="str">
        <f>VLOOKUP(A561,Lookup_Tables!$D$2:$E$7,2,FALSE)</f>
        <v>AP</v>
      </c>
      <c r="R561" t="str">
        <f>IFERROR(VLOOKUP(D561,Lookup_Tables!$A$2:$B$21,2,FALSE),"All")</f>
        <v>Govt Med Fac</v>
      </c>
    </row>
    <row r="562" spans="1:18" hidden="1">
      <c r="A562">
        <v>-1</v>
      </c>
      <c r="B562">
        <v>20</v>
      </c>
      <c r="C562" t="s">
        <v>38</v>
      </c>
      <c r="D562">
        <v>6</v>
      </c>
      <c r="E562">
        <v>441494.265877356</v>
      </c>
      <c r="F562">
        <v>144726.75402462122</v>
      </c>
      <c r="G562">
        <v>527345.94071985397</v>
      </c>
      <c r="H562">
        <v>2177645.6980151399</v>
      </c>
      <c r="I562">
        <v>2716680.9514596602</v>
      </c>
      <c r="J562">
        <v>4637937.38530479</v>
      </c>
      <c r="K562">
        <v>8358244.25314268</v>
      </c>
      <c r="L562">
        <v>17874853.811654199</v>
      </c>
      <c r="M562">
        <v>20342638.002174299</v>
      </c>
      <c r="N562">
        <v>29238673.834335901</v>
      </c>
      <c r="O562">
        <v>38417307.764331304</v>
      </c>
      <c r="Q562" t="str">
        <f>VLOOKUP(A562,Lookup_Tables!$D$2:$E$7,2,FALSE)</f>
        <v>AP</v>
      </c>
      <c r="R562" t="str">
        <f>IFERROR(VLOOKUP(D562,Lookup_Tables!$A$2:$B$21,2,FALSE),"All")</f>
        <v>Port</v>
      </c>
    </row>
    <row r="563" spans="1:18" hidden="1">
      <c r="A563">
        <v>-1</v>
      </c>
      <c r="B563">
        <v>20</v>
      </c>
      <c r="C563" t="s">
        <v>39</v>
      </c>
      <c r="D563">
        <v>6</v>
      </c>
      <c r="E563">
        <v>428369.29833845701</v>
      </c>
      <c r="F563">
        <v>141208.88671495253</v>
      </c>
      <c r="G563">
        <v>488717.90150513698</v>
      </c>
      <c r="H563">
        <v>2072118.6733355401</v>
      </c>
      <c r="I563">
        <v>2618803.7928002798</v>
      </c>
      <c r="J563">
        <v>4475910.0849191099</v>
      </c>
      <c r="K563">
        <v>8286452.1885018302</v>
      </c>
      <c r="L563">
        <v>17292168.258340001</v>
      </c>
      <c r="M563">
        <v>19871497.570822701</v>
      </c>
      <c r="N563">
        <v>29047994.180115901</v>
      </c>
      <c r="O563">
        <v>36831311.590771101</v>
      </c>
      <c r="Q563" t="str">
        <f>VLOOKUP(A563,Lookup_Tables!$D$2:$E$7,2,FALSE)</f>
        <v>AP</v>
      </c>
      <c r="R563" t="str">
        <f>IFERROR(VLOOKUP(D563,Lookup_Tables!$A$2:$B$21,2,FALSE),"All")</f>
        <v>Port</v>
      </c>
    </row>
    <row r="564" spans="1:18" hidden="1">
      <c r="A564">
        <v>-1</v>
      </c>
      <c r="B564">
        <v>20</v>
      </c>
      <c r="C564" t="s">
        <v>38</v>
      </c>
      <c r="D564">
        <v>9</v>
      </c>
      <c r="E564">
        <v>1621559.2468494901</v>
      </c>
      <c r="F564">
        <v>567439.55254688021</v>
      </c>
      <c r="G564">
        <v>2739556.9202983398</v>
      </c>
      <c r="H564">
        <v>8576721.5940069705</v>
      </c>
      <c r="I564">
        <v>10180318.730739901</v>
      </c>
      <c r="J564">
        <v>16542883.3326462</v>
      </c>
      <c r="K564">
        <v>30206914.604413401</v>
      </c>
      <c r="L564">
        <v>48660005.389982998</v>
      </c>
      <c r="M564">
        <v>52494584.276374802</v>
      </c>
      <c r="N564">
        <v>92345040.080321193</v>
      </c>
      <c r="O564">
        <v>134372937.02187201</v>
      </c>
      <c r="Q564" t="str">
        <f>VLOOKUP(A564,Lookup_Tables!$D$2:$E$7,2,FALSE)</f>
        <v>AP</v>
      </c>
      <c r="R564" t="str">
        <f>IFERROR(VLOOKUP(D564,Lookup_Tables!$A$2:$B$21,2,FALSE),"All")</f>
        <v>Pub Admin Bldg</v>
      </c>
    </row>
    <row r="565" spans="1:18" hidden="1">
      <c r="A565">
        <v>-1</v>
      </c>
      <c r="B565">
        <v>20</v>
      </c>
      <c r="C565" t="s">
        <v>39</v>
      </c>
      <c r="D565">
        <v>9</v>
      </c>
      <c r="E565">
        <v>1530803.8152770801</v>
      </c>
      <c r="F565">
        <v>531306.04531739408</v>
      </c>
      <c r="G565">
        <v>2440621.9144623699</v>
      </c>
      <c r="H565">
        <v>7752505.6791737704</v>
      </c>
      <c r="I565">
        <v>9504289.0159082897</v>
      </c>
      <c r="J565">
        <v>15528709.1251188</v>
      </c>
      <c r="K565">
        <v>28907008.7433916</v>
      </c>
      <c r="L565">
        <v>48398833.942268103</v>
      </c>
      <c r="M565">
        <v>51595916.245815799</v>
      </c>
      <c r="N565">
        <v>92345040.080321193</v>
      </c>
      <c r="O565">
        <v>130895394.708919</v>
      </c>
      <c r="Q565" t="str">
        <f>VLOOKUP(A565,Lookup_Tables!$D$2:$E$7,2,FALSE)</f>
        <v>AP</v>
      </c>
      <c r="R565" t="str">
        <f>IFERROR(VLOOKUP(D565,Lookup_Tables!$A$2:$B$21,2,FALSE),"All")</f>
        <v>Pub Admin Bldg</v>
      </c>
    </row>
    <row r="566" spans="1:18" hidden="1">
      <c r="A566">
        <v>-1</v>
      </c>
      <c r="B566">
        <v>20</v>
      </c>
      <c r="C566" t="s">
        <v>38</v>
      </c>
      <c r="D566">
        <v>10</v>
      </c>
      <c r="E566">
        <v>61632123.050603002</v>
      </c>
      <c r="F566">
        <v>28837836.67079347</v>
      </c>
      <c r="G566">
        <v>126563569.209612</v>
      </c>
      <c r="H566">
        <v>306388722.59733301</v>
      </c>
      <c r="I566">
        <v>351985728.25568199</v>
      </c>
      <c r="J566">
        <v>506660289.76649702</v>
      </c>
      <c r="K566">
        <v>828385300.82585299</v>
      </c>
      <c r="L566">
        <v>1317691709.50898</v>
      </c>
      <c r="M566">
        <v>1448087404.75755</v>
      </c>
      <c r="N566">
        <v>2130466996.4844</v>
      </c>
      <c r="O566">
        <v>2911874934.5288</v>
      </c>
      <c r="Q566" t="str">
        <f>VLOOKUP(A566,Lookup_Tables!$D$2:$E$7,2,FALSE)</f>
        <v>AP</v>
      </c>
      <c r="R566" t="str">
        <f>IFERROR(VLOOKUP(D566,Lookup_Tables!$A$2:$B$21,2,FALSE),"All")</f>
        <v>Pub School</v>
      </c>
    </row>
    <row r="567" spans="1:18" hidden="1">
      <c r="A567">
        <v>-1</v>
      </c>
      <c r="B567">
        <v>20</v>
      </c>
      <c r="C567" t="s">
        <v>39</v>
      </c>
      <c r="D567">
        <v>10</v>
      </c>
      <c r="E567">
        <v>52846955.342051297</v>
      </c>
      <c r="F567">
        <v>23413064.252875436</v>
      </c>
      <c r="G567">
        <v>101686812.58018801</v>
      </c>
      <c r="H567">
        <v>257666882.48469001</v>
      </c>
      <c r="I567">
        <v>310568678.311185</v>
      </c>
      <c r="J567">
        <v>456405021.33006299</v>
      </c>
      <c r="K567">
        <v>761446230.91098499</v>
      </c>
      <c r="L567">
        <v>1228677094.0617199</v>
      </c>
      <c r="M567">
        <v>1427196509.07763</v>
      </c>
      <c r="N567">
        <v>2107907516.6159599</v>
      </c>
      <c r="O567">
        <v>2911728586.6350002</v>
      </c>
      <c r="Q567" t="str">
        <f>VLOOKUP(A567,Lookup_Tables!$D$2:$E$7,2,FALSE)</f>
        <v>AP</v>
      </c>
      <c r="R567" t="str">
        <f>IFERROR(VLOOKUP(D567,Lookup_Tables!$A$2:$B$21,2,FALSE),"All")</f>
        <v>Pub School</v>
      </c>
    </row>
    <row r="568" spans="1:18" hidden="1">
      <c r="A568">
        <v>-1</v>
      </c>
      <c r="B568">
        <v>20</v>
      </c>
      <c r="C568" t="s">
        <v>38</v>
      </c>
      <c r="D568">
        <v>11</v>
      </c>
      <c r="E568">
        <v>6364670.8203088902</v>
      </c>
      <c r="F568">
        <v>2998282.2623345116</v>
      </c>
      <c r="G568">
        <v>13761925.343480499</v>
      </c>
      <c r="H568">
        <v>27188033.872454699</v>
      </c>
      <c r="I568">
        <v>30996526.374518901</v>
      </c>
      <c r="J568">
        <v>47664652.218403101</v>
      </c>
      <c r="K568">
        <v>82219138.048892096</v>
      </c>
      <c r="L568">
        <v>132389012.479352</v>
      </c>
      <c r="M568">
        <v>152973865.89909899</v>
      </c>
      <c r="N568">
        <v>263766928.637422</v>
      </c>
      <c r="O568">
        <v>356286587.24044299</v>
      </c>
      <c r="Q568" t="str">
        <f>VLOOKUP(A568,Lookup_Tables!$D$2:$E$7,2,FALSE)</f>
        <v>AP</v>
      </c>
      <c r="R568" t="str">
        <f>IFERROR(VLOOKUP(D568,Lookup_Tables!$A$2:$B$21,2,FALSE),"All")</f>
        <v>Pub Univ</v>
      </c>
    </row>
    <row r="569" spans="1:18" hidden="1">
      <c r="A569">
        <v>-1</v>
      </c>
      <c r="B569">
        <v>20</v>
      </c>
      <c r="C569" t="s">
        <v>39</v>
      </c>
      <c r="D569">
        <v>11</v>
      </c>
      <c r="E569">
        <v>5687074.4596438697</v>
      </c>
      <c r="F569">
        <v>2639969.5919703492</v>
      </c>
      <c r="G569">
        <v>11254018.6801791</v>
      </c>
      <c r="H569">
        <v>23054889.005578998</v>
      </c>
      <c r="I569">
        <v>27008820.0896542</v>
      </c>
      <c r="J569">
        <v>43022797.742727399</v>
      </c>
      <c r="K569">
        <v>77336292.919790298</v>
      </c>
      <c r="L569">
        <v>127461131.967691</v>
      </c>
      <c r="M569">
        <v>149408767.82153699</v>
      </c>
      <c r="N569">
        <v>263709211.24159801</v>
      </c>
      <c r="O569">
        <v>351149577.93137401</v>
      </c>
      <c r="Q569" t="str">
        <f>VLOOKUP(A569,Lookup_Tables!$D$2:$E$7,2,FALSE)</f>
        <v>AP</v>
      </c>
      <c r="R569" t="str">
        <f>IFERROR(VLOOKUP(D569,Lookup_Tables!$A$2:$B$21,2,FALSE),"All")</f>
        <v>Pub Univ</v>
      </c>
    </row>
    <row r="570" spans="1:18" hidden="1">
      <c r="A570">
        <v>-1</v>
      </c>
      <c r="B570">
        <v>20</v>
      </c>
      <c r="C570" t="s">
        <v>38</v>
      </c>
      <c r="D570">
        <v>12</v>
      </c>
      <c r="E570">
        <v>7170712.9397154199</v>
      </c>
      <c r="F570">
        <v>2717479.8323740801</v>
      </c>
      <c r="G570">
        <v>11293363.721749799</v>
      </c>
      <c r="H570">
        <v>34689555.090668797</v>
      </c>
      <c r="I570">
        <v>43320289.4229578</v>
      </c>
      <c r="J570">
        <v>68039984.672219202</v>
      </c>
      <c r="K570">
        <v>117088265.249698</v>
      </c>
      <c r="L570">
        <v>221899780.46875799</v>
      </c>
      <c r="M570">
        <v>248062497.031183</v>
      </c>
      <c r="N570">
        <v>436585555.23193997</v>
      </c>
      <c r="O570">
        <v>546312250.49449003</v>
      </c>
      <c r="Q570" t="str">
        <f>VLOOKUP(A570,Lookup_Tables!$D$2:$E$7,2,FALSE)</f>
        <v>AP</v>
      </c>
      <c r="R570" t="str">
        <f>IFERROR(VLOOKUP(D570,Lookup_Tables!$A$2:$B$21,2,FALSE),"All")</f>
        <v>Rail</v>
      </c>
    </row>
    <row r="571" spans="1:18" hidden="1">
      <c r="A571">
        <v>-1</v>
      </c>
      <c r="B571">
        <v>20</v>
      </c>
      <c r="C571" t="s">
        <v>39</v>
      </c>
      <c r="D571">
        <v>12</v>
      </c>
      <c r="E571">
        <v>6743077.4894693298</v>
      </c>
      <c r="F571">
        <v>2483426.5483913571</v>
      </c>
      <c r="G571">
        <v>10276690.3169335</v>
      </c>
      <c r="H571">
        <v>32695578.308913499</v>
      </c>
      <c r="I571">
        <v>40062012.117191598</v>
      </c>
      <c r="J571">
        <v>61926858.425113201</v>
      </c>
      <c r="K571">
        <v>116386461.39511199</v>
      </c>
      <c r="L571">
        <v>212087618.32135201</v>
      </c>
      <c r="M571">
        <v>248055051.61174101</v>
      </c>
      <c r="N571">
        <v>435207999.72874701</v>
      </c>
      <c r="O571">
        <v>546312250.49449003</v>
      </c>
      <c r="Q571" t="str">
        <f>VLOOKUP(A571,Lookup_Tables!$D$2:$E$7,2,FALSE)</f>
        <v>AP</v>
      </c>
      <c r="R571" t="str">
        <f>IFERROR(VLOOKUP(D571,Lookup_Tables!$A$2:$B$21,2,FALSE),"All")</f>
        <v>Rail</v>
      </c>
    </row>
    <row r="572" spans="1:18" hidden="1">
      <c r="A572">
        <v>-1</v>
      </c>
      <c r="B572">
        <v>20</v>
      </c>
      <c r="C572" t="s">
        <v>38</v>
      </c>
      <c r="D572">
        <v>13</v>
      </c>
      <c r="E572">
        <v>29223329.282388002</v>
      </c>
      <c r="F572">
        <v>11194871.821754746</v>
      </c>
      <c r="G572">
        <v>54782666.330176003</v>
      </c>
      <c r="H572">
        <v>158137717.46997401</v>
      </c>
      <c r="I572">
        <v>195980104.12465599</v>
      </c>
      <c r="J572">
        <v>278095264.82468301</v>
      </c>
      <c r="K572">
        <v>476910593.14335299</v>
      </c>
      <c r="L572">
        <v>811441467.27608705</v>
      </c>
      <c r="M572">
        <v>901020457.907161</v>
      </c>
      <c r="N572">
        <v>1368236521.76425</v>
      </c>
      <c r="O572">
        <v>1926953583.3504901</v>
      </c>
      <c r="Q572" t="str">
        <f>VLOOKUP(A572,Lookup_Tables!$D$2:$E$7,2,FALSE)</f>
        <v>AP</v>
      </c>
      <c r="R572" t="str">
        <f>IFERROR(VLOOKUP(D572,Lookup_Tables!$A$2:$B$21,2,FALSE),"All")</f>
        <v>Residual Inst</v>
      </c>
    </row>
    <row r="573" spans="1:18" hidden="1">
      <c r="A573">
        <v>-1</v>
      </c>
      <c r="B573">
        <v>20</v>
      </c>
      <c r="C573" t="s">
        <v>39</v>
      </c>
      <c r="D573">
        <v>13</v>
      </c>
      <c r="E573">
        <v>26734181.417321499</v>
      </c>
      <c r="F573">
        <v>9771008.2467492074</v>
      </c>
      <c r="G573">
        <v>48088536.5058465</v>
      </c>
      <c r="H573">
        <v>148040070.345117</v>
      </c>
      <c r="I573">
        <v>176766167.10064501</v>
      </c>
      <c r="J573">
        <v>265096679.29001901</v>
      </c>
      <c r="K573">
        <v>446559880.547167</v>
      </c>
      <c r="L573">
        <v>769075952.71518898</v>
      </c>
      <c r="M573">
        <v>895381737.58948302</v>
      </c>
      <c r="N573">
        <v>1365565360.6614399</v>
      </c>
      <c r="O573">
        <v>1924874061.47416</v>
      </c>
      <c r="Q573" t="str">
        <f>VLOOKUP(A573,Lookup_Tables!$D$2:$E$7,2,FALSE)</f>
        <v>AP</v>
      </c>
      <c r="R573" t="str">
        <f>IFERROR(VLOOKUP(D573,Lookup_Tables!$A$2:$B$21,2,FALSE),"All")</f>
        <v>Residual Inst</v>
      </c>
    </row>
    <row r="574" spans="1:18" hidden="1">
      <c r="A574">
        <v>-1</v>
      </c>
      <c r="B574">
        <v>20</v>
      </c>
      <c r="C574" t="s">
        <v>38</v>
      </c>
      <c r="D574">
        <v>14</v>
      </c>
      <c r="E574">
        <v>48659313.508492902</v>
      </c>
      <c r="F574">
        <v>17702304.333263449</v>
      </c>
      <c r="G574">
        <v>76823172.784084603</v>
      </c>
      <c r="H574">
        <v>225022064.31043601</v>
      </c>
      <c r="I574">
        <v>270698441.282372</v>
      </c>
      <c r="J574">
        <v>412739476.88538402</v>
      </c>
      <c r="K574">
        <v>773459244.07189298</v>
      </c>
      <c r="L574">
        <v>1500522335.6725399</v>
      </c>
      <c r="M574">
        <v>1903707368.2061701</v>
      </c>
      <c r="N574">
        <v>3211439415.8372598</v>
      </c>
      <c r="O574">
        <v>4724091837.4689903</v>
      </c>
      <c r="Q574" t="str">
        <f>VLOOKUP(A574,Lookup_Tables!$D$2:$E$7,2,FALSE)</f>
        <v>AP</v>
      </c>
      <c r="R574" t="str">
        <f>IFERROR(VLOOKUP(D574,Lookup_Tables!$A$2:$B$21,2,FALSE),"All")</f>
        <v>Road</v>
      </c>
    </row>
    <row r="575" spans="1:18" hidden="1">
      <c r="A575">
        <v>-1</v>
      </c>
      <c r="B575">
        <v>20</v>
      </c>
      <c r="C575" t="s">
        <v>39</v>
      </c>
      <c r="D575">
        <v>14</v>
      </c>
      <c r="E575">
        <v>45223036.4065376</v>
      </c>
      <c r="F575">
        <v>15848989.838401467</v>
      </c>
      <c r="G575">
        <v>65587539.848822497</v>
      </c>
      <c r="H575">
        <v>208782899.046601</v>
      </c>
      <c r="I575">
        <v>251748202.14300099</v>
      </c>
      <c r="J575">
        <v>389976643.61422402</v>
      </c>
      <c r="K575">
        <v>748744407.92237794</v>
      </c>
      <c r="L575">
        <v>1472434272.6290901</v>
      </c>
      <c r="M575">
        <v>1844044098.4795699</v>
      </c>
      <c r="N575">
        <v>3162162848.7290902</v>
      </c>
      <c r="O575">
        <v>4724091837.4689903</v>
      </c>
      <c r="Q575" t="str">
        <f>VLOOKUP(A575,Lookup_Tables!$D$2:$E$7,2,FALSE)</f>
        <v>AP</v>
      </c>
      <c r="R575" t="str">
        <f>IFERROR(VLOOKUP(D575,Lookup_Tables!$A$2:$B$21,2,FALSE),"All")</f>
        <v>Road</v>
      </c>
    </row>
    <row r="576" spans="1:18" hidden="1">
      <c r="A576">
        <v>-1</v>
      </c>
      <c r="B576">
        <v>20</v>
      </c>
      <c r="C576" t="s">
        <v>38</v>
      </c>
      <c r="D576">
        <v>15</v>
      </c>
      <c r="E576">
        <v>2084157272.0634401</v>
      </c>
      <c r="F576">
        <v>861024111.98854804</v>
      </c>
      <c r="G576">
        <v>4130311419.2184401</v>
      </c>
      <c r="H576">
        <v>10281046134.533701</v>
      </c>
      <c r="I576">
        <v>12237029624.879601</v>
      </c>
      <c r="J576">
        <v>17559822940.104401</v>
      </c>
      <c r="K576">
        <v>30561091327.018799</v>
      </c>
      <c r="L576">
        <v>50650787456.7192</v>
      </c>
      <c r="M576">
        <v>62471874811.4328</v>
      </c>
      <c r="N576">
        <v>100540162247.36</v>
      </c>
      <c r="O576">
        <v>139075393516.69501</v>
      </c>
      <c r="Q576" t="str">
        <f>VLOOKUP(A576,Lookup_Tables!$D$2:$E$7,2,FALSE)</f>
        <v>AP</v>
      </c>
      <c r="R576" t="str">
        <f>IFERROR(VLOOKUP(D576,Lookup_Tables!$A$2:$B$21,2,FALSE),"All")</f>
        <v>All</v>
      </c>
    </row>
    <row r="577" spans="1:18" hidden="1">
      <c r="A577">
        <v>-1</v>
      </c>
      <c r="B577">
        <v>20</v>
      </c>
      <c r="C577" t="s">
        <v>39</v>
      </c>
      <c r="D577">
        <v>15</v>
      </c>
      <c r="E577">
        <v>1866361839.0139899</v>
      </c>
      <c r="F577">
        <v>733940437.44048452</v>
      </c>
      <c r="G577">
        <v>3607316917.58845</v>
      </c>
      <c r="H577">
        <v>9228913812.80513</v>
      </c>
      <c r="I577">
        <v>10933380209.938999</v>
      </c>
      <c r="J577">
        <v>16281758042.4741</v>
      </c>
      <c r="K577">
        <v>28761662997.431999</v>
      </c>
      <c r="L577">
        <v>49607188237.123398</v>
      </c>
      <c r="M577">
        <v>58299523085.010696</v>
      </c>
      <c r="N577">
        <v>100452678915.498</v>
      </c>
      <c r="O577">
        <v>135393088580.655</v>
      </c>
      <c r="Q577" t="str">
        <f>VLOOKUP(A577,Lookup_Tables!$D$2:$E$7,2,FALSE)</f>
        <v>AP</v>
      </c>
      <c r="R577" t="str">
        <f>IFERROR(VLOOKUP(D577,Lookup_Tables!$A$2:$B$21,2,FALSE),"All")</f>
        <v>All</v>
      </c>
    </row>
    <row r="578" spans="1:18" hidden="1">
      <c r="A578">
        <v>-1</v>
      </c>
      <c r="B578">
        <v>20</v>
      </c>
      <c r="C578" t="s">
        <v>38</v>
      </c>
      <c r="D578">
        <v>16</v>
      </c>
      <c r="E578">
        <v>191206782.72188699</v>
      </c>
      <c r="F578">
        <v>80561561.407589659</v>
      </c>
      <c r="G578">
        <v>358343647.45542401</v>
      </c>
      <c r="H578">
        <v>953210308.29779601</v>
      </c>
      <c r="I578">
        <v>1112434066.4213099</v>
      </c>
      <c r="J578">
        <v>1659804352.4321599</v>
      </c>
      <c r="K578">
        <v>2757397405.0240698</v>
      </c>
      <c r="L578">
        <v>4812082758.09659</v>
      </c>
      <c r="M578">
        <v>5637007564.9066601</v>
      </c>
      <c r="N578">
        <v>8759310104.6844292</v>
      </c>
      <c r="O578">
        <v>12726974848.078699</v>
      </c>
      <c r="Q578" t="str">
        <f>VLOOKUP(A578,Lookup_Tables!$D$2:$E$7,2,FALSE)</f>
        <v>AP</v>
      </c>
      <c r="R578" t="str">
        <f>IFERROR(VLOOKUP(D578,Lookup_Tables!$A$2:$B$21,2,FALSE),"All")</f>
        <v>Government_Loss</v>
      </c>
    </row>
    <row r="579" spans="1:18" hidden="1">
      <c r="A579">
        <v>-1</v>
      </c>
      <c r="B579">
        <v>20</v>
      </c>
      <c r="C579" t="s">
        <v>39</v>
      </c>
      <c r="D579">
        <v>16</v>
      </c>
      <c r="E579">
        <v>170299115.26617199</v>
      </c>
      <c r="F579">
        <v>66730795.769206911</v>
      </c>
      <c r="G579">
        <v>302918494.28102303</v>
      </c>
      <c r="H579">
        <v>843410445.44330001</v>
      </c>
      <c r="I579">
        <v>1028851799.8898</v>
      </c>
      <c r="J579">
        <v>1541445823.54163</v>
      </c>
      <c r="K579">
        <v>2712627378.8605199</v>
      </c>
      <c r="L579">
        <v>4698065544.3036699</v>
      </c>
      <c r="M579">
        <v>5455148010.9936304</v>
      </c>
      <c r="N579">
        <v>8757724872.0102196</v>
      </c>
      <c r="O579">
        <v>12708768588.7355</v>
      </c>
      <c r="Q579" t="str">
        <f>VLOOKUP(A579,Lookup_Tables!$D$2:$E$7,2,FALSE)</f>
        <v>AP</v>
      </c>
      <c r="R579" t="str">
        <f>IFERROR(VLOOKUP(D579,Lookup_Tables!$A$2:$B$21,2,FALSE),"All")</f>
        <v>Government_Loss</v>
      </c>
    </row>
    <row r="580" spans="1:18" hidden="1">
      <c r="A580">
        <v>-1</v>
      </c>
      <c r="B580">
        <v>20</v>
      </c>
      <c r="C580" t="s">
        <v>38</v>
      </c>
      <c r="D580">
        <v>17</v>
      </c>
      <c r="E580">
        <v>311533730.59795398</v>
      </c>
      <c r="F580">
        <v>119415142.28917661</v>
      </c>
      <c r="G580">
        <v>568647531.43769205</v>
      </c>
      <c r="H580">
        <v>1607590130.16468</v>
      </c>
      <c r="I580">
        <v>1885915811.4874899</v>
      </c>
      <c r="J580">
        <v>2781918462.8298402</v>
      </c>
      <c r="K580">
        <v>4860373907.4618998</v>
      </c>
      <c r="L580">
        <v>8497937606.7887697</v>
      </c>
      <c r="M580">
        <v>10618686697.487301</v>
      </c>
      <c r="N580">
        <v>17179361209.3566</v>
      </c>
      <c r="O580">
        <v>23101199285.942501</v>
      </c>
      <c r="Q580" t="str">
        <f>VLOOKUP(A580,Lookup_Tables!$D$2:$E$7,2,FALSE)</f>
        <v>AP</v>
      </c>
      <c r="R580" t="str">
        <f>IFERROR(VLOOKUP(D580,Lookup_Tables!$A$2:$B$21,2,FALSE),"All")</f>
        <v>Emergency_Loss</v>
      </c>
    </row>
    <row r="581" spans="1:18" hidden="1">
      <c r="A581">
        <v>-1</v>
      </c>
      <c r="B581">
        <v>20</v>
      </c>
      <c r="C581" t="s">
        <v>39</v>
      </c>
      <c r="D581">
        <v>17</v>
      </c>
      <c r="E581">
        <v>285893616.97733599</v>
      </c>
      <c r="F581">
        <v>104852775.63044164</v>
      </c>
      <c r="G581">
        <v>505120707.127038</v>
      </c>
      <c r="H581">
        <v>1445665419.59728</v>
      </c>
      <c r="I581">
        <v>1729037844.7026801</v>
      </c>
      <c r="J581">
        <v>2662971239.6929698</v>
      </c>
      <c r="K581">
        <v>4604847650.34624</v>
      </c>
      <c r="L581">
        <v>8075042594.0619001</v>
      </c>
      <c r="M581">
        <v>10191573535.41</v>
      </c>
      <c r="N581">
        <v>17179361209.3566</v>
      </c>
      <c r="O581">
        <v>22750490947.5965</v>
      </c>
      <c r="Q581" t="str">
        <f>VLOOKUP(A581,Lookup_Tables!$D$2:$E$7,2,FALSE)</f>
        <v>AP</v>
      </c>
      <c r="R581" t="str">
        <f>IFERROR(VLOOKUP(D581,Lookup_Tables!$A$2:$B$21,2,FALSE),"All")</f>
        <v>Emergency_Loss</v>
      </c>
    </row>
    <row r="582" spans="1:18" hidden="1">
      <c r="A582">
        <v>-1</v>
      </c>
      <c r="B582">
        <v>20</v>
      </c>
      <c r="C582" t="s">
        <v>38</v>
      </c>
      <c r="D582">
        <v>18</v>
      </c>
      <c r="E582">
        <v>502740513.31983799</v>
      </c>
      <c r="F582">
        <v>197476938.11767995</v>
      </c>
      <c r="G582">
        <v>945591650.69803202</v>
      </c>
      <c r="H582">
        <v>2532782252.7193298</v>
      </c>
      <c r="I582">
        <v>3033474746.1494298</v>
      </c>
      <c r="J582">
        <v>4490172438.9249001</v>
      </c>
      <c r="K582">
        <v>7566010567.7743502</v>
      </c>
      <c r="L582">
        <v>13501797346.253401</v>
      </c>
      <c r="M582">
        <v>16062151901.0026</v>
      </c>
      <c r="N582">
        <v>26400272681.424301</v>
      </c>
      <c r="O582">
        <v>36438381804.6595</v>
      </c>
      <c r="Q582" t="str">
        <f>VLOOKUP(A582,Lookup_Tables!$D$2:$E$7,2,FALSE)</f>
        <v>AP</v>
      </c>
      <c r="R582" t="str">
        <f>IFERROR(VLOOKUP(D582,Lookup_Tables!$A$2:$B$21,2,FALSE),"All")</f>
        <v>Govt_Plus_Emergency</v>
      </c>
    </row>
    <row r="583" spans="1:18" hidden="1">
      <c r="A583">
        <v>-1</v>
      </c>
      <c r="B583">
        <v>20</v>
      </c>
      <c r="C583" t="s">
        <v>39</v>
      </c>
      <c r="D583">
        <v>18</v>
      </c>
      <c r="E583">
        <v>455850495.16864502</v>
      </c>
      <c r="F583">
        <v>170401520.24084896</v>
      </c>
      <c r="G583">
        <v>814392904.62239206</v>
      </c>
      <c r="H583">
        <v>2284648295.9037499</v>
      </c>
      <c r="I583">
        <v>2709923725.7815399</v>
      </c>
      <c r="J583">
        <v>4219823055.2514901</v>
      </c>
      <c r="K583">
        <v>7331733898.7243404</v>
      </c>
      <c r="L583">
        <v>13270040228.4193</v>
      </c>
      <c r="M583">
        <v>15662691566.8839</v>
      </c>
      <c r="N583">
        <v>26400272681.424301</v>
      </c>
      <c r="O583">
        <v>35369500995.177101</v>
      </c>
      <c r="Q583" t="str">
        <f>VLOOKUP(A583,Lookup_Tables!$D$2:$E$7,2,FALSE)</f>
        <v>AP</v>
      </c>
      <c r="R583" t="str">
        <f>IFERROR(VLOOKUP(D583,Lookup_Tables!$A$2:$B$21,2,FALSE),"All")</f>
        <v>Govt_Plus_Emergency</v>
      </c>
    </row>
    <row r="584" spans="1:18" hidden="1">
      <c r="A584">
        <v>-1</v>
      </c>
      <c r="B584">
        <v>21</v>
      </c>
      <c r="C584" t="s">
        <v>38</v>
      </c>
      <c r="D584">
        <v>0</v>
      </c>
      <c r="E584">
        <v>9715955.73639098</v>
      </c>
      <c r="F584">
        <v>3072487.764109306</v>
      </c>
      <c r="G584">
        <v>3758450.3602076801</v>
      </c>
      <c r="H584">
        <v>28988829.342585601</v>
      </c>
      <c r="I584">
        <v>40817074.015880801</v>
      </c>
      <c r="J584">
        <v>89677537.279573306</v>
      </c>
      <c r="K584">
        <v>232253375.06583101</v>
      </c>
      <c r="L584">
        <v>409030482.04862499</v>
      </c>
      <c r="M584">
        <v>452195915.12645</v>
      </c>
      <c r="N584">
        <v>805349829.799281</v>
      </c>
      <c r="O584">
        <v>1503660084.0420201</v>
      </c>
      <c r="Q584" t="str">
        <f>VLOOKUP(A584,Lookup_Tables!$D$2:$E$7,2,FALSE)</f>
        <v>AP</v>
      </c>
      <c r="R584" t="str">
        <f>IFERROR(VLOOKUP(D584,Lookup_Tables!$A$2:$B$21,2,FALSE),"All")</f>
        <v>Private Assets</v>
      </c>
    </row>
    <row r="585" spans="1:18" hidden="1">
      <c r="A585">
        <v>-1</v>
      </c>
      <c r="B585">
        <v>21</v>
      </c>
      <c r="C585" t="s">
        <v>39</v>
      </c>
      <c r="D585">
        <v>0</v>
      </c>
      <c r="E585">
        <v>9573982.1501736306</v>
      </c>
      <c r="F585">
        <v>3028723.4106209166</v>
      </c>
      <c r="G585">
        <v>3594286.2485605101</v>
      </c>
      <c r="H585">
        <v>28343895.936144698</v>
      </c>
      <c r="I585">
        <v>40474598.413160697</v>
      </c>
      <c r="J585">
        <v>85668720.784831196</v>
      </c>
      <c r="K585">
        <v>225925908.629473</v>
      </c>
      <c r="L585">
        <v>403989354.01891398</v>
      </c>
      <c r="M585">
        <v>450832483.90121299</v>
      </c>
      <c r="N585">
        <v>805349829.799281</v>
      </c>
      <c r="O585">
        <v>1503660084.0420201</v>
      </c>
      <c r="Q585" t="str">
        <f>VLOOKUP(A585,Lookup_Tables!$D$2:$E$7,2,FALSE)</f>
        <v>AP</v>
      </c>
      <c r="R585" t="str">
        <f>IFERROR(VLOOKUP(D585,Lookup_Tables!$A$2:$B$21,2,FALSE),"All")</f>
        <v>Private Assets</v>
      </c>
    </row>
    <row r="586" spans="1:18" hidden="1">
      <c r="A586">
        <v>-1</v>
      </c>
      <c r="B586">
        <v>21</v>
      </c>
      <c r="C586" t="s">
        <v>38</v>
      </c>
      <c r="D586">
        <v>1</v>
      </c>
      <c r="E586">
        <v>96125.174115134505</v>
      </c>
      <c r="F586">
        <v>27546.418098527196</v>
      </c>
      <c r="G586">
        <v>13663.3673756473</v>
      </c>
      <c r="H586">
        <v>191013.62344059901</v>
      </c>
      <c r="I586">
        <v>268958.76583201799</v>
      </c>
      <c r="J586">
        <v>642726.17415815697</v>
      </c>
      <c r="K586">
        <v>1658520.44037518</v>
      </c>
      <c r="L586">
        <v>4306761.3658291502</v>
      </c>
      <c r="M586">
        <v>5479092.0942442501</v>
      </c>
      <c r="N586">
        <v>10925893.9290832</v>
      </c>
      <c r="O586">
        <v>21988709.7729964</v>
      </c>
      <c r="Q586" t="str">
        <f>VLOOKUP(A586,Lookup_Tables!$D$2:$E$7,2,FALSE)</f>
        <v>AP</v>
      </c>
      <c r="R586" t="str">
        <f>IFERROR(VLOOKUP(D586,Lookup_Tables!$A$2:$B$21,2,FALSE),"All")</f>
        <v>Airport</v>
      </c>
    </row>
    <row r="587" spans="1:18" hidden="1">
      <c r="A587">
        <v>-1</v>
      </c>
      <c r="B587">
        <v>21</v>
      </c>
      <c r="C587" t="s">
        <v>39</v>
      </c>
      <c r="D587">
        <v>1</v>
      </c>
      <c r="E587">
        <v>95135.256863624498</v>
      </c>
      <c r="F587">
        <v>27217.961842972712</v>
      </c>
      <c r="G587">
        <v>12436.174693307399</v>
      </c>
      <c r="H587">
        <v>183716.60480665401</v>
      </c>
      <c r="I587">
        <v>267557.960393505</v>
      </c>
      <c r="J587">
        <v>641161.82252312906</v>
      </c>
      <c r="K587">
        <v>1561775.2200619699</v>
      </c>
      <c r="L587">
        <v>4285625.7651241897</v>
      </c>
      <c r="M587">
        <v>5479092.0942442501</v>
      </c>
      <c r="N587">
        <v>10925893.9290832</v>
      </c>
      <c r="O587">
        <v>21988709.7729964</v>
      </c>
      <c r="Q587" t="str">
        <f>VLOOKUP(A587,Lookup_Tables!$D$2:$E$7,2,FALSE)</f>
        <v>AP</v>
      </c>
      <c r="R587" t="str">
        <f>IFERROR(VLOOKUP(D587,Lookup_Tables!$A$2:$B$21,2,FALSE),"All")</f>
        <v>Airport</v>
      </c>
    </row>
    <row r="588" spans="1:18" hidden="1">
      <c r="A588">
        <v>-1</v>
      </c>
      <c r="B588">
        <v>21</v>
      </c>
      <c r="C588" t="s">
        <v>38</v>
      </c>
      <c r="D588">
        <v>2</v>
      </c>
      <c r="E588">
        <v>294502.34395351203</v>
      </c>
      <c r="F588">
        <v>82478.023592660262</v>
      </c>
      <c r="G588">
        <v>79211.069681434805</v>
      </c>
      <c r="H588">
        <v>654229.88651791099</v>
      </c>
      <c r="I588">
        <v>905562.395949814</v>
      </c>
      <c r="J588">
        <v>2199302.0399849098</v>
      </c>
      <c r="K588">
        <v>7480729.2169017401</v>
      </c>
      <c r="L588">
        <v>13900176.241372401</v>
      </c>
      <c r="M588">
        <v>17139259.513335701</v>
      </c>
      <c r="N588">
        <v>26806392.7316516</v>
      </c>
      <c r="O588">
        <v>56454204.677570596</v>
      </c>
      <c r="Q588" t="str">
        <f>VLOOKUP(A588,Lookup_Tables!$D$2:$E$7,2,FALSE)</f>
        <v>AP</v>
      </c>
      <c r="R588" t="str">
        <f>IFERROR(VLOOKUP(D588,Lookup_Tables!$A$2:$B$21,2,FALSE),"All")</f>
        <v>Bridge</v>
      </c>
    </row>
    <row r="589" spans="1:18" hidden="1">
      <c r="A589">
        <v>-1</v>
      </c>
      <c r="B589">
        <v>21</v>
      </c>
      <c r="C589" t="s">
        <v>39</v>
      </c>
      <c r="D589">
        <v>2</v>
      </c>
      <c r="E589">
        <v>291570.86416264198</v>
      </c>
      <c r="F589">
        <v>81695.107777755882</v>
      </c>
      <c r="G589">
        <v>76329.963328548794</v>
      </c>
      <c r="H589">
        <v>633723.64353666804</v>
      </c>
      <c r="I589">
        <v>878845.21120034601</v>
      </c>
      <c r="J589">
        <v>2197809.0882926299</v>
      </c>
      <c r="K589">
        <v>7368125.1401814697</v>
      </c>
      <c r="L589">
        <v>13662602.775079399</v>
      </c>
      <c r="M589">
        <v>16805641.097263701</v>
      </c>
      <c r="N589">
        <v>26806392.7316516</v>
      </c>
      <c r="O589">
        <v>56454204.677570596</v>
      </c>
      <c r="Q589" t="str">
        <f>VLOOKUP(A589,Lookup_Tables!$D$2:$E$7,2,FALSE)</f>
        <v>AP</v>
      </c>
      <c r="R589" t="str">
        <f>IFERROR(VLOOKUP(D589,Lookup_Tables!$A$2:$B$21,2,FALSE),"All")</f>
        <v>Bridge</v>
      </c>
    </row>
    <row r="590" spans="1:18" hidden="1">
      <c r="A590">
        <v>-1</v>
      </c>
      <c r="B590">
        <v>21</v>
      </c>
      <c r="C590" t="s">
        <v>38</v>
      </c>
      <c r="D590">
        <v>3</v>
      </c>
      <c r="E590">
        <v>46899.547106524202</v>
      </c>
      <c r="F590">
        <v>14053.632079502524</v>
      </c>
      <c r="G590">
        <v>17140.894827076099</v>
      </c>
      <c r="H590">
        <v>137036.33914514101</v>
      </c>
      <c r="I590">
        <v>187315.33589573999</v>
      </c>
      <c r="J590">
        <v>380306.66855881299</v>
      </c>
      <c r="K590">
        <v>963987.90677607199</v>
      </c>
      <c r="L590">
        <v>1995727.3400850799</v>
      </c>
      <c r="M590">
        <v>2464637.0184262702</v>
      </c>
      <c r="N590">
        <v>4316985.7743252805</v>
      </c>
      <c r="O590">
        <v>8541354.7280182391</v>
      </c>
      <c r="Q590" t="str">
        <f>VLOOKUP(A590,Lookup_Tables!$D$2:$E$7,2,FALSE)</f>
        <v>AP</v>
      </c>
      <c r="R590" t="str">
        <f>IFERROR(VLOOKUP(D590,Lookup_Tables!$A$2:$B$21,2,FALSE),"All")</f>
        <v>Govt Hosp</v>
      </c>
    </row>
    <row r="591" spans="1:18" hidden="1">
      <c r="A591">
        <v>-1</v>
      </c>
      <c r="B591">
        <v>21</v>
      </c>
      <c r="C591" t="s">
        <v>39</v>
      </c>
      <c r="D591">
        <v>3</v>
      </c>
      <c r="E591">
        <v>46220.920295630698</v>
      </c>
      <c r="F591">
        <v>14222.815484708568</v>
      </c>
      <c r="G591">
        <v>16750.976499344499</v>
      </c>
      <c r="H591">
        <v>132782.811480214</v>
      </c>
      <c r="I591">
        <v>179205.80156408201</v>
      </c>
      <c r="J591">
        <v>371533.95781744301</v>
      </c>
      <c r="K591">
        <v>947075.55826483399</v>
      </c>
      <c r="L591">
        <v>1875943.5590773299</v>
      </c>
      <c r="M591">
        <v>2267057.4137247899</v>
      </c>
      <c r="N591">
        <v>4316985.7743252805</v>
      </c>
      <c r="O591">
        <v>8540655.4146314505</v>
      </c>
      <c r="Q591" t="str">
        <f>VLOOKUP(A591,Lookup_Tables!$D$2:$E$7,2,FALSE)</f>
        <v>AP</v>
      </c>
      <c r="R591" t="str">
        <f>IFERROR(VLOOKUP(D591,Lookup_Tables!$A$2:$B$21,2,FALSE),"All")</f>
        <v>Govt Hosp</v>
      </c>
    </row>
    <row r="592" spans="1:18" hidden="1">
      <c r="A592">
        <v>-1</v>
      </c>
      <c r="B592">
        <v>21</v>
      </c>
      <c r="C592" t="s">
        <v>38</v>
      </c>
      <c r="D592">
        <v>4</v>
      </c>
      <c r="E592">
        <v>36975.810156082698</v>
      </c>
      <c r="F592">
        <v>10942.679173600969</v>
      </c>
      <c r="G592">
        <v>10602.2262504829</v>
      </c>
      <c r="H592">
        <v>92202.027207958396</v>
      </c>
      <c r="I592">
        <v>123088.81136701901</v>
      </c>
      <c r="J592">
        <v>325801.51406282501</v>
      </c>
      <c r="K592">
        <v>1100367.4100569999</v>
      </c>
      <c r="L592">
        <v>1630298.3261336801</v>
      </c>
      <c r="M592">
        <v>1852795.7793189001</v>
      </c>
      <c r="N592">
        <v>3165822.2252283199</v>
      </c>
      <c r="O592">
        <v>5879568.8765490102</v>
      </c>
      <c r="Q592" t="str">
        <f>VLOOKUP(A592,Lookup_Tables!$D$2:$E$7,2,FALSE)</f>
        <v>AP</v>
      </c>
      <c r="R592" t="str">
        <f>IFERROR(VLOOKUP(D592,Lookup_Tables!$A$2:$B$21,2,FALSE),"All")</f>
        <v>Govt Med Fac</v>
      </c>
    </row>
    <row r="593" spans="1:18" hidden="1">
      <c r="A593">
        <v>-1</v>
      </c>
      <c r="B593">
        <v>21</v>
      </c>
      <c r="C593" t="s">
        <v>39</v>
      </c>
      <c r="D593">
        <v>4</v>
      </c>
      <c r="E593">
        <v>36479.400225977297</v>
      </c>
      <c r="F593">
        <v>10624.139274844485</v>
      </c>
      <c r="G593">
        <v>10305.789381931399</v>
      </c>
      <c r="H593">
        <v>86766.979876264304</v>
      </c>
      <c r="I593">
        <v>121434.073554046</v>
      </c>
      <c r="J593">
        <v>324244.60380026902</v>
      </c>
      <c r="K593">
        <v>1096148.8408160901</v>
      </c>
      <c r="L593">
        <v>1617438.09197345</v>
      </c>
      <c r="M593">
        <v>1838347.87282161</v>
      </c>
      <c r="N593">
        <v>3142453.2342960401</v>
      </c>
      <c r="O593">
        <v>5879568.8765490102</v>
      </c>
      <c r="Q593" t="str">
        <f>VLOOKUP(A593,Lookup_Tables!$D$2:$E$7,2,FALSE)</f>
        <v>AP</v>
      </c>
      <c r="R593" t="str">
        <f>IFERROR(VLOOKUP(D593,Lookup_Tables!$A$2:$B$21,2,FALSE),"All")</f>
        <v>Govt Med Fac</v>
      </c>
    </row>
    <row r="594" spans="1:18" hidden="1">
      <c r="A594">
        <v>-1</v>
      </c>
      <c r="B594">
        <v>21</v>
      </c>
      <c r="C594" t="s">
        <v>38</v>
      </c>
      <c r="D594">
        <v>6</v>
      </c>
      <c r="E594">
        <v>310268.91981599497</v>
      </c>
      <c r="F594">
        <v>109497.93591723643</v>
      </c>
      <c r="G594">
        <v>79237.405845752393</v>
      </c>
      <c r="H594">
        <v>649627.86103888205</v>
      </c>
      <c r="I594">
        <v>885531.68209099595</v>
      </c>
      <c r="J594">
        <v>2001756.46181075</v>
      </c>
      <c r="K594">
        <v>5095723.6289192401</v>
      </c>
      <c r="L594">
        <v>14284209.721643999</v>
      </c>
      <c r="M594">
        <v>18840783.3038988</v>
      </c>
      <c r="N594">
        <v>32727217.386533599</v>
      </c>
      <c r="O594">
        <v>49689622.354208097</v>
      </c>
      <c r="Q594" t="str">
        <f>VLOOKUP(A594,Lookup_Tables!$D$2:$E$7,2,FALSE)</f>
        <v>AP</v>
      </c>
      <c r="R594" t="str">
        <f>IFERROR(VLOOKUP(D594,Lookup_Tables!$A$2:$B$21,2,FALSE),"All")</f>
        <v>Port</v>
      </c>
    </row>
    <row r="595" spans="1:18" hidden="1">
      <c r="A595">
        <v>-1</v>
      </c>
      <c r="B595">
        <v>21</v>
      </c>
      <c r="C595" t="s">
        <v>39</v>
      </c>
      <c r="D595">
        <v>6</v>
      </c>
      <c r="E595">
        <v>307420.34114787303</v>
      </c>
      <c r="F595">
        <v>107510.81475406239</v>
      </c>
      <c r="G595">
        <v>77093.652980789295</v>
      </c>
      <c r="H595">
        <v>621808.96273253695</v>
      </c>
      <c r="I595">
        <v>881150.97622042499</v>
      </c>
      <c r="J595">
        <v>1966476.96824409</v>
      </c>
      <c r="K595">
        <v>5095723.6289192401</v>
      </c>
      <c r="L595">
        <v>14148041.1360377</v>
      </c>
      <c r="M595">
        <v>18840783.3038988</v>
      </c>
      <c r="N595">
        <v>32727217.386533599</v>
      </c>
      <c r="O595">
        <v>49689622.354208097</v>
      </c>
      <c r="Q595" t="str">
        <f>VLOOKUP(A595,Lookup_Tables!$D$2:$E$7,2,FALSE)</f>
        <v>AP</v>
      </c>
      <c r="R595" t="str">
        <f>IFERROR(VLOOKUP(D595,Lookup_Tables!$A$2:$B$21,2,FALSE),"All")</f>
        <v>Port</v>
      </c>
    </row>
    <row r="596" spans="1:18" hidden="1">
      <c r="A596">
        <v>-1</v>
      </c>
      <c r="B596">
        <v>21</v>
      </c>
      <c r="C596" t="s">
        <v>38</v>
      </c>
      <c r="D596">
        <v>9</v>
      </c>
      <c r="E596">
        <v>20305.313057099898</v>
      </c>
      <c r="F596">
        <v>5654.0173064141072</v>
      </c>
      <c r="G596">
        <v>3582.67608048077</v>
      </c>
      <c r="H596">
        <v>39770.720404723397</v>
      </c>
      <c r="I596">
        <v>59785.684699636498</v>
      </c>
      <c r="J596">
        <v>143511.04142881301</v>
      </c>
      <c r="K596">
        <v>435989.13995303703</v>
      </c>
      <c r="L596">
        <v>921387.57806924905</v>
      </c>
      <c r="M596">
        <v>1281894.6907907</v>
      </c>
      <c r="N596">
        <v>2278714.1982745999</v>
      </c>
      <c r="O596">
        <v>3995107.38190162</v>
      </c>
      <c r="Q596" t="str">
        <f>VLOOKUP(A596,Lookup_Tables!$D$2:$E$7,2,FALSE)</f>
        <v>AP</v>
      </c>
      <c r="R596" t="str">
        <f>IFERROR(VLOOKUP(D596,Lookup_Tables!$A$2:$B$21,2,FALSE),"All")</f>
        <v>Pub Admin Bldg</v>
      </c>
    </row>
    <row r="597" spans="1:18" hidden="1">
      <c r="A597">
        <v>-1</v>
      </c>
      <c r="B597">
        <v>21</v>
      </c>
      <c r="C597" t="s">
        <v>39</v>
      </c>
      <c r="D597">
        <v>9</v>
      </c>
      <c r="E597">
        <v>20121.4723299709</v>
      </c>
      <c r="F597">
        <v>5646.4662818360011</v>
      </c>
      <c r="G597">
        <v>3487.7538679069498</v>
      </c>
      <c r="H597">
        <v>39592.002651959199</v>
      </c>
      <c r="I597">
        <v>59545.275878278597</v>
      </c>
      <c r="J597">
        <v>138752.68365762601</v>
      </c>
      <c r="K597">
        <v>418633.04920815799</v>
      </c>
      <c r="L597">
        <v>892532.24049228698</v>
      </c>
      <c r="M597">
        <v>1280405.64161453</v>
      </c>
      <c r="N597">
        <v>2278714.1982745999</v>
      </c>
      <c r="O597">
        <v>3995107.38190162</v>
      </c>
      <c r="Q597" t="str">
        <f>VLOOKUP(A597,Lookup_Tables!$D$2:$E$7,2,FALSE)</f>
        <v>AP</v>
      </c>
      <c r="R597" t="str">
        <f>IFERROR(VLOOKUP(D597,Lookup_Tables!$A$2:$B$21,2,FALSE),"All")</f>
        <v>Pub Admin Bldg</v>
      </c>
    </row>
    <row r="598" spans="1:18" hidden="1">
      <c r="A598">
        <v>-1</v>
      </c>
      <c r="B598">
        <v>21</v>
      </c>
      <c r="C598" t="s">
        <v>38</v>
      </c>
      <c r="D598">
        <v>10</v>
      </c>
      <c r="E598">
        <v>268594.03656865697</v>
      </c>
      <c r="F598">
        <v>79288.443237863597</v>
      </c>
      <c r="G598">
        <v>72556.355555060407</v>
      </c>
      <c r="H598">
        <v>797702.66775754804</v>
      </c>
      <c r="I598">
        <v>1166462.19742232</v>
      </c>
      <c r="J598">
        <v>2365357.9070161702</v>
      </c>
      <c r="K598">
        <v>5211802.5641934797</v>
      </c>
      <c r="L598">
        <v>11415895.596756401</v>
      </c>
      <c r="M598">
        <v>15090118.9068342</v>
      </c>
      <c r="N598">
        <v>24648221.455721699</v>
      </c>
      <c r="O598">
        <v>48124419.385398</v>
      </c>
      <c r="Q598" t="str">
        <f>VLOOKUP(A598,Lookup_Tables!$D$2:$E$7,2,FALSE)</f>
        <v>AP</v>
      </c>
      <c r="R598" t="str">
        <f>IFERROR(VLOOKUP(D598,Lookup_Tables!$A$2:$B$21,2,FALSE),"All")</f>
        <v>Pub School</v>
      </c>
    </row>
    <row r="599" spans="1:18" hidden="1">
      <c r="A599">
        <v>-1</v>
      </c>
      <c r="B599">
        <v>21</v>
      </c>
      <c r="C599" t="s">
        <v>39</v>
      </c>
      <c r="D599">
        <v>10</v>
      </c>
      <c r="E599">
        <v>265012.96253493999</v>
      </c>
      <c r="F599">
        <v>78670.177272819914</v>
      </c>
      <c r="G599">
        <v>69094.321036592402</v>
      </c>
      <c r="H599">
        <v>790439.10692809406</v>
      </c>
      <c r="I599">
        <v>1134668.46131148</v>
      </c>
      <c r="J599">
        <v>2304838.19913651</v>
      </c>
      <c r="K599">
        <v>5137249.8935360797</v>
      </c>
      <c r="L599">
        <v>11415895.596756401</v>
      </c>
      <c r="M599">
        <v>14437726.193380199</v>
      </c>
      <c r="N599">
        <v>24648221.455721699</v>
      </c>
      <c r="O599">
        <v>48124419.385398</v>
      </c>
      <c r="Q599" t="str">
        <f>VLOOKUP(A599,Lookup_Tables!$D$2:$E$7,2,FALSE)</f>
        <v>AP</v>
      </c>
      <c r="R599" t="str">
        <f>IFERROR(VLOOKUP(D599,Lookup_Tables!$A$2:$B$21,2,FALSE),"All")</f>
        <v>Pub School</v>
      </c>
    </row>
    <row r="600" spans="1:18" hidden="1">
      <c r="A600">
        <v>-1</v>
      </c>
      <c r="B600">
        <v>21</v>
      </c>
      <c r="C600" t="s">
        <v>38</v>
      </c>
      <c r="D600">
        <v>11</v>
      </c>
      <c r="E600">
        <v>195928.37456193499</v>
      </c>
      <c r="F600">
        <v>81304.042295575695</v>
      </c>
      <c r="G600">
        <v>26308.6806596645</v>
      </c>
      <c r="H600">
        <v>236783.315845723</v>
      </c>
      <c r="I600">
        <v>324457.11445248401</v>
      </c>
      <c r="J600">
        <v>815530.19614171097</v>
      </c>
      <c r="K600">
        <v>2586872.6494154399</v>
      </c>
      <c r="L600">
        <v>7567774.79643007</v>
      </c>
      <c r="M600">
        <v>10672027.6419234</v>
      </c>
      <c r="N600">
        <v>22010520.320303801</v>
      </c>
      <c r="O600">
        <v>35129145.811612502</v>
      </c>
      <c r="Q600" t="str">
        <f>VLOOKUP(A600,Lookup_Tables!$D$2:$E$7,2,FALSE)</f>
        <v>AP</v>
      </c>
      <c r="R600" t="str">
        <f>IFERROR(VLOOKUP(D600,Lookup_Tables!$A$2:$B$21,2,FALSE),"All")</f>
        <v>Pub Univ</v>
      </c>
    </row>
    <row r="601" spans="1:18" hidden="1">
      <c r="A601">
        <v>-1</v>
      </c>
      <c r="B601">
        <v>21</v>
      </c>
      <c r="C601" t="s">
        <v>39</v>
      </c>
      <c r="D601">
        <v>11</v>
      </c>
      <c r="E601">
        <v>194977.805583432</v>
      </c>
      <c r="F601">
        <v>80762.606323811357</v>
      </c>
      <c r="G601">
        <v>26308.6806596645</v>
      </c>
      <c r="H601">
        <v>228018.498714065</v>
      </c>
      <c r="I601">
        <v>324457.11445248401</v>
      </c>
      <c r="J601">
        <v>797993.62714598095</v>
      </c>
      <c r="K601">
        <v>2551805.6147445901</v>
      </c>
      <c r="L601">
        <v>7567774.79643007</v>
      </c>
      <c r="M601">
        <v>10672027.6419234</v>
      </c>
      <c r="N601">
        <v>22010520.320303801</v>
      </c>
      <c r="O601">
        <v>35129145.811612502</v>
      </c>
      <c r="Q601" t="str">
        <f>VLOOKUP(A601,Lookup_Tables!$D$2:$E$7,2,FALSE)</f>
        <v>AP</v>
      </c>
      <c r="R601" t="str">
        <f>IFERROR(VLOOKUP(D601,Lookup_Tables!$A$2:$B$21,2,FALSE),"All")</f>
        <v>Pub Univ</v>
      </c>
    </row>
    <row r="602" spans="1:18" hidden="1">
      <c r="A602">
        <v>-1</v>
      </c>
      <c r="B602">
        <v>21</v>
      </c>
      <c r="C602" t="s">
        <v>38</v>
      </c>
      <c r="D602">
        <v>13</v>
      </c>
      <c r="E602">
        <v>137260.07227851599</v>
      </c>
      <c r="F602">
        <v>40996.547258986626</v>
      </c>
      <c r="G602">
        <v>26127.414194053301</v>
      </c>
      <c r="H602">
        <v>296975.03557186603</v>
      </c>
      <c r="I602">
        <v>502919.93924856902</v>
      </c>
      <c r="J602">
        <v>1322333.971502</v>
      </c>
      <c r="K602">
        <v>3162542.6206660098</v>
      </c>
      <c r="L602">
        <v>6004161.7181988005</v>
      </c>
      <c r="M602">
        <v>7401474.7432645503</v>
      </c>
      <c r="N602">
        <v>13035318.543939101</v>
      </c>
      <c r="O602">
        <v>23131965.5268921</v>
      </c>
      <c r="Q602" t="str">
        <f>VLOOKUP(A602,Lookup_Tables!$D$2:$E$7,2,FALSE)</f>
        <v>AP</v>
      </c>
      <c r="R602" t="str">
        <f>IFERROR(VLOOKUP(D602,Lookup_Tables!$A$2:$B$21,2,FALSE),"All")</f>
        <v>Residual Inst</v>
      </c>
    </row>
    <row r="603" spans="1:18" hidden="1">
      <c r="A603">
        <v>-1</v>
      </c>
      <c r="B603">
        <v>21</v>
      </c>
      <c r="C603" t="s">
        <v>39</v>
      </c>
      <c r="D603">
        <v>13</v>
      </c>
      <c r="E603">
        <v>135980.28519389199</v>
      </c>
      <c r="F603">
        <v>40812.236682507981</v>
      </c>
      <c r="G603">
        <v>25156.7729181332</v>
      </c>
      <c r="H603">
        <v>291380.15125570499</v>
      </c>
      <c r="I603">
        <v>489262.78363581997</v>
      </c>
      <c r="J603">
        <v>1322333.971502</v>
      </c>
      <c r="K603">
        <v>3117017.8493931401</v>
      </c>
      <c r="L603">
        <v>5891569.0268455297</v>
      </c>
      <c r="M603">
        <v>7399558.10825032</v>
      </c>
      <c r="N603">
        <v>12867069.4148647</v>
      </c>
      <c r="O603">
        <v>22826421.052192599</v>
      </c>
      <c r="Q603" t="str">
        <f>VLOOKUP(A603,Lookup_Tables!$D$2:$E$7,2,FALSE)</f>
        <v>AP</v>
      </c>
      <c r="R603" t="str">
        <f>IFERROR(VLOOKUP(D603,Lookup_Tables!$A$2:$B$21,2,FALSE),"All")</f>
        <v>Residual Inst</v>
      </c>
    </row>
    <row r="604" spans="1:18" hidden="1">
      <c r="A604">
        <v>-1</v>
      </c>
      <c r="B604">
        <v>21</v>
      </c>
      <c r="C604" t="s">
        <v>38</v>
      </c>
      <c r="D604">
        <v>14</v>
      </c>
      <c r="E604">
        <v>563127.38620573899</v>
      </c>
      <c r="F604">
        <v>174057.69874320284</v>
      </c>
      <c r="G604">
        <v>63913.653381976197</v>
      </c>
      <c r="H604">
        <v>1002557.0348053901</v>
      </c>
      <c r="I604">
        <v>1483037.3563522301</v>
      </c>
      <c r="J604">
        <v>3978355.1672720802</v>
      </c>
      <c r="K604">
        <v>14866443.6066831</v>
      </c>
      <c r="L604">
        <v>24745665.043730401</v>
      </c>
      <c r="M604">
        <v>29312111.8587179</v>
      </c>
      <c r="N604">
        <v>52414938.088439196</v>
      </c>
      <c r="O604">
        <v>108876728.322078</v>
      </c>
      <c r="Q604" t="str">
        <f>VLOOKUP(A604,Lookup_Tables!$D$2:$E$7,2,FALSE)</f>
        <v>AP</v>
      </c>
      <c r="R604" t="str">
        <f>IFERROR(VLOOKUP(D604,Lookup_Tables!$A$2:$B$21,2,FALSE),"All")</f>
        <v>Road</v>
      </c>
    </row>
    <row r="605" spans="1:18" hidden="1">
      <c r="A605">
        <v>-1</v>
      </c>
      <c r="B605">
        <v>21</v>
      </c>
      <c r="C605" t="s">
        <v>39</v>
      </c>
      <c r="D605">
        <v>14</v>
      </c>
      <c r="E605">
        <v>558220.09808383498</v>
      </c>
      <c r="F605">
        <v>172951.59193731222</v>
      </c>
      <c r="G605">
        <v>62669.578003641502</v>
      </c>
      <c r="H605">
        <v>959416.38430280599</v>
      </c>
      <c r="I605">
        <v>1483037.3563522301</v>
      </c>
      <c r="J605">
        <v>3919030.7017469201</v>
      </c>
      <c r="K605">
        <v>14303605.710162301</v>
      </c>
      <c r="L605">
        <v>24714166.868758701</v>
      </c>
      <c r="M605">
        <v>29312111.8587179</v>
      </c>
      <c r="N605">
        <v>52414938.088439196</v>
      </c>
      <c r="O605">
        <v>108876728.322078</v>
      </c>
      <c r="Q605" t="str">
        <f>VLOOKUP(A605,Lookup_Tables!$D$2:$E$7,2,FALSE)</f>
        <v>AP</v>
      </c>
      <c r="R605" t="str">
        <f>IFERROR(VLOOKUP(D605,Lookup_Tables!$A$2:$B$21,2,FALSE),"All")</f>
        <v>Road</v>
      </c>
    </row>
    <row r="606" spans="1:18" hidden="1">
      <c r="A606">
        <v>-1</v>
      </c>
      <c r="B606">
        <v>21</v>
      </c>
      <c r="C606" t="s">
        <v>38</v>
      </c>
      <c r="D606">
        <v>15</v>
      </c>
      <c r="E606">
        <v>11685942.7142101</v>
      </c>
      <c r="F606">
        <v>3650781.4988594912</v>
      </c>
      <c r="G606">
        <v>4217519.7840299699</v>
      </c>
      <c r="H606">
        <v>33956678.401285499</v>
      </c>
      <c r="I606">
        <v>47901042.080163702</v>
      </c>
      <c r="J606">
        <v>105130137.39106099</v>
      </c>
      <c r="K606">
        <v>278969059.90718001</v>
      </c>
      <c r="L606">
        <v>485730238.02248001</v>
      </c>
      <c r="M606">
        <v>550584954.18604696</v>
      </c>
      <c r="N606">
        <v>1022455629.54453</v>
      </c>
      <c r="O606">
        <v>1861549208.3269899</v>
      </c>
      <c r="Q606" t="str">
        <f>VLOOKUP(A606,Lookup_Tables!$D$2:$E$7,2,FALSE)</f>
        <v>AP</v>
      </c>
      <c r="R606" t="str">
        <f>IFERROR(VLOOKUP(D606,Lookup_Tables!$A$2:$B$21,2,FALSE),"All")</f>
        <v>All</v>
      </c>
    </row>
    <row r="607" spans="1:18" hidden="1">
      <c r="A607">
        <v>-1</v>
      </c>
      <c r="B607">
        <v>21</v>
      </c>
      <c r="C607" t="s">
        <v>39</v>
      </c>
      <c r="D607">
        <v>15</v>
      </c>
      <c r="E607">
        <v>11522844.646184299</v>
      </c>
      <c r="F607">
        <v>3615055.2305669598</v>
      </c>
      <c r="G607">
        <v>4122842.2174948198</v>
      </c>
      <c r="H607">
        <v>32666385.249112502</v>
      </c>
      <c r="I607">
        <v>47187248.574207798</v>
      </c>
      <c r="J607">
        <v>100360161.611132</v>
      </c>
      <c r="K607">
        <v>272803322.41505897</v>
      </c>
      <c r="L607">
        <v>484825162.45203799</v>
      </c>
      <c r="M607">
        <v>550584954.18604696</v>
      </c>
      <c r="N607">
        <v>998317207.64927101</v>
      </c>
      <c r="O607">
        <v>1861549208.3269899</v>
      </c>
      <c r="Q607" t="str">
        <f>VLOOKUP(A607,Lookup_Tables!$D$2:$E$7,2,FALSE)</f>
        <v>AP</v>
      </c>
      <c r="R607" t="str">
        <f>IFERROR(VLOOKUP(D607,Lookup_Tables!$A$2:$B$21,2,FALSE),"All")</f>
        <v>All</v>
      </c>
    </row>
    <row r="608" spans="1:18" hidden="1">
      <c r="A608">
        <v>-1</v>
      </c>
      <c r="B608">
        <v>21</v>
      </c>
      <c r="C608" t="s">
        <v>38</v>
      </c>
      <c r="D608">
        <v>16</v>
      </c>
      <c r="E608">
        <v>1969986.9778191999</v>
      </c>
      <c r="F608">
        <v>589028.81823160802</v>
      </c>
      <c r="G608">
        <v>487684.03080546</v>
      </c>
      <c r="H608">
        <v>4728849.9926296901</v>
      </c>
      <c r="I608">
        <v>6422663.61189452</v>
      </c>
      <c r="J608">
        <v>15331098.265430599</v>
      </c>
      <c r="K608">
        <v>41092232.721878901</v>
      </c>
      <c r="L608">
        <v>84280735.696159601</v>
      </c>
      <c r="M608">
        <v>110539652.42827301</v>
      </c>
      <c r="N608">
        <v>192295805.320566</v>
      </c>
      <c r="O608">
        <v>378107949.80554599</v>
      </c>
      <c r="Q608" t="str">
        <f>VLOOKUP(A608,Lookup_Tables!$D$2:$E$7,2,FALSE)</f>
        <v>AP</v>
      </c>
      <c r="R608" t="str">
        <f>IFERROR(VLOOKUP(D608,Lookup_Tables!$A$2:$B$21,2,FALSE),"All")</f>
        <v>Government_Loss</v>
      </c>
    </row>
    <row r="609" spans="1:18" hidden="1">
      <c r="A609">
        <v>-1</v>
      </c>
      <c r="B609">
        <v>21</v>
      </c>
      <c r="C609" t="s">
        <v>39</v>
      </c>
      <c r="D609">
        <v>16</v>
      </c>
      <c r="E609">
        <v>1949196.54709872</v>
      </c>
      <c r="F609">
        <v>578102.03394877166</v>
      </c>
      <c r="G609">
        <v>468223.160107754</v>
      </c>
      <c r="H609">
        <v>4601700.0221742801</v>
      </c>
      <c r="I609">
        <v>6259322.9344332498</v>
      </c>
      <c r="J609">
        <v>15322005.5452761</v>
      </c>
      <c r="K609">
        <v>41011842.688408002</v>
      </c>
      <c r="L609">
        <v>84280735.696159601</v>
      </c>
      <c r="M609">
        <v>107959648.39947399</v>
      </c>
      <c r="N609">
        <v>192295805.320566</v>
      </c>
      <c r="O609">
        <v>378090383.084813</v>
      </c>
      <c r="Q609" t="str">
        <f>VLOOKUP(A609,Lookup_Tables!$D$2:$E$7,2,FALSE)</f>
        <v>AP</v>
      </c>
      <c r="R609" t="str">
        <f>IFERROR(VLOOKUP(D609,Lookup_Tables!$A$2:$B$21,2,FALSE),"All")</f>
        <v>Government_Loss</v>
      </c>
    </row>
    <row r="610" spans="1:18" hidden="1">
      <c r="A610">
        <v>-1</v>
      </c>
      <c r="B610">
        <v>21</v>
      </c>
      <c r="C610" t="s">
        <v>38</v>
      </c>
      <c r="D610">
        <v>17</v>
      </c>
      <c r="E610">
        <v>1740209.5682310599</v>
      </c>
      <c r="F610">
        <v>519916.09394143964</v>
      </c>
      <c r="G610">
        <v>671006.91623084596</v>
      </c>
      <c r="H610">
        <v>4957620.2905939603</v>
      </c>
      <c r="I610">
        <v>6694893.5855666203</v>
      </c>
      <c r="J610">
        <v>14680622.6021757</v>
      </c>
      <c r="K610">
        <v>35725568.751241997</v>
      </c>
      <c r="L610">
        <v>69401837.304681197</v>
      </c>
      <c r="M610">
        <v>87973173.8011107</v>
      </c>
      <c r="N610">
        <v>161216821.790968</v>
      </c>
      <c r="O610">
        <v>325717938.88599497</v>
      </c>
      <c r="Q610" t="str">
        <f>VLOOKUP(A610,Lookup_Tables!$D$2:$E$7,2,FALSE)</f>
        <v>AP</v>
      </c>
      <c r="R610" t="str">
        <f>IFERROR(VLOOKUP(D610,Lookup_Tables!$A$2:$B$21,2,FALSE),"All")</f>
        <v>Emergency_Loss</v>
      </c>
    </row>
    <row r="611" spans="1:18" hidden="1">
      <c r="A611">
        <v>-1</v>
      </c>
      <c r="B611">
        <v>21</v>
      </c>
      <c r="C611" t="s">
        <v>39</v>
      </c>
      <c r="D611">
        <v>17</v>
      </c>
      <c r="E611">
        <v>1718432.19136793</v>
      </c>
      <c r="F611">
        <v>515417.00109357946</v>
      </c>
      <c r="G611">
        <v>644759.16460322798</v>
      </c>
      <c r="H611">
        <v>4909062.0028415602</v>
      </c>
      <c r="I611">
        <v>6516701.3853343902</v>
      </c>
      <c r="J611">
        <v>14478384.7884959</v>
      </c>
      <c r="K611">
        <v>34600739.630811401</v>
      </c>
      <c r="L611">
        <v>69401837.304681197</v>
      </c>
      <c r="M611">
        <v>87973173.8011107</v>
      </c>
      <c r="N611">
        <v>155859544.101639</v>
      </c>
      <c r="O611">
        <v>325717938.88599497</v>
      </c>
      <c r="Q611" t="str">
        <f>VLOOKUP(A611,Lookup_Tables!$D$2:$E$7,2,FALSE)</f>
        <v>AP</v>
      </c>
      <c r="R611" t="str">
        <f>IFERROR(VLOOKUP(D611,Lookup_Tables!$A$2:$B$21,2,FALSE),"All")</f>
        <v>Emergency_Loss</v>
      </c>
    </row>
    <row r="612" spans="1:18" hidden="1">
      <c r="A612">
        <v>-1</v>
      </c>
      <c r="B612">
        <v>21</v>
      </c>
      <c r="C612" t="s">
        <v>38</v>
      </c>
      <c r="D612">
        <v>18</v>
      </c>
      <c r="E612">
        <v>3710196.5460502398</v>
      </c>
      <c r="F612">
        <v>1124278.2801493094</v>
      </c>
      <c r="G612">
        <v>1163773.9659222399</v>
      </c>
      <c r="H612">
        <v>9625356.8000924699</v>
      </c>
      <c r="I612">
        <v>13085016.5262367</v>
      </c>
      <c r="J612">
        <v>30108226.975216299</v>
      </c>
      <c r="K612">
        <v>75177571.6767838</v>
      </c>
      <c r="L612">
        <v>156562294.783555</v>
      </c>
      <c r="M612">
        <v>193924635.70289201</v>
      </c>
      <c r="N612">
        <v>372467149.63097101</v>
      </c>
      <c r="O612">
        <v>683607063.170964</v>
      </c>
      <c r="Q612" t="str">
        <f>VLOOKUP(A612,Lookup_Tables!$D$2:$E$7,2,FALSE)</f>
        <v>AP</v>
      </c>
      <c r="R612" t="str">
        <f>IFERROR(VLOOKUP(D612,Lookup_Tables!$A$2:$B$21,2,FALSE),"All")</f>
        <v>Govt_Plus_Emergency</v>
      </c>
    </row>
    <row r="613" spans="1:18" hidden="1">
      <c r="A613">
        <v>-1</v>
      </c>
      <c r="B613">
        <v>21</v>
      </c>
      <c r="C613" t="s">
        <v>39</v>
      </c>
      <c r="D613">
        <v>18</v>
      </c>
      <c r="E613">
        <v>3667370.5117782601</v>
      </c>
      <c r="F613">
        <v>1103037.0746613555</v>
      </c>
      <c r="G613">
        <v>1120879.2765653201</v>
      </c>
      <c r="H613">
        <v>9449854.2049467396</v>
      </c>
      <c r="I613">
        <v>12727057.8473494</v>
      </c>
      <c r="J613">
        <v>29747052.580773</v>
      </c>
      <c r="K613">
        <v>74299371.649153605</v>
      </c>
      <c r="L613">
        <v>155496322.76683301</v>
      </c>
      <c r="M613">
        <v>191924819.58021399</v>
      </c>
      <c r="N613">
        <v>372467149.63097101</v>
      </c>
      <c r="O613">
        <v>683607063.170964</v>
      </c>
      <c r="Q613" t="str">
        <f>VLOOKUP(A613,Lookup_Tables!$D$2:$E$7,2,FALSE)</f>
        <v>AP</v>
      </c>
      <c r="R613" t="str">
        <f>IFERROR(VLOOKUP(D613,Lookup_Tables!$A$2:$B$21,2,FALSE),"All")</f>
        <v>Govt_Plus_Emergency</v>
      </c>
    </row>
    <row r="614" spans="1:18" hidden="1">
      <c r="A614">
        <v>-1</v>
      </c>
      <c r="B614">
        <v>22</v>
      </c>
      <c r="C614" t="s">
        <v>38</v>
      </c>
      <c r="D614">
        <v>0</v>
      </c>
      <c r="E614">
        <v>184671873.49132201</v>
      </c>
      <c r="F614">
        <v>73124356.518780366</v>
      </c>
      <c r="G614">
        <v>346577015.38724899</v>
      </c>
      <c r="H614">
        <v>1026846559.30479</v>
      </c>
      <c r="I614">
        <v>1238120554.08829</v>
      </c>
      <c r="J614">
        <v>1861650886.7674201</v>
      </c>
      <c r="K614">
        <v>3010352901.1507201</v>
      </c>
      <c r="L614">
        <v>4803187006.5551996</v>
      </c>
      <c r="M614">
        <v>5220547216.5131302</v>
      </c>
      <c r="N614">
        <v>7248729359.6020603</v>
      </c>
      <c r="O614">
        <v>11237694797.732901</v>
      </c>
      <c r="Q614" t="str">
        <f>VLOOKUP(A614,Lookup_Tables!$D$2:$E$7,2,FALSE)</f>
        <v>AP</v>
      </c>
      <c r="R614" t="str">
        <f>IFERROR(VLOOKUP(D614,Lookup_Tables!$A$2:$B$21,2,FALSE),"All")</f>
        <v>Private Assets</v>
      </c>
    </row>
    <row r="615" spans="1:18" hidden="1">
      <c r="A615">
        <v>-1</v>
      </c>
      <c r="B615">
        <v>22</v>
      </c>
      <c r="C615" t="s">
        <v>39</v>
      </c>
      <c r="D615">
        <v>0</v>
      </c>
      <c r="E615">
        <v>172673070.64244199</v>
      </c>
      <c r="F615">
        <v>68471218.027396381</v>
      </c>
      <c r="G615">
        <v>301800280.80570102</v>
      </c>
      <c r="H615">
        <v>940693886.58174002</v>
      </c>
      <c r="I615">
        <v>1119837342.75475</v>
      </c>
      <c r="J615">
        <v>1779688735.4180501</v>
      </c>
      <c r="K615">
        <v>2852459346.2816601</v>
      </c>
      <c r="L615">
        <v>4527446056.9039698</v>
      </c>
      <c r="M615">
        <v>5005928272.79426</v>
      </c>
      <c r="N615">
        <v>7248729359.6020603</v>
      </c>
      <c r="O615">
        <v>11044163168.8901</v>
      </c>
      <c r="Q615" t="str">
        <f>VLOOKUP(A615,Lookup_Tables!$D$2:$E$7,2,FALSE)</f>
        <v>AP</v>
      </c>
      <c r="R615" t="str">
        <f>IFERROR(VLOOKUP(D615,Lookup_Tables!$A$2:$B$21,2,FALSE),"All")</f>
        <v>Private Assets</v>
      </c>
    </row>
    <row r="616" spans="1:18" hidden="1">
      <c r="A616">
        <v>-1</v>
      </c>
      <c r="B616">
        <v>22</v>
      </c>
      <c r="C616" t="s">
        <v>38</v>
      </c>
      <c r="D616">
        <v>1</v>
      </c>
      <c r="E616">
        <v>318154.342592131</v>
      </c>
      <c r="F616">
        <v>125164.04495999194</v>
      </c>
      <c r="G616">
        <v>477061.84242824902</v>
      </c>
      <c r="H616">
        <v>1126621.46013476</v>
      </c>
      <c r="I616">
        <v>1521012.1660304</v>
      </c>
      <c r="J616">
        <v>2800810.1084691901</v>
      </c>
      <c r="K616">
        <v>5641530.59597464</v>
      </c>
      <c r="L616">
        <v>10421730.7981207</v>
      </c>
      <c r="M616">
        <v>11996970.4367637</v>
      </c>
      <c r="N616">
        <v>18966131.4661805</v>
      </c>
      <c r="O616">
        <v>26978059.250715699</v>
      </c>
      <c r="Q616" t="str">
        <f>VLOOKUP(A616,Lookup_Tables!$D$2:$E$7,2,FALSE)</f>
        <v>AP</v>
      </c>
      <c r="R616" t="str">
        <f>IFERROR(VLOOKUP(D616,Lookup_Tables!$A$2:$B$21,2,FALSE),"All")</f>
        <v>Airport</v>
      </c>
    </row>
    <row r="617" spans="1:18" hidden="1">
      <c r="A617">
        <v>-1</v>
      </c>
      <c r="B617">
        <v>22</v>
      </c>
      <c r="C617" t="s">
        <v>39</v>
      </c>
      <c r="D617">
        <v>1</v>
      </c>
      <c r="E617">
        <v>298412.31006266602</v>
      </c>
      <c r="F617">
        <v>117184.14211337568</v>
      </c>
      <c r="G617">
        <v>401015.86044146999</v>
      </c>
      <c r="H617">
        <v>990036.84380530997</v>
      </c>
      <c r="I617">
        <v>1383853.7808044699</v>
      </c>
      <c r="J617">
        <v>2638929.4293575599</v>
      </c>
      <c r="K617">
        <v>5390308.6301793503</v>
      </c>
      <c r="L617">
        <v>9803637.4241875596</v>
      </c>
      <c r="M617">
        <v>11759801.5079061</v>
      </c>
      <c r="N617">
        <v>18480175.113589998</v>
      </c>
      <c r="O617">
        <v>26971335.268034801</v>
      </c>
      <c r="Q617" t="str">
        <f>VLOOKUP(A617,Lookup_Tables!$D$2:$E$7,2,FALSE)</f>
        <v>AP</v>
      </c>
      <c r="R617" t="str">
        <f>IFERROR(VLOOKUP(D617,Lookup_Tables!$A$2:$B$21,2,FALSE),"All")</f>
        <v>Airport</v>
      </c>
    </row>
    <row r="618" spans="1:18" hidden="1">
      <c r="A618">
        <v>-1</v>
      </c>
      <c r="B618">
        <v>22</v>
      </c>
      <c r="C618" t="s">
        <v>38</v>
      </c>
      <c r="D618">
        <v>2</v>
      </c>
      <c r="E618">
        <v>4776067.3818288501</v>
      </c>
      <c r="F618">
        <v>1565880.463434983</v>
      </c>
      <c r="G618">
        <v>6390759.2285912996</v>
      </c>
      <c r="H618">
        <v>25154406.729411501</v>
      </c>
      <c r="I618">
        <v>31916224.238304</v>
      </c>
      <c r="J618">
        <v>54302875.816278502</v>
      </c>
      <c r="K618">
        <v>99343532.494531602</v>
      </c>
      <c r="L618">
        <v>165883271.660532</v>
      </c>
      <c r="M618">
        <v>179929690.804268</v>
      </c>
      <c r="N618">
        <v>259586370.061822</v>
      </c>
      <c r="O618">
        <v>408420241.87798399</v>
      </c>
      <c r="Q618" t="str">
        <f>VLOOKUP(A618,Lookup_Tables!$D$2:$E$7,2,FALSE)</f>
        <v>AP</v>
      </c>
      <c r="R618" t="str">
        <f>IFERROR(VLOOKUP(D618,Lookup_Tables!$A$2:$B$21,2,FALSE),"All")</f>
        <v>Bridge</v>
      </c>
    </row>
    <row r="619" spans="1:18" hidden="1">
      <c r="A619">
        <v>-1</v>
      </c>
      <c r="B619">
        <v>22</v>
      </c>
      <c r="C619" t="s">
        <v>39</v>
      </c>
      <c r="D619">
        <v>2</v>
      </c>
      <c r="E619">
        <v>4607555.3268345697</v>
      </c>
      <c r="F619">
        <v>1516174.886101583</v>
      </c>
      <c r="G619">
        <v>5818793.9102860102</v>
      </c>
      <c r="H619">
        <v>24424232.972634099</v>
      </c>
      <c r="I619">
        <v>30254792.5099633</v>
      </c>
      <c r="J619">
        <v>51934254.854052901</v>
      </c>
      <c r="K619">
        <v>97017687.723000407</v>
      </c>
      <c r="L619">
        <v>164422508.711362</v>
      </c>
      <c r="M619">
        <v>177698424.374073</v>
      </c>
      <c r="N619">
        <v>246753284.65421301</v>
      </c>
      <c r="O619">
        <v>405023742.998034</v>
      </c>
      <c r="Q619" t="str">
        <f>VLOOKUP(A619,Lookup_Tables!$D$2:$E$7,2,FALSE)</f>
        <v>AP</v>
      </c>
      <c r="R619" t="str">
        <f>IFERROR(VLOOKUP(D619,Lookup_Tables!$A$2:$B$21,2,FALSE),"All")</f>
        <v>Bridge</v>
      </c>
    </row>
    <row r="620" spans="1:18" hidden="1">
      <c r="A620">
        <v>-1</v>
      </c>
      <c r="B620">
        <v>22</v>
      </c>
      <c r="C620" t="s">
        <v>38</v>
      </c>
      <c r="D620">
        <v>3</v>
      </c>
      <c r="E620">
        <v>478311.83680861501</v>
      </c>
      <c r="F620">
        <v>177565.38371231937</v>
      </c>
      <c r="G620">
        <v>641133.30229408701</v>
      </c>
      <c r="H620">
        <v>2145274.2777653998</v>
      </c>
      <c r="I620">
        <v>2640198.3637063</v>
      </c>
      <c r="J620">
        <v>4376669.4562545503</v>
      </c>
      <c r="K620">
        <v>8806636.4226119202</v>
      </c>
      <c r="L620">
        <v>16065154.2076391</v>
      </c>
      <c r="M620">
        <v>17997017.740734801</v>
      </c>
      <c r="N620">
        <v>28691057.664815899</v>
      </c>
      <c r="O620">
        <v>44223859.211014397</v>
      </c>
      <c r="Q620" t="str">
        <f>VLOOKUP(A620,Lookup_Tables!$D$2:$E$7,2,FALSE)</f>
        <v>AP</v>
      </c>
      <c r="R620" t="str">
        <f>IFERROR(VLOOKUP(D620,Lookup_Tables!$A$2:$B$21,2,FALSE),"All")</f>
        <v>Govt Hosp</v>
      </c>
    </row>
    <row r="621" spans="1:18" hidden="1">
      <c r="A621">
        <v>-1</v>
      </c>
      <c r="B621">
        <v>22</v>
      </c>
      <c r="C621" t="s">
        <v>39</v>
      </c>
      <c r="D621">
        <v>3</v>
      </c>
      <c r="E621">
        <v>453615.88478382799</v>
      </c>
      <c r="F621">
        <v>164175.63322742091</v>
      </c>
      <c r="G621">
        <v>559677.81814998202</v>
      </c>
      <c r="H621">
        <v>2025928.2517739399</v>
      </c>
      <c r="I621">
        <v>2467586.68429557</v>
      </c>
      <c r="J621">
        <v>4168252.5073919701</v>
      </c>
      <c r="K621">
        <v>8711124.1308746897</v>
      </c>
      <c r="L621">
        <v>15753316.183642</v>
      </c>
      <c r="M621">
        <v>17997017.740734801</v>
      </c>
      <c r="N621">
        <v>28691057.664815899</v>
      </c>
      <c r="O621">
        <v>43775684.745615102</v>
      </c>
      <c r="Q621" t="str">
        <f>VLOOKUP(A621,Lookup_Tables!$D$2:$E$7,2,FALSE)</f>
        <v>AP</v>
      </c>
      <c r="R621" t="str">
        <f>IFERROR(VLOOKUP(D621,Lookup_Tables!$A$2:$B$21,2,FALSE),"All")</f>
        <v>Govt Hosp</v>
      </c>
    </row>
    <row r="622" spans="1:18" hidden="1">
      <c r="A622">
        <v>-1</v>
      </c>
      <c r="B622">
        <v>22</v>
      </c>
      <c r="C622" t="s">
        <v>38</v>
      </c>
      <c r="D622">
        <v>4</v>
      </c>
      <c r="E622">
        <v>465981.11698219302</v>
      </c>
      <c r="F622">
        <v>161017.38239116239</v>
      </c>
      <c r="G622">
        <v>583699.76012149698</v>
      </c>
      <c r="H622">
        <v>2533764.4233379699</v>
      </c>
      <c r="I622">
        <v>3048249.0999376299</v>
      </c>
      <c r="J622">
        <v>5058417.2200532099</v>
      </c>
      <c r="K622">
        <v>9202555.9438257106</v>
      </c>
      <c r="L622">
        <v>15027894.880606299</v>
      </c>
      <c r="M622">
        <v>16839421.477473401</v>
      </c>
      <c r="N622">
        <v>25175308.340350699</v>
      </c>
      <c r="O622">
        <v>41927668.448370397</v>
      </c>
      <c r="Q622" t="str">
        <f>VLOOKUP(A622,Lookup_Tables!$D$2:$E$7,2,FALSE)</f>
        <v>AP</v>
      </c>
      <c r="R622" t="str">
        <f>IFERROR(VLOOKUP(D622,Lookup_Tables!$A$2:$B$21,2,FALSE),"All")</f>
        <v>Govt Med Fac</v>
      </c>
    </row>
    <row r="623" spans="1:18" hidden="1">
      <c r="A623">
        <v>-1</v>
      </c>
      <c r="B623">
        <v>22</v>
      </c>
      <c r="C623" t="s">
        <v>39</v>
      </c>
      <c r="D623">
        <v>4</v>
      </c>
      <c r="E623">
        <v>447335.42728231399</v>
      </c>
      <c r="F623">
        <v>152778.13361144479</v>
      </c>
      <c r="G623">
        <v>520930.84936702601</v>
      </c>
      <c r="H623">
        <v>2423804.3235820401</v>
      </c>
      <c r="I623">
        <v>2936436.94858392</v>
      </c>
      <c r="J623">
        <v>4905684.8651713198</v>
      </c>
      <c r="K623">
        <v>8887028.7951025609</v>
      </c>
      <c r="L623">
        <v>14725968.1513847</v>
      </c>
      <c r="M623">
        <v>16716582.99739</v>
      </c>
      <c r="N623">
        <v>25172141.477529801</v>
      </c>
      <c r="O623">
        <v>41166988.02837</v>
      </c>
      <c r="Q623" t="str">
        <f>VLOOKUP(A623,Lookup_Tables!$D$2:$E$7,2,FALSE)</f>
        <v>AP</v>
      </c>
      <c r="R623" t="str">
        <f>IFERROR(VLOOKUP(D623,Lookup_Tables!$A$2:$B$21,2,FALSE),"All")</f>
        <v>Govt Med Fac</v>
      </c>
    </row>
    <row r="624" spans="1:18" hidden="1">
      <c r="A624">
        <v>-1</v>
      </c>
      <c r="B624">
        <v>22</v>
      </c>
      <c r="C624" t="s">
        <v>38</v>
      </c>
      <c r="D624">
        <v>6</v>
      </c>
      <c r="E624">
        <v>924415.79078928404</v>
      </c>
      <c r="F624">
        <v>309145.14273817232</v>
      </c>
      <c r="G624">
        <v>962841.18319440098</v>
      </c>
      <c r="H624">
        <v>4058537.8700398002</v>
      </c>
      <c r="I624">
        <v>5610257.9786627004</v>
      </c>
      <c r="J624">
        <v>11468504.791281899</v>
      </c>
      <c r="K624">
        <v>20906123.972580701</v>
      </c>
      <c r="L624">
        <v>31910122.822339401</v>
      </c>
      <c r="M624">
        <v>35382153.119372599</v>
      </c>
      <c r="N624">
        <v>56767793.196975298</v>
      </c>
      <c r="O624">
        <v>76981933.348964304</v>
      </c>
      <c r="Q624" t="str">
        <f>VLOOKUP(A624,Lookup_Tables!$D$2:$E$7,2,FALSE)</f>
        <v>AP</v>
      </c>
      <c r="R624" t="str">
        <f>IFERROR(VLOOKUP(D624,Lookup_Tables!$A$2:$B$21,2,FALSE),"All")</f>
        <v>Port</v>
      </c>
    </row>
    <row r="625" spans="1:18" hidden="1">
      <c r="A625">
        <v>-1</v>
      </c>
      <c r="B625">
        <v>22</v>
      </c>
      <c r="C625" t="s">
        <v>39</v>
      </c>
      <c r="D625">
        <v>6</v>
      </c>
      <c r="E625">
        <v>904622.94026479998</v>
      </c>
      <c r="F625">
        <v>301437.78295602056</v>
      </c>
      <c r="G625">
        <v>912807.92416702595</v>
      </c>
      <c r="H625">
        <v>3978818.9323474402</v>
      </c>
      <c r="I625">
        <v>5386707.0578762004</v>
      </c>
      <c r="J625">
        <v>11045590.1838504</v>
      </c>
      <c r="K625">
        <v>20906123.972580701</v>
      </c>
      <c r="L625">
        <v>31678109.574466702</v>
      </c>
      <c r="M625">
        <v>34933031.3689171</v>
      </c>
      <c r="N625">
        <v>56763042.684737802</v>
      </c>
      <c r="O625">
        <v>76774729.532606393</v>
      </c>
      <c r="Q625" t="str">
        <f>VLOOKUP(A625,Lookup_Tables!$D$2:$E$7,2,FALSE)</f>
        <v>AP</v>
      </c>
      <c r="R625" t="str">
        <f>IFERROR(VLOOKUP(D625,Lookup_Tables!$A$2:$B$21,2,FALSE),"All")</f>
        <v>Port</v>
      </c>
    </row>
    <row r="626" spans="1:18" hidden="1">
      <c r="A626">
        <v>-1</v>
      </c>
      <c r="B626">
        <v>22</v>
      </c>
      <c r="C626" t="s">
        <v>38</v>
      </c>
      <c r="D626">
        <v>9</v>
      </c>
      <c r="E626">
        <v>346421.843772327</v>
      </c>
      <c r="F626">
        <v>127697.11216732691</v>
      </c>
      <c r="G626">
        <v>413647.15242932999</v>
      </c>
      <c r="H626">
        <v>1266749.9054650599</v>
      </c>
      <c r="I626">
        <v>1692456.81180177</v>
      </c>
      <c r="J626">
        <v>3163530.28885702</v>
      </c>
      <c r="K626">
        <v>6060574.7282833699</v>
      </c>
      <c r="L626">
        <v>12548809.355107499</v>
      </c>
      <c r="M626">
        <v>14833254.9988948</v>
      </c>
      <c r="N626">
        <v>22050443.3348829</v>
      </c>
      <c r="O626">
        <v>36690874.466705598</v>
      </c>
      <c r="Q626" t="str">
        <f>VLOOKUP(A626,Lookup_Tables!$D$2:$E$7,2,FALSE)</f>
        <v>AP</v>
      </c>
      <c r="R626" t="str">
        <f>IFERROR(VLOOKUP(D626,Lookup_Tables!$A$2:$B$21,2,FALSE),"All")</f>
        <v>Pub Admin Bldg</v>
      </c>
    </row>
    <row r="627" spans="1:18" hidden="1">
      <c r="A627">
        <v>-1</v>
      </c>
      <c r="B627">
        <v>22</v>
      </c>
      <c r="C627" t="s">
        <v>39</v>
      </c>
      <c r="D627">
        <v>9</v>
      </c>
      <c r="E627">
        <v>329577.24964696198</v>
      </c>
      <c r="F627">
        <v>121371.26483288477</v>
      </c>
      <c r="G627">
        <v>349306.93114237499</v>
      </c>
      <c r="H627">
        <v>1145098.42712721</v>
      </c>
      <c r="I627">
        <v>1596542.10905885</v>
      </c>
      <c r="J627">
        <v>3058724.62252018</v>
      </c>
      <c r="K627">
        <v>5890726.6763693197</v>
      </c>
      <c r="L627">
        <v>12548809.355107499</v>
      </c>
      <c r="M627">
        <v>14730993.0256854</v>
      </c>
      <c r="N627">
        <v>20288475.355390999</v>
      </c>
      <c r="O627">
        <v>35986202.446463197</v>
      </c>
      <c r="Q627" t="str">
        <f>VLOOKUP(A627,Lookup_Tables!$D$2:$E$7,2,FALSE)</f>
        <v>AP</v>
      </c>
      <c r="R627" t="str">
        <f>IFERROR(VLOOKUP(D627,Lookup_Tables!$A$2:$B$21,2,FALSE),"All")</f>
        <v>Pub Admin Bldg</v>
      </c>
    </row>
    <row r="628" spans="1:18" hidden="1">
      <c r="A628">
        <v>-1</v>
      </c>
      <c r="B628">
        <v>22</v>
      </c>
      <c r="C628" t="s">
        <v>38</v>
      </c>
      <c r="D628">
        <v>10</v>
      </c>
      <c r="E628">
        <v>4861536.9631067999</v>
      </c>
      <c r="F628">
        <v>1759231.3490099278</v>
      </c>
      <c r="G628">
        <v>8299298.5742693599</v>
      </c>
      <c r="H628">
        <v>26330551.067487098</v>
      </c>
      <c r="I628">
        <v>31627918.0579306</v>
      </c>
      <c r="J628">
        <v>45648882.417290002</v>
      </c>
      <c r="K628">
        <v>86838647.383264706</v>
      </c>
      <c r="L628">
        <v>133277333.747503</v>
      </c>
      <c r="M628">
        <v>156206234.24218801</v>
      </c>
      <c r="N628">
        <v>234053448.64277601</v>
      </c>
      <c r="O628">
        <v>436679824.1124</v>
      </c>
      <c r="Q628" t="str">
        <f>VLOOKUP(A628,Lookup_Tables!$D$2:$E$7,2,FALSE)</f>
        <v>AP</v>
      </c>
      <c r="R628" t="str">
        <f>IFERROR(VLOOKUP(D628,Lookup_Tables!$A$2:$B$21,2,FALSE),"All")</f>
        <v>Pub School</v>
      </c>
    </row>
    <row r="629" spans="1:18" hidden="1">
      <c r="A629">
        <v>-1</v>
      </c>
      <c r="B629">
        <v>22</v>
      </c>
      <c r="C629" t="s">
        <v>39</v>
      </c>
      <c r="D629">
        <v>10</v>
      </c>
      <c r="E629">
        <v>4632561.1795135997</v>
      </c>
      <c r="F629">
        <v>1639540.2716476722</v>
      </c>
      <c r="G629">
        <v>7494663.1249946598</v>
      </c>
      <c r="H629">
        <v>25012697.999966599</v>
      </c>
      <c r="I629">
        <v>30082110.291213699</v>
      </c>
      <c r="J629">
        <v>45267024.134087503</v>
      </c>
      <c r="K629">
        <v>82259460.446729705</v>
      </c>
      <c r="L629">
        <v>132538835.065915</v>
      </c>
      <c r="M629">
        <v>156206234.24218801</v>
      </c>
      <c r="N629">
        <v>234053448.64277601</v>
      </c>
      <c r="O629">
        <v>432522717.61407202</v>
      </c>
      <c r="Q629" t="str">
        <f>VLOOKUP(A629,Lookup_Tables!$D$2:$E$7,2,FALSE)</f>
        <v>AP</v>
      </c>
      <c r="R629" t="str">
        <f>IFERROR(VLOOKUP(D629,Lookup_Tables!$A$2:$B$21,2,FALSE),"All")</f>
        <v>Pub School</v>
      </c>
    </row>
    <row r="630" spans="1:18" hidden="1">
      <c r="A630">
        <v>-1</v>
      </c>
      <c r="B630">
        <v>22</v>
      </c>
      <c r="C630" t="s">
        <v>38</v>
      </c>
      <c r="D630">
        <v>11</v>
      </c>
      <c r="E630">
        <v>250379.00596690999</v>
      </c>
      <c r="F630">
        <v>82102.896573810664</v>
      </c>
      <c r="G630">
        <v>94997.007701299794</v>
      </c>
      <c r="H630">
        <v>823285.62262952304</v>
      </c>
      <c r="I630">
        <v>1097686.3109752899</v>
      </c>
      <c r="J630">
        <v>2501532.4752841601</v>
      </c>
      <c r="K630">
        <v>5480636.3331178604</v>
      </c>
      <c r="L630">
        <v>11927047.711802799</v>
      </c>
      <c r="M630">
        <v>14077619.126791701</v>
      </c>
      <c r="N630">
        <v>20545131.294554301</v>
      </c>
      <c r="O630">
        <v>29405977.870118201</v>
      </c>
      <c r="Q630" t="str">
        <f>VLOOKUP(A630,Lookup_Tables!$D$2:$E$7,2,FALSE)</f>
        <v>AP</v>
      </c>
      <c r="R630" t="str">
        <f>IFERROR(VLOOKUP(D630,Lookup_Tables!$A$2:$B$21,2,FALSE),"All")</f>
        <v>Pub Univ</v>
      </c>
    </row>
    <row r="631" spans="1:18" hidden="1">
      <c r="A631">
        <v>-1</v>
      </c>
      <c r="B631">
        <v>22</v>
      </c>
      <c r="C631" t="s">
        <v>39</v>
      </c>
      <c r="D631">
        <v>11</v>
      </c>
      <c r="E631">
        <v>247059.47997467101</v>
      </c>
      <c r="F631">
        <v>81387.079012511327</v>
      </c>
      <c r="G631">
        <v>92357.484534355695</v>
      </c>
      <c r="H631">
        <v>810086.10001315002</v>
      </c>
      <c r="I631">
        <v>1079227.8085493201</v>
      </c>
      <c r="J631">
        <v>2422352.0580922598</v>
      </c>
      <c r="K631">
        <v>5380352.5638850098</v>
      </c>
      <c r="L631">
        <v>11372934.7393905</v>
      </c>
      <c r="M631">
        <v>13950951.2937443</v>
      </c>
      <c r="N631">
        <v>20545131.294554301</v>
      </c>
      <c r="O631">
        <v>29395422.6513777</v>
      </c>
      <c r="Q631" t="str">
        <f>VLOOKUP(A631,Lookup_Tables!$D$2:$E$7,2,FALSE)</f>
        <v>AP</v>
      </c>
      <c r="R631" t="str">
        <f>IFERROR(VLOOKUP(D631,Lookup_Tables!$A$2:$B$21,2,FALSE),"All")</f>
        <v>Pub Univ</v>
      </c>
    </row>
    <row r="632" spans="1:18" hidden="1">
      <c r="A632">
        <v>-1</v>
      </c>
      <c r="B632">
        <v>22</v>
      </c>
      <c r="C632" t="s">
        <v>38</v>
      </c>
      <c r="D632">
        <v>13</v>
      </c>
      <c r="E632">
        <v>4750070.6913627498</v>
      </c>
      <c r="F632">
        <v>1803019.2569858441</v>
      </c>
      <c r="G632">
        <v>9330913.9512044396</v>
      </c>
      <c r="H632">
        <v>26667966.891515501</v>
      </c>
      <c r="I632">
        <v>31206616.356035601</v>
      </c>
      <c r="J632">
        <v>49392109.407915197</v>
      </c>
      <c r="K632">
        <v>79810902.001490504</v>
      </c>
      <c r="L632">
        <v>120067013.87681501</v>
      </c>
      <c r="M632">
        <v>132174656.35031299</v>
      </c>
      <c r="N632">
        <v>201083421.37638199</v>
      </c>
      <c r="O632">
        <v>314846596.36913198</v>
      </c>
      <c r="Q632" t="str">
        <f>VLOOKUP(A632,Lookup_Tables!$D$2:$E$7,2,FALSE)</f>
        <v>AP</v>
      </c>
      <c r="R632" t="str">
        <f>IFERROR(VLOOKUP(D632,Lookup_Tables!$A$2:$B$21,2,FALSE),"All")</f>
        <v>Residual Inst</v>
      </c>
    </row>
    <row r="633" spans="1:18" hidden="1">
      <c r="A633">
        <v>-1</v>
      </c>
      <c r="B633">
        <v>22</v>
      </c>
      <c r="C633" t="s">
        <v>39</v>
      </c>
      <c r="D633">
        <v>13</v>
      </c>
      <c r="E633">
        <v>4463384.9650934497</v>
      </c>
      <c r="F633">
        <v>1677519.4678518446</v>
      </c>
      <c r="G633">
        <v>8303793.5401011398</v>
      </c>
      <c r="H633">
        <v>24983082.0499226</v>
      </c>
      <c r="I633">
        <v>29344661.182654601</v>
      </c>
      <c r="J633">
        <v>47818600.284684002</v>
      </c>
      <c r="K633">
        <v>73447500.296080202</v>
      </c>
      <c r="L633">
        <v>115167390.372558</v>
      </c>
      <c r="M633">
        <v>130423236.923062</v>
      </c>
      <c r="N633">
        <v>193537905.02419999</v>
      </c>
      <c r="O633">
        <v>314846596.36913198</v>
      </c>
      <c r="Q633" t="str">
        <f>VLOOKUP(A633,Lookup_Tables!$D$2:$E$7,2,FALSE)</f>
        <v>AP</v>
      </c>
      <c r="R633" t="str">
        <f>IFERROR(VLOOKUP(D633,Lookup_Tables!$A$2:$B$21,2,FALSE),"All")</f>
        <v>Residual Inst</v>
      </c>
    </row>
    <row r="634" spans="1:18" hidden="1">
      <c r="A634">
        <v>-1</v>
      </c>
      <c r="B634">
        <v>22</v>
      </c>
      <c r="C634" t="s">
        <v>38</v>
      </c>
      <c r="D634">
        <v>14</v>
      </c>
      <c r="E634">
        <v>6943310.4995705802</v>
      </c>
      <c r="F634">
        <v>2532720.8155089738</v>
      </c>
      <c r="G634">
        <v>11012936.227405099</v>
      </c>
      <c r="H634">
        <v>38007626.133225799</v>
      </c>
      <c r="I634">
        <v>45723062.185972102</v>
      </c>
      <c r="J634">
        <v>70968758.443123505</v>
      </c>
      <c r="K634">
        <v>124177367.726182</v>
      </c>
      <c r="L634">
        <v>221348890.13910401</v>
      </c>
      <c r="M634">
        <v>243314439.80658999</v>
      </c>
      <c r="N634">
        <v>334232872.123281</v>
      </c>
      <c r="O634">
        <v>514003467.82991099</v>
      </c>
      <c r="Q634" t="str">
        <f>VLOOKUP(A634,Lookup_Tables!$D$2:$E$7,2,FALSE)</f>
        <v>AP</v>
      </c>
      <c r="R634" t="str">
        <f>IFERROR(VLOOKUP(D634,Lookup_Tables!$A$2:$B$21,2,FALSE),"All")</f>
        <v>Road</v>
      </c>
    </row>
    <row r="635" spans="1:18" hidden="1">
      <c r="A635">
        <v>-1</v>
      </c>
      <c r="B635">
        <v>22</v>
      </c>
      <c r="C635" t="s">
        <v>39</v>
      </c>
      <c r="D635">
        <v>14</v>
      </c>
      <c r="E635">
        <v>6657574.7104316903</v>
      </c>
      <c r="F635">
        <v>2407468.2178163836</v>
      </c>
      <c r="G635">
        <v>10132840.8838588</v>
      </c>
      <c r="H635">
        <v>36060871.224245697</v>
      </c>
      <c r="I635">
        <v>43660450.169355303</v>
      </c>
      <c r="J635">
        <v>68113792.845784694</v>
      </c>
      <c r="K635">
        <v>120474628.27841499</v>
      </c>
      <c r="L635">
        <v>215948393.03766099</v>
      </c>
      <c r="M635">
        <v>242862661.097561</v>
      </c>
      <c r="N635">
        <v>329564885.92778802</v>
      </c>
      <c r="O635">
        <v>504841250.152174</v>
      </c>
      <c r="Q635" t="str">
        <f>VLOOKUP(A635,Lookup_Tables!$D$2:$E$7,2,FALSE)</f>
        <v>AP</v>
      </c>
      <c r="R635" t="str">
        <f>IFERROR(VLOOKUP(D635,Lookup_Tables!$A$2:$B$21,2,FALSE),"All")</f>
        <v>Road</v>
      </c>
    </row>
    <row r="636" spans="1:18" hidden="1">
      <c r="A636">
        <v>-1</v>
      </c>
      <c r="B636">
        <v>22</v>
      </c>
      <c r="C636" t="s">
        <v>38</v>
      </c>
      <c r="D636">
        <v>15</v>
      </c>
      <c r="E636">
        <v>208786522.964102</v>
      </c>
      <c r="F636">
        <v>82577667.307180285</v>
      </c>
      <c r="G636">
        <v>384482243.59885299</v>
      </c>
      <c r="H636">
        <v>1162559914.27071</v>
      </c>
      <c r="I636">
        <v>1398210450.81054</v>
      </c>
      <c r="J636">
        <v>2074246057.7146201</v>
      </c>
      <c r="K636">
        <v>3453824765.5452299</v>
      </c>
      <c r="L636">
        <v>5418264193.7376003</v>
      </c>
      <c r="M636">
        <v>5972153790.8327303</v>
      </c>
      <c r="N636">
        <v>8411921109.7019396</v>
      </c>
      <c r="O636">
        <v>12960639097.236401</v>
      </c>
      <c r="Q636" t="str">
        <f>VLOOKUP(A636,Lookup_Tables!$D$2:$E$7,2,FALSE)</f>
        <v>AP</v>
      </c>
      <c r="R636" t="str">
        <f>IFERROR(VLOOKUP(D636,Lookup_Tables!$A$2:$B$21,2,FALSE),"All")</f>
        <v>All</v>
      </c>
    </row>
    <row r="637" spans="1:18" hidden="1">
      <c r="A637">
        <v>-1</v>
      </c>
      <c r="B637">
        <v>22</v>
      </c>
      <c r="C637" t="s">
        <v>39</v>
      </c>
      <c r="D637">
        <v>15</v>
      </c>
      <c r="E637">
        <v>195629259.63339201</v>
      </c>
      <c r="F637">
        <v>75788295.512601167</v>
      </c>
      <c r="G637">
        <v>335088173.49877</v>
      </c>
      <c r="H637">
        <v>1083629851.55123</v>
      </c>
      <c r="I637">
        <v>1310559253.5756099</v>
      </c>
      <c r="J637">
        <v>2033455217.2540801</v>
      </c>
      <c r="K637">
        <v>3316529866.3150802</v>
      </c>
      <c r="L637">
        <v>5234714471.70644</v>
      </c>
      <c r="M637">
        <v>5766047885.9417801</v>
      </c>
      <c r="N637">
        <v>8411921109.7019396</v>
      </c>
      <c r="O637">
        <v>12941419218.5382</v>
      </c>
      <c r="Q637" t="str">
        <f>VLOOKUP(A637,Lookup_Tables!$D$2:$E$7,2,FALSE)</f>
        <v>AP</v>
      </c>
      <c r="R637" t="str">
        <f>IFERROR(VLOOKUP(D637,Lookup_Tables!$A$2:$B$21,2,FALSE),"All")</f>
        <v>All</v>
      </c>
    </row>
    <row r="638" spans="1:18" hidden="1">
      <c r="A638">
        <v>-1</v>
      </c>
      <c r="B638">
        <v>22</v>
      </c>
      <c r="C638" t="s">
        <v>38</v>
      </c>
      <c r="D638">
        <v>16</v>
      </c>
      <c r="E638">
        <v>24114649.472780399</v>
      </c>
      <c r="F638">
        <v>8681924.0081797149</v>
      </c>
      <c r="G638">
        <v>38338422.438944198</v>
      </c>
      <c r="H638">
        <v>132663515.290326</v>
      </c>
      <c r="I638">
        <v>161111779.677149</v>
      </c>
      <c r="J638">
        <v>247179153.99711001</v>
      </c>
      <c r="K638">
        <v>443471864.39451301</v>
      </c>
      <c r="L638">
        <v>684438773.25171804</v>
      </c>
      <c r="M638">
        <v>823920843.34315503</v>
      </c>
      <c r="N638">
        <v>1106327682.85112</v>
      </c>
      <c r="O638">
        <v>1972080710.7279401</v>
      </c>
      <c r="Q638" t="str">
        <f>VLOOKUP(A638,Lookup_Tables!$D$2:$E$7,2,FALSE)</f>
        <v>AP</v>
      </c>
      <c r="R638" t="str">
        <f>IFERROR(VLOOKUP(D638,Lookup_Tables!$A$2:$B$21,2,FALSE),"All")</f>
        <v>Government_Loss</v>
      </c>
    </row>
    <row r="639" spans="1:18" hidden="1">
      <c r="A639">
        <v>-1</v>
      </c>
      <c r="B639">
        <v>22</v>
      </c>
      <c r="C639" t="s">
        <v>39</v>
      </c>
      <c r="D639">
        <v>16</v>
      </c>
      <c r="E639">
        <v>22977294.186573502</v>
      </c>
      <c r="F639">
        <v>8169365.006444931</v>
      </c>
      <c r="G639">
        <v>34214330.193617702</v>
      </c>
      <c r="H639">
        <v>124630762.06045</v>
      </c>
      <c r="I639">
        <v>154428658.72317901</v>
      </c>
      <c r="J639">
        <v>241830306.393246</v>
      </c>
      <c r="K639">
        <v>427444947.04823798</v>
      </c>
      <c r="L639">
        <v>676051543.41143</v>
      </c>
      <c r="M639">
        <v>793607031.06754601</v>
      </c>
      <c r="N639">
        <v>1102715239.41258</v>
      </c>
      <c r="O639">
        <v>1943640293.6596899</v>
      </c>
      <c r="Q639" t="str">
        <f>VLOOKUP(A639,Lookup_Tables!$D$2:$E$7,2,FALSE)</f>
        <v>AP</v>
      </c>
      <c r="R639" t="str">
        <f>IFERROR(VLOOKUP(D639,Lookup_Tables!$A$2:$B$21,2,FALSE),"All")</f>
        <v>Government_Loss</v>
      </c>
    </row>
    <row r="640" spans="1:18" hidden="1">
      <c r="A640">
        <v>-1</v>
      </c>
      <c r="B640">
        <v>22</v>
      </c>
      <c r="C640" t="s">
        <v>38</v>
      </c>
      <c r="D640">
        <v>17</v>
      </c>
      <c r="E640">
        <v>28487961.321154699</v>
      </c>
      <c r="F640">
        <v>10552735.070506584</v>
      </c>
      <c r="G640">
        <v>50360753.639457799</v>
      </c>
      <c r="H640">
        <v>161973397.14454201</v>
      </c>
      <c r="I640">
        <v>193372633.22335801</v>
      </c>
      <c r="J640">
        <v>315100162.30893201</v>
      </c>
      <c r="K640">
        <v>482865667.87079102</v>
      </c>
      <c r="L640">
        <v>825759374.84446597</v>
      </c>
      <c r="M640">
        <v>890813121.76109695</v>
      </c>
      <c r="N640">
        <v>1356915660.6778901</v>
      </c>
      <c r="O640">
        <v>1725825471.5152199</v>
      </c>
      <c r="Q640" t="str">
        <f>VLOOKUP(A640,Lookup_Tables!$D$2:$E$7,2,FALSE)</f>
        <v>AP</v>
      </c>
      <c r="R640" t="str">
        <f>IFERROR(VLOOKUP(D640,Lookup_Tables!$A$2:$B$21,2,FALSE),"All")</f>
        <v>Emergency_Loss</v>
      </c>
    </row>
    <row r="641" spans="1:18" hidden="1">
      <c r="A641">
        <v>-1</v>
      </c>
      <c r="B641">
        <v>22</v>
      </c>
      <c r="C641" t="s">
        <v>39</v>
      </c>
      <c r="D641">
        <v>17</v>
      </c>
      <c r="E641">
        <v>26970272.6708037</v>
      </c>
      <c r="F641">
        <v>9857221.1839010529</v>
      </c>
      <c r="G641">
        <v>45466072.179661296</v>
      </c>
      <c r="H641">
        <v>152252764.42824599</v>
      </c>
      <c r="I641">
        <v>178340371.20500699</v>
      </c>
      <c r="J641">
        <v>313789455.97421497</v>
      </c>
      <c r="K641">
        <v>463788230.25927401</v>
      </c>
      <c r="L641">
        <v>812003319.76061594</v>
      </c>
      <c r="M641">
        <v>889857519.60664201</v>
      </c>
      <c r="N641">
        <v>1247241314.5147099</v>
      </c>
      <c r="O641">
        <v>1696401812.96613</v>
      </c>
      <c r="Q641" t="str">
        <f>VLOOKUP(A641,Lookup_Tables!$D$2:$E$7,2,FALSE)</f>
        <v>AP</v>
      </c>
      <c r="R641" t="str">
        <f>IFERROR(VLOOKUP(D641,Lookup_Tables!$A$2:$B$21,2,FALSE),"All")</f>
        <v>Emergency_Loss</v>
      </c>
    </row>
    <row r="642" spans="1:18" hidden="1">
      <c r="A642">
        <v>-1</v>
      </c>
      <c r="B642">
        <v>22</v>
      </c>
      <c r="C642" t="s">
        <v>38</v>
      </c>
      <c r="D642">
        <v>18</v>
      </c>
      <c r="E642">
        <v>52602610.7939348</v>
      </c>
      <c r="F642">
        <v>19624797.05240671</v>
      </c>
      <c r="G642">
        <v>88127376.413906798</v>
      </c>
      <c r="H642">
        <v>301514070.10761702</v>
      </c>
      <c r="I642">
        <v>361006249.04445398</v>
      </c>
      <c r="J642">
        <v>558761837.47157204</v>
      </c>
      <c r="K642">
        <v>924783495.922647</v>
      </c>
      <c r="L642">
        <v>1510982229.2867999</v>
      </c>
      <c r="M642">
        <v>1631974254.5173299</v>
      </c>
      <c r="N642">
        <v>2306996450.81882</v>
      </c>
      <c r="O642">
        <v>3573197856.8882098</v>
      </c>
      <c r="Q642" t="str">
        <f>VLOOKUP(A642,Lookup_Tables!$D$2:$E$7,2,FALSE)</f>
        <v>AP</v>
      </c>
      <c r="R642" t="str">
        <f>IFERROR(VLOOKUP(D642,Lookup_Tables!$A$2:$B$21,2,FALSE),"All")</f>
        <v>Govt_Plus_Emergency</v>
      </c>
    </row>
    <row r="643" spans="1:18" hidden="1">
      <c r="A643">
        <v>-1</v>
      </c>
      <c r="B643">
        <v>22</v>
      </c>
      <c r="C643" t="s">
        <v>39</v>
      </c>
      <c r="D643">
        <v>18</v>
      </c>
      <c r="E643">
        <v>49918442.789050698</v>
      </c>
      <c r="F643">
        <v>18539717.897881284</v>
      </c>
      <c r="G643">
        <v>79488780.462525398</v>
      </c>
      <c r="H643">
        <v>276000177.83976501</v>
      </c>
      <c r="I643">
        <v>338886769.94846201</v>
      </c>
      <c r="J643">
        <v>538873578.17791796</v>
      </c>
      <c r="K643">
        <v>871119281.08679402</v>
      </c>
      <c r="L643">
        <v>1435431292.28774</v>
      </c>
      <c r="M643">
        <v>1631974030.1513901</v>
      </c>
      <c r="N643">
        <v>2282503945.0360198</v>
      </c>
      <c r="O643">
        <v>3524691336.6222501</v>
      </c>
      <c r="Q643" t="str">
        <f>VLOOKUP(A643,Lookup_Tables!$D$2:$E$7,2,FALSE)</f>
        <v>AP</v>
      </c>
      <c r="R643" t="str">
        <f>IFERROR(VLOOKUP(D643,Lookup_Tables!$A$2:$B$21,2,FALSE),"All")</f>
        <v>Govt_Plus_Emergency</v>
      </c>
    </row>
    <row r="644" spans="1:18" hidden="1">
      <c r="A644">
        <v>-1</v>
      </c>
      <c r="B644">
        <v>23</v>
      </c>
      <c r="C644" t="s">
        <v>38</v>
      </c>
      <c r="D644">
        <v>0</v>
      </c>
      <c r="E644">
        <v>502784181.54492301</v>
      </c>
      <c r="F644">
        <v>230644483.33683884</v>
      </c>
      <c r="G644">
        <v>1032861230.20345</v>
      </c>
      <c r="H644">
        <v>2483676377.9359498</v>
      </c>
      <c r="I644">
        <v>2874633912.2625799</v>
      </c>
      <c r="J644">
        <v>4214362000.4306502</v>
      </c>
      <c r="K644">
        <v>7183096442.4679098</v>
      </c>
      <c r="L644">
        <v>11628089159.532</v>
      </c>
      <c r="M644">
        <v>13027613636.901899</v>
      </c>
      <c r="N644">
        <v>17760144749.396801</v>
      </c>
      <c r="O644">
        <v>21779167616.616199</v>
      </c>
      <c r="Q644" t="str">
        <f>VLOOKUP(A644,Lookup_Tables!$D$2:$E$7,2,FALSE)</f>
        <v>AP</v>
      </c>
      <c r="R644" t="str">
        <f>IFERROR(VLOOKUP(D644,Lookup_Tables!$A$2:$B$21,2,FALSE),"All")</f>
        <v>Private Assets</v>
      </c>
    </row>
    <row r="645" spans="1:18" hidden="1">
      <c r="A645">
        <v>-1</v>
      </c>
      <c r="B645">
        <v>23</v>
      </c>
      <c r="C645" t="s">
        <v>39</v>
      </c>
      <c r="D645">
        <v>0</v>
      </c>
      <c r="E645">
        <v>444956734.97248799</v>
      </c>
      <c r="F645">
        <v>199808435.15471083</v>
      </c>
      <c r="G645">
        <v>822002058.85543704</v>
      </c>
      <c r="H645">
        <v>2202853032.67418</v>
      </c>
      <c r="I645">
        <v>2568346732.7909002</v>
      </c>
      <c r="J645">
        <v>3776540994.1389699</v>
      </c>
      <c r="K645">
        <v>6795421268.5058203</v>
      </c>
      <c r="L645">
        <v>10944689928.0891</v>
      </c>
      <c r="M645">
        <v>12336059783.370501</v>
      </c>
      <c r="N645">
        <v>17759374121.025002</v>
      </c>
      <c r="O645">
        <v>21779167616.616199</v>
      </c>
      <c r="Q645" t="str">
        <f>VLOOKUP(A645,Lookup_Tables!$D$2:$E$7,2,FALSE)</f>
        <v>AP</v>
      </c>
      <c r="R645" t="str">
        <f>IFERROR(VLOOKUP(D645,Lookup_Tables!$A$2:$B$21,2,FALSE),"All")</f>
        <v>Private Assets</v>
      </c>
    </row>
    <row r="646" spans="1:18" hidden="1">
      <c r="A646">
        <v>-1</v>
      </c>
      <c r="B646">
        <v>23</v>
      </c>
      <c r="C646" t="s">
        <v>38</v>
      </c>
      <c r="D646">
        <v>1</v>
      </c>
      <c r="E646">
        <v>1808652.9775287199</v>
      </c>
      <c r="F646">
        <v>562783.52874722541</v>
      </c>
      <c r="G646">
        <v>1958239.1507872399</v>
      </c>
      <c r="H646">
        <v>8791747.9355513901</v>
      </c>
      <c r="I646">
        <v>11358940.7151467</v>
      </c>
      <c r="J646">
        <v>20724881.989370499</v>
      </c>
      <c r="K646">
        <v>40182366.502212703</v>
      </c>
      <c r="L646">
        <v>69399515.436002105</v>
      </c>
      <c r="M646">
        <v>85033516.303329006</v>
      </c>
      <c r="N646">
        <v>119051069.185884</v>
      </c>
      <c r="O646">
        <v>151632642.88595799</v>
      </c>
      <c r="Q646" t="str">
        <f>VLOOKUP(A646,Lookup_Tables!$D$2:$E$7,2,FALSE)</f>
        <v>AP</v>
      </c>
      <c r="R646" t="str">
        <f>IFERROR(VLOOKUP(D646,Lookup_Tables!$A$2:$B$21,2,FALSE),"All")</f>
        <v>Airport</v>
      </c>
    </row>
    <row r="647" spans="1:18" hidden="1">
      <c r="A647">
        <v>-1</v>
      </c>
      <c r="B647">
        <v>23</v>
      </c>
      <c r="C647" t="s">
        <v>39</v>
      </c>
      <c r="D647">
        <v>1</v>
      </c>
      <c r="E647">
        <v>1745621.34611176</v>
      </c>
      <c r="F647">
        <v>542221.28285289695</v>
      </c>
      <c r="G647">
        <v>1840396.9200434999</v>
      </c>
      <c r="H647">
        <v>8337433.8505690899</v>
      </c>
      <c r="I647">
        <v>10678841.091378</v>
      </c>
      <c r="J647">
        <v>20271794.409414101</v>
      </c>
      <c r="K647">
        <v>39128774.248910204</v>
      </c>
      <c r="L647">
        <v>65881515.600659803</v>
      </c>
      <c r="M647">
        <v>80053685.944623902</v>
      </c>
      <c r="N647">
        <v>119051069.185884</v>
      </c>
      <c r="O647">
        <v>151607043.624293</v>
      </c>
      <c r="Q647" t="str">
        <f>VLOOKUP(A647,Lookup_Tables!$D$2:$E$7,2,FALSE)</f>
        <v>AP</v>
      </c>
      <c r="R647" t="str">
        <f>IFERROR(VLOOKUP(D647,Lookup_Tables!$A$2:$B$21,2,FALSE),"All")</f>
        <v>Airport</v>
      </c>
    </row>
    <row r="648" spans="1:18" hidden="1">
      <c r="A648">
        <v>-1</v>
      </c>
      <c r="B648">
        <v>23</v>
      </c>
      <c r="C648" t="s">
        <v>38</v>
      </c>
      <c r="D648">
        <v>2</v>
      </c>
      <c r="E648">
        <v>18189013.150356799</v>
      </c>
      <c r="F648">
        <v>7892077.8598874733</v>
      </c>
      <c r="G648">
        <v>40842896.644842297</v>
      </c>
      <c r="H648">
        <v>104157825.410855</v>
      </c>
      <c r="I648">
        <v>122492088.88218001</v>
      </c>
      <c r="J648">
        <v>167814963.42261201</v>
      </c>
      <c r="K648">
        <v>267613040.95389101</v>
      </c>
      <c r="L648">
        <v>403734190.34998399</v>
      </c>
      <c r="M648">
        <v>434882799.079153</v>
      </c>
      <c r="N648">
        <v>559884318.94665205</v>
      </c>
      <c r="O648">
        <v>669149251.94104898</v>
      </c>
      <c r="Q648" t="str">
        <f>VLOOKUP(A648,Lookup_Tables!$D$2:$E$7,2,FALSE)</f>
        <v>AP</v>
      </c>
      <c r="R648" t="str">
        <f>IFERROR(VLOOKUP(D648,Lookup_Tables!$A$2:$B$21,2,FALSE),"All")</f>
        <v>Bridge</v>
      </c>
    </row>
    <row r="649" spans="1:18" hidden="1">
      <c r="A649">
        <v>-1</v>
      </c>
      <c r="B649">
        <v>23</v>
      </c>
      <c r="C649" t="s">
        <v>39</v>
      </c>
      <c r="D649">
        <v>2</v>
      </c>
      <c r="E649">
        <v>16373115.274874</v>
      </c>
      <c r="F649">
        <v>6942653.0977352671</v>
      </c>
      <c r="G649">
        <v>35411181.330722503</v>
      </c>
      <c r="H649">
        <v>93866376.600914896</v>
      </c>
      <c r="I649">
        <v>108731874.499604</v>
      </c>
      <c r="J649">
        <v>157050757.33551899</v>
      </c>
      <c r="K649">
        <v>237575294.90408999</v>
      </c>
      <c r="L649">
        <v>391034443.40932602</v>
      </c>
      <c r="M649">
        <v>426122211.778</v>
      </c>
      <c r="N649">
        <v>559800383.77401495</v>
      </c>
      <c r="O649">
        <v>668793877.56457496</v>
      </c>
      <c r="Q649" t="str">
        <f>VLOOKUP(A649,Lookup_Tables!$D$2:$E$7,2,FALSE)</f>
        <v>AP</v>
      </c>
      <c r="R649" t="str">
        <f>IFERROR(VLOOKUP(D649,Lookup_Tables!$A$2:$B$21,2,FALSE),"All")</f>
        <v>Bridge</v>
      </c>
    </row>
    <row r="650" spans="1:18" hidden="1">
      <c r="A650">
        <v>-1</v>
      </c>
      <c r="B650">
        <v>23</v>
      </c>
      <c r="C650" t="s">
        <v>38</v>
      </c>
      <c r="D650">
        <v>3</v>
      </c>
      <c r="E650">
        <v>3341049.9378015501</v>
      </c>
      <c r="F650">
        <v>1756555.5270530398</v>
      </c>
      <c r="G650">
        <v>8253466.6803680202</v>
      </c>
      <c r="H650">
        <v>15487934.7508249</v>
      </c>
      <c r="I650">
        <v>17523104.882536002</v>
      </c>
      <c r="J650">
        <v>24056097.324595101</v>
      </c>
      <c r="K650">
        <v>36313619.222607397</v>
      </c>
      <c r="L650">
        <v>51802678.002024204</v>
      </c>
      <c r="M650">
        <v>56257970.3691319</v>
      </c>
      <c r="N650">
        <v>77918221.666292101</v>
      </c>
      <c r="O650">
        <v>88026210.172115296</v>
      </c>
      <c r="Q650" t="str">
        <f>VLOOKUP(A650,Lookup_Tables!$D$2:$E$7,2,FALSE)</f>
        <v>AP</v>
      </c>
      <c r="R650" t="str">
        <f>IFERROR(VLOOKUP(D650,Lookup_Tables!$A$2:$B$21,2,FALSE),"All")</f>
        <v>Govt Hosp</v>
      </c>
    </row>
    <row r="651" spans="1:18" hidden="1">
      <c r="A651">
        <v>-1</v>
      </c>
      <c r="B651">
        <v>23</v>
      </c>
      <c r="C651" t="s">
        <v>39</v>
      </c>
      <c r="D651">
        <v>3</v>
      </c>
      <c r="E651">
        <v>2851635.1548679899</v>
      </c>
      <c r="F651">
        <v>1507657.4649637141</v>
      </c>
      <c r="G651">
        <v>6226630.9772882396</v>
      </c>
      <c r="H651">
        <v>12817777.6625965</v>
      </c>
      <c r="I651">
        <v>14723829.263191201</v>
      </c>
      <c r="J651">
        <v>20687165.5069017</v>
      </c>
      <c r="K651">
        <v>33229785.581271298</v>
      </c>
      <c r="L651">
        <v>47763040.857099101</v>
      </c>
      <c r="M651">
        <v>52605647.8950378</v>
      </c>
      <c r="N651">
        <v>74589133.232630596</v>
      </c>
      <c r="O651">
        <v>88026210.172115296</v>
      </c>
      <c r="Q651" t="str">
        <f>VLOOKUP(A651,Lookup_Tables!$D$2:$E$7,2,FALSE)</f>
        <v>AP</v>
      </c>
      <c r="R651" t="str">
        <f>IFERROR(VLOOKUP(D651,Lookup_Tables!$A$2:$B$21,2,FALSE),"All")</f>
        <v>Govt Hosp</v>
      </c>
    </row>
    <row r="652" spans="1:18" hidden="1">
      <c r="A652">
        <v>-1</v>
      </c>
      <c r="B652">
        <v>23</v>
      </c>
      <c r="C652" t="s">
        <v>38</v>
      </c>
      <c r="D652">
        <v>4</v>
      </c>
      <c r="E652">
        <v>2567599.7372568301</v>
      </c>
      <c r="F652">
        <v>1521504.8349939194</v>
      </c>
      <c r="G652">
        <v>7295674.2769467896</v>
      </c>
      <c r="H652">
        <v>10772252.7538727</v>
      </c>
      <c r="I652">
        <v>11841766.8811324</v>
      </c>
      <c r="J652">
        <v>14284108.6844713</v>
      </c>
      <c r="K652">
        <v>18946528.9738109</v>
      </c>
      <c r="L652">
        <v>24353185.041519102</v>
      </c>
      <c r="M652">
        <v>25595939.630092699</v>
      </c>
      <c r="N652">
        <v>29564970.334382799</v>
      </c>
      <c r="O652">
        <v>35965439.420378901</v>
      </c>
      <c r="Q652" t="str">
        <f>VLOOKUP(A652,Lookup_Tables!$D$2:$E$7,2,FALSE)</f>
        <v>AP</v>
      </c>
      <c r="R652" t="str">
        <f>IFERROR(VLOOKUP(D652,Lookup_Tables!$A$2:$B$21,2,FALSE),"All")</f>
        <v>Govt Med Fac</v>
      </c>
    </row>
    <row r="653" spans="1:18" hidden="1">
      <c r="A653">
        <v>-1</v>
      </c>
      <c r="B653">
        <v>23</v>
      </c>
      <c r="C653" t="s">
        <v>39</v>
      </c>
      <c r="D653">
        <v>4</v>
      </c>
      <c r="E653">
        <v>2117740.5520473099</v>
      </c>
      <c r="F653">
        <v>1317223.5889719753</v>
      </c>
      <c r="G653">
        <v>5421895.3569893697</v>
      </c>
      <c r="H653">
        <v>7784355.1462780302</v>
      </c>
      <c r="I653">
        <v>8536804.4826852307</v>
      </c>
      <c r="J653">
        <v>10771858.489386</v>
      </c>
      <c r="K653">
        <v>14777379.5476938</v>
      </c>
      <c r="L653">
        <v>20558622.0207964</v>
      </c>
      <c r="M653">
        <v>23224807.941799399</v>
      </c>
      <c r="N653">
        <v>27449349.085024599</v>
      </c>
      <c r="O653">
        <v>33420413.798064899</v>
      </c>
      <c r="Q653" t="str">
        <f>VLOOKUP(A653,Lookup_Tables!$D$2:$E$7,2,FALSE)</f>
        <v>AP</v>
      </c>
      <c r="R653" t="str">
        <f>IFERROR(VLOOKUP(D653,Lookup_Tables!$A$2:$B$21,2,FALSE),"All")</f>
        <v>Govt Med Fac</v>
      </c>
    </row>
    <row r="654" spans="1:18" hidden="1">
      <c r="A654">
        <v>-1</v>
      </c>
      <c r="B654">
        <v>23</v>
      </c>
      <c r="C654" t="s">
        <v>38</v>
      </c>
      <c r="D654">
        <v>6</v>
      </c>
      <c r="E654">
        <v>4217084.8551123301</v>
      </c>
      <c r="F654">
        <v>2516058.8833219679</v>
      </c>
      <c r="G654">
        <v>12009655.428452199</v>
      </c>
      <c r="H654">
        <v>17412513.539723601</v>
      </c>
      <c r="I654">
        <v>18683723.172881398</v>
      </c>
      <c r="J654">
        <v>22923864.2076292</v>
      </c>
      <c r="K654">
        <v>30509795.7800273</v>
      </c>
      <c r="L654">
        <v>39227025.221253797</v>
      </c>
      <c r="M654">
        <v>41672587.524745502</v>
      </c>
      <c r="N654">
        <v>52523534.918906301</v>
      </c>
      <c r="O654">
        <v>58363561.584607102</v>
      </c>
      <c r="Q654" t="str">
        <f>VLOOKUP(A654,Lookup_Tables!$D$2:$E$7,2,FALSE)</f>
        <v>AP</v>
      </c>
      <c r="R654" t="str">
        <f>IFERROR(VLOOKUP(D654,Lookup_Tables!$A$2:$B$21,2,FALSE),"All")</f>
        <v>Port</v>
      </c>
    </row>
    <row r="655" spans="1:18" hidden="1">
      <c r="A655">
        <v>-1</v>
      </c>
      <c r="B655">
        <v>23</v>
      </c>
      <c r="C655" t="s">
        <v>39</v>
      </c>
      <c r="D655">
        <v>6</v>
      </c>
      <c r="E655">
        <v>3470628.97637037</v>
      </c>
      <c r="F655">
        <v>2212992.7089672172</v>
      </c>
      <c r="G655">
        <v>8759475.1396600809</v>
      </c>
      <c r="H655">
        <v>11541242.9429268</v>
      </c>
      <c r="I655">
        <v>12604350.9477292</v>
      </c>
      <c r="J655">
        <v>16045244.549701801</v>
      </c>
      <c r="K655">
        <v>22898237.152433898</v>
      </c>
      <c r="L655">
        <v>32821096.019993499</v>
      </c>
      <c r="M655">
        <v>37022333.031495899</v>
      </c>
      <c r="N655">
        <v>48170731.418164998</v>
      </c>
      <c r="O655">
        <v>57088005.5510021</v>
      </c>
      <c r="Q655" t="str">
        <f>VLOOKUP(A655,Lookup_Tables!$D$2:$E$7,2,FALSE)</f>
        <v>AP</v>
      </c>
      <c r="R655" t="str">
        <f>IFERROR(VLOOKUP(D655,Lookup_Tables!$A$2:$B$21,2,FALSE),"All")</f>
        <v>Port</v>
      </c>
    </row>
    <row r="656" spans="1:18" hidden="1">
      <c r="A656">
        <v>-1</v>
      </c>
      <c r="B656">
        <v>23</v>
      </c>
      <c r="C656" t="s">
        <v>38</v>
      </c>
      <c r="D656">
        <v>9</v>
      </c>
      <c r="E656">
        <v>587007.548845232</v>
      </c>
      <c r="F656">
        <v>231801.98222757276</v>
      </c>
      <c r="G656">
        <v>1042259.87286247</v>
      </c>
      <c r="H656">
        <v>3360459.4707838902</v>
      </c>
      <c r="I656">
        <v>4080609.3301627701</v>
      </c>
      <c r="J656">
        <v>6670625.2244876502</v>
      </c>
      <c r="K656">
        <v>10792800.252498901</v>
      </c>
      <c r="L656">
        <v>14979354.9483958</v>
      </c>
      <c r="M656">
        <v>16054295.6500603</v>
      </c>
      <c r="N656">
        <v>22475488.661302101</v>
      </c>
      <c r="O656">
        <v>25625100.688491601</v>
      </c>
      <c r="Q656" t="str">
        <f>VLOOKUP(A656,Lookup_Tables!$D$2:$E$7,2,FALSE)</f>
        <v>AP</v>
      </c>
      <c r="R656" t="str">
        <f>IFERROR(VLOOKUP(D656,Lookup_Tables!$A$2:$B$21,2,FALSE),"All")</f>
        <v>Pub Admin Bldg</v>
      </c>
    </row>
    <row r="657" spans="1:18" hidden="1">
      <c r="A657">
        <v>-1</v>
      </c>
      <c r="B657">
        <v>23</v>
      </c>
      <c r="C657" t="s">
        <v>39</v>
      </c>
      <c r="D657">
        <v>9</v>
      </c>
      <c r="E657">
        <v>536286.04962541303</v>
      </c>
      <c r="F657">
        <v>209014.56862512307</v>
      </c>
      <c r="G657">
        <v>890588.51956361195</v>
      </c>
      <c r="H657">
        <v>3064612.3782160301</v>
      </c>
      <c r="I657">
        <v>3746072.1344755301</v>
      </c>
      <c r="J657">
        <v>6219051.2747398298</v>
      </c>
      <c r="K657">
        <v>10137389.831377801</v>
      </c>
      <c r="L657">
        <v>13796123.9643957</v>
      </c>
      <c r="M657">
        <v>15157761.7909167</v>
      </c>
      <c r="N657">
        <v>21391623.205058798</v>
      </c>
      <c r="O657">
        <v>25077061.79465</v>
      </c>
      <c r="Q657" t="str">
        <f>VLOOKUP(A657,Lookup_Tables!$D$2:$E$7,2,FALSE)</f>
        <v>AP</v>
      </c>
      <c r="R657" t="str">
        <f>IFERROR(VLOOKUP(D657,Lookup_Tables!$A$2:$B$21,2,FALSE),"All")</f>
        <v>Pub Admin Bldg</v>
      </c>
    </row>
    <row r="658" spans="1:18" hidden="1">
      <c r="A658">
        <v>-1</v>
      </c>
      <c r="B658">
        <v>23</v>
      </c>
      <c r="C658" t="s">
        <v>38</v>
      </c>
      <c r="D658">
        <v>10</v>
      </c>
      <c r="E658">
        <v>15725968.361856099</v>
      </c>
      <c r="F658">
        <v>6902669.9329454526</v>
      </c>
      <c r="G658">
        <v>33978845.877364904</v>
      </c>
      <c r="H658">
        <v>92661794.819068894</v>
      </c>
      <c r="I658">
        <v>106067944.260821</v>
      </c>
      <c r="J658">
        <v>146159409.70133901</v>
      </c>
      <c r="K658">
        <v>233018051.71305299</v>
      </c>
      <c r="L658">
        <v>339763415.03080702</v>
      </c>
      <c r="M658">
        <v>373393817.15265501</v>
      </c>
      <c r="N658">
        <v>480428282.20861501</v>
      </c>
      <c r="O658">
        <v>558919478.22779095</v>
      </c>
      <c r="Q658" t="str">
        <f>VLOOKUP(A658,Lookup_Tables!$D$2:$E$7,2,FALSE)</f>
        <v>AP</v>
      </c>
      <c r="R658" t="str">
        <f>IFERROR(VLOOKUP(D658,Lookup_Tables!$A$2:$B$21,2,FALSE),"All")</f>
        <v>Pub School</v>
      </c>
    </row>
    <row r="659" spans="1:18" hidden="1">
      <c r="A659">
        <v>-1</v>
      </c>
      <c r="B659">
        <v>23</v>
      </c>
      <c r="C659" t="s">
        <v>39</v>
      </c>
      <c r="D659">
        <v>10</v>
      </c>
      <c r="E659">
        <v>14084892.2250889</v>
      </c>
      <c r="F659">
        <v>6046156.8132980652</v>
      </c>
      <c r="G659">
        <v>28692632.4959668</v>
      </c>
      <c r="H659">
        <v>82357436.673730806</v>
      </c>
      <c r="I659">
        <v>94773011.710240394</v>
      </c>
      <c r="J659">
        <v>136829277.33691201</v>
      </c>
      <c r="K659">
        <v>218919991.98903799</v>
      </c>
      <c r="L659">
        <v>319231801.457178</v>
      </c>
      <c r="M659">
        <v>355546505.74477601</v>
      </c>
      <c r="N659">
        <v>465319879.03569102</v>
      </c>
      <c r="O659">
        <v>545950344.15993702</v>
      </c>
      <c r="Q659" t="str">
        <f>VLOOKUP(A659,Lookup_Tables!$D$2:$E$7,2,FALSE)</f>
        <v>AP</v>
      </c>
      <c r="R659" t="str">
        <f>IFERROR(VLOOKUP(D659,Lookup_Tables!$A$2:$B$21,2,FALSE),"All")</f>
        <v>Pub School</v>
      </c>
    </row>
    <row r="660" spans="1:18" hidden="1">
      <c r="A660">
        <v>-1</v>
      </c>
      <c r="B660">
        <v>23</v>
      </c>
      <c r="C660" t="s">
        <v>38</v>
      </c>
      <c r="D660">
        <v>11</v>
      </c>
      <c r="E660">
        <v>16548857.0360523</v>
      </c>
      <c r="F660">
        <v>5426859.133505486</v>
      </c>
      <c r="G660">
        <v>24131090.420994699</v>
      </c>
      <c r="H660">
        <v>100462617.397453</v>
      </c>
      <c r="I660">
        <v>128209126.411882</v>
      </c>
      <c r="J660">
        <v>208774799.36751899</v>
      </c>
      <c r="K660">
        <v>349357397.21282601</v>
      </c>
      <c r="L660">
        <v>524296851.11109602</v>
      </c>
      <c r="M660">
        <v>575782155.22357297</v>
      </c>
      <c r="N660">
        <v>780257923.44059205</v>
      </c>
      <c r="O660">
        <v>1004272703.56256</v>
      </c>
      <c r="Q660" t="str">
        <f>VLOOKUP(A660,Lookup_Tables!$D$2:$E$7,2,FALSE)</f>
        <v>AP</v>
      </c>
      <c r="R660" t="str">
        <f>IFERROR(VLOOKUP(D660,Lookup_Tables!$A$2:$B$21,2,FALSE),"All")</f>
        <v>Pub Univ</v>
      </c>
    </row>
    <row r="661" spans="1:18" hidden="1">
      <c r="A661">
        <v>-1</v>
      </c>
      <c r="B661">
        <v>23</v>
      </c>
      <c r="C661" t="s">
        <v>39</v>
      </c>
      <c r="D661">
        <v>11</v>
      </c>
      <c r="E661">
        <v>15784299.6347147</v>
      </c>
      <c r="F661">
        <v>5044373.395445738</v>
      </c>
      <c r="G661">
        <v>22176699.731031802</v>
      </c>
      <c r="H661">
        <v>93852326.557256699</v>
      </c>
      <c r="I661">
        <v>123550981.684256</v>
      </c>
      <c r="J661">
        <v>201479479.93530801</v>
      </c>
      <c r="K661">
        <v>345189229.11856198</v>
      </c>
      <c r="L661">
        <v>508014335.94599301</v>
      </c>
      <c r="M661">
        <v>563700518.75535095</v>
      </c>
      <c r="N661">
        <v>780257923.44059205</v>
      </c>
      <c r="O661">
        <v>979881513.05427003</v>
      </c>
      <c r="Q661" t="str">
        <f>VLOOKUP(A661,Lookup_Tables!$D$2:$E$7,2,FALSE)</f>
        <v>AP</v>
      </c>
      <c r="R661" t="str">
        <f>IFERROR(VLOOKUP(D661,Lookup_Tables!$A$2:$B$21,2,FALSE),"All")</f>
        <v>Pub Univ</v>
      </c>
    </row>
    <row r="662" spans="1:18" hidden="1">
      <c r="A662">
        <v>-1</v>
      </c>
      <c r="B662">
        <v>23</v>
      </c>
      <c r="C662" t="s">
        <v>38</v>
      </c>
      <c r="D662">
        <v>13</v>
      </c>
      <c r="E662">
        <v>8911797.8025332503</v>
      </c>
      <c r="F662">
        <v>3996960.2712059747</v>
      </c>
      <c r="G662">
        <v>18216540.114726</v>
      </c>
      <c r="H662">
        <v>46806909.711271301</v>
      </c>
      <c r="I662">
        <v>55115033.933437899</v>
      </c>
      <c r="J662">
        <v>82912922.848019406</v>
      </c>
      <c r="K662">
        <v>131922322.014731</v>
      </c>
      <c r="L662">
        <v>201681996.99405</v>
      </c>
      <c r="M662">
        <v>221220090.05341899</v>
      </c>
      <c r="N662">
        <v>282777127.05861998</v>
      </c>
      <c r="O662">
        <v>359291825.56979197</v>
      </c>
      <c r="Q662" t="str">
        <f>VLOOKUP(A662,Lookup_Tables!$D$2:$E$7,2,FALSE)</f>
        <v>AP</v>
      </c>
      <c r="R662" t="str">
        <f>IFERROR(VLOOKUP(D662,Lookup_Tables!$A$2:$B$21,2,FALSE),"All")</f>
        <v>Residual Inst</v>
      </c>
    </row>
    <row r="663" spans="1:18" hidden="1">
      <c r="A663">
        <v>-1</v>
      </c>
      <c r="B663">
        <v>23</v>
      </c>
      <c r="C663" t="s">
        <v>39</v>
      </c>
      <c r="D663">
        <v>13</v>
      </c>
      <c r="E663">
        <v>7951897.9400338698</v>
      </c>
      <c r="F663">
        <v>3480493.6291755512</v>
      </c>
      <c r="G663">
        <v>14868897.8179655</v>
      </c>
      <c r="H663">
        <v>41815158.071871497</v>
      </c>
      <c r="I663">
        <v>49650086.978361398</v>
      </c>
      <c r="J663">
        <v>76433100.6813014</v>
      </c>
      <c r="K663">
        <v>122754296.479664</v>
      </c>
      <c r="L663">
        <v>197776596.94658101</v>
      </c>
      <c r="M663">
        <v>216302964.379493</v>
      </c>
      <c r="N663">
        <v>273487747.37118</v>
      </c>
      <c r="O663">
        <v>356528825.418109</v>
      </c>
      <c r="Q663" t="str">
        <f>VLOOKUP(A663,Lookup_Tables!$D$2:$E$7,2,FALSE)</f>
        <v>AP</v>
      </c>
      <c r="R663" t="str">
        <f>IFERROR(VLOOKUP(D663,Lookup_Tables!$A$2:$B$21,2,FALSE),"All")</f>
        <v>Residual Inst</v>
      </c>
    </row>
    <row r="664" spans="1:18" hidden="1">
      <c r="A664">
        <v>-1</v>
      </c>
      <c r="B664">
        <v>23</v>
      </c>
      <c r="C664" t="s">
        <v>38</v>
      </c>
      <c r="D664">
        <v>14</v>
      </c>
      <c r="E664">
        <v>29737619.212619901</v>
      </c>
      <c r="F664">
        <v>13135747.042450346</v>
      </c>
      <c r="G664">
        <v>56559305.1359194</v>
      </c>
      <c r="H664">
        <v>140898164.91259101</v>
      </c>
      <c r="I664">
        <v>171557167.22177899</v>
      </c>
      <c r="J664">
        <v>244379976.65816599</v>
      </c>
      <c r="K664">
        <v>446200884.077483</v>
      </c>
      <c r="L664">
        <v>767642845.26514304</v>
      </c>
      <c r="M664">
        <v>849704014.20469904</v>
      </c>
      <c r="N664">
        <v>1301391298.8861401</v>
      </c>
      <c r="O664">
        <v>1538317608.97365</v>
      </c>
      <c r="Q664" t="str">
        <f>VLOOKUP(A664,Lookup_Tables!$D$2:$E$7,2,FALSE)</f>
        <v>AP</v>
      </c>
      <c r="R664" t="str">
        <f>IFERROR(VLOOKUP(D664,Lookup_Tables!$A$2:$B$21,2,FALSE),"All")</f>
        <v>Road</v>
      </c>
    </row>
    <row r="665" spans="1:18" hidden="1">
      <c r="A665">
        <v>-1</v>
      </c>
      <c r="B665">
        <v>23</v>
      </c>
      <c r="C665" t="s">
        <v>39</v>
      </c>
      <c r="D665">
        <v>14</v>
      </c>
      <c r="E665">
        <v>26723797.5852689</v>
      </c>
      <c r="F665">
        <v>11613364.288924782</v>
      </c>
      <c r="G665">
        <v>44438890.087026</v>
      </c>
      <c r="H665">
        <v>124641575.63037901</v>
      </c>
      <c r="I665">
        <v>149656278.41471699</v>
      </c>
      <c r="J665">
        <v>222374862.692525</v>
      </c>
      <c r="K665">
        <v>425824470.66472501</v>
      </c>
      <c r="L665">
        <v>737640011.44105196</v>
      </c>
      <c r="M665">
        <v>847700282.35962605</v>
      </c>
      <c r="N665">
        <v>1295174075.10502</v>
      </c>
      <c r="O665">
        <v>1536653459.9252801</v>
      </c>
      <c r="Q665" t="str">
        <f>VLOOKUP(A665,Lookup_Tables!$D$2:$E$7,2,FALSE)</f>
        <v>AP</v>
      </c>
      <c r="R665" t="str">
        <f>IFERROR(VLOOKUP(D665,Lookup_Tables!$A$2:$B$21,2,FALSE),"All")</f>
        <v>Road</v>
      </c>
    </row>
    <row r="666" spans="1:18" hidden="1">
      <c r="A666">
        <v>-1</v>
      </c>
      <c r="B666">
        <v>23</v>
      </c>
      <c r="C666" t="s">
        <v>38</v>
      </c>
      <c r="D666">
        <v>15</v>
      </c>
      <c r="E666">
        <v>604418832.164886</v>
      </c>
      <c r="F666">
        <v>276559711.88057745</v>
      </c>
      <c r="G666">
        <v>1234845999.6197701</v>
      </c>
      <c r="H666">
        <v>3044478906.9716601</v>
      </c>
      <c r="I666">
        <v>3533147325.4787698</v>
      </c>
      <c r="J666">
        <v>5165011586.7201004</v>
      </c>
      <c r="K666">
        <v>8701155197.8670292</v>
      </c>
      <c r="L666">
        <v>13862588875.793699</v>
      </c>
      <c r="M666">
        <v>15465768768.7658</v>
      </c>
      <c r="N666">
        <v>20723379768.4207</v>
      </c>
      <c r="O666">
        <v>25689806844.8736</v>
      </c>
      <c r="Q666" t="str">
        <f>VLOOKUP(A666,Lookup_Tables!$D$2:$E$7,2,FALSE)</f>
        <v>AP</v>
      </c>
      <c r="R666" t="str">
        <f>IFERROR(VLOOKUP(D666,Lookup_Tables!$A$2:$B$21,2,FALSE),"All")</f>
        <v>All</v>
      </c>
    </row>
    <row r="667" spans="1:18" hidden="1">
      <c r="A667">
        <v>-1</v>
      </c>
      <c r="B667">
        <v>23</v>
      </c>
      <c r="C667" t="s">
        <v>39</v>
      </c>
      <c r="D667">
        <v>15</v>
      </c>
      <c r="E667">
        <v>535695692.03690302</v>
      </c>
      <c r="F667">
        <v>239637074.42054361</v>
      </c>
      <c r="G667">
        <v>989232154.25268304</v>
      </c>
      <c r="H667">
        <v>2690011376.7713799</v>
      </c>
      <c r="I667">
        <v>3183237833.9573302</v>
      </c>
      <c r="J667">
        <v>4603210058.6892996</v>
      </c>
      <c r="K667">
        <v>8188962671.0213003</v>
      </c>
      <c r="L667">
        <v>13110515688.511499</v>
      </c>
      <c r="M667">
        <v>14914392492.409901</v>
      </c>
      <c r="N667">
        <v>20722231804.178902</v>
      </c>
      <c r="O667">
        <v>25689663287.869999</v>
      </c>
      <c r="Q667" t="str">
        <f>VLOOKUP(A667,Lookup_Tables!$D$2:$E$7,2,FALSE)</f>
        <v>AP</v>
      </c>
      <c r="R667" t="str">
        <f>IFERROR(VLOOKUP(D667,Lookup_Tables!$A$2:$B$21,2,FALSE),"All")</f>
        <v>All</v>
      </c>
    </row>
    <row r="668" spans="1:18" hidden="1">
      <c r="A668">
        <v>-1</v>
      </c>
      <c r="B668">
        <v>23</v>
      </c>
      <c r="C668" t="s">
        <v>38</v>
      </c>
      <c r="D668">
        <v>16</v>
      </c>
      <c r="E668">
        <v>101634650.61996301</v>
      </c>
      <c r="F668">
        <v>45173190.356518693</v>
      </c>
      <c r="G668">
        <v>203282155.006969</v>
      </c>
      <c r="H668">
        <v>549046322.81122696</v>
      </c>
      <c r="I668">
        <v>634836513.585706</v>
      </c>
      <c r="J668">
        <v>917275965.65956104</v>
      </c>
      <c r="K668">
        <v>1554733294.8448901</v>
      </c>
      <c r="L668">
        <v>2422561078.3516202</v>
      </c>
      <c r="M668">
        <v>2589165224.9054499</v>
      </c>
      <c r="N668">
        <v>3430016521.43537</v>
      </c>
      <c r="O668">
        <v>4162401402.0246</v>
      </c>
      <c r="Q668" t="str">
        <f>VLOOKUP(A668,Lookup_Tables!$D$2:$E$7,2,FALSE)</f>
        <v>AP</v>
      </c>
      <c r="R668" t="str">
        <f>IFERROR(VLOOKUP(D668,Lookup_Tables!$A$2:$B$21,2,FALSE),"All")</f>
        <v>Government_Loss</v>
      </c>
    </row>
    <row r="669" spans="1:18" hidden="1">
      <c r="A669">
        <v>-1</v>
      </c>
      <c r="B669">
        <v>23</v>
      </c>
      <c r="C669" t="s">
        <v>39</v>
      </c>
      <c r="D669">
        <v>16</v>
      </c>
      <c r="E669">
        <v>90871417.284573704</v>
      </c>
      <c r="F669">
        <v>39574244.370828316</v>
      </c>
      <c r="G669">
        <v>169940000.494847</v>
      </c>
      <c r="H669">
        <v>480463050.88511503</v>
      </c>
      <c r="I669">
        <v>578870712.39510906</v>
      </c>
      <c r="J669">
        <v>824969037.23730695</v>
      </c>
      <c r="K669">
        <v>1428304557.1019001</v>
      </c>
      <c r="L669">
        <v>2172169528.2200198</v>
      </c>
      <c r="M669">
        <v>2558345321.2353001</v>
      </c>
      <c r="N669">
        <v>3336959964.4340901</v>
      </c>
      <c r="O669">
        <v>4162376747.9039402</v>
      </c>
      <c r="Q669" t="str">
        <f>VLOOKUP(A669,Lookup_Tables!$D$2:$E$7,2,FALSE)</f>
        <v>AP</v>
      </c>
      <c r="R669" t="str">
        <f>IFERROR(VLOOKUP(D669,Lookup_Tables!$A$2:$B$21,2,FALSE),"All")</f>
        <v>Government_Loss</v>
      </c>
    </row>
    <row r="670" spans="1:18" hidden="1">
      <c r="A670">
        <v>-1</v>
      </c>
      <c r="B670">
        <v>23</v>
      </c>
      <c r="C670" t="s">
        <v>38</v>
      </c>
      <c r="D670">
        <v>17</v>
      </c>
      <c r="E670">
        <v>92000690.511159495</v>
      </c>
      <c r="F670">
        <v>38897824.072376758</v>
      </c>
      <c r="G670">
        <v>177523429.642901</v>
      </c>
      <c r="H670">
        <v>493659693.25516999</v>
      </c>
      <c r="I670">
        <v>566200106.33309901</v>
      </c>
      <c r="J670">
        <v>866977315.22725606</v>
      </c>
      <c r="K670">
        <v>1499051246.60921</v>
      </c>
      <c r="L670">
        <v>2373830757.6188402</v>
      </c>
      <c r="M670">
        <v>2650854832.2692399</v>
      </c>
      <c r="N670">
        <v>3451546635.0271301</v>
      </c>
      <c r="O670">
        <v>4318945086.6978798</v>
      </c>
      <c r="Q670" t="str">
        <f>VLOOKUP(A670,Lookup_Tables!$D$2:$E$7,2,FALSE)</f>
        <v>AP</v>
      </c>
      <c r="R670" t="str">
        <f>IFERROR(VLOOKUP(D670,Lookup_Tables!$A$2:$B$21,2,FALSE),"All")</f>
        <v>Emergency_Loss</v>
      </c>
    </row>
    <row r="671" spans="1:18" hidden="1">
      <c r="A671">
        <v>-1</v>
      </c>
      <c r="B671">
        <v>23</v>
      </c>
      <c r="C671" t="s">
        <v>39</v>
      </c>
      <c r="D671">
        <v>17</v>
      </c>
      <c r="E671">
        <v>83345664.484547094</v>
      </c>
      <c r="F671">
        <v>34196146.007729456</v>
      </c>
      <c r="G671">
        <v>151876373.46829399</v>
      </c>
      <c r="H671">
        <v>450114289.60202801</v>
      </c>
      <c r="I671">
        <v>522981724.19709802</v>
      </c>
      <c r="J671">
        <v>775303990.07076895</v>
      </c>
      <c r="K671">
        <v>1439710021.3341601</v>
      </c>
      <c r="L671">
        <v>2243360567.4555602</v>
      </c>
      <c r="M671">
        <v>2559736154.7458601</v>
      </c>
      <c r="N671">
        <v>3429727659.1374002</v>
      </c>
      <c r="O671">
        <v>4318934181.5067797</v>
      </c>
      <c r="Q671" t="str">
        <f>VLOOKUP(A671,Lookup_Tables!$D$2:$E$7,2,FALSE)</f>
        <v>AP</v>
      </c>
      <c r="R671" t="str">
        <f>IFERROR(VLOOKUP(D671,Lookup_Tables!$A$2:$B$21,2,FALSE),"All")</f>
        <v>Emergency_Loss</v>
      </c>
    </row>
    <row r="672" spans="1:18" hidden="1">
      <c r="A672">
        <v>-1</v>
      </c>
      <c r="B672">
        <v>23</v>
      </c>
      <c r="C672" t="s">
        <v>38</v>
      </c>
      <c r="D672">
        <v>18</v>
      </c>
      <c r="E672">
        <v>193635341.13112199</v>
      </c>
      <c r="F672">
        <v>84029010.575994745</v>
      </c>
      <c r="G672">
        <v>380217488.32365298</v>
      </c>
      <c r="H672">
        <v>1042443074.9306099</v>
      </c>
      <c r="I672">
        <v>1230652844.4142001</v>
      </c>
      <c r="J672">
        <v>1768330681.6724501</v>
      </c>
      <c r="K672">
        <v>2968622821.7044201</v>
      </c>
      <c r="L672">
        <v>4608573729.3959999</v>
      </c>
      <c r="M672">
        <v>5282458280.1785097</v>
      </c>
      <c r="N672">
        <v>7200054173.4765596</v>
      </c>
      <c r="O672">
        <v>8534991402.8710604</v>
      </c>
      <c r="Q672" t="str">
        <f>VLOOKUP(A672,Lookup_Tables!$D$2:$E$7,2,FALSE)</f>
        <v>AP</v>
      </c>
      <c r="R672" t="str">
        <f>IFERROR(VLOOKUP(D672,Lookup_Tables!$A$2:$B$21,2,FALSE),"All")</f>
        <v>Govt_Plus_Emergency</v>
      </c>
    </row>
    <row r="673" spans="1:18" hidden="1">
      <c r="A673">
        <v>-1</v>
      </c>
      <c r="B673">
        <v>23</v>
      </c>
      <c r="C673" t="s">
        <v>39</v>
      </c>
      <c r="D673">
        <v>18</v>
      </c>
      <c r="E673">
        <v>174085230.06323001</v>
      </c>
      <c r="F673">
        <v>73681049.858157784</v>
      </c>
      <c r="G673">
        <v>319600494.53852499</v>
      </c>
      <c r="H673">
        <v>934892975.98815501</v>
      </c>
      <c r="I673">
        <v>1116819598.9498</v>
      </c>
      <c r="J673">
        <v>1585916988.5871</v>
      </c>
      <c r="K673">
        <v>2829804529.2056398</v>
      </c>
      <c r="L673">
        <v>4485276219.1019001</v>
      </c>
      <c r="M673">
        <v>5089677141.0935497</v>
      </c>
      <c r="N673">
        <v>6944524496.4592505</v>
      </c>
      <c r="O673">
        <v>8487255783.6169796</v>
      </c>
      <c r="Q673" t="str">
        <f>VLOOKUP(A673,Lookup_Tables!$D$2:$E$7,2,FALSE)</f>
        <v>AP</v>
      </c>
      <c r="R673" t="str">
        <f>IFERROR(VLOOKUP(D673,Lookup_Tables!$A$2:$B$21,2,FALSE),"All")</f>
        <v>Govt_Plus_Emergency</v>
      </c>
    </row>
    <row r="674" spans="1:18" hidden="1">
      <c r="A674">
        <v>-1</v>
      </c>
      <c r="B674">
        <v>24</v>
      </c>
      <c r="C674" t="s">
        <v>38</v>
      </c>
      <c r="D674">
        <v>0</v>
      </c>
      <c r="E674">
        <v>8695627165.0029697</v>
      </c>
      <c r="F674">
        <v>3454780102.5142498</v>
      </c>
      <c r="G674">
        <v>16564494581.0623</v>
      </c>
      <c r="H674">
        <v>46871214061.894699</v>
      </c>
      <c r="I674">
        <v>55079435558.743698</v>
      </c>
      <c r="J674">
        <v>90923728100.454605</v>
      </c>
      <c r="K674">
        <v>140695346893.66599</v>
      </c>
      <c r="L674">
        <v>219744936287.396</v>
      </c>
      <c r="M674">
        <v>232917709427.32199</v>
      </c>
      <c r="N674">
        <v>339872596694.07098</v>
      </c>
      <c r="O674">
        <v>561943213147.51904</v>
      </c>
      <c r="Q674" t="str">
        <f>VLOOKUP(A674,Lookup_Tables!$D$2:$E$7,2,FALSE)</f>
        <v>AP</v>
      </c>
      <c r="R674" t="str">
        <f>IFERROR(VLOOKUP(D674,Lookup_Tables!$A$2:$B$21,2,FALSE),"All")</f>
        <v>Private Assets</v>
      </c>
    </row>
    <row r="675" spans="1:18" hidden="1">
      <c r="A675">
        <v>-1</v>
      </c>
      <c r="B675">
        <v>24</v>
      </c>
      <c r="C675" t="s">
        <v>39</v>
      </c>
      <c r="D675">
        <v>0</v>
      </c>
      <c r="E675">
        <v>8042008292.8685102</v>
      </c>
      <c r="F675">
        <v>3175655297.9409237</v>
      </c>
      <c r="G675">
        <v>14736299563.293501</v>
      </c>
      <c r="H675">
        <v>43078959216.572502</v>
      </c>
      <c r="I675">
        <v>51864443289.056396</v>
      </c>
      <c r="J675">
        <v>85126029335.267502</v>
      </c>
      <c r="K675">
        <v>135143585236.54401</v>
      </c>
      <c r="L675">
        <v>206125725248.56299</v>
      </c>
      <c r="M675">
        <v>226893863674.83401</v>
      </c>
      <c r="N675">
        <v>301869975713.12799</v>
      </c>
      <c r="O675">
        <v>514694430603.60101</v>
      </c>
      <c r="Q675" t="str">
        <f>VLOOKUP(A675,Lookup_Tables!$D$2:$E$7,2,FALSE)</f>
        <v>AP</v>
      </c>
      <c r="R675" t="str">
        <f>IFERROR(VLOOKUP(D675,Lookup_Tables!$A$2:$B$21,2,FALSE),"All")</f>
        <v>Private Assets</v>
      </c>
    </row>
    <row r="676" spans="1:18" hidden="1">
      <c r="A676">
        <v>-1</v>
      </c>
      <c r="B676">
        <v>24</v>
      </c>
      <c r="C676" t="s">
        <v>38</v>
      </c>
      <c r="D676">
        <v>2</v>
      </c>
      <c r="E676">
        <v>8628096.6590357795</v>
      </c>
      <c r="F676">
        <v>3185192.757182668</v>
      </c>
      <c r="G676">
        <v>13481475.7775295</v>
      </c>
      <c r="H676">
        <v>47654623.803482197</v>
      </c>
      <c r="I676">
        <v>57925747.385476001</v>
      </c>
      <c r="J676">
        <v>96110831.590752095</v>
      </c>
      <c r="K676">
        <v>164306577.216407</v>
      </c>
      <c r="L676">
        <v>230889465.642811</v>
      </c>
      <c r="M676">
        <v>264501684.405974</v>
      </c>
      <c r="N676">
        <v>362995585.26385498</v>
      </c>
      <c r="O676">
        <v>638444977.23402297</v>
      </c>
      <c r="Q676" t="str">
        <f>VLOOKUP(A676,Lookup_Tables!$D$2:$E$7,2,FALSE)</f>
        <v>AP</v>
      </c>
      <c r="R676" t="str">
        <f>IFERROR(VLOOKUP(D676,Lookup_Tables!$A$2:$B$21,2,FALSE),"All")</f>
        <v>Bridge</v>
      </c>
    </row>
    <row r="677" spans="1:18" hidden="1">
      <c r="A677">
        <v>-1</v>
      </c>
      <c r="B677">
        <v>24</v>
      </c>
      <c r="C677" t="s">
        <v>39</v>
      </c>
      <c r="D677">
        <v>2</v>
      </c>
      <c r="E677">
        <v>8101107.4637988601</v>
      </c>
      <c r="F677">
        <v>2981049.3986606691</v>
      </c>
      <c r="G677">
        <v>11845326.998485601</v>
      </c>
      <c r="H677">
        <v>45138025.418899402</v>
      </c>
      <c r="I677">
        <v>54131605.135721102</v>
      </c>
      <c r="J677">
        <v>92693610.514436498</v>
      </c>
      <c r="K677">
        <v>160522669.257278</v>
      </c>
      <c r="L677">
        <v>220082969.13332501</v>
      </c>
      <c r="M677">
        <v>247218690.79146701</v>
      </c>
      <c r="N677">
        <v>358299593.906757</v>
      </c>
      <c r="O677">
        <v>584294174.55160606</v>
      </c>
      <c r="Q677" t="str">
        <f>VLOOKUP(A677,Lookup_Tables!$D$2:$E$7,2,FALSE)</f>
        <v>AP</v>
      </c>
      <c r="R677" t="str">
        <f>IFERROR(VLOOKUP(D677,Lookup_Tables!$A$2:$B$21,2,FALSE),"All")</f>
        <v>Bridge</v>
      </c>
    </row>
    <row r="678" spans="1:18" hidden="1">
      <c r="A678">
        <v>-1</v>
      </c>
      <c r="B678">
        <v>24</v>
      </c>
      <c r="C678" t="s">
        <v>38</v>
      </c>
      <c r="D678">
        <v>3</v>
      </c>
      <c r="E678">
        <v>5331225.6774768997</v>
      </c>
      <c r="F678">
        <v>2289211.2509610346</v>
      </c>
      <c r="G678">
        <v>17996388.1004651</v>
      </c>
      <c r="H678">
        <v>31196727.000715401</v>
      </c>
      <c r="I678">
        <v>34143255.863570802</v>
      </c>
      <c r="J678">
        <v>44795152.415711097</v>
      </c>
      <c r="K678">
        <v>59411529.453276202</v>
      </c>
      <c r="L678">
        <v>79559305.576498896</v>
      </c>
      <c r="M678">
        <v>91433884.0119645</v>
      </c>
      <c r="N678">
        <v>115652662.637594</v>
      </c>
      <c r="O678">
        <v>175920651.129161</v>
      </c>
      <c r="Q678" t="str">
        <f>VLOOKUP(A678,Lookup_Tables!$D$2:$E$7,2,FALSE)</f>
        <v>AP</v>
      </c>
      <c r="R678" t="str">
        <f>IFERROR(VLOOKUP(D678,Lookup_Tables!$A$2:$B$21,2,FALSE),"All")</f>
        <v>Govt Hosp</v>
      </c>
    </row>
    <row r="679" spans="1:18" hidden="1">
      <c r="A679">
        <v>-1</v>
      </c>
      <c r="B679">
        <v>24</v>
      </c>
      <c r="C679" t="s">
        <v>39</v>
      </c>
      <c r="D679">
        <v>3</v>
      </c>
      <c r="E679">
        <v>4848451.4515122101</v>
      </c>
      <c r="F679">
        <v>2119426.6652969187</v>
      </c>
      <c r="G679">
        <v>16780384.284779601</v>
      </c>
      <c r="H679">
        <v>27148266.885643199</v>
      </c>
      <c r="I679">
        <v>29992653.2699131</v>
      </c>
      <c r="J679">
        <v>38108673.864885703</v>
      </c>
      <c r="K679">
        <v>52344509.938625999</v>
      </c>
      <c r="L679">
        <v>71487225.384529606</v>
      </c>
      <c r="M679">
        <v>79069398.116363704</v>
      </c>
      <c r="N679">
        <v>105582281.722582</v>
      </c>
      <c r="O679">
        <v>163293657.42484799</v>
      </c>
      <c r="Q679" t="str">
        <f>VLOOKUP(A679,Lookup_Tables!$D$2:$E$7,2,FALSE)</f>
        <v>AP</v>
      </c>
      <c r="R679" t="str">
        <f>IFERROR(VLOOKUP(D679,Lookup_Tables!$A$2:$B$21,2,FALSE),"All")</f>
        <v>Govt Hosp</v>
      </c>
    </row>
    <row r="680" spans="1:18" hidden="1">
      <c r="A680">
        <v>-1</v>
      </c>
      <c r="B680">
        <v>24</v>
      </c>
      <c r="C680" t="s">
        <v>38</v>
      </c>
      <c r="D680">
        <v>4</v>
      </c>
      <c r="E680">
        <v>2273239.8141531399</v>
      </c>
      <c r="F680">
        <v>908622.56656182883</v>
      </c>
      <c r="G680">
        <v>4086410.8740115101</v>
      </c>
      <c r="H680">
        <v>11354809.434821</v>
      </c>
      <c r="I680">
        <v>13769339.0985153</v>
      </c>
      <c r="J680">
        <v>22493837.557583399</v>
      </c>
      <c r="K680">
        <v>41974245.660244197</v>
      </c>
      <c r="L680">
        <v>62858922.302058399</v>
      </c>
      <c r="M680">
        <v>69359374.738822997</v>
      </c>
      <c r="N680">
        <v>91033954.781807005</v>
      </c>
      <c r="O680">
        <v>132721455.214809</v>
      </c>
      <c r="Q680" t="str">
        <f>VLOOKUP(A680,Lookup_Tables!$D$2:$E$7,2,FALSE)</f>
        <v>AP</v>
      </c>
      <c r="R680" t="str">
        <f>IFERROR(VLOOKUP(D680,Lookup_Tables!$A$2:$B$21,2,FALSE),"All")</f>
        <v>Govt Med Fac</v>
      </c>
    </row>
    <row r="681" spans="1:18" hidden="1">
      <c r="A681">
        <v>-1</v>
      </c>
      <c r="B681">
        <v>24</v>
      </c>
      <c r="C681" t="s">
        <v>39</v>
      </c>
      <c r="D681">
        <v>4</v>
      </c>
      <c r="E681">
        <v>2097613.0131803998</v>
      </c>
      <c r="F681">
        <v>830163.14987988863</v>
      </c>
      <c r="G681">
        <v>3468722.2796907998</v>
      </c>
      <c r="H681">
        <v>10404268.5072823</v>
      </c>
      <c r="I681">
        <v>12578028.656532699</v>
      </c>
      <c r="J681">
        <v>21525299.879006401</v>
      </c>
      <c r="K681">
        <v>38512202.0631295</v>
      </c>
      <c r="L681">
        <v>60057295.515749604</v>
      </c>
      <c r="M681">
        <v>67009428.0514476</v>
      </c>
      <c r="N681">
        <v>89401426.908379003</v>
      </c>
      <c r="O681">
        <v>130966107.329877</v>
      </c>
      <c r="Q681" t="str">
        <f>VLOOKUP(A681,Lookup_Tables!$D$2:$E$7,2,FALSE)</f>
        <v>AP</v>
      </c>
      <c r="R681" t="str">
        <f>IFERROR(VLOOKUP(D681,Lookup_Tables!$A$2:$B$21,2,FALSE),"All")</f>
        <v>Govt Med Fac</v>
      </c>
    </row>
    <row r="682" spans="1:18" hidden="1">
      <c r="A682">
        <v>-1</v>
      </c>
      <c r="B682">
        <v>24</v>
      </c>
      <c r="C682" t="s">
        <v>38</v>
      </c>
      <c r="D682">
        <v>6</v>
      </c>
      <c r="E682">
        <v>5960397.0107253604</v>
      </c>
      <c r="F682">
        <v>2469175.8574492121</v>
      </c>
      <c r="G682">
        <v>21833142.876337402</v>
      </c>
      <c r="H682">
        <v>38199317.552090801</v>
      </c>
      <c r="I682">
        <v>41899942.962934397</v>
      </c>
      <c r="J682">
        <v>50786677.022344299</v>
      </c>
      <c r="K682">
        <v>67034152.327780403</v>
      </c>
      <c r="L682">
        <v>85421478.935597405</v>
      </c>
      <c r="M682">
        <v>91044780.426091105</v>
      </c>
      <c r="N682">
        <v>115098882.877712</v>
      </c>
      <c r="O682">
        <v>142257115.31708801</v>
      </c>
      <c r="Q682" t="str">
        <f>VLOOKUP(A682,Lookup_Tables!$D$2:$E$7,2,FALSE)</f>
        <v>AP</v>
      </c>
      <c r="R682" t="str">
        <f>IFERROR(VLOOKUP(D682,Lookup_Tables!$A$2:$B$21,2,FALSE),"All")</f>
        <v>Port</v>
      </c>
    </row>
    <row r="683" spans="1:18" hidden="1">
      <c r="A683">
        <v>-1</v>
      </c>
      <c r="B683">
        <v>24</v>
      </c>
      <c r="C683" t="s">
        <v>39</v>
      </c>
      <c r="D683">
        <v>6</v>
      </c>
      <c r="E683">
        <v>5454554.2992302096</v>
      </c>
      <c r="F683">
        <v>2299876.6731726336</v>
      </c>
      <c r="G683">
        <v>20451930.872581001</v>
      </c>
      <c r="H683">
        <v>34516061.095893398</v>
      </c>
      <c r="I683">
        <v>36919444.063511498</v>
      </c>
      <c r="J683">
        <v>45374721.610824302</v>
      </c>
      <c r="K683">
        <v>56899379.024934098</v>
      </c>
      <c r="L683">
        <v>75373579.560915098</v>
      </c>
      <c r="M683">
        <v>80267216.409274101</v>
      </c>
      <c r="N683">
        <v>108123297.28167</v>
      </c>
      <c r="O683">
        <v>122920032.66717</v>
      </c>
      <c r="Q683" t="str">
        <f>VLOOKUP(A683,Lookup_Tables!$D$2:$E$7,2,FALSE)</f>
        <v>AP</v>
      </c>
      <c r="R683" t="str">
        <f>IFERROR(VLOOKUP(D683,Lookup_Tables!$A$2:$B$21,2,FALSE),"All")</f>
        <v>Port</v>
      </c>
    </row>
    <row r="684" spans="1:18" hidden="1">
      <c r="A684">
        <v>-1</v>
      </c>
      <c r="B684">
        <v>24</v>
      </c>
      <c r="C684" t="s">
        <v>38</v>
      </c>
      <c r="D684">
        <v>9</v>
      </c>
      <c r="E684">
        <v>162312.317254903</v>
      </c>
      <c r="F684">
        <v>56318.787763172397</v>
      </c>
      <c r="G684">
        <v>198552.21790833399</v>
      </c>
      <c r="H684">
        <v>904229.71379419998</v>
      </c>
      <c r="I684">
        <v>1100578.9132395601</v>
      </c>
      <c r="J684">
        <v>1895348.37075022</v>
      </c>
      <c r="K684">
        <v>3706949.10053962</v>
      </c>
      <c r="L684">
        <v>5403646.0292674303</v>
      </c>
      <c r="M684">
        <v>5767147.2748122104</v>
      </c>
      <c r="N684">
        <v>7491371.1667171996</v>
      </c>
      <c r="O684">
        <v>11460272.5140964</v>
      </c>
      <c r="Q684" t="str">
        <f>VLOOKUP(A684,Lookup_Tables!$D$2:$E$7,2,FALSE)</f>
        <v>AP</v>
      </c>
      <c r="R684" t="str">
        <f>IFERROR(VLOOKUP(D684,Lookup_Tables!$A$2:$B$21,2,FALSE),"All")</f>
        <v>Pub Admin Bldg</v>
      </c>
    </row>
    <row r="685" spans="1:18" hidden="1">
      <c r="A685">
        <v>-1</v>
      </c>
      <c r="B685">
        <v>24</v>
      </c>
      <c r="C685" t="s">
        <v>39</v>
      </c>
      <c r="D685">
        <v>9</v>
      </c>
      <c r="E685">
        <v>156832.61094155401</v>
      </c>
      <c r="F685">
        <v>53413.093562063776</v>
      </c>
      <c r="G685">
        <v>191663.003544012</v>
      </c>
      <c r="H685">
        <v>869389.30690891203</v>
      </c>
      <c r="I685">
        <v>1058192.7725165701</v>
      </c>
      <c r="J685">
        <v>1876777.76605002</v>
      </c>
      <c r="K685">
        <v>3602254.18765622</v>
      </c>
      <c r="L685">
        <v>5108421.5980728799</v>
      </c>
      <c r="M685">
        <v>5589053.44494732</v>
      </c>
      <c r="N685">
        <v>7491371.1667171996</v>
      </c>
      <c r="O685">
        <v>11457623.8631147</v>
      </c>
      <c r="Q685" t="str">
        <f>VLOOKUP(A685,Lookup_Tables!$D$2:$E$7,2,FALSE)</f>
        <v>AP</v>
      </c>
      <c r="R685" t="str">
        <f>IFERROR(VLOOKUP(D685,Lookup_Tables!$A$2:$B$21,2,FALSE),"All")</f>
        <v>Pub Admin Bldg</v>
      </c>
    </row>
    <row r="686" spans="1:18" hidden="1">
      <c r="A686">
        <v>-1</v>
      </c>
      <c r="B686">
        <v>24</v>
      </c>
      <c r="C686" t="s">
        <v>38</v>
      </c>
      <c r="D686">
        <v>10</v>
      </c>
      <c r="E686">
        <v>15054037.100050701</v>
      </c>
      <c r="F686">
        <v>5758116.7580579724</v>
      </c>
      <c r="G686">
        <v>26415174.7960039</v>
      </c>
      <c r="H686">
        <v>81031495.535232693</v>
      </c>
      <c r="I686">
        <v>98904007.929665297</v>
      </c>
      <c r="J686">
        <v>166577241.3046</v>
      </c>
      <c r="K686">
        <v>280312958.87049598</v>
      </c>
      <c r="L686">
        <v>382439667.23174602</v>
      </c>
      <c r="M686">
        <v>439225834.44510198</v>
      </c>
      <c r="N686">
        <v>577311713.936396</v>
      </c>
      <c r="O686">
        <v>946539580.38695502</v>
      </c>
      <c r="Q686" t="str">
        <f>VLOOKUP(A686,Lookup_Tables!$D$2:$E$7,2,FALSE)</f>
        <v>AP</v>
      </c>
      <c r="R686" t="str">
        <f>IFERROR(VLOOKUP(D686,Lookup_Tables!$A$2:$B$21,2,FALSE),"All")</f>
        <v>Pub School</v>
      </c>
    </row>
    <row r="687" spans="1:18" hidden="1">
      <c r="A687">
        <v>-1</v>
      </c>
      <c r="B687">
        <v>24</v>
      </c>
      <c r="C687" t="s">
        <v>39</v>
      </c>
      <c r="D687">
        <v>10</v>
      </c>
      <c r="E687">
        <v>14049022.8483059</v>
      </c>
      <c r="F687">
        <v>5381941.8755952585</v>
      </c>
      <c r="G687">
        <v>22982959.298326001</v>
      </c>
      <c r="H687">
        <v>74531264.614354596</v>
      </c>
      <c r="I687">
        <v>92615531.651560202</v>
      </c>
      <c r="J687">
        <v>157623056.24498901</v>
      </c>
      <c r="K687">
        <v>268393437.86785099</v>
      </c>
      <c r="L687">
        <v>370762650.47722399</v>
      </c>
      <c r="M687">
        <v>431165108.17768699</v>
      </c>
      <c r="N687">
        <v>557505695.75195706</v>
      </c>
      <c r="O687">
        <v>847558307.93510497</v>
      </c>
      <c r="Q687" t="str">
        <f>VLOOKUP(A687,Lookup_Tables!$D$2:$E$7,2,FALSE)</f>
        <v>AP</v>
      </c>
      <c r="R687" t="str">
        <f>IFERROR(VLOOKUP(D687,Lookup_Tables!$A$2:$B$21,2,FALSE),"All")</f>
        <v>Pub School</v>
      </c>
    </row>
    <row r="688" spans="1:18" hidden="1">
      <c r="A688">
        <v>-1</v>
      </c>
      <c r="B688">
        <v>24</v>
      </c>
      <c r="C688" t="s">
        <v>38</v>
      </c>
      <c r="D688">
        <v>11</v>
      </c>
      <c r="E688">
        <v>10149084.5809112</v>
      </c>
      <c r="F688">
        <v>3482340.4622704061</v>
      </c>
      <c r="G688">
        <v>12973002.6531705</v>
      </c>
      <c r="H688">
        <v>49046865.252912603</v>
      </c>
      <c r="I688">
        <v>59660956.852735102</v>
      </c>
      <c r="J688">
        <v>111240008.56657401</v>
      </c>
      <c r="K688">
        <v>229486578.063164</v>
      </c>
      <c r="L688">
        <v>351063105.97585797</v>
      </c>
      <c r="M688">
        <v>382558586.49982101</v>
      </c>
      <c r="N688">
        <v>607709297.91610301</v>
      </c>
      <c r="O688">
        <v>782182915.568488</v>
      </c>
      <c r="Q688" t="str">
        <f>VLOOKUP(A688,Lookup_Tables!$D$2:$E$7,2,FALSE)</f>
        <v>AP</v>
      </c>
      <c r="R688" t="str">
        <f>IFERROR(VLOOKUP(D688,Lookup_Tables!$A$2:$B$21,2,FALSE),"All")</f>
        <v>Pub Univ</v>
      </c>
    </row>
    <row r="689" spans="1:18" hidden="1">
      <c r="A689">
        <v>-1</v>
      </c>
      <c r="B689">
        <v>24</v>
      </c>
      <c r="C689" t="s">
        <v>39</v>
      </c>
      <c r="D689">
        <v>11</v>
      </c>
      <c r="E689">
        <v>9834296.6095629204</v>
      </c>
      <c r="F689">
        <v>3349178.1116649779</v>
      </c>
      <c r="G689">
        <v>12487102.3341424</v>
      </c>
      <c r="H689">
        <v>46341165.795727797</v>
      </c>
      <c r="I689">
        <v>55845431.0284224</v>
      </c>
      <c r="J689">
        <v>109020085.697006</v>
      </c>
      <c r="K689">
        <v>222341126.147861</v>
      </c>
      <c r="L689">
        <v>339928716.47412902</v>
      </c>
      <c r="M689">
        <v>380165181.74201798</v>
      </c>
      <c r="N689">
        <v>607709297.91610301</v>
      </c>
      <c r="O689">
        <v>772470671.59616601</v>
      </c>
      <c r="Q689" t="str">
        <f>VLOOKUP(A689,Lookup_Tables!$D$2:$E$7,2,FALSE)</f>
        <v>AP</v>
      </c>
      <c r="R689" t="str">
        <f>IFERROR(VLOOKUP(D689,Lookup_Tables!$A$2:$B$21,2,FALSE),"All")</f>
        <v>Pub Univ</v>
      </c>
    </row>
    <row r="690" spans="1:18" hidden="1">
      <c r="A690">
        <v>-1</v>
      </c>
      <c r="B690">
        <v>24</v>
      </c>
      <c r="C690" t="s">
        <v>38</v>
      </c>
      <c r="D690">
        <v>13</v>
      </c>
      <c r="E690">
        <v>48617503.284788303</v>
      </c>
      <c r="F690">
        <v>19089938.5533184</v>
      </c>
      <c r="G690">
        <v>84799725.563169494</v>
      </c>
      <c r="H690">
        <v>251693321.97364599</v>
      </c>
      <c r="I690">
        <v>301542933.61169899</v>
      </c>
      <c r="J690">
        <v>510930159.972763</v>
      </c>
      <c r="K690">
        <v>848924176.85369396</v>
      </c>
      <c r="L690">
        <v>1322269455.0904701</v>
      </c>
      <c r="M690">
        <v>1500046511.64481</v>
      </c>
      <c r="N690">
        <v>1988449826.9767301</v>
      </c>
      <c r="O690">
        <v>3076318646.5118899</v>
      </c>
      <c r="Q690" t="str">
        <f>VLOOKUP(A690,Lookup_Tables!$D$2:$E$7,2,FALSE)</f>
        <v>AP</v>
      </c>
      <c r="R690" t="str">
        <f>IFERROR(VLOOKUP(D690,Lookup_Tables!$A$2:$B$21,2,FALSE),"All")</f>
        <v>Residual Inst</v>
      </c>
    </row>
    <row r="691" spans="1:18" hidden="1">
      <c r="A691">
        <v>-1</v>
      </c>
      <c r="B691">
        <v>24</v>
      </c>
      <c r="C691" t="s">
        <v>39</v>
      </c>
      <c r="D691">
        <v>13</v>
      </c>
      <c r="E691">
        <v>45206168.954856202</v>
      </c>
      <c r="F691">
        <v>17723327.198541827</v>
      </c>
      <c r="G691">
        <v>74086066.407192901</v>
      </c>
      <c r="H691">
        <v>230228034.40445399</v>
      </c>
      <c r="I691">
        <v>280445859.04202902</v>
      </c>
      <c r="J691">
        <v>475299925.47082001</v>
      </c>
      <c r="K691">
        <v>808645184.84711802</v>
      </c>
      <c r="L691">
        <v>1298370595.8494799</v>
      </c>
      <c r="M691">
        <v>1420507903.6914201</v>
      </c>
      <c r="N691">
        <v>1908294786.9576399</v>
      </c>
      <c r="O691">
        <v>2919639886.8850498</v>
      </c>
      <c r="Q691" t="str">
        <f>VLOOKUP(A691,Lookup_Tables!$D$2:$E$7,2,FALSE)</f>
        <v>AP</v>
      </c>
      <c r="R691" t="str">
        <f>IFERROR(VLOOKUP(D691,Lookup_Tables!$A$2:$B$21,2,FALSE),"All")</f>
        <v>Residual Inst</v>
      </c>
    </row>
    <row r="692" spans="1:18" hidden="1">
      <c r="A692">
        <v>-1</v>
      </c>
      <c r="B692">
        <v>24</v>
      </c>
      <c r="C692" t="s">
        <v>38</v>
      </c>
      <c r="D692">
        <v>14</v>
      </c>
      <c r="E692">
        <v>27275027.792740598</v>
      </c>
      <c r="F692">
        <v>10262965.800115827</v>
      </c>
      <c r="G692">
        <v>40556626.997335799</v>
      </c>
      <c r="H692">
        <v>127889879.13276</v>
      </c>
      <c r="I692">
        <v>151087579.38994899</v>
      </c>
      <c r="J692">
        <v>276573872.62488002</v>
      </c>
      <c r="K692">
        <v>472802250.098198</v>
      </c>
      <c r="L692">
        <v>725882107.98625803</v>
      </c>
      <c r="M692">
        <v>906750238.19830596</v>
      </c>
      <c r="N692">
        <v>1547405282.7651801</v>
      </c>
      <c r="O692">
        <v>2495026353.4713998</v>
      </c>
      <c r="Q692" t="str">
        <f>VLOOKUP(A692,Lookup_Tables!$D$2:$E$7,2,FALSE)</f>
        <v>AP</v>
      </c>
      <c r="R692" t="str">
        <f>IFERROR(VLOOKUP(D692,Lookup_Tables!$A$2:$B$21,2,FALSE),"All")</f>
        <v>Road</v>
      </c>
    </row>
    <row r="693" spans="1:18" hidden="1">
      <c r="A693">
        <v>-1</v>
      </c>
      <c r="B693">
        <v>24</v>
      </c>
      <c r="C693" t="s">
        <v>39</v>
      </c>
      <c r="D693">
        <v>14</v>
      </c>
      <c r="E693">
        <v>25809611.052731302</v>
      </c>
      <c r="F693">
        <v>9496921.3095084578</v>
      </c>
      <c r="G693">
        <v>35653458.804875501</v>
      </c>
      <c r="H693">
        <v>120478763.11687399</v>
      </c>
      <c r="I693">
        <v>142954281.16053101</v>
      </c>
      <c r="J693">
        <v>264638136.66788</v>
      </c>
      <c r="K693">
        <v>454762673.30078</v>
      </c>
      <c r="L693">
        <v>720275321.50909305</v>
      </c>
      <c r="M693">
        <v>894206898.00902903</v>
      </c>
      <c r="N693">
        <v>1541601655.9942999</v>
      </c>
      <c r="O693">
        <v>2493747946.8916502</v>
      </c>
      <c r="Q693" t="str">
        <f>VLOOKUP(A693,Lookup_Tables!$D$2:$E$7,2,FALSE)</f>
        <v>AP</v>
      </c>
      <c r="R693" t="str">
        <f>IFERROR(VLOOKUP(D693,Lookup_Tables!$A$2:$B$21,2,FALSE),"All")</f>
        <v>Road</v>
      </c>
    </row>
    <row r="694" spans="1:18" hidden="1">
      <c r="A694">
        <v>-1</v>
      </c>
      <c r="B694">
        <v>24</v>
      </c>
      <c r="C694" t="s">
        <v>38</v>
      </c>
      <c r="D694">
        <v>15</v>
      </c>
      <c r="E694">
        <v>8819078089.2400703</v>
      </c>
      <c r="F694">
        <v>3500473913.2277966</v>
      </c>
      <c r="G694">
        <v>16802459703.067699</v>
      </c>
      <c r="H694">
        <v>47434909648.147301</v>
      </c>
      <c r="I694">
        <v>55706563438.772697</v>
      </c>
      <c r="J694">
        <v>92173342756.964905</v>
      </c>
      <c r="K694">
        <v>143235696094.23401</v>
      </c>
      <c r="L694">
        <v>222795326466.052</v>
      </c>
      <c r="M694">
        <v>236150772637.522</v>
      </c>
      <c r="N694">
        <v>344926850551.56299</v>
      </c>
      <c r="O694">
        <v>573534080895.62805</v>
      </c>
      <c r="Q694" t="str">
        <f>VLOOKUP(A694,Lookup_Tables!$D$2:$E$7,2,FALSE)</f>
        <v>AP</v>
      </c>
      <c r="R694" t="str">
        <f>IFERROR(VLOOKUP(D694,Lookup_Tables!$A$2:$B$21,2,FALSE),"All")</f>
        <v>All</v>
      </c>
    </row>
    <row r="695" spans="1:18" hidden="1">
      <c r="A695">
        <v>-1</v>
      </c>
      <c r="B695">
        <v>24</v>
      </c>
      <c r="C695" t="s">
        <v>39</v>
      </c>
      <c r="D695">
        <v>15</v>
      </c>
      <c r="E695">
        <v>8156813706.9252195</v>
      </c>
      <c r="F695">
        <v>3222355955.6056795</v>
      </c>
      <c r="G695">
        <v>14965589978.719999</v>
      </c>
      <c r="H695">
        <v>43573628925.055</v>
      </c>
      <c r="I695">
        <v>52580678605.394096</v>
      </c>
      <c r="J695">
        <v>86273254712.419693</v>
      </c>
      <c r="K695">
        <v>137164497884.39301</v>
      </c>
      <c r="L695">
        <v>208842637301.53601</v>
      </c>
      <c r="M695">
        <v>229496936624.306</v>
      </c>
      <c r="N695">
        <v>306870792568.70502</v>
      </c>
      <c r="O695">
        <v>521693468715.86902</v>
      </c>
      <c r="Q695" t="str">
        <f>VLOOKUP(A695,Lookup_Tables!$D$2:$E$7,2,FALSE)</f>
        <v>AP</v>
      </c>
      <c r="R695" t="str">
        <f>IFERROR(VLOOKUP(D695,Lookup_Tables!$A$2:$B$21,2,FALSE),"All")</f>
        <v>All</v>
      </c>
    </row>
    <row r="696" spans="1:18" hidden="1">
      <c r="A696">
        <v>-1</v>
      </c>
      <c r="B696">
        <v>24</v>
      </c>
      <c r="C696" t="s">
        <v>38</v>
      </c>
      <c r="D696">
        <v>16</v>
      </c>
      <c r="E696">
        <v>123450924.237138</v>
      </c>
      <c r="F696">
        <v>48496021.678972065</v>
      </c>
      <c r="G696">
        <v>223495452.07716501</v>
      </c>
      <c r="H696">
        <v>622106432.27058899</v>
      </c>
      <c r="I696">
        <v>749127128.54018795</v>
      </c>
      <c r="J696">
        <v>1262907255.6675999</v>
      </c>
      <c r="K696">
        <v>2228117661.4920802</v>
      </c>
      <c r="L696">
        <v>3074753873.1426702</v>
      </c>
      <c r="M696">
        <v>3498372581.5908899</v>
      </c>
      <c r="N696">
        <v>5137056403.9474001</v>
      </c>
      <c r="O696">
        <v>8431221623.5236702</v>
      </c>
      <c r="Q696" t="str">
        <f>VLOOKUP(A696,Lookup_Tables!$D$2:$E$7,2,FALSE)</f>
        <v>AP</v>
      </c>
      <c r="R696" t="str">
        <f>IFERROR(VLOOKUP(D696,Lookup_Tables!$A$2:$B$21,2,FALSE),"All")</f>
        <v>Government_Loss</v>
      </c>
    </row>
    <row r="697" spans="1:18" hidden="1">
      <c r="A697">
        <v>-1</v>
      </c>
      <c r="B697">
        <v>24</v>
      </c>
      <c r="C697" t="s">
        <v>39</v>
      </c>
      <c r="D697">
        <v>16</v>
      </c>
      <c r="E697">
        <v>115001145.304648</v>
      </c>
      <c r="F697">
        <v>44695677.25408569</v>
      </c>
      <c r="G697">
        <v>195527606.116184</v>
      </c>
      <c r="H697">
        <v>584713037.26909494</v>
      </c>
      <c r="I697">
        <v>697978528.51875401</v>
      </c>
      <c r="J697">
        <v>1205363271.92188</v>
      </c>
      <c r="K697">
        <v>2115783783.1340699</v>
      </c>
      <c r="L697">
        <v>2986156622.4705701</v>
      </c>
      <c r="M697">
        <v>3359559244.23592</v>
      </c>
      <c r="N697">
        <v>5000816855.5777302</v>
      </c>
      <c r="O697">
        <v>8030701164.3562603</v>
      </c>
      <c r="Q697" t="str">
        <f>VLOOKUP(A697,Lookup_Tables!$D$2:$E$7,2,FALSE)</f>
        <v>AP</v>
      </c>
      <c r="R697" t="str">
        <f>IFERROR(VLOOKUP(D697,Lookup_Tables!$A$2:$B$21,2,FALSE),"All")</f>
        <v>Government_Loss</v>
      </c>
    </row>
    <row r="698" spans="1:18" hidden="1">
      <c r="A698">
        <v>-1</v>
      </c>
      <c r="B698">
        <v>24</v>
      </c>
      <c r="C698" t="s">
        <v>38</v>
      </c>
      <c r="D698">
        <v>17</v>
      </c>
      <c r="E698">
        <v>1056391461.79159</v>
      </c>
      <c r="F698">
        <v>396362775.57835829</v>
      </c>
      <c r="G698">
        <v>1653959148.7506299</v>
      </c>
      <c r="H698">
        <v>5697083446.8406401</v>
      </c>
      <c r="I698">
        <v>6989625459.7123804</v>
      </c>
      <c r="J698">
        <v>11370841989.155199</v>
      </c>
      <c r="K698">
        <v>19396960831.516701</v>
      </c>
      <c r="L698">
        <v>28850784493.875999</v>
      </c>
      <c r="M698">
        <v>31997179024.2099</v>
      </c>
      <c r="N698">
        <v>50502514783.3452</v>
      </c>
      <c r="O698">
        <v>75574697780.121399</v>
      </c>
      <c r="Q698" t="str">
        <f>VLOOKUP(A698,Lookup_Tables!$D$2:$E$7,2,FALSE)</f>
        <v>AP</v>
      </c>
      <c r="R698" t="str">
        <f>IFERROR(VLOOKUP(D698,Lookup_Tables!$A$2:$B$21,2,FALSE),"All")</f>
        <v>Emergency_Loss</v>
      </c>
    </row>
    <row r="699" spans="1:18" hidden="1">
      <c r="A699">
        <v>-1</v>
      </c>
      <c r="B699">
        <v>24</v>
      </c>
      <c r="C699" t="s">
        <v>39</v>
      </c>
      <c r="D699">
        <v>17</v>
      </c>
      <c r="E699">
        <v>991235806.94779801</v>
      </c>
      <c r="F699">
        <v>370961204.44492149</v>
      </c>
      <c r="G699">
        <v>1471120246.28739</v>
      </c>
      <c r="H699">
        <v>5346950038.6248198</v>
      </c>
      <c r="I699">
        <v>6524411823.4709997</v>
      </c>
      <c r="J699">
        <v>10713937978.065701</v>
      </c>
      <c r="K699">
        <v>18533700560.349899</v>
      </c>
      <c r="L699">
        <v>28416926130.290001</v>
      </c>
      <c r="M699">
        <v>31007867796.9818</v>
      </c>
      <c r="N699">
        <v>45786721225.541702</v>
      </c>
      <c r="O699">
        <v>73341634881.191696</v>
      </c>
      <c r="Q699" t="str">
        <f>VLOOKUP(A699,Lookup_Tables!$D$2:$E$7,2,FALSE)</f>
        <v>AP</v>
      </c>
      <c r="R699" t="str">
        <f>IFERROR(VLOOKUP(D699,Lookup_Tables!$A$2:$B$21,2,FALSE),"All")</f>
        <v>Emergency_Loss</v>
      </c>
    </row>
    <row r="700" spans="1:18" hidden="1">
      <c r="A700">
        <v>-1</v>
      </c>
      <c r="B700">
        <v>24</v>
      </c>
      <c r="C700" t="s">
        <v>38</v>
      </c>
      <c r="D700">
        <v>18</v>
      </c>
      <c r="E700">
        <v>1179842386.0287199</v>
      </c>
      <c r="F700">
        <v>447767068.85245824</v>
      </c>
      <c r="G700">
        <v>1879559111.72206</v>
      </c>
      <c r="H700">
        <v>6305819126.4581499</v>
      </c>
      <c r="I700">
        <v>7715246248.6251698</v>
      </c>
      <c r="J700">
        <v>12561952737.171499</v>
      </c>
      <c r="K700">
        <v>21240044055.9828</v>
      </c>
      <c r="L700">
        <v>32095640848.702999</v>
      </c>
      <c r="M700">
        <v>36005733899.012299</v>
      </c>
      <c r="N700">
        <v>55836123982.842697</v>
      </c>
      <c r="O700">
        <v>82630050731.772598</v>
      </c>
      <c r="Q700" t="str">
        <f>VLOOKUP(A700,Lookup_Tables!$D$2:$E$7,2,FALSE)</f>
        <v>AP</v>
      </c>
      <c r="R700" t="str">
        <f>IFERROR(VLOOKUP(D700,Lookup_Tables!$A$2:$B$21,2,FALSE),"All")</f>
        <v>Govt_Plus_Emergency</v>
      </c>
    </row>
    <row r="701" spans="1:18" hidden="1">
      <c r="A701">
        <v>-1</v>
      </c>
      <c r="B701">
        <v>24</v>
      </c>
      <c r="C701" t="s">
        <v>39</v>
      </c>
      <c r="D701">
        <v>18</v>
      </c>
      <c r="E701">
        <v>1105936301.0579801</v>
      </c>
      <c r="F701">
        <v>414306048.43969727</v>
      </c>
      <c r="G701">
        <v>1656251596.04003</v>
      </c>
      <c r="H701">
        <v>5934063425.6448698</v>
      </c>
      <c r="I701">
        <v>7238238506.493</v>
      </c>
      <c r="J701">
        <v>12054541111.433701</v>
      </c>
      <c r="K701">
        <v>20765043121.582298</v>
      </c>
      <c r="L701">
        <v>31403082752.760601</v>
      </c>
      <c r="M701">
        <v>34437589166.2939</v>
      </c>
      <c r="N701">
        <v>50163667759.113899</v>
      </c>
      <c r="O701">
        <v>81372336045.547897</v>
      </c>
      <c r="Q701" t="str">
        <f>VLOOKUP(A701,Lookup_Tables!$D$2:$E$7,2,FALSE)</f>
        <v>AP</v>
      </c>
      <c r="R701" t="str">
        <f>IFERROR(VLOOKUP(D701,Lookup_Tables!$A$2:$B$21,2,FALSE),"All")</f>
        <v>Govt_Plus_Emergency</v>
      </c>
    </row>
    <row r="702" spans="1:18" hidden="1">
      <c r="A702">
        <v>-1</v>
      </c>
      <c r="B702">
        <v>25</v>
      </c>
      <c r="C702" t="s">
        <v>38</v>
      </c>
      <c r="D702">
        <v>0</v>
      </c>
      <c r="E702">
        <v>6245264686.7908602</v>
      </c>
      <c r="F702">
        <v>2841324826.1813793</v>
      </c>
      <c r="G702">
        <v>18006810497.142101</v>
      </c>
      <c r="H702">
        <v>32924244186.367901</v>
      </c>
      <c r="I702">
        <v>36032630463.077103</v>
      </c>
      <c r="J702">
        <v>46964522274.567001</v>
      </c>
      <c r="K702">
        <v>67807125884.114899</v>
      </c>
      <c r="L702">
        <v>103984560100.966</v>
      </c>
      <c r="M702">
        <v>111482648934.056</v>
      </c>
      <c r="N702">
        <v>191274467024.668</v>
      </c>
      <c r="O702">
        <v>296696029898.771</v>
      </c>
      <c r="Q702" t="str">
        <f>VLOOKUP(A702,Lookup_Tables!$D$2:$E$7,2,FALSE)</f>
        <v>AP</v>
      </c>
      <c r="R702" t="str">
        <f>IFERROR(VLOOKUP(D702,Lookup_Tables!$A$2:$B$21,2,FALSE),"All")</f>
        <v>Private Assets</v>
      </c>
    </row>
    <row r="703" spans="1:18" hidden="1">
      <c r="A703">
        <v>-1</v>
      </c>
      <c r="B703">
        <v>25</v>
      </c>
      <c r="C703" t="s">
        <v>39</v>
      </c>
      <c r="D703">
        <v>0</v>
      </c>
      <c r="E703">
        <v>5611562820.3382597</v>
      </c>
      <c r="F703">
        <v>2549421321.8106084</v>
      </c>
      <c r="G703">
        <v>15716117816.670601</v>
      </c>
      <c r="H703">
        <v>29283758337.9645</v>
      </c>
      <c r="I703">
        <v>32036507185.054798</v>
      </c>
      <c r="J703">
        <v>40423926634.714401</v>
      </c>
      <c r="K703">
        <v>63339057509.938698</v>
      </c>
      <c r="L703">
        <v>93480454735.271805</v>
      </c>
      <c r="M703">
        <v>106463503454.12</v>
      </c>
      <c r="N703">
        <v>185993722627.836</v>
      </c>
      <c r="O703">
        <v>283460215814.565</v>
      </c>
      <c r="Q703" t="str">
        <f>VLOOKUP(A703,Lookup_Tables!$D$2:$E$7,2,FALSE)</f>
        <v>AP</v>
      </c>
      <c r="R703" t="str">
        <f>IFERROR(VLOOKUP(D703,Lookup_Tables!$A$2:$B$21,2,FALSE),"All")</f>
        <v>Private Assets</v>
      </c>
    </row>
    <row r="704" spans="1:18" hidden="1">
      <c r="A704">
        <v>-1</v>
      </c>
      <c r="B704">
        <v>25</v>
      </c>
      <c r="C704" t="s">
        <v>38</v>
      </c>
      <c r="D704">
        <v>1</v>
      </c>
      <c r="E704">
        <v>71527183.248176396</v>
      </c>
      <c r="F704">
        <v>29201957.724886</v>
      </c>
      <c r="G704">
        <v>210796574.468328</v>
      </c>
      <c r="H704">
        <v>432981198.69343197</v>
      </c>
      <c r="I704">
        <v>490875527.67235798</v>
      </c>
      <c r="J704">
        <v>672368988.26456106</v>
      </c>
      <c r="K704">
        <v>942953184.08290601</v>
      </c>
      <c r="L704">
        <v>1136213805.4231999</v>
      </c>
      <c r="M704">
        <v>1228086876.1429501</v>
      </c>
      <c r="N704">
        <v>1962036282.11624</v>
      </c>
      <c r="O704">
        <v>3253003245.0320201</v>
      </c>
      <c r="Q704" t="str">
        <f>VLOOKUP(A704,Lookup_Tables!$D$2:$E$7,2,FALSE)</f>
        <v>AP</v>
      </c>
      <c r="R704" t="str">
        <f>IFERROR(VLOOKUP(D704,Lookup_Tables!$A$2:$B$21,2,FALSE),"All")</f>
        <v>Airport</v>
      </c>
    </row>
    <row r="705" spans="1:18" hidden="1">
      <c r="A705">
        <v>-1</v>
      </c>
      <c r="B705">
        <v>25</v>
      </c>
      <c r="C705" t="s">
        <v>39</v>
      </c>
      <c r="D705">
        <v>1</v>
      </c>
      <c r="E705">
        <v>65900300.834954001</v>
      </c>
      <c r="F705">
        <v>26998521.303555556</v>
      </c>
      <c r="G705">
        <v>192737302.340799</v>
      </c>
      <c r="H705">
        <v>390161791.70495701</v>
      </c>
      <c r="I705">
        <v>443933751.74587101</v>
      </c>
      <c r="J705">
        <v>598169234.43812895</v>
      </c>
      <c r="K705">
        <v>908193288.12824798</v>
      </c>
      <c r="L705">
        <v>1005394478.26546</v>
      </c>
      <c r="M705">
        <v>1130455221.44801</v>
      </c>
      <c r="N705">
        <v>1962036282.11624</v>
      </c>
      <c r="O705">
        <v>3066346280.5787902</v>
      </c>
      <c r="Q705" t="str">
        <f>VLOOKUP(A705,Lookup_Tables!$D$2:$E$7,2,FALSE)</f>
        <v>AP</v>
      </c>
      <c r="R705" t="str">
        <f>IFERROR(VLOOKUP(D705,Lookup_Tables!$A$2:$B$21,2,FALSE),"All")</f>
        <v>Airport</v>
      </c>
    </row>
    <row r="706" spans="1:18" hidden="1">
      <c r="A706">
        <v>-1</v>
      </c>
      <c r="B706">
        <v>25</v>
      </c>
      <c r="C706" t="s">
        <v>38</v>
      </c>
      <c r="D706">
        <v>2</v>
      </c>
      <c r="E706">
        <v>29711462.9343495</v>
      </c>
      <c r="F706">
        <v>11653668.843531746</v>
      </c>
      <c r="G706">
        <v>81010113.2133293</v>
      </c>
      <c r="H706">
        <v>173984534.738399</v>
      </c>
      <c r="I706">
        <v>196229790.64183101</v>
      </c>
      <c r="J706">
        <v>267618834.762312</v>
      </c>
      <c r="K706">
        <v>398018947.18624997</v>
      </c>
      <c r="L706">
        <v>635843903.37727702</v>
      </c>
      <c r="M706">
        <v>701811600.48607504</v>
      </c>
      <c r="N706">
        <v>984056342.93349302</v>
      </c>
      <c r="O706">
        <v>1731086734.5178199</v>
      </c>
      <c r="Q706" t="str">
        <f>VLOOKUP(A706,Lookup_Tables!$D$2:$E$7,2,FALSE)</f>
        <v>AP</v>
      </c>
      <c r="R706" t="str">
        <f>IFERROR(VLOOKUP(D706,Lookup_Tables!$A$2:$B$21,2,FALSE),"All")</f>
        <v>Bridge</v>
      </c>
    </row>
    <row r="707" spans="1:18" hidden="1">
      <c r="A707">
        <v>-1</v>
      </c>
      <c r="B707">
        <v>25</v>
      </c>
      <c r="C707" t="s">
        <v>39</v>
      </c>
      <c r="D707">
        <v>2</v>
      </c>
      <c r="E707">
        <v>27390168.048432801</v>
      </c>
      <c r="F707">
        <v>10410518.534702271</v>
      </c>
      <c r="G707">
        <v>76283141.6984929</v>
      </c>
      <c r="H707">
        <v>159443152.58510101</v>
      </c>
      <c r="I707">
        <v>179652451.12219501</v>
      </c>
      <c r="J707">
        <v>248500912.05102599</v>
      </c>
      <c r="K707">
        <v>368068115.90735298</v>
      </c>
      <c r="L707">
        <v>586452763.12616599</v>
      </c>
      <c r="M707">
        <v>663935209.43218899</v>
      </c>
      <c r="N707">
        <v>984056342.93349302</v>
      </c>
      <c r="O707">
        <v>1720611488.6842799</v>
      </c>
      <c r="Q707" t="str">
        <f>VLOOKUP(A707,Lookup_Tables!$D$2:$E$7,2,FALSE)</f>
        <v>AP</v>
      </c>
      <c r="R707" t="str">
        <f>IFERROR(VLOOKUP(D707,Lookup_Tables!$A$2:$B$21,2,FALSE),"All")</f>
        <v>Bridge</v>
      </c>
    </row>
    <row r="708" spans="1:18" hidden="1">
      <c r="A708">
        <v>-1</v>
      </c>
      <c r="B708">
        <v>25</v>
      </c>
      <c r="C708" t="s">
        <v>38</v>
      </c>
      <c r="D708">
        <v>3</v>
      </c>
      <c r="E708">
        <v>2348859.8130562399</v>
      </c>
      <c r="F708">
        <v>1072901.969571162</v>
      </c>
      <c r="G708">
        <v>5773276.3175827898</v>
      </c>
      <c r="H708">
        <v>12380269.5870477</v>
      </c>
      <c r="I708">
        <v>13900942.8597566</v>
      </c>
      <c r="J708">
        <v>18839712.434138302</v>
      </c>
      <c r="K708">
        <v>27530658.470499702</v>
      </c>
      <c r="L708">
        <v>41554371.126065299</v>
      </c>
      <c r="M708">
        <v>43867598.299526602</v>
      </c>
      <c r="N708">
        <v>79764601.565014899</v>
      </c>
      <c r="O708">
        <v>126575648.137934</v>
      </c>
      <c r="Q708" t="str">
        <f>VLOOKUP(A708,Lookup_Tables!$D$2:$E$7,2,FALSE)</f>
        <v>AP</v>
      </c>
      <c r="R708" t="str">
        <f>IFERROR(VLOOKUP(D708,Lookup_Tables!$A$2:$B$21,2,FALSE),"All")</f>
        <v>Govt Hosp</v>
      </c>
    </row>
    <row r="709" spans="1:18" hidden="1">
      <c r="A709">
        <v>-1</v>
      </c>
      <c r="B709">
        <v>25</v>
      </c>
      <c r="C709" t="s">
        <v>39</v>
      </c>
      <c r="D709">
        <v>3</v>
      </c>
      <c r="E709">
        <v>2112978.68872204</v>
      </c>
      <c r="F709">
        <v>964140.8986655043</v>
      </c>
      <c r="G709">
        <v>4922061.9850585395</v>
      </c>
      <c r="H709">
        <v>10953448.6631242</v>
      </c>
      <c r="I709">
        <v>12214784.199462499</v>
      </c>
      <c r="J709">
        <v>17003823.220556501</v>
      </c>
      <c r="K709">
        <v>26073981.025437199</v>
      </c>
      <c r="L709">
        <v>39894234.091617703</v>
      </c>
      <c r="M709">
        <v>41975894.1386609</v>
      </c>
      <c r="N709">
        <v>78673689.865828201</v>
      </c>
      <c r="O709">
        <v>114699445.176295</v>
      </c>
      <c r="Q709" t="str">
        <f>VLOOKUP(A709,Lookup_Tables!$D$2:$E$7,2,FALSE)</f>
        <v>AP</v>
      </c>
      <c r="R709" t="str">
        <f>IFERROR(VLOOKUP(D709,Lookup_Tables!$A$2:$B$21,2,FALSE),"All")</f>
        <v>Govt Hosp</v>
      </c>
    </row>
    <row r="710" spans="1:18" hidden="1">
      <c r="A710">
        <v>-1</v>
      </c>
      <c r="B710">
        <v>25</v>
      </c>
      <c r="C710" t="s">
        <v>38</v>
      </c>
      <c r="D710">
        <v>4</v>
      </c>
      <c r="E710">
        <v>1313619.25534726</v>
      </c>
      <c r="F710">
        <v>550898.0572535859</v>
      </c>
      <c r="G710">
        <v>3157629.91136713</v>
      </c>
      <c r="H710">
        <v>7420687.2474596696</v>
      </c>
      <c r="I710">
        <v>8420088.9753937591</v>
      </c>
      <c r="J710">
        <v>11778122.927695701</v>
      </c>
      <c r="K710">
        <v>18925630.795257598</v>
      </c>
      <c r="L710">
        <v>28269010.5661643</v>
      </c>
      <c r="M710">
        <v>29768406.514477499</v>
      </c>
      <c r="N710">
        <v>48863146.582188599</v>
      </c>
      <c r="O710">
        <v>62445951.990784697</v>
      </c>
      <c r="Q710" t="str">
        <f>VLOOKUP(A710,Lookup_Tables!$D$2:$E$7,2,FALSE)</f>
        <v>AP</v>
      </c>
      <c r="R710" t="str">
        <f>IFERROR(VLOOKUP(D710,Lookup_Tables!$A$2:$B$21,2,FALSE),"All")</f>
        <v>Govt Med Fac</v>
      </c>
    </row>
    <row r="711" spans="1:18" hidden="1">
      <c r="A711">
        <v>-1</v>
      </c>
      <c r="B711">
        <v>25</v>
      </c>
      <c r="C711" t="s">
        <v>39</v>
      </c>
      <c r="D711">
        <v>4</v>
      </c>
      <c r="E711">
        <v>1198952.4659626901</v>
      </c>
      <c r="F711">
        <v>494980.63309919694</v>
      </c>
      <c r="G711">
        <v>2797833.43857871</v>
      </c>
      <c r="H711">
        <v>6693252.8073891196</v>
      </c>
      <c r="I711">
        <v>7572696.6574401204</v>
      </c>
      <c r="J711">
        <v>11088639.517505599</v>
      </c>
      <c r="K711">
        <v>17933091.838892501</v>
      </c>
      <c r="L711">
        <v>26724466.9850909</v>
      </c>
      <c r="M711">
        <v>28928995.573478099</v>
      </c>
      <c r="N711">
        <v>47851158.451275103</v>
      </c>
      <c r="O711">
        <v>57525384.3789469</v>
      </c>
      <c r="Q711" t="str">
        <f>VLOOKUP(A711,Lookup_Tables!$D$2:$E$7,2,FALSE)</f>
        <v>AP</v>
      </c>
      <c r="R711" t="str">
        <f>IFERROR(VLOOKUP(D711,Lookup_Tables!$A$2:$B$21,2,FALSE),"All")</f>
        <v>Govt Med Fac</v>
      </c>
    </row>
    <row r="712" spans="1:18" hidden="1">
      <c r="A712">
        <v>-1</v>
      </c>
      <c r="B712">
        <v>25</v>
      </c>
      <c r="C712" t="s">
        <v>38</v>
      </c>
      <c r="D712">
        <v>6</v>
      </c>
      <c r="E712">
        <v>11352843.0955263</v>
      </c>
      <c r="F712">
        <v>3433929.5259120325</v>
      </c>
      <c r="G712">
        <v>7401382.3207330899</v>
      </c>
      <c r="H712">
        <v>37718869.247618198</v>
      </c>
      <c r="I712">
        <v>49269309.723707601</v>
      </c>
      <c r="J712">
        <v>97503968.123573393</v>
      </c>
      <c r="K712">
        <v>205549612.41883701</v>
      </c>
      <c r="L712">
        <v>415528114.77586198</v>
      </c>
      <c r="M712">
        <v>507269172.09754503</v>
      </c>
      <c r="N712">
        <v>1193257097.6951799</v>
      </c>
      <c r="O712">
        <v>1940336110.9088099</v>
      </c>
      <c r="Q712" t="str">
        <f>VLOOKUP(A712,Lookup_Tables!$D$2:$E$7,2,FALSE)</f>
        <v>AP</v>
      </c>
      <c r="R712" t="str">
        <f>IFERROR(VLOOKUP(D712,Lookup_Tables!$A$2:$B$21,2,FALSE),"All")</f>
        <v>Port</v>
      </c>
    </row>
    <row r="713" spans="1:18" hidden="1">
      <c r="A713">
        <v>-1</v>
      </c>
      <c r="B713">
        <v>25</v>
      </c>
      <c r="C713" t="s">
        <v>39</v>
      </c>
      <c r="D713">
        <v>6</v>
      </c>
      <c r="E713">
        <v>11139283.3007799</v>
      </c>
      <c r="F713">
        <v>3321253.5533544682</v>
      </c>
      <c r="G713">
        <v>7095973.0814574696</v>
      </c>
      <c r="H713">
        <v>36261252.392833903</v>
      </c>
      <c r="I713">
        <v>47312341.379118703</v>
      </c>
      <c r="J713">
        <v>94016450.700323701</v>
      </c>
      <c r="K713">
        <v>204489815.47777101</v>
      </c>
      <c r="L713">
        <v>413971751.68459803</v>
      </c>
      <c r="M713">
        <v>504759976.84356201</v>
      </c>
      <c r="N713">
        <v>1193257097.6951799</v>
      </c>
      <c r="O713">
        <v>1940336110.9088099</v>
      </c>
      <c r="Q713" t="str">
        <f>VLOOKUP(A713,Lookup_Tables!$D$2:$E$7,2,FALSE)</f>
        <v>AP</v>
      </c>
      <c r="R713" t="str">
        <f>IFERROR(VLOOKUP(D713,Lookup_Tables!$A$2:$B$21,2,FALSE),"All")</f>
        <v>Port</v>
      </c>
    </row>
    <row r="714" spans="1:18" hidden="1">
      <c r="A714">
        <v>-1</v>
      </c>
      <c r="B714">
        <v>25</v>
      </c>
      <c r="C714" t="s">
        <v>38</v>
      </c>
      <c r="D714">
        <v>7</v>
      </c>
      <c r="E714">
        <v>4397419.5257890001</v>
      </c>
      <c r="F714">
        <v>1447080.8603595593</v>
      </c>
      <c r="G714">
        <v>2859058.3989669401</v>
      </c>
      <c r="H714">
        <v>10091859.1094725</v>
      </c>
      <c r="I714">
        <v>16350594.3791153</v>
      </c>
      <c r="J714">
        <v>42084746.6485015</v>
      </c>
      <c r="K714">
        <v>106318865.531951</v>
      </c>
      <c r="L714">
        <v>185356470.882999</v>
      </c>
      <c r="M714">
        <v>216955050.658631</v>
      </c>
      <c r="N714">
        <v>387769314.22722399</v>
      </c>
      <c r="O714">
        <v>534030515.99693298</v>
      </c>
      <c r="Q714" t="str">
        <f>VLOOKUP(A714,Lookup_Tables!$D$2:$E$7,2,FALSE)</f>
        <v>AP</v>
      </c>
      <c r="R714" t="str">
        <f>IFERROR(VLOOKUP(D714,Lookup_Tables!$A$2:$B$21,2,FALSE),"All")</f>
        <v>Power Plant</v>
      </c>
    </row>
    <row r="715" spans="1:18" hidden="1">
      <c r="A715">
        <v>-1</v>
      </c>
      <c r="B715">
        <v>25</v>
      </c>
      <c r="C715" t="s">
        <v>39</v>
      </c>
      <c r="D715">
        <v>7</v>
      </c>
      <c r="E715">
        <v>4311950.4885756802</v>
      </c>
      <c r="F715">
        <v>1392876.0582839595</v>
      </c>
      <c r="G715">
        <v>2765569.7364847902</v>
      </c>
      <c r="H715">
        <v>9550274.9311344996</v>
      </c>
      <c r="I715">
        <v>16069227.7191005</v>
      </c>
      <c r="J715">
        <v>41095521.553009801</v>
      </c>
      <c r="K715">
        <v>106318865.531951</v>
      </c>
      <c r="L715">
        <v>184729489.720489</v>
      </c>
      <c r="M715">
        <v>213068267.78453699</v>
      </c>
      <c r="N715">
        <v>387769314.22722399</v>
      </c>
      <c r="O715">
        <v>534030515.99693298</v>
      </c>
      <c r="Q715" t="str">
        <f>VLOOKUP(A715,Lookup_Tables!$D$2:$E$7,2,FALSE)</f>
        <v>AP</v>
      </c>
      <c r="R715" t="str">
        <f>IFERROR(VLOOKUP(D715,Lookup_Tables!$A$2:$B$21,2,FALSE),"All")</f>
        <v>Power Plant</v>
      </c>
    </row>
    <row r="716" spans="1:18" hidden="1">
      <c r="A716">
        <v>-1</v>
      </c>
      <c r="B716">
        <v>25</v>
      </c>
      <c r="C716" t="s">
        <v>38</v>
      </c>
      <c r="D716">
        <v>9</v>
      </c>
      <c r="E716">
        <v>701357.500642851</v>
      </c>
      <c r="F716">
        <v>288291.49758833006</v>
      </c>
      <c r="G716">
        <v>1380184.22974588</v>
      </c>
      <c r="H716">
        <v>2760221.7870757501</v>
      </c>
      <c r="I716">
        <v>3156070.3183872402</v>
      </c>
      <c r="J716">
        <v>4758532.3237509904</v>
      </c>
      <c r="K716">
        <v>9368311.7556548398</v>
      </c>
      <c r="L716">
        <v>16473648.1431957</v>
      </c>
      <c r="M716">
        <v>19401426.114946101</v>
      </c>
      <c r="N716">
        <v>39056729.925821297</v>
      </c>
      <c r="O716">
        <v>81012422.115568399</v>
      </c>
      <c r="Q716" t="str">
        <f>VLOOKUP(A716,Lookup_Tables!$D$2:$E$7,2,FALSE)</f>
        <v>AP</v>
      </c>
      <c r="R716" t="str">
        <f>IFERROR(VLOOKUP(D716,Lookup_Tables!$A$2:$B$21,2,FALSE),"All")</f>
        <v>Pub Admin Bldg</v>
      </c>
    </row>
    <row r="717" spans="1:18" hidden="1">
      <c r="A717">
        <v>-1</v>
      </c>
      <c r="B717">
        <v>25</v>
      </c>
      <c r="C717" t="s">
        <v>39</v>
      </c>
      <c r="D717">
        <v>9</v>
      </c>
      <c r="E717">
        <v>652876.53317102999</v>
      </c>
      <c r="F717">
        <v>265101.46794019779</v>
      </c>
      <c r="G717">
        <v>1211226.05716015</v>
      </c>
      <c r="H717">
        <v>2454091.1611669599</v>
      </c>
      <c r="I717">
        <v>2819739.07686046</v>
      </c>
      <c r="J717">
        <v>4379303.8810686097</v>
      </c>
      <c r="K717">
        <v>8970511.5232820697</v>
      </c>
      <c r="L717">
        <v>15988194.1623982</v>
      </c>
      <c r="M717">
        <v>18220796.8077708</v>
      </c>
      <c r="N717">
        <v>39056567.933525696</v>
      </c>
      <c r="O717">
        <v>81012422.115568399</v>
      </c>
      <c r="Q717" t="str">
        <f>VLOOKUP(A717,Lookup_Tables!$D$2:$E$7,2,FALSE)</f>
        <v>AP</v>
      </c>
      <c r="R717" t="str">
        <f>IFERROR(VLOOKUP(D717,Lookup_Tables!$A$2:$B$21,2,FALSE),"All")</f>
        <v>Pub Admin Bldg</v>
      </c>
    </row>
    <row r="718" spans="1:18" hidden="1">
      <c r="A718">
        <v>-1</v>
      </c>
      <c r="B718">
        <v>25</v>
      </c>
      <c r="C718" t="s">
        <v>38</v>
      </c>
      <c r="D718">
        <v>10</v>
      </c>
      <c r="E718">
        <v>18425062.554022599</v>
      </c>
      <c r="F718">
        <v>7514704.9361696634</v>
      </c>
      <c r="G718">
        <v>43067551.352028199</v>
      </c>
      <c r="H718">
        <v>103228062.976612</v>
      </c>
      <c r="I718">
        <v>119688953.083657</v>
      </c>
      <c r="J718">
        <v>166722975.48141</v>
      </c>
      <c r="K718">
        <v>285203614.96178001</v>
      </c>
      <c r="L718">
        <v>403080593.65524697</v>
      </c>
      <c r="M718">
        <v>472878568.591654</v>
      </c>
      <c r="N718">
        <v>695534489.06686294</v>
      </c>
      <c r="O718">
        <v>904644747.77961898</v>
      </c>
      <c r="Q718" t="str">
        <f>VLOOKUP(A718,Lookup_Tables!$D$2:$E$7,2,FALSE)</f>
        <v>AP</v>
      </c>
      <c r="R718" t="str">
        <f>IFERROR(VLOOKUP(D718,Lookup_Tables!$A$2:$B$21,2,FALSE),"All")</f>
        <v>Pub School</v>
      </c>
    </row>
    <row r="719" spans="1:18" hidden="1">
      <c r="A719">
        <v>-1</v>
      </c>
      <c r="B719">
        <v>25</v>
      </c>
      <c r="C719" t="s">
        <v>39</v>
      </c>
      <c r="D719">
        <v>10</v>
      </c>
      <c r="E719">
        <v>16979830.009300001</v>
      </c>
      <c r="F719">
        <v>6856724.3775858283</v>
      </c>
      <c r="G719">
        <v>38139796.461946398</v>
      </c>
      <c r="H719">
        <v>92853891.885541707</v>
      </c>
      <c r="I719">
        <v>109981629.163592</v>
      </c>
      <c r="J719">
        <v>157478468.683072</v>
      </c>
      <c r="K719">
        <v>262398863.79631999</v>
      </c>
      <c r="L719">
        <v>394886225.62465501</v>
      </c>
      <c r="M719">
        <v>453065923.77951401</v>
      </c>
      <c r="N719">
        <v>668137194.060601</v>
      </c>
      <c r="O719">
        <v>893335959.94840395</v>
      </c>
      <c r="Q719" t="str">
        <f>VLOOKUP(A719,Lookup_Tables!$D$2:$E$7,2,FALSE)</f>
        <v>AP</v>
      </c>
      <c r="R719" t="str">
        <f>IFERROR(VLOOKUP(D719,Lookup_Tables!$A$2:$B$21,2,FALSE),"All")</f>
        <v>Pub School</v>
      </c>
    </row>
    <row r="720" spans="1:18" hidden="1">
      <c r="A720">
        <v>-1</v>
      </c>
      <c r="B720">
        <v>25</v>
      </c>
      <c r="C720" t="s">
        <v>38</v>
      </c>
      <c r="D720">
        <v>11</v>
      </c>
      <c r="E720">
        <v>758194.46441007499</v>
      </c>
      <c r="F720">
        <v>234845.83347753371</v>
      </c>
      <c r="G720">
        <v>515694.95992058801</v>
      </c>
      <c r="H720">
        <v>1778281.1174468601</v>
      </c>
      <c r="I720">
        <v>2388959.7255868302</v>
      </c>
      <c r="J720">
        <v>5514274.1524386099</v>
      </c>
      <c r="K720">
        <v>14781284.363415699</v>
      </c>
      <c r="L720">
        <v>28998083.014630601</v>
      </c>
      <c r="M720">
        <v>35643784.981544398</v>
      </c>
      <c r="N720">
        <v>68817307.852163896</v>
      </c>
      <c r="O720">
        <v>150546807.41075</v>
      </c>
      <c r="Q720" t="str">
        <f>VLOOKUP(A720,Lookup_Tables!$D$2:$E$7,2,FALSE)</f>
        <v>AP</v>
      </c>
      <c r="R720" t="str">
        <f>IFERROR(VLOOKUP(D720,Lookup_Tables!$A$2:$B$21,2,FALSE),"All")</f>
        <v>Pub Univ</v>
      </c>
    </row>
    <row r="721" spans="1:18" hidden="1">
      <c r="A721">
        <v>-1</v>
      </c>
      <c r="B721">
        <v>25</v>
      </c>
      <c r="C721" t="s">
        <v>39</v>
      </c>
      <c r="D721">
        <v>11</v>
      </c>
      <c r="E721">
        <v>740349.58338628302</v>
      </c>
      <c r="F721">
        <v>240306.37094353361</v>
      </c>
      <c r="G721">
        <v>458588.44769764401</v>
      </c>
      <c r="H721">
        <v>1623034.39343863</v>
      </c>
      <c r="I721">
        <v>2311262.40543576</v>
      </c>
      <c r="J721">
        <v>5305234.07891428</v>
      </c>
      <c r="K721">
        <v>14656393.219623299</v>
      </c>
      <c r="L721">
        <v>28297096.1342788</v>
      </c>
      <c r="M721">
        <v>35272515.310583301</v>
      </c>
      <c r="N721">
        <v>68724651.599499807</v>
      </c>
      <c r="O721">
        <v>136989761.27071199</v>
      </c>
      <c r="Q721" t="str">
        <f>VLOOKUP(A721,Lookup_Tables!$D$2:$E$7,2,FALSE)</f>
        <v>AP</v>
      </c>
      <c r="R721" t="str">
        <f>IFERROR(VLOOKUP(D721,Lookup_Tables!$A$2:$B$21,2,FALSE),"All")</f>
        <v>Pub Univ</v>
      </c>
    </row>
    <row r="722" spans="1:18" hidden="1">
      <c r="A722">
        <v>-1</v>
      </c>
      <c r="B722">
        <v>25</v>
      </c>
      <c r="C722" t="s">
        <v>38</v>
      </c>
      <c r="D722">
        <v>13</v>
      </c>
      <c r="E722">
        <v>28293069.457828298</v>
      </c>
      <c r="F722">
        <v>12159213.693341181</v>
      </c>
      <c r="G722">
        <v>69765892.300912395</v>
      </c>
      <c r="H722">
        <v>154273353.417777</v>
      </c>
      <c r="I722">
        <v>174356104.20122299</v>
      </c>
      <c r="J722">
        <v>236133805.244874</v>
      </c>
      <c r="K722">
        <v>364011872.28446001</v>
      </c>
      <c r="L722">
        <v>575752615.50033796</v>
      </c>
      <c r="M722">
        <v>652714757.58996606</v>
      </c>
      <c r="N722">
        <v>1048066410.62749</v>
      </c>
      <c r="O722">
        <v>1484019259.3945899</v>
      </c>
      <c r="Q722" t="str">
        <f>VLOOKUP(A722,Lookup_Tables!$D$2:$E$7,2,FALSE)</f>
        <v>AP</v>
      </c>
      <c r="R722" t="str">
        <f>IFERROR(VLOOKUP(D722,Lookup_Tables!$A$2:$B$21,2,FALSE),"All")</f>
        <v>Residual Inst</v>
      </c>
    </row>
    <row r="723" spans="1:18" hidden="1">
      <c r="A723">
        <v>-1</v>
      </c>
      <c r="B723">
        <v>25</v>
      </c>
      <c r="C723" t="s">
        <v>39</v>
      </c>
      <c r="D723">
        <v>13</v>
      </c>
      <c r="E723">
        <v>25872257.820056599</v>
      </c>
      <c r="F723">
        <v>11215808.202684959</v>
      </c>
      <c r="G723">
        <v>60484730.235010102</v>
      </c>
      <c r="H723">
        <v>139342458.170109</v>
      </c>
      <c r="I723">
        <v>157541717.771099</v>
      </c>
      <c r="J723">
        <v>219253657.98827901</v>
      </c>
      <c r="K723">
        <v>338217998.82070601</v>
      </c>
      <c r="L723">
        <v>547523089.45879996</v>
      </c>
      <c r="M723">
        <v>594975914.69782305</v>
      </c>
      <c r="N723">
        <v>1047424243.80537</v>
      </c>
      <c r="O723">
        <v>1329334169.2070501</v>
      </c>
      <c r="Q723" t="str">
        <f>VLOOKUP(A723,Lookup_Tables!$D$2:$E$7,2,FALSE)</f>
        <v>AP</v>
      </c>
      <c r="R723" t="str">
        <f>IFERROR(VLOOKUP(D723,Lookup_Tables!$A$2:$B$21,2,FALSE),"All")</f>
        <v>Residual Inst</v>
      </c>
    </row>
    <row r="724" spans="1:18" hidden="1">
      <c r="A724">
        <v>-1</v>
      </c>
      <c r="B724">
        <v>25</v>
      </c>
      <c r="C724" t="s">
        <v>38</v>
      </c>
      <c r="D724">
        <v>14</v>
      </c>
      <c r="E724">
        <v>24295566.464046601</v>
      </c>
      <c r="F724">
        <v>9990491.1212115623</v>
      </c>
      <c r="G724">
        <v>56754814.042351201</v>
      </c>
      <c r="H724">
        <v>130002873.802019</v>
      </c>
      <c r="I724">
        <v>145794430.19836</v>
      </c>
      <c r="J724">
        <v>216622589.025087</v>
      </c>
      <c r="K724">
        <v>336828196.86484402</v>
      </c>
      <c r="L724">
        <v>576440435.99688494</v>
      </c>
      <c r="M724">
        <v>651072161.89586401</v>
      </c>
      <c r="N724">
        <v>1049687013.3744299</v>
      </c>
      <c r="O724">
        <v>1310536343.8694301</v>
      </c>
      <c r="Q724" t="str">
        <f>VLOOKUP(A724,Lookup_Tables!$D$2:$E$7,2,FALSE)</f>
        <v>AP</v>
      </c>
      <c r="R724" t="str">
        <f>IFERROR(VLOOKUP(D724,Lookup_Tables!$A$2:$B$21,2,FALSE),"All")</f>
        <v>Road</v>
      </c>
    </row>
    <row r="725" spans="1:18" hidden="1">
      <c r="A725">
        <v>-1</v>
      </c>
      <c r="B725">
        <v>25</v>
      </c>
      <c r="C725" t="s">
        <v>39</v>
      </c>
      <c r="D725">
        <v>14</v>
      </c>
      <c r="E725">
        <v>22495000.377539501</v>
      </c>
      <c r="F725">
        <v>9096357.0748626925</v>
      </c>
      <c r="G725">
        <v>50903510.814184599</v>
      </c>
      <c r="H725">
        <v>120128083.253907</v>
      </c>
      <c r="I725">
        <v>133153846.178643</v>
      </c>
      <c r="J725">
        <v>197361732.728863</v>
      </c>
      <c r="K725">
        <v>331691702.75629002</v>
      </c>
      <c r="L725">
        <v>553391675.303653</v>
      </c>
      <c r="M725">
        <v>636157843.75023901</v>
      </c>
      <c r="N725">
        <v>1012249020.7632</v>
      </c>
      <c r="O725">
        <v>1298161968.5329101</v>
      </c>
      <c r="Q725" t="str">
        <f>VLOOKUP(A725,Lookup_Tables!$D$2:$E$7,2,FALSE)</f>
        <v>AP</v>
      </c>
      <c r="R725" t="str">
        <f>IFERROR(VLOOKUP(D725,Lookup_Tables!$A$2:$B$21,2,FALSE),"All")</f>
        <v>Road</v>
      </c>
    </row>
    <row r="726" spans="1:18" hidden="1">
      <c r="A726">
        <v>-1</v>
      </c>
      <c r="B726">
        <v>25</v>
      </c>
      <c r="C726" t="s">
        <v>38</v>
      </c>
      <c r="D726">
        <v>15</v>
      </c>
      <c r="E726">
        <v>6438389325.1040096</v>
      </c>
      <c r="F726">
        <v>2931807854.5864677</v>
      </c>
      <c r="G726">
        <v>18502858246.8148</v>
      </c>
      <c r="H726">
        <v>33919257615.517799</v>
      </c>
      <c r="I726">
        <v>37165375754.051201</v>
      </c>
      <c r="J726">
        <v>48310309031.793098</v>
      </c>
      <c r="K726">
        <v>69753688909.556107</v>
      </c>
      <c r="L726">
        <v>107851356537.40401</v>
      </c>
      <c r="M726">
        <v>114685175854.52901</v>
      </c>
      <c r="N726">
        <v>197492313870.05499</v>
      </c>
      <c r="O726">
        <v>308157702056.01801</v>
      </c>
      <c r="Q726" t="str">
        <f>VLOOKUP(A726,Lookup_Tables!$D$2:$E$7,2,FALSE)</f>
        <v>AP</v>
      </c>
      <c r="R726" t="str">
        <f>IFERROR(VLOOKUP(D726,Lookup_Tables!$A$2:$B$21,2,FALSE),"All")</f>
        <v>All</v>
      </c>
    </row>
    <row r="727" spans="1:18" hidden="1">
      <c r="A727">
        <v>-1</v>
      </c>
      <c r="B727">
        <v>25</v>
      </c>
      <c r="C727" t="s">
        <v>39</v>
      </c>
      <c r="D727">
        <v>15</v>
      </c>
      <c r="E727">
        <v>5786539256.8057098</v>
      </c>
      <c r="F727">
        <v>2624428037.809278</v>
      </c>
      <c r="G727">
        <v>16155550540.6012</v>
      </c>
      <c r="H727">
        <v>30282235207.8927</v>
      </c>
      <c r="I727">
        <v>33224744709.956001</v>
      </c>
      <c r="J727">
        <v>41786001672.9664</v>
      </c>
      <c r="K727">
        <v>65497328429.261002</v>
      </c>
      <c r="L727">
        <v>96664260958.613007</v>
      </c>
      <c r="M727">
        <v>110033388598.088</v>
      </c>
      <c r="N727">
        <v>192104697191.07101</v>
      </c>
      <c r="O727">
        <v>293717637961.53101</v>
      </c>
      <c r="Q727" t="str">
        <f>VLOOKUP(A727,Lookup_Tables!$D$2:$E$7,2,FALSE)</f>
        <v>AP</v>
      </c>
      <c r="R727" t="str">
        <f>IFERROR(VLOOKUP(D727,Lookup_Tables!$A$2:$B$21,2,FALSE),"All")</f>
        <v>All</v>
      </c>
    </row>
    <row r="728" spans="1:18" hidden="1">
      <c r="A728">
        <v>-1</v>
      </c>
      <c r="B728">
        <v>25</v>
      </c>
      <c r="C728" t="s">
        <v>38</v>
      </c>
      <c r="D728">
        <v>16</v>
      </c>
      <c r="E728">
        <v>193124638.313196</v>
      </c>
      <c r="F728">
        <v>83768339.069919914</v>
      </c>
      <c r="G728">
        <v>495915075.33953202</v>
      </c>
      <c r="H728">
        <v>1034681683.26476</v>
      </c>
      <c r="I728">
        <v>1200153133.5880699</v>
      </c>
      <c r="J728">
        <v>1595336780.5894101</v>
      </c>
      <c r="K728">
        <v>2280947668.9190402</v>
      </c>
      <c r="L728">
        <v>3704151117.0005598</v>
      </c>
      <c r="M728">
        <v>4055497969.5851302</v>
      </c>
      <c r="N728">
        <v>6701098961.5341501</v>
      </c>
      <c r="O728">
        <v>10827123436.6754</v>
      </c>
      <c r="Q728" t="str">
        <f>VLOOKUP(A728,Lookup_Tables!$D$2:$E$7,2,FALSE)</f>
        <v>AP</v>
      </c>
      <c r="R728" t="str">
        <f>IFERROR(VLOOKUP(D728,Lookup_Tables!$A$2:$B$21,2,FALSE),"All")</f>
        <v>Government_Loss</v>
      </c>
    </row>
    <row r="729" spans="1:18" hidden="1">
      <c r="A729">
        <v>-1</v>
      </c>
      <c r="B729">
        <v>25</v>
      </c>
      <c r="C729" t="s">
        <v>39</v>
      </c>
      <c r="D729">
        <v>16</v>
      </c>
      <c r="E729">
        <v>175741598.04134199</v>
      </c>
      <c r="F729">
        <v>76643619.667811483</v>
      </c>
      <c r="G729">
        <v>423671512.58541101</v>
      </c>
      <c r="H729">
        <v>912499677.01185906</v>
      </c>
      <c r="I729">
        <v>1071327968.77084</v>
      </c>
      <c r="J729">
        <v>1456323144.3004301</v>
      </c>
      <c r="K729">
        <v>2095730405.1447999</v>
      </c>
      <c r="L729">
        <v>3459292930.2606001</v>
      </c>
      <c r="M729">
        <v>3909033321.2891998</v>
      </c>
      <c r="N729">
        <v>6701096057.8986998</v>
      </c>
      <c r="O729">
        <v>10289644951.343901</v>
      </c>
      <c r="Q729" t="str">
        <f>VLOOKUP(A729,Lookup_Tables!$D$2:$E$7,2,FALSE)</f>
        <v>AP</v>
      </c>
      <c r="R729" t="str">
        <f>IFERROR(VLOOKUP(D729,Lookup_Tables!$A$2:$B$21,2,FALSE),"All")</f>
        <v>Government_Loss</v>
      </c>
    </row>
    <row r="730" spans="1:18" hidden="1">
      <c r="A730">
        <v>-1</v>
      </c>
      <c r="B730">
        <v>25</v>
      </c>
      <c r="C730" t="s">
        <v>38</v>
      </c>
      <c r="D730">
        <v>17</v>
      </c>
      <c r="E730">
        <v>564556953.66013503</v>
      </c>
      <c r="F730">
        <v>244997930.13813704</v>
      </c>
      <c r="G730">
        <v>1272998604.3053601</v>
      </c>
      <c r="H730">
        <v>2734742168.6533198</v>
      </c>
      <c r="I730">
        <v>3136221751.8457398</v>
      </c>
      <c r="J730">
        <v>4527172911.5294905</v>
      </c>
      <c r="K730">
        <v>7238428478.8982801</v>
      </c>
      <c r="L730">
        <v>12772495142.149099</v>
      </c>
      <c r="M730">
        <v>14507151450.9035</v>
      </c>
      <c r="N730">
        <v>21333278676.382999</v>
      </c>
      <c r="O730">
        <v>38547255889.517601</v>
      </c>
      <c r="Q730" t="str">
        <f>VLOOKUP(A730,Lookup_Tables!$D$2:$E$7,2,FALSE)</f>
        <v>AP</v>
      </c>
      <c r="R730" t="str">
        <f>IFERROR(VLOOKUP(D730,Lookup_Tables!$A$2:$B$21,2,FALSE),"All")</f>
        <v>Emergency_Loss</v>
      </c>
    </row>
    <row r="731" spans="1:18" hidden="1">
      <c r="A731">
        <v>-1</v>
      </c>
      <c r="B731">
        <v>25</v>
      </c>
      <c r="C731" t="s">
        <v>39</v>
      </c>
      <c r="D731">
        <v>17</v>
      </c>
      <c r="E731">
        <v>517070677.10701299</v>
      </c>
      <c r="F731">
        <v>222853728.09674722</v>
      </c>
      <c r="G731">
        <v>1110650202.08571</v>
      </c>
      <c r="H731">
        <v>2412977559.3140001</v>
      </c>
      <c r="I731">
        <v>2762129930.4001999</v>
      </c>
      <c r="J731">
        <v>4179737789.8364301</v>
      </c>
      <c r="K731">
        <v>6766097861.26478</v>
      </c>
      <c r="L731">
        <v>12168158184.713499</v>
      </c>
      <c r="M731">
        <v>14232301556.297199</v>
      </c>
      <c r="N731">
        <v>21037032826.735699</v>
      </c>
      <c r="O731">
        <v>37365360586.136597</v>
      </c>
      <c r="Q731" t="str">
        <f>VLOOKUP(A731,Lookup_Tables!$D$2:$E$7,2,FALSE)</f>
        <v>AP</v>
      </c>
      <c r="R731" t="str">
        <f>IFERROR(VLOOKUP(D731,Lookup_Tables!$A$2:$B$21,2,FALSE),"All")</f>
        <v>Emergency_Loss</v>
      </c>
    </row>
    <row r="732" spans="1:18" hidden="1">
      <c r="A732">
        <v>-1</v>
      </c>
      <c r="B732">
        <v>25</v>
      </c>
      <c r="C732" t="s">
        <v>38</v>
      </c>
      <c r="D732">
        <v>18</v>
      </c>
      <c r="E732">
        <v>757681591.97332501</v>
      </c>
      <c r="F732">
        <v>331030101.00933284</v>
      </c>
      <c r="G732">
        <v>1765465564.4999001</v>
      </c>
      <c r="H732">
        <v>3708546871.0612102</v>
      </c>
      <c r="I732">
        <v>4335729296.9654999</v>
      </c>
      <c r="J732">
        <v>6166998758.23491</v>
      </c>
      <c r="K732">
        <v>9478253332.7869492</v>
      </c>
      <c r="L732">
        <v>16647244111.7356</v>
      </c>
      <c r="M732">
        <v>18602806968.981098</v>
      </c>
      <c r="N732">
        <v>27551125521.769501</v>
      </c>
      <c r="O732">
        <v>47724951600.240402</v>
      </c>
      <c r="Q732" t="str">
        <f>VLOOKUP(A732,Lookup_Tables!$D$2:$E$7,2,FALSE)</f>
        <v>AP</v>
      </c>
      <c r="R732" t="str">
        <f>IFERROR(VLOOKUP(D732,Lookup_Tables!$A$2:$B$21,2,FALSE),"All")</f>
        <v>Govt_Plus_Emergency</v>
      </c>
    </row>
    <row r="733" spans="1:18" hidden="1">
      <c r="A733">
        <v>-1</v>
      </c>
      <c r="B733">
        <v>25</v>
      </c>
      <c r="C733" t="s">
        <v>39</v>
      </c>
      <c r="D733">
        <v>18</v>
      </c>
      <c r="E733">
        <v>692538115.55054998</v>
      </c>
      <c r="F733">
        <v>300558839.53207111</v>
      </c>
      <c r="G733">
        <v>1550495489.4804599</v>
      </c>
      <c r="H733">
        <v>3372471837.8509002</v>
      </c>
      <c r="I733">
        <v>3784135688.7074199</v>
      </c>
      <c r="J733">
        <v>5532245890.2675695</v>
      </c>
      <c r="K733">
        <v>8993176770.1479301</v>
      </c>
      <c r="L733">
        <v>15757231107.359301</v>
      </c>
      <c r="M733">
        <v>18281013527.7113</v>
      </c>
      <c r="N733">
        <v>27148007389.970001</v>
      </c>
      <c r="O733">
        <v>46255651613.925301</v>
      </c>
      <c r="Q733" t="str">
        <f>VLOOKUP(A733,Lookup_Tables!$D$2:$E$7,2,FALSE)</f>
        <v>AP</v>
      </c>
      <c r="R733" t="str">
        <f>IFERROR(VLOOKUP(D733,Lookup_Tables!$A$2:$B$21,2,FALSE),"All")</f>
        <v>Govt_Plus_Emergency</v>
      </c>
    </row>
    <row r="734" spans="1:18" hidden="1">
      <c r="A734">
        <v>-1</v>
      </c>
      <c r="B734">
        <v>26</v>
      </c>
      <c r="C734" t="s">
        <v>38</v>
      </c>
      <c r="D734">
        <v>0</v>
      </c>
      <c r="E734">
        <v>147467107.80409199</v>
      </c>
      <c r="F734">
        <v>40536562.684533745</v>
      </c>
      <c r="G734">
        <v>90997519.783114299</v>
      </c>
      <c r="H734">
        <v>488854217.74730802</v>
      </c>
      <c r="I734">
        <v>652186687.18422496</v>
      </c>
      <c r="J734">
        <v>1534280969.0395701</v>
      </c>
      <c r="K734">
        <v>3893362060.8242798</v>
      </c>
      <c r="L734">
        <v>9172216625.6657009</v>
      </c>
      <c r="M734">
        <v>10208264097.0429</v>
      </c>
      <c r="N734">
        <v>12155190762.9776</v>
      </c>
      <c r="O734">
        <v>12962288285.661699</v>
      </c>
      <c r="Q734" t="str">
        <f>VLOOKUP(A734,Lookup_Tables!$D$2:$E$7,2,FALSE)</f>
        <v>AP</v>
      </c>
      <c r="R734" t="str">
        <f>IFERROR(VLOOKUP(D734,Lookup_Tables!$A$2:$B$21,2,FALSE),"All")</f>
        <v>Private Assets</v>
      </c>
    </row>
    <row r="735" spans="1:18" hidden="1">
      <c r="A735">
        <v>-1</v>
      </c>
      <c r="B735">
        <v>26</v>
      </c>
      <c r="C735" t="s">
        <v>39</v>
      </c>
      <c r="D735">
        <v>0</v>
      </c>
      <c r="E735">
        <v>144581274.22051299</v>
      </c>
      <c r="F735">
        <v>39663047.919475898</v>
      </c>
      <c r="G735">
        <v>83624131.286733195</v>
      </c>
      <c r="H735">
        <v>471104539.92532599</v>
      </c>
      <c r="I735">
        <v>645703854.90114105</v>
      </c>
      <c r="J735">
        <v>1481398440.71085</v>
      </c>
      <c r="K735">
        <v>3870127736.90833</v>
      </c>
      <c r="L735">
        <v>9111675914.1243496</v>
      </c>
      <c r="M735">
        <v>10071740709.8144</v>
      </c>
      <c r="N735">
        <v>12039890334.364401</v>
      </c>
      <c r="O735">
        <v>12691026581.2124</v>
      </c>
      <c r="Q735" t="str">
        <f>VLOOKUP(A735,Lookup_Tables!$D$2:$E$7,2,FALSE)</f>
        <v>AP</v>
      </c>
      <c r="R735" t="str">
        <f>IFERROR(VLOOKUP(D735,Lookup_Tables!$A$2:$B$21,2,FALSE),"All")</f>
        <v>Private Assets</v>
      </c>
    </row>
    <row r="736" spans="1:18" hidden="1">
      <c r="A736">
        <v>-1</v>
      </c>
      <c r="B736">
        <v>26</v>
      </c>
      <c r="C736" t="s">
        <v>38</v>
      </c>
      <c r="D736">
        <v>2</v>
      </c>
      <c r="E736">
        <v>4931218.1453375202</v>
      </c>
      <c r="F736">
        <v>1375607.3756644768</v>
      </c>
      <c r="G736">
        <v>2314907.2617648202</v>
      </c>
      <c r="H736">
        <v>14633646.8933596</v>
      </c>
      <c r="I736">
        <v>19772049.856112398</v>
      </c>
      <c r="J736">
        <v>47662742.040856801</v>
      </c>
      <c r="K736">
        <v>129578921.213168</v>
      </c>
      <c r="L736">
        <v>296934316.40900099</v>
      </c>
      <c r="M736">
        <v>349991177.98006803</v>
      </c>
      <c r="N736">
        <v>435696638.70685202</v>
      </c>
      <c r="O736">
        <v>498396036.17420399</v>
      </c>
      <c r="Q736" t="str">
        <f>VLOOKUP(A736,Lookup_Tables!$D$2:$E$7,2,FALSE)</f>
        <v>AP</v>
      </c>
      <c r="R736" t="str">
        <f>IFERROR(VLOOKUP(D736,Lookup_Tables!$A$2:$B$21,2,FALSE),"All")</f>
        <v>Bridge</v>
      </c>
    </row>
    <row r="737" spans="1:18" hidden="1">
      <c r="A737">
        <v>-1</v>
      </c>
      <c r="B737">
        <v>26</v>
      </c>
      <c r="C737" t="s">
        <v>39</v>
      </c>
      <c r="D737">
        <v>2</v>
      </c>
      <c r="E737">
        <v>4842885.4388178699</v>
      </c>
      <c r="F737">
        <v>1342732.0401341426</v>
      </c>
      <c r="G737">
        <v>2183868.7130004698</v>
      </c>
      <c r="H737">
        <v>14182440.6535678</v>
      </c>
      <c r="I737">
        <v>19659989.809198599</v>
      </c>
      <c r="J737">
        <v>45060263.593292601</v>
      </c>
      <c r="K737">
        <v>128716128.46848001</v>
      </c>
      <c r="L737">
        <v>296934316.40900099</v>
      </c>
      <c r="M737">
        <v>347170457.37139201</v>
      </c>
      <c r="N737">
        <v>434120812.32095701</v>
      </c>
      <c r="O737">
        <v>492859170.60102803</v>
      </c>
      <c r="Q737" t="str">
        <f>VLOOKUP(A737,Lookup_Tables!$D$2:$E$7,2,FALSE)</f>
        <v>AP</v>
      </c>
      <c r="R737" t="str">
        <f>IFERROR(VLOOKUP(D737,Lookup_Tables!$A$2:$B$21,2,FALSE),"All")</f>
        <v>Bridge</v>
      </c>
    </row>
    <row r="738" spans="1:18" hidden="1">
      <c r="A738">
        <v>-1</v>
      </c>
      <c r="B738">
        <v>26</v>
      </c>
      <c r="C738" t="s">
        <v>38</v>
      </c>
      <c r="D738">
        <v>3</v>
      </c>
      <c r="E738">
        <v>373084.73008827702</v>
      </c>
      <c r="F738">
        <v>98304.21633173537</v>
      </c>
      <c r="G738">
        <v>112896.80729084399</v>
      </c>
      <c r="H738">
        <v>812501.24757705606</v>
      </c>
      <c r="I738">
        <v>1156997.4354147499</v>
      </c>
      <c r="J738">
        <v>3166959.1259553698</v>
      </c>
      <c r="K738">
        <v>9796008.0976328403</v>
      </c>
      <c r="L738">
        <v>21852759.204762999</v>
      </c>
      <c r="M738">
        <v>28585282.106727</v>
      </c>
      <c r="N738">
        <v>41184664.6839099</v>
      </c>
      <c r="O738">
        <v>46305779.161523104</v>
      </c>
      <c r="Q738" t="str">
        <f>VLOOKUP(A738,Lookup_Tables!$D$2:$E$7,2,FALSE)</f>
        <v>AP</v>
      </c>
      <c r="R738" t="str">
        <f>IFERROR(VLOOKUP(D738,Lookup_Tables!$A$2:$B$21,2,FALSE),"All")</f>
        <v>Govt Hosp</v>
      </c>
    </row>
    <row r="739" spans="1:18" hidden="1">
      <c r="A739">
        <v>-1</v>
      </c>
      <c r="B739">
        <v>26</v>
      </c>
      <c r="C739" t="s">
        <v>39</v>
      </c>
      <c r="D739">
        <v>3</v>
      </c>
      <c r="E739">
        <v>368095.17426619498</v>
      </c>
      <c r="F739">
        <v>95850.604451379098</v>
      </c>
      <c r="G739">
        <v>104958.41870106501</v>
      </c>
      <c r="H739">
        <v>800680.15722680895</v>
      </c>
      <c r="I739">
        <v>1156997.4354147499</v>
      </c>
      <c r="J739">
        <v>3033437.1758857798</v>
      </c>
      <c r="K739">
        <v>9796008.0976328403</v>
      </c>
      <c r="L739">
        <v>21456464.0859924</v>
      </c>
      <c r="M739">
        <v>28585282.106727</v>
      </c>
      <c r="N739">
        <v>41162242.3189677</v>
      </c>
      <c r="O739">
        <v>46078882.827998102</v>
      </c>
      <c r="Q739" t="str">
        <f>VLOOKUP(A739,Lookup_Tables!$D$2:$E$7,2,FALSE)</f>
        <v>AP</v>
      </c>
      <c r="R739" t="str">
        <f>IFERROR(VLOOKUP(D739,Lookup_Tables!$A$2:$B$21,2,FALSE),"All")</f>
        <v>Govt Hosp</v>
      </c>
    </row>
    <row r="740" spans="1:18" hidden="1">
      <c r="A740">
        <v>-1</v>
      </c>
      <c r="B740">
        <v>26</v>
      </c>
      <c r="C740" t="s">
        <v>38</v>
      </c>
      <c r="D740">
        <v>4</v>
      </c>
      <c r="E740">
        <v>548502.83574471797</v>
      </c>
      <c r="F740">
        <v>153269.02755634172</v>
      </c>
      <c r="G740">
        <v>188902.05374188101</v>
      </c>
      <c r="H740">
        <v>1332420.3138095899</v>
      </c>
      <c r="I740">
        <v>2016910.94166994</v>
      </c>
      <c r="J740">
        <v>4801115.4551277403</v>
      </c>
      <c r="K740">
        <v>14484155.4733833</v>
      </c>
      <c r="L740">
        <v>37480708.228673898</v>
      </c>
      <c r="M740">
        <v>42293630.821422398</v>
      </c>
      <c r="N740">
        <v>49520469.332410499</v>
      </c>
      <c r="O740">
        <v>56104368.142379202</v>
      </c>
      <c r="Q740" t="str">
        <f>VLOOKUP(A740,Lookup_Tables!$D$2:$E$7,2,FALSE)</f>
        <v>AP</v>
      </c>
      <c r="R740" t="str">
        <f>IFERROR(VLOOKUP(D740,Lookup_Tables!$A$2:$B$21,2,FALSE),"All")</f>
        <v>Govt Med Fac</v>
      </c>
    </row>
    <row r="741" spans="1:18" hidden="1">
      <c r="A741">
        <v>-1</v>
      </c>
      <c r="B741">
        <v>26</v>
      </c>
      <c r="C741" t="s">
        <v>39</v>
      </c>
      <c r="D741">
        <v>4</v>
      </c>
      <c r="E741">
        <v>540893.94798805297</v>
      </c>
      <c r="F741">
        <v>151685.2543589471</v>
      </c>
      <c r="G741">
        <v>179313.82847342701</v>
      </c>
      <c r="H741">
        <v>1319592.07073497</v>
      </c>
      <c r="I741">
        <v>1917718.0511832801</v>
      </c>
      <c r="J741">
        <v>4727649.2105169101</v>
      </c>
      <c r="K741">
        <v>14433753.778716</v>
      </c>
      <c r="L741">
        <v>37395697.269882098</v>
      </c>
      <c r="M741">
        <v>42022986.310567901</v>
      </c>
      <c r="N741">
        <v>49272366.655837402</v>
      </c>
      <c r="O741">
        <v>53923713.881505601</v>
      </c>
      <c r="Q741" t="str">
        <f>VLOOKUP(A741,Lookup_Tables!$D$2:$E$7,2,FALSE)</f>
        <v>AP</v>
      </c>
      <c r="R741" t="str">
        <f>IFERROR(VLOOKUP(D741,Lookup_Tables!$A$2:$B$21,2,FALSE),"All")</f>
        <v>Govt Med Fac</v>
      </c>
    </row>
    <row r="742" spans="1:18" hidden="1">
      <c r="A742">
        <v>-1</v>
      </c>
      <c r="B742">
        <v>26</v>
      </c>
      <c r="C742" t="s">
        <v>38</v>
      </c>
      <c r="D742">
        <v>9</v>
      </c>
      <c r="E742">
        <v>136608.45392512999</v>
      </c>
      <c r="F742">
        <v>38115.769694664428</v>
      </c>
      <c r="G742">
        <v>2761.5002676592399</v>
      </c>
      <c r="H742">
        <v>118901.171049838</v>
      </c>
      <c r="I742">
        <v>197227.96010623901</v>
      </c>
      <c r="J742">
        <v>704003.97713645804</v>
      </c>
      <c r="K742">
        <v>2450435.6545040202</v>
      </c>
      <c r="L742">
        <v>8885650.3512689602</v>
      </c>
      <c r="M742">
        <v>10993122.7764185</v>
      </c>
      <c r="N742">
        <v>20744062.4488171</v>
      </c>
      <c r="O742">
        <v>23996437.470272101</v>
      </c>
      <c r="Q742" t="str">
        <f>VLOOKUP(A742,Lookup_Tables!$D$2:$E$7,2,FALSE)</f>
        <v>AP</v>
      </c>
      <c r="R742" t="str">
        <f>IFERROR(VLOOKUP(D742,Lookup_Tables!$A$2:$B$21,2,FALSE),"All")</f>
        <v>Pub Admin Bldg</v>
      </c>
    </row>
    <row r="743" spans="1:18" hidden="1">
      <c r="A743">
        <v>-1</v>
      </c>
      <c r="B743">
        <v>26</v>
      </c>
      <c r="C743" t="s">
        <v>39</v>
      </c>
      <c r="D743">
        <v>9</v>
      </c>
      <c r="E743">
        <v>135871.05219443899</v>
      </c>
      <c r="F743">
        <v>37459.5374312083</v>
      </c>
      <c r="G743">
        <v>2728.8019474739199</v>
      </c>
      <c r="H743">
        <v>118901.171049838</v>
      </c>
      <c r="I743">
        <v>196760.465064802</v>
      </c>
      <c r="J743">
        <v>696724.54995465802</v>
      </c>
      <c r="K743">
        <v>2450435.6545040202</v>
      </c>
      <c r="L743">
        <v>8885650.3512689602</v>
      </c>
      <c r="M743">
        <v>10993122.7764185</v>
      </c>
      <c r="N743">
        <v>20743882.418272201</v>
      </c>
      <c r="O743">
        <v>23996437.470272101</v>
      </c>
      <c r="Q743" t="str">
        <f>VLOOKUP(A743,Lookup_Tables!$D$2:$E$7,2,FALSE)</f>
        <v>AP</v>
      </c>
      <c r="R743" t="str">
        <f>IFERROR(VLOOKUP(D743,Lookup_Tables!$A$2:$B$21,2,FALSE),"All")</f>
        <v>Pub Admin Bldg</v>
      </c>
    </row>
    <row r="744" spans="1:18" hidden="1">
      <c r="A744">
        <v>-1</v>
      </c>
      <c r="B744">
        <v>26</v>
      </c>
      <c r="C744" t="s">
        <v>38</v>
      </c>
      <c r="D744">
        <v>10</v>
      </c>
      <c r="E744">
        <v>3131046.4738324601</v>
      </c>
      <c r="F744">
        <v>869268.54445472546</v>
      </c>
      <c r="G744">
        <v>1049883.95250428</v>
      </c>
      <c r="H744">
        <v>7378292.8571712105</v>
      </c>
      <c r="I744">
        <v>10603394.091523301</v>
      </c>
      <c r="J744">
        <v>25839921.886943601</v>
      </c>
      <c r="K744">
        <v>84425525.724207595</v>
      </c>
      <c r="L744">
        <v>221878604.16897601</v>
      </c>
      <c r="M744">
        <v>248873640.329137</v>
      </c>
      <c r="N744">
        <v>294393850.14328498</v>
      </c>
      <c r="O744">
        <v>313671113.582021</v>
      </c>
      <c r="Q744" t="str">
        <f>VLOOKUP(A744,Lookup_Tables!$D$2:$E$7,2,FALSE)</f>
        <v>AP</v>
      </c>
      <c r="R744" t="str">
        <f>IFERROR(VLOOKUP(D744,Lookup_Tables!$A$2:$B$21,2,FALSE),"All")</f>
        <v>Pub School</v>
      </c>
    </row>
    <row r="745" spans="1:18" hidden="1">
      <c r="A745">
        <v>-1</v>
      </c>
      <c r="B745">
        <v>26</v>
      </c>
      <c r="C745" t="s">
        <v>39</v>
      </c>
      <c r="D745">
        <v>10</v>
      </c>
      <c r="E745">
        <v>3090512.3550244099</v>
      </c>
      <c r="F745">
        <v>865508.91538364626</v>
      </c>
      <c r="G745">
        <v>1007819.1535500101</v>
      </c>
      <c r="H745">
        <v>7209886.3571070796</v>
      </c>
      <c r="I745">
        <v>10123096.9412554</v>
      </c>
      <c r="J745">
        <v>25232232.392724399</v>
      </c>
      <c r="K745">
        <v>84424891.122630998</v>
      </c>
      <c r="L745">
        <v>221878604.16897601</v>
      </c>
      <c r="M745">
        <v>245555314.91710401</v>
      </c>
      <c r="N745">
        <v>291987869.18104899</v>
      </c>
      <c r="O745">
        <v>302069882.48304701</v>
      </c>
      <c r="Q745" t="str">
        <f>VLOOKUP(A745,Lookup_Tables!$D$2:$E$7,2,FALSE)</f>
        <v>AP</v>
      </c>
      <c r="R745" t="str">
        <f>IFERROR(VLOOKUP(D745,Lookup_Tables!$A$2:$B$21,2,FALSE),"All")</f>
        <v>Pub School</v>
      </c>
    </row>
    <row r="746" spans="1:18" hidden="1">
      <c r="A746">
        <v>-1</v>
      </c>
      <c r="B746">
        <v>26</v>
      </c>
      <c r="C746" t="s">
        <v>38</v>
      </c>
      <c r="D746">
        <v>13</v>
      </c>
      <c r="E746">
        <v>4662799.8311972199</v>
      </c>
      <c r="F746">
        <v>1211916.2478557182</v>
      </c>
      <c r="G746">
        <v>468227.891138062</v>
      </c>
      <c r="H746">
        <v>8636059.2402146701</v>
      </c>
      <c r="I746">
        <v>14162932.633686399</v>
      </c>
      <c r="J746">
        <v>39985374.097149201</v>
      </c>
      <c r="K746">
        <v>124349324.865495</v>
      </c>
      <c r="L746">
        <v>366291371.18159801</v>
      </c>
      <c r="M746">
        <v>403588472.24021202</v>
      </c>
      <c r="N746">
        <v>474140221.00585097</v>
      </c>
      <c r="O746">
        <v>507168196.27870601</v>
      </c>
      <c r="Q746" t="str">
        <f>VLOOKUP(A746,Lookup_Tables!$D$2:$E$7,2,FALSE)</f>
        <v>AP</v>
      </c>
      <c r="R746" t="str">
        <f>IFERROR(VLOOKUP(D746,Lookup_Tables!$A$2:$B$21,2,FALSE),"All")</f>
        <v>Residual Inst</v>
      </c>
    </row>
    <row r="747" spans="1:18" hidden="1">
      <c r="A747">
        <v>-1</v>
      </c>
      <c r="B747">
        <v>26</v>
      </c>
      <c r="C747" t="s">
        <v>39</v>
      </c>
      <c r="D747">
        <v>13</v>
      </c>
      <c r="E747">
        <v>4620232.90620849</v>
      </c>
      <c r="F747">
        <v>1194462.7098976308</v>
      </c>
      <c r="G747">
        <v>464685.370985049</v>
      </c>
      <c r="H747">
        <v>8596074.2893345207</v>
      </c>
      <c r="I747">
        <v>14017885.174753901</v>
      </c>
      <c r="J747">
        <v>39782365.819742396</v>
      </c>
      <c r="K747">
        <v>124349324.865495</v>
      </c>
      <c r="L747">
        <v>366291371.18159801</v>
      </c>
      <c r="M747">
        <v>394554585.464679</v>
      </c>
      <c r="N747">
        <v>473327707.20510399</v>
      </c>
      <c r="O747">
        <v>505378262.69121802</v>
      </c>
      <c r="Q747" t="str">
        <f>VLOOKUP(A747,Lookup_Tables!$D$2:$E$7,2,FALSE)</f>
        <v>AP</v>
      </c>
      <c r="R747" t="str">
        <f>IFERROR(VLOOKUP(D747,Lookup_Tables!$A$2:$B$21,2,FALSE),"All")</f>
        <v>Residual Inst</v>
      </c>
    </row>
    <row r="748" spans="1:18" hidden="1">
      <c r="A748">
        <v>-1</v>
      </c>
      <c r="B748">
        <v>26</v>
      </c>
      <c r="C748" t="s">
        <v>38</v>
      </c>
      <c r="D748">
        <v>14</v>
      </c>
      <c r="E748">
        <v>5401883.3281628601</v>
      </c>
      <c r="F748">
        <v>1456883.7853619414</v>
      </c>
      <c r="G748">
        <v>2456045.2545973002</v>
      </c>
      <c r="H748">
        <v>18802109.869043302</v>
      </c>
      <c r="I748">
        <v>25494762.739644401</v>
      </c>
      <c r="J748">
        <v>63425601.092463002</v>
      </c>
      <c r="K748">
        <v>168048271.98575401</v>
      </c>
      <c r="L748">
        <v>306670453.78672999</v>
      </c>
      <c r="M748">
        <v>341709591.26032901</v>
      </c>
      <c r="N748">
        <v>413674002.38929999</v>
      </c>
      <c r="O748">
        <v>454098271.29495502</v>
      </c>
      <c r="Q748" t="str">
        <f>VLOOKUP(A748,Lookup_Tables!$D$2:$E$7,2,FALSE)</f>
        <v>AP</v>
      </c>
      <c r="R748" t="str">
        <f>IFERROR(VLOOKUP(D748,Lookup_Tables!$A$2:$B$21,2,FALSE),"All")</f>
        <v>Road</v>
      </c>
    </row>
    <row r="749" spans="1:18" hidden="1">
      <c r="A749">
        <v>-1</v>
      </c>
      <c r="B749">
        <v>26</v>
      </c>
      <c r="C749" t="s">
        <v>39</v>
      </c>
      <c r="D749">
        <v>14</v>
      </c>
      <c r="E749">
        <v>5300850.1421886701</v>
      </c>
      <c r="F749">
        <v>1394671.4383297442</v>
      </c>
      <c r="G749">
        <v>2371598.5523807802</v>
      </c>
      <c r="H749">
        <v>18512274.213605601</v>
      </c>
      <c r="I749">
        <v>25494762.739644401</v>
      </c>
      <c r="J749">
        <v>63276688.0337983</v>
      </c>
      <c r="K749">
        <v>168048271.98575401</v>
      </c>
      <c r="L749">
        <v>305359013.585823</v>
      </c>
      <c r="M749">
        <v>334058698.920614</v>
      </c>
      <c r="N749">
        <v>412339487.17136401</v>
      </c>
      <c r="O749">
        <v>441713343.83990997</v>
      </c>
      <c r="Q749" t="str">
        <f>VLOOKUP(A749,Lookup_Tables!$D$2:$E$7,2,FALSE)</f>
        <v>AP</v>
      </c>
      <c r="R749" t="str">
        <f>IFERROR(VLOOKUP(D749,Lookup_Tables!$A$2:$B$21,2,FALSE),"All")</f>
        <v>Road</v>
      </c>
    </row>
    <row r="750" spans="1:18" hidden="1">
      <c r="A750">
        <v>-1</v>
      </c>
      <c r="B750">
        <v>26</v>
      </c>
      <c r="C750" t="s">
        <v>38</v>
      </c>
      <c r="D750">
        <v>15</v>
      </c>
      <c r="E750">
        <v>166652251.60238099</v>
      </c>
      <c r="F750">
        <v>46000449.848044097</v>
      </c>
      <c r="G750">
        <v>99662416.472085893</v>
      </c>
      <c r="H750">
        <v>530801576.74177301</v>
      </c>
      <c r="I750">
        <v>712081246.33713198</v>
      </c>
      <c r="J750">
        <v>1721465605.9085901</v>
      </c>
      <c r="K750">
        <v>4393870920.8088999</v>
      </c>
      <c r="L750">
        <v>10503484903.2313</v>
      </c>
      <c r="M750">
        <v>11649443315.0536</v>
      </c>
      <c r="N750">
        <v>13875580544.9459</v>
      </c>
      <c r="O750">
        <v>14777000832.7556</v>
      </c>
      <c r="Q750" t="str">
        <f>VLOOKUP(A750,Lookup_Tables!$D$2:$E$7,2,FALSE)</f>
        <v>AP</v>
      </c>
      <c r="R750" t="str">
        <f>IFERROR(VLOOKUP(D750,Lookup_Tables!$A$2:$B$21,2,FALSE),"All")</f>
        <v>All</v>
      </c>
    </row>
    <row r="751" spans="1:18" hidden="1">
      <c r="A751">
        <v>-1</v>
      </c>
      <c r="B751">
        <v>26</v>
      </c>
      <c r="C751" t="s">
        <v>39</v>
      </c>
      <c r="D751">
        <v>15</v>
      </c>
      <c r="E751">
        <v>163467271.78578299</v>
      </c>
      <c r="F751">
        <v>44646243.101901487</v>
      </c>
      <c r="G751">
        <v>92095900.825589195</v>
      </c>
      <c r="H751">
        <v>527512613.82280397</v>
      </c>
      <c r="I751">
        <v>710121786.93172705</v>
      </c>
      <c r="J751">
        <v>1662189863.5778699</v>
      </c>
      <c r="K751">
        <v>4393870920.8088999</v>
      </c>
      <c r="L751">
        <v>10441731566.8013</v>
      </c>
      <c r="M751">
        <v>11531799738.310499</v>
      </c>
      <c r="N751">
        <v>13705611104.128201</v>
      </c>
      <c r="O751">
        <v>14508038604.427999</v>
      </c>
      <c r="Q751" t="str">
        <f>VLOOKUP(A751,Lookup_Tables!$D$2:$E$7,2,FALSE)</f>
        <v>AP</v>
      </c>
      <c r="R751" t="str">
        <f>IFERROR(VLOOKUP(D751,Lookup_Tables!$A$2:$B$21,2,FALSE),"All")</f>
        <v>All</v>
      </c>
    </row>
    <row r="752" spans="1:18" hidden="1">
      <c r="A752">
        <v>-1</v>
      </c>
      <c r="B752">
        <v>26</v>
      </c>
      <c r="C752" t="s">
        <v>38</v>
      </c>
      <c r="D752">
        <v>16</v>
      </c>
      <c r="E752">
        <v>19185143.798288099</v>
      </c>
      <c r="F752">
        <v>5162438.8068310339</v>
      </c>
      <c r="G752">
        <v>7243557.3730456196</v>
      </c>
      <c r="H752">
        <v>51696890.0572576</v>
      </c>
      <c r="I752">
        <v>71637423.967447102</v>
      </c>
      <c r="J752">
        <v>194138605.89118701</v>
      </c>
      <c r="K752">
        <v>531359643.58747602</v>
      </c>
      <c r="L752">
        <v>1288189486.3469801</v>
      </c>
      <c r="M752">
        <v>1430019072.0054901</v>
      </c>
      <c r="N752">
        <v>1711936673.1443</v>
      </c>
      <c r="O752">
        <v>1829931448.57692</v>
      </c>
      <c r="Q752" t="str">
        <f>VLOOKUP(A752,Lookup_Tables!$D$2:$E$7,2,FALSE)</f>
        <v>AP</v>
      </c>
      <c r="R752" t="str">
        <f>IFERROR(VLOOKUP(D752,Lookup_Tables!$A$2:$B$21,2,FALSE),"All")</f>
        <v>Government_Loss</v>
      </c>
    </row>
    <row r="753" spans="1:18" hidden="1">
      <c r="A753">
        <v>-1</v>
      </c>
      <c r="B753">
        <v>26</v>
      </c>
      <c r="C753" t="s">
        <v>39</v>
      </c>
      <c r="D753">
        <v>16</v>
      </c>
      <c r="E753">
        <v>18892183.590598602</v>
      </c>
      <c r="F753">
        <v>5054074.203547895</v>
      </c>
      <c r="G753">
        <v>6875887.3696157401</v>
      </c>
      <c r="H753">
        <v>51691370.871931799</v>
      </c>
      <c r="I753">
        <v>69641448.769501895</v>
      </c>
      <c r="J753">
        <v>185643553.41592699</v>
      </c>
      <c r="K753">
        <v>531359643.58747602</v>
      </c>
      <c r="L753">
        <v>1283987506.5761001</v>
      </c>
      <c r="M753">
        <v>1422067497.3880501</v>
      </c>
      <c r="N753">
        <v>1694026138.6366701</v>
      </c>
      <c r="O753">
        <v>1817012023.2156</v>
      </c>
      <c r="Q753" t="str">
        <f>VLOOKUP(A753,Lookup_Tables!$D$2:$E$7,2,FALSE)</f>
        <v>AP</v>
      </c>
      <c r="R753" t="str">
        <f>IFERROR(VLOOKUP(D753,Lookup_Tables!$A$2:$B$21,2,FALSE),"All")</f>
        <v>Government_Loss</v>
      </c>
    </row>
    <row r="754" spans="1:18" hidden="1">
      <c r="A754">
        <v>-1</v>
      </c>
      <c r="B754">
        <v>26</v>
      </c>
      <c r="C754" t="s">
        <v>38</v>
      </c>
      <c r="D754">
        <v>17</v>
      </c>
      <c r="E754">
        <v>20105103.3300067</v>
      </c>
      <c r="F754">
        <v>5551731.3127258532</v>
      </c>
      <c r="G754">
        <v>9567557.1058612503</v>
      </c>
      <c r="H754">
        <v>58878868.422444597</v>
      </c>
      <c r="I754">
        <v>80315016.937623993</v>
      </c>
      <c r="J754">
        <v>200844666.952117</v>
      </c>
      <c r="K754">
        <v>520288821.19613302</v>
      </c>
      <c r="L754">
        <v>1328236720.07757</v>
      </c>
      <c r="M754">
        <v>1473700874.46785</v>
      </c>
      <c r="N754">
        <v>1766633309.3515401</v>
      </c>
      <c r="O754">
        <v>1863763426.53174</v>
      </c>
      <c r="Q754" t="str">
        <f>VLOOKUP(A754,Lookup_Tables!$D$2:$E$7,2,FALSE)</f>
        <v>AP</v>
      </c>
      <c r="R754" t="str">
        <f>IFERROR(VLOOKUP(D754,Lookup_Tables!$A$2:$B$21,2,FALSE),"All")</f>
        <v>Emergency_Loss</v>
      </c>
    </row>
    <row r="755" spans="1:18" hidden="1">
      <c r="A755">
        <v>-1</v>
      </c>
      <c r="B755">
        <v>26</v>
      </c>
      <c r="C755" t="s">
        <v>39</v>
      </c>
      <c r="D755">
        <v>17</v>
      </c>
      <c r="E755">
        <v>19759113.712157201</v>
      </c>
      <c r="F755">
        <v>5418613.4023152199</v>
      </c>
      <c r="G755">
        <v>8856396.1750660595</v>
      </c>
      <c r="H755">
        <v>58015060.9817544</v>
      </c>
      <c r="I755">
        <v>78666188.977322996</v>
      </c>
      <c r="J755">
        <v>195152384.72999799</v>
      </c>
      <c r="K755">
        <v>517116731.22687298</v>
      </c>
      <c r="L755">
        <v>1320057772.07706</v>
      </c>
      <c r="M755">
        <v>1461916674.6261699</v>
      </c>
      <c r="N755">
        <v>1740999060.48511</v>
      </c>
      <c r="O755">
        <v>1851469330.0169201</v>
      </c>
      <c r="Q755" t="str">
        <f>VLOOKUP(A755,Lookup_Tables!$D$2:$E$7,2,FALSE)</f>
        <v>AP</v>
      </c>
      <c r="R755" t="str">
        <f>IFERROR(VLOOKUP(D755,Lookup_Tables!$A$2:$B$21,2,FALSE),"All")</f>
        <v>Emergency_Loss</v>
      </c>
    </row>
    <row r="756" spans="1:18" hidden="1">
      <c r="A756">
        <v>-1</v>
      </c>
      <c r="B756">
        <v>26</v>
      </c>
      <c r="C756" t="s">
        <v>38</v>
      </c>
      <c r="D756">
        <v>18</v>
      </c>
      <c r="E756">
        <v>39290247.128294803</v>
      </c>
      <c r="F756">
        <v>10428140.125595827</v>
      </c>
      <c r="G756">
        <v>16818808.4659638</v>
      </c>
      <c r="H756">
        <v>112960645.730813</v>
      </c>
      <c r="I756">
        <v>153084612.74422801</v>
      </c>
      <c r="J756">
        <v>399221098.144072</v>
      </c>
      <c r="K756">
        <v>1082182466.60413</v>
      </c>
      <c r="L756">
        <v>2649782395.2178898</v>
      </c>
      <c r="M756">
        <v>2914880092.47859</v>
      </c>
      <c r="N756">
        <v>3478569982.4958401</v>
      </c>
      <c r="O756">
        <v>3697543609.89363</v>
      </c>
      <c r="Q756" t="str">
        <f>VLOOKUP(A756,Lookup_Tables!$D$2:$E$7,2,FALSE)</f>
        <v>AP</v>
      </c>
      <c r="R756" t="str">
        <f>IFERROR(VLOOKUP(D756,Lookup_Tables!$A$2:$B$21,2,FALSE),"All")</f>
        <v>Govt_Plus_Emergency</v>
      </c>
    </row>
    <row r="757" spans="1:18" hidden="1">
      <c r="A757">
        <v>-1</v>
      </c>
      <c r="B757">
        <v>26</v>
      </c>
      <c r="C757" t="s">
        <v>39</v>
      </c>
      <c r="D757">
        <v>18</v>
      </c>
      <c r="E757">
        <v>38642457.853799202</v>
      </c>
      <c r="F757">
        <v>10162907.918209743</v>
      </c>
      <c r="G757">
        <v>15697885.485699501</v>
      </c>
      <c r="H757">
        <v>110964097.849613</v>
      </c>
      <c r="I757">
        <v>148845072.33438599</v>
      </c>
      <c r="J757">
        <v>382298348.43169397</v>
      </c>
      <c r="K757">
        <v>1082182466.60413</v>
      </c>
      <c r="L757">
        <v>2647803676.1477098</v>
      </c>
      <c r="M757">
        <v>2907871005.25738</v>
      </c>
      <c r="N757">
        <v>3424603905.0892801</v>
      </c>
      <c r="O757">
        <v>3691269906.83883</v>
      </c>
      <c r="Q757" t="str">
        <f>VLOOKUP(A757,Lookup_Tables!$D$2:$E$7,2,FALSE)</f>
        <v>AP</v>
      </c>
      <c r="R757" t="str">
        <f>IFERROR(VLOOKUP(D757,Lookup_Tables!$A$2:$B$21,2,FALSE),"All")</f>
        <v>Govt_Plus_Emergency</v>
      </c>
    </row>
    <row r="758" spans="1:18" hidden="1">
      <c r="A758">
        <v>-1</v>
      </c>
      <c r="B758">
        <v>27</v>
      </c>
      <c r="C758" t="s">
        <v>38</v>
      </c>
      <c r="D758">
        <v>0</v>
      </c>
      <c r="E758">
        <v>582994079.55828798</v>
      </c>
      <c r="F758">
        <v>160039834.43868041</v>
      </c>
      <c r="G758">
        <v>434823582.17657202</v>
      </c>
      <c r="H758">
        <v>2209448665.5325799</v>
      </c>
      <c r="I758">
        <v>3384881786.6487298</v>
      </c>
      <c r="J758">
        <v>7103906063.7570496</v>
      </c>
      <c r="K758">
        <v>16236710194.4433</v>
      </c>
      <c r="L758">
        <v>24100315972.327301</v>
      </c>
      <c r="M758">
        <v>27780746566.1567</v>
      </c>
      <c r="N758">
        <v>39926914314.313004</v>
      </c>
      <c r="O758">
        <v>65192084152.849403</v>
      </c>
      <c r="Q758" t="str">
        <f>VLOOKUP(A758,Lookup_Tables!$D$2:$E$7,2,FALSE)</f>
        <v>AP</v>
      </c>
      <c r="R758" t="str">
        <f>IFERROR(VLOOKUP(D758,Lookup_Tables!$A$2:$B$21,2,FALSE),"All")</f>
        <v>Private Assets</v>
      </c>
    </row>
    <row r="759" spans="1:18" hidden="1">
      <c r="A759">
        <v>-1</v>
      </c>
      <c r="B759">
        <v>27</v>
      </c>
      <c r="C759" t="s">
        <v>39</v>
      </c>
      <c r="D759">
        <v>0</v>
      </c>
      <c r="E759">
        <v>571219247.233217</v>
      </c>
      <c r="F759">
        <v>155748395.09911728</v>
      </c>
      <c r="G759">
        <v>413073622.35632801</v>
      </c>
      <c r="H759">
        <v>2085401755.0063901</v>
      </c>
      <c r="I759">
        <v>3266052812.82409</v>
      </c>
      <c r="J759">
        <v>7007136679.2093897</v>
      </c>
      <c r="K759">
        <v>16236710194.4433</v>
      </c>
      <c r="L759">
        <v>23769066425.160301</v>
      </c>
      <c r="M759">
        <v>27480353929.198601</v>
      </c>
      <c r="N759">
        <v>38895437366.327003</v>
      </c>
      <c r="O759">
        <v>64356260109.664902</v>
      </c>
      <c r="Q759" t="str">
        <f>VLOOKUP(A759,Lookup_Tables!$D$2:$E$7,2,FALSE)</f>
        <v>AP</v>
      </c>
      <c r="R759" t="str">
        <f>IFERROR(VLOOKUP(D759,Lookup_Tables!$A$2:$B$21,2,FALSE),"All")</f>
        <v>Private Assets</v>
      </c>
    </row>
    <row r="760" spans="1:18" hidden="1">
      <c r="A760">
        <v>-1</v>
      </c>
      <c r="B760">
        <v>27</v>
      </c>
      <c r="C760" t="s">
        <v>38</v>
      </c>
      <c r="D760">
        <v>2</v>
      </c>
      <c r="E760">
        <v>2730947.0737656499</v>
      </c>
      <c r="F760">
        <v>748879.87343140272</v>
      </c>
      <c r="G760">
        <v>1141536.3775403199</v>
      </c>
      <c r="H760">
        <v>8965321.6213442404</v>
      </c>
      <c r="I760">
        <v>13794829.288976001</v>
      </c>
      <c r="J760">
        <v>33401179.247607399</v>
      </c>
      <c r="K760">
        <v>82731426.837355897</v>
      </c>
      <c r="L760">
        <v>130424583.332692</v>
      </c>
      <c r="M760">
        <v>141886365.27361399</v>
      </c>
      <c r="N760">
        <v>206759442.80970299</v>
      </c>
      <c r="O760">
        <v>301249482.43240201</v>
      </c>
      <c r="Q760" t="str">
        <f>VLOOKUP(A760,Lookup_Tables!$D$2:$E$7,2,FALSE)</f>
        <v>AP</v>
      </c>
      <c r="R760" t="str">
        <f>IFERROR(VLOOKUP(D760,Lookup_Tables!$A$2:$B$21,2,FALSE),"All")</f>
        <v>Bridge</v>
      </c>
    </row>
    <row r="761" spans="1:18" hidden="1">
      <c r="A761">
        <v>-1</v>
      </c>
      <c r="B761">
        <v>27</v>
      </c>
      <c r="C761" t="s">
        <v>39</v>
      </c>
      <c r="D761">
        <v>2</v>
      </c>
      <c r="E761">
        <v>2686438.45946668</v>
      </c>
      <c r="F761">
        <v>738153.6633104682</v>
      </c>
      <c r="G761">
        <v>1047759.45950182</v>
      </c>
      <c r="H761">
        <v>8449032.03560967</v>
      </c>
      <c r="I761">
        <v>13543484.601375001</v>
      </c>
      <c r="J761">
        <v>32243756.0638007</v>
      </c>
      <c r="K761">
        <v>82731426.837355897</v>
      </c>
      <c r="L761">
        <v>128665074.327453</v>
      </c>
      <c r="M761">
        <v>139505413.52193201</v>
      </c>
      <c r="N761">
        <v>204295665.54054201</v>
      </c>
      <c r="O761">
        <v>300446308.90856802</v>
      </c>
      <c r="Q761" t="str">
        <f>VLOOKUP(A761,Lookup_Tables!$D$2:$E$7,2,FALSE)</f>
        <v>AP</v>
      </c>
      <c r="R761" t="str">
        <f>IFERROR(VLOOKUP(D761,Lookup_Tables!$A$2:$B$21,2,FALSE),"All")</f>
        <v>Bridge</v>
      </c>
    </row>
    <row r="762" spans="1:18" hidden="1">
      <c r="A762">
        <v>-1</v>
      </c>
      <c r="B762">
        <v>27</v>
      </c>
      <c r="C762" t="s">
        <v>38</v>
      </c>
      <c r="D762">
        <v>3</v>
      </c>
      <c r="E762">
        <v>966099.83201893803</v>
      </c>
      <c r="F762">
        <v>267275.23677838687</v>
      </c>
      <c r="G762">
        <v>70704.135936948995</v>
      </c>
      <c r="H762">
        <v>734649.94698314299</v>
      </c>
      <c r="I762">
        <v>1263047.3170865299</v>
      </c>
      <c r="J762">
        <v>5477281.0676536197</v>
      </c>
      <c r="K762">
        <v>24257321.446957599</v>
      </c>
      <c r="L762">
        <v>47471562.923496298</v>
      </c>
      <c r="M762">
        <v>59384497.072678603</v>
      </c>
      <c r="N762">
        <v>134978245.014007</v>
      </c>
      <c r="O762">
        <v>195565831.64376599</v>
      </c>
      <c r="Q762" t="str">
        <f>VLOOKUP(A762,Lookup_Tables!$D$2:$E$7,2,FALSE)</f>
        <v>AP</v>
      </c>
      <c r="R762" t="str">
        <f>IFERROR(VLOOKUP(D762,Lookup_Tables!$A$2:$B$21,2,FALSE),"All")</f>
        <v>Govt Hosp</v>
      </c>
    </row>
    <row r="763" spans="1:18" hidden="1">
      <c r="A763">
        <v>-1</v>
      </c>
      <c r="B763">
        <v>27</v>
      </c>
      <c r="C763" t="s">
        <v>39</v>
      </c>
      <c r="D763">
        <v>3</v>
      </c>
      <c r="E763">
        <v>958886.21898768004</v>
      </c>
      <c r="F763">
        <v>264479.56886727328</v>
      </c>
      <c r="G763">
        <v>67953.990432153994</v>
      </c>
      <c r="H763">
        <v>730851.39850547805</v>
      </c>
      <c r="I763">
        <v>1258035.3673813799</v>
      </c>
      <c r="J763">
        <v>5357970.0667573502</v>
      </c>
      <c r="K763">
        <v>24257321.446957599</v>
      </c>
      <c r="L763">
        <v>44720982.1396797</v>
      </c>
      <c r="M763">
        <v>59322195.5519353</v>
      </c>
      <c r="N763">
        <v>134885752.106958</v>
      </c>
      <c r="O763">
        <v>195565831.64376599</v>
      </c>
      <c r="Q763" t="str">
        <f>VLOOKUP(A763,Lookup_Tables!$D$2:$E$7,2,FALSE)</f>
        <v>AP</v>
      </c>
      <c r="R763" t="str">
        <f>IFERROR(VLOOKUP(D763,Lookup_Tables!$A$2:$B$21,2,FALSE),"All")</f>
        <v>Govt Hosp</v>
      </c>
    </row>
    <row r="764" spans="1:18" hidden="1">
      <c r="A764">
        <v>-1</v>
      </c>
      <c r="B764">
        <v>27</v>
      </c>
      <c r="C764" t="s">
        <v>38</v>
      </c>
      <c r="D764">
        <v>4</v>
      </c>
      <c r="E764">
        <v>574925.38823826599</v>
      </c>
      <c r="F764">
        <v>159929.78126868076</v>
      </c>
      <c r="G764">
        <v>401439.20632096601</v>
      </c>
      <c r="H764">
        <v>2129390.0768115399</v>
      </c>
      <c r="I764">
        <v>2935705.3722282499</v>
      </c>
      <c r="J764">
        <v>6708714.6939704698</v>
      </c>
      <c r="K764">
        <v>16095279.6212069</v>
      </c>
      <c r="L764">
        <v>24759052.843782</v>
      </c>
      <c r="M764">
        <v>27597058.000006799</v>
      </c>
      <c r="N764">
        <v>43837679.890974797</v>
      </c>
      <c r="O764">
        <v>66216191.3557484</v>
      </c>
      <c r="Q764" t="str">
        <f>VLOOKUP(A764,Lookup_Tables!$D$2:$E$7,2,FALSE)</f>
        <v>AP</v>
      </c>
      <c r="R764" t="str">
        <f>IFERROR(VLOOKUP(D764,Lookup_Tables!$A$2:$B$21,2,FALSE),"All")</f>
        <v>Govt Med Fac</v>
      </c>
    </row>
    <row r="765" spans="1:18" hidden="1">
      <c r="A765">
        <v>-1</v>
      </c>
      <c r="B765">
        <v>27</v>
      </c>
      <c r="C765" t="s">
        <v>39</v>
      </c>
      <c r="D765">
        <v>4</v>
      </c>
      <c r="E765">
        <v>564117.65755012399</v>
      </c>
      <c r="F765">
        <v>154179.11590008892</v>
      </c>
      <c r="G765">
        <v>380517.86536828498</v>
      </c>
      <c r="H765">
        <v>2060277.9665182601</v>
      </c>
      <c r="I765">
        <v>2895976.3329008901</v>
      </c>
      <c r="J765">
        <v>6661213.2978331205</v>
      </c>
      <c r="K765">
        <v>16095279.6212069</v>
      </c>
      <c r="L765">
        <v>24565244.156932201</v>
      </c>
      <c r="M765">
        <v>27233781.908295698</v>
      </c>
      <c r="N765">
        <v>43814202.612763502</v>
      </c>
      <c r="O765">
        <v>64823726.627479397</v>
      </c>
      <c r="Q765" t="str">
        <f>VLOOKUP(A765,Lookup_Tables!$D$2:$E$7,2,FALSE)</f>
        <v>AP</v>
      </c>
      <c r="R765" t="str">
        <f>IFERROR(VLOOKUP(D765,Lookup_Tables!$A$2:$B$21,2,FALSE),"All")</f>
        <v>Govt Med Fac</v>
      </c>
    </row>
    <row r="766" spans="1:18" hidden="1">
      <c r="A766">
        <v>-1</v>
      </c>
      <c r="B766">
        <v>27</v>
      </c>
      <c r="C766" t="s">
        <v>38</v>
      </c>
      <c r="D766">
        <v>9</v>
      </c>
      <c r="E766">
        <v>208045.72226798601</v>
      </c>
      <c r="F766">
        <v>55158.417165805498</v>
      </c>
      <c r="G766">
        <v>45123.952138441702</v>
      </c>
      <c r="H766">
        <v>562668.50633398199</v>
      </c>
      <c r="I766">
        <v>822384.37992553203</v>
      </c>
      <c r="J766">
        <v>2093116.8617868701</v>
      </c>
      <c r="K766">
        <v>5634171.1096102698</v>
      </c>
      <c r="L766">
        <v>9317716.9297015108</v>
      </c>
      <c r="M766">
        <v>10989155.3329191</v>
      </c>
      <c r="N766">
        <v>21937195.027801</v>
      </c>
      <c r="O766">
        <v>33128373.609099202</v>
      </c>
      <c r="Q766" t="str">
        <f>VLOOKUP(A766,Lookup_Tables!$D$2:$E$7,2,FALSE)</f>
        <v>AP</v>
      </c>
      <c r="R766" t="str">
        <f>IFERROR(VLOOKUP(D766,Lookup_Tables!$A$2:$B$21,2,FALSE),"All")</f>
        <v>Pub Admin Bldg</v>
      </c>
    </row>
    <row r="767" spans="1:18" hidden="1">
      <c r="A767">
        <v>-1</v>
      </c>
      <c r="B767">
        <v>27</v>
      </c>
      <c r="C767" t="s">
        <v>39</v>
      </c>
      <c r="D767">
        <v>9</v>
      </c>
      <c r="E767">
        <v>205708.44598738101</v>
      </c>
      <c r="F767">
        <v>53755.039836873038</v>
      </c>
      <c r="G767">
        <v>43672.858123740298</v>
      </c>
      <c r="H767">
        <v>549720.85529651295</v>
      </c>
      <c r="I767">
        <v>812066.91821581102</v>
      </c>
      <c r="J767">
        <v>2052987.1464227999</v>
      </c>
      <c r="K767">
        <v>5634171.1096102698</v>
      </c>
      <c r="L767">
        <v>9252430.7120545805</v>
      </c>
      <c r="M767">
        <v>10910972.282407699</v>
      </c>
      <c r="N767">
        <v>21937195.027801</v>
      </c>
      <c r="O767">
        <v>33128373.609099202</v>
      </c>
      <c r="Q767" t="str">
        <f>VLOOKUP(A767,Lookup_Tables!$D$2:$E$7,2,FALSE)</f>
        <v>AP</v>
      </c>
      <c r="R767" t="str">
        <f>IFERROR(VLOOKUP(D767,Lookup_Tables!$A$2:$B$21,2,FALSE),"All")</f>
        <v>Pub Admin Bldg</v>
      </c>
    </row>
    <row r="768" spans="1:18" hidden="1">
      <c r="A768">
        <v>-1</v>
      </c>
      <c r="B768">
        <v>27</v>
      </c>
      <c r="C768" t="s">
        <v>38</v>
      </c>
      <c r="D768">
        <v>10</v>
      </c>
      <c r="E768">
        <v>4081084.6193739502</v>
      </c>
      <c r="F768">
        <v>1091962.5050545195</v>
      </c>
      <c r="G768">
        <v>1943497.50198499</v>
      </c>
      <c r="H768">
        <v>15421973.084919401</v>
      </c>
      <c r="I768">
        <v>22670395.6422983</v>
      </c>
      <c r="J768">
        <v>47351015.006833397</v>
      </c>
      <c r="K768">
        <v>118985476.587988</v>
      </c>
      <c r="L768">
        <v>184982598.95552701</v>
      </c>
      <c r="M768">
        <v>202571327.98036501</v>
      </c>
      <c r="N768">
        <v>317343761.13430297</v>
      </c>
      <c r="O768">
        <v>491520643.50613201</v>
      </c>
      <c r="Q768" t="str">
        <f>VLOOKUP(A768,Lookup_Tables!$D$2:$E$7,2,FALSE)</f>
        <v>AP</v>
      </c>
      <c r="R768" t="str">
        <f>IFERROR(VLOOKUP(D768,Lookup_Tables!$A$2:$B$21,2,FALSE),"All")</f>
        <v>Pub School</v>
      </c>
    </row>
    <row r="769" spans="1:18" hidden="1">
      <c r="A769">
        <v>-1</v>
      </c>
      <c r="B769">
        <v>27</v>
      </c>
      <c r="C769" t="s">
        <v>39</v>
      </c>
      <c r="D769">
        <v>10</v>
      </c>
      <c r="E769">
        <v>4018960.3572749002</v>
      </c>
      <c r="F769">
        <v>1077899.5753896516</v>
      </c>
      <c r="G769">
        <v>1828149.5406066</v>
      </c>
      <c r="H769">
        <v>14860240.0678358</v>
      </c>
      <c r="I769">
        <v>21807460.951506302</v>
      </c>
      <c r="J769">
        <v>46743691.406665497</v>
      </c>
      <c r="K769">
        <v>118590263.72477201</v>
      </c>
      <c r="L769">
        <v>184951919.64013901</v>
      </c>
      <c r="M769">
        <v>201672890.46343401</v>
      </c>
      <c r="N769">
        <v>317300839.922189</v>
      </c>
      <c r="O769">
        <v>475550646.28755498</v>
      </c>
      <c r="Q769" t="str">
        <f>VLOOKUP(A769,Lookup_Tables!$D$2:$E$7,2,FALSE)</f>
        <v>AP</v>
      </c>
      <c r="R769" t="str">
        <f>IFERROR(VLOOKUP(D769,Lookup_Tables!$A$2:$B$21,2,FALSE),"All")</f>
        <v>Pub School</v>
      </c>
    </row>
    <row r="770" spans="1:18" hidden="1">
      <c r="A770">
        <v>-1</v>
      </c>
      <c r="B770">
        <v>27</v>
      </c>
      <c r="C770" t="s">
        <v>38</v>
      </c>
      <c r="D770">
        <v>11</v>
      </c>
      <c r="E770">
        <v>1208950.6108102601</v>
      </c>
      <c r="F770">
        <v>338336.73046975234</v>
      </c>
      <c r="G770">
        <v>0</v>
      </c>
      <c r="H770">
        <v>672243.06759947597</v>
      </c>
      <c r="I770">
        <v>2197574.2702060002</v>
      </c>
      <c r="J770">
        <v>15201951.115382399</v>
      </c>
      <c r="K770">
        <v>41947566.336151399</v>
      </c>
      <c r="L770">
        <v>67064394.043553501</v>
      </c>
      <c r="M770">
        <v>74859271.836270094</v>
      </c>
      <c r="N770">
        <v>116742204.730004</v>
      </c>
      <c r="O770">
        <v>141548789.42419001</v>
      </c>
      <c r="Q770" t="str">
        <f>VLOOKUP(A770,Lookup_Tables!$D$2:$E$7,2,FALSE)</f>
        <v>AP</v>
      </c>
      <c r="R770" t="str">
        <f>IFERROR(VLOOKUP(D770,Lookup_Tables!$A$2:$B$21,2,FALSE),"All")</f>
        <v>Pub Univ</v>
      </c>
    </row>
    <row r="771" spans="1:18" hidden="1">
      <c r="A771">
        <v>-1</v>
      </c>
      <c r="B771">
        <v>27</v>
      </c>
      <c r="C771" t="s">
        <v>39</v>
      </c>
      <c r="D771">
        <v>11</v>
      </c>
      <c r="E771">
        <v>1197249.2362071101</v>
      </c>
      <c r="F771">
        <v>330005.13029365393</v>
      </c>
      <c r="G771">
        <v>0</v>
      </c>
      <c r="H771">
        <v>672243.06759947597</v>
      </c>
      <c r="I771">
        <v>2132926.9410447399</v>
      </c>
      <c r="J771">
        <v>15201951.115382399</v>
      </c>
      <c r="K771">
        <v>41947566.336151399</v>
      </c>
      <c r="L771">
        <v>67064394.043553501</v>
      </c>
      <c r="M771">
        <v>74859271.836270094</v>
      </c>
      <c r="N771">
        <v>114492937.21834099</v>
      </c>
      <c r="O771">
        <v>141290246.682127</v>
      </c>
      <c r="Q771" t="str">
        <f>VLOOKUP(A771,Lookup_Tables!$D$2:$E$7,2,FALSE)</f>
        <v>AP</v>
      </c>
      <c r="R771" t="str">
        <f>IFERROR(VLOOKUP(D771,Lookup_Tables!$A$2:$B$21,2,FALSE),"All")</f>
        <v>Pub Univ</v>
      </c>
    </row>
    <row r="772" spans="1:18" hidden="1">
      <c r="A772">
        <v>-1</v>
      </c>
      <c r="B772">
        <v>27</v>
      </c>
      <c r="C772" t="s">
        <v>38</v>
      </c>
      <c r="D772">
        <v>13</v>
      </c>
      <c r="E772">
        <v>4837913.71319794</v>
      </c>
      <c r="F772">
        <v>1306221.6754622953</v>
      </c>
      <c r="G772">
        <v>779851.79053829599</v>
      </c>
      <c r="H772">
        <v>10444862.9263262</v>
      </c>
      <c r="I772">
        <v>17952984.727806501</v>
      </c>
      <c r="J772">
        <v>52002467.834881</v>
      </c>
      <c r="K772">
        <v>145180109.47470301</v>
      </c>
      <c r="L772">
        <v>248299235.099053</v>
      </c>
      <c r="M772">
        <v>269922145.89083499</v>
      </c>
      <c r="N772">
        <v>412629735.73348802</v>
      </c>
      <c r="O772">
        <v>729196917.78095603</v>
      </c>
      <c r="Q772" t="str">
        <f>VLOOKUP(A772,Lookup_Tables!$D$2:$E$7,2,FALSE)</f>
        <v>AP</v>
      </c>
      <c r="R772" t="str">
        <f>IFERROR(VLOOKUP(D772,Lookup_Tables!$A$2:$B$21,2,FALSE),"All")</f>
        <v>Residual Inst</v>
      </c>
    </row>
    <row r="773" spans="1:18" hidden="1">
      <c r="A773">
        <v>-1</v>
      </c>
      <c r="B773">
        <v>27</v>
      </c>
      <c r="C773" t="s">
        <v>39</v>
      </c>
      <c r="D773">
        <v>13</v>
      </c>
      <c r="E773">
        <v>4781923.9996945802</v>
      </c>
      <c r="F773">
        <v>1283916.4772031149</v>
      </c>
      <c r="G773">
        <v>759180.34993462195</v>
      </c>
      <c r="H773">
        <v>10256686.508794</v>
      </c>
      <c r="I773">
        <v>17895049.982983399</v>
      </c>
      <c r="J773">
        <v>50882318.030923001</v>
      </c>
      <c r="K773">
        <v>145180109.47470301</v>
      </c>
      <c r="L773">
        <v>244641843.41479999</v>
      </c>
      <c r="M773">
        <v>262189717.67819399</v>
      </c>
      <c r="N773">
        <v>412536226.22330499</v>
      </c>
      <c r="O773">
        <v>729196917.78095603</v>
      </c>
      <c r="Q773" t="str">
        <f>VLOOKUP(A773,Lookup_Tables!$D$2:$E$7,2,FALSE)</f>
        <v>AP</v>
      </c>
      <c r="R773" t="str">
        <f>IFERROR(VLOOKUP(D773,Lookup_Tables!$A$2:$B$21,2,FALSE),"All")</f>
        <v>Residual Inst</v>
      </c>
    </row>
    <row r="774" spans="1:18" hidden="1">
      <c r="A774">
        <v>-1</v>
      </c>
      <c r="B774">
        <v>27</v>
      </c>
      <c r="C774" t="s">
        <v>38</v>
      </c>
      <c r="D774">
        <v>14</v>
      </c>
      <c r="E774">
        <v>3621124.7114350102</v>
      </c>
      <c r="F774">
        <v>1001460.6530664992</v>
      </c>
      <c r="G774">
        <v>1578524.7893514801</v>
      </c>
      <c r="H774">
        <v>15902197.5135135</v>
      </c>
      <c r="I774">
        <v>21543171.564521499</v>
      </c>
      <c r="J774">
        <v>48842796.345620498</v>
      </c>
      <c r="K774">
        <v>101832346.259031</v>
      </c>
      <c r="L774">
        <v>155101600.64755699</v>
      </c>
      <c r="M774">
        <v>188385897.79120499</v>
      </c>
      <c r="N774">
        <v>236948852.28305</v>
      </c>
      <c r="O774">
        <v>365283708.92924899</v>
      </c>
      <c r="Q774" t="str">
        <f>VLOOKUP(A774,Lookup_Tables!$D$2:$E$7,2,FALSE)</f>
        <v>AP</v>
      </c>
      <c r="R774" t="str">
        <f>IFERROR(VLOOKUP(D774,Lookup_Tables!$A$2:$B$21,2,FALSE),"All")</f>
        <v>Road</v>
      </c>
    </row>
    <row r="775" spans="1:18" hidden="1">
      <c r="A775">
        <v>-1</v>
      </c>
      <c r="B775">
        <v>27</v>
      </c>
      <c r="C775" t="s">
        <v>39</v>
      </c>
      <c r="D775">
        <v>14</v>
      </c>
      <c r="E775">
        <v>3558520.6698325402</v>
      </c>
      <c r="F775">
        <v>972590.20578556927</v>
      </c>
      <c r="G775">
        <v>1532338.97590238</v>
      </c>
      <c r="H775">
        <v>15404809.9812958</v>
      </c>
      <c r="I775">
        <v>21314794.597368602</v>
      </c>
      <c r="J775">
        <v>48293834.844549298</v>
      </c>
      <c r="K775">
        <v>98579872.461392403</v>
      </c>
      <c r="L775">
        <v>155101600.64755699</v>
      </c>
      <c r="M775">
        <v>188385897.79120499</v>
      </c>
      <c r="N775">
        <v>234643192.96391401</v>
      </c>
      <c r="O775">
        <v>364739850.73955399</v>
      </c>
      <c r="Q775" t="str">
        <f>VLOOKUP(A775,Lookup_Tables!$D$2:$E$7,2,FALSE)</f>
        <v>AP</v>
      </c>
      <c r="R775" t="str">
        <f>IFERROR(VLOOKUP(D775,Lookup_Tables!$A$2:$B$21,2,FALSE),"All")</f>
        <v>Road</v>
      </c>
    </row>
    <row r="776" spans="1:18" hidden="1">
      <c r="A776">
        <v>-1</v>
      </c>
      <c r="B776">
        <v>27</v>
      </c>
      <c r="C776" t="s">
        <v>38</v>
      </c>
      <c r="D776">
        <v>15</v>
      </c>
      <c r="E776">
        <v>601223171.22939301</v>
      </c>
      <c r="F776">
        <v>165242133.35124582</v>
      </c>
      <c r="G776">
        <v>441507748.85013098</v>
      </c>
      <c r="H776">
        <v>2273204907.5062099</v>
      </c>
      <c r="I776">
        <v>3458139824.2511401</v>
      </c>
      <c r="J776">
        <v>7311856490.8209295</v>
      </c>
      <c r="K776">
        <v>16819242307.678499</v>
      </c>
      <c r="L776">
        <v>24867705007.297501</v>
      </c>
      <c r="M776">
        <v>28592636840.912498</v>
      </c>
      <c r="N776">
        <v>41434430628.755302</v>
      </c>
      <c r="O776">
        <v>67525160759.052803</v>
      </c>
      <c r="Q776" t="str">
        <f>VLOOKUP(A776,Lookup_Tables!$D$2:$E$7,2,FALSE)</f>
        <v>AP</v>
      </c>
      <c r="R776" t="str">
        <f>IFERROR(VLOOKUP(D776,Lookup_Tables!$A$2:$B$21,2,FALSE),"All")</f>
        <v>All</v>
      </c>
    </row>
    <row r="777" spans="1:18" hidden="1">
      <c r="A777">
        <v>-1</v>
      </c>
      <c r="B777">
        <v>27</v>
      </c>
      <c r="C777" t="s">
        <v>39</v>
      </c>
      <c r="D777">
        <v>15</v>
      </c>
      <c r="E777">
        <v>589168105.04816699</v>
      </c>
      <c r="F777">
        <v>161297703.48108053</v>
      </c>
      <c r="G777">
        <v>417335181.68098301</v>
      </c>
      <c r="H777">
        <v>2142907397.22193</v>
      </c>
      <c r="I777">
        <v>3358494745.98734</v>
      </c>
      <c r="J777">
        <v>7171605908.1591501</v>
      </c>
      <c r="K777">
        <v>16814434070.824301</v>
      </c>
      <c r="L777">
        <v>24533480589.128201</v>
      </c>
      <c r="M777">
        <v>28413460170.462601</v>
      </c>
      <c r="N777">
        <v>39966524056.108803</v>
      </c>
      <c r="O777">
        <v>66649161034.999397</v>
      </c>
      <c r="Q777" t="str">
        <f>VLOOKUP(A777,Lookup_Tables!$D$2:$E$7,2,FALSE)</f>
        <v>AP</v>
      </c>
      <c r="R777" t="str">
        <f>IFERROR(VLOOKUP(D777,Lookup_Tables!$A$2:$B$21,2,FALSE),"All")</f>
        <v>All</v>
      </c>
    </row>
    <row r="778" spans="1:18" hidden="1">
      <c r="A778">
        <v>-1</v>
      </c>
      <c r="B778">
        <v>27</v>
      </c>
      <c r="C778" t="s">
        <v>38</v>
      </c>
      <c r="D778">
        <v>16</v>
      </c>
      <c r="E778">
        <v>18229091.671108</v>
      </c>
      <c r="F778">
        <v>4885004.0257993154</v>
      </c>
      <c r="G778">
        <v>6408662.0711779296</v>
      </c>
      <c r="H778">
        <v>57247413.048463203</v>
      </c>
      <c r="I778">
        <v>90456733.533227801</v>
      </c>
      <c r="J778">
        <v>206320005.91036001</v>
      </c>
      <c r="K778">
        <v>541605297.23181105</v>
      </c>
      <c r="L778">
        <v>879939899.62384295</v>
      </c>
      <c r="M778">
        <v>979449983.56330895</v>
      </c>
      <c r="N778">
        <v>1428685812.7530401</v>
      </c>
      <c r="O778">
        <v>2333076606.2034602</v>
      </c>
      <c r="Q778" t="str">
        <f>VLOOKUP(A778,Lookup_Tables!$D$2:$E$7,2,FALSE)</f>
        <v>AP</v>
      </c>
      <c r="R778" t="str">
        <f>IFERROR(VLOOKUP(D778,Lookup_Tables!$A$2:$B$21,2,FALSE),"All")</f>
        <v>Government_Loss</v>
      </c>
    </row>
    <row r="779" spans="1:18" hidden="1">
      <c r="A779">
        <v>-1</v>
      </c>
      <c r="B779">
        <v>27</v>
      </c>
      <c r="C779" t="s">
        <v>39</v>
      </c>
      <c r="D779">
        <v>16</v>
      </c>
      <c r="E779">
        <v>17955957.6686612</v>
      </c>
      <c r="F779">
        <v>4883073.5151131693</v>
      </c>
      <c r="G779">
        <v>6204211.7807918899</v>
      </c>
      <c r="H779">
        <v>56564850.047707401</v>
      </c>
      <c r="I779">
        <v>86421577.550799996</v>
      </c>
      <c r="J779">
        <v>200608602.81439999</v>
      </c>
      <c r="K779">
        <v>538579275.07119799</v>
      </c>
      <c r="L779">
        <v>879939899.62384295</v>
      </c>
      <c r="M779">
        <v>942173741.34678805</v>
      </c>
      <c r="N779">
        <v>1376464044.7983601</v>
      </c>
      <c r="O779">
        <v>2331511014.6117902</v>
      </c>
      <c r="Q779" t="str">
        <f>VLOOKUP(A779,Lookup_Tables!$D$2:$E$7,2,FALSE)</f>
        <v>AP</v>
      </c>
      <c r="R779" t="str">
        <f>IFERROR(VLOOKUP(D779,Lookup_Tables!$A$2:$B$21,2,FALSE),"All")</f>
        <v>Government_Loss</v>
      </c>
    </row>
    <row r="780" spans="1:18" hidden="1">
      <c r="A780">
        <v>-1</v>
      </c>
      <c r="B780">
        <v>27</v>
      </c>
      <c r="C780" t="s">
        <v>38</v>
      </c>
      <c r="D780">
        <v>17</v>
      </c>
      <c r="E780">
        <v>60929477.396322899</v>
      </c>
      <c r="F780">
        <v>16744201.875953831</v>
      </c>
      <c r="G780">
        <v>29708903.927625898</v>
      </c>
      <c r="H780">
        <v>203987963.123799</v>
      </c>
      <c r="I780">
        <v>305955464.05909801</v>
      </c>
      <c r="J780">
        <v>695253270.84114397</v>
      </c>
      <c r="K780">
        <v>1697810015.6581299</v>
      </c>
      <c r="L780">
        <v>2733465845.2270799</v>
      </c>
      <c r="M780">
        <v>3129908480.12884</v>
      </c>
      <c r="N780">
        <v>4732201733.2524595</v>
      </c>
      <c r="O780">
        <v>7796348357.5505695</v>
      </c>
      <c r="Q780" t="str">
        <f>VLOOKUP(A780,Lookup_Tables!$D$2:$E$7,2,FALSE)</f>
        <v>AP</v>
      </c>
      <c r="R780" t="str">
        <f>IFERROR(VLOOKUP(D780,Lookup_Tables!$A$2:$B$21,2,FALSE),"All")</f>
        <v>Emergency_Loss</v>
      </c>
    </row>
    <row r="781" spans="1:18" hidden="1">
      <c r="A781">
        <v>-1</v>
      </c>
      <c r="B781">
        <v>27</v>
      </c>
      <c r="C781" t="s">
        <v>39</v>
      </c>
      <c r="D781">
        <v>17</v>
      </c>
      <c r="E781">
        <v>59913162.133352801</v>
      </c>
      <c r="F781">
        <v>16232832.579847567</v>
      </c>
      <c r="G781">
        <v>27894225.6608507</v>
      </c>
      <c r="H781">
        <v>196528108.80167201</v>
      </c>
      <c r="I781">
        <v>305857176.13051498</v>
      </c>
      <c r="J781">
        <v>679586728.02726495</v>
      </c>
      <c r="K781">
        <v>1697656766.18765</v>
      </c>
      <c r="L781">
        <v>2711128529.0361099</v>
      </c>
      <c r="M781">
        <v>3114209796.7704902</v>
      </c>
      <c r="N781">
        <v>4707688086.0819302</v>
      </c>
      <c r="O781">
        <v>7687005984.6631498</v>
      </c>
      <c r="Q781" t="str">
        <f>VLOOKUP(A781,Lookup_Tables!$D$2:$E$7,2,FALSE)</f>
        <v>AP</v>
      </c>
      <c r="R781" t="str">
        <f>IFERROR(VLOOKUP(D781,Lookup_Tables!$A$2:$B$21,2,FALSE),"All")</f>
        <v>Emergency_Loss</v>
      </c>
    </row>
    <row r="782" spans="1:18" hidden="1">
      <c r="A782">
        <v>-1</v>
      </c>
      <c r="B782">
        <v>27</v>
      </c>
      <c r="C782" t="s">
        <v>38</v>
      </c>
      <c r="D782">
        <v>18</v>
      </c>
      <c r="E782">
        <v>79158569.067431003</v>
      </c>
      <c r="F782">
        <v>21617784.011409812</v>
      </c>
      <c r="G782">
        <v>36748058.346202798</v>
      </c>
      <c r="H782">
        <v>267786407.79879001</v>
      </c>
      <c r="I782">
        <v>389148013.83150601</v>
      </c>
      <c r="J782">
        <v>909846136.38817203</v>
      </c>
      <c r="K782">
        <v>2240924757.2751098</v>
      </c>
      <c r="L782">
        <v>3690578512.5994201</v>
      </c>
      <c r="M782">
        <v>4060955845.39188</v>
      </c>
      <c r="N782">
        <v>6117018739.31458</v>
      </c>
      <c r="O782">
        <v>10129424963.754</v>
      </c>
      <c r="Q782" t="str">
        <f>VLOOKUP(A782,Lookup_Tables!$D$2:$E$7,2,FALSE)</f>
        <v>AP</v>
      </c>
      <c r="R782" t="str">
        <f>IFERROR(VLOOKUP(D782,Lookup_Tables!$A$2:$B$21,2,FALSE),"All")</f>
        <v>Govt_Plus_Emergency</v>
      </c>
    </row>
    <row r="783" spans="1:18" hidden="1">
      <c r="A783">
        <v>-1</v>
      </c>
      <c r="B783">
        <v>27</v>
      </c>
      <c r="C783" t="s">
        <v>39</v>
      </c>
      <c r="D783">
        <v>18</v>
      </c>
      <c r="E783">
        <v>77866167.118986607</v>
      </c>
      <c r="F783">
        <v>21030771.877481543</v>
      </c>
      <c r="G783">
        <v>34183220.185916103</v>
      </c>
      <c r="H783">
        <v>263743621.11262199</v>
      </c>
      <c r="I783">
        <v>385138568.763771</v>
      </c>
      <c r="J783">
        <v>890832964.72078395</v>
      </c>
      <c r="K783">
        <v>2240924757.2751098</v>
      </c>
      <c r="L783">
        <v>3622371853.2034898</v>
      </c>
      <c r="M783">
        <v>4045773191.53369</v>
      </c>
      <c r="N783">
        <v>6084152130.88029</v>
      </c>
      <c r="O783">
        <v>9979906909.9976196</v>
      </c>
      <c r="Q783" t="str">
        <f>VLOOKUP(A783,Lookup_Tables!$D$2:$E$7,2,FALSE)</f>
        <v>AP</v>
      </c>
      <c r="R783" t="str">
        <f>IFERROR(VLOOKUP(D783,Lookup_Tables!$A$2:$B$21,2,FALSE),"All")</f>
        <v>Govt_Plus_Emergency</v>
      </c>
    </row>
    <row r="784" spans="1:18" hidden="1">
      <c r="A784">
        <v>-1</v>
      </c>
      <c r="B784">
        <v>28</v>
      </c>
      <c r="C784" t="s">
        <v>38</v>
      </c>
      <c r="D784">
        <v>0</v>
      </c>
      <c r="E784">
        <v>662728365.08092499</v>
      </c>
      <c r="F784">
        <v>193363899.16261309</v>
      </c>
      <c r="G784">
        <v>701088319.86725795</v>
      </c>
      <c r="H784">
        <v>2893306372.49299</v>
      </c>
      <c r="I784">
        <v>4025938555.9154401</v>
      </c>
      <c r="J784">
        <v>8873772718.7283001</v>
      </c>
      <c r="K784">
        <v>17128303663.6189</v>
      </c>
      <c r="L784">
        <v>25939014220.375599</v>
      </c>
      <c r="M784">
        <v>30401224874.067799</v>
      </c>
      <c r="N784">
        <v>39565530967.110603</v>
      </c>
      <c r="O784">
        <v>53645040165.225197</v>
      </c>
      <c r="Q784" t="str">
        <f>VLOOKUP(A784,Lookup_Tables!$D$2:$E$7,2,FALSE)</f>
        <v>AP</v>
      </c>
      <c r="R784" t="str">
        <f>IFERROR(VLOOKUP(D784,Lookup_Tables!$A$2:$B$21,2,FALSE),"All")</f>
        <v>Private Assets</v>
      </c>
    </row>
    <row r="785" spans="1:18" hidden="1">
      <c r="A785">
        <v>-1</v>
      </c>
      <c r="B785">
        <v>28</v>
      </c>
      <c r="C785" t="s">
        <v>39</v>
      </c>
      <c r="D785">
        <v>0</v>
      </c>
      <c r="E785">
        <v>647760248.69252002</v>
      </c>
      <c r="F785">
        <v>186668406.84859699</v>
      </c>
      <c r="G785">
        <v>674667206.21716905</v>
      </c>
      <c r="H785">
        <v>2741560334.8867502</v>
      </c>
      <c r="I785">
        <v>3931335212.4727702</v>
      </c>
      <c r="J785">
        <v>8745802790.7569809</v>
      </c>
      <c r="K785">
        <v>16998549969.829</v>
      </c>
      <c r="L785">
        <v>25820078753.443901</v>
      </c>
      <c r="M785">
        <v>30401224874.067799</v>
      </c>
      <c r="N785">
        <v>39565530967.110603</v>
      </c>
      <c r="O785">
        <v>51278104479.189003</v>
      </c>
      <c r="Q785" t="str">
        <f>VLOOKUP(A785,Lookup_Tables!$D$2:$E$7,2,FALSE)</f>
        <v>AP</v>
      </c>
      <c r="R785" t="str">
        <f>IFERROR(VLOOKUP(D785,Lookup_Tables!$A$2:$B$21,2,FALSE),"All")</f>
        <v>Private Assets</v>
      </c>
    </row>
    <row r="786" spans="1:18" hidden="1">
      <c r="A786">
        <v>-1</v>
      </c>
      <c r="B786">
        <v>28</v>
      </c>
      <c r="C786" t="s">
        <v>38</v>
      </c>
      <c r="D786">
        <v>1</v>
      </c>
      <c r="E786">
        <v>6852829.8300855197</v>
      </c>
      <c r="F786">
        <v>2169276.7585026948</v>
      </c>
      <c r="G786">
        <v>1844671.2674706799</v>
      </c>
      <c r="H786">
        <v>16830946.588261101</v>
      </c>
      <c r="I786">
        <v>20449845.803513099</v>
      </c>
      <c r="J786">
        <v>58644532.791965</v>
      </c>
      <c r="K786">
        <v>188597159.07802299</v>
      </c>
      <c r="L786">
        <v>354567533.94443601</v>
      </c>
      <c r="M786">
        <v>436989340.57449597</v>
      </c>
      <c r="N786">
        <v>578398109.98754704</v>
      </c>
      <c r="O786">
        <v>851626437.90492594</v>
      </c>
      <c r="Q786" t="str">
        <f>VLOOKUP(A786,Lookup_Tables!$D$2:$E$7,2,FALSE)</f>
        <v>AP</v>
      </c>
      <c r="R786" t="str">
        <f>IFERROR(VLOOKUP(D786,Lookup_Tables!$A$2:$B$21,2,FALSE),"All")</f>
        <v>Airport</v>
      </c>
    </row>
    <row r="787" spans="1:18" hidden="1">
      <c r="A787">
        <v>-1</v>
      </c>
      <c r="B787">
        <v>28</v>
      </c>
      <c r="C787" t="s">
        <v>39</v>
      </c>
      <c r="D787">
        <v>1</v>
      </c>
      <c r="E787">
        <v>6784732.1283192299</v>
      </c>
      <c r="F787">
        <v>2176595.105888227</v>
      </c>
      <c r="G787">
        <v>1810510.20607236</v>
      </c>
      <c r="H787">
        <v>16328892.301487099</v>
      </c>
      <c r="I787">
        <v>20449845.803513099</v>
      </c>
      <c r="J787">
        <v>54170964.621508203</v>
      </c>
      <c r="K787">
        <v>187850495.04848701</v>
      </c>
      <c r="L787">
        <v>353981462.25861597</v>
      </c>
      <c r="M787">
        <v>435275504.255463</v>
      </c>
      <c r="N787">
        <v>578398109.98754704</v>
      </c>
      <c r="O787">
        <v>834089828.86514497</v>
      </c>
      <c r="Q787" t="str">
        <f>VLOOKUP(A787,Lookup_Tables!$D$2:$E$7,2,FALSE)</f>
        <v>AP</v>
      </c>
      <c r="R787" t="str">
        <f>IFERROR(VLOOKUP(D787,Lookup_Tables!$A$2:$B$21,2,FALSE),"All")</f>
        <v>Airport</v>
      </c>
    </row>
    <row r="788" spans="1:18" hidden="1">
      <c r="A788">
        <v>-1</v>
      </c>
      <c r="B788">
        <v>28</v>
      </c>
      <c r="C788" t="s">
        <v>38</v>
      </c>
      <c r="D788">
        <v>2</v>
      </c>
      <c r="E788">
        <v>2778880.4225941501</v>
      </c>
      <c r="F788">
        <v>821250.6222369771</v>
      </c>
      <c r="G788">
        <v>2815602.76431716</v>
      </c>
      <c r="H788">
        <v>13096305.132031901</v>
      </c>
      <c r="I788">
        <v>17013934.931885201</v>
      </c>
      <c r="J788">
        <v>36090187.916108198</v>
      </c>
      <c r="K788">
        <v>66816842.543677799</v>
      </c>
      <c r="L788">
        <v>103020720.8871</v>
      </c>
      <c r="M788">
        <v>121274799.19067501</v>
      </c>
      <c r="N788">
        <v>188757746.56941599</v>
      </c>
      <c r="O788">
        <v>245218323.20089</v>
      </c>
      <c r="Q788" t="str">
        <f>VLOOKUP(A788,Lookup_Tables!$D$2:$E$7,2,FALSE)</f>
        <v>AP</v>
      </c>
      <c r="R788" t="str">
        <f>IFERROR(VLOOKUP(D788,Lookup_Tables!$A$2:$B$21,2,FALSE),"All")</f>
        <v>Bridge</v>
      </c>
    </row>
    <row r="789" spans="1:18" hidden="1">
      <c r="A789">
        <v>-1</v>
      </c>
      <c r="B789">
        <v>28</v>
      </c>
      <c r="C789" t="s">
        <v>39</v>
      </c>
      <c r="D789">
        <v>2</v>
      </c>
      <c r="E789">
        <v>2719451.74538462</v>
      </c>
      <c r="F789">
        <v>834033.55108418362</v>
      </c>
      <c r="G789">
        <v>2660977.9128835602</v>
      </c>
      <c r="H789">
        <v>12436474.955363801</v>
      </c>
      <c r="I789">
        <v>16417385.0641234</v>
      </c>
      <c r="J789">
        <v>34562759.427559599</v>
      </c>
      <c r="K789">
        <v>65050583.9911118</v>
      </c>
      <c r="L789">
        <v>103020720.8871</v>
      </c>
      <c r="M789">
        <v>121130441.326198</v>
      </c>
      <c r="N789">
        <v>188757746.56941599</v>
      </c>
      <c r="O789">
        <v>219031367.899652</v>
      </c>
      <c r="Q789" t="str">
        <f>VLOOKUP(A789,Lookup_Tables!$D$2:$E$7,2,FALSE)</f>
        <v>AP</v>
      </c>
      <c r="R789" t="str">
        <f>IFERROR(VLOOKUP(D789,Lookup_Tables!$A$2:$B$21,2,FALSE),"All")</f>
        <v>Bridge</v>
      </c>
    </row>
    <row r="790" spans="1:18" hidden="1">
      <c r="A790">
        <v>-1</v>
      </c>
      <c r="B790">
        <v>28</v>
      </c>
      <c r="C790" t="s">
        <v>38</v>
      </c>
      <c r="D790">
        <v>3</v>
      </c>
      <c r="E790">
        <v>374312.77549048699</v>
      </c>
      <c r="F790">
        <v>111111.0643489692</v>
      </c>
      <c r="G790">
        <v>228331.29616625499</v>
      </c>
      <c r="H790">
        <v>1116178.18254083</v>
      </c>
      <c r="I790">
        <v>1572821.60515781</v>
      </c>
      <c r="J790">
        <v>4516830.1562167602</v>
      </c>
      <c r="K790">
        <v>10125480.6602282</v>
      </c>
      <c r="L790">
        <v>18332708.669881798</v>
      </c>
      <c r="M790">
        <v>19645125.7866841</v>
      </c>
      <c r="N790">
        <v>27824934.297050402</v>
      </c>
      <c r="O790">
        <v>39846092.871035203</v>
      </c>
      <c r="Q790" t="str">
        <f>VLOOKUP(A790,Lookup_Tables!$D$2:$E$7,2,FALSE)</f>
        <v>AP</v>
      </c>
      <c r="R790" t="str">
        <f>IFERROR(VLOOKUP(D790,Lookup_Tables!$A$2:$B$21,2,FALSE),"All")</f>
        <v>Govt Hosp</v>
      </c>
    </row>
    <row r="791" spans="1:18" hidden="1">
      <c r="A791">
        <v>-1</v>
      </c>
      <c r="B791">
        <v>28</v>
      </c>
      <c r="C791" t="s">
        <v>39</v>
      </c>
      <c r="D791">
        <v>3</v>
      </c>
      <c r="E791">
        <v>367456.61993121199</v>
      </c>
      <c r="F791">
        <v>107333.00556195894</v>
      </c>
      <c r="G791">
        <v>219630.41745591399</v>
      </c>
      <c r="H791">
        <v>1081342.5686069401</v>
      </c>
      <c r="I791">
        <v>1555071.2390986399</v>
      </c>
      <c r="J791">
        <v>4465149.9101012098</v>
      </c>
      <c r="K791">
        <v>9995280.5047250204</v>
      </c>
      <c r="L791">
        <v>18332708.669881798</v>
      </c>
      <c r="M791">
        <v>19366424.693232901</v>
      </c>
      <c r="N791">
        <v>27824934.297050402</v>
      </c>
      <c r="O791">
        <v>39484163.2775971</v>
      </c>
      <c r="Q791" t="str">
        <f>VLOOKUP(A791,Lookup_Tables!$D$2:$E$7,2,FALSE)</f>
        <v>AP</v>
      </c>
      <c r="R791" t="str">
        <f>IFERROR(VLOOKUP(D791,Lookup_Tables!$A$2:$B$21,2,FALSE),"All")</f>
        <v>Govt Hosp</v>
      </c>
    </row>
    <row r="792" spans="1:18" hidden="1">
      <c r="A792">
        <v>-1</v>
      </c>
      <c r="B792">
        <v>28</v>
      </c>
      <c r="C792" t="s">
        <v>38</v>
      </c>
      <c r="D792">
        <v>4</v>
      </c>
      <c r="E792">
        <v>773581.96773466899</v>
      </c>
      <c r="F792">
        <v>217870.33071667503</v>
      </c>
      <c r="G792">
        <v>569632.03422065603</v>
      </c>
      <c r="H792">
        <v>3941228.4837960498</v>
      </c>
      <c r="I792">
        <v>5216130.8576192297</v>
      </c>
      <c r="J792">
        <v>10158401.7672321</v>
      </c>
      <c r="K792">
        <v>20511451.7839773</v>
      </c>
      <c r="L792">
        <v>30211874.8915</v>
      </c>
      <c r="M792">
        <v>36719121.050314203</v>
      </c>
      <c r="N792">
        <v>52552916.305914097</v>
      </c>
      <c r="O792">
        <v>65366141.330615804</v>
      </c>
      <c r="Q792" t="str">
        <f>VLOOKUP(A792,Lookup_Tables!$D$2:$E$7,2,FALSE)</f>
        <v>AP</v>
      </c>
      <c r="R792" t="str">
        <f>IFERROR(VLOOKUP(D792,Lookup_Tables!$A$2:$B$21,2,FALSE),"All")</f>
        <v>Govt Med Fac</v>
      </c>
    </row>
    <row r="793" spans="1:18" hidden="1">
      <c r="A793">
        <v>-1</v>
      </c>
      <c r="B793">
        <v>28</v>
      </c>
      <c r="C793" t="s">
        <v>39</v>
      </c>
      <c r="D793">
        <v>4</v>
      </c>
      <c r="E793">
        <v>756622.56628015405</v>
      </c>
      <c r="F793">
        <v>212141.01404892385</v>
      </c>
      <c r="G793">
        <v>552650.83789750503</v>
      </c>
      <c r="H793">
        <v>3810769.4248957699</v>
      </c>
      <c r="I793">
        <v>4998476.6150607597</v>
      </c>
      <c r="J793">
        <v>10099828.885931499</v>
      </c>
      <c r="K793">
        <v>20290061.730349701</v>
      </c>
      <c r="L793">
        <v>30211874.8915</v>
      </c>
      <c r="M793">
        <v>36676335.713464797</v>
      </c>
      <c r="N793">
        <v>50939526.916253597</v>
      </c>
      <c r="O793">
        <v>62318350.803875297</v>
      </c>
      <c r="Q793" t="str">
        <f>VLOOKUP(A793,Lookup_Tables!$D$2:$E$7,2,FALSE)</f>
        <v>AP</v>
      </c>
      <c r="R793" t="str">
        <f>IFERROR(VLOOKUP(D793,Lookup_Tables!$A$2:$B$21,2,FALSE),"All")</f>
        <v>Govt Med Fac</v>
      </c>
    </row>
    <row r="794" spans="1:18" hidden="1">
      <c r="A794">
        <v>-1</v>
      </c>
      <c r="B794">
        <v>28</v>
      </c>
      <c r="C794" t="s">
        <v>38</v>
      </c>
      <c r="D794">
        <v>6</v>
      </c>
      <c r="E794">
        <v>518601.25281212298</v>
      </c>
      <c r="F794">
        <v>164851.55983495724</v>
      </c>
      <c r="G794">
        <v>44881.002098175901</v>
      </c>
      <c r="H794">
        <v>1296910.37275151</v>
      </c>
      <c r="I794">
        <v>1801006.8182003901</v>
      </c>
      <c r="J794">
        <v>4160725.8233963801</v>
      </c>
      <c r="K794">
        <v>10333387.3670878</v>
      </c>
      <c r="L794">
        <v>28519737.5624694</v>
      </c>
      <c r="M794">
        <v>35460550.801954597</v>
      </c>
      <c r="N794">
        <v>54495256.351369098</v>
      </c>
      <c r="O794">
        <v>71187050.5500976</v>
      </c>
      <c r="Q794" t="str">
        <f>VLOOKUP(A794,Lookup_Tables!$D$2:$E$7,2,FALSE)</f>
        <v>AP</v>
      </c>
      <c r="R794" t="str">
        <f>IFERROR(VLOOKUP(D794,Lookup_Tables!$A$2:$B$21,2,FALSE),"All")</f>
        <v>Port</v>
      </c>
    </row>
    <row r="795" spans="1:18" hidden="1">
      <c r="A795">
        <v>-1</v>
      </c>
      <c r="B795">
        <v>28</v>
      </c>
      <c r="C795" t="s">
        <v>39</v>
      </c>
      <c r="D795">
        <v>6</v>
      </c>
      <c r="E795">
        <v>514708.882734671</v>
      </c>
      <c r="F795">
        <v>161590.26246516831</v>
      </c>
      <c r="G795">
        <v>44049.901742112699</v>
      </c>
      <c r="H795">
        <v>1287562.7889442099</v>
      </c>
      <c r="I795">
        <v>1786571.0422785999</v>
      </c>
      <c r="J795">
        <v>4140466.5354597801</v>
      </c>
      <c r="K795">
        <v>10326743.864375399</v>
      </c>
      <c r="L795">
        <v>28429135.489810001</v>
      </c>
      <c r="M795">
        <v>35460550.801954597</v>
      </c>
      <c r="N795">
        <v>54495256.351369098</v>
      </c>
      <c r="O795">
        <v>71187050.5500976</v>
      </c>
      <c r="Q795" t="str">
        <f>VLOOKUP(A795,Lookup_Tables!$D$2:$E$7,2,FALSE)</f>
        <v>AP</v>
      </c>
      <c r="R795" t="str">
        <f>IFERROR(VLOOKUP(D795,Lookup_Tables!$A$2:$B$21,2,FALSE),"All")</f>
        <v>Port</v>
      </c>
    </row>
    <row r="796" spans="1:18" hidden="1">
      <c r="A796">
        <v>-1</v>
      </c>
      <c r="B796">
        <v>28</v>
      </c>
      <c r="C796" t="s">
        <v>38</v>
      </c>
      <c r="D796">
        <v>7</v>
      </c>
      <c r="E796">
        <v>138084.78362077501</v>
      </c>
      <c r="F796">
        <v>55674.869069590102</v>
      </c>
      <c r="G796">
        <v>0</v>
      </c>
      <c r="H796">
        <v>0</v>
      </c>
      <c r="I796">
        <v>0</v>
      </c>
      <c r="J796">
        <v>250984.569909627</v>
      </c>
      <c r="K796">
        <v>864342.16398584004</v>
      </c>
      <c r="L796">
        <v>4572892.0425119204</v>
      </c>
      <c r="M796">
        <v>6204086.2000970095</v>
      </c>
      <c r="N796">
        <v>18305610.193444598</v>
      </c>
      <c r="O796">
        <v>40291683.396008901</v>
      </c>
      <c r="Q796" t="str">
        <f>VLOOKUP(A796,Lookup_Tables!$D$2:$E$7,2,FALSE)</f>
        <v>AP</v>
      </c>
      <c r="R796" t="str">
        <f>IFERROR(VLOOKUP(D796,Lookup_Tables!$A$2:$B$21,2,FALSE),"All")</f>
        <v>Power Plant</v>
      </c>
    </row>
    <row r="797" spans="1:18" hidden="1">
      <c r="A797">
        <v>-1</v>
      </c>
      <c r="B797">
        <v>28</v>
      </c>
      <c r="C797" t="s">
        <v>39</v>
      </c>
      <c r="D797">
        <v>7</v>
      </c>
      <c r="E797">
        <v>138068.05271690301</v>
      </c>
      <c r="F797">
        <v>55853.328328971169</v>
      </c>
      <c r="G797">
        <v>0</v>
      </c>
      <c r="H797">
        <v>0</v>
      </c>
      <c r="I797">
        <v>0</v>
      </c>
      <c r="J797">
        <v>250984.569909627</v>
      </c>
      <c r="K797">
        <v>864342.16398584004</v>
      </c>
      <c r="L797">
        <v>4572892.0425119204</v>
      </c>
      <c r="M797">
        <v>6106491.1184704797</v>
      </c>
      <c r="N797">
        <v>18305610.193444598</v>
      </c>
      <c r="O797">
        <v>40291683.396008901</v>
      </c>
      <c r="Q797" t="str">
        <f>VLOOKUP(A797,Lookup_Tables!$D$2:$E$7,2,FALSE)</f>
        <v>AP</v>
      </c>
      <c r="R797" t="str">
        <f>IFERROR(VLOOKUP(D797,Lookup_Tables!$A$2:$B$21,2,FALSE),"All")</f>
        <v>Power Plant</v>
      </c>
    </row>
    <row r="798" spans="1:18" hidden="1">
      <c r="A798">
        <v>-1</v>
      </c>
      <c r="B798">
        <v>28</v>
      </c>
      <c r="C798" t="s">
        <v>38</v>
      </c>
      <c r="D798">
        <v>8</v>
      </c>
      <c r="E798">
        <v>94653.885891153506</v>
      </c>
      <c r="F798">
        <v>26399.940858444403</v>
      </c>
      <c r="G798">
        <v>73370.055358051599</v>
      </c>
      <c r="H798">
        <v>505522.49069173698</v>
      </c>
      <c r="I798">
        <v>680118.53905111097</v>
      </c>
      <c r="J798">
        <v>1278216.4499711699</v>
      </c>
      <c r="K798">
        <v>2289505.8794587501</v>
      </c>
      <c r="L798">
        <v>4081969.8286110898</v>
      </c>
      <c r="M798">
        <v>4452863.8462044504</v>
      </c>
      <c r="N798">
        <v>6379304.5078144902</v>
      </c>
      <c r="O798">
        <v>7816649.2420798503</v>
      </c>
      <c r="Q798" t="str">
        <f>VLOOKUP(A798,Lookup_Tables!$D$2:$E$7,2,FALSE)</f>
        <v>AP</v>
      </c>
      <c r="R798" t="str">
        <f>IFERROR(VLOOKUP(D798,Lookup_Tables!$A$2:$B$21,2,FALSE),"All")</f>
        <v>Prison</v>
      </c>
    </row>
    <row r="799" spans="1:18" hidden="1">
      <c r="A799">
        <v>-1</v>
      </c>
      <c r="B799">
        <v>28</v>
      </c>
      <c r="C799" t="s">
        <v>39</v>
      </c>
      <c r="D799">
        <v>8</v>
      </c>
      <c r="E799">
        <v>92970.054085986296</v>
      </c>
      <c r="F799">
        <v>26000.881804134653</v>
      </c>
      <c r="G799">
        <v>72042.569949647004</v>
      </c>
      <c r="H799">
        <v>468956.55093715602</v>
      </c>
      <c r="I799">
        <v>674172.52353558003</v>
      </c>
      <c r="J799">
        <v>1273208.4456614801</v>
      </c>
      <c r="K799">
        <v>2275189.4814738901</v>
      </c>
      <c r="L799">
        <v>3918120.9098524102</v>
      </c>
      <c r="M799">
        <v>4310374.2960095899</v>
      </c>
      <c r="N799">
        <v>6108793.7860994097</v>
      </c>
      <c r="O799">
        <v>7775579.6302487003</v>
      </c>
      <c r="Q799" t="str">
        <f>VLOOKUP(A799,Lookup_Tables!$D$2:$E$7,2,FALSE)</f>
        <v>AP</v>
      </c>
      <c r="R799" t="str">
        <f>IFERROR(VLOOKUP(D799,Lookup_Tables!$A$2:$B$21,2,FALSE),"All")</f>
        <v>Prison</v>
      </c>
    </row>
    <row r="800" spans="1:18" hidden="1">
      <c r="A800">
        <v>-1</v>
      </c>
      <c r="B800">
        <v>28</v>
      </c>
      <c r="C800" t="s">
        <v>38</v>
      </c>
      <c r="D800">
        <v>9</v>
      </c>
      <c r="E800">
        <v>1869982.7326591001</v>
      </c>
      <c r="F800">
        <v>513374.78647437925</v>
      </c>
      <c r="G800">
        <v>863014.92203600705</v>
      </c>
      <c r="H800">
        <v>6687192.9765275996</v>
      </c>
      <c r="I800">
        <v>10253319.922814</v>
      </c>
      <c r="J800">
        <v>25553025.410004102</v>
      </c>
      <c r="K800">
        <v>52820112.898034997</v>
      </c>
      <c r="L800">
        <v>88918800.318835601</v>
      </c>
      <c r="M800">
        <v>96783587.8592024</v>
      </c>
      <c r="N800">
        <v>134178474.74656899</v>
      </c>
      <c r="O800">
        <v>187239574.56125399</v>
      </c>
      <c r="Q800" t="str">
        <f>VLOOKUP(A800,Lookup_Tables!$D$2:$E$7,2,FALSE)</f>
        <v>AP</v>
      </c>
      <c r="R800" t="str">
        <f>IFERROR(VLOOKUP(D800,Lookup_Tables!$A$2:$B$21,2,FALSE),"All")</f>
        <v>Pub Admin Bldg</v>
      </c>
    </row>
    <row r="801" spans="1:18" hidden="1">
      <c r="A801">
        <v>-1</v>
      </c>
      <c r="B801">
        <v>28</v>
      </c>
      <c r="C801" t="s">
        <v>39</v>
      </c>
      <c r="D801">
        <v>9</v>
      </c>
      <c r="E801">
        <v>1841390.2975927801</v>
      </c>
      <c r="F801">
        <v>505448.73037260142</v>
      </c>
      <c r="G801">
        <v>837541.76118403801</v>
      </c>
      <c r="H801">
        <v>6448098.9313540598</v>
      </c>
      <c r="I801">
        <v>10133991.0041759</v>
      </c>
      <c r="J801">
        <v>25219662.901240401</v>
      </c>
      <c r="K801">
        <v>52544953.402667202</v>
      </c>
      <c r="L801">
        <v>85926227.580816194</v>
      </c>
      <c r="M801">
        <v>96237923.970495597</v>
      </c>
      <c r="N801">
        <v>134178474.74656899</v>
      </c>
      <c r="O801">
        <v>180079921.27662101</v>
      </c>
      <c r="Q801" t="str">
        <f>VLOOKUP(A801,Lookup_Tables!$D$2:$E$7,2,FALSE)</f>
        <v>AP</v>
      </c>
      <c r="R801" t="str">
        <f>IFERROR(VLOOKUP(D801,Lookup_Tables!$A$2:$B$21,2,FALSE),"All")</f>
        <v>Pub Admin Bldg</v>
      </c>
    </row>
    <row r="802" spans="1:18" hidden="1">
      <c r="A802">
        <v>-1</v>
      </c>
      <c r="B802">
        <v>28</v>
      </c>
      <c r="C802" t="s">
        <v>38</v>
      </c>
      <c r="D802">
        <v>10</v>
      </c>
      <c r="E802">
        <v>4001908.9902601098</v>
      </c>
      <c r="F802">
        <v>1131286.4060624354</v>
      </c>
      <c r="G802">
        <v>2940329.7582999798</v>
      </c>
      <c r="H802">
        <v>20289458.306607999</v>
      </c>
      <c r="I802">
        <v>26270497.007843599</v>
      </c>
      <c r="J802">
        <v>50437353.158889599</v>
      </c>
      <c r="K802">
        <v>101492652.576802</v>
      </c>
      <c r="L802">
        <v>176487549.30540401</v>
      </c>
      <c r="M802">
        <v>190543021.496387</v>
      </c>
      <c r="N802">
        <v>264759552.19555101</v>
      </c>
      <c r="O802">
        <v>374496530.85453498</v>
      </c>
      <c r="Q802" t="str">
        <f>VLOOKUP(A802,Lookup_Tables!$D$2:$E$7,2,FALSE)</f>
        <v>AP</v>
      </c>
      <c r="R802" t="str">
        <f>IFERROR(VLOOKUP(D802,Lookup_Tables!$A$2:$B$21,2,FALSE),"All")</f>
        <v>Pub School</v>
      </c>
    </row>
    <row r="803" spans="1:18" hidden="1">
      <c r="A803">
        <v>-1</v>
      </c>
      <c r="B803">
        <v>28</v>
      </c>
      <c r="C803" t="s">
        <v>39</v>
      </c>
      <c r="D803">
        <v>10</v>
      </c>
      <c r="E803">
        <v>3917132.4045836399</v>
      </c>
      <c r="F803">
        <v>1145604.3685803236</v>
      </c>
      <c r="G803">
        <v>2817391.49820254</v>
      </c>
      <c r="H803">
        <v>19340548.0056898</v>
      </c>
      <c r="I803">
        <v>25744757.395219501</v>
      </c>
      <c r="J803">
        <v>48260231.644904599</v>
      </c>
      <c r="K803">
        <v>101023079.573475</v>
      </c>
      <c r="L803">
        <v>174327621.71660799</v>
      </c>
      <c r="M803">
        <v>182182587.285339</v>
      </c>
      <c r="N803">
        <v>264759552.19555101</v>
      </c>
      <c r="O803">
        <v>339114086.01841199</v>
      </c>
      <c r="Q803" t="str">
        <f>VLOOKUP(A803,Lookup_Tables!$D$2:$E$7,2,FALSE)</f>
        <v>AP</v>
      </c>
      <c r="R803" t="str">
        <f>IFERROR(VLOOKUP(D803,Lookup_Tables!$A$2:$B$21,2,FALSE),"All")</f>
        <v>Pub School</v>
      </c>
    </row>
    <row r="804" spans="1:18" hidden="1">
      <c r="A804">
        <v>-1</v>
      </c>
      <c r="B804">
        <v>28</v>
      </c>
      <c r="C804" t="s">
        <v>38</v>
      </c>
      <c r="D804">
        <v>11</v>
      </c>
      <c r="E804">
        <v>209442.47434172899</v>
      </c>
      <c r="F804">
        <v>85466.655140970804</v>
      </c>
      <c r="G804">
        <v>0</v>
      </c>
      <c r="H804">
        <v>0</v>
      </c>
      <c r="I804">
        <v>9565.0638400450207</v>
      </c>
      <c r="J804">
        <v>693519.84338300303</v>
      </c>
      <c r="K804">
        <v>5792086.3794281902</v>
      </c>
      <c r="L804">
        <v>10264092.7501805</v>
      </c>
      <c r="M804">
        <v>12258558.7111111</v>
      </c>
      <c r="N804">
        <v>21685645.3797151</v>
      </c>
      <c r="O804">
        <v>31485799.165019002</v>
      </c>
      <c r="Q804" t="str">
        <f>VLOOKUP(A804,Lookup_Tables!$D$2:$E$7,2,FALSE)</f>
        <v>AP</v>
      </c>
      <c r="R804" t="str">
        <f>IFERROR(VLOOKUP(D804,Lookup_Tables!$A$2:$B$21,2,FALSE),"All")</f>
        <v>Pub Univ</v>
      </c>
    </row>
    <row r="805" spans="1:18" hidden="1">
      <c r="A805">
        <v>-1</v>
      </c>
      <c r="B805">
        <v>28</v>
      </c>
      <c r="C805" t="s">
        <v>39</v>
      </c>
      <c r="D805">
        <v>11</v>
      </c>
      <c r="E805">
        <v>208572.46580278099</v>
      </c>
      <c r="F805">
        <v>84596.646602022811</v>
      </c>
      <c r="G805">
        <v>0</v>
      </c>
      <c r="H805">
        <v>0</v>
      </c>
      <c r="I805">
        <v>9565.0638400450207</v>
      </c>
      <c r="J805">
        <v>693519.84338300303</v>
      </c>
      <c r="K805">
        <v>5792086.3794281902</v>
      </c>
      <c r="L805">
        <v>10264092.7501805</v>
      </c>
      <c r="M805">
        <v>12258558.7111111</v>
      </c>
      <c r="N805">
        <v>21685645.3797151</v>
      </c>
      <c r="O805">
        <v>31485799.165019002</v>
      </c>
      <c r="Q805" t="str">
        <f>VLOOKUP(A805,Lookup_Tables!$D$2:$E$7,2,FALSE)</f>
        <v>AP</v>
      </c>
      <c r="R805" t="str">
        <f>IFERROR(VLOOKUP(D805,Lookup_Tables!$A$2:$B$21,2,FALSE),"All")</f>
        <v>Pub Univ</v>
      </c>
    </row>
    <row r="806" spans="1:18" hidden="1">
      <c r="A806">
        <v>-1</v>
      </c>
      <c r="B806">
        <v>28</v>
      </c>
      <c r="C806" t="s">
        <v>38</v>
      </c>
      <c r="D806">
        <v>13</v>
      </c>
      <c r="E806">
        <v>4336033.6868633199</v>
      </c>
      <c r="F806">
        <v>1259325.9543796508</v>
      </c>
      <c r="G806">
        <v>1796954.46991281</v>
      </c>
      <c r="H806">
        <v>15694858.4390018</v>
      </c>
      <c r="I806">
        <v>22468445.4602012</v>
      </c>
      <c r="J806">
        <v>55044688.879723303</v>
      </c>
      <c r="K806">
        <v>124868208.473011</v>
      </c>
      <c r="L806">
        <v>195460032.26759699</v>
      </c>
      <c r="M806">
        <v>214970940.52041501</v>
      </c>
      <c r="N806">
        <v>340381399.00958902</v>
      </c>
      <c r="O806">
        <v>424107580.99119198</v>
      </c>
      <c r="Q806" t="str">
        <f>VLOOKUP(A806,Lookup_Tables!$D$2:$E$7,2,FALSE)</f>
        <v>AP</v>
      </c>
      <c r="R806" t="str">
        <f>IFERROR(VLOOKUP(D806,Lookup_Tables!$A$2:$B$21,2,FALSE),"All")</f>
        <v>Residual Inst</v>
      </c>
    </row>
    <row r="807" spans="1:18" hidden="1">
      <c r="A807">
        <v>-1</v>
      </c>
      <c r="B807">
        <v>28</v>
      </c>
      <c r="C807" t="s">
        <v>39</v>
      </c>
      <c r="D807">
        <v>13</v>
      </c>
      <c r="E807">
        <v>4284479.3000328504</v>
      </c>
      <c r="F807">
        <v>1259689.929266158</v>
      </c>
      <c r="G807">
        <v>1742967.8642123099</v>
      </c>
      <c r="H807">
        <v>15305167.7820863</v>
      </c>
      <c r="I807">
        <v>21611824.640738599</v>
      </c>
      <c r="J807">
        <v>54305982.3553598</v>
      </c>
      <c r="K807">
        <v>123479913.683405</v>
      </c>
      <c r="L807">
        <v>195460032.26759699</v>
      </c>
      <c r="M807">
        <v>214970940.52041501</v>
      </c>
      <c r="N807">
        <v>340381399.00958902</v>
      </c>
      <c r="O807">
        <v>403776501.890414</v>
      </c>
      <c r="Q807" t="str">
        <f>VLOOKUP(A807,Lookup_Tables!$D$2:$E$7,2,FALSE)</f>
        <v>AP</v>
      </c>
      <c r="R807" t="str">
        <f>IFERROR(VLOOKUP(D807,Lookup_Tables!$A$2:$B$21,2,FALSE),"All")</f>
        <v>Residual Inst</v>
      </c>
    </row>
    <row r="808" spans="1:18" hidden="1">
      <c r="A808">
        <v>-1</v>
      </c>
      <c r="B808">
        <v>28</v>
      </c>
      <c r="C808" t="s">
        <v>38</v>
      </c>
      <c r="D808">
        <v>14</v>
      </c>
      <c r="E808">
        <v>4730732.3250823701</v>
      </c>
      <c r="F808">
        <v>1403018.6697620684</v>
      </c>
      <c r="G808">
        <v>3606236.3158352599</v>
      </c>
      <c r="H808">
        <v>23708368.036306199</v>
      </c>
      <c r="I808">
        <v>30018822.8765582</v>
      </c>
      <c r="J808">
        <v>55280957.152238503</v>
      </c>
      <c r="K808">
        <v>124060079.496107</v>
      </c>
      <c r="L808">
        <v>202442667.20590499</v>
      </c>
      <c r="M808">
        <v>224914705.38097501</v>
      </c>
      <c r="N808">
        <v>298000634.03817397</v>
      </c>
      <c r="O808">
        <v>429650057.799936</v>
      </c>
      <c r="Q808" t="str">
        <f>VLOOKUP(A808,Lookup_Tables!$D$2:$E$7,2,FALSE)</f>
        <v>AP</v>
      </c>
      <c r="R808" t="str">
        <f>IFERROR(VLOOKUP(D808,Lookup_Tables!$A$2:$B$21,2,FALSE),"All")</f>
        <v>Road</v>
      </c>
    </row>
    <row r="809" spans="1:18" hidden="1">
      <c r="A809">
        <v>-1</v>
      </c>
      <c r="B809">
        <v>28</v>
      </c>
      <c r="C809" t="s">
        <v>39</v>
      </c>
      <c r="D809">
        <v>14</v>
      </c>
      <c r="E809">
        <v>4627140.5432294495</v>
      </c>
      <c r="F809">
        <v>1348551.2107895138</v>
      </c>
      <c r="G809">
        <v>3469229.8246484399</v>
      </c>
      <c r="H809">
        <v>22903677.630430002</v>
      </c>
      <c r="I809">
        <v>29261445.336117301</v>
      </c>
      <c r="J809">
        <v>53308299.4284444</v>
      </c>
      <c r="K809">
        <v>123585769.00532299</v>
      </c>
      <c r="L809">
        <v>199598679.91256499</v>
      </c>
      <c r="M809">
        <v>224665282.20371199</v>
      </c>
      <c r="N809">
        <v>298000634.03817397</v>
      </c>
      <c r="O809">
        <v>429650057.799936</v>
      </c>
      <c r="Q809" t="str">
        <f>VLOOKUP(A809,Lookup_Tables!$D$2:$E$7,2,FALSE)</f>
        <v>AP</v>
      </c>
      <c r="R809" t="str">
        <f>IFERROR(VLOOKUP(D809,Lookup_Tables!$A$2:$B$21,2,FALSE),"All")</f>
        <v>Road</v>
      </c>
    </row>
    <row r="810" spans="1:18" hidden="1">
      <c r="A810">
        <v>-1</v>
      </c>
      <c r="B810">
        <v>28</v>
      </c>
      <c r="C810" t="s">
        <v>38</v>
      </c>
      <c r="D810">
        <v>15</v>
      </c>
      <c r="E810">
        <v>689407410.208359</v>
      </c>
      <c r="F810">
        <v>202004563.61872607</v>
      </c>
      <c r="G810">
        <v>720580434.08340704</v>
      </c>
      <c r="H810">
        <v>2990797061.7031398</v>
      </c>
      <c r="I810">
        <v>4137662283.5399098</v>
      </c>
      <c r="J810">
        <v>9167931911.0904408</v>
      </c>
      <c r="K810">
        <v>17875709401.689999</v>
      </c>
      <c r="L810">
        <v>27063695494.449699</v>
      </c>
      <c r="M810">
        <v>31674218913.444901</v>
      </c>
      <c r="N810">
        <v>41170114074.542297</v>
      </c>
      <c r="O810">
        <v>56420433327.056702</v>
      </c>
      <c r="Q810" t="str">
        <f>VLOOKUP(A810,Lookup_Tables!$D$2:$E$7,2,FALSE)</f>
        <v>AP</v>
      </c>
      <c r="R810" t="str">
        <f>IFERROR(VLOOKUP(D810,Lookup_Tables!$A$2:$B$21,2,FALSE),"All")</f>
        <v>All</v>
      </c>
    </row>
    <row r="811" spans="1:18" hidden="1">
      <c r="A811">
        <v>-1</v>
      </c>
      <c r="B811">
        <v>28</v>
      </c>
      <c r="C811" t="s">
        <v>39</v>
      </c>
      <c r="D811">
        <v>15</v>
      </c>
      <c r="E811">
        <v>673921392.01401198</v>
      </c>
      <c r="F811">
        <v>194482721.0614537</v>
      </c>
      <c r="G811">
        <v>692003693.03512394</v>
      </c>
      <c r="H811">
        <v>2839861484.3924398</v>
      </c>
      <c r="I811">
        <v>4074387411.75986</v>
      </c>
      <c r="J811">
        <v>9074775024.4788094</v>
      </c>
      <c r="K811">
        <v>17817848784.443802</v>
      </c>
      <c r="L811">
        <v>26793756129.3549</v>
      </c>
      <c r="M811">
        <v>31603172304.2188</v>
      </c>
      <c r="N811">
        <v>41170114074.542297</v>
      </c>
      <c r="O811">
        <v>53653669120.114304</v>
      </c>
      <c r="Q811" t="str">
        <f>VLOOKUP(A811,Lookup_Tables!$D$2:$E$7,2,FALSE)</f>
        <v>AP</v>
      </c>
      <c r="R811" t="str">
        <f>IFERROR(VLOOKUP(D811,Lookup_Tables!$A$2:$B$21,2,FALSE),"All")</f>
        <v>All</v>
      </c>
    </row>
    <row r="812" spans="1:18" hidden="1">
      <c r="A812">
        <v>-1</v>
      </c>
      <c r="B812">
        <v>28</v>
      </c>
      <c r="C812" t="s">
        <v>38</v>
      </c>
      <c r="D812">
        <v>16</v>
      </c>
      <c r="E812">
        <v>26679045.127435502</v>
      </c>
      <c r="F812">
        <v>7892143.52763604</v>
      </c>
      <c r="G812">
        <v>21092622.125530299</v>
      </c>
      <c r="H812">
        <v>101151422.58315501</v>
      </c>
      <c r="I812">
        <v>142252915.13421801</v>
      </c>
      <c r="J812">
        <v>344651524.29562199</v>
      </c>
      <c r="K812">
        <v>694152258.98455</v>
      </c>
      <c r="L812">
        <v>1132773469.3349199</v>
      </c>
      <c r="M812">
        <v>1254650140.2218399</v>
      </c>
      <c r="N812">
        <v>1921491244.08147</v>
      </c>
      <c r="O812">
        <v>2469454525.18964</v>
      </c>
      <c r="Q812" t="str">
        <f>VLOOKUP(A812,Lookup_Tables!$D$2:$E$7,2,FALSE)</f>
        <v>AP</v>
      </c>
      <c r="R812" t="str">
        <f>IFERROR(VLOOKUP(D812,Lookup_Tables!$A$2:$B$21,2,FALSE),"All")</f>
        <v>Government_Loss</v>
      </c>
    </row>
    <row r="813" spans="1:18" hidden="1">
      <c r="A813">
        <v>-1</v>
      </c>
      <c r="B813">
        <v>28</v>
      </c>
      <c r="C813" t="s">
        <v>39</v>
      </c>
      <c r="D813">
        <v>16</v>
      </c>
      <c r="E813">
        <v>26184162.4761355</v>
      </c>
      <c r="F813">
        <v>7828711.2756221443</v>
      </c>
      <c r="G813">
        <v>20131026.1852291</v>
      </c>
      <c r="H813">
        <v>99241437.710854203</v>
      </c>
      <c r="I813">
        <v>132933248.961201</v>
      </c>
      <c r="J813">
        <v>336271208.60473502</v>
      </c>
      <c r="K813">
        <v>682340904.52593601</v>
      </c>
      <c r="L813">
        <v>1132773469.3349199</v>
      </c>
      <c r="M813">
        <v>1254650140.2218399</v>
      </c>
      <c r="N813">
        <v>1921481838.1029899</v>
      </c>
      <c r="O813">
        <v>2375564640.9253201</v>
      </c>
      <c r="Q813" t="str">
        <f>VLOOKUP(A813,Lookup_Tables!$D$2:$E$7,2,FALSE)</f>
        <v>AP</v>
      </c>
      <c r="R813" t="str">
        <f>IFERROR(VLOOKUP(D813,Lookup_Tables!$A$2:$B$21,2,FALSE),"All")</f>
        <v>Government_Loss</v>
      </c>
    </row>
    <row r="814" spans="1:18" hidden="1">
      <c r="A814">
        <v>-1</v>
      </c>
      <c r="B814">
        <v>28</v>
      </c>
      <c r="C814" t="s">
        <v>38</v>
      </c>
      <c r="D814">
        <v>17</v>
      </c>
      <c r="E814">
        <v>68206794.8868635</v>
      </c>
      <c r="F814">
        <v>19773628.650313795</v>
      </c>
      <c r="G814">
        <v>51748532.144192398</v>
      </c>
      <c r="H814">
        <v>262860343.42252401</v>
      </c>
      <c r="I814">
        <v>361863914.49518502</v>
      </c>
      <c r="J814">
        <v>910566903.25074804</v>
      </c>
      <c r="K814">
        <v>1782492542.33007</v>
      </c>
      <c r="L814">
        <v>2932451717.8578401</v>
      </c>
      <c r="M814">
        <v>3344624783.9505401</v>
      </c>
      <c r="N814">
        <v>4653902614.5572205</v>
      </c>
      <c r="O814">
        <v>6457264510.6834698</v>
      </c>
      <c r="Q814" t="str">
        <f>VLOOKUP(A814,Lookup_Tables!$D$2:$E$7,2,FALSE)</f>
        <v>AP</v>
      </c>
      <c r="R814" t="str">
        <f>IFERROR(VLOOKUP(D814,Lookup_Tables!$A$2:$B$21,2,FALSE),"All")</f>
        <v>Emergency_Loss</v>
      </c>
    </row>
    <row r="815" spans="1:18" hidden="1">
      <c r="A815">
        <v>-1</v>
      </c>
      <c r="B815">
        <v>28</v>
      </c>
      <c r="C815" t="s">
        <v>39</v>
      </c>
      <c r="D815">
        <v>17</v>
      </c>
      <c r="E815">
        <v>66948867.3106694</v>
      </c>
      <c r="F815">
        <v>19555484.795117743</v>
      </c>
      <c r="G815">
        <v>48565604.615619503</v>
      </c>
      <c r="H815">
        <v>244759693.08981299</v>
      </c>
      <c r="I815">
        <v>357502247.29209203</v>
      </c>
      <c r="J815">
        <v>886207515.75355697</v>
      </c>
      <c r="K815">
        <v>1769610330.5002699</v>
      </c>
      <c r="L815">
        <v>2913245600.4705501</v>
      </c>
      <c r="M815">
        <v>3344624783.9505401</v>
      </c>
      <c r="N815">
        <v>4583254010.8292599</v>
      </c>
      <c r="O815">
        <v>6185142707.3585396</v>
      </c>
      <c r="Q815" t="str">
        <f>VLOOKUP(A815,Lookup_Tables!$D$2:$E$7,2,FALSE)</f>
        <v>AP</v>
      </c>
      <c r="R815" t="str">
        <f>IFERROR(VLOOKUP(D815,Lookup_Tables!$A$2:$B$21,2,FALSE),"All")</f>
        <v>Emergency_Loss</v>
      </c>
    </row>
    <row r="816" spans="1:18" hidden="1">
      <c r="A816">
        <v>-1</v>
      </c>
      <c r="B816">
        <v>28</v>
      </c>
      <c r="C816" t="s">
        <v>38</v>
      </c>
      <c r="D816">
        <v>18</v>
      </c>
      <c r="E816">
        <v>94885840.014298707</v>
      </c>
      <c r="F816">
        <v>26848837.897813007</v>
      </c>
      <c r="G816">
        <v>76452089.445621699</v>
      </c>
      <c r="H816">
        <v>366025466.07794303</v>
      </c>
      <c r="I816">
        <v>501370394.55611801</v>
      </c>
      <c r="J816">
        <v>1290267916.4842401</v>
      </c>
      <c r="K816">
        <v>2452985755.1129599</v>
      </c>
      <c r="L816">
        <v>4118819945.9944401</v>
      </c>
      <c r="M816">
        <v>4728438434.3093901</v>
      </c>
      <c r="N816">
        <v>6593499451.9031</v>
      </c>
      <c r="O816">
        <v>8987964626.0401192</v>
      </c>
      <c r="Q816" t="str">
        <f>VLOOKUP(A816,Lookup_Tables!$D$2:$E$7,2,FALSE)</f>
        <v>AP</v>
      </c>
      <c r="R816" t="str">
        <f>IFERROR(VLOOKUP(D816,Lookup_Tables!$A$2:$B$21,2,FALSE),"All")</f>
        <v>Govt_Plus_Emergency</v>
      </c>
    </row>
    <row r="817" spans="1:18" hidden="1">
      <c r="A817">
        <v>-1</v>
      </c>
      <c r="B817">
        <v>28</v>
      </c>
      <c r="C817" t="s">
        <v>39</v>
      </c>
      <c r="D817">
        <v>18</v>
      </c>
      <c r="E817">
        <v>93117171.795472905</v>
      </c>
      <c r="F817">
        <v>26516808.164800137</v>
      </c>
      <c r="G817">
        <v>70793003.393501997</v>
      </c>
      <c r="H817">
        <v>359600150.64195001</v>
      </c>
      <c r="I817">
        <v>486706529.88980001</v>
      </c>
      <c r="J817">
        <v>1280246951.96981</v>
      </c>
      <c r="K817">
        <v>2434712363.3491802</v>
      </c>
      <c r="L817">
        <v>4100553331.32059</v>
      </c>
      <c r="M817">
        <v>4617618823.3276796</v>
      </c>
      <c r="N817">
        <v>6593499451.9031</v>
      </c>
      <c r="O817">
        <v>8560707348.2838602</v>
      </c>
      <c r="Q817" t="str">
        <f>VLOOKUP(A817,Lookup_Tables!$D$2:$E$7,2,FALSE)</f>
        <v>AP</v>
      </c>
      <c r="R817" t="str">
        <f>IFERROR(VLOOKUP(D817,Lookup_Tables!$A$2:$B$21,2,FALSE),"All")</f>
        <v>Govt_Plus_Emergency</v>
      </c>
    </row>
    <row r="818" spans="1:18" hidden="1">
      <c r="A818">
        <v>-1</v>
      </c>
      <c r="B818">
        <v>29</v>
      </c>
      <c r="C818" t="s">
        <v>38</v>
      </c>
      <c r="D818">
        <v>0</v>
      </c>
      <c r="E818">
        <v>78831925.660327494</v>
      </c>
      <c r="F818">
        <v>22464105.792629793</v>
      </c>
      <c r="G818">
        <v>64421410.4840753</v>
      </c>
      <c r="H818">
        <v>307438388.30327702</v>
      </c>
      <c r="I818">
        <v>393820601.20666099</v>
      </c>
      <c r="J818">
        <v>940307515.00062799</v>
      </c>
      <c r="K818">
        <v>2154585866.3187699</v>
      </c>
      <c r="L818">
        <v>3736494782.45085</v>
      </c>
      <c r="M818">
        <v>4490196443.8705301</v>
      </c>
      <c r="N818">
        <v>5922007016.5651798</v>
      </c>
      <c r="O818">
        <v>6387105753.4593496</v>
      </c>
      <c r="Q818" t="str">
        <f>VLOOKUP(A818,Lookup_Tables!$D$2:$E$7,2,FALSE)</f>
        <v>AP</v>
      </c>
      <c r="R818" t="str">
        <f>IFERROR(VLOOKUP(D818,Lookup_Tables!$A$2:$B$21,2,FALSE),"All")</f>
        <v>Private Assets</v>
      </c>
    </row>
    <row r="819" spans="1:18" hidden="1">
      <c r="A819">
        <v>-1</v>
      </c>
      <c r="B819">
        <v>29</v>
      </c>
      <c r="C819" t="s">
        <v>39</v>
      </c>
      <c r="D819">
        <v>0</v>
      </c>
      <c r="E819">
        <v>76074369.156386599</v>
      </c>
      <c r="F819">
        <v>21574083.02820006</v>
      </c>
      <c r="G819">
        <v>58986470.924633399</v>
      </c>
      <c r="H819">
        <v>287854379.74184299</v>
      </c>
      <c r="I819">
        <v>376656526.01863003</v>
      </c>
      <c r="J819">
        <v>900380688.69718599</v>
      </c>
      <c r="K819">
        <v>2096514551.2825799</v>
      </c>
      <c r="L819">
        <v>3732849813.8989301</v>
      </c>
      <c r="M819">
        <v>4447550362.7165003</v>
      </c>
      <c r="N819">
        <v>5619526613.28337</v>
      </c>
      <c r="O819">
        <v>6286125160.85495</v>
      </c>
      <c r="Q819" t="str">
        <f>VLOOKUP(A819,Lookup_Tables!$D$2:$E$7,2,FALSE)</f>
        <v>AP</v>
      </c>
      <c r="R819" t="str">
        <f>IFERROR(VLOOKUP(D819,Lookup_Tables!$A$2:$B$21,2,FALSE),"All")</f>
        <v>Private Assets</v>
      </c>
    </row>
    <row r="820" spans="1:18" hidden="1">
      <c r="A820">
        <v>-1</v>
      </c>
      <c r="B820">
        <v>29</v>
      </c>
      <c r="C820" t="s">
        <v>38</v>
      </c>
      <c r="D820">
        <v>1</v>
      </c>
      <c r="E820">
        <v>542697.45803049998</v>
      </c>
      <c r="F820">
        <v>146858.40198656096</v>
      </c>
      <c r="G820">
        <v>168370.22669494801</v>
      </c>
      <c r="H820">
        <v>1909245.3134862799</v>
      </c>
      <c r="I820">
        <v>2788617.7875933</v>
      </c>
      <c r="J820">
        <v>7060732.4650317701</v>
      </c>
      <c r="K820">
        <v>15361276.601121901</v>
      </c>
      <c r="L820">
        <v>26896281.478511799</v>
      </c>
      <c r="M820">
        <v>30526451.197057702</v>
      </c>
      <c r="N820">
        <v>45420795.111824803</v>
      </c>
      <c r="O820">
        <v>55043286.141951904</v>
      </c>
      <c r="Q820" t="str">
        <f>VLOOKUP(A820,Lookup_Tables!$D$2:$E$7,2,FALSE)</f>
        <v>AP</v>
      </c>
      <c r="R820" t="str">
        <f>IFERROR(VLOOKUP(D820,Lookup_Tables!$A$2:$B$21,2,FALSE),"All")</f>
        <v>Airport</v>
      </c>
    </row>
    <row r="821" spans="1:18" hidden="1">
      <c r="A821">
        <v>-1</v>
      </c>
      <c r="B821">
        <v>29</v>
      </c>
      <c r="C821" t="s">
        <v>39</v>
      </c>
      <c r="D821">
        <v>1</v>
      </c>
      <c r="E821">
        <v>530451.52950093802</v>
      </c>
      <c r="F821">
        <v>141191.59601361456</v>
      </c>
      <c r="G821">
        <v>162931.521385392</v>
      </c>
      <c r="H821">
        <v>1830207.3158760499</v>
      </c>
      <c r="I821">
        <v>2653193.7381833498</v>
      </c>
      <c r="J821">
        <v>6986751.7001191303</v>
      </c>
      <c r="K821">
        <v>15292311.275972299</v>
      </c>
      <c r="L821">
        <v>26896281.478511799</v>
      </c>
      <c r="M821">
        <v>30524770.0278771</v>
      </c>
      <c r="N821">
        <v>43880013.846224397</v>
      </c>
      <c r="O821">
        <v>53751837.570993103</v>
      </c>
      <c r="Q821" t="str">
        <f>VLOOKUP(A821,Lookup_Tables!$D$2:$E$7,2,FALSE)</f>
        <v>AP</v>
      </c>
      <c r="R821" t="str">
        <f>IFERROR(VLOOKUP(D821,Lookup_Tables!$A$2:$B$21,2,FALSE),"All")</f>
        <v>Airport</v>
      </c>
    </row>
    <row r="822" spans="1:18" hidden="1">
      <c r="A822">
        <v>-1</v>
      </c>
      <c r="B822">
        <v>29</v>
      </c>
      <c r="C822" t="s">
        <v>38</v>
      </c>
      <c r="D822">
        <v>2</v>
      </c>
      <c r="E822">
        <v>6702421.9382277401</v>
      </c>
      <c r="F822">
        <v>1967771.6003848994</v>
      </c>
      <c r="G822">
        <v>6502722.5694082603</v>
      </c>
      <c r="H822">
        <v>34081840.508415602</v>
      </c>
      <c r="I822">
        <v>45404350.785557397</v>
      </c>
      <c r="J822">
        <v>87861979.080355197</v>
      </c>
      <c r="K822">
        <v>188237930.820678</v>
      </c>
      <c r="L822">
        <v>270563380.48435199</v>
      </c>
      <c r="M822">
        <v>299279727.64115798</v>
      </c>
      <c r="N822">
        <v>374889048.02410299</v>
      </c>
      <c r="O822">
        <v>448062078.85879701</v>
      </c>
      <c r="Q822" t="str">
        <f>VLOOKUP(A822,Lookup_Tables!$D$2:$E$7,2,FALSE)</f>
        <v>AP</v>
      </c>
      <c r="R822" t="str">
        <f>IFERROR(VLOOKUP(D822,Lookup_Tables!$A$2:$B$21,2,FALSE),"All")</f>
        <v>Bridge</v>
      </c>
    </row>
    <row r="823" spans="1:18" hidden="1">
      <c r="A823">
        <v>-1</v>
      </c>
      <c r="B823">
        <v>29</v>
      </c>
      <c r="C823" t="s">
        <v>39</v>
      </c>
      <c r="D823">
        <v>2</v>
      </c>
      <c r="E823">
        <v>6469995.7292348202</v>
      </c>
      <c r="F823">
        <v>1885857.1466115732</v>
      </c>
      <c r="G823">
        <v>6097337.6708685895</v>
      </c>
      <c r="H823">
        <v>32142893.074725501</v>
      </c>
      <c r="I823">
        <v>43623463.324784502</v>
      </c>
      <c r="J823">
        <v>86344143.850475103</v>
      </c>
      <c r="K823">
        <v>187225400.50389099</v>
      </c>
      <c r="L823">
        <v>266813042.79912701</v>
      </c>
      <c r="M823">
        <v>288347579.56041801</v>
      </c>
      <c r="N823">
        <v>347308654.14972103</v>
      </c>
      <c r="O823">
        <v>431980932.05051303</v>
      </c>
      <c r="Q823" t="str">
        <f>VLOOKUP(A823,Lookup_Tables!$D$2:$E$7,2,FALSE)</f>
        <v>AP</v>
      </c>
      <c r="R823" t="str">
        <f>IFERROR(VLOOKUP(D823,Lookup_Tables!$A$2:$B$21,2,FALSE),"All")</f>
        <v>Bridge</v>
      </c>
    </row>
    <row r="824" spans="1:18" hidden="1">
      <c r="A824">
        <v>-1</v>
      </c>
      <c r="B824">
        <v>29</v>
      </c>
      <c r="C824" t="s">
        <v>38</v>
      </c>
      <c r="D824">
        <v>3</v>
      </c>
      <c r="E824">
        <v>364457.66785573697</v>
      </c>
      <c r="F824">
        <v>102023.6528218317</v>
      </c>
      <c r="G824">
        <v>171435.154890237</v>
      </c>
      <c r="H824">
        <v>784081.84222323296</v>
      </c>
      <c r="I824">
        <v>1051795.8281488901</v>
      </c>
      <c r="J824">
        <v>2840079.6831639102</v>
      </c>
      <c r="K824">
        <v>8702763.5120751709</v>
      </c>
      <c r="L824">
        <v>17682925.4252741</v>
      </c>
      <c r="M824">
        <v>21730003.8834689</v>
      </c>
      <c r="N824">
        <v>39886201.9135691</v>
      </c>
      <c r="O824">
        <v>59953000.478268303</v>
      </c>
      <c r="Q824" t="str">
        <f>VLOOKUP(A824,Lookup_Tables!$D$2:$E$7,2,FALSE)</f>
        <v>AP</v>
      </c>
      <c r="R824" t="str">
        <f>IFERROR(VLOOKUP(D824,Lookup_Tables!$A$2:$B$21,2,FALSE),"All")</f>
        <v>Govt Hosp</v>
      </c>
    </row>
    <row r="825" spans="1:18" hidden="1">
      <c r="A825">
        <v>-1</v>
      </c>
      <c r="B825">
        <v>29</v>
      </c>
      <c r="C825" t="s">
        <v>39</v>
      </c>
      <c r="D825">
        <v>3</v>
      </c>
      <c r="E825">
        <v>355461.261251883</v>
      </c>
      <c r="F825">
        <v>100934.8242972288</v>
      </c>
      <c r="G825">
        <v>163633.28691216299</v>
      </c>
      <c r="H825">
        <v>735452.80570498703</v>
      </c>
      <c r="I825">
        <v>1006699.30953396</v>
      </c>
      <c r="J825">
        <v>2745333.8347129198</v>
      </c>
      <c r="K825">
        <v>8624414.4765147697</v>
      </c>
      <c r="L825">
        <v>17682925.4252741</v>
      </c>
      <c r="M825">
        <v>21677293.385565799</v>
      </c>
      <c r="N825">
        <v>37980279.523548298</v>
      </c>
      <c r="O825">
        <v>56789562.029269703</v>
      </c>
      <c r="Q825" t="str">
        <f>VLOOKUP(A825,Lookup_Tables!$D$2:$E$7,2,FALSE)</f>
        <v>AP</v>
      </c>
      <c r="R825" t="str">
        <f>IFERROR(VLOOKUP(D825,Lookup_Tables!$A$2:$B$21,2,FALSE),"All")</f>
        <v>Govt Hosp</v>
      </c>
    </row>
    <row r="826" spans="1:18" hidden="1">
      <c r="A826">
        <v>-1</v>
      </c>
      <c r="B826">
        <v>29</v>
      </c>
      <c r="C826" t="s">
        <v>38</v>
      </c>
      <c r="D826">
        <v>4</v>
      </c>
      <c r="E826">
        <v>501702.56260566099</v>
      </c>
      <c r="F826">
        <v>148032.96363840083</v>
      </c>
      <c r="G826">
        <v>412406.15256762301</v>
      </c>
      <c r="H826">
        <v>2092024.9806798999</v>
      </c>
      <c r="I826">
        <v>2751761.3844742998</v>
      </c>
      <c r="J826">
        <v>5686757.46041793</v>
      </c>
      <c r="K826">
        <v>13616176.281544499</v>
      </c>
      <c r="L826">
        <v>23016579.379110001</v>
      </c>
      <c r="M826">
        <v>27415037.993636999</v>
      </c>
      <c r="N826">
        <v>34856327.591460399</v>
      </c>
      <c r="O826">
        <v>40636808.0450546</v>
      </c>
      <c r="Q826" t="str">
        <f>VLOOKUP(A826,Lookup_Tables!$D$2:$E$7,2,FALSE)</f>
        <v>AP</v>
      </c>
      <c r="R826" t="str">
        <f>IFERROR(VLOOKUP(D826,Lookup_Tables!$A$2:$B$21,2,FALSE),"All")</f>
        <v>Govt Med Fac</v>
      </c>
    </row>
    <row r="827" spans="1:18" hidden="1">
      <c r="A827">
        <v>-1</v>
      </c>
      <c r="B827">
        <v>29</v>
      </c>
      <c r="C827" t="s">
        <v>39</v>
      </c>
      <c r="D827">
        <v>4</v>
      </c>
      <c r="E827">
        <v>484167.69568252203</v>
      </c>
      <c r="F827">
        <v>139938.63477964554</v>
      </c>
      <c r="G827">
        <v>397371.69709999801</v>
      </c>
      <c r="H827">
        <v>1994165.6504548499</v>
      </c>
      <c r="I827">
        <v>2593169.6618819898</v>
      </c>
      <c r="J827">
        <v>5538516.4736264097</v>
      </c>
      <c r="K827">
        <v>13559326.436007099</v>
      </c>
      <c r="L827">
        <v>22892513.986411698</v>
      </c>
      <c r="M827">
        <v>27247704.6956563</v>
      </c>
      <c r="N827">
        <v>33738390.7283438</v>
      </c>
      <c r="O827">
        <v>38208616.889730103</v>
      </c>
      <c r="Q827" t="str">
        <f>VLOOKUP(A827,Lookup_Tables!$D$2:$E$7,2,FALSE)</f>
        <v>AP</v>
      </c>
      <c r="R827" t="str">
        <f>IFERROR(VLOOKUP(D827,Lookup_Tables!$A$2:$B$21,2,FALSE),"All")</f>
        <v>Govt Med Fac</v>
      </c>
    </row>
    <row r="828" spans="1:18" hidden="1">
      <c r="A828">
        <v>-1</v>
      </c>
      <c r="B828">
        <v>29</v>
      </c>
      <c r="C828" t="s">
        <v>38</v>
      </c>
      <c r="D828">
        <v>6</v>
      </c>
      <c r="E828">
        <v>284560.459968574</v>
      </c>
      <c r="F828">
        <v>78154.734851273097</v>
      </c>
      <c r="G828">
        <v>25949.4752482476</v>
      </c>
      <c r="H828">
        <v>291349.65869496198</v>
      </c>
      <c r="I828">
        <v>411090.33183818101</v>
      </c>
      <c r="J828">
        <v>2185166.3552786298</v>
      </c>
      <c r="K828">
        <v>6737094.3423092403</v>
      </c>
      <c r="L828">
        <v>15006798.7035661</v>
      </c>
      <c r="M828">
        <v>18768476.5299468</v>
      </c>
      <c r="N828">
        <v>34605440.644583501</v>
      </c>
      <c r="O828">
        <v>54738893.846690401</v>
      </c>
      <c r="Q828" t="str">
        <f>VLOOKUP(A828,Lookup_Tables!$D$2:$E$7,2,FALSE)</f>
        <v>AP</v>
      </c>
      <c r="R828" t="str">
        <f>IFERROR(VLOOKUP(D828,Lookup_Tables!$A$2:$B$21,2,FALSE),"All")</f>
        <v>Port</v>
      </c>
    </row>
    <row r="829" spans="1:18" hidden="1">
      <c r="A829">
        <v>-1</v>
      </c>
      <c r="B829">
        <v>29</v>
      </c>
      <c r="C829" t="s">
        <v>39</v>
      </c>
      <c r="D829">
        <v>6</v>
      </c>
      <c r="E829">
        <v>280125.66483525198</v>
      </c>
      <c r="F829">
        <v>77593.409500144306</v>
      </c>
      <c r="G829">
        <v>25949.4752482476</v>
      </c>
      <c r="H829">
        <v>273384.95520635799</v>
      </c>
      <c r="I829">
        <v>405103.81325350498</v>
      </c>
      <c r="J829">
        <v>2071416.78846841</v>
      </c>
      <c r="K829">
        <v>6737094.3423092403</v>
      </c>
      <c r="L829">
        <v>15006798.7035661</v>
      </c>
      <c r="M829">
        <v>18768476.5299468</v>
      </c>
      <c r="N829">
        <v>34164414.336019002</v>
      </c>
      <c r="O829">
        <v>52643531.018810898</v>
      </c>
      <c r="Q829" t="str">
        <f>VLOOKUP(A829,Lookup_Tables!$D$2:$E$7,2,FALSE)</f>
        <v>AP</v>
      </c>
      <c r="R829" t="str">
        <f>IFERROR(VLOOKUP(D829,Lookup_Tables!$A$2:$B$21,2,FALSE),"All")</f>
        <v>Port</v>
      </c>
    </row>
    <row r="830" spans="1:18" hidden="1">
      <c r="A830">
        <v>-1</v>
      </c>
      <c r="B830">
        <v>29</v>
      </c>
      <c r="C830" t="s">
        <v>38</v>
      </c>
      <c r="D830">
        <v>9</v>
      </c>
      <c r="E830">
        <v>255266.34300940801</v>
      </c>
      <c r="F830">
        <v>66882.315203872247</v>
      </c>
      <c r="G830">
        <v>47762.071266862797</v>
      </c>
      <c r="H830">
        <v>485968.29154864198</v>
      </c>
      <c r="I830">
        <v>773007.24512447498</v>
      </c>
      <c r="J830">
        <v>2237509.5166045101</v>
      </c>
      <c r="K830">
        <v>6146875.8746926403</v>
      </c>
      <c r="L830">
        <v>12737206.8517942</v>
      </c>
      <c r="M830">
        <v>16258609.5681854</v>
      </c>
      <c r="N830">
        <v>28893476.7425953</v>
      </c>
      <c r="O830">
        <v>44714375.337401301</v>
      </c>
      <c r="Q830" t="str">
        <f>VLOOKUP(A830,Lookup_Tables!$D$2:$E$7,2,FALSE)</f>
        <v>AP</v>
      </c>
      <c r="R830" t="str">
        <f>IFERROR(VLOOKUP(D830,Lookup_Tables!$A$2:$B$21,2,FALSE),"All")</f>
        <v>Pub Admin Bldg</v>
      </c>
    </row>
    <row r="831" spans="1:18" hidden="1">
      <c r="A831">
        <v>-1</v>
      </c>
      <c r="B831">
        <v>29</v>
      </c>
      <c r="C831" t="s">
        <v>39</v>
      </c>
      <c r="D831">
        <v>9</v>
      </c>
      <c r="E831">
        <v>250689.564448032</v>
      </c>
      <c r="F831">
        <v>68034.120948288095</v>
      </c>
      <c r="G831">
        <v>46625.901210874297</v>
      </c>
      <c r="H831">
        <v>470751.38821367099</v>
      </c>
      <c r="I831">
        <v>764945.03247256996</v>
      </c>
      <c r="J831">
        <v>2192476.3620496099</v>
      </c>
      <c r="K831">
        <v>6113880.2419208903</v>
      </c>
      <c r="L831">
        <v>12717465.4517409</v>
      </c>
      <c r="M831">
        <v>15111762.886535101</v>
      </c>
      <c r="N831">
        <v>28706034.438062198</v>
      </c>
      <c r="O831">
        <v>42379090.227037698</v>
      </c>
      <c r="Q831" t="str">
        <f>VLOOKUP(A831,Lookup_Tables!$D$2:$E$7,2,FALSE)</f>
        <v>AP</v>
      </c>
      <c r="R831" t="str">
        <f>IFERROR(VLOOKUP(D831,Lookup_Tables!$A$2:$B$21,2,FALSE),"All")</f>
        <v>Pub Admin Bldg</v>
      </c>
    </row>
    <row r="832" spans="1:18" hidden="1">
      <c r="A832">
        <v>-1</v>
      </c>
      <c r="B832">
        <v>29</v>
      </c>
      <c r="C832" t="s">
        <v>38</v>
      </c>
      <c r="D832">
        <v>10</v>
      </c>
      <c r="E832">
        <v>3061102.2640396501</v>
      </c>
      <c r="F832">
        <v>859955.06604119251</v>
      </c>
      <c r="G832">
        <v>2258216.3466648902</v>
      </c>
      <c r="H832">
        <v>11455546.373818999</v>
      </c>
      <c r="I832">
        <v>16408019.8453661</v>
      </c>
      <c r="J832">
        <v>35892275.753095202</v>
      </c>
      <c r="K832">
        <v>91205948.650203601</v>
      </c>
      <c r="L832">
        <v>154882000.28402999</v>
      </c>
      <c r="M832">
        <v>169191580.52562901</v>
      </c>
      <c r="N832">
        <v>206582813.12301901</v>
      </c>
      <c r="O832">
        <v>255709851.369524</v>
      </c>
      <c r="Q832" t="str">
        <f>VLOOKUP(A832,Lookup_Tables!$D$2:$E$7,2,FALSE)</f>
        <v>AP</v>
      </c>
      <c r="R832" t="str">
        <f>IFERROR(VLOOKUP(D832,Lookup_Tables!$A$2:$B$21,2,FALSE),"All")</f>
        <v>Pub School</v>
      </c>
    </row>
    <row r="833" spans="1:18" hidden="1">
      <c r="A833">
        <v>-1</v>
      </c>
      <c r="B833">
        <v>29</v>
      </c>
      <c r="C833" t="s">
        <v>39</v>
      </c>
      <c r="D833">
        <v>10</v>
      </c>
      <c r="E833">
        <v>2965528.0947006401</v>
      </c>
      <c r="F833">
        <v>832116.03371343249</v>
      </c>
      <c r="G833">
        <v>2166938.5173532101</v>
      </c>
      <c r="H833">
        <v>10950629.223541699</v>
      </c>
      <c r="I833">
        <v>15718042.806061</v>
      </c>
      <c r="J833">
        <v>34017592.720959201</v>
      </c>
      <c r="K833">
        <v>90198226.502710596</v>
      </c>
      <c r="L833">
        <v>151791149.60354999</v>
      </c>
      <c r="M833">
        <v>167031383.442689</v>
      </c>
      <c r="N833">
        <v>202597699.71701801</v>
      </c>
      <c r="O833">
        <v>241198991.003878</v>
      </c>
      <c r="Q833" t="str">
        <f>VLOOKUP(A833,Lookup_Tables!$D$2:$E$7,2,FALSE)</f>
        <v>AP</v>
      </c>
      <c r="R833" t="str">
        <f>IFERROR(VLOOKUP(D833,Lookup_Tables!$A$2:$B$21,2,FALSE),"All")</f>
        <v>Pub School</v>
      </c>
    </row>
    <row r="834" spans="1:18" hidden="1">
      <c r="A834">
        <v>-1</v>
      </c>
      <c r="B834">
        <v>29</v>
      </c>
      <c r="C834" t="s">
        <v>38</v>
      </c>
      <c r="D834">
        <v>11</v>
      </c>
      <c r="E834">
        <v>1647412.1782728101</v>
      </c>
      <c r="F834">
        <v>515086.04054737138</v>
      </c>
      <c r="G834">
        <v>0</v>
      </c>
      <c r="H834">
        <v>84958.319515640993</v>
      </c>
      <c r="I834">
        <v>237905.827331176</v>
      </c>
      <c r="J834">
        <v>11419100.6806421</v>
      </c>
      <c r="K834">
        <v>38267578.484602898</v>
      </c>
      <c r="L834">
        <v>92406340.641774297</v>
      </c>
      <c r="M834">
        <v>107376919.47056299</v>
      </c>
      <c r="N834">
        <v>227872200.43106499</v>
      </c>
      <c r="O834">
        <v>288026392.497343</v>
      </c>
      <c r="Q834" t="str">
        <f>VLOOKUP(A834,Lookup_Tables!$D$2:$E$7,2,FALSE)</f>
        <v>AP</v>
      </c>
      <c r="R834" t="str">
        <f>IFERROR(VLOOKUP(D834,Lookup_Tables!$A$2:$B$21,2,FALSE),"All")</f>
        <v>Pub Univ</v>
      </c>
    </row>
    <row r="835" spans="1:18" hidden="1">
      <c r="A835">
        <v>-1</v>
      </c>
      <c r="B835">
        <v>29</v>
      </c>
      <c r="C835" t="s">
        <v>39</v>
      </c>
      <c r="D835">
        <v>11</v>
      </c>
      <c r="E835">
        <v>1623858.61012172</v>
      </c>
      <c r="F835">
        <v>513453.06878066133</v>
      </c>
      <c r="G835">
        <v>0</v>
      </c>
      <c r="H835">
        <v>84958.319515640993</v>
      </c>
      <c r="I835">
        <v>237905.827331176</v>
      </c>
      <c r="J835">
        <v>10773376.9289962</v>
      </c>
      <c r="K835">
        <v>38267578.484602898</v>
      </c>
      <c r="L835">
        <v>92406340.641774297</v>
      </c>
      <c r="M835">
        <v>107376919.47056299</v>
      </c>
      <c r="N835">
        <v>212408841.563144</v>
      </c>
      <c r="O835">
        <v>288026392.497343</v>
      </c>
      <c r="Q835" t="str">
        <f>VLOOKUP(A835,Lookup_Tables!$D$2:$E$7,2,FALSE)</f>
        <v>AP</v>
      </c>
      <c r="R835" t="str">
        <f>IFERROR(VLOOKUP(D835,Lookup_Tables!$A$2:$B$21,2,FALSE),"All")</f>
        <v>Pub Univ</v>
      </c>
    </row>
    <row r="836" spans="1:18" hidden="1">
      <c r="A836">
        <v>-1</v>
      </c>
      <c r="B836">
        <v>29</v>
      </c>
      <c r="C836" t="s">
        <v>38</v>
      </c>
      <c r="D836">
        <v>13</v>
      </c>
      <c r="E836">
        <v>3257640.0249385699</v>
      </c>
      <c r="F836">
        <v>849853.37746952195</v>
      </c>
      <c r="G836">
        <v>697666.34268960205</v>
      </c>
      <c r="H836">
        <v>8963144.0087771006</v>
      </c>
      <c r="I836">
        <v>13609571.5173903</v>
      </c>
      <c r="J836">
        <v>37113978.905366801</v>
      </c>
      <c r="K836">
        <v>92112409.6514415</v>
      </c>
      <c r="L836">
        <v>186338143.598616</v>
      </c>
      <c r="M836">
        <v>226735060.04010701</v>
      </c>
      <c r="N836">
        <v>314642883.21932697</v>
      </c>
      <c r="O836">
        <v>338558451.22968</v>
      </c>
      <c r="Q836" t="str">
        <f>VLOOKUP(A836,Lookup_Tables!$D$2:$E$7,2,FALSE)</f>
        <v>AP</v>
      </c>
      <c r="R836" t="str">
        <f>IFERROR(VLOOKUP(D836,Lookup_Tables!$A$2:$B$21,2,FALSE),"All")</f>
        <v>Residual Inst</v>
      </c>
    </row>
    <row r="837" spans="1:18" hidden="1">
      <c r="A837">
        <v>-1</v>
      </c>
      <c r="B837">
        <v>29</v>
      </c>
      <c r="C837" t="s">
        <v>39</v>
      </c>
      <c r="D837">
        <v>13</v>
      </c>
      <c r="E837">
        <v>3195353.65593686</v>
      </c>
      <c r="F837">
        <v>819136.25120526506</v>
      </c>
      <c r="G837">
        <v>670219.02697678201</v>
      </c>
      <c r="H837">
        <v>8752407.7067160998</v>
      </c>
      <c r="I837">
        <v>13133989.325510001</v>
      </c>
      <c r="J837">
        <v>37070791.870525301</v>
      </c>
      <c r="K837">
        <v>90908088.292099893</v>
      </c>
      <c r="L837">
        <v>185009153.78002301</v>
      </c>
      <c r="M837">
        <v>224720245.31748199</v>
      </c>
      <c r="N837">
        <v>305550838.07341403</v>
      </c>
      <c r="O837">
        <v>337286192.67919898</v>
      </c>
      <c r="Q837" t="str">
        <f>VLOOKUP(A837,Lookup_Tables!$D$2:$E$7,2,FALSE)</f>
        <v>AP</v>
      </c>
      <c r="R837" t="str">
        <f>IFERROR(VLOOKUP(D837,Lookup_Tables!$A$2:$B$21,2,FALSE),"All")</f>
        <v>Residual Inst</v>
      </c>
    </row>
    <row r="838" spans="1:18" hidden="1">
      <c r="A838">
        <v>-1</v>
      </c>
      <c r="B838">
        <v>29</v>
      </c>
      <c r="C838" t="s">
        <v>38</v>
      </c>
      <c r="D838">
        <v>14</v>
      </c>
      <c r="E838">
        <v>8992273.3941549193</v>
      </c>
      <c r="F838">
        <v>2574900.1898787851</v>
      </c>
      <c r="G838">
        <v>8484837.7458224799</v>
      </c>
      <c r="H838">
        <v>42294113.817468897</v>
      </c>
      <c r="I838">
        <v>59321767.814697899</v>
      </c>
      <c r="J838">
        <v>121990929.614663</v>
      </c>
      <c r="K838">
        <v>259031138.83598301</v>
      </c>
      <c r="L838">
        <v>374202164.14696401</v>
      </c>
      <c r="M838">
        <v>409358925.58979398</v>
      </c>
      <c r="N838">
        <v>525273833.92057699</v>
      </c>
      <c r="O838">
        <v>602106493.73285997</v>
      </c>
      <c r="Q838" t="str">
        <f>VLOOKUP(A838,Lookup_Tables!$D$2:$E$7,2,FALSE)</f>
        <v>AP</v>
      </c>
      <c r="R838" t="str">
        <f>IFERROR(VLOOKUP(D838,Lookup_Tables!$A$2:$B$21,2,FALSE),"All")</f>
        <v>Road</v>
      </c>
    </row>
    <row r="839" spans="1:18" hidden="1">
      <c r="A839">
        <v>-1</v>
      </c>
      <c r="B839">
        <v>29</v>
      </c>
      <c r="C839" t="s">
        <v>39</v>
      </c>
      <c r="D839">
        <v>14</v>
      </c>
      <c r="E839">
        <v>8668997.8190318495</v>
      </c>
      <c r="F839">
        <v>2484251.8277588245</v>
      </c>
      <c r="G839">
        <v>8114991.5984914796</v>
      </c>
      <c r="H839">
        <v>40335234.956145003</v>
      </c>
      <c r="I839">
        <v>55772710.654921897</v>
      </c>
      <c r="J839">
        <v>118853997.69538</v>
      </c>
      <c r="K839">
        <v>253235053.164933</v>
      </c>
      <c r="L839">
        <v>365767204.881446</v>
      </c>
      <c r="M839">
        <v>398174029.85421199</v>
      </c>
      <c r="N839">
        <v>512557350.85936499</v>
      </c>
      <c r="O839">
        <v>555920980.15416205</v>
      </c>
      <c r="Q839" t="str">
        <f>VLOOKUP(A839,Lookup_Tables!$D$2:$E$7,2,FALSE)</f>
        <v>AP</v>
      </c>
      <c r="R839" t="str">
        <f>IFERROR(VLOOKUP(D839,Lookup_Tables!$A$2:$B$21,2,FALSE),"All")</f>
        <v>Road</v>
      </c>
    </row>
    <row r="840" spans="1:18" hidden="1">
      <c r="A840">
        <v>-1</v>
      </c>
      <c r="B840">
        <v>29</v>
      </c>
      <c r="C840" t="s">
        <v>38</v>
      </c>
      <c r="D840">
        <v>15</v>
      </c>
      <c r="E840">
        <v>104441459.95143101</v>
      </c>
      <c r="F840">
        <v>30602097.245072767</v>
      </c>
      <c r="G840">
        <v>85555715.320703402</v>
      </c>
      <c r="H840">
        <v>423151435.82604402</v>
      </c>
      <c r="I840">
        <v>538067064.059587</v>
      </c>
      <c r="J840">
        <v>1241073445.02596</v>
      </c>
      <c r="K840">
        <v>2837766963.7359099</v>
      </c>
      <c r="L840">
        <v>4987375310.3765402</v>
      </c>
      <c r="M840">
        <v>5673282599.8519802</v>
      </c>
      <c r="N840">
        <v>7482610855.6045599</v>
      </c>
      <c r="O840">
        <v>8294662442.5757999</v>
      </c>
      <c r="Q840" t="str">
        <f>VLOOKUP(A840,Lookup_Tables!$D$2:$E$7,2,FALSE)</f>
        <v>AP</v>
      </c>
      <c r="R840" t="str">
        <f>IFERROR(VLOOKUP(D840,Lookup_Tables!$A$2:$B$21,2,FALSE),"All")</f>
        <v>All</v>
      </c>
    </row>
    <row r="841" spans="1:18" hidden="1">
      <c r="A841">
        <v>-1</v>
      </c>
      <c r="B841">
        <v>29</v>
      </c>
      <c r="C841" t="s">
        <v>39</v>
      </c>
      <c r="D841">
        <v>15</v>
      </c>
      <c r="E841">
        <v>100742704.661791</v>
      </c>
      <c r="F841">
        <v>28982730.595235705</v>
      </c>
      <c r="G841">
        <v>80306612.881631404</v>
      </c>
      <c r="H841">
        <v>401785144.40282601</v>
      </c>
      <c r="I841">
        <v>512483634.108132</v>
      </c>
      <c r="J841">
        <v>1198473476.7337401</v>
      </c>
      <c r="K841">
        <v>2762366547.1963401</v>
      </c>
      <c r="L841">
        <v>4934595560.2244301</v>
      </c>
      <c r="M841">
        <v>5667797899.2395401</v>
      </c>
      <c r="N841">
        <v>7106863925.9643202</v>
      </c>
      <c r="O841">
        <v>8256272123.87152</v>
      </c>
      <c r="Q841" t="str">
        <f>VLOOKUP(A841,Lookup_Tables!$D$2:$E$7,2,FALSE)</f>
        <v>AP</v>
      </c>
      <c r="R841" t="str">
        <f>IFERROR(VLOOKUP(D841,Lookup_Tables!$A$2:$B$21,2,FALSE),"All")</f>
        <v>All</v>
      </c>
    </row>
    <row r="842" spans="1:18" hidden="1">
      <c r="A842">
        <v>-1</v>
      </c>
      <c r="B842">
        <v>29</v>
      </c>
      <c r="C842" t="s">
        <v>38</v>
      </c>
      <c r="D842">
        <v>16</v>
      </c>
      <c r="E842">
        <v>25609534.291103501</v>
      </c>
      <c r="F842">
        <v>7409150.4057314135</v>
      </c>
      <c r="G842">
        <v>20325554.0801824</v>
      </c>
      <c r="H842">
        <v>105327515.4111</v>
      </c>
      <c r="I842">
        <v>152045901.89503801</v>
      </c>
      <c r="J842">
        <v>310326540.989999</v>
      </c>
      <c r="K842">
        <v>726136986.96114397</v>
      </c>
      <c r="L842">
        <v>1230484186.7074599</v>
      </c>
      <c r="M842">
        <v>1347395245.15467</v>
      </c>
      <c r="N842">
        <v>1616542876.34975</v>
      </c>
      <c r="O842">
        <v>1975620770.2090001</v>
      </c>
      <c r="Q842" t="str">
        <f>VLOOKUP(A842,Lookup_Tables!$D$2:$E$7,2,FALSE)</f>
        <v>AP</v>
      </c>
      <c r="R842" t="str">
        <f>IFERROR(VLOOKUP(D842,Lookup_Tables!$A$2:$B$21,2,FALSE),"All")</f>
        <v>Government_Loss</v>
      </c>
    </row>
    <row r="843" spans="1:18" hidden="1">
      <c r="A843">
        <v>-1</v>
      </c>
      <c r="B843">
        <v>29</v>
      </c>
      <c r="C843" t="s">
        <v>39</v>
      </c>
      <c r="D843">
        <v>16</v>
      </c>
      <c r="E843">
        <v>24765223.842618302</v>
      </c>
      <c r="F843">
        <v>7133545.8009844273</v>
      </c>
      <c r="G843">
        <v>19570392.1348227</v>
      </c>
      <c r="H843">
        <v>98603273.095367298</v>
      </c>
      <c r="I843">
        <v>143269542.726547</v>
      </c>
      <c r="J843">
        <v>303503095.387182</v>
      </c>
      <c r="K843">
        <v>726136986.96114397</v>
      </c>
      <c r="L843">
        <v>1213168147.5180299</v>
      </c>
      <c r="M843">
        <v>1294647345.4505999</v>
      </c>
      <c r="N843">
        <v>1570032686.54265</v>
      </c>
      <c r="O843">
        <v>1851627525.13625</v>
      </c>
      <c r="Q843" t="str">
        <f>VLOOKUP(A843,Lookup_Tables!$D$2:$E$7,2,FALSE)</f>
        <v>AP</v>
      </c>
      <c r="R843" t="str">
        <f>IFERROR(VLOOKUP(D843,Lookup_Tables!$A$2:$B$21,2,FALSE),"All")</f>
        <v>Government_Loss</v>
      </c>
    </row>
    <row r="844" spans="1:18" hidden="1">
      <c r="A844">
        <v>-1</v>
      </c>
      <c r="B844">
        <v>29</v>
      </c>
      <c r="C844" t="s">
        <v>38</v>
      </c>
      <c r="D844">
        <v>17</v>
      </c>
      <c r="E844">
        <v>12967781.728349701</v>
      </c>
      <c r="F844">
        <v>3720023.8702312</v>
      </c>
      <c r="G844">
        <v>9048357.7554177791</v>
      </c>
      <c r="H844">
        <v>52488919.106303997</v>
      </c>
      <c r="I844">
        <v>65431403.000676699</v>
      </c>
      <c r="J844">
        <v>149376730.00215399</v>
      </c>
      <c r="K844">
        <v>367279127.11446601</v>
      </c>
      <c r="L844">
        <v>640767051.37212706</v>
      </c>
      <c r="M844">
        <v>732843290.36679006</v>
      </c>
      <c r="N844">
        <v>963780905.52418005</v>
      </c>
      <c r="O844">
        <v>1082114128.6602399</v>
      </c>
      <c r="Q844" t="str">
        <f>VLOOKUP(A844,Lookup_Tables!$D$2:$E$7,2,FALSE)</f>
        <v>AP</v>
      </c>
      <c r="R844" t="str">
        <f>IFERROR(VLOOKUP(D844,Lookup_Tables!$A$2:$B$21,2,FALSE),"All")</f>
        <v>Emergency_Loss</v>
      </c>
    </row>
    <row r="845" spans="1:18" hidden="1">
      <c r="A845">
        <v>-1</v>
      </c>
      <c r="B845">
        <v>29</v>
      </c>
      <c r="C845" t="s">
        <v>39</v>
      </c>
      <c r="D845">
        <v>17</v>
      </c>
      <c r="E845">
        <v>12543672.517598299</v>
      </c>
      <c r="F845">
        <v>3566413.9221233409</v>
      </c>
      <c r="G845">
        <v>8736809.7217065599</v>
      </c>
      <c r="H845">
        <v>49666418.050782502</v>
      </c>
      <c r="I845">
        <v>63782194.979750901</v>
      </c>
      <c r="J845">
        <v>142576032.63267899</v>
      </c>
      <c r="K845">
        <v>353810532.23348099</v>
      </c>
      <c r="L845">
        <v>640602163.181795</v>
      </c>
      <c r="M845">
        <v>724629153.48914695</v>
      </c>
      <c r="N845">
        <v>914249654.38442898</v>
      </c>
      <c r="O845">
        <v>1072588227.11788</v>
      </c>
      <c r="Q845" t="str">
        <f>VLOOKUP(A845,Lookup_Tables!$D$2:$E$7,2,FALSE)</f>
        <v>AP</v>
      </c>
      <c r="R845" t="str">
        <f>IFERROR(VLOOKUP(D845,Lookup_Tables!$A$2:$B$21,2,FALSE),"All")</f>
        <v>Emergency_Loss</v>
      </c>
    </row>
    <row r="846" spans="1:18" hidden="1">
      <c r="A846">
        <v>-1</v>
      </c>
      <c r="B846">
        <v>29</v>
      </c>
      <c r="C846" t="s">
        <v>38</v>
      </c>
      <c r="D846">
        <v>18</v>
      </c>
      <c r="E846">
        <v>38577316.019453198</v>
      </c>
      <c r="F846">
        <v>11078495.879730221</v>
      </c>
      <c r="G846">
        <v>29808928.327492099</v>
      </c>
      <c r="H846">
        <v>157138698.50731501</v>
      </c>
      <c r="I846">
        <v>222744008.077914</v>
      </c>
      <c r="J846">
        <v>460169112.27492601</v>
      </c>
      <c r="K846">
        <v>1114027245.12045</v>
      </c>
      <c r="L846">
        <v>1850094715.8794799</v>
      </c>
      <c r="M846">
        <v>2043872653.71574</v>
      </c>
      <c r="N846">
        <v>2552886589.5545402</v>
      </c>
      <c r="O846">
        <v>3030219266.4531798</v>
      </c>
      <c r="Q846" t="str">
        <f>VLOOKUP(A846,Lookup_Tables!$D$2:$E$7,2,FALSE)</f>
        <v>AP</v>
      </c>
      <c r="R846" t="str">
        <f>IFERROR(VLOOKUP(D846,Lookup_Tables!$A$2:$B$21,2,FALSE),"All")</f>
        <v>Govt_Plus_Emergency</v>
      </c>
    </row>
    <row r="847" spans="1:18" hidden="1">
      <c r="A847">
        <v>-1</v>
      </c>
      <c r="B847">
        <v>29</v>
      </c>
      <c r="C847" t="s">
        <v>39</v>
      </c>
      <c r="D847">
        <v>18</v>
      </c>
      <c r="E847">
        <v>37302215.808082797</v>
      </c>
      <c r="F847">
        <v>10608856.667794582</v>
      </c>
      <c r="G847">
        <v>28232396.595046502</v>
      </c>
      <c r="H847">
        <v>150684907.26547199</v>
      </c>
      <c r="I847">
        <v>209385722.43165901</v>
      </c>
      <c r="J847">
        <v>442434540.95054197</v>
      </c>
      <c r="K847">
        <v>1114027245.12045</v>
      </c>
      <c r="L847">
        <v>1811595174.92642</v>
      </c>
      <c r="M847">
        <v>1987997408.3364699</v>
      </c>
      <c r="N847">
        <v>2524384744.56356</v>
      </c>
      <c r="O847">
        <v>2896583488.1256199</v>
      </c>
      <c r="Q847" t="str">
        <f>VLOOKUP(A847,Lookup_Tables!$D$2:$E$7,2,FALSE)</f>
        <v>AP</v>
      </c>
      <c r="R847" t="str">
        <f>IFERROR(VLOOKUP(D847,Lookup_Tables!$A$2:$B$21,2,FALSE),"All")</f>
        <v>Govt_Plus_Emergency</v>
      </c>
    </row>
    <row r="848" spans="1:18" hidden="1">
      <c r="A848">
        <v>-1</v>
      </c>
      <c r="B848">
        <v>30</v>
      </c>
      <c r="C848" t="s">
        <v>38</v>
      </c>
      <c r="D848">
        <v>0</v>
      </c>
      <c r="E848">
        <v>77260230.515543297</v>
      </c>
      <c r="F848">
        <v>27330734.41123648</v>
      </c>
      <c r="G848">
        <v>142897374.24836999</v>
      </c>
      <c r="H848">
        <v>467469930.33859497</v>
      </c>
      <c r="I848">
        <v>555513431.618747</v>
      </c>
      <c r="J848">
        <v>853446625.33410501</v>
      </c>
      <c r="K848">
        <v>1346717600.4497199</v>
      </c>
      <c r="L848">
        <v>1937267206.5050099</v>
      </c>
      <c r="M848">
        <v>2373421581.0738902</v>
      </c>
      <c r="N848">
        <v>3654975579.7026901</v>
      </c>
      <c r="O848">
        <v>5225201781.7638998</v>
      </c>
      <c r="Q848" t="str">
        <f>VLOOKUP(A848,Lookup_Tables!$D$2:$E$7,2,FALSE)</f>
        <v>AP</v>
      </c>
      <c r="R848" t="str">
        <f>IFERROR(VLOOKUP(D848,Lookup_Tables!$A$2:$B$21,2,FALSE),"All")</f>
        <v>Private Assets</v>
      </c>
    </row>
    <row r="849" spans="1:18" hidden="1">
      <c r="A849">
        <v>-1</v>
      </c>
      <c r="B849">
        <v>30</v>
      </c>
      <c r="C849" t="s">
        <v>39</v>
      </c>
      <c r="D849">
        <v>0</v>
      </c>
      <c r="E849">
        <v>72955382.507474706</v>
      </c>
      <c r="F849">
        <v>25648655.606881633</v>
      </c>
      <c r="G849">
        <v>129364151.862076</v>
      </c>
      <c r="H849">
        <v>446534352.78984898</v>
      </c>
      <c r="I849">
        <v>535863689.431265</v>
      </c>
      <c r="J849">
        <v>832765322.885396</v>
      </c>
      <c r="K849">
        <v>1296428139.7471099</v>
      </c>
      <c r="L849">
        <v>1889855370.27899</v>
      </c>
      <c r="M849">
        <v>2164256609.5264802</v>
      </c>
      <c r="N849">
        <v>3435631467.87362</v>
      </c>
      <c r="O849">
        <v>4959339224.1553698</v>
      </c>
      <c r="Q849" t="str">
        <f>VLOOKUP(A849,Lookup_Tables!$D$2:$E$7,2,FALSE)</f>
        <v>AP</v>
      </c>
      <c r="R849" t="str">
        <f>IFERROR(VLOOKUP(D849,Lookup_Tables!$A$2:$B$21,2,FALSE),"All")</f>
        <v>Private Assets</v>
      </c>
    </row>
    <row r="850" spans="1:18" hidden="1">
      <c r="A850">
        <v>-1</v>
      </c>
      <c r="B850">
        <v>30</v>
      </c>
      <c r="C850" t="s">
        <v>38</v>
      </c>
      <c r="D850">
        <v>2</v>
      </c>
      <c r="E850">
        <v>1705120.9647063201</v>
      </c>
      <c r="F850">
        <v>597864.62423301092</v>
      </c>
      <c r="G850">
        <v>3306465.9955351199</v>
      </c>
      <c r="H850">
        <v>10675391.277583299</v>
      </c>
      <c r="I850">
        <v>12424223.001110001</v>
      </c>
      <c r="J850">
        <v>17794337.5144348</v>
      </c>
      <c r="K850">
        <v>29677314.864018399</v>
      </c>
      <c r="L850">
        <v>53272341.435996503</v>
      </c>
      <c r="M850">
        <v>58163035.759296097</v>
      </c>
      <c r="N850">
        <v>77465155.1238271</v>
      </c>
      <c r="O850">
        <v>98649287.162430197</v>
      </c>
      <c r="Q850" t="str">
        <f>VLOOKUP(A850,Lookup_Tables!$D$2:$E$7,2,FALSE)</f>
        <v>AP</v>
      </c>
      <c r="R850" t="str">
        <f>IFERROR(VLOOKUP(D850,Lookup_Tables!$A$2:$B$21,2,FALSE),"All")</f>
        <v>Bridge</v>
      </c>
    </row>
    <row r="851" spans="1:18" hidden="1">
      <c r="A851">
        <v>-1</v>
      </c>
      <c r="B851">
        <v>30</v>
      </c>
      <c r="C851" t="s">
        <v>39</v>
      </c>
      <c r="D851">
        <v>2</v>
      </c>
      <c r="E851">
        <v>1611873.3657015199</v>
      </c>
      <c r="F851">
        <v>560925.10481014336</v>
      </c>
      <c r="G851">
        <v>3029205.95484557</v>
      </c>
      <c r="H851">
        <v>10046717.358494399</v>
      </c>
      <c r="I851">
        <v>11770537.074229799</v>
      </c>
      <c r="J851">
        <v>16902235.013806298</v>
      </c>
      <c r="K851">
        <v>28397491.4373811</v>
      </c>
      <c r="L851">
        <v>49344374.419019803</v>
      </c>
      <c r="M851">
        <v>57911499.3257856</v>
      </c>
      <c r="N851">
        <v>76969140.504891098</v>
      </c>
      <c r="O851">
        <v>92130978.399897605</v>
      </c>
      <c r="Q851" t="str">
        <f>VLOOKUP(A851,Lookup_Tables!$D$2:$E$7,2,FALSE)</f>
        <v>AP</v>
      </c>
      <c r="R851" t="str">
        <f>IFERROR(VLOOKUP(D851,Lookup_Tables!$A$2:$B$21,2,FALSE),"All")</f>
        <v>Bridge</v>
      </c>
    </row>
    <row r="852" spans="1:18" hidden="1">
      <c r="A852">
        <v>-1</v>
      </c>
      <c r="B852">
        <v>30</v>
      </c>
      <c r="C852" t="s">
        <v>38</v>
      </c>
      <c r="D852">
        <v>3</v>
      </c>
      <c r="E852">
        <v>206915.78529900499</v>
      </c>
      <c r="F852">
        <v>78571.30051689432</v>
      </c>
      <c r="G852">
        <v>414457.98818334402</v>
      </c>
      <c r="H852">
        <v>1130731.0773515101</v>
      </c>
      <c r="I852">
        <v>1399673.0526573199</v>
      </c>
      <c r="J852">
        <v>2221727.2327067498</v>
      </c>
      <c r="K852">
        <v>3604988.2308967002</v>
      </c>
      <c r="L852">
        <v>5700512.0796716101</v>
      </c>
      <c r="M852">
        <v>6211840.7164188297</v>
      </c>
      <c r="N852">
        <v>8206349.3304179497</v>
      </c>
      <c r="O852">
        <v>10703735.5119974</v>
      </c>
      <c r="Q852" t="str">
        <f>VLOOKUP(A852,Lookup_Tables!$D$2:$E$7,2,FALSE)</f>
        <v>AP</v>
      </c>
      <c r="R852" t="str">
        <f>IFERROR(VLOOKUP(D852,Lookup_Tables!$A$2:$B$21,2,FALSE),"All")</f>
        <v>Govt Hosp</v>
      </c>
    </row>
    <row r="853" spans="1:18" hidden="1">
      <c r="A853">
        <v>-1</v>
      </c>
      <c r="B853">
        <v>30</v>
      </c>
      <c r="C853" t="s">
        <v>39</v>
      </c>
      <c r="D853">
        <v>3</v>
      </c>
      <c r="E853">
        <v>193094.873018529</v>
      </c>
      <c r="F853">
        <v>72932.808119081208</v>
      </c>
      <c r="G853">
        <v>372332.20875828899</v>
      </c>
      <c r="H853">
        <v>1041730.28606166</v>
      </c>
      <c r="I853">
        <v>1268514.3356806</v>
      </c>
      <c r="J853">
        <v>2078541.60547111</v>
      </c>
      <c r="K853">
        <v>3446024.7994564199</v>
      </c>
      <c r="L853">
        <v>5646939.4417088497</v>
      </c>
      <c r="M853">
        <v>6020894.9050260996</v>
      </c>
      <c r="N853">
        <v>8037672.55559952</v>
      </c>
      <c r="O853">
        <v>10221798.221057801</v>
      </c>
      <c r="Q853" t="str">
        <f>VLOOKUP(A853,Lookup_Tables!$D$2:$E$7,2,FALSE)</f>
        <v>AP</v>
      </c>
      <c r="R853" t="str">
        <f>IFERROR(VLOOKUP(D853,Lookup_Tables!$A$2:$B$21,2,FALSE),"All")</f>
        <v>Govt Hosp</v>
      </c>
    </row>
    <row r="854" spans="1:18" hidden="1">
      <c r="A854">
        <v>-1</v>
      </c>
      <c r="B854">
        <v>30</v>
      </c>
      <c r="C854" t="s">
        <v>38</v>
      </c>
      <c r="D854">
        <v>4</v>
      </c>
      <c r="E854">
        <v>17184.425454915599</v>
      </c>
      <c r="F854">
        <v>6017.8002352721305</v>
      </c>
      <c r="G854">
        <v>28779.878721015099</v>
      </c>
      <c r="H854">
        <v>98605.055702683501</v>
      </c>
      <c r="I854">
        <v>118230.83088215299</v>
      </c>
      <c r="J854">
        <v>190332.72435655299</v>
      </c>
      <c r="K854">
        <v>312373.52546116</v>
      </c>
      <c r="L854">
        <v>507699.91601373599</v>
      </c>
      <c r="M854">
        <v>570341.06324279495</v>
      </c>
      <c r="N854">
        <v>892658.63201347203</v>
      </c>
      <c r="O854">
        <v>1199818.89997109</v>
      </c>
      <c r="Q854" t="str">
        <f>VLOOKUP(A854,Lookup_Tables!$D$2:$E$7,2,FALSE)</f>
        <v>AP</v>
      </c>
      <c r="R854" t="str">
        <f>IFERROR(VLOOKUP(D854,Lookup_Tables!$A$2:$B$21,2,FALSE),"All")</f>
        <v>Govt Med Fac</v>
      </c>
    </row>
    <row r="855" spans="1:18" hidden="1">
      <c r="A855">
        <v>-1</v>
      </c>
      <c r="B855">
        <v>30</v>
      </c>
      <c r="C855" t="s">
        <v>39</v>
      </c>
      <c r="D855">
        <v>4</v>
      </c>
      <c r="E855">
        <v>16531.796251188502</v>
      </c>
      <c r="F855">
        <v>5803.8842284091297</v>
      </c>
      <c r="G855">
        <v>26458.141003020399</v>
      </c>
      <c r="H855">
        <v>95844.836300023904</v>
      </c>
      <c r="I855">
        <v>111045.92092490201</v>
      </c>
      <c r="J855">
        <v>184331.374020305</v>
      </c>
      <c r="K855">
        <v>304225.768252471</v>
      </c>
      <c r="L855">
        <v>497186.725658966</v>
      </c>
      <c r="M855">
        <v>550628.82566229498</v>
      </c>
      <c r="N855">
        <v>858139.90051619499</v>
      </c>
      <c r="O855">
        <v>1199818.89997109</v>
      </c>
      <c r="Q855" t="str">
        <f>VLOOKUP(A855,Lookup_Tables!$D$2:$E$7,2,FALSE)</f>
        <v>AP</v>
      </c>
      <c r="R855" t="str">
        <f>IFERROR(VLOOKUP(D855,Lookup_Tables!$A$2:$B$21,2,FALSE),"All")</f>
        <v>Govt Med Fac</v>
      </c>
    </row>
    <row r="856" spans="1:18" hidden="1">
      <c r="A856">
        <v>-1</v>
      </c>
      <c r="B856">
        <v>30</v>
      </c>
      <c r="C856" t="s">
        <v>38</v>
      </c>
      <c r="D856">
        <v>6</v>
      </c>
      <c r="E856">
        <v>1317819.6969989899</v>
      </c>
      <c r="F856">
        <v>476968.28592917789</v>
      </c>
      <c r="G856">
        <v>3687185.5172924502</v>
      </c>
      <c r="H856">
        <v>7908361.1588023696</v>
      </c>
      <c r="I856">
        <v>9136527.8071620408</v>
      </c>
      <c r="J856">
        <v>13531074.2024321</v>
      </c>
      <c r="K856">
        <v>20636266.791157</v>
      </c>
      <c r="L856">
        <v>32592196.995851599</v>
      </c>
      <c r="M856">
        <v>35643731.599687397</v>
      </c>
      <c r="N856">
        <v>46468831.005888298</v>
      </c>
      <c r="O856">
        <v>56236938.457423598</v>
      </c>
      <c r="Q856" t="str">
        <f>VLOOKUP(A856,Lookup_Tables!$D$2:$E$7,2,FALSE)</f>
        <v>AP</v>
      </c>
      <c r="R856" t="str">
        <f>IFERROR(VLOOKUP(D856,Lookup_Tables!$A$2:$B$21,2,FALSE),"All")</f>
        <v>Port</v>
      </c>
    </row>
    <row r="857" spans="1:18" hidden="1">
      <c r="A857">
        <v>-1</v>
      </c>
      <c r="B857">
        <v>30</v>
      </c>
      <c r="C857" t="s">
        <v>39</v>
      </c>
      <c r="D857">
        <v>6</v>
      </c>
      <c r="E857">
        <v>1237132.49413634</v>
      </c>
      <c r="F857">
        <v>443896.16710046609</v>
      </c>
      <c r="G857">
        <v>3468324.7374920999</v>
      </c>
      <c r="H857">
        <v>7201748.0578155499</v>
      </c>
      <c r="I857">
        <v>8492348.72370518</v>
      </c>
      <c r="J857">
        <v>12779115.0496812</v>
      </c>
      <c r="K857">
        <v>19134546.512966398</v>
      </c>
      <c r="L857">
        <v>31659908.4499758</v>
      </c>
      <c r="M857">
        <v>34800052.337772198</v>
      </c>
      <c r="N857">
        <v>45853588.806592703</v>
      </c>
      <c r="O857">
        <v>53316392.059753798</v>
      </c>
      <c r="Q857" t="str">
        <f>VLOOKUP(A857,Lookup_Tables!$D$2:$E$7,2,FALSE)</f>
        <v>AP</v>
      </c>
      <c r="R857" t="str">
        <f>IFERROR(VLOOKUP(D857,Lookup_Tables!$A$2:$B$21,2,FALSE),"All")</f>
        <v>Port</v>
      </c>
    </row>
    <row r="858" spans="1:18" hidden="1">
      <c r="A858">
        <v>-1</v>
      </c>
      <c r="B858">
        <v>30</v>
      </c>
      <c r="C858" t="s">
        <v>38</v>
      </c>
      <c r="D858">
        <v>10</v>
      </c>
      <c r="E858">
        <v>1598630.5952552101</v>
      </c>
      <c r="F858">
        <v>583202.71701620868</v>
      </c>
      <c r="G858">
        <v>3188525.18983851</v>
      </c>
      <c r="H858">
        <v>9490476.4991527107</v>
      </c>
      <c r="I858">
        <v>11177911.4250906</v>
      </c>
      <c r="J858">
        <v>17489555.544303801</v>
      </c>
      <c r="K858">
        <v>26809535.394247901</v>
      </c>
      <c r="L858">
        <v>46983751.618925698</v>
      </c>
      <c r="M858">
        <v>49575183.9324947</v>
      </c>
      <c r="N858">
        <v>70854580.986898705</v>
      </c>
      <c r="O858">
        <v>85875777.259489805</v>
      </c>
      <c r="Q858" t="str">
        <f>VLOOKUP(A858,Lookup_Tables!$D$2:$E$7,2,FALSE)</f>
        <v>AP</v>
      </c>
      <c r="R858" t="str">
        <f>IFERROR(VLOOKUP(D858,Lookup_Tables!$A$2:$B$21,2,FALSE),"All")</f>
        <v>Pub School</v>
      </c>
    </row>
    <row r="859" spans="1:18" hidden="1">
      <c r="A859">
        <v>-1</v>
      </c>
      <c r="B859">
        <v>30</v>
      </c>
      <c r="C859" t="s">
        <v>39</v>
      </c>
      <c r="D859">
        <v>10</v>
      </c>
      <c r="E859">
        <v>1507234.82382232</v>
      </c>
      <c r="F859">
        <v>544440.05581270286</v>
      </c>
      <c r="G859">
        <v>2872837.99079681</v>
      </c>
      <c r="H859">
        <v>8645924.54111569</v>
      </c>
      <c r="I859">
        <v>10665060.5814748</v>
      </c>
      <c r="J859">
        <v>16806166.834761899</v>
      </c>
      <c r="K859">
        <v>25579664.273701299</v>
      </c>
      <c r="L859">
        <v>45065592.747759297</v>
      </c>
      <c r="M859">
        <v>48260688.346554898</v>
      </c>
      <c r="N859">
        <v>69457220.319734603</v>
      </c>
      <c r="O859">
        <v>83580011.121764198</v>
      </c>
      <c r="Q859" t="str">
        <f>VLOOKUP(A859,Lookup_Tables!$D$2:$E$7,2,FALSE)</f>
        <v>AP</v>
      </c>
      <c r="R859" t="str">
        <f>IFERROR(VLOOKUP(D859,Lookup_Tables!$A$2:$B$21,2,FALSE),"All")</f>
        <v>Pub School</v>
      </c>
    </row>
    <row r="860" spans="1:18" hidden="1">
      <c r="A860">
        <v>-1</v>
      </c>
      <c r="B860">
        <v>30</v>
      </c>
      <c r="C860" t="s">
        <v>38</v>
      </c>
      <c r="D860">
        <v>13</v>
      </c>
      <c r="E860">
        <v>1251738.5418817899</v>
      </c>
      <c r="F860">
        <v>417379.81806781725</v>
      </c>
      <c r="G860">
        <v>2157228.6465654001</v>
      </c>
      <c r="H860">
        <v>6849539.59837279</v>
      </c>
      <c r="I860">
        <v>8290491.9970938601</v>
      </c>
      <c r="J860">
        <v>14081659.249306001</v>
      </c>
      <c r="K860">
        <v>24198236.239810798</v>
      </c>
      <c r="L860">
        <v>38332268.479160197</v>
      </c>
      <c r="M860">
        <v>43884378.663778603</v>
      </c>
      <c r="N860">
        <v>70024255.877845004</v>
      </c>
      <c r="O860">
        <v>90788463.829476893</v>
      </c>
      <c r="Q860" t="str">
        <f>VLOOKUP(A860,Lookup_Tables!$D$2:$E$7,2,FALSE)</f>
        <v>AP</v>
      </c>
      <c r="R860" t="str">
        <f>IFERROR(VLOOKUP(D860,Lookup_Tables!$A$2:$B$21,2,FALSE),"All")</f>
        <v>Residual Inst</v>
      </c>
    </row>
    <row r="861" spans="1:18" hidden="1">
      <c r="A861">
        <v>-1</v>
      </c>
      <c r="B861">
        <v>30</v>
      </c>
      <c r="C861" t="s">
        <v>39</v>
      </c>
      <c r="D861">
        <v>13</v>
      </c>
      <c r="E861">
        <v>1194643.57883114</v>
      </c>
      <c r="F861">
        <v>402418.08482811844</v>
      </c>
      <c r="G861">
        <v>1974919.4900509401</v>
      </c>
      <c r="H861">
        <v>6428538.8377257399</v>
      </c>
      <c r="I861">
        <v>7840734.4630332002</v>
      </c>
      <c r="J861">
        <v>13588121.116417199</v>
      </c>
      <c r="K861">
        <v>22029192.499419902</v>
      </c>
      <c r="L861">
        <v>36924097.1651804</v>
      </c>
      <c r="M861">
        <v>42690726.389937297</v>
      </c>
      <c r="N861">
        <v>67209090.112866402</v>
      </c>
      <c r="O861">
        <v>90788463.829476893</v>
      </c>
      <c r="Q861" t="str">
        <f>VLOOKUP(A861,Lookup_Tables!$D$2:$E$7,2,FALSE)</f>
        <v>AP</v>
      </c>
      <c r="R861" t="str">
        <f>IFERROR(VLOOKUP(D861,Lookup_Tables!$A$2:$B$21,2,FALSE),"All")</f>
        <v>Residual Inst</v>
      </c>
    </row>
    <row r="862" spans="1:18" hidden="1">
      <c r="A862">
        <v>-1</v>
      </c>
      <c r="B862">
        <v>30</v>
      </c>
      <c r="C862" t="s">
        <v>38</v>
      </c>
      <c r="D862">
        <v>14</v>
      </c>
      <c r="E862">
        <v>1389686.8546760699</v>
      </c>
      <c r="F862">
        <v>489480.09375001467</v>
      </c>
      <c r="G862">
        <v>3842529.7789646098</v>
      </c>
      <c r="H862">
        <v>7787193.3180604801</v>
      </c>
      <c r="I862">
        <v>8905451.1791482996</v>
      </c>
      <c r="J862">
        <v>13027821.8286533</v>
      </c>
      <c r="K862">
        <v>21170539.417463299</v>
      </c>
      <c r="L862">
        <v>34392552.843092397</v>
      </c>
      <c r="M862">
        <v>37556781.9555692</v>
      </c>
      <c r="N862">
        <v>59021804.782117099</v>
      </c>
      <c r="O862">
        <v>94342169.829793498</v>
      </c>
      <c r="Q862" t="str">
        <f>VLOOKUP(A862,Lookup_Tables!$D$2:$E$7,2,FALSE)</f>
        <v>AP</v>
      </c>
      <c r="R862" t="str">
        <f>IFERROR(VLOOKUP(D862,Lookup_Tables!$A$2:$B$21,2,FALSE),"All")</f>
        <v>Road</v>
      </c>
    </row>
    <row r="863" spans="1:18" hidden="1">
      <c r="A863">
        <v>-1</v>
      </c>
      <c r="B863">
        <v>30</v>
      </c>
      <c r="C863" t="s">
        <v>39</v>
      </c>
      <c r="D863">
        <v>14</v>
      </c>
      <c r="E863">
        <v>1312139.3755244699</v>
      </c>
      <c r="F863">
        <v>458470.54604428122</v>
      </c>
      <c r="G863">
        <v>3678810.8040905301</v>
      </c>
      <c r="H863">
        <v>7144959.42494471</v>
      </c>
      <c r="I863">
        <v>8119491.23343076</v>
      </c>
      <c r="J863">
        <v>12222816.373424301</v>
      </c>
      <c r="K863">
        <v>19659803.3922043</v>
      </c>
      <c r="L863">
        <v>32881270.614672299</v>
      </c>
      <c r="M863">
        <v>36988008.037443303</v>
      </c>
      <c r="N863">
        <v>56110070.404868498</v>
      </c>
      <c r="O863">
        <v>93552700.748129398</v>
      </c>
      <c r="Q863" t="str">
        <f>VLOOKUP(A863,Lookup_Tables!$D$2:$E$7,2,FALSE)</f>
        <v>AP</v>
      </c>
      <c r="R863" t="str">
        <f>IFERROR(VLOOKUP(D863,Lookup_Tables!$A$2:$B$21,2,FALSE),"All")</f>
        <v>Road</v>
      </c>
    </row>
    <row r="864" spans="1:18" hidden="1">
      <c r="A864">
        <v>-1</v>
      </c>
      <c r="B864">
        <v>30</v>
      </c>
      <c r="C864" t="s">
        <v>38</v>
      </c>
      <c r="D864">
        <v>15</v>
      </c>
      <c r="E864">
        <v>84747327.379815504</v>
      </c>
      <c r="F864">
        <v>30362932.685891397</v>
      </c>
      <c r="G864">
        <v>158938706.94894901</v>
      </c>
      <c r="H864">
        <v>512672529.85984701</v>
      </c>
      <c r="I864">
        <v>608662194.11011302</v>
      </c>
      <c r="J864">
        <v>935152009.88105595</v>
      </c>
      <c r="K864">
        <v>1443007059.8087699</v>
      </c>
      <c r="L864">
        <v>2188130087.2622299</v>
      </c>
      <c r="M864">
        <v>2510022250.1474299</v>
      </c>
      <c r="N864">
        <v>3987538195.9679699</v>
      </c>
      <c r="O864">
        <v>5552491628.3727503</v>
      </c>
      <c r="Q864" t="str">
        <f>VLOOKUP(A864,Lookup_Tables!$D$2:$E$7,2,FALSE)</f>
        <v>AP</v>
      </c>
      <c r="R864" t="str">
        <f>IFERROR(VLOOKUP(D864,Lookup_Tables!$A$2:$B$21,2,FALSE),"All")</f>
        <v>All</v>
      </c>
    </row>
    <row r="865" spans="1:18" hidden="1">
      <c r="A865">
        <v>-1</v>
      </c>
      <c r="B865">
        <v>30</v>
      </c>
      <c r="C865" t="s">
        <v>39</v>
      </c>
      <c r="D865">
        <v>15</v>
      </c>
      <c r="E865">
        <v>79960468.555314094</v>
      </c>
      <c r="F865">
        <v>28302190.742281608</v>
      </c>
      <c r="G865">
        <v>144492337.42705101</v>
      </c>
      <c r="H865">
        <v>490154637.15766799</v>
      </c>
      <c r="I865">
        <v>578987500.98343694</v>
      </c>
      <c r="J865">
        <v>910250257.52028</v>
      </c>
      <c r="K865">
        <v>1376428338.47016</v>
      </c>
      <c r="L865">
        <v>2059438248.8864999</v>
      </c>
      <c r="M865">
        <v>2384075531.1416702</v>
      </c>
      <c r="N865">
        <v>3927734086.1111498</v>
      </c>
      <c r="O865">
        <v>5261239271.1874399</v>
      </c>
      <c r="Q865" t="str">
        <f>VLOOKUP(A865,Lookup_Tables!$D$2:$E$7,2,FALSE)</f>
        <v>AP</v>
      </c>
      <c r="R865" t="str">
        <f>IFERROR(VLOOKUP(D865,Lookup_Tables!$A$2:$B$21,2,FALSE),"All")</f>
        <v>All</v>
      </c>
    </row>
    <row r="866" spans="1:18" hidden="1">
      <c r="A866">
        <v>-1</v>
      </c>
      <c r="B866">
        <v>30</v>
      </c>
      <c r="C866" t="s">
        <v>38</v>
      </c>
      <c r="D866">
        <v>16</v>
      </c>
      <c r="E866">
        <v>7487096.8642723598</v>
      </c>
      <c r="F866">
        <v>2777288.065350337</v>
      </c>
      <c r="G866">
        <v>16084170.0746386</v>
      </c>
      <c r="H866">
        <v>42411719.360853702</v>
      </c>
      <c r="I866">
        <v>50469733.594577901</v>
      </c>
      <c r="J866">
        <v>78231923.704714596</v>
      </c>
      <c r="K866">
        <v>122434126.72846401</v>
      </c>
      <c r="L866">
        <v>206573543.80392501</v>
      </c>
      <c r="M866">
        <v>225151073.163131</v>
      </c>
      <c r="N866">
        <v>338739498.26067501</v>
      </c>
      <c r="O866">
        <v>398978985.22336203</v>
      </c>
      <c r="Q866" t="str">
        <f>VLOOKUP(A866,Lookup_Tables!$D$2:$E$7,2,FALSE)</f>
        <v>AP</v>
      </c>
      <c r="R866" t="str">
        <f>IFERROR(VLOOKUP(D866,Lookup_Tables!$A$2:$B$21,2,FALSE),"All")</f>
        <v>Government_Loss</v>
      </c>
    </row>
    <row r="867" spans="1:18" hidden="1">
      <c r="A867">
        <v>-1</v>
      </c>
      <c r="B867">
        <v>30</v>
      </c>
      <c r="C867" t="s">
        <v>39</v>
      </c>
      <c r="D867">
        <v>16</v>
      </c>
      <c r="E867">
        <v>7051632.4201539401</v>
      </c>
      <c r="F867">
        <v>2601961.2872999264</v>
      </c>
      <c r="G867">
        <v>14717211.8895835</v>
      </c>
      <c r="H867">
        <v>38603215.054686204</v>
      </c>
      <c r="I867">
        <v>47390381.834055804</v>
      </c>
      <c r="J867">
        <v>75343461.513045996</v>
      </c>
      <c r="K867">
        <v>116731602.97691201</v>
      </c>
      <c r="L867">
        <v>203306518.945113</v>
      </c>
      <c r="M867">
        <v>218897832.98894501</v>
      </c>
      <c r="N867">
        <v>314110692.57832003</v>
      </c>
      <c r="O867">
        <v>385106416.43456501</v>
      </c>
      <c r="Q867" t="str">
        <f>VLOOKUP(A867,Lookup_Tables!$D$2:$E$7,2,FALSE)</f>
        <v>AP</v>
      </c>
      <c r="R867" t="str">
        <f>IFERROR(VLOOKUP(D867,Lookup_Tables!$A$2:$B$21,2,FALSE),"All")</f>
        <v>Government_Loss</v>
      </c>
    </row>
    <row r="868" spans="1:18" hidden="1">
      <c r="A868">
        <v>-1</v>
      </c>
      <c r="B868">
        <v>30</v>
      </c>
      <c r="C868" t="s">
        <v>38</v>
      </c>
      <c r="D868">
        <v>17</v>
      </c>
      <c r="E868">
        <v>13870063.1266261</v>
      </c>
      <c r="F868">
        <v>4654329.8500701319</v>
      </c>
      <c r="G868">
        <v>22992537.104520299</v>
      </c>
      <c r="H868">
        <v>86381616.386988297</v>
      </c>
      <c r="I868">
        <v>103161872.928238</v>
      </c>
      <c r="J868">
        <v>162558492.72626501</v>
      </c>
      <c r="K868">
        <v>250662059.16631499</v>
      </c>
      <c r="L868">
        <v>367427455.68407297</v>
      </c>
      <c r="M868">
        <v>447973016.66861898</v>
      </c>
      <c r="N868">
        <v>691382278.13437796</v>
      </c>
      <c r="O868">
        <v>1051161034.34593</v>
      </c>
      <c r="Q868" t="str">
        <f>VLOOKUP(A868,Lookup_Tables!$D$2:$E$7,2,FALSE)</f>
        <v>AP</v>
      </c>
      <c r="R868" t="str">
        <f>IFERROR(VLOOKUP(D868,Lookup_Tables!$A$2:$B$21,2,FALSE),"All")</f>
        <v>Emergency_Loss</v>
      </c>
    </row>
    <row r="869" spans="1:18" hidden="1">
      <c r="A869">
        <v>-1</v>
      </c>
      <c r="B869">
        <v>30</v>
      </c>
      <c r="C869" t="s">
        <v>39</v>
      </c>
      <c r="D869">
        <v>17</v>
      </c>
      <c r="E869">
        <v>13174227.7478243</v>
      </c>
      <c r="F869">
        <v>4376893.7170494348</v>
      </c>
      <c r="G869">
        <v>21024808.139109898</v>
      </c>
      <c r="H869">
        <v>82445414.631333306</v>
      </c>
      <c r="I869">
        <v>99193517.919246495</v>
      </c>
      <c r="J869">
        <v>158421371.58666599</v>
      </c>
      <c r="K869">
        <v>243142072.946042</v>
      </c>
      <c r="L869">
        <v>356803338.17457402</v>
      </c>
      <c r="M869">
        <v>406115902.91033101</v>
      </c>
      <c r="N869">
        <v>691382278.13437796</v>
      </c>
      <c r="O869">
        <v>1003287759.06329</v>
      </c>
      <c r="Q869" t="str">
        <f>VLOOKUP(A869,Lookup_Tables!$D$2:$E$7,2,FALSE)</f>
        <v>AP</v>
      </c>
      <c r="R869" t="str">
        <f>IFERROR(VLOOKUP(D869,Lookup_Tables!$A$2:$B$21,2,FALSE),"All")</f>
        <v>Emergency_Loss</v>
      </c>
    </row>
    <row r="870" spans="1:18" hidden="1">
      <c r="A870">
        <v>-1</v>
      </c>
      <c r="B870">
        <v>30</v>
      </c>
      <c r="C870" t="s">
        <v>38</v>
      </c>
      <c r="D870">
        <v>18</v>
      </c>
      <c r="E870">
        <v>21357159.9908983</v>
      </c>
      <c r="F870">
        <v>7534812.9068532083</v>
      </c>
      <c r="G870">
        <v>39812440.959416799</v>
      </c>
      <c r="H870">
        <v>128724538.369311</v>
      </c>
      <c r="I870">
        <v>155663231.28733799</v>
      </c>
      <c r="J870">
        <v>238213052.75468901</v>
      </c>
      <c r="K870">
        <v>369498380.37779403</v>
      </c>
      <c r="L870">
        <v>552534064.30444503</v>
      </c>
      <c r="M870">
        <v>651002389.27453995</v>
      </c>
      <c r="N870">
        <v>1037315223.40497</v>
      </c>
      <c r="O870">
        <v>1378450880.9547901</v>
      </c>
      <c r="Q870" t="str">
        <f>VLOOKUP(A870,Lookup_Tables!$D$2:$E$7,2,FALSE)</f>
        <v>AP</v>
      </c>
      <c r="R870" t="str">
        <f>IFERROR(VLOOKUP(D870,Lookup_Tables!$A$2:$B$21,2,FALSE),"All")</f>
        <v>Govt_Plus_Emergency</v>
      </c>
    </row>
    <row r="871" spans="1:18" hidden="1">
      <c r="A871">
        <v>-1</v>
      </c>
      <c r="B871">
        <v>30</v>
      </c>
      <c r="C871" t="s">
        <v>39</v>
      </c>
      <c r="D871">
        <v>18</v>
      </c>
      <c r="E871">
        <v>20179746.703942001</v>
      </c>
      <c r="F871">
        <v>7151905.8921628445</v>
      </c>
      <c r="G871">
        <v>36018636.742474899</v>
      </c>
      <c r="H871">
        <v>122967549.128015</v>
      </c>
      <c r="I871">
        <v>147975043.22065201</v>
      </c>
      <c r="J871">
        <v>232053411.19888499</v>
      </c>
      <c r="K871">
        <v>349027533.91835701</v>
      </c>
      <c r="L871">
        <v>522480517.20947301</v>
      </c>
      <c r="M871">
        <v>634449408.76933706</v>
      </c>
      <c r="N871">
        <v>967236642.51929104</v>
      </c>
      <c r="O871">
        <v>1249650694.6121099</v>
      </c>
      <c r="Q871" t="str">
        <f>VLOOKUP(A871,Lookup_Tables!$D$2:$E$7,2,FALSE)</f>
        <v>AP</v>
      </c>
      <c r="R871" t="str">
        <f>IFERROR(VLOOKUP(D871,Lookup_Tables!$A$2:$B$21,2,FALSE),"All")</f>
        <v>Govt_Plus_Emergency</v>
      </c>
    </row>
    <row r="872" spans="1:18" hidden="1">
      <c r="A872">
        <v>-1</v>
      </c>
      <c r="B872">
        <v>31</v>
      </c>
      <c r="C872" t="s">
        <v>38</v>
      </c>
      <c r="D872">
        <v>0</v>
      </c>
      <c r="E872">
        <v>534666305.610232</v>
      </c>
      <c r="F872">
        <v>241075916.95724916</v>
      </c>
      <c r="G872">
        <v>1397299730.26864</v>
      </c>
      <c r="H872">
        <v>3006627647.5363998</v>
      </c>
      <c r="I872">
        <v>3416046733.03125</v>
      </c>
      <c r="J872">
        <v>4770998524.3971901</v>
      </c>
      <c r="K872">
        <v>7232159095.4170904</v>
      </c>
      <c r="L872">
        <v>9556186772.8905392</v>
      </c>
      <c r="M872">
        <v>10452493724.291201</v>
      </c>
      <c r="N872">
        <v>13733694364.867001</v>
      </c>
      <c r="O872">
        <v>16095282803.538099</v>
      </c>
      <c r="Q872" t="str">
        <f>VLOOKUP(A872,Lookup_Tables!$D$2:$E$7,2,FALSE)</f>
        <v>AP</v>
      </c>
      <c r="R872" t="str">
        <f>IFERROR(VLOOKUP(D872,Lookup_Tables!$A$2:$B$21,2,FALSE),"All")</f>
        <v>Private Assets</v>
      </c>
    </row>
    <row r="873" spans="1:18" hidden="1">
      <c r="A873">
        <v>-1</v>
      </c>
      <c r="B873">
        <v>31</v>
      </c>
      <c r="C873" t="s">
        <v>39</v>
      </c>
      <c r="D873">
        <v>0</v>
      </c>
      <c r="E873">
        <v>476576180.15784198</v>
      </c>
      <c r="F873">
        <v>211441545.34128672</v>
      </c>
      <c r="G873">
        <v>1214196709.21789</v>
      </c>
      <c r="H873">
        <v>2710806502.01999</v>
      </c>
      <c r="I873">
        <v>3110186784.41366</v>
      </c>
      <c r="J873">
        <v>4300520114.8243599</v>
      </c>
      <c r="K873">
        <v>6586890327.4809999</v>
      </c>
      <c r="L873">
        <v>8863531760.5278606</v>
      </c>
      <c r="M873">
        <v>9874919305.5980492</v>
      </c>
      <c r="N873">
        <v>13358114765.268499</v>
      </c>
      <c r="O873">
        <v>14830495199.792999</v>
      </c>
      <c r="Q873" t="str">
        <f>VLOOKUP(A873,Lookup_Tables!$D$2:$E$7,2,FALSE)</f>
        <v>AP</v>
      </c>
      <c r="R873" t="str">
        <f>IFERROR(VLOOKUP(D873,Lookup_Tables!$A$2:$B$21,2,FALSE),"All")</f>
        <v>Private Assets</v>
      </c>
    </row>
    <row r="874" spans="1:18" hidden="1">
      <c r="A874">
        <v>-1</v>
      </c>
      <c r="B874">
        <v>31</v>
      </c>
      <c r="C874" t="s">
        <v>38</v>
      </c>
      <c r="D874">
        <v>1</v>
      </c>
      <c r="E874">
        <v>3997938.3824950201</v>
      </c>
      <c r="F874">
        <v>1408933.5031685052</v>
      </c>
      <c r="G874">
        <v>7917732.1778441099</v>
      </c>
      <c r="H874">
        <v>25096647.987079699</v>
      </c>
      <c r="I874">
        <v>29868367.0597273</v>
      </c>
      <c r="J874">
        <v>47826103.952005804</v>
      </c>
      <c r="K874">
        <v>75063913.419158801</v>
      </c>
      <c r="L874">
        <v>107513659.299908</v>
      </c>
      <c r="M874">
        <v>118546389.905706</v>
      </c>
      <c r="N874">
        <v>155918050.486164</v>
      </c>
      <c r="O874">
        <v>194279987.63803399</v>
      </c>
      <c r="Q874" t="str">
        <f>VLOOKUP(A874,Lookup_Tables!$D$2:$E$7,2,FALSE)</f>
        <v>AP</v>
      </c>
      <c r="R874" t="str">
        <f>IFERROR(VLOOKUP(D874,Lookup_Tables!$A$2:$B$21,2,FALSE),"All")</f>
        <v>Airport</v>
      </c>
    </row>
    <row r="875" spans="1:18" hidden="1">
      <c r="A875">
        <v>-1</v>
      </c>
      <c r="B875">
        <v>31</v>
      </c>
      <c r="C875" t="s">
        <v>39</v>
      </c>
      <c r="D875">
        <v>1</v>
      </c>
      <c r="E875">
        <v>3756366.6389511302</v>
      </c>
      <c r="F875">
        <v>1290264.9868653836</v>
      </c>
      <c r="G875">
        <v>7227244.5454219403</v>
      </c>
      <c r="H875">
        <v>23692064.359926499</v>
      </c>
      <c r="I875">
        <v>28287991.4756626</v>
      </c>
      <c r="J875">
        <v>46783919.760758601</v>
      </c>
      <c r="K875">
        <v>70730907.121453196</v>
      </c>
      <c r="L875">
        <v>105892203.40037</v>
      </c>
      <c r="M875">
        <v>117191509.960373</v>
      </c>
      <c r="N875">
        <v>151217039.604913</v>
      </c>
      <c r="O875">
        <v>184360683.13096201</v>
      </c>
      <c r="Q875" t="str">
        <f>VLOOKUP(A875,Lookup_Tables!$D$2:$E$7,2,FALSE)</f>
        <v>AP</v>
      </c>
      <c r="R875" t="str">
        <f>IFERROR(VLOOKUP(D875,Lookup_Tables!$A$2:$B$21,2,FALSE),"All")</f>
        <v>Airport</v>
      </c>
    </row>
    <row r="876" spans="1:18" hidden="1">
      <c r="A876">
        <v>-1</v>
      </c>
      <c r="B876">
        <v>31</v>
      </c>
      <c r="C876" t="s">
        <v>38</v>
      </c>
      <c r="D876">
        <v>2</v>
      </c>
      <c r="E876">
        <v>51263690.640246503</v>
      </c>
      <c r="F876">
        <v>22887944.911787547</v>
      </c>
      <c r="G876">
        <v>145620816.36761799</v>
      </c>
      <c r="H876">
        <v>302197709.266922</v>
      </c>
      <c r="I876">
        <v>339476943.35513502</v>
      </c>
      <c r="J876">
        <v>446855455.14158899</v>
      </c>
      <c r="K876">
        <v>664832206.72816098</v>
      </c>
      <c r="L876">
        <v>850186671.526003</v>
      </c>
      <c r="M876">
        <v>927611881.25212395</v>
      </c>
      <c r="N876">
        <v>1199508686.98264</v>
      </c>
      <c r="O876">
        <v>1399851524.7484601</v>
      </c>
      <c r="Q876" t="str">
        <f>VLOOKUP(A876,Lookup_Tables!$D$2:$E$7,2,FALSE)</f>
        <v>AP</v>
      </c>
      <c r="R876" t="str">
        <f>IFERROR(VLOOKUP(D876,Lookup_Tables!$A$2:$B$21,2,FALSE),"All")</f>
        <v>Bridge</v>
      </c>
    </row>
    <row r="877" spans="1:18" hidden="1">
      <c r="A877">
        <v>-1</v>
      </c>
      <c r="B877">
        <v>31</v>
      </c>
      <c r="C877" t="s">
        <v>39</v>
      </c>
      <c r="D877">
        <v>2</v>
      </c>
      <c r="E877">
        <v>46108364.820909202</v>
      </c>
      <c r="F877">
        <v>20229875.413782582</v>
      </c>
      <c r="G877">
        <v>128415947.839231</v>
      </c>
      <c r="H877">
        <v>272724700.81763202</v>
      </c>
      <c r="I877">
        <v>305372922.17169899</v>
      </c>
      <c r="J877">
        <v>410829263.420228</v>
      </c>
      <c r="K877">
        <v>632180086.93654895</v>
      </c>
      <c r="L877">
        <v>794429373.41774201</v>
      </c>
      <c r="M877">
        <v>858338804.54948199</v>
      </c>
      <c r="N877">
        <v>1116846080.2953999</v>
      </c>
      <c r="O877">
        <v>1386582879.49617</v>
      </c>
      <c r="Q877" t="str">
        <f>VLOOKUP(A877,Lookup_Tables!$D$2:$E$7,2,FALSE)</f>
        <v>AP</v>
      </c>
      <c r="R877" t="str">
        <f>IFERROR(VLOOKUP(D877,Lookup_Tables!$A$2:$B$21,2,FALSE),"All")</f>
        <v>Bridge</v>
      </c>
    </row>
    <row r="878" spans="1:18" hidden="1">
      <c r="A878">
        <v>-1</v>
      </c>
      <c r="B878">
        <v>31</v>
      </c>
      <c r="C878" t="s">
        <v>38</v>
      </c>
      <c r="D878">
        <v>3</v>
      </c>
      <c r="E878">
        <v>4555971.2934493702</v>
      </c>
      <c r="F878">
        <v>1889603.5066664983</v>
      </c>
      <c r="G878">
        <v>11299048.193760199</v>
      </c>
      <c r="H878">
        <v>26410791.637991499</v>
      </c>
      <c r="I878">
        <v>30421981.379698198</v>
      </c>
      <c r="J878">
        <v>46191886.469339199</v>
      </c>
      <c r="K878">
        <v>67283601.413736299</v>
      </c>
      <c r="L878">
        <v>94391707.369273201</v>
      </c>
      <c r="M878">
        <v>109383515.67512999</v>
      </c>
      <c r="N878">
        <v>130385165.597515</v>
      </c>
      <c r="O878">
        <v>164845769.79951799</v>
      </c>
      <c r="Q878" t="str">
        <f>VLOOKUP(A878,Lookup_Tables!$D$2:$E$7,2,FALSE)</f>
        <v>AP</v>
      </c>
      <c r="R878" t="str">
        <f>IFERROR(VLOOKUP(D878,Lookup_Tables!$A$2:$B$21,2,FALSE),"All")</f>
        <v>Govt Hosp</v>
      </c>
    </row>
    <row r="879" spans="1:18" hidden="1">
      <c r="A879">
        <v>-1</v>
      </c>
      <c r="B879">
        <v>31</v>
      </c>
      <c r="C879" t="s">
        <v>39</v>
      </c>
      <c r="D879">
        <v>3</v>
      </c>
      <c r="E879">
        <v>4125885.3753624</v>
      </c>
      <c r="F879">
        <v>1703083.8821055656</v>
      </c>
      <c r="G879">
        <v>9825955.3393689692</v>
      </c>
      <c r="H879">
        <v>24007586.581738301</v>
      </c>
      <c r="I879">
        <v>27716028.683169998</v>
      </c>
      <c r="J879">
        <v>41096318.224892601</v>
      </c>
      <c r="K879">
        <v>63861587.621688001</v>
      </c>
      <c r="L879">
        <v>88630432.489725098</v>
      </c>
      <c r="M879">
        <v>101663903.31498399</v>
      </c>
      <c r="N879">
        <v>122801381.11982</v>
      </c>
      <c r="O879">
        <v>158615818.33876899</v>
      </c>
      <c r="Q879" t="str">
        <f>VLOOKUP(A879,Lookup_Tables!$D$2:$E$7,2,FALSE)</f>
        <v>AP</v>
      </c>
      <c r="R879" t="str">
        <f>IFERROR(VLOOKUP(D879,Lookup_Tables!$A$2:$B$21,2,FALSE),"All")</f>
        <v>Govt Hosp</v>
      </c>
    </row>
    <row r="880" spans="1:18" hidden="1">
      <c r="A880">
        <v>-1</v>
      </c>
      <c r="B880">
        <v>31</v>
      </c>
      <c r="C880" t="s">
        <v>38</v>
      </c>
      <c r="D880">
        <v>4</v>
      </c>
      <c r="E880">
        <v>2195072.8960804301</v>
      </c>
      <c r="F880">
        <v>893270.01976212347</v>
      </c>
      <c r="G880">
        <v>5523645.8849638803</v>
      </c>
      <c r="H880">
        <v>13841638.264094099</v>
      </c>
      <c r="I880">
        <v>15752695.538503001</v>
      </c>
      <c r="J880">
        <v>22625045.9897407</v>
      </c>
      <c r="K880">
        <v>32794963.886328999</v>
      </c>
      <c r="L880">
        <v>43488604.2741872</v>
      </c>
      <c r="M880">
        <v>46747868.793309703</v>
      </c>
      <c r="N880">
        <v>60854192.727580003</v>
      </c>
      <c r="O880">
        <v>80006786.7325591</v>
      </c>
      <c r="Q880" t="str">
        <f>VLOOKUP(A880,Lookup_Tables!$D$2:$E$7,2,FALSE)</f>
        <v>AP</v>
      </c>
      <c r="R880" t="str">
        <f>IFERROR(VLOOKUP(D880,Lookup_Tables!$A$2:$B$21,2,FALSE),"All")</f>
        <v>Govt Med Fac</v>
      </c>
    </row>
    <row r="881" spans="1:18" hidden="1">
      <c r="A881">
        <v>-1</v>
      </c>
      <c r="B881">
        <v>31</v>
      </c>
      <c r="C881" t="s">
        <v>39</v>
      </c>
      <c r="D881">
        <v>4</v>
      </c>
      <c r="E881">
        <v>1996848.11467872</v>
      </c>
      <c r="F881">
        <v>803925.81745649222</v>
      </c>
      <c r="G881">
        <v>4881887.4980543302</v>
      </c>
      <c r="H881">
        <v>12252519.378487101</v>
      </c>
      <c r="I881">
        <v>14427543.8501681</v>
      </c>
      <c r="J881">
        <v>21623467.7084678</v>
      </c>
      <c r="K881">
        <v>29962488.407400001</v>
      </c>
      <c r="L881">
        <v>42291622.737938598</v>
      </c>
      <c r="M881">
        <v>45438292.219861597</v>
      </c>
      <c r="N881">
        <v>58598046.951818697</v>
      </c>
      <c r="O881">
        <v>68144967.479069099</v>
      </c>
      <c r="Q881" t="str">
        <f>VLOOKUP(A881,Lookup_Tables!$D$2:$E$7,2,FALSE)</f>
        <v>AP</v>
      </c>
      <c r="R881" t="str">
        <f>IFERROR(VLOOKUP(D881,Lookup_Tables!$A$2:$B$21,2,FALSE),"All")</f>
        <v>Govt Med Fac</v>
      </c>
    </row>
    <row r="882" spans="1:18" hidden="1">
      <c r="A882">
        <v>-1</v>
      </c>
      <c r="B882">
        <v>31</v>
      </c>
      <c r="C882" t="s">
        <v>38</v>
      </c>
      <c r="D882">
        <v>6</v>
      </c>
      <c r="E882">
        <v>2321876.1290824199</v>
      </c>
      <c r="F882">
        <v>949094.00805939571</v>
      </c>
      <c r="G882">
        <v>5775211.44202126</v>
      </c>
      <c r="H882">
        <v>13562713.6935791</v>
      </c>
      <c r="I882">
        <v>15345613.242477501</v>
      </c>
      <c r="J882">
        <v>23300905.063415401</v>
      </c>
      <c r="K882">
        <v>35761516.220673896</v>
      </c>
      <c r="L882">
        <v>50501247.173804499</v>
      </c>
      <c r="M882">
        <v>54450020.6469943</v>
      </c>
      <c r="N882">
        <v>74390084.710496202</v>
      </c>
      <c r="O882">
        <v>85635167.672040105</v>
      </c>
      <c r="Q882" t="str">
        <f>VLOOKUP(A882,Lookup_Tables!$D$2:$E$7,2,FALSE)</f>
        <v>AP</v>
      </c>
      <c r="R882" t="str">
        <f>IFERROR(VLOOKUP(D882,Lookup_Tables!$A$2:$B$21,2,FALSE),"All")</f>
        <v>Port</v>
      </c>
    </row>
    <row r="883" spans="1:18" hidden="1">
      <c r="A883">
        <v>-1</v>
      </c>
      <c r="B883">
        <v>31</v>
      </c>
      <c r="C883" t="s">
        <v>39</v>
      </c>
      <c r="D883">
        <v>6</v>
      </c>
      <c r="E883">
        <v>2123651.8714851099</v>
      </c>
      <c r="F883">
        <v>840714.03113242076</v>
      </c>
      <c r="G883">
        <v>5275644.4483102998</v>
      </c>
      <c r="H883">
        <v>12487484.4889956</v>
      </c>
      <c r="I883">
        <v>14264679.5682361</v>
      </c>
      <c r="J883">
        <v>22242787.627939299</v>
      </c>
      <c r="K883">
        <v>34097979.093817197</v>
      </c>
      <c r="L883">
        <v>47102753.535946101</v>
      </c>
      <c r="M883">
        <v>51752242.880309798</v>
      </c>
      <c r="N883">
        <v>68668766.497289598</v>
      </c>
      <c r="O883">
        <v>80759777.665935203</v>
      </c>
      <c r="Q883" t="str">
        <f>VLOOKUP(A883,Lookup_Tables!$D$2:$E$7,2,FALSE)</f>
        <v>AP</v>
      </c>
      <c r="R883" t="str">
        <f>IFERROR(VLOOKUP(D883,Lookup_Tables!$A$2:$B$21,2,FALSE),"All")</f>
        <v>Port</v>
      </c>
    </row>
    <row r="884" spans="1:18" hidden="1">
      <c r="A884">
        <v>-1</v>
      </c>
      <c r="B884">
        <v>31</v>
      </c>
      <c r="C884" t="s">
        <v>38</v>
      </c>
      <c r="D884">
        <v>9</v>
      </c>
      <c r="E884">
        <v>213128.06817764899</v>
      </c>
      <c r="F884">
        <v>72451.437571192248</v>
      </c>
      <c r="G884">
        <v>345785.593482778</v>
      </c>
      <c r="H884">
        <v>1291484.65079843</v>
      </c>
      <c r="I884">
        <v>1591014.77625868</v>
      </c>
      <c r="J884">
        <v>2658448.2972072898</v>
      </c>
      <c r="K884">
        <v>4383689.1755611803</v>
      </c>
      <c r="L884">
        <v>6470512.2493431298</v>
      </c>
      <c r="M884">
        <v>7189001.2566328403</v>
      </c>
      <c r="N884">
        <v>9362650.6502801403</v>
      </c>
      <c r="O884">
        <v>11391973.711050799</v>
      </c>
      <c r="Q884" t="str">
        <f>VLOOKUP(A884,Lookup_Tables!$D$2:$E$7,2,FALSE)</f>
        <v>AP</v>
      </c>
      <c r="R884" t="str">
        <f>IFERROR(VLOOKUP(D884,Lookup_Tables!$A$2:$B$21,2,FALSE),"All")</f>
        <v>Pub Admin Bldg</v>
      </c>
    </row>
    <row r="885" spans="1:18" hidden="1">
      <c r="A885">
        <v>-1</v>
      </c>
      <c r="B885">
        <v>31</v>
      </c>
      <c r="C885" t="s">
        <v>39</v>
      </c>
      <c r="D885">
        <v>9</v>
      </c>
      <c r="E885">
        <v>202423.482613739</v>
      </c>
      <c r="F885">
        <v>68138.348565873603</v>
      </c>
      <c r="G885">
        <v>322765.04824797099</v>
      </c>
      <c r="H885">
        <v>1189573.42429994</v>
      </c>
      <c r="I885">
        <v>1508704.0214500199</v>
      </c>
      <c r="J885">
        <v>2558464.2769419998</v>
      </c>
      <c r="K885">
        <v>4224765.87557247</v>
      </c>
      <c r="L885">
        <v>6275872.2445761198</v>
      </c>
      <c r="M885">
        <v>6980298.3101564599</v>
      </c>
      <c r="N885">
        <v>8950248.6003386695</v>
      </c>
      <c r="O885">
        <v>10977499.489579201</v>
      </c>
      <c r="Q885" t="str">
        <f>VLOOKUP(A885,Lookup_Tables!$D$2:$E$7,2,FALSE)</f>
        <v>AP</v>
      </c>
      <c r="R885" t="str">
        <f>IFERROR(VLOOKUP(D885,Lookup_Tables!$A$2:$B$21,2,FALSE),"All")</f>
        <v>Pub Admin Bldg</v>
      </c>
    </row>
    <row r="886" spans="1:18" hidden="1">
      <c r="A886">
        <v>-1</v>
      </c>
      <c r="B886">
        <v>31</v>
      </c>
      <c r="C886" t="s">
        <v>38</v>
      </c>
      <c r="D886">
        <v>10</v>
      </c>
      <c r="E886">
        <v>22834561.663979501</v>
      </c>
      <c r="F886">
        <v>9865344.6158660725</v>
      </c>
      <c r="G886">
        <v>61394126.140511803</v>
      </c>
      <c r="H886">
        <v>137200913.39026499</v>
      </c>
      <c r="I886">
        <v>155917053.493597</v>
      </c>
      <c r="J886">
        <v>217810678.95421699</v>
      </c>
      <c r="K886">
        <v>298176092.976695</v>
      </c>
      <c r="L886">
        <v>422805343.99455798</v>
      </c>
      <c r="M886">
        <v>445780427.67270201</v>
      </c>
      <c r="N886">
        <v>557701545.161654</v>
      </c>
      <c r="O886">
        <v>750947740.62620199</v>
      </c>
      <c r="Q886" t="str">
        <f>VLOOKUP(A886,Lookup_Tables!$D$2:$E$7,2,FALSE)</f>
        <v>AP</v>
      </c>
      <c r="R886" t="str">
        <f>IFERROR(VLOOKUP(D886,Lookup_Tables!$A$2:$B$21,2,FALSE),"All")</f>
        <v>Pub School</v>
      </c>
    </row>
    <row r="887" spans="1:18" hidden="1">
      <c r="A887">
        <v>-1</v>
      </c>
      <c r="B887">
        <v>31</v>
      </c>
      <c r="C887" t="s">
        <v>39</v>
      </c>
      <c r="D887">
        <v>10</v>
      </c>
      <c r="E887">
        <v>20563638.712051701</v>
      </c>
      <c r="F887">
        <v>8712380.2964016553</v>
      </c>
      <c r="G887">
        <v>54606888.406363398</v>
      </c>
      <c r="H887">
        <v>120513528.01901101</v>
      </c>
      <c r="I887">
        <v>141621139.19048899</v>
      </c>
      <c r="J887">
        <v>205371736.46724999</v>
      </c>
      <c r="K887">
        <v>280055399.839311</v>
      </c>
      <c r="L887">
        <v>396824093.50730097</v>
      </c>
      <c r="M887">
        <v>437928278.99633098</v>
      </c>
      <c r="N887">
        <v>527219837.18033499</v>
      </c>
      <c r="O887">
        <v>629244953.07766604</v>
      </c>
      <c r="Q887" t="str">
        <f>VLOOKUP(A887,Lookup_Tables!$D$2:$E$7,2,FALSE)</f>
        <v>AP</v>
      </c>
      <c r="R887" t="str">
        <f>IFERROR(VLOOKUP(D887,Lookup_Tables!$A$2:$B$21,2,FALSE),"All")</f>
        <v>Pub School</v>
      </c>
    </row>
    <row r="888" spans="1:18" hidden="1">
      <c r="A888">
        <v>-1</v>
      </c>
      <c r="B888">
        <v>31</v>
      </c>
      <c r="C888" t="s">
        <v>38</v>
      </c>
      <c r="D888">
        <v>11</v>
      </c>
      <c r="E888">
        <v>15125369.003149699</v>
      </c>
      <c r="F888">
        <v>4853605.2410453632</v>
      </c>
      <c r="G888">
        <v>25274650.409575399</v>
      </c>
      <c r="H888">
        <v>103158670.51221</v>
      </c>
      <c r="I888">
        <v>129378254.39064001</v>
      </c>
      <c r="J888">
        <v>209128040.31033301</v>
      </c>
      <c r="K888">
        <v>296026468.46837097</v>
      </c>
      <c r="L888">
        <v>422133323.357391</v>
      </c>
      <c r="M888">
        <v>454774815.70619899</v>
      </c>
      <c r="N888">
        <v>616964066.31284201</v>
      </c>
      <c r="O888">
        <v>822457196.44400895</v>
      </c>
      <c r="Q888" t="str">
        <f>VLOOKUP(A888,Lookup_Tables!$D$2:$E$7,2,FALSE)</f>
        <v>AP</v>
      </c>
      <c r="R888" t="str">
        <f>IFERROR(VLOOKUP(D888,Lookup_Tables!$A$2:$B$21,2,FALSE),"All")</f>
        <v>Pub Univ</v>
      </c>
    </row>
    <row r="889" spans="1:18" hidden="1">
      <c r="A889">
        <v>-1</v>
      </c>
      <c r="B889">
        <v>31</v>
      </c>
      <c r="C889" t="s">
        <v>39</v>
      </c>
      <c r="D889">
        <v>11</v>
      </c>
      <c r="E889">
        <v>14455238.7960677</v>
      </c>
      <c r="F889">
        <v>4540918.9025058653</v>
      </c>
      <c r="G889">
        <v>24038840.697954699</v>
      </c>
      <c r="H889">
        <v>100517158.89916299</v>
      </c>
      <c r="I889">
        <v>126470507.883616</v>
      </c>
      <c r="J889">
        <v>202245959.999755</v>
      </c>
      <c r="K889">
        <v>280614434.63909799</v>
      </c>
      <c r="L889">
        <v>410259288.35512102</v>
      </c>
      <c r="M889">
        <v>443942718.83163601</v>
      </c>
      <c r="N889">
        <v>581826673.98434901</v>
      </c>
      <c r="O889">
        <v>810098533.89063203</v>
      </c>
      <c r="Q889" t="str">
        <f>VLOOKUP(A889,Lookup_Tables!$D$2:$E$7,2,FALSE)</f>
        <v>AP</v>
      </c>
      <c r="R889" t="str">
        <f>IFERROR(VLOOKUP(D889,Lookup_Tables!$A$2:$B$21,2,FALSE),"All")</f>
        <v>Pub Univ</v>
      </c>
    </row>
    <row r="890" spans="1:18" hidden="1">
      <c r="A890">
        <v>-1</v>
      </c>
      <c r="B890">
        <v>31</v>
      </c>
      <c r="C890" t="s">
        <v>38</v>
      </c>
      <c r="D890">
        <v>13</v>
      </c>
      <c r="E890">
        <v>13981222.3483974</v>
      </c>
      <c r="F890">
        <v>5909972.1953152195</v>
      </c>
      <c r="G890">
        <v>37273967.528978698</v>
      </c>
      <c r="H890">
        <v>84517243.194569007</v>
      </c>
      <c r="I890">
        <v>95943640.316808999</v>
      </c>
      <c r="J890">
        <v>136089287.41122499</v>
      </c>
      <c r="K890">
        <v>198355476.377956</v>
      </c>
      <c r="L890">
        <v>265157431.83544201</v>
      </c>
      <c r="M890">
        <v>276384043.76317602</v>
      </c>
      <c r="N890">
        <v>348696466.66751403</v>
      </c>
      <c r="O890">
        <v>472823071.87886399</v>
      </c>
      <c r="Q890" t="str">
        <f>VLOOKUP(A890,Lookup_Tables!$D$2:$E$7,2,FALSE)</f>
        <v>AP</v>
      </c>
      <c r="R890" t="str">
        <f>IFERROR(VLOOKUP(D890,Lookup_Tables!$A$2:$B$21,2,FALSE),"All")</f>
        <v>Residual Inst</v>
      </c>
    </row>
    <row r="891" spans="1:18" hidden="1">
      <c r="A891">
        <v>-1</v>
      </c>
      <c r="B891">
        <v>31</v>
      </c>
      <c r="C891" t="s">
        <v>39</v>
      </c>
      <c r="D891">
        <v>13</v>
      </c>
      <c r="E891">
        <v>12661389.0362307</v>
      </c>
      <c r="F891">
        <v>5306315.5908483369</v>
      </c>
      <c r="G891">
        <v>32874525.931012198</v>
      </c>
      <c r="H891">
        <v>77440543.044867098</v>
      </c>
      <c r="I891">
        <v>89060244.419072002</v>
      </c>
      <c r="J891">
        <v>123349744.67020699</v>
      </c>
      <c r="K891">
        <v>185878118.47063199</v>
      </c>
      <c r="L891">
        <v>251659790.729458</v>
      </c>
      <c r="M891">
        <v>270624983.71679902</v>
      </c>
      <c r="N891">
        <v>319444319.67483801</v>
      </c>
      <c r="O891">
        <v>403619598.807437</v>
      </c>
      <c r="Q891" t="str">
        <f>VLOOKUP(A891,Lookup_Tables!$D$2:$E$7,2,FALSE)</f>
        <v>AP</v>
      </c>
      <c r="R891" t="str">
        <f>IFERROR(VLOOKUP(D891,Lookup_Tables!$A$2:$B$21,2,FALSE),"All")</f>
        <v>Residual Inst</v>
      </c>
    </row>
    <row r="892" spans="1:18" hidden="1">
      <c r="A892">
        <v>-1</v>
      </c>
      <c r="B892">
        <v>31</v>
      </c>
      <c r="C892" t="s">
        <v>38</v>
      </c>
      <c r="D892">
        <v>14</v>
      </c>
      <c r="E892">
        <v>67315962.388587803</v>
      </c>
      <c r="F892">
        <v>27906366.929417305</v>
      </c>
      <c r="G892">
        <v>160368433.64402899</v>
      </c>
      <c r="H892">
        <v>383004003.08327502</v>
      </c>
      <c r="I892">
        <v>446975943.93638998</v>
      </c>
      <c r="J892">
        <v>667393558.61420906</v>
      </c>
      <c r="K892">
        <v>1011234909.73131</v>
      </c>
      <c r="L892">
        <v>1466110634.7631299</v>
      </c>
      <c r="M892">
        <v>1635986413.32178</v>
      </c>
      <c r="N892">
        <v>2193606316.36444</v>
      </c>
      <c r="O892">
        <v>2612650468.1584301</v>
      </c>
      <c r="Q892" t="str">
        <f>VLOOKUP(A892,Lookup_Tables!$D$2:$E$7,2,FALSE)</f>
        <v>AP</v>
      </c>
      <c r="R892" t="str">
        <f>IFERROR(VLOOKUP(D892,Lookup_Tables!$A$2:$B$21,2,FALSE),"All")</f>
        <v>Road</v>
      </c>
    </row>
    <row r="893" spans="1:18" hidden="1">
      <c r="A893">
        <v>-1</v>
      </c>
      <c r="B893">
        <v>31</v>
      </c>
      <c r="C893" t="s">
        <v>39</v>
      </c>
      <c r="D893">
        <v>14</v>
      </c>
      <c r="E893">
        <v>61499716.8305443</v>
      </c>
      <c r="F893">
        <v>25284713.090613537</v>
      </c>
      <c r="G893">
        <v>139927710.313151</v>
      </c>
      <c r="H893">
        <v>347027577.17265499</v>
      </c>
      <c r="I893">
        <v>404229769.75123602</v>
      </c>
      <c r="J893">
        <v>612974555.33876896</v>
      </c>
      <c r="K893">
        <v>958806456.38104498</v>
      </c>
      <c r="L893">
        <v>1362336680.59355</v>
      </c>
      <c r="M893">
        <v>1577978208.9591701</v>
      </c>
      <c r="N893">
        <v>2167452558.9083099</v>
      </c>
      <c r="O893">
        <v>2506570374.6017199</v>
      </c>
      <c r="Q893" t="str">
        <f>VLOOKUP(A893,Lookup_Tables!$D$2:$E$7,2,FALSE)</f>
        <v>AP</v>
      </c>
      <c r="R893" t="str">
        <f>IFERROR(VLOOKUP(D893,Lookup_Tables!$A$2:$B$21,2,FALSE),"All")</f>
        <v>Road</v>
      </c>
    </row>
    <row r="894" spans="1:18" hidden="1">
      <c r="A894">
        <v>-1</v>
      </c>
      <c r="B894">
        <v>31</v>
      </c>
      <c r="C894" t="s">
        <v>38</v>
      </c>
      <c r="D894">
        <v>15</v>
      </c>
      <c r="E894">
        <v>718471098.42387605</v>
      </c>
      <c r="F894">
        <v>318928242.50234061</v>
      </c>
      <c r="G894">
        <v>1884715089.67732</v>
      </c>
      <c r="H894">
        <v>4097935531.3830099</v>
      </c>
      <c r="I894">
        <v>4654426414.2998896</v>
      </c>
      <c r="J894">
        <v>6622046466.2674599</v>
      </c>
      <c r="K894">
        <v>9885803358.5421295</v>
      </c>
      <c r="L894">
        <v>13047492328.7397</v>
      </c>
      <c r="M894">
        <v>14010199082.032301</v>
      </c>
      <c r="N894">
        <v>18711390871.484699</v>
      </c>
      <c r="O894">
        <v>21652600509.639702</v>
      </c>
      <c r="Q894" t="str">
        <f>VLOOKUP(A894,Lookup_Tables!$D$2:$E$7,2,FALSE)</f>
        <v>AP</v>
      </c>
      <c r="R894" t="str">
        <f>IFERROR(VLOOKUP(D894,Lookup_Tables!$A$2:$B$21,2,FALSE),"All")</f>
        <v>All</v>
      </c>
    </row>
    <row r="895" spans="1:18" hidden="1">
      <c r="A895">
        <v>-1</v>
      </c>
      <c r="B895">
        <v>31</v>
      </c>
      <c r="C895" t="s">
        <v>39</v>
      </c>
      <c r="D895">
        <v>15</v>
      </c>
      <c r="E895">
        <v>641986558.62384498</v>
      </c>
      <c r="F895">
        <v>278996024.88236254</v>
      </c>
      <c r="G895">
        <v>1634228880.64641</v>
      </c>
      <c r="H895">
        <v>3656354131.9267602</v>
      </c>
      <c r="I895">
        <v>4285021187.3677602</v>
      </c>
      <c r="J895">
        <v>6040258604.9093704</v>
      </c>
      <c r="K895">
        <v>9087018518.8519306</v>
      </c>
      <c r="L895">
        <v>12241314870.112801</v>
      </c>
      <c r="M895">
        <v>13451308904.614</v>
      </c>
      <c r="N895">
        <v>17949229780.142799</v>
      </c>
      <c r="O895">
        <v>20496651851.002499</v>
      </c>
      <c r="Q895" t="str">
        <f>VLOOKUP(A895,Lookup_Tables!$D$2:$E$7,2,FALSE)</f>
        <v>AP</v>
      </c>
      <c r="R895" t="str">
        <f>IFERROR(VLOOKUP(D895,Lookup_Tables!$A$2:$B$21,2,FALSE),"All")</f>
        <v>All</v>
      </c>
    </row>
    <row r="896" spans="1:18" hidden="1">
      <c r="A896">
        <v>-1</v>
      </c>
      <c r="B896">
        <v>31</v>
      </c>
      <c r="C896" t="s">
        <v>38</v>
      </c>
      <c r="D896">
        <v>16</v>
      </c>
      <c r="E896">
        <v>183804792.81364501</v>
      </c>
      <c r="F896">
        <v>78520855.795661628</v>
      </c>
      <c r="G896">
        <v>472588693.54945397</v>
      </c>
      <c r="H896">
        <v>1109836794.64972</v>
      </c>
      <c r="I896">
        <v>1274883700.25772</v>
      </c>
      <c r="J896">
        <v>1798722565.66236</v>
      </c>
      <c r="K896">
        <v>2587784515.39465</v>
      </c>
      <c r="L896">
        <v>3536860908.2300501</v>
      </c>
      <c r="M896">
        <v>3728571483.9112601</v>
      </c>
      <c r="N896">
        <v>5027432375.2144098</v>
      </c>
      <c r="O896">
        <v>5583670169.2075996</v>
      </c>
      <c r="Q896" t="str">
        <f>VLOOKUP(A896,Lookup_Tables!$D$2:$E$7,2,FALSE)</f>
        <v>AP</v>
      </c>
      <c r="R896" t="str">
        <f>IFERROR(VLOOKUP(D896,Lookup_Tables!$A$2:$B$21,2,FALSE),"All")</f>
        <v>Government_Loss</v>
      </c>
    </row>
    <row r="897" spans="1:18" hidden="1">
      <c r="A897">
        <v>-1</v>
      </c>
      <c r="B897">
        <v>31</v>
      </c>
      <c r="C897" t="s">
        <v>39</v>
      </c>
      <c r="D897">
        <v>16</v>
      </c>
      <c r="E897">
        <v>166333401.36541799</v>
      </c>
      <c r="F897">
        <v>69566664.234487683</v>
      </c>
      <c r="G897">
        <v>422447504.58262801</v>
      </c>
      <c r="H897">
        <v>986765573.58205903</v>
      </c>
      <c r="I897">
        <v>1161248456.5720601</v>
      </c>
      <c r="J897">
        <v>1680751617.77578</v>
      </c>
      <c r="K897">
        <v>2371328033.92872</v>
      </c>
      <c r="L897">
        <v>3275487485.5335898</v>
      </c>
      <c r="M897">
        <v>3604412476.0553198</v>
      </c>
      <c r="N897">
        <v>4807083650.3683701</v>
      </c>
      <c r="O897">
        <v>5402585090.6603603</v>
      </c>
      <c r="Q897" t="str">
        <f>VLOOKUP(A897,Lookup_Tables!$D$2:$E$7,2,FALSE)</f>
        <v>AP</v>
      </c>
      <c r="R897" t="str">
        <f>IFERROR(VLOOKUP(D897,Lookup_Tables!$A$2:$B$21,2,FALSE),"All")</f>
        <v>Government_Loss</v>
      </c>
    </row>
    <row r="898" spans="1:18" hidden="1">
      <c r="A898">
        <v>-1</v>
      </c>
      <c r="B898">
        <v>31</v>
      </c>
      <c r="C898" t="s">
        <v>38</v>
      </c>
      <c r="D898">
        <v>17</v>
      </c>
      <c r="E898">
        <v>121741919.845522</v>
      </c>
      <c r="F898">
        <v>53463133.803507268</v>
      </c>
      <c r="G898">
        <v>316052633.34229499</v>
      </c>
      <c r="H898">
        <v>705636573.94264197</v>
      </c>
      <c r="I898">
        <v>799685836.95494902</v>
      </c>
      <c r="J898">
        <v>1120423567.69085</v>
      </c>
      <c r="K898">
        <v>1675212255.5374401</v>
      </c>
      <c r="L898">
        <v>2306774282.5258698</v>
      </c>
      <c r="M898">
        <v>2486594402.57022</v>
      </c>
      <c r="N898">
        <v>3221961392.0350399</v>
      </c>
      <c r="O898">
        <v>3866685268.32726</v>
      </c>
      <c r="Q898" t="str">
        <f>VLOOKUP(A898,Lookup_Tables!$D$2:$E$7,2,FALSE)</f>
        <v>AP</v>
      </c>
      <c r="R898" t="str">
        <f>IFERROR(VLOOKUP(D898,Lookup_Tables!$A$2:$B$21,2,FALSE),"All")</f>
        <v>Emergency_Loss</v>
      </c>
    </row>
    <row r="899" spans="1:18" hidden="1">
      <c r="A899">
        <v>-1</v>
      </c>
      <c r="B899">
        <v>31</v>
      </c>
      <c r="C899" t="s">
        <v>39</v>
      </c>
      <c r="D899">
        <v>17</v>
      </c>
      <c r="E899">
        <v>109352459.77775501</v>
      </c>
      <c r="F899">
        <v>46870164.22607933</v>
      </c>
      <c r="G899">
        <v>282656397.90469801</v>
      </c>
      <c r="H899">
        <v>633164021.39487195</v>
      </c>
      <c r="I899">
        <v>737123423.65906501</v>
      </c>
      <c r="J899">
        <v>1023350575.5815001</v>
      </c>
      <c r="K899">
        <v>1559273603.4549799</v>
      </c>
      <c r="L899">
        <v>2135718079.4906001</v>
      </c>
      <c r="M899">
        <v>2342147632.6325402</v>
      </c>
      <c r="N899">
        <v>3076136289.1022701</v>
      </c>
      <c r="O899">
        <v>3547482825.5572801</v>
      </c>
      <c r="Q899" t="str">
        <f>VLOOKUP(A899,Lookup_Tables!$D$2:$E$7,2,FALSE)</f>
        <v>AP</v>
      </c>
      <c r="R899" t="str">
        <f>IFERROR(VLOOKUP(D899,Lookup_Tables!$A$2:$B$21,2,FALSE),"All")</f>
        <v>Emergency_Loss</v>
      </c>
    </row>
    <row r="900" spans="1:18" hidden="1">
      <c r="A900">
        <v>-1</v>
      </c>
      <c r="B900">
        <v>31</v>
      </c>
      <c r="C900" t="s">
        <v>38</v>
      </c>
      <c r="D900">
        <v>18</v>
      </c>
      <c r="E900">
        <v>305546712.65916997</v>
      </c>
      <c r="F900">
        <v>131768102.08830324</v>
      </c>
      <c r="G900">
        <v>800457307.56169605</v>
      </c>
      <c r="H900">
        <v>1789766969.17682</v>
      </c>
      <c r="I900">
        <v>2068785904.8743401</v>
      </c>
      <c r="J900">
        <v>2910919086.3122602</v>
      </c>
      <c r="K900">
        <v>4238304675.7331901</v>
      </c>
      <c r="L900">
        <v>5725950882.6657305</v>
      </c>
      <c r="M900">
        <v>6267759660.7960796</v>
      </c>
      <c r="N900">
        <v>8249393767.2494497</v>
      </c>
      <c r="O900">
        <v>9424002974.4288597</v>
      </c>
      <c r="Q900" t="str">
        <f>VLOOKUP(A900,Lookup_Tables!$D$2:$E$7,2,FALSE)</f>
        <v>AP</v>
      </c>
      <c r="R900" t="str">
        <f>IFERROR(VLOOKUP(D900,Lookup_Tables!$A$2:$B$21,2,FALSE),"All")</f>
        <v>Govt_Plus_Emergency</v>
      </c>
    </row>
    <row r="901" spans="1:18" hidden="1">
      <c r="A901">
        <v>-1</v>
      </c>
      <c r="B901">
        <v>31</v>
      </c>
      <c r="C901" t="s">
        <v>39</v>
      </c>
      <c r="D901">
        <v>18</v>
      </c>
      <c r="E901">
        <v>275102300.34166503</v>
      </c>
      <c r="F901">
        <v>116777721.26107249</v>
      </c>
      <c r="G901">
        <v>699611721.37970996</v>
      </c>
      <c r="H901">
        <v>1612846064.80635</v>
      </c>
      <c r="I901">
        <v>1863994493.8684399</v>
      </c>
      <c r="J901">
        <v>2700132704.9811401</v>
      </c>
      <c r="K901">
        <v>3963235983.8025999</v>
      </c>
      <c r="L901">
        <v>5250256839.6182604</v>
      </c>
      <c r="M901">
        <v>6086598896.2518902</v>
      </c>
      <c r="N901">
        <v>7944923597.7839699</v>
      </c>
      <c r="O901">
        <v>8556424419.2861099</v>
      </c>
      <c r="Q901" t="str">
        <f>VLOOKUP(A901,Lookup_Tables!$D$2:$E$7,2,FALSE)</f>
        <v>AP</v>
      </c>
      <c r="R901" t="str">
        <f>IFERROR(VLOOKUP(D901,Lookup_Tables!$A$2:$B$21,2,FALSE),"All")</f>
        <v>Govt_Plus_Emergency</v>
      </c>
    </row>
    <row r="902" spans="1:18" hidden="1">
      <c r="A902">
        <v>-1</v>
      </c>
      <c r="B902">
        <v>32</v>
      </c>
      <c r="C902" t="s">
        <v>38</v>
      </c>
      <c r="D902">
        <v>0</v>
      </c>
      <c r="E902">
        <v>30192047.970656998</v>
      </c>
      <c r="F902">
        <v>8996837.8249853626</v>
      </c>
      <c r="G902">
        <v>35265103.278207503</v>
      </c>
      <c r="H902">
        <v>123616127.44328301</v>
      </c>
      <c r="I902">
        <v>160008324.809315</v>
      </c>
      <c r="J902">
        <v>288766987.60874999</v>
      </c>
      <c r="K902">
        <v>684696219.98133004</v>
      </c>
      <c r="L902">
        <v>1299639925.5847499</v>
      </c>
      <c r="M902">
        <v>1515722541.88623</v>
      </c>
      <c r="N902">
        <v>2259565707.9140501</v>
      </c>
      <c r="O902">
        <v>3219950529.94168</v>
      </c>
      <c r="Q902" t="str">
        <f>VLOOKUP(A902,Lookup_Tables!$D$2:$E$7,2,FALSE)</f>
        <v>AP</v>
      </c>
      <c r="R902" t="str">
        <f>IFERROR(VLOOKUP(D902,Lookup_Tables!$A$2:$B$21,2,FALSE),"All")</f>
        <v>Private Assets</v>
      </c>
    </row>
    <row r="903" spans="1:18" hidden="1">
      <c r="A903">
        <v>-1</v>
      </c>
      <c r="B903">
        <v>32</v>
      </c>
      <c r="C903" t="s">
        <v>39</v>
      </c>
      <c r="D903">
        <v>0</v>
      </c>
      <c r="E903">
        <v>29456575.167539701</v>
      </c>
      <c r="F903">
        <v>8783405.6729940549</v>
      </c>
      <c r="G903">
        <v>34213775.006812401</v>
      </c>
      <c r="H903">
        <v>119176375.75407299</v>
      </c>
      <c r="I903">
        <v>150348117.455055</v>
      </c>
      <c r="J903">
        <v>269569134.869169</v>
      </c>
      <c r="K903">
        <v>678829835.86324704</v>
      </c>
      <c r="L903">
        <v>1281372590.4576299</v>
      </c>
      <c r="M903">
        <v>1485231501.9800999</v>
      </c>
      <c r="N903">
        <v>2259565707.9140501</v>
      </c>
      <c r="O903">
        <v>3219950529.94168</v>
      </c>
      <c r="Q903" t="str">
        <f>VLOOKUP(A903,Lookup_Tables!$D$2:$E$7,2,FALSE)</f>
        <v>AP</v>
      </c>
      <c r="R903" t="str">
        <f>IFERROR(VLOOKUP(D903,Lookup_Tables!$A$2:$B$21,2,FALSE),"All")</f>
        <v>Private Assets</v>
      </c>
    </row>
    <row r="904" spans="1:18" hidden="1">
      <c r="A904">
        <v>-1</v>
      </c>
      <c r="B904">
        <v>32</v>
      </c>
      <c r="C904" t="s">
        <v>38</v>
      </c>
      <c r="D904">
        <v>2</v>
      </c>
      <c r="E904">
        <v>1132798.51819144</v>
      </c>
      <c r="F904">
        <v>386075.90067166579</v>
      </c>
      <c r="G904">
        <v>1939597.70419364</v>
      </c>
      <c r="H904">
        <v>7936168.4107705997</v>
      </c>
      <c r="I904">
        <v>9084030.0713179894</v>
      </c>
      <c r="J904">
        <v>12545016.604439501</v>
      </c>
      <c r="K904">
        <v>21360945.825043298</v>
      </c>
      <c r="L904">
        <v>32302537.821566898</v>
      </c>
      <c r="M904">
        <v>34749719.527053401</v>
      </c>
      <c r="N904">
        <v>51160086.122901</v>
      </c>
      <c r="O904">
        <v>71101610.570131302</v>
      </c>
      <c r="Q904" t="str">
        <f>VLOOKUP(A904,Lookup_Tables!$D$2:$E$7,2,FALSE)</f>
        <v>AP</v>
      </c>
      <c r="R904" t="str">
        <f>IFERROR(VLOOKUP(D904,Lookup_Tables!$A$2:$B$21,2,FALSE),"All")</f>
        <v>Bridge</v>
      </c>
    </row>
    <row r="905" spans="1:18" hidden="1">
      <c r="A905">
        <v>-1</v>
      </c>
      <c r="B905">
        <v>32</v>
      </c>
      <c r="C905" t="s">
        <v>39</v>
      </c>
      <c r="D905">
        <v>2</v>
      </c>
      <c r="E905">
        <v>1088826.2311148201</v>
      </c>
      <c r="F905">
        <v>373412.81012956239</v>
      </c>
      <c r="G905">
        <v>1895522.82068703</v>
      </c>
      <c r="H905">
        <v>7531440.6902763704</v>
      </c>
      <c r="I905">
        <v>8638615.9161890205</v>
      </c>
      <c r="J905">
        <v>12032699.5848519</v>
      </c>
      <c r="K905">
        <v>19246055.598072801</v>
      </c>
      <c r="L905">
        <v>30141940.956448201</v>
      </c>
      <c r="M905">
        <v>33664996.897613503</v>
      </c>
      <c r="N905">
        <v>51160086.122901</v>
      </c>
      <c r="O905">
        <v>71101610.570131302</v>
      </c>
      <c r="Q905" t="str">
        <f>VLOOKUP(A905,Lookup_Tables!$D$2:$E$7,2,FALSE)</f>
        <v>AP</v>
      </c>
      <c r="R905" t="str">
        <f>IFERROR(VLOOKUP(D905,Lookup_Tables!$A$2:$B$21,2,FALSE),"All")</f>
        <v>Bridge</v>
      </c>
    </row>
    <row r="906" spans="1:18" hidden="1">
      <c r="A906">
        <v>-1</v>
      </c>
      <c r="B906">
        <v>32</v>
      </c>
      <c r="C906" t="s">
        <v>38</v>
      </c>
      <c r="D906">
        <v>3</v>
      </c>
      <c r="E906">
        <v>85509.140375404197</v>
      </c>
      <c r="F906">
        <v>24832.82520382911</v>
      </c>
      <c r="G906">
        <v>34938.766524758197</v>
      </c>
      <c r="H906">
        <v>246008.61043910999</v>
      </c>
      <c r="I906">
        <v>350705.06173498201</v>
      </c>
      <c r="J906">
        <v>653147.28653890395</v>
      </c>
      <c r="K906">
        <v>1969821.59786907</v>
      </c>
      <c r="L906">
        <v>4417157.8954042699</v>
      </c>
      <c r="M906">
        <v>5581720.4841240104</v>
      </c>
      <c r="N906">
        <v>8334538.0459414199</v>
      </c>
      <c r="O906">
        <v>11968146.8720225</v>
      </c>
      <c r="Q906" t="str">
        <f>VLOOKUP(A906,Lookup_Tables!$D$2:$E$7,2,FALSE)</f>
        <v>AP</v>
      </c>
      <c r="R906" t="str">
        <f>IFERROR(VLOOKUP(D906,Lookup_Tables!$A$2:$B$21,2,FALSE),"All")</f>
        <v>Govt Hosp</v>
      </c>
    </row>
    <row r="907" spans="1:18" hidden="1">
      <c r="A907">
        <v>-1</v>
      </c>
      <c r="B907">
        <v>32</v>
      </c>
      <c r="C907" t="s">
        <v>39</v>
      </c>
      <c r="D907">
        <v>3</v>
      </c>
      <c r="E907">
        <v>84379.096552695293</v>
      </c>
      <c r="F907">
        <v>24313.765791832579</v>
      </c>
      <c r="G907">
        <v>33060.284201898299</v>
      </c>
      <c r="H907">
        <v>235147.694419429</v>
      </c>
      <c r="I907">
        <v>329806.08921955602</v>
      </c>
      <c r="J907">
        <v>649823.37870679097</v>
      </c>
      <c r="K907">
        <v>1969821.59786907</v>
      </c>
      <c r="L907">
        <v>4374906.0167462099</v>
      </c>
      <c r="M907">
        <v>5560828.5783575298</v>
      </c>
      <c r="N907">
        <v>8334538.0459414199</v>
      </c>
      <c r="O907">
        <v>11938205.2094039</v>
      </c>
      <c r="Q907" t="str">
        <f>VLOOKUP(A907,Lookup_Tables!$D$2:$E$7,2,FALSE)</f>
        <v>AP</v>
      </c>
      <c r="R907" t="str">
        <f>IFERROR(VLOOKUP(D907,Lookup_Tables!$A$2:$B$21,2,FALSE),"All")</f>
        <v>Govt Hosp</v>
      </c>
    </row>
    <row r="908" spans="1:18" hidden="1">
      <c r="A908">
        <v>-1</v>
      </c>
      <c r="B908">
        <v>32</v>
      </c>
      <c r="C908" t="s">
        <v>38</v>
      </c>
      <c r="D908">
        <v>4</v>
      </c>
      <c r="E908">
        <v>91409.277599836598</v>
      </c>
      <c r="F908">
        <v>27547.080256434987</v>
      </c>
      <c r="G908">
        <v>40253.087065219101</v>
      </c>
      <c r="H908">
        <v>251499.669665714</v>
      </c>
      <c r="I908">
        <v>341486.55389992503</v>
      </c>
      <c r="J908">
        <v>659409.09904797398</v>
      </c>
      <c r="K908">
        <v>1906373.85973982</v>
      </c>
      <c r="L908">
        <v>4838438.8886995399</v>
      </c>
      <c r="M908">
        <v>5742639.3332594298</v>
      </c>
      <c r="N908">
        <v>9265813.48047911</v>
      </c>
      <c r="O908">
        <v>13501702.578131299</v>
      </c>
      <c r="Q908" t="str">
        <f>VLOOKUP(A908,Lookup_Tables!$D$2:$E$7,2,FALSE)</f>
        <v>AP</v>
      </c>
      <c r="R908" t="str">
        <f>IFERROR(VLOOKUP(D908,Lookup_Tables!$A$2:$B$21,2,FALSE),"All")</f>
        <v>Govt Med Fac</v>
      </c>
    </row>
    <row r="909" spans="1:18" hidden="1">
      <c r="A909">
        <v>-1</v>
      </c>
      <c r="B909">
        <v>32</v>
      </c>
      <c r="C909" t="s">
        <v>39</v>
      </c>
      <c r="D909">
        <v>4</v>
      </c>
      <c r="E909">
        <v>90259.474454235504</v>
      </c>
      <c r="F909">
        <v>26869.206024571991</v>
      </c>
      <c r="G909">
        <v>38510.116189574001</v>
      </c>
      <c r="H909">
        <v>242441.78887491199</v>
      </c>
      <c r="I909">
        <v>335029.81024521799</v>
      </c>
      <c r="J909">
        <v>645328.97318247997</v>
      </c>
      <c r="K909">
        <v>1902477.63993631</v>
      </c>
      <c r="L909">
        <v>4824012.78277181</v>
      </c>
      <c r="M909">
        <v>5729483.7087003104</v>
      </c>
      <c r="N909">
        <v>9245958.3280034102</v>
      </c>
      <c r="O909">
        <v>13501702.578131299</v>
      </c>
      <c r="Q909" t="str">
        <f>VLOOKUP(A909,Lookup_Tables!$D$2:$E$7,2,FALSE)</f>
        <v>AP</v>
      </c>
      <c r="R909" t="str">
        <f>IFERROR(VLOOKUP(D909,Lookup_Tables!$A$2:$B$21,2,FALSE),"All")</f>
        <v>Govt Med Fac</v>
      </c>
    </row>
    <row r="910" spans="1:18" hidden="1">
      <c r="A910">
        <v>-1</v>
      </c>
      <c r="B910">
        <v>32</v>
      </c>
      <c r="C910" t="s">
        <v>38</v>
      </c>
      <c r="D910">
        <v>6</v>
      </c>
      <c r="E910">
        <v>74315.141623943899</v>
      </c>
      <c r="F910">
        <v>25588.435041854784</v>
      </c>
      <c r="G910">
        <v>28650.550662269401</v>
      </c>
      <c r="H910">
        <v>165037.267685203</v>
      </c>
      <c r="I910">
        <v>218912.89285910301</v>
      </c>
      <c r="J910">
        <v>449281.19239190902</v>
      </c>
      <c r="K910">
        <v>1337517.55750092</v>
      </c>
      <c r="L910">
        <v>3727179.96798696</v>
      </c>
      <c r="M910">
        <v>4226877.6471146299</v>
      </c>
      <c r="N910">
        <v>7787863.6198273599</v>
      </c>
      <c r="O910">
        <v>11839388.1057817</v>
      </c>
      <c r="Q910" t="str">
        <f>VLOOKUP(A910,Lookup_Tables!$D$2:$E$7,2,FALSE)</f>
        <v>AP</v>
      </c>
      <c r="R910" t="str">
        <f>IFERROR(VLOOKUP(D910,Lookup_Tables!$A$2:$B$21,2,FALSE),"All")</f>
        <v>Port</v>
      </c>
    </row>
    <row r="911" spans="1:18" hidden="1">
      <c r="A911">
        <v>-1</v>
      </c>
      <c r="B911">
        <v>32</v>
      </c>
      <c r="C911" t="s">
        <v>39</v>
      </c>
      <c r="D911">
        <v>6</v>
      </c>
      <c r="E911">
        <v>73622.429782881794</v>
      </c>
      <c r="F911">
        <v>25296.618645186507</v>
      </c>
      <c r="G911">
        <v>27510.243390034098</v>
      </c>
      <c r="H911">
        <v>159311.258106269</v>
      </c>
      <c r="I911">
        <v>209739.367796543</v>
      </c>
      <c r="J911">
        <v>432082.196906136</v>
      </c>
      <c r="K911">
        <v>1337517.55750092</v>
      </c>
      <c r="L911">
        <v>3727179.96798696</v>
      </c>
      <c r="M911">
        <v>4226877.6471146299</v>
      </c>
      <c r="N911">
        <v>7787863.6198273599</v>
      </c>
      <c r="O911">
        <v>11839388.1057817</v>
      </c>
      <c r="Q911" t="str">
        <f>VLOOKUP(A911,Lookup_Tables!$D$2:$E$7,2,FALSE)</f>
        <v>AP</v>
      </c>
      <c r="R911" t="str">
        <f>IFERROR(VLOOKUP(D911,Lookup_Tables!$A$2:$B$21,2,FALSE),"All")</f>
        <v>Port</v>
      </c>
    </row>
    <row r="912" spans="1:18" hidden="1">
      <c r="A912">
        <v>-1</v>
      </c>
      <c r="B912">
        <v>32</v>
      </c>
      <c r="C912" t="s">
        <v>38</v>
      </c>
      <c r="D912">
        <v>9</v>
      </c>
      <c r="E912">
        <v>66959.997021937495</v>
      </c>
      <c r="F912">
        <v>22610.005757578911</v>
      </c>
      <c r="G912">
        <v>15315.644099355901</v>
      </c>
      <c r="H912">
        <v>139458.56240804301</v>
      </c>
      <c r="I912">
        <v>194758.322493513</v>
      </c>
      <c r="J912">
        <v>425177.24832596898</v>
      </c>
      <c r="K912">
        <v>1372687.9620713401</v>
      </c>
      <c r="L912">
        <v>3753687.25073318</v>
      </c>
      <c r="M912">
        <v>4549935.9218042297</v>
      </c>
      <c r="N912">
        <v>6645329.71027626</v>
      </c>
      <c r="O912">
        <v>9290450.3218616806</v>
      </c>
      <c r="Q912" t="str">
        <f>VLOOKUP(A912,Lookup_Tables!$D$2:$E$7,2,FALSE)</f>
        <v>AP</v>
      </c>
      <c r="R912" t="str">
        <f>IFERROR(VLOOKUP(D912,Lookup_Tables!$A$2:$B$21,2,FALSE),"All")</f>
        <v>Pub Admin Bldg</v>
      </c>
    </row>
    <row r="913" spans="1:18" hidden="1">
      <c r="A913">
        <v>-1</v>
      </c>
      <c r="B913">
        <v>32</v>
      </c>
      <c r="C913" t="s">
        <v>39</v>
      </c>
      <c r="D913">
        <v>9</v>
      </c>
      <c r="E913">
        <v>66279.634821703701</v>
      </c>
      <c r="F913">
        <v>22286.099884682735</v>
      </c>
      <c r="G913">
        <v>14677.118255867599</v>
      </c>
      <c r="H913">
        <v>137002.70852279899</v>
      </c>
      <c r="I913">
        <v>190902.21481234999</v>
      </c>
      <c r="J913">
        <v>408230.20991086698</v>
      </c>
      <c r="K913">
        <v>1372687.9620713401</v>
      </c>
      <c r="L913">
        <v>3753687.25073318</v>
      </c>
      <c r="M913">
        <v>4509492.2873403896</v>
      </c>
      <c r="N913">
        <v>6645329.71027626</v>
      </c>
      <c r="O913">
        <v>9290450.3218616806</v>
      </c>
      <c r="Q913" t="str">
        <f>VLOOKUP(A913,Lookup_Tables!$D$2:$E$7,2,FALSE)</f>
        <v>AP</v>
      </c>
      <c r="R913" t="str">
        <f>IFERROR(VLOOKUP(D913,Lookup_Tables!$A$2:$B$21,2,FALSE),"All")</f>
        <v>Pub Admin Bldg</v>
      </c>
    </row>
    <row r="914" spans="1:18" hidden="1">
      <c r="A914">
        <v>-1</v>
      </c>
      <c r="B914">
        <v>32</v>
      </c>
      <c r="C914" t="s">
        <v>38</v>
      </c>
      <c r="D914">
        <v>10</v>
      </c>
      <c r="E914">
        <v>1035938.05982377</v>
      </c>
      <c r="F914">
        <v>323223.85390899307</v>
      </c>
      <c r="G914">
        <v>1204804.1209980401</v>
      </c>
      <c r="H914">
        <v>4145362.6634525298</v>
      </c>
      <c r="I914">
        <v>5009882.3663355699</v>
      </c>
      <c r="J914">
        <v>8823194.2012798004</v>
      </c>
      <c r="K914">
        <v>22609297.204891101</v>
      </c>
      <c r="L914">
        <v>45773504.748969898</v>
      </c>
      <c r="M914">
        <v>53365571.021973602</v>
      </c>
      <c r="N914">
        <v>80678819.657201797</v>
      </c>
      <c r="O914">
        <v>111529884.40843</v>
      </c>
      <c r="Q914" t="str">
        <f>VLOOKUP(A914,Lookup_Tables!$D$2:$E$7,2,FALSE)</f>
        <v>AP</v>
      </c>
      <c r="R914" t="str">
        <f>IFERROR(VLOOKUP(D914,Lookup_Tables!$A$2:$B$21,2,FALSE),"All")</f>
        <v>Pub School</v>
      </c>
    </row>
    <row r="915" spans="1:18" hidden="1">
      <c r="A915">
        <v>-1</v>
      </c>
      <c r="B915">
        <v>32</v>
      </c>
      <c r="C915" t="s">
        <v>39</v>
      </c>
      <c r="D915">
        <v>10</v>
      </c>
      <c r="E915">
        <v>1013049.6161402001</v>
      </c>
      <c r="F915">
        <v>310207.77712315437</v>
      </c>
      <c r="G915">
        <v>1197585.2545203799</v>
      </c>
      <c r="H915">
        <v>3994806.0171415401</v>
      </c>
      <c r="I915">
        <v>4761086.0465291999</v>
      </c>
      <c r="J915">
        <v>8558135.7372068092</v>
      </c>
      <c r="K915">
        <v>22469458.134603899</v>
      </c>
      <c r="L915">
        <v>45121993.910447001</v>
      </c>
      <c r="M915">
        <v>52807096.438795201</v>
      </c>
      <c r="N915">
        <v>80678819.657201797</v>
      </c>
      <c r="O915">
        <v>111529884.40843</v>
      </c>
      <c r="Q915" t="str">
        <f>VLOOKUP(A915,Lookup_Tables!$D$2:$E$7,2,FALSE)</f>
        <v>AP</v>
      </c>
      <c r="R915" t="str">
        <f>IFERROR(VLOOKUP(D915,Lookup_Tables!$A$2:$B$21,2,FALSE),"All")</f>
        <v>Pub School</v>
      </c>
    </row>
    <row r="916" spans="1:18" hidden="1">
      <c r="A916">
        <v>-1</v>
      </c>
      <c r="B916">
        <v>32</v>
      </c>
      <c r="C916" t="s">
        <v>38</v>
      </c>
      <c r="D916">
        <v>11</v>
      </c>
      <c r="E916">
        <v>728025.24855458201</v>
      </c>
      <c r="F916">
        <v>225910.78682839917</v>
      </c>
      <c r="G916">
        <v>147056.83637023601</v>
      </c>
      <c r="H916">
        <v>1641849.9692152301</v>
      </c>
      <c r="I916">
        <v>2368907.9862428</v>
      </c>
      <c r="J916">
        <v>6436977.8656150801</v>
      </c>
      <c r="K916">
        <v>18722782.1533188</v>
      </c>
      <c r="L916">
        <v>41685148.664305501</v>
      </c>
      <c r="M916">
        <v>48113943.319685802</v>
      </c>
      <c r="N916">
        <v>64573994.781816602</v>
      </c>
      <c r="O916">
        <v>90289228.181251302</v>
      </c>
      <c r="Q916" t="str">
        <f>VLOOKUP(A916,Lookup_Tables!$D$2:$E$7,2,FALSE)</f>
        <v>AP</v>
      </c>
      <c r="R916" t="str">
        <f>IFERROR(VLOOKUP(D916,Lookup_Tables!$A$2:$B$21,2,FALSE),"All")</f>
        <v>Pub Univ</v>
      </c>
    </row>
    <row r="917" spans="1:18" hidden="1">
      <c r="A917">
        <v>-1</v>
      </c>
      <c r="B917">
        <v>32</v>
      </c>
      <c r="C917" t="s">
        <v>39</v>
      </c>
      <c r="D917">
        <v>11</v>
      </c>
      <c r="E917">
        <v>723146.07647713705</v>
      </c>
      <c r="F917">
        <v>223142.76442899037</v>
      </c>
      <c r="G917">
        <v>138837.154120814</v>
      </c>
      <c r="H917">
        <v>1633701.8445865</v>
      </c>
      <c r="I917">
        <v>2311714.38956577</v>
      </c>
      <c r="J917">
        <v>6436977.8656150801</v>
      </c>
      <c r="K917">
        <v>18567470.290427499</v>
      </c>
      <c r="L917">
        <v>41685148.664305501</v>
      </c>
      <c r="M917">
        <v>48113943.319685802</v>
      </c>
      <c r="N917">
        <v>64573994.781816602</v>
      </c>
      <c r="O917">
        <v>90264720.709037304</v>
      </c>
      <c r="Q917" t="str">
        <f>VLOOKUP(A917,Lookup_Tables!$D$2:$E$7,2,FALSE)</f>
        <v>AP</v>
      </c>
      <c r="R917" t="str">
        <f>IFERROR(VLOOKUP(D917,Lookup_Tables!$A$2:$B$21,2,FALSE),"All")</f>
        <v>Pub Univ</v>
      </c>
    </row>
    <row r="918" spans="1:18" hidden="1">
      <c r="A918">
        <v>-1</v>
      </c>
      <c r="B918">
        <v>32</v>
      </c>
      <c r="C918" t="s">
        <v>38</v>
      </c>
      <c r="D918">
        <v>13</v>
      </c>
      <c r="E918">
        <v>614287.052893752</v>
      </c>
      <c r="F918">
        <v>180310.04635731329</v>
      </c>
      <c r="G918">
        <v>419849.33127758099</v>
      </c>
      <c r="H918">
        <v>1799393.6726953599</v>
      </c>
      <c r="I918">
        <v>2312019.0209190901</v>
      </c>
      <c r="J918">
        <v>4916946.1972462302</v>
      </c>
      <c r="K918">
        <v>14106555.732375201</v>
      </c>
      <c r="L918">
        <v>30996865.431814998</v>
      </c>
      <c r="M918">
        <v>37534573.294705398</v>
      </c>
      <c r="N918">
        <v>55017995.4459095</v>
      </c>
      <c r="O918">
        <v>85176922.170171097</v>
      </c>
      <c r="Q918" t="str">
        <f>VLOOKUP(A918,Lookup_Tables!$D$2:$E$7,2,FALSE)</f>
        <v>AP</v>
      </c>
      <c r="R918" t="str">
        <f>IFERROR(VLOOKUP(D918,Lookup_Tables!$A$2:$B$21,2,FALSE),"All")</f>
        <v>Residual Inst</v>
      </c>
    </row>
    <row r="919" spans="1:18" hidden="1">
      <c r="A919">
        <v>-1</v>
      </c>
      <c r="B919">
        <v>32</v>
      </c>
      <c r="C919" t="s">
        <v>39</v>
      </c>
      <c r="D919">
        <v>13</v>
      </c>
      <c r="E919">
        <v>606038.70714673505</v>
      </c>
      <c r="F919">
        <v>174833.79328707029</v>
      </c>
      <c r="G919">
        <v>410400.33727680601</v>
      </c>
      <c r="H919">
        <v>1704390.5018322601</v>
      </c>
      <c r="I919">
        <v>2287740.2803619802</v>
      </c>
      <c r="J919">
        <v>4867814.1345715402</v>
      </c>
      <c r="K919">
        <v>14084877.9075063</v>
      </c>
      <c r="L919">
        <v>30988351.707665998</v>
      </c>
      <c r="M919">
        <v>37214644.138426997</v>
      </c>
      <c r="N919">
        <v>55017995.4459095</v>
      </c>
      <c r="O919">
        <v>85176922.170171097</v>
      </c>
      <c r="Q919" t="str">
        <f>VLOOKUP(A919,Lookup_Tables!$D$2:$E$7,2,FALSE)</f>
        <v>AP</v>
      </c>
      <c r="R919" t="str">
        <f>IFERROR(VLOOKUP(D919,Lookup_Tables!$A$2:$B$21,2,FALSE),"All")</f>
        <v>Residual Inst</v>
      </c>
    </row>
    <row r="920" spans="1:18" hidden="1">
      <c r="A920">
        <v>-1</v>
      </c>
      <c r="B920">
        <v>32</v>
      </c>
      <c r="C920" t="s">
        <v>38</v>
      </c>
      <c r="D920">
        <v>14</v>
      </c>
      <c r="E920">
        <v>2485632.6936308099</v>
      </c>
      <c r="F920">
        <v>771166.84062290844</v>
      </c>
      <c r="G920">
        <v>2989346.73562341</v>
      </c>
      <c r="H920">
        <v>13613636.167494001</v>
      </c>
      <c r="I920">
        <v>15331272.7559969</v>
      </c>
      <c r="J920">
        <v>22790097.930957001</v>
      </c>
      <c r="K920">
        <v>44807459.9366436</v>
      </c>
      <c r="L920">
        <v>97913043.833162397</v>
      </c>
      <c r="M920">
        <v>125451242.31914499</v>
      </c>
      <c r="N920">
        <v>186257884.988599</v>
      </c>
      <c r="O920">
        <v>252918817.61319399</v>
      </c>
      <c r="Q920" t="str">
        <f>VLOOKUP(A920,Lookup_Tables!$D$2:$E$7,2,FALSE)</f>
        <v>AP</v>
      </c>
      <c r="R920" t="str">
        <f>IFERROR(VLOOKUP(D920,Lookup_Tables!$A$2:$B$21,2,FALSE),"All")</f>
        <v>Road</v>
      </c>
    </row>
    <row r="921" spans="1:18" hidden="1">
      <c r="A921">
        <v>-1</v>
      </c>
      <c r="B921">
        <v>32</v>
      </c>
      <c r="C921" t="s">
        <v>39</v>
      </c>
      <c r="D921">
        <v>14</v>
      </c>
      <c r="E921">
        <v>2417172.06855853</v>
      </c>
      <c r="F921">
        <v>747203.64727853541</v>
      </c>
      <c r="G921">
        <v>2943656.8695829799</v>
      </c>
      <c r="H921">
        <v>12925001.1420215</v>
      </c>
      <c r="I921">
        <v>14861378.081540801</v>
      </c>
      <c r="J921">
        <v>21667752.017771501</v>
      </c>
      <c r="K921">
        <v>42073303.258791</v>
      </c>
      <c r="L921">
        <v>91920386.077786997</v>
      </c>
      <c r="M921">
        <v>125451242.31914499</v>
      </c>
      <c r="N921">
        <v>186257884.988599</v>
      </c>
      <c r="O921">
        <v>252905841.34923899</v>
      </c>
      <c r="Q921" t="str">
        <f>VLOOKUP(A921,Lookup_Tables!$D$2:$E$7,2,FALSE)</f>
        <v>AP</v>
      </c>
      <c r="R921" t="str">
        <f>IFERROR(VLOOKUP(D921,Lookup_Tables!$A$2:$B$21,2,FALSE),"All")</f>
        <v>Road</v>
      </c>
    </row>
    <row r="922" spans="1:18" hidden="1">
      <c r="A922">
        <v>-1</v>
      </c>
      <c r="B922">
        <v>32</v>
      </c>
      <c r="C922" t="s">
        <v>38</v>
      </c>
      <c r="D922">
        <v>15</v>
      </c>
      <c r="E922">
        <v>36506923.100372799</v>
      </c>
      <c r="F922">
        <v>10724306.274752919</v>
      </c>
      <c r="G922">
        <v>45759574.934882604</v>
      </c>
      <c r="H922">
        <v>153999279.980075</v>
      </c>
      <c r="I922">
        <v>189246245.85401601</v>
      </c>
      <c r="J922">
        <v>343693427.79812402</v>
      </c>
      <c r="K922">
        <v>826677329.74351799</v>
      </c>
      <c r="L922">
        <v>1577500659.61447</v>
      </c>
      <c r="M922">
        <v>1864368341.1645701</v>
      </c>
      <c r="N922">
        <v>2736518752.6158099</v>
      </c>
      <c r="O922">
        <v>3874020281.1711798</v>
      </c>
      <c r="Q922" t="str">
        <f>VLOOKUP(A922,Lookup_Tables!$D$2:$E$7,2,FALSE)</f>
        <v>AP</v>
      </c>
      <c r="R922" t="str">
        <f>IFERROR(VLOOKUP(D922,Lookup_Tables!$A$2:$B$21,2,FALSE),"All")</f>
        <v>All</v>
      </c>
    </row>
    <row r="923" spans="1:18" hidden="1">
      <c r="A923">
        <v>-1</v>
      </c>
      <c r="B923">
        <v>32</v>
      </c>
      <c r="C923" t="s">
        <v>39</v>
      </c>
      <c r="D923">
        <v>15</v>
      </c>
      <c r="E923">
        <v>35602198.294190399</v>
      </c>
      <c r="F923">
        <v>10583598.90882203</v>
      </c>
      <c r="G923">
        <v>44789256.256638199</v>
      </c>
      <c r="H923">
        <v>144045974.48026201</v>
      </c>
      <c r="I923">
        <v>180945950.79382399</v>
      </c>
      <c r="J923">
        <v>322022528.22691298</v>
      </c>
      <c r="K923">
        <v>797129482.75482404</v>
      </c>
      <c r="L923">
        <v>1546281143.8020501</v>
      </c>
      <c r="M923">
        <v>1797816042.77582</v>
      </c>
      <c r="N923">
        <v>2736518752.6158099</v>
      </c>
      <c r="O923">
        <v>3874020281.1711798</v>
      </c>
      <c r="Q923" t="str">
        <f>VLOOKUP(A923,Lookup_Tables!$D$2:$E$7,2,FALSE)</f>
        <v>AP</v>
      </c>
      <c r="R923" t="str">
        <f>IFERROR(VLOOKUP(D923,Lookup_Tables!$A$2:$B$21,2,FALSE),"All")</f>
        <v>All</v>
      </c>
    </row>
    <row r="924" spans="1:18" hidden="1">
      <c r="A924">
        <v>-1</v>
      </c>
      <c r="B924">
        <v>32</v>
      </c>
      <c r="C924" t="s">
        <v>38</v>
      </c>
      <c r="D924">
        <v>16</v>
      </c>
      <c r="E924">
        <v>6314875.1297155097</v>
      </c>
      <c r="F924">
        <v>1896877.4791145278</v>
      </c>
      <c r="G924">
        <v>8399143.9676323701</v>
      </c>
      <c r="H924">
        <v>30110856.143897701</v>
      </c>
      <c r="I924">
        <v>35074103.652108498</v>
      </c>
      <c r="J924">
        <v>55787333.986939102</v>
      </c>
      <c r="K924">
        <v>128517885.342133</v>
      </c>
      <c r="L924">
        <v>268819160.50773901</v>
      </c>
      <c r="M924">
        <v>325710813.91341299</v>
      </c>
      <c r="N924">
        <v>470881966.62231201</v>
      </c>
      <c r="O924">
        <v>654069751.22950006</v>
      </c>
      <c r="Q924" t="str">
        <f>VLOOKUP(A924,Lookup_Tables!$D$2:$E$7,2,FALSE)</f>
        <v>AP</v>
      </c>
      <c r="R924" t="str">
        <f>IFERROR(VLOOKUP(D924,Lookup_Tables!$A$2:$B$21,2,FALSE),"All")</f>
        <v>Government_Loss</v>
      </c>
    </row>
    <row r="925" spans="1:18" hidden="1">
      <c r="A925">
        <v>-1</v>
      </c>
      <c r="B925">
        <v>32</v>
      </c>
      <c r="C925" t="s">
        <v>39</v>
      </c>
      <c r="D925">
        <v>16</v>
      </c>
      <c r="E925">
        <v>6152698.8676563697</v>
      </c>
      <c r="F925">
        <v>1863520.8216454806</v>
      </c>
      <c r="G925">
        <v>7976864.0434711399</v>
      </c>
      <c r="H925">
        <v>28716284.122264799</v>
      </c>
      <c r="I925">
        <v>33501735.0052706</v>
      </c>
      <c r="J925">
        <v>53541100.726690203</v>
      </c>
      <c r="K925">
        <v>127481795.61883099</v>
      </c>
      <c r="L925">
        <v>249493740.331108</v>
      </c>
      <c r="M925">
        <v>312584540.79571998</v>
      </c>
      <c r="N925">
        <v>470881966.62231201</v>
      </c>
      <c r="O925">
        <v>654069751.22950006</v>
      </c>
      <c r="Q925" t="str">
        <f>VLOOKUP(A925,Lookup_Tables!$D$2:$E$7,2,FALSE)</f>
        <v>AP</v>
      </c>
      <c r="R925" t="str">
        <f>IFERROR(VLOOKUP(D925,Lookup_Tables!$A$2:$B$21,2,FALSE),"All")</f>
        <v>Government_Loss</v>
      </c>
    </row>
    <row r="926" spans="1:18" hidden="1">
      <c r="A926">
        <v>-1</v>
      </c>
      <c r="B926">
        <v>32</v>
      </c>
      <c r="C926" t="s">
        <v>38</v>
      </c>
      <c r="D926">
        <v>17</v>
      </c>
      <c r="E926">
        <v>5035392.3284136299</v>
      </c>
      <c r="F926">
        <v>1639700.6117460942</v>
      </c>
      <c r="G926">
        <v>5843332.8006997397</v>
      </c>
      <c r="H926">
        <v>21495777.3743052</v>
      </c>
      <c r="I926">
        <v>27125759.2734273</v>
      </c>
      <c r="J926">
        <v>50035651.1306483</v>
      </c>
      <c r="K926">
        <v>105850545.04426999</v>
      </c>
      <c r="L926">
        <v>196310842.294687</v>
      </c>
      <c r="M926">
        <v>231815949.85853401</v>
      </c>
      <c r="N926">
        <v>347351766.38305098</v>
      </c>
      <c r="O926">
        <v>503206049.66178697</v>
      </c>
      <c r="Q926" t="str">
        <f>VLOOKUP(A926,Lookup_Tables!$D$2:$E$7,2,FALSE)</f>
        <v>AP</v>
      </c>
      <c r="R926" t="str">
        <f>IFERROR(VLOOKUP(D926,Lookup_Tables!$A$2:$B$21,2,FALSE),"All")</f>
        <v>Emergency_Loss</v>
      </c>
    </row>
    <row r="927" spans="1:18" hidden="1">
      <c r="A927">
        <v>-1</v>
      </c>
      <c r="B927">
        <v>32</v>
      </c>
      <c r="C927" t="s">
        <v>39</v>
      </c>
      <c r="D927">
        <v>17</v>
      </c>
      <c r="E927">
        <v>4909601.2724425402</v>
      </c>
      <c r="F927">
        <v>1598016.6556351054</v>
      </c>
      <c r="G927">
        <v>5666177.2466890896</v>
      </c>
      <c r="H927">
        <v>20878066.408881601</v>
      </c>
      <c r="I927">
        <v>26027299.6191842</v>
      </c>
      <c r="J927">
        <v>48171428.169995598</v>
      </c>
      <c r="K927">
        <v>102496674.147313</v>
      </c>
      <c r="L927">
        <v>191491990.387292</v>
      </c>
      <c r="M927">
        <v>224574384.65994099</v>
      </c>
      <c r="N927">
        <v>347351766.38305098</v>
      </c>
      <c r="O927">
        <v>503206049.66178697</v>
      </c>
      <c r="Q927" t="str">
        <f>VLOOKUP(A927,Lookup_Tables!$D$2:$E$7,2,FALSE)</f>
        <v>AP</v>
      </c>
      <c r="R927" t="str">
        <f>IFERROR(VLOOKUP(D927,Lookup_Tables!$A$2:$B$21,2,FALSE),"All")</f>
        <v>Emergency_Loss</v>
      </c>
    </row>
    <row r="928" spans="1:18" hidden="1">
      <c r="A928">
        <v>-1</v>
      </c>
      <c r="B928">
        <v>32</v>
      </c>
      <c r="C928" t="s">
        <v>38</v>
      </c>
      <c r="D928">
        <v>18</v>
      </c>
      <c r="E928">
        <v>11350267.458129101</v>
      </c>
      <c r="F928">
        <v>3496506.0096041244</v>
      </c>
      <c r="G928">
        <v>14791485.953252399</v>
      </c>
      <c r="H928">
        <v>50516083.7054509</v>
      </c>
      <c r="I928">
        <v>61667160.868894897</v>
      </c>
      <c r="J928">
        <v>106894689.0918</v>
      </c>
      <c r="K928">
        <v>240541322.935426</v>
      </c>
      <c r="L928">
        <v>469878625.005427</v>
      </c>
      <c r="M928">
        <v>556155686.08835399</v>
      </c>
      <c r="N928">
        <v>804663970.87685704</v>
      </c>
      <c r="O928">
        <v>1148762151.8910301</v>
      </c>
      <c r="Q928" t="str">
        <f>VLOOKUP(A928,Lookup_Tables!$D$2:$E$7,2,FALSE)</f>
        <v>AP</v>
      </c>
      <c r="R928" t="str">
        <f>IFERROR(VLOOKUP(D928,Lookup_Tables!$A$2:$B$21,2,FALSE),"All")</f>
        <v>Govt_Plus_Emergency</v>
      </c>
    </row>
    <row r="929" spans="1:18" hidden="1">
      <c r="A929">
        <v>-1</v>
      </c>
      <c r="B929">
        <v>32</v>
      </c>
      <c r="C929" t="s">
        <v>39</v>
      </c>
      <c r="D929">
        <v>18</v>
      </c>
      <c r="E929">
        <v>11060103.2448375</v>
      </c>
      <c r="F929">
        <v>3447966.1281467546</v>
      </c>
      <c r="G929">
        <v>14349133.7098679</v>
      </c>
      <c r="H929">
        <v>48912664.357414298</v>
      </c>
      <c r="I929">
        <v>59400099.448479399</v>
      </c>
      <c r="J929">
        <v>100120456.365771</v>
      </c>
      <c r="K929">
        <v>233694947.08128199</v>
      </c>
      <c r="L929">
        <v>455195565.13265997</v>
      </c>
      <c r="M929">
        <v>527401193.53148401</v>
      </c>
      <c r="N929">
        <v>804663970.87685704</v>
      </c>
      <c r="O929">
        <v>1148762151.8910301</v>
      </c>
      <c r="Q929" t="str">
        <f>VLOOKUP(A929,Lookup_Tables!$D$2:$E$7,2,FALSE)</f>
        <v>AP</v>
      </c>
      <c r="R929" t="str">
        <f>IFERROR(VLOOKUP(D929,Lookup_Tables!$A$2:$B$21,2,FALSE),"All")</f>
        <v>Govt_Plus_Emergency</v>
      </c>
    </row>
    <row r="930" spans="1:18" hidden="1">
      <c r="A930">
        <v>-1</v>
      </c>
      <c r="B930">
        <v>33</v>
      </c>
      <c r="C930" t="s">
        <v>38</v>
      </c>
      <c r="D930">
        <v>0</v>
      </c>
      <c r="E930">
        <v>281363036.21986198</v>
      </c>
      <c r="F930">
        <v>109670162.40538841</v>
      </c>
      <c r="G930">
        <v>674172171.56868994</v>
      </c>
      <c r="H930">
        <v>1649376401.7454</v>
      </c>
      <c r="I930">
        <v>1886833173.4624701</v>
      </c>
      <c r="J930">
        <v>3006004639.9860201</v>
      </c>
      <c r="K930">
        <v>4962287824.9973001</v>
      </c>
      <c r="L930">
        <v>7214171125.4673796</v>
      </c>
      <c r="M930">
        <v>7406612195.5504198</v>
      </c>
      <c r="N930">
        <v>8527795571.1382103</v>
      </c>
      <c r="O930">
        <v>9662249374.8526592</v>
      </c>
      <c r="Q930" t="str">
        <f>VLOOKUP(A930,Lookup_Tables!$D$2:$E$7,2,FALSE)</f>
        <v>AP</v>
      </c>
      <c r="R930" t="str">
        <f>IFERROR(VLOOKUP(D930,Lookup_Tables!$A$2:$B$21,2,FALSE),"All")</f>
        <v>Private Assets</v>
      </c>
    </row>
    <row r="931" spans="1:18" hidden="1">
      <c r="A931">
        <v>-1</v>
      </c>
      <c r="B931">
        <v>33</v>
      </c>
      <c r="C931" t="s">
        <v>39</v>
      </c>
      <c r="D931">
        <v>0</v>
      </c>
      <c r="E931">
        <v>259882822.63738099</v>
      </c>
      <c r="F931">
        <v>100220067.99396664</v>
      </c>
      <c r="G931">
        <v>618335562.70002699</v>
      </c>
      <c r="H931">
        <v>1479805467.66032</v>
      </c>
      <c r="I931">
        <v>1749530096.3959899</v>
      </c>
      <c r="J931">
        <v>2732234001.15484</v>
      </c>
      <c r="K931">
        <v>4736821868.3310099</v>
      </c>
      <c r="L931">
        <v>7167851696.5493298</v>
      </c>
      <c r="M931">
        <v>7270967182.6044197</v>
      </c>
      <c r="N931">
        <v>7769943260.6939602</v>
      </c>
      <c r="O931">
        <v>8884005368.4905701</v>
      </c>
      <c r="Q931" t="str">
        <f>VLOOKUP(A931,Lookup_Tables!$D$2:$E$7,2,FALSE)</f>
        <v>AP</v>
      </c>
      <c r="R931" t="str">
        <f>IFERROR(VLOOKUP(D931,Lookup_Tables!$A$2:$B$21,2,FALSE),"All")</f>
        <v>Private Assets</v>
      </c>
    </row>
    <row r="932" spans="1:18" hidden="1">
      <c r="A932">
        <v>-1</v>
      </c>
      <c r="B932">
        <v>33</v>
      </c>
      <c r="C932" t="s">
        <v>38</v>
      </c>
      <c r="D932">
        <v>2</v>
      </c>
      <c r="E932">
        <v>5279466.3690333003</v>
      </c>
      <c r="F932">
        <v>2242863.18650073</v>
      </c>
      <c r="G932">
        <v>15565682.6114634</v>
      </c>
      <c r="H932">
        <v>33081278.045897201</v>
      </c>
      <c r="I932">
        <v>36472842.1694104</v>
      </c>
      <c r="J932">
        <v>50147639.475766301</v>
      </c>
      <c r="K932">
        <v>67023714.978013404</v>
      </c>
      <c r="L932">
        <v>90360614.8437666</v>
      </c>
      <c r="M932">
        <v>99448198.470930293</v>
      </c>
      <c r="N932">
        <v>120890556.889624</v>
      </c>
      <c r="O932">
        <v>149073282.92887899</v>
      </c>
      <c r="Q932" t="str">
        <f>VLOOKUP(A932,Lookup_Tables!$D$2:$E$7,2,FALSE)</f>
        <v>AP</v>
      </c>
      <c r="R932" t="str">
        <f>IFERROR(VLOOKUP(D932,Lookup_Tables!$A$2:$B$21,2,FALSE),"All")</f>
        <v>Bridge</v>
      </c>
    </row>
    <row r="933" spans="1:18" hidden="1">
      <c r="A933">
        <v>-1</v>
      </c>
      <c r="B933">
        <v>33</v>
      </c>
      <c r="C933" t="s">
        <v>39</v>
      </c>
      <c r="D933">
        <v>2</v>
      </c>
      <c r="E933">
        <v>4765734.7576262802</v>
      </c>
      <c r="F933">
        <v>2030908.7472140477</v>
      </c>
      <c r="G933">
        <v>13912876.0673836</v>
      </c>
      <c r="H933">
        <v>29938395.752691999</v>
      </c>
      <c r="I933">
        <v>33706085.038794599</v>
      </c>
      <c r="J933">
        <v>45593982.1256845</v>
      </c>
      <c r="K933">
        <v>61173779.842078201</v>
      </c>
      <c r="L933">
        <v>79422016.107591897</v>
      </c>
      <c r="M933">
        <v>84508083.359760299</v>
      </c>
      <c r="N933">
        <v>109496790.342494</v>
      </c>
      <c r="O933">
        <v>131305993.08946399</v>
      </c>
      <c r="Q933" t="str">
        <f>VLOOKUP(A933,Lookup_Tables!$D$2:$E$7,2,FALSE)</f>
        <v>AP</v>
      </c>
      <c r="R933" t="str">
        <f>IFERROR(VLOOKUP(D933,Lookup_Tables!$A$2:$B$21,2,FALSE),"All")</f>
        <v>Bridge</v>
      </c>
    </row>
    <row r="934" spans="1:18" hidden="1">
      <c r="A934">
        <v>-1</v>
      </c>
      <c r="B934">
        <v>33</v>
      </c>
      <c r="C934" t="s">
        <v>38</v>
      </c>
      <c r="D934">
        <v>3</v>
      </c>
      <c r="E934">
        <v>1287077.01570333</v>
      </c>
      <c r="F934">
        <v>519613.86270913202</v>
      </c>
      <c r="G934">
        <v>3544938.1662469502</v>
      </c>
      <c r="H934">
        <v>8726711.4129814506</v>
      </c>
      <c r="I934">
        <v>9841977.4610693008</v>
      </c>
      <c r="J934">
        <v>12883587.771144601</v>
      </c>
      <c r="K934">
        <v>18472446.058006801</v>
      </c>
      <c r="L934">
        <v>23410571.111459799</v>
      </c>
      <c r="M934">
        <v>24786033.256222799</v>
      </c>
      <c r="N934">
        <v>32524032.0380117</v>
      </c>
      <c r="O934">
        <v>38657646.839403898</v>
      </c>
      <c r="Q934" t="str">
        <f>VLOOKUP(A934,Lookup_Tables!$D$2:$E$7,2,FALSE)</f>
        <v>AP</v>
      </c>
      <c r="R934" t="str">
        <f>IFERROR(VLOOKUP(D934,Lookup_Tables!$A$2:$B$21,2,FALSE),"All")</f>
        <v>Govt Hosp</v>
      </c>
    </row>
    <row r="935" spans="1:18" hidden="1">
      <c r="A935">
        <v>-1</v>
      </c>
      <c r="B935">
        <v>33</v>
      </c>
      <c r="C935" t="s">
        <v>39</v>
      </c>
      <c r="D935">
        <v>3</v>
      </c>
      <c r="E935">
        <v>1177551.33500998</v>
      </c>
      <c r="F935">
        <v>471433.80625449424</v>
      </c>
      <c r="G935">
        <v>3216540.3957277299</v>
      </c>
      <c r="H935">
        <v>8204155.0714113601</v>
      </c>
      <c r="I935">
        <v>9265052.0262579806</v>
      </c>
      <c r="J935">
        <v>11849406.615456</v>
      </c>
      <c r="K935">
        <v>17275722.585335899</v>
      </c>
      <c r="L935">
        <v>22361421.417135298</v>
      </c>
      <c r="M935">
        <v>23097846.220603999</v>
      </c>
      <c r="N935">
        <v>28329656.647062998</v>
      </c>
      <c r="O935">
        <v>33137264.8019838</v>
      </c>
      <c r="Q935" t="str">
        <f>VLOOKUP(A935,Lookup_Tables!$D$2:$E$7,2,FALSE)</f>
        <v>AP</v>
      </c>
      <c r="R935" t="str">
        <f>IFERROR(VLOOKUP(D935,Lookup_Tables!$A$2:$B$21,2,FALSE),"All")</f>
        <v>Govt Hosp</v>
      </c>
    </row>
    <row r="936" spans="1:18" hidden="1">
      <c r="A936">
        <v>-1</v>
      </c>
      <c r="B936">
        <v>33</v>
      </c>
      <c r="C936" t="s">
        <v>38</v>
      </c>
      <c r="D936">
        <v>4</v>
      </c>
      <c r="E936">
        <v>1024645.40865262</v>
      </c>
      <c r="F936">
        <v>404859.29394628387</v>
      </c>
      <c r="G936">
        <v>2888197.1870986102</v>
      </c>
      <c r="H936">
        <v>7079110.7742565405</v>
      </c>
      <c r="I936">
        <v>7854660.1084857397</v>
      </c>
      <c r="J936">
        <v>10697774.010088701</v>
      </c>
      <c r="K936">
        <v>15224947.2174784</v>
      </c>
      <c r="L936">
        <v>18765930.4306603</v>
      </c>
      <c r="M936">
        <v>19857807.390987601</v>
      </c>
      <c r="N936">
        <v>24188404.902550898</v>
      </c>
      <c r="O936">
        <v>28798986.4872653</v>
      </c>
      <c r="Q936" t="str">
        <f>VLOOKUP(A936,Lookup_Tables!$D$2:$E$7,2,FALSE)</f>
        <v>AP</v>
      </c>
      <c r="R936" t="str">
        <f>IFERROR(VLOOKUP(D936,Lookup_Tables!$A$2:$B$21,2,FALSE),"All")</f>
        <v>Govt Med Fac</v>
      </c>
    </row>
    <row r="937" spans="1:18" hidden="1">
      <c r="A937">
        <v>-1</v>
      </c>
      <c r="B937">
        <v>33</v>
      </c>
      <c r="C937" t="s">
        <v>39</v>
      </c>
      <c r="D937">
        <v>4</v>
      </c>
      <c r="E937">
        <v>940828.956076195</v>
      </c>
      <c r="F937">
        <v>366036.58124802483</v>
      </c>
      <c r="G937">
        <v>2654317.8222129499</v>
      </c>
      <c r="H937">
        <v>6628616.0768038398</v>
      </c>
      <c r="I937">
        <v>7452020.2948847096</v>
      </c>
      <c r="J937">
        <v>10113163.8915681</v>
      </c>
      <c r="K937">
        <v>13825443.5232886</v>
      </c>
      <c r="L937">
        <v>17757882.247524001</v>
      </c>
      <c r="M937">
        <v>18688691.614550799</v>
      </c>
      <c r="N937">
        <v>21816712.089632701</v>
      </c>
      <c r="O937">
        <v>24771429.6978698</v>
      </c>
      <c r="Q937" t="str">
        <f>VLOOKUP(A937,Lookup_Tables!$D$2:$E$7,2,FALSE)</f>
        <v>AP</v>
      </c>
      <c r="R937" t="str">
        <f>IFERROR(VLOOKUP(D937,Lookup_Tables!$A$2:$B$21,2,FALSE),"All")</f>
        <v>Govt Med Fac</v>
      </c>
    </row>
    <row r="938" spans="1:18" hidden="1">
      <c r="A938">
        <v>-1</v>
      </c>
      <c r="B938">
        <v>33</v>
      </c>
      <c r="C938" t="s">
        <v>38</v>
      </c>
      <c r="D938">
        <v>9</v>
      </c>
      <c r="E938">
        <v>179487.41227295299</v>
      </c>
      <c r="F938">
        <v>64946.454078058174</v>
      </c>
      <c r="G938">
        <v>461700.803368219</v>
      </c>
      <c r="H938">
        <v>1367348.2187488601</v>
      </c>
      <c r="I938">
        <v>1586620.2460757401</v>
      </c>
      <c r="J938">
        <v>1947274.8397186799</v>
      </c>
      <c r="K938">
        <v>2857059.1449258099</v>
      </c>
      <c r="L938">
        <v>3643704.3625861001</v>
      </c>
      <c r="M938">
        <v>3932915.4963231198</v>
      </c>
      <c r="N938">
        <v>5133589.44954958</v>
      </c>
      <c r="O938">
        <v>6167150.3911084104</v>
      </c>
      <c r="Q938" t="str">
        <f>VLOOKUP(A938,Lookup_Tables!$D$2:$E$7,2,FALSE)</f>
        <v>AP</v>
      </c>
      <c r="R938" t="str">
        <f>IFERROR(VLOOKUP(D938,Lookup_Tables!$A$2:$B$21,2,FALSE),"All")</f>
        <v>Pub Admin Bldg</v>
      </c>
    </row>
    <row r="939" spans="1:18" hidden="1">
      <c r="A939">
        <v>-1</v>
      </c>
      <c r="B939">
        <v>33</v>
      </c>
      <c r="C939" t="s">
        <v>39</v>
      </c>
      <c r="D939">
        <v>9</v>
      </c>
      <c r="E939">
        <v>167415.971180511</v>
      </c>
      <c r="F939">
        <v>60318.573661918912</v>
      </c>
      <c r="G939">
        <v>425069.42682052503</v>
      </c>
      <c r="H939">
        <v>1301146.9440409199</v>
      </c>
      <c r="I939">
        <v>1520528.97718326</v>
      </c>
      <c r="J939">
        <v>1868867.57318592</v>
      </c>
      <c r="K939">
        <v>2667034.2137502502</v>
      </c>
      <c r="L939">
        <v>3465843.3417921099</v>
      </c>
      <c r="M939">
        <v>3704594.8972171899</v>
      </c>
      <c r="N939">
        <v>4525407.2780991104</v>
      </c>
      <c r="O939">
        <v>5220912.7696483796</v>
      </c>
      <c r="Q939" t="str">
        <f>VLOOKUP(A939,Lookup_Tables!$D$2:$E$7,2,FALSE)</f>
        <v>AP</v>
      </c>
      <c r="R939" t="str">
        <f>IFERROR(VLOOKUP(D939,Lookup_Tables!$A$2:$B$21,2,FALSE),"All")</f>
        <v>Pub Admin Bldg</v>
      </c>
    </row>
    <row r="940" spans="1:18" hidden="1">
      <c r="A940">
        <v>-1</v>
      </c>
      <c r="B940">
        <v>33</v>
      </c>
      <c r="C940" t="s">
        <v>38</v>
      </c>
      <c r="D940">
        <v>10</v>
      </c>
      <c r="E940">
        <v>3491837.5954581001</v>
      </c>
      <c r="F940">
        <v>1498540.6797715626</v>
      </c>
      <c r="G940">
        <v>10331576.593932301</v>
      </c>
      <c r="H940">
        <v>21296126.0283252</v>
      </c>
      <c r="I940">
        <v>23840226.915366001</v>
      </c>
      <c r="J940">
        <v>31339374.780326199</v>
      </c>
      <c r="K940">
        <v>46661064.427964002</v>
      </c>
      <c r="L940">
        <v>59674626.592871897</v>
      </c>
      <c r="M940">
        <v>61253483.942241997</v>
      </c>
      <c r="N940">
        <v>80753488.0004628</v>
      </c>
      <c r="O940">
        <v>103924310.38298699</v>
      </c>
      <c r="Q940" t="str">
        <f>VLOOKUP(A940,Lookup_Tables!$D$2:$E$7,2,FALSE)</f>
        <v>AP</v>
      </c>
      <c r="R940" t="str">
        <f>IFERROR(VLOOKUP(D940,Lookup_Tables!$A$2:$B$21,2,FALSE),"All")</f>
        <v>Pub School</v>
      </c>
    </row>
    <row r="941" spans="1:18" hidden="1">
      <c r="A941">
        <v>-1</v>
      </c>
      <c r="B941">
        <v>33</v>
      </c>
      <c r="C941" t="s">
        <v>39</v>
      </c>
      <c r="D941">
        <v>10</v>
      </c>
      <c r="E941">
        <v>3151317.7017076402</v>
      </c>
      <c r="F941">
        <v>1351136.8071659689</v>
      </c>
      <c r="G941">
        <v>9243237.7485784404</v>
      </c>
      <c r="H941">
        <v>19043217.983410802</v>
      </c>
      <c r="I941">
        <v>21745187.048898298</v>
      </c>
      <c r="J941">
        <v>28467191.951344401</v>
      </c>
      <c r="K941">
        <v>40040914.339685701</v>
      </c>
      <c r="L941">
        <v>57380905.437388197</v>
      </c>
      <c r="M941">
        <v>59348760.483057499</v>
      </c>
      <c r="N941">
        <v>74894784.083964095</v>
      </c>
      <c r="O941">
        <v>92846323.059472695</v>
      </c>
      <c r="Q941" t="str">
        <f>VLOOKUP(A941,Lookup_Tables!$D$2:$E$7,2,FALSE)</f>
        <v>AP</v>
      </c>
      <c r="R941" t="str">
        <f>IFERROR(VLOOKUP(D941,Lookup_Tables!$A$2:$B$21,2,FALSE),"All")</f>
        <v>Pub School</v>
      </c>
    </row>
    <row r="942" spans="1:18" hidden="1">
      <c r="A942">
        <v>-1</v>
      </c>
      <c r="B942">
        <v>33</v>
      </c>
      <c r="C942" t="s">
        <v>38</v>
      </c>
      <c r="D942">
        <v>11</v>
      </c>
      <c r="E942">
        <v>1962018.64598676</v>
      </c>
      <c r="F942">
        <v>749165.35342386737</v>
      </c>
      <c r="G942">
        <v>5446464.2364041703</v>
      </c>
      <c r="H942">
        <v>12114529.5929722</v>
      </c>
      <c r="I942">
        <v>13482851.181611501</v>
      </c>
      <c r="J942">
        <v>19029464.799947299</v>
      </c>
      <c r="K942">
        <v>29094906.368806701</v>
      </c>
      <c r="L942">
        <v>45034126.947195403</v>
      </c>
      <c r="M942">
        <v>48618383.834720403</v>
      </c>
      <c r="N942">
        <v>65258360.062187999</v>
      </c>
      <c r="O942">
        <v>82232128.7094156</v>
      </c>
      <c r="Q942" t="str">
        <f>VLOOKUP(A942,Lookup_Tables!$D$2:$E$7,2,FALSE)</f>
        <v>AP</v>
      </c>
      <c r="R942" t="str">
        <f>IFERROR(VLOOKUP(D942,Lookup_Tables!$A$2:$B$21,2,FALSE),"All")</f>
        <v>Pub Univ</v>
      </c>
    </row>
    <row r="943" spans="1:18" hidden="1">
      <c r="A943">
        <v>-1</v>
      </c>
      <c r="B943">
        <v>33</v>
      </c>
      <c r="C943" t="s">
        <v>39</v>
      </c>
      <c r="D943">
        <v>11</v>
      </c>
      <c r="E943">
        <v>1821252.8962989601</v>
      </c>
      <c r="F943">
        <v>679507.04352692096</v>
      </c>
      <c r="G943">
        <v>5092829.6036459198</v>
      </c>
      <c r="H943">
        <v>11273518.217248799</v>
      </c>
      <c r="I943">
        <v>12708525.4739583</v>
      </c>
      <c r="J943">
        <v>17287539.6208505</v>
      </c>
      <c r="K943">
        <v>26645455.379888501</v>
      </c>
      <c r="L943">
        <v>43298686.1072651</v>
      </c>
      <c r="M943">
        <v>48037703.159479901</v>
      </c>
      <c r="N943">
        <v>63863392.658617496</v>
      </c>
      <c r="O943">
        <v>82232128.7094156</v>
      </c>
      <c r="Q943" t="str">
        <f>VLOOKUP(A943,Lookup_Tables!$D$2:$E$7,2,FALSE)</f>
        <v>AP</v>
      </c>
      <c r="R943" t="str">
        <f>IFERROR(VLOOKUP(D943,Lookup_Tables!$A$2:$B$21,2,FALSE),"All")</f>
        <v>Pub Univ</v>
      </c>
    </row>
    <row r="944" spans="1:18" hidden="1">
      <c r="A944">
        <v>-1</v>
      </c>
      <c r="B944">
        <v>33</v>
      </c>
      <c r="C944" t="s">
        <v>38</v>
      </c>
      <c r="D944">
        <v>13</v>
      </c>
      <c r="E944">
        <v>3109611.7524918802</v>
      </c>
      <c r="F944">
        <v>1183085.69443977</v>
      </c>
      <c r="G944">
        <v>8741957.6054482907</v>
      </c>
      <c r="H944">
        <v>20867670.0775185</v>
      </c>
      <c r="I944">
        <v>23654516.538002599</v>
      </c>
      <c r="J944">
        <v>33466879.410303898</v>
      </c>
      <c r="K944">
        <v>46852045.426596001</v>
      </c>
      <c r="L944">
        <v>59889348.168394603</v>
      </c>
      <c r="M944">
        <v>67512163.329965204</v>
      </c>
      <c r="N944">
        <v>85529911.364313796</v>
      </c>
      <c r="O944">
        <v>98124649.2292189</v>
      </c>
      <c r="Q944" t="str">
        <f>VLOOKUP(A944,Lookup_Tables!$D$2:$E$7,2,FALSE)</f>
        <v>AP</v>
      </c>
      <c r="R944" t="str">
        <f>IFERROR(VLOOKUP(D944,Lookup_Tables!$A$2:$B$21,2,FALSE),"All")</f>
        <v>Residual Inst</v>
      </c>
    </row>
    <row r="945" spans="1:18" hidden="1">
      <c r="A945">
        <v>-1</v>
      </c>
      <c r="B945">
        <v>33</v>
      </c>
      <c r="C945" t="s">
        <v>39</v>
      </c>
      <c r="D945">
        <v>13</v>
      </c>
      <c r="E945">
        <v>2868903.6070923</v>
      </c>
      <c r="F945">
        <v>1103916.7787752138</v>
      </c>
      <c r="G945">
        <v>7898980.6651480198</v>
      </c>
      <c r="H945">
        <v>19296163.529306501</v>
      </c>
      <c r="I945">
        <v>22298118.529299699</v>
      </c>
      <c r="J945">
        <v>29805593.2158585</v>
      </c>
      <c r="K945">
        <v>43881030.556930602</v>
      </c>
      <c r="L945">
        <v>58442582.213803701</v>
      </c>
      <c r="M945">
        <v>61983344.786978401</v>
      </c>
      <c r="N945">
        <v>75943570.370668307</v>
      </c>
      <c r="O945">
        <v>89284734.060349002</v>
      </c>
      <c r="Q945" t="str">
        <f>VLOOKUP(A945,Lookup_Tables!$D$2:$E$7,2,FALSE)</f>
        <v>AP</v>
      </c>
      <c r="R945" t="str">
        <f>IFERROR(VLOOKUP(D945,Lookup_Tables!$A$2:$B$21,2,FALSE),"All")</f>
        <v>Residual Inst</v>
      </c>
    </row>
    <row r="946" spans="1:18" hidden="1">
      <c r="A946">
        <v>-1</v>
      </c>
      <c r="B946">
        <v>33</v>
      </c>
      <c r="C946" t="s">
        <v>38</v>
      </c>
      <c r="D946">
        <v>14</v>
      </c>
      <c r="E946">
        <v>9334470.2332183495</v>
      </c>
      <c r="F946">
        <v>3803072.6110157231</v>
      </c>
      <c r="G946">
        <v>25243606.232756902</v>
      </c>
      <c r="H946">
        <v>57746213.663318001</v>
      </c>
      <c r="I946">
        <v>66552543.003661998</v>
      </c>
      <c r="J946">
        <v>91641645.613491297</v>
      </c>
      <c r="K946">
        <v>132278209.06020699</v>
      </c>
      <c r="L946">
        <v>179604986.45124599</v>
      </c>
      <c r="M946">
        <v>195626945.41918001</v>
      </c>
      <c r="N946">
        <v>256659108.94945499</v>
      </c>
      <c r="O946">
        <v>339113792.11235398</v>
      </c>
      <c r="Q946" t="str">
        <f>VLOOKUP(A946,Lookup_Tables!$D$2:$E$7,2,FALSE)</f>
        <v>AP</v>
      </c>
      <c r="R946" t="str">
        <f>IFERROR(VLOOKUP(D946,Lookup_Tables!$A$2:$B$21,2,FALSE),"All")</f>
        <v>Road</v>
      </c>
    </row>
    <row r="947" spans="1:18" hidden="1">
      <c r="A947">
        <v>-1</v>
      </c>
      <c r="B947">
        <v>33</v>
      </c>
      <c r="C947" t="s">
        <v>39</v>
      </c>
      <c r="D947">
        <v>14</v>
      </c>
      <c r="E947">
        <v>8577307.7227063999</v>
      </c>
      <c r="F947">
        <v>3437011.3779484667</v>
      </c>
      <c r="G947">
        <v>23036170.0192945</v>
      </c>
      <c r="H947">
        <v>53288329.743729897</v>
      </c>
      <c r="I947">
        <v>61976103.827149302</v>
      </c>
      <c r="J947">
        <v>86586547.956219196</v>
      </c>
      <c r="K947">
        <v>121573117.435865</v>
      </c>
      <c r="L947">
        <v>166171304.720476</v>
      </c>
      <c r="M947">
        <v>182726428.60891101</v>
      </c>
      <c r="N947">
        <v>248323343.16452399</v>
      </c>
      <c r="O947">
        <v>322844018.06164801</v>
      </c>
      <c r="Q947" t="str">
        <f>VLOOKUP(A947,Lookup_Tables!$D$2:$E$7,2,FALSE)</f>
        <v>AP</v>
      </c>
      <c r="R947" t="str">
        <f>IFERROR(VLOOKUP(D947,Lookup_Tables!$A$2:$B$21,2,FALSE),"All")</f>
        <v>Road</v>
      </c>
    </row>
    <row r="948" spans="1:18" hidden="1">
      <c r="A948">
        <v>-1</v>
      </c>
      <c r="B948">
        <v>33</v>
      </c>
      <c r="C948" t="s">
        <v>38</v>
      </c>
      <c r="D948">
        <v>15</v>
      </c>
      <c r="E948">
        <v>307031650.65267801</v>
      </c>
      <c r="F948">
        <v>119867618.89296061</v>
      </c>
      <c r="G948">
        <v>760551685.50033402</v>
      </c>
      <c r="H948">
        <v>1803269991.9546199</v>
      </c>
      <c r="I948">
        <v>2083442437.5868599</v>
      </c>
      <c r="J948">
        <v>3250050534.6327701</v>
      </c>
      <c r="K948">
        <v>5410934094.7729101</v>
      </c>
      <c r="L948">
        <v>7526702997.4410105</v>
      </c>
      <c r="M948">
        <v>7788149748.3816099</v>
      </c>
      <c r="N948">
        <v>8954815847.1570396</v>
      </c>
      <c r="O948">
        <v>10116904954.529699</v>
      </c>
      <c r="Q948" t="str">
        <f>VLOOKUP(A948,Lookup_Tables!$D$2:$E$7,2,FALSE)</f>
        <v>AP</v>
      </c>
      <c r="R948" t="str">
        <f>IFERROR(VLOOKUP(D948,Lookup_Tables!$A$2:$B$21,2,FALSE),"All")</f>
        <v>All</v>
      </c>
    </row>
    <row r="949" spans="1:18" hidden="1">
      <c r="A949">
        <v>-1</v>
      </c>
      <c r="B949">
        <v>33</v>
      </c>
      <c r="C949" t="s">
        <v>39</v>
      </c>
      <c r="D949">
        <v>15</v>
      </c>
      <c r="E949">
        <v>283086730.88469303</v>
      </c>
      <c r="F949">
        <v>110580112.08808607</v>
      </c>
      <c r="G949">
        <v>686900258.09584999</v>
      </c>
      <c r="H949">
        <v>1642591684.41856</v>
      </c>
      <c r="I949">
        <v>1901629106.5082901</v>
      </c>
      <c r="J949">
        <v>2967486190.8638201</v>
      </c>
      <c r="K949">
        <v>4979636780.12708</v>
      </c>
      <c r="L949">
        <v>7473661987.3226995</v>
      </c>
      <c r="M949">
        <v>7607460749.7196903</v>
      </c>
      <c r="N949">
        <v>8298086151.5918503</v>
      </c>
      <c r="O949">
        <v>9427222743.7855797</v>
      </c>
      <c r="Q949" t="str">
        <f>VLOOKUP(A949,Lookup_Tables!$D$2:$E$7,2,FALSE)</f>
        <v>AP</v>
      </c>
      <c r="R949" t="str">
        <f>IFERROR(VLOOKUP(D949,Lookup_Tables!$A$2:$B$21,2,FALSE),"All")</f>
        <v>All</v>
      </c>
    </row>
    <row r="950" spans="1:18" hidden="1">
      <c r="A950">
        <v>-1</v>
      </c>
      <c r="B950">
        <v>33</v>
      </c>
      <c r="C950" t="s">
        <v>38</v>
      </c>
      <c r="D950">
        <v>16</v>
      </c>
      <c r="E950">
        <v>25668614.432817101</v>
      </c>
      <c r="F950">
        <v>10688290.940046102</v>
      </c>
      <c r="G950">
        <v>75511447.951559305</v>
      </c>
      <c r="H950">
        <v>159768298.807798</v>
      </c>
      <c r="I950">
        <v>178712585.76295999</v>
      </c>
      <c r="J950">
        <v>249641244.27652201</v>
      </c>
      <c r="K950">
        <v>342524745.03674001</v>
      </c>
      <c r="L950">
        <v>447474848.35527998</v>
      </c>
      <c r="M950">
        <v>484906707.39243299</v>
      </c>
      <c r="N950">
        <v>617869495.53511703</v>
      </c>
      <c r="O950">
        <v>757486283.30943</v>
      </c>
      <c r="Q950" t="str">
        <f>VLOOKUP(A950,Lookup_Tables!$D$2:$E$7,2,FALSE)</f>
        <v>AP</v>
      </c>
      <c r="R950" t="str">
        <f>IFERROR(VLOOKUP(D950,Lookup_Tables!$A$2:$B$21,2,FALSE),"All")</f>
        <v>Government_Loss</v>
      </c>
    </row>
    <row r="951" spans="1:18" hidden="1">
      <c r="A951">
        <v>-1</v>
      </c>
      <c r="B951">
        <v>33</v>
      </c>
      <c r="C951" t="s">
        <v>39</v>
      </c>
      <c r="D951">
        <v>16</v>
      </c>
      <c r="E951">
        <v>23355286.857774898</v>
      </c>
      <c r="F951">
        <v>9537804.1494438332</v>
      </c>
      <c r="G951">
        <v>68977938.660894305</v>
      </c>
      <c r="H951">
        <v>148261503.924483</v>
      </c>
      <c r="I951">
        <v>166614459.54862699</v>
      </c>
      <c r="J951">
        <v>230020123.82946</v>
      </c>
      <c r="K951">
        <v>316679058.09698403</v>
      </c>
      <c r="L951">
        <v>416733678.20623797</v>
      </c>
      <c r="M951">
        <v>449947802.01503599</v>
      </c>
      <c r="N951">
        <v>572207140.62127495</v>
      </c>
      <c r="O951">
        <v>696437344.73857403</v>
      </c>
      <c r="Q951" t="str">
        <f>VLOOKUP(A951,Lookup_Tables!$D$2:$E$7,2,FALSE)</f>
        <v>AP</v>
      </c>
      <c r="R951" t="str">
        <f>IFERROR(VLOOKUP(D951,Lookup_Tables!$A$2:$B$21,2,FALSE),"All")</f>
        <v>Government_Loss</v>
      </c>
    </row>
    <row r="952" spans="1:18" hidden="1">
      <c r="A952">
        <v>-1</v>
      </c>
      <c r="B952">
        <v>33</v>
      </c>
      <c r="C952" t="s">
        <v>38</v>
      </c>
      <c r="D952">
        <v>17</v>
      </c>
      <c r="E952">
        <v>52387777.250555597</v>
      </c>
      <c r="F952">
        <v>20160335.469500039</v>
      </c>
      <c r="G952">
        <v>124657630.48560999</v>
      </c>
      <c r="H952">
        <v>314357852.71118098</v>
      </c>
      <c r="I952">
        <v>380761833.44439</v>
      </c>
      <c r="J952">
        <v>566034147.37618303</v>
      </c>
      <c r="K952">
        <v>911268055.09705496</v>
      </c>
      <c r="L952">
        <v>1285959641.11092</v>
      </c>
      <c r="M952">
        <v>1354181730.4086101</v>
      </c>
      <c r="N952">
        <v>1568933161.1853001</v>
      </c>
      <c r="O952">
        <v>1795502696.9052701</v>
      </c>
      <c r="Q952" t="str">
        <f>VLOOKUP(A952,Lookup_Tables!$D$2:$E$7,2,FALSE)</f>
        <v>AP</v>
      </c>
      <c r="R952" t="str">
        <f>IFERROR(VLOOKUP(D952,Lookup_Tables!$A$2:$B$21,2,FALSE),"All")</f>
        <v>Emergency_Loss</v>
      </c>
    </row>
    <row r="953" spans="1:18" hidden="1">
      <c r="A953">
        <v>-1</v>
      </c>
      <c r="B953">
        <v>33</v>
      </c>
      <c r="C953" t="s">
        <v>39</v>
      </c>
      <c r="D953">
        <v>17</v>
      </c>
      <c r="E953">
        <v>48531311.1188903</v>
      </c>
      <c r="F953">
        <v>18581366.214533728</v>
      </c>
      <c r="G953">
        <v>112057369.31861</v>
      </c>
      <c r="H953">
        <v>282552405.98826301</v>
      </c>
      <c r="I953">
        <v>348839570.71135002</v>
      </c>
      <c r="J953">
        <v>532021809.83971101</v>
      </c>
      <c r="K953">
        <v>882684735.07737505</v>
      </c>
      <c r="L953">
        <v>1272808863.74543</v>
      </c>
      <c r="M953">
        <v>1305461601.40448</v>
      </c>
      <c r="N953">
        <v>1423824512.2225299</v>
      </c>
      <c r="O953">
        <v>1650427630.8965299</v>
      </c>
      <c r="Q953" t="str">
        <f>VLOOKUP(A953,Lookup_Tables!$D$2:$E$7,2,FALSE)</f>
        <v>AP</v>
      </c>
      <c r="R953" t="str">
        <f>IFERROR(VLOOKUP(D953,Lookup_Tables!$A$2:$B$21,2,FALSE),"All")</f>
        <v>Emergency_Loss</v>
      </c>
    </row>
    <row r="954" spans="1:18" hidden="1">
      <c r="A954">
        <v>-1</v>
      </c>
      <c r="B954">
        <v>33</v>
      </c>
      <c r="C954" t="s">
        <v>38</v>
      </c>
      <c r="D954">
        <v>18</v>
      </c>
      <c r="E954">
        <v>78056391.683373094</v>
      </c>
      <c r="F954">
        <v>31176414.123577967</v>
      </c>
      <c r="G954">
        <v>202905766.71514201</v>
      </c>
      <c r="H954">
        <v>465267157.91654301</v>
      </c>
      <c r="I954">
        <v>552546916.13788605</v>
      </c>
      <c r="J954">
        <v>814881045.57055902</v>
      </c>
      <c r="K954">
        <v>1244939203.92377</v>
      </c>
      <c r="L954">
        <v>1665480530.28983</v>
      </c>
      <c r="M954">
        <v>1780207204.1094501</v>
      </c>
      <c r="N954">
        <v>2209049401.80054</v>
      </c>
      <c r="O954">
        <v>2428107764.23665</v>
      </c>
      <c r="Q954" t="str">
        <f>VLOOKUP(A954,Lookup_Tables!$D$2:$E$7,2,FALSE)</f>
        <v>AP</v>
      </c>
      <c r="R954" t="str">
        <f>IFERROR(VLOOKUP(D954,Lookup_Tables!$A$2:$B$21,2,FALSE),"All")</f>
        <v>Govt_Plus_Emergency</v>
      </c>
    </row>
    <row r="955" spans="1:18" hidden="1">
      <c r="A955">
        <v>-1</v>
      </c>
      <c r="B955">
        <v>33</v>
      </c>
      <c r="C955" t="s">
        <v>39</v>
      </c>
      <c r="D955">
        <v>18</v>
      </c>
      <c r="E955">
        <v>71689851.947300702</v>
      </c>
      <c r="F955">
        <v>28461257.810997255</v>
      </c>
      <c r="G955">
        <v>181168508.98487899</v>
      </c>
      <c r="H955">
        <v>431785679.54672402</v>
      </c>
      <c r="I955">
        <v>506562810.523525</v>
      </c>
      <c r="J955">
        <v>763855169.78810096</v>
      </c>
      <c r="K955">
        <v>1186422971.4651699</v>
      </c>
      <c r="L955">
        <v>1585140356.1689799</v>
      </c>
      <c r="M955">
        <v>1672788262.3238001</v>
      </c>
      <c r="N955">
        <v>1974620300.1077199</v>
      </c>
      <c r="O955">
        <v>2249738106.37817</v>
      </c>
      <c r="Q955" t="str">
        <f>VLOOKUP(A955,Lookup_Tables!$D$2:$E$7,2,FALSE)</f>
        <v>AP</v>
      </c>
      <c r="R955" t="str">
        <f>IFERROR(VLOOKUP(D955,Lookup_Tables!$A$2:$B$21,2,FALSE),"All")</f>
        <v>Govt_Plus_Emergency</v>
      </c>
    </row>
    <row r="956" spans="1:18" hidden="1">
      <c r="A956">
        <v>-1</v>
      </c>
      <c r="B956">
        <v>34</v>
      </c>
      <c r="C956" t="s">
        <v>38</v>
      </c>
      <c r="D956">
        <v>0</v>
      </c>
      <c r="E956">
        <v>1685839337.1451399</v>
      </c>
      <c r="F956">
        <v>723115359.7799933</v>
      </c>
      <c r="G956">
        <v>4176283539.2479</v>
      </c>
      <c r="H956">
        <v>8891411843.7996902</v>
      </c>
      <c r="I956">
        <v>10413368484.023199</v>
      </c>
      <c r="J956">
        <v>15263790868.042601</v>
      </c>
      <c r="K956">
        <v>23145642371.959099</v>
      </c>
      <c r="L956">
        <v>36375547691.363098</v>
      </c>
      <c r="M956">
        <v>39831314817.515602</v>
      </c>
      <c r="N956">
        <v>57413799580.437599</v>
      </c>
      <c r="O956">
        <v>72207880557.434097</v>
      </c>
      <c r="Q956" t="str">
        <f>VLOOKUP(A956,Lookup_Tables!$D$2:$E$7,2,FALSE)</f>
        <v>AP</v>
      </c>
      <c r="R956" t="str">
        <f>IFERROR(VLOOKUP(D956,Lookup_Tables!$A$2:$B$21,2,FALSE),"All")</f>
        <v>Private Assets</v>
      </c>
    </row>
    <row r="957" spans="1:18" hidden="1">
      <c r="A957">
        <v>-1</v>
      </c>
      <c r="B957">
        <v>34</v>
      </c>
      <c r="C957" t="s">
        <v>39</v>
      </c>
      <c r="D957">
        <v>0</v>
      </c>
      <c r="E957">
        <v>1507878711.3745</v>
      </c>
      <c r="F957">
        <v>633443532.06487107</v>
      </c>
      <c r="G957">
        <v>3688398475.6927199</v>
      </c>
      <c r="H957">
        <v>8078263868.8644304</v>
      </c>
      <c r="I957">
        <v>9233255375.5521793</v>
      </c>
      <c r="J957">
        <v>13462325280.475599</v>
      </c>
      <c r="K957">
        <v>21703491958.322601</v>
      </c>
      <c r="L957">
        <v>33547463903.129299</v>
      </c>
      <c r="M957">
        <v>39251183639.976303</v>
      </c>
      <c r="N957">
        <v>53463148037.866096</v>
      </c>
      <c r="O957">
        <v>67512418667.5951</v>
      </c>
      <c r="Q957" t="str">
        <f>VLOOKUP(A957,Lookup_Tables!$D$2:$E$7,2,FALSE)</f>
        <v>AP</v>
      </c>
      <c r="R957" t="str">
        <f>IFERROR(VLOOKUP(D957,Lookup_Tables!$A$2:$B$21,2,FALSE),"All")</f>
        <v>Private Assets</v>
      </c>
    </row>
    <row r="958" spans="1:18" hidden="1">
      <c r="A958">
        <v>-1</v>
      </c>
      <c r="B958">
        <v>34</v>
      </c>
      <c r="C958" t="s">
        <v>38</v>
      </c>
      <c r="D958">
        <v>1</v>
      </c>
      <c r="E958">
        <v>12559863.822931699</v>
      </c>
      <c r="F958">
        <v>4142951.4121462964</v>
      </c>
      <c r="G958">
        <v>21396377.705557302</v>
      </c>
      <c r="H958">
        <v>70293640.943814605</v>
      </c>
      <c r="I958">
        <v>95962633.788127199</v>
      </c>
      <c r="J958">
        <v>157070181.496768</v>
      </c>
      <c r="K958">
        <v>239667430.61197099</v>
      </c>
      <c r="L958">
        <v>368789601.180695</v>
      </c>
      <c r="M958">
        <v>396839162.25311297</v>
      </c>
      <c r="N958">
        <v>673448506.91424298</v>
      </c>
      <c r="O958">
        <v>780048376.586115</v>
      </c>
      <c r="Q958" t="str">
        <f>VLOOKUP(A958,Lookup_Tables!$D$2:$E$7,2,FALSE)</f>
        <v>AP</v>
      </c>
      <c r="R958" t="str">
        <f>IFERROR(VLOOKUP(D958,Lookup_Tables!$A$2:$B$21,2,FALSE),"All")</f>
        <v>Airport</v>
      </c>
    </row>
    <row r="959" spans="1:18" hidden="1">
      <c r="A959">
        <v>-1</v>
      </c>
      <c r="B959">
        <v>34</v>
      </c>
      <c r="C959" t="s">
        <v>39</v>
      </c>
      <c r="D959">
        <v>1</v>
      </c>
      <c r="E959">
        <v>11954432.3317011</v>
      </c>
      <c r="F959">
        <v>3850309.8065539328</v>
      </c>
      <c r="G959">
        <v>19553580.589269299</v>
      </c>
      <c r="H959">
        <v>67103279.244908102</v>
      </c>
      <c r="I959">
        <v>93711361.249981597</v>
      </c>
      <c r="J959">
        <v>150366732.665867</v>
      </c>
      <c r="K959">
        <v>233820757.25834101</v>
      </c>
      <c r="L959">
        <v>346534262.14673001</v>
      </c>
      <c r="M959">
        <v>392705214.945692</v>
      </c>
      <c r="N959">
        <v>661770356.615031</v>
      </c>
      <c r="O959">
        <v>767581605.24862003</v>
      </c>
      <c r="Q959" t="str">
        <f>VLOOKUP(A959,Lookup_Tables!$D$2:$E$7,2,FALSE)</f>
        <v>AP</v>
      </c>
      <c r="R959" t="str">
        <f>IFERROR(VLOOKUP(D959,Lookup_Tables!$A$2:$B$21,2,FALSE),"All")</f>
        <v>Airport</v>
      </c>
    </row>
    <row r="960" spans="1:18" hidden="1">
      <c r="A960">
        <v>-1</v>
      </c>
      <c r="B960">
        <v>34</v>
      </c>
      <c r="C960" t="s">
        <v>38</v>
      </c>
      <c r="D960">
        <v>2</v>
      </c>
      <c r="E960">
        <v>87831881.118262798</v>
      </c>
      <c r="F960">
        <v>40365682.888376459</v>
      </c>
      <c r="G960">
        <v>213682232.066165</v>
      </c>
      <c r="H960">
        <v>498756916.79371703</v>
      </c>
      <c r="I960">
        <v>568808981.107149</v>
      </c>
      <c r="J960">
        <v>781517710.52136695</v>
      </c>
      <c r="K960">
        <v>1100112508.0725501</v>
      </c>
      <c r="L960">
        <v>1640311732.6602001</v>
      </c>
      <c r="M960">
        <v>1763394143.8638799</v>
      </c>
      <c r="N960">
        <v>2347486669.1842299</v>
      </c>
      <c r="O960">
        <v>2905772344.2212801</v>
      </c>
      <c r="Q960" t="str">
        <f>VLOOKUP(A960,Lookup_Tables!$D$2:$E$7,2,FALSE)</f>
        <v>AP</v>
      </c>
      <c r="R960" t="str">
        <f>IFERROR(VLOOKUP(D960,Lookup_Tables!$A$2:$B$21,2,FALSE),"All")</f>
        <v>Bridge</v>
      </c>
    </row>
    <row r="961" spans="1:18" hidden="1">
      <c r="A961">
        <v>-1</v>
      </c>
      <c r="B961">
        <v>34</v>
      </c>
      <c r="C961" t="s">
        <v>39</v>
      </c>
      <c r="D961">
        <v>2</v>
      </c>
      <c r="E961">
        <v>76982133.959025398</v>
      </c>
      <c r="F961">
        <v>33916746.937563121</v>
      </c>
      <c r="G961">
        <v>184386255.49717301</v>
      </c>
      <c r="H961">
        <v>443604407.32337701</v>
      </c>
      <c r="I961">
        <v>514911621.84572899</v>
      </c>
      <c r="J961">
        <v>724516765.78729999</v>
      </c>
      <c r="K961">
        <v>1028991071.06032</v>
      </c>
      <c r="L961">
        <v>1453803127.6010399</v>
      </c>
      <c r="M961">
        <v>1687601120.0127101</v>
      </c>
      <c r="N961">
        <v>2226012323.6848898</v>
      </c>
      <c r="O961">
        <v>2734220218.0710902</v>
      </c>
      <c r="Q961" t="str">
        <f>VLOOKUP(A961,Lookup_Tables!$D$2:$E$7,2,FALSE)</f>
        <v>AP</v>
      </c>
      <c r="R961" t="str">
        <f>IFERROR(VLOOKUP(D961,Lookup_Tables!$A$2:$B$21,2,FALSE),"All")</f>
        <v>Bridge</v>
      </c>
    </row>
    <row r="962" spans="1:18" hidden="1">
      <c r="A962">
        <v>-1</v>
      </c>
      <c r="B962">
        <v>34</v>
      </c>
      <c r="C962" t="s">
        <v>38</v>
      </c>
      <c r="D962">
        <v>3</v>
      </c>
      <c r="E962">
        <v>3007152.0439493698</v>
      </c>
      <c r="F962">
        <v>1142719.7189834707</v>
      </c>
      <c r="G962">
        <v>6355642.4187222002</v>
      </c>
      <c r="H962">
        <v>15124455.4395018</v>
      </c>
      <c r="I962">
        <v>17932427.834390599</v>
      </c>
      <c r="J962">
        <v>27625066.121681299</v>
      </c>
      <c r="K962">
        <v>48998191.532226197</v>
      </c>
      <c r="L962">
        <v>77661776.052129596</v>
      </c>
      <c r="M962">
        <v>94683390.803400904</v>
      </c>
      <c r="N962">
        <v>146210087.40136799</v>
      </c>
      <c r="O962">
        <v>208684784.54234499</v>
      </c>
      <c r="Q962" t="str">
        <f>VLOOKUP(A962,Lookup_Tables!$D$2:$E$7,2,FALSE)</f>
        <v>AP</v>
      </c>
      <c r="R962" t="str">
        <f>IFERROR(VLOOKUP(D962,Lookup_Tables!$A$2:$B$21,2,FALSE),"All")</f>
        <v>Govt Hosp</v>
      </c>
    </row>
    <row r="963" spans="1:18" hidden="1">
      <c r="A963">
        <v>-1</v>
      </c>
      <c r="B963">
        <v>34</v>
      </c>
      <c r="C963" t="s">
        <v>39</v>
      </c>
      <c r="D963">
        <v>3</v>
      </c>
      <c r="E963">
        <v>2801110.7095089401</v>
      </c>
      <c r="F963">
        <v>1048375.2978864592</v>
      </c>
      <c r="G963">
        <v>5748040.8310813298</v>
      </c>
      <c r="H963">
        <v>14172780.659812599</v>
      </c>
      <c r="I963">
        <v>16577241.303275799</v>
      </c>
      <c r="J963">
        <v>25813849.7966161</v>
      </c>
      <c r="K963">
        <v>45630847.1305058</v>
      </c>
      <c r="L963">
        <v>77063473.553485006</v>
      </c>
      <c r="M963">
        <v>87044517.029790506</v>
      </c>
      <c r="N963">
        <v>146210087.40136799</v>
      </c>
      <c r="O963">
        <v>208682552.69691801</v>
      </c>
      <c r="Q963" t="str">
        <f>VLOOKUP(A963,Lookup_Tables!$D$2:$E$7,2,FALSE)</f>
        <v>AP</v>
      </c>
      <c r="R963" t="str">
        <f>IFERROR(VLOOKUP(D963,Lookup_Tables!$A$2:$B$21,2,FALSE),"All")</f>
        <v>Govt Hosp</v>
      </c>
    </row>
    <row r="964" spans="1:18" hidden="1">
      <c r="A964">
        <v>-1</v>
      </c>
      <c r="B964">
        <v>34</v>
      </c>
      <c r="C964" t="s">
        <v>38</v>
      </c>
      <c r="D964">
        <v>4</v>
      </c>
      <c r="E964">
        <v>2387194.3257010402</v>
      </c>
      <c r="F964">
        <v>1012620.0450231838</v>
      </c>
      <c r="G964">
        <v>5450360.5770335598</v>
      </c>
      <c r="H964">
        <v>12599581.3519502</v>
      </c>
      <c r="I964">
        <v>14875141.4551476</v>
      </c>
      <c r="J964">
        <v>21697941.3616294</v>
      </c>
      <c r="K964">
        <v>34597316.266209602</v>
      </c>
      <c r="L964">
        <v>54285101.731976002</v>
      </c>
      <c r="M964">
        <v>58867333.615572996</v>
      </c>
      <c r="N964">
        <v>89182012.666752905</v>
      </c>
      <c r="O964">
        <v>114052448.648857</v>
      </c>
      <c r="Q964" t="str">
        <f>VLOOKUP(A964,Lookup_Tables!$D$2:$E$7,2,FALSE)</f>
        <v>AP</v>
      </c>
      <c r="R964" t="str">
        <f>IFERROR(VLOOKUP(D964,Lookup_Tables!$A$2:$B$21,2,FALSE),"All")</f>
        <v>Govt Med Fac</v>
      </c>
    </row>
    <row r="965" spans="1:18" hidden="1">
      <c r="A965">
        <v>-1</v>
      </c>
      <c r="B965">
        <v>34</v>
      </c>
      <c r="C965" t="s">
        <v>39</v>
      </c>
      <c r="D965">
        <v>4</v>
      </c>
      <c r="E965">
        <v>2145330.96264773</v>
      </c>
      <c r="F965">
        <v>888502.83174118004</v>
      </c>
      <c r="G965">
        <v>4683718.7154010702</v>
      </c>
      <c r="H965">
        <v>11270943.825515401</v>
      </c>
      <c r="I965">
        <v>13308260.793088101</v>
      </c>
      <c r="J965">
        <v>19944768.116173498</v>
      </c>
      <c r="K965">
        <v>32187187.307838202</v>
      </c>
      <c r="L965">
        <v>48789060.738726199</v>
      </c>
      <c r="M965">
        <v>55458006.106587298</v>
      </c>
      <c r="N965">
        <v>89182012.666752905</v>
      </c>
      <c r="O965">
        <v>113951208.709352</v>
      </c>
      <c r="Q965" t="str">
        <f>VLOOKUP(A965,Lookup_Tables!$D$2:$E$7,2,FALSE)</f>
        <v>AP</v>
      </c>
      <c r="R965" t="str">
        <f>IFERROR(VLOOKUP(D965,Lookup_Tables!$A$2:$B$21,2,FALSE),"All")</f>
        <v>Govt Med Fac</v>
      </c>
    </row>
    <row r="966" spans="1:18" hidden="1">
      <c r="A966">
        <v>-1</v>
      </c>
      <c r="B966">
        <v>34</v>
      </c>
      <c r="C966" t="s">
        <v>38</v>
      </c>
      <c r="D966">
        <v>6</v>
      </c>
      <c r="E966">
        <v>977041.41943119501</v>
      </c>
      <c r="F966">
        <v>368841.54733229452</v>
      </c>
      <c r="G966">
        <v>2277856.5376561498</v>
      </c>
      <c r="H966">
        <v>6289536.8860094696</v>
      </c>
      <c r="I966">
        <v>7366632.6125958804</v>
      </c>
      <c r="J966">
        <v>10023508.2871507</v>
      </c>
      <c r="K966">
        <v>15541459.4496419</v>
      </c>
      <c r="L966">
        <v>24716567.013479602</v>
      </c>
      <c r="M966">
        <v>26316523.9018635</v>
      </c>
      <c r="N966">
        <v>33804720.606164403</v>
      </c>
      <c r="O966">
        <v>42279753.812088199</v>
      </c>
      <c r="Q966" t="str">
        <f>VLOOKUP(A966,Lookup_Tables!$D$2:$E$7,2,FALSE)</f>
        <v>AP</v>
      </c>
      <c r="R966" t="str">
        <f>IFERROR(VLOOKUP(D966,Lookup_Tables!$A$2:$B$21,2,FALSE),"All")</f>
        <v>Port</v>
      </c>
    </row>
    <row r="967" spans="1:18" hidden="1">
      <c r="A967">
        <v>-1</v>
      </c>
      <c r="B967">
        <v>34</v>
      </c>
      <c r="C967" t="s">
        <v>39</v>
      </c>
      <c r="D967">
        <v>6</v>
      </c>
      <c r="E967">
        <v>907196.70967827097</v>
      </c>
      <c r="F967">
        <v>336468.31595694856</v>
      </c>
      <c r="G967">
        <v>2022040.39742693</v>
      </c>
      <c r="H967">
        <v>5703755.8280536002</v>
      </c>
      <c r="I967">
        <v>6836026.7788350498</v>
      </c>
      <c r="J967">
        <v>9775732.5057732593</v>
      </c>
      <c r="K967">
        <v>15246596.044180101</v>
      </c>
      <c r="L967">
        <v>22821235.952803101</v>
      </c>
      <c r="M967">
        <v>25132341.157828201</v>
      </c>
      <c r="N967">
        <v>32075447.4112617</v>
      </c>
      <c r="O967">
        <v>41082240.120097503</v>
      </c>
      <c r="Q967" t="str">
        <f>VLOOKUP(A967,Lookup_Tables!$D$2:$E$7,2,FALSE)</f>
        <v>AP</v>
      </c>
      <c r="R967" t="str">
        <f>IFERROR(VLOOKUP(D967,Lookup_Tables!$A$2:$B$21,2,FALSE),"All")</f>
        <v>Port</v>
      </c>
    </row>
    <row r="968" spans="1:18" hidden="1">
      <c r="A968">
        <v>-1</v>
      </c>
      <c r="B968">
        <v>34</v>
      </c>
      <c r="C968" t="s">
        <v>38</v>
      </c>
      <c r="D968">
        <v>9</v>
      </c>
      <c r="E968">
        <v>885264.75954472902</v>
      </c>
      <c r="F968">
        <v>359476.7940471262</v>
      </c>
      <c r="G968">
        <v>1940880.29200231</v>
      </c>
      <c r="H968">
        <v>4863607.7392109903</v>
      </c>
      <c r="I968">
        <v>5663499.0709354999</v>
      </c>
      <c r="J968">
        <v>8714894.7862974498</v>
      </c>
      <c r="K968">
        <v>14092169.4292036</v>
      </c>
      <c r="L968">
        <v>20408315.7129144</v>
      </c>
      <c r="M968">
        <v>23352337.609538101</v>
      </c>
      <c r="N968">
        <v>33682987.473364197</v>
      </c>
      <c r="O968">
        <v>42992004.688874803</v>
      </c>
      <c r="Q968" t="str">
        <f>VLOOKUP(A968,Lookup_Tables!$D$2:$E$7,2,FALSE)</f>
        <v>AP</v>
      </c>
      <c r="R968" t="str">
        <f>IFERROR(VLOOKUP(D968,Lookup_Tables!$A$2:$B$21,2,FALSE),"All")</f>
        <v>Pub Admin Bldg</v>
      </c>
    </row>
    <row r="969" spans="1:18" hidden="1">
      <c r="A969">
        <v>-1</v>
      </c>
      <c r="B969">
        <v>34</v>
      </c>
      <c r="C969" t="s">
        <v>39</v>
      </c>
      <c r="D969">
        <v>9</v>
      </c>
      <c r="E969">
        <v>807228.00901192601</v>
      </c>
      <c r="F969">
        <v>313824.22662590106</v>
      </c>
      <c r="G969">
        <v>1706735.8235637899</v>
      </c>
      <c r="H969">
        <v>4515953.4913929701</v>
      </c>
      <c r="I969">
        <v>5362507.7847804697</v>
      </c>
      <c r="J969">
        <v>8236740.9841461498</v>
      </c>
      <c r="K969">
        <v>13661076.3897638</v>
      </c>
      <c r="L969">
        <v>18583154.167020999</v>
      </c>
      <c r="M969">
        <v>21967623.3859713</v>
      </c>
      <c r="N969">
        <v>33209977.9695669</v>
      </c>
      <c r="O969">
        <v>42992004.688874803</v>
      </c>
      <c r="Q969" t="str">
        <f>VLOOKUP(A969,Lookup_Tables!$D$2:$E$7,2,FALSE)</f>
        <v>AP</v>
      </c>
      <c r="R969" t="str">
        <f>IFERROR(VLOOKUP(D969,Lookup_Tables!$A$2:$B$21,2,FALSE),"All")</f>
        <v>Pub Admin Bldg</v>
      </c>
    </row>
    <row r="970" spans="1:18" hidden="1">
      <c r="A970">
        <v>-1</v>
      </c>
      <c r="B970">
        <v>34</v>
      </c>
      <c r="C970" t="s">
        <v>38</v>
      </c>
      <c r="D970">
        <v>10</v>
      </c>
      <c r="E970">
        <v>18216188.930468298</v>
      </c>
      <c r="F970">
        <v>7403203.6827818695</v>
      </c>
      <c r="G970">
        <v>43648869.851552904</v>
      </c>
      <c r="H970">
        <v>98536165.900467798</v>
      </c>
      <c r="I970">
        <v>117641668.546648</v>
      </c>
      <c r="J970">
        <v>169765863.08368701</v>
      </c>
      <c r="K970">
        <v>268309584.96454901</v>
      </c>
      <c r="L970">
        <v>408998456.37839001</v>
      </c>
      <c r="M970">
        <v>496792360.24935901</v>
      </c>
      <c r="N970">
        <v>686852155.59370303</v>
      </c>
      <c r="O970">
        <v>839947878.85608006</v>
      </c>
      <c r="Q970" t="str">
        <f>VLOOKUP(A970,Lookup_Tables!$D$2:$E$7,2,FALSE)</f>
        <v>AP</v>
      </c>
      <c r="R970" t="str">
        <f>IFERROR(VLOOKUP(D970,Lookup_Tables!$A$2:$B$21,2,FALSE),"All")</f>
        <v>Pub School</v>
      </c>
    </row>
    <row r="971" spans="1:18" hidden="1">
      <c r="A971">
        <v>-1</v>
      </c>
      <c r="B971">
        <v>34</v>
      </c>
      <c r="C971" t="s">
        <v>39</v>
      </c>
      <c r="D971">
        <v>10</v>
      </c>
      <c r="E971">
        <v>16614243.777713001</v>
      </c>
      <c r="F971">
        <v>6623016.6800126806</v>
      </c>
      <c r="G971">
        <v>39175718.521147199</v>
      </c>
      <c r="H971">
        <v>92009950.177263796</v>
      </c>
      <c r="I971">
        <v>105481591.745042</v>
      </c>
      <c r="J971">
        <v>157738282.31920499</v>
      </c>
      <c r="K971">
        <v>255990548.36085501</v>
      </c>
      <c r="L971">
        <v>374559363.17499298</v>
      </c>
      <c r="M971">
        <v>444826162.99013698</v>
      </c>
      <c r="N971">
        <v>663432706.95850503</v>
      </c>
      <c r="O971">
        <v>835883179.11120999</v>
      </c>
      <c r="Q971" t="str">
        <f>VLOOKUP(A971,Lookup_Tables!$D$2:$E$7,2,FALSE)</f>
        <v>AP</v>
      </c>
      <c r="R971" t="str">
        <f>IFERROR(VLOOKUP(D971,Lookup_Tables!$A$2:$B$21,2,FALSE),"All")</f>
        <v>Pub School</v>
      </c>
    </row>
    <row r="972" spans="1:18" hidden="1">
      <c r="A972">
        <v>-1</v>
      </c>
      <c r="B972">
        <v>34</v>
      </c>
      <c r="C972" t="s">
        <v>38</v>
      </c>
      <c r="D972">
        <v>11</v>
      </c>
      <c r="E972">
        <v>19536945.478037</v>
      </c>
      <c r="F972">
        <v>7173135.1345244665</v>
      </c>
      <c r="G972">
        <v>36375403.311654001</v>
      </c>
      <c r="H972">
        <v>102031271.860328</v>
      </c>
      <c r="I972">
        <v>121568569.73597001</v>
      </c>
      <c r="J972">
        <v>201337603.495226</v>
      </c>
      <c r="K972">
        <v>378150837.79370499</v>
      </c>
      <c r="L972">
        <v>557380443.86714196</v>
      </c>
      <c r="M972">
        <v>640696822.79591298</v>
      </c>
      <c r="N972">
        <v>958076371.337677</v>
      </c>
      <c r="O972">
        <v>1179182783.00507</v>
      </c>
      <c r="Q972" t="str">
        <f>VLOOKUP(A972,Lookup_Tables!$D$2:$E$7,2,FALSE)</f>
        <v>AP</v>
      </c>
      <c r="R972" t="str">
        <f>IFERROR(VLOOKUP(D972,Lookup_Tables!$A$2:$B$21,2,FALSE),"All")</f>
        <v>Pub Univ</v>
      </c>
    </row>
    <row r="973" spans="1:18" hidden="1">
      <c r="A973">
        <v>-1</v>
      </c>
      <c r="B973">
        <v>34</v>
      </c>
      <c r="C973" t="s">
        <v>39</v>
      </c>
      <c r="D973">
        <v>11</v>
      </c>
      <c r="E973">
        <v>18250618.455441099</v>
      </c>
      <c r="F973">
        <v>6618063.5038014017</v>
      </c>
      <c r="G973">
        <v>32904692.674058702</v>
      </c>
      <c r="H973">
        <v>95913293.194608197</v>
      </c>
      <c r="I973">
        <v>115347579.670057</v>
      </c>
      <c r="J973">
        <v>186453413.986175</v>
      </c>
      <c r="K973">
        <v>354783115.01121998</v>
      </c>
      <c r="L973">
        <v>536506310.439345</v>
      </c>
      <c r="M973">
        <v>606172443.97490394</v>
      </c>
      <c r="N973">
        <v>914400076.10024297</v>
      </c>
      <c r="O973">
        <v>1179182783.00507</v>
      </c>
      <c r="Q973" t="str">
        <f>VLOOKUP(A973,Lookup_Tables!$D$2:$E$7,2,FALSE)</f>
        <v>AP</v>
      </c>
      <c r="R973" t="str">
        <f>IFERROR(VLOOKUP(D973,Lookup_Tables!$A$2:$B$21,2,FALSE),"All")</f>
        <v>Pub Univ</v>
      </c>
    </row>
    <row r="974" spans="1:18" hidden="1">
      <c r="A974">
        <v>-1</v>
      </c>
      <c r="B974">
        <v>34</v>
      </c>
      <c r="C974" t="s">
        <v>38</v>
      </c>
      <c r="D974">
        <v>13</v>
      </c>
      <c r="E974">
        <v>19366996.060846601</v>
      </c>
      <c r="F974">
        <v>7782370.1502505969</v>
      </c>
      <c r="G974">
        <v>45087303.566496298</v>
      </c>
      <c r="H974">
        <v>110059705.255729</v>
      </c>
      <c r="I974">
        <v>127428863.004904</v>
      </c>
      <c r="J974">
        <v>187047318.682897</v>
      </c>
      <c r="K974">
        <v>291958887.55818301</v>
      </c>
      <c r="L974">
        <v>437873926.47030002</v>
      </c>
      <c r="M974">
        <v>505531379.26347899</v>
      </c>
      <c r="N974">
        <v>733137796.65454698</v>
      </c>
      <c r="O974">
        <v>934262773.12814796</v>
      </c>
      <c r="Q974" t="str">
        <f>VLOOKUP(A974,Lookup_Tables!$D$2:$E$7,2,FALSE)</f>
        <v>AP</v>
      </c>
      <c r="R974" t="str">
        <f>IFERROR(VLOOKUP(D974,Lookup_Tables!$A$2:$B$21,2,FALSE),"All")</f>
        <v>Residual Inst</v>
      </c>
    </row>
    <row r="975" spans="1:18" hidden="1">
      <c r="A975">
        <v>-1</v>
      </c>
      <c r="B975">
        <v>34</v>
      </c>
      <c r="C975" t="s">
        <v>39</v>
      </c>
      <c r="D975">
        <v>13</v>
      </c>
      <c r="E975">
        <v>17678210.220034201</v>
      </c>
      <c r="F975">
        <v>6914563.6733350083</v>
      </c>
      <c r="G975">
        <v>39964531.0464141</v>
      </c>
      <c r="H975">
        <v>101508756.65283599</v>
      </c>
      <c r="I975">
        <v>118561924.76516999</v>
      </c>
      <c r="J975">
        <v>172166566.59248599</v>
      </c>
      <c r="K975">
        <v>274117545.88444501</v>
      </c>
      <c r="L975">
        <v>401085703.32828802</v>
      </c>
      <c r="M975">
        <v>486504721.497114</v>
      </c>
      <c r="N975">
        <v>707624182.212538</v>
      </c>
      <c r="O975">
        <v>934251308.98826098</v>
      </c>
      <c r="Q975" t="str">
        <f>VLOOKUP(A975,Lookup_Tables!$D$2:$E$7,2,FALSE)</f>
        <v>AP</v>
      </c>
      <c r="R975" t="str">
        <f>IFERROR(VLOOKUP(D975,Lookup_Tables!$A$2:$B$21,2,FALSE),"All")</f>
        <v>Residual Inst</v>
      </c>
    </row>
    <row r="976" spans="1:18" hidden="1">
      <c r="A976">
        <v>-1</v>
      </c>
      <c r="B976">
        <v>34</v>
      </c>
      <c r="C976" t="s">
        <v>38</v>
      </c>
      <c r="D976">
        <v>14</v>
      </c>
      <c r="E976">
        <v>53458998.190856203</v>
      </c>
      <c r="F976">
        <v>20358234.775357723</v>
      </c>
      <c r="G976">
        <v>112750043.797805</v>
      </c>
      <c r="H976">
        <v>294099930.028786</v>
      </c>
      <c r="I976">
        <v>356209777.93478101</v>
      </c>
      <c r="J976">
        <v>550209729.97176397</v>
      </c>
      <c r="K976">
        <v>953614984.25622201</v>
      </c>
      <c r="L976">
        <v>1282324211.4520299</v>
      </c>
      <c r="M976">
        <v>1490608512.2316401</v>
      </c>
      <c r="N976">
        <v>2210790707.1009898</v>
      </c>
      <c r="O976">
        <v>2881126924.6589699</v>
      </c>
      <c r="Q976" t="str">
        <f>VLOOKUP(A976,Lookup_Tables!$D$2:$E$7,2,FALSE)</f>
        <v>AP</v>
      </c>
      <c r="R976" t="str">
        <f>IFERROR(VLOOKUP(D976,Lookup_Tables!$A$2:$B$21,2,FALSE),"All")</f>
        <v>Road</v>
      </c>
    </row>
    <row r="977" spans="1:18" hidden="1">
      <c r="A977">
        <v>-1</v>
      </c>
      <c r="B977">
        <v>34</v>
      </c>
      <c r="C977" t="s">
        <v>39</v>
      </c>
      <c r="D977">
        <v>14</v>
      </c>
      <c r="E977">
        <v>49381764.730624899</v>
      </c>
      <c r="F977">
        <v>18641883.309145432</v>
      </c>
      <c r="G977">
        <v>102466167.12664001</v>
      </c>
      <c r="H977">
        <v>275501209.43202102</v>
      </c>
      <c r="I977">
        <v>319502866.528207</v>
      </c>
      <c r="J977">
        <v>516521111.46248698</v>
      </c>
      <c r="K977">
        <v>895044882.72246897</v>
      </c>
      <c r="L977">
        <v>1262190027.7767701</v>
      </c>
      <c r="M977">
        <v>1396505477.1294601</v>
      </c>
      <c r="N977">
        <v>2132404822.6008601</v>
      </c>
      <c r="O977">
        <v>2667157257.7565899</v>
      </c>
      <c r="Q977" t="str">
        <f>VLOOKUP(A977,Lookup_Tables!$D$2:$E$7,2,FALSE)</f>
        <v>AP</v>
      </c>
      <c r="R977" t="str">
        <f>IFERROR(VLOOKUP(D977,Lookup_Tables!$A$2:$B$21,2,FALSE),"All")</f>
        <v>Road</v>
      </c>
    </row>
    <row r="978" spans="1:18" hidden="1">
      <c r="A978">
        <v>-1</v>
      </c>
      <c r="B978">
        <v>34</v>
      </c>
      <c r="C978" t="s">
        <v>38</v>
      </c>
      <c r="D978">
        <v>15</v>
      </c>
      <c r="E978">
        <v>1904066863.2951801</v>
      </c>
      <c r="F978">
        <v>815229240.35459375</v>
      </c>
      <c r="G978">
        <v>4722684072.2996597</v>
      </c>
      <c r="H978">
        <v>10027417445.900299</v>
      </c>
      <c r="I978">
        <v>11839888610.507799</v>
      </c>
      <c r="J978">
        <v>17200972169.026299</v>
      </c>
      <c r="K978">
        <v>26299762152.903801</v>
      </c>
      <c r="L978">
        <v>41438801470.513199</v>
      </c>
      <c r="M978">
        <v>44974035990.835701</v>
      </c>
      <c r="N978">
        <v>65040127507.158897</v>
      </c>
      <c r="O978">
        <v>80826420117.279205</v>
      </c>
      <c r="Q978" t="str">
        <f>VLOOKUP(A978,Lookup_Tables!$D$2:$E$7,2,FALSE)</f>
        <v>AP</v>
      </c>
      <c r="R978" t="str">
        <f>IFERROR(VLOOKUP(D978,Lookup_Tables!$A$2:$B$21,2,FALSE),"All")</f>
        <v>All</v>
      </c>
    </row>
    <row r="979" spans="1:18" hidden="1">
      <c r="A979">
        <v>-1</v>
      </c>
      <c r="B979">
        <v>34</v>
      </c>
      <c r="C979" t="s">
        <v>39</v>
      </c>
      <c r="D979">
        <v>15</v>
      </c>
      <c r="E979">
        <v>1704354325.61605</v>
      </c>
      <c r="F979">
        <v>712958950.99042284</v>
      </c>
      <c r="G979">
        <v>4138200832.9035401</v>
      </c>
      <c r="H979">
        <v>9195865485.8039303</v>
      </c>
      <c r="I979">
        <v>10558085781.780701</v>
      </c>
      <c r="J979">
        <v>15292311353.1985</v>
      </c>
      <c r="K979">
        <v>24735324357.118198</v>
      </c>
      <c r="L979">
        <v>38387186172.013901</v>
      </c>
      <c r="M979">
        <v>44688948970.478401</v>
      </c>
      <c r="N979">
        <v>61251535219.949699</v>
      </c>
      <c r="O979">
        <v>75406727545.883804</v>
      </c>
      <c r="Q979" t="str">
        <f>VLOOKUP(A979,Lookup_Tables!$D$2:$E$7,2,FALSE)</f>
        <v>AP</v>
      </c>
      <c r="R979" t="str">
        <f>IFERROR(VLOOKUP(D979,Lookup_Tables!$A$2:$B$21,2,FALSE),"All")</f>
        <v>All</v>
      </c>
    </row>
    <row r="980" spans="1:18" hidden="1">
      <c r="A980">
        <v>-1</v>
      </c>
      <c r="B980">
        <v>34</v>
      </c>
      <c r="C980" t="s">
        <v>38</v>
      </c>
      <c r="D980">
        <v>16</v>
      </c>
      <c r="E980">
        <v>218227526.150029</v>
      </c>
      <c r="F980">
        <v>91394143.301903546</v>
      </c>
      <c r="G980">
        <v>502547399.31762701</v>
      </c>
      <c r="H980">
        <v>1192621398.54442</v>
      </c>
      <c r="I980">
        <v>1396460539.90926</v>
      </c>
      <c r="J980">
        <v>2056803227.9189601</v>
      </c>
      <c r="K980">
        <v>3176303564.4117899</v>
      </c>
      <c r="L980">
        <v>5089375099.1185398</v>
      </c>
      <c r="M980">
        <v>5688232245.4479103</v>
      </c>
      <c r="N980">
        <v>7551585049.0318003</v>
      </c>
      <c r="O980">
        <v>9643281639.1506691</v>
      </c>
      <c r="Q980" t="str">
        <f>VLOOKUP(A980,Lookup_Tables!$D$2:$E$7,2,FALSE)</f>
        <v>AP</v>
      </c>
      <c r="R980" t="str">
        <f>IFERROR(VLOOKUP(D980,Lookup_Tables!$A$2:$B$21,2,FALSE),"All")</f>
        <v>Government_Loss</v>
      </c>
    </row>
    <row r="981" spans="1:18" hidden="1">
      <c r="A981">
        <v>-1</v>
      </c>
      <c r="B981">
        <v>34</v>
      </c>
      <c r="C981" t="s">
        <v>39</v>
      </c>
      <c r="D981">
        <v>16</v>
      </c>
      <c r="E981">
        <v>196713892.643471</v>
      </c>
      <c r="F981">
        <v>80385880.260807797</v>
      </c>
      <c r="G981">
        <v>438744153.18975002</v>
      </c>
      <c r="H981">
        <v>1107906838.61465</v>
      </c>
      <c r="I981">
        <v>1299547754.2879701</v>
      </c>
      <c r="J981">
        <v>1842867802.22103</v>
      </c>
      <c r="K981">
        <v>3051016794.25103</v>
      </c>
      <c r="L981">
        <v>4802109085.4435797</v>
      </c>
      <c r="M981">
        <v>5259976954.3957796</v>
      </c>
      <c r="N981">
        <v>7072893338.5720501</v>
      </c>
      <c r="O981">
        <v>9211296522.5380001</v>
      </c>
      <c r="Q981" t="str">
        <f>VLOOKUP(A981,Lookup_Tables!$D$2:$E$7,2,FALSE)</f>
        <v>AP</v>
      </c>
      <c r="R981" t="str">
        <f>IFERROR(VLOOKUP(D981,Lookup_Tables!$A$2:$B$21,2,FALSE),"All")</f>
        <v>Government_Loss</v>
      </c>
    </row>
    <row r="982" spans="1:18" hidden="1">
      <c r="A982">
        <v>-1</v>
      </c>
      <c r="B982">
        <v>34</v>
      </c>
      <c r="C982" t="s">
        <v>38</v>
      </c>
      <c r="D982">
        <v>17</v>
      </c>
      <c r="E982">
        <v>306169612.72267902</v>
      </c>
      <c r="F982">
        <v>130317361.33901119</v>
      </c>
      <c r="G982">
        <v>767530368.43974304</v>
      </c>
      <c r="H982">
        <v>1660340791.73347</v>
      </c>
      <c r="I982">
        <v>1874167494.3643999</v>
      </c>
      <c r="J982">
        <v>2786071328.7629399</v>
      </c>
      <c r="K982">
        <v>4406735488.2893105</v>
      </c>
      <c r="L982">
        <v>6297035956.79702</v>
      </c>
      <c r="M982">
        <v>7298383082.9585505</v>
      </c>
      <c r="N982">
        <v>10322792512.4818</v>
      </c>
      <c r="O982">
        <v>12631606089.3519</v>
      </c>
      <c r="Q982" t="str">
        <f>VLOOKUP(A982,Lookup_Tables!$D$2:$E$7,2,FALSE)</f>
        <v>AP</v>
      </c>
      <c r="R982" t="str">
        <f>IFERROR(VLOOKUP(D982,Lookup_Tables!$A$2:$B$21,2,FALSE),"All")</f>
        <v>Emergency_Loss</v>
      </c>
    </row>
    <row r="983" spans="1:18" hidden="1">
      <c r="A983">
        <v>-1</v>
      </c>
      <c r="B983">
        <v>34</v>
      </c>
      <c r="C983" t="s">
        <v>39</v>
      </c>
      <c r="D983">
        <v>17</v>
      </c>
      <c r="E983">
        <v>275629751.65076202</v>
      </c>
      <c r="F983">
        <v>113594772.83394018</v>
      </c>
      <c r="G983">
        <v>689597964.68635297</v>
      </c>
      <c r="H983">
        <v>1491004315.3720601</v>
      </c>
      <c r="I983">
        <v>1706405721.25354</v>
      </c>
      <c r="J983">
        <v>2611450971.2230501</v>
      </c>
      <c r="K983">
        <v>4120948095.64292</v>
      </c>
      <c r="L983">
        <v>6189632562.9984703</v>
      </c>
      <c r="M983">
        <v>6856379020.6977396</v>
      </c>
      <c r="N983">
        <v>9894867655.6128998</v>
      </c>
      <c r="O983">
        <v>11450488150.6658</v>
      </c>
      <c r="Q983" t="str">
        <f>VLOOKUP(A983,Lookup_Tables!$D$2:$E$7,2,FALSE)</f>
        <v>AP</v>
      </c>
      <c r="R983" t="str">
        <f>IFERROR(VLOOKUP(D983,Lookup_Tables!$A$2:$B$21,2,FALSE),"All")</f>
        <v>Emergency_Loss</v>
      </c>
    </row>
    <row r="984" spans="1:18" hidden="1">
      <c r="A984">
        <v>-1</v>
      </c>
      <c r="B984">
        <v>34</v>
      </c>
      <c r="C984" t="s">
        <v>38</v>
      </c>
      <c r="D984">
        <v>18</v>
      </c>
      <c r="E984">
        <v>524397138.87270898</v>
      </c>
      <c r="F984">
        <v>219462987.82533759</v>
      </c>
      <c r="G984">
        <v>1291023278.37148</v>
      </c>
      <c r="H984">
        <v>2836449340.2465601</v>
      </c>
      <c r="I984">
        <v>3304324650.3092198</v>
      </c>
      <c r="J984">
        <v>4878760962.2115202</v>
      </c>
      <c r="K984">
        <v>7593038111.2309504</v>
      </c>
      <c r="L984">
        <v>11548437784.3416</v>
      </c>
      <c r="M984">
        <v>13033346460.662901</v>
      </c>
      <c r="N984">
        <v>18213665028.2286</v>
      </c>
      <c r="O984">
        <v>21923835720.067699</v>
      </c>
      <c r="Q984" t="str">
        <f>VLOOKUP(A984,Lookup_Tables!$D$2:$E$7,2,FALSE)</f>
        <v>AP</v>
      </c>
      <c r="R984" t="str">
        <f>IFERROR(VLOOKUP(D984,Lookup_Tables!$A$2:$B$21,2,FALSE),"All")</f>
        <v>Govt_Plus_Emergency</v>
      </c>
    </row>
    <row r="985" spans="1:18" hidden="1">
      <c r="A985">
        <v>-1</v>
      </c>
      <c r="B985">
        <v>34</v>
      </c>
      <c r="C985" t="s">
        <v>39</v>
      </c>
      <c r="D985">
        <v>18</v>
      </c>
      <c r="E985">
        <v>471895741.08548599</v>
      </c>
      <c r="F985">
        <v>192653848.57456708</v>
      </c>
      <c r="G985">
        <v>1152362908.1395199</v>
      </c>
      <c r="H985">
        <v>2617530702.6504402</v>
      </c>
      <c r="I985">
        <v>2929192637.1923599</v>
      </c>
      <c r="J985">
        <v>4502675135.3219604</v>
      </c>
      <c r="K985">
        <v>7079333590.6730404</v>
      </c>
      <c r="L985">
        <v>10584260103.8412</v>
      </c>
      <c r="M985">
        <v>12948736452.9809</v>
      </c>
      <c r="N985">
        <v>17051370549.144199</v>
      </c>
      <c r="O985">
        <v>19637489682.321098</v>
      </c>
      <c r="Q985" t="str">
        <f>VLOOKUP(A985,Lookup_Tables!$D$2:$E$7,2,FALSE)</f>
        <v>AP</v>
      </c>
      <c r="R985" t="str">
        <f>IFERROR(VLOOKUP(D985,Lookup_Tables!$A$2:$B$21,2,FALSE),"All")</f>
        <v>Govt_Plus_Emergency</v>
      </c>
    </row>
    <row r="986" spans="1:18" hidden="1">
      <c r="A986">
        <v>-1</v>
      </c>
      <c r="B986">
        <v>35</v>
      </c>
      <c r="C986" t="s">
        <v>38</v>
      </c>
      <c r="D986">
        <v>0</v>
      </c>
      <c r="E986">
        <v>1128686313.5628901</v>
      </c>
      <c r="F986">
        <v>471588082.6130501</v>
      </c>
      <c r="G986">
        <v>2588694065.8762398</v>
      </c>
      <c r="H986">
        <v>6150009069.9844599</v>
      </c>
      <c r="I986">
        <v>7028023775.0701399</v>
      </c>
      <c r="J986">
        <v>10040545048.3442</v>
      </c>
      <c r="K986">
        <v>16318832173.110001</v>
      </c>
      <c r="L986">
        <v>25886321901.442699</v>
      </c>
      <c r="M986">
        <v>30631568557.640598</v>
      </c>
      <c r="N986">
        <v>43312727486.608002</v>
      </c>
      <c r="O986">
        <v>54607747937.492401</v>
      </c>
      <c r="Q986" t="str">
        <f>VLOOKUP(A986,Lookup_Tables!$D$2:$E$7,2,FALSE)</f>
        <v>AP</v>
      </c>
      <c r="R986" t="str">
        <f>IFERROR(VLOOKUP(D986,Lookup_Tables!$A$2:$B$21,2,FALSE),"All")</f>
        <v>Private Assets</v>
      </c>
    </row>
    <row r="987" spans="1:18" hidden="1">
      <c r="A987">
        <v>-1</v>
      </c>
      <c r="B987">
        <v>35</v>
      </c>
      <c r="C987" t="s">
        <v>39</v>
      </c>
      <c r="D987">
        <v>0</v>
      </c>
      <c r="E987">
        <v>1022094893.99417</v>
      </c>
      <c r="F987">
        <v>422378685.58578706</v>
      </c>
      <c r="G987">
        <v>2286557155.7940698</v>
      </c>
      <c r="H987">
        <v>5560604324.0632401</v>
      </c>
      <c r="I987">
        <v>6423804495.1409502</v>
      </c>
      <c r="J987">
        <v>9084089423.8424892</v>
      </c>
      <c r="K987">
        <v>15189228067.4883</v>
      </c>
      <c r="L987">
        <v>24367097761.687099</v>
      </c>
      <c r="M987">
        <v>28790936087.070702</v>
      </c>
      <c r="N987">
        <v>42190032892.492302</v>
      </c>
      <c r="O987">
        <v>48875322438.251198</v>
      </c>
      <c r="Q987" t="str">
        <f>VLOOKUP(A987,Lookup_Tables!$D$2:$E$7,2,FALSE)</f>
        <v>AP</v>
      </c>
      <c r="R987" t="str">
        <f>IFERROR(VLOOKUP(D987,Lookup_Tables!$A$2:$B$21,2,FALSE),"All")</f>
        <v>Private Assets</v>
      </c>
    </row>
    <row r="988" spans="1:18" hidden="1">
      <c r="A988">
        <v>-1</v>
      </c>
      <c r="B988">
        <v>35</v>
      </c>
      <c r="C988" t="s">
        <v>38</v>
      </c>
      <c r="D988">
        <v>1</v>
      </c>
      <c r="E988">
        <v>950469.94938731205</v>
      </c>
      <c r="F988">
        <v>330593.36318657699</v>
      </c>
      <c r="G988">
        <v>1762118.9463295699</v>
      </c>
      <c r="H988">
        <v>5444563.2526962403</v>
      </c>
      <c r="I988">
        <v>6222572.9580339398</v>
      </c>
      <c r="J988">
        <v>9760784.3011175003</v>
      </c>
      <c r="K988">
        <v>17269376.050057299</v>
      </c>
      <c r="L988">
        <v>28606513.425528102</v>
      </c>
      <c r="M988">
        <v>33491965.339373101</v>
      </c>
      <c r="N988">
        <v>49116183.188575201</v>
      </c>
      <c r="O988">
        <v>66223373.6682548</v>
      </c>
      <c r="Q988" t="str">
        <f>VLOOKUP(A988,Lookup_Tables!$D$2:$E$7,2,FALSE)</f>
        <v>AP</v>
      </c>
      <c r="R988" t="str">
        <f>IFERROR(VLOOKUP(D988,Lookup_Tables!$A$2:$B$21,2,FALSE),"All")</f>
        <v>Airport</v>
      </c>
    </row>
    <row r="989" spans="1:18" hidden="1">
      <c r="A989">
        <v>-1</v>
      </c>
      <c r="B989">
        <v>35</v>
      </c>
      <c r="C989" t="s">
        <v>39</v>
      </c>
      <c r="D989">
        <v>1</v>
      </c>
      <c r="E989">
        <v>897714.01189474098</v>
      </c>
      <c r="F989">
        <v>312642.94947674032</v>
      </c>
      <c r="G989">
        <v>1644178.3182578201</v>
      </c>
      <c r="H989">
        <v>5084038.00107875</v>
      </c>
      <c r="I989">
        <v>5853281.3529985799</v>
      </c>
      <c r="J989">
        <v>9130307.4014061298</v>
      </c>
      <c r="K989">
        <v>15432417.101368601</v>
      </c>
      <c r="L989">
        <v>27377596.568721902</v>
      </c>
      <c r="M989">
        <v>32263160.599775702</v>
      </c>
      <c r="N989">
        <v>47905545.987238303</v>
      </c>
      <c r="O989">
        <v>66208404.563087299</v>
      </c>
      <c r="Q989" t="str">
        <f>VLOOKUP(A989,Lookup_Tables!$D$2:$E$7,2,FALSE)</f>
        <v>AP</v>
      </c>
      <c r="R989" t="str">
        <f>IFERROR(VLOOKUP(D989,Lookup_Tables!$A$2:$B$21,2,FALSE),"All")</f>
        <v>Airport</v>
      </c>
    </row>
    <row r="990" spans="1:18" hidden="1">
      <c r="A990">
        <v>-1</v>
      </c>
      <c r="B990">
        <v>35</v>
      </c>
      <c r="C990" t="s">
        <v>38</v>
      </c>
      <c r="D990">
        <v>2</v>
      </c>
      <c r="E990">
        <v>24739600.573745199</v>
      </c>
      <c r="F990">
        <v>10438271.415220656</v>
      </c>
      <c r="G990">
        <v>60683230.059824601</v>
      </c>
      <c r="H990">
        <v>138334118.82199001</v>
      </c>
      <c r="I990">
        <v>156876223.55373099</v>
      </c>
      <c r="J990">
        <v>214763291.76436999</v>
      </c>
      <c r="K990">
        <v>347424172.026685</v>
      </c>
      <c r="L990">
        <v>496133141.11669898</v>
      </c>
      <c r="M990">
        <v>602563886.92463601</v>
      </c>
      <c r="N990">
        <v>906975914.67143703</v>
      </c>
      <c r="O990">
        <v>1153434369.7978699</v>
      </c>
      <c r="Q990" t="str">
        <f>VLOOKUP(A990,Lookup_Tables!$D$2:$E$7,2,FALSE)</f>
        <v>AP</v>
      </c>
      <c r="R990" t="str">
        <f>IFERROR(VLOOKUP(D990,Lookup_Tables!$A$2:$B$21,2,FALSE),"All")</f>
        <v>Bridge</v>
      </c>
    </row>
    <row r="991" spans="1:18" hidden="1">
      <c r="A991">
        <v>-1</v>
      </c>
      <c r="B991">
        <v>35</v>
      </c>
      <c r="C991" t="s">
        <v>39</v>
      </c>
      <c r="D991">
        <v>2</v>
      </c>
      <c r="E991">
        <v>22440724.631662399</v>
      </c>
      <c r="F991">
        <v>9245670.9696265981</v>
      </c>
      <c r="G991">
        <v>53277198.447913803</v>
      </c>
      <c r="H991">
        <v>125541170.48297299</v>
      </c>
      <c r="I991">
        <v>144911028.64631799</v>
      </c>
      <c r="J991">
        <v>198106242.028649</v>
      </c>
      <c r="K991">
        <v>321603638.45043099</v>
      </c>
      <c r="L991">
        <v>481651524.033571</v>
      </c>
      <c r="M991">
        <v>558902666.36511099</v>
      </c>
      <c r="N991">
        <v>900465820.27952194</v>
      </c>
      <c r="O991">
        <v>1140330344.9744799</v>
      </c>
      <c r="Q991" t="str">
        <f>VLOOKUP(A991,Lookup_Tables!$D$2:$E$7,2,FALSE)</f>
        <v>AP</v>
      </c>
      <c r="R991" t="str">
        <f>IFERROR(VLOOKUP(D991,Lookup_Tables!$A$2:$B$21,2,FALSE),"All")</f>
        <v>Bridge</v>
      </c>
    </row>
    <row r="992" spans="1:18" hidden="1">
      <c r="A992">
        <v>-1</v>
      </c>
      <c r="B992">
        <v>35</v>
      </c>
      <c r="C992" t="s">
        <v>38</v>
      </c>
      <c r="D992">
        <v>3</v>
      </c>
      <c r="E992">
        <v>2321684.5865447801</v>
      </c>
      <c r="F992">
        <v>946302.10785213532</v>
      </c>
      <c r="G992">
        <v>5296377.5983067704</v>
      </c>
      <c r="H992">
        <v>12083415.6998429</v>
      </c>
      <c r="I992">
        <v>13670117.6811094</v>
      </c>
      <c r="J992">
        <v>20279956.315368202</v>
      </c>
      <c r="K992">
        <v>34986626.342737503</v>
      </c>
      <c r="L992">
        <v>52696742.253498301</v>
      </c>
      <c r="M992">
        <v>63434768.545220397</v>
      </c>
      <c r="N992">
        <v>100420452.38166399</v>
      </c>
      <c r="O992">
        <v>137056061.07652801</v>
      </c>
      <c r="Q992" t="str">
        <f>VLOOKUP(A992,Lookup_Tables!$D$2:$E$7,2,FALSE)</f>
        <v>AP</v>
      </c>
      <c r="R992" t="str">
        <f>IFERROR(VLOOKUP(D992,Lookup_Tables!$A$2:$B$21,2,FALSE),"All")</f>
        <v>Govt Hosp</v>
      </c>
    </row>
    <row r="993" spans="1:18" hidden="1">
      <c r="A993">
        <v>-1</v>
      </c>
      <c r="B993">
        <v>35</v>
      </c>
      <c r="C993" t="s">
        <v>39</v>
      </c>
      <c r="D993">
        <v>3</v>
      </c>
      <c r="E993">
        <v>2122970.1807730701</v>
      </c>
      <c r="F993">
        <v>840168.22917614086</v>
      </c>
      <c r="G993">
        <v>4779591.24010647</v>
      </c>
      <c r="H993">
        <v>10527346.3363223</v>
      </c>
      <c r="I993">
        <v>12544960.666508701</v>
      </c>
      <c r="J993">
        <v>18645378.227127101</v>
      </c>
      <c r="K993">
        <v>32839202.1448466</v>
      </c>
      <c r="L993">
        <v>51324393.183330603</v>
      </c>
      <c r="M993">
        <v>61929731.142089702</v>
      </c>
      <c r="N993">
        <v>100190545.052267</v>
      </c>
      <c r="O993">
        <v>132553839.27170999</v>
      </c>
      <c r="Q993" t="str">
        <f>VLOOKUP(A993,Lookup_Tables!$D$2:$E$7,2,FALSE)</f>
        <v>AP</v>
      </c>
      <c r="R993" t="str">
        <f>IFERROR(VLOOKUP(D993,Lookup_Tables!$A$2:$B$21,2,FALSE),"All")</f>
        <v>Govt Hosp</v>
      </c>
    </row>
    <row r="994" spans="1:18" hidden="1">
      <c r="A994">
        <v>-1</v>
      </c>
      <c r="B994">
        <v>35</v>
      </c>
      <c r="C994" t="s">
        <v>38</v>
      </c>
      <c r="D994">
        <v>4</v>
      </c>
      <c r="E994">
        <v>2311618.8664120198</v>
      </c>
      <c r="F994">
        <v>1043862.6141008027</v>
      </c>
      <c r="G994">
        <v>5403795.4220246803</v>
      </c>
      <c r="H994">
        <v>11110164.8593072</v>
      </c>
      <c r="I994">
        <v>12395223.200570101</v>
      </c>
      <c r="J994">
        <v>18393894.4201773</v>
      </c>
      <c r="K994">
        <v>29936516.157480702</v>
      </c>
      <c r="L994">
        <v>47200697.669554397</v>
      </c>
      <c r="M994">
        <v>58187718.819790997</v>
      </c>
      <c r="N994">
        <v>90048522.981894493</v>
      </c>
      <c r="O994">
        <v>116944939.590074</v>
      </c>
      <c r="Q994" t="str">
        <f>VLOOKUP(A994,Lookup_Tables!$D$2:$E$7,2,FALSE)</f>
        <v>AP</v>
      </c>
      <c r="R994" t="str">
        <f>IFERROR(VLOOKUP(D994,Lookup_Tables!$A$2:$B$21,2,FALSE),"All")</f>
        <v>Govt Med Fac</v>
      </c>
    </row>
    <row r="995" spans="1:18" hidden="1">
      <c r="A995">
        <v>-1</v>
      </c>
      <c r="B995">
        <v>35</v>
      </c>
      <c r="C995" t="s">
        <v>39</v>
      </c>
      <c r="D995">
        <v>4</v>
      </c>
      <c r="E995">
        <v>2035983.17898208</v>
      </c>
      <c r="F995">
        <v>898758.20744142937</v>
      </c>
      <c r="G995">
        <v>4511726.9744184399</v>
      </c>
      <c r="H995">
        <v>9926960.9540547598</v>
      </c>
      <c r="I995">
        <v>11355432.274739999</v>
      </c>
      <c r="J995">
        <v>15799864.403689399</v>
      </c>
      <c r="K995">
        <v>26736285.250201002</v>
      </c>
      <c r="L995">
        <v>45545813.602496803</v>
      </c>
      <c r="M995">
        <v>53640129.822270803</v>
      </c>
      <c r="N995">
        <v>88646751.680365503</v>
      </c>
      <c r="O995">
        <v>115782959.26491401</v>
      </c>
      <c r="Q995" t="str">
        <f>VLOOKUP(A995,Lookup_Tables!$D$2:$E$7,2,FALSE)</f>
        <v>AP</v>
      </c>
      <c r="R995" t="str">
        <f>IFERROR(VLOOKUP(D995,Lookup_Tables!$A$2:$B$21,2,FALSE),"All")</f>
        <v>Govt Med Fac</v>
      </c>
    </row>
    <row r="996" spans="1:18" hidden="1">
      <c r="A996">
        <v>-1</v>
      </c>
      <c r="B996">
        <v>35</v>
      </c>
      <c r="C996" t="s">
        <v>38</v>
      </c>
      <c r="D996">
        <v>6</v>
      </c>
      <c r="E996">
        <v>633992.63887557096</v>
      </c>
      <c r="F996">
        <v>225065.64414112811</v>
      </c>
      <c r="G996">
        <v>1342160.7338249199</v>
      </c>
      <c r="H996">
        <v>3769453.2255564001</v>
      </c>
      <c r="I996">
        <v>4355092.53411688</v>
      </c>
      <c r="J996">
        <v>6852484.1855914798</v>
      </c>
      <c r="K996">
        <v>11048389.369289501</v>
      </c>
      <c r="L996">
        <v>17747527.569614299</v>
      </c>
      <c r="M996">
        <v>19964505.482508399</v>
      </c>
      <c r="N996">
        <v>29347969.7057098</v>
      </c>
      <c r="O996">
        <v>34408467.089107797</v>
      </c>
      <c r="Q996" t="str">
        <f>VLOOKUP(A996,Lookup_Tables!$D$2:$E$7,2,FALSE)</f>
        <v>AP</v>
      </c>
      <c r="R996" t="str">
        <f>IFERROR(VLOOKUP(D996,Lookup_Tables!$A$2:$B$21,2,FALSE),"All")</f>
        <v>Port</v>
      </c>
    </row>
    <row r="997" spans="1:18" hidden="1">
      <c r="A997">
        <v>-1</v>
      </c>
      <c r="B997">
        <v>35</v>
      </c>
      <c r="C997" t="s">
        <v>39</v>
      </c>
      <c r="D997">
        <v>6</v>
      </c>
      <c r="E997">
        <v>592973.74779186095</v>
      </c>
      <c r="F997">
        <v>211137.5715415813</v>
      </c>
      <c r="G997">
        <v>1211441.85774607</v>
      </c>
      <c r="H997">
        <v>3470049.92708654</v>
      </c>
      <c r="I997">
        <v>4098784.20610887</v>
      </c>
      <c r="J997">
        <v>6536294.5338289598</v>
      </c>
      <c r="K997">
        <v>10537227.943210101</v>
      </c>
      <c r="L997">
        <v>16283412.741096601</v>
      </c>
      <c r="M997">
        <v>18431021.355111402</v>
      </c>
      <c r="N997">
        <v>27566206.538467702</v>
      </c>
      <c r="O997">
        <v>32604797.575140599</v>
      </c>
      <c r="Q997" t="str">
        <f>VLOOKUP(A997,Lookup_Tables!$D$2:$E$7,2,FALSE)</f>
        <v>AP</v>
      </c>
      <c r="R997" t="str">
        <f>IFERROR(VLOOKUP(D997,Lookup_Tables!$A$2:$B$21,2,FALSE),"All")</f>
        <v>Port</v>
      </c>
    </row>
    <row r="998" spans="1:18" hidden="1">
      <c r="A998">
        <v>-1</v>
      </c>
      <c r="B998">
        <v>35</v>
      </c>
      <c r="C998" t="s">
        <v>38</v>
      </c>
      <c r="D998">
        <v>9</v>
      </c>
      <c r="E998">
        <v>629156.25350878399</v>
      </c>
      <c r="F998">
        <v>255746.41226415779</v>
      </c>
      <c r="G998">
        <v>1177147.18143646</v>
      </c>
      <c r="H998">
        <v>3262432.58434053</v>
      </c>
      <c r="I998">
        <v>3861998.8772270801</v>
      </c>
      <c r="J998">
        <v>5884539.6050699595</v>
      </c>
      <c r="K998">
        <v>10233608.211687099</v>
      </c>
      <c r="L998">
        <v>16214962.812847201</v>
      </c>
      <c r="M998">
        <v>18380545.389773902</v>
      </c>
      <c r="N998">
        <v>30673864.2953838</v>
      </c>
      <c r="O998">
        <v>35874788.434781</v>
      </c>
      <c r="Q998" t="str">
        <f>VLOOKUP(A998,Lookup_Tables!$D$2:$E$7,2,FALSE)</f>
        <v>AP</v>
      </c>
      <c r="R998" t="str">
        <f>IFERROR(VLOOKUP(D998,Lookup_Tables!$A$2:$B$21,2,FALSE),"All")</f>
        <v>Pub Admin Bldg</v>
      </c>
    </row>
    <row r="999" spans="1:18" hidden="1">
      <c r="A999">
        <v>-1</v>
      </c>
      <c r="B999">
        <v>35</v>
      </c>
      <c r="C999" t="s">
        <v>39</v>
      </c>
      <c r="D999">
        <v>9</v>
      </c>
      <c r="E999">
        <v>572321.74228088395</v>
      </c>
      <c r="F999">
        <v>223249.74508956296</v>
      </c>
      <c r="G999">
        <v>1048252.27598892</v>
      </c>
      <c r="H999">
        <v>2918262.7399494201</v>
      </c>
      <c r="I999">
        <v>3502506.9803223298</v>
      </c>
      <c r="J999">
        <v>5460772.7580821104</v>
      </c>
      <c r="K999">
        <v>9578732.0307572708</v>
      </c>
      <c r="L999">
        <v>16210820.7670411</v>
      </c>
      <c r="M999">
        <v>17855622.164345399</v>
      </c>
      <c r="N999">
        <v>29863396.755646199</v>
      </c>
      <c r="O999">
        <v>35734834.989520498</v>
      </c>
      <c r="Q999" t="str">
        <f>VLOOKUP(A999,Lookup_Tables!$D$2:$E$7,2,FALSE)</f>
        <v>AP</v>
      </c>
      <c r="R999" t="str">
        <f>IFERROR(VLOOKUP(D999,Lookup_Tables!$A$2:$B$21,2,FALSE),"All")</f>
        <v>Pub Admin Bldg</v>
      </c>
    </row>
    <row r="1000" spans="1:18" hidden="1">
      <c r="A1000">
        <v>-1</v>
      </c>
      <c r="B1000">
        <v>35</v>
      </c>
      <c r="C1000" t="s">
        <v>38</v>
      </c>
      <c r="D1000">
        <v>10</v>
      </c>
      <c r="E1000">
        <v>15834710.9611686</v>
      </c>
      <c r="F1000">
        <v>6341131.8933598399</v>
      </c>
      <c r="G1000">
        <v>35024483.550715998</v>
      </c>
      <c r="H1000">
        <v>83640570.633588895</v>
      </c>
      <c r="I1000">
        <v>95628868.863689199</v>
      </c>
      <c r="J1000">
        <v>140846834.85575199</v>
      </c>
      <c r="K1000">
        <v>237524172.668475</v>
      </c>
      <c r="L1000">
        <v>388934444.02723497</v>
      </c>
      <c r="M1000">
        <v>455600548.70704103</v>
      </c>
      <c r="N1000">
        <v>733015070.977826</v>
      </c>
      <c r="O1000">
        <v>930214881.33464205</v>
      </c>
      <c r="Q1000" t="str">
        <f>VLOOKUP(A1000,Lookup_Tables!$D$2:$E$7,2,FALSE)</f>
        <v>AP</v>
      </c>
      <c r="R1000" t="str">
        <f>IFERROR(VLOOKUP(D1000,Lookup_Tables!$A$2:$B$21,2,FALSE),"All")</f>
        <v>Pub School</v>
      </c>
    </row>
    <row r="1001" spans="1:18" hidden="1">
      <c r="A1001">
        <v>-1</v>
      </c>
      <c r="B1001">
        <v>35</v>
      </c>
      <c r="C1001" t="s">
        <v>39</v>
      </c>
      <c r="D1001">
        <v>10</v>
      </c>
      <c r="E1001">
        <v>14505303.7494554</v>
      </c>
      <c r="F1001">
        <v>5688577.0611274503</v>
      </c>
      <c r="G1001">
        <v>30875843.719037399</v>
      </c>
      <c r="H1001">
        <v>74952608.498882502</v>
      </c>
      <c r="I1001">
        <v>88187274.238915697</v>
      </c>
      <c r="J1001">
        <v>128626390.72787499</v>
      </c>
      <c r="K1001">
        <v>224176692.058624</v>
      </c>
      <c r="L1001">
        <v>366724621.856969</v>
      </c>
      <c r="M1001">
        <v>447508625.51023602</v>
      </c>
      <c r="N1001">
        <v>697193599.24121106</v>
      </c>
      <c r="O1001">
        <v>922578889.76597595</v>
      </c>
      <c r="Q1001" t="str">
        <f>VLOOKUP(A1001,Lookup_Tables!$D$2:$E$7,2,FALSE)</f>
        <v>AP</v>
      </c>
      <c r="R1001" t="str">
        <f>IFERROR(VLOOKUP(D1001,Lookup_Tables!$A$2:$B$21,2,FALSE),"All")</f>
        <v>Pub School</v>
      </c>
    </row>
    <row r="1002" spans="1:18" hidden="1">
      <c r="A1002">
        <v>-1</v>
      </c>
      <c r="B1002">
        <v>35</v>
      </c>
      <c r="C1002" t="s">
        <v>38</v>
      </c>
      <c r="D1002">
        <v>11</v>
      </c>
      <c r="E1002">
        <v>5572250.3106773403</v>
      </c>
      <c r="F1002">
        <v>2197655.5184775065</v>
      </c>
      <c r="G1002">
        <v>11446336.8847552</v>
      </c>
      <c r="H1002">
        <v>29907677.722968701</v>
      </c>
      <c r="I1002">
        <v>34593835.108599</v>
      </c>
      <c r="J1002">
        <v>51227050.550597303</v>
      </c>
      <c r="K1002">
        <v>86946766.158985794</v>
      </c>
      <c r="L1002">
        <v>135505762.807659</v>
      </c>
      <c r="M1002">
        <v>160201086.895641</v>
      </c>
      <c r="N1002">
        <v>282603331.74085999</v>
      </c>
      <c r="O1002">
        <v>341663337.159899</v>
      </c>
      <c r="Q1002" t="str">
        <f>VLOOKUP(A1002,Lookup_Tables!$D$2:$E$7,2,FALSE)</f>
        <v>AP</v>
      </c>
      <c r="R1002" t="str">
        <f>IFERROR(VLOOKUP(D1002,Lookup_Tables!$A$2:$B$21,2,FALSE),"All")</f>
        <v>Pub Univ</v>
      </c>
    </row>
    <row r="1003" spans="1:18" hidden="1">
      <c r="A1003">
        <v>-1</v>
      </c>
      <c r="B1003">
        <v>35</v>
      </c>
      <c r="C1003" t="s">
        <v>39</v>
      </c>
      <c r="D1003">
        <v>11</v>
      </c>
      <c r="E1003">
        <v>5115503.8865185697</v>
      </c>
      <c r="F1003">
        <v>1939571.78564722</v>
      </c>
      <c r="G1003">
        <v>10208475.468788199</v>
      </c>
      <c r="H1003">
        <v>25780602.752659399</v>
      </c>
      <c r="I1003">
        <v>31375832.9414826</v>
      </c>
      <c r="J1003">
        <v>48058949.418531403</v>
      </c>
      <c r="K1003">
        <v>85151930.1146916</v>
      </c>
      <c r="L1003">
        <v>134088348.12446301</v>
      </c>
      <c r="M1003">
        <v>157441012.52405101</v>
      </c>
      <c r="N1003">
        <v>278094088.427459</v>
      </c>
      <c r="O1003">
        <v>339794860.798531</v>
      </c>
      <c r="Q1003" t="str">
        <f>VLOOKUP(A1003,Lookup_Tables!$D$2:$E$7,2,FALSE)</f>
        <v>AP</v>
      </c>
      <c r="R1003" t="str">
        <f>IFERROR(VLOOKUP(D1003,Lookup_Tables!$A$2:$B$21,2,FALSE),"All")</f>
        <v>Pub Univ</v>
      </c>
    </row>
    <row r="1004" spans="1:18" hidden="1">
      <c r="A1004">
        <v>-1</v>
      </c>
      <c r="B1004">
        <v>35</v>
      </c>
      <c r="C1004" t="s">
        <v>38</v>
      </c>
      <c r="D1004">
        <v>13</v>
      </c>
      <c r="E1004">
        <v>15329438.837326</v>
      </c>
      <c r="F1004">
        <v>6072685.1313184891</v>
      </c>
      <c r="G1004">
        <v>33925114.868874997</v>
      </c>
      <c r="H1004">
        <v>85908115.701433301</v>
      </c>
      <c r="I1004">
        <v>98411498.328632906</v>
      </c>
      <c r="J1004">
        <v>143148946.717273</v>
      </c>
      <c r="K1004">
        <v>233578514.11230201</v>
      </c>
      <c r="L1004">
        <v>366269499.39720798</v>
      </c>
      <c r="M1004">
        <v>420468347.859797</v>
      </c>
      <c r="N1004">
        <v>689206660.63307095</v>
      </c>
      <c r="O1004">
        <v>840577879.67751098</v>
      </c>
      <c r="Q1004" t="str">
        <f>VLOOKUP(A1004,Lookup_Tables!$D$2:$E$7,2,FALSE)</f>
        <v>AP</v>
      </c>
      <c r="R1004" t="str">
        <f>IFERROR(VLOOKUP(D1004,Lookup_Tables!$A$2:$B$21,2,FALSE),"All")</f>
        <v>Residual Inst</v>
      </c>
    </row>
    <row r="1005" spans="1:18" hidden="1">
      <c r="A1005">
        <v>-1</v>
      </c>
      <c r="B1005">
        <v>35</v>
      </c>
      <c r="C1005" t="s">
        <v>39</v>
      </c>
      <c r="D1005">
        <v>13</v>
      </c>
      <c r="E1005">
        <v>14119471.2691851</v>
      </c>
      <c r="F1005">
        <v>5425932.6982655488</v>
      </c>
      <c r="G1005">
        <v>30591385.986901499</v>
      </c>
      <c r="H1005">
        <v>78285662.895133406</v>
      </c>
      <c r="I1005">
        <v>91046634.477830902</v>
      </c>
      <c r="J1005">
        <v>132720315.703298</v>
      </c>
      <c r="K1005">
        <v>223915783.55693099</v>
      </c>
      <c r="L1005">
        <v>355155879.06550002</v>
      </c>
      <c r="M1005">
        <v>401057992.48138899</v>
      </c>
      <c r="N1005">
        <v>677564090.04664004</v>
      </c>
      <c r="O1005">
        <v>840577879.67751098</v>
      </c>
      <c r="Q1005" t="str">
        <f>VLOOKUP(A1005,Lookup_Tables!$D$2:$E$7,2,FALSE)</f>
        <v>AP</v>
      </c>
      <c r="R1005" t="str">
        <f>IFERROR(VLOOKUP(D1005,Lookup_Tables!$A$2:$B$21,2,FALSE),"All")</f>
        <v>Residual Inst</v>
      </c>
    </row>
    <row r="1006" spans="1:18" hidden="1">
      <c r="A1006">
        <v>-1</v>
      </c>
      <c r="B1006">
        <v>35</v>
      </c>
      <c r="C1006" t="s">
        <v>38</v>
      </c>
      <c r="D1006">
        <v>14</v>
      </c>
      <c r="E1006">
        <v>27969151.463714499</v>
      </c>
      <c r="F1006">
        <v>10994958.317678001</v>
      </c>
      <c r="G1006">
        <v>65140707.398533799</v>
      </c>
      <c r="H1006">
        <v>154371031.76566601</v>
      </c>
      <c r="I1006">
        <v>173110465.006538</v>
      </c>
      <c r="J1006">
        <v>260298552.660238</v>
      </c>
      <c r="K1006">
        <v>463283064.34983802</v>
      </c>
      <c r="L1006">
        <v>707622774.92284095</v>
      </c>
      <c r="M1006">
        <v>799427901.58028805</v>
      </c>
      <c r="N1006">
        <v>1111047897.54039</v>
      </c>
      <c r="O1006">
        <v>1391543695.42226</v>
      </c>
      <c r="Q1006" t="str">
        <f>VLOOKUP(A1006,Lookup_Tables!$D$2:$E$7,2,FALSE)</f>
        <v>AP</v>
      </c>
      <c r="R1006" t="str">
        <f>IFERROR(VLOOKUP(D1006,Lookup_Tables!$A$2:$B$21,2,FALSE),"All")</f>
        <v>Road</v>
      </c>
    </row>
    <row r="1007" spans="1:18" hidden="1">
      <c r="A1007">
        <v>-1</v>
      </c>
      <c r="B1007">
        <v>35</v>
      </c>
      <c r="C1007" t="s">
        <v>39</v>
      </c>
      <c r="D1007">
        <v>14</v>
      </c>
      <c r="E1007">
        <v>25669964.913350001</v>
      </c>
      <c r="F1007">
        <v>9907647.5151413418</v>
      </c>
      <c r="G1007">
        <v>57291627.588574298</v>
      </c>
      <c r="H1007">
        <v>140452104.73020601</v>
      </c>
      <c r="I1007">
        <v>160823590.08288699</v>
      </c>
      <c r="J1007">
        <v>238032214.774288</v>
      </c>
      <c r="K1007">
        <v>441889484.21124101</v>
      </c>
      <c r="L1007">
        <v>676059921.82212198</v>
      </c>
      <c r="M1007">
        <v>786164682.09105206</v>
      </c>
      <c r="N1007">
        <v>1014602243.64117</v>
      </c>
      <c r="O1007">
        <v>1391396813.04814</v>
      </c>
      <c r="Q1007" t="str">
        <f>VLOOKUP(A1007,Lookup_Tables!$D$2:$E$7,2,FALSE)</f>
        <v>AP</v>
      </c>
      <c r="R1007" t="str">
        <f>IFERROR(VLOOKUP(D1007,Lookup_Tables!$A$2:$B$21,2,FALSE),"All")</f>
        <v>Road</v>
      </c>
    </row>
    <row r="1008" spans="1:18" hidden="1">
      <c r="A1008">
        <v>-1</v>
      </c>
      <c r="B1008">
        <v>35</v>
      </c>
      <c r="C1008" t="s">
        <v>38</v>
      </c>
      <c r="D1008">
        <v>15</v>
      </c>
      <c r="E1008">
        <v>1224978388.0042701</v>
      </c>
      <c r="F1008">
        <v>512679303.46583617</v>
      </c>
      <c r="G1008">
        <v>2814321159.1800098</v>
      </c>
      <c r="H1008">
        <v>6673200282.5908499</v>
      </c>
      <c r="I1008">
        <v>7629008672.2847004</v>
      </c>
      <c r="J1008">
        <v>10898696605.9674</v>
      </c>
      <c r="K1008">
        <v>17611575431.813499</v>
      </c>
      <c r="L1008">
        <v>28578948549.875999</v>
      </c>
      <c r="M1008">
        <v>32898756736.9244</v>
      </c>
      <c r="N1008">
        <v>47014810731.447601</v>
      </c>
      <c r="O1008">
        <v>58795584685.345802</v>
      </c>
      <c r="Q1008" t="str">
        <f>VLOOKUP(A1008,Lookup_Tables!$D$2:$E$7,2,FALSE)</f>
        <v>AP</v>
      </c>
      <c r="R1008" t="str">
        <f>IFERROR(VLOOKUP(D1008,Lookup_Tables!$A$2:$B$21,2,FALSE),"All")</f>
        <v>All</v>
      </c>
    </row>
    <row r="1009" spans="1:18" hidden="1">
      <c r="A1009">
        <v>-1</v>
      </c>
      <c r="B1009">
        <v>35</v>
      </c>
      <c r="C1009" t="s">
        <v>39</v>
      </c>
      <c r="D1009">
        <v>15</v>
      </c>
      <c r="E1009">
        <v>1109346098.96292</v>
      </c>
      <c r="F1009">
        <v>457528762.93559873</v>
      </c>
      <c r="G1009">
        <v>2497329088.24512</v>
      </c>
      <c r="H1009">
        <v>5999244220.3377399</v>
      </c>
      <c r="I1009">
        <v>6924625336.3053703</v>
      </c>
      <c r="J1009">
        <v>9840723553.2656498</v>
      </c>
      <c r="K1009">
        <v>16528024544.5331</v>
      </c>
      <c r="L1009">
        <v>26438064767.491299</v>
      </c>
      <c r="M1009">
        <v>31217910057.7159</v>
      </c>
      <c r="N1009">
        <v>45914605722.905296</v>
      </c>
      <c r="O1009">
        <v>53818445669.744102</v>
      </c>
      <c r="Q1009" t="str">
        <f>VLOOKUP(A1009,Lookup_Tables!$D$2:$E$7,2,FALSE)</f>
        <v>AP</v>
      </c>
      <c r="R1009" t="str">
        <f>IFERROR(VLOOKUP(D1009,Lookup_Tables!$A$2:$B$21,2,FALSE),"All")</f>
        <v>All</v>
      </c>
    </row>
    <row r="1010" spans="1:18" hidden="1">
      <c r="A1010">
        <v>-1</v>
      </c>
      <c r="B1010">
        <v>35</v>
      </c>
      <c r="C1010" t="s">
        <v>38</v>
      </c>
      <c r="D1010">
        <v>16</v>
      </c>
      <c r="E1010">
        <v>96292074.441360399</v>
      </c>
      <c r="F1010">
        <v>39138963.121169984</v>
      </c>
      <c r="G1010">
        <v>222340510.82953</v>
      </c>
      <c r="H1010">
        <v>517342920.68083799</v>
      </c>
      <c r="I1010">
        <v>590529406.30010104</v>
      </c>
      <c r="J1010">
        <v>863507394.17844105</v>
      </c>
      <c r="K1010">
        <v>1464589951.37237</v>
      </c>
      <c r="L1010">
        <v>2295969956.9016099</v>
      </c>
      <c r="M1010">
        <v>2692249665.1740999</v>
      </c>
      <c r="N1010">
        <v>3962939619.99792</v>
      </c>
      <c r="O1010">
        <v>4888570086.6059704</v>
      </c>
      <c r="Q1010" t="str">
        <f>VLOOKUP(A1010,Lookup_Tables!$D$2:$E$7,2,FALSE)</f>
        <v>AP</v>
      </c>
      <c r="R1010" t="str">
        <f>IFERROR(VLOOKUP(D1010,Lookup_Tables!$A$2:$B$21,2,FALSE),"All")</f>
        <v>Government_Loss</v>
      </c>
    </row>
    <row r="1011" spans="1:18" hidden="1">
      <c r="A1011">
        <v>-1</v>
      </c>
      <c r="B1011">
        <v>35</v>
      </c>
      <c r="C1011" t="s">
        <v>39</v>
      </c>
      <c r="D1011">
        <v>16</v>
      </c>
      <c r="E1011">
        <v>87769354.433779597</v>
      </c>
      <c r="F1011">
        <v>35218088.83605694</v>
      </c>
      <c r="G1011">
        <v>199755971.630108</v>
      </c>
      <c r="H1011">
        <v>465183612.99080002</v>
      </c>
      <c r="I1011">
        <v>536311870.58765101</v>
      </c>
      <c r="J1011">
        <v>780091141.69909298</v>
      </c>
      <c r="K1011">
        <v>1334182158.6375</v>
      </c>
      <c r="L1011">
        <v>2227515428.9604998</v>
      </c>
      <c r="M1011">
        <v>2543367957.79037</v>
      </c>
      <c r="N1011">
        <v>3701881687.38697</v>
      </c>
      <c r="O1011">
        <v>4825903267.1297197</v>
      </c>
      <c r="Q1011" t="str">
        <f>VLOOKUP(A1011,Lookup_Tables!$D$2:$E$7,2,FALSE)</f>
        <v>AP</v>
      </c>
      <c r="R1011" t="str">
        <f>IFERROR(VLOOKUP(D1011,Lookup_Tables!$A$2:$B$21,2,FALSE),"All")</f>
        <v>Government_Loss</v>
      </c>
    </row>
    <row r="1012" spans="1:18" hidden="1">
      <c r="A1012">
        <v>-1</v>
      </c>
      <c r="B1012">
        <v>35</v>
      </c>
      <c r="C1012" t="s">
        <v>38</v>
      </c>
      <c r="D1012">
        <v>17</v>
      </c>
      <c r="E1012">
        <v>195829888.70054501</v>
      </c>
      <c r="F1012">
        <v>81418003.969575763</v>
      </c>
      <c r="G1012">
        <v>466925972.79887998</v>
      </c>
      <c r="H1012">
        <v>1128994061.0801899</v>
      </c>
      <c r="I1012">
        <v>1282143656.0243499</v>
      </c>
      <c r="J1012">
        <v>1771547300.8861201</v>
      </c>
      <c r="K1012">
        <v>2927818365.4313998</v>
      </c>
      <c r="L1012">
        <v>4292842557.2794099</v>
      </c>
      <c r="M1012">
        <v>5221590524.1718998</v>
      </c>
      <c r="N1012">
        <v>6707966358.3201704</v>
      </c>
      <c r="O1012">
        <v>7975896252.7142496</v>
      </c>
      <c r="Q1012" t="str">
        <f>VLOOKUP(A1012,Lookup_Tables!$D$2:$E$7,2,FALSE)</f>
        <v>AP</v>
      </c>
      <c r="R1012" t="str">
        <f>IFERROR(VLOOKUP(D1012,Lookup_Tables!$A$2:$B$21,2,FALSE),"All")</f>
        <v>Emergency_Loss</v>
      </c>
    </row>
    <row r="1013" spans="1:18" hidden="1">
      <c r="A1013">
        <v>-1</v>
      </c>
      <c r="B1013">
        <v>35</v>
      </c>
      <c r="C1013" t="s">
        <v>39</v>
      </c>
      <c r="D1013">
        <v>17</v>
      </c>
      <c r="E1013">
        <v>177463289.36596799</v>
      </c>
      <c r="F1013">
        <v>72804858.443980575</v>
      </c>
      <c r="G1013">
        <v>413388326.00769299</v>
      </c>
      <c r="H1013">
        <v>1007931572.22812</v>
      </c>
      <c r="I1013">
        <v>1169044006.0324199</v>
      </c>
      <c r="J1013">
        <v>1631669199.6033599</v>
      </c>
      <c r="K1013">
        <v>2628578146.2441301</v>
      </c>
      <c r="L1013">
        <v>4172354959.9481201</v>
      </c>
      <c r="M1013">
        <v>4901422791.2430201</v>
      </c>
      <c r="N1013">
        <v>6380307170.0711899</v>
      </c>
      <c r="O1013">
        <v>7733244230.1879597</v>
      </c>
      <c r="Q1013" t="str">
        <f>VLOOKUP(A1013,Lookup_Tables!$D$2:$E$7,2,FALSE)</f>
        <v>AP</v>
      </c>
      <c r="R1013" t="str">
        <f>IFERROR(VLOOKUP(D1013,Lookup_Tables!$A$2:$B$21,2,FALSE),"All")</f>
        <v>Emergency_Loss</v>
      </c>
    </row>
    <row r="1014" spans="1:18" hidden="1">
      <c r="A1014">
        <v>-1</v>
      </c>
      <c r="B1014">
        <v>35</v>
      </c>
      <c r="C1014" t="s">
        <v>38</v>
      </c>
      <c r="D1014">
        <v>18</v>
      </c>
      <c r="E1014">
        <v>292121963.14190799</v>
      </c>
      <c r="F1014">
        <v>121956283.99237183</v>
      </c>
      <c r="G1014">
        <v>686432824.59709203</v>
      </c>
      <c r="H1014">
        <v>1643013350.9186399</v>
      </c>
      <c r="I1014">
        <v>1881306818.0000999</v>
      </c>
      <c r="J1014">
        <v>2635567058.3198099</v>
      </c>
      <c r="K1014">
        <v>4237929045.1080098</v>
      </c>
      <c r="L1014">
        <v>6630437889.19526</v>
      </c>
      <c r="M1014">
        <v>7552827010.9183998</v>
      </c>
      <c r="N1014">
        <v>10674010806.7225</v>
      </c>
      <c r="O1014">
        <v>12986778695.4039</v>
      </c>
      <c r="Q1014" t="str">
        <f>VLOOKUP(A1014,Lookup_Tables!$D$2:$E$7,2,FALSE)</f>
        <v>AP</v>
      </c>
      <c r="R1014" t="str">
        <f>IFERROR(VLOOKUP(D1014,Lookup_Tables!$A$2:$B$21,2,FALSE),"All")</f>
        <v>Govt_Plus_Emergency</v>
      </c>
    </row>
    <row r="1015" spans="1:18" hidden="1">
      <c r="A1015">
        <v>-1</v>
      </c>
      <c r="B1015">
        <v>35</v>
      </c>
      <c r="C1015" t="s">
        <v>39</v>
      </c>
      <c r="D1015">
        <v>18</v>
      </c>
      <c r="E1015">
        <v>264581775.310413</v>
      </c>
      <c r="F1015">
        <v>109118932.84011081</v>
      </c>
      <c r="G1015">
        <v>607535813.88542199</v>
      </c>
      <c r="H1015">
        <v>1466179766.9609201</v>
      </c>
      <c r="I1015">
        <v>1694869672.9679599</v>
      </c>
      <c r="J1015">
        <v>2377386180.9586</v>
      </c>
      <c r="K1015">
        <v>3891431503.3370199</v>
      </c>
      <c r="L1015">
        <v>6294818635.7947302</v>
      </c>
      <c r="M1015">
        <v>7454598472.1960897</v>
      </c>
      <c r="N1015">
        <v>10352210224.226</v>
      </c>
      <c r="O1015">
        <v>11850655182.813601</v>
      </c>
      <c r="Q1015" t="str">
        <f>VLOOKUP(A1015,Lookup_Tables!$D$2:$E$7,2,FALSE)</f>
        <v>AP</v>
      </c>
      <c r="R1015" t="str">
        <f>IFERROR(VLOOKUP(D1015,Lookup_Tables!$A$2:$B$21,2,FALSE),"All")</f>
        <v>Govt_Plus_Emergency</v>
      </c>
    </row>
    <row r="1016" spans="1:18" hidden="1">
      <c r="A1016">
        <v>-1</v>
      </c>
      <c r="B1016">
        <v>36</v>
      </c>
      <c r="C1016" t="s">
        <v>38</v>
      </c>
      <c r="D1016">
        <v>0</v>
      </c>
      <c r="E1016">
        <v>1344074560.6895199</v>
      </c>
      <c r="F1016">
        <v>533987878.34524512</v>
      </c>
      <c r="G1016">
        <v>2296419243.6641698</v>
      </c>
      <c r="H1016">
        <v>5408133169.8808203</v>
      </c>
      <c r="I1016">
        <v>6512465687.1875896</v>
      </c>
      <c r="J1016">
        <v>11074066597.2868</v>
      </c>
      <c r="K1016">
        <v>23836788868.0695</v>
      </c>
      <c r="L1016">
        <v>48436201618.4841</v>
      </c>
      <c r="M1016">
        <v>54609455681.233002</v>
      </c>
      <c r="N1016">
        <v>73762743635.311798</v>
      </c>
      <c r="O1016">
        <v>88071967514.348907</v>
      </c>
      <c r="Q1016" t="str">
        <f>VLOOKUP(A1016,Lookup_Tables!$D$2:$E$7,2,FALSE)</f>
        <v>AP</v>
      </c>
      <c r="R1016" t="str">
        <f>IFERROR(VLOOKUP(D1016,Lookup_Tables!$A$2:$B$21,2,FALSE),"All")</f>
        <v>Private Assets</v>
      </c>
    </row>
    <row r="1017" spans="1:18" hidden="1">
      <c r="A1017">
        <v>-1</v>
      </c>
      <c r="B1017">
        <v>36</v>
      </c>
      <c r="C1017" t="s">
        <v>39</v>
      </c>
      <c r="D1017">
        <v>0</v>
      </c>
      <c r="E1017">
        <v>1253329332.4121499</v>
      </c>
      <c r="F1017">
        <v>493960234.10953164</v>
      </c>
      <c r="G1017">
        <v>1981838356.18715</v>
      </c>
      <c r="H1017">
        <v>4796921680.1789799</v>
      </c>
      <c r="I1017">
        <v>5749064706.3252296</v>
      </c>
      <c r="J1017">
        <v>10056482749.681601</v>
      </c>
      <c r="K1017">
        <v>22694499498.912399</v>
      </c>
      <c r="L1017">
        <v>47920519505.527199</v>
      </c>
      <c r="M1017">
        <v>54606441995.630096</v>
      </c>
      <c r="N1017">
        <v>72593540463.0159</v>
      </c>
      <c r="O1017">
        <v>88060857201.821701</v>
      </c>
      <c r="Q1017" t="str">
        <f>VLOOKUP(A1017,Lookup_Tables!$D$2:$E$7,2,FALSE)</f>
        <v>AP</v>
      </c>
      <c r="R1017" t="str">
        <f>IFERROR(VLOOKUP(D1017,Lookup_Tables!$A$2:$B$21,2,FALSE),"All")</f>
        <v>Private Assets</v>
      </c>
    </row>
    <row r="1018" spans="1:18" hidden="1">
      <c r="A1018">
        <v>-1</v>
      </c>
      <c r="B1018">
        <v>36</v>
      </c>
      <c r="C1018" t="s">
        <v>38</v>
      </c>
      <c r="D1018">
        <v>1</v>
      </c>
      <c r="E1018">
        <v>8785005.0567588806</v>
      </c>
      <c r="F1018">
        <v>2664595.0468936386</v>
      </c>
      <c r="G1018">
        <v>3059598.8812439698</v>
      </c>
      <c r="H1018">
        <v>21545076.842367701</v>
      </c>
      <c r="I1018">
        <v>30143647.589689501</v>
      </c>
      <c r="J1018">
        <v>78253379.839957893</v>
      </c>
      <c r="K1018">
        <v>232877885.871364</v>
      </c>
      <c r="L1018">
        <v>471795622.84333801</v>
      </c>
      <c r="M1018">
        <v>555477867.55134594</v>
      </c>
      <c r="N1018">
        <v>848963476.334252</v>
      </c>
      <c r="O1018">
        <v>1012646896.80418</v>
      </c>
      <c r="Q1018" t="str">
        <f>VLOOKUP(A1018,Lookup_Tables!$D$2:$E$7,2,FALSE)</f>
        <v>AP</v>
      </c>
      <c r="R1018" t="str">
        <f>IFERROR(VLOOKUP(D1018,Lookup_Tables!$A$2:$B$21,2,FALSE),"All")</f>
        <v>Airport</v>
      </c>
    </row>
    <row r="1019" spans="1:18" hidden="1">
      <c r="A1019">
        <v>-1</v>
      </c>
      <c r="B1019">
        <v>36</v>
      </c>
      <c r="C1019" t="s">
        <v>39</v>
      </c>
      <c r="D1019">
        <v>1</v>
      </c>
      <c r="E1019">
        <v>8702217.6054517105</v>
      </c>
      <c r="F1019">
        <v>2632248.9279365577</v>
      </c>
      <c r="G1019">
        <v>2963429.4964772598</v>
      </c>
      <c r="H1019">
        <v>20999744.401854899</v>
      </c>
      <c r="I1019">
        <v>29485628.150063999</v>
      </c>
      <c r="J1019">
        <v>77179514.892644703</v>
      </c>
      <c r="K1019">
        <v>230788233.58118701</v>
      </c>
      <c r="L1019">
        <v>469009636.53626698</v>
      </c>
      <c r="M1019">
        <v>553519024.49425602</v>
      </c>
      <c r="N1019">
        <v>847666484.75636899</v>
      </c>
      <c r="O1019">
        <v>1009572444.21938</v>
      </c>
      <c r="Q1019" t="str">
        <f>VLOOKUP(A1019,Lookup_Tables!$D$2:$E$7,2,FALSE)</f>
        <v>AP</v>
      </c>
      <c r="R1019" t="str">
        <f>IFERROR(VLOOKUP(D1019,Lookup_Tables!$A$2:$B$21,2,FALSE),"All")</f>
        <v>Airport</v>
      </c>
    </row>
    <row r="1020" spans="1:18" hidden="1">
      <c r="A1020">
        <v>-1</v>
      </c>
      <c r="B1020">
        <v>36</v>
      </c>
      <c r="C1020" t="s">
        <v>38</v>
      </c>
      <c r="D1020">
        <v>2</v>
      </c>
      <c r="E1020">
        <v>24643416.1697505</v>
      </c>
      <c r="F1020">
        <v>8850678.3651837353</v>
      </c>
      <c r="G1020">
        <v>54479237.978252202</v>
      </c>
      <c r="H1020">
        <v>125901392.170027</v>
      </c>
      <c r="I1020">
        <v>142489276.27862301</v>
      </c>
      <c r="J1020">
        <v>213563513.240152</v>
      </c>
      <c r="K1020">
        <v>346949016.66129899</v>
      </c>
      <c r="L1020">
        <v>764796296.42561805</v>
      </c>
      <c r="M1020">
        <v>895922623.79328203</v>
      </c>
      <c r="N1020">
        <v>1381485300.4839699</v>
      </c>
      <c r="O1020">
        <v>1976276889.44526</v>
      </c>
      <c r="Q1020" t="str">
        <f>VLOOKUP(A1020,Lookup_Tables!$D$2:$E$7,2,FALSE)</f>
        <v>AP</v>
      </c>
      <c r="R1020" t="str">
        <f>IFERROR(VLOOKUP(D1020,Lookup_Tables!$A$2:$B$21,2,FALSE),"All")</f>
        <v>Bridge</v>
      </c>
    </row>
    <row r="1021" spans="1:18" hidden="1">
      <c r="A1021">
        <v>-1</v>
      </c>
      <c r="B1021">
        <v>36</v>
      </c>
      <c r="C1021" t="s">
        <v>39</v>
      </c>
      <c r="D1021">
        <v>2</v>
      </c>
      <c r="E1021">
        <v>23263089.8310441</v>
      </c>
      <c r="F1021">
        <v>8379541.6872883756</v>
      </c>
      <c r="G1021">
        <v>51190032.426411003</v>
      </c>
      <c r="H1021">
        <v>114905474.52713101</v>
      </c>
      <c r="I1021">
        <v>130918377.538513</v>
      </c>
      <c r="J1021">
        <v>187976821.06084701</v>
      </c>
      <c r="K1021">
        <v>329676145.41774899</v>
      </c>
      <c r="L1021">
        <v>735504190.98044705</v>
      </c>
      <c r="M1021">
        <v>870473724.73317099</v>
      </c>
      <c r="N1021">
        <v>1319653919.9304299</v>
      </c>
      <c r="O1021">
        <v>1976276889.44526</v>
      </c>
      <c r="Q1021" t="str">
        <f>VLOOKUP(A1021,Lookup_Tables!$D$2:$E$7,2,FALSE)</f>
        <v>AP</v>
      </c>
      <c r="R1021" t="str">
        <f>IFERROR(VLOOKUP(D1021,Lookup_Tables!$A$2:$B$21,2,FALSE),"All")</f>
        <v>Bridge</v>
      </c>
    </row>
    <row r="1022" spans="1:18" hidden="1">
      <c r="A1022">
        <v>-1</v>
      </c>
      <c r="B1022">
        <v>36</v>
      </c>
      <c r="C1022" t="s">
        <v>38</v>
      </c>
      <c r="D1022">
        <v>3</v>
      </c>
      <c r="E1022">
        <v>3389027.0963095799</v>
      </c>
      <c r="F1022">
        <v>1282951.6792545537</v>
      </c>
      <c r="G1022">
        <v>6693388.4448893396</v>
      </c>
      <c r="H1022">
        <v>13129201.911008701</v>
      </c>
      <c r="I1022">
        <v>14935430.0984731</v>
      </c>
      <c r="J1022">
        <v>23625955.135998499</v>
      </c>
      <c r="K1022">
        <v>50295731.276586004</v>
      </c>
      <c r="L1022">
        <v>109754875.97260199</v>
      </c>
      <c r="M1022">
        <v>144281868.769622</v>
      </c>
      <c r="N1022">
        <v>232308502.13426799</v>
      </c>
      <c r="O1022">
        <v>299439712.27369797</v>
      </c>
      <c r="Q1022" t="str">
        <f>VLOOKUP(A1022,Lookup_Tables!$D$2:$E$7,2,FALSE)</f>
        <v>AP</v>
      </c>
      <c r="R1022" t="str">
        <f>IFERROR(VLOOKUP(D1022,Lookup_Tables!$A$2:$B$21,2,FALSE),"All")</f>
        <v>Govt Hosp</v>
      </c>
    </row>
    <row r="1023" spans="1:18" hidden="1">
      <c r="A1023">
        <v>-1</v>
      </c>
      <c r="B1023">
        <v>36</v>
      </c>
      <c r="C1023" t="s">
        <v>39</v>
      </c>
      <c r="D1023">
        <v>3</v>
      </c>
      <c r="E1023">
        <v>3234572.7437752401</v>
      </c>
      <c r="F1023">
        <v>1213178.8724683984</v>
      </c>
      <c r="G1023">
        <v>6147648.9765775902</v>
      </c>
      <c r="H1023">
        <v>11911112.3538766</v>
      </c>
      <c r="I1023">
        <v>13624313.769372299</v>
      </c>
      <c r="J1023">
        <v>22203810.1328157</v>
      </c>
      <c r="K1023">
        <v>48804530.984754197</v>
      </c>
      <c r="L1023">
        <v>106478982.35565101</v>
      </c>
      <c r="M1023">
        <v>144248654.902188</v>
      </c>
      <c r="N1023">
        <v>232079742.263697</v>
      </c>
      <c r="O1023">
        <v>298353215.129731</v>
      </c>
      <c r="Q1023" t="str">
        <f>VLOOKUP(A1023,Lookup_Tables!$D$2:$E$7,2,FALSE)</f>
        <v>AP</v>
      </c>
      <c r="R1023" t="str">
        <f>IFERROR(VLOOKUP(D1023,Lookup_Tables!$A$2:$B$21,2,FALSE),"All")</f>
        <v>Govt Hosp</v>
      </c>
    </row>
    <row r="1024" spans="1:18" hidden="1">
      <c r="A1024">
        <v>-1</v>
      </c>
      <c r="B1024">
        <v>36</v>
      </c>
      <c r="C1024" t="s">
        <v>38</v>
      </c>
      <c r="D1024">
        <v>4</v>
      </c>
      <c r="E1024">
        <v>1874255.3398314801</v>
      </c>
      <c r="F1024">
        <v>730214.07740390883</v>
      </c>
      <c r="G1024">
        <v>3699643.4775611199</v>
      </c>
      <c r="H1024">
        <v>8176519.06800579</v>
      </c>
      <c r="I1024">
        <v>9587924.5789199192</v>
      </c>
      <c r="J1024">
        <v>14913808.395587601</v>
      </c>
      <c r="K1024">
        <v>28051935.171908502</v>
      </c>
      <c r="L1024">
        <v>56270567.068975501</v>
      </c>
      <c r="M1024">
        <v>73264309.822281197</v>
      </c>
      <c r="N1024">
        <v>111602147.16812199</v>
      </c>
      <c r="O1024">
        <v>135914443.27587301</v>
      </c>
      <c r="Q1024" t="str">
        <f>VLOOKUP(A1024,Lookup_Tables!$D$2:$E$7,2,FALSE)</f>
        <v>AP</v>
      </c>
      <c r="R1024" t="str">
        <f>IFERROR(VLOOKUP(D1024,Lookup_Tables!$A$2:$B$21,2,FALSE),"All")</f>
        <v>Govt Med Fac</v>
      </c>
    </row>
    <row r="1025" spans="1:18" hidden="1">
      <c r="A1025">
        <v>-1</v>
      </c>
      <c r="B1025">
        <v>36</v>
      </c>
      <c r="C1025" t="s">
        <v>39</v>
      </c>
      <c r="D1025">
        <v>4</v>
      </c>
      <c r="E1025">
        <v>1753537.35562172</v>
      </c>
      <c r="F1025">
        <v>674932.9323947134</v>
      </c>
      <c r="G1025">
        <v>3327173.5710803899</v>
      </c>
      <c r="H1025">
        <v>7318726.8403388001</v>
      </c>
      <c r="I1025">
        <v>8546822.0791906994</v>
      </c>
      <c r="J1025">
        <v>13448399.449056201</v>
      </c>
      <c r="K1025">
        <v>26914202.504193299</v>
      </c>
      <c r="L1025">
        <v>56173858.937921003</v>
      </c>
      <c r="M1025">
        <v>72421865.827262193</v>
      </c>
      <c r="N1025">
        <v>110237832.18451899</v>
      </c>
      <c r="O1025">
        <v>135914443.27587301</v>
      </c>
      <c r="Q1025" t="str">
        <f>VLOOKUP(A1025,Lookup_Tables!$D$2:$E$7,2,FALSE)</f>
        <v>AP</v>
      </c>
      <c r="R1025" t="str">
        <f>IFERROR(VLOOKUP(D1025,Lookup_Tables!$A$2:$B$21,2,FALSE),"All")</f>
        <v>Govt Med Fac</v>
      </c>
    </row>
    <row r="1026" spans="1:18" hidden="1">
      <c r="A1026">
        <v>-1</v>
      </c>
      <c r="B1026">
        <v>36</v>
      </c>
      <c r="C1026" t="s">
        <v>38</v>
      </c>
      <c r="D1026">
        <v>6</v>
      </c>
      <c r="E1026">
        <v>10649355.8011925</v>
      </c>
      <c r="F1026">
        <v>3937505.7167101195</v>
      </c>
      <c r="G1026">
        <v>41903555.056824297</v>
      </c>
      <c r="H1026">
        <v>71411812.308219194</v>
      </c>
      <c r="I1026">
        <v>76653218.424830794</v>
      </c>
      <c r="J1026">
        <v>93646889.5924218</v>
      </c>
      <c r="K1026">
        <v>123151135.631975</v>
      </c>
      <c r="L1026">
        <v>180002788.337567</v>
      </c>
      <c r="M1026">
        <v>194117797.409374</v>
      </c>
      <c r="N1026">
        <v>248044608.95605001</v>
      </c>
      <c r="O1026">
        <v>331007571.29527998</v>
      </c>
      <c r="Q1026" t="str">
        <f>VLOOKUP(A1026,Lookup_Tables!$D$2:$E$7,2,FALSE)</f>
        <v>AP</v>
      </c>
      <c r="R1026" t="str">
        <f>IFERROR(VLOOKUP(D1026,Lookup_Tables!$A$2:$B$21,2,FALSE),"All")</f>
        <v>Port</v>
      </c>
    </row>
    <row r="1027" spans="1:18" hidden="1">
      <c r="A1027">
        <v>-1</v>
      </c>
      <c r="B1027">
        <v>36</v>
      </c>
      <c r="C1027" t="s">
        <v>39</v>
      </c>
      <c r="D1027">
        <v>6</v>
      </c>
      <c r="E1027">
        <v>10002403.2845912</v>
      </c>
      <c r="F1027">
        <v>3697472.3133116141</v>
      </c>
      <c r="G1027">
        <v>40498492.8216727</v>
      </c>
      <c r="H1027">
        <v>66010734.580022998</v>
      </c>
      <c r="I1027">
        <v>70199488.882254407</v>
      </c>
      <c r="J1027">
        <v>84739816.8685285</v>
      </c>
      <c r="K1027">
        <v>111529823.606648</v>
      </c>
      <c r="L1027">
        <v>159981615.89634001</v>
      </c>
      <c r="M1027">
        <v>180002788.337567</v>
      </c>
      <c r="N1027">
        <v>247334341.46034801</v>
      </c>
      <c r="O1027">
        <v>326587846.22784603</v>
      </c>
      <c r="Q1027" t="str">
        <f>VLOOKUP(A1027,Lookup_Tables!$D$2:$E$7,2,FALSE)</f>
        <v>AP</v>
      </c>
      <c r="R1027" t="str">
        <f>IFERROR(VLOOKUP(D1027,Lookup_Tables!$A$2:$B$21,2,FALSE),"All")</f>
        <v>Port</v>
      </c>
    </row>
    <row r="1028" spans="1:18" hidden="1">
      <c r="A1028">
        <v>-1</v>
      </c>
      <c r="B1028">
        <v>36</v>
      </c>
      <c r="C1028" t="s">
        <v>38</v>
      </c>
      <c r="D1028">
        <v>7</v>
      </c>
      <c r="E1028">
        <v>3465823.33244994</v>
      </c>
      <c r="F1028">
        <v>1143226.078883531</v>
      </c>
      <c r="G1028">
        <v>4308099.8304049196</v>
      </c>
      <c r="H1028">
        <v>18695856.5029772</v>
      </c>
      <c r="I1028">
        <v>22962188.122141499</v>
      </c>
      <c r="J1028">
        <v>37782573.6082412</v>
      </c>
      <c r="K1028">
        <v>58862109.239378601</v>
      </c>
      <c r="L1028">
        <v>107295840.119151</v>
      </c>
      <c r="M1028">
        <v>131498908.468335</v>
      </c>
      <c r="N1028">
        <v>204693087.83816499</v>
      </c>
      <c r="O1028">
        <v>386186699.141527</v>
      </c>
      <c r="Q1028" t="str">
        <f>VLOOKUP(A1028,Lookup_Tables!$D$2:$E$7,2,FALSE)</f>
        <v>AP</v>
      </c>
      <c r="R1028" t="str">
        <f>IFERROR(VLOOKUP(D1028,Lookup_Tables!$A$2:$B$21,2,FALSE),"All")</f>
        <v>Power Plant</v>
      </c>
    </row>
    <row r="1029" spans="1:18" hidden="1">
      <c r="A1029">
        <v>-1</v>
      </c>
      <c r="B1029">
        <v>36</v>
      </c>
      <c r="C1029" t="s">
        <v>39</v>
      </c>
      <c r="D1029">
        <v>7</v>
      </c>
      <c r="E1029">
        <v>3355563.8169740401</v>
      </c>
      <c r="F1029">
        <v>1101320.2833619206</v>
      </c>
      <c r="G1029">
        <v>3987278.9285794799</v>
      </c>
      <c r="H1029">
        <v>17873288.801623799</v>
      </c>
      <c r="I1029">
        <v>21957994.637956101</v>
      </c>
      <c r="J1029">
        <v>36332145.552131303</v>
      </c>
      <c r="K1029">
        <v>58150978.918141201</v>
      </c>
      <c r="L1029">
        <v>106570728.828052</v>
      </c>
      <c r="M1029">
        <v>125810569.51673</v>
      </c>
      <c r="N1029">
        <v>204693087.83816499</v>
      </c>
      <c r="O1029">
        <v>386116985.184434</v>
      </c>
      <c r="Q1029" t="str">
        <f>VLOOKUP(A1029,Lookup_Tables!$D$2:$E$7,2,FALSE)</f>
        <v>AP</v>
      </c>
      <c r="R1029" t="str">
        <f>IFERROR(VLOOKUP(D1029,Lookup_Tables!$A$2:$B$21,2,FALSE),"All")</f>
        <v>Power Plant</v>
      </c>
    </row>
    <row r="1030" spans="1:18" hidden="1">
      <c r="A1030">
        <v>-1</v>
      </c>
      <c r="B1030">
        <v>36</v>
      </c>
      <c r="C1030" t="s">
        <v>38</v>
      </c>
      <c r="D1030">
        <v>9</v>
      </c>
      <c r="E1030">
        <v>1088236.1393380701</v>
      </c>
      <c r="F1030">
        <v>355727.38927974401</v>
      </c>
      <c r="G1030">
        <v>1151215.9367830099</v>
      </c>
      <c r="H1030">
        <v>2843119.5370519501</v>
      </c>
      <c r="I1030">
        <v>3532848.57475723</v>
      </c>
      <c r="J1030">
        <v>6838323.0255567003</v>
      </c>
      <c r="K1030">
        <v>25832063.0433723</v>
      </c>
      <c r="L1030">
        <v>61852709.322030298</v>
      </c>
      <c r="M1030">
        <v>70285224.352124393</v>
      </c>
      <c r="N1030">
        <v>86645248.022523999</v>
      </c>
      <c r="O1030">
        <v>110765066.718768</v>
      </c>
      <c r="Q1030" t="str">
        <f>VLOOKUP(A1030,Lookup_Tables!$D$2:$E$7,2,FALSE)</f>
        <v>AP</v>
      </c>
      <c r="R1030" t="str">
        <f>IFERROR(VLOOKUP(D1030,Lookup_Tables!$A$2:$B$21,2,FALSE),"All")</f>
        <v>Pub Admin Bldg</v>
      </c>
    </row>
    <row r="1031" spans="1:18" hidden="1">
      <c r="A1031">
        <v>-1</v>
      </c>
      <c r="B1031">
        <v>36</v>
      </c>
      <c r="C1031" t="s">
        <v>39</v>
      </c>
      <c r="D1031">
        <v>9</v>
      </c>
      <c r="E1031">
        <v>1050404.2274577999</v>
      </c>
      <c r="F1031">
        <v>339695.67762448778</v>
      </c>
      <c r="G1031">
        <v>1027721.4331975</v>
      </c>
      <c r="H1031">
        <v>2531628.2114717099</v>
      </c>
      <c r="I1031">
        <v>3208775.2177786701</v>
      </c>
      <c r="J1031">
        <v>6400040.0254618702</v>
      </c>
      <c r="K1031">
        <v>25423965.484862301</v>
      </c>
      <c r="L1031">
        <v>60332239.330840699</v>
      </c>
      <c r="M1031">
        <v>70285224.352124393</v>
      </c>
      <c r="N1031">
        <v>86596092.685637504</v>
      </c>
      <c r="O1031">
        <v>110765066.718768</v>
      </c>
      <c r="Q1031" t="str">
        <f>VLOOKUP(A1031,Lookup_Tables!$D$2:$E$7,2,FALSE)</f>
        <v>AP</v>
      </c>
      <c r="R1031" t="str">
        <f>IFERROR(VLOOKUP(D1031,Lookup_Tables!$A$2:$B$21,2,FALSE),"All")</f>
        <v>Pub Admin Bldg</v>
      </c>
    </row>
    <row r="1032" spans="1:18" hidden="1">
      <c r="A1032">
        <v>-1</v>
      </c>
      <c r="B1032">
        <v>36</v>
      </c>
      <c r="C1032" t="s">
        <v>38</v>
      </c>
      <c r="D1032">
        <v>10</v>
      </c>
      <c r="E1032">
        <v>36341325.507765397</v>
      </c>
      <c r="F1032">
        <v>13161082.588629276</v>
      </c>
      <c r="G1032">
        <v>62260419.104414999</v>
      </c>
      <c r="H1032">
        <v>162096976.23483399</v>
      </c>
      <c r="I1032">
        <v>189784704.853284</v>
      </c>
      <c r="J1032">
        <v>324010899.24199599</v>
      </c>
      <c r="K1032">
        <v>583519631.15362096</v>
      </c>
      <c r="L1032">
        <v>1195587872.19156</v>
      </c>
      <c r="M1032">
        <v>1411878918.3610799</v>
      </c>
      <c r="N1032">
        <v>2330371055.3968</v>
      </c>
      <c r="O1032">
        <v>3326084713.0557199</v>
      </c>
      <c r="Q1032" t="str">
        <f>VLOOKUP(A1032,Lookup_Tables!$D$2:$E$7,2,FALSE)</f>
        <v>AP</v>
      </c>
      <c r="R1032" t="str">
        <f>IFERROR(VLOOKUP(D1032,Lookup_Tables!$A$2:$B$21,2,FALSE),"All")</f>
        <v>Pub School</v>
      </c>
    </row>
    <row r="1033" spans="1:18" hidden="1">
      <c r="A1033">
        <v>-1</v>
      </c>
      <c r="B1033">
        <v>36</v>
      </c>
      <c r="C1033" t="s">
        <v>39</v>
      </c>
      <c r="D1033">
        <v>10</v>
      </c>
      <c r="E1033">
        <v>34546587.709756397</v>
      </c>
      <c r="F1033">
        <v>12566900.288621034</v>
      </c>
      <c r="G1033">
        <v>57553478.318749897</v>
      </c>
      <c r="H1033">
        <v>148907946.650437</v>
      </c>
      <c r="I1033">
        <v>172646594.86123601</v>
      </c>
      <c r="J1033">
        <v>293765163.25609398</v>
      </c>
      <c r="K1033">
        <v>574734396.89512503</v>
      </c>
      <c r="L1033">
        <v>1176273088.43788</v>
      </c>
      <c r="M1033">
        <v>1302524335.0304101</v>
      </c>
      <c r="N1033">
        <v>2313074470.06215</v>
      </c>
      <c r="O1033">
        <v>3326084713.0557199</v>
      </c>
      <c r="Q1033" t="str">
        <f>VLOOKUP(A1033,Lookup_Tables!$D$2:$E$7,2,FALSE)</f>
        <v>AP</v>
      </c>
      <c r="R1033" t="str">
        <f>IFERROR(VLOOKUP(D1033,Lookup_Tables!$A$2:$B$21,2,FALSE),"All")</f>
        <v>Pub School</v>
      </c>
    </row>
    <row r="1034" spans="1:18" hidden="1">
      <c r="A1034">
        <v>-1</v>
      </c>
      <c r="B1034">
        <v>36</v>
      </c>
      <c r="C1034" t="s">
        <v>38</v>
      </c>
      <c r="D1034">
        <v>11</v>
      </c>
      <c r="E1034">
        <v>6576638.0758543303</v>
      </c>
      <c r="F1034">
        <v>2637638.7113764086</v>
      </c>
      <c r="G1034">
        <v>13451029.676047901</v>
      </c>
      <c r="H1034">
        <v>25967191.3658529</v>
      </c>
      <c r="I1034">
        <v>29298272.389809102</v>
      </c>
      <c r="J1034">
        <v>43848339.209864698</v>
      </c>
      <c r="K1034">
        <v>102112658.66534001</v>
      </c>
      <c r="L1034">
        <v>242026914.69775799</v>
      </c>
      <c r="M1034">
        <v>275002435.80426598</v>
      </c>
      <c r="N1034">
        <v>370673228.49757099</v>
      </c>
      <c r="O1034">
        <v>456427653.81963599</v>
      </c>
      <c r="Q1034" t="str">
        <f>VLOOKUP(A1034,Lookup_Tables!$D$2:$E$7,2,FALSE)</f>
        <v>AP</v>
      </c>
      <c r="R1034" t="str">
        <f>IFERROR(VLOOKUP(D1034,Lookup_Tables!$A$2:$B$21,2,FALSE),"All")</f>
        <v>Pub Univ</v>
      </c>
    </row>
    <row r="1035" spans="1:18" hidden="1">
      <c r="A1035">
        <v>-1</v>
      </c>
      <c r="B1035">
        <v>36</v>
      </c>
      <c r="C1035" t="s">
        <v>39</v>
      </c>
      <c r="D1035">
        <v>11</v>
      </c>
      <c r="E1035">
        <v>6151998.0298353899</v>
      </c>
      <c r="F1035">
        <v>2445942.2441855515</v>
      </c>
      <c r="G1035">
        <v>12106434.646522</v>
      </c>
      <c r="H1035">
        <v>21578362.130922601</v>
      </c>
      <c r="I1035">
        <v>26089450.577754699</v>
      </c>
      <c r="J1035">
        <v>39448116.189199597</v>
      </c>
      <c r="K1035">
        <v>99720355.889770895</v>
      </c>
      <c r="L1035">
        <v>232122290.43234599</v>
      </c>
      <c r="M1035">
        <v>268522012.96064401</v>
      </c>
      <c r="N1035">
        <v>370673228.49757099</v>
      </c>
      <c r="O1035">
        <v>455032147.12721097</v>
      </c>
      <c r="Q1035" t="str">
        <f>VLOOKUP(A1035,Lookup_Tables!$D$2:$E$7,2,FALSE)</f>
        <v>AP</v>
      </c>
      <c r="R1035" t="str">
        <f>IFERROR(VLOOKUP(D1035,Lookup_Tables!$A$2:$B$21,2,FALSE),"All")</f>
        <v>Pub Univ</v>
      </c>
    </row>
    <row r="1036" spans="1:18" hidden="1">
      <c r="A1036">
        <v>-1</v>
      </c>
      <c r="B1036">
        <v>36</v>
      </c>
      <c r="C1036" t="s">
        <v>38</v>
      </c>
      <c r="D1036">
        <v>13</v>
      </c>
      <c r="E1036">
        <v>18435139.024651699</v>
      </c>
      <c r="F1036">
        <v>7104075.4478774257</v>
      </c>
      <c r="G1036">
        <v>33779275.310740396</v>
      </c>
      <c r="H1036">
        <v>81029663.277007297</v>
      </c>
      <c r="I1036">
        <v>94434787.535880297</v>
      </c>
      <c r="J1036">
        <v>154213226.766202</v>
      </c>
      <c r="K1036">
        <v>293171854.40096802</v>
      </c>
      <c r="L1036">
        <v>556923754.47260797</v>
      </c>
      <c r="M1036">
        <v>706172061.36002302</v>
      </c>
      <c r="N1036">
        <v>1115850444.8992701</v>
      </c>
      <c r="O1036">
        <v>1411868985.3963599</v>
      </c>
      <c r="Q1036" t="str">
        <f>VLOOKUP(A1036,Lookup_Tables!$D$2:$E$7,2,FALSE)</f>
        <v>AP</v>
      </c>
      <c r="R1036" t="str">
        <f>IFERROR(VLOOKUP(D1036,Lookup_Tables!$A$2:$B$21,2,FALSE),"All")</f>
        <v>Residual Inst</v>
      </c>
    </row>
    <row r="1037" spans="1:18" hidden="1">
      <c r="A1037">
        <v>-1</v>
      </c>
      <c r="B1037">
        <v>36</v>
      </c>
      <c r="C1037" t="s">
        <v>39</v>
      </c>
      <c r="D1037">
        <v>13</v>
      </c>
      <c r="E1037">
        <v>17301401.880975202</v>
      </c>
      <c r="F1037">
        <v>6511862.1793123446</v>
      </c>
      <c r="G1037">
        <v>29859653.549036302</v>
      </c>
      <c r="H1037">
        <v>74521017.475292504</v>
      </c>
      <c r="I1037">
        <v>87812333.362488702</v>
      </c>
      <c r="J1037">
        <v>141578472.07539701</v>
      </c>
      <c r="K1037">
        <v>289550456.21283197</v>
      </c>
      <c r="L1037">
        <v>537716729.61571205</v>
      </c>
      <c r="M1037">
        <v>701331432.34647202</v>
      </c>
      <c r="N1037">
        <v>1114537056.8334501</v>
      </c>
      <c r="O1037">
        <v>1411868985.3963599</v>
      </c>
      <c r="Q1037" t="str">
        <f>VLOOKUP(A1037,Lookup_Tables!$D$2:$E$7,2,FALSE)</f>
        <v>AP</v>
      </c>
      <c r="R1037" t="str">
        <f>IFERROR(VLOOKUP(D1037,Lookup_Tables!$A$2:$B$21,2,FALSE),"All")</f>
        <v>Residual Inst</v>
      </c>
    </row>
    <row r="1038" spans="1:18" hidden="1">
      <c r="A1038">
        <v>-1</v>
      </c>
      <c r="B1038">
        <v>36</v>
      </c>
      <c r="C1038" t="s">
        <v>38</v>
      </c>
      <c r="D1038">
        <v>14</v>
      </c>
      <c r="E1038">
        <v>30263979.851079699</v>
      </c>
      <c r="F1038">
        <v>11293585.321891777</v>
      </c>
      <c r="G1038">
        <v>73325025.703492403</v>
      </c>
      <c r="H1038">
        <v>155056120.68941501</v>
      </c>
      <c r="I1038">
        <v>177125846.696623</v>
      </c>
      <c r="J1038">
        <v>261071515.17718101</v>
      </c>
      <c r="K1038">
        <v>412852541.98775899</v>
      </c>
      <c r="L1038">
        <v>892381872.91438699</v>
      </c>
      <c r="M1038">
        <v>1080570849.3215001</v>
      </c>
      <c r="N1038">
        <v>1519514146.7639</v>
      </c>
      <c r="O1038">
        <v>1927492053.2945001</v>
      </c>
      <c r="Q1038" t="str">
        <f>VLOOKUP(A1038,Lookup_Tables!$D$2:$E$7,2,FALSE)</f>
        <v>AP</v>
      </c>
      <c r="R1038" t="str">
        <f>IFERROR(VLOOKUP(D1038,Lookup_Tables!$A$2:$B$21,2,FALSE),"All")</f>
        <v>Road</v>
      </c>
    </row>
    <row r="1039" spans="1:18" hidden="1">
      <c r="A1039">
        <v>-1</v>
      </c>
      <c r="B1039">
        <v>36</v>
      </c>
      <c r="C1039" t="s">
        <v>39</v>
      </c>
      <c r="D1039">
        <v>14</v>
      </c>
      <c r="E1039">
        <v>28420223.6482962</v>
      </c>
      <c r="F1039">
        <v>10565701.80186408</v>
      </c>
      <c r="G1039">
        <v>68696342.253508896</v>
      </c>
      <c r="H1039">
        <v>139940470.19717899</v>
      </c>
      <c r="I1039">
        <v>161999441.11423799</v>
      </c>
      <c r="J1039">
        <v>233980779.18236399</v>
      </c>
      <c r="K1039">
        <v>405922600.68654603</v>
      </c>
      <c r="L1039">
        <v>855187430.453825</v>
      </c>
      <c r="M1039">
        <v>989528874.46713102</v>
      </c>
      <c r="N1039">
        <v>1508654340.6415</v>
      </c>
      <c r="O1039">
        <v>1927492053.2945001</v>
      </c>
      <c r="Q1039" t="str">
        <f>VLOOKUP(A1039,Lookup_Tables!$D$2:$E$7,2,FALSE)</f>
        <v>AP</v>
      </c>
      <c r="R1039" t="str">
        <f>IFERROR(VLOOKUP(D1039,Lookup_Tables!$A$2:$B$21,2,FALSE),"All")</f>
        <v>Road</v>
      </c>
    </row>
    <row r="1040" spans="1:18" hidden="1">
      <c r="A1040">
        <v>-1</v>
      </c>
      <c r="B1040">
        <v>36</v>
      </c>
      <c r="C1040" t="s">
        <v>38</v>
      </c>
      <c r="D1040">
        <v>15</v>
      </c>
      <c r="E1040">
        <v>1489586762.0845101</v>
      </c>
      <c r="F1040">
        <v>592822976.61051595</v>
      </c>
      <c r="G1040">
        <v>2548749501.1427698</v>
      </c>
      <c r="H1040">
        <v>6145840607.6809998</v>
      </c>
      <c r="I1040">
        <v>7410920194.5253696</v>
      </c>
      <c r="J1040">
        <v>12282654733.370399</v>
      </c>
      <c r="K1040">
        <v>26528960079.9552</v>
      </c>
      <c r="L1040">
        <v>51816465929.153801</v>
      </c>
      <c r="M1040">
        <v>59251788858.579697</v>
      </c>
      <c r="N1040">
        <v>83183276082.931702</v>
      </c>
      <c r="O1040">
        <v>95079612181.423492</v>
      </c>
      <c r="Q1040" t="str">
        <f>VLOOKUP(A1040,Lookup_Tables!$D$2:$E$7,2,FALSE)</f>
        <v>AP</v>
      </c>
      <c r="R1040" t="str">
        <f>IFERROR(VLOOKUP(D1040,Lookup_Tables!$A$2:$B$21,2,FALSE),"All")</f>
        <v>All</v>
      </c>
    </row>
    <row r="1041" spans="1:18" hidden="1">
      <c r="A1041">
        <v>-1</v>
      </c>
      <c r="B1041">
        <v>36</v>
      </c>
      <c r="C1041" t="s">
        <v>39</v>
      </c>
      <c r="D1041">
        <v>15</v>
      </c>
      <c r="E1041">
        <v>1388585416.8805399</v>
      </c>
      <c r="F1041">
        <v>546983753.21463239</v>
      </c>
      <c r="G1041">
        <v>2168365323.0871301</v>
      </c>
      <c r="H1041">
        <v>5412500686.4767504</v>
      </c>
      <c r="I1041">
        <v>6506560415.1096697</v>
      </c>
      <c r="J1041">
        <v>11232311653.885799</v>
      </c>
      <c r="K1041">
        <v>25948634641.692001</v>
      </c>
      <c r="L1041">
        <v>51165520384.271103</v>
      </c>
      <c r="M1041">
        <v>59198046071.676804</v>
      </c>
      <c r="N1041">
        <v>82603177992.624298</v>
      </c>
      <c r="O1041">
        <v>94431190882.004501</v>
      </c>
      <c r="Q1041" t="str">
        <f>VLOOKUP(A1041,Lookup_Tables!$D$2:$E$7,2,FALSE)</f>
        <v>AP</v>
      </c>
      <c r="R1041" t="str">
        <f>IFERROR(VLOOKUP(D1041,Lookup_Tables!$A$2:$B$21,2,FALSE),"All")</f>
        <v>All</v>
      </c>
    </row>
    <row r="1042" spans="1:18" hidden="1">
      <c r="A1042">
        <v>-1</v>
      </c>
      <c r="B1042">
        <v>36</v>
      </c>
      <c r="C1042" t="s">
        <v>38</v>
      </c>
      <c r="D1042">
        <v>16</v>
      </c>
      <c r="E1042">
        <v>145512201.394981</v>
      </c>
      <c r="F1042">
        <v>55372910.226446882</v>
      </c>
      <c r="G1042">
        <v>305333149.75388902</v>
      </c>
      <c r="H1042">
        <v>684315939.64546001</v>
      </c>
      <c r="I1042">
        <v>772913975.63521802</v>
      </c>
      <c r="J1042">
        <v>1224944215.66818</v>
      </c>
      <c r="K1042">
        <v>2222179587.6152501</v>
      </c>
      <c r="L1042">
        <v>4470907806.9040098</v>
      </c>
      <c r="M1042">
        <v>5245032171.1032104</v>
      </c>
      <c r="N1042">
        <v>8155454713.4897699</v>
      </c>
      <c r="O1042">
        <v>10474909581.83</v>
      </c>
      <c r="Q1042" t="str">
        <f>VLOOKUP(A1042,Lookup_Tables!$D$2:$E$7,2,FALSE)</f>
        <v>AP</v>
      </c>
      <c r="R1042" t="str">
        <f>IFERROR(VLOOKUP(D1042,Lookup_Tables!$A$2:$B$21,2,FALSE),"All")</f>
        <v>Government_Loss</v>
      </c>
    </row>
    <row r="1043" spans="1:18" hidden="1">
      <c r="A1043">
        <v>-1</v>
      </c>
      <c r="B1043">
        <v>36</v>
      </c>
      <c r="C1043" t="s">
        <v>39</v>
      </c>
      <c r="D1043">
        <v>16</v>
      </c>
      <c r="E1043">
        <v>136761510.31609499</v>
      </c>
      <c r="F1043">
        <v>52446744.673332945</v>
      </c>
      <c r="G1043">
        <v>276423728.04617202</v>
      </c>
      <c r="H1043">
        <v>603362654.77637696</v>
      </c>
      <c r="I1043">
        <v>716536287.51504397</v>
      </c>
      <c r="J1043">
        <v>1085660894.1522901</v>
      </c>
      <c r="K1043">
        <v>2059935634.96613</v>
      </c>
      <c r="L1043">
        <v>4302323042.8585997</v>
      </c>
      <c r="M1043">
        <v>5032066508.6644096</v>
      </c>
      <c r="N1043">
        <v>8155454713.4897699</v>
      </c>
      <c r="O1043">
        <v>10474909581.83</v>
      </c>
      <c r="Q1043" t="str">
        <f>VLOOKUP(A1043,Lookup_Tables!$D$2:$E$7,2,FALSE)</f>
        <v>AP</v>
      </c>
      <c r="R1043" t="str">
        <f>IFERROR(VLOOKUP(D1043,Lookup_Tables!$A$2:$B$21,2,FALSE),"All")</f>
        <v>Government_Loss</v>
      </c>
    </row>
    <row r="1044" spans="1:18" hidden="1">
      <c r="A1044">
        <v>-1</v>
      </c>
      <c r="B1044">
        <v>36</v>
      </c>
      <c r="C1044" t="s">
        <v>38</v>
      </c>
      <c r="D1044">
        <v>17</v>
      </c>
      <c r="E1044">
        <v>180113048.40107</v>
      </c>
      <c r="F1044">
        <v>68898011.212644577</v>
      </c>
      <c r="G1044">
        <v>275593606.09473997</v>
      </c>
      <c r="H1044">
        <v>720212454.08904898</v>
      </c>
      <c r="I1044">
        <v>873652208.55053306</v>
      </c>
      <c r="J1044">
        <v>1518157663.3233299</v>
      </c>
      <c r="K1044">
        <v>3289901023.52495</v>
      </c>
      <c r="L1044">
        <v>7222939337.0990896</v>
      </c>
      <c r="M1044">
        <v>8001873438.8101797</v>
      </c>
      <c r="N1044">
        <v>10977388203.1998</v>
      </c>
      <c r="O1044">
        <v>12394152690.8288</v>
      </c>
      <c r="Q1044" t="str">
        <f>VLOOKUP(A1044,Lookup_Tables!$D$2:$E$7,2,FALSE)</f>
        <v>AP</v>
      </c>
      <c r="R1044" t="str">
        <f>IFERROR(VLOOKUP(D1044,Lookup_Tables!$A$2:$B$21,2,FALSE),"All")</f>
        <v>Emergency_Loss</v>
      </c>
    </row>
    <row r="1045" spans="1:18" hidden="1">
      <c r="A1045">
        <v>-1</v>
      </c>
      <c r="B1045">
        <v>36</v>
      </c>
      <c r="C1045" t="s">
        <v>39</v>
      </c>
      <c r="D1045">
        <v>17</v>
      </c>
      <c r="E1045">
        <v>169688952.62373301</v>
      </c>
      <c r="F1045">
        <v>63162407.316407174</v>
      </c>
      <c r="G1045">
        <v>239762865.699628</v>
      </c>
      <c r="H1045">
        <v>659788518.37102997</v>
      </c>
      <c r="I1045">
        <v>810782873.304075</v>
      </c>
      <c r="J1045">
        <v>1436632480.27268</v>
      </c>
      <c r="K1045">
        <v>3264955213.5727901</v>
      </c>
      <c r="L1045">
        <v>7207226272.5932999</v>
      </c>
      <c r="M1045">
        <v>7928353251.5604401</v>
      </c>
      <c r="N1045">
        <v>10877483012.627399</v>
      </c>
      <c r="O1045">
        <v>12299228776.535801</v>
      </c>
      <c r="Q1045" t="str">
        <f>VLOOKUP(A1045,Lookup_Tables!$D$2:$E$7,2,FALSE)</f>
        <v>AP</v>
      </c>
      <c r="R1045" t="str">
        <f>IFERROR(VLOOKUP(D1045,Lookup_Tables!$A$2:$B$21,2,FALSE),"All")</f>
        <v>Emergency_Loss</v>
      </c>
    </row>
    <row r="1046" spans="1:18" hidden="1">
      <c r="A1046">
        <v>-1</v>
      </c>
      <c r="B1046">
        <v>36</v>
      </c>
      <c r="C1046" t="s">
        <v>38</v>
      </c>
      <c r="D1046">
        <v>18</v>
      </c>
      <c r="E1046">
        <v>325625249.79605502</v>
      </c>
      <c r="F1046">
        <v>125745125.37522054</v>
      </c>
      <c r="G1046">
        <v>572602977.06189001</v>
      </c>
      <c r="H1046">
        <v>1402116017.18683</v>
      </c>
      <c r="I1046">
        <v>1679823563.7274301</v>
      </c>
      <c r="J1046">
        <v>2757745393.2167501</v>
      </c>
      <c r="K1046">
        <v>5339867351.44384</v>
      </c>
      <c r="L1046">
        <v>12003424501.114201</v>
      </c>
      <c r="M1046">
        <v>13024833275.688</v>
      </c>
      <c r="N1046">
        <v>18910303406.987</v>
      </c>
      <c r="O1046">
        <v>22538673943.004398</v>
      </c>
      <c r="Q1046" t="str">
        <f>VLOOKUP(A1046,Lookup_Tables!$D$2:$E$7,2,FALSE)</f>
        <v>AP</v>
      </c>
      <c r="R1046" t="str">
        <f>IFERROR(VLOOKUP(D1046,Lookup_Tables!$A$2:$B$21,2,FALSE),"All")</f>
        <v>Govt_Plus_Emergency</v>
      </c>
    </row>
    <row r="1047" spans="1:18" hidden="1">
      <c r="A1047">
        <v>-1</v>
      </c>
      <c r="B1047">
        <v>36</v>
      </c>
      <c r="C1047" t="s">
        <v>39</v>
      </c>
      <c r="D1047">
        <v>18</v>
      </c>
      <c r="E1047">
        <v>306038578.55366999</v>
      </c>
      <c r="F1047">
        <v>116102627.25368613</v>
      </c>
      <c r="G1047">
        <v>512321925.25997603</v>
      </c>
      <c r="H1047">
        <v>1276436204.93905</v>
      </c>
      <c r="I1047">
        <v>1515105166.47346</v>
      </c>
      <c r="J1047">
        <v>2521018630.1355</v>
      </c>
      <c r="K1047">
        <v>5243717971.1203203</v>
      </c>
      <c r="L1047">
        <v>11782038956.441</v>
      </c>
      <c r="M1047">
        <v>12960419760.224899</v>
      </c>
      <c r="N1047">
        <v>18853617577.563202</v>
      </c>
      <c r="O1047">
        <v>22500387449.2981</v>
      </c>
      <c r="Q1047" t="str">
        <f>VLOOKUP(A1047,Lookup_Tables!$D$2:$E$7,2,FALSE)</f>
        <v>AP</v>
      </c>
      <c r="R1047" t="str">
        <f>IFERROR(VLOOKUP(D1047,Lookup_Tables!$A$2:$B$21,2,FALSE),"All")</f>
        <v>Govt_Plus_Emergency</v>
      </c>
    </row>
    <row r="1048" spans="1:18" hidden="1">
      <c r="A1048">
        <v>-1</v>
      </c>
      <c r="B1048">
        <v>37</v>
      </c>
      <c r="C1048" t="s">
        <v>38</v>
      </c>
      <c r="D1048">
        <v>0</v>
      </c>
      <c r="E1048">
        <v>2703167924.3950701</v>
      </c>
      <c r="F1048">
        <v>1268652298.2283149</v>
      </c>
      <c r="G1048">
        <v>7698321754.0975199</v>
      </c>
      <c r="H1048">
        <v>15237148668.259701</v>
      </c>
      <c r="I1048">
        <v>17039902359.6861</v>
      </c>
      <c r="J1048">
        <v>22377202809.174</v>
      </c>
      <c r="K1048">
        <v>32214390759.262901</v>
      </c>
      <c r="L1048">
        <v>41764214791.151802</v>
      </c>
      <c r="M1048">
        <v>43407679230.747002</v>
      </c>
      <c r="N1048">
        <v>56655719750.747597</v>
      </c>
      <c r="O1048">
        <v>73757362787.755707</v>
      </c>
      <c r="Q1048" t="str">
        <f>VLOOKUP(A1048,Lookup_Tables!$D$2:$E$7,2,FALSE)</f>
        <v>AP</v>
      </c>
      <c r="R1048" t="str">
        <f>IFERROR(VLOOKUP(D1048,Lookup_Tables!$A$2:$B$21,2,FALSE),"All")</f>
        <v>Private Assets</v>
      </c>
    </row>
    <row r="1049" spans="1:18" hidden="1">
      <c r="A1049">
        <v>-1</v>
      </c>
      <c r="B1049">
        <v>37</v>
      </c>
      <c r="C1049" t="s">
        <v>39</v>
      </c>
      <c r="D1049">
        <v>0</v>
      </c>
      <c r="E1049">
        <v>2379230722.6570201</v>
      </c>
      <c r="F1049">
        <v>1095098764.8873589</v>
      </c>
      <c r="G1049">
        <v>6883065930.7452698</v>
      </c>
      <c r="H1049">
        <v>13595170836.975401</v>
      </c>
      <c r="I1049">
        <v>14807328938.6647</v>
      </c>
      <c r="J1049">
        <v>20009862988.624001</v>
      </c>
      <c r="K1049">
        <v>28056416554.594398</v>
      </c>
      <c r="L1049">
        <v>38536675646.353798</v>
      </c>
      <c r="M1049">
        <v>40861502624.510597</v>
      </c>
      <c r="N1049">
        <v>50850994529.556503</v>
      </c>
      <c r="O1049">
        <v>71591093119.296402</v>
      </c>
      <c r="Q1049" t="str">
        <f>VLOOKUP(A1049,Lookup_Tables!$D$2:$E$7,2,FALSE)</f>
        <v>AP</v>
      </c>
      <c r="R1049" t="str">
        <f>IFERROR(VLOOKUP(D1049,Lookup_Tables!$A$2:$B$21,2,FALSE),"All")</f>
        <v>Private Assets</v>
      </c>
    </row>
    <row r="1050" spans="1:18" hidden="1">
      <c r="A1050">
        <v>-1</v>
      </c>
      <c r="B1050">
        <v>37</v>
      </c>
      <c r="C1050" t="s">
        <v>38</v>
      </c>
      <c r="D1050">
        <v>1</v>
      </c>
      <c r="E1050">
        <v>1233921.3818760701</v>
      </c>
      <c r="F1050">
        <v>484011.5899354961</v>
      </c>
      <c r="G1050">
        <v>2891701.4868586501</v>
      </c>
      <c r="H1050">
        <v>7446635.0203929404</v>
      </c>
      <c r="I1050">
        <v>8553527.7176736407</v>
      </c>
      <c r="J1050">
        <v>12098659.477675401</v>
      </c>
      <c r="K1050">
        <v>19155085.685874801</v>
      </c>
      <c r="L1050">
        <v>29055603.2966251</v>
      </c>
      <c r="M1050">
        <v>31610490.0699335</v>
      </c>
      <c r="N1050">
        <v>45205581.153537102</v>
      </c>
      <c r="O1050">
        <v>58472248.917605199</v>
      </c>
      <c r="Q1050" t="str">
        <f>VLOOKUP(A1050,Lookup_Tables!$D$2:$E$7,2,FALSE)</f>
        <v>AP</v>
      </c>
      <c r="R1050" t="str">
        <f>IFERROR(VLOOKUP(D1050,Lookup_Tables!$A$2:$B$21,2,FALSE),"All")</f>
        <v>Airport</v>
      </c>
    </row>
    <row r="1051" spans="1:18" hidden="1">
      <c r="A1051">
        <v>-1</v>
      </c>
      <c r="B1051">
        <v>37</v>
      </c>
      <c r="C1051" t="s">
        <v>39</v>
      </c>
      <c r="D1051">
        <v>1</v>
      </c>
      <c r="E1051">
        <v>1140487.45946435</v>
      </c>
      <c r="F1051">
        <v>434849.32827473432</v>
      </c>
      <c r="G1051">
        <v>2663799.3745555799</v>
      </c>
      <c r="H1051">
        <v>6714830.1489980305</v>
      </c>
      <c r="I1051">
        <v>7908932.5702430299</v>
      </c>
      <c r="J1051">
        <v>11517795.520858601</v>
      </c>
      <c r="K1051">
        <v>17778045.9539777</v>
      </c>
      <c r="L1051">
        <v>27502038.1559323</v>
      </c>
      <c r="M1051">
        <v>30685995.944350801</v>
      </c>
      <c r="N1051">
        <v>44182993.333649203</v>
      </c>
      <c r="O1051">
        <v>58466995.7433042</v>
      </c>
      <c r="Q1051" t="str">
        <f>VLOOKUP(A1051,Lookup_Tables!$D$2:$E$7,2,FALSE)</f>
        <v>AP</v>
      </c>
      <c r="R1051" t="str">
        <f>IFERROR(VLOOKUP(D1051,Lookup_Tables!$A$2:$B$21,2,FALSE),"All")</f>
        <v>Airport</v>
      </c>
    </row>
    <row r="1052" spans="1:18" hidden="1">
      <c r="A1052">
        <v>-1</v>
      </c>
      <c r="B1052">
        <v>37</v>
      </c>
      <c r="C1052" t="s">
        <v>38</v>
      </c>
      <c r="D1052">
        <v>2</v>
      </c>
      <c r="E1052">
        <v>67867002.569230705</v>
      </c>
      <c r="F1052">
        <v>30694094.759653725</v>
      </c>
      <c r="G1052">
        <v>193843722.54892999</v>
      </c>
      <c r="H1052">
        <v>391793628.89363599</v>
      </c>
      <c r="I1052">
        <v>440394538.63811499</v>
      </c>
      <c r="J1052">
        <v>599441427.87567699</v>
      </c>
      <c r="K1052">
        <v>841439233.83908904</v>
      </c>
      <c r="L1052">
        <v>1111103116.2169499</v>
      </c>
      <c r="M1052">
        <v>1177469299.5637</v>
      </c>
      <c r="N1052">
        <v>1552874664.94929</v>
      </c>
      <c r="O1052">
        <v>1837873082.5992501</v>
      </c>
      <c r="Q1052" t="str">
        <f>VLOOKUP(A1052,Lookup_Tables!$D$2:$E$7,2,FALSE)</f>
        <v>AP</v>
      </c>
      <c r="R1052" t="str">
        <f>IFERROR(VLOOKUP(D1052,Lookup_Tables!$A$2:$B$21,2,FALSE),"All")</f>
        <v>Bridge</v>
      </c>
    </row>
    <row r="1053" spans="1:18" hidden="1">
      <c r="A1053">
        <v>-1</v>
      </c>
      <c r="B1053">
        <v>37</v>
      </c>
      <c r="C1053" t="s">
        <v>39</v>
      </c>
      <c r="D1053">
        <v>2</v>
      </c>
      <c r="E1053">
        <v>60459010.439999901</v>
      </c>
      <c r="F1053">
        <v>27007820.777877018</v>
      </c>
      <c r="G1053">
        <v>169953758.78128201</v>
      </c>
      <c r="H1053">
        <v>350539925.26750201</v>
      </c>
      <c r="I1053">
        <v>400006966.58244401</v>
      </c>
      <c r="J1053">
        <v>537485895.17861295</v>
      </c>
      <c r="K1053">
        <v>748817634.06816494</v>
      </c>
      <c r="L1053">
        <v>1019253050.72939</v>
      </c>
      <c r="M1053">
        <v>1110712903.1653299</v>
      </c>
      <c r="N1053">
        <v>1475948726.7465401</v>
      </c>
      <c r="O1053">
        <v>1748030537.9866199</v>
      </c>
      <c r="Q1053" t="str">
        <f>VLOOKUP(A1053,Lookup_Tables!$D$2:$E$7,2,FALSE)</f>
        <v>AP</v>
      </c>
      <c r="R1053" t="str">
        <f>IFERROR(VLOOKUP(D1053,Lookup_Tables!$A$2:$B$21,2,FALSE),"All")</f>
        <v>Bridge</v>
      </c>
    </row>
    <row r="1054" spans="1:18" hidden="1">
      <c r="A1054">
        <v>-1</v>
      </c>
      <c r="B1054">
        <v>37</v>
      </c>
      <c r="C1054" t="s">
        <v>38</v>
      </c>
      <c r="D1054">
        <v>3</v>
      </c>
      <c r="E1054">
        <v>3712728.6765591102</v>
      </c>
      <c r="F1054">
        <v>1791833.0962082855</v>
      </c>
      <c r="G1054">
        <v>10243383.757122099</v>
      </c>
      <c r="H1054">
        <v>19973406.980176501</v>
      </c>
      <c r="I1054">
        <v>22345641.166827001</v>
      </c>
      <c r="J1054">
        <v>29495794.1720572</v>
      </c>
      <c r="K1054">
        <v>42602708.238488801</v>
      </c>
      <c r="L1054">
        <v>57325585.542840302</v>
      </c>
      <c r="M1054">
        <v>62783446.085205898</v>
      </c>
      <c r="N1054">
        <v>79880322.650542393</v>
      </c>
      <c r="O1054">
        <v>104450350.795265</v>
      </c>
      <c r="Q1054" t="str">
        <f>VLOOKUP(A1054,Lookup_Tables!$D$2:$E$7,2,FALSE)</f>
        <v>AP</v>
      </c>
      <c r="R1054" t="str">
        <f>IFERROR(VLOOKUP(D1054,Lookup_Tables!$A$2:$B$21,2,FALSE),"All")</f>
        <v>Govt Hosp</v>
      </c>
    </row>
    <row r="1055" spans="1:18" hidden="1">
      <c r="A1055">
        <v>-1</v>
      </c>
      <c r="B1055">
        <v>37</v>
      </c>
      <c r="C1055" t="s">
        <v>39</v>
      </c>
      <c r="D1055">
        <v>3</v>
      </c>
      <c r="E1055">
        <v>3226939.1192099899</v>
      </c>
      <c r="F1055">
        <v>1508294.5501718414</v>
      </c>
      <c r="G1055">
        <v>8817136.5151817091</v>
      </c>
      <c r="H1055">
        <v>17673283.8574639</v>
      </c>
      <c r="I1055">
        <v>19783090.9666497</v>
      </c>
      <c r="J1055">
        <v>26478451.9188977</v>
      </c>
      <c r="K1055">
        <v>38341504.284104802</v>
      </c>
      <c r="L1055">
        <v>50783753.560421303</v>
      </c>
      <c r="M1055">
        <v>59499982.223069198</v>
      </c>
      <c r="N1055">
        <v>77967512.994381905</v>
      </c>
      <c r="O1055">
        <v>103776674.944405</v>
      </c>
      <c r="Q1055" t="str">
        <f>VLOOKUP(A1055,Lookup_Tables!$D$2:$E$7,2,FALSE)</f>
        <v>AP</v>
      </c>
      <c r="R1055" t="str">
        <f>IFERROR(VLOOKUP(D1055,Lookup_Tables!$A$2:$B$21,2,FALSE),"All")</f>
        <v>Govt Hosp</v>
      </c>
    </row>
    <row r="1056" spans="1:18" hidden="1">
      <c r="A1056">
        <v>-1</v>
      </c>
      <c r="B1056">
        <v>37</v>
      </c>
      <c r="C1056" t="s">
        <v>38</v>
      </c>
      <c r="D1056">
        <v>4</v>
      </c>
      <c r="E1056">
        <v>4606767.6277830396</v>
      </c>
      <c r="F1056">
        <v>2258777.8066376843</v>
      </c>
      <c r="G1056">
        <v>12060205.3827215</v>
      </c>
      <c r="H1056">
        <v>24142072.407782599</v>
      </c>
      <c r="I1056">
        <v>27317275.764936998</v>
      </c>
      <c r="J1056">
        <v>36774126.0233256</v>
      </c>
      <c r="K1056">
        <v>53227298.197542898</v>
      </c>
      <c r="L1056">
        <v>73301980.034462705</v>
      </c>
      <c r="M1056">
        <v>81354459.114192694</v>
      </c>
      <c r="N1056">
        <v>97459516.989511698</v>
      </c>
      <c r="O1056">
        <v>131851849.375035</v>
      </c>
      <c r="Q1056" t="str">
        <f>VLOOKUP(A1056,Lookup_Tables!$D$2:$E$7,2,FALSE)</f>
        <v>AP</v>
      </c>
      <c r="R1056" t="str">
        <f>IFERROR(VLOOKUP(D1056,Lookup_Tables!$A$2:$B$21,2,FALSE),"All")</f>
        <v>Govt Med Fac</v>
      </c>
    </row>
    <row r="1057" spans="1:18" hidden="1">
      <c r="A1057">
        <v>-1</v>
      </c>
      <c r="B1057">
        <v>37</v>
      </c>
      <c r="C1057" t="s">
        <v>39</v>
      </c>
      <c r="D1057">
        <v>4</v>
      </c>
      <c r="E1057">
        <v>3947753.4329138901</v>
      </c>
      <c r="F1057">
        <v>1875569.7451267468</v>
      </c>
      <c r="G1057">
        <v>10136533.846726401</v>
      </c>
      <c r="H1057">
        <v>21562712.011197701</v>
      </c>
      <c r="I1057">
        <v>24082546.5766435</v>
      </c>
      <c r="J1057">
        <v>32682083.910763498</v>
      </c>
      <c r="K1057">
        <v>47562708.797105797</v>
      </c>
      <c r="L1057">
        <v>66230903.7129208</v>
      </c>
      <c r="M1057">
        <v>73275739.486437306</v>
      </c>
      <c r="N1057">
        <v>96655103.430990398</v>
      </c>
      <c r="O1057">
        <v>125067761.74315999</v>
      </c>
      <c r="Q1057" t="str">
        <f>VLOOKUP(A1057,Lookup_Tables!$D$2:$E$7,2,FALSE)</f>
        <v>AP</v>
      </c>
      <c r="R1057" t="str">
        <f>IFERROR(VLOOKUP(D1057,Lookup_Tables!$A$2:$B$21,2,FALSE),"All")</f>
        <v>Govt Med Fac</v>
      </c>
    </row>
    <row r="1058" spans="1:18" hidden="1">
      <c r="A1058">
        <v>-1</v>
      </c>
      <c r="B1058">
        <v>37</v>
      </c>
      <c r="C1058" t="s">
        <v>38</v>
      </c>
      <c r="D1058">
        <v>9</v>
      </c>
      <c r="E1058">
        <v>1552659.8543696201</v>
      </c>
      <c r="F1058">
        <v>724756.79684966023</v>
      </c>
      <c r="G1058">
        <v>3904647.7916127099</v>
      </c>
      <c r="H1058">
        <v>8576498.8175484594</v>
      </c>
      <c r="I1058">
        <v>9805218.4245007094</v>
      </c>
      <c r="J1058">
        <v>13674467.053676199</v>
      </c>
      <c r="K1058">
        <v>19668551.906353701</v>
      </c>
      <c r="L1058">
        <v>26386646.430197202</v>
      </c>
      <c r="M1058">
        <v>27611569.586313799</v>
      </c>
      <c r="N1058">
        <v>38947744.386029497</v>
      </c>
      <c r="O1058">
        <v>50066329.617878698</v>
      </c>
      <c r="Q1058" t="str">
        <f>VLOOKUP(A1058,Lookup_Tables!$D$2:$E$7,2,FALSE)</f>
        <v>AP</v>
      </c>
      <c r="R1058" t="str">
        <f>IFERROR(VLOOKUP(D1058,Lookup_Tables!$A$2:$B$21,2,FALSE),"All")</f>
        <v>Pub Admin Bldg</v>
      </c>
    </row>
    <row r="1059" spans="1:18" hidden="1">
      <c r="A1059">
        <v>-1</v>
      </c>
      <c r="B1059">
        <v>37</v>
      </c>
      <c r="C1059" t="s">
        <v>39</v>
      </c>
      <c r="D1059">
        <v>9</v>
      </c>
      <c r="E1059">
        <v>1360511.5746481</v>
      </c>
      <c r="F1059">
        <v>611101.49147518876</v>
      </c>
      <c r="G1059">
        <v>3469142.1936607901</v>
      </c>
      <c r="H1059">
        <v>7559000.2165406998</v>
      </c>
      <c r="I1059">
        <v>8738214.6575705204</v>
      </c>
      <c r="J1059">
        <v>12128303.8898506</v>
      </c>
      <c r="K1059">
        <v>18378478.4657638</v>
      </c>
      <c r="L1059">
        <v>24208980.031780601</v>
      </c>
      <c r="M1059">
        <v>26152582.085360002</v>
      </c>
      <c r="N1059">
        <v>36152379.484586403</v>
      </c>
      <c r="O1059">
        <v>48516737.025021702</v>
      </c>
      <c r="Q1059" t="str">
        <f>VLOOKUP(A1059,Lookup_Tables!$D$2:$E$7,2,FALSE)</f>
        <v>AP</v>
      </c>
      <c r="R1059" t="str">
        <f>IFERROR(VLOOKUP(D1059,Lookup_Tables!$A$2:$B$21,2,FALSE),"All")</f>
        <v>Pub Admin Bldg</v>
      </c>
    </row>
    <row r="1060" spans="1:18" hidden="1">
      <c r="A1060">
        <v>-1</v>
      </c>
      <c r="B1060">
        <v>37</v>
      </c>
      <c r="C1060" t="s">
        <v>38</v>
      </c>
      <c r="D1060">
        <v>10</v>
      </c>
      <c r="E1060">
        <v>52754908.476982497</v>
      </c>
      <c r="F1060">
        <v>23440966.383910384</v>
      </c>
      <c r="G1060">
        <v>151099241.47284499</v>
      </c>
      <c r="H1060">
        <v>318290754.379852</v>
      </c>
      <c r="I1060">
        <v>357224751.46308398</v>
      </c>
      <c r="J1060">
        <v>473380343.70850497</v>
      </c>
      <c r="K1060">
        <v>669100614.94924605</v>
      </c>
      <c r="L1060">
        <v>860617699.11401606</v>
      </c>
      <c r="M1060">
        <v>906964837.54815602</v>
      </c>
      <c r="N1060">
        <v>1151944490.8220999</v>
      </c>
      <c r="O1060">
        <v>1457254308.9109001</v>
      </c>
      <c r="Q1060" t="str">
        <f>VLOOKUP(A1060,Lookup_Tables!$D$2:$E$7,2,FALSE)</f>
        <v>AP</v>
      </c>
      <c r="R1060" t="str">
        <f>IFERROR(VLOOKUP(D1060,Lookup_Tables!$A$2:$B$21,2,FALSE),"All")</f>
        <v>Pub School</v>
      </c>
    </row>
    <row r="1061" spans="1:18" hidden="1">
      <c r="A1061">
        <v>-1</v>
      </c>
      <c r="B1061">
        <v>37</v>
      </c>
      <c r="C1061" t="s">
        <v>39</v>
      </c>
      <c r="D1061">
        <v>10</v>
      </c>
      <c r="E1061">
        <v>47067107.907327399</v>
      </c>
      <c r="F1061">
        <v>20421981.759436544</v>
      </c>
      <c r="G1061">
        <v>135513991.80865499</v>
      </c>
      <c r="H1061">
        <v>285010343.56430697</v>
      </c>
      <c r="I1061">
        <v>318063608.88848102</v>
      </c>
      <c r="J1061">
        <v>441811630.215662</v>
      </c>
      <c r="K1061">
        <v>595733868.53717303</v>
      </c>
      <c r="L1061">
        <v>802285527.05357099</v>
      </c>
      <c r="M1061">
        <v>835592649.54995501</v>
      </c>
      <c r="N1061">
        <v>1097887032.9397399</v>
      </c>
      <c r="O1061">
        <v>1405226170.00494</v>
      </c>
      <c r="Q1061" t="str">
        <f>VLOOKUP(A1061,Lookup_Tables!$D$2:$E$7,2,FALSE)</f>
        <v>AP</v>
      </c>
      <c r="R1061" t="str">
        <f>IFERROR(VLOOKUP(D1061,Lookup_Tables!$A$2:$B$21,2,FALSE),"All")</f>
        <v>Pub School</v>
      </c>
    </row>
    <row r="1062" spans="1:18" hidden="1">
      <c r="A1062">
        <v>-1</v>
      </c>
      <c r="B1062">
        <v>37</v>
      </c>
      <c r="C1062" t="s">
        <v>38</v>
      </c>
      <c r="D1062">
        <v>11</v>
      </c>
      <c r="E1062">
        <v>8292176.71211641</v>
      </c>
      <c r="F1062">
        <v>3963915.6706307009</v>
      </c>
      <c r="G1062">
        <v>20575362.832835399</v>
      </c>
      <c r="H1062">
        <v>47058560.123469599</v>
      </c>
      <c r="I1062">
        <v>51629303.593550801</v>
      </c>
      <c r="J1062">
        <v>70562446.782450393</v>
      </c>
      <c r="K1062">
        <v>102597010.126632</v>
      </c>
      <c r="L1062">
        <v>142792716.49088401</v>
      </c>
      <c r="M1062">
        <v>150877766.150875</v>
      </c>
      <c r="N1062">
        <v>186451781.81987399</v>
      </c>
      <c r="O1062">
        <v>242015288.94408399</v>
      </c>
      <c r="Q1062" t="str">
        <f>VLOOKUP(A1062,Lookup_Tables!$D$2:$E$7,2,FALSE)</f>
        <v>AP</v>
      </c>
      <c r="R1062" t="str">
        <f>IFERROR(VLOOKUP(D1062,Lookup_Tables!$A$2:$B$21,2,FALSE),"All")</f>
        <v>Pub Univ</v>
      </c>
    </row>
    <row r="1063" spans="1:18" hidden="1">
      <c r="A1063">
        <v>-1</v>
      </c>
      <c r="B1063">
        <v>37</v>
      </c>
      <c r="C1063" t="s">
        <v>39</v>
      </c>
      <c r="D1063">
        <v>11</v>
      </c>
      <c r="E1063">
        <v>7275060.6109767398</v>
      </c>
      <c r="F1063">
        <v>3360004.5097402278</v>
      </c>
      <c r="G1063">
        <v>17596034.831646498</v>
      </c>
      <c r="H1063">
        <v>41621765.697694398</v>
      </c>
      <c r="I1063">
        <v>47389686.097636998</v>
      </c>
      <c r="J1063">
        <v>64323752.946382202</v>
      </c>
      <c r="K1063">
        <v>93862459.083508804</v>
      </c>
      <c r="L1063">
        <v>132543230.595991</v>
      </c>
      <c r="M1063">
        <v>146548758.39785799</v>
      </c>
      <c r="N1063">
        <v>176851628.47490001</v>
      </c>
      <c r="O1063">
        <v>234910910.52969399</v>
      </c>
      <c r="Q1063" t="str">
        <f>VLOOKUP(A1063,Lookup_Tables!$D$2:$E$7,2,FALSE)</f>
        <v>AP</v>
      </c>
      <c r="R1063" t="str">
        <f>IFERROR(VLOOKUP(D1063,Lookup_Tables!$A$2:$B$21,2,FALSE),"All")</f>
        <v>Pub Univ</v>
      </c>
    </row>
    <row r="1064" spans="1:18" hidden="1">
      <c r="A1064">
        <v>-1</v>
      </c>
      <c r="B1064">
        <v>37</v>
      </c>
      <c r="C1064" t="s">
        <v>38</v>
      </c>
      <c r="D1064">
        <v>13</v>
      </c>
      <c r="E1064">
        <v>33036240.9875888</v>
      </c>
      <c r="F1064">
        <v>13966352.700688198</v>
      </c>
      <c r="G1064">
        <v>94383621.834312305</v>
      </c>
      <c r="H1064">
        <v>200577847.34416699</v>
      </c>
      <c r="I1064">
        <v>235391923.724695</v>
      </c>
      <c r="J1064">
        <v>308060331.045596</v>
      </c>
      <c r="K1064">
        <v>449306623.82387203</v>
      </c>
      <c r="L1064">
        <v>571919037.87851095</v>
      </c>
      <c r="M1064">
        <v>630521705.80708003</v>
      </c>
      <c r="N1064">
        <v>785976707.25592995</v>
      </c>
      <c r="O1064">
        <v>985050874.60781598</v>
      </c>
      <c r="Q1064" t="str">
        <f>VLOOKUP(A1064,Lookup_Tables!$D$2:$E$7,2,FALSE)</f>
        <v>AP</v>
      </c>
      <c r="R1064" t="str">
        <f>IFERROR(VLOOKUP(D1064,Lookup_Tables!$A$2:$B$21,2,FALSE),"All")</f>
        <v>Residual Inst</v>
      </c>
    </row>
    <row r="1065" spans="1:18" hidden="1">
      <c r="A1065">
        <v>-1</v>
      </c>
      <c r="B1065">
        <v>37</v>
      </c>
      <c r="C1065" t="s">
        <v>39</v>
      </c>
      <c r="D1065">
        <v>13</v>
      </c>
      <c r="E1065">
        <v>29768535.674509499</v>
      </c>
      <c r="F1065">
        <v>12559632.357057497</v>
      </c>
      <c r="G1065">
        <v>83064545.757691205</v>
      </c>
      <c r="H1065">
        <v>179712591.53944099</v>
      </c>
      <c r="I1065">
        <v>207490931.95440999</v>
      </c>
      <c r="J1065">
        <v>285138494.92466599</v>
      </c>
      <c r="K1065">
        <v>399661282.76082098</v>
      </c>
      <c r="L1065">
        <v>539325303.65919697</v>
      </c>
      <c r="M1065">
        <v>571649983.65105796</v>
      </c>
      <c r="N1065">
        <v>774565896.435817</v>
      </c>
      <c r="O1065">
        <v>953518431.14869797</v>
      </c>
      <c r="Q1065" t="str">
        <f>VLOOKUP(A1065,Lookup_Tables!$D$2:$E$7,2,FALSE)</f>
        <v>AP</v>
      </c>
      <c r="R1065" t="str">
        <f>IFERROR(VLOOKUP(D1065,Lookup_Tables!$A$2:$B$21,2,FALSE),"All")</f>
        <v>Residual Inst</v>
      </c>
    </row>
    <row r="1066" spans="1:18" hidden="1">
      <c r="A1066">
        <v>-1</v>
      </c>
      <c r="B1066">
        <v>37</v>
      </c>
      <c r="C1066" t="s">
        <v>38</v>
      </c>
      <c r="D1066">
        <v>14</v>
      </c>
      <c r="E1066">
        <v>46255083.756022803</v>
      </c>
      <c r="F1066">
        <v>19742826.298884593</v>
      </c>
      <c r="G1066">
        <v>118853065.75702199</v>
      </c>
      <c r="H1066">
        <v>271248905.61536002</v>
      </c>
      <c r="I1066">
        <v>309504922.80359799</v>
      </c>
      <c r="J1066">
        <v>434523281.58493698</v>
      </c>
      <c r="K1066">
        <v>640543812.04886103</v>
      </c>
      <c r="L1066">
        <v>868017944.14643705</v>
      </c>
      <c r="M1066">
        <v>1003405161.81858</v>
      </c>
      <c r="N1066">
        <v>1372576998.0601699</v>
      </c>
      <c r="O1066">
        <v>1650658155.8158</v>
      </c>
      <c r="Q1066" t="str">
        <f>VLOOKUP(A1066,Lookup_Tables!$D$2:$E$7,2,FALSE)</f>
        <v>AP</v>
      </c>
      <c r="R1066" t="str">
        <f>IFERROR(VLOOKUP(D1066,Lookup_Tables!$A$2:$B$21,2,FALSE),"All")</f>
        <v>Road</v>
      </c>
    </row>
    <row r="1067" spans="1:18" hidden="1">
      <c r="A1067">
        <v>-1</v>
      </c>
      <c r="B1067">
        <v>37</v>
      </c>
      <c r="C1067" t="s">
        <v>39</v>
      </c>
      <c r="D1067">
        <v>14</v>
      </c>
      <c r="E1067">
        <v>42018480.590669297</v>
      </c>
      <c r="F1067">
        <v>17852584.283111591</v>
      </c>
      <c r="G1067">
        <v>104562975.343244</v>
      </c>
      <c r="H1067">
        <v>243111749.98923001</v>
      </c>
      <c r="I1067">
        <v>281782437.40371501</v>
      </c>
      <c r="J1067">
        <v>408876913.18342602</v>
      </c>
      <c r="K1067">
        <v>586499172.07582998</v>
      </c>
      <c r="L1067">
        <v>791089357.21300805</v>
      </c>
      <c r="M1067">
        <v>945327110.26861298</v>
      </c>
      <c r="N1067">
        <v>1259627460.3578899</v>
      </c>
      <c r="O1067">
        <v>1551637720.2327499</v>
      </c>
      <c r="Q1067" t="str">
        <f>VLOOKUP(A1067,Lookup_Tables!$D$2:$E$7,2,FALSE)</f>
        <v>AP</v>
      </c>
      <c r="R1067" t="str">
        <f>IFERROR(VLOOKUP(D1067,Lookup_Tables!$A$2:$B$21,2,FALSE),"All")</f>
        <v>Road</v>
      </c>
    </row>
    <row r="1068" spans="1:18" hidden="1">
      <c r="A1068">
        <v>-1</v>
      </c>
      <c r="B1068">
        <v>37</v>
      </c>
      <c r="C1068" t="s">
        <v>38</v>
      </c>
      <c r="D1068">
        <v>15</v>
      </c>
      <c r="E1068">
        <v>2922479414.4376001</v>
      </c>
      <c r="F1068">
        <v>1366057204.871666</v>
      </c>
      <c r="G1068">
        <v>8320503732.3755198</v>
      </c>
      <c r="H1068">
        <v>16698649126.6688</v>
      </c>
      <c r="I1068">
        <v>18484658209.0219</v>
      </c>
      <c r="J1068">
        <v>24175459972.591599</v>
      </c>
      <c r="K1068">
        <v>35207717728.606003</v>
      </c>
      <c r="L1068">
        <v>45321313308.818298</v>
      </c>
      <c r="M1068">
        <v>46591573460.689598</v>
      </c>
      <c r="N1068">
        <v>63309192649.283203</v>
      </c>
      <c r="O1068">
        <v>79798713363.589401</v>
      </c>
      <c r="Q1068" t="str">
        <f>VLOOKUP(A1068,Lookup_Tables!$D$2:$E$7,2,FALSE)</f>
        <v>AP</v>
      </c>
      <c r="R1068" t="str">
        <f>IFERROR(VLOOKUP(D1068,Lookup_Tables!$A$2:$B$21,2,FALSE),"All")</f>
        <v>All</v>
      </c>
    </row>
    <row r="1069" spans="1:18" hidden="1">
      <c r="A1069">
        <v>-1</v>
      </c>
      <c r="B1069">
        <v>37</v>
      </c>
      <c r="C1069" t="s">
        <v>39</v>
      </c>
      <c r="D1069">
        <v>15</v>
      </c>
      <c r="E1069">
        <v>2573472697.5357099</v>
      </c>
      <c r="F1069">
        <v>1183837247.0543973</v>
      </c>
      <c r="G1069">
        <v>7400524354.2540598</v>
      </c>
      <c r="H1069">
        <v>14634266466.7227</v>
      </c>
      <c r="I1069">
        <v>16174747955.837799</v>
      </c>
      <c r="J1069">
        <v>21578813152.001999</v>
      </c>
      <c r="K1069">
        <v>30634097394.2738</v>
      </c>
      <c r="L1069">
        <v>41645323102.562401</v>
      </c>
      <c r="M1069">
        <v>44768668486.738899</v>
      </c>
      <c r="N1069">
        <v>55888572811.5728</v>
      </c>
      <c r="O1069">
        <v>76349060459.349899</v>
      </c>
      <c r="Q1069" t="str">
        <f>VLOOKUP(A1069,Lookup_Tables!$D$2:$E$7,2,FALSE)</f>
        <v>AP</v>
      </c>
      <c r="R1069" t="str">
        <f>IFERROR(VLOOKUP(D1069,Lookup_Tables!$A$2:$B$21,2,FALSE),"All")</f>
        <v>All</v>
      </c>
    </row>
    <row r="1070" spans="1:18" hidden="1">
      <c r="A1070">
        <v>-1</v>
      </c>
      <c r="B1070">
        <v>37</v>
      </c>
      <c r="C1070" t="s">
        <v>38</v>
      </c>
      <c r="D1070">
        <v>16</v>
      </c>
      <c r="E1070">
        <v>219311490.042528</v>
      </c>
      <c r="F1070">
        <v>98948451.109829187</v>
      </c>
      <c r="G1070">
        <v>606223639.549052</v>
      </c>
      <c r="H1070">
        <v>1279218993.7627499</v>
      </c>
      <c r="I1070">
        <v>1459905723.6359501</v>
      </c>
      <c r="J1070">
        <v>1931551586.0541201</v>
      </c>
      <c r="K1070">
        <v>2796087636.1171899</v>
      </c>
      <c r="L1070">
        <v>3663844868.2847099</v>
      </c>
      <c r="M1070">
        <v>3982857336.0921302</v>
      </c>
      <c r="N1070">
        <v>4990568261.50212</v>
      </c>
      <c r="O1070">
        <v>6080003045.3822203</v>
      </c>
      <c r="Q1070" t="str">
        <f>VLOOKUP(A1070,Lookup_Tables!$D$2:$E$7,2,FALSE)</f>
        <v>AP</v>
      </c>
      <c r="R1070" t="str">
        <f>IFERROR(VLOOKUP(D1070,Lookup_Tables!$A$2:$B$21,2,FALSE),"All")</f>
        <v>Government_Loss</v>
      </c>
    </row>
    <row r="1071" spans="1:18" hidden="1">
      <c r="A1071">
        <v>-1</v>
      </c>
      <c r="B1071">
        <v>37</v>
      </c>
      <c r="C1071" t="s">
        <v>39</v>
      </c>
      <c r="D1071">
        <v>16</v>
      </c>
      <c r="E1071">
        <v>195286401.30173501</v>
      </c>
      <c r="F1071">
        <v>86646722.707803234</v>
      </c>
      <c r="G1071">
        <v>537042783.48312998</v>
      </c>
      <c r="H1071">
        <v>1150417689.4753399</v>
      </c>
      <c r="I1071">
        <v>1283774101.9328301</v>
      </c>
      <c r="J1071">
        <v>1764013203.04514</v>
      </c>
      <c r="K1071">
        <v>2499564757.4885402</v>
      </c>
      <c r="L1071">
        <v>3375241245.2352901</v>
      </c>
      <c r="M1071">
        <v>3700400008.09093</v>
      </c>
      <c r="N1071">
        <v>4757967340.0534496</v>
      </c>
      <c r="O1071">
        <v>5958708321.1606503</v>
      </c>
      <c r="Q1071" t="str">
        <f>VLOOKUP(A1071,Lookup_Tables!$D$2:$E$7,2,FALSE)</f>
        <v>AP</v>
      </c>
      <c r="R1071" t="str">
        <f>IFERROR(VLOOKUP(D1071,Lookup_Tables!$A$2:$B$21,2,FALSE),"All")</f>
        <v>Government_Loss</v>
      </c>
    </row>
    <row r="1072" spans="1:18" hidden="1">
      <c r="A1072">
        <v>-1</v>
      </c>
      <c r="B1072">
        <v>37</v>
      </c>
      <c r="C1072" t="s">
        <v>38</v>
      </c>
      <c r="D1072">
        <v>17</v>
      </c>
      <c r="E1072">
        <v>504860411.40354598</v>
      </c>
      <c r="F1072">
        <v>232327144.55170798</v>
      </c>
      <c r="G1072">
        <v>1455457610.8996899</v>
      </c>
      <c r="H1072">
        <v>2853258291.4394302</v>
      </c>
      <c r="I1072">
        <v>3256194889.9268899</v>
      </c>
      <c r="J1072">
        <v>4339601164.9250698</v>
      </c>
      <c r="K1072">
        <v>5911349790.1605701</v>
      </c>
      <c r="L1072">
        <v>8101080934.9445601</v>
      </c>
      <c r="M1072">
        <v>8501184570.8987799</v>
      </c>
      <c r="N1072">
        <v>10384462474.134501</v>
      </c>
      <c r="O1072">
        <v>14327484581.427</v>
      </c>
      <c r="Q1072" t="str">
        <f>VLOOKUP(A1072,Lookup_Tables!$D$2:$E$7,2,FALSE)</f>
        <v>AP</v>
      </c>
      <c r="R1072" t="str">
        <f>IFERROR(VLOOKUP(D1072,Lookup_Tables!$A$2:$B$21,2,FALSE),"All")</f>
        <v>Emergency_Loss</v>
      </c>
    </row>
    <row r="1073" spans="1:18" hidden="1">
      <c r="A1073">
        <v>-1</v>
      </c>
      <c r="B1073">
        <v>37</v>
      </c>
      <c r="C1073" t="s">
        <v>39</v>
      </c>
      <c r="D1073">
        <v>17</v>
      </c>
      <c r="E1073">
        <v>446977616.07638401</v>
      </c>
      <c r="F1073">
        <v>204048346.72539645</v>
      </c>
      <c r="G1073">
        <v>1269750924.68291</v>
      </c>
      <c r="H1073">
        <v>2525642426.2535901</v>
      </c>
      <c r="I1073">
        <v>2862085124.4186902</v>
      </c>
      <c r="J1073">
        <v>3866187024.6740098</v>
      </c>
      <c r="K1073">
        <v>5299467905.41747</v>
      </c>
      <c r="L1073">
        <v>7393698577.8360205</v>
      </c>
      <c r="M1073">
        <v>8039693901.6975498</v>
      </c>
      <c r="N1073">
        <v>9701267631.0435009</v>
      </c>
      <c r="O1073">
        <v>13411900038.1134</v>
      </c>
      <c r="Q1073" t="str">
        <f>VLOOKUP(A1073,Lookup_Tables!$D$2:$E$7,2,FALSE)</f>
        <v>AP</v>
      </c>
      <c r="R1073" t="str">
        <f>IFERROR(VLOOKUP(D1073,Lookup_Tables!$A$2:$B$21,2,FALSE),"All")</f>
        <v>Emergency_Loss</v>
      </c>
    </row>
    <row r="1074" spans="1:18" hidden="1">
      <c r="A1074">
        <v>-1</v>
      </c>
      <c r="B1074">
        <v>37</v>
      </c>
      <c r="C1074" t="s">
        <v>38</v>
      </c>
      <c r="D1074">
        <v>18</v>
      </c>
      <c r="E1074">
        <v>724171901.44607198</v>
      </c>
      <c r="F1074">
        <v>333511488.34762228</v>
      </c>
      <c r="G1074">
        <v>2052326738.83986</v>
      </c>
      <c r="H1074">
        <v>4143672569.5797801</v>
      </c>
      <c r="I1074">
        <v>4718216282.9067898</v>
      </c>
      <c r="J1074">
        <v>6243091798.4282398</v>
      </c>
      <c r="K1074">
        <v>8733708233.3547802</v>
      </c>
      <c r="L1074">
        <v>11522730592.292801</v>
      </c>
      <c r="M1074">
        <v>12110602190.408701</v>
      </c>
      <c r="N1074">
        <v>15814826547.7764</v>
      </c>
      <c r="O1074">
        <v>19328555775.305199</v>
      </c>
      <c r="Q1074" t="str">
        <f>VLOOKUP(A1074,Lookup_Tables!$D$2:$E$7,2,FALSE)</f>
        <v>AP</v>
      </c>
      <c r="R1074" t="str">
        <f>IFERROR(VLOOKUP(D1074,Lookup_Tables!$A$2:$B$21,2,FALSE),"All")</f>
        <v>Govt_Plus_Emergency</v>
      </c>
    </row>
    <row r="1075" spans="1:18" hidden="1">
      <c r="A1075">
        <v>-1</v>
      </c>
      <c r="B1075">
        <v>37</v>
      </c>
      <c r="C1075" t="s">
        <v>39</v>
      </c>
      <c r="D1075">
        <v>18</v>
      </c>
      <c r="E1075">
        <v>641207015.56574905</v>
      </c>
      <c r="F1075">
        <v>289930540.38264066</v>
      </c>
      <c r="G1075">
        <v>1838433073.4141099</v>
      </c>
      <c r="H1075">
        <v>3690571218.4428601</v>
      </c>
      <c r="I1075">
        <v>4136978446.4650898</v>
      </c>
      <c r="J1075">
        <v>5583943857.8018999</v>
      </c>
      <c r="K1075">
        <v>7832871940.5264502</v>
      </c>
      <c r="L1075">
        <v>10414447244.6455</v>
      </c>
      <c r="M1075">
        <v>11496669722.824699</v>
      </c>
      <c r="N1075">
        <v>14013224890.1029</v>
      </c>
      <c r="O1075">
        <v>18782161662.749901</v>
      </c>
      <c r="Q1075" t="str">
        <f>VLOOKUP(A1075,Lookup_Tables!$D$2:$E$7,2,FALSE)</f>
        <v>AP</v>
      </c>
      <c r="R1075" t="str">
        <f>IFERROR(VLOOKUP(D1075,Lookup_Tables!$A$2:$B$21,2,FALSE),"All")</f>
        <v>Govt_Plus_Emergency</v>
      </c>
    </row>
    <row r="1076" spans="1:18" hidden="1">
      <c r="A1076">
        <v>-1</v>
      </c>
      <c r="B1076">
        <v>38</v>
      </c>
      <c r="C1076" t="s">
        <v>38</v>
      </c>
      <c r="D1076">
        <v>0</v>
      </c>
      <c r="E1076">
        <v>232165076.77958599</v>
      </c>
      <c r="F1076">
        <v>103631752.38259082</v>
      </c>
      <c r="G1076">
        <v>691747705.77837098</v>
      </c>
      <c r="H1076">
        <v>1321998073.1142001</v>
      </c>
      <c r="I1076">
        <v>1462583146.3259799</v>
      </c>
      <c r="J1076">
        <v>1946504951.92817</v>
      </c>
      <c r="K1076">
        <v>2850185448.2972498</v>
      </c>
      <c r="L1076">
        <v>4009661890.5460401</v>
      </c>
      <c r="M1076">
        <v>4284928722.70362</v>
      </c>
      <c r="N1076">
        <v>5450242422.8067503</v>
      </c>
      <c r="O1076">
        <v>6968294894.2741203</v>
      </c>
      <c r="Q1076" t="str">
        <f>VLOOKUP(A1076,Lookup_Tables!$D$2:$E$7,2,FALSE)</f>
        <v>AP</v>
      </c>
      <c r="R1076" t="str">
        <f>IFERROR(VLOOKUP(D1076,Lookup_Tables!$A$2:$B$21,2,FALSE),"All")</f>
        <v>Private Assets</v>
      </c>
    </row>
    <row r="1077" spans="1:18" hidden="1">
      <c r="A1077">
        <v>-1</v>
      </c>
      <c r="B1077">
        <v>38</v>
      </c>
      <c r="C1077" t="s">
        <v>39</v>
      </c>
      <c r="D1077">
        <v>0</v>
      </c>
      <c r="E1077">
        <v>210475821.89452499</v>
      </c>
      <c r="F1077">
        <v>91968977.892199874</v>
      </c>
      <c r="G1077">
        <v>627119947.67122996</v>
      </c>
      <c r="H1077">
        <v>1217694902.44543</v>
      </c>
      <c r="I1077">
        <v>1336025010.26807</v>
      </c>
      <c r="J1077">
        <v>1774606474.4245701</v>
      </c>
      <c r="K1077">
        <v>2604785158.4117799</v>
      </c>
      <c r="L1077">
        <v>3637360384.3772802</v>
      </c>
      <c r="M1077">
        <v>4195852272.3224502</v>
      </c>
      <c r="N1077">
        <v>5183645992.7300997</v>
      </c>
      <c r="O1077">
        <v>6965313258.5510101</v>
      </c>
      <c r="Q1077" t="str">
        <f>VLOOKUP(A1077,Lookup_Tables!$D$2:$E$7,2,FALSE)</f>
        <v>AP</v>
      </c>
      <c r="R1077" t="str">
        <f>IFERROR(VLOOKUP(D1077,Lookup_Tables!$A$2:$B$21,2,FALSE),"All")</f>
        <v>Private Assets</v>
      </c>
    </row>
    <row r="1078" spans="1:18" hidden="1">
      <c r="A1078">
        <v>-1</v>
      </c>
      <c r="B1078">
        <v>38</v>
      </c>
      <c r="C1078" t="s">
        <v>38</v>
      </c>
      <c r="D1078">
        <v>2</v>
      </c>
      <c r="E1078">
        <v>17473286.734910101</v>
      </c>
      <c r="F1078">
        <v>7225547.3594860546</v>
      </c>
      <c r="G1078">
        <v>52677843.683796197</v>
      </c>
      <c r="H1078">
        <v>116332406.17242201</v>
      </c>
      <c r="I1078">
        <v>128750941.70407499</v>
      </c>
      <c r="J1078">
        <v>169933107.50974801</v>
      </c>
      <c r="K1078">
        <v>233156217.18274599</v>
      </c>
      <c r="L1078">
        <v>288956910.36374402</v>
      </c>
      <c r="M1078">
        <v>316697017.75191402</v>
      </c>
      <c r="N1078">
        <v>363044653.41807097</v>
      </c>
      <c r="O1078">
        <v>444332438.29072398</v>
      </c>
      <c r="Q1078" t="str">
        <f>VLOOKUP(A1078,Lookup_Tables!$D$2:$E$7,2,FALSE)</f>
        <v>AP</v>
      </c>
      <c r="R1078" t="str">
        <f>IFERROR(VLOOKUP(D1078,Lookup_Tables!$A$2:$B$21,2,FALSE),"All")</f>
        <v>Bridge</v>
      </c>
    </row>
    <row r="1079" spans="1:18" hidden="1">
      <c r="A1079">
        <v>-1</v>
      </c>
      <c r="B1079">
        <v>38</v>
      </c>
      <c r="C1079" t="s">
        <v>39</v>
      </c>
      <c r="D1079">
        <v>2</v>
      </c>
      <c r="E1079">
        <v>15985690.286769001</v>
      </c>
      <c r="F1079">
        <v>6600791.2886329088</v>
      </c>
      <c r="G1079">
        <v>47900013.570459902</v>
      </c>
      <c r="H1079">
        <v>108013234.908455</v>
      </c>
      <c r="I1079">
        <v>119382257.400051</v>
      </c>
      <c r="J1079">
        <v>158384828.51232401</v>
      </c>
      <c r="K1079">
        <v>214304758.17787999</v>
      </c>
      <c r="L1079">
        <v>265549260.241961</v>
      </c>
      <c r="M1079">
        <v>283616533.20711499</v>
      </c>
      <c r="N1079">
        <v>333006960.73294097</v>
      </c>
      <c r="O1079">
        <v>377885193.67975402</v>
      </c>
      <c r="Q1079" t="str">
        <f>VLOOKUP(A1079,Lookup_Tables!$D$2:$E$7,2,FALSE)</f>
        <v>AP</v>
      </c>
      <c r="R1079" t="str">
        <f>IFERROR(VLOOKUP(D1079,Lookup_Tables!$A$2:$B$21,2,FALSE),"All")</f>
        <v>Bridge</v>
      </c>
    </row>
    <row r="1080" spans="1:18" hidden="1">
      <c r="A1080">
        <v>-1</v>
      </c>
      <c r="B1080">
        <v>38</v>
      </c>
      <c r="C1080" t="s">
        <v>38</v>
      </c>
      <c r="D1080">
        <v>3</v>
      </c>
      <c r="E1080">
        <v>1533750.5672398701</v>
      </c>
      <c r="F1080">
        <v>648109.99681551522</v>
      </c>
      <c r="G1080">
        <v>4185322.4923694101</v>
      </c>
      <c r="H1080">
        <v>9476893.7368920799</v>
      </c>
      <c r="I1080">
        <v>11086988.1583948</v>
      </c>
      <c r="J1080">
        <v>15124915.590074699</v>
      </c>
      <c r="K1080">
        <v>21668095.548220702</v>
      </c>
      <c r="L1080">
        <v>26887540.5023253</v>
      </c>
      <c r="M1080">
        <v>28189799.5775779</v>
      </c>
      <c r="N1080">
        <v>36395102.057862803</v>
      </c>
      <c r="O1080">
        <v>44263550.5340994</v>
      </c>
      <c r="Q1080" t="str">
        <f>VLOOKUP(A1080,Lookup_Tables!$D$2:$E$7,2,FALSE)</f>
        <v>AP</v>
      </c>
      <c r="R1080" t="str">
        <f>IFERROR(VLOOKUP(D1080,Lookup_Tables!$A$2:$B$21,2,FALSE),"All")</f>
        <v>Govt Hosp</v>
      </c>
    </row>
    <row r="1081" spans="1:18" hidden="1">
      <c r="A1081">
        <v>-1</v>
      </c>
      <c r="B1081">
        <v>38</v>
      </c>
      <c r="C1081" t="s">
        <v>39</v>
      </c>
      <c r="D1081">
        <v>3</v>
      </c>
      <c r="E1081">
        <v>1396277.93816961</v>
      </c>
      <c r="F1081">
        <v>580884.60030812025</v>
      </c>
      <c r="G1081">
        <v>3777633.0651377798</v>
      </c>
      <c r="H1081">
        <v>8728244.0083141308</v>
      </c>
      <c r="I1081">
        <v>10238818.341442199</v>
      </c>
      <c r="J1081">
        <v>14176543.6935117</v>
      </c>
      <c r="K1081">
        <v>20182289.9682975</v>
      </c>
      <c r="L1081">
        <v>25671627.514565598</v>
      </c>
      <c r="M1081">
        <v>26683234.8157904</v>
      </c>
      <c r="N1081">
        <v>34671236.624172002</v>
      </c>
      <c r="O1081">
        <v>37643267.166891001</v>
      </c>
      <c r="Q1081" t="str">
        <f>VLOOKUP(A1081,Lookup_Tables!$D$2:$E$7,2,FALSE)</f>
        <v>AP</v>
      </c>
      <c r="R1081" t="str">
        <f>IFERROR(VLOOKUP(D1081,Lookup_Tables!$A$2:$B$21,2,FALSE),"All")</f>
        <v>Govt Hosp</v>
      </c>
    </row>
    <row r="1082" spans="1:18" hidden="1">
      <c r="A1082">
        <v>-1</v>
      </c>
      <c r="B1082">
        <v>38</v>
      </c>
      <c r="C1082" t="s">
        <v>38</v>
      </c>
      <c r="D1082">
        <v>4</v>
      </c>
      <c r="E1082">
        <v>861136.11992687394</v>
      </c>
      <c r="F1082">
        <v>373883.04180623742</v>
      </c>
      <c r="G1082">
        <v>2464186.1223202199</v>
      </c>
      <c r="H1082">
        <v>5361691.7288421104</v>
      </c>
      <c r="I1082">
        <v>6020935.50881173</v>
      </c>
      <c r="J1082">
        <v>8486222.9450941999</v>
      </c>
      <c r="K1082">
        <v>11368220.794586901</v>
      </c>
      <c r="L1082">
        <v>13513147.5980973</v>
      </c>
      <c r="M1082">
        <v>14355476.0912819</v>
      </c>
      <c r="N1082">
        <v>17678764.4391567</v>
      </c>
      <c r="O1082">
        <v>21771963.6921045</v>
      </c>
      <c r="Q1082" t="str">
        <f>VLOOKUP(A1082,Lookup_Tables!$D$2:$E$7,2,FALSE)</f>
        <v>AP</v>
      </c>
      <c r="R1082" t="str">
        <f>IFERROR(VLOOKUP(D1082,Lookup_Tables!$A$2:$B$21,2,FALSE),"All")</f>
        <v>Govt Med Fac</v>
      </c>
    </row>
    <row r="1083" spans="1:18" hidden="1">
      <c r="A1083">
        <v>-1</v>
      </c>
      <c r="B1083">
        <v>38</v>
      </c>
      <c r="C1083" t="s">
        <v>39</v>
      </c>
      <c r="D1083">
        <v>4</v>
      </c>
      <c r="E1083">
        <v>780657.21325718903</v>
      </c>
      <c r="F1083">
        <v>338305.06135036395</v>
      </c>
      <c r="G1083">
        <v>2211135.9632653599</v>
      </c>
      <c r="H1083">
        <v>4908714.5804068502</v>
      </c>
      <c r="I1083">
        <v>5537414.2694921298</v>
      </c>
      <c r="J1083">
        <v>7763024.2771030096</v>
      </c>
      <c r="K1083">
        <v>10581720.0881168</v>
      </c>
      <c r="L1083">
        <v>12641031.7140454</v>
      </c>
      <c r="M1083">
        <v>13089546.961011801</v>
      </c>
      <c r="N1083">
        <v>15329919.8861439</v>
      </c>
      <c r="O1083">
        <v>18438153.3434681</v>
      </c>
      <c r="Q1083" t="str">
        <f>VLOOKUP(A1083,Lookup_Tables!$D$2:$E$7,2,FALSE)</f>
        <v>AP</v>
      </c>
      <c r="R1083" t="str">
        <f>IFERROR(VLOOKUP(D1083,Lookup_Tables!$A$2:$B$21,2,FALSE),"All")</f>
        <v>Govt Med Fac</v>
      </c>
    </row>
    <row r="1084" spans="1:18" hidden="1">
      <c r="A1084">
        <v>-1</v>
      </c>
      <c r="B1084">
        <v>38</v>
      </c>
      <c r="C1084" t="s">
        <v>38</v>
      </c>
      <c r="D1084">
        <v>9</v>
      </c>
      <c r="E1084">
        <v>509680.08566834597</v>
      </c>
      <c r="F1084">
        <v>208730.61134400679</v>
      </c>
      <c r="G1084">
        <v>1376118.1987783301</v>
      </c>
      <c r="H1084">
        <v>3109230.89589172</v>
      </c>
      <c r="I1084">
        <v>3538100.1991456901</v>
      </c>
      <c r="J1084">
        <v>4972730.6320192097</v>
      </c>
      <c r="K1084">
        <v>7291560.0557585899</v>
      </c>
      <c r="L1084">
        <v>9806570.3851197101</v>
      </c>
      <c r="M1084">
        <v>11046698.5203974</v>
      </c>
      <c r="N1084">
        <v>14223825.7632642</v>
      </c>
      <c r="O1084">
        <v>18170608.744486</v>
      </c>
      <c r="Q1084" t="str">
        <f>VLOOKUP(A1084,Lookup_Tables!$D$2:$E$7,2,FALSE)</f>
        <v>AP</v>
      </c>
      <c r="R1084" t="str">
        <f>IFERROR(VLOOKUP(D1084,Lookup_Tables!$A$2:$B$21,2,FALSE),"All")</f>
        <v>Pub Admin Bldg</v>
      </c>
    </row>
    <row r="1085" spans="1:18" hidden="1">
      <c r="A1085">
        <v>-1</v>
      </c>
      <c r="B1085">
        <v>38</v>
      </c>
      <c r="C1085" t="s">
        <v>39</v>
      </c>
      <c r="D1085">
        <v>9</v>
      </c>
      <c r="E1085">
        <v>469011.16239333799</v>
      </c>
      <c r="F1085">
        <v>188924.68721604353</v>
      </c>
      <c r="G1085">
        <v>1253178.0165001401</v>
      </c>
      <c r="H1085">
        <v>2861326.1322766799</v>
      </c>
      <c r="I1085">
        <v>3336887.1908942298</v>
      </c>
      <c r="J1085">
        <v>4525911.5644351002</v>
      </c>
      <c r="K1085">
        <v>6872478.2664706204</v>
      </c>
      <c r="L1085">
        <v>9137459.9592195693</v>
      </c>
      <c r="M1085">
        <v>10193185.5997754</v>
      </c>
      <c r="N1085">
        <v>14017825.009201</v>
      </c>
      <c r="O1085">
        <v>18165295.8673799</v>
      </c>
      <c r="Q1085" t="str">
        <f>VLOOKUP(A1085,Lookup_Tables!$D$2:$E$7,2,FALSE)</f>
        <v>AP</v>
      </c>
      <c r="R1085" t="str">
        <f>IFERROR(VLOOKUP(D1085,Lookup_Tables!$A$2:$B$21,2,FALSE),"All")</f>
        <v>Pub Admin Bldg</v>
      </c>
    </row>
    <row r="1086" spans="1:18" hidden="1">
      <c r="A1086">
        <v>-1</v>
      </c>
      <c r="B1086">
        <v>38</v>
      </c>
      <c r="C1086" t="s">
        <v>38</v>
      </c>
      <c r="D1086">
        <v>10</v>
      </c>
      <c r="E1086">
        <v>5002062.3142737299</v>
      </c>
      <c r="F1086">
        <v>2152403.4436038677</v>
      </c>
      <c r="G1086">
        <v>14892269.1322423</v>
      </c>
      <c r="H1086">
        <v>30261458.956871599</v>
      </c>
      <c r="I1086">
        <v>33896135.943325996</v>
      </c>
      <c r="J1086">
        <v>44984342.370688602</v>
      </c>
      <c r="K1086">
        <v>64735941.883043803</v>
      </c>
      <c r="L1086">
        <v>86811644.879198194</v>
      </c>
      <c r="M1086">
        <v>92577634.911534503</v>
      </c>
      <c r="N1086">
        <v>116167896.163298</v>
      </c>
      <c r="O1086">
        <v>140773251.90641999</v>
      </c>
      <c r="Q1086" t="str">
        <f>VLOOKUP(A1086,Lookup_Tables!$D$2:$E$7,2,FALSE)</f>
        <v>AP</v>
      </c>
      <c r="R1086" t="str">
        <f>IFERROR(VLOOKUP(D1086,Lookup_Tables!$A$2:$B$21,2,FALSE),"All")</f>
        <v>Pub School</v>
      </c>
    </row>
    <row r="1087" spans="1:18" hidden="1">
      <c r="A1087">
        <v>-1</v>
      </c>
      <c r="B1087">
        <v>38</v>
      </c>
      <c r="C1087" t="s">
        <v>39</v>
      </c>
      <c r="D1087">
        <v>10</v>
      </c>
      <c r="E1087">
        <v>4568609.8981991597</v>
      </c>
      <c r="F1087">
        <v>1941469.494649875</v>
      </c>
      <c r="G1087">
        <v>13429651.4322946</v>
      </c>
      <c r="H1087">
        <v>28287397.847217798</v>
      </c>
      <c r="I1087">
        <v>31148105.0283315</v>
      </c>
      <c r="J1087">
        <v>42376997.178833999</v>
      </c>
      <c r="K1087">
        <v>58133644.743969098</v>
      </c>
      <c r="L1087">
        <v>81764933.428712606</v>
      </c>
      <c r="M1087">
        <v>87145792.177501306</v>
      </c>
      <c r="N1087">
        <v>112732442.642821</v>
      </c>
      <c r="O1087">
        <v>134243451.85337201</v>
      </c>
      <c r="Q1087" t="str">
        <f>VLOOKUP(A1087,Lookup_Tables!$D$2:$E$7,2,FALSE)</f>
        <v>AP</v>
      </c>
      <c r="R1087" t="str">
        <f>IFERROR(VLOOKUP(D1087,Lookup_Tables!$A$2:$B$21,2,FALSE),"All")</f>
        <v>Pub School</v>
      </c>
    </row>
    <row r="1088" spans="1:18" hidden="1">
      <c r="A1088">
        <v>-1</v>
      </c>
      <c r="B1088">
        <v>38</v>
      </c>
      <c r="C1088" t="s">
        <v>38</v>
      </c>
      <c r="D1088">
        <v>11</v>
      </c>
      <c r="E1088">
        <v>615874.33948370197</v>
      </c>
      <c r="F1088">
        <v>247535.41221859155</v>
      </c>
      <c r="G1088">
        <v>1734826.40559944</v>
      </c>
      <c r="H1088">
        <v>3788998.7275193199</v>
      </c>
      <c r="I1088">
        <v>4245493.5043781903</v>
      </c>
      <c r="J1088">
        <v>5813796.9486706899</v>
      </c>
      <c r="K1088">
        <v>8652613.6390084699</v>
      </c>
      <c r="L1088">
        <v>13770911.0482949</v>
      </c>
      <c r="M1088">
        <v>14585920.311570199</v>
      </c>
      <c r="N1088">
        <v>17977220.224213298</v>
      </c>
      <c r="O1088">
        <v>20061763.298224099</v>
      </c>
      <c r="Q1088" t="str">
        <f>VLOOKUP(A1088,Lookup_Tables!$D$2:$E$7,2,FALSE)</f>
        <v>AP</v>
      </c>
      <c r="R1088" t="str">
        <f>IFERROR(VLOOKUP(D1088,Lookup_Tables!$A$2:$B$21,2,FALSE),"All")</f>
        <v>Pub Univ</v>
      </c>
    </row>
    <row r="1089" spans="1:18" hidden="1">
      <c r="A1089">
        <v>-1</v>
      </c>
      <c r="B1089">
        <v>38</v>
      </c>
      <c r="C1089" t="s">
        <v>39</v>
      </c>
      <c r="D1089">
        <v>11</v>
      </c>
      <c r="E1089">
        <v>570023.58348400204</v>
      </c>
      <c r="F1089">
        <v>225443.62094910076</v>
      </c>
      <c r="G1089">
        <v>1613356.4711346901</v>
      </c>
      <c r="H1089">
        <v>3523542.1628763401</v>
      </c>
      <c r="I1089">
        <v>3920283.4057333702</v>
      </c>
      <c r="J1089">
        <v>5374944.5794649804</v>
      </c>
      <c r="K1089">
        <v>8205927.1333683599</v>
      </c>
      <c r="L1089">
        <v>12577784.8235163</v>
      </c>
      <c r="M1089">
        <v>13831645.214462699</v>
      </c>
      <c r="N1089">
        <v>17485472.3020522</v>
      </c>
      <c r="O1089">
        <v>19512220.0776846</v>
      </c>
      <c r="Q1089" t="str">
        <f>VLOOKUP(A1089,Lookup_Tables!$D$2:$E$7,2,FALSE)</f>
        <v>AP</v>
      </c>
      <c r="R1089" t="str">
        <f>IFERROR(VLOOKUP(D1089,Lookup_Tables!$A$2:$B$21,2,FALSE),"All")</f>
        <v>Pub Univ</v>
      </c>
    </row>
    <row r="1090" spans="1:18" hidden="1">
      <c r="A1090">
        <v>-1</v>
      </c>
      <c r="B1090">
        <v>38</v>
      </c>
      <c r="C1090" t="s">
        <v>38</v>
      </c>
      <c r="D1090">
        <v>13</v>
      </c>
      <c r="E1090">
        <v>4684822.5211639302</v>
      </c>
      <c r="F1090">
        <v>1867725.2045629271</v>
      </c>
      <c r="G1090">
        <v>13398612.2111389</v>
      </c>
      <c r="H1090">
        <v>30130763.256183799</v>
      </c>
      <c r="I1090">
        <v>34472293.670648701</v>
      </c>
      <c r="J1090">
        <v>46374125.618403502</v>
      </c>
      <c r="K1090">
        <v>64486299.074039802</v>
      </c>
      <c r="L1090">
        <v>89211594.375474796</v>
      </c>
      <c r="M1090">
        <v>98784924.724517897</v>
      </c>
      <c r="N1090">
        <v>125312880.219365</v>
      </c>
      <c r="O1090">
        <v>154411185.489786</v>
      </c>
      <c r="Q1090" t="str">
        <f>VLOOKUP(A1090,Lookup_Tables!$D$2:$E$7,2,FALSE)</f>
        <v>AP</v>
      </c>
      <c r="R1090" t="str">
        <f>IFERROR(VLOOKUP(D1090,Lookup_Tables!$A$2:$B$21,2,FALSE),"All")</f>
        <v>Residual Inst</v>
      </c>
    </row>
    <row r="1091" spans="1:18" hidden="1">
      <c r="A1091">
        <v>-1</v>
      </c>
      <c r="B1091">
        <v>38</v>
      </c>
      <c r="C1091" t="s">
        <v>39</v>
      </c>
      <c r="D1091">
        <v>13</v>
      </c>
      <c r="E1091">
        <v>4341030.2370271496</v>
      </c>
      <c r="F1091">
        <v>1714598.0104262941</v>
      </c>
      <c r="G1091">
        <v>12451130.7784182</v>
      </c>
      <c r="H1091">
        <v>28347005.9694217</v>
      </c>
      <c r="I1091">
        <v>31878231.4326059</v>
      </c>
      <c r="J1091">
        <v>42170489.713471301</v>
      </c>
      <c r="K1091">
        <v>61150790.567330897</v>
      </c>
      <c r="L1091">
        <v>83211349.345966399</v>
      </c>
      <c r="M1091">
        <v>89833322.603483394</v>
      </c>
      <c r="N1091">
        <v>120647870.130353</v>
      </c>
      <c r="O1091">
        <v>154356551.44763801</v>
      </c>
      <c r="Q1091" t="str">
        <f>VLOOKUP(A1091,Lookup_Tables!$D$2:$E$7,2,FALSE)</f>
        <v>AP</v>
      </c>
      <c r="R1091" t="str">
        <f>IFERROR(VLOOKUP(D1091,Lookup_Tables!$A$2:$B$21,2,FALSE),"All")</f>
        <v>Residual Inst</v>
      </c>
    </row>
    <row r="1092" spans="1:18" hidden="1">
      <c r="A1092">
        <v>-1</v>
      </c>
      <c r="B1092">
        <v>38</v>
      </c>
      <c r="C1092" t="s">
        <v>38</v>
      </c>
      <c r="D1092">
        <v>14</v>
      </c>
      <c r="E1092">
        <v>19080048.752899799</v>
      </c>
      <c r="F1092">
        <v>7194479.2285720669</v>
      </c>
      <c r="G1092">
        <v>46419113.151294798</v>
      </c>
      <c r="H1092">
        <v>131880255.706661</v>
      </c>
      <c r="I1092">
        <v>159870061.074339</v>
      </c>
      <c r="J1092">
        <v>227160665.34819099</v>
      </c>
      <c r="K1092">
        <v>302280569.49598598</v>
      </c>
      <c r="L1092">
        <v>374416771.88616401</v>
      </c>
      <c r="M1092">
        <v>397507915.03857303</v>
      </c>
      <c r="N1092">
        <v>481754450.33188802</v>
      </c>
      <c r="O1092">
        <v>655423756.25676596</v>
      </c>
      <c r="Q1092" t="str">
        <f>VLOOKUP(A1092,Lookup_Tables!$D$2:$E$7,2,FALSE)</f>
        <v>AP</v>
      </c>
      <c r="R1092" t="str">
        <f>IFERROR(VLOOKUP(D1092,Lookup_Tables!$A$2:$B$21,2,FALSE),"All")</f>
        <v>Road</v>
      </c>
    </row>
    <row r="1093" spans="1:18" hidden="1">
      <c r="A1093">
        <v>-1</v>
      </c>
      <c r="B1093">
        <v>38</v>
      </c>
      <c r="C1093" t="s">
        <v>39</v>
      </c>
      <c r="D1093">
        <v>14</v>
      </c>
      <c r="E1093">
        <v>17750987.079731401</v>
      </c>
      <c r="F1093">
        <v>6723734.9291077144</v>
      </c>
      <c r="G1093">
        <v>42540679.596429802</v>
      </c>
      <c r="H1093">
        <v>124702607.21449199</v>
      </c>
      <c r="I1093">
        <v>145546598.76565</v>
      </c>
      <c r="J1093">
        <v>215145637.96808699</v>
      </c>
      <c r="K1093">
        <v>291187255.53141099</v>
      </c>
      <c r="L1093">
        <v>363041906.86997402</v>
      </c>
      <c r="M1093">
        <v>381033275.58563203</v>
      </c>
      <c r="N1093">
        <v>441848540.078318</v>
      </c>
      <c r="O1093">
        <v>528489757.22177702</v>
      </c>
      <c r="Q1093" t="str">
        <f>VLOOKUP(A1093,Lookup_Tables!$D$2:$E$7,2,FALSE)</f>
        <v>AP</v>
      </c>
      <c r="R1093" t="str">
        <f>IFERROR(VLOOKUP(D1093,Lookup_Tables!$A$2:$B$21,2,FALSE),"All")</f>
        <v>Road</v>
      </c>
    </row>
    <row r="1094" spans="1:18" hidden="1">
      <c r="A1094">
        <v>-1</v>
      </c>
      <c r="B1094">
        <v>38</v>
      </c>
      <c r="C1094" t="s">
        <v>38</v>
      </c>
      <c r="D1094">
        <v>15</v>
      </c>
      <c r="E1094">
        <v>281925738.21515399</v>
      </c>
      <c r="F1094">
        <v>123726278.32896432</v>
      </c>
      <c r="G1094">
        <v>852514392.192788</v>
      </c>
      <c r="H1094">
        <v>1672806802.01684</v>
      </c>
      <c r="I1094">
        <v>1837789369.9121101</v>
      </c>
      <c r="J1094">
        <v>2399193026.2974501</v>
      </c>
      <c r="K1094">
        <v>3464813351.9998498</v>
      </c>
      <c r="L1094">
        <v>4738027591.8054199</v>
      </c>
      <c r="M1094">
        <v>5216754005.5854101</v>
      </c>
      <c r="N1094">
        <v>6542468400.5871601</v>
      </c>
      <c r="O1094">
        <v>8362692265.7533903</v>
      </c>
      <c r="Q1094" t="str">
        <f>VLOOKUP(A1094,Lookup_Tables!$D$2:$E$7,2,FALSE)</f>
        <v>AP</v>
      </c>
      <c r="R1094" t="str">
        <f>IFERROR(VLOOKUP(D1094,Lookup_Tables!$A$2:$B$21,2,FALSE),"All")</f>
        <v>All</v>
      </c>
    </row>
    <row r="1095" spans="1:18" hidden="1">
      <c r="A1095">
        <v>-1</v>
      </c>
      <c r="B1095">
        <v>38</v>
      </c>
      <c r="C1095" t="s">
        <v>39</v>
      </c>
      <c r="D1095">
        <v>15</v>
      </c>
      <c r="E1095">
        <v>255930684.58776799</v>
      </c>
      <c r="F1095">
        <v>112543728.91630211</v>
      </c>
      <c r="G1095">
        <v>748478934.55717695</v>
      </c>
      <c r="H1095">
        <v>1518881752.30285</v>
      </c>
      <c r="I1095">
        <v>1685478907.68154</v>
      </c>
      <c r="J1095">
        <v>2195664989.24753</v>
      </c>
      <c r="K1095">
        <v>3069364592.3299899</v>
      </c>
      <c r="L1095">
        <v>4296108197.16854</v>
      </c>
      <c r="M1095">
        <v>4932748697.4659901</v>
      </c>
      <c r="N1095">
        <v>6051538707.8737497</v>
      </c>
      <c r="O1095">
        <v>8362672548.1533804</v>
      </c>
      <c r="Q1095" t="str">
        <f>VLOOKUP(A1095,Lookup_Tables!$D$2:$E$7,2,FALSE)</f>
        <v>AP</v>
      </c>
      <c r="R1095" t="str">
        <f>IFERROR(VLOOKUP(D1095,Lookup_Tables!$A$2:$B$21,2,FALSE),"All")</f>
        <v>All</v>
      </c>
    </row>
    <row r="1096" spans="1:18" hidden="1">
      <c r="A1096">
        <v>-1</v>
      </c>
      <c r="B1096">
        <v>38</v>
      </c>
      <c r="C1096" t="s">
        <v>38</v>
      </c>
      <c r="D1096">
        <v>16</v>
      </c>
      <c r="E1096">
        <v>49760661.435566403</v>
      </c>
      <c r="F1096">
        <v>20188781.784744672</v>
      </c>
      <c r="G1096">
        <v>140861374.94980699</v>
      </c>
      <c r="H1096">
        <v>337068310.82224399</v>
      </c>
      <c r="I1096">
        <v>376275224.02108097</v>
      </c>
      <c r="J1096">
        <v>508223754.262779</v>
      </c>
      <c r="K1096">
        <v>689805229.50754797</v>
      </c>
      <c r="L1096">
        <v>857052128.81615806</v>
      </c>
      <c r="M1096">
        <v>947985755.74160802</v>
      </c>
      <c r="N1096">
        <v>1087447461.7059</v>
      </c>
      <c r="O1096">
        <v>1484337433.25618</v>
      </c>
      <c r="Q1096" t="str">
        <f>VLOOKUP(A1096,Lookup_Tables!$D$2:$E$7,2,FALSE)</f>
        <v>AP</v>
      </c>
      <c r="R1096" t="str">
        <f>IFERROR(VLOOKUP(D1096,Lookup_Tables!$A$2:$B$21,2,FALSE),"All")</f>
        <v>Government_Loss</v>
      </c>
    </row>
    <row r="1097" spans="1:18" hidden="1">
      <c r="A1097">
        <v>-1</v>
      </c>
      <c r="B1097">
        <v>38</v>
      </c>
      <c r="C1097" t="s">
        <v>39</v>
      </c>
      <c r="D1097">
        <v>16</v>
      </c>
      <c r="E1097">
        <v>45743069.843766898</v>
      </c>
      <c r="F1097">
        <v>18396174.882711887</v>
      </c>
      <c r="G1097">
        <v>129310369.279523</v>
      </c>
      <c r="H1097">
        <v>316243673.45203799</v>
      </c>
      <c r="I1097">
        <v>357570192.10643899</v>
      </c>
      <c r="J1097">
        <v>472413027.489748</v>
      </c>
      <c r="K1097">
        <v>643966845.128021</v>
      </c>
      <c r="L1097">
        <v>805191384.589329</v>
      </c>
      <c r="M1097">
        <v>833570717.46462703</v>
      </c>
      <c r="N1097">
        <v>1010341683.53061</v>
      </c>
      <c r="O1097">
        <v>1285740220.6858101</v>
      </c>
      <c r="Q1097" t="str">
        <f>VLOOKUP(A1097,Lookup_Tables!$D$2:$E$7,2,FALSE)</f>
        <v>AP</v>
      </c>
      <c r="R1097" t="str">
        <f>IFERROR(VLOOKUP(D1097,Lookup_Tables!$A$2:$B$21,2,FALSE),"All")</f>
        <v>Government_Loss</v>
      </c>
    </row>
    <row r="1098" spans="1:18" hidden="1">
      <c r="A1098">
        <v>-1</v>
      </c>
      <c r="B1098">
        <v>38</v>
      </c>
      <c r="C1098" t="s">
        <v>38</v>
      </c>
      <c r="D1098">
        <v>17</v>
      </c>
      <c r="E1098">
        <v>48020962.7809963</v>
      </c>
      <c r="F1098">
        <v>20999441.513124254</v>
      </c>
      <c r="G1098">
        <v>141447504.758968</v>
      </c>
      <c r="H1098">
        <v>279210689.23656797</v>
      </c>
      <c r="I1098">
        <v>315219012.79932898</v>
      </c>
      <c r="J1098">
        <v>408848820.515715</v>
      </c>
      <c r="K1098">
        <v>605884128.89372003</v>
      </c>
      <c r="L1098">
        <v>842314664.331761</v>
      </c>
      <c r="M1098">
        <v>917994449.70191395</v>
      </c>
      <c r="N1098">
        <v>1165480709.74666</v>
      </c>
      <c r="O1098">
        <v>1508653213.68554</v>
      </c>
      <c r="Q1098" t="str">
        <f>VLOOKUP(A1098,Lookup_Tables!$D$2:$E$7,2,FALSE)</f>
        <v>AP</v>
      </c>
      <c r="R1098" t="str">
        <f>IFERROR(VLOOKUP(D1098,Lookup_Tables!$A$2:$B$21,2,FALSE),"All")</f>
        <v>Emergency_Loss</v>
      </c>
    </row>
    <row r="1099" spans="1:18" hidden="1">
      <c r="A1099">
        <v>-1</v>
      </c>
      <c r="B1099">
        <v>38</v>
      </c>
      <c r="C1099" t="s">
        <v>39</v>
      </c>
      <c r="D1099">
        <v>17</v>
      </c>
      <c r="E1099">
        <v>43656347.262726098</v>
      </c>
      <c r="F1099">
        <v>18709776.745892517</v>
      </c>
      <c r="G1099">
        <v>128625358.33334699</v>
      </c>
      <c r="H1099">
        <v>259376861.899378</v>
      </c>
      <c r="I1099">
        <v>284920176.69720501</v>
      </c>
      <c r="J1099">
        <v>376556286.07927901</v>
      </c>
      <c r="K1099">
        <v>548427668.913221</v>
      </c>
      <c r="L1099">
        <v>765365501.19532394</v>
      </c>
      <c r="M1099">
        <v>905443726.93250096</v>
      </c>
      <c r="N1099">
        <v>1108932115.93977</v>
      </c>
      <c r="O1099">
        <v>1508048056.9928999</v>
      </c>
      <c r="Q1099" t="str">
        <f>VLOOKUP(A1099,Lookup_Tables!$D$2:$E$7,2,FALSE)</f>
        <v>AP</v>
      </c>
      <c r="R1099" t="str">
        <f>IFERROR(VLOOKUP(D1099,Lookup_Tables!$A$2:$B$21,2,FALSE),"All")</f>
        <v>Emergency_Loss</v>
      </c>
    </row>
    <row r="1100" spans="1:18" hidden="1">
      <c r="A1100">
        <v>-1</v>
      </c>
      <c r="B1100">
        <v>38</v>
      </c>
      <c r="C1100" t="s">
        <v>38</v>
      </c>
      <c r="D1100">
        <v>18</v>
      </c>
      <c r="E1100">
        <v>97781624.216563493</v>
      </c>
      <c r="F1100">
        <v>41900543.946450353</v>
      </c>
      <c r="G1100">
        <v>289295059.27333099</v>
      </c>
      <c r="H1100">
        <v>608698473.75706804</v>
      </c>
      <c r="I1100">
        <v>686474126.30295801</v>
      </c>
      <c r="J1100">
        <v>881396148.03348505</v>
      </c>
      <c r="K1100">
        <v>1223047983.8484499</v>
      </c>
      <c r="L1100">
        <v>1652854291.8812499</v>
      </c>
      <c r="M1100">
        <v>1750337531.8484399</v>
      </c>
      <c r="N1100">
        <v>2205676448.2888498</v>
      </c>
      <c r="O1100">
        <v>3023991593.7681599</v>
      </c>
      <c r="Q1100" t="str">
        <f>VLOOKUP(A1100,Lookup_Tables!$D$2:$E$7,2,FALSE)</f>
        <v>AP</v>
      </c>
      <c r="R1100" t="str">
        <f>IFERROR(VLOOKUP(D1100,Lookup_Tables!$A$2:$B$21,2,FALSE),"All")</f>
        <v>Govt_Plus_Emergency</v>
      </c>
    </row>
    <row r="1101" spans="1:18" hidden="1">
      <c r="A1101">
        <v>-1</v>
      </c>
      <c r="B1101">
        <v>38</v>
      </c>
      <c r="C1101" t="s">
        <v>39</v>
      </c>
      <c r="D1101">
        <v>18</v>
      </c>
      <c r="E1101">
        <v>89240901.919649705</v>
      </c>
      <c r="F1101">
        <v>37846132.355671823</v>
      </c>
      <c r="G1101">
        <v>258137755.944166</v>
      </c>
      <c r="H1101">
        <v>568813082.79489195</v>
      </c>
      <c r="I1101">
        <v>631036202.65343404</v>
      </c>
      <c r="J1101">
        <v>839027617.28167605</v>
      </c>
      <c r="K1101">
        <v>1121801712.7030499</v>
      </c>
      <c r="L1101">
        <v>1570556885.7846501</v>
      </c>
      <c r="M1101">
        <v>1642495072.53443</v>
      </c>
      <c r="N1101">
        <v>2048270622.1136601</v>
      </c>
      <c r="O1101">
        <v>2797498771.4274101</v>
      </c>
      <c r="Q1101" t="str">
        <f>VLOOKUP(A1101,Lookup_Tables!$D$2:$E$7,2,FALSE)</f>
        <v>AP</v>
      </c>
      <c r="R1101" t="str">
        <f>IFERROR(VLOOKUP(D1101,Lookup_Tables!$A$2:$B$21,2,FALSE),"All")</f>
        <v>Govt_Plus_Emergency</v>
      </c>
    </row>
    <row r="1102" spans="1:18" hidden="1">
      <c r="A1102">
        <v>-1</v>
      </c>
      <c r="B1102">
        <v>39</v>
      </c>
      <c r="C1102" t="s">
        <v>38</v>
      </c>
      <c r="D1102">
        <v>0</v>
      </c>
      <c r="E1102">
        <v>1060925474.34201</v>
      </c>
      <c r="F1102">
        <v>419364159.70523918</v>
      </c>
      <c r="G1102">
        <v>2325227759.5177002</v>
      </c>
      <c r="H1102">
        <v>5166862719.0873804</v>
      </c>
      <c r="I1102">
        <v>6052605934.8968601</v>
      </c>
      <c r="J1102">
        <v>8959317683.8316402</v>
      </c>
      <c r="K1102">
        <v>14914321349.672199</v>
      </c>
      <c r="L1102">
        <v>28050011187.031898</v>
      </c>
      <c r="M1102">
        <v>36129915542.4589</v>
      </c>
      <c r="N1102">
        <v>51565744474.465401</v>
      </c>
      <c r="O1102">
        <v>70860117759.219604</v>
      </c>
      <c r="Q1102" t="str">
        <f>VLOOKUP(A1102,Lookup_Tables!$D$2:$E$7,2,FALSE)</f>
        <v>AP</v>
      </c>
      <c r="R1102" t="str">
        <f>IFERROR(VLOOKUP(D1102,Lookup_Tables!$A$2:$B$21,2,FALSE),"All")</f>
        <v>Private Assets</v>
      </c>
    </row>
    <row r="1103" spans="1:18" hidden="1">
      <c r="A1103">
        <v>-1</v>
      </c>
      <c r="B1103">
        <v>39</v>
      </c>
      <c r="C1103" t="s">
        <v>39</v>
      </c>
      <c r="D1103">
        <v>0</v>
      </c>
      <c r="E1103">
        <v>974526942.502262</v>
      </c>
      <c r="F1103">
        <v>375801750.1084702</v>
      </c>
      <c r="G1103">
        <v>2066681238.4704001</v>
      </c>
      <c r="H1103">
        <v>4572176359.9369402</v>
      </c>
      <c r="I1103">
        <v>5266726522.92519</v>
      </c>
      <c r="J1103">
        <v>8256684780.5732899</v>
      </c>
      <c r="K1103">
        <v>13925221919.2507</v>
      </c>
      <c r="L1103">
        <v>28003491711.128799</v>
      </c>
      <c r="M1103">
        <v>35714011965.906502</v>
      </c>
      <c r="N1103">
        <v>51535533558.004997</v>
      </c>
      <c r="O1103">
        <v>70860117759.219604</v>
      </c>
      <c r="Q1103" t="str">
        <f>VLOOKUP(A1103,Lookup_Tables!$D$2:$E$7,2,FALSE)</f>
        <v>AP</v>
      </c>
      <c r="R1103" t="str">
        <f>IFERROR(VLOOKUP(D1103,Lookup_Tables!$A$2:$B$21,2,FALSE),"All")</f>
        <v>Private Assets</v>
      </c>
    </row>
    <row r="1104" spans="1:18" hidden="1">
      <c r="A1104">
        <v>-1</v>
      </c>
      <c r="B1104">
        <v>39</v>
      </c>
      <c r="C1104" t="s">
        <v>38</v>
      </c>
      <c r="D1104">
        <v>1</v>
      </c>
      <c r="E1104">
        <v>1507691.9597892801</v>
      </c>
      <c r="F1104">
        <v>563551.90929791052</v>
      </c>
      <c r="G1104">
        <v>2203424.7636815798</v>
      </c>
      <c r="H1104">
        <v>6095119.1939177001</v>
      </c>
      <c r="I1104">
        <v>7331025.9264110401</v>
      </c>
      <c r="J1104">
        <v>12121002.8632777</v>
      </c>
      <c r="K1104">
        <v>24842757.337428998</v>
      </c>
      <c r="L1104">
        <v>53504959.843688399</v>
      </c>
      <c r="M1104">
        <v>68423002.740370005</v>
      </c>
      <c r="N1104">
        <v>102877136.90168101</v>
      </c>
      <c r="O1104">
        <v>134901510.93253401</v>
      </c>
      <c r="Q1104" t="str">
        <f>VLOOKUP(A1104,Lookup_Tables!$D$2:$E$7,2,FALSE)</f>
        <v>AP</v>
      </c>
      <c r="R1104" t="str">
        <f>IFERROR(VLOOKUP(D1104,Lookup_Tables!$A$2:$B$21,2,FALSE),"All")</f>
        <v>Airport</v>
      </c>
    </row>
    <row r="1105" spans="1:18" hidden="1">
      <c r="A1105">
        <v>-1</v>
      </c>
      <c r="B1105">
        <v>39</v>
      </c>
      <c r="C1105" t="s">
        <v>39</v>
      </c>
      <c r="D1105">
        <v>1</v>
      </c>
      <c r="E1105">
        <v>1395234.3399150199</v>
      </c>
      <c r="F1105">
        <v>503638.0850926406</v>
      </c>
      <c r="G1105">
        <v>1849002.38642389</v>
      </c>
      <c r="H1105">
        <v>5491415.6930972803</v>
      </c>
      <c r="I1105">
        <v>6609794.5246118195</v>
      </c>
      <c r="J1105">
        <v>11095205.3763295</v>
      </c>
      <c r="K1105">
        <v>23814729.7151752</v>
      </c>
      <c r="L1105">
        <v>53454130.552362598</v>
      </c>
      <c r="M1105">
        <v>67689559.789364502</v>
      </c>
      <c r="N1105">
        <v>102425966.164534</v>
      </c>
      <c r="O1105">
        <v>134631165.11460599</v>
      </c>
      <c r="Q1105" t="str">
        <f>VLOOKUP(A1105,Lookup_Tables!$D$2:$E$7,2,FALSE)</f>
        <v>AP</v>
      </c>
      <c r="R1105" t="str">
        <f>IFERROR(VLOOKUP(D1105,Lookup_Tables!$A$2:$B$21,2,FALSE),"All")</f>
        <v>Airport</v>
      </c>
    </row>
    <row r="1106" spans="1:18" hidden="1">
      <c r="A1106">
        <v>-1</v>
      </c>
      <c r="B1106">
        <v>39</v>
      </c>
      <c r="C1106" t="s">
        <v>38</v>
      </c>
      <c r="D1106">
        <v>2</v>
      </c>
      <c r="E1106">
        <v>21536624.367655698</v>
      </c>
      <c r="F1106">
        <v>8498041.803783115</v>
      </c>
      <c r="G1106">
        <v>47331745.044808596</v>
      </c>
      <c r="H1106">
        <v>115942332.04036701</v>
      </c>
      <c r="I1106">
        <v>134370108.94932401</v>
      </c>
      <c r="J1106">
        <v>185450533.98427799</v>
      </c>
      <c r="K1106">
        <v>301063944.649387</v>
      </c>
      <c r="L1106">
        <v>533720320.75885499</v>
      </c>
      <c r="M1106">
        <v>644819123.15772796</v>
      </c>
      <c r="N1106">
        <v>998050119.492136</v>
      </c>
      <c r="O1106">
        <v>1452893840.02706</v>
      </c>
      <c r="Q1106" t="str">
        <f>VLOOKUP(A1106,Lookup_Tables!$D$2:$E$7,2,FALSE)</f>
        <v>AP</v>
      </c>
      <c r="R1106" t="str">
        <f>IFERROR(VLOOKUP(D1106,Lookup_Tables!$A$2:$B$21,2,FALSE),"All")</f>
        <v>Bridge</v>
      </c>
    </row>
    <row r="1107" spans="1:18" hidden="1">
      <c r="A1107">
        <v>-1</v>
      </c>
      <c r="B1107">
        <v>39</v>
      </c>
      <c r="C1107" t="s">
        <v>39</v>
      </c>
      <c r="D1107">
        <v>2</v>
      </c>
      <c r="E1107">
        <v>19767542.014348902</v>
      </c>
      <c r="F1107">
        <v>7576058.3248419985</v>
      </c>
      <c r="G1107">
        <v>42120378.312366597</v>
      </c>
      <c r="H1107">
        <v>104446274.596319</v>
      </c>
      <c r="I1107">
        <v>121400967.20489</v>
      </c>
      <c r="J1107">
        <v>171522279.53446499</v>
      </c>
      <c r="K1107">
        <v>278818966.662848</v>
      </c>
      <c r="L1107">
        <v>514934561.29058301</v>
      </c>
      <c r="M1107">
        <v>637251668.41071105</v>
      </c>
      <c r="N1107">
        <v>997623620.44193494</v>
      </c>
      <c r="O1107">
        <v>1452893840.02706</v>
      </c>
      <c r="Q1107" t="str">
        <f>VLOOKUP(A1107,Lookup_Tables!$D$2:$E$7,2,FALSE)</f>
        <v>AP</v>
      </c>
      <c r="R1107" t="str">
        <f>IFERROR(VLOOKUP(D1107,Lookup_Tables!$A$2:$B$21,2,FALSE),"All")</f>
        <v>Bridge</v>
      </c>
    </row>
    <row r="1108" spans="1:18" hidden="1">
      <c r="A1108">
        <v>-1</v>
      </c>
      <c r="B1108">
        <v>39</v>
      </c>
      <c r="C1108" t="s">
        <v>38</v>
      </c>
      <c r="D1108">
        <v>3</v>
      </c>
      <c r="E1108">
        <v>1884778.5866407801</v>
      </c>
      <c r="F1108">
        <v>674625.64055816946</v>
      </c>
      <c r="G1108">
        <v>2985904.0360701601</v>
      </c>
      <c r="H1108">
        <v>7377730.6387012703</v>
      </c>
      <c r="I1108">
        <v>8833372.6083258893</v>
      </c>
      <c r="J1108">
        <v>13907212.121572901</v>
      </c>
      <c r="K1108">
        <v>24569031.895869698</v>
      </c>
      <c r="L1108">
        <v>56847282.753752798</v>
      </c>
      <c r="M1108">
        <v>84845034.002328202</v>
      </c>
      <c r="N1108">
        <v>160483502.761747</v>
      </c>
      <c r="O1108">
        <v>215097402.18628699</v>
      </c>
      <c r="Q1108" t="str">
        <f>VLOOKUP(A1108,Lookup_Tables!$D$2:$E$7,2,FALSE)</f>
        <v>AP</v>
      </c>
      <c r="R1108" t="str">
        <f>IFERROR(VLOOKUP(D1108,Lookup_Tables!$A$2:$B$21,2,FALSE),"All")</f>
        <v>Govt Hosp</v>
      </c>
    </row>
    <row r="1109" spans="1:18" hidden="1">
      <c r="A1109">
        <v>-1</v>
      </c>
      <c r="B1109">
        <v>39</v>
      </c>
      <c r="C1109" t="s">
        <v>39</v>
      </c>
      <c r="D1109">
        <v>3</v>
      </c>
      <c r="E1109">
        <v>1786913.2356350999</v>
      </c>
      <c r="F1109">
        <v>628790.41194491833</v>
      </c>
      <c r="G1109">
        <v>2685778.7501990399</v>
      </c>
      <c r="H1109">
        <v>6628670.8516001403</v>
      </c>
      <c r="I1109">
        <v>8023865.5638559498</v>
      </c>
      <c r="J1109">
        <v>12951420.6615739</v>
      </c>
      <c r="K1109">
        <v>23724583.2341864</v>
      </c>
      <c r="L1109">
        <v>56022810.448643997</v>
      </c>
      <c r="M1109">
        <v>83639818.942419901</v>
      </c>
      <c r="N1109">
        <v>159263116.82703301</v>
      </c>
      <c r="O1109">
        <v>215097402.18628699</v>
      </c>
      <c r="Q1109" t="str">
        <f>VLOOKUP(A1109,Lookup_Tables!$D$2:$E$7,2,FALSE)</f>
        <v>AP</v>
      </c>
      <c r="R1109" t="str">
        <f>IFERROR(VLOOKUP(D1109,Lookup_Tables!$A$2:$B$21,2,FALSE),"All")</f>
        <v>Govt Hosp</v>
      </c>
    </row>
    <row r="1110" spans="1:18" hidden="1">
      <c r="A1110">
        <v>-1</v>
      </c>
      <c r="B1110">
        <v>39</v>
      </c>
      <c r="C1110" t="s">
        <v>38</v>
      </c>
      <c r="D1110">
        <v>4</v>
      </c>
      <c r="E1110">
        <v>1731471.2919925</v>
      </c>
      <c r="F1110">
        <v>659279.51627599518</v>
      </c>
      <c r="G1110">
        <v>3443232.3666909002</v>
      </c>
      <c r="H1110">
        <v>7831957.9626789195</v>
      </c>
      <c r="I1110">
        <v>9004909.6793422401</v>
      </c>
      <c r="J1110">
        <v>13140470.7777339</v>
      </c>
      <c r="K1110">
        <v>23648668.8927336</v>
      </c>
      <c r="L1110">
        <v>52220060.0628739</v>
      </c>
      <c r="M1110">
        <v>71065785.609835595</v>
      </c>
      <c r="N1110">
        <v>105100612.41138799</v>
      </c>
      <c r="O1110">
        <v>144219026.214194</v>
      </c>
      <c r="Q1110" t="str">
        <f>VLOOKUP(A1110,Lookup_Tables!$D$2:$E$7,2,FALSE)</f>
        <v>AP</v>
      </c>
      <c r="R1110" t="str">
        <f>IFERROR(VLOOKUP(D1110,Lookup_Tables!$A$2:$B$21,2,FALSE),"All")</f>
        <v>Govt Med Fac</v>
      </c>
    </row>
    <row r="1111" spans="1:18" hidden="1">
      <c r="A1111">
        <v>-1</v>
      </c>
      <c r="B1111">
        <v>39</v>
      </c>
      <c r="C1111" t="s">
        <v>39</v>
      </c>
      <c r="D1111">
        <v>4</v>
      </c>
      <c r="E1111">
        <v>1604736.6627816099</v>
      </c>
      <c r="F1111">
        <v>592487.98518896813</v>
      </c>
      <c r="G1111">
        <v>3090766.0093825199</v>
      </c>
      <c r="H1111">
        <v>7141780.3774618302</v>
      </c>
      <c r="I1111">
        <v>8058658.1792771397</v>
      </c>
      <c r="J1111">
        <v>12239913.6991839</v>
      </c>
      <c r="K1111">
        <v>21191521.768382601</v>
      </c>
      <c r="L1111">
        <v>52167166.210971601</v>
      </c>
      <c r="M1111">
        <v>70972372.002403602</v>
      </c>
      <c r="N1111">
        <v>105054392.91545101</v>
      </c>
      <c r="O1111">
        <v>144219026.214194</v>
      </c>
      <c r="Q1111" t="str">
        <f>VLOOKUP(A1111,Lookup_Tables!$D$2:$E$7,2,FALSE)</f>
        <v>AP</v>
      </c>
      <c r="R1111" t="str">
        <f>IFERROR(VLOOKUP(D1111,Lookup_Tables!$A$2:$B$21,2,FALSE),"All")</f>
        <v>Govt Med Fac</v>
      </c>
    </row>
    <row r="1112" spans="1:18" hidden="1">
      <c r="A1112">
        <v>-1</v>
      </c>
      <c r="B1112">
        <v>39</v>
      </c>
      <c r="C1112" t="s">
        <v>38</v>
      </c>
      <c r="D1112">
        <v>6</v>
      </c>
      <c r="E1112">
        <v>63083.9808374606</v>
      </c>
      <c r="F1112">
        <v>20907.519845053932</v>
      </c>
      <c r="G1112">
        <v>89924.222347966701</v>
      </c>
      <c r="H1112">
        <v>352506.61578772101</v>
      </c>
      <c r="I1112">
        <v>423545.85285647499</v>
      </c>
      <c r="J1112">
        <v>679655.61814268201</v>
      </c>
      <c r="K1112">
        <v>1183598.9931544999</v>
      </c>
      <c r="L1112">
        <v>2205331.20985157</v>
      </c>
      <c r="M1112">
        <v>2459640.2439899002</v>
      </c>
      <c r="N1112">
        <v>3754027.04901854</v>
      </c>
      <c r="O1112">
        <v>5190495.8509390801</v>
      </c>
      <c r="Q1112" t="str">
        <f>VLOOKUP(A1112,Lookup_Tables!$D$2:$E$7,2,FALSE)</f>
        <v>AP</v>
      </c>
      <c r="R1112" t="str">
        <f>IFERROR(VLOOKUP(D1112,Lookup_Tables!$A$2:$B$21,2,FALSE),"All")</f>
        <v>Port</v>
      </c>
    </row>
    <row r="1113" spans="1:18" hidden="1">
      <c r="A1113">
        <v>-1</v>
      </c>
      <c r="B1113">
        <v>39</v>
      </c>
      <c r="C1113" t="s">
        <v>39</v>
      </c>
      <c r="D1113">
        <v>6</v>
      </c>
      <c r="E1113">
        <v>60590.129961803199</v>
      </c>
      <c r="F1113">
        <v>19763.084271753854</v>
      </c>
      <c r="G1113">
        <v>82012.077997889195</v>
      </c>
      <c r="H1113">
        <v>326248.84360330901</v>
      </c>
      <c r="I1113">
        <v>411498.77520170598</v>
      </c>
      <c r="J1113">
        <v>653578.05926423206</v>
      </c>
      <c r="K1113">
        <v>1167411.8823894199</v>
      </c>
      <c r="L1113">
        <v>2061090.90350555</v>
      </c>
      <c r="M1113">
        <v>2433382.2194286701</v>
      </c>
      <c r="N1113">
        <v>3753487.4697395698</v>
      </c>
      <c r="O1113">
        <v>5190495.8509390801</v>
      </c>
      <c r="Q1113" t="str">
        <f>VLOOKUP(A1113,Lookup_Tables!$D$2:$E$7,2,FALSE)</f>
        <v>AP</v>
      </c>
      <c r="R1113" t="str">
        <f>IFERROR(VLOOKUP(D1113,Lookup_Tables!$A$2:$B$21,2,FALSE),"All")</f>
        <v>Port</v>
      </c>
    </row>
    <row r="1114" spans="1:18" hidden="1">
      <c r="A1114">
        <v>-1</v>
      </c>
      <c r="B1114">
        <v>39</v>
      </c>
      <c r="C1114" t="s">
        <v>38</v>
      </c>
      <c r="D1114">
        <v>9</v>
      </c>
      <c r="E1114">
        <v>1380096.8007877299</v>
      </c>
      <c r="F1114">
        <v>526258.42395193141</v>
      </c>
      <c r="G1114">
        <v>2499749.4656668999</v>
      </c>
      <c r="H1114">
        <v>6480441.00601466</v>
      </c>
      <c r="I1114">
        <v>7721193.0186542803</v>
      </c>
      <c r="J1114">
        <v>11316924.3229951</v>
      </c>
      <c r="K1114">
        <v>19851717.828699</v>
      </c>
      <c r="L1114">
        <v>45495966.498749502</v>
      </c>
      <c r="M1114">
        <v>53640739.558636896</v>
      </c>
      <c r="N1114">
        <v>84244613.7400067</v>
      </c>
      <c r="O1114">
        <v>108251341.013327</v>
      </c>
      <c r="Q1114" t="str">
        <f>VLOOKUP(A1114,Lookup_Tables!$D$2:$E$7,2,FALSE)</f>
        <v>AP</v>
      </c>
      <c r="R1114" t="str">
        <f>IFERROR(VLOOKUP(D1114,Lookup_Tables!$A$2:$B$21,2,FALSE),"All")</f>
        <v>Pub Admin Bldg</v>
      </c>
    </row>
    <row r="1115" spans="1:18" hidden="1">
      <c r="A1115">
        <v>-1</v>
      </c>
      <c r="B1115">
        <v>39</v>
      </c>
      <c r="C1115" t="s">
        <v>39</v>
      </c>
      <c r="D1115">
        <v>9</v>
      </c>
      <c r="E1115">
        <v>1280913.0995280501</v>
      </c>
      <c r="F1115">
        <v>472766.88250302058</v>
      </c>
      <c r="G1115">
        <v>2195717.5930626402</v>
      </c>
      <c r="H1115">
        <v>5891331.9638156202</v>
      </c>
      <c r="I1115">
        <v>7125257.6869622804</v>
      </c>
      <c r="J1115">
        <v>10714745.867418701</v>
      </c>
      <c r="K1115">
        <v>18339369.400603</v>
      </c>
      <c r="L1115">
        <v>44976785.969313003</v>
      </c>
      <c r="M1115">
        <v>53371509.566073403</v>
      </c>
      <c r="N1115">
        <v>83356099.407881796</v>
      </c>
      <c r="O1115">
        <v>108203973.116212</v>
      </c>
      <c r="Q1115" t="str">
        <f>VLOOKUP(A1115,Lookup_Tables!$D$2:$E$7,2,FALSE)</f>
        <v>AP</v>
      </c>
      <c r="R1115" t="str">
        <f>IFERROR(VLOOKUP(D1115,Lookup_Tables!$A$2:$B$21,2,FALSE),"All")</f>
        <v>Pub Admin Bldg</v>
      </c>
    </row>
    <row r="1116" spans="1:18" hidden="1">
      <c r="A1116">
        <v>-1</v>
      </c>
      <c r="B1116">
        <v>39</v>
      </c>
      <c r="C1116" t="s">
        <v>38</v>
      </c>
      <c r="D1116">
        <v>10</v>
      </c>
      <c r="E1116">
        <v>9787201.9520905092</v>
      </c>
      <c r="F1116">
        <v>3659580.9905638723</v>
      </c>
      <c r="G1116">
        <v>19723738.008768499</v>
      </c>
      <c r="H1116">
        <v>45985607.0022301</v>
      </c>
      <c r="I1116">
        <v>53246315.289202198</v>
      </c>
      <c r="J1116">
        <v>81033997.484732702</v>
      </c>
      <c r="K1116">
        <v>138285905.58158901</v>
      </c>
      <c r="L1116">
        <v>285216183.14608502</v>
      </c>
      <c r="M1116">
        <v>369333932.883371</v>
      </c>
      <c r="N1116">
        <v>576326288.30417597</v>
      </c>
      <c r="O1116">
        <v>825695281.35971606</v>
      </c>
      <c r="Q1116" t="str">
        <f>VLOOKUP(A1116,Lookup_Tables!$D$2:$E$7,2,FALSE)</f>
        <v>AP</v>
      </c>
      <c r="R1116" t="str">
        <f>IFERROR(VLOOKUP(D1116,Lookup_Tables!$A$2:$B$21,2,FALSE),"All")</f>
        <v>Pub School</v>
      </c>
    </row>
    <row r="1117" spans="1:18" hidden="1">
      <c r="A1117">
        <v>-1</v>
      </c>
      <c r="B1117">
        <v>39</v>
      </c>
      <c r="C1117" t="s">
        <v>39</v>
      </c>
      <c r="D1117">
        <v>10</v>
      </c>
      <c r="E1117">
        <v>9074204.5290764291</v>
      </c>
      <c r="F1117">
        <v>3343047.4996257816</v>
      </c>
      <c r="G1117">
        <v>17708250.1873606</v>
      </c>
      <c r="H1117">
        <v>41514226.682303101</v>
      </c>
      <c r="I1117">
        <v>48316332.756556399</v>
      </c>
      <c r="J1117">
        <v>71595973.184836701</v>
      </c>
      <c r="K1117">
        <v>123644786.79015</v>
      </c>
      <c r="L1117">
        <v>276535730.64418399</v>
      </c>
      <c r="M1117">
        <v>367612923.67878801</v>
      </c>
      <c r="N1117">
        <v>576042234.41933203</v>
      </c>
      <c r="O1117">
        <v>825695281.35971606</v>
      </c>
      <c r="Q1117" t="str">
        <f>VLOOKUP(A1117,Lookup_Tables!$D$2:$E$7,2,FALSE)</f>
        <v>AP</v>
      </c>
      <c r="R1117" t="str">
        <f>IFERROR(VLOOKUP(D1117,Lookup_Tables!$A$2:$B$21,2,FALSE),"All")</f>
        <v>Pub School</v>
      </c>
    </row>
    <row r="1118" spans="1:18" hidden="1">
      <c r="A1118">
        <v>-1</v>
      </c>
      <c r="B1118">
        <v>39</v>
      </c>
      <c r="C1118" t="s">
        <v>38</v>
      </c>
      <c r="D1118">
        <v>11</v>
      </c>
      <c r="E1118">
        <v>8517637.0296263993</v>
      </c>
      <c r="F1118">
        <v>2767951.0832252707</v>
      </c>
      <c r="G1118">
        <v>10464195.015366901</v>
      </c>
      <c r="H1118">
        <v>33444391.855300501</v>
      </c>
      <c r="I1118">
        <v>40525256.4638111</v>
      </c>
      <c r="J1118">
        <v>70124156.292362407</v>
      </c>
      <c r="K1118">
        <v>128490202.15008099</v>
      </c>
      <c r="L1118">
        <v>354022936.37498701</v>
      </c>
      <c r="M1118">
        <v>416714972.18220001</v>
      </c>
      <c r="N1118">
        <v>811854688.93139601</v>
      </c>
      <c r="O1118">
        <v>1015534760.5177</v>
      </c>
      <c r="Q1118" t="str">
        <f>VLOOKUP(A1118,Lookup_Tables!$D$2:$E$7,2,FALSE)</f>
        <v>AP</v>
      </c>
      <c r="R1118" t="str">
        <f>IFERROR(VLOOKUP(D1118,Lookup_Tables!$A$2:$B$21,2,FALSE),"All")</f>
        <v>Pub Univ</v>
      </c>
    </row>
    <row r="1119" spans="1:18" hidden="1">
      <c r="A1119">
        <v>-1</v>
      </c>
      <c r="B1119">
        <v>39</v>
      </c>
      <c r="C1119" t="s">
        <v>39</v>
      </c>
      <c r="D1119">
        <v>11</v>
      </c>
      <c r="E1119">
        <v>8263990.0985676898</v>
      </c>
      <c r="F1119">
        <v>2668377.431934678</v>
      </c>
      <c r="G1119">
        <v>9835584.3662494104</v>
      </c>
      <c r="H1119">
        <v>31965401.001955099</v>
      </c>
      <c r="I1119">
        <v>38565361.661525302</v>
      </c>
      <c r="J1119">
        <v>64411605.582369201</v>
      </c>
      <c r="K1119">
        <v>128286832.210499</v>
      </c>
      <c r="L1119">
        <v>344057929.05953699</v>
      </c>
      <c r="M1119">
        <v>416714972.18220001</v>
      </c>
      <c r="N1119">
        <v>799597280.34005404</v>
      </c>
      <c r="O1119">
        <v>1015534760.5177</v>
      </c>
      <c r="Q1119" t="str">
        <f>VLOOKUP(A1119,Lookup_Tables!$D$2:$E$7,2,FALSE)</f>
        <v>AP</v>
      </c>
      <c r="R1119" t="str">
        <f>IFERROR(VLOOKUP(D1119,Lookup_Tables!$A$2:$B$21,2,FALSE),"All")</f>
        <v>Pub Univ</v>
      </c>
    </row>
    <row r="1120" spans="1:18" hidden="1">
      <c r="A1120">
        <v>-1</v>
      </c>
      <c r="B1120">
        <v>39</v>
      </c>
      <c r="C1120" t="s">
        <v>38</v>
      </c>
      <c r="D1120">
        <v>13</v>
      </c>
      <c r="E1120">
        <v>13298027.122703901</v>
      </c>
      <c r="F1120">
        <v>4924206.0827125264</v>
      </c>
      <c r="G1120">
        <v>27069179.6001154</v>
      </c>
      <c r="H1120">
        <v>63944620.431146398</v>
      </c>
      <c r="I1120">
        <v>74738678.024601594</v>
      </c>
      <c r="J1120">
        <v>111667082.542189</v>
      </c>
      <c r="K1120">
        <v>189889992.87512499</v>
      </c>
      <c r="L1120">
        <v>391669281.83419198</v>
      </c>
      <c r="M1120">
        <v>496912867.64667201</v>
      </c>
      <c r="N1120">
        <v>775327930.544397</v>
      </c>
      <c r="O1120">
        <v>1099913385.9595301</v>
      </c>
      <c r="Q1120" t="str">
        <f>VLOOKUP(A1120,Lookup_Tables!$D$2:$E$7,2,FALSE)</f>
        <v>AP</v>
      </c>
      <c r="R1120" t="str">
        <f>IFERROR(VLOOKUP(D1120,Lookup_Tables!$A$2:$B$21,2,FALSE),"All")</f>
        <v>Residual Inst</v>
      </c>
    </row>
    <row r="1121" spans="1:18" hidden="1">
      <c r="A1121">
        <v>-1</v>
      </c>
      <c r="B1121">
        <v>39</v>
      </c>
      <c r="C1121" t="s">
        <v>39</v>
      </c>
      <c r="D1121">
        <v>13</v>
      </c>
      <c r="E1121">
        <v>12396839.143198401</v>
      </c>
      <c r="F1121">
        <v>4517374.822225498</v>
      </c>
      <c r="G1121">
        <v>24369600.7494625</v>
      </c>
      <c r="H1121">
        <v>57935195.175021097</v>
      </c>
      <c r="I1121">
        <v>67131160.389881</v>
      </c>
      <c r="J1121">
        <v>101769389.06512199</v>
      </c>
      <c r="K1121">
        <v>172533380.70218399</v>
      </c>
      <c r="L1121">
        <v>390346054.26426202</v>
      </c>
      <c r="M1121">
        <v>495076012.83147597</v>
      </c>
      <c r="N1121">
        <v>775199273.57759798</v>
      </c>
      <c r="O1121">
        <v>1099913385.9595301</v>
      </c>
      <c r="Q1121" t="str">
        <f>VLOOKUP(A1121,Lookup_Tables!$D$2:$E$7,2,FALSE)</f>
        <v>AP</v>
      </c>
      <c r="R1121" t="str">
        <f>IFERROR(VLOOKUP(D1121,Lookup_Tables!$A$2:$B$21,2,FALSE),"All")</f>
        <v>Residual Inst</v>
      </c>
    </row>
    <row r="1122" spans="1:18" hidden="1">
      <c r="A1122">
        <v>-1</v>
      </c>
      <c r="B1122">
        <v>39</v>
      </c>
      <c r="C1122" t="s">
        <v>38</v>
      </c>
      <c r="D1122">
        <v>14</v>
      </c>
      <c r="E1122">
        <v>16653621.6175982</v>
      </c>
      <c r="F1122">
        <v>6273588.0875024889</v>
      </c>
      <c r="G1122">
        <v>32763628.823625501</v>
      </c>
      <c r="H1122">
        <v>89777266.1752747</v>
      </c>
      <c r="I1122">
        <v>102921030.306445</v>
      </c>
      <c r="J1122">
        <v>153660419.563357</v>
      </c>
      <c r="K1122">
        <v>269374622.97276002</v>
      </c>
      <c r="L1122">
        <v>454907910.55252302</v>
      </c>
      <c r="M1122">
        <v>526871011.93875903</v>
      </c>
      <c r="N1122">
        <v>893321045.56660104</v>
      </c>
      <c r="O1122">
        <v>1157972042.0756199</v>
      </c>
      <c r="Q1122" t="str">
        <f>VLOOKUP(A1122,Lookup_Tables!$D$2:$E$7,2,FALSE)</f>
        <v>AP</v>
      </c>
      <c r="R1122" t="str">
        <f>IFERROR(VLOOKUP(D1122,Lookup_Tables!$A$2:$B$21,2,FALSE),"All")</f>
        <v>Road</v>
      </c>
    </row>
    <row r="1123" spans="1:18" hidden="1">
      <c r="A1123">
        <v>-1</v>
      </c>
      <c r="B1123">
        <v>39</v>
      </c>
      <c r="C1123" t="s">
        <v>39</v>
      </c>
      <c r="D1123">
        <v>14</v>
      </c>
      <c r="E1123">
        <v>15593302.9589542</v>
      </c>
      <c r="F1123">
        <v>5712773.6598254219</v>
      </c>
      <c r="G1123">
        <v>29510836.335258599</v>
      </c>
      <c r="H1123">
        <v>81804243.612830207</v>
      </c>
      <c r="I1123">
        <v>95828970.824230894</v>
      </c>
      <c r="J1123">
        <v>146484761.049027</v>
      </c>
      <c r="K1123">
        <v>256263669.43760499</v>
      </c>
      <c r="L1123">
        <v>451846129.93916702</v>
      </c>
      <c r="M1123">
        <v>520295787.799945</v>
      </c>
      <c r="N1123">
        <v>890222225.39410305</v>
      </c>
      <c r="O1123">
        <v>1157972042.0756199</v>
      </c>
      <c r="Q1123" t="str">
        <f>VLOOKUP(A1123,Lookup_Tables!$D$2:$E$7,2,FALSE)</f>
        <v>AP</v>
      </c>
      <c r="R1123" t="str">
        <f>IFERROR(VLOOKUP(D1123,Lookup_Tables!$A$2:$B$21,2,FALSE),"All")</f>
        <v>Road</v>
      </c>
    </row>
    <row r="1124" spans="1:18" hidden="1">
      <c r="A1124">
        <v>-1</v>
      </c>
      <c r="B1124">
        <v>39</v>
      </c>
      <c r="C1124" t="s">
        <v>38</v>
      </c>
      <c r="D1124">
        <v>15</v>
      </c>
      <c r="E1124">
        <v>1137285709.0517199</v>
      </c>
      <c r="F1124">
        <v>447569397.49964106</v>
      </c>
      <c r="G1124">
        <v>2487880978.1391702</v>
      </c>
      <c r="H1124">
        <v>5514529360.9926004</v>
      </c>
      <c r="I1124">
        <v>6385361066.7784796</v>
      </c>
      <c r="J1124">
        <v>9716898273.3567791</v>
      </c>
      <c r="K1124">
        <v>16059648485.850201</v>
      </c>
      <c r="L1124">
        <v>30473550626.7132</v>
      </c>
      <c r="M1124">
        <v>38800219169.772003</v>
      </c>
      <c r="N1124">
        <v>56005630599.138298</v>
      </c>
      <c r="O1124">
        <v>76994934407.956406</v>
      </c>
      <c r="Q1124" t="str">
        <f>VLOOKUP(A1124,Lookup_Tables!$D$2:$E$7,2,FALSE)</f>
        <v>AP</v>
      </c>
      <c r="R1124" t="str">
        <f>IFERROR(VLOOKUP(D1124,Lookup_Tables!$A$2:$B$21,2,FALSE),"All")</f>
        <v>All</v>
      </c>
    </row>
    <row r="1125" spans="1:18" hidden="1">
      <c r="A1125">
        <v>-1</v>
      </c>
      <c r="B1125">
        <v>39</v>
      </c>
      <c r="C1125" t="s">
        <v>39</v>
      </c>
      <c r="D1125">
        <v>15</v>
      </c>
      <c r="E1125">
        <v>1045272974.51421</v>
      </c>
      <c r="F1125">
        <v>400529000.01847243</v>
      </c>
      <c r="G1125">
        <v>2231308789.75348</v>
      </c>
      <c r="H1125">
        <v>4910279552.5775099</v>
      </c>
      <c r="I1125">
        <v>5642375925.6764698</v>
      </c>
      <c r="J1125">
        <v>8776901863.9471397</v>
      </c>
      <c r="K1125">
        <v>15001786575.2589</v>
      </c>
      <c r="L1125">
        <v>30424848145.3755</v>
      </c>
      <c r="M1125">
        <v>38363315292.446899</v>
      </c>
      <c r="N1125">
        <v>55974208870.655502</v>
      </c>
      <c r="O1125">
        <v>76994934407.956406</v>
      </c>
      <c r="Q1125" t="str">
        <f>VLOOKUP(A1125,Lookup_Tables!$D$2:$E$7,2,FALSE)</f>
        <v>AP</v>
      </c>
      <c r="R1125" t="str">
        <f>IFERROR(VLOOKUP(D1125,Lookup_Tables!$A$2:$B$21,2,FALSE),"All")</f>
        <v>All</v>
      </c>
    </row>
    <row r="1126" spans="1:18" hidden="1">
      <c r="A1126">
        <v>-1</v>
      </c>
      <c r="B1126">
        <v>39</v>
      </c>
      <c r="C1126" t="s">
        <v>38</v>
      </c>
      <c r="D1126">
        <v>16</v>
      </c>
      <c r="E1126">
        <v>76360234.709722102</v>
      </c>
      <c r="F1126">
        <v>29178024.631264627</v>
      </c>
      <c r="G1126">
        <v>152619021.87303001</v>
      </c>
      <c r="H1126">
        <v>371448531.83865499</v>
      </c>
      <c r="I1126">
        <v>434990030.81672502</v>
      </c>
      <c r="J1126">
        <v>617331419.01844501</v>
      </c>
      <c r="K1126">
        <v>1094089810.5270801</v>
      </c>
      <c r="L1126">
        <v>2134610408.5980301</v>
      </c>
      <c r="M1126">
        <v>2728931060.8783498</v>
      </c>
      <c r="N1126">
        <v>4377825932.8219004</v>
      </c>
      <c r="O1126">
        <v>6134816648.7368202</v>
      </c>
      <c r="Q1126" t="str">
        <f>VLOOKUP(A1126,Lookup_Tables!$D$2:$E$7,2,FALSE)</f>
        <v>AP</v>
      </c>
      <c r="R1126" t="str">
        <f>IFERROR(VLOOKUP(D1126,Lookup_Tables!$A$2:$B$21,2,FALSE),"All")</f>
        <v>Government_Loss</v>
      </c>
    </row>
    <row r="1127" spans="1:18" hidden="1">
      <c r="A1127">
        <v>-1</v>
      </c>
      <c r="B1127">
        <v>39</v>
      </c>
      <c r="C1127" t="s">
        <v>39</v>
      </c>
      <c r="D1127">
        <v>16</v>
      </c>
      <c r="E1127">
        <v>71007035.192681998</v>
      </c>
      <c r="F1127">
        <v>26465567.722912483</v>
      </c>
      <c r="G1127">
        <v>137958730.516408</v>
      </c>
      <c r="H1127">
        <v>335257679.97574502</v>
      </c>
      <c r="I1127">
        <v>386730933.60255802</v>
      </c>
      <c r="J1127">
        <v>583371248.03534603</v>
      </c>
      <c r="K1127">
        <v>1012620368.55364</v>
      </c>
      <c r="L1127">
        <v>2120495517.931</v>
      </c>
      <c r="M1127">
        <v>2674348351.2562499</v>
      </c>
      <c r="N1127">
        <v>4371656970.1881599</v>
      </c>
      <c r="O1127">
        <v>6134816648.7368202</v>
      </c>
      <c r="Q1127" t="str">
        <f>VLOOKUP(A1127,Lookup_Tables!$D$2:$E$7,2,FALSE)</f>
        <v>AP</v>
      </c>
      <c r="R1127" t="str">
        <f>IFERROR(VLOOKUP(D1127,Lookup_Tables!$A$2:$B$21,2,FALSE),"All")</f>
        <v>Government_Loss</v>
      </c>
    </row>
    <row r="1128" spans="1:18" hidden="1">
      <c r="A1128">
        <v>-1</v>
      </c>
      <c r="B1128">
        <v>39</v>
      </c>
      <c r="C1128" t="s">
        <v>38</v>
      </c>
      <c r="D1128">
        <v>17</v>
      </c>
      <c r="E1128">
        <v>161724249.52460501</v>
      </c>
      <c r="F1128">
        <v>63026582.625731409</v>
      </c>
      <c r="G1128">
        <v>349319427.52177697</v>
      </c>
      <c r="H1128">
        <v>863740532.89961004</v>
      </c>
      <c r="I1128">
        <v>1004619265.27035</v>
      </c>
      <c r="J1128">
        <v>1466888943.5648401</v>
      </c>
      <c r="K1128">
        <v>2531051792.3768001</v>
      </c>
      <c r="L1128">
        <v>4414877283.7415504</v>
      </c>
      <c r="M1128">
        <v>4995938031.7820301</v>
      </c>
      <c r="N1128">
        <v>7041355876.22227</v>
      </c>
      <c r="O1128">
        <v>9813050339.8337307</v>
      </c>
      <c r="Q1128" t="str">
        <f>VLOOKUP(A1128,Lookup_Tables!$D$2:$E$7,2,FALSE)</f>
        <v>AP</v>
      </c>
      <c r="R1128" t="str">
        <f>IFERROR(VLOOKUP(D1128,Lookup_Tables!$A$2:$B$21,2,FALSE),"All")</f>
        <v>Emergency_Loss</v>
      </c>
    </row>
    <row r="1129" spans="1:18" hidden="1">
      <c r="A1129">
        <v>-1</v>
      </c>
      <c r="B1129">
        <v>39</v>
      </c>
      <c r="C1129" t="s">
        <v>39</v>
      </c>
      <c r="D1129">
        <v>17</v>
      </c>
      <c r="E1129">
        <v>149450095.96406299</v>
      </c>
      <c r="F1129">
        <v>57571368.261874884</v>
      </c>
      <c r="G1129">
        <v>312927836.85594898</v>
      </c>
      <c r="H1129">
        <v>750255791.01754498</v>
      </c>
      <c r="I1129">
        <v>893941650.61321795</v>
      </c>
      <c r="J1129">
        <v>1356178144.2384501</v>
      </c>
      <c r="K1129">
        <v>2320205117.83989</v>
      </c>
      <c r="L1129">
        <v>4376264694.2886295</v>
      </c>
      <c r="M1129">
        <v>4896426641.5081997</v>
      </c>
      <c r="N1129">
        <v>7037155339.4347801</v>
      </c>
      <c r="O1129">
        <v>9813050339.8337307</v>
      </c>
      <c r="Q1129" t="str">
        <f>VLOOKUP(A1129,Lookup_Tables!$D$2:$E$7,2,FALSE)</f>
        <v>AP</v>
      </c>
      <c r="R1129" t="str">
        <f>IFERROR(VLOOKUP(D1129,Lookup_Tables!$A$2:$B$21,2,FALSE),"All")</f>
        <v>Emergency_Loss</v>
      </c>
    </row>
    <row r="1130" spans="1:18" hidden="1">
      <c r="A1130">
        <v>-1</v>
      </c>
      <c r="B1130">
        <v>39</v>
      </c>
      <c r="C1130" t="s">
        <v>38</v>
      </c>
      <c r="D1130">
        <v>18</v>
      </c>
      <c r="E1130">
        <v>238084484.23433</v>
      </c>
      <c r="F1130">
        <v>92346804.39285031</v>
      </c>
      <c r="G1130">
        <v>514882983.27579898</v>
      </c>
      <c r="H1130">
        <v>1200474746.1619899</v>
      </c>
      <c r="I1130">
        <v>1402619216.75526</v>
      </c>
      <c r="J1130">
        <v>2089916840.2154601</v>
      </c>
      <c r="K1130">
        <v>3549284434.7162099</v>
      </c>
      <c r="L1130">
        <v>6578452262.5463696</v>
      </c>
      <c r="M1130">
        <v>7743397579.9244299</v>
      </c>
      <c r="N1130">
        <v>11481242000.8951</v>
      </c>
      <c r="O1130">
        <v>15947866988.570601</v>
      </c>
      <c r="Q1130" t="str">
        <f>VLOOKUP(A1130,Lookup_Tables!$D$2:$E$7,2,FALSE)</f>
        <v>AP</v>
      </c>
      <c r="R1130" t="str">
        <f>IFERROR(VLOOKUP(D1130,Lookup_Tables!$A$2:$B$21,2,FALSE),"All")</f>
        <v>Govt_Plus_Emergency</v>
      </c>
    </row>
    <row r="1131" spans="1:18" hidden="1">
      <c r="A1131">
        <v>-1</v>
      </c>
      <c r="B1131">
        <v>39</v>
      </c>
      <c r="C1131" t="s">
        <v>39</v>
      </c>
      <c r="D1131">
        <v>18</v>
      </c>
      <c r="E1131">
        <v>220017327.26426399</v>
      </c>
      <c r="F1131">
        <v>83160300.559862792</v>
      </c>
      <c r="G1131">
        <v>462188133.437208</v>
      </c>
      <c r="H1131">
        <v>1064987571.18159</v>
      </c>
      <c r="I1131">
        <v>1239732384.5490501</v>
      </c>
      <c r="J1131">
        <v>1942279550.90728</v>
      </c>
      <c r="K1131">
        <v>3382348754.6964502</v>
      </c>
      <c r="L1131">
        <v>6562857088.5187197</v>
      </c>
      <c r="M1131">
        <v>7587481500.1952896</v>
      </c>
      <c r="N1131">
        <v>11475830652.085199</v>
      </c>
      <c r="O1131">
        <v>15947866988.570601</v>
      </c>
      <c r="Q1131" t="str">
        <f>VLOOKUP(A1131,Lookup_Tables!$D$2:$E$7,2,FALSE)</f>
        <v>AP</v>
      </c>
      <c r="R1131" t="str">
        <f>IFERROR(VLOOKUP(D1131,Lookup_Tables!$A$2:$B$21,2,FALSE),"All")</f>
        <v>Govt_Plus_Emergency</v>
      </c>
    </row>
    <row r="1132" spans="1:18" hidden="1">
      <c r="A1132">
        <v>-1</v>
      </c>
      <c r="B1132">
        <v>40</v>
      </c>
      <c r="C1132" t="s">
        <v>38</v>
      </c>
      <c r="D1132">
        <v>0</v>
      </c>
      <c r="E1132">
        <v>10909357163.260599</v>
      </c>
      <c r="F1132">
        <v>4336003389.7770071</v>
      </c>
      <c r="G1132">
        <v>17523051854.331299</v>
      </c>
      <c r="H1132">
        <v>53476108206.633598</v>
      </c>
      <c r="I1132">
        <v>62800149645.143799</v>
      </c>
      <c r="J1132">
        <v>99572390565.077301</v>
      </c>
      <c r="K1132">
        <v>195403161093.13699</v>
      </c>
      <c r="L1132">
        <v>383712201883.23999</v>
      </c>
      <c r="M1132">
        <v>412912723274.23602</v>
      </c>
      <c r="N1132">
        <v>529811662743.87903</v>
      </c>
      <c r="O1132">
        <v>616038954365.66199</v>
      </c>
      <c r="Q1132" t="str">
        <f>VLOOKUP(A1132,Lookup_Tables!$D$2:$E$7,2,FALSE)</f>
        <v>AP</v>
      </c>
      <c r="R1132" t="str">
        <f>IFERROR(VLOOKUP(D1132,Lookup_Tables!$A$2:$B$21,2,FALSE),"All")</f>
        <v>Private Assets</v>
      </c>
    </row>
    <row r="1133" spans="1:18" hidden="1">
      <c r="A1133">
        <v>-1</v>
      </c>
      <c r="B1133">
        <v>40</v>
      </c>
      <c r="C1133" t="s">
        <v>39</v>
      </c>
      <c r="D1133">
        <v>0</v>
      </c>
      <c r="E1133">
        <v>10123419234.8242</v>
      </c>
      <c r="F1133">
        <v>3902100774.3432798</v>
      </c>
      <c r="G1133">
        <v>14653364643.631901</v>
      </c>
      <c r="H1133">
        <v>49121362549.976097</v>
      </c>
      <c r="I1133">
        <v>58813897681.200302</v>
      </c>
      <c r="J1133">
        <v>94594692256.968994</v>
      </c>
      <c r="K1133">
        <v>191913623518.77399</v>
      </c>
      <c r="L1133">
        <v>378837380400.27802</v>
      </c>
      <c r="M1133">
        <v>412912723274.23602</v>
      </c>
      <c r="N1133">
        <v>510346704749.99902</v>
      </c>
      <c r="O1133">
        <v>609930989559.96899</v>
      </c>
      <c r="Q1133" t="str">
        <f>VLOOKUP(A1133,Lookup_Tables!$D$2:$E$7,2,FALSE)</f>
        <v>AP</v>
      </c>
      <c r="R1133" t="str">
        <f>IFERROR(VLOOKUP(D1133,Lookup_Tables!$A$2:$B$21,2,FALSE),"All")</f>
        <v>Private Assets</v>
      </c>
    </row>
    <row r="1134" spans="1:18" hidden="1">
      <c r="A1134">
        <v>-1</v>
      </c>
      <c r="B1134">
        <v>40</v>
      </c>
      <c r="C1134" t="s">
        <v>38</v>
      </c>
      <c r="D1134">
        <v>2</v>
      </c>
      <c r="E1134">
        <v>9753766.8633012008</v>
      </c>
      <c r="F1134">
        <v>3919376.6743212473</v>
      </c>
      <c r="G1134">
        <v>17772100.3415762</v>
      </c>
      <c r="H1134">
        <v>50835412.141362101</v>
      </c>
      <c r="I1134">
        <v>62501240.664198503</v>
      </c>
      <c r="J1134">
        <v>96616944.538952306</v>
      </c>
      <c r="K1134">
        <v>170826421.69601101</v>
      </c>
      <c r="L1134">
        <v>283282226.94277602</v>
      </c>
      <c r="M1134">
        <v>310118850.62126601</v>
      </c>
      <c r="N1134">
        <v>414568367.96429002</v>
      </c>
      <c r="O1134">
        <v>457421734.22057402</v>
      </c>
      <c r="Q1134" t="str">
        <f>VLOOKUP(A1134,Lookup_Tables!$D$2:$E$7,2,FALSE)</f>
        <v>AP</v>
      </c>
      <c r="R1134" t="str">
        <f>IFERROR(VLOOKUP(D1134,Lookup_Tables!$A$2:$B$21,2,FALSE),"All")</f>
        <v>Bridge</v>
      </c>
    </row>
    <row r="1135" spans="1:18" hidden="1">
      <c r="A1135">
        <v>-1</v>
      </c>
      <c r="B1135">
        <v>40</v>
      </c>
      <c r="C1135" t="s">
        <v>39</v>
      </c>
      <c r="D1135">
        <v>2</v>
      </c>
      <c r="E1135">
        <v>8971288.5159839392</v>
      </c>
      <c r="F1135">
        <v>3499337.3482652968</v>
      </c>
      <c r="G1135">
        <v>15221344.274090899</v>
      </c>
      <c r="H1135">
        <v>47059938.502197497</v>
      </c>
      <c r="I1135">
        <v>56611983.538682997</v>
      </c>
      <c r="J1135">
        <v>93869377.585170701</v>
      </c>
      <c r="K1135">
        <v>169181893.02062401</v>
      </c>
      <c r="L1135">
        <v>268710466.59586799</v>
      </c>
      <c r="M1135">
        <v>296732319.66480201</v>
      </c>
      <c r="N1135">
        <v>400263292.57961899</v>
      </c>
      <c r="O1135">
        <v>443069533.12299699</v>
      </c>
      <c r="Q1135" t="str">
        <f>VLOOKUP(A1135,Lookup_Tables!$D$2:$E$7,2,FALSE)</f>
        <v>AP</v>
      </c>
      <c r="R1135" t="str">
        <f>IFERROR(VLOOKUP(D1135,Lookup_Tables!$A$2:$B$21,2,FALSE),"All")</f>
        <v>Bridge</v>
      </c>
    </row>
    <row r="1136" spans="1:18" hidden="1">
      <c r="A1136">
        <v>-1</v>
      </c>
      <c r="B1136">
        <v>40</v>
      </c>
      <c r="C1136" t="s">
        <v>38</v>
      </c>
      <c r="D1136">
        <v>3</v>
      </c>
      <c r="E1136">
        <v>2682630.09037566</v>
      </c>
      <c r="F1136">
        <v>1164703.290124407</v>
      </c>
      <c r="G1136">
        <v>5505438.1071987003</v>
      </c>
      <c r="H1136">
        <v>12812375.389725899</v>
      </c>
      <c r="I1136">
        <v>16459471.4395625</v>
      </c>
      <c r="J1136">
        <v>25158590.752562702</v>
      </c>
      <c r="K1136">
        <v>42819975.044845901</v>
      </c>
      <c r="L1136">
        <v>65036348.096787997</v>
      </c>
      <c r="M1136">
        <v>72858525.252767399</v>
      </c>
      <c r="N1136">
        <v>96920818.7613599</v>
      </c>
      <c r="O1136">
        <v>109365070.737106</v>
      </c>
      <c r="Q1136" t="str">
        <f>VLOOKUP(A1136,Lookup_Tables!$D$2:$E$7,2,FALSE)</f>
        <v>AP</v>
      </c>
      <c r="R1136" t="str">
        <f>IFERROR(VLOOKUP(D1136,Lookup_Tables!$A$2:$B$21,2,FALSE),"All")</f>
        <v>Govt Hosp</v>
      </c>
    </row>
    <row r="1137" spans="1:18" hidden="1">
      <c r="A1137">
        <v>-1</v>
      </c>
      <c r="B1137">
        <v>40</v>
      </c>
      <c r="C1137" t="s">
        <v>39</v>
      </c>
      <c r="D1137">
        <v>3</v>
      </c>
      <c r="E1137">
        <v>2416503.07514229</v>
      </c>
      <c r="F1137">
        <v>1017097.3652556438</v>
      </c>
      <c r="G1137">
        <v>4609368.6079328302</v>
      </c>
      <c r="H1137">
        <v>11607506.384759201</v>
      </c>
      <c r="I1137">
        <v>14553883.6614397</v>
      </c>
      <c r="J1137">
        <v>23671826.2427883</v>
      </c>
      <c r="K1137">
        <v>41730923.5238235</v>
      </c>
      <c r="L1137">
        <v>62280396.642983399</v>
      </c>
      <c r="M1137">
        <v>70607999.251705304</v>
      </c>
      <c r="N1137">
        <v>93936868.7257725</v>
      </c>
      <c r="O1137">
        <v>108602301.261843</v>
      </c>
      <c r="Q1137" t="str">
        <f>VLOOKUP(A1137,Lookup_Tables!$D$2:$E$7,2,FALSE)</f>
        <v>AP</v>
      </c>
      <c r="R1137" t="str">
        <f>IFERROR(VLOOKUP(D1137,Lookup_Tables!$A$2:$B$21,2,FALSE),"All")</f>
        <v>Govt Hosp</v>
      </c>
    </row>
    <row r="1138" spans="1:18" hidden="1">
      <c r="A1138">
        <v>-1</v>
      </c>
      <c r="B1138">
        <v>40</v>
      </c>
      <c r="C1138" t="s">
        <v>38</v>
      </c>
      <c r="D1138">
        <v>4</v>
      </c>
      <c r="E1138">
        <v>1686224.64861354</v>
      </c>
      <c r="F1138">
        <v>633435.21940615051</v>
      </c>
      <c r="G1138">
        <v>2988316.7042720402</v>
      </c>
      <c r="H1138">
        <v>8743310.3626283109</v>
      </c>
      <c r="I1138">
        <v>11001645.746578701</v>
      </c>
      <c r="J1138">
        <v>17855039.227285199</v>
      </c>
      <c r="K1138">
        <v>29754568.142869402</v>
      </c>
      <c r="L1138">
        <v>51343070.581941202</v>
      </c>
      <c r="M1138">
        <v>58035517.504026704</v>
      </c>
      <c r="N1138">
        <v>77816717.641949594</v>
      </c>
      <c r="O1138">
        <v>95959032.554470405</v>
      </c>
      <c r="Q1138" t="str">
        <f>VLOOKUP(A1138,Lookup_Tables!$D$2:$E$7,2,FALSE)</f>
        <v>AP</v>
      </c>
      <c r="R1138" t="str">
        <f>IFERROR(VLOOKUP(D1138,Lookup_Tables!$A$2:$B$21,2,FALSE),"All")</f>
        <v>Govt Med Fac</v>
      </c>
    </row>
    <row r="1139" spans="1:18" hidden="1">
      <c r="A1139">
        <v>-1</v>
      </c>
      <c r="B1139">
        <v>40</v>
      </c>
      <c r="C1139" t="s">
        <v>39</v>
      </c>
      <c r="D1139">
        <v>4</v>
      </c>
      <c r="E1139">
        <v>1558555.507769</v>
      </c>
      <c r="F1139">
        <v>570990.61254920415</v>
      </c>
      <c r="G1139">
        <v>2611879.6378196301</v>
      </c>
      <c r="H1139">
        <v>8215260.0540770404</v>
      </c>
      <c r="I1139">
        <v>10062318.1195291</v>
      </c>
      <c r="J1139">
        <v>17318784.369128</v>
      </c>
      <c r="K1139">
        <v>28503209.879575402</v>
      </c>
      <c r="L1139">
        <v>47747874.989231601</v>
      </c>
      <c r="M1139">
        <v>55527825.5100834</v>
      </c>
      <c r="N1139">
        <v>73937577.394519702</v>
      </c>
      <c r="O1139">
        <v>93474484.660168305</v>
      </c>
      <c r="Q1139" t="str">
        <f>VLOOKUP(A1139,Lookup_Tables!$D$2:$E$7,2,FALSE)</f>
        <v>AP</v>
      </c>
      <c r="R1139" t="str">
        <f>IFERROR(VLOOKUP(D1139,Lookup_Tables!$A$2:$B$21,2,FALSE),"All")</f>
        <v>Govt Med Fac</v>
      </c>
    </row>
    <row r="1140" spans="1:18" hidden="1">
      <c r="A1140">
        <v>-1</v>
      </c>
      <c r="B1140">
        <v>40</v>
      </c>
      <c r="C1140" t="s">
        <v>38</v>
      </c>
      <c r="D1140">
        <v>7</v>
      </c>
      <c r="E1140">
        <v>92176385.386603698</v>
      </c>
      <c r="F1140">
        <v>29247215.362896591</v>
      </c>
      <c r="G1140">
        <v>56892072.584326603</v>
      </c>
      <c r="H1140">
        <v>526729077.07927001</v>
      </c>
      <c r="I1140">
        <v>639024240.071787</v>
      </c>
      <c r="J1140">
        <v>1147081506.5034101</v>
      </c>
      <c r="K1140">
        <v>2197618956.5101299</v>
      </c>
      <c r="L1140">
        <v>3442768657.9183502</v>
      </c>
      <c r="M1140">
        <v>4052593466.77634</v>
      </c>
      <c r="N1140">
        <v>5996113677.5088997</v>
      </c>
      <c r="O1140">
        <v>7480816544.9144201</v>
      </c>
      <c r="Q1140" t="str">
        <f>VLOOKUP(A1140,Lookup_Tables!$D$2:$E$7,2,FALSE)</f>
        <v>AP</v>
      </c>
      <c r="R1140" t="str">
        <f>IFERROR(VLOOKUP(D1140,Lookup_Tables!$A$2:$B$21,2,FALSE),"All")</f>
        <v>Power Plant</v>
      </c>
    </row>
    <row r="1141" spans="1:18" hidden="1">
      <c r="A1141">
        <v>-1</v>
      </c>
      <c r="B1141">
        <v>40</v>
      </c>
      <c r="C1141" t="s">
        <v>39</v>
      </c>
      <c r="D1141">
        <v>7</v>
      </c>
      <c r="E1141">
        <v>89295595.265397593</v>
      </c>
      <c r="F1141">
        <v>28457530.741519511</v>
      </c>
      <c r="G1141">
        <v>49495610.582219198</v>
      </c>
      <c r="H1141">
        <v>504494949.31814897</v>
      </c>
      <c r="I1141">
        <v>619218307.39898205</v>
      </c>
      <c r="J1141">
        <v>1141700316.48615</v>
      </c>
      <c r="K1141">
        <v>2077458171.91049</v>
      </c>
      <c r="L1141">
        <v>3402203647.70081</v>
      </c>
      <c r="M1141">
        <v>3851561274.9637198</v>
      </c>
      <c r="N1141">
        <v>5899643331.0464096</v>
      </c>
      <c r="O1141">
        <v>7439520957.4934301</v>
      </c>
      <c r="Q1141" t="str">
        <f>VLOOKUP(A1141,Lookup_Tables!$D$2:$E$7,2,FALSE)</f>
        <v>AP</v>
      </c>
      <c r="R1141" t="str">
        <f>IFERROR(VLOOKUP(D1141,Lookup_Tables!$A$2:$B$21,2,FALSE),"All")</f>
        <v>Power Plant</v>
      </c>
    </row>
    <row r="1142" spans="1:18" hidden="1">
      <c r="A1142">
        <v>-1</v>
      </c>
      <c r="B1142">
        <v>40</v>
      </c>
      <c r="C1142" t="s">
        <v>38</v>
      </c>
      <c r="D1142">
        <v>9</v>
      </c>
      <c r="E1142">
        <v>405176.06954319699</v>
      </c>
      <c r="F1142">
        <v>145780.56679902103</v>
      </c>
      <c r="G1142">
        <v>587953.58462875802</v>
      </c>
      <c r="H1142">
        <v>2240300.68078034</v>
      </c>
      <c r="I1142">
        <v>2864262.0229125302</v>
      </c>
      <c r="J1142">
        <v>4649203.3429308701</v>
      </c>
      <c r="K1142">
        <v>8587915.1137459297</v>
      </c>
      <c r="L1142">
        <v>12158944.115313601</v>
      </c>
      <c r="M1142">
        <v>14373505.7435036</v>
      </c>
      <c r="N1142">
        <v>18392670.436507899</v>
      </c>
      <c r="O1142">
        <v>22262556.532085199</v>
      </c>
      <c r="Q1142" t="str">
        <f>VLOOKUP(A1142,Lookup_Tables!$D$2:$E$7,2,FALSE)</f>
        <v>AP</v>
      </c>
      <c r="R1142" t="str">
        <f>IFERROR(VLOOKUP(D1142,Lookup_Tables!$A$2:$B$21,2,FALSE),"All")</f>
        <v>Pub Admin Bldg</v>
      </c>
    </row>
    <row r="1143" spans="1:18" hidden="1">
      <c r="A1143">
        <v>-1</v>
      </c>
      <c r="B1143">
        <v>40</v>
      </c>
      <c r="C1143" t="s">
        <v>39</v>
      </c>
      <c r="D1143">
        <v>9</v>
      </c>
      <c r="E1143">
        <v>380102.07370766299</v>
      </c>
      <c r="F1143">
        <v>133816.85047634231</v>
      </c>
      <c r="G1143">
        <v>519475.08853249601</v>
      </c>
      <c r="H1143">
        <v>2073186.39026379</v>
      </c>
      <c r="I1143">
        <v>2645395.1064556502</v>
      </c>
      <c r="J1143">
        <v>4586858.0627969299</v>
      </c>
      <c r="K1143">
        <v>8136973.2957590399</v>
      </c>
      <c r="L1143">
        <v>11990485.789603701</v>
      </c>
      <c r="M1143">
        <v>14051046.4951932</v>
      </c>
      <c r="N1143">
        <v>17653700.024077501</v>
      </c>
      <c r="O1143">
        <v>21723816.5614006</v>
      </c>
      <c r="Q1143" t="str">
        <f>VLOOKUP(A1143,Lookup_Tables!$D$2:$E$7,2,FALSE)</f>
        <v>AP</v>
      </c>
      <c r="R1143" t="str">
        <f>IFERROR(VLOOKUP(D1143,Lookup_Tables!$A$2:$B$21,2,FALSE),"All")</f>
        <v>Pub Admin Bldg</v>
      </c>
    </row>
    <row r="1144" spans="1:18" hidden="1">
      <c r="A1144">
        <v>-1</v>
      </c>
      <c r="B1144">
        <v>40</v>
      </c>
      <c r="C1144" t="s">
        <v>38</v>
      </c>
      <c r="D1144">
        <v>10</v>
      </c>
      <c r="E1144">
        <v>13894657.0662462</v>
      </c>
      <c r="F1144">
        <v>5243037.2518560793</v>
      </c>
      <c r="G1144">
        <v>23288844.475976501</v>
      </c>
      <c r="H1144">
        <v>77157649.813386396</v>
      </c>
      <c r="I1144">
        <v>93210483.632430702</v>
      </c>
      <c r="J1144">
        <v>147937054.62861499</v>
      </c>
      <c r="K1144">
        <v>277999551.69962698</v>
      </c>
      <c r="L1144">
        <v>417391041.95615602</v>
      </c>
      <c r="M1144">
        <v>465104362.90564901</v>
      </c>
      <c r="N1144">
        <v>583616842.22752702</v>
      </c>
      <c r="O1144">
        <v>696513504.04005897</v>
      </c>
      <c r="Q1144" t="str">
        <f>VLOOKUP(A1144,Lookup_Tables!$D$2:$E$7,2,FALSE)</f>
        <v>AP</v>
      </c>
      <c r="R1144" t="str">
        <f>IFERROR(VLOOKUP(D1144,Lookup_Tables!$A$2:$B$21,2,FALSE),"All")</f>
        <v>Pub School</v>
      </c>
    </row>
    <row r="1145" spans="1:18" hidden="1">
      <c r="A1145">
        <v>-1</v>
      </c>
      <c r="B1145">
        <v>40</v>
      </c>
      <c r="C1145" t="s">
        <v>39</v>
      </c>
      <c r="D1145">
        <v>10</v>
      </c>
      <c r="E1145">
        <v>12941182.803540001</v>
      </c>
      <c r="F1145">
        <v>4747497.6975566251</v>
      </c>
      <c r="G1145">
        <v>20679506.010568801</v>
      </c>
      <c r="H1145">
        <v>71038758.307443604</v>
      </c>
      <c r="I1145">
        <v>85076438.675668105</v>
      </c>
      <c r="J1145">
        <v>143662118.11213899</v>
      </c>
      <c r="K1145">
        <v>266726772.913335</v>
      </c>
      <c r="L1145">
        <v>408893281.04565799</v>
      </c>
      <c r="M1145">
        <v>449453641.04755902</v>
      </c>
      <c r="N1145">
        <v>578514929.38503695</v>
      </c>
      <c r="O1145">
        <v>688400016.20243895</v>
      </c>
      <c r="Q1145" t="str">
        <f>VLOOKUP(A1145,Lookup_Tables!$D$2:$E$7,2,FALSE)</f>
        <v>AP</v>
      </c>
      <c r="R1145" t="str">
        <f>IFERROR(VLOOKUP(D1145,Lookup_Tables!$A$2:$B$21,2,FALSE),"All")</f>
        <v>Pub School</v>
      </c>
    </row>
    <row r="1146" spans="1:18" hidden="1">
      <c r="A1146">
        <v>-1</v>
      </c>
      <c r="B1146">
        <v>40</v>
      </c>
      <c r="C1146" t="s">
        <v>38</v>
      </c>
      <c r="D1146">
        <v>11</v>
      </c>
      <c r="E1146">
        <v>1804801.65079332</v>
      </c>
      <c r="F1146">
        <v>607374.82806874532</v>
      </c>
      <c r="G1146">
        <v>2109600.8639670601</v>
      </c>
      <c r="H1146">
        <v>9354147.9439243898</v>
      </c>
      <c r="I1146">
        <v>11802841.228172701</v>
      </c>
      <c r="J1146">
        <v>20851773.897699699</v>
      </c>
      <c r="K1146">
        <v>39668661.611653402</v>
      </c>
      <c r="L1146">
        <v>64949937.1681979</v>
      </c>
      <c r="M1146">
        <v>74548282.754302606</v>
      </c>
      <c r="N1146">
        <v>95495039.225383505</v>
      </c>
      <c r="O1146">
        <v>134715987.44294599</v>
      </c>
      <c r="Q1146" t="str">
        <f>VLOOKUP(A1146,Lookup_Tables!$D$2:$E$7,2,FALSE)</f>
        <v>AP</v>
      </c>
      <c r="R1146" t="str">
        <f>IFERROR(VLOOKUP(D1146,Lookup_Tables!$A$2:$B$21,2,FALSE),"All")</f>
        <v>Pub Univ</v>
      </c>
    </row>
    <row r="1147" spans="1:18" hidden="1">
      <c r="A1147">
        <v>-1</v>
      </c>
      <c r="B1147">
        <v>40</v>
      </c>
      <c r="C1147" t="s">
        <v>39</v>
      </c>
      <c r="D1147">
        <v>11</v>
      </c>
      <c r="E1147">
        <v>1719830.0550219901</v>
      </c>
      <c r="F1147">
        <v>570808.76063309284</v>
      </c>
      <c r="G1147">
        <v>1831505.8616511901</v>
      </c>
      <c r="H1147">
        <v>8784351.8087727502</v>
      </c>
      <c r="I1147">
        <v>11429817.0019169</v>
      </c>
      <c r="J1147">
        <v>19373057.3207222</v>
      </c>
      <c r="K1147">
        <v>38630797.552359201</v>
      </c>
      <c r="L1147">
        <v>64949937.1681979</v>
      </c>
      <c r="M1147">
        <v>74480449.184544206</v>
      </c>
      <c r="N1147">
        <v>93744971.491510794</v>
      </c>
      <c r="O1147">
        <v>133630678.092851</v>
      </c>
      <c r="Q1147" t="str">
        <f>VLOOKUP(A1147,Lookup_Tables!$D$2:$E$7,2,FALSE)</f>
        <v>AP</v>
      </c>
      <c r="R1147" t="str">
        <f>IFERROR(VLOOKUP(D1147,Lookup_Tables!$A$2:$B$21,2,FALSE),"All")</f>
        <v>Pub Univ</v>
      </c>
    </row>
    <row r="1148" spans="1:18" hidden="1">
      <c r="A1148">
        <v>-1</v>
      </c>
      <c r="B1148">
        <v>40</v>
      </c>
      <c r="C1148" t="s">
        <v>38</v>
      </c>
      <c r="D1148">
        <v>12</v>
      </c>
      <c r="E1148">
        <v>10254354.4282322</v>
      </c>
      <c r="F1148">
        <v>4313986.484254295</v>
      </c>
      <c r="G1148">
        <v>16481322.844518401</v>
      </c>
      <c r="H1148">
        <v>46833206.9244271</v>
      </c>
      <c r="I1148">
        <v>55702500.025246702</v>
      </c>
      <c r="J1148">
        <v>90873671.763011605</v>
      </c>
      <c r="K1148">
        <v>181459616.28004801</v>
      </c>
      <c r="L1148">
        <v>334610880.01351601</v>
      </c>
      <c r="M1148">
        <v>370051963.11646003</v>
      </c>
      <c r="N1148">
        <v>441995626.52381098</v>
      </c>
      <c r="O1148">
        <v>563821991.23770499</v>
      </c>
      <c r="Q1148" t="str">
        <f>VLOOKUP(A1148,Lookup_Tables!$D$2:$E$7,2,FALSE)</f>
        <v>AP</v>
      </c>
      <c r="R1148" t="str">
        <f>IFERROR(VLOOKUP(D1148,Lookup_Tables!$A$2:$B$21,2,FALSE),"All")</f>
        <v>Rail</v>
      </c>
    </row>
    <row r="1149" spans="1:18" hidden="1">
      <c r="A1149">
        <v>-1</v>
      </c>
      <c r="B1149">
        <v>40</v>
      </c>
      <c r="C1149" t="s">
        <v>39</v>
      </c>
      <c r="D1149">
        <v>12</v>
      </c>
      <c r="E1149">
        <v>9433603.4260563906</v>
      </c>
      <c r="F1149">
        <v>3869956.6268597785</v>
      </c>
      <c r="G1149">
        <v>13232733.5051123</v>
      </c>
      <c r="H1149">
        <v>42067793.177448601</v>
      </c>
      <c r="I1149">
        <v>51433702.246239401</v>
      </c>
      <c r="J1149">
        <v>87167631.693856701</v>
      </c>
      <c r="K1149">
        <v>177539509.32647499</v>
      </c>
      <c r="L1149">
        <v>328320367.14696598</v>
      </c>
      <c r="M1149">
        <v>367934550.27856898</v>
      </c>
      <c r="N1149">
        <v>432480230.56509203</v>
      </c>
      <c r="O1149">
        <v>547404607.13658297</v>
      </c>
      <c r="Q1149" t="str">
        <f>VLOOKUP(A1149,Lookup_Tables!$D$2:$E$7,2,FALSE)</f>
        <v>AP</v>
      </c>
      <c r="R1149" t="str">
        <f>IFERROR(VLOOKUP(D1149,Lookup_Tables!$A$2:$B$21,2,FALSE),"All")</f>
        <v>Rail</v>
      </c>
    </row>
    <row r="1150" spans="1:18" hidden="1">
      <c r="A1150">
        <v>-1</v>
      </c>
      <c r="B1150">
        <v>40</v>
      </c>
      <c r="C1150" t="s">
        <v>38</v>
      </c>
      <c r="D1150">
        <v>13</v>
      </c>
      <c r="E1150">
        <v>39519090.226392902</v>
      </c>
      <c r="F1150">
        <v>14988948.922412317</v>
      </c>
      <c r="G1150">
        <v>60562900.174972601</v>
      </c>
      <c r="H1150">
        <v>194397924.57800701</v>
      </c>
      <c r="I1150">
        <v>233166693.908393</v>
      </c>
      <c r="J1150">
        <v>379249217.222902</v>
      </c>
      <c r="K1150">
        <v>720389411.52763498</v>
      </c>
      <c r="L1150">
        <v>1442650364.6217599</v>
      </c>
      <c r="M1150">
        <v>1609941003.2957399</v>
      </c>
      <c r="N1150">
        <v>2075551729.42099</v>
      </c>
      <c r="O1150">
        <v>2358968676.24475</v>
      </c>
      <c r="Q1150" t="str">
        <f>VLOOKUP(A1150,Lookup_Tables!$D$2:$E$7,2,FALSE)</f>
        <v>AP</v>
      </c>
      <c r="R1150" t="str">
        <f>IFERROR(VLOOKUP(D1150,Lookup_Tables!$A$2:$B$21,2,FALSE),"All")</f>
        <v>Residual Inst</v>
      </c>
    </row>
    <row r="1151" spans="1:18" hidden="1">
      <c r="A1151">
        <v>-1</v>
      </c>
      <c r="B1151">
        <v>40</v>
      </c>
      <c r="C1151" t="s">
        <v>39</v>
      </c>
      <c r="D1151">
        <v>13</v>
      </c>
      <c r="E1151">
        <v>36908569.5113803</v>
      </c>
      <c r="F1151">
        <v>13841387.793159209</v>
      </c>
      <c r="G1151">
        <v>52390650.350868903</v>
      </c>
      <c r="H1151">
        <v>174910470.96297801</v>
      </c>
      <c r="I1151">
        <v>214737865.43835801</v>
      </c>
      <c r="J1151">
        <v>347595362.86702102</v>
      </c>
      <c r="K1151">
        <v>693510344.83160806</v>
      </c>
      <c r="L1151">
        <v>1428705282.50453</v>
      </c>
      <c r="M1151">
        <v>1597278832.3770399</v>
      </c>
      <c r="N1151">
        <v>2024325420.6350601</v>
      </c>
      <c r="O1151">
        <v>2303407763.60706</v>
      </c>
      <c r="Q1151" t="str">
        <f>VLOOKUP(A1151,Lookup_Tables!$D$2:$E$7,2,FALSE)</f>
        <v>AP</v>
      </c>
      <c r="R1151" t="str">
        <f>IFERROR(VLOOKUP(D1151,Lookup_Tables!$A$2:$B$21,2,FALSE),"All")</f>
        <v>Residual Inst</v>
      </c>
    </row>
    <row r="1152" spans="1:18" hidden="1">
      <c r="A1152">
        <v>-1</v>
      </c>
      <c r="B1152">
        <v>40</v>
      </c>
      <c r="C1152" t="s">
        <v>38</v>
      </c>
      <c r="D1152">
        <v>14</v>
      </c>
      <c r="E1152">
        <v>18745353.981660701</v>
      </c>
      <c r="F1152">
        <v>6973208.6582047977</v>
      </c>
      <c r="G1152">
        <v>27358737.245018099</v>
      </c>
      <c r="H1152">
        <v>95809650.9863929</v>
      </c>
      <c r="I1152">
        <v>116913795.491982</v>
      </c>
      <c r="J1152">
        <v>191287162.74744201</v>
      </c>
      <c r="K1152">
        <v>341501553.05305398</v>
      </c>
      <c r="L1152">
        <v>602850703.12390995</v>
      </c>
      <c r="M1152">
        <v>687595347.713202</v>
      </c>
      <c r="N1152">
        <v>1009522960.39071</v>
      </c>
      <c r="O1152">
        <v>1325095794.2855401</v>
      </c>
      <c r="Q1152" t="str">
        <f>VLOOKUP(A1152,Lookup_Tables!$D$2:$E$7,2,FALSE)</f>
        <v>AP</v>
      </c>
      <c r="R1152" t="str">
        <f>IFERROR(VLOOKUP(D1152,Lookup_Tables!$A$2:$B$21,2,FALSE),"All")</f>
        <v>Road</v>
      </c>
    </row>
    <row r="1153" spans="1:18" hidden="1">
      <c r="A1153">
        <v>-1</v>
      </c>
      <c r="B1153">
        <v>40</v>
      </c>
      <c r="C1153" t="s">
        <v>39</v>
      </c>
      <c r="D1153">
        <v>14</v>
      </c>
      <c r="E1153">
        <v>17780599.104378801</v>
      </c>
      <c r="F1153">
        <v>6514649.5886672847</v>
      </c>
      <c r="G1153">
        <v>24664575.000927798</v>
      </c>
      <c r="H1153">
        <v>91617172.141578704</v>
      </c>
      <c r="I1153">
        <v>108053917.202151</v>
      </c>
      <c r="J1153">
        <v>183918026.201343</v>
      </c>
      <c r="K1153">
        <v>328441761.48572999</v>
      </c>
      <c r="L1153">
        <v>586878368.43444598</v>
      </c>
      <c r="M1153">
        <v>676673073.17544103</v>
      </c>
      <c r="N1153">
        <v>988625342.95124602</v>
      </c>
      <c r="O1153">
        <v>1324336099.62714</v>
      </c>
      <c r="Q1153" t="str">
        <f>VLOOKUP(A1153,Lookup_Tables!$D$2:$E$7,2,FALSE)</f>
        <v>AP</v>
      </c>
      <c r="R1153" t="str">
        <f>IFERROR(VLOOKUP(D1153,Lookup_Tables!$A$2:$B$21,2,FALSE),"All")</f>
        <v>Road</v>
      </c>
    </row>
    <row r="1154" spans="1:18" hidden="1">
      <c r="A1154">
        <v>-1</v>
      </c>
      <c r="B1154">
        <v>40</v>
      </c>
      <c r="C1154" t="s">
        <v>38</v>
      </c>
      <c r="D1154">
        <v>15</v>
      </c>
      <c r="E1154">
        <v>11100279603.6724</v>
      </c>
      <c r="F1154">
        <v>4399890952.8609486</v>
      </c>
      <c r="G1154">
        <v>17842304525.2365</v>
      </c>
      <c r="H1154">
        <v>54694532694.791496</v>
      </c>
      <c r="I1154">
        <v>64405282388.620796</v>
      </c>
      <c r="J1154">
        <v>101601394506.811</v>
      </c>
      <c r="K1154">
        <v>199615932349.29501</v>
      </c>
      <c r="L1154">
        <v>387252198173.74298</v>
      </c>
      <c r="M1154">
        <v>416972813692.64203</v>
      </c>
      <c r="N1154">
        <v>535675632510.18903</v>
      </c>
      <c r="O1154">
        <v>635516030302.40405</v>
      </c>
      <c r="Q1154" t="str">
        <f>VLOOKUP(A1154,Lookup_Tables!$D$2:$E$7,2,FALSE)</f>
        <v>AP</v>
      </c>
      <c r="R1154" t="str">
        <f>IFERROR(VLOOKUP(D1154,Lookup_Tables!$A$2:$B$21,2,FALSE),"All")</f>
        <v>All</v>
      </c>
    </row>
    <row r="1155" spans="1:18" hidden="1">
      <c r="A1155">
        <v>-1</v>
      </c>
      <c r="B1155">
        <v>40</v>
      </c>
      <c r="C1155" t="s">
        <v>39</v>
      </c>
      <c r="D1155">
        <v>15</v>
      </c>
      <c r="E1155">
        <v>10299281907.2544</v>
      </c>
      <c r="F1155">
        <v>3975258684.6087093</v>
      </c>
      <c r="G1155">
        <v>14920083612.4265</v>
      </c>
      <c r="H1155">
        <v>50424873840.823402</v>
      </c>
      <c r="I1155">
        <v>59719643765.720299</v>
      </c>
      <c r="J1155">
        <v>95930419254.151993</v>
      </c>
      <c r="K1155">
        <v>195252493827.02499</v>
      </c>
      <c r="L1155">
        <v>381706697389.87097</v>
      </c>
      <c r="M1155">
        <v>416972813692.64203</v>
      </c>
      <c r="N1155">
        <v>515833199154.79498</v>
      </c>
      <c r="O1155">
        <v>629338308794.31201</v>
      </c>
      <c r="Q1155" t="str">
        <f>VLOOKUP(A1155,Lookup_Tables!$D$2:$E$7,2,FALSE)</f>
        <v>AP</v>
      </c>
      <c r="R1155" t="str">
        <f>IFERROR(VLOOKUP(D1155,Lookup_Tables!$A$2:$B$21,2,FALSE),"All")</f>
        <v>All</v>
      </c>
    </row>
    <row r="1156" spans="1:18" hidden="1">
      <c r="A1156">
        <v>-1</v>
      </c>
      <c r="B1156">
        <v>40</v>
      </c>
      <c r="C1156" t="s">
        <v>38</v>
      </c>
      <c r="D1156">
        <v>16</v>
      </c>
      <c r="E1156">
        <v>190922440.411762</v>
      </c>
      <c r="F1156">
        <v>69444703.815856591</v>
      </c>
      <c r="G1156">
        <v>284862806.026878</v>
      </c>
      <c r="H1156">
        <v>1018008325.41201</v>
      </c>
      <c r="I1156">
        <v>1303762470.2063999</v>
      </c>
      <c r="J1156">
        <v>2100113187.5513201</v>
      </c>
      <c r="K1156">
        <v>3977522978.6410298</v>
      </c>
      <c r="L1156">
        <v>5678542532.87078</v>
      </c>
      <c r="M1156">
        <v>6584013351.4385996</v>
      </c>
      <c r="N1156">
        <v>8992898554.66502</v>
      </c>
      <c r="O1156">
        <v>11487532855.5098</v>
      </c>
      <c r="Q1156" t="str">
        <f>VLOOKUP(A1156,Lookup_Tables!$D$2:$E$7,2,FALSE)</f>
        <v>AP</v>
      </c>
      <c r="R1156" t="str">
        <f>IFERROR(VLOOKUP(D1156,Lookup_Tables!$A$2:$B$21,2,FALSE),"All")</f>
        <v>Government_Loss</v>
      </c>
    </row>
    <row r="1157" spans="1:18" hidden="1">
      <c r="A1157">
        <v>-1</v>
      </c>
      <c r="B1157">
        <v>40</v>
      </c>
      <c r="C1157" t="s">
        <v>39</v>
      </c>
      <c r="D1157">
        <v>16</v>
      </c>
      <c r="E1157">
        <v>178977818.22489899</v>
      </c>
      <c r="F1157">
        <v>62903704.531430408</v>
      </c>
      <c r="G1157">
        <v>257507769.43662101</v>
      </c>
      <c r="H1157">
        <v>953770661.44818699</v>
      </c>
      <c r="I1157">
        <v>1203818249.42785</v>
      </c>
      <c r="J1157">
        <v>1995925773.0775499</v>
      </c>
      <c r="K1157">
        <v>3873572856.0546999</v>
      </c>
      <c r="L1157">
        <v>5486494404.7958298</v>
      </c>
      <c r="M1157">
        <v>6584013351.4385996</v>
      </c>
      <c r="N1157">
        <v>8745091369.7646904</v>
      </c>
      <c r="O1157">
        <v>11487532803.584</v>
      </c>
      <c r="Q1157" t="str">
        <f>VLOOKUP(A1157,Lookup_Tables!$D$2:$E$7,2,FALSE)</f>
        <v>AP</v>
      </c>
      <c r="R1157" t="str">
        <f>IFERROR(VLOOKUP(D1157,Lookup_Tables!$A$2:$B$21,2,FALSE),"All")</f>
        <v>Government_Loss</v>
      </c>
    </row>
    <row r="1158" spans="1:18" hidden="1">
      <c r="A1158">
        <v>-1</v>
      </c>
      <c r="B1158">
        <v>40</v>
      </c>
      <c r="C1158" t="s">
        <v>38</v>
      </c>
      <c r="D1158">
        <v>17</v>
      </c>
      <c r="E1158">
        <v>1415540120.17855</v>
      </c>
      <c r="F1158">
        <v>520182449.39159155</v>
      </c>
      <c r="G1158">
        <v>2020269645.1510301</v>
      </c>
      <c r="H1158">
        <v>7377160339.8134098</v>
      </c>
      <c r="I1158">
        <v>8655751307.1763897</v>
      </c>
      <c r="J1158">
        <v>14098167823.777201</v>
      </c>
      <c r="K1158">
        <v>28848779243.935398</v>
      </c>
      <c r="L1158">
        <v>51273684529.611801</v>
      </c>
      <c r="M1158">
        <v>55085805955.617203</v>
      </c>
      <c r="N1158">
        <v>70118957386.112</v>
      </c>
      <c r="O1158">
        <v>92760581694.351395</v>
      </c>
      <c r="Q1158" t="str">
        <f>VLOOKUP(A1158,Lookup_Tables!$D$2:$E$7,2,FALSE)</f>
        <v>AP</v>
      </c>
      <c r="R1158" t="str">
        <f>IFERROR(VLOOKUP(D1158,Lookup_Tables!$A$2:$B$21,2,FALSE),"All")</f>
        <v>Emergency_Loss</v>
      </c>
    </row>
    <row r="1159" spans="1:18" hidden="1">
      <c r="A1159">
        <v>-1</v>
      </c>
      <c r="B1159">
        <v>40</v>
      </c>
      <c r="C1159" t="s">
        <v>39</v>
      </c>
      <c r="D1159">
        <v>17</v>
      </c>
      <c r="E1159">
        <v>1332037406.82851</v>
      </c>
      <c r="F1159">
        <v>484771415.68504024</v>
      </c>
      <c r="G1159">
        <v>1782882317.0391099</v>
      </c>
      <c r="H1159">
        <v>6679698715.6586504</v>
      </c>
      <c r="I1159">
        <v>8124470783.57798</v>
      </c>
      <c r="J1159">
        <v>13567294350.571899</v>
      </c>
      <c r="K1159">
        <v>26099474367.127602</v>
      </c>
      <c r="L1159">
        <v>50749640943.194298</v>
      </c>
      <c r="M1159">
        <v>54619322747.665398</v>
      </c>
      <c r="N1159">
        <v>69039987672.692505</v>
      </c>
      <c r="O1159">
        <v>92236865599.024796</v>
      </c>
      <c r="Q1159" t="str">
        <f>VLOOKUP(A1159,Lookup_Tables!$D$2:$E$7,2,FALSE)</f>
        <v>AP</v>
      </c>
      <c r="R1159" t="str">
        <f>IFERROR(VLOOKUP(D1159,Lookup_Tables!$A$2:$B$21,2,FALSE),"All")</f>
        <v>Emergency_Loss</v>
      </c>
    </row>
    <row r="1160" spans="1:18" hidden="1">
      <c r="A1160">
        <v>-1</v>
      </c>
      <c r="B1160">
        <v>40</v>
      </c>
      <c r="C1160" t="s">
        <v>38</v>
      </c>
      <c r="D1160">
        <v>18</v>
      </c>
      <c r="E1160">
        <v>1606462560.5903101</v>
      </c>
      <c r="F1160">
        <v>602000862.78584409</v>
      </c>
      <c r="G1160">
        <v>2352239020.3212399</v>
      </c>
      <c r="H1160">
        <v>8404237338.7758303</v>
      </c>
      <c r="I1160">
        <v>10120345032.6924</v>
      </c>
      <c r="J1160">
        <v>15970729116.068399</v>
      </c>
      <c r="K1160">
        <v>31690445127.873001</v>
      </c>
      <c r="L1160">
        <v>55836896784.327698</v>
      </c>
      <c r="M1160">
        <v>60089247347.0868</v>
      </c>
      <c r="N1160">
        <v>75142220359.271103</v>
      </c>
      <c r="O1160">
        <v>103044050973.325</v>
      </c>
      <c r="Q1160" t="str">
        <f>VLOOKUP(A1160,Lookup_Tables!$D$2:$E$7,2,FALSE)</f>
        <v>AP</v>
      </c>
      <c r="R1160" t="str">
        <f>IFERROR(VLOOKUP(D1160,Lookup_Tables!$A$2:$B$21,2,FALSE),"All")</f>
        <v>Govt_Plus_Emergency</v>
      </c>
    </row>
    <row r="1161" spans="1:18" hidden="1">
      <c r="A1161">
        <v>-1</v>
      </c>
      <c r="B1161">
        <v>40</v>
      </c>
      <c r="C1161" t="s">
        <v>39</v>
      </c>
      <c r="D1161">
        <v>18</v>
      </c>
      <c r="E1161">
        <v>1509652615.4690101</v>
      </c>
      <c r="F1161">
        <v>548450515.35695243</v>
      </c>
      <c r="G1161">
        <v>2081572023.26561</v>
      </c>
      <c r="H1161">
        <v>7748458465.3207998</v>
      </c>
      <c r="I1161">
        <v>9202405328.8193398</v>
      </c>
      <c r="J1161">
        <v>15274408001.525</v>
      </c>
      <c r="K1161">
        <v>31578395970.171299</v>
      </c>
      <c r="L1161">
        <v>55070292210.411499</v>
      </c>
      <c r="M1161">
        <v>59256603307.648399</v>
      </c>
      <c r="N1161">
        <v>75123609841.0961</v>
      </c>
      <c r="O1161">
        <v>102609487543.30299</v>
      </c>
      <c r="Q1161" t="str">
        <f>VLOOKUP(A1161,Lookup_Tables!$D$2:$E$7,2,FALSE)</f>
        <v>AP</v>
      </c>
      <c r="R1161" t="str">
        <f>IFERROR(VLOOKUP(D1161,Lookup_Tables!$A$2:$B$21,2,FALSE),"All")</f>
        <v>Govt_Plus_Emergency</v>
      </c>
    </row>
    <row r="1162" spans="1:18" hidden="1">
      <c r="A1162">
        <v>-1</v>
      </c>
      <c r="B1162">
        <v>41</v>
      </c>
      <c r="C1162" t="s">
        <v>38</v>
      </c>
      <c r="D1162">
        <v>0</v>
      </c>
      <c r="E1162">
        <v>209225945.75898501</v>
      </c>
      <c r="F1162">
        <v>67304083.879940659</v>
      </c>
      <c r="G1162">
        <v>69352066.053654194</v>
      </c>
      <c r="H1162">
        <v>634495331.509969</v>
      </c>
      <c r="I1162">
        <v>986720402.228019</v>
      </c>
      <c r="J1162">
        <v>2437060821.6954799</v>
      </c>
      <c r="K1162">
        <v>4795166852.1646605</v>
      </c>
      <c r="L1162">
        <v>9359742807.4061203</v>
      </c>
      <c r="M1162">
        <v>10916618691.3022</v>
      </c>
      <c r="N1162">
        <v>15999893006.712299</v>
      </c>
      <c r="O1162">
        <v>24835182508.967701</v>
      </c>
      <c r="Q1162" t="str">
        <f>VLOOKUP(A1162,Lookup_Tables!$D$2:$E$7,2,FALSE)</f>
        <v>AP</v>
      </c>
      <c r="R1162" t="str">
        <f>IFERROR(VLOOKUP(D1162,Lookup_Tables!$A$2:$B$21,2,FALSE),"All")</f>
        <v>Private Assets</v>
      </c>
    </row>
    <row r="1163" spans="1:18" hidden="1">
      <c r="A1163">
        <v>-1</v>
      </c>
      <c r="B1163">
        <v>41</v>
      </c>
      <c r="C1163" t="s">
        <v>39</v>
      </c>
      <c r="D1163">
        <v>0</v>
      </c>
      <c r="E1163">
        <v>207105680.205769</v>
      </c>
      <c r="F1163">
        <v>65881898.987089574</v>
      </c>
      <c r="G1163">
        <v>67295980.314914599</v>
      </c>
      <c r="H1163">
        <v>626870125.826285</v>
      </c>
      <c r="I1163">
        <v>967509535.03911996</v>
      </c>
      <c r="J1163">
        <v>2429375754.5842099</v>
      </c>
      <c r="K1163">
        <v>4780462449.5084896</v>
      </c>
      <c r="L1163">
        <v>9279138475.9542198</v>
      </c>
      <c r="M1163">
        <v>10916618691.3022</v>
      </c>
      <c r="N1163">
        <v>15963134068.308201</v>
      </c>
      <c r="O1163">
        <v>24835182508.967701</v>
      </c>
      <c r="Q1163" t="str">
        <f>VLOOKUP(A1163,Lookup_Tables!$D$2:$E$7,2,FALSE)</f>
        <v>AP</v>
      </c>
      <c r="R1163" t="str">
        <f>IFERROR(VLOOKUP(D1163,Lookup_Tables!$A$2:$B$21,2,FALSE),"All")</f>
        <v>Private Assets</v>
      </c>
    </row>
    <row r="1164" spans="1:18" hidden="1">
      <c r="A1164">
        <v>-1</v>
      </c>
      <c r="B1164">
        <v>41</v>
      </c>
      <c r="C1164" t="s">
        <v>38</v>
      </c>
      <c r="D1164">
        <v>1</v>
      </c>
      <c r="E1164">
        <v>168901.89408722401</v>
      </c>
      <c r="F1164">
        <v>51564.078612498706</v>
      </c>
      <c r="G1164">
        <v>20095.2749098032</v>
      </c>
      <c r="H1164">
        <v>417562.90644769202</v>
      </c>
      <c r="I1164">
        <v>655882.81926205195</v>
      </c>
      <c r="J1164">
        <v>1449183.5259170199</v>
      </c>
      <c r="K1164">
        <v>3948777.1143076499</v>
      </c>
      <c r="L1164">
        <v>7990572.5828795396</v>
      </c>
      <c r="M1164">
        <v>10164760.4203209</v>
      </c>
      <c r="N1164">
        <v>15595257.5258129</v>
      </c>
      <c r="O1164">
        <v>26452171.028015502</v>
      </c>
      <c r="Q1164" t="str">
        <f>VLOOKUP(A1164,Lookup_Tables!$D$2:$E$7,2,FALSE)</f>
        <v>AP</v>
      </c>
      <c r="R1164" t="str">
        <f>IFERROR(VLOOKUP(D1164,Lookup_Tables!$A$2:$B$21,2,FALSE),"All")</f>
        <v>Airport</v>
      </c>
    </row>
    <row r="1165" spans="1:18" hidden="1">
      <c r="A1165">
        <v>-1</v>
      </c>
      <c r="B1165">
        <v>41</v>
      </c>
      <c r="C1165" t="s">
        <v>39</v>
      </c>
      <c r="D1165">
        <v>1</v>
      </c>
      <c r="E1165">
        <v>167528.781252655</v>
      </c>
      <c r="F1165">
        <v>51276.940534623951</v>
      </c>
      <c r="G1165">
        <v>19912.780530026201</v>
      </c>
      <c r="H1165">
        <v>416200.074856936</v>
      </c>
      <c r="I1165">
        <v>640771.421899384</v>
      </c>
      <c r="J1165">
        <v>1440423.4621423299</v>
      </c>
      <c r="K1165">
        <v>3799879.7694532899</v>
      </c>
      <c r="L1165">
        <v>7990572.5828795396</v>
      </c>
      <c r="M1165">
        <v>10148576.9525158</v>
      </c>
      <c r="N1165">
        <v>15595257.5258129</v>
      </c>
      <c r="O1165">
        <v>26452171.028015502</v>
      </c>
      <c r="Q1165" t="str">
        <f>VLOOKUP(A1165,Lookup_Tables!$D$2:$E$7,2,FALSE)</f>
        <v>AP</v>
      </c>
      <c r="R1165" t="str">
        <f>IFERROR(VLOOKUP(D1165,Lookup_Tables!$A$2:$B$21,2,FALSE),"All")</f>
        <v>Airport</v>
      </c>
    </row>
    <row r="1166" spans="1:18" hidden="1">
      <c r="A1166">
        <v>-1</v>
      </c>
      <c r="B1166">
        <v>41</v>
      </c>
      <c r="C1166" t="s">
        <v>38</v>
      </c>
      <c r="D1166">
        <v>2</v>
      </c>
      <c r="E1166">
        <v>2067836.11210394</v>
      </c>
      <c r="F1166">
        <v>588288.16620599316</v>
      </c>
      <c r="G1166">
        <v>586899.38386657496</v>
      </c>
      <c r="H1166">
        <v>5878676.4318091497</v>
      </c>
      <c r="I1166">
        <v>8561046.74968962</v>
      </c>
      <c r="J1166">
        <v>20300647.037340701</v>
      </c>
      <c r="K1166">
        <v>50099773.0024084</v>
      </c>
      <c r="L1166">
        <v>111632515.69779401</v>
      </c>
      <c r="M1166">
        <v>129917464.45760299</v>
      </c>
      <c r="N1166">
        <v>201098249.02238101</v>
      </c>
      <c r="O1166">
        <v>264924496.57843399</v>
      </c>
      <c r="Q1166" t="str">
        <f>VLOOKUP(A1166,Lookup_Tables!$D$2:$E$7,2,FALSE)</f>
        <v>AP</v>
      </c>
      <c r="R1166" t="str">
        <f>IFERROR(VLOOKUP(D1166,Lookup_Tables!$A$2:$B$21,2,FALSE),"All")</f>
        <v>Bridge</v>
      </c>
    </row>
    <row r="1167" spans="1:18" hidden="1">
      <c r="A1167">
        <v>-1</v>
      </c>
      <c r="B1167">
        <v>41</v>
      </c>
      <c r="C1167" t="s">
        <v>39</v>
      </c>
      <c r="D1167">
        <v>2</v>
      </c>
      <c r="E1167">
        <v>2044427.4695932199</v>
      </c>
      <c r="F1167">
        <v>581152.59268796863</v>
      </c>
      <c r="G1167">
        <v>558077.41668737202</v>
      </c>
      <c r="H1167">
        <v>5737317.0923562003</v>
      </c>
      <c r="I1167">
        <v>8422022.79177217</v>
      </c>
      <c r="J1167">
        <v>20300647.037340701</v>
      </c>
      <c r="K1167">
        <v>49117975.476668403</v>
      </c>
      <c r="L1167">
        <v>109331491.234981</v>
      </c>
      <c r="M1167">
        <v>127648619.210573</v>
      </c>
      <c r="N1167">
        <v>201098249.02238101</v>
      </c>
      <c r="O1167">
        <v>264924496.57843399</v>
      </c>
      <c r="Q1167" t="str">
        <f>VLOOKUP(A1167,Lookup_Tables!$D$2:$E$7,2,FALSE)</f>
        <v>AP</v>
      </c>
      <c r="R1167" t="str">
        <f>IFERROR(VLOOKUP(D1167,Lookup_Tables!$A$2:$B$21,2,FALSE),"All")</f>
        <v>Bridge</v>
      </c>
    </row>
    <row r="1168" spans="1:18" hidden="1">
      <c r="A1168">
        <v>-1</v>
      </c>
      <c r="B1168">
        <v>41</v>
      </c>
      <c r="C1168" t="s">
        <v>38</v>
      </c>
      <c r="D1168">
        <v>3</v>
      </c>
      <c r="E1168">
        <v>414819.07026498503</v>
      </c>
      <c r="F1168">
        <v>115932.56069945922</v>
      </c>
      <c r="G1168">
        <v>108425.820584309</v>
      </c>
      <c r="H1168">
        <v>906577.46240255702</v>
      </c>
      <c r="I1168">
        <v>1259173.9068136001</v>
      </c>
      <c r="J1168">
        <v>3276539.2100431798</v>
      </c>
      <c r="K1168">
        <v>9182560.1747698504</v>
      </c>
      <c r="L1168">
        <v>23479039.1141458</v>
      </c>
      <c r="M1168">
        <v>28784666.839614999</v>
      </c>
      <c r="N1168">
        <v>48701661.0991062</v>
      </c>
      <c r="O1168">
        <v>61119899.465493999</v>
      </c>
      <c r="Q1168" t="str">
        <f>VLOOKUP(A1168,Lookup_Tables!$D$2:$E$7,2,FALSE)</f>
        <v>AP</v>
      </c>
      <c r="R1168" t="str">
        <f>IFERROR(VLOOKUP(D1168,Lookup_Tables!$A$2:$B$21,2,FALSE),"All")</f>
        <v>Govt Hosp</v>
      </c>
    </row>
    <row r="1169" spans="1:18" hidden="1">
      <c r="A1169">
        <v>-1</v>
      </c>
      <c r="B1169">
        <v>41</v>
      </c>
      <c r="C1169" t="s">
        <v>39</v>
      </c>
      <c r="D1169">
        <v>3</v>
      </c>
      <c r="E1169">
        <v>410411.46608811</v>
      </c>
      <c r="F1169">
        <v>116344.19174780196</v>
      </c>
      <c r="G1169">
        <v>104985.517404732</v>
      </c>
      <c r="H1169">
        <v>874296.53850046103</v>
      </c>
      <c r="I1169">
        <v>1245433.43403324</v>
      </c>
      <c r="J1169">
        <v>3276539.2100431798</v>
      </c>
      <c r="K1169">
        <v>8671518.9860431291</v>
      </c>
      <c r="L1169">
        <v>23479039.1141458</v>
      </c>
      <c r="M1169">
        <v>27955067.556653701</v>
      </c>
      <c r="N1169">
        <v>48701661.0991062</v>
      </c>
      <c r="O1169">
        <v>61119899.465493999</v>
      </c>
      <c r="Q1169" t="str">
        <f>VLOOKUP(A1169,Lookup_Tables!$D$2:$E$7,2,FALSE)</f>
        <v>AP</v>
      </c>
      <c r="R1169" t="str">
        <f>IFERROR(VLOOKUP(D1169,Lookup_Tables!$A$2:$B$21,2,FALSE),"All")</f>
        <v>Govt Hosp</v>
      </c>
    </row>
    <row r="1170" spans="1:18" hidden="1">
      <c r="A1170">
        <v>-1</v>
      </c>
      <c r="B1170">
        <v>41</v>
      </c>
      <c r="C1170" t="s">
        <v>38</v>
      </c>
      <c r="D1170">
        <v>4</v>
      </c>
      <c r="E1170">
        <v>609060.85804699</v>
      </c>
      <c r="F1170">
        <v>173049.29309607035</v>
      </c>
      <c r="G1170">
        <v>215034.577409461</v>
      </c>
      <c r="H1170">
        <v>2205825.7617113199</v>
      </c>
      <c r="I1170">
        <v>2801084.65697728</v>
      </c>
      <c r="J1170">
        <v>6084466.6332995798</v>
      </c>
      <c r="K1170">
        <v>13880675.372039299</v>
      </c>
      <c r="L1170">
        <v>31360233.744380999</v>
      </c>
      <c r="M1170">
        <v>38609269.782229602</v>
      </c>
      <c r="N1170">
        <v>58472544.376538299</v>
      </c>
      <c r="O1170">
        <v>73756830.907538295</v>
      </c>
      <c r="Q1170" t="str">
        <f>VLOOKUP(A1170,Lookup_Tables!$D$2:$E$7,2,FALSE)</f>
        <v>AP</v>
      </c>
      <c r="R1170" t="str">
        <f>IFERROR(VLOOKUP(D1170,Lookup_Tables!$A$2:$B$21,2,FALSE),"All")</f>
        <v>Govt Med Fac</v>
      </c>
    </row>
    <row r="1171" spans="1:18" hidden="1">
      <c r="A1171">
        <v>-1</v>
      </c>
      <c r="B1171">
        <v>41</v>
      </c>
      <c r="C1171" t="s">
        <v>39</v>
      </c>
      <c r="D1171">
        <v>4</v>
      </c>
      <c r="E1171">
        <v>601001.35460419604</v>
      </c>
      <c r="F1171">
        <v>169850.0717624579</v>
      </c>
      <c r="G1171">
        <v>208596.73473519599</v>
      </c>
      <c r="H1171">
        <v>2132024.9146198202</v>
      </c>
      <c r="I1171">
        <v>2772323.3613883602</v>
      </c>
      <c r="J1171">
        <v>6064139.8634583801</v>
      </c>
      <c r="K1171">
        <v>13733283.6285746</v>
      </c>
      <c r="L1171">
        <v>31360233.744380999</v>
      </c>
      <c r="M1171">
        <v>37280122.085031599</v>
      </c>
      <c r="N1171">
        <v>58472544.376538299</v>
      </c>
      <c r="O1171">
        <v>73756830.907538295</v>
      </c>
      <c r="Q1171" t="str">
        <f>VLOOKUP(A1171,Lookup_Tables!$D$2:$E$7,2,FALSE)</f>
        <v>AP</v>
      </c>
      <c r="R1171" t="str">
        <f>IFERROR(VLOOKUP(D1171,Lookup_Tables!$A$2:$B$21,2,FALSE),"All")</f>
        <v>Govt Med Fac</v>
      </c>
    </row>
    <row r="1172" spans="1:18" hidden="1">
      <c r="A1172">
        <v>-1</v>
      </c>
      <c r="B1172">
        <v>41</v>
      </c>
      <c r="C1172" t="s">
        <v>38</v>
      </c>
      <c r="D1172">
        <v>6</v>
      </c>
      <c r="E1172">
        <v>315122.05974459101</v>
      </c>
      <c r="F1172">
        <v>126020.29497130436</v>
      </c>
      <c r="G1172">
        <v>26483.270657141002</v>
      </c>
      <c r="H1172">
        <v>441351.14105402498</v>
      </c>
      <c r="I1172">
        <v>721632.29417250701</v>
      </c>
      <c r="J1172">
        <v>1898065.3408184501</v>
      </c>
      <c r="K1172">
        <v>5676763.4665632099</v>
      </c>
      <c r="L1172">
        <v>13416351.0492805</v>
      </c>
      <c r="M1172">
        <v>16529274.787025699</v>
      </c>
      <c r="N1172">
        <v>31696672.320506401</v>
      </c>
      <c r="O1172">
        <v>49412620.920629598</v>
      </c>
      <c r="Q1172" t="str">
        <f>VLOOKUP(A1172,Lookup_Tables!$D$2:$E$7,2,FALSE)</f>
        <v>AP</v>
      </c>
      <c r="R1172" t="str">
        <f>IFERROR(VLOOKUP(D1172,Lookup_Tables!$A$2:$B$21,2,FALSE),"All")</f>
        <v>Port</v>
      </c>
    </row>
    <row r="1173" spans="1:18" hidden="1">
      <c r="A1173">
        <v>-1</v>
      </c>
      <c r="B1173">
        <v>41</v>
      </c>
      <c r="C1173" t="s">
        <v>39</v>
      </c>
      <c r="D1173">
        <v>6</v>
      </c>
      <c r="E1173">
        <v>314008.96319006698</v>
      </c>
      <c r="F1173">
        <v>125293.79453809897</v>
      </c>
      <c r="G1173">
        <v>26483.270657141002</v>
      </c>
      <c r="H1173">
        <v>438299.26737290999</v>
      </c>
      <c r="I1173">
        <v>701820.55791981099</v>
      </c>
      <c r="J1173">
        <v>1898065.3408184501</v>
      </c>
      <c r="K1173">
        <v>5676763.4665632099</v>
      </c>
      <c r="L1173">
        <v>13416351.0492805</v>
      </c>
      <c r="M1173">
        <v>16478227.8523883</v>
      </c>
      <c r="N1173">
        <v>31696672.320506401</v>
      </c>
      <c r="O1173">
        <v>49412620.920629598</v>
      </c>
      <c r="Q1173" t="str">
        <f>VLOOKUP(A1173,Lookup_Tables!$D$2:$E$7,2,FALSE)</f>
        <v>AP</v>
      </c>
      <c r="R1173" t="str">
        <f>IFERROR(VLOOKUP(D1173,Lookup_Tables!$A$2:$B$21,2,FALSE),"All")</f>
        <v>Port</v>
      </c>
    </row>
    <row r="1174" spans="1:18" hidden="1">
      <c r="A1174">
        <v>-1</v>
      </c>
      <c r="B1174">
        <v>41</v>
      </c>
      <c r="C1174" t="s">
        <v>38</v>
      </c>
      <c r="D1174">
        <v>7</v>
      </c>
      <c r="E1174">
        <v>5207460.52718018</v>
      </c>
      <c r="F1174">
        <v>1809813.0948657962</v>
      </c>
      <c r="G1174">
        <v>0</v>
      </c>
      <c r="H1174">
        <v>5003091.6501205396</v>
      </c>
      <c r="I1174">
        <v>6983857.8518477203</v>
      </c>
      <c r="J1174">
        <v>13650439.1017069</v>
      </c>
      <c r="K1174">
        <v>43037036.739740498</v>
      </c>
      <c r="L1174">
        <v>222194974.21635801</v>
      </c>
      <c r="M1174">
        <v>327911049.62990898</v>
      </c>
      <c r="N1174">
        <v>669258846.04745996</v>
      </c>
      <c r="O1174">
        <v>1372209895.6520901</v>
      </c>
      <c r="Q1174" t="str">
        <f>VLOOKUP(A1174,Lookup_Tables!$D$2:$E$7,2,FALSE)</f>
        <v>AP</v>
      </c>
      <c r="R1174" t="str">
        <f>IFERROR(VLOOKUP(D1174,Lookup_Tables!$A$2:$B$21,2,FALSE),"All")</f>
        <v>Power Plant</v>
      </c>
    </row>
    <row r="1175" spans="1:18" hidden="1">
      <c r="A1175">
        <v>-1</v>
      </c>
      <c r="B1175">
        <v>41</v>
      </c>
      <c r="C1175" t="s">
        <v>39</v>
      </c>
      <c r="D1175">
        <v>7</v>
      </c>
      <c r="E1175">
        <v>5197347.8986198902</v>
      </c>
      <c r="F1175">
        <v>1822069.2136945962</v>
      </c>
      <c r="G1175">
        <v>0</v>
      </c>
      <c r="H1175">
        <v>5003091.6501205396</v>
      </c>
      <c r="I1175">
        <v>6929738.2464535898</v>
      </c>
      <c r="J1175">
        <v>13489515.2032183</v>
      </c>
      <c r="K1175">
        <v>43037036.739740498</v>
      </c>
      <c r="L1175">
        <v>222194974.21635801</v>
      </c>
      <c r="M1175">
        <v>317892092.70690203</v>
      </c>
      <c r="N1175">
        <v>669258846.04745996</v>
      </c>
      <c r="O1175">
        <v>1372209895.6520901</v>
      </c>
      <c r="Q1175" t="str">
        <f>VLOOKUP(A1175,Lookup_Tables!$D$2:$E$7,2,FALSE)</f>
        <v>AP</v>
      </c>
      <c r="R1175" t="str">
        <f>IFERROR(VLOOKUP(D1175,Lookup_Tables!$A$2:$B$21,2,FALSE),"All")</f>
        <v>Power Plant</v>
      </c>
    </row>
    <row r="1176" spans="1:18" hidden="1">
      <c r="A1176">
        <v>-1</v>
      </c>
      <c r="B1176">
        <v>41</v>
      </c>
      <c r="C1176" t="s">
        <v>38</v>
      </c>
      <c r="D1176">
        <v>9</v>
      </c>
      <c r="E1176">
        <v>35135.511490236997</v>
      </c>
      <c r="F1176">
        <v>13568.208602737421</v>
      </c>
      <c r="G1176">
        <v>89.871446131272194</v>
      </c>
      <c r="H1176">
        <v>32657.437000465001</v>
      </c>
      <c r="I1176">
        <v>61303.921220721502</v>
      </c>
      <c r="J1176">
        <v>220808.29694728501</v>
      </c>
      <c r="K1176">
        <v>675937.80795922899</v>
      </c>
      <c r="L1176">
        <v>1351352.1564310701</v>
      </c>
      <c r="M1176">
        <v>1775438.5637147101</v>
      </c>
      <c r="N1176">
        <v>3277974.3917060401</v>
      </c>
      <c r="O1176">
        <v>6758833.1484383997</v>
      </c>
      <c r="Q1176" t="str">
        <f>VLOOKUP(A1176,Lookup_Tables!$D$2:$E$7,2,FALSE)</f>
        <v>AP</v>
      </c>
      <c r="R1176" t="str">
        <f>IFERROR(VLOOKUP(D1176,Lookup_Tables!$A$2:$B$21,2,FALSE),"All")</f>
        <v>Pub Admin Bldg</v>
      </c>
    </row>
    <row r="1177" spans="1:18" hidden="1">
      <c r="A1177">
        <v>-1</v>
      </c>
      <c r="B1177">
        <v>41</v>
      </c>
      <c r="C1177" t="s">
        <v>39</v>
      </c>
      <c r="D1177">
        <v>9</v>
      </c>
      <c r="E1177">
        <v>35054.385087785202</v>
      </c>
      <c r="F1177">
        <v>13530.961614603606</v>
      </c>
      <c r="G1177">
        <v>89.871446131272194</v>
      </c>
      <c r="H1177">
        <v>32136.739810703799</v>
      </c>
      <c r="I1177">
        <v>60071.335984100602</v>
      </c>
      <c r="J1177">
        <v>218657.91739679701</v>
      </c>
      <c r="K1177">
        <v>675937.80795922899</v>
      </c>
      <c r="L1177">
        <v>1351352.1564310701</v>
      </c>
      <c r="M1177">
        <v>1775438.5637147101</v>
      </c>
      <c r="N1177">
        <v>3277974.3917060401</v>
      </c>
      <c r="O1177">
        <v>6756363.3116723597</v>
      </c>
      <c r="Q1177" t="str">
        <f>VLOOKUP(A1177,Lookup_Tables!$D$2:$E$7,2,FALSE)</f>
        <v>AP</v>
      </c>
      <c r="R1177" t="str">
        <f>IFERROR(VLOOKUP(D1177,Lookup_Tables!$A$2:$B$21,2,FALSE),"All")</f>
        <v>Pub Admin Bldg</v>
      </c>
    </row>
    <row r="1178" spans="1:18" hidden="1">
      <c r="A1178">
        <v>-1</v>
      </c>
      <c r="B1178">
        <v>41</v>
      </c>
      <c r="C1178" t="s">
        <v>38</v>
      </c>
      <c r="D1178">
        <v>10</v>
      </c>
      <c r="E1178">
        <v>2520017.8790091798</v>
      </c>
      <c r="F1178">
        <v>722185.33731625834</v>
      </c>
      <c r="G1178">
        <v>737779.08530057105</v>
      </c>
      <c r="H1178">
        <v>7217712.2925636601</v>
      </c>
      <c r="I1178">
        <v>10427611.3890216</v>
      </c>
      <c r="J1178">
        <v>22463012.5720958</v>
      </c>
      <c r="K1178">
        <v>58263413.496350303</v>
      </c>
      <c r="L1178">
        <v>135438154.99453601</v>
      </c>
      <c r="M1178">
        <v>165692533.71189499</v>
      </c>
      <c r="N1178">
        <v>268110585.744681</v>
      </c>
      <c r="O1178">
        <v>315531905.43812197</v>
      </c>
      <c r="Q1178" t="str">
        <f>VLOOKUP(A1178,Lookup_Tables!$D$2:$E$7,2,FALSE)</f>
        <v>AP</v>
      </c>
      <c r="R1178" t="str">
        <f>IFERROR(VLOOKUP(D1178,Lookup_Tables!$A$2:$B$21,2,FALSE),"All")</f>
        <v>Pub School</v>
      </c>
    </row>
    <row r="1179" spans="1:18" hidden="1">
      <c r="A1179">
        <v>-1</v>
      </c>
      <c r="B1179">
        <v>41</v>
      </c>
      <c r="C1179" t="s">
        <v>39</v>
      </c>
      <c r="D1179">
        <v>10</v>
      </c>
      <c r="E1179">
        <v>2491837.3643383598</v>
      </c>
      <c r="F1179">
        <v>710673.61934187636</v>
      </c>
      <c r="G1179">
        <v>711383.21220843995</v>
      </c>
      <c r="H1179">
        <v>7013066.6405414697</v>
      </c>
      <c r="I1179">
        <v>10138664.2303163</v>
      </c>
      <c r="J1179">
        <v>22298150.660415001</v>
      </c>
      <c r="K1179">
        <v>57006111.762007602</v>
      </c>
      <c r="L1179">
        <v>135438154.99453601</v>
      </c>
      <c r="M1179">
        <v>164726041.87497401</v>
      </c>
      <c r="N1179">
        <v>268110585.744681</v>
      </c>
      <c r="O1179">
        <v>315531905.43812197</v>
      </c>
      <c r="Q1179" t="str">
        <f>VLOOKUP(A1179,Lookup_Tables!$D$2:$E$7,2,FALSE)</f>
        <v>AP</v>
      </c>
      <c r="R1179" t="str">
        <f>IFERROR(VLOOKUP(D1179,Lookup_Tables!$A$2:$B$21,2,FALSE),"All")</f>
        <v>Pub School</v>
      </c>
    </row>
    <row r="1180" spans="1:18" hidden="1">
      <c r="A1180">
        <v>-1</v>
      </c>
      <c r="B1180">
        <v>41</v>
      </c>
      <c r="C1180" t="s">
        <v>38</v>
      </c>
      <c r="D1180">
        <v>11</v>
      </c>
      <c r="E1180">
        <v>3790931.1688993298</v>
      </c>
      <c r="F1180">
        <v>1209344.9687940604</v>
      </c>
      <c r="G1180">
        <v>120324.928490479</v>
      </c>
      <c r="H1180">
        <v>7340292.30093309</v>
      </c>
      <c r="I1180">
        <v>13477408.5193197</v>
      </c>
      <c r="J1180">
        <v>31827855.449402198</v>
      </c>
      <c r="K1180">
        <v>93227688.803242594</v>
      </c>
      <c r="L1180">
        <v>191118338.66579199</v>
      </c>
      <c r="M1180">
        <v>226315554.27765301</v>
      </c>
      <c r="N1180">
        <v>347159570.90592098</v>
      </c>
      <c r="O1180">
        <v>570406645.95182395</v>
      </c>
      <c r="Q1180" t="str">
        <f>VLOOKUP(A1180,Lookup_Tables!$D$2:$E$7,2,FALSE)</f>
        <v>AP</v>
      </c>
      <c r="R1180" t="str">
        <f>IFERROR(VLOOKUP(D1180,Lookup_Tables!$A$2:$B$21,2,FALSE),"All")</f>
        <v>Pub Univ</v>
      </c>
    </row>
    <row r="1181" spans="1:18" hidden="1">
      <c r="A1181">
        <v>-1</v>
      </c>
      <c r="B1181">
        <v>41</v>
      </c>
      <c r="C1181" t="s">
        <v>39</v>
      </c>
      <c r="D1181">
        <v>11</v>
      </c>
      <c r="E1181">
        <v>3766885.6971356701</v>
      </c>
      <c r="F1181">
        <v>1223235.8170153573</v>
      </c>
      <c r="G1181">
        <v>120324.928490479</v>
      </c>
      <c r="H1181">
        <v>7280042.8721779902</v>
      </c>
      <c r="I1181">
        <v>13417086.032910001</v>
      </c>
      <c r="J1181">
        <v>31166143.699028801</v>
      </c>
      <c r="K1181">
        <v>93227688.803242594</v>
      </c>
      <c r="L1181">
        <v>191118338.66579199</v>
      </c>
      <c r="M1181">
        <v>226315554.27765301</v>
      </c>
      <c r="N1181">
        <v>347159570.90592098</v>
      </c>
      <c r="O1181">
        <v>540293406.14752102</v>
      </c>
      <c r="Q1181" t="str">
        <f>VLOOKUP(A1181,Lookup_Tables!$D$2:$E$7,2,FALSE)</f>
        <v>AP</v>
      </c>
      <c r="R1181" t="str">
        <f>IFERROR(VLOOKUP(D1181,Lookup_Tables!$A$2:$B$21,2,FALSE),"All")</f>
        <v>Pub Univ</v>
      </c>
    </row>
    <row r="1182" spans="1:18" hidden="1">
      <c r="A1182">
        <v>-1</v>
      </c>
      <c r="B1182">
        <v>41</v>
      </c>
      <c r="C1182" t="s">
        <v>38</v>
      </c>
      <c r="D1182">
        <v>13</v>
      </c>
      <c r="E1182">
        <v>2522327.7144371402</v>
      </c>
      <c r="F1182">
        <v>695441.01917294646</v>
      </c>
      <c r="G1182">
        <v>257340.841943921</v>
      </c>
      <c r="H1182">
        <v>6197122.0229556002</v>
      </c>
      <c r="I1182">
        <v>9201823.6339613609</v>
      </c>
      <c r="J1182">
        <v>24414544.880978301</v>
      </c>
      <c r="K1182">
        <v>60121365.039445199</v>
      </c>
      <c r="L1182">
        <v>135848855.81358901</v>
      </c>
      <c r="M1182">
        <v>172284605.801227</v>
      </c>
      <c r="N1182">
        <v>276478921.90404701</v>
      </c>
      <c r="O1182">
        <v>345791862.83027601</v>
      </c>
      <c r="Q1182" t="str">
        <f>VLOOKUP(A1182,Lookup_Tables!$D$2:$E$7,2,FALSE)</f>
        <v>AP</v>
      </c>
      <c r="R1182" t="str">
        <f>IFERROR(VLOOKUP(D1182,Lookup_Tables!$A$2:$B$21,2,FALSE),"All")</f>
        <v>Residual Inst</v>
      </c>
    </row>
    <row r="1183" spans="1:18" hidden="1">
      <c r="A1183">
        <v>-1</v>
      </c>
      <c r="B1183">
        <v>41</v>
      </c>
      <c r="C1183" t="s">
        <v>39</v>
      </c>
      <c r="D1183">
        <v>13</v>
      </c>
      <c r="E1183">
        <v>2504078.0757658798</v>
      </c>
      <c r="F1183">
        <v>731176.85572747421</v>
      </c>
      <c r="G1183">
        <v>253449.227924131</v>
      </c>
      <c r="H1183">
        <v>6000382.9639015803</v>
      </c>
      <c r="I1183">
        <v>9042899.7428252604</v>
      </c>
      <c r="J1183">
        <v>23426158.990122501</v>
      </c>
      <c r="K1183">
        <v>59267128.140762903</v>
      </c>
      <c r="L1183">
        <v>133526716.98535401</v>
      </c>
      <c r="M1183">
        <v>155523004.472682</v>
      </c>
      <c r="N1183">
        <v>276478921.90404701</v>
      </c>
      <c r="O1183">
        <v>345470848.40119499</v>
      </c>
      <c r="Q1183" t="str">
        <f>VLOOKUP(A1183,Lookup_Tables!$D$2:$E$7,2,FALSE)</f>
        <v>AP</v>
      </c>
      <c r="R1183" t="str">
        <f>IFERROR(VLOOKUP(D1183,Lookup_Tables!$A$2:$B$21,2,FALSE),"All")</f>
        <v>Residual Inst</v>
      </c>
    </row>
    <row r="1184" spans="1:18" hidden="1">
      <c r="A1184">
        <v>-1</v>
      </c>
      <c r="B1184">
        <v>41</v>
      </c>
      <c r="C1184" t="s">
        <v>38</v>
      </c>
      <c r="D1184">
        <v>14</v>
      </c>
      <c r="E1184">
        <v>3165222.7528171199</v>
      </c>
      <c r="F1184">
        <v>914448.40811294178</v>
      </c>
      <c r="G1184">
        <v>757941.59566720703</v>
      </c>
      <c r="H1184">
        <v>8805836.6367135793</v>
      </c>
      <c r="I1184">
        <v>12678243.4439192</v>
      </c>
      <c r="J1184">
        <v>28965000.246671401</v>
      </c>
      <c r="K1184">
        <v>74598478.259625807</v>
      </c>
      <c r="L1184">
        <v>176036096.72915801</v>
      </c>
      <c r="M1184">
        <v>218331469.22043401</v>
      </c>
      <c r="N1184">
        <v>310866951.885876</v>
      </c>
      <c r="O1184">
        <v>391340657.55440998</v>
      </c>
      <c r="Q1184" t="str">
        <f>VLOOKUP(A1184,Lookup_Tables!$D$2:$E$7,2,FALSE)</f>
        <v>AP</v>
      </c>
      <c r="R1184" t="str">
        <f>IFERROR(VLOOKUP(D1184,Lookup_Tables!$A$2:$B$21,2,FALSE),"All")</f>
        <v>Road</v>
      </c>
    </row>
    <row r="1185" spans="1:18" hidden="1">
      <c r="A1185">
        <v>-1</v>
      </c>
      <c r="B1185">
        <v>41</v>
      </c>
      <c r="C1185" t="s">
        <v>39</v>
      </c>
      <c r="D1185">
        <v>14</v>
      </c>
      <c r="E1185">
        <v>3131976.0833817902</v>
      </c>
      <c r="F1185">
        <v>897820.94442853518</v>
      </c>
      <c r="G1185">
        <v>729176.312712849</v>
      </c>
      <c r="H1185">
        <v>8771049.0108356699</v>
      </c>
      <c r="I1185">
        <v>12597068.6260702</v>
      </c>
      <c r="J1185">
        <v>28486042.614262301</v>
      </c>
      <c r="K1185">
        <v>73349958.464017093</v>
      </c>
      <c r="L1185">
        <v>176036096.72915801</v>
      </c>
      <c r="M1185">
        <v>218331469.22043401</v>
      </c>
      <c r="N1185">
        <v>308320086.67023098</v>
      </c>
      <c r="O1185">
        <v>391340657.55440998</v>
      </c>
      <c r="Q1185" t="str">
        <f>VLOOKUP(A1185,Lookup_Tables!$D$2:$E$7,2,FALSE)</f>
        <v>AP</v>
      </c>
      <c r="R1185" t="str">
        <f>IFERROR(VLOOKUP(D1185,Lookup_Tables!$A$2:$B$21,2,FALSE),"All")</f>
        <v>Road</v>
      </c>
    </row>
    <row r="1186" spans="1:18" hidden="1">
      <c r="A1186">
        <v>-1</v>
      </c>
      <c r="B1186">
        <v>41</v>
      </c>
      <c r="C1186" t="s">
        <v>38</v>
      </c>
      <c r="D1186">
        <v>15</v>
      </c>
      <c r="E1186">
        <v>230042781.30706501</v>
      </c>
      <c r="F1186">
        <v>74421450.211154729</v>
      </c>
      <c r="G1186">
        <v>77442106.842485204</v>
      </c>
      <c r="H1186">
        <v>696341850.73519897</v>
      </c>
      <c r="I1186">
        <v>1075878940.4395299</v>
      </c>
      <c r="J1186">
        <v>2659088394.0598798</v>
      </c>
      <c r="K1186">
        <v>5221794218.3074303</v>
      </c>
      <c r="L1186">
        <v>10394098946.850901</v>
      </c>
      <c r="M1186">
        <v>11758715713.506901</v>
      </c>
      <c r="N1186">
        <v>17816781326.872898</v>
      </c>
      <c r="O1186">
        <v>27559307673.516201</v>
      </c>
      <c r="Q1186" t="str">
        <f>VLOOKUP(A1186,Lookup_Tables!$D$2:$E$7,2,FALSE)</f>
        <v>AP</v>
      </c>
      <c r="R1186" t="str">
        <f>IFERROR(VLOOKUP(D1186,Lookup_Tables!$A$2:$B$21,2,FALSE),"All")</f>
        <v>All</v>
      </c>
    </row>
    <row r="1187" spans="1:18" hidden="1">
      <c r="A1187">
        <v>-1</v>
      </c>
      <c r="B1187">
        <v>41</v>
      </c>
      <c r="C1187" t="s">
        <v>39</v>
      </c>
      <c r="D1187">
        <v>15</v>
      </c>
      <c r="E1187">
        <v>227700287.30720699</v>
      </c>
      <c r="F1187">
        <v>73275522.317584753</v>
      </c>
      <c r="G1187">
        <v>74518711.998186201</v>
      </c>
      <c r="H1187">
        <v>692045705.11245</v>
      </c>
      <c r="I1187">
        <v>1047573747.43247</v>
      </c>
      <c r="J1187">
        <v>2657490809.98557</v>
      </c>
      <c r="K1187">
        <v>5180672074.9285898</v>
      </c>
      <c r="L1187">
        <v>10039472712.2136</v>
      </c>
      <c r="M1187">
        <v>11758715713.506901</v>
      </c>
      <c r="N1187">
        <v>17777875167.733002</v>
      </c>
      <c r="O1187">
        <v>27559307673.516201</v>
      </c>
      <c r="Q1187" t="str">
        <f>VLOOKUP(A1187,Lookup_Tables!$D$2:$E$7,2,FALSE)</f>
        <v>AP</v>
      </c>
      <c r="R1187" t="str">
        <f>IFERROR(VLOOKUP(D1187,Lookup_Tables!$A$2:$B$21,2,FALSE),"All")</f>
        <v>All</v>
      </c>
    </row>
    <row r="1188" spans="1:18" hidden="1">
      <c r="A1188">
        <v>-1</v>
      </c>
      <c r="B1188">
        <v>41</v>
      </c>
      <c r="C1188" t="s">
        <v>38</v>
      </c>
      <c r="D1188">
        <v>16</v>
      </c>
      <c r="E1188">
        <v>20816835.548080899</v>
      </c>
      <c r="F1188">
        <v>6695465.0217532907</v>
      </c>
      <c r="G1188">
        <v>7663327.7043348001</v>
      </c>
      <c r="H1188">
        <v>56778865.7609611</v>
      </c>
      <c r="I1188">
        <v>81896441.245319903</v>
      </c>
      <c r="J1188">
        <v>190622023.64223501</v>
      </c>
      <c r="K1188">
        <v>491787650.60433501</v>
      </c>
      <c r="L1188">
        <v>985844215.45529699</v>
      </c>
      <c r="M1188">
        <v>1203847688.82987</v>
      </c>
      <c r="N1188">
        <v>1831322213.45664</v>
      </c>
      <c r="O1188">
        <v>2601072330.09973</v>
      </c>
      <c r="Q1188" t="str">
        <f>VLOOKUP(A1188,Lookup_Tables!$D$2:$E$7,2,FALSE)</f>
        <v>AP</v>
      </c>
      <c r="R1188" t="str">
        <f>IFERROR(VLOOKUP(D1188,Lookup_Tables!$A$2:$B$21,2,FALSE),"All")</f>
        <v>Government_Loss</v>
      </c>
    </row>
    <row r="1189" spans="1:18" hidden="1">
      <c r="A1189">
        <v>-1</v>
      </c>
      <c r="B1189">
        <v>41</v>
      </c>
      <c r="C1189" t="s">
        <v>39</v>
      </c>
      <c r="D1189">
        <v>16</v>
      </c>
      <c r="E1189">
        <v>20603813.840415198</v>
      </c>
      <c r="F1189">
        <v>6689985.37499764</v>
      </c>
      <c r="G1189">
        <v>7463447.1093412004</v>
      </c>
      <c r="H1189">
        <v>55439257.364890397</v>
      </c>
      <c r="I1189">
        <v>78215382.850640699</v>
      </c>
      <c r="J1189">
        <v>184330855.10402599</v>
      </c>
      <c r="K1189">
        <v>487376822.93480098</v>
      </c>
      <c r="L1189">
        <v>970992439.17398298</v>
      </c>
      <c r="M1189">
        <v>1184987622.9458699</v>
      </c>
      <c r="N1189">
        <v>1831322213.45664</v>
      </c>
      <c r="O1189">
        <v>2601072330.09973</v>
      </c>
      <c r="Q1189" t="str">
        <f>VLOOKUP(A1189,Lookup_Tables!$D$2:$E$7,2,FALSE)</f>
        <v>AP</v>
      </c>
      <c r="R1189" t="str">
        <f>IFERROR(VLOOKUP(D1189,Lookup_Tables!$A$2:$B$21,2,FALSE),"All")</f>
        <v>Government_Loss</v>
      </c>
    </row>
    <row r="1190" spans="1:18" hidden="1">
      <c r="A1190">
        <v>-1</v>
      </c>
      <c r="B1190">
        <v>41</v>
      </c>
      <c r="C1190" t="s">
        <v>38</v>
      </c>
      <c r="D1190">
        <v>17</v>
      </c>
      <c r="E1190">
        <v>27115892.234514501</v>
      </c>
      <c r="F1190">
        <v>9410905.3144253306</v>
      </c>
      <c r="G1190">
        <v>8072061.0252206</v>
      </c>
      <c r="H1190">
        <v>73626518.595895305</v>
      </c>
      <c r="I1190">
        <v>111851653.31791</v>
      </c>
      <c r="J1190">
        <v>252036351.97598299</v>
      </c>
      <c r="K1190">
        <v>549616263.95109296</v>
      </c>
      <c r="L1190">
        <v>1206779685.5114601</v>
      </c>
      <c r="M1190">
        <v>1390000081.2776699</v>
      </c>
      <c r="N1190">
        <v>2311059634.5634899</v>
      </c>
      <c r="O1190">
        <v>3672180228.9693599</v>
      </c>
      <c r="Q1190" t="str">
        <f>VLOOKUP(A1190,Lookup_Tables!$D$2:$E$7,2,FALSE)</f>
        <v>AP</v>
      </c>
      <c r="R1190" t="str">
        <f>IFERROR(VLOOKUP(D1190,Lookup_Tables!$A$2:$B$21,2,FALSE),"All")</f>
        <v>Emergency_Loss</v>
      </c>
    </row>
    <row r="1191" spans="1:18" hidden="1">
      <c r="A1191">
        <v>-1</v>
      </c>
      <c r="B1191">
        <v>41</v>
      </c>
      <c r="C1191" t="s">
        <v>39</v>
      </c>
      <c r="D1191">
        <v>17</v>
      </c>
      <c r="E1191">
        <v>26864566.8967546</v>
      </c>
      <c r="F1191">
        <v>9319072.9886486605</v>
      </c>
      <c r="G1191">
        <v>7672458.4604820795</v>
      </c>
      <c r="H1191">
        <v>72336617.690044701</v>
      </c>
      <c r="I1191">
        <v>106045394.699659</v>
      </c>
      <c r="J1191">
        <v>250267149.41187701</v>
      </c>
      <c r="K1191">
        <v>547877568.52644801</v>
      </c>
      <c r="L1191">
        <v>1188805387.7739699</v>
      </c>
      <c r="M1191">
        <v>1390000081.2776699</v>
      </c>
      <c r="N1191">
        <v>2307405901.6626501</v>
      </c>
      <c r="O1191">
        <v>3670693010.1675501</v>
      </c>
      <c r="Q1191" t="str">
        <f>VLOOKUP(A1191,Lookup_Tables!$D$2:$E$7,2,FALSE)</f>
        <v>AP</v>
      </c>
      <c r="R1191" t="str">
        <f>IFERROR(VLOOKUP(D1191,Lookup_Tables!$A$2:$B$21,2,FALSE),"All")</f>
        <v>Emergency_Loss</v>
      </c>
    </row>
    <row r="1192" spans="1:18" hidden="1">
      <c r="A1192">
        <v>-1</v>
      </c>
      <c r="B1192">
        <v>41</v>
      </c>
      <c r="C1192" t="s">
        <v>38</v>
      </c>
      <c r="D1192">
        <v>18</v>
      </c>
      <c r="E1192">
        <v>47932727.782595403</v>
      </c>
      <c r="F1192">
        <v>16320101.017437447</v>
      </c>
      <c r="G1192">
        <v>16017657.154105401</v>
      </c>
      <c r="H1192">
        <v>130518747.43078201</v>
      </c>
      <c r="I1192">
        <v>192680802.16874701</v>
      </c>
      <c r="J1192">
        <v>451877075.34142601</v>
      </c>
      <c r="K1192">
        <v>1047509600.66133</v>
      </c>
      <c r="L1192">
        <v>2104643477.9941499</v>
      </c>
      <c r="M1192">
        <v>2617553951.8777599</v>
      </c>
      <c r="N1192">
        <v>4094551611.1862102</v>
      </c>
      <c r="O1192">
        <v>6021743448.3398504</v>
      </c>
      <c r="Q1192" t="str">
        <f>VLOOKUP(A1192,Lookup_Tables!$D$2:$E$7,2,FALSE)</f>
        <v>AP</v>
      </c>
      <c r="R1192" t="str">
        <f>IFERROR(VLOOKUP(D1192,Lookup_Tables!$A$2:$B$21,2,FALSE),"All")</f>
        <v>Govt_Plus_Emergency</v>
      </c>
    </row>
    <row r="1193" spans="1:18" hidden="1">
      <c r="A1193">
        <v>-1</v>
      </c>
      <c r="B1193">
        <v>41</v>
      </c>
      <c r="C1193" t="s">
        <v>39</v>
      </c>
      <c r="D1193">
        <v>18</v>
      </c>
      <c r="E1193">
        <v>47460583.029843897</v>
      </c>
      <c r="F1193">
        <v>16139772.085301075</v>
      </c>
      <c r="G1193">
        <v>15070763.4071256</v>
      </c>
      <c r="H1193">
        <v>126492574.86038201</v>
      </c>
      <c r="I1193">
        <v>189962099.95327401</v>
      </c>
      <c r="J1193">
        <v>436057770.912727</v>
      </c>
      <c r="K1193">
        <v>1047509600.66133</v>
      </c>
      <c r="L1193">
        <v>2090924844.1853399</v>
      </c>
      <c r="M1193">
        <v>2617553951.8777599</v>
      </c>
      <c r="N1193">
        <v>4094551611.1862102</v>
      </c>
      <c r="O1193">
        <v>6021743448.3398504</v>
      </c>
      <c r="Q1193" t="str">
        <f>VLOOKUP(A1193,Lookup_Tables!$D$2:$E$7,2,FALSE)</f>
        <v>AP</v>
      </c>
      <c r="R1193" t="str">
        <f>IFERROR(VLOOKUP(D1193,Lookup_Tables!$A$2:$B$21,2,FALSE),"All")</f>
        <v>Govt_Plus_Emergency</v>
      </c>
    </row>
    <row r="1194" spans="1:18" hidden="1">
      <c r="A1194">
        <v>-1</v>
      </c>
      <c r="B1194">
        <v>42</v>
      </c>
      <c r="C1194" t="s">
        <v>38</v>
      </c>
      <c r="D1194">
        <v>0</v>
      </c>
      <c r="E1194">
        <v>66578680.8919947</v>
      </c>
      <c r="F1194">
        <v>23643452.494407967</v>
      </c>
      <c r="G1194">
        <v>36691251.880192697</v>
      </c>
      <c r="H1194">
        <v>243636612.25580099</v>
      </c>
      <c r="I1194">
        <v>310690220.22703499</v>
      </c>
      <c r="J1194">
        <v>616975491.91012001</v>
      </c>
      <c r="K1194">
        <v>1467663086.49857</v>
      </c>
      <c r="L1194">
        <v>2802283927.1526599</v>
      </c>
      <c r="M1194">
        <v>3245141161.8796401</v>
      </c>
      <c r="N1194">
        <v>5184167893.4354401</v>
      </c>
      <c r="O1194">
        <v>6982168660.9466295</v>
      </c>
      <c r="Q1194" t="str">
        <f>VLOOKUP(A1194,Lookup_Tables!$D$2:$E$7,2,FALSE)</f>
        <v>AP</v>
      </c>
      <c r="R1194" t="str">
        <f>IFERROR(VLOOKUP(D1194,Lookup_Tables!$A$2:$B$21,2,FALSE),"All")</f>
        <v>Private Assets</v>
      </c>
    </row>
    <row r="1195" spans="1:18" hidden="1">
      <c r="A1195">
        <v>-1</v>
      </c>
      <c r="B1195">
        <v>42</v>
      </c>
      <c r="C1195" t="s">
        <v>39</v>
      </c>
      <c r="D1195">
        <v>0</v>
      </c>
      <c r="E1195">
        <v>65605290.271419801</v>
      </c>
      <c r="F1195">
        <v>23431835.795317665</v>
      </c>
      <c r="G1195">
        <v>35131106.6924389</v>
      </c>
      <c r="H1195">
        <v>236707323.172398</v>
      </c>
      <c r="I1195">
        <v>299099388.47924501</v>
      </c>
      <c r="J1195">
        <v>603329757.622697</v>
      </c>
      <c r="K1195">
        <v>1435638919.5423901</v>
      </c>
      <c r="L1195">
        <v>2722783158.8457699</v>
      </c>
      <c r="M1195">
        <v>3199467863.9116702</v>
      </c>
      <c r="N1195">
        <v>5184167893.4354401</v>
      </c>
      <c r="O1195">
        <v>6982168660.9466295</v>
      </c>
      <c r="Q1195" t="str">
        <f>VLOOKUP(A1195,Lookup_Tables!$D$2:$E$7,2,FALSE)</f>
        <v>AP</v>
      </c>
      <c r="R1195" t="str">
        <f>IFERROR(VLOOKUP(D1195,Lookup_Tables!$A$2:$B$21,2,FALSE),"All")</f>
        <v>Private Assets</v>
      </c>
    </row>
    <row r="1196" spans="1:18" hidden="1">
      <c r="A1196">
        <v>-1</v>
      </c>
      <c r="B1196">
        <v>42</v>
      </c>
      <c r="C1196" t="s">
        <v>38</v>
      </c>
      <c r="D1196">
        <v>1</v>
      </c>
      <c r="E1196">
        <v>42308.227849205199</v>
      </c>
      <c r="F1196">
        <v>11183.176988332143</v>
      </c>
      <c r="G1196">
        <v>15549.9944905387</v>
      </c>
      <c r="H1196">
        <v>127901.570621568</v>
      </c>
      <c r="I1196">
        <v>197667.00281067699</v>
      </c>
      <c r="J1196">
        <v>480368.56102200202</v>
      </c>
      <c r="K1196">
        <v>1042269.56448391</v>
      </c>
      <c r="L1196">
        <v>2147579.5449828198</v>
      </c>
      <c r="M1196">
        <v>2336701.0895315302</v>
      </c>
      <c r="N1196">
        <v>3863541.84637724</v>
      </c>
      <c r="O1196">
        <v>6004257.2459766697</v>
      </c>
      <c r="Q1196" t="str">
        <f>VLOOKUP(A1196,Lookup_Tables!$D$2:$E$7,2,FALSE)</f>
        <v>AP</v>
      </c>
      <c r="R1196" t="str">
        <f>IFERROR(VLOOKUP(D1196,Lookup_Tables!$A$2:$B$21,2,FALSE),"All")</f>
        <v>Airport</v>
      </c>
    </row>
    <row r="1197" spans="1:18" hidden="1">
      <c r="A1197">
        <v>-1</v>
      </c>
      <c r="B1197">
        <v>42</v>
      </c>
      <c r="C1197" t="s">
        <v>39</v>
      </c>
      <c r="D1197">
        <v>1</v>
      </c>
      <c r="E1197">
        <v>41618.620715834099</v>
      </c>
      <c r="F1197">
        <v>10907.158375847845</v>
      </c>
      <c r="G1197">
        <v>15129.7195691624</v>
      </c>
      <c r="H1197">
        <v>125940.956120958</v>
      </c>
      <c r="I1197">
        <v>193884.55933461801</v>
      </c>
      <c r="J1197">
        <v>476305.95228765201</v>
      </c>
      <c r="K1197">
        <v>1010329.0569688</v>
      </c>
      <c r="L1197">
        <v>2044193.1453643199</v>
      </c>
      <c r="M1197">
        <v>2336000.5651520099</v>
      </c>
      <c r="N1197">
        <v>3857518.0593480398</v>
      </c>
      <c r="O1197">
        <v>5990528.4176436597</v>
      </c>
      <c r="Q1197" t="str">
        <f>VLOOKUP(A1197,Lookup_Tables!$D$2:$E$7,2,FALSE)</f>
        <v>AP</v>
      </c>
      <c r="R1197" t="str">
        <f>IFERROR(VLOOKUP(D1197,Lookup_Tables!$A$2:$B$21,2,FALSE),"All")</f>
        <v>Airport</v>
      </c>
    </row>
    <row r="1198" spans="1:18" hidden="1">
      <c r="A1198">
        <v>-1</v>
      </c>
      <c r="B1198">
        <v>42</v>
      </c>
      <c r="C1198" t="s">
        <v>38</v>
      </c>
      <c r="D1198">
        <v>2</v>
      </c>
      <c r="E1198">
        <v>168190.25533833</v>
      </c>
      <c r="F1198">
        <v>46340.682333535398</v>
      </c>
      <c r="G1198">
        <v>35380.597020368899</v>
      </c>
      <c r="H1198">
        <v>602251.71344451397</v>
      </c>
      <c r="I1198">
        <v>1078584.8249856599</v>
      </c>
      <c r="J1198">
        <v>2396509.98640892</v>
      </c>
      <c r="K1198">
        <v>4087443.2468200899</v>
      </c>
      <c r="L1198">
        <v>6459318.1214126199</v>
      </c>
      <c r="M1198">
        <v>7866407.7902295496</v>
      </c>
      <c r="N1198">
        <v>14335274.5655711</v>
      </c>
      <c r="O1198">
        <v>20400871.982944801</v>
      </c>
      <c r="Q1198" t="str">
        <f>VLOOKUP(A1198,Lookup_Tables!$D$2:$E$7,2,FALSE)</f>
        <v>AP</v>
      </c>
      <c r="R1198" t="str">
        <f>IFERROR(VLOOKUP(D1198,Lookup_Tables!$A$2:$B$21,2,FALSE),"All")</f>
        <v>Bridge</v>
      </c>
    </row>
    <row r="1199" spans="1:18" hidden="1">
      <c r="A1199">
        <v>-1</v>
      </c>
      <c r="B1199">
        <v>42</v>
      </c>
      <c r="C1199" t="s">
        <v>39</v>
      </c>
      <c r="D1199">
        <v>2</v>
      </c>
      <c r="E1199">
        <v>166336.43144801501</v>
      </c>
      <c r="F1199">
        <v>45011.350016497105</v>
      </c>
      <c r="G1199">
        <v>34594.426155160698</v>
      </c>
      <c r="H1199">
        <v>582605.78645565105</v>
      </c>
      <c r="I1199">
        <v>1078584.8249856599</v>
      </c>
      <c r="J1199">
        <v>2390137.05287673</v>
      </c>
      <c r="K1199">
        <v>4030919.4320274</v>
      </c>
      <c r="L1199">
        <v>6459318.1214126199</v>
      </c>
      <c r="M1199">
        <v>7866407.7902295496</v>
      </c>
      <c r="N1199">
        <v>14335274.5655711</v>
      </c>
      <c r="O1199">
        <v>20400871.982944801</v>
      </c>
      <c r="Q1199" t="str">
        <f>VLOOKUP(A1199,Lookup_Tables!$D$2:$E$7,2,FALSE)</f>
        <v>AP</v>
      </c>
      <c r="R1199" t="str">
        <f>IFERROR(VLOOKUP(D1199,Lookup_Tables!$A$2:$B$21,2,FALSE),"All")</f>
        <v>Bridge</v>
      </c>
    </row>
    <row r="1200" spans="1:18" hidden="1">
      <c r="A1200">
        <v>-1</v>
      </c>
      <c r="B1200">
        <v>42</v>
      </c>
      <c r="C1200" t="s">
        <v>38</v>
      </c>
      <c r="D1200">
        <v>3</v>
      </c>
      <c r="E1200">
        <v>235480.356446041</v>
      </c>
      <c r="F1200">
        <v>79430.770699157292</v>
      </c>
      <c r="G1200">
        <v>240857.68351990599</v>
      </c>
      <c r="H1200">
        <v>880041.13891697803</v>
      </c>
      <c r="I1200">
        <v>1207896.94550761</v>
      </c>
      <c r="J1200">
        <v>2147619.6399412602</v>
      </c>
      <c r="K1200">
        <v>4494799.7424817001</v>
      </c>
      <c r="L1200">
        <v>9662443.5635225307</v>
      </c>
      <c r="M1200">
        <v>11758426.2760098</v>
      </c>
      <c r="N1200">
        <v>18387682.5510353</v>
      </c>
      <c r="O1200">
        <v>24108718.517262202</v>
      </c>
      <c r="Q1200" t="str">
        <f>VLOOKUP(A1200,Lookup_Tables!$D$2:$E$7,2,FALSE)</f>
        <v>AP</v>
      </c>
      <c r="R1200" t="str">
        <f>IFERROR(VLOOKUP(D1200,Lookup_Tables!$A$2:$B$21,2,FALSE),"All")</f>
        <v>Govt Hosp</v>
      </c>
    </row>
    <row r="1201" spans="1:18" hidden="1">
      <c r="A1201">
        <v>-1</v>
      </c>
      <c r="B1201">
        <v>42</v>
      </c>
      <c r="C1201" t="s">
        <v>39</v>
      </c>
      <c r="D1201">
        <v>3</v>
      </c>
      <c r="E1201">
        <v>230639.28118997399</v>
      </c>
      <c r="F1201">
        <v>77403.700731669407</v>
      </c>
      <c r="G1201">
        <v>231751.699865264</v>
      </c>
      <c r="H1201">
        <v>836108.50394323899</v>
      </c>
      <c r="I1201">
        <v>1158922.46355997</v>
      </c>
      <c r="J1201">
        <v>2093534.31490151</v>
      </c>
      <c r="K1201">
        <v>4383493.2527421797</v>
      </c>
      <c r="L1201">
        <v>9551409.5420067105</v>
      </c>
      <c r="M1201">
        <v>11701751.6561586</v>
      </c>
      <c r="N1201">
        <v>18387682.5510353</v>
      </c>
      <c r="O1201">
        <v>24108718.517262202</v>
      </c>
      <c r="Q1201" t="str">
        <f>VLOOKUP(A1201,Lookup_Tables!$D$2:$E$7,2,FALSE)</f>
        <v>AP</v>
      </c>
      <c r="R1201" t="str">
        <f>IFERROR(VLOOKUP(D1201,Lookup_Tables!$A$2:$B$21,2,FALSE),"All")</f>
        <v>Govt Hosp</v>
      </c>
    </row>
    <row r="1202" spans="1:18" hidden="1">
      <c r="A1202">
        <v>-1</v>
      </c>
      <c r="B1202">
        <v>42</v>
      </c>
      <c r="C1202" t="s">
        <v>38</v>
      </c>
      <c r="D1202">
        <v>4</v>
      </c>
      <c r="E1202">
        <v>203890.35840961299</v>
      </c>
      <c r="F1202">
        <v>56086.958230523189</v>
      </c>
      <c r="G1202">
        <v>74644.829407283702</v>
      </c>
      <c r="H1202">
        <v>692729.56372086797</v>
      </c>
      <c r="I1202">
        <v>1002188.1412232399</v>
      </c>
      <c r="J1202">
        <v>2200740.3406986501</v>
      </c>
      <c r="K1202">
        <v>4779472.4417984197</v>
      </c>
      <c r="L1202">
        <v>9360449.6888485104</v>
      </c>
      <c r="M1202">
        <v>10776353.411755299</v>
      </c>
      <c r="N1202">
        <v>20351632.997030798</v>
      </c>
      <c r="O1202">
        <v>28174450.679697201</v>
      </c>
      <c r="Q1202" t="str">
        <f>VLOOKUP(A1202,Lookup_Tables!$D$2:$E$7,2,FALSE)</f>
        <v>AP</v>
      </c>
      <c r="R1202" t="str">
        <f>IFERROR(VLOOKUP(D1202,Lookup_Tables!$A$2:$B$21,2,FALSE),"All")</f>
        <v>Govt Med Fac</v>
      </c>
    </row>
    <row r="1203" spans="1:18" hidden="1">
      <c r="A1203">
        <v>-1</v>
      </c>
      <c r="B1203">
        <v>42</v>
      </c>
      <c r="C1203" t="s">
        <v>39</v>
      </c>
      <c r="D1203">
        <v>4</v>
      </c>
      <c r="E1203">
        <v>201264.861930193</v>
      </c>
      <c r="F1203">
        <v>55100.861422307615</v>
      </c>
      <c r="G1203">
        <v>72525.798353076403</v>
      </c>
      <c r="H1203">
        <v>675226.24434303504</v>
      </c>
      <c r="I1203">
        <v>979472.54527381505</v>
      </c>
      <c r="J1203">
        <v>2173733.6127188602</v>
      </c>
      <c r="K1203">
        <v>4687788.97043363</v>
      </c>
      <c r="L1203">
        <v>9322073.4082223605</v>
      </c>
      <c r="M1203">
        <v>10613436.6619718</v>
      </c>
      <c r="N1203">
        <v>20351632.997030798</v>
      </c>
      <c r="O1203">
        <v>28174450.679697201</v>
      </c>
      <c r="Q1203" t="str">
        <f>VLOOKUP(A1203,Lookup_Tables!$D$2:$E$7,2,FALSE)</f>
        <v>AP</v>
      </c>
      <c r="R1203" t="str">
        <f>IFERROR(VLOOKUP(D1203,Lookup_Tables!$A$2:$B$21,2,FALSE),"All")</f>
        <v>Govt Med Fac</v>
      </c>
    </row>
    <row r="1204" spans="1:18" hidden="1">
      <c r="A1204">
        <v>-1</v>
      </c>
      <c r="B1204">
        <v>42</v>
      </c>
      <c r="C1204" t="s">
        <v>38</v>
      </c>
      <c r="D1204">
        <v>7</v>
      </c>
      <c r="E1204">
        <v>3359809.5550279301</v>
      </c>
      <c r="F1204">
        <v>1788008.2589240114</v>
      </c>
      <c r="G1204">
        <v>0</v>
      </c>
      <c r="H1204">
        <v>1847125.65139356</v>
      </c>
      <c r="I1204">
        <v>2944920.0568991499</v>
      </c>
      <c r="J1204">
        <v>7266752.9613954499</v>
      </c>
      <c r="K1204">
        <v>22515855.5069304</v>
      </c>
      <c r="L1204">
        <v>104075236.31232201</v>
      </c>
      <c r="M1204">
        <v>160365889.66887</v>
      </c>
      <c r="N1204">
        <v>302987910.69575799</v>
      </c>
      <c r="O1204">
        <v>607179794.50086105</v>
      </c>
      <c r="Q1204" t="str">
        <f>VLOOKUP(A1204,Lookup_Tables!$D$2:$E$7,2,FALSE)</f>
        <v>AP</v>
      </c>
      <c r="R1204" t="str">
        <f>IFERROR(VLOOKUP(D1204,Lookup_Tables!$A$2:$B$21,2,FALSE),"All")</f>
        <v>Power Plant</v>
      </c>
    </row>
    <row r="1205" spans="1:18" hidden="1">
      <c r="A1205">
        <v>-1</v>
      </c>
      <c r="B1205">
        <v>42</v>
      </c>
      <c r="C1205" t="s">
        <v>39</v>
      </c>
      <c r="D1205">
        <v>7</v>
      </c>
      <c r="E1205">
        <v>3354387.9182065502</v>
      </c>
      <c r="F1205">
        <v>1789174.7037257971</v>
      </c>
      <c r="G1205">
        <v>0</v>
      </c>
      <c r="H1205">
        <v>1847125.65139356</v>
      </c>
      <c r="I1205">
        <v>2927514.5020824401</v>
      </c>
      <c r="J1205">
        <v>6901192.5909797698</v>
      </c>
      <c r="K1205">
        <v>21975774.7243695</v>
      </c>
      <c r="L1205">
        <v>104075236.31232201</v>
      </c>
      <c r="M1205">
        <v>160365889.66887</v>
      </c>
      <c r="N1205">
        <v>302987910.69575799</v>
      </c>
      <c r="O1205">
        <v>607179794.50086105</v>
      </c>
      <c r="Q1205" t="str">
        <f>VLOOKUP(A1205,Lookup_Tables!$D$2:$E$7,2,FALSE)</f>
        <v>AP</v>
      </c>
      <c r="R1205" t="str">
        <f>IFERROR(VLOOKUP(D1205,Lookup_Tables!$A$2:$B$21,2,FALSE),"All")</f>
        <v>Power Plant</v>
      </c>
    </row>
    <row r="1206" spans="1:18" hidden="1">
      <c r="A1206">
        <v>-1</v>
      </c>
      <c r="B1206">
        <v>42</v>
      </c>
      <c r="C1206" t="s">
        <v>38</v>
      </c>
      <c r="D1206">
        <v>10</v>
      </c>
      <c r="E1206">
        <v>7512484.8483412899</v>
      </c>
      <c r="F1206">
        <v>2074775.566440071</v>
      </c>
      <c r="G1206">
        <v>2088610.6755486401</v>
      </c>
      <c r="H1206">
        <v>22047756.311831299</v>
      </c>
      <c r="I1206">
        <v>31874662.0046716</v>
      </c>
      <c r="J1206">
        <v>80560789.426261604</v>
      </c>
      <c r="K1206">
        <v>178688202.96843299</v>
      </c>
      <c r="L1206">
        <v>367089782.42448598</v>
      </c>
      <c r="M1206">
        <v>426780377.77332097</v>
      </c>
      <c r="N1206">
        <v>818471590.70405698</v>
      </c>
      <c r="O1206">
        <v>1002241100.87019</v>
      </c>
      <c r="Q1206" t="str">
        <f>VLOOKUP(A1206,Lookup_Tables!$D$2:$E$7,2,FALSE)</f>
        <v>AP</v>
      </c>
      <c r="R1206" t="str">
        <f>IFERROR(VLOOKUP(D1206,Lookup_Tables!$A$2:$B$21,2,FALSE),"All")</f>
        <v>Pub School</v>
      </c>
    </row>
    <row r="1207" spans="1:18" hidden="1">
      <c r="A1207">
        <v>-1</v>
      </c>
      <c r="B1207">
        <v>42</v>
      </c>
      <c r="C1207" t="s">
        <v>39</v>
      </c>
      <c r="D1207">
        <v>10</v>
      </c>
      <c r="E1207">
        <v>7423004.5082529997</v>
      </c>
      <c r="F1207">
        <v>2080971.6544423485</v>
      </c>
      <c r="G1207">
        <v>2052837.4406103101</v>
      </c>
      <c r="H1207">
        <v>21318600.385694899</v>
      </c>
      <c r="I1207">
        <v>31415914.233979799</v>
      </c>
      <c r="J1207">
        <v>77369129.694706395</v>
      </c>
      <c r="K1207">
        <v>171248275.58179</v>
      </c>
      <c r="L1207">
        <v>364130741.84706497</v>
      </c>
      <c r="M1207">
        <v>421541836.86502802</v>
      </c>
      <c r="N1207">
        <v>818471590.70405698</v>
      </c>
      <c r="O1207">
        <v>1002241100.87019</v>
      </c>
      <c r="Q1207" t="str">
        <f>VLOOKUP(A1207,Lookup_Tables!$D$2:$E$7,2,FALSE)</f>
        <v>AP</v>
      </c>
      <c r="R1207" t="str">
        <f>IFERROR(VLOOKUP(D1207,Lookup_Tables!$A$2:$B$21,2,FALSE),"All")</f>
        <v>Pub School</v>
      </c>
    </row>
    <row r="1208" spans="1:18" hidden="1">
      <c r="A1208">
        <v>-1</v>
      </c>
      <c r="B1208">
        <v>42</v>
      </c>
      <c r="C1208" t="s">
        <v>38</v>
      </c>
      <c r="D1208">
        <v>11</v>
      </c>
      <c r="E1208">
        <v>99464.414106106196</v>
      </c>
      <c r="F1208">
        <v>45142.57867016035</v>
      </c>
      <c r="G1208">
        <v>0</v>
      </c>
      <c r="H1208">
        <v>28947.073436150498</v>
      </c>
      <c r="I1208">
        <v>53073.275273011997</v>
      </c>
      <c r="J1208">
        <v>236425.627132483</v>
      </c>
      <c r="K1208">
        <v>1611518.4781649299</v>
      </c>
      <c r="L1208">
        <v>4738047.8359559299</v>
      </c>
      <c r="M1208">
        <v>5447294.3632658897</v>
      </c>
      <c r="N1208">
        <v>9760739.5348347705</v>
      </c>
      <c r="O1208">
        <v>17605986.597013399</v>
      </c>
      <c r="Q1208" t="str">
        <f>VLOOKUP(A1208,Lookup_Tables!$D$2:$E$7,2,FALSE)</f>
        <v>AP</v>
      </c>
      <c r="R1208" t="str">
        <f>IFERROR(VLOOKUP(D1208,Lookup_Tables!$A$2:$B$21,2,FALSE),"All")</f>
        <v>Pub Univ</v>
      </c>
    </row>
    <row r="1209" spans="1:18" hidden="1">
      <c r="A1209">
        <v>-1</v>
      </c>
      <c r="B1209">
        <v>42</v>
      </c>
      <c r="C1209" t="s">
        <v>39</v>
      </c>
      <c r="D1209">
        <v>11</v>
      </c>
      <c r="E1209">
        <v>99342.347967125897</v>
      </c>
      <c r="F1209">
        <v>45109.032179600355</v>
      </c>
      <c r="G1209">
        <v>0</v>
      </c>
      <c r="H1209">
        <v>28947.073436150498</v>
      </c>
      <c r="I1209">
        <v>48247.806767600901</v>
      </c>
      <c r="J1209">
        <v>236425.627132483</v>
      </c>
      <c r="K1209">
        <v>1606682.4612783201</v>
      </c>
      <c r="L1209">
        <v>4738047.8359559299</v>
      </c>
      <c r="M1209">
        <v>5447294.3632658897</v>
      </c>
      <c r="N1209">
        <v>9760739.5348347705</v>
      </c>
      <c r="O1209">
        <v>17605986.597013399</v>
      </c>
      <c r="Q1209" t="str">
        <f>VLOOKUP(A1209,Lookup_Tables!$D$2:$E$7,2,FALSE)</f>
        <v>AP</v>
      </c>
      <c r="R1209" t="str">
        <f>IFERROR(VLOOKUP(D1209,Lookup_Tables!$A$2:$B$21,2,FALSE),"All")</f>
        <v>Pub Univ</v>
      </c>
    </row>
    <row r="1210" spans="1:18" hidden="1">
      <c r="A1210">
        <v>-1</v>
      </c>
      <c r="B1210">
        <v>42</v>
      </c>
      <c r="C1210" t="s">
        <v>38</v>
      </c>
      <c r="D1210">
        <v>13</v>
      </c>
      <c r="E1210">
        <v>1741637.2099206301</v>
      </c>
      <c r="F1210">
        <v>519567.17600873462</v>
      </c>
      <c r="G1210">
        <v>288948.58500354597</v>
      </c>
      <c r="H1210">
        <v>4339496.13832846</v>
      </c>
      <c r="I1210">
        <v>6904759.8563536201</v>
      </c>
      <c r="J1210">
        <v>14855609.6216239</v>
      </c>
      <c r="K1210">
        <v>40770987.945178598</v>
      </c>
      <c r="L1210">
        <v>79286588.350517005</v>
      </c>
      <c r="M1210">
        <v>94833753.954756603</v>
      </c>
      <c r="N1210">
        <v>185326944.97398901</v>
      </c>
      <c r="O1210">
        <v>277047611.179506</v>
      </c>
      <c r="Q1210" t="str">
        <f>VLOOKUP(A1210,Lookup_Tables!$D$2:$E$7,2,FALSE)</f>
        <v>AP</v>
      </c>
      <c r="R1210" t="str">
        <f>IFERROR(VLOOKUP(D1210,Lookup_Tables!$A$2:$B$21,2,FALSE),"All")</f>
        <v>Residual Inst</v>
      </c>
    </row>
    <row r="1211" spans="1:18" hidden="1">
      <c r="A1211">
        <v>-1</v>
      </c>
      <c r="B1211">
        <v>42</v>
      </c>
      <c r="C1211" t="s">
        <v>39</v>
      </c>
      <c r="D1211">
        <v>13</v>
      </c>
      <c r="E1211">
        <v>1729173.7878085501</v>
      </c>
      <c r="F1211">
        <v>512474.37871480547</v>
      </c>
      <c r="G1211">
        <v>278329.77547069802</v>
      </c>
      <c r="H1211">
        <v>4286968.9652096797</v>
      </c>
      <c r="I1211">
        <v>6788375.8765856503</v>
      </c>
      <c r="J1211">
        <v>14651773.925097501</v>
      </c>
      <c r="K1211">
        <v>40770987.945178598</v>
      </c>
      <c r="L1211">
        <v>78575741.259111807</v>
      </c>
      <c r="M1211">
        <v>94792591.529088899</v>
      </c>
      <c r="N1211">
        <v>185326944.97398901</v>
      </c>
      <c r="O1211">
        <v>277047611.179506</v>
      </c>
      <c r="Q1211" t="str">
        <f>VLOOKUP(A1211,Lookup_Tables!$D$2:$E$7,2,FALSE)</f>
        <v>AP</v>
      </c>
      <c r="R1211" t="str">
        <f>IFERROR(VLOOKUP(D1211,Lookup_Tables!$A$2:$B$21,2,FALSE),"All")</f>
        <v>Residual Inst</v>
      </c>
    </row>
    <row r="1212" spans="1:18" hidden="1">
      <c r="A1212">
        <v>-1</v>
      </c>
      <c r="B1212">
        <v>42</v>
      </c>
      <c r="C1212" t="s">
        <v>38</v>
      </c>
      <c r="D1212">
        <v>14</v>
      </c>
      <c r="E1212">
        <v>99778.179576620299</v>
      </c>
      <c r="F1212">
        <v>24758.345664939072</v>
      </c>
      <c r="G1212">
        <v>2121.5140624152</v>
      </c>
      <c r="H1212">
        <v>285970.42296380398</v>
      </c>
      <c r="I1212">
        <v>465525.61741344398</v>
      </c>
      <c r="J1212">
        <v>1023695.4493235199</v>
      </c>
      <c r="K1212">
        <v>2226613.2553165201</v>
      </c>
      <c r="L1212">
        <v>5215090.6462337598</v>
      </c>
      <c r="M1212">
        <v>6602651.7826876799</v>
      </c>
      <c r="N1212">
        <v>11593373.538814001</v>
      </c>
      <c r="O1212">
        <v>15395277.427608101</v>
      </c>
      <c r="Q1212" t="str">
        <f>VLOOKUP(A1212,Lookup_Tables!$D$2:$E$7,2,FALSE)</f>
        <v>AP</v>
      </c>
      <c r="R1212" t="str">
        <f>IFERROR(VLOOKUP(D1212,Lookup_Tables!$A$2:$B$21,2,FALSE),"All")</f>
        <v>Road</v>
      </c>
    </row>
    <row r="1213" spans="1:18" hidden="1">
      <c r="A1213">
        <v>-1</v>
      </c>
      <c r="B1213">
        <v>42</v>
      </c>
      <c r="C1213" t="s">
        <v>39</v>
      </c>
      <c r="D1213">
        <v>14</v>
      </c>
      <c r="E1213">
        <v>98745.300074922605</v>
      </c>
      <c r="F1213">
        <v>24692.824606079448</v>
      </c>
      <c r="G1213">
        <v>2121.5140624152</v>
      </c>
      <c r="H1213">
        <v>279734.40624871</v>
      </c>
      <c r="I1213">
        <v>460095.23670000402</v>
      </c>
      <c r="J1213">
        <v>984290.42425907205</v>
      </c>
      <c r="K1213">
        <v>2226613.2553165201</v>
      </c>
      <c r="L1213">
        <v>5165177.150955</v>
      </c>
      <c r="M1213">
        <v>6602651.7826876799</v>
      </c>
      <c r="N1213">
        <v>11183957.3655311</v>
      </c>
      <c r="O1213">
        <v>15395277.427608101</v>
      </c>
      <c r="Q1213" t="str">
        <f>VLOOKUP(A1213,Lookup_Tables!$D$2:$E$7,2,FALSE)</f>
        <v>AP</v>
      </c>
      <c r="R1213" t="str">
        <f>IFERROR(VLOOKUP(D1213,Lookup_Tables!$A$2:$B$21,2,FALSE),"All")</f>
        <v>Road</v>
      </c>
    </row>
    <row r="1214" spans="1:18" hidden="1">
      <c r="A1214">
        <v>-1</v>
      </c>
      <c r="B1214">
        <v>42</v>
      </c>
      <c r="C1214" t="s">
        <v>38</v>
      </c>
      <c r="D1214">
        <v>15</v>
      </c>
      <c r="E1214">
        <v>80041724.297010601</v>
      </c>
      <c r="F1214">
        <v>28746837.828103743</v>
      </c>
      <c r="G1214">
        <v>39968923.140863903</v>
      </c>
      <c r="H1214">
        <v>279913413.90918398</v>
      </c>
      <c r="I1214">
        <v>357776766.26004702</v>
      </c>
      <c r="J1214">
        <v>735042326.25409198</v>
      </c>
      <c r="K1214">
        <v>1810625117.36551</v>
      </c>
      <c r="L1214">
        <v>3392239011.1828599</v>
      </c>
      <c r="M1214">
        <v>3907427207.1606898</v>
      </c>
      <c r="N1214">
        <v>6136234162.6331301</v>
      </c>
      <c r="O1214">
        <v>8513428592.9651699</v>
      </c>
      <c r="Q1214" t="str">
        <f>VLOOKUP(A1214,Lookup_Tables!$D$2:$E$7,2,FALSE)</f>
        <v>AP</v>
      </c>
      <c r="R1214" t="str">
        <f>IFERROR(VLOOKUP(D1214,Lookup_Tables!$A$2:$B$21,2,FALSE),"All")</f>
        <v>All</v>
      </c>
    </row>
    <row r="1215" spans="1:18" hidden="1">
      <c r="A1215">
        <v>-1</v>
      </c>
      <c r="B1215">
        <v>42</v>
      </c>
      <c r="C1215" t="s">
        <v>39</v>
      </c>
      <c r="D1215">
        <v>15</v>
      </c>
      <c r="E1215">
        <v>78925626.865088195</v>
      </c>
      <c r="F1215">
        <v>28489648.076811746</v>
      </c>
      <c r="G1215">
        <v>38668751.9369471</v>
      </c>
      <c r="H1215">
        <v>271810206.11166102</v>
      </c>
      <c r="I1215">
        <v>349899440.27095002</v>
      </c>
      <c r="J1215">
        <v>720899829.96673703</v>
      </c>
      <c r="K1215">
        <v>1733470328.38535</v>
      </c>
      <c r="L1215">
        <v>3297603133.50735</v>
      </c>
      <c r="M1215">
        <v>3907427207.1606898</v>
      </c>
      <c r="N1215">
        <v>6136234162.6331301</v>
      </c>
      <c r="O1215">
        <v>8513418369.2773504</v>
      </c>
      <c r="Q1215" t="str">
        <f>VLOOKUP(A1215,Lookup_Tables!$D$2:$E$7,2,FALSE)</f>
        <v>AP</v>
      </c>
      <c r="R1215" t="str">
        <f>IFERROR(VLOOKUP(D1215,Lookup_Tables!$A$2:$B$21,2,FALSE),"All")</f>
        <v>All</v>
      </c>
    </row>
    <row r="1216" spans="1:18" hidden="1">
      <c r="A1216">
        <v>-1</v>
      </c>
      <c r="B1216">
        <v>42</v>
      </c>
      <c r="C1216" t="s">
        <v>38</v>
      </c>
      <c r="D1216">
        <v>16</v>
      </c>
      <c r="E1216">
        <v>13463043.405015901</v>
      </c>
      <c r="F1216">
        <v>5070695.8729458246</v>
      </c>
      <c r="G1216">
        <v>4546540.5527124703</v>
      </c>
      <c r="H1216">
        <v>35307000.202173397</v>
      </c>
      <c r="I1216">
        <v>50642208.858578697</v>
      </c>
      <c r="J1216">
        <v>116796618.200091</v>
      </c>
      <c r="K1216">
        <v>303879904.07375997</v>
      </c>
      <c r="L1216">
        <v>546580541.83594894</v>
      </c>
      <c r="M1216">
        <v>657054486.08440602</v>
      </c>
      <c r="N1216">
        <v>1125408637.5239601</v>
      </c>
      <c r="O1216">
        <v>1535481843.3307199</v>
      </c>
      <c r="Q1216" t="str">
        <f>VLOOKUP(A1216,Lookup_Tables!$D$2:$E$7,2,FALSE)</f>
        <v>AP</v>
      </c>
      <c r="R1216" t="str">
        <f>IFERROR(VLOOKUP(D1216,Lookup_Tables!$A$2:$B$21,2,FALSE),"All")</f>
        <v>Government_Loss</v>
      </c>
    </row>
    <row r="1217" spans="1:18" hidden="1">
      <c r="A1217">
        <v>-1</v>
      </c>
      <c r="B1217">
        <v>42</v>
      </c>
      <c r="C1217" t="s">
        <v>39</v>
      </c>
      <c r="D1217">
        <v>16</v>
      </c>
      <c r="E1217">
        <v>13327917.0868896</v>
      </c>
      <c r="F1217">
        <v>4992251.2940409724</v>
      </c>
      <c r="G1217">
        <v>4404113.9165872</v>
      </c>
      <c r="H1217">
        <v>34774773.384208299</v>
      </c>
      <c r="I1217">
        <v>49590037.940705203</v>
      </c>
      <c r="J1217">
        <v>115461905.193683</v>
      </c>
      <c r="K1217">
        <v>302945346.26280701</v>
      </c>
      <c r="L1217">
        <v>534055866.91266602</v>
      </c>
      <c r="M1217">
        <v>657047273.89097095</v>
      </c>
      <c r="N1217">
        <v>1125408637.5239601</v>
      </c>
      <c r="O1217">
        <v>1535481843.3307199</v>
      </c>
      <c r="Q1217" t="str">
        <f>VLOOKUP(A1217,Lookup_Tables!$D$2:$E$7,2,FALSE)</f>
        <v>AP</v>
      </c>
      <c r="R1217" t="str">
        <f>IFERROR(VLOOKUP(D1217,Lookup_Tables!$A$2:$B$21,2,FALSE),"All")</f>
        <v>Government_Loss</v>
      </c>
    </row>
    <row r="1218" spans="1:18" hidden="1">
      <c r="A1218">
        <v>-1</v>
      </c>
      <c r="B1218">
        <v>42</v>
      </c>
      <c r="C1218" t="s">
        <v>38</v>
      </c>
      <c r="D1218">
        <v>17</v>
      </c>
      <c r="E1218">
        <v>10254750.9566024</v>
      </c>
      <c r="F1218">
        <v>3954551.7498437213</v>
      </c>
      <c r="G1218">
        <v>3909299.8706553299</v>
      </c>
      <c r="H1218">
        <v>29083049.0839816</v>
      </c>
      <c r="I1218">
        <v>40902829.125442497</v>
      </c>
      <c r="J1218">
        <v>82842998.289301604</v>
      </c>
      <c r="K1218">
        <v>237986871.899445</v>
      </c>
      <c r="L1218">
        <v>428243265.69545901</v>
      </c>
      <c r="M1218">
        <v>487854056.70655298</v>
      </c>
      <c r="N1218">
        <v>821406077.05870903</v>
      </c>
      <c r="O1218">
        <v>1082661406.4619999</v>
      </c>
      <c r="Q1218" t="str">
        <f>VLOOKUP(A1218,Lookup_Tables!$D$2:$E$7,2,FALSE)</f>
        <v>AP</v>
      </c>
      <c r="R1218" t="str">
        <f>IFERROR(VLOOKUP(D1218,Lookup_Tables!$A$2:$B$21,2,FALSE),"All")</f>
        <v>Emergency_Loss</v>
      </c>
    </row>
    <row r="1219" spans="1:18" hidden="1">
      <c r="A1219">
        <v>-1</v>
      </c>
      <c r="B1219">
        <v>42</v>
      </c>
      <c r="C1219" t="s">
        <v>39</v>
      </c>
      <c r="D1219">
        <v>17</v>
      </c>
      <c r="E1219">
        <v>10140800.426269799</v>
      </c>
      <c r="F1219">
        <v>3933988.4983733799</v>
      </c>
      <c r="G1219">
        <v>3772337.20496812</v>
      </c>
      <c r="H1219">
        <v>28709027.823993199</v>
      </c>
      <c r="I1219">
        <v>39327290.892956197</v>
      </c>
      <c r="J1219">
        <v>79590063.179438502</v>
      </c>
      <c r="K1219">
        <v>237498481.74078399</v>
      </c>
      <c r="L1219">
        <v>404289213.71429902</v>
      </c>
      <c r="M1219">
        <v>486483115.82495898</v>
      </c>
      <c r="N1219">
        <v>821406077.05870903</v>
      </c>
      <c r="O1219">
        <v>1082659770.6719401</v>
      </c>
      <c r="Q1219" t="str">
        <f>VLOOKUP(A1219,Lookup_Tables!$D$2:$E$7,2,FALSE)</f>
        <v>AP</v>
      </c>
      <c r="R1219" t="str">
        <f>IFERROR(VLOOKUP(D1219,Lookup_Tables!$A$2:$B$21,2,FALSE),"All")</f>
        <v>Emergency_Loss</v>
      </c>
    </row>
    <row r="1220" spans="1:18" hidden="1">
      <c r="A1220">
        <v>-1</v>
      </c>
      <c r="B1220">
        <v>42</v>
      </c>
      <c r="C1220" t="s">
        <v>38</v>
      </c>
      <c r="D1220">
        <v>18</v>
      </c>
      <c r="E1220">
        <v>23717794.361618299</v>
      </c>
      <c r="F1220">
        <v>9154498.6107687</v>
      </c>
      <c r="G1220">
        <v>8596062.2700468805</v>
      </c>
      <c r="H1220">
        <v>65589706.945710696</v>
      </c>
      <c r="I1220">
        <v>90013960.423168406</v>
      </c>
      <c r="J1220">
        <v>199403900.78923199</v>
      </c>
      <c r="K1220">
        <v>522757449.84970802</v>
      </c>
      <c r="L1220">
        <v>966537796.16724205</v>
      </c>
      <c r="M1220">
        <v>1169112246.9317501</v>
      </c>
      <c r="N1220">
        <v>1883571358.4618399</v>
      </c>
      <c r="O1220">
        <v>2613921338.4805398</v>
      </c>
      <c r="Q1220" t="str">
        <f>VLOOKUP(A1220,Lookup_Tables!$D$2:$E$7,2,FALSE)</f>
        <v>AP</v>
      </c>
      <c r="R1220" t="str">
        <f>IFERROR(VLOOKUP(D1220,Lookup_Tables!$A$2:$B$21,2,FALSE),"All")</f>
        <v>Govt_Plus_Emergency</v>
      </c>
    </row>
    <row r="1221" spans="1:18" hidden="1">
      <c r="A1221">
        <v>-1</v>
      </c>
      <c r="B1221">
        <v>42</v>
      </c>
      <c r="C1221" t="s">
        <v>39</v>
      </c>
      <c r="D1221">
        <v>18</v>
      </c>
      <c r="E1221">
        <v>23467658.7788193</v>
      </c>
      <c r="F1221">
        <v>9000098.0700966548</v>
      </c>
      <c r="G1221">
        <v>8259687.2300738599</v>
      </c>
      <c r="H1221">
        <v>64547837.990282699</v>
      </c>
      <c r="I1221">
        <v>88323978.473868102</v>
      </c>
      <c r="J1221">
        <v>197335198.769036</v>
      </c>
      <c r="K1221">
        <v>522757449.84970802</v>
      </c>
      <c r="L1221">
        <v>941247781.84153605</v>
      </c>
      <c r="M1221">
        <v>1169069865.8368101</v>
      </c>
      <c r="N1221">
        <v>1883571358.4618399</v>
      </c>
      <c r="O1221">
        <v>2613909479.0026598</v>
      </c>
      <c r="Q1221" t="str">
        <f>VLOOKUP(A1221,Lookup_Tables!$D$2:$E$7,2,FALSE)</f>
        <v>AP</v>
      </c>
      <c r="R1221" t="str">
        <f>IFERROR(VLOOKUP(D1221,Lookup_Tables!$A$2:$B$21,2,FALSE),"All")</f>
        <v>Govt_Plus_Emergency</v>
      </c>
    </row>
    <row r="1222" spans="1:18" hidden="1">
      <c r="A1222">
        <v>-1</v>
      </c>
      <c r="B1222">
        <v>43</v>
      </c>
      <c r="C1222" t="s">
        <v>38</v>
      </c>
      <c r="D1222">
        <v>0</v>
      </c>
      <c r="E1222">
        <v>2115013902.64095</v>
      </c>
      <c r="F1222">
        <v>845537560.01076341</v>
      </c>
      <c r="G1222">
        <v>4993921226.3685303</v>
      </c>
      <c r="H1222">
        <v>12856314460.6357</v>
      </c>
      <c r="I1222">
        <v>14947608429.5327</v>
      </c>
      <c r="J1222">
        <v>21619632944.251801</v>
      </c>
      <c r="K1222">
        <v>32029419752.064899</v>
      </c>
      <c r="L1222">
        <v>46122362523.492699</v>
      </c>
      <c r="M1222">
        <v>50757779594.220299</v>
      </c>
      <c r="N1222">
        <v>70236305936.581802</v>
      </c>
      <c r="O1222">
        <v>90613211369.689804</v>
      </c>
      <c r="Q1222" t="str">
        <f>VLOOKUP(A1222,Lookup_Tables!$D$2:$E$7,2,FALSE)</f>
        <v>AP</v>
      </c>
      <c r="R1222" t="str">
        <f>IFERROR(VLOOKUP(D1222,Lookup_Tables!$A$2:$B$21,2,FALSE),"All")</f>
        <v>Private Assets</v>
      </c>
    </row>
    <row r="1223" spans="1:18" hidden="1">
      <c r="A1223">
        <v>-1</v>
      </c>
      <c r="B1223">
        <v>43</v>
      </c>
      <c r="C1223" t="s">
        <v>39</v>
      </c>
      <c r="D1223">
        <v>0</v>
      </c>
      <c r="E1223">
        <v>1947934381.1142099</v>
      </c>
      <c r="F1223">
        <v>756523143.45824552</v>
      </c>
      <c r="G1223">
        <v>4450572516.0218</v>
      </c>
      <c r="H1223">
        <v>11899374173.349899</v>
      </c>
      <c r="I1223">
        <v>13908810025.5098</v>
      </c>
      <c r="J1223">
        <v>20999539343.856602</v>
      </c>
      <c r="K1223">
        <v>30729539462.211201</v>
      </c>
      <c r="L1223">
        <v>42409069275.8713</v>
      </c>
      <c r="M1223">
        <v>47869620456.818901</v>
      </c>
      <c r="N1223">
        <v>67192319588.158302</v>
      </c>
      <c r="O1223">
        <v>90613211369.689804</v>
      </c>
      <c r="Q1223" t="str">
        <f>VLOOKUP(A1223,Lookup_Tables!$D$2:$E$7,2,FALSE)</f>
        <v>AP</v>
      </c>
      <c r="R1223" t="str">
        <f>IFERROR(VLOOKUP(D1223,Lookup_Tables!$A$2:$B$21,2,FALSE),"All")</f>
        <v>Private Assets</v>
      </c>
    </row>
    <row r="1224" spans="1:18" hidden="1">
      <c r="A1224">
        <v>-1</v>
      </c>
      <c r="B1224">
        <v>43</v>
      </c>
      <c r="C1224" t="s">
        <v>38</v>
      </c>
      <c r="D1224">
        <v>1</v>
      </c>
      <c r="E1224">
        <v>68667996.971527204</v>
      </c>
      <c r="F1224">
        <v>23685345.801287785</v>
      </c>
      <c r="G1224">
        <v>211852415.079658</v>
      </c>
      <c r="H1224">
        <v>497321360.82445103</v>
      </c>
      <c r="I1224">
        <v>566315967.09835505</v>
      </c>
      <c r="J1224">
        <v>719199474.37216604</v>
      </c>
      <c r="K1224">
        <v>1029872241.28289</v>
      </c>
      <c r="L1224">
        <v>1407116208.53774</v>
      </c>
      <c r="M1224">
        <v>1598655124.4716201</v>
      </c>
      <c r="N1224">
        <v>1932718022.31284</v>
      </c>
      <c r="O1224">
        <v>2526650765.3709602</v>
      </c>
      <c r="Q1224" t="str">
        <f>VLOOKUP(A1224,Lookup_Tables!$D$2:$E$7,2,FALSE)</f>
        <v>AP</v>
      </c>
      <c r="R1224" t="str">
        <f>IFERROR(VLOOKUP(D1224,Lookup_Tables!$A$2:$B$21,2,FALSE),"All")</f>
        <v>Airport</v>
      </c>
    </row>
    <row r="1225" spans="1:18" hidden="1">
      <c r="A1225">
        <v>-1</v>
      </c>
      <c r="B1225">
        <v>43</v>
      </c>
      <c r="C1225" t="s">
        <v>39</v>
      </c>
      <c r="D1225">
        <v>1</v>
      </c>
      <c r="E1225">
        <v>64975487.685044304</v>
      </c>
      <c r="F1225">
        <v>22487134.704790078</v>
      </c>
      <c r="G1225">
        <v>201162276.71910101</v>
      </c>
      <c r="H1225">
        <v>463874484.49372602</v>
      </c>
      <c r="I1225">
        <v>522688079.44272602</v>
      </c>
      <c r="J1225">
        <v>683648477.71131003</v>
      </c>
      <c r="K1225">
        <v>995555065.25068295</v>
      </c>
      <c r="L1225">
        <v>1283591040.6617899</v>
      </c>
      <c r="M1225">
        <v>1410164337.3036699</v>
      </c>
      <c r="N1225">
        <v>1914303288.1217999</v>
      </c>
      <c r="O1225">
        <v>2524462510.5348601</v>
      </c>
      <c r="Q1225" t="str">
        <f>VLOOKUP(A1225,Lookup_Tables!$D$2:$E$7,2,FALSE)</f>
        <v>AP</v>
      </c>
      <c r="R1225" t="str">
        <f>IFERROR(VLOOKUP(D1225,Lookup_Tables!$A$2:$B$21,2,FALSE),"All")</f>
        <v>Airport</v>
      </c>
    </row>
    <row r="1226" spans="1:18" hidden="1">
      <c r="A1226">
        <v>-1</v>
      </c>
      <c r="B1226">
        <v>43</v>
      </c>
      <c r="C1226" t="s">
        <v>38</v>
      </c>
      <c r="D1226">
        <v>2</v>
      </c>
      <c r="E1226">
        <v>52478855.338084497</v>
      </c>
      <c r="F1226">
        <v>21964849.155431014</v>
      </c>
      <c r="G1226">
        <v>126129582.354169</v>
      </c>
      <c r="H1226">
        <v>281815931.19207698</v>
      </c>
      <c r="I1226">
        <v>333150065.06503999</v>
      </c>
      <c r="J1226">
        <v>510381848.12751502</v>
      </c>
      <c r="K1226">
        <v>839959690.66269803</v>
      </c>
      <c r="L1226">
        <v>1182237554.7418499</v>
      </c>
      <c r="M1226">
        <v>1295402920.59606</v>
      </c>
      <c r="N1226">
        <v>1621311231.2622499</v>
      </c>
      <c r="O1226">
        <v>1927486108.5845499</v>
      </c>
      <c r="Q1226" t="str">
        <f>VLOOKUP(A1226,Lookup_Tables!$D$2:$E$7,2,FALSE)</f>
        <v>AP</v>
      </c>
      <c r="R1226" t="str">
        <f>IFERROR(VLOOKUP(D1226,Lookup_Tables!$A$2:$B$21,2,FALSE),"All")</f>
        <v>Bridge</v>
      </c>
    </row>
    <row r="1227" spans="1:18" hidden="1">
      <c r="A1227">
        <v>-1</v>
      </c>
      <c r="B1227">
        <v>43</v>
      </c>
      <c r="C1227" t="s">
        <v>39</v>
      </c>
      <c r="D1227">
        <v>2</v>
      </c>
      <c r="E1227">
        <v>47529277.661690898</v>
      </c>
      <c r="F1227">
        <v>19709396.141200345</v>
      </c>
      <c r="G1227">
        <v>105554017.221302</v>
      </c>
      <c r="H1227">
        <v>257991150.73960799</v>
      </c>
      <c r="I1227">
        <v>302581141.27375197</v>
      </c>
      <c r="J1227">
        <v>484193665.47149301</v>
      </c>
      <c r="K1227">
        <v>771364510.37606299</v>
      </c>
      <c r="L1227">
        <v>1159491047.4870501</v>
      </c>
      <c r="M1227">
        <v>1225030632.21984</v>
      </c>
      <c r="N1227">
        <v>1599579828.5011899</v>
      </c>
      <c r="O1227">
        <v>1824393066.9084899</v>
      </c>
      <c r="Q1227" t="str">
        <f>VLOOKUP(A1227,Lookup_Tables!$D$2:$E$7,2,FALSE)</f>
        <v>AP</v>
      </c>
      <c r="R1227" t="str">
        <f>IFERROR(VLOOKUP(D1227,Lookup_Tables!$A$2:$B$21,2,FALSE),"All")</f>
        <v>Bridge</v>
      </c>
    </row>
    <row r="1228" spans="1:18" hidden="1">
      <c r="A1228">
        <v>-1</v>
      </c>
      <c r="B1228">
        <v>43</v>
      </c>
      <c r="C1228" t="s">
        <v>38</v>
      </c>
      <c r="D1228">
        <v>3</v>
      </c>
      <c r="E1228">
        <v>4010675.0829533502</v>
      </c>
      <c r="F1228">
        <v>1649935.8907421939</v>
      </c>
      <c r="G1228">
        <v>9378212.4015557505</v>
      </c>
      <c r="H1228">
        <v>22334197.259783201</v>
      </c>
      <c r="I1228">
        <v>26615362.4747863</v>
      </c>
      <c r="J1228">
        <v>39163844.277562201</v>
      </c>
      <c r="K1228">
        <v>67038055.847319901</v>
      </c>
      <c r="L1228">
        <v>97843690.101298302</v>
      </c>
      <c r="M1228">
        <v>102135512.37520701</v>
      </c>
      <c r="N1228">
        <v>122202441.33995201</v>
      </c>
      <c r="O1228">
        <v>143134436.12210399</v>
      </c>
      <c r="Q1228" t="str">
        <f>VLOOKUP(A1228,Lookup_Tables!$D$2:$E$7,2,FALSE)</f>
        <v>AP</v>
      </c>
      <c r="R1228" t="str">
        <f>IFERROR(VLOOKUP(D1228,Lookup_Tables!$A$2:$B$21,2,FALSE),"All")</f>
        <v>Govt Hosp</v>
      </c>
    </row>
    <row r="1229" spans="1:18" hidden="1">
      <c r="A1229">
        <v>-1</v>
      </c>
      <c r="B1229">
        <v>43</v>
      </c>
      <c r="C1229" t="s">
        <v>39</v>
      </c>
      <c r="D1229">
        <v>3</v>
      </c>
      <c r="E1229">
        <v>3682622.6475392501</v>
      </c>
      <c r="F1229">
        <v>1485130.6326280041</v>
      </c>
      <c r="G1229">
        <v>8375229.20030367</v>
      </c>
      <c r="H1229">
        <v>20535509.392838899</v>
      </c>
      <c r="I1229">
        <v>23866786.6760053</v>
      </c>
      <c r="J1229">
        <v>36905722.207724601</v>
      </c>
      <c r="K1229">
        <v>63022069.007319003</v>
      </c>
      <c r="L1229">
        <v>94639913.007084593</v>
      </c>
      <c r="M1229">
        <v>100166414.49105699</v>
      </c>
      <c r="N1229">
        <v>119723248.48326799</v>
      </c>
      <c r="O1229">
        <v>140987498.11197901</v>
      </c>
      <c r="Q1229" t="str">
        <f>VLOOKUP(A1229,Lookup_Tables!$D$2:$E$7,2,FALSE)</f>
        <v>AP</v>
      </c>
      <c r="R1229" t="str">
        <f>IFERROR(VLOOKUP(D1229,Lookup_Tables!$A$2:$B$21,2,FALSE),"All")</f>
        <v>Govt Hosp</v>
      </c>
    </row>
    <row r="1230" spans="1:18" hidden="1">
      <c r="A1230">
        <v>-1</v>
      </c>
      <c r="B1230">
        <v>43</v>
      </c>
      <c r="C1230" t="s">
        <v>38</v>
      </c>
      <c r="D1230">
        <v>4</v>
      </c>
      <c r="E1230">
        <v>3839798.0377558302</v>
      </c>
      <c r="F1230">
        <v>1645767.3098580148</v>
      </c>
      <c r="G1230">
        <v>9592811.6352380309</v>
      </c>
      <c r="H1230">
        <v>20867638.7647014</v>
      </c>
      <c r="I1230">
        <v>24112250.618136901</v>
      </c>
      <c r="J1230">
        <v>33321530.5181165</v>
      </c>
      <c r="K1230">
        <v>59323221.207281098</v>
      </c>
      <c r="L1230">
        <v>91292014.215953395</v>
      </c>
      <c r="M1230">
        <v>98341789.962518707</v>
      </c>
      <c r="N1230">
        <v>114090089.73756699</v>
      </c>
      <c r="O1230">
        <v>125950678.82961001</v>
      </c>
      <c r="Q1230" t="str">
        <f>VLOOKUP(A1230,Lookup_Tables!$D$2:$E$7,2,FALSE)</f>
        <v>AP</v>
      </c>
      <c r="R1230" t="str">
        <f>IFERROR(VLOOKUP(D1230,Lookup_Tables!$A$2:$B$21,2,FALSE),"All")</f>
        <v>Govt Med Fac</v>
      </c>
    </row>
    <row r="1231" spans="1:18" hidden="1">
      <c r="A1231">
        <v>-1</v>
      </c>
      <c r="B1231">
        <v>43</v>
      </c>
      <c r="C1231" t="s">
        <v>39</v>
      </c>
      <c r="D1231">
        <v>4</v>
      </c>
      <c r="E1231">
        <v>3480361.6764730401</v>
      </c>
      <c r="F1231">
        <v>1460868.4022417211</v>
      </c>
      <c r="G1231">
        <v>8275962.5407029297</v>
      </c>
      <c r="H1231">
        <v>18545049.6440925</v>
      </c>
      <c r="I1231">
        <v>21341406.347846501</v>
      </c>
      <c r="J1231">
        <v>31573180.7382656</v>
      </c>
      <c r="K1231">
        <v>56750519.246517502</v>
      </c>
      <c r="L1231">
        <v>87842538.596356407</v>
      </c>
      <c r="M1231">
        <v>96691039.112116098</v>
      </c>
      <c r="N1231">
        <v>112723877.88857</v>
      </c>
      <c r="O1231">
        <v>121316883.854027</v>
      </c>
      <c r="Q1231" t="str">
        <f>VLOOKUP(A1231,Lookup_Tables!$D$2:$E$7,2,FALSE)</f>
        <v>AP</v>
      </c>
      <c r="R1231" t="str">
        <f>IFERROR(VLOOKUP(D1231,Lookup_Tables!$A$2:$B$21,2,FALSE),"All")</f>
        <v>Govt Med Fac</v>
      </c>
    </row>
    <row r="1232" spans="1:18" hidden="1">
      <c r="A1232">
        <v>-1</v>
      </c>
      <c r="B1232">
        <v>43</v>
      </c>
      <c r="C1232" t="s">
        <v>38</v>
      </c>
      <c r="D1232">
        <v>6</v>
      </c>
      <c r="E1232">
        <v>6613582.9313741596</v>
      </c>
      <c r="F1232">
        <v>2750377.6554776863</v>
      </c>
      <c r="G1232">
        <v>14025263.545213001</v>
      </c>
      <c r="H1232">
        <v>35915932.964432403</v>
      </c>
      <c r="I1232">
        <v>41216708.602360301</v>
      </c>
      <c r="J1232">
        <v>63573552.664255798</v>
      </c>
      <c r="K1232">
        <v>98851544.600177705</v>
      </c>
      <c r="L1232">
        <v>146823884.47976199</v>
      </c>
      <c r="M1232">
        <v>180373116.95199201</v>
      </c>
      <c r="N1232">
        <v>261376899.89388201</v>
      </c>
      <c r="O1232">
        <v>333753545.13751698</v>
      </c>
      <c r="Q1232" t="str">
        <f>VLOOKUP(A1232,Lookup_Tables!$D$2:$E$7,2,FALSE)</f>
        <v>AP</v>
      </c>
      <c r="R1232" t="str">
        <f>IFERROR(VLOOKUP(D1232,Lookup_Tables!$A$2:$B$21,2,FALSE),"All")</f>
        <v>Port</v>
      </c>
    </row>
    <row r="1233" spans="1:18" hidden="1">
      <c r="A1233">
        <v>-1</v>
      </c>
      <c r="B1233">
        <v>43</v>
      </c>
      <c r="C1233" t="s">
        <v>39</v>
      </c>
      <c r="D1233">
        <v>6</v>
      </c>
      <c r="E1233">
        <v>6069445.7044315897</v>
      </c>
      <c r="F1233">
        <v>2433584.0435493081</v>
      </c>
      <c r="G1233">
        <v>12279445.4504684</v>
      </c>
      <c r="H1233">
        <v>33171270.036062501</v>
      </c>
      <c r="I1233">
        <v>38886601.284062602</v>
      </c>
      <c r="J1233">
        <v>60159587.805003203</v>
      </c>
      <c r="K1233">
        <v>92845048.071784899</v>
      </c>
      <c r="L1233">
        <v>138503559.18170899</v>
      </c>
      <c r="M1233">
        <v>180357803.12220901</v>
      </c>
      <c r="N1233">
        <v>260671306.57143</v>
      </c>
      <c r="O1233">
        <v>333753545.13751698</v>
      </c>
      <c r="Q1233" t="str">
        <f>VLOOKUP(A1233,Lookup_Tables!$D$2:$E$7,2,FALSE)</f>
        <v>AP</v>
      </c>
      <c r="R1233" t="str">
        <f>IFERROR(VLOOKUP(D1233,Lookup_Tables!$A$2:$B$21,2,FALSE),"All")</f>
        <v>Port</v>
      </c>
    </row>
    <row r="1234" spans="1:18" hidden="1">
      <c r="A1234">
        <v>-1</v>
      </c>
      <c r="B1234">
        <v>43</v>
      </c>
      <c r="C1234" t="s">
        <v>38</v>
      </c>
      <c r="D1234">
        <v>7</v>
      </c>
      <c r="E1234">
        <v>75991134.269927397</v>
      </c>
      <c r="F1234">
        <v>25429756.83171621</v>
      </c>
      <c r="G1234">
        <v>91560169.370677695</v>
      </c>
      <c r="H1234">
        <v>472681298.26779801</v>
      </c>
      <c r="I1234">
        <v>592529540.51878905</v>
      </c>
      <c r="J1234">
        <v>955418591.395028</v>
      </c>
      <c r="K1234">
        <v>1565439683.0931699</v>
      </c>
      <c r="L1234">
        <v>2525697553.8431101</v>
      </c>
      <c r="M1234">
        <v>2887843223.3973899</v>
      </c>
      <c r="N1234">
        <v>3665354575.49014</v>
      </c>
      <c r="O1234">
        <v>4668042241.2180099</v>
      </c>
      <c r="Q1234" t="str">
        <f>VLOOKUP(A1234,Lookup_Tables!$D$2:$E$7,2,FALSE)</f>
        <v>AP</v>
      </c>
      <c r="R1234" t="str">
        <f>IFERROR(VLOOKUP(D1234,Lookup_Tables!$A$2:$B$21,2,FALSE),"All")</f>
        <v>Power Plant</v>
      </c>
    </row>
    <row r="1235" spans="1:18" hidden="1">
      <c r="A1235">
        <v>-1</v>
      </c>
      <c r="B1235">
        <v>43</v>
      </c>
      <c r="C1235" t="s">
        <v>39</v>
      </c>
      <c r="D1235">
        <v>7</v>
      </c>
      <c r="E1235">
        <v>73292778.382268593</v>
      </c>
      <c r="F1235">
        <v>24545385.395253055</v>
      </c>
      <c r="G1235">
        <v>83000654.560753107</v>
      </c>
      <c r="H1235">
        <v>457799464.35264301</v>
      </c>
      <c r="I1235">
        <v>579873400.40544999</v>
      </c>
      <c r="J1235">
        <v>909636056.77051902</v>
      </c>
      <c r="K1235">
        <v>1517061629.82739</v>
      </c>
      <c r="L1235">
        <v>2403622029.5841198</v>
      </c>
      <c r="M1235">
        <v>2804845106.23351</v>
      </c>
      <c r="N1235">
        <v>3658654228.6656899</v>
      </c>
      <c r="O1235">
        <v>4630077164.9675503</v>
      </c>
      <c r="Q1235" t="str">
        <f>VLOOKUP(A1235,Lookup_Tables!$D$2:$E$7,2,FALSE)</f>
        <v>AP</v>
      </c>
      <c r="R1235" t="str">
        <f>IFERROR(VLOOKUP(D1235,Lookup_Tables!$A$2:$B$21,2,FALSE),"All")</f>
        <v>Power Plant</v>
      </c>
    </row>
    <row r="1236" spans="1:18" hidden="1">
      <c r="A1236">
        <v>-1</v>
      </c>
      <c r="B1236">
        <v>43</v>
      </c>
      <c r="C1236" t="s">
        <v>38</v>
      </c>
      <c r="D1236">
        <v>8</v>
      </c>
      <c r="E1236">
        <v>118865.724442814</v>
      </c>
      <c r="F1236">
        <v>34741.479381456142</v>
      </c>
      <c r="G1236">
        <v>108036.98873532499</v>
      </c>
      <c r="H1236">
        <v>462624.00222591701</v>
      </c>
      <c r="I1236">
        <v>601290.99370257498</v>
      </c>
      <c r="J1236">
        <v>1316931.0049767301</v>
      </c>
      <c r="K1236">
        <v>2688838.9343185602</v>
      </c>
      <c r="L1236">
        <v>4340649.8362836204</v>
      </c>
      <c r="M1236">
        <v>5179399.7379051698</v>
      </c>
      <c r="N1236">
        <v>11988319.3699832</v>
      </c>
      <c r="O1236">
        <v>13239379.5318173</v>
      </c>
      <c r="Q1236" t="str">
        <f>VLOOKUP(A1236,Lookup_Tables!$D$2:$E$7,2,FALSE)</f>
        <v>AP</v>
      </c>
      <c r="R1236" t="str">
        <f>IFERROR(VLOOKUP(D1236,Lookup_Tables!$A$2:$B$21,2,FALSE),"All")</f>
        <v>Prison</v>
      </c>
    </row>
    <row r="1237" spans="1:18" hidden="1">
      <c r="A1237">
        <v>-1</v>
      </c>
      <c r="B1237">
        <v>43</v>
      </c>
      <c r="C1237" t="s">
        <v>39</v>
      </c>
      <c r="D1237">
        <v>8</v>
      </c>
      <c r="E1237">
        <v>115734.55293953601</v>
      </c>
      <c r="F1237">
        <v>34023.975351100016</v>
      </c>
      <c r="G1237">
        <v>100504.917392363</v>
      </c>
      <c r="H1237">
        <v>432842.87402250001</v>
      </c>
      <c r="I1237">
        <v>576010.64376467897</v>
      </c>
      <c r="J1237">
        <v>1235109.9130873799</v>
      </c>
      <c r="K1237">
        <v>2577510.9218324702</v>
      </c>
      <c r="L1237">
        <v>4340649.8362836204</v>
      </c>
      <c r="M1237">
        <v>5153759.7334937202</v>
      </c>
      <c r="N1237">
        <v>11988319.3699832</v>
      </c>
      <c r="O1237">
        <v>13239379.5318173</v>
      </c>
      <c r="Q1237" t="str">
        <f>VLOOKUP(A1237,Lookup_Tables!$D$2:$E$7,2,FALSE)</f>
        <v>AP</v>
      </c>
      <c r="R1237" t="str">
        <f>IFERROR(VLOOKUP(D1237,Lookup_Tables!$A$2:$B$21,2,FALSE),"All")</f>
        <v>Prison</v>
      </c>
    </row>
    <row r="1238" spans="1:18" hidden="1">
      <c r="A1238">
        <v>-1</v>
      </c>
      <c r="B1238">
        <v>43</v>
      </c>
      <c r="C1238" t="s">
        <v>38</v>
      </c>
      <c r="D1238">
        <v>9</v>
      </c>
      <c r="E1238">
        <v>3668534.0503969798</v>
      </c>
      <c r="F1238">
        <v>1212182.6286893915</v>
      </c>
      <c r="G1238">
        <v>6818995.8341257302</v>
      </c>
      <c r="H1238">
        <v>23796192.335818399</v>
      </c>
      <c r="I1238">
        <v>28920728.156949099</v>
      </c>
      <c r="J1238">
        <v>47915740.567621902</v>
      </c>
      <c r="K1238">
        <v>72846623.193672106</v>
      </c>
      <c r="L1238">
        <v>102048343.48786999</v>
      </c>
      <c r="M1238">
        <v>109912342.36338399</v>
      </c>
      <c r="N1238">
        <v>144085224.69091401</v>
      </c>
      <c r="O1238">
        <v>193611923.19358799</v>
      </c>
      <c r="Q1238" t="str">
        <f>VLOOKUP(A1238,Lookup_Tables!$D$2:$E$7,2,FALSE)</f>
        <v>AP</v>
      </c>
      <c r="R1238" t="str">
        <f>IFERROR(VLOOKUP(D1238,Lookup_Tables!$A$2:$B$21,2,FALSE),"All")</f>
        <v>Pub Admin Bldg</v>
      </c>
    </row>
    <row r="1239" spans="1:18" hidden="1">
      <c r="A1239">
        <v>-1</v>
      </c>
      <c r="B1239">
        <v>43</v>
      </c>
      <c r="C1239" t="s">
        <v>39</v>
      </c>
      <c r="D1239">
        <v>9</v>
      </c>
      <c r="E1239">
        <v>3493142.76249925</v>
      </c>
      <c r="F1239">
        <v>1154814.7817523489</v>
      </c>
      <c r="G1239">
        <v>6268012.2452785801</v>
      </c>
      <c r="H1239">
        <v>22579264.3359925</v>
      </c>
      <c r="I1239">
        <v>28143395.119169801</v>
      </c>
      <c r="J1239">
        <v>45220619.366141401</v>
      </c>
      <c r="K1239">
        <v>69939187.226539195</v>
      </c>
      <c r="L1239">
        <v>96747459.837120697</v>
      </c>
      <c r="M1239">
        <v>103983752.048648</v>
      </c>
      <c r="N1239">
        <v>140951210.99945301</v>
      </c>
      <c r="O1239">
        <v>188905262.68709499</v>
      </c>
      <c r="Q1239" t="str">
        <f>VLOOKUP(A1239,Lookup_Tables!$D$2:$E$7,2,FALSE)</f>
        <v>AP</v>
      </c>
      <c r="R1239" t="str">
        <f>IFERROR(VLOOKUP(D1239,Lookup_Tables!$A$2:$B$21,2,FALSE),"All")</f>
        <v>Pub Admin Bldg</v>
      </c>
    </row>
    <row r="1240" spans="1:18" hidden="1">
      <c r="A1240">
        <v>-1</v>
      </c>
      <c r="B1240">
        <v>43</v>
      </c>
      <c r="C1240" t="s">
        <v>38</v>
      </c>
      <c r="D1240">
        <v>10</v>
      </c>
      <c r="E1240">
        <v>41002119.6318499</v>
      </c>
      <c r="F1240">
        <v>15965597.070486903</v>
      </c>
      <c r="G1240">
        <v>93255116.812937394</v>
      </c>
      <c r="H1240">
        <v>229972794.24484801</v>
      </c>
      <c r="I1240">
        <v>269329344.19939297</v>
      </c>
      <c r="J1240">
        <v>411391211.66885197</v>
      </c>
      <c r="K1240">
        <v>712041247.71933198</v>
      </c>
      <c r="L1240">
        <v>1089688733.9867599</v>
      </c>
      <c r="M1240">
        <v>1238547068.78265</v>
      </c>
      <c r="N1240">
        <v>1417252915.61292</v>
      </c>
      <c r="O1240">
        <v>1658851657.0342</v>
      </c>
      <c r="Q1240" t="str">
        <f>VLOOKUP(A1240,Lookup_Tables!$D$2:$E$7,2,FALSE)</f>
        <v>AP</v>
      </c>
      <c r="R1240" t="str">
        <f>IFERROR(VLOOKUP(D1240,Lookup_Tables!$A$2:$B$21,2,FALSE),"All")</f>
        <v>Pub School</v>
      </c>
    </row>
    <row r="1241" spans="1:18" hidden="1">
      <c r="A1241">
        <v>-1</v>
      </c>
      <c r="B1241">
        <v>43</v>
      </c>
      <c r="C1241" t="s">
        <v>39</v>
      </c>
      <c r="D1241">
        <v>10</v>
      </c>
      <c r="E1241">
        <v>37887642.638559997</v>
      </c>
      <c r="F1241">
        <v>14338442.870937295</v>
      </c>
      <c r="G1241">
        <v>82078931.298216805</v>
      </c>
      <c r="H1241">
        <v>208447271.636783</v>
      </c>
      <c r="I1241">
        <v>254400726.04883599</v>
      </c>
      <c r="J1241">
        <v>393538900.700481</v>
      </c>
      <c r="K1241">
        <v>684732181.99835706</v>
      </c>
      <c r="L1241">
        <v>1056522739.7520601</v>
      </c>
      <c r="M1241">
        <v>1210596887.1781099</v>
      </c>
      <c r="N1241">
        <v>1413733732.5014701</v>
      </c>
      <c r="O1241">
        <v>1592305721.07183</v>
      </c>
      <c r="Q1241" t="str">
        <f>VLOOKUP(A1241,Lookup_Tables!$D$2:$E$7,2,FALSE)</f>
        <v>AP</v>
      </c>
      <c r="R1241" t="str">
        <f>IFERROR(VLOOKUP(D1241,Lookup_Tables!$A$2:$B$21,2,FALSE),"All")</f>
        <v>Pub School</v>
      </c>
    </row>
    <row r="1242" spans="1:18" hidden="1">
      <c r="A1242">
        <v>-1</v>
      </c>
      <c r="B1242">
        <v>43</v>
      </c>
      <c r="C1242" t="s">
        <v>38</v>
      </c>
      <c r="D1242">
        <v>11</v>
      </c>
      <c r="E1242">
        <v>7839697.5098474203</v>
      </c>
      <c r="F1242">
        <v>2597620.3929503774</v>
      </c>
      <c r="G1242">
        <v>14644255.180180401</v>
      </c>
      <c r="H1242">
        <v>46072605.616676301</v>
      </c>
      <c r="I1242">
        <v>58018350.962096803</v>
      </c>
      <c r="J1242">
        <v>92719203.678746894</v>
      </c>
      <c r="K1242">
        <v>148066078.646929</v>
      </c>
      <c r="L1242">
        <v>218204509.914639</v>
      </c>
      <c r="M1242">
        <v>249066274.077979</v>
      </c>
      <c r="N1242">
        <v>392963036.72661602</v>
      </c>
      <c r="O1242">
        <v>505870604.14691001</v>
      </c>
      <c r="Q1242" t="str">
        <f>VLOOKUP(A1242,Lookup_Tables!$D$2:$E$7,2,FALSE)</f>
        <v>AP</v>
      </c>
      <c r="R1242" t="str">
        <f>IFERROR(VLOOKUP(D1242,Lookup_Tables!$A$2:$B$21,2,FALSE),"All")</f>
        <v>Pub Univ</v>
      </c>
    </row>
    <row r="1243" spans="1:18" hidden="1">
      <c r="A1243">
        <v>-1</v>
      </c>
      <c r="B1243">
        <v>43</v>
      </c>
      <c r="C1243" t="s">
        <v>39</v>
      </c>
      <c r="D1243">
        <v>11</v>
      </c>
      <c r="E1243">
        <v>7487333.0610976201</v>
      </c>
      <c r="F1243">
        <v>2458314.6661884831</v>
      </c>
      <c r="G1243">
        <v>13087475.096899999</v>
      </c>
      <c r="H1243">
        <v>43888684.687198497</v>
      </c>
      <c r="I1243">
        <v>55115513.6579272</v>
      </c>
      <c r="J1243">
        <v>89309921.408310607</v>
      </c>
      <c r="K1243">
        <v>144145863.52437699</v>
      </c>
      <c r="L1243">
        <v>214407623.00577101</v>
      </c>
      <c r="M1243">
        <v>244853691.16842201</v>
      </c>
      <c r="N1243">
        <v>392491038.636365</v>
      </c>
      <c r="O1243">
        <v>505870604.14691001</v>
      </c>
      <c r="Q1243" t="str">
        <f>VLOOKUP(A1243,Lookup_Tables!$D$2:$E$7,2,FALSE)</f>
        <v>AP</v>
      </c>
      <c r="R1243" t="str">
        <f>IFERROR(VLOOKUP(D1243,Lookup_Tables!$A$2:$B$21,2,FALSE),"All")</f>
        <v>Pub Univ</v>
      </c>
    </row>
    <row r="1244" spans="1:18" hidden="1">
      <c r="A1244">
        <v>-1</v>
      </c>
      <c r="B1244">
        <v>43</v>
      </c>
      <c r="C1244" t="s">
        <v>38</v>
      </c>
      <c r="D1244">
        <v>13</v>
      </c>
      <c r="E1244">
        <v>28967575.177753098</v>
      </c>
      <c r="F1244">
        <v>10752762.226584174</v>
      </c>
      <c r="G1244">
        <v>68264632.751145303</v>
      </c>
      <c r="H1244">
        <v>176940910.75490901</v>
      </c>
      <c r="I1244">
        <v>210235324.83650401</v>
      </c>
      <c r="J1244">
        <v>316599479.31104201</v>
      </c>
      <c r="K1244">
        <v>518818187.429245</v>
      </c>
      <c r="L1244">
        <v>732476406.95934701</v>
      </c>
      <c r="M1244">
        <v>779701166.77100801</v>
      </c>
      <c r="N1244">
        <v>989258256.18078601</v>
      </c>
      <c r="O1244">
        <v>1094968633.9566801</v>
      </c>
      <c r="Q1244" t="str">
        <f>VLOOKUP(A1244,Lookup_Tables!$D$2:$E$7,2,FALSE)</f>
        <v>AP</v>
      </c>
      <c r="R1244" t="str">
        <f>IFERROR(VLOOKUP(D1244,Lookup_Tables!$A$2:$B$21,2,FALSE),"All")</f>
        <v>Residual Inst</v>
      </c>
    </row>
    <row r="1245" spans="1:18" hidden="1">
      <c r="A1245">
        <v>-1</v>
      </c>
      <c r="B1245">
        <v>43</v>
      </c>
      <c r="C1245" t="s">
        <v>39</v>
      </c>
      <c r="D1245">
        <v>13</v>
      </c>
      <c r="E1245">
        <v>26911595.0529898</v>
      </c>
      <c r="F1245">
        <v>9905657.6952637099</v>
      </c>
      <c r="G1245">
        <v>60414670.153642803</v>
      </c>
      <c r="H1245">
        <v>161645281.64194199</v>
      </c>
      <c r="I1245">
        <v>195482330.85035199</v>
      </c>
      <c r="J1245">
        <v>308624115.06370699</v>
      </c>
      <c r="K1245">
        <v>492168433.57471299</v>
      </c>
      <c r="L1245">
        <v>706482563.56558597</v>
      </c>
      <c r="M1245">
        <v>748787697.01681805</v>
      </c>
      <c r="N1245">
        <v>897695118.08404303</v>
      </c>
      <c r="O1245">
        <v>1048154578.15281</v>
      </c>
      <c r="Q1245" t="str">
        <f>VLOOKUP(A1245,Lookup_Tables!$D$2:$E$7,2,FALSE)</f>
        <v>AP</v>
      </c>
      <c r="R1245" t="str">
        <f>IFERROR(VLOOKUP(D1245,Lookup_Tables!$A$2:$B$21,2,FALSE),"All")</f>
        <v>Residual Inst</v>
      </c>
    </row>
    <row r="1246" spans="1:18" hidden="1">
      <c r="A1246">
        <v>-1</v>
      </c>
      <c r="B1246">
        <v>43</v>
      </c>
      <c r="C1246" t="s">
        <v>38</v>
      </c>
      <c r="D1246">
        <v>14</v>
      </c>
      <c r="E1246">
        <v>57973830.637487397</v>
      </c>
      <c r="F1246">
        <v>22057692.739247203</v>
      </c>
      <c r="G1246">
        <v>115937126.546582</v>
      </c>
      <c r="H1246">
        <v>312034548.58378899</v>
      </c>
      <c r="I1246">
        <v>371923466.85585099</v>
      </c>
      <c r="J1246">
        <v>612847792.47913396</v>
      </c>
      <c r="K1246">
        <v>1014983703.44432</v>
      </c>
      <c r="L1246">
        <v>1480775888.9504299</v>
      </c>
      <c r="M1246">
        <v>1612893290.33459</v>
      </c>
      <c r="N1246">
        <v>2546265398.2000198</v>
      </c>
      <c r="O1246">
        <v>3464476313.27249</v>
      </c>
      <c r="Q1246" t="str">
        <f>VLOOKUP(A1246,Lookup_Tables!$D$2:$E$7,2,FALSE)</f>
        <v>AP</v>
      </c>
      <c r="R1246" t="str">
        <f>IFERROR(VLOOKUP(D1246,Lookup_Tables!$A$2:$B$21,2,FALSE),"All")</f>
        <v>Road</v>
      </c>
    </row>
    <row r="1247" spans="1:18" hidden="1">
      <c r="A1247">
        <v>-1</v>
      </c>
      <c r="B1247">
        <v>43</v>
      </c>
      <c r="C1247" t="s">
        <v>39</v>
      </c>
      <c r="D1247">
        <v>14</v>
      </c>
      <c r="E1247">
        <v>53835698.831432998</v>
      </c>
      <c r="F1247">
        <v>20176750.196093291</v>
      </c>
      <c r="G1247">
        <v>102610972.801851</v>
      </c>
      <c r="H1247">
        <v>296989849.02463698</v>
      </c>
      <c r="I1247">
        <v>343193822.36678398</v>
      </c>
      <c r="J1247">
        <v>591950798.45982099</v>
      </c>
      <c r="K1247">
        <v>940239819.881868</v>
      </c>
      <c r="L1247">
        <v>1423450406.41783</v>
      </c>
      <c r="M1247">
        <v>1589376046.8564601</v>
      </c>
      <c r="N1247">
        <v>2259081563.5286398</v>
      </c>
      <c r="O1247">
        <v>3464449315.1869202</v>
      </c>
      <c r="Q1247" t="str">
        <f>VLOOKUP(A1247,Lookup_Tables!$D$2:$E$7,2,FALSE)</f>
        <v>AP</v>
      </c>
      <c r="R1247" t="str">
        <f>IFERROR(VLOOKUP(D1247,Lookup_Tables!$A$2:$B$21,2,FALSE),"All")</f>
        <v>Road</v>
      </c>
    </row>
    <row r="1248" spans="1:18" hidden="1">
      <c r="A1248">
        <v>-1</v>
      </c>
      <c r="B1248">
        <v>43</v>
      </c>
      <c r="C1248" t="s">
        <v>38</v>
      </c>
      <c r="D1248">
        <v>15</v>
      </c>
      <c r="E1248">
        <v>2466186568.0043402</v>
      </c>
      <c r="F1248">
        <v>976342540.3795414</v>
      </c>
      <c r="G1248">
        <v>5789748279.3983498</v>
      </c>
      <c r="H1248">
        <v>15114745344.476801</v>
      </c>
      <c r="I1248">
        <v>17383611366.580002</v>
      </c>
      <c r="J1248">
        <v>25514735187.464001</v>
      </c>
      <c r="K1248">
        <v>38438048169.649399</v>
      </c>
      <c r="L1248">
        <v>53563154690.476196</v>
      </c>
      <c r="M1248">
        <v>59624401099.501999</v>
      </c>
      <c r="N1248">
        <v>81944358711.730301</v>
      </c>
      <c r="O1248">
        <v>107818776248.77499</v>
      </c>
      <c r="Q1248" t="str">
        <f>VLOOKUP(A1248,Lookup_Tables!$D$2:$E$7,2,FALSE)</f>
        <v>AP</v>
      </c>
      <c r="R1248" t="str">
        <f>IFERROR(VLOOKUP(D1248,Lookup_Tables!$A$2:$B$21,2,FALSE),"All")</f>
        <v>All</v>
      </c>
    </row>
    <row r="1249" spans="1:18" hidden="1">
      <c r="A1249">
        <v>-1</v>
      </c>
      <c r="B1249">
        <v>43</v>
      </c>
      <c r="C1249" t="s">
        <v>39</v>
      </c>
      <c r="D1249">
        <v>15</v>
      </c>
      <c r="E1249">
        <v>2272442440.6179099</v>
      </c>
      <c r="F1249">
        <v>880987626.56075597</v>
      </c>
      <c r="G1249">
        <v>5209496336.5158701</v>
      </c>
      <c r="H1249">
        <v>13714091870.112</v>
      </c>
      <c r="I1249">
        <v>16146474822.459801</v>
      </c>
      <c r="J1249">
        <v>24140008805.701</v>
      </c>
      <c r="K1249">
        <v>36229977191.330803</v>
      </c>
      <c r="L1249">
        <v>51018355166.528702</v>
      </c>
      <c r="M1249">
        <v>56658021318.813103</v>
      </c>
      <c r="N1249">
        <v>77472804814.645294</v>
      </c>
      <c r="O1249">
        <v>107814255241.47</v>
      </c>
      <c r="Q1249" t="str">
        <f>VLOOKUP(A1249,Lookup_Tables!$D$2:$E$7,2,FALSE)</f>
        <v>AP</v>
      </c>
      <c r="R1249" t="str">
        <f>IFERROR(VLOOKUP(D1249,Lookup_Tables!$A$2:$B$21,2,FALSE),"All")</f>
        <v>All</v>
      </c>
    </row>
    <row r="1250" spans="1:18" hidden="1">
      <c r="A1250">
        <v>-1</v>
      </c>
      <c r="B1250">
        <v>43</v>
      </c>
      <c r="C1250" t="s">
        <v>38</v>
      </c>
      <c r="D1250">
        <v>16</v>
      </c>
      <c r="E1250">
        <v>351172665.36339998</v>
      </c>
      <c r="F1250">
        <v>133742442.47666237</v>
      </c>
      <c r="G1250">
        <v>817259804.44394302</v>
      </c>
      <c r="H1250">
        <v>2062759506.6567199</v>
      </c>
      <c r="I1250">
        <v>2501205146.0648799</v>
      </c>
      <c r="J1250">
        <v>3761969350.7712402</v>
      </c>
      <c r="K1250">
        <v>5829695307.19802</v>
      </c>
      <c r="L1250">
        <v>8159279605.6552</v>
      </c>
      <c r="M1250">
        <v>9400099066.6921692</v>
      </c>
      <c r="N1250">
        <v>11977469358.182699</v>
      </c>
      <c r="O1250">
        <v>15588386948.7519</v>
      </c>
      <c r="Q1250" t="str">
        <f>VLOOKUP(A1250,Lookup_Tables!$D$2:$E$7,2,FALSE)</f>
        <v>AP</v>
      </c>
      <c r="R1250" t="str">
        <f>IFERROR(VLOOKUP(D1250,Lookup_Tables!$A$2:$B$21,2,FALSE),"All")</f>
        <v>Government_Loss</v>
      </c>
    </row>
    <row r="1251" spans="1:18" hidden="1">
      <c r="A1251">
        <v>-1</v>
      </c>
      <c r="B1251">
        <v>43</v>
      </c>
      <c r="C1251" t="s">
        <v>39</v>
      </c>
      <c r="D1251">
        <v>16</v>
      </c>
      <c r="E1251">
        <v>325333165.37594402</v>
      </c>
      <c r="F1251">
        <v>120659383.99717501</v>
      </c>
      <c r="G1251">
        <v>752200414.92456305</v>
      </c>
      <c r="H1251">
        <v>1931564131.2473199</v>
      </c>
      <c r="I1251">
        <v>2313298033.58565</v>
      </c>
      <c r="J1251">
        <v>3606147546.1528902</v>
      </c>
      <c r="K1251">
        <v>5429097992.87292</v>
      </c>
      <c r="L1251">
        <v>7759951969.1333303</v>
      </c>
      <c r="M1251">
        <v>8913207699.8952999</v>
      </c>
      <c r="N1251">
        <v>11442602170.3016</v>
      </c>
      <c r="O1251">
        <v>15584754801.1651</v>
      </c>
      <c r="Q1251" t="str">
        <f>VLOOKUP(A1251,Lookup_Tables!$D$2:$E$7,2,FALSE)</f>
        <v>AP</v>
      </c>
      <c r="R1251" t="str">
        <f>IFERROR(VLOOKUP(D1251,Lookup_Tables!$A$2:$B$21,2,FALSE),"All")</f>
        <v>Government_Loss</v>
      </c>
    </row>
    <row r="1252" spans="1:18" hidden="1">
      <c r="A1252">
        <v>-1</v>
      </c>
      <c r="B1252">
        <v>43</v>
      </c>
      <c r="C1252" t="s">
        <v>38</v>
      </c>
      <c r="D1252">
        <v>17</v>
      </c>
      <c r="E1252">
        <v>365996140.74726099</v>
      </c>
      <c r="F1252">
        <v>137659976.51325148</v>
      </c>
      <c r="G1252">
        <v>852569254.73630202</v>
      </c>
      <c r="H1252">
        <v>2285273204.2812901</v>
      </c>
      <c r="I1252">
        <v>2667665341.0717001</v>
      </c>
      <c r="J1252">
        <v>3942044560.4233298</v>
      </c>
      <c r="K1252">
        <v>5601498259.1575499</v>
      </c>
      <c r="L1252">
        <v>8807952565.3352299</v>
      </c>
      <c r="M1252">
        <v>9617903164.4312401</v>
      </c>
      <c r="N1252">
        <v>13549090687.4265</v>
      </c>
      <c r="O1252">
        <v>17357197833.328602</v>
      </c>
      <c r="Q1252" t="str">
        <f>VLOOKUP(A1252,Lookup_Tables!$D$2:$E$7,2,FALSE)</f>
        <v>AP</v>
      </c>
      <c r="R1252" t="str">
        <f>IFERROR(VLOOKUP(D1252,Lookup_Tables!$A$2:$B$21,2,FALSE),"All")</f>
        <v>Emergency_Loss</v>
      </c>
    </row>
    <row r="1253" spans="1:18" hidden="1">
      <c r="A1253">
        <v>-1</v>
      </c>
      <c r="B1253">
        <v>43</v>
      </c>
      <c r="C1253" t="s">
        <v>39</v>
      </c>
      <c r="D1253">
        <v>17</v>
      </c>
      <c r="E1253">
        <v>340028750.95998502</v>
      </c>
      <c r="F1253">
        <v>126174357.91943863</v>
      </c>
      <c r="G1253">
        <v>766894170.019768</v>
      </c>
      <c r="H1253">
        <v>2034809342.2309599</v>
      </c>
      <c r="I1253">
        <v>2451348598.5229001</v>
      </c>
      <c r="J1253">
        <v>3752310156.0128198</v>
      </c>
      <c r="K1253">
        <v>5360709122.69384</v>
      </c>
      <c r="L1253">
        <v>8005647755.9477301</v>
      </c>
      <c r="M1253">
        <v>9198382511.9136295</v>
      </c>
      <c r="N1253">
        <v>13504780307.631201</v>
      </c>
      <c r="O1253">
        <v>17356860371.642502</v>
      </c>
      <c r="Q1253" t="str">
        <f>VLOOKUP(A1253,Lookup_Tables!$D$2:$E$7,2,FALSE)</f>
        <v>AP</v>
      </c>
      <c r="R1253" t="str">
        <f>IFERROR(VLOOKUP(D1253,Lookup_Tables!$A$2:$B$21,2,FALSE),"All")</f>
        <v>Emergency_Loss</v>
      </c>
    </row>
    <row r="1254" spans="1:18" hidden="1">
      <c r="A1254">
        <v>-1</v>
      </c>
      <c r="B1254">
        <v>43</v>
      </c>
      <c r="C1254" t="s">
        <v>38</v>
      </c>
      <c r="D1254">
        <v>18</v>
      </c>
      <c r="E1254">
        <v>717168806.11066401</v>
      </c>
      <c r="F1254">
        <v>276188039.35261899</v>
      </c>
      <c r="G1254">
        <v>1670871987.46889</v>
      </c>
      <c r="H1254">
        <v>4337157166.9305496</v>
      </c>
      <c r="I1254">
        <v>5164221153.1722202</v>
      </c>
      <c r="J1254">
        <v>7595328424.7226601</v>
      </c>
      <c r="K1254">
        <v>11527538934.465799</v>
      </c>
      <c r="L1254">
        <v>16580683424.3578</v>
      </c>
      <c r="M1254">
        <v>18226995110.735401</v>
      </c>
      <c r="N1254">
        <v>25185198521.139599</v>
      </c>
      <c r="O1254">
        <v>31146936025.101101</v>
      </c>
      <c r="Q1254" t="str">
        <f>VLOOKUP(A1254,Lookup_Tables!$D$2:$E$7,2,FALSE)</f>
        <v>AP</v>
      </c>
      <c r="R1254" t="str">
        <f>IFERROR(VLOOKUP(D1254,Lookup_Tables!$A$2:$B$21,2,FALSE),"All")</f>
        <v>Govt_Plus_Emergency</v>
      </c>
    </row>
    <row r="1255" spans="1:18" hidden="1">
      <c r="A1255">
        <v>-1</v>
      </c>
      <c r="B1255">
        <v>43</v>
      </c>
      <c r="C1255" t="s">
        <v>39</v>
      </c>
      <c r="D1255">
        <v>18</v>
      </c>
      <c r="E1255">
        <v>664897486.86324</v>
      </c>
      <c r="F1255">
        <v>250029168.14840233</v>
      </c>
      <c r="G1255">
        <v>1526727791.24807</v>
      </c>
      <c r="H1255">
        <v>3982588331.6472702</v>
      </c>
      <c r="I1255">
        <v>4828327443.8645802</v>
      </c>
      <c r="J1255">
        <v>7319754064.2160797</v>
      </c>
      <c r="K1255">
        <v>10534081744.677601</v>
      </c>
      <c r="L1255">
        <v>15958387738.9797</v>
      </c>
      <c r="M1255">
        <v>17445241795.998501</v>
      </c>
      <c r="N1255">
        <v>24473207175.631302</v>
      </c>
      <c r="O1255">
        <v>31146338057.750801</v>
      </c>
      <c r="Q1255" t="str">
        <f>VLOOKUP(A1255,Lookup_Tables!$D$2:$E$7,2,FALSE)</f>
        <v>AP</v>
      </c>
      <c r="R1255" t="str">
        <f>IFERROR(VLOOKUP(D1255,Lookup_Tables!$A$2:$B$21,2,FALSE),"All")</f>
        <v>Govt_Plus_Emergency</v>
      </c>
    </row>
    <row r="1256" spans="1:18" hidden="1">
      <c r="A1256">
        <v>-1</v>
      </c>
      <c r="B1256">
        <v>44</v>
      </c>
      <c r="C1256" t="s">
        <v>38</v>
      </c>
      <c r="D1256">
        <v>0</v>
      </c>
      <c r="E1256">
        <v>132194613.914454</v>
      </c>
      <c r="F1256">
        <v>41673184.991760775</v>
      </c>
      <c r="G1256">
        <v>110792939.28553</v>
      </c>
      <c r="H1256">
        <v>505845991.91911101</v>
      </c>
      <c r="I1256">
        <v>668268324.813411</v>
      </c>
      <c r="J1256">
        <v>1516038501.3558099</v>
      </c>
      <c r="K1256">
        <v>3619708032.2470298</v>
      </c>
      <c r="L1256">
        <v>5711264509.91854</v>
      </c>
      <c r="M1256">
        <v>6392220574.2311401</v>
      </c>
      <c r="N1256">
        <v>8757522006.8397808</v>
      </c>
      <c r="O1256">
        <v>11079149323.3158</v>
      </c>
      <c r="Q1256" t="str">
        <f>VLOOKUP(A1256,Lookup_Tables!$D$2:$E$7,2,FALSE)</f>
        <v>AP</v>
      </c>
      <c r="R1256" t="str">
        <f>IFERROR(VLOOKUP(D1256,Lookup_Tables!$A$2:$B$21,2,FALSE),"All")</f>
        <v>Private Assets</v>
      </c>
    </row>
    <row r="1257" spans="1:18" hidden="1">
      <c r="A1257">
        <v>-1</v>
      </c>
      <c r="B1257">
        <v>44</v>
      </c>
      <c r="C1257" t="s">
        <v>39</v>
      </c>
      <c r="D1257">
        <v>0</v>
      </c>
      <c r="E1257">
        <v>129267747.960529</v>
      </c>
      <c r="F1257">
        <v>40600285.34590295</v>
      </c>
      <c r="G1257">
        <v>105215986.657407</v>
      </c>
      <c r="H1257">
        <v>494623669.0219</v>
      </c>
      <c r="I1257">
        <v>652237883.27843595</v>
      </c>
      <c r="J1257">
        <v>1497969071.6547999</v>
      </c>
      <c r="K1257">
        <v>3559077351.8148699</v>
      </c>
      <c r="L1257">
        <v>5473666182.1948996</v>
      </c>
      <c r="M1257">
        <v>6137546357.6988497</v>
      </c>
      <c r="N1257">
        <v>8757522006.8397808</v>
      </c>
      <c r="O1257">
        <v>11079149323.3158</v>
      </c>
      <c r="Q1257" t="str">
        <f>VLOOKUP(A1257,Lookup_Tables!$D$2:$E$7,2,FALSE)</f>
        <v>AP</v>
      </c>
      <c r="R1257" t="str">
        <f>IFERROR(VLOOKUP(D1257,Lookup_Tables!$A$2:$B$21,2,FALSE),"All")</f>
        <v>Private Assets</v>
      </c>
    </row>
    <row r="1258" spans="1:18" hidden="1">
      <c r="A1258">
        <v>-1</v>
      </c>
      <c r="B1258">
        <v>44</v>
      </c>
      <c r="C1258" t="s">
        <v>38</v>
      </c>
      <c r="D1258">
        <v>2</v>
      </c>
      <c r="E1258">
        <v>753488.53175774799</v>
      </c>
      <c r="F1258">
        <v>200261.72299006954</v>
      </c>
      <c r="G1258">
        <v>330079.08133086102</v>
      </c>
      <c r="H1258">
        <v>2636591.8872445002</v>
      </c>
      <c r="I1258">
        <v>3777230.0575578101</v>
      </c>
      <c r="J1258">
        <v>9104579.2104853094</v>
      </c>
      <c r="K1258">
        <v>19839879.2222213</v>
      </c>
      <c r="L1258">
        <v>36841370.835775897</v>
      </c>
      <c r="M1258">
        <v>43280561.552194297</v>
      </c>
      <c r="N1258">
        <v>60860537.923827201</v>
      </c>
      <c r="O1258">
        <v>90973500.927601904</v>
      </c>
      <c r="Q1258" t="str">
        <f>VLOOKUP(A1258,Lookup_Tables!$D$2:$E$7,2,FALSE)</f>
        <v>AP</v>
      </c>
      <c r="R1258" t="str">
        <f>IFERROR(VLOOKUP(D1258,Lookup_Tables!$A$2:$B$21,2,FALSE),"All")</f>
        <v>Bridge</v>
      </c>
    </row>
    <row r="1259" spans="1:18" hidden="1">
      <c r="A1259">
        <v>-1</v>
      </c>
      <c r="B1259">
        <v>44</v>
      </c>
      <c r="C1259" t="s">
        <v>39</v>
      </c>
      <c r="D1259">
        <v>2</v>
      </c>
      <c r="E1259">
        <v>736097.23977049696</v>
      </c>
      <c r="F1259">
        <v>189586.53121579986</v>
      </c>
      <c r="G1259">
        <v>317072.29982468003</v>
      </c>
      <c r="H1259">
        <v>2601027.1059839199</v>
      </c>
      <c r="I1259">
        <v>3756025.63581444</v>
      </c>
      <c r="J1259">
        <v>9032013.7573815603</v>
      </c>
      <c r="K1259">
        <v>19759954.203609299</v>
      </c>
      <c r="L1259">
        <v>34544378.369983301</v>
      </c>
      <c r="M1259">
        <v>42505833.988360897</v>
      </c>
      <c r="N1259">
        <v>60520090.260196202</v>
      </c>
      <c r="O1259">
        <v>90869806.699029297</v>
      </c>
      <c r="Q1259" t="str">
        <f>VLOOKUP(A1259,Lookup_Tables!$D$2:$E$7,2,FALSE)</f>
        <v>AP</v>
      </c>
      <c r="R1259" t="str">
        <f>IFERROR(VLOOKUP(D1259,Lookup_Tables!$A$2:$B$21,2,FALSE),"All")</f>
        <v>Bridge</v>
      </c>
    </row>
    <row r="1260" spans="1:18" hidden="1">
      <c r="A1260">
        <v>-1</v>
      </c>
      <c r="B1260">
        <v>44</v>
      </c>
      <c r="C1260" t="s">
        <v>38</v>
      </c>
      <c r="D1260">
        <v>3</v>
      </c>
      <c r="E1260">
        <v>302830.84168768401</v>
      </c>
      <c r="F1260">
        <v>96391.399146353884</v>
      </c>
      <c r="G1260">
        <v>62814.493274948203</v>
      </c>
      <c r="H1260">
        <v>400138.81172041799</v>
      </c>
      <c r="I1260">
        <v>569828.42788212094</v>
      </c>
      <c r="J1260">
        <v>1868308.6392866699</v>
      </c>
      <c r="K1260">
        <v>6039908.4952045698</v>
      </c>
      <c r="L1260">
        <v>15960122.2745024</v>
      </c>
      <c r="M1260">
        <v>19869310.3506492</v>
      </c>
      <c r="N1260">
        <v>32041873.169469099</v>
      </c>
      <c r="O1260">
        <v>55782024.046408102</v>
      </c>
      <c r="Q1260" t="str">
        <f>VLOOKUP(A1260,Lookup_Tables!$D$2:$E$7,2,FALSE)</f>
        <v>AP</v>
      </c>
      <c r="R1260" t="str">
        <f>IFERROR(VLOOKUP(D1260,Lookup_Tables!$A$2:$B$21,2,FALSE),"All")</f>
        <v>Govt Hosp</v>
      </c>
    </row>
    <row r="1261" spans="1:18" hidden="1">
      <c r="A1261">
        <v>-1</v>
      </c>
      <c r="B1261">
        <v>44</v>
      </c>
      <c r="C1261" t="s">
        <v>39</v>
      </c>
      <c r="D1261">
        <v>3</v>
      </c>
      <c r="E1261">
        <v>300153.55921458203</v>
      </c>
      <c r="F1261">
        <v>94909.361238404555</v>
      </c>
      <c r="G1261">
        <v>60024.512604522199</v>
      </c>
      <c r="H1261">
        <v>390957.25077121699</v>
      </c>
      <c r="I1261">
        <v>560571.69140913396</v>
      </c>
      <c r="J1261">
        <v>1842220.9668306501</v>
      </c>
      <c r="K1261">
        <v>6039908.4952045698</v>
      </c>
      <c r="L1261">
        <v>15538878.297596499</v>
      </c>
      <c r="M1261">
        <v>19788764.618443999</v>
      </c>
      <c r="N1261">
        <v>32041873.169469099</v>
      </c>
      <c r="O1261">
        <v>55782024.046408102</v>
      </c>
      <c r="Q1261" t="str">
        <f>VLOOKUP(A1261,Lookup_Tables!$D$2:$E$7,2,FALSE)</f>
        <v>AP</v>
      </c>
      <c r="R1261" t="str">
        <f>IFERROR(VLOOKUP(D1261,Lookup_Tables!$A$2:$B$21,2,FALSE),"All")</f>
        <v>Govt Hosp</v>
      </c>
    </row>
    <row r="1262" spans="1:18" hidden="1">
      <c r="A1262">
        <v>-1</v>
      </c>
      <c r="B1262">
        <v>44</v>
      </c>
      <c r="C1262" t="s">
        <v>38</v>
      </c>
      <c r="D1262">
        <v>4</v>
      </c>
      <c r="E1262">
        <v>311819.67193668301</v>
      </c>
      <c r="F1262">
        <v>93209.273117570905</v>
      </c>
      <c r="G1262">
        <v>216880.80766453</v>
      </c>
      <c r="H1262">
        <v>1303479.9539569099</v>
      </c>
      <c r="I1262">
        <v>1783389.078556</v>
      </c>
      <c r="J1262">
        <v>3692578.9207797898</v>
      </c>
      <c r="K1262">
        <v>7732504.0166940698</v>
      </c>
      <c r="L1262">
        <v>13138226.3390857</v>
      </c>
      <c r="M1262">
        <v>15014305.119976901</v>
      </c>
      <c r="N1262">
        <v>23123161.609931599</v>
      </c>
      <c r="O1262">
        <v>31250857.071571998</v>
      </c>
      <c r="Q1262" t="str">
        <f>VLOOKUP(A1262,Lookup_Tables!$D$2:$E$7,2,FALSE)</f>
        <v>AP</v>
      </c>
      <c r="R1262" t="str">
        <f>IFERROR(VLOOKUP(D1262,Lookup_Tables!$A$2:$B$21,2,FALSE),"All")</f>
        <v>Govt Med Fac</v>
      </c>
    </row>
    <row r="1263" spans="1:18" hidden="1">
      <c r="A1263">
        <v>-1</v>
      </c>
      <c r="B1263">
        <v>44</v>
      </c>
      <c r="C1263" t="s">
        <v>39</v>
      </c>
      <c r="D1263">
        <v>4</v>
      </c>
      <c r="E1263">
        <v>306034.14845841803</v>
      </c>
      <c r="F1263">
        <v>90319.887855632638</v>
      </c>
      <c r="G1263">
        <v>208424.21603166001</v>
      </c>
      <c r="H1263">
        <v>1278200.54350408</v>
      </c>
      <c r="I1263">
        <v>1766079.2965426799</v>
      </c>
      <c r="J1263">
        <v>3636133.5042036199</v>
      </c>
      <c r="K1263">
        <v>7653599.9527534498</v>
      </c>
      <c r="L1263">
        <v>12736038.615859</v>
      </c>
      <c r="M1263">
        <v>14700178.126692999</v>
      </c>
      <c r="N1263">
        <v>23123161.609931599</v>
      </c>
      <c r="O1263">
        <v>31250857.071571998</v>
      </c>
      <c r="Q1263" t="str">
        <f>VLOOKUP(A1263,Lookup_Tables!$D$2:$E$7,2,FALSE)</f>
        <v>AP</v>
      </c>
      <c r="R1263" t="str">
        <f>IFERROR(VLOOKUP(D1263,Lookup_Tables!$A$2:$B$21,2,FALSE),"All")</f>
        <v>Govt Med Fac</v>
      </c>
    </row>
    <row r="1264" spans="1:18" hidden="1">
      <c r="A1264">
        <v>-1</v>
      </c>
      <c r="B1264">
        <v>44</v>
      </c>
      <c r="C1264" t="s">
        <v>38</v>
      </c>
      <c r="D1264">
        <v>9</v>
      </c>
      <c r="E1264">
        <v>99925.536790091399</v>
      </c>
      <c r="F1264">
        <v>30361.739783620491</v>
      </c>
      <c r="G1264">
        <v>11313.185201975801</v>
      </c>
      <c r="H1264">
        <v>315168.80282432202</v>
      </c>
      <c r="I1264">
        <v>436992.78142669401</v>
      </c>
      <c r="J1264">
        <v>1105341.2972370801</v>
      </c>
      <c r="K1264">
        <v>3127289.9750578902</v>
      </c>
      <c r="L1264">
        <v>5053867.1232172698</v>
      </c>
      <c r="M1264">
        <v>5625797.6746853497</v>
      </c>
      <c r="N1264">
        <v>7623471.2818095302</v>
      </c>
      <c r="O1264">
        <v>10338513.927189801</v>
      </c>
      <c r="Q1264" t="str">
        <f>VLOOKUP(A1264,Lookup_Tables!$D$2:$E$7,2,FALSE)</f>
        <v>AP</v>
      </c>
      <c r="R1264" t="str">
        <f>IFERROR(VLOOKUP(D1264,Lookup_Tables!$A$2:$B$21,2,FALSE),"All")</f>
        <v>Pub Admin Bldg</v>
      </c>
    </row>
    <row r="1265" spans="1:18" hidden="1">
      <c r="A1265">
        <v>-1</v>
      </c>
      <c r="B1265">
        <v>44</v>
      </c>
      <c r="C1265" t="s">
        <v>39</v>
      </c>
      <c r="D1265">
        <v>9</v>
      </c>
      <c r="E1265">
        <v>98449.504620915905</v>
      </c>
      <c r="F1265">
        <v>29945.229597287311</v>
      </c>
      <c r="G1265">
        <v>11294.416203425601</v>
      </c>
      <c r="H1265">
        <v>306756.113148987</v>
      </c>
      <c r="I1265">
        <v>436992.78142669401</v>
      </c>
      <c r="J1265">
        <v>1105341.2972370801</v>
      </c>
      <c r="K1265">
        <v>3104243.4473817898</v>
      </c>
      <c r="L1265">
        <v>4802478.9892117502</v>
      </c>
      <c r="M1265">
        <v>5336569.95082145</v>
      </c>
      <c r="N1265">
        <v>7566236.2848719303</v>
      </c>
      <c r="O1265">
        <v>10338513.927189801</v>
      </c>
      <c r="Q1265" t="str">
        <f>VLOOKUP(A1265,Lookup_Tables!$D$2:$E$7,2,FALSE)</f>
        <v>AP</v>
      </c>
      <c r="R1265" t="str">
        <f>IFERROR(VLOOKUP(D1265,Lookup_Tables!$A$2:$B$21,2,FALSE),"All")</f>
        <v>Pub Admin Bldg</v>
      </c>
    </row>
    <row r="1266" spans="1:18" hidden="1">
      <c r="A1266">
        <v>-1</v>
      </c>
      <c r="B1266">
        <v>44</v>
      </c>
      <c r="C1266" t="s">
        <v>38</v>
      </c>
      <c r="D1266">
        <v>10</v>
      </c>
      <c r="E1266">
        <v>3803711.0660887202</v>
      </c>
      <c r="F1266">
        <v>1020980.4650947177</v>
      </c>
      <c r="G1266">
        <v>2362125.7044931799</v>
      </c>
      <c r="H1266">
        <v>16566045.1212846</v>
      </c>
      <c r="I1266">
        <v>22113959.036722701</v>
      </c>
      <c r="J1266">
        <v>46560373.284704603</v>
      </c>
      <c r="K1266">
        <v>94854375.798914999</v>
      </c>
      <c r="L1266">
        <v>176376213.44676501</v>
      </c>
      <c r="M1266">
        <v>200244765.16251999</v>
      </c>
      <c r="N1266">
        <v>308058089.48275399</v>
      </c>
      <c r="O1266">
        <v>410910544.15641099</v>
      </c>
      <c r="Q1266" t="str">
        <f>VLOOKUP(A1266,Lookup_Tables!$D$2:$E$7,2,FALSE)</f>
        <v>AP</v>
      </c>
      <c r="R1266" t="str">
        <f>IFERROR(VLOOKUP(D1266,Lookup_Tables!$A$2:$B$21,2,FALSE),"All")</f>
        <v>Pub School</v>
      </c>
    </row>
    <row r="1267" spans="1:18" hidden="1">
      <c r="A1267">
        <v>-1</v>
      </c>
      <c r="B1267">
        <v>44</v>
      </c>
      <c r="C1267" t="s">
        <v>39</v>
      </c>
      <c r="D1267">
        <v>10</v>
      </c>
      <c r="E1267">
        <v>3744257.85647756</v>
      </c>
      <c r="F1267">
        <v>989643.66817927873</v>
      </c>
      <c r="G1267">
        <v>2300860.1915019401</v>
      </c>
      <c r="H1267">
        <v>16015313.692682801</v>
      </c>
      <c r="I1267">
        <v>21759694.1863042</v>
      </c>
      <c r="J1267">
        <v>46039589.650713503</v>
      </c>
      <c r="K1267">
        <v>94854375.798914999</v>
      </c>
      <c r="L1267">
        <v>167601028.35879099</v>
      </c>
      <c r="M1267">
        <v>200240102.19089299</v>
      </c>
      <c r="N1267">
        <v>307736226.61045998</v>
      </c>
      <c r="O1267">
        <v>409179347.33474499</v>
      </c>
      <c r="Q1267" t="str">
        <f>VLOOKUP(A1267,Lookup_Tables!$D$2:$E$7,2,FALSE)</f>
        <v>AP</v>
      </c>
      <c r="R1267" t="str">
        <f>IFERROR(VLOOKUP(D1267,Lookup_Tables!$A$2:$B$21,2,FALSE),"All")</f>
        <v>Pub School</v>
      </c>
    </row>
    <row r="1268" spans="1:18" hidden="1">
      <c r="A1268">
        <v>-1</v>
      </c>
      <c r="B1268">
        <v>44</v>
      </c>
      <c r="C1268" t="s">
        <v>38</v>
      </c>
      <c r="D1268">
        <v>11</v>
      </c>
      <c r="E1268">
        <v>8526134.99895446</v>
      </c>
      <c r="F1268">
        <v>2642527.6798210479</v>
      </c>
      <c r="G1268">
        <v>1683535.8383290099</v>
      </c>
      <c r="H1268">
        <v>33122352.994790301</v>
      </c>
      <c r="I1268">
        <v>45446948.028185502</v>
      </c>
      <c r="J1268">
        <v>97734936.668743506</v>
      </c>
      <c r="K1268">
        <v>218641645.80995801</v>
      </c>
      <c r="L1268">
        <v>384612972.595204</v>
      </c>
      <c r="M1268">
        <v>448301523.78947002</v>
      </c>
      <c r="N1268">
        <v>656056000.21560204</v>
      </c>
      <c r="O1268">
        <v>947990600.11427498</v>
      </c>
      <c r="Q1268" t="str">
        <f>VLOOKUP(A1268,Lookup_Tables!$D$2:$E$7,2,FALSE)</f>
        <v>AP</v>
      </c>
      <c r="R1268" t="str">
        <f>IFERROR(VLOOKUP(D1268,Lookup_Tables!$A$2:$B$21,2,FALSE),"All")</f>
        <v>Pub Univ</v>
      </c>
    </row>
    <row r="1269" spans="1:18" hidden="1">
      <c r="A1269">
        <v>-1</v>
      </c>
      <c r="B1269">
        <v>44</v>
      </c>
      <c r="C1269" t="s">
        <v>39</v>
      </c>
      <c r="D1269">
        <v>11</v>
      </c>
      <c r="E1269">
        <v>8413490.9019126408</v>
      </c>
      <c r="F1269">
        <v>2641908.6116517168</v>
      </c>
      <c r="G1269">
        <v>1659880.15350062</v>
      </c>
      <c r="H1269">
        <v>32326394.883930299</v>
      </c>
      <c r="I1269">
        <v>45115157.829760998</v>
      </c>
      <c r="J1269">
        <v>97734936.668743506</v>
      </c>
      <c r="K1269">
        <v>214003762.28760299</v>
      </c>
      <c r="L1269">
        <v>360443961.20823401</v>
      </c>
      <c r="M1269">
        <v>421543023.53009403</v>
      </c>
      <c r="N1269">
        <v>656056000.21560204</v>
      </c>
      <c r="O1269">
        <v>947990600.11427498</v>
      </c>
      <c r="Q1269" t="str">
        <f>VLOOKUP(A1269,Lookup_Tables!$D$2:$E$7,2,FALSE)</f>
        <v>AP</v>
      </c>
      <c r="R1269" t="str">
        <f>IFERROR(VLOOKUP(D1269,Lookup_Tables!$A$2:$B$21,2,FALSE),"All")</f>
        <v>Pub Univ</v>
      </c>
    </row>
    <row r="1270" spans="1:18" hidden="1">
      <c r="A1270">
        <v>-1</v>
      </c>
      <c r="B1270">
        <v>44</v>
      </c>
      <c r="C1270" t="s">
        <v>38</v>
      </c>
      <c r="D1270">
        <v>13</v>
      </c>
      <c r="E1270">
        <v>3084164.3910225201</v>
      </c>
      <c r="F1270">
        <v>888008.32926784875</v>
      </c>
      <c r="G1270">
        <v>619938.431000376</v>
      </c>
      <c r="H1270">
        <v>8812531.9234394692</v>
      </c>
      <c r="I1270">
        <v>13100148.863201199</v>
      </c>
      <c r="J1270">
        <v>32998277.948763799</v>
      </c>
      <c r="K1270">
        <v>79403926.033017203</v>
      </c>
      <c r="L1270">
        <v>146753173.52078</v>
      </c>
      <c r="M1270">
        <v>165481091.60874501</v>
      </c>
      <c r="N1270">
        <v>271593383.04752201</v>
      </c>
      <c r="O1270">
        <v>449229756.41591001</v>
      </c>
      <c r="Q1270" t="str">
        <f>VLOOKUP(A1270,Lookup_Tables!$D$2:$E$7,2,FALSE)</f>
        <v>AP</v>
      </c>
      <c r="R1270" t="str">
        <f>IFERROR(VLOOKUP(D1270,Lookup_Tables!$A$2:$B$21,2,FALSE),"All")</f>
        <v>Residual Inst</v>
      </c>
    </row>
    <row r="1271" spans="1:18" hidden="1">
      <c r="A1271">
        <v>-1</v>
      </c>
      <c r="B1271">
        <v>44</v>
      </c>
      <c r="C1271" t="s">
        <v>39</v>
      </c>
      <c r="D1271">
        <v>13</v>
      </c>
      <c r="E1271">
        <v>3049813.48799534</v>
      </c>
      <c r="F1271">
        <v>869967.52707612002</v>
      </c>
      <c r="G1271">
        <v>605400.49110803998</v>
      </c>
      <c r="H1271">
        <v>8644567.7351863701</v>
      </c>
      <c r="I1271">
        <v>13044154.7599643</v>
      </c>
      <c r="J1271">
        <v>32598175.956556302</v>
      </c>
      <c r="K1271">
        <v>79403926.033017203</v>
      </c>
      <c r="L1271">
        <v>145318965.429441</v>
      </c>
      <c r="M1271">
        <v>161412968.230203</v>
      </c>
      <c r="N1271">
        <v>271593383.04752201</v>
      </c>
      <c r="O1271">
        <v>449229756.41591001</v>
      </c>
      <c r="Q1271" t="str">
        <f>VLOOKUP(A1271,Lookup_Tables!$D$2:$E$7,2,FALSE)</f>
        <v>AP</v>
      </c>
      <c r="R1271" t="str">
        <f>IFERROR(VLOOKUP(D1271,Lookup_Tables!$A$2:$B$21,2,FALSE),"All")</f>
        <v>Residual Inst</v>
      </c>
    </row>
    <row r="1272" spans="1:18" hidden="1">
      <c r="A1272">
        <v>-1</v>
      </c>
      <c r="B1272">
        <v>44</v>
      </c>
      <c r="C1272" t="s">
        <v>38</v>
      </c>
      <c r="D1272">
        <v>14</v>
      </c>
      <c r="E1272">
        <v>833411.69454667298</v>
      </c>
      <c r="F1272">
        <v>233109.68496514601</v>
      </c>
      <c r="G1272">
        <v>459084.19046616001</v>
      </c>
      <c r="H1272">
        <v>3576606.7126425002</v>
      </c>
      <c r="I1272">
        <v>4716898.7736812904</v>
      </c>
      <c r="J1272">
        <v>9911079.2529164106</v>
      </c>
      <c r="K1272">
        <v>20813268.1559266</v>
      </c>
      <c r="L1272">
        <v>41054034.409842998</v>
      </c>
      <c r="M1272">
        <v>48047059.994987898</v>
      </c>
      <c r="N1272">
        <v>64502396.399082601</v>
      </c>
      <c r="O1272">
        <v>81193249.446798593</v>
      </c>
      <c r="Q1272" t="str">
        <f>VLOOKUP(A1272,Lookup_Tables!$D$2:$E$7,2,FALSE)</f>
        <v>AP</v>
      </c>
      <c r="R1272" t="str">
        <f>IFERROR(VLOOKUP(D1272,Lookup_Tables!$A$2:$B$21,2,FALSE),"All")</f>
        <v>Road</v>
      </c>
    </row>
    <row r="1273" spans="1:18" hidden="1">
      <c r="A1273">
        <v>-1</v>
      </c>
      <c r="B1273">
        <v>44</v>
      </c>
      <c r="C1273" t="s">
        <v>39</v>
      </c>
      <c r="D1273">
        <v>14</v>
      </c>
      <c r="E1273">
        <v>816122.46428368497</v>
      </c>
      <c r="F1273">
        <v>230880.47572187579</v>
      </c>
      <c r="G1273">
        <v>421242.47460986202</v>
      </c>
      <c r="H1273">
        <v>3514926.3809494302</v>
      </c>
      <c r="I1273">
        <v>4657183.8778664302</v>
      </c>
      <c r="J1273">
        <v>9460159.0592921395</v>
      </c>
      <c r="K1273">
        <v>20524899.789291799</v>
      </c>
      <c r="L1273">
        <v>40061948.1501818</v>
      </c>
      <c r="M1273">
        <v>46730193.455623001</v>
      </c>
      <c r="N1273">
        <v>63134265.353607498</v>
      </c>
      <c r="O1273">
        <v>80556126.360444799</v>
      </c>
      <c r="Q1273" t="str">
        <f>VLOOKUP(A1273,Lookup_Tables!$D$2:$E$7,2,FALSE)</f>
        <v>AP</v>
      </c>
      <c r="R1273" t="str">
        <f>IFERROR(VLOOKUP(D1273,Lookup_Tables!$A$2:$B$21,2,FALSE),"All")</f>
        <v>Road</v>
      </c>
    </row>
    <row r="1274" spans="1:18" hidden="1">
      <c r="A1274">
        <v>-1</v>
      </c>
      <c r="B1274">
        <v>44</v>
      </c>
      <c r="C1274" t="s">
        <v>38</v>
      </c>
      <c r="D1274">
        <v>15</v>
      </c>
      <c r="E1274">
        <v>149910100.647239</v>
      </c>
      <c r="F1274">
        <v>46032224.849479988</v>
      </c>
      <c r="G1274">
        <v>124065558.663822</v>
      </c>
      <c r="H1274">
        <v>585901837.16619003</v>
      </c>
      <c r="I1274">
        <v>781634929.17277598</v>
      </c>
      <c r="J1274">
        <v>1699351129.5647399</v>
      </c>
      <c r="K1274">
        <v>4096708235.4102898</v>
      </c>
      <c r="L1274">
        <v>6547455236.4460001</v>
      </c>
      <c r="M1274">
        <v>7415793138.5106297</v>
      </c>
      <c r="N1274">
        <v>10028149851.054001</v>
      </c>
      <c r="O1274">
        <v>13221887789.7416</v>
      </c>
      <c r="Q1274" t="str">
        <f>VLOOKUP(A1274,Lookup_Tables!$D$2:$E$7,2,FALSE)</f>
        <v>AP</v>
      </c>
      <c r="R1274" t="str">
        <f>IFERROR(VLOOKUP(D1274,Lookup_Tables!$A$2:$B$21,2,FALSE),"All")</f>
        <v>All</v>
      </c>
    </row>
    <row r="1275" spans="1:18" hidden="1">
      <c r="A1275">
        <v>-1</v>
      </c>
      <c r="B1275">
        <v>44</v>
      </c>
      <c r="C1275" t="s">
        <v>39</v>
      </c>
      <c r="D1275">
        <v>15</v>
      </c>
      <c r="E1275">
        <v>146659836.71067101</v>
      </c>
      <c r="F1275">
        <v>45201996.755410358</v>
      </c>
      <c r="G1275">
        <v>119577480.56527901</v>
      </c>
      <c r="H1275">
        <v>559482441.00251496</v>
      </c>
      <c r="I1275">
        <v>755419624.62350798</v>
      </c>
      <c r="J1275">
        <v>1680771451.8964</v>
      </c>
      <c r="K1275">
        <v>3980046733.0081701</v>
      </c>
      <c r="L1275">
        <v>6437565573.2870598</v>
      </c>
      <c r="M1275">
        <v>7042748015.7510996</v>
      </c>
      <c r="N1275">
        <v>10028149594.2686</v>
      </c>
      <c r="O1275">
        <v>13221887789.7416</v>
      </c>
      <c r="Q1275" t="str">
        <f>VLOOKUP(A1275,Lookup_Tables!$D$2:$E$7,2,FALSE)</f>
        <v>AP</v>
      </c>
      <c r="R1275" t="str">
        <f>IFERROR(VLOOKUP(D1275,Lookup_Tables!$A$2:$B$21,2,FALSE),"All")</f>
        <v>All</v>
      </c>
    </row>
    <row r="1276" spans="1:18" hidden="1">
      <c r="A1276">
        <v>-1</v>
      </c>
      <c r="B1276">
        <v>44</v>
      </c>
      <c r="C1276" t="s">
        <v>38</v>
      </c>
      <c r="D1276">
        <v>16</v>
      </c>
      <c r="E1276">
        <v>17715486.732784599</v>
      </c>
      <c r="F1276">
        <v>5199606.8211700525</v>
      </c>
      <c r="G1276">
        <v>8313979.8094258802</v>
      </c>
      <c r="H1276">
        <v>64479142.407081299</v>
      </c>
      <c r="I1276">
        <v>92330270.866625696</v>
      </c>
      <c r="J1276">
        <v>206078081.07621899</v>
      </c>
      <c r="K1276">
        <v>440574990.93856901</v>
      </c>
      <c r="L1276">
        <v>807508663.23606896</v>
      </c>
      <c r="M1276">
        <v>927540150.90601802</v>
      </c>
      <c r="N1276">
        <v>1422840763.0423901</v>
      </c>
      <c r="O1276">
        <v>2007024494.7383399</v>
      </c>
      <c r="Q1276" t="str">
        <f>VLOOKUP(A1276,Lookup_Tables!$D$2:$E$7,2,FALSE)</f>
        <v>AP</v>
      </c>
      <c r="R1276" t="str">
        <f>IFERROR(VLOOKUP(D1276,Lookup_Tables!$A$2:$B$21,2,FALSE),"All")</f>
        <v>Government_Loss</v>
      </c>
    </row>
    <row r="1277" spans="1:18" hidden="1">
      <c r="A1277">
        <v>-1</v>
      </c>
      <c r="B1277">
        <v>44</v>
      </c>
      <c r="C1277" t="s">
        <v>39</v>
      </c>
      <c r="D1277">
        <v>16</v>
      </c>
      <c r="E1277">
        <v>17433230.550093699</v>
      </c>
      <c r="F1277">
        <v>5067975.3121989649</v>
      </c>
      <c r="G1277">
        <v>8092048.9159801695</v>
      </c>
      <c r="H1277">
        <v>62534933.205083601</v>
      </c>
      <c r="I1277">
        <v>91703733.686977893</v>
      </c>
      <c r="J1277">
        <v>205081559.66744301</v>
      </c>
      <c r="K1277">
        <v>440574990.93856901</v>
      </c>
      <c r="L1277">
        <v>790609781.83289301</v>
      </c>
      <c r="M1277">
        <v>919137489.66502905</v>
      </c>
      <c r="N1277">
        <v>1350516589.0364299</v>
      </c>
      <c r="O1277">
        <v>2007024494.7383399</v>
      </c>
      <c r="Q1277" t="str">
        <f>VLOOKUP(A1277,Lookup_Tables!$D$2:$E$7,2,FALSE)</f>
        <v>AP</v>
      </c>
      <c r="R1277" t="str">
        <f>IFERROR(VLOOKUP(D1277,Lookup_Tables!$A$2:$B$21,2,FALSE),"All")</f>
        <v>Government_Loss</v>
      </c>
    </row>
    <row r="1278" spans="1:18" hidden="1">
      <c r="A1278">
        <v>-1</v>
      </c>
      <c r="B1278">
        <v>44</v>
      </c>
      <c r="C1278" t="s">
        <v>38</v>
      </c>
      <c r="D1278">
        <v>17</v>
      </c>
      <c r="E1278">
        <v>17219240.843746301</v>
      </c>
      <c r="F1278">
        <v>5262251.2317305729</v>
      </c>
      <c r="G1278">
        <v>10664940.436260501</v>
      </c>
      <c r="H1278">
        <v>59982854.891486198</v>
      </c>
      <c r="I1278">
        <v>81554666.817283496</v>
      </c>
      <c r="J1278">
        <v>184573881.74237299</v>
      </c>
      <c r="K1278">
        <v>479611179.18001097</v>
      </c>
      <c r="L1278">
        <v>809555917.43717802</v>
      </c>
      <c r="M1278">
        <v>894463960.31839502</v>
      </c>
      <c r="N1278">
        <v>1269809191.9261999</v>
      </c>
      <c r="O1278">
        <v>1717724257.58183</v>
      </c>
      <c r="Q1278" t="str">
        <f>VLOOKUP(A1278,Lookup_Tables!$D$2:$E$7,2,FALSE)</f>
        <v>AP</v>
      </c>
      <c r="R1278" t="str">
        <f>IFERROR(VLOOKUP(D1278,Lookup_Tables!$A$2:$B$21,2,FALSE),"All")</f>
        <v>Emergency_Loss</v>
      </c>
    </row>
    <row r="1279" spans="1:18" hidden="1">
      <c r="A1279">
        <v>-1</v>
      </c>
      <c r="B1279">
        <v>44</v>
      </c>
      <c r="C1279" t="s">
        <v>39</v>
      </c>
      <c r="D1279">
        <v>17</v>
      </c>
      <c r="E1279">
        <v>16896917.782284401</v>
      </c>
      <c r="F1279">
        <v>5140046.4935472067</v>
      </c>
      <c r="G1279">
        <v>10283058.3453403</v>
      </c>
      <c r="H1279">
        <v>58889596.266575903</v>
      </c>
      <c r="I1279">
        <v>79466425.349770904</v>
      </c>
      <c r="J1279">
        <v>180448386.64391401</v>
      </c>
      <c r="K1279">
        <v>476988447.01499701</v>
      </c>
      <c r="L1279">
        <v>778897117.36112595</v>
      </c>
      <c r="M1279">
        <v>866916906.21509504</v>
      </c>
      <c r="N1279">
        <v>1267856921.2781501</v>
      </c>
      <c r="O1279">
        <v>1717724257.58183</v>
      </c>
      <c r="Q1279" t="str">
        <f>VLOOKUP(A1279,Lookup_Tables!$D$2:$E$7,2,FALSE)</f>
        <v>AP</v>
      </c>
      <c r="R1279" t="str">
        <f>IFERROR(VLOOKUP(D1279,Lookup_Tables!$A$2:$B$21,2,FALSE),"All")</f>
        <v>Emergency_Loss</v>
      </c>
    </row>
    <row r="1280" spans="1:18" hidden="1">
      <c r="A1280">
        <v>-1</v>
      </c>
      <c r="B1280">
        <v>44</v>
      </c>
      <c r="C1280" t="s">
        <v>38</v>
      </c>
      <c r="D1280">
        <v>18</v>
      </c>
      <c r="E1280">
        <v>34934727.576530904</v>
      </c>
      <c r="F1280">
        <v>10522743.393443402</v>
      </c>
      <c r="G1280">
        <v>19571985.153271101</v>
      </c>
      <c r="H1280">
        <v>132511181.192518</v>
      </c>
      <c r="I1280">
        <v>175803835.43144801</v>
      </c>
      <c r="J1280">
        <v>390179083.74690199</v>
      </c>
      <c r="K1280">
        <v>884297899.25258696</v>
      </c>
      <c r="L1280">
        <v>1599268098.16277</v>
      </c>
      <c r="M1280">
        <v>1858273018.19645</v>
      </c>
      <c r="N1280">
        <v>2682852121.00104</v>
      </c>
      <c r="O1280">
        <v>3688259615.2086601</v>
      </c>
      <c r="Q1280" t="str">
        <f>VLOOKUP(A1280,Lookup_Tables!$D$2:$E$7,2,FALSE)</f>
        <v>AP</v>
      </c>
      <c r="R1280" t="str">
        <f>IFERROR(VLOOKUP(D1280,Lookup_Tables!$A$2:$B$21,2,FALSE),"All")</f>
        <v>Govt_Plus_Emergency</v>
      </c>
    </row>
    <row r="1281" spans="1:18" hidden="1">
      <c r="A1281">
        <v>-1</v>
      </c>
      <c r="B1281">
        <v>44</v>
      </c>
      <c r="C1281" t="s">
        <v>39</v>
      </c>
      <c r="D1281">
        <v>18</v>
      </c>
      <c r="E1281">
        <v>34317741.817171097</v>
      </c>
      <c r="F1281">
        <v>10369964.151421804</v>
      </c>
      <c r="G1281">
        <v>18832524.475774702</v>
      </c>
      <c r="H1281">
        <v>129459804.346469</v>
      </c>
      <c r="I1281">
        <v>171201253.74818</v>
      </c>
      <c r="J1281">
        <v>383117632.23187</v>
      </c>
      <c r="K1281">
        <v>883800504.98634398</v>
      </c>
      <c r="L1281">
        <v>1518869492.0727999</v>
      </c>
      <c r="M1281">
        <v>1783402041.57252</v>
      </c>
      <c r="N1281">
        <v>2647965553.0451999</v>
      </c>
      <c r="O1281">
        <v>3688259615.2086601</v>
      </c>
      <c r="Q1281" t="str">
        <f>VLOOKUP(A1281,Lookup_Tables!$D$2:$E$7,2,FALSE)</f>
        <v>AP</v>
      </c>
      <c r="R1281" t="str">
        <f>IFERROR(VLOOKUP(D1281,Lookup_Tables!$A$2:$B$21,2,FALSE),"All")</f>
        <v>Govt_Plus_Emergency</v>
      </c>
    </row>
    <row r="1282" spans="1:18" hidden="1">
      <c r="A1282">
        <v>-1</v>
      </c>
      <c r="B1282">
        <v>45</v>
      </c>
      <c r="C1282" t="s">
        <v>38</v>
      </c>
      <c r="D1282">
        <v>0</v>
      </c>
      <c r="E1282">
        <v>158734133.41854</v>
      </c>
      <c r="F1282">
        <v>56424254.387919679</v>
      </c>
      <c r="G1282">
        <v>274398319.85276502</v>
      </c>
      <c r="H1282">
        <v>891283110.38087797</v>
      </c>
      <c r="I1282">
        <v>1081730039.3650999</v>
      </c>
      <c r="J1282">
        <v>1603843600.38831</v>
      </c>
      <c r="K1282">
        <v>2803907411.5840402</v>
      </c>
      <c r="L1282">
        <v>4831485782.6239996</v>
      </c>
      <c r="M1282">
        <v>5599214171.3207703</v>
      </c>
      <c r="N1282">
        <v>7877755922.0363302</v>
      </c>
      <c r="O1282">
        <v>11515382771.098499</v>
      </c>
      <c r="Q1282" t="str">
        <f>VLOOKUP(A1282,Lookup_Tables!$D$2:$E$7,2,FALSE)</f>
        <v>AP</v>
      </c>
      <c r="R1282" t="str">
        <f>IFERROR(VLOOKUP(D1282,Lookup_Tables!$A$2:$B$21,2,FALSE),"All")</f>
        <v>Private Assets</v>
      </c>
    </row>
    <row r="1283" spans="1:18" hidden="1">
      <c r="A1283">
        <v>-1</v>
      </c>
      <c r="B1283">
        <v>45</v>
      </c>
      <c r="C1283" t="s">
        <v>39</v>
      </c>
      <c r="D1283">
        <v>0</v>
      </c>
      <c r="E1283">
        <v>151662366.63158101</v>
      </c>
      <c r="F1283">
        <v>53236563.466057196</v>
      </c>
      <c r="G1283">
        <v>249192999.120103</v>
      </c>
      <c r="H1283">
        <v>854429881.91273701</v>
      </c>
      <c r="I1283">
        <v>1038830070.42989</v>
      </c>
      <c r="J1283">
        <v>1511211360.2799399</v>
      </c>
      <c r="K1283">
        <v>2731680530.7062001</v>
      </c>
      <c r="L1283">
        <v>4830633772.3588495</v>
      </c>
      <c r="M1283">
        <v>5559677124.2258701</v>
      </c>
      <c r="N1283">
        <v>7697066202.1513901</v>
      </c>
      <c r="O1283">
        <v>11509386535.209101</v>
      </c>
      <c r="Q1283" t="str">
        <f>VLOOKUP(A1283,Lookup_Tables!$D$2:$E$7,2,FALSE)</f>
        <v>AP</v>
      </c>
      <c r="R1283" t="str">
        <f>IFERROR(VLOOKUP(D1283,Lookup_Tables!$A$2:$B$21,2,FALSE),"All")</f>
        <v>Private Assets</v>
      </c>
    </row>
    <row r="1284" spans="1:18" hidden="1">
      <c r="A1284">
        <v>-1</v>
      </c>
      <c r="B1284">
        <v>45</v>
      </c>
      <c r="C1284" t="s">
        <v>38</v>
      </c>
      <c r="D1284">
        <v>1</v>
      </c>
      <c r="E1284">
        <v>641542.819046763</v>
      </c>
      <c r="F1284">
        <v>199189.79182207066</v>
      </c>
      <c r="G1284">
        <v>433857.19278662599</v>
      </c>
      <c r="H1284">
        <v>2288595.6892505302</v>
      </c>
      <c r="I1284">
        <v>3057598.78930031</v>
      </c>
      <c r="J1284">
        <v>5795718.51514119</v>
      </c>
      <c r="K1284">
        <v>12233343.4717982</v>
      </c>
      <c r="L1284">
        <v>25902289.129798301</v>
      </c>
      <c r="M1284">
        <v>31942764.656705901</v>
      </c>
      <c r="N1284">
        <v>65744511.953544103</v>
      </c>
      <c r="O1284">
        <v>85640076.861340299</v>
      </c>
      <c r="Q1284" t="str">
        <f>VLOOKUP(A1284,Lookup_Tables!$D$2:$E$7,2,FALSE)</f>
        <v>AP</v>
      </c>
      <c r="R1284" t="str">
        <f>IFERROR(VLOOKUP(D1284,Lookup_Tables!$A$2:$B$21,2,FALSE),"All")</f>
        <v>Airport</v>
      </c>
    </row>
    <row r="1285" spans="1:18" hidden="1">
      <c r="A1285">
        <v>-1</v>
      </c>
      <c r="B1285">
        <v>45</v>
      </c>
      <c r="C1285" t="s">
        <v>39</v>
      </c>
      <c r="D1285">
        <v>1</v>
      </c>
      <c r="E1285">
        <v>631994.01253927604</v>
      </c>
      <c r="F1285">
        <v>196314.78862128872</v>
      </c>
      <c r="G1285">
        <v>401683.72647377203</v>
      </c>
      <c r="H1285">
        <v>2198436.4441823699</v>
      </c>
      <c r="I1285">
        <v>2994224.73954952</v>
      </c>
      <c r="J1285">
        <v>5598231.3578002099</v>
      </c>
      <c r="K1285">
        <v>12123992.428710001</v>
      </c>
      <c r="L1285">
        <v>25569213.465771999</v>
      </c>
      <c r="M1285">
        <v>31942764.656705901</v>
      </c>
      <c r="N1285">
        <v>65744511.953544103</v>
      </c>
      <c r="O1285">
        <v>85197433.039365903</v>
      </c>
      <c r="Q1285" t="str">
        <f>VLOOKUP(A1285,Lookup_Tables!$D$2:$E$7,2,FALSE)</f>
        <v>AP</v>
      </c>
      <c r="R1285" t="str">
        <f>IFERROR(VLOOKUP(D1285,Lookup_Tables!$A$2:$B$21,2,FALSE),"All")</f>
        <v>Airport</v>
      </c>
    </row>
    <row r="1286" spans="1:18" hidden="1">
      <c r="A1286">
        <v>-1</v>
      </c>
      <c r="B1286">
        <v>45</v>
      </c>
      <c r="C1286" t="s">
        <v>38</v>
      </c>
      <c r="D1286">
        <v>2</v>
      </c>
      <c r="E1286">
        <v>4247932.6111131199</v>
      </c>
      <c r="F1286">
        <v>1385486.5012067747</v>
      </c>
      <c r="G1286">
        <v>6488776.6386691798</v>
      </c>
      <c r="H1286">
        <v>24692903.1597673</v>
      </c>
      <c r="I1286">
        <v>29711903.180509601</v>
      </c>
      <c r="J1286">
        <v>45973015.0815925</v>
      </c>
      <c r="K1286">
        <v>76105987.317847297</v>
      </c>
      <c r="L1286">
        <v>136513181.36959401</v>
      </c>
      <c r="M1286">
        <v>159727178.04907501</v>
      </c>
      <c r="N1286">
        <v>286562382.83362699</v>
      </c>
      <c r="O1286">
        <v>329551457.137752</v>
      </c>
      <c r="Q1286" t="str">
        <f>VLOOKUP(A1286,Lookup_Tables!$D$2:$E$7,2,FALSE)</f>
        <v>AP</v>
      </c>
      <c r="R1286" t="str">
        <f>IFERROR(VLOOKUP(D1286,Lookup_Tables!$A$2:$B$21,2,FALSE),"All")</f>
        <v>Bridge</v>
      </c>
    </row>
    <row r="1287" spans="1:18" hidden="1">
      <c r="A1287">
        <v>-1</v>
      </c>
      <c r="B1287">
        <v>45</v>
      </c>
      <c r="C1287" t="s">
        <v>39</v>
      </c>
      <c r="D1287">
        <v>2</v>
      </c>
      <c r="E1287">
        <v>4103530.53076381</v>
      </c>
      <c r="F1287">
        <v>1336188.7826601099</v>
      </c>
      <c r="G1287">
        <v>6055099.4239340397</v>
      </c>
      <c r="H1287">
        <v>23686117.6849709</v>
      </c>
      <c r="I1287">
        <v>28452523.412159599</v>
      </c>
      <c r="J1287">
        <v>43764955.5427415</v>
      </c>
      <c r="K1287">
        <v>74513164.545592993</v>
      </c>
      <c r="L1287">
        <v>133086444.70546199</v>
      </c>
      <c r="M1287">
        <v>154428199.62301999</v>
      </c>
      <c r="N1287">
        <v>286562382.83362699</v>
      </c>
      <c r="O1287">
        <v>328040763.55323398</v>
      </c>
      <c r="Q1287" t="str">
        <f>VLOOKUP(A1287,Lookup_Tables!$D$2:$E$7,2,FALSE)</f>
        <v>AP</v>
      </c>
      <c r="R1287" t="str">
        <f>IFERROR(VLOOKUP(D1287,Lookup_Tables!$A$2:$B$21,2,FALSE),"All")</f>
        <v>Bridge</v>
      </c>
    </row>
    <row r="1288" spans="1:18" hidden="1">
      <c r="A1288">
        <v>-1</v>
      </c>
      <c r="B1288">
        <v>45</v>
      </c>
      <c r="C1288" t="s">
        <v>38</v>
      </c>
      <c r="D1288">
        <v>3</v>
      </c>
      <c r="E1288">
        <v>342829.10463566403</v>
      </c>
      <c r="F1288">
        <v>112403.4890621134</v>
      </c>
      <c r="G1288">
        <v>436156.05865814397</v>
      </c>
      <c r="H1288">
        <v>1728520.2693765301</v>
      </c>
      <c r="I1288">
        <v>2156903.2323323898</v>
      </c>
      <c r="J1288">
        <v>3627771.15423162</v>
      </c>
      <c r="K1288">
        <v>6370488.6854943</v>
      </c>
      <c r="L1288">
        <v>12190978.892240601</v>
      </c>
      <c r="M1288">
        <v>14360269.3407711</v>
      </c>
      <c r="N1288">
        <v>24386339.293459799</v>
      </c>
      <c r="O1288">
        <v>30546063.418032799</v>
      </c>
      <c r="Q1288" t="str">
        <f>VLOOKUP(A1288,Lookup_Tables!$D$2:$E$7,2,FALSE)</f>
        <v>AP</v>
      </c>
      <c r="R1288" t="str">
        <f>IFERROR(VLOOKUP(D1288,Lookup_Tables!$A$2:$B$21,2,FALSE),"All")</f>
        <v>Govt Hosp</v>
      </c>
    </row>
    <row r="1289" spans="1:18" hidden="1">
      <c r="A1289">
        <v>-1</v>
      </c>
      <c r="B1289">
        <v>45</v>
      </c>
      <c r="C1289" t="s">
        <v>39</v>
      </c>
      <c r="D1289">
        <v>3</v>
      </c>
      <c r="E1289">
        <v>333037.68116675899</v>
      </c>
      <c r="F1289">
        <v>109495.41501215321</v>
      </c>
      <c r="G1289">
        <v>404279.18427336501</v>
      </c>
      <c r="H1289">
        <v>1621121.5196901599</v>
      </c>
      <c r="I1289">
        <v>2063397.3046945001</v>
      </c>
      <c r="J1289">
        <v>3580922.9108492602</v>
      </c>
      <c r="K1289">
        <v>6123485.9226317704</v>
      </c>
      <c r="L1289">
        <v>11988390.477077199</v>
      </c>
      <c r="M1289">
        <v>13836842.242222801</v>
      </c>
      <c r="N1289">
        <v>24336715.593160801</v>
      </c>
      <c r="O1289">
        <v>30540626.435593698</v>
      </c>
      <c r="Q1289" t="str">
        <f>VLOOKUP(A1289,Lookup_Tables!$D$2:$E$7,2,FALSE)</f>
        <v>AP</v>
      </c>
      <c r="R1289" t="str">
        <f>IFERROR(VLOOKUP(D1289,Lookup_Tables!$A$2:$B$21,2,FALSE),"All")</f>
        <v>Govt Hosp</v>
      </c>
    </row>
    <row r="1290" spans="1:18" hidden="1">
      <c r="A1290">
        <v>-1</v>
      </c>
      <c r="B1290">
        <v>45</v>
      </c>
      <c r="C1290" t="s">
        <v>38</v>
      </c>
      <c r="D1290">
        <v>4</v>
      </c>
      <c r="E1290">
        <v>169677.25480782299</v>
      </c>
      <c r="F1290">
        <v>57371.210239265332</v>
      </c>
      <c r="G1290">
        <v>251903.38352523599</v>
      </c>
      <c r="H1290">
        <v>933930.60908913705</v>
      </c>
      <c r="I1290">
        <v>1110100.45854995</v>
      </c>
      <c r="J1290">
        <v>1701735.5247774301</v>
      </c>
      <c r="K1290">
        <v>2940929.7831162498</v>
      </c>
      <c r="L1290">
        <v>5099275.9835775597</v>
      </c>
      <c r="M1290">
        <v>6250511.5754586402</v>
      </c>
      <c r="N1290">
        <v>12229138.5871356</v>
      </c>
      <c r="O1290">
        <v>14612856.7513634</v>
      </c>
      <c r="Q1290" t="str">
        <f>VLOOKUP(A1290,Lookup_Tables!$D$2:$E$7,2,FALSE)</f>
        <v>AP</v>
      </c>
      <c r="R1290" t="str">
        <f>IFERROR(VLOOKUP(D1290,Lookup_Tables!$A$2:$B$21,2,FALSE),"All")</f>
        <v>Govt Med Fac</v>
      </c>
    </row>
    <row r="1291" spans="1:18" hidden="1">
      <c r="A1291">
        <v>-1</v>
      </c>
      <c r="B1291">
        <v>45</v>
      </c>
      <c r="C1291" t="s">
        <v>39</v>
      </c>
      <c r="D1291">
        <v>4</v>
      </c>
      <c r="E1291">
        <v>163620.527507266</v>
      </c>
      <c r="F1291">
        <v>54670.727473094536</v>
      </c>
      <c r="G1291">
        <v>232502.770651939</v>
      </c>
      <c r="H1291">
        <v>873606.76909757301</v>
      </c>
      <c r="I1291">
        <v>1056239.73112925</v>
      </c>
      <c r="J1291">
        <v>1658521.1646791601</v>
      </c>
      <c r="K1291">
        <v>2854212.9026606302</v>
      </c>
      <c r="L1291">
        <v>5095943.1845432203</v>
      </c>
      <c r="M1291">
        <v>6199804.7356257802</v>
      </c>
      <c r="N1291">
        <v>12229138.5871356</v>
      </c>
      <c r="O1291">
        <v>14511425.4584327</v>
      </c>
      <c r="Q1291" t="str">
        <f>VLOOKUP(A1291,Lookup_Tables!$D$2:$E$7,2,FALSE)</f>
        <v>AP</v>
      </c>
      <c r="R1291" t="str">
        <f>IFERROR(VLOOKUP(D1291,Lookup_Tables!$A$2:$B$21,2,FALSE),"All")</f>
        <v>Govt Med Fac</v>
      </c>
    </row>
    <row r="1292" spans="1:18" hidden="1">
      <c r="A1292">
        <v>-1</v>
      </c>
      <c r="B1292">
        <v>45</v>
      </c>
      <c r="C1292" t="s">
        <v>38</v>
      </c>
      <c r="D1292">
        <v>6</v>
      </c>
      <c r="E1292">
        <v>4879518.4784173304</v>
      </c>
      <c r="F1292">
        <v>1619527.6855558851</v>
      </c>
      <c r="G1292">
        <v>7439593.4722351097</v>
      </c>
      <c r="H1292">
        <v>26437873.571624201</v>
      </c>
      <c r="I1292">
        <v>32054686.230543099</v>
      </c>
      <c r="J1292">
        <v>53324363.018103302</v>
      </c>
      <c r="K1292">
        <v>96209951.699917093</v>
      </c>
      <c r="L1292">
        <v>160033505.808938</v>
      </c>
      <c r="M1292">
        <v>183876335.502745</v>
      </c>
      <c r="N1292">
        <v>272393016.02656698</v>
      </c>
      <c r="O1292">
        <v>395494314.84369898</v>
      </c>
      <c r="Q1292" t="str">
        <f>VLOOKUP(A1292,Lookup_Tables!$D$2:$E$7,2,FALSE)</f>
        <v>AP</v>
      </c>
      <c r="R1292" t="str">
        <f>IFERROR(VLOOKUP(D1292,Lookup_Tables!$A$2:$B$21,2,FALSE),"All")</f>
        <v>Port</v>
      </c>
    </row>
    <row r="1293" spans="1:18" hidden="1">
      <c r="A1293">
        <v>-1</v>
      </c>
      <c r="B1293">
        <v>45</v>
      </c>
      <c r="C1293" t="s">
        <v>39</v>
      </c>
      <c r="D1293">
        <v>6</v>
      </c>
      <c r="E1293">
        <v>4711197.5062427204</v>
      </c>
      <c r="F1293">
        <v>1536120.0554403299</v>
      </c>
      <c r="G1293">
        <v>6941016.7284730803</v>
      </c>
      <c r="H1293">
        <v>25854698.128021002</v>
      </c>
      <c r="I1293">
        <v>31178459.7128307</v>
      </c>
      <c r="J1293">
        <v>51711649.786021203</v>
      </c>
      <c r="K1293">
        <v>94368896.603399396</v>
      </c>
      <c r="L1293">
        <v>152873825.84386501</v>
      </c>
      <c r="M1293">
        <v>182707973.19682899</v>
      </c>
      <c r="N1293">
        <v>267956309.75064799</v>
      </c>
      <c r="O1293">
        <v>395331951.616615</v>
      </c>
      <c r="Q1293" t="str">
        <f>VLOOKUP(A1293,Lookup_Tables!$D$2:$E$7,2,FALSE)</f>
        <v>AP</v>
      </c>
      <c r="R1293" t="str">
        <f>IFERROR(VLOOKUP(D1293,Lookup_Tables!$A$2:$B$21,2,FALSE),"All")</f>
        <v>Port</v>
      </c>
    </row>
    <row r="1294" spans="1:18" hidden="1">
      <c r="A1294">
        <v>-1</v>
      </c>
      <c r="B1294">
        <v>45</v>
      </c>
      <c r="C1294" t="s">
        <v>38</v>
      </c>
      <c r="D1294">
        <v>9</v>
      </c>
      <c r="E1294">
        <v>158848.17990032799</v>
      </c>
      <c r="F1294">
        <v>46750.546766950138</v>
      </c>
      <c r="G1294">
        <v>179522.31974242901</v>
      </c>
      <c r="H1294">
        <v>802980.515825229</v>
      </c>
      <c r="I1294">
        <v>1065086.5252536901</v>
      </c>
      <c r="J1294">
        <v>1825754.01593097</v>
      </c>
      <c r="K1294">
        <v>3290733.4858149202</v>
      </c>
      <c r="L1294">
        <v>6066073.8755858503</v>
      </c>
      <c r="M1294">
        <v>6985077.98120239</v>
      </c>
      <c r="N1294">
        <v>11702836.5022991</v>
      </c>
      <c r="O1294">
        <v>15321663.7849607</v>
      </c>
      <c r="Q1294" t="str">
        <f>VLOOKUP(A1294,Lookup_Tables!$D$2:$E$7,2,FALSE)</f>
        <v>AP</v>
      </c>
      <c r="R1294" t="str">
        <f>IFERROR(VLOOKUP(D1294,Lookup_Tables!$A$2:$B$21,2,FALSE),"All")</f>
        <v>Pub Admin Bldg</v>
      </c>
    </row>
    <row r="1295" spans="1:18" hidden="1">
      <c r="A1295">
        <v>-1</v>
      </c>
      <c r="B1295">
        <v>45</v>
      </c>
      <c r="C1295" t="s">
        <v>39</v>
      </c>
      <c r="D1295">
        <v>9</v>
      </c>
      <c r="E1295">
        <v>155145.72500803199</v>
      </c>
      <c r="F1295">
        <v>45988.247470852613</v>
      </c>
      <c r="G1295">
        <v>166893.346629596</v>
      </c>
      <c r="H1295">
        <v>770606.78379170597</v>
      </c>
      <c r="I1295">
        <v>1030183.11175583</v>
      </c>
      <c r="J1295">
        <v>1778892.5791606701</v>
      </c>
      <c r="K1295">
        <v>3286460.6876734602</v>
      </c>
      <c r="L1295">
        <v>5618857.30741286</v>
      </c>
      <c r="M1295">
        <v>6975651.5228499202</v>
      </c>
      <c r="N1295">
        <v>11157670.854588199</v>
      </c>
      <c r="O1295">
        <v>15321663.7849607</v>
      </c>
      <c r="Q1295" t="str">
        <f>VLOOKUP(A1295,Lookup_Tables!$D$2:$E$7,2,FALSE)</f>
        <v>AP</v>
      </c>
      <c r="R1295" t="str">
        <f>IFERROR(VLOOKUP(D1295,Lookup_Tables!$A$2:$B$21,2,FALSE),"All")</f>
        <v>Pub Admin Bldg</v>
      </c>
    </row>
    <row r="1296" spans="1:18" hidden="1">
      <c r="A1296">
        <v>-1</v>
      </c>
      <c r="B1296">
        <v>45</v>
      </c>
      <c r="C1296" t="s">
        <v>38</v>
      </c>
      <c r="D1296">
        <v>10</v>
      </c>
      <c r="E1296">
        <v>4258005.0746073397</v>
      </c>
      <c r="F1296">
        <v>1535688.149219898</v>
      </c>
      <c r="G1296">
        <v>6926874.2821403798</v>
      </c>
      <c r="H1296">
        <v>23702951.014501501</v>
      </c>
      <c r="I1296">
        <v>28048429.783373199</v>
      </c>
      <c r="J1296">
        <v>43639636.833929203</v>
      </c>
      <c r="K1296">
        <v>80807083.018571198</v>
      </c>
      <c r="L1296">
        <v>126363669.682252</v>
      </c>
      <c r="M1296">
        <v>149570752.00657901</v>
      </c>
      <c r="N1296">
        <v>224567222.12136501</v>
      </c>
      <c r="O1296">
        <v>284201566.48670602</v>
      </c>
      <c r="Q1296" t="str">
        <f>VLOOKUP(A1296,Lookup_Tables!$D$2:$E$7,2,FALSE)</f>
        <v>AP</v>
      </c>
      <c r="R1296" t="str">
        <f>IFERROR(VLOOKUP(D1296,Lookup_Tables!$A$2:$B$21,2,FALSE),"All")</f>
        <v>Pub School</v>
      </c>
    </row>
    <row r="1297" spans="1:18" hidden="1">
      <c r="A1297">
        <v>-1</v>
      </c>
      <c r="B1297">
        <v>45</v>
      </c>
      <c r="C1297" t="s">
        <v>39</v>
      </c>
      <c r="D1297">
        <v>10</v>
      </c>
      <c r="E1297">
        <v>4056316.14287371</v>
      </c>
      <c r="F1297">
        <v>1429046.2297909041</v>
      </c>
      <c r="G1297">
        <v>6342055.1324453698</v>
      </c>
      <c r="H1297">
        <v>22470686.718689401</v>
      </c>
      <c r="I1297">
        <v>26820600.6340199</v>
      </c>
      <c r="J1297">
        <v>41586114.4594547</v>
      </c>
      <c r="K1297">
        <v>78966766.206865594</v>
      </c>
      <c r="L1297">
        <v>126346869.99195699</v>
      </c>
      <c r="M1297">
        <v>149570752.00657901</v>
      </c>
      <c r="N1297">
        <v>220218129.22402599</v>
      </c>
      <c r="O1297">
        <v>282932554.19958597</v>
      </c>
      <c r="Q1297" t="str">
        <f>VLOOKUP(A1297,Lookup_Tables!$D$2:$E$7,2,FALSE)</f>
        <v>AP</v>
      </c>
      <c r="R1297" t="str">
        <f>IFERROR(VLOOKUP(D1297,Lookup_Tables!$A$2:$B$21,2,FALSE),"All")</f>
        <v>Pub School</v>
      </c>
    </row>
    <row r="1298" spans="1:18" hidden="1">
      <c r="A1298">
        <v>-1</v>
      </c>
      <c r="B1298">
        <v>45</v>
      </c>
      <c r="C1298" t="s">
        <v>38</v>
      </c>
      <c r="D1298">
        <v>11</v>
      </c>
      <c r="E1298">
        <v>456300.10130008298</v>
      </c>
      <c r="F1298">
        <v>144831.0433599659</v>
      </c>
      <c r="G1298">
        <v>591452.02230304503</v>
      </c>
      <c r="H1298">
        <v>2759422.5139975199</v>
      </c>
      <c r="I1298">
        <v>3497667.4968101098</v>
      </c>
      <c r="J1298">
        <v>5503958.1746409899</v>
      </c>
      <c r="K1298">
        <v>9265441.3471907191</v>
      </c>
      <c r="L1298">
        <v>14916223.699274801</v>
      </c>
      <c r="M1298">
        <v>16828869.748412501</v>
      </c>
      <c r="N1298">
        <v>26232625.415730901</v>
      </c>
      <c r="O1298">
        <v>34776845.251105197</v>
      </c>
      <c r="Q1298" t="str">
        <f>VLOOKUP(A1298,Lookup_Tables!$D$2:$E$7,2,FALSE)</f>
        <v>AP</v>
      </c>
      <c r="R1298" t="str">
        <f>IFERROR(VLOOKUP(D1298,Lookup_Tables!$A$2:$B$21,2,FALSE),"All")</f>
        <v>Pub Univ</v>
      </c>
    </row>
    <row r="1299" spans="1:18" hidden="1">
      <c r="A1299">
        <v>-1</v>
      </c>
      <c r="B1299">
        <v>45</v>
      </c>
      <c r="C1299" t="s">
        <v>39</v>
      </c>
      <c r="D1299">
        <v>11</v>
      </c>
      <c r="E1299">
        <v>445323.90701387299</v>
      </c>
      <c r="F1299">
        <v>141040.12174294872</v>
      </c>
      <c r="G1299">
        <v>563815.58218284894</v>
      </c>
      <c r="H1299">
        <v>2678560.9445463498</v>
      </c>
      <c r="I1299">
        <v>3365779.9229505998</v>
      </c>
      <c r="J1299">
        <v>5342268.3784893202</v>
      </c>
      <c r="K1299">
        <v>9010153.4005178399</v>
      </c>
      <c r="L1299">
        <v>14652388.0189682</v>
      </c>
      <c r="M1299">
        <v>16820359.320209902</v>
      </c>
      <c r="N1299">
        <v>26190075.616545599</v>
      </c>
      <c r="O1299">
        <v>34764080.9642836</v>
      </c>
      <c r="Q1299" t="str">
        <f>VLOOKUP(A1299,Lookup_Tables!$D$2:$E$7,2,FALSE)</f>
        <v>AP</v>
      </c>
      <c r="R1299" t="str">
        <f>IFERROR(VLOOKUP(D1299,Lookup_Tables!$A$2:$B$21,2,FALSE),"All")</f>
        <v>Pub Univ</v>
      </c>
    </row>
    <row r="1300" spans="1:18" hidden="1">
      <c r="A1300">
        <v>-1</v>
      </c>
      <c r="B1300">
        <v>45</v>
      </c>
      <c r="C1300" t="s">
        <v>38</v>
      </c>
      <c r="D1300">
        <v>13</v>
      </c>
      <c r="E1300">
        <v>2332600.5771286902</v>
      </c>
      <c r="F1300">
        <v>771275.24376566196</v>
      </c>
      <c r="G1300">
        <v>3376349.8295050999</v>
      </c>
      <c r="H1300">
        <v>13261458.9047554</v>
      </c>
      <c r="I1300">
        <v>16423800.399731301</v>
      </c>
      <c r="J1300">
        <v>25512608.426833302</v>
      </c>
      <c r="K1300">
        <v>46042891.874586202</v>
      </c>
      <c r="L1300">
        <v>81350000.415879607</v>
      </c>
      <c r="M1300">
        <v>90364418.460168898</v>
      </c>
      <c r="N1300">
        <v>132628254.985811</v>
      </c>
      <c r="O1300">
        <v>171302986.80911499</v>
      </c>
      <c r="Q1300" t="str">
        <f>VLOOKUP(A1300,Lookup_Tables!$D$2:$E$7,2,FALSE)</f>
        <v>AP</v>
      </c>
      <c r="R1300" t="str">
        <f>IFERROR(VLOOKUP(D1300,Lookup_Tables!$A$2:$B$21,2,FALSE),"All")</f>
        <v>Residual Inst</v>
      </c>
    </row>
    <row r="1301" spans="1:18" hidden="1">
      <c r="A1301">
        <v>-1</v>
      </c>
      <c r="B1301">
        <v>45</v>
      </c>
      <c r="C1301" t="s">
        <v>39</v>
      </c>
      <c r="D1301">
        <v>13</v>
      </c>
      <c r="E1301">
        <v>2257483.4339023801</v>
      </c>
      <c r="F1301">
        <v>737903.86191871692</v>
      </c>
      <c r="G1301">
        <v>3104385.5525543601</v>
      </c>
      <c r="H1301">
        <v>12968311.234273</v>
      </c>
      <c r="I1301">
        <v>15949363.088548001</v>
      </c>
      <c r="J1301">
        <v>24687679.7058133</v>
      </c>
      <c r="K1301">
        <v>44994817.947094902</v>
      </c>
      <c r="L1301">
        <v>81309651.884099603</v>
      </c>
      <c r="M1301">
        <v>89645092.8058846</v>
      </c>
      <c r="N1301">
        <v>132486545.484257</v>
      </c>
      <c r="O1301">
        <v>169265596.251048</v>
      </c>
      <c r="Q1301" t="str">
        <f>VLOOKUP(A1301,Lookup_Tables!$D$2:$E$7,2,FALSE)</f>
        <v>AP</v>
      </c>
      <c r="R1301" t="str">
        <f>IFERROR(VLOOKUP(D1301,Lookup_Tables!$A$2:$B$21,2,FALSE),"All")</f>
        <v>Residual Inst</v>
      </c>
    </row>
    <row r="1302" spans="1:18" hidden="1">
      <c r="A1302">
        <v>-1</v>
      </c>
      <c r="B1302">
        <v>45</v>
      </c>
      <c r="C1302" t="s">
        <v>38</v>
      </c>
      <c r="D1302">
        <v>14</v>
      </c>
      <c r="E1302">
        <v>7839179.0875022402</v>
      </c>
      <c r="F1302">
        <v>2672646.3204790344</v>
      </c>
      <c r="G1302">
        <v>10194814.8291879</v>
      </c>
      <c r="H1302">
        <v>39305259.709493697</v>
      </c>
      <c r="I1302">
        <v>48800182.035708196</v>
      </c>
      <c r="J1302">
        <v>76625943.115787402</v>
      </c>
      <c r="K1302">
        <v>146758382.11986801</v>
      </c>
      <c r="L1302">
        <v>266335682.96931499</v>
      </c>
      <c r="M1302">
        <v>325636273.61201102</v>
      </c>
      <c r="N1302">
        <v>462912644.98341602</v>
      </c>
      <c r="O1302">
        <v>761567533.44830501</v>
      </c>
      <c r="Q1302" t="str">
        <f>VLOOKUP(A1302,Lookup_Tables!$D$2:$E$7,2,FALSE)</f>
        <v>AP</v>
      </c>
      <c r="R1302" t="str">
        <f>IFERROR(VLOOKUP(D1302,Lookup_Tables!$A$2:$B$21,2,FALSE),"All")</f>
        <v>Road</v>
      </c>
    </row>
    <row r="1303" spans="1:18" hidden="1">
      <c r="A1303">
        <v>-1</v>
      </c>
      <c r="B1303">
        <v>45</v>
      </c>
      <c r="C1303" t="s">
        <v>39</v>
      </c>
      <c r="D1303">
        <v>14</v>
      </c>
      <c r="E1303">
        <v>7633873.2395365098</v>
      </c>
      <c r="F1303">
        <v>2608318.9911531368</v>
      </c>
      <c r="G1303">
        <v>9338396.9027404301</v>
      </c>
      <c r="H1303">
        <v>37436303.041404597</v>
      </c>
      <c r="I1303">
        <v>46124099.496182203</v>
      </c>
      <c r="J1303">
        <v>74439070.222958207</v>
      </c>
      <c r="K1303">
        <v>144384003.94643101</v>
      </c>
      <c r="L1303">
        <v>261648315.144115</v>
      </c>
      <c r="M1303">
        <v>324125201.072622</v>
      </c>
      <c r="N1303">
        <v>462912644.98341602</v>
      </c>
      <c r="O1303">
        <v>761565032.05196297</v>
      </c>
      <c r="Q1303" t="str">
        <f>VLOOKUP(A1303,Lookup_Tables!$D$2:$E$7,2,FALSE)</f>
        <v>AP</v>
      </c>
      <c r="R1303" t="str">
        <f>IFERROR(VLOOKUP(D1303,Lookup_Tables!$A$2:$B$21,2,FALSE),"All")</f>
        <v>Road</v>
      </c>
    </row>
    <row r="1304" spans="1:18" hidden="1">
      <c r="A1304">
        <v>-1</v>
      </c>
      <c r="B1304">
        <v>45</v>
      </c>
      <c r="C1304" t="s">
        <v>38</v>
      </c>
      <c r="D1304">
        <v>15</v>
      </c>
      <c r="E1304">
        <v>184060566.70699999</v>
      </c>
      <c r="F1304">
        <v>65365457.662164688</v>
      </c>
      <c r="G1304">
        <v>312285123.25074703</v>
      </c>
      <c r="H1304">
        <v>1031630897.78654</v>
      </c>
      <c r="I1304">
        <v>1249552742.77862</v>
      </c>
      <c r="J1304">
        <v>1853136979.1853001</v>
      </c>
      <c r="K1304">
        <v>3288107787.3907199</v>
      </c>
      <c r="L1304">
        <v>5620108733.9834805</v>
      </c>
      <c r="M1304">
        <v>6508942075.8529997</v>
      </c>
      <c r="N1304">
        <v>9046632269.8911495</v>
      </c>
      <c r="O1304">
        <v>13763225936.1842</v>
      </c>
      <c r="Q1304" t="str">
        <f>VLOOKUP(A1304,Lookup_Tables!$D$2:$E$7,2,FALSE)</f>
        <v>AP</v>
      </c>
      <c r="R1304" t="str">
        <f>IFERROR(VLOOKUP(D1304,Lookup_Tables!$A$2:$B$21,2,FALSE),"All")</f>
        <v>All</v>
      </c>
    </row>
    <row r="1305" spans="1:18" hidden="1">
      <c r="A1305">
        <v>-1</v>
      </c>
      <c r="B1305">
        <v>45</v>
      </c>
      <c r="C1305" t="s">
        <v>39</v>
      </c>
      <c r="D1305">
        <v>15</v>
      </c>
      <c r="E1305">
        <v>176075710.68299201</v>
      </c>
      <c r="F1305">
        <v>61616795.963942662</v>
      </c>
      <c r="G1305">
        <v>284384797.05733001</v>
      </c>
      <c r="H1305">
        <v>985717490.38409698</v>
      </c>
      <c r="I1305">
        <v>1203506630.5534599</v>
      </c>
      <c r="J1305">
        <v>1767487539.9400001</v>
      </c>
      <c r="K1305">
        <v>3219582684.6413202</v>
      </c>
      <c r="L1305">
        <v>5619182648.0776796</v>
      </c>
      <c r="M1305">
        <v>6465591010.39573</v>
      </c>
      <c r="N1305">
        <v>9003526349.0090103</v>
      </c>
      <c r="O1305">
        <v>13450942771.1485</v>
      </c>
      <c r="Q1305" t="str">
        <f>VLOOKUP(A1305,Lookup_Tables!$D$2:$E$7,2,FALSE)</f>
        <v>AP</v>
      </c>
      <c r="R1305" t="str">
        <f>IFERROR(VLOOKUP(D1305,Lookup_Tables!$A$2:$B$21,2,FALSE),"All")</f>
        <v>All</v>
      </c>
    </row>
    <row r="1306" spans="1:18" hidden="1">
      <c r="A1306">
        <v>-1</v>
      </c>
      <c r="B1306">
        <v>45</v>
      </c>
      <c r="C1306" t="s">
        <v>38</v>
      </c>
      <c r="D1306">
        <v>16</v>
      </c>
      <c r="E1306">
        <v>25326433.288459301</v>
      </c>
      <c r="F1306">
        <v>8677738.6231396031</v>
      </c>
      <c r="G1306">
        <v>37391096.6171358</v>
      </c>
      <c r="H1306">
        <v>141764992.780056</v>
      </c>
      <c r="I1306">
        <v>173388986.12702101</v>
      </c>
      <c r="J1306">
        <v>255734309.70492801</v>
      </c>
      <c r="K1306">
        <v>493075486.69238198</v>
      </c>
      <c r="L1306">
        <v>816775924.58291101</v>
      </c>
      <c r="M1306">
        <v>975527696.42257404</v>
      </c>
      <c r="N1306">
        <v>1313383733.4864099</v>
      </c>
      <c r="O1306">
        <v>2044340292.0518799</v>
      </c>
      <c r="Q1306" t="str">
        <f>VLOOKUP(A1306,Lookup_Tables!$D$2:$E$7,2,FALSE)</f>
        <v>AP</v>
      </c>
      <c r="R1306" t="str">
        <f>IFERROR(VLOOKUP(D1306,Lookup_Tables!$A$2:$B$21,2,FALSE),"All")</f>
        <v>Government_Loss</v>
      </c>
    </row>
    <row r="1307" spans="1:18" hidden="1">
      <c r="A1307">
        <v>-1</v>
      </c>
      <c r="B1307">
        <v>45</v>
      </c>
      <c r="C1307" t="s">
        <v>39</v>
      </c>
      <c r="D1307">
        <v>16</v>
      </c>
      <c r="E1307">
        <v>24425860.239314102</v>
      </c>
      <c r="F1307">
        <v>8196336.3983840141</v>
      </c>
      <c r="G1307">
        <v>34955478.071354501</v>
      </c>
      <c r="H1307">
        <v>137793724.817471</v>
      </c>
      <c r="I1307">
        <v>165156793.51000199</v>
      </c>
      <c r="J1307">
        <v>249141862.14317599</v>
      </c>
      <c r="K1307">
        <v>482138857.82165802</v>
      </c>
      <c r="L1307">
        <v>801843664.97253501</v>
      </c>
      <c r="M1307">
        <v>975246682.23200905</v>
      </c>
      <c r="N1307">
        <v>1312689603.58073</v>
      </c>
      <c r="O1307">
        <v>2044340292.0518799</v>
      </c>
      <c r="Q1307" t="str">
        <f>VLOOKUP(A1307,Lookup_Tables!$D$2:$E$7,2,FALSE)</f>
        <v>AP</v>
      </c>
      <c r="R1307" t="str">
        <f>IFERROR(VLOOKUP(D1307,Lookup_Tables!$A$2:$B$21,2,FALSE),"All")</f>
        <v>Government_Loss</v>
      </c>
    </row>
    <row r="1308" spans="1:18" hidden="1">
      <c r="A1308">
        <v>-1</v>
      </c>
      <c r="B1308">
        <v>45</v>
      </c>
      <c r="C1308" t="s">
        <v>38</v>
      </c>
      <c r="D1308">
        <v>17</v>
      </c>
      <c r="E1308">
        <v>29751148.820833899</v>
      </c>
      <c r="F1308">
        <v>10276705.702498391</v>
      </c>
      <c r="G1308">
        <v>47553231.727730699</v>
      </c>
      <c r="H1308">
        <v>160150293.97000501</v>
      </c>
      <c r="I1308">
        <v>197597895.55181801</v>
      </c>
      <c r="J1308">
        <v>309509157.58009899</v>
      </c>
      <c r="K1308">
        <v>585316110.69490397</v>
      </c>
      <c r="L1308">
        <v>937986140.96269906</v>
      </c>
      <c r="M1308">
        <v>1011712555.47347</v>
      </c>
      <c r="N1308">
        <v>1554133455.0710299</v>
      </c>
      <c r="O1308">
        <v>2381725269.4165502</v>
      </c>
      <c r="Q1308" t="str">
        <f>VLOOKUP(A1308,Lookup_Tables!$D$2:$E$7,2,FALSE)</f>
        <v>AP</v>
      </c>
      <c r="R1308" t="str">
        <f>IFERROR(VLOOKUP(D1308,Lookup_Tables!$A$2:$B$21,2,FALSE),"All")</f>
        <v>Emergency_Loss</v>
      </c>
    </row>
    <row r="1309" spans="1:18" hidden="1">
      <c r="A1309">
        <v>-1</v>
      </c>
      <c r="B1309">
        <v>45</v>
      </c>
      <c r="C1309" t="s">
        <v>39</v>
      </c>
      <c r="D1309">
        <v>17</v>
      </c>
      <c r="E1309">
        <v>28555036.427987099</v>
      </c>
      <c r="F1309">
        <v>9794807.3125584535</v>
      </c>
      <c r="G1309">
        <v>42987192.884009697</v>
      </c>
      <c r="H1309">
        <v>153746397.37095201</v>
      </c>
      <c r="I1309">
        <v>187743252.318454</v>
      </c>
      <c r="J1309">
        <v>297155304.92805302</v>
      </c>
      <c r="K1309">
        <v>567341333.70246601</v>
      </c>
      <c r="L1309">
        <v>931187526.80851603</v>
      </c>
      <c r="M1309">
        <v>1009829639.42088</v>
      </c>
      <c r="N1309">
        <v>1551748225.34517</v>
      </c>
      <c r="O1309">
        <v>2341923560.2035398</v>
      </c>
      <c r="Q1309" t="str">
        <f>VLOOKUP(A1309,Lookup_Tables!$D$2:$E$7,2,FALSE)</f>
        <v>AP</v>
      </c>
      <c r="R1309" t="str">
        <f>IFERROR(VLOOKUP(D1309,Lookup_Tables!$A$2:$B$21,2,FALSE),"All")</f>
        <v>Emergency_Loss</v>
      </c>
    </row>
    <row r="1310" spans="1:18" hidden="1">
      <c r="A1310">
        <v>-1</v>
      </c>
      <c r="B1310">
        <v>45</v>
      </c>
      <c r="C1310" t="s">
        <v>38</v>
      </c>
      <c r="D1310">
        <v>18</v>
      </c>
      <c r="E1310">
        <v>55077582.109292202</v>
      </c>
      <c r="F1310">
        <v>18757376.816161938</v>
      </c>
      <c r="G1310">
        <v>87065666.266485602</v>
      </c>
      <c r="H1310">
        <v>302752890.86248201</v>
      </c>
      <c r="I1310">
        <v>362879935.00983799</v>
      </c>
      <c r="J1310">
        <v>578468187.59502804</v>
      </c>
      <c r="K1310">
        <v>1094558911.29972</v>
      </c>
      <c r="L1310">
        <v>1768988521.0385499</v>
      </c>
      <c r="M1310">
        <v>1991076509.40518</v>
      </c>
      <c r="N1310">
        <v>2723788322.5945501</v>
      </c>
      <c r="O1310">
        <v>4507107483.45788</v>
      </c>
      <c r="Q1310" t="str">
        <f>VLOOKUP(A1310,Lookup_Tables!$D$2:$E$7,2,FALSE)</f>
        <v>AP</v>
      </c>
      <c r="R1310" t="str">
        <f>IFERROR(VLOOKUP(D1310,Lookup_Tables!$A$2:$B$21,2,FALSE),"All")</f>
        <v>Govt_Plus_Emergency</v>
      </c>
    </row>
    <row r="1311" spans="1:18" hidden="1">
      <c r="A1311">
        <v>-1</v>
      </c>
      <c r="B1311">
        <v>45</v>
      </c>
      <c r="C1311" t="s">
        <v>39</v>
      </c>
      <c r="D1311">
        <v>18</v>
      </c>
      <c r="E1311">
        <v>52954730.518477596</v>
      </c>
      <c r="F1311">
        <v>17904956.824404471</v>
      </c>
      <c r="G1311">
        <v>78855200.553097501</v>
      </c>
      <c r="H1311">
        <v>291492692.10632902</v>
      </c>
      <c r="I1311">
        <v>348677363.59411299</v>
      </c>
      <c r="J1311">
        <v>554693828.17994404</v>
      </c>
      <c r="K1311">
        <v>1075145390.1365099</v>
      </c>
      <c r="L1311">
        <v>1765699843.98244</v>
      </c>
      <c r="M1311">
        <v>1991076509.40518</v>
      </c>
      <c r="N1311">
        <v>2717966404.8127799</v>
      </c>
      <c r="O1311">
        <v>4337661222.7849102</v>
      </c>
      <c r="Q1311" t="str">
        <f>VLOOKUP(A1311,Lookup_Tables!$D$2:$E$7,2,FALSE)</f>
        <v>AP</v>
      </c>
      <c r="R1311" t="str">
        <f>IFERROR(VLOOKUP(D1311,Lookup_Tables!$A$2:$B$21,2,FALSE),"All")</f>
        <v>Govt_Plus_Emergency</v>
      </c>
    </row>
    <row r="1312" spans="1:18" hidden="1">
      <c r="A1312">
        <v>-1</v>
      </c>
      <c r="B1312">
        <v>46</v>
      </c>
      <c r="C1312" t="s">
        <v>38</v>
      </c>
      <c r="D1312">
        <v>0</v>
      </c>
      <c r="E1312">
        <v>364891620.49064302</v>
      </c>
      <c r="F1312">
        <v>147594641.08087689</v>
      </c>
      <c r="G1312">
        <v>814385925.13980901</v>
      </c>
      <c r="H1312">
        <v>2104798102.2054601</v>
      </c>
      <c r="I1312">
        <v>2410753238.2144799</v>
      </c>
      <c r="J1312">
        <v>3488905521.2326798</v>
      </c>
      <c r="K1312">
        <v>5843391307.0121498</v>
      </c>
      <c r="L1312">
        <v>9329358492.4500008</v>
      </c>
      <c r="M1312">
        <v>10055069728.0604</v>
      </c>
      <c r="N1312">
        <v>12140174354.264601</v>
      </c>
      <c r="O1312">
        <v>16572777013.442301</v>
      </c>
      <c r="Q1312" t="str">
        <f>VLOOKUP(A1312,Lookup_Tables!$D$2:$E$7,2,FALSE)</f>
        <v>AP</v>
      </c>
      <c r="R1312" t="str">
        <f>IFERROR(VLOOKUP(D1312,Lookup_Tables!$A$2:$B$21,2,FALSE),"All")</f>
        <v>Private Assets</v>
      </c>
    </row>
    <row r="1313" spans="1:18" hidden="1">
      <c r="A1313">
        <v>-1</v>
      </c>
      <c r="B1313">
        <v>46</v>
      </c>
      <c r="C1313" t="s">
        <v>39</v>
      </c>
      <c r="D1313">
        <v>0</v>
      </c>
      <c r="E1313">
        <v>336265843.63236803</v>
      </c>
      <c r="F1313">
        <v>134196143.30619884</v>
      </c>
      <c r="G1313">
        <v>721990708.37155795</v>
      </c>
      <c r="H1313">
        <v>1848158505.0461299</v>
      </c>
      <c r="I1313">
        <v>2164724381.0240798</v>
      </c>
      <c r="J1313">
        <v>3273155462.86164</v>
      </c>
      <c r="K1313">
        <v>5479606259.0996103</v>
      </c>
      <c r="L1313">
        <v>9142930936.7609005</v>
      </c>
      <c r="M1313">
        <v>10019997968.6103</v>
      </c>
      <c r="N1313">
        <v>11966839607.888599</v>
      </c>
      <c r="O1313">
        <v>16286858025.8155</v>
      </c>
      <c r="Q1313" t="str">
        <f>VLOOKUP(A1313,Lookup_Tables!$D$2:$E$7,2,FALSE)</f>
        <v>AP</v>
      </c>
      <c r="R1313" t="str">
        <f>IFERROR(VLOOKUP(D1313,Lookup_Tables!$A$2:$B$21,2,FALSE),"All")</f>
        <v>Private Assets</v>
      </c>
    </row>
    <row r="1314" spans="1:18" hidden="1">
      <c r="A1314">
        <v>-1</v>
      </c>
      <c r="B1314">
        <v>46</v>
      </c>
      <c r="C1314" t="s">
        <v>38</v>
      </c>
      <c r="D1314">
        <v>1</v>
      </c>
      <c r="E1314">
        <v>2235120.7133864802</v>
      </c>
      <c r="F1314">
        <v>677497.40532184532</v>
      </c>
      <c r="G1314">
        <v>1764577.3435179</v>
      </c>
      <c r="H1314">
        <v>8211923.1596550997</v>
      </c>
      <c r="I1314">
        <v>10749888.1409203</v>
      </c>
      <c r="J1314">
        <v>20185791.376859099</v>
      </c>
      <c r="K1314">
        <v>48202011.6777054</v>
      </c>
      <c r="L1314">
        <v>113649100.637508</v>
      </c>
      <c r="M1314">
        <v>132152907.119964</v>
      </c>
      <c r="N1314">
        <v>181758340.92188501</v>
      </c>
      <c r="O1314">
        <v>251089451.68036699</v>
      </c>
      <c r="Q1314" t="str">
        <f>VLOOKUP(A1314,Lookup_Tables!$D$2:$E$7,2,FALSE)</f>
        <v>AP</v>
      </c>
      <c r="R1314" t="str">
        <f>IFERROR(VLOOKUP(D1314,Lookup_Tables!$A$2:$B$21,2,FALSE),"All")</f>
        <v>Airport</v>
      </c>
    </row>
    <row r="1315" spans="1:18" hidden="1">
      <c r="A1315">
        <v>-1</v>
      </c>
      <c r="B1315">
        <v>46</v>
      </c>
      <c r="C1315" t="s">
        <v>39</v>
      </c>
      <c r="D1315">
        <v>1</v>
      </c>
      <c r="E1315">
        <v>2194881.5831497</v>
      </c>
      <c r="F1315">
        <v>670326.86006925208</v>
      </c>
      <c r="G1315">
        <v>1619798.1744409599</v>
      </c>
      <c r="H1315">
        <v>8111508.3148973295</v>
      </c>
      <c r="I1315">
        <v>10305512.6630137</v>
      </c>
      <c r="J1315">
        <v>19243829.538296599</v>
      </c>
      <c r="K1315">
        <v>47631451.0364343</v>
      </c>
      <c r="L1315">
        <v>113649100.637508</v>
      </c>
      <c r="M1315">
        <v>129396820.12548099</v>
      </c>
      <c r="N1315">
        <v>181755539.187199</v>
      </c>
      <c r="O1315">
        <v>251089451.68036699</v>
      </c>
      <c r="Q1315" t="str">
        <f>VLOOKUP(A1315,Lookup_Tables!$D$2:$E$7,2,FALSE)</f>
        <v>AP</v>
      </c>
      <c r="R1315" t="str">
        <f>IFERROR(VLOOKUP(D1315,Lookup_Tables!$A$2:$B$21,2,FALSE),"All")</f>
        <v>Airport</v>
      </c>
    </row>
    <row r="1316" spans="1:18" hidden="1">
      <c r="A1316">
        <v>-1</v>
      </c>
      <c r="B1316">
        <v>46</v>
      </c>
      <c r="C1316" t="s">
        <v>38</v>
      </c>
      <c r="D1316">
        <v>2</v>
      </c>
      <c r="E1316">
        <v>10460984.2013379</v>
      </c>
      <c r="F1316">
        <v>4126272.0383288171</v>
      </c>
      <c r="G1316">
        <v>24233203.2547548</v>
      </c>
      <c r="H1316">
        <v>61594386.394925602</v>
      </c>
      <c r="I1316">
        <v>73687563.0135445</v>
      </c>
      <c r="J1316">
        <v>103592883.02590901</v>
      </c>
      <c r="K1316">
        <v>171946406.21527001</v>
      </c>
      <c r="L1316">
        <v>252274098.38178</v>
      </c>
      <c r="M1316">
        <v>274036170.49185997</v>
      </c>
      <c r="N1316">
        <v>323555446.86393702</v>
      </c>
      <c r="O1316">
        <v>468027177.65607601</v>
      </c>
      <c r="Q1316" t="str">
        <f>VLOOKUP(A1316,Lookup_Tables!$D$2:$E$7,2,FALSE)</f>
        <v>AP</v>
      </c>
      <c r="R1316" t="str">
        <f>IFERROR(VLOOKUP(D1316,Lookup_Tables!$A$2:$B$21,2,FALSE),"All")</f>
        <v>Bridge</v>
      </c>
    </row>
    <row r="1317" spans="1:18" hidden="1">
      <c r="A1317">
        <v>-1</v>
      </c>
      <c r="B1317">
        <v>46</v>
      </c>
      <c r="C1317" t="s">
        <v>39</v>
      </c>
      <c r="D1317">
        <v>2</v>
      </c>
      <c r="E1317">
        <v>9722042.3045782596</v>
      </c>
      <c r="F1317">
        <v>3788215.3701129379</v>
      </c>
      <c r="G1317">
        <v>21789430.753677599</v>
      </c>
      <c r="H1317">
        <v>55774281.820544802</v>
      </c>
      <c r="I1317">
        <v>66749669.870827302</v>
      </c>
      <c r="J1317">
        <v>96620265.933180198</v>
      </c>
      <c r="K1317">
        <v>166718180.23167899</v>
      </c>
      <c r="L1317">
        <v>246098492.938853</v>
      </c>
      <c r="M1317">
        <v>264644400.99313301</v>
      </c>
      <c r="N1317">
        <v>321698363.38963199</v>
      </c>
      <c r="O1317">
        <v>467757763.27634901</v>
      </c>
      <c r="Q1317" t="str">
        <f>VLOOKUP(A1317,Lookup_Tables!$D$2:$E$7,2,FALSE)</f>
        <v>AP</v>
      </c>
      <c r="R1317" t="str">
        <f>IFERROR(VLOOKUP(D1317,Lookup_Tables!$A$2:$B$21,2,FALSE),"All")</f>
        <v>Bridge</v>
      </c>
    </row>
    <row r="1318" spans="1:18" hidden="1">
      <c r="A1318">
        <v>-1</v>
      </c>
      <c r="B1318">
        <v>46</v>
      </c>
      <c r="C1318" t="s">
        <v>38</v>
      </c>
      <c r="D1318">
        <v>3</v>
      </c>
      <c r="E1318">
        <v>1226220.98774909</v>
      </c>
      <c r="F1318">
        <v>469161.49903587252</v>
      </c>
      <c r="G1318">
        <v>2663492.7399196699</v>
      </c>
      <c r="H1318">
        <v>6372367.02119062</v>
      </c>
      <c r="I1318">
        <v>7433776.3780681798</v>
      </c>
      <c r="J1318">
        <v>10756859.8492731</v>
      </c>
      <c r="K1318">
        <v>18413815.547722999</v>
      </c>
      <c r="L1318">
        <v>34008559.662632003</v>
      </c>
      <c r="M1318">
        <v>47152456.540621303</v>
      </c>
      <c r="N1318">
        <v>60376166.548996396</v>
      </c>
      <c r="O1318">
        <v>67323147.149671704</v>
      </c>
      <c r="Q1318" t="str">
        <f>VLOOKUP(A1318,Lookup_Tables!$D$2:$E$7,2,FALSE)</f>
        <v>AP</v>
      </c>
      <c r="R1318" t="str">
        <f>IFERROR(VLOOKUP(D1318,Lookup_Tables!$A$2:$B$21,2,FALSE),"All")</f>
        <v>Govt Hosp</v>
      </c>
    </row>
    <row r="1319" spans="1:18" hidden="1">
      <c r="A1319">
        <v>-1</v>
      </c>
      <c r="B1319">
        <v>46</v>
      </c>
      <c r="C1319" t="s">
        <v>39</v>
      </c>
      <c r="D1319">
        <v>3</v>
      </c>
      <c r="E1319">
        <v>1138931.49561531</v>
      </c>
      <c r="F1319">
        <v>434194.89548304456</v>
      </c>
      <c r="G1319">
        <v>2370959.1900590798</v>
      </c>
      <c r="H1319">
        <v>5558565.2677700697</v>
      </c>
      <c r="I1319">
        <v>6637134.3275942504</v>
      </c>
      <c r="J1319">
        <v>9700699.8392251693</v>
      </c>
      <c r="K1319">
        <v>17533972.297828801</v>
      </c>
      <c r="L1319">
        <v>34008559.662632003</v>
      </c>
      <c r="M1319">
        <v>45344782.495847598</v>
      </c>
      <c r="N1319">
        <v>60228694.485499203</v>
      </c>
      <c r="O1319">
        <v>67323147.149671704</v>
      </c>
      <c r="Q1319" t="str">
        <f>VLOOKUP(A1319,Lookup_Tables!$D$2:$E$7,2,FALSE)</f>
        <v>AP</v>
      </c>
      <c r="R1319" t="str">
        <f>IFERROR(VLOOKUP(D1319,Lookup_Tables!$A$2:$B$21,2,FALSE),"All")</f>
        <v>Govt Hosp</v>
      </c>
    </row>
    <row r="1320" spans="1:18" hidden="1">
      <c r="A1320">
        <v>-1</v>
      </c>
      <c r="B1320">
        <v>46</v>
      </c>
      <c r="C1320" t="s">
        <v>38</v>
      </c>
      <c r="D1320">
        <v>4</v>
      </c>
      <c r="E1320">
        <v>512601.487204456</v>
      </c>
      <c r="F1320">
        <v>200174.74884377781</v>
      </c>
      <c r="G1320">
        <v>1100161.0347384801</v>
      </c>
      <c r="H1320">
        <v>2782049.9056641301</v>
      </c>
      <c r="I1320">
        <v>3249580.8247192898</v>
      </c>
      <c r="J1320">
        <v>4860359.7487346204</v>
      </c>
      <c r="K1320">
        <v>7616054.0332418401</v>
      </c>
      <c r="L1320">
        <v>15047287.241421999</v>
      </c>
      <c r="M1320">
        <v>17122749.138471998</v>
      </c>
      <c r="N1320">
        <v>23172926.3271528</v>
      </c>
      <c r="O1320">
        <v>25392754.635046899</v>
      </c>
      <c r="Q1320" t="str">
        <f>VLOOKUP(A1320,Lookup_Tables!$D$2:$E$7,2,FALSE)</f>
        <v>AP</v>
      </c>
      <c r="R1320" t="str">
        <f>IFERROR(VLOOKUP(D1320,Lookup_Tables!$A$2:$B$21,2,FALSE),"All")</f>
        <v>Govt Med Fac</v>
      </c>
    </row>
    <row r="1321" spans="1:18" hidden="1">
      <c r="A1321">
        <v>-1</v>
      </c>
      <c r="B1321">
        <v>46</v>
      </c>
      <c r="C1321" t="s">
        <v>39</v>
      </c>
      <c r="D1321">
        <v>4</v>
      </c>
      <c r="E1321">
        <v>473142.02986531798</v>
      </c>
      <c r="F1321">
        <v>180745.35752730269</v>
      </c>
      <c r="G1321">
        <v>1005911.5292924501</v>
      </c>
      <c r="H1321">
        <v>2514150.5865606298</v>
      </c>
      <c r="I1321">
        <v>2891564.2729327702</v>
      </c>
      <c r="J1321">
        <v>4433927.1403455902</v>
      </c>
      <c r="K1321">
        <v>7160967.3010079898</v>
      </c>
      <c r="L1321">
        <v>14866478.0174498</v>
      </c>
      <c r="M1321">
        <v>16899292.4212339</v>
      </c>
      <c r="N1321">
        <v>22769145.0190005</v>
      </c>
      <c r="O1321">
        <v>25148471.834925499</v>
      </c>
      <c r="Q1321" t="str">
        <f>VLOOKUP(A1321,Lookup_Tables!$D$2:$E$7,2,FALSE)</f>
        <v>AP</v>
      </c>
      <c r="R1321" t="str">
        <f>IFERROR(VLOOKUP(D1321,Lookup_Tables!$A$2:$B$21,2,FALSE),"All")</f>
        <v>Govt Med Fac</v>
      </c>
    </row>
    <row r="1322" spans="1:18" hidden="1">
      <c r="A1322">
        <v>-1</v>
      </c>
      <c r="B1322">
        <v>46</v>
      </c>
      <c r="C1322" t="s">
        <v>38</v>
      </c>
      <c r="D1322">
        <v>6</v>
      </c>
      <c r="E1322">
        <v>2467263.0909781801</v>
      </c>
      <c r="F1322">
        <v>1017983.5710228849</v>
      </c>
      <c r="G1322">
        <v>6533837.5255338298</v>
      </c>
      <c r="H1322">
        <v>14646554.389392801</v>
      </c>
      <c r="I1322">
        <v>16774967.896045201</v>
      </c>
      <c r="J1322">
        <v>23867528.798413899</v>
      </c>
      <c r="K1322">
        <v>32712236.233058501</v>
      </c>
      <c r="L1322">
        <v>46574464.493877903</v>
      </c>
      <c r="M1322">
        <v>51299560.974755101</v>
      </c>
      <c r="N1322">
        <v>74048372.944903404</v>
      </c>
      <c r="O1322">
        <v>110480912.437033</v>
      </c>
      <c r="Q1322" t="str">
        <f>VLOOKUP(A1322,Lookup_Tables!$D$2:$E$7,2,FALSE)</f>
        <v>AP</v>
      </c>
      <c r="R1322" t="str">
        <f>IFERROR(VLOOKUP(D1322,Lookup_Tables!$A$2:$B$21,2,FALSE),"All")</f>
        <v>Port</v>
      </c>
    </row>
    <row r="1323" spans="1:18" hidden="1">
      <c r="A1323">
        <v>-1</v>
      </c>
      <c r="B1323">
        <v>46</v>
      </c>
      <c r="C1323" t="s">
        <v>39</v>
      </c>
      <c r="D1323">
        <v>6</v>
      </c>
      <c r="E1323">
        <v>2291787.7977106501</v>
      </c>
      <c r="F1323">
        <v>940228.88412409462</v>
      </c>
      <c r="G1323">
        <v>5971626.9703629697</v>
      </c>
      <c r="H1323">
        <v>12910919.280802701</v>
      </c>
      <c r="I1323">
        <v>14990149.322003299</v>
      </c>
      <c r="J1323">
        <v>22105388.146416899</v>
      </c>
      <c r="K1323">
        <v>31326885.684614301</v>
      </c>
      <c r="L1323">
        <v>44243367.392049201</v>
      </c>
      <c r="M1323">
        <v>50429443.401128098</v>
      </c>
      <c r="N1323">
        <v>74048372.944903404</v>
      </c>
      <c r="O1323">
        <v>110480912.437033</v>
      </c>
      <c r="Q1323" t="str">
        <f>VLOOKUP(A1323,Lookup_Tables!$D$2:$E$7,2,FALSE)</f>
        <v>AP</v>
      </c>
      <c r="R1323" t="str">
        <f>IFERROR(VLOOKUP(D1323,Lookup_Tables!$A$2:$B$21,2,FALSE),"All")</f>
        <v>Port</v>
      </c>
    </row>
    <row r="1324" spans="1:18" hidden="1">
      <c r="A1324">
        <v>-1</v>
      </c>
      <c r="B1324">
        <v>46</v>
      </c>
      <c r="C1324" t="s">
        <v>38</v>
      </c>
      <c r="D1324">
        <v>9</v>
      </c>
      <c r="E1324">
        <v>81236.368786120001</v>
      </c>
      <c r="F1324">
        <v>31276.340536860625</v>
      </c>
      <c r="G1324">
        <v>238136.28197024399</v>
      </c>
      <c r="H1324">
        <v>473526.75587506202</v>
      </c>
      <c r="I1324">
        <v>537813.98854774097</v>
      </c>
      <c r="J1324">
        <v>760661.18494142604</v>
      </c>
      <c r="K1324">
        <v>1180646.4067521601</v>
      </c>
      <c r="L1324">
        <v>1739904.2859164199</v>
      </c>
      <c r="M1324">
        <v>1931696.1195970499</v>
      </c>
      <c r="N1324">
        <v>2529568.3802587199</v>
      </c>
      <c r="O1324">
        <v>3701444.5369875799</v>
      </c>
      <c r="Q1324" t="str">
        <f>VLOOKUP(A1324,Lookup_Tables!$D$2:$E$7,2,FALSE)</f>
        <v>AP</v>
      </c>
      <c r="R1324" t="str">
        <f>IFERROR(VLOOKUP(D1324,Lookup_Tables!$A$2:$B$21,2,FALSE),"All")</f>
        <v>Pub Admin Bldg</v>
      </c>
    </row>
    <row r="1325" spans="1:18" hidden="1">
      <c r="A1325">
        <v>-1</v>
      </c>
      <c r="B1325">
        <v>46</v>
      </c>
      <c r="C1325" t="s">
        <v>39</v>
      </c>
      <c r="D1325">
        <v>9</v>
      </c>
      <c r="E1325">
        <v>75576.069873572298</v>
      </c>
      <c r="F1325">
        <v>29245.663735625421</v>
      </c>
      <c r="G1325">
        <v>219970.199562781</v>
      </c>
      <c r="H1325">
        <v>414411.11437675502</v>
      </c>
      <c r="I1325">
        <v>474746.14437746099</v>
      </c>
      <c r="J1325">
        <v>703443.64102982206</v>
      </c>
      <c r="K1325">
        <v>1116535.5230554</v>
      </c>
      <c r="L1325">
        <v>1667652.0061968099</v>
      </c>
      <c r="M1325">
        <v>1837643.85277004</v>
      </c>
      <c r="N1325">
        <v>2529568.3802587199</v>
      </c>
      <c r="O1325">
        <v>3549882.8935147701</v>
      </c>
      <c r="Q1325" t="str">
        <f>VLOOKUP(A1325,Lookup_Tables!$D$2:$E$7,2,FALSE)</f>
        <v>AP</v>
      </c>
      <c r="R1325" t="str">
        <f>IFERROR(VLOOKUP(D1325,Lookup_Tables!$A$2:$B$21,2,FALSE),"All")</f>
        <v>Pub Admin Bldg</v>
      </c>
    </row>
    <row r="1326" spans="1:18" hidden="1">
      <c r="A1326">
        <v>-1</v>
      </c>
      <c r="B1326">
        <v>46</v>
      </c>
      <c r="C1326" t="s">
        <v>38</v>
      </c>
      <c r="D1326">
        <v>10</v>
      </c>
      <c r="E1326">
        <v>21661673.836367399</v>
      </c>
      <c r="F1326">
        <v>8363229.87381538</v>
      </c>
      <c r="G1326">
        <v>46077941.988345698</v>
      </c>
      <c r="H1326">
        <v>120170181.185344</v>
      </c>
      <c r="I1326">
        <v>139893106.54454899</v>
      </c>
      <c r="J1326">
        <v>208568274.55852899</v>
      </c>
      <c r="K1326">
        <v>330254763.799128</v>
      </c>
      <c r="L1326">
        <v>637022842.69283605</v>
      </c>
      <c r="M1326">
        <v>727109518.54667699</v>
      </c>
      <c r="N1326">
        <v>967802881.616081</v>
      </c>
      <c r="O1326">
        <v>1071390221.18155</v>
      </c>
      <c r="Q1326" t="str">
        <f>VLOOKUP(A1326,Lookup_Tables!$D$2:$E$7,2,FALSE)</f>
        <v>AP</v>
      </c>
      <c r="R1326" t="str">
        <f>IFERROR(VLOOKUP(D1326,Lookup_Tables!$A$2:$B$21,2,FALSE),"All")</f>
        <v>Pub School</v>
      </c>
    </row>
    <row r="1327" spans="1:18" hidden="1">
      <c r="A1327">
        <v>-1</v>
      </c>
      <c r="B1327">
        <v>46</v>
      </c>
      <c r="C1327" t="s">
        <v>39</v>
      </c>
      <c r="D1327">
        <v>10</v>
      </c>
      <c r="E1327">
        <v>20072729.030471701</v>
      </c>
      <c r="F1327">
        <v>7552931.1765449177</v>
      </c>
      <c r="G1327">
        <v>42132269.690288603</v>
      </c>
      <c r="H1327">
        <v>110050772.64482</v>
      </c>
      <c r="I1327">
        <v>128200216.07015</v>
      </c>
      <c r="J1327">
        <v>192139203.93723899</v>
      </c>
      <c r="K1327">
        <v>315513162.09678203</v>
      </c>
      <c r="L1327">
        <v>635921811.82285297</v>
      </c>
      <c r="M1327">
        <v>701575689.96852696</v>
      </c>
      <c r="N1327">
        <v>958753730.823946</v>
      </c>
      <c r="O1327">
        <v>1052068928.66666</v>
      </c>
      <c r="Q1327" t="str">
        <f>VLOOKUP(A1327,Lookup_Tables!$D$2:$E$7,2,FALSE)</f>
        <v>AP</v>
      </c>
      <c r="R1327" t="str">
        <f>IFERROR(VLOOKUP(D1327,Lookup_Tables!$A$2:$B$21,2,FALSE),"All")</f>
        <v>Pub School</v>
      </c>
    </row>
    <row r="1328" spans="1:18" hidden="1">
      <c r="A1328">
        <v>-1</v>
      </c>
      <c r="B1328">
        <v>46</v>
      </c>
      <c r="C1328" t="s">
        <v>38</v>
      </c>
      <c r="D1328">
        <v>11</v>
      </c>
      <c r="E1328">
        <v>230822.851947277</v>
      </c>
      <c r="F1328">
        <v>73873.576923874381</v>
      </c>
      <c r="G1328">
        <v>326598.01473362203</v>
      </c>
      <c r="H1328">
        <v>1611606.25976948</v>
      </c>
      <c r="I1328">
        <v>1939543.0528277999</v>
      </c>
      <c r="J1328">
        <v>3043816.5023849001</v>
      </c>
      <c r="K1328">
        <v>4849506.0528281098</v>
      </c>
      <c r="L1328">
        <v>6438365.2468554499</v>
      </c>
      <c r="M1328">
        <v>7268257.8494768096</v>
      </c>
      <c r="N1328">
        <v>10491454.982466901</v>
      </c>
      <c r="O1328">
        <v>14596748.2467419</v>
      </c>
      <c r="Q1328" t="str">
        <f>VLOOKUP(A1328,Lookup_Tables!$D$2:$E$7,2,FALSE)</f>
        <v>AP</v>
      </c>
      <c r="R1328" t="str">
        <f>IFERROR(VLOOKUP(D1328,Lookup_Tables!$A$2:$B$21,2,FALSE),"All")</f>
        <v>Pub Univ</v>
      </c>
    </row>
    <row r="1329" spans="1:18" hidden="1">
      <c r="A1329">
        <v>-1</v>
      </c>
      <c r="B1329">
        <v>46</v>
      </c>
      <c r="C1329" t="s">
        <v>39</v>
      </c>
      <c r="D1329">
        <v>11</v>
      </c>
      <c r="E1329">
        <v>222821.22566031999</v>
      </c>
      <c r="F1329">
        <v>70918.00088904897</v>
      </c>
      <c r="G1329">
        <v>313217.71070412803</v>
      </c>
      <c r="H1329">
        <v>1562077.5143051301</v>
      </c>
      <c r="I1329">
        <v>1910083.1652317899</v>
      </c>
      <c r="J1329">
        <v>2951458.9464213499</v>
      </c>
      <c r="K1329">
        <v>4750473.3740818603</v>
      </c>
      <c r="L1329">
        <v>6224198.5743508805</v>
      </c>
      <c r="M1329">
        <v>6847956.8334557498</v>
      </c>
      <c r="N1329">
        <v>10334846.783008</v>
      </c>
      <c r="O1329">
        <v>13706622.2983576</v>
      </c>
      <c r="Q1329" t="str">
        <f>VLOOKUP(A1329,Lookup_Tables!$D$2:$E$7,2,FALSE)</f>
        <v>AP</v>
      </c>
      <c r="R1329" t="str">
        <f>IFERROR(VLOOKUP(D1329,Lookup_Tables!$A$2:$B$21,2,FALSE),"All")</f>
        <v>Pub Univ</v>
      </c>
    </row>
    <row r="1330" spans="1:18" hidden="1">
      <c r="A1330">
        <v>-1</v>
      </c>
      <c r="B1330">
        <v>46</v>
      </c>
      <c r="C1330" t="s">
        <v>38</v>
      </c>
      <c r="D1330">
        <v>13</v>
      </c>
      <c r="E1330">
        <v>12197941.5136746</v>
      </c>
      <c r="F1330">
        <v>4581117.9657679098</v>
      </c>
      <c r="G1330">
        <v>25736154.044053201</v>
      </c>
      <c r="H1330">
        <v>67775560.839535803</v>
      </c>
      <c r="I1330">
        <v>80050116.948045194</v>
      </c>
      <c r="J1330">
        <v>116596086.32998601</v>
      </c>
      <c r="K1330">
        <v>194137261.35826001</v>
      </c>
      <c r="L1330">
        <v>359221632.35623997</v>
      </c>
      <c r="M1330">
        <v>432485259.82203299</v>
      </c>
      <c r="N1330">
        <v>561327449.163535</v>
      </c>
      <c r="O1330">
        <v>631315610.01951098</v>
      </c>
      <c r="Q1330" t="str">
        <f>VLOOKUP(A1330,Lookup_Tables!$D$2:$E$7,2,FALSE)</f>
        <v>AP</v>
      </c>
      <c r="R1330" t="str">
        <f>IFERROR(VLOOKUP(D1330,Lookup_Tables!$A$2:$B$21,2,FALSE),"All")</f>
        <v>Residual Inst</v>
      </c>
    </row>
    <row r="1331" spans="1:18" hidden="1">
      <c r="A1331">
        <v>-1</v>
      </c>
      <c r="B1331">
        <v>46</v>
      </c>
      <c r="C1331" t="s">
        <v>39</v>
      </c>
      <c r="D1331">
        <v>13</v>
      </c>
      <c r="E1331">
        <v>11391316.9842178</v>
      </c>
      <c r="F1331">
        <v>4271649.1166032385</v>
      </c>
      <c r="G1331">
        <v>23072841.149597801</v>
      </c>
      <c r="H1331">
        <v>60605542.855588399</v>
      </c>
      <c r="I1331">
        <v>71682410.138742596</v>
      </c>
      <c r="J1331">
        <v>109152951.87416799</v>
      </c>
      <c r="K1331">
        <v>186438438.06424299</v>
      </c>
      <c r="L1331">
        <v>358559879.011558</v>
      </c>
      <c r="M1331">
        <v>410689098.844468</v>
      </c>
      <c r="N1331">
        <v>551579713.96356905</v>
      </c>
      <c r="O1331">
        <v>620255514.94746804</v>
      </c>
      <c r="Q1331" t="str">
        <f>VLOOKUP(A1331,Lookup_Tables!$D$2:$E$7,2,FALSE)</f>
        <v>AP</v>
      </c>
      <c r="R1331" t="str">
        <f>IFERROR(VLOOKUP(D1331,Lookup_Tables!$A$2:$B$21,2,FALSE),"All")</f>
        <v>Residual Inst</v>
      </c>
    </row>
    <row r="1332" spans="1:18" hidden="1">
      <c r="A1332">
        <v>-1</v>
      </c>
      <c r="B1332">
        <v>46</v>
      </c>
      <c r="C1332" t="s">
        <v>38</v>
      </c>
      <c r="D1332">
        <v>14</v>
      </c>
      <c r="E1332">
        <v>23169943.0068735</v>
      </c>
      <c r="F1332">
        <v>9007262.8027919028</v>
      </c>
      <c r="G1332">
        <v>46171149.2482749</v>
      </c>
      <c r="H1332">
        <v>124240336.334555</v>
      </c>
      <c r="I1332">
        <v>144707446.745217</v>
      </c>
      <c r="J1332">
        <v>226947813.90028</v>
      </c>
      <c r="K1332">
        <v>403637676.77925599</v>
      </c>
      <c r="L1332">
        <v>603938907.47888899</v>
      </c>
      <c r="M1332">
        <v>668932530.28341699</v>
      </c>
      <c r="N1332">
        <v>903706438.72745895</v>
      </c>
      <c r="O1332">
        <v>1501532855.5699501</v>
      </c>
      <c r="Q1332" t="str">
        <f>VLOOKUP(A1332,Lookup_Tables!$D$2:$E$7,2,FALSE)</f>
        <v>AP</v>
      </c>
      <c r="R1332" t="str">
        <f>IFERROR(VLOOKUP(D1332,Lookup_Tables!$A$2:$B$21,2,FALSE),"All")</f>
        <v>Road</v>
      </c>
    </row>
    <row r="1333" spans="1:18" hidden="1">
      <c r="A1333">
        <v>-1</v>
      </c>
      <c r="B1333">
        <v>46</v>
      </c>
      <c r="C1333" t="s">
        <v>39</v>
      </c>
      <c r="D1333">
        <v>14</v>
      </c>
      <c r="E1333">
        <v>21676244.230928499</v>
      </c>
      <c r="F1333">
        <v>8486138.2353276256</v>
      </c>
      <c r="G1333">
        <v>41484518.7486246</v>
      </c>
      <c r="H1333">
        <v>111146948.229039</v>
      </c>
      <c r="I1333">
        <v>131972877.483004</v>
      </c>
      <c r="J1333">
        <v>208456509.28942099</v>
      </c>
      <c r="K1333">
        <v>392851079.90920103</v>
      </c>
      <c r="L1333">
        <v>586653892.99306595</v>
      </c>
      <c r="M1333">
        <v>640717101.16198897</v>
      </c>
      <c r="N1333">
        <v>903706438.72745895</v>
      </c>
      <c r="O1333">
        <v>1379801892.31813</v>
      </c>
      <c r="Q1333" t="str">
        <f>VLOOKUP(A1333,Lookup_Tables!$D$2:$E$7,2,FALSE)</f>
        <v>AP</v>
      </c>
      <c r="R1333" t="str">
        <f>IFERROR(VLOOKUP(D1333,Lookup_Tables!$A$2:$B$21,2,FALSE),"All")</f>
        <v>Road</v>
      </c>
    </row>
    <row r="1334" spans="1:18" hidden="1">
      <c r="A1334">
        <v>-1</v>
      </c>
      <c r="B1334">
        <v>46</v>
      </c>
      <c r="C1334" t="s">
        <v>38</v>
      </c>
      <c r="D1334">
        <v>15</v>
      </c>
      <c r="E1334">
        <v>439135428.54894799</v>
      </c>
      <c r="F1334">
        <v>177475931.26308453</v>
      </c>
      <c r="G1334">
        <v>971146457.06622398</v>
      </c>
      <c r="H1334">
        <v>2487564213.5413699</v>
      </c>
      <c r="I1334">
        <v>2891869572.2015901</v>
      </c>
      <c r="J1334">
        <v>4193951997.6409302</v>
      </c>
      <c r="K1334">
        <v>6942211128.9949903</v>
      </c>
      <c r="L1334">
        <v>11466635185.019899</v>
      </c>
      <c r="M1334">
        <v>12664890210.694099</v>
      </c>
      <c r="N1334">
        <v>14994000763.436501</v>
      </c>
      <c r="O1334">
        <v>19807696832.048698</v>
      </c>
      <c r="Q1334" t="str">
        <f>VLOOKUP(A1334,Lookup_Tables!$D$2:$E$7,2,FALSE)</f>
        <v>AP</v>
      </c>
      <c r="R1334" t="str">
        <f>IFERROR(VLOOKUP(D1334,Lookup_Tables!$A$2:$B$21,2,FALSE),"All")</f>
        <v>All</v>
      </c>
    </row>
    <row r="1335" spans="1:18" hidden="1">
      <c r="A1335">
        <v>-1</v>
      </c>
      <c r="B1335">
        <v>46</v>
      </c>
      <c r="C1335" t="s">
        <v>39</v>
      </c>
      <c r="D1335">
        <v>15</v>
      </c>
      <c r="E1335">
        <v>405261227.73535502</v>
      </c>
      <c r="F1335">
        <v>161247577.9391759</v>
      </c>
      <c r="G1335">
        <v>858535153.98350406</v>
      </c>
      <c r="H1335">
        <v>2238109716.3884401</v>
      </c>
      <c r="I1335">
        <v>2594398629.2009001</v>
      </c>
      <c r="J1335">
        <v>3938878240.6627002</v>
      </c>
      <c r="K1335">
        <v>6609146977.7679396</v>
      </c>
      <c r="L1335">
        <v>11303235731.942101</v>
      </c>
      <c r="M1335">
        <v>12295210473.290199</v>
      </c>
      <c r="N1335">
        <v>14855795715.5443</v>
      </c>
      <c r="O1335">
        <v>19804858889.996799</v>
      </c>
      <c r="Q1335" t="str">
        <f>VLOOKUP(A1335,Lookup_Tables!$D$2:$E$7,2,FALSE)</f>
        <v>AP</v>
      </c>
      <c r="R1335" t="str">
        <f>IFERROR(VLOOKUP(D1335,Lookup_Tables!$A$2:$B$21,2,FALSE),"All")</f>
        <v>All</v>
      </c>
    </row>
    <row r="1336" spans="1:18" hidden="1">
      <c r="A1336">
        <v>-1</v>
      </c>
      <c r="B1336">
        <v>46</v>
      </c>
      <c r="C1336" t="s">
        <v>38</v>
      </c>
      <c r="D1336">
        <v>16</v>
      </c>
      <c r="E1336">
        <v>74243808.058304995</v>
      </c>
      <c r="F1336">
        <v>29201507.09708596</v>
      </c>
      <c r="G1336">
        <v>155011696.76115701</v>
      </c>
      <c r="H1336">
        <v>410260189.43070197</v>
      </c>
      <c r="I1336">
        <v>467340868.99768698</v>
      </c>
      <c r="J1336">
        <v>723718237.22885799</v>
      </c>
      <c r="K1336">
        <v>1246973254.5299001</v>
      </c>
      <c r="L1336">
        <v>2111698969.89553</v>
      </c>
      <c r="M1336">
        <v>2331547782.5742102</v>
      </c>
      <c r="N1336">
        <v>3027161155.5479698</v>
      </c>
      <c r="O1336">
        <v>3501315494.1147099</v>
      </c>
      <c r="Q1336" t="str">
        <f>VLOOKUP(A1336,Lookup_Tables!$D$2:$E$7,2,FALSE)</f>
        <v>AP</v>
      </c>
      <c r="R1336" t="str">
        <f>IFERROR(VLOOKUP(D1336,Lookup_Tables!$A$2:$B$21,2,FALSE),"All")</f>
        <v>Government_Loss</v>
      </c>
    </row>
    <row r="1337" spans="1:18" hidden="1">
      <c r="A1337">
        <v>-1</v>
      </c>
      <c r="B1337">
        <v>46</v>
      </c>
      <c r="C1337" t="s">
        <v>39</v>
      </c>
      <c r="D1337">
        <v>16</v>
      </c>
      <c r="E1337">
        <v>69084297.298945695</v>
      </c>
      <c r="F1337">
        <v>26832614.842213996</v>
      </c>
      <c r="G1337">
        <v>139053789.281708</v>
      </c>
      <c r="H1337">
        <v>366988237.22454</v>
      </c>
      <c r="I1337">
        <v>427933196.42719799</v>
      </c>
      <c r="J1337">
        <v>668683072.22531104</v>
      </c>
      <c r="K1337">
        <v>1172961251.4672899</v>
      </c>
      <c r="L1337">
        <v>2045422638.3428299</v>
      </c>
      <c r="M1337">
        <v>2331509241.0690498</v>
      </c>
      <c r="N1337">
        <v>2994704920.3394198</v>
      </c>
      <c r="O1337">
        <v>3501308082.0429301</v>
      </c>
      <c r="Q1337" t="str">
        <f>VLOOKUP(A1337,Lookup_Tables!$D$2:$E$7,2,FALSE)</f>
        <v>AP</v>
      </c>
      <c r="R1337" t="str">
        <f>IFERROR(VLOOKUP(D1337,Lookup_Tables!$A$2:$B$21,2,FALSE),"All")</f>
        <v>Government_Loss</v>
      </c>
    </row>
    <row r="1338" spans="1:18" hidden="1">
      <c r="A1338">
        <v>-1</v>
      </c>
      <c r="B1338">
        <v>46</v>
      </c>
      <c r="C1338" t="s">
        <v>38</v>
      </c>
      <c r="D1338">
        <v>17</v>
      </c>
      <c r="E1338">
        <v>71027953.591711998</v>
      </c>
      <c r="F1338">
        <v>28247794.540870495</v>
      </c>
      <c r="G1338">
        <v>151386668.37282801</v>
      </c>
      <c r="H1338">
        <v>420091108.530424</v>
      </c>
      <c r="I1338">
        <v>482625465.90383601</v>
      </c>
      <c r="J1338">
        <v>718200733.50070095</v>
      </c>
      <c r="K1338">
        <v>1192374530.58463</v>
      </c>
      <c r="L1338">
        <v>1699818531.64957</v>
      </c>
      <c r="M1338">
        <v>1878539900.7314</v>
      </c>
      <c r="N1338">
        <v>2405953428.0553899</v>
      </c>
      <c r="O1338">
        <v>3454613805.56778</v>
      </c>
      <c r="Q1338" t="str">
        <f>VLOOKUP(A1338,Lookup_Tables!$D$2:$E$7,2,FALSE)</f>
        <v>AP</v>
      </c>
      <c r="R1338" t="str">
        <f>IFERROR(VLOOKUP(D1338,Lookup_Tables!$A$2:$B$21,2,FALSE),"All")</f>
        <v>Emergency_Loss</v>
      </c>
    </row>
    <row r="1339" spans="1:18" hidden="1">
      <c r="A1339">
        <v>-1</v>
      </c>
      <c r="B1339">
        <v>46</v>
      </c>
      <c r="C1339" t="s">
        <v>39</v>
      </c>
      <c r="D1339">
        <v>17</v>
      </c>
      <c r="E1339">
        <v>65900861.482523903</v>
      </c>
      <c r="F1339">
        <v>25160322.948892146</v>
      </c>
      <c r="G1339">
        <v>136804277.420623</v>
      </c>
      <c r="H1339">
        <v>387112350.64926398</v>
      </c>
      <c r="I1339">
        <v>448312715.69941902</v>
      </c>
      <c r="J1339">
        <v>694229774.37086904</v>
      </c>
      <c r="K1339">
        <v>1166550873.99863</v>
      </c>
      <c r="L1339">
        <v>1650715297.2974999</v>
      </c>
      <c r="M1339">
        <v>1853488725.74014</v>
      </c>
      <c r="N1339">
        <v>2386916902.60741</v>
      </c>
      <c r="O1339">
        <v>3454368446.9878802</v>
      </c>
      <c r="Q1339" t="str">
        <f>VLOOKUP(A1339,Lookup_Tables!$D$2:$E$7,2,FALSE)</f>
        <v>AP</v>
      </c>
      <c r="R1339" t="str">
        <f>IFERROR(VLOOKUP(D1339,Lookup_Tables!$A$2:$B$21,2,FALSE),"All")</f>
        <v>Emergency_Loss</v>
      </c>
    </row>
    <row r="1340" spans="1:18" hidden="1">
      <c r="A1340">
        <v>-1</v>
      </c>
      <c r="B1340">
        <v>46</v>
      </c>
      <c r="C1340" t="s">
        <v>38</v>
      </c>
      <c r="D1340">
        <v>18</v>
      </c>
      <c r="E1340">
        <v>145271761.65001699</v>
      </c>
      <c r="F1340">
        <v>57973616.8296538</v>
      </c>
      <c r="G1340">
        <v>303737359.61572802</v>
      </c>
      <c r="H1340">
        <v>835021649.145787</v>
      </c>
      <c r="I1340">
        <v>959867501.55018401</v>
      </c>
      <c r="J1340">
        <v>1450764352.0172501</v>
      </c>
      <c r="K1340">
        <v>2395201769.5868001</v>
      </c>
      <c r="L1340">
        <v>3894778727.5601001</v>
      </c>
      <c r="M1340">
        <v>4302335332.3555698</v>
      </c>
      <c r="N1340">
        <v>5036223926.7126904</v>
      </c>
      <c r="O1340">
        <v>6689533624.1742201</v>
      </c>
      <c r="Q1340" t="str">
        <f>VLOOKUP(A1340,Lookup_Tables!$D$2:$E$7,2,FALSE)</f>
        <v>AP</v>
      </c>
      <c r="R1340" t="str">
        <f>IFERROR(VLOOKUP(D1340,Lookup_Tables!$A$2:$B$21,2,FALSE),"All")</f>
        <v>Govt_Plus_Emergency</v>
      </c>
    </row>
    <row r="1341" spans="1:18" hidden="1">
      <c r="A1341">
        <v>-1</v>
      </c>
      <c r="B1341">
        <v>46</v>
      </c>
      <c r="C1341" t="s">
        <v>39</v>
      </c>
      <c r="D1341">
        <v>18</v>
      </c>
      <c r="E1341">
        <v>134882280.23020199</v>
      </c>
      <c r="F1341">
        <v>52470566.317010328</v>
      </c>
      <c r="G1341">
        <v>274311444.30679297</v>
      </c>
      <c r="H1341">
        <v>751397541.71949601</v>
      </c>
      <c r="I1341">
        <v>889479530.18672097</v>
      </c>
      <c r="J1341">
        <v>1340111428.51827</v>
      </c>
      <c r="K1341">
        <v>2320968094.81423</v>
      </c>
      <c r="L1341">
        <v>3853922746.1485</v>
      </c>
      <c r="M1341">
        <v>4273470269.6478901</v>
      </c>
      <c r="N1341">
        <v>4987909960.0170698</v>
      </c>
      <c r="O1341">
        <v>6689255696.3892603</v>
      </c>
      <c r="Q1341" t="str">
        <f>VLOOKUP(A1341,Lookup_Tables!$D$2:$E$7,2,FALSE)</f>
        <v>AP</v>
      </c>
      <c r="R1341" t="str">
        <f>IFERROR(VLOOKUP(D1341,Lookup_Tables!$A$2:$B$21,2,FALSE),"All")</f>
        <v>Govt_Plus_Emergency</v>
      </c>
    </row>
    <row r="1342" spans="1:18" hidden="1">
      <c r="A1342">
        <v>-1</v>
      </c>
      <c r="B1342">
        <v>47</v>
      </c>
      <c r="C1342" t="s">
        <v>38</v>
      </c>
      <c r="D1342">
        <v>0</v>
      </c>
      <c r="E1342">
        <v>73419190926.141006</v>
      </c>
      <c r="F1342">
        <v>36877641429.429962</v>
      </c>
      <c r="G1342">
        <v>184447132902.52701</v>
      </c>
      <c r="H1342">
        <v>322465671374.41199</v>
      </c>
      <c r="I1342">
        <v>363523138702.92297</v>
      </c>
      <c r="J1342">
        <v>514961811594.18701</v>
      </c>
      <c r="K1342">
        <v>776594648969.31299</v>
      </c>
      <c r="L1342">
        <v>1210649107149.1001</v>
      </c>
      <c r="M1342">
        <v>1574550652687.1899</v>
      </c>
      <c r="N1342">
        <v>2298606960580.3999</v>
      </c>
      <c r="O1342">
        <v>2787026600323.6099</v>
      </c>
      <c r="Q1342" t="str">
        <f>VLOOKUP(A1342,Lookup_Tables!$D$2:$E$7,2,FALSE)</f>
        <v>AP</v>
      </c>
      <c r="R1342" t="str">
        <f>IFERROR(VLOOKUP(D1342,Lookup_Tables!$A$2:$B$21,2,FALSE),"All")</f>
        <v>Private Assets</v>
      </c>
    </row>
    <row r="1343" spans="1:18" hidden="1">
      <c r="A1343">
        <v>-1</v>
      </c>
      <c r="B1343">
        <v>47</v>
      </c>
      <c r="C1343" t="s">
        <v>39</v>
      </c>
      <c r="D1343">
        <v>0</v>
      </c>
      <c r="E1343">
        <v>63790409003.3927</v>
      </c>
      <c r="F1343">
        <v>31936063597.620892</v>
      </c>
      <c r="G1343">
        <v>154145614898.495</v>
      </c>
      <c r="H1343">
        <v>257373892128.254</v>
      </c>
      <c r="I1343">
        <v>286344238200.44299</v>
      </c>
      <c r="J1343">
        <v>450852705356.50598</v>
      </c>
      <c r="K1343">
        <v>706242539125.22205</v>
      </c>
      <c r="L1343">
        <v>1165762681140.99</v>
      </c>
      <c r="M1343">
        <v>1470615818177.0901</v>
      </c>
      <c r="N1343">
        <v>2241880833991.9399</v>
      </c>
      <c r="O1343">
        <v>2683244584224.0498</v>
      </c>
      <c r="Q1343" t="str">
        <f>VLOOKUP(A1343,Lookup_Tables!$D$2:$E$7,2,FALSE)</f>
        <v>AP</v>
      </c>
      <c r="R1343" t="str">
        <f>IFERROR(VLOOKUP(D1343,Lookup_Tables!$A$2:$B$21,2,FALSE),"All")</f>
        <v>Private Assets</v>
      </c>
    </row>
    <row r="1344" spans="1:18" hidden="1">
      <c r="A1344">
        <v>-1</v>
      </c>
      <c r="B1344">
        <v>47</v>
      </c>
      <c r="C1344" t="s">
        <v>38</v>
      </c>
      <c r="D1344">
        <v>1</v>
      </c>
      <c r="E1344">
        <v>720825512.18164301</v>
      </c>
      <c r="F1344">
        <v>387984003.78710997</v>
      </c>
      <c r="G1344">
        <v>2015169946.88748</v>
      </c>
      <c r="H1344">
        <v>3238265385.6480498</v>
      </c>
      <c r="I1344">
        <v>3463909256.3271298</v>
      </c>
      <c r="J1344">
        <v>4231259838.3351798</v>
      </c>
      <c r="K1344">
        <v>6126972819.3127098</v>
      </c>
      <c r="L1344">
        <v>9642423811.6141891</v>
      </c>
      <c r="M1344">
        <v>10886084532.1098</v>
      </c>
      <c r="N1344">
        <v>16315800770.855101</v>
      </c>
      <c r="O1344">
        <v>23479563551.477501</v>
      </c>
      <c r="Q1344" t="str">
        <f>VLOOKUP(A1344,Lookup_Tables!$D$2:$E$7,2,FALSE)</f>
        <v>AP</v>
      </c>
      <c r="R1344" t="str">
        <f>IFERROR(VLOOKUP(D1344,Lookup_Tables!$A$2:$B$21,2,FALSE),"All")</f>
        <v>Airport</v>
      </c>
    </row>
    <row r="1345" spans="1:18" hidden="1">
      <c r="A1345">
        <v>-1</v>
      </c>
      <c r="B1345">
        <v>47</v>
      </c>
      <c r="C1345" t="s">
        <v>39</v>
      </c>
      <c r="D1345">
        <v>1</v>
      </c>
      <c r="E1345">
        <v>619948706.97230601</v>
      </c>
      <c r="F1345">
        <v>338455305.32361466</v>
      </c>
      <c r="G1345">
        <v>1712407781.2674999</v>
      </c>
      <c r="H1345">
        <v>2506420504.96838</v>
      </c>
      <c r="I1345">
        <v>2672877709.6508899</v>
      </c>
      <c r="J1345">
        <v>3298564473.7047</v>
      </c>
      <c r="K1345">
        <v>4915766772.6571703</v>
      </c>
      <c r="L1345">
        <v>8783141144.8444691</v>
      </c>
      <c r="M1345">
        <v>10375244102.218599</v>
      </c>
      <c r="N1345">
        <v>16101402605.0368</v>
      </c>
      <c r="O1345">
        <v>23201585277.713001</v>
      </c>
      <c r="Q1345" t="str">
        <f>VLOOKUP(A1345,Lookup_Tables!$D$2:$E$7,2,FALSE)</f>
        <v>AP</v>
      </c>
      <c r="R1345" t="str">
        <f>IFERROR(VLOOKUP(D1345,Lookup_Tables!$A$2:$B$21,2,FALSE),"All")</f>
        <v>Airport</v>
      </c>
    </row>
    <row r="1346" spans="1:18" hidden="1">
      <c r="A1346">
        <v>-1</v>
      </c>
      <c r="B1346">
        <v>47</v>
      </c>
      <c r="C1346" t="s">
        <v>38</v>
      </c>
      <c r="D1346">
        <v>2</v>
      </c>
      <c r="E1346">
        <v>219972716.206081</v>
      </c>
      <c r="F1346">
        <v>108799021.21314657</v>
      </c>
      <c r="G1346">
        <v>580034771.27309799</v>
      </c>
      <c r="H1346">
        <v>959235326.76686502</v>
      </c>
      <c r="I1346">
        <v>1040491146.08995</v>
      </c>
      <c r="J1346">
        <v>1433616164.9300101</v>
      </c>
      <c r="K1346">
        <v>2238116135.8331699</v>
      </c>
      <c r="L1346">
        <v>3648682885.9475999</v>
      </c>
      <c r="M1346">
        <v>4903291811.5833101</v>
      </c>
      <c r="N1346">
        <v>7315655268.8506899</v>
      </c>
      <c r="O1346">
        <v>9805827421.3253307</v>
      </c>
      <c r="Q1346" t="str">
        <f>VLOOKUP(A1346,Lookup_Tables!$D$2:$E$7,2,FALSE)</f>
        <v>AP</v>
      </c>
      <c r="R1346" t="str">
        <f>IFERROR(VLOOKUP(D1346,Lookup_Tables!$A$2:$B$21,2,FALSE),"All")</f>
        <v>Bridge</v>
      </c>
    </row>
    <row r="1347" spans="1:18" hidden="1">
      <c r="A1347">
        <v>-1</v>
      </c>
      <c r="B1347">
        <v>47</v>
      </c>
      <c r="C1347" t="s">
        <v>39</v>
      </c>
      <c r="D1347">
        <v>2</v>
      </c>
      <c r="E1347">
        <v>192025813.72426999</v>
      </c>
      <c r="F1347">
        <v>96614966.012885362</v>
      </c>
      <c r="G1347">
        <v>486116768.061369</v>
      </c>
      <c r="H1347">
        <v>746225314.99934304</v>
      </c>
      <c r="I1347">
        <v>831639817.63010597</v>
      </c>
      <c r="J1347">
        <v>1119997213.08922</v>
      </c>
      <c r="K1347">
        <v>1935952282.4636099</v>
      </c>
      <c r="L1347">
        <v>3452963921.34447</v>
      </c>
      <c r="M1347">
        <v>4525386196.7363701</v>
      </c>
      <c r="N1347">
        <v>7299144799.7215405</v>
      </c>
      <c r="O1347">
        <v>9497860919.6047707</v>
      </c>
      <c r="Q1347" t="str">
        <f>VLOOKUP(A1347,Lookup_Tables!$D$2:$E$7,2,FALSE)</f>
        <v>AP</v>
      </c>
      <c r="R1347" t="str">
        <f>IFERROR(VLOOKUP(D1347,Lookup_Tables!$A$2:$B$21,2,FALSE),"All")</f>
        <v>Bridge</v>
      </c>
    </row>
    <row r="1348" spans="1:18" hidden="1">
      <c r="A1348">
        <v>-1</v>
      </c>
      <c r="B1348">
        <v>47</v>
      </c>
      <c r="C1348" t="s">
        <v>38</v>
      </c>
      <c r="D1348">
        <v>3</v>
      </c>
      <c r="E1348">
        <v>26271096.421403099</v>
      </c>
      <c r="F1348">
        <v>11202729.959871817</v>
      </c>
      <c r="G1348">
        <v>42735929.756892398</v>
      </c>
      <c r="H1348">
        <v>98504666.692295</v>
      </c>
      <c r="I1348">
        <v>118283427.321815</v>
      </c>
      <c r="J1348">
        <v>209287287.34816101</v>
      </c>
      <c r="K1348">
        <v>407944303.51201397</v>
      </c>
      <c r="L1348">
        <v>791603449.21949697</v>
      </c>
      <c r="M1348">
        <v>931792397.35819101</v>
      </c>
      <c r="N1348">
        <v>1514451815.9303701</v>
      </c>
      <c r="O1348">
        <v>1968166148.8995099</v>
      </c>
      <c r="Q1348" t="str">
        <f>VLOOKUP(A1348,Lookup_Tables!$D$2:$E$7,2,FALSE)</f>
        <v>AP</v>
      </c>
      <c r="R1348" t="str">
        <f>IFERROR(VLOOKUP(D1348,Lookup_Tables!$A$2:$B$21,2,FALSE),"All")</f>
        <v>Govt Hosp</v>
      </c>
    </row>
    <row r="1349" spans="1:18" hidden="1">
      <c r="A1349">
        <v>-1</v>
      </c>
      <c r="B1349">
        <v>47</v>
      </c>
      <c r="C1349" t="s">
        <v>39</v>
      </c>
      <c r="D1349">
        <v>3</v>
      </c>
      <c r="E1349">
        <v>23992545.3826092</v>
      </c>
      <c r="F1349">
        <v>9888223.905228924</v>
      </c>
      <c r="G1349">
        <v>35621784.378989004</v>
      </c>
      <c r="H1349">
        <v>82360970.807558298</v>
      </c>
      <c r="I1349">
        <v>105525424.708067</v>
      </c>
      <c r="J1349">
        <v>198238108.33239499</v>
      </c>
      <c r="K1349">
        <v>398612088.86378801</v>
      </c>
      <c r="L1349">
        <v>779149883.43689406</v>
      </c>
      <c r="M1349">
        <v>893491775.78348196</v>
      </c>
      <c r="N1349">
        <v>1514421688.81566</v>
      </c>
      <c r="O1349">
        <v>1954939038.9020901</v>
      </c>
      <c r="Q1349" t="str">
        <f>VLOOKUP(A1349,Lookup_Tables!$D$2:$E$7,2,FALSE)</f>
        <v>AP</v>
      </c>
      <c r="R1349" t="str">
        <f>IFERROR(VLOOKUP(D1349,Lookup_Tables!$A$2:$B$21,2,FALSE),"All")</f>
        <v>Govt Hosp</v>
      </c>
    </row>
    <row r="1350" spans="1:18" hidden="1">
      <c r="A1350">
        <v>-1</v>
      </c>
      <c r="B1350">
        <v>47</v>
      </c>
      <c r="C1350" t="s">
        <v>38</v>
      </c>
      <c r="D1350">
        <v>4</v>
      </c>
      <c r="E1350">
        <v>22103809.4685794</v>
      </c>
      <c r="F1350">
        <v>11053673.812861025</v>
      </c>
      <c r="G1350">
        <v>53876636.187933303</v>
      </c>
      <c r="H1350">
        <v>91926018.606617197</v>
      </c>
      <c r="I1350">
        <v>104834748.778483</v>
      </c>
      <c r="J1350">
        <v>155249356.99375901</v>
      </c>
      <c r="K1350">
        <v>256596828.302066</v>
      </c>
      <c r="L1350">
        <v>421613154.98038799</v>
      </c>
      <c r="M1350">
        <v>497075203.19893301</v>
      </c>
      <c r="N1350">
        <v>699254957.57176995</v>
      </c>
      <c r="O1350">
        <v>856404522.64964497</v>
      </c>
      <c r="Q1350" t="str">
        <f>VLOOKUP(A1350,Lookup_Tables!$D$2:$E$7,2,FALSE)</f>
        <v>AP</v>
      </c>
      <c r="R1350" t="str">
        <f>IFERROR(VLOOKUP(D1350,Lookup_Tables!$A$2:$B$21,2,FALSE),"All")</f>
        <v>Govt Med Fac</v>
      </c>
    </row>
    <row r="1351" spans="1:18" hidden="1">
      <c r="A1351">
        <v>-1</v>
      </c>
      <c r="B1351">
        <v>47</v>
      </c>
      <c r="C1351" t="s">
        <v>39</v>
      </c>
      <c r="D1351">
        <v>4</v>
      </c>
      <c r="E1351">
        <v>19241588.774501201</v>
      </c>
      <c r="F1351">
        <v>9748133.7030110992</v>
      </c>
      <c r="G1351">
        <v>45004787.6950121</v>
      </c>
      <c r="H1351">
        <v>70570357.654442295</v>
      </c>
      <c r="I1351">
        <v>79993949.330976099</v>
      </c>
      <c r="J1351">
        <v>126006414.52795801</v>
      </c>
      <c r="K1351">
        <v>230131170.56320801</v>
      </c>
      <c r="L1351">
        <v>408179677.13234299</v>
      </c>
      <c r="M1351">
        <v>456904360.23298299</v>
      </c>
      <c r="N1351">
        <v>672167974.64774096</v>
      </c>
      <c r="O1351">
        <v>851236428.75037897</v>
      </c>
      <c r="Q1351" t="str">
        <f>VLOOKUP(A1351,Lookup_Tables!$D$2:$E$7,2,FALSE)</f>
        <v>AP</v>
      </c>
      <c r="R1351" t="str">
        <f>IFERROR(VLOOKUP(D1351,Lookup_Tables!$A$2:$B$21,2,FALSE),"All")</f>
        <v>Govt Med Fac</v>
      </c>
    </row>
    <row r="1352" spans="1:18" hidden="1">
      <c r="A1352">
        <v>-1</v>
      </c>
      <c r="B1352">
        <v>47</v>
      </c>
      <c r="C1352" t="s">
        <v>38</v>
      </c>
      <c r="D1352">
        <v>5</v>
      </c>
      <c r="E1352">
        <v>258118221.36434001</v>
      </c>
      <c r="F1352">
        <v>121652516.30103064</v>
      </c>
      <c r="G1352">
        <v>614004167.25532603</v>
      </c>
      <c r="H1352">
        <v>1133925688.00002</v>
      </c>
      <c r="I1352">
        <v>1254029074.99489</v>
      </c>
      <c r="J1352">
        <v>1887359277.8219199</v>
      </c>
      <c r="K1352">
        <v>3382641250.0515699</v>
      </c>
      <c r="L1352">
        <v>5428404126.9444304</v>
      </c>
      <c r="M1352">
        <v>6567727568.6810503</v>
      </c>
      <c r="N1352">
        <v>9419811685.3357296</v>
      </c>
      <c r="O1352">
        <v>11575093196.9498</v>
      </c>
      <c r="Q1352" t="str">
        <f>VLOOKUP(A1352,Lookup_Tables!$D$2:$E$7,2,FALSE)</f>
        <v>AP</v>
      </c>
      <c r="R1352" t="str">
        <f>IFERROR(VLOOKUP(D1352,Lookup_Tables!$A$2:$B$21,2,FALSE),"All")</f>
        <v>Light Rail</v>
      </c>
    </row>
    <row r="1353" spans="1:18" hidden="1">
      <c r="A1353">
        <v>-1</v>
      </c>
      <c r="B1353">
        <v>47</v>
      </c>
      <c r="C1353" t="s">
        <v>39</v>
      </c>
      <c r="D1353">
        <v>5</v>
      </c>
      <c r="E1353">
        <v>228287500.84193099</v>
      </c>
      <c r="F1353">
        <v>107968605.55798317</v>
      </c>
      <c r="G1353">
        <v>515519268.149131</v>
      </c>
      <c r="H1353">
        <v>893690131.52087104</v>
      </c>
      <c r="I1353">
        <v>1039095053.29852</v>
      </c>
      <c r="J1353">
        <v>1635172319.0669301</v>
      </c>
      <c r="K1353">
        <v>3031674408.41468</v>
      </c>
      <c r="L1353">
        <v>4870853137.0630703</v>
      </c>
      <c r="M1353">
        <v>6099675753.4028301</v>
      </c>
      <c r="N1353">
        <v>9419811685.3357296</v>
      </c>
      <c r="O1353">
        <v>11575093196.9498</v>
      </c>
      <c r="Q1353" t="str">
        <f>VLOOKUP(A1353,Lookup_Tables!$D$2:$E$7,2,FALSE)</f>
        <v>AP</v>
      </c>
      <c r="R1353" t="str">
        <f>IFERROR(VLOOKUP(D1353,Lookup_Tables!$A$2:$B$21,2,FALSE),"All")</f>
        <v>Light Rail</v>
      </c>
    </row>
    <row r="1354" spans="1:18" hidden="1">
      <c r="A1354">
        <v>-1</v>
      </c>
      <c r="B1354">
        <v>47</v>
      </c>
      <c r="C1354" t="s">
        <v>38</v>
      </c>
      <c r="D1354">
        <v>6</v>
      </c>
      <c r="E1354">
        <v>403829082.89591098</v>
      </c>
      <c r="F1354">
        <v>165078616.39751816</v>
      </c>
      <c r="G1354">
        <v>877303712.69072902</v>
      </c>
      <c r="H1354">
        <v>1913297761.2963099</v>
      </c>
      <c r="I1354">
        <v>2393106561.2315001</v>
      </c>
      <c r="J1354">
        <v>4544731627.8327303</v>
      </c>
      <c r="K1354">
        <v>7580568101.2027197</v>
      </c>
      <c r="L1354">
        <v>10685063845.034901</v>
      </c>
      <c r="M1354">
        <v>11154176581.456301</v>
      </c>
      <c r="N1354">
        <v>11971954458.254601</v>
      </c>
      <c r="O1354">
        <v>13133311194.040001</v>
      </c>
      <c r="Q1354" t="str">
        <f>VLOOKUP(A1354,Lookup_Tables!$D$2:$E$7,2,FALSE)</f>
        <v>AP</v>
      </c>
      <c r="R1354" t="str">
        <f>IFERROR(VLOOKUP(D1354,Lookup_Tables!$A$2:$B$21,2,FALSE),"All")</f>
        <v>Port</v>
      </c>
    </row>
    <row r="1355" spans="1:18" hidden="1">
      <c r="A1355">
        <v>-1</v>
      </c>
      <c r="B1355">
        <v>47</v>
      </c>
      <c r="C1355" t="s">
        <v>39</v>
      </c>
      <c r="D1355">
        <v>6</v>
      </c>
      <c r="E1355">
        <v>368585286.72858602</v>
      </c>
      <c r="F1355">
        <v>146604801.31141824</v>
      </c>
      <c r="G1355">
        <v>770431115.75751901</v>
      </c>
      <c r="H1355">
        <v>1666868429.7824099</v>
      </c>
      <c r="I1355">
        <v>2068154263.4981699</v>
      </c>
      <c r="J1355">
        <v>4355481013.6143303</v>
      </c>
      <c r="K1355">
        <v>7397445157.40277</v>
      </c>
      <c r="L1355">
        <v>10248203246.273399</v>
      </c>
      <c r="M1355">
        <v>10947202099.5949</v>
      </c>
      <c r="N1355">
        <v>11521919800.6998</v>
      </c>
      <c r="O1355">
        <v>12860210261.4909</v>
      </c>
      <c r="Q1355" t="str">
        <f>VLOOKUP(A1355,Lookup_Tables!$D$2:$E$7,2,FALSE)</f>
        <v>AP</v>
      </c>
      <c r="R1355" t="str">
        <f>IFERROR(VLOOKUP(D1355,Lookup_Tables!$A$2:$B$21,2,FALSE),"All")</f>
        <v>Port</v>
      </c>
    </row>
    <row r="1356" spans="1:18" hidden="1">
      <c r="A1356">
        <v>-1</v>
      </c>
      <c r="B1356">
        <v>47</v>
      </c>
      <c r="C1356" t="s">
        <v>38</v>
      </c>
      <c r="D1356">
        <v>8</v>
      </c>
      <c r="E1356">
        <v>1279271.1684017701</v>
      </c>
      <c r="F1356">
        <v>442297.65589814447</v>
      </c>
      <c r="G1356">
        <v>1413222.28862137</v>
      </c>
      <c r="H1356">
        <v>4446568.5835490897</v>
      </c>
      <c r="I1356">
        <v>5446962.7944417503</v>
      </c>
      <c r="J1356">
        <v>9913797.5507389996</v>
      </c>
      <c r="K1356">
        <v>23671832.634587999</v>
      </c>
      <c r="L1356">
        <v>49278545.656808197</v>
      </c>
      <c r="M1356">
        <v>65123877.068791397</v>
      </c>
      <c r="N1356">
        <v>107547004.904419</v>
      </c>
      <c r="O1356">
        <v>145339773.9923</v>
      </c>
      <c r="Q1356" t="str">
        <f>VLOOKUP(A1356,Lookup_Tables!$D$2:$E$7,2,FALSE)</f>
        <v>AP</v>
      </c>
      <c r="R1356" t="str">
        <f>IFERROR(VLOOKUP(D1356,Lookup_Tables!$A$2:$B$21,2,FALSE),"All")</f>
        <v>Prison</v>
      </c>
    </row>
    <row r="1357" spans="1:18" hidden="1">
      <c r="A1357">
        <v>-1</v>
      </c>
      <c r="B1357">
        <v>47</v>
      </c>
      <c r="C1357" t="s">
        <v>39</v>
      </c>
      <c r="D1357">
        <v>8</v>
      </c>
      <c r="E1357">
        <v>1214746.7559627299</v>
      </c>
      <c r="F1357">
        <v>411225.62882296136</v>
      </c>
      <c r="G1357">
        <v>1225826.3538885899</v>
      </c>
      <c r="H1357">
        <v>4091935.1811976</v>
      </c>
      <c r="I1357">
        <v>5123597.9319163896</v>
      </c>
      <c r="J1357">
        <v>9242502.1406759005</v>
      </c>
      <c r="K1357">
        <v>22719478.9259445</v>
      </c>
      <c r="L1357">
        <v>48221142.588400401</v>
      </c>
      <c r="M1357">
        <v>65123877.068791397</v>
      </c>
      <c r="N1357">
        <v>107547004.904419</v>
      </c>
      <c r="O1357">
        <v>142339024.71157601</v>
      </c>
      <c r="Q1357" t="str">
        <f>VLOOKUP(A1357,Lookup_Tables!$D$2:$E$7,2,FALSE)</f>
        <v>AP</v>
      </c>
      <c r="R1357" t="str">
        <f>IFERROR(VLOOKUP(D1357,Lookup_Tables!$A$2:$B$21,2,FALSE),"All")</f>
        <v>Prison</v>
      </c>
    </row>
    <row r="1358" spans="1:18" hidden="1">
      <c r="A1358">
        <v>-1</v>
      </c>
      <c r="B1358">
        <v>47</v>
      </c>
      <c r="C1358" t="s">
        <v>38</v>
      </c>
      <c r="D1358">
        <v>9</v>
      </c>
      <c r="E1358">
        <v>39152856.317699201</v>
      </c>
      <c r="F1358">
        <v>16462555.832671113</v>
      </c>
      <c r="G1358">
        <v>66460500.943041898</v>
      </c>
      <c r="H1358">
        <v>155061410.578428</v>
      </c>
      <c r="I1358">
        <v>192510666.38755199</v>
      </c>
      <c r="J1358">
        <v>345561069.24278998</v>
      </c>
      <c r="K1358">
        <v>696817265.496683</v>
      </c>
      <c r="L1358">
        <v>1221780591.4695001</v>
      </c>
      <c r="M1358">
        <v>1321923359.1998701</v>
      </c>
      <c r="N1358">
        <v>1934221104.4136901</v>
      </c>
      <c r="O1358">
        <v>2362573496.7252998</v>
      </c>
      <c r="Q1358" t="str">
        <f>VLOOKUP(A1358,Lookup_Tables!$D$2:$E$7,2,FALSE)</f>
        <v>AP</v>
      </c>
      <c r="R1358" t="str">
        <f>IFERROR(VLOOKUP(D1358,Lookup_Tables!$A$2:$B$21,2,FALSE),"All")</f>
        <v>Pub Admin Bldg</v>
      </c>
    </row>
    <row r="1359" spans="1:18" hidden="1">
      <c r="A1359">
        <v>-1</v>
      </c>
      <c r="B1359">
        <v>47</v>
      </c>
      <c r="C1359" t="s">
        <v>39</v>
      </c>
      <c r="D1359">
        <v>9</v>
      </c>
      <c r="E1359">
        <v>35778490.9673687</v>
      </c>
      <c r="F1359">
        <v>14901208.932124473</v>
      </c>
      <c r="G1359">
        <v>54766741.4616386</v>
      </c>
      <c r="H1359">
        <v>130713803.445397</v>
      </c>
      <c r="I1359">
        <v>169434191.76152501</v>
      </c>
      <c r="J1359">
        <v>314596631.39141297</v>
      </c>
      <c r="K1359">
        <v>670711994.21741796</v>
      </c>
      <c r="L1359">
        <v>1155754859.7060101</v>
      </c>
      <c r="M1359">
        <v>1280872790.69576</v>
      </c>
      <c r="N1359">
        <v>1934221104.4136901</v>
      </c>
      <c r="O1359">
        <v>2309481932.9784498</v>
      </c>
      <c r="Q1359" t="str">
        <f>VLOOKUP(A1359,Lookup_Tables!$D$2:$E$7,2,FALSE)</f>
        <v>AP</v>
      </c>
      <c r="R1359" t="str">
        <f>IFERROR(VLOOKUP(D1359,Lookup_Tables!$A$2:$B$21,2,FALSE),"All")</f>
        <v>Pub Admin Bldg</v>
      </c>
    </row>
    <row r="1360" spans="1:18" hidden="1">
      <c r="A1360">
        <v>-1</v>
      </c>
      <c r="B1360">
        <v>47</v>
      </c>
      <c r="C1360" t="s">
        <v>38</v>
      </c>
      <c r="D1360">
        <v>10</v>
      </c>
      <c r="E1360">
        <v>26571608.2564939</v>
      </c>
      <c r="F1360">
        <v>12808186.233099936</v>
      </c>
      <c r="G1360">
        <v>61918964.0103487</v>
      </c>
      <c r="H1360">
        <v>114400250.012329</v>
      </c>
      <c r="I1360">
        <v>131499517.595954</v>
      </c>
      <c r="J1360">
        <v>210487593.13024899</v>
      </c>
      <c r="K1360">
        <v>332785630.40621799</v>
      </c>
      <c r="L1360">
        <v>515804374.72472298</v>
      </c>
      <c r="M1360">
        <v>627466594.52080297</v>
      </c>
      <c r="N1360">
        <v>902978546.21359003</v>
      </c>
      <c r="O1360">
        <v>1089768811.7621901</v>
      </c>
      <c r="Q1360" t="str">
        <f>VLOOKUP(A1360,Lookup_Tables!$D$2:$E$7,2,FALSE)</f>
        <v>AP</v>
      </c>
      <c r="R1360" t="str">
        <f>IFERROR(VLOOKUP(D1360,Lookup_Tables!$A$2:$B$21,2,FALSE),"All")</f>
        <v>Pub School</v>
      </c>
    </row>
    <row r="1361" spans="1:18" hidden="1">
      <c r="A1361">
        <v>-1</v>
      </c>
      <c r="B1361">
        <v>47</v>
      </c>
      <c r="C1361" t="s">
        <v>39</v>
      </c>
      <c r="D1361">
        <v>10</v>
      </c>
      <c r="E1361">
        <v>23314691.8418262</v>
      </c>
      <c r="F1361">
        <v>11250061.032803513</v>
      </c>
      <c r="G1361">
        <v>51565098.598223798</v>
      </c>
      <c r="H1361">
        <v>90598840.627424493</v>
      </c>
      <c r="I1361">
        <v>111015777.793859</v>
      </c>
      <c r="J1361">
        <v>182380708.54426399</v>
      </c>
      <c r="K1361">
        <v>298030144.67628598</v>
      </c>
      <c r="L1361">
        <v>492257257.89489597</v>
      </c>
      <c r="M1361">
        <v>578390667.07214403</v>
      </c>
      <c r="N1361">
        <v>882356829.68644905</v>
      </c>
      <c r="O1361">
        <v>1041169089.20173</v>
      </c>
      <c r="Q1361" t="str">
        <f>VLOOKUP(A1361,Lookup_Tables!$D$2:$E$7,2,FALSE)</f>
        <v>AP</v>
      </c>
      <c r="R1361" t="str">
        <f>IFERROR(VLOOKUP(D1361,Lookup_Tables!$A$2:$B$21,2,FALSE),"All")</f>
        <v>Pub School</v>
      </c>
    </row>
    <row r="1362" spans="1:18" hidden="1">
      <c r="A1362">
        <v>-1</v>
      </c>
      <c r="B1362">
        <v>47</v>
      </c>
      <c r="C1362" t="s">
        <v>38</v>
      </c>
      <c r="D1362">
        <v>11</v>
      </c>
      <c r="E1362">
        <v>75465486.926423699</v>
      </c>
      <c r="F1362">
        <v>39789803.840991475</v>
      </c>
      <c r="G1362">
        <v>194489605.286336</v>
      </c>
      <c r="H1362">
        <v>315042047.993846</v>
      </c>
      <c r="I1362">
        <v>338933433.46155697</v>
      </c>
      <c r="J1362">
        <v>472441664.17667103</v>
      </c>
      <c r="K1362">
        <v>817384140.42152798</v>
      </c>
      <c r="L1362">
        <v>1394345395.3712399</v>
      </c>
      <c r="M1362">
        <v>1473375113.8411601</v>
      </c>
      <c r="N1362">
        <v>1860676516.8185101</v>
      </c>
      <c r="O1362">
        <v>2373804598.03054</v>
      </c>
      <c r="Q1362" t="str">
        <f>VLOOKUP(A1362,Lookup_Tables!$D$2:$E$7,2,FALSE)</f>
        <v>AP</v>
      </c>
      <c r="R1362" t="str">
        <f>IFERROR(VLOOKUP(D1362,Lookup_Tables!$A$2:$B$21,2,FALSE),"All")</f>
        <v>Pub Univ</v>
      </c>
    </row>
    <row r="1363" spans="1:18" hidden="1">
      <c r="A1363">
        <v>-1</v>
      </c>
      <c r="B1363">
        <v>47</v>
      </c>
      <c r="C1363" t="s">
        <v>39</v>
      </c>
      <c r="D1363">
        <v>11</v>
      </c>
      <c r="E1363">
        <v>65033547.272133902</v>
      </c>
      <c r="F1363">
        <v>34875784.825781271</v>
      </c>
      <c r="G1363">
        <v>168262934.48290601</v>
      </c>
      <c r="H1363">
        <v>214419979.24247399</v>
      </c>
      <c r="I1363">
        <v>229652657.860908</v>
      </c>
      <c r="J1363">
        <v>353918714.123685</v>
      </c>
      <c r="K1363">
        <v>766377414.865466</v>
      </c>
      <c r="L1363">
        <v>1282975705.05509</v>
      </c>
      <c r="M1363">
        <v>1416262530.21279</v>
      </c>
      <c r="N1363">
        <v>1806286156.44222</v>
      </c>
      <c r="O1363">
        <v>2277623324.2381902</v>
      </c>
      <c r="Q1363" t="str">
        <f>VLOOKUP(A1363,Lookup_Tables!$D$2:$E$7,2,FALSE)</f>
        <v>AP</v>
      </c>
      <c r="R1363" t="str">
        <f>IFERROR(VLOOKUP(D1363,Lookup_Tables!$A$2:$B$21,2,FALSE),"All")</f>
        <v>Pub Univ</v>
      </c>
    </row>
    <row r="1364" spans="1:18" hidden="1">
      <c r="A1364">
        <v>-1</v>
      </c>
      <c r="B1364">
        <v>47</v>
      </c>
      <c r="C1364" t="s">
        <v>38</v>
      </c>
      <c r="D1364">
        <v>12</v>
      </c>
      <c r="E1364">
        <v>37958028.6440017</v>
      </c>
      <c r="F1364">
        <v>18397346.146231655</v>
      </c>
      <c r="G1364">
        <v>82770326.607848197</v>
      </c>
      <c r="H1364">
        <v>155165365.52002001</v>
      </c>
      <c r="I1364">
        <v>181112661.090812</v>
      </c>
      <c r="J1364">
        <v>290169405.69322699</v>
      </c>
      <c r="K1364">
        <v>502297703.66139102</v>
      </c>
      <c r="L1364">
        <v>848037603.47297394</v>
      </c>
      <c r="M1364">
        <v>942476546.34418595</v>
      </c>
      <c r="N1364">
        <v>1325328412.8432701</v>
      </c>
      <c r="O1364">
        <v>1673690052.2019999</v>
      </c>
      <c r="Q1364" t="str">
        <f>VLOOKUP(A1364,Lookup_Tables!$D$2:$E$7,2,FALSE)</f>
        <v>AP</v>
      </c>
      <c r="R1364" t="str">
        <f>IFERROR(VLOOKUP(D1364,Lookup_Tables!$A$2:$B$21,2,FALSE),"All")</f>
        <v>Rail</v>
      </c>
    </row>
    <row r="1365" spans="1:18" hidden="1">
      <c r="A1365">
        <v>-1</v>
      </c>
      <c r="B1365">
        <v>47</v>
      </c>
      <c r="C1365" t="s">
        <v>39</v>
      </c>
      <c r="D1365">
        <v>12</v>
      </c>
      <c r="E1365">
        <v>33445081.595477901</v>
      </c>
      <c r="F1365">
        <v>16157230.359355535</v>
      </c>
      <c r="G1365">
        <v>68850927.405225903</v>
      </c>
      <c r="H1365">
        <v>124436603.254366</v>
      </c>
      <c r="I1365">
        <v>148329805.19157499</v>
      </c>
      <c r="J1365">
        <v>244759485.87603</v>
      </c>
      <c r="K1365">
        <v>467552969.99475402</v>
      </c>
      <c r="L1365">
        <v>833364457.27301502</v>
      </c>
      <c r="M1365">
        <v>894780813.19128501</v>
      </c>
      <c r="N1365">
        <v>1315331358.4264801</v>
      </c>
      <c r="O1365">
        <v>1625870429.7199099</v>
      </c>
      <c r="Q1365" t="str">
        <f>VLOOKUP(A1365,Lookup_Tables!$D$2:$E$7,2,FALSE)</f>
        <v>AP</v>
      </c>
      <c r="R1365" t="str">
        <f>IFERROR(VLOOKUP(D1365,Lookup_Tables!$A$2:$B$21,2,FALSE),"All")</f>
        <v>Rail</v>
      </c>
    </row>
    <row r="1366" spans="1:18" hidden="1">
      <c r="A1366">
        <v>-1</v>
      </c>
      <c r="B1366">
        <v>47</v>
      </c>
      <c r="C1366" t="s">
        <v>38</v>
      </c>
      <c r="D1366">
        <v>13</v>
      </c>
      <c r="E1366">
        <v>274007328.558734</v>
      </c>
      <c r="F1366">
        <v>133339666.96881127</v>
      </c>
      <c r="G1366">
        <v>645910798.37976301</v>
      </c>
      <c r="H1366">
        <v>1169498628.77601</v>
      </c>
      <c r="I1366">
        <v>1330913643.0299101</v>
      </c>
      <c r="J1366">
        <v>2029851609.6988599</v>
      </c>
      <c r="K1366">
        <v>3206240271.7188201</v>
      </c>
      <c r="L1366">
        <v>5198934833.3885403</v>
      </c>
      <c r="M1366">
        <v>6451360870.4806299</v>
      </c>
      <c r="N1366">
        <v>9330458304.6058903</v>
      </c>
      <c r="O1366">
        <v>12609009125.076401</v>
      </c>
      <c r="Q1366" t="str">
        <f>VLOOKUP(A1366,Lookup_Tables!$D$2:$E$7,2,FALSE)</f>
        <v>AP</v>
      </c>
      <c r="R1366" t="str">
        <f>IFERROR(VLOOKUP(D1366,Lookup_Tables!$A$2:$B$21,2,FALSE),"All")</f>
        <v>Residual Inst</v>
      </c>
    </row>
    <row r="1367" spans="1:18" hidden="1">
      <c r="A1367">
        <v>-1</v>
      </c>
      <c r="B1367">
        <v>47</v>
      </c>
      <c r="C1367" t="s">
        <v>39</v>
      </c>
      <c r="D1367">
        <v>13</v>
      </c>
      <c r="E1367">
        <v>240670540.154991</v>
      </c>
      <c r="F1367">
        <v>116504621.18841839</v>
      </c>
      <c r="G1367">
        <v>537358049.68384194</v>
      </c>
      <c r="H1367">
        <v>949367874.89916003</v>
      </c>
      <c r="I1367">
        <v>1095861009.1129401</v>
      </c>
      <c r="J1367">
        <v>1807684326.6024599</v>
      </c>
      <c r="K1367">
        <v>2866503229.0219798</v>
      </c>
      <c r="L1367">
        <v>4970816332.9388704</v>
      </c>
      <c r="M1367">
        <v>6164948562.0297098</v>
      </c>
      <c r="N1367">
        <v>9103960938.9600697</v>
      </c>
      <c r="O1367">
        <v>12169803379.259399</v>
      </c>
      <c r="Q1367" t="str">
        <f>VLOOKUP(A1367,Lookup_Tables!$D$2:$E$7,2,FALSE)</f>
        <v>AP</v>
      </c>
      <c r="R1367" t="str">
        <f>IFERROR(VLOOKUP(D1367,Lookup_Tables!$A$2:$B$21,2,FALSE),"All")</f>
        <v>Residual Inst</v>
      </c>
    </row>
    <row r="1368" spans="1:18" hidden="1">
      <c r="A1368">
        <v>-1</v>
      </c>
      <c r="B1368">
        <v>47</v>
      </c>
      <c r="C1368" t="s">
        <v>38</v>
      </c>
      <c r="D1368">
        <v>14</v>
      </c>
      <c r="E1368">
        <v>111116423.273899</v>
      </c>
      <c r="F1368">
        <v>55229154.077801652</v>
      </c>
      <c r="G1368">
        <v>282671096.28762603</v>
      </c>
      <c r="H1368">
        <v>507011683.16792899</v>
      </c>
      <c r="I1368">
        <v>571631040.12575102</v>
      </c>
      <c r="J1368">
        <v>807873733.36588395</v>
      </c>
      <c r="K1368">
        <v>1297013438.2237899</v>
      </c>
      <c r="L1368">
        <v>2132077295.9012001</v>
      </c>
      <c r="M1368">
        <v>2256494465.57724</v>
      </c>
      <c r="N1368">
        <v>3072866140.0398102</v>
      </c>
      <c r="O1368">
        <v>3643441652.9014902</v>
      </c>
      <c r="Q1368" t="str">
        <f>VLOOKUP(A1368,Lookup_Tables!$D$2:$E$7,2,FALSE)</f>
        <v>AP</v>
      </c>
      <c r="R1368" t="str">
        <f>IFERROR(VLOOKUP(D1368,Lookup_Tables!$A$2:$B$21,2,FALSE),"All")</f>
        <v>Road</v>
      </c>
    </row>
    <row r="1369" spans="1:18" hidden="1">
      <c r="A1369">
        <v>-1</v>
      </c>
      <c r="B1369">
        <v>47</v>
      </c>
      <c r="C1369" t="s">
        <v>39</v>
      </c>
      <c r="D1369">
        <v>14</v>
      </c>
      <c r="E1369">
        <v>97432745.990527198</v>
      </c>
      <c r="F1369">
        <v>48675999.808858044</v>
      </c>
      <c r="G1369">
        <v>236718610.37861401</v>
      </c>
      <c r="H1369">
        <v>412845380.04942298</v>
      </c>
      <c r="I1369">
        <v>460169791.32986599</v>
      </c>
      <c r="J1369">
        <v>692642185.25179803</v>
      </c>
      <c r="K1369">
        <v>1182065605.8284299</v>
      </c>
      <c r="L1369">
        <v>1976828640.4283299</v>
      </c>
      <c r="M1369">
        <v>2154439642.11445</v>
      </c>
      <c r="N1369">
        <v>2979582289.57091</v>
      </c>
      <c r="O1369">
        <v>3563689869.4177098</v>
      </c>
      <c r="Q1369" t="str">
        <f>VLOOKUP(A1369,Lookup_Tables!$D$2:$E$7,2,FALSE)</f>
        <v>AP</v>
      </c>
      <c r="R1369" t="str">
        <f>IFERROR(VLOOKUP(D1369,Lookup_Tables!$A$2:$B$21,2,FALSE),"All")</f>
        <v>Road</v>
      </c>
    </row>
    <row r="1370" spans="1:18" hidden="1">
      <c r="A1370">
        <v>-1</v>
      </c>
      <c r="B1370">
        <v>47</v>
      </c>
      <c r="C1370" t="s">
        <v>38</v>
      </c>
      <c r="D1370">
        <v>15</v>
      </c>
      <c r="E1370">
        <v>75635862367.824295</v>
      </c>
      <c r="F1370">
        <v>37983427505.028931</v>
      </c>
      <c r="G1370">
        <v>189988567938.526</v>
      </c>
      <c r="H1370">
        <v>332662333815.65302</v>
      </c>
      <c r="I1370">
        <v>375068169087.24298</v>
      </c>
      <c r="J1370">
        <v>530435340568.52698</v>
      </c>
      <c r="K1370">
        <v>803521134334.71899</v>
      </c>
      <c r="L1370">
        <v>1244546090767.4399</v>
      </c>
      <c r="M1370">
        <v>1619358219074.97</v>
      </c>
      <c r="N1370">
        <v>2363057223375.8901</v>
      </c>
      <c r="O1370">
        <v>2866184284916.8599</v>
      </c>
      <c r="Q1370" t="str">
        <f>VLOOKUP(A1370,Lookup_Tables!$D$2:$E$7,2,FALSE)</f>
        <v>AP</v>
      </c>
      <c r="R1370" t="str">
        <f>IFERROR(VLOOKUP(D1370,Lookup_Tables!$A$2:$B$21,2,FALSE),"All")</f>
        <v>All</v>
      </c>
    </row>
    <row r="1371" spans="1:18" hidden="1">
      <c r="A1371">
        <v>-1</v>
      </c>
      <c r="B1371">
        <v>47</v>
      </c>
      <c r="C1371" t="s">
        <v>39</v>
      </c>
      <c r="D1371">
        <v>15</v>
      </c>
      <c r="E1371">
        <v>65720240597.920097</v>
      </c>
      <c r="F1371">
        <v>32957445802.004356</v>
      </c>
      <c r="G1371">
        <v>158771527787.37201</v>
      </c>
      <c r="H1371">
        <v>265190408556.276</v>
      </c>
      <c r="I1371">
        <v>294803755625.604</v>
      </c>
      <c r="J1371">
        <v>462496947023.88898</v>
      </c>
      <c r="K1371">
        <v>724848200165.40002</v>
      </c>
      <c r="L1371">
        <v>1201388990611.5701</v>
      </c>
      <c r="M1371">
        <v>1511550792105.54</v>
      </c>
      <c r="N1371">
        <v>2304720539039.75</v>
      </c>
      <c r="O1371">
        <v>2759428843739.73</v>
      </c>
      <c r="Q1371" t="str">
        <f>VLOOKUP(A1371,Lookup_Tables!$D$2:$E$7,2,FALSE)</f>
        <v>AP</v>
      </c>
      <c r="R1371" t="str">
        <f>IFERROR(VLOOKUP(D1371,Lookup_Tables!$A$2:$B$21,2,FALSE),"All")</f>
        <v>All</v>
      </c>
    </row>
    <row r="1372" spans="1:18" hidden="1">
      <c r="A1372">
        <v>-1</v>
      </c>
      <c r="B1372">
        <v>47</v>
      </c>
      <c r="C1372" t="s">
        <v>38</v>
      </c>
      <c r="D1372">
        <v>16</v>
      </c>
      <c r="E1372">
        <v>2216671441.6835999</v>
      </c>
      <c r="F1372">
        <v>1112462677.4519515</v>
      </c>
      <c r="G1372">
        <v>5659735251.6947699</v>
      </c>
      <c r="H1372">
        <v>9743701358.1192493</v>
      </c>
      <c r="I1372">
        <v>10951455131.338301</v>
      </c>
      <c r="J1372">
        <v>15831935228.747101</v>
      </c>
      <c r="K1372">
        <v>24105673779.4743</v>
      </c>
      <c r="L1372">
        <v>40164796551.079002</v>
      </c>
      <c r="M1372">
        <v>45279416694.574402</v>
      </c>
      <c r="N1372">
        <v>64450262795.491203</v>
      </c>
      <c r="O1372">
        <v>79625628429.940704</v>
      </c>
      <c r="Q1372" t="str">
        <f>VLOOKUP(A1372,Lookup_Tables!$D$2:$E$7,2,FALSE)</f>
        <v>AP</v>
      </c>
      <c r="R1372" t="str">
        <f>IFERROR(VLOOKUP(D1372,Lookup_Tables!$A$2:$B$21,2,FALSE),"All")</f>
        <v>Government_Loss</v>
      </c>
    </row>
    <row r="1373" spans="1:18" hidden="1">
      <c r="A1373">
        <v>-1</v>
      </c>
      <c r="B1373">
        <v>47</v>
      </c>
      <c r="C1373" t="s">
        <v>39</v>
      </c>
      <c r="D1373">
        <v>16</v>
      </c>
      <c r="E1373">
        <v>1933280973.84709</v>
      </c>
      <c r="F1373">
        <v>976085519.44193757</v>
      </c>
      <c r="G1373">
        <v>4701720833.5142298</v>
      </c>
      <c r="H1373">
        <v>7845531592.1437702</v>
      </c>
      <c r="I1373">
        <v>8849315042.5782299</v>
      </c>
      <c r="J1373">
        <v>13428927910.549999</v>
      </c>
      <c r="K1373">
        <v>22488532091.191299</v>
      </c>
      <c r="L1373">
        <v>36290623885.753502</v>
      </c>
      <c r="M1373">
        <v>41604421866.249001</v>
      </c>
      <c r="N1373">
        <v>62382129862.855202</v>
      </c>
      <c r="O1373">
        <v>76184259515.678802</v>
      </c>
      <c r="Q1373" t="str">
        <f>VLOOKUP(A1373,Lookup_Tables!$D$2:$E$7,2,FALSE)</f>
        <v>AP</v>
      </c>
      <c r="R1373" t="str">
        <f>IFERROR(VLOOKUP(D1373,Lookup_Tables!$A$2:$B$21,2,FALSE),"All")</f>
        <v>Government_Loss</v>
      </c>
    </row>
    <row r="1374" spans="1:18" hidden="1">
      <c r="A1374">
        <v>-1</v>
      </c>
      <c r="B1374">
        <v>47</v>
      </c>
      <c r="C1374" t="s">
        <v>38</v>
      </c>
      <c r="D1374">
        <v>17</v>
      </c>
      <c r="E1374">
        <v>7388175732.5957499</v>
      </c>
      <c r="F1374">
        <v>3316093787.1886215</v>
      </c>
      <c r="G1374">
        <v>15161186072.6385</v>
      </c>
      <c r="H1374">
        <v>33689468622.894001</v>
      </c>
      <c r="I1374">
        <v>40882618405.132004</v>
      </c>
      <c r="J1374">
        <v>62398153434.949898</v>
      </c>
      <c r="K1374">
        <v>104728097787.519</v>
      </c>
      <c r="L1374">
        <v>172796375304.70499</v>
      </c>
      <c r="M1374">
        <v>196111461130.80499</v>
      </c>
      <c r="N1374">
        <v>304541049137.20001</v>
      </c>
      <c r="O1374">
        <v>375530398814.32202</v>
      </c>
      <c r="Q1374" t="str">
        <f>VLOOKUP(A1374,Lookup_Tables!$D$2:$E$7,2,FALSE)</f>
        <v>AP</v>
      </c>
      <c r="R1374" t="str">
        <f>IFERROR(VLOOKUP(D1374,Lookup_Tables!$A$2:$B$21,2,FALSE),"All")</f>
        <v>Emergency_Loss</v>
      </c>
    </row>
    <row r="1375" spans="1:18" hidden="1">
      <c r="A1375">
        <v>-1</v>
      </c>
      <c r="B1375">
        <v>47</v>
      </c>
      <c r="C1375" t="s">
        <v>39</v>
      </c>
      <c r="D1375">
        <v>17</v>
      </c>
      <c r="E1375">
        <v>6598907601.7892303</v>
      </c>
      <c r="F1375">
        <v>2894410171.4034395</v>
      </c>
      <c r="G1375">
        <v>12547565984.728001</v>
      </c>
      <c r="H1375">
        <v>28847797579.493</v>
      </c>
      <c r="I1375">
        <v>35492887514.389099</v>
      </c>
      <c r="J1375">
        <v>57902693046.130699</v>
      </c>
      <c r="K1375">
        <v>100263120389.106</v>
      </c>
      <c r="L1375">
        <v>155572236967.20901</v>
      </c>
      <c r="M1375">
        <v>193769526675.36499</v>
      </c>
      <c r="N1375">
        <v>301824592379.08002</v>
      </c>
      <c r="O1375">
        <v>360807927626.74701</v>
      </c>
      <c r="Q1375" t="str">
        <f>VLOOKUP(A1375,Lookup_Tables!$D$2:$E$7,2,FALSE)</f>
        <v>AP</v>
      </c>
      <c r="R1375" t="str">
        <f>IFERROR(VLOOKUP(D1375,Lookup_Tables!$A$2:$B$21,2,FALSE),"All")</f>
        <v>Emergency_Loss</v>
      </c>
    </row>
    <row r="1376" spans="1:18" hidden="1">
      <c r="A1376">
        <v>-1</v>
      </c>
      <c r="B1376">
        <v>47</v>
      </c>
      <c r="C1376" t="s">
        <v>38</v>
      </c>
      <c r="D1376">
        <v>18</v>
      </c>
      <c r="E1376">
        <v>9604847174.2793503</v>
      </c>
      <c r="F1376">
        <v>4436366651.4365292</v>
      </c>
      <c r="G1376">
        <v>20844992893.9021</v>
      </c>
      <c r="H1376">
        <v>43642061406.262199</v>
      </c>
      <c r="I1376">
        <v>51207282993.081596</v>
      </c>
      <c r="J1376">
        <v>78436560875.1297</v>
      </c>
      <c r="K1376">
        <v>128321905197.245</v>
      </c>
      <c r="L1376">
        <v>216566157749.147</v>
      </c>
      <c r="M1376">
        <v>243260000269.46399</v>
      </c>
      <c r="N1376">
        <v>358501972554.71899</v>
      </c>
      <c r="O1376">
        <v>456506859562.94897</v>
      </c>
      <c r="Q1376" t="str">
        <f>VLOOKUP(A1376,Lookup_Tables!$D$2:$E$7,2,FALSE)</f>
        <v>AP</v>
      </c>
      <c r="R1376" t="str">
        <f>IFERROR(VLOOKUP(D1376,Lookup_Tables!$A$2:$B$21,2,FALSE),"All")</f>
        <v>Govt_Plus_Emergency</v>
      </c>
    </row>
    <row r="1377" spans="1:18" hidden="1">
      <c r="A1377">
        <v>-1</v>
      </c>
      <c r="B1377">
        <v>47</v>
      </c>
      <c r="C1377" t="s">
        <v>39</v>
      </c>
      <c r="D1377">
        <v>18</v>
      </c>
      <c r="E1377">
        <v>8523921610.4493303</v>
      </c>
      <c r="F1377">
        <v>3886765272.4940825</v>
      </c>
      <c r="G1377">
        <v>17445833100.831501</v>
      </c>
      <c r="H1377">
        <v>35744027578.101898</v>
      </c>
      <c r="I1377">
        <v>43955926708.762398</v>
      </c>
      <c r="J1377">
        <v>73353926655.126602</v>
      </c>
      <c r="K1377">
        <v>119475070023.209</v>
      </c>
      <c r="L1377">
        <v>185704596636.29001</v>
      </c>
      <c r="M1377">
        <v>227651731778.056</v>
      </c>
      <c r="N1377">
        <v>357874585545.28802</v>
      </c>
      <c r="O1377">
        <v>436236576902.50897</v>
      </c>
      <c r="Q1377" t="str">
        <f>VLOOKUP(A1377,Lookup_Tables!$D$2:$E$7,2,FALSE)</f>
        <v>AP</v>
      </c>
      <c r="R1377" t="str">
        <f>IFERROR(VLOOKUP(D1377,Lookup_Tables!$A$2:$B$21,2,FALSE),"All")</f>
        <v>Govt_Plus_Emergency</v>
      </c>
    </row>
    <row r="1378" spans="1:18" hidden="1">
      <c r="A1378">
        <v>-1</v>
      </c>
      <c r="B1378">
        <v>48</v>
      </c>
      <c r="C1378" t="s">
        <v>38</v>
      </c>
      <c r="D1378">
        <v>0</v>
      </c>
      <c r="E1378">
        <v>69282030.593216598</v>
      </c>
      <c r="F1378">
        <v>20487865.770280257</v>
      </c>
      <c r="G1378">
        <v>24845936.622517399</v>
      </c>
      <c r="H1378">
        <v>208882540.93632299</v>
      </c>
      <c r="I1378">
        <v>299511155.49429899</v>
      </c>
      <c r="J1378">
        <v>665443066.54940701</v>
      </c>
      <c r="K1378">
        <v>1705685385.19906</v>
      </c>
      <c r="L1378">
        <v>3692994344.7044501</v>
      </c>
      <c r="M1378">
        <v>4263841367.2097301</v>
      </c>
      <c r="N1378">
        <v>6330179935.3811102</v>
      </c>
      <c r="O1378">
        <v>8183661975.5201502</v>
      </c>
      <c r="Q1378" t="str">
        <f>VLOOKUP(A1378,Lookup_Tables!$D$2:$E$7,2,FALSE)</f>
        <v>AP</v>
      </c>
      <c r="R1378" t="str">
        <f>IFERROR(VLOOKUP(D1378,Lookup_Tables!$A$2:$B$21,2,FALSE),"All")</f>
        <v>Private Assets</v>
      </c>
    </row>
    <row r="1379" spans="1:18" hidden="1">
      <c r="A1379">
        <v>-1</v>
      </c>
      <c r="B1379">
        <v>48</v>
      </c>
      <c r="C1379" t="s">
        <v>39</v>
      </c>
      <c r="D1379">
        <v>0</v>
      </c>
      <c r="E1379">
        <v>68262578.761141896</v>
      </c>
      <c r="F1379">
        <v>20529258.739112437</v>
      </c>
      <c r="G1379">
        <v>23700936.463747501</v>
      </c>
      <c r="H1379">
        <v>205004450.86247399</v>
      </c>
      <c r="I1379">
        <v>291035807.06301099</v>
      </c>
      <c r="J1379">
        <v>656010533.12123299</v>
      </c>
      <c r="K1379">
        <v>1614710026.7223899</v>
      </c>
      <c r="L1379">
        <v>3494906124.8059101</v>
      </c>
      <c r="M1379">
        <v>4227427580.8471699</v>
      </c>
      <c r="N1379">
        <v>6297011627.5411396</v>
      </c>
      <c r="O1379">
        <v>8183661975.5201502</v>
      </c>
      <c r="Q1379" t="str">
        <f>VLOOKUP(A1379,Lookup_Tables!$D$2:$E$7,2,FALSE)</f>
        <v>AP</v>
      </c>
      <c r="R1379" t="str">
        <f>IFERROR(VLOOKUP(D1379,Lookup_Tables!$A$2:$B$21,2,FALSE),"All")</f>
        <v>Private Assets</v>
      </c>
    </row>
    <row r="1380" spans="1:18" hidden="1">
      <c r="A1380">
        <v>-1</v>
      </c>
      <c r="B1380">
        <v>48</v>
      </c>
      <c r="C1380" t="s">
        <v>38</v>
      </c>
      <c r="D1380">
        <v>1</v>
      </c>
      <c r="E1380">
        <v>333987.76655045903</v>
      </c>
      <c r="F1380">
        <v>95812.606247721822</v>
      </c>
      <c r="G1380">
        <v>25602.1178447073</v>
      </c>
      <c r="H1380">
        <v>663028.88116903801</v>
      </c>
      <c r="I1380">
        <v>1051277.51967711</v>
      </c>
      <c r="J1380">
        <v>3151124.1453704899</v>
      </c>
      <c r="K1380">
        <v>9131121.5107924193</v>
      </c>
      <c r="L1380">
        <v>18484624.660041898</v>
      </c>
      <c r="M1380">
        <v>22590160.418062702</v>
      </c>
      <c r="N1380">
        <v>34542936.372305602</v>
      </c>
      <c r="O1380">
        <v>42827077.513255298</v>
      </c>
      <c r="Q1380" t="str">
        <f>VLOOKUP(A1380,Lookup_Tables!$D$2:$E$7,2,FALSE)</f>
        <v>AP</v>
      </c>
      <c r="R1380" t="str">
        <f>IFERROR(VLOOKUP(D1380,Lookup_Tables!$A$2:$B$21,2,FALSE),"All")</f>
        <v>Airport</v>
      </c>
    </row>
    <row r="1381" spans="1:18" hidden="1">
      <c r="A1381">
        <v>-1</v>
      </c>
      <c r="B1381">
        <v>48</v>
      </c>
      <c r="C1381" t="s">
        <v>39</v>
      </c>
      <c r="D1381">
        <v>1</v>
      </c>
      <c r="E1381">
        <v>329550.40394329501</v>
      </c>
      <c r="F1381">
        <v>93234.00599265442</v>
      </c>
      <c r="G1381">
        <v>25602.1178447073</v>
      </c>
      <c r="H1381">
        <v>639654.73460899305</v>
      </c>
      <c r="I1381">
        <v>1051277.51967711</v>
      </c>
      <c r="J1381">
        <v>3146906.5800430998</v>
      </c>
      <c r="K1381">
        <v>9060589.6029038802</v>
      </c>
      <c r="L1381">
        <v>18484624.660041898</v>
      </c>
      <c r="M1381">
        <v>22497149.782217901</v>
      </c>
      <c r="N1381">
        <v>34542936.372305602</v>
      </c>
      <c r="O1381">
        <v>41704999.3472123</v>
      </c>
      <c r="Q1381" t="str">
        <f>VLOOKUP(A1381,Lookup_Tables!$D$2:$E$7,2,FALSE)</f>
        <v>AP</v>
      </c>
      <c r="R1381" t="str">
        <f>IFERROR(VLOOKUP(D1381,Lookup_Tables!$A$2:$B$21,2,FALSE),"All")</f>
        <v>Airport</v>
      </c>
    </row>
    <row r="1382" spans="1:18" hidden="1">
      <c r="A1382">
        <v>-1</v>
      </c>
      <c r="B1382">
        <v>48</v>
      </c>
      <c r="C1382" t="s">
        <v>38</v>
      </c>
      <c r="D1382">
        <v>2</v>
      </c>
      <c r="E1382">
        <v>1595159.7742074199</v>
      </c>
      <c r="F1382">
        <v>473788.105547935</v>
      </c>
      <c r="G1382">
        <v>431335.56914061599</v>
      </c>
      <c r="H1382">
        <v>4171464.7155476101</v>
      </c>
      <c r="I1382">
        <v>5714862.0533718904</v>
      </c>
      <c r="J1382">
        <v>14998059.9996354</v>
      </c>
      <c r="K1382">
        <v>39317731.052562296</v>
      </c>
      <c r="L1382">
        <v>83755627.9743893</v>
      </c>
      <c r="M1382">
        <v>97503941.173853606</v>
      </c>
      <c r="N1382">
        <v>161203398.38281399</v>
      </c>
      <c r="O1382">
        <v>204947450.20968699</v>
      </c>
      <c r="Q1382" t="str">
        <f>VLOOKUP(A1382,Lookup_Tables!$D$2:$E$7,2,FALSE)</f>
        <v>AP</v>
      </c>
      <c r="R1382" t="str">
        <f>IFERROR(VLOOKUP(D1382,Lookup_Tables!$A$2:$B$21,2,FALSE),"All")</f>
        <v>Bridge</v>
      </c>
    </row>
    <row r="1383" spans="1:18" hidden="1">
      <c r="A1383">
        <v>-1</v>
      </c>
      <c r="B1383">
        <v>48</v>
      </c>
      <c r="C1383" t="s">
        <v>39</v>
      </c>
      <c r="D1383">
        <v>2</v>
      </c>
      <c r="E1383">
        <v>1576459.16608425</v>
      </c>
      <c r="F1383">
        <v>468519.41034592455</v>
      </c>
      <c r="G1383">
        <v>411964.90149667399</v>
      </c>
      <c r="H1383">
        <v>4009161.4069544799</v>
      </c>
      <c r="I1383">
        <v>5687863.9838855304</v>
      </c>
      <c r="J1383">
        <v>14368221.612851501</v>
      </c>
      <c r="K1383">
        <v>38457122.856815703</v>
      </c>
      <c r="L1383">
        <v>83545152.309495598</v>
      </c>
      <c r="M1383">
        <v>97503941.173853606</v>
      </c>
      <c r="N1383">
        <v>161187622.79988</v>
      </c>
      <c r="O1383">
        <v>204947450.20968699</v>
      </c>
      <c r="Q1383" t="str">
        <f>VLOOKUP(A1383,Lookup_Tables!$D$2:$E$7,2,FALSE)</f>
        <v>AP</v>
      </c>
      <c r="R1383" t="str">
        <f>IFERROR(VLOOKUP(D1383,Lookup_Tables!$A$2:$B$21,2,FALSE),"All")</f>
        <v>Bridge</v>
      </c>
    </row>
    <row r="1384" spans="1:18" hidden="1">
      <c r="A1384">
        <v>-1</v>
      </c>
      <c r="B1384">
        <v>48</v>
      </c>
      <c r="C1384" t="s">
        <v>38</v>
      </c>
      <c r="D1384">
        <v>3</v>
      </c>
      <c r="E1384">
        <v>376964.30778778897</v>
      </c>
      <c r="F1384">
        <v>115684.41944441403</v>
      </c>
      <c r="G1384">
        <v>110486.391778941</v>
      </c>
      <c r="H1384">
        <v>616991.18251902796</v>
      </c>
      <c r="I1384">
        <v>895719.05599532404</v>
      </c>
      <c r="J1384">
        <v>3045779.9991857498</v>
      </c>
      <c r="K1384">
        <v>9576853.2213862091</v>
      </c>
      <c r="L1384">
        <v>20823065.773704998</v>
      </c>
      <c r="M1384">
        <v>25769966.1827778</v>
      </c>
      <c r="N1384">
        <v>38541625.648673102</v>
      </c>
      <c r="O1384">
        <v>49347820.582277998</v>
      </c>
      <c r="Q1384" t="str">
        <f>VLOOKUP(A1384,Lookup_Tables!$D$2:$E$7,2,FALSE)</f>
        <v>AP</v>
      </c>
      <c r="R1384" t="str">
        <f>IFERROR(VLOOKUP(D1384,Lookup_Tables!$A$2:$B$21,2,FALSE),"All")</f>
        <v>Govt Hosp</v>
      </c>
    </row>
    <row r="1385" spans="1:18" hidden="1">
      <c r="A1385">
        <v>-1</v>
      </c>
      <c r="B1385">
        <v>48</v>
      </c>
      <c r="C1385" t="s">
        <v>39</v>
      </c>
      <c r="D1385">
        <v>3</v>
      </c>
      <c r="E1385">
        <v>372183.87534490501</v>
      </c>
      <c r="F1385">
        <v>113772.18447799742</v>
      </c>
      <c r="G1385">
        <v>109985.43101748099</v>
      </c>
      <c r="H1385">
        <v>582517.49246707105</v>
      </c>
      <c r="I1385">
        <v>895548.24181650905</v>
      </c>
      <c r="J1385">
        <v>2940320.3467954099</v>
      </c>
      <c r="K1385">
        <v>9423659.3442559894</v>
      </c>
      <c r="L1385">
        <v>20823065.773704998</v>
      </c>
      <c r="M1385">
        <v>25377230.3407019</v>
      </c>
      <c r="N1385">
        <v>38541625.648673102</v>
      </c>
      <c r="O1385">
        <v>49347820.582277998</v>
      </c>
      <c r="Q1385" t="str">
        <f>VLOOKUP(A1385,Lookup_Tables!$D$2:$E$7,2,FALSE)</f>
        <v>AP</v>
      </c>
      <c r="R1385" t="str">
        <f>IFERROR(VLOOKUP(D1385,Lookup_Tables!$A$2:$B$21,2,FALSE),"All")</f>
        <v>Govt Hosp</v>
      </c>
    </row>
    <row r="1386" spans="1:18" hidden="1">
      <c r="A1386">
        <v>-1</v>
      </c>
      <c r="B1386">
        <v>48</v>
      </c>
      <c r="C1386" t="s">
        <v>38</v>
      </c>
      <c r="D1386">
        <v>4</v>
      </c>
      <c r="E1386">
        <v>422405.29837501701</v>
      </c>
      <c r="F1386">
        <v>121058.79342435341</v>
      </c>
      <c r="G1386">
        <v>133977.11317292901</v>
      </c>
      <c r="H1386">
        <v>1226673.1339712699</v>
      </c>
      <c r="I1386">
        <v>1717440.4815678401</v>
      </c>
      <c r="J1386">
        <v>3890227.1114388201</v>
      </c>
      <c r="K1386">
        <v>9720760.6500915699</v>
      </c>
      <c r="L1386">
        <v>23895546.420295101</v>
      </c>
      <c r="M1386">
        <v>27174990.201772101</v>
      </c>
      <c r="N1386">
        <v>41822373.862004504</v>
      </c>
      <c r="O1386">
        <v>54656877.431442797</v>
      </c>
      <c r="Q1386" t="str">
        <f>VLOOKUP(A1386,Lookup_Tables!$D$2:$E$7,2,FALSE)</f>
        <v>AP</v>
      </c>
      <c r="R1386" t="str">
        <f>IFERROR(VLOOKUP(D1386,Lookup_Tables!$A$2:$B$21,2,FALSE),"All")</f>
        <v>Govt Med Fac</v>
      </c>
    </row>
    <row r="1387" spans="1:18" hidden="1">
      <c r="A1387">
        <v>-1</v>
      </c>
      <c r="B1387">
        <v>48</v>
      </c>
      <c r="C1387" t="s">
        <v>39</v>
      </c>
      <c r="D1387">
        <v>4</v>
      </c>
      <c r="E1387">
        <v>416291.08463148499</v>
      </c>
      <c r="F1387">
        <v>119771.07779946743</v>
      </c>
      <c r="G1387">
        <v>128899.19569268099</v>
      </c>
      <c r="H1387">
        <v>1214788.83944812</v>
      </c>
      <c r="I1387">
        <v>1686448.75420513</v>
      </c>
      <c r="J1387">
        <v>3702041.3053543102</v>
      </c>
      <c r="K1387">
        <v>9508817.6173105296</v>
      </c>
      <c r="L1387">
        <v>23163891.500559401</v>
      </c>
      <c r="M1387">
        <v>26996918.538082398</v>
      </c>
      <c r="N1387">
        <v>41822373.862004504</v>
      </c>
      <c r="O1387">
        <v>54656877.431442797</v>
      </c>
      <c r="Q1387" t="str">
        <f>VLOOKUP(A1387,Lookup_Tables!$D$2:$E$7,2,FALSE)</f>
        <v>AP</v>
      </c>
      <c r="R1387" t="str">
        <f>IFERROR(VLOOKUP(D1387,Lookup_Tables!$A$2:$B$21,2,FALSE),"All")</f>
        <v>Govt Med Fac</v>
      </c>
    </row>
    <row r="1388" spans="1:18" hidden="1">
      <c r="A1388">
        <v>-1</v>
      </c>
      <c r="B1388">
        <v>48</v>
      </c>
      <c r="C1388" t="s">
        <v>38</v>
      </c>
      <c r="D1388">
        <v>6</v>
      </c>
      <c r="E1388">
        <v>449872.28871840902</v>
      </c>
      <c r="F1388">
        <v>141654.87509059499</v>
      </c>
      <c r="G1388">
        <v>83665.455234104098</v>
      </c>
      <c r="H1388">
        <v>927676.18502883695</v>
      </c>
      <c r="I1388">
        <v>1378504.0988481999</v>
      </c>
      <c r="J1388">
        <v>3744644.0379079701</v>
      </c>
      <c r="K1388">
        <v>9947083.3471239097</v>
      </c>
      <c r="L1388">
        <v>23174881.916448198</v>
      </c>
      <c r="M1388">
        <v>28975958.640814699</v>
      </c>
      <c r="N1388">
        <v>47678147.4613178</v>
      </c>
      <c r="O1388">
        <v>62646121.490931302</v>
      </c>
      <c r="Q1388" t="str">
        <f>VLOOKUP(A1388,Lookup_Tables!$D$2:$E$7,2,FALSE)</f>
        <v>AP</v>
      </c>
      <c r="R1388" t="str">
        <f>IFERROR(VLOOKUP(D1388,Lookup_Tables!$A$2:$B$21,2,FALSE),"All")</f>
        <v>Port</v>
      </c>
    </row>
    <row r="1389" spans="1:18" hidden="1">
      <c r="A1389">
        <v>-1</v>
      </c>
      <c r="B1389">
        <v>48</v>
      </c>
      <c r="C1389" t="s">
        <v>39</v>
      </c>
      <c r="D1389">
        <v>6</v>
      </c>
      <c r="E1389">
        <v>446322.07713141397</v>
      </c>
      <c r="F1389">
        <v>141868.87877659505</v>
      </c>
      <c r="G1389">
        <v>81513.288411482994</v>
      </c>
      <c r="H1389">
        <v>920064.45835018402</v>
      </c>
      <c r="I1389">
        <v>1346234.3893971301</v>
      </c>
      <c r="J1389">
        <v>3707131.58427853</v>
      </c>
      <c r="K1389">
        <v>9756519.2802031692</v>
      </c>
      <c r="L1389">
        <v>22956172.937708501</v>
      </c>
      <c r="M1389">
        <v>28501553.559371501</v>
      </c>
      <c r="N1389">
        <v>47019533.765216097</v>
      </c>
      <c r="O1389">
        <v>62646121.490931302</v>
      </c>
      <c r="Q1389" t="str">
        <f>VLOOKUP(A1389,Lookup_Tables!$D$2:$E$7,2,FALSE)</f>
        <v>AP</v>
      </c>
      <c r="R1389" t="str">
        <f>IFERROR(VLOOKUP(D1389,Lookup_Tables!$A$2:$B$21,2,FALSE),"All")</f>
        <v>Port</v>
      </c>
    </row>
    <row r="1390" spans="1:18" hidden="1">
      <c r="A1390">
        <v>-1</v>
      </c>
      <c r="B1390">
        <v>48</v>
      </c>
      <c r="C1390" t="s">
        <v>38</v>
      </c>
      <c r="D1390">
        <v>9</v>
      </c>
      <c r="E1390">
        <v>25213.356934667099</v>
      </c>
      <c r="F1390">
        <v>8745.9257995591761</v>
      </c>
      <c r="G1390">
        <v>10758.1539923865</v>
      </c>
      <c r="H1390">
        <v>47135.383487797699</v>
      </c>
      <c r="I1390">
        <v>65042.996248238203</v>
      </c>
      <c r="J1390">
        <v>190010.23322034301</v>
      </c>
      <c r="K1390">
        <v>518388.019392277</v>
      </c>
      <c r="L1390">
        <v>1077746.79782018</v>
      </c>
      <c r="M1390">
        <v>1355640.2093426301</v>
      </c>
      <c r="N1390">
        <v>2557344.7061737399</v>
      </c>
      <c r="O1390">
        <v>3802051.76351762</v>
      </c>
      <c r="Q1390" t="str">
        <f>VLOOKUP(A1390,Lookup_Tables!$D$2:$E$7,2,FALSE)</f>
        <v>AP</v>
      </c>
      <c r="R1390" t="str">
        <f>IFERROR(VLOOKUP(D1390,Lookup_Tables!$A$2:$B$21,2,FALSE),"All")</f>
        <v>Pub Admin Bldg</v>
      </c>
    </row>
    <row r="1391" spans="1:18" hidden="1">
      <c r="A1391">
        <v>-1</v>
      </c>
      <c r="B1391">
        <v>48</v>
      </c>
      <c r="C1391" t="s">
        <v>39</v>
      </c>
      <c r="D1391">
        <v>9</v>
      </c>
      <c r="E1391">
        <v>24989.4646721389</v>
      </c>
      <c r="F1391">
        <v>8629.2606291643806</v>
      </c>
      <c r="G1391">
        <v>10603.5398709479</v>
      </c>
      <c r="H1391">
        <v>45170.762245413098</v>
      </c>
      <c r="I1391">
        <v>62985.8387142871</v>
      </c>
      <c r="J1391">
        <v>187224.267229858</v>
      </c>
      <c r="K1391">
        <v>512475.15075585397</v>
      </c>
      <c r="L1391">
        <v>1077746.79782018</v>
      </c>
      <c r="M1391">
        <v>1355640.2093426301</v>
      </c>
      <c r="N1391">
        <v>2557344.7061737399</v>
      </c>
      <c r="O1391">
        <v>3802051.76351762</v>
      </c>
      <c r="Q1391" t="str">
        <f>VLOOKUP(A1391,Lookup_Tables!$D$2:$E$7,2,FALSE)</f>
        <v>AP</v>
      </c>
      <c r="R1391" t="str">
        <f>IFERROR(VLOOKUP(D1391,Lookup_Tables!$A$2:$B$21,2,FALSE),"All")</f>
        <v>Pub Admin Bldg</v>
      </c>
    </row>
    <row r="1392" spans="1:18" hidden="1">
      <c r="A1392">
        <v>-1</v>
      </c>
      <c r="B1392">
        <v>48</v>
      </c>
      <c r="C1392" t="s">
        <v>38</v>
      </c>
      <c r="D1392">
        <v>10</v>
      </c>
      <c r="E1392">
        <v>2159317.3021959099</v>
      </c>
      <c r="F1392">
        <v>623907.67033424997</v>
      </c>
      <c r="G1392">
        <v>391538.57740353799</v>
      </c>
      <c r="H1392">
        <v>6019617.0270279804</v>
      </c>
      <c r="I1392">
        <v>8437914.2511354908</v>
      </c>
      <c r="J1392">
        <v>20087046.4598868</v>
      </c>
      <c r="K1392">
        <v>47147302.786750697</v>
      </c>
      <c r="L1392">
        <v>124721909.848277</v>
      </c>
      <c r="M1392">
        <v>144111623.02188799</v>
      </c>
      <c r="N1392">
        <v>220972864.80455801</v>
      </c>
      <c r="O1392">
        <v>288756022.52054602</v>
      </c>
      <c r="Q1392" t="str">
        <f>VLOOKUP(A1392,Lookup_Tables!$D$2:$E$7,2,FALSE)</f>
        <v>AP</v>
      </c>
      <c r="R1392" t="str">
        <f>IFERROR(VLOOKUP(D1392,Lookup_Tables!$A$2:$B$21,2,FALSE),"All")</f>
        <v>Pub School</v>
      </c>
    </row>
    <row r="1393" spans="1:18" hidden="1">
      <c r="A1393">
        <v>-1</v>
      </c>
      <c r="B1393">
        <v>48</v>
      </c>
      <c r="C1393" t="s">
        <v>39</v>
      </c>
      <c r="D1393">
        <v>10</v>
      </c>
      <c r="E1393">
        <v>2132955.6392708002</v>
      </c>
      <c r="F1393">
        <v>618614.72416609153</v>
      </c>
      <c r="G1393">
        <v>387564.92266202299</v>
      </c>
      <c r="H1393">
        <v>5905667.9478009297</v>
      </c>
      <c r="I1393">
        <v>8287552.8749316996</v>
      </c>
      <c r="J1393">
        <v>19105832.550864302</v>
      </c>
      <c r="K1393">
        <v>46509335.165724799</v>
      </c>
      <c r="L1393">
        <v>122747103.811621</v>
      </c>
      <c r="M1393">
        <v>142567105.27975801</v>
      </c>
      <c r="N1393">
        <v>220972864.80455801</v>
      </c>
      <c r="O1393">
        <v>288756022.52054602</v>
      </c>
      <c r="Q1393" t="str">
        <f>VLOOKUP(A1393,Lookup_Tables!$D$2:$E$7,2,FALSE)</f>
        <v>AP</v>
      </c>
      <c r="R1393" t="str">
        <f>IFERROR(VLOOKUP(D1393,Lookup_Tables!$A$2:$B$21,2,FALSE),"All")</f>
        <v>Pub School</v>
      </c>
    </row>
    <row r="1394" spans="1:18" hidden="1">
      <c r="A1394">
        <v>-1</v>
      </c>
      <c r="B1394">
        <v>48</v>
      </c>
      <c r="C1394" t="s">
        <v>38</v>
      </c>
      <c r="D1394">
        <v>13</v>
      </c>
      <c r="E1394">
        <v>1410407.5196287599</v>
      </c>
      <c r="F1394">
        <v>417086.23993662978</v>
      </c>
      <c r="G1394">
        <v>113958.781743713</v>
      </c>
      <c r="H1394">
        <v>2157936.6868275302</v>
      </c>
      <c r="I1394">
        <v>3392929.1045945501</v>
      </c>
      <c r="J1394">
        <v>10521556.011800401</v>
      </c>
      <c r="K1394">
        <v>33084735.796436101</v>
      </c>
      <c r="L1394">
        <v>85330692.729565501</v>
      </c>
      <c r="M1394">
        <v>98887695.9808916</v>
      </c>
      <c r="N1394">
        <v>162098376.16417301</v>
      </c>
      <c r="O1394">
        <v>211014757.64166501</v>
      </c>
      <c r="Q1394" t="str">
        <f>VLOOKUP(A1394,Lookup_Tables!$D$2:$E$7,2,FALSE)</f>
        <v>AP</v>
      </c>
      <c r="R1394" t="str">
        <f>IFERROR(VLOOKUP(D1394,Lookup_Tables!$A$2:$B$21,2,FALSE),"All")</f>
        <v>Residual Inst</v>
      </c>
    </row>
    <row r="1395" spans="1:18" hidden="1">
      <c r="A1395">
        <v>-1</v>
      </c>
      <c r="B1395">
        <v>48</v>
      </c>
      <c r="C1395" t="s">
        <v>39</v>
      </c>
      <c r="D1395">
        <v>13</v>
      </c>
      <c r="E1395">
        <v>1399944.6601664301</v>
      </c>
      <c r="F1395">
        <v>410602.47335237695</v>
      </c>
      <c r="G1395">
        <v>106414.776863946</v>
      </c>
      <c r="H1395">
        <v>2100791.9618038302</v>
      </c>
      <c r="I1395">
        <v>3370003.1885862001</v>
      </c>
      <c r="J1395">
        <v>10402255.096951401</v>
      </c>
      <c r="K1395">
        <v>33084668.719421498</v>
      </c>
      <c r="L1395">
        <v>84594265.075554401</v>
      </c>
      <c r="M1395">
        <v>98432677.695865795</v>
      </c>
      <c r="N1395">
        <v>162098376.16417301</v>
      </c>
      <c r="O1395">
        <v>211014757.64166501</v>
      </c>
      <c r="Q1395" t="str">
        <f>VLOOKUP(A1395,Lookup_Tables!$D$2:$E$7,2,FALSE)</f>
        <v>AP</v>
      </c>
      <c r="R1395" t="str">
        <f>IFERROR(VLOOKUP(D1395,Lookup_Tables!$A$2:$B$21,2,FALSE),"All")</f>
        <v>Residual Inst</v>
      </c>
    </row>
    <row r="1396" spans="1:18" hidden="1">
      <c r="A1396">
        <v>-1</v>
      </c>
      <c r="B1396">
        <v>48</v>
      </c>
      <c r="C1396" t="s">
        <v>38</v>
      </c>
      <c r="D1396">
        <v>14</v>
      </c>
      <c r="E1396">
        <v>2500428.3880618601</v>
      </c>
      <c r="F1396">
        <v>715157.69205524214</v>
      </c>
      <c r="G1396">
        <v>422088.85517357499</v>
      </c>
      <c r="H1396">
        <v>6541374.3916301904</v>
      </c>
      <c r="I1396">
        <v>9514459.1977612395</v>
      </c>
      <c r="J1396">
        <v>22751911.577995099</v>
      </c>
      <c r="K1396">
        <v>64259594.453138903</v>
      </c>
      <c r="L1396">
        <v>130545392.00294299</v>
      </c>
      <c r="M1396">
        <v>156929401.98756599</v>
      </c>
      <c r="N1396">
        <v>247928321.45225999</v>
      </c>
      <c r="O1396">
        <v>348327150.54948801</v>
      </c>
      <c r="Q1396" t="str">
        <f>VLOOKUP(A1396,Lookup_Tables!$D$2:$E$7,2,FALSE)</f>
        <v>AP</v>
      </c>
      <c r="R1396" t="str">
        <f>IFERROR(VLOOKUP(D1396,Lookup_Tables!$A$2:$B$21,2,FALSE),"All")</f>
        <v>Road</v>
      </c>
    </row>
    <row r="1397" spans="1:18" hidden="1">
      <c r="A1397">
        <v>-1</v>
      </c>
      <c r="B1397">
        <v>48</v>
      </c>
      <c r="C1397" t="s">
        <v>39</v>
      </c>
      <c r="D1397">
        <v>14</v>
      </c>
      <c r="E1397">
        <v>2472056.6275983402</v>
      </c>
      <c r="F1397">
        <v>702251.08287439914</v>
      </c>
      <c r="G1397">
        <v>418906.84031070798</v>
      </c>
      <c r="H1397">
        <v>6415349.4580246303</v>
      </c>
      <c r="I1397">
        <v>9325272.1296431199</v>
      </c>
      <c r="J1397">
        <v>22403635.3225221</v>
      </c>
      <c r="K1397">
        <v>63689692.689523801</v>
      </c>
      <c r="L1397">
        <v>130545392.00294299</v>
      </c>
      <c r="M1397">
        <v>154139752.60605201</v>
      </c>
      <c r="N1397">
        <v>247928321.45225999</v>
      </c>
      <c r="O1397">
        <v>348327150.54948801</v>
      </c>
      <c r="Q1397" t="str">
        <f>VLOOKUP(A1397,Lookup_Tables!$D$2:$E$7,2,FALSE)</f>
        <v>AP</v>
      </c>
      <c r="R1397" t="str">
        <f>IFERROR(VLOOKUP(D1397,Lookup_Tables!$A$2:$B$21,2,FALSE),"All")</f>
        <v>Road</v>
      </c>
    </row>
    <row r="1398" spans="1:18" hidden="1">
      <c r="A1398">
        <v>-1</v>
      </c>
      <c r="B1398">
        <v>48</v>
      </c>
      <c r="C1398" t="s">
        <v>38</v>
      </c>
      <c r="D1398">
        <v>15</v>
      </c>
      <c r="E1398">
        <v>78555786.595676899</v>
      </c>
      <c r="F1398">
        <v>23051875.295904025</v>
      </c>
      <c r="G1398">
        <v>26817315.0036676</v>
      </c>
      <c r="H1398">
        <v>234869851.31540701</v>
      </c>
      <c r="I1398">
        <v>335697310.96174997</v>
      </c>
      <c r="J1398">
        <v>758408596.90734804</v>
      </c>
      <c r="K1398">
        <v>1894954302.2432799</v>
      </c>
      <c r="L1398">
        <v>4259652803.3363199</v>
      </c>
      <c r="M1398">
        <v>4861258207.7915096</v>
      </c>
      <c r="N1398">
        <v>7319120001.8847599</v>
      </c>
      <c r="O1398">
        <v>9492962879.6243191</v>
      </c>
      <c r="Q1398" t="str">
        <f>VLOOKUP(A1398,Lookup_Tables!$D$2:$E$7,2,FALSE)</f>
        <v>AP</v>
      </c>
      <c r="R1398" t="str">
        <f>IFERROR(VLOOKUP(D1398,Lookup_Tables!$A$2:$B$21,2,FALSE),"All")</f>
        <v>All</v>
      </c>
    </row>
    <row r="1399" spans="1:18" hidden="1">
      <c r="A1399">
        <v>-1</v>
      </c>
      <c r="B1399">
        <v>48</v>
      </c>
      <c r="C1399" t="s">
        <v>39</v>
      </c>
      <c r="D1399">
        <v>15</v>
      </c>
      <c r="E1399">
        <v>77424767.411736205</v>
      </c>
      <c r="F1399">
        <v>23030608.474722899</v>
      </c>
      <c r="G1399">
        <v>26309299.085772298</v>
      </c>
      <c r="H1399">
        <v>229642931.31650299</v>
      </c>
      <c r="I1399">
        <v>328119038.37115002</v>
      </c>
      <c r="J1399">
        <v>727105338.62914002</v>
      </c>
      <c r="K1399">
        <v>1835486156.3366599</v>
      </c>
      <c r="L1399">
        <v>4045481967.6442699</v>
      </c>
      <c r="M1399">
        <v>4801839457.96696</v>
      </c>
      <c r="N1399">
        <v>7319120001.8847599</v>
      </c>
      <c r="O1399">
        <v>9492962879.6243191</v>
      </c>
      <c r="Q1399" t="str">
        <f>VLOOKUP(A1399,Lookup_Tables!$D$2:$E$7,2,FALSE)</f>
        <v>AP</v>
      </c>
      <c r="R1399" t="str">
        <f>IFERROR(VLOOKUP(D1399,Lookup_Tables!$A$2:$B$21,2,FALSE),"All")</f>
        <v>All</v>
      </c>
    </row>
    <row r="1400" spans="1:18" hidden="1">
      <c r="A1400">
        <v>-1</v>
      </c>
      <c r="B1400">
        <v>48</v>
      </c>
      <c r="C1400" t="s">
        <v>38</v>
      </c>
      <c r="D1400">
        <v>16</v>
      </c>
      <c r="E1400">
        <v>9273756.0024603102</v>
      </c>
      <c r="F1400">
        <v>2657306.752171617</v>
      </c>
      <c r="G1400">
        <v>2113965.1442844402</v>
      </c>
      <c r="H1400">
        <v>23168419.548160601</v>
      </c>
      <c r="I1400">
        <v>33128203.549187198</v>
      </c>
      <c r="J1400">
        <v>82672112.798836693</v>
      </c>
      <c r="K1400">
        <v>216983910.29547501</v>
      </c>
      <c r="L1400">
        <v>522644741.31558901</v>
      </c>
      <c r="M1400">
        <v>590316512.26018298</v>
      </c>
      <c r="N1400">
        <v>976072890.62839997</v>
      </c>
      <c r="O1400">
        <v>1302454527.9239099</v>
      </c>
      <c r="Q1400" t="str">
        <f>VLOOKUP(A1400,Lookup_Tables!$D$2:$E$7,2,FALSE)</f>
        <v>AP</v>
      </c>
      <c r="R1400" t="str">
        <f>IFERROR(VLOOKUP(D1400,Lookup_Tables!$A$2:$B$21,2,FALSE),"All")</f>
        <v>Government_Loss</v>
      </c>
    </row>
    <row r="1401" spans="1:18" hidden="1">
      <c r="A1401">
        <v>-1</v>
      </c>
      <c r="B1401">
        <v>48</v>
      </c>
      <c r="C1401" t="s">
        <v>39</v>
      </c>
      <c r="D1401">
        <v>16</v>
      </c>
      <c r="E1401">
        <v>9164629.8336161803</v>
      </c>
      <c r="F1401">
        <v>2608088.6448728424</v>
      </c>
      <c r="G1401">
        <v>2020045.1345863501</v>
      </c>
      <c r="H1401">
        <v>22606442.917931601</v>
      </c>
      <c r="I1401">
        <v>33081233.354184199</v>
      </c>
      <c r="J1401">
        <v>79171905.285062194</v>
      </c>
      <c r="K1401">
        <v>216983910.29547501</v>
      </c>
      <c r="L1401">
        <v>512946386.88364202</v>
      </c>
      <c r="M1401">
        <v>587716687.48908806</v>
      </c>
      <c r="N1401">
        <v>976072890.62839997</v>
      </c>
      <c r="O1401">
        <v>1302454527.9239099</v>
      </c>
      <c r="Q1401" t="str">
        <f>VLOOKUP(A1401,Lookup_Tables!$D$2:$E$7,2,FALSE)</f>
        <v>AP</v>
      </c>
      <c r="R1401" t="str">
        <f>IFERROR(VLOOKUP(D1401,Lookup_Tables!$A$2:$B$21,2,FALSE),"All")</f>
        <v>Government_Loss</v>
      </c>
    </row>
    <row r="1402" spans="1:18" hidden="1">
      <c r="A1402">
        <v>-1</v>
      </c>
      <c r="B1402">
        <v>48</v>
      </c>
      <c r="C1402" t="s">
        <v>38</v>
      </c>
      <c r="D1402">
        <v>17</v>
      </c>
      <c r="E1402">
        <v>9718734.09174232</v>
      </c>
      <c r="F1402">
        <v>3091810.8425182644</v>
      </c>
      <c r="G1402">
        <v>2672519.4841217701</v>
      </c>
      <c r="H1402">
        <v>26345642.735661902</v>
      </c>
      <c r="I1402">
        <v>37125487.625473</v>
      </c>
      <c r="J1402">
        <v>85469551.350330502</v>
      </c>
      <c r="K1402">
        <v>226127340.707468</v>
      </c>
      <c r="L1402">
        <v>512873270.84447497</v>
      </c>
      <c r="M1402">
        <v>600952516.83853304</v>
      </c>
      <c r="N1402">
        <v>898788018.98080897</v>
      </c>
      <c r="O1402">
        <v>1197029455.6558499</v>
      </c>
      <c r="Q1402" t="str">
        <f>VLOOKUP(A1402,Lookup_Tables!$D$2:$E$7,2,FALSE)</f>
        <v>AP</v>
      </c>
      <c r="R1402" t="str">
        <f>IFERROR(VLOOKUP(D1402,Lookup_Tables!$A$2:$B$21,2,FALSE),"All")</f>
        <v>Emergency_Loss</v>
      </c>
    </row>
    <row r="1403" spans="1:18" hidden="1">
      <c r="A1403">
        <v>-1</v>
      </c>
      <c r="B1403">
        <v>48</v>
      </c>
      <c r="C1403" t="s">
        <v>39</v>
      </c>
      <c r="D1403">
        <v>17</v>
      </c>
      <c r="E1403">
        <v>9597727.6307481993</v>
      </c>
      <c r="F1403">
        <v>2995448.1691246983</v>
      </c>
      <c r="G1403">
        <v>2587115.0521920598</v>
      </c>
      <c r="H1403">
        <v>25425497.930530299</v>
      </c>
      <c r="I1403">
        <v>36838648.207308598</v>
      </c>
      <c r="J1403">
        <v>85304315.935376003</v>
      </c>
      <c r="K1403">
        <v>226009032.46671301</v>
      </c>
      <c r="L1403">
        <v>511850053.95785898</v>
      </c>
      <c r="M1403">
        <v>597805725.30982602</v>
      </c>
      <c r="N1403">
        <v>898788018.98080897</v>
      </c>
      <c r="O1403">
        <v>1197029455.6558499</v>
      </c>
      <c r="Q1403" t="str">
        <f>VLOOKUP(A1403,Lookup_Tables!$D$2:$E$7,2,FALSE)</f>
        <v>AP</v>
      </c>
      <c r="R1403" t="str">
        <f>IFERROR(VLOOKUP(D1403,Lookup_Tables!$A$2:$B$21,2,FALSE),"All")</f>
        <v>Emergency_Loss</v>
      </c>
    </row>
    <row r="1404" spans="1:18" hidden="1">
      <c r="A1404">
        <v>-1</v>
      </c>
      <c r="B1404">
        <v>48</v>
      </c>
      <c r="C1404" t="s">
        <v>38</v>
      </c>
      <c r="D1404">
        <v>18</v>
      </c>
      <c r="E1404">
        <v>18992490.0942026</v>
      </c>
      <c r="F1404">
        <v>5499781.5748714097</v>
      </c>
      <c r="G1404">
        <v>4933065.4568905002</v>
      </c>
      <c r="H1404">
        <v>49280768.193664096</v>
      </c>
      <c r="I1404">
        <v>71510671.231767401</v>
      </c>
      <c r="J1404">
        <v>174292689.81589299</v>
      </c>
      <c r="K1404">
        <v>442217579.293863</v>
      </c>
      <c r="L1404">
        <v>1044388824.9339</v>
      </c>
      <c r="M1404">
        <v>1254100052.0149701</v>
      </c>
      <c r="N1404">
        <v>1920776632.58008</v>
      </c>
      <c r="O1404">
        <v>2487330238.7972798</v>
      </c>
      <c r="Q1404" t="str">
        <f>VLOOKUP(A1404,Lookup_Tables!$D$2:$E$7,2,FALSE)</f>
        <v>AP</v>
      </c>
      <c r="R1404" t="str">
        <f>IFERROR(VLOOKUP(D1404,Lookup_Tables!$A$2:$B$21,2,FALSE),"All")</f>
        <v>Govt_Plus_Emergency</v>
      </c>
    </row>
    <row r="1405" spans="1:18" hidden="1">
      <c r="A1405">
        <v>-1</v>
      </c>
      <c r="B1405">
        <v>48</v>
      </c>
      <c r="C1405" t="s">
        <v>39</v>
      </c>
      <c r="D1405">
        <v>18</v>
      </c>
      <c r="E1405">
        <v>18760334.708283801</v>
      </c>
      <c r="F1405">
        <v>5442706.340870522</v>
      </c>
      <c r="G1405">
        <v>4753132.19234295</v>
      </c>
      <c r="H1405">
        <v>47643734.107726298</v>
      </c>
      <c r="I1405">
        <v>70479534.980701804</v>
      </c>
      <c r="J1405">
        <v>169290545.35455301</v>
      </c>
      <c r="K1405">
        <v>442217579.293863</v>
      </c>
      <c r="L1405">
        <v>1024796440.8415</v>
      </c>
      <c r="M1405">
        <v>1219095911.3153999</v>
      </c>
      <c r="N1405">
        <v>1920776632.58008</v>
      </c>
      <c r="O1405">
        <v>2487330238.7972798</v>
      </c>
      <c r="Q1405" t="str">
        <f>VLOOKUP(A1405,Lookup_Tables!$D$2:$E$7,2,FALSE)</f>
        <v>AP</v>
      </c>
      <c r="R1405" t="str">
        <f>IFERROR(VLOOKUP(D1405,Lookup_Tables!$A$2:$B$21,2,FALSE),"All")</f>
        <v>Govt_Plus_Emergency</v>
      </c>
    </row>
    <row r="1406" spans="1:18" hidden="1">
      <c r="A1406">
        <v>-1</v>
      </c>
      <c r="B1406">
        <v>49</v>
      </c>
      <c r="C1406" t="s">
        <v>38</v>
      </c>
      <c r="D1406">
        <v>0</v>
      </c>
      <c r="E1406">
        <v>434934616.05134499</v>
      </c>
      <c r="F1406">
        <v>166254222.02407491</v>
      </c>
      <c r="G1406">
        <v>471763361.65017498</v>
      </c>
      <c r="H1406">
        <v>1359750777.48576</v>
      </c>
      <c r="I1406">
        <v>1737420524.2788999</v>
      </c>
      <c r="J1406">
        <v>3255088676.53894</v>
      </c>
      <c r="K1406">
        <v>7995986373.3036699</v>
      </c>
      <c r="L1406">
        <v>16979778690.5242</v>
      </c>
      <c r="M1406">
        <v>20401492583.013901</v>
      </c>
      <c r="N1406">
        <v>31817425550.744999</v>
      </c>
      <c r="O1406">
        <v>46012973374.3302</v>
      </c>
      <c r="Q1406" t="str">
        <f>VLOOKUP(A1406,Lookup_Tables!$D$2:$E$7,2,FALSE)</f>
        <v>AP</v>
      </c>
      <c r="R1406" t="str">
        <f>IFERROR(VLOOKUP(D1406,Lookup_Tables!$A$2:$B$21,2,FALSE),"All")</f>
        <v>Private Assets</v>
      </c>
    </row>
    <row r="1407" spans="1:18" hidden="1">
      <c r="A1407">
        <v>-1</v>
      </c>
      <c r="B1407">
        <v>49</v>
      </c>
      <c r="C1407" t="s">
        <v>39</v>
      </c>
      <c r="D1407">
        <v>0</v>
      </c>
      <c r="E1407">
        <v>421957940.51712602</v>
      </c>
      <c r="F1407">
        <v>158712349.15240127</v>
      </c>
      <c r="G1407">
        <v>447633964.52142</v>
      </c>
      <c r="H1407">
        <v>1310162442.6848099</v>
      </c>
      <c r="I1407">
        <v>1571120062.1469901</v>
      </c>
      <c r="J1407">
        <v>3255088676.53894</v>
      </c>
      <c r="K1407">
        <v>7717800306.9667997</v>
      </c>
      <c r="L1407">
        <v>16932327364.5047</v>
      </c>
      <c r="M1407">
        <v>20401127996.818199</v>
      </c>
      <c r="N1407">
        <v>31817425550.744999</v>
      </c>
      <c r="O1407">
        <v>46012973374.3302</v>
      </c>
      <c r="Q1407" t="str">
        <f>VLOOKUP(A1407,Lookup_Tables!$D$2:$E$7,2,FALSE)</f>
        <v>AP</v>
      </c>
      <c r="R1407" t="str">
        <f>IFERROR(VLOOKUP(D1407,Lookup_Tables!$A$2:$B$21,2,FALSE),"All")</f>
        <v>Private Assets</v>
      </c>
    </row>
    <row r="1408" spans="1:18" hidden="1">
      <c r="A1408">
        <v>-1</v>
      </c>
      <c r="B1408">
        <v>49</v>
      </c>
      <c r="C1408" t="s">
        <v>38</v>
      </c>
      <c r="D1408">
        <v>1</v>
      </c>
      <c r="E1408">
        <v>4102868.7110815998</v>
      </c>
      <c r="F1408">
        <v>1231302.7355268733</v>
      </c>
      <c r="G1408">
        <v>81224.620385270406</v>
      </c>
      <c r="H1408">
        <v>1378957.1433413799</v>
      </c>
      <c r="I1408">
        <v>2190376.6457087998</v>
      </c>
      <c r="J1408">
        <v>15042347.4184603</v>
      </c>
      <c r="K1408">
        <v>92695382.220887199</v>
      </c>
      <c r="L1408">
        <v>248319431.64181501</v>
      </c>
      <c r="M1408">
        <v>281512440.61629999</v>
      </c>
      <c r="N1408">
        <v>535011697.012815</v>
      </c>
      <c r="O1408">
        <v>868038036.29501295</v>
      </c>
      <c r="Q1408" t="str">
        <f>VLOOKUP(A1408,Lookup_Tables!$D$2:$E$7,2,FALSE)</f>
        <v>AP</v>
      </c>
      <c r="R1408" t="str">
        <f>IFERROR(VLOOKUP(D1408,Lookup_Tables!$A$2:$B$21,2,FALSE),"All")</f>
        <v>Airport</v>
      </c>
    </row>
    <row r="1409" spans="1:18" hidden="1">
      <c r="A1409">
        <v>-1</v>
      </c>
      <c r="B1409">
        <v>49</v>
      </c>
      <c r="C1409" t="s">
        <v>39</v>
      </c>
      <c r="D1409">
        <v>1</v>
      </c>
      <c r="E1409">
        <v>4053968.39104668</v>
      </c>
      <c r="F1409">
        <v>1224045.4380518533</v>
      </c>
      <c r="G1409">
        <v>81224.620385270406</v>
      </c>
      <c r="H1409">
        <v>1329428.5311825001</v>
      </c>
      <c r="I1409">
        <v>2190376.6457087998</v>
      </c>
      <c r="J1409">
        <v>15042347.4184603</v>
      </c>
      <c r="K1409">
        <v>92435330.638297096</v>
      </c>
      <c r="L1409">
        <v>248319431.64181501</v>
      </c>
      <c r="M1409">
        <v>281512440.61629999</v>
      </c>
      <c r="N1409">
        <v>535011697.012815</v>
      </c>
      <c r="O1409">
        <v>828025462.56088495</v>
      </c>
      <c r="Q1409" t="str">
        <f>VLOOKUP(A1409,Lookup_Tables!$D$2:$E$7,2,FALSE)</f>
        <v>AP</v>
      </c>
      <c r="R1409" t="str">
        <f>IFERROR(VLOOKUP(D1409,Lookup_Tables!$A$2:$B$21,2,FALSE),"All")</f>
        <v>Airport</v>
      </c>
    </row>
    <row r="1410" spans="1:18" hidden="1">
      <c r="A1410">
        <v>-1</v>
      </c>
      <c r="B1410">
        <v>49</v>
      </c>
      <c r="C1410" t="s">
        <v>38</v>
      </c>
      <c r="D1410">
        <v>2</v>
      </c>
      <c r="E1410">
        <v>3601313.8373547802</v>
      </c>
      <c r="F1410">
        <v>1228268.5119662597</v>
      </c>
      <c r="G1410">
        <v>4187048.36956956</v>
      </c>
      <c r="H1410">
        <v>15541255.4993784</v>
      </c>
      <c r="I1410">
        <v>19857922.8363964</v>
      </c>
      <c r="J1410">
        <v>37212643.738779798</v>
      </c>
      <c r="K1410">
        <v>72323583.113587901</v>
      </c>
      <c r="L1410">
        <v>125654852.27254599</v>
      </c>
      <c r="M1410">
        <v>155976729.50534499</v>
      </c>
      <c r="N1410">
        <v>242999571.26536801</v>
      </c>
      <c r="O1410">
        <v>339089527.617755</v>
      </c>
      <c r="Q1410" t="str">
        <f>VLOOKUP(A1410,Lookup_Tables!$D$2:$E$7,2,FALSE)</f>
        <v>AP</v>
      </c>
      <c r="R1410" t="str">
        <f>IFERROR(VLOOKUP(D1410,Lookup_Tables!$A$2:$B$21,2,FALSE),"All")</f>
        <v>Bridge</v>
      </c>
    </row>
    <row r="1411" spans="1:18" hidden="1">
      <c r="A1411">
        <v>-1</v>
      </c>
      <c r="B1411">
        <v>49</v>
      </c>
      <c r="C1411" t="s">
        <v>39</v>
      </c>
      <c r="D1411">
        <v>2</v>
      </c>
      <c r="E1411">
        <v>3487590.0041489201</v>
      </c>
      <c r="F1411">
        <v>1151280.4085824904</v>
      </c>
      <c r="G1411">
        <v>4023599.8422173099</v>
      </c>
      <c r="H1411">
        <v>14418402.462923599</v>
      </c>
      <c r="I1411">
        <v>19409903.876818601</v>
      </c>
      <c r="J1411">
        <v>36337724.908877797</v>
      </c>
      <c r="K1411">
        <v>71720168.888326898</v>
      </c>
      <c r="L1411">
        <v>123951568.803765</v>
      </c>
      <c r="M1411">
        <v>155976729.50534499</v>
      </c>
      <c r="N1411">
        <v>242999571.26536801</v>
      </c>
      <c r="O1411">
        <v>339089527.617755</v>
      </c>
      <c r="Q1411" t="str">
        <f>VLOOKUP(A1411,Lookup_Tables!$D$2:$E$7,2,FALSE)</f>
        <v>AP</v>
      </c>
      <c r="R1411" t="str">
        <f>IFERROR(VLOOKUP(D1411,Lookup_Tables!$A$2:$B$21,2,FALSE),"All")</f>
        <v>Bridge</v>
      </c>
    </row>
    <row r="1412" spans="1:18" hidden="1">
      <c r="A1412">
        <v>-1</v>
      </c>
      <c r="B1412">
        <v>49</v>
      </c>
      <c r="C1412" t="s">
        <v>38</v>
      </c>
      <c r="D1412">
        <v>3</v>
      </c>
      <c r="E1412">
        <v>486390.34840639302</v>
      </c>
      <c r="F1412">
        <v>178364.92044929805</v>
      </c>
      <c r="G1412">
        <v>497604.99745543202</v>
      </c>
      <c r="H1412">
        <v>1465093.17621464</v>
      </c>
      <c r="I1412">
        <v>1962996.63056795</v>
      </c>
      <c r="J1412">
        <v>3954907.0822977</v>
      </c>
      <c r="K1412">
        <v>8556204.6954544596</v>
      </c>
      <c r="L1412">
        <v>19302118.6882038</v>
      </c>
      <c r="M1412">
        <v>23005928.544807501</v>
      </c>
      <c r="N1412">
        <v>37232203.3981601</v>
      </c>
      <c r="O1412">
        <v>57352280.044215403</v>
      </c>
      <c r="Q1412" t="str">
        <f>VLOOKUP(A1412,Lookup_Tables!$D$2:$E$7,2,FALSE)</f>
        <v>AP</v>
      </c>
      <c r="R1412" t="str">
        <f>IFERROR(VLOOKUP(D1412,Lookup_Tables!$A$2:$B$21,2,FALSE),"All")</f>
        <v>Govt Hosp</v>
      </c>
    </row>
    <row r="1413" spans="1:18" hidden="1">
      <c r="A1413">
        <v>-1</v>
      </c>
      <c r="B1413">
        <v>49</v>
      </c>
      <c r="C1413" t="s">
        <v>39</v>
      </c>
      <c r="D1413">
        <v>3</v>
      </c>
      <c r="E1413">
        <v>467953.647513545</v>
      </c>
      <c r="F1413">
        <v>164841.58833822858</v>
      </c>
      <c r="G1413">
        <v>479564.49018795002</v>
      </c>
      <c r="H1413">
        <v>1389031.66312962</v>
      </c>
      <c r="I1413">
        <v>1830016.0616734601</v>
      </c>
      <c r="J1413">
        <v>3854103.2402238902</v>
      </c>
      <c r="K1413">
        <v>8447654.8736754507</v>
      </c>
      <c r="L1413">
        <v>19302118.6882038</v>
      </c>
      <c r="M1413">
        <v>23005928.544807501</v>
      </c>
      <c r="N1413">
        <v>37232203.3981601</v>
      </c>
      <c r="O1413">
        <v>57352280.044215403</v>
      </c>
      <c r="Q1413" t="str">
        <f>VLOOKUP(A1413,Lookup_Tables!$D$2:$E$7,2,FALSE)</f>
        <v>AP</v>
      </c>
      <c r="R1413" t="str">
        <f>IFERROR(VLOOKUP(D1413,Lookup_Tables!$A$2:$B$21,2,FALSE),"All")</f>
        <v>Govt Hosp</v>
      </c>
    </row>
    <row r="1414" spans="1:18" hidden="1">
      <c r="A1414">
        <v>-1</v>
      </c>
      <c r="B1414">
        <v>49</v>
      </c>
      <c r="C1414" t="s">
        <v>38</v>
      </c>
      <c r="D1414">
        <v>4</v>
      </c>
      <c r="E1414">
        <v>677760.50571720197</v>
      </c>
      <c r="F1414">
        <v>232748.81679763889</v>
      </c>
      <c r="G1414">
        <v>850470.52616506303</v>
      </c>
      <c r="H1414">
        <v>3005430.67563061</v>
      </c>
      <c r="I1414">
        <v>3668344.8252752302</v>
      </c>
      <c r="J1414">
        <v>6659680.7940282002</v>
      </c>
      <c r="K1414">
        <v>12671377.825268799</v>
      </c>
      <c r="L1414">
        <v>24420518.5440249</v>
      </c>
      <c r="M1414">
        <v>30785703.092359699</v>
      </c>
      <c r="N1414">
        <v>47114811.210452303</v>
      </c>
      <c r="O1414">
        <v>61975557.712343402</v>
      </c>
      <c r="Q1414" t="str">
        <f>VLOOKUP(A1414,Lookup_Tables!$D$2:$E$7,2,FALSE)</f>
        <v>AP</v>
      </c>
      <c r="R1414" t="str">
        <f>IFERROR(VLOOKUP(D1414,Lookup_Tables!$A$2:$B$21,2,FALSE),"All")</f>
        <v>Govt Med Fac</v>
      </c>
    </row>
    <row r="1415" spans="1:18" hidden="1">
      <c r="A1415">
        <v>-1</v>
      </c>
      <c r="B1415">
        <v>49</v>
      </c>
      <c r="C1415" t="s">
        <v>39</v>
      </c>
      <c r="D1415">
        <v>4</v>
      </c>
      <c r="E1415">
        <v>654625.65497460798</v>
      </c>
      <c r="F1415">
        <v>218899.29924490163</v>
      </c>
      <c r="G1415">
        <v>807831.69288345403</v>
      </c>
      <c r="H1415">
        <v>2874287.3017793</v>
      </c>
      <c r="I1415">
        <v>3564553.0588372899</v>
      </c>
      <c r="J1415">
        <v>6262849.3201596197</v>
      </c>
      <c r="K1415">
        <v>12607605.3950781</v>
      </c>
      <c r="L1415">
        <v>24420518.5440249</v>
      </c>
      <c r="M1415">
        <v>30694879.675375901</v>
      </c>
      <c r="N1415">
        <v>47114811.210452303</v>
      </c>
      <c r="O1415">
        <v>61975557.712343402</v>
      </c>
      <c r="Q1415" t="str">
        <f>VLOOKUP(A1415,Lookup_Tables!$D$2:$E$7,2,FALSE)</f>
        <v>AP</v>
      </c>
      <c r="R1415" t="str">
        <f>IFERROR(VLOOKUP(D1415,Lookup_Tables!$A$2:$B$21,2,FALSE),"All")</f>
        <v>Govt Med Fac</v>
      </c>
    </row>
    <row r="1416" spans="1:18" hidden="1">
      <c r="A1416">
        <v>-1</v>
      </c>
      <c r="B1416">
        <v>49</v>
      </c>
      <c r="C1416" t="s">
        <v>38</v>
      </c>
      <c r="D1416">
        <v>6</v>
      </c>
      <c r="E1416">
        <v>1189398.29852298</v>
      </c>
      <c r="F1416">
        <v>407855.59594018979</v>
      </c>
      <c r="G1416">
        <v>492696.82588939002</v>
      </c>
      <c r="H1416">
        <v>2763294.2644533799</v>
      </c>
      <c r="I1416">
        <v>3730732.0770336399</v>
      </c>
      <c r="J1416">
        <v>8836457.1476644296</v>
      </c>
      <c r="K1416">
        <v>24006753.921166901</v>
      </c>
      <c r="L1416">
        <v>51526974.7251755</v>
      </c>
      <c r="M1416">
        <v>58952491.807233997</v>
      </c>
      <c r="N1416">
        <v>118265151.414516</v>
      </c>
      <c r="O1416">
        <v>187720389.29411</v>
      </c>
      <c r="Q1416" t="str">
        <f>VLOOKUP(A1416,Lookup_Tables!$D$2:$E$7,2,FALSE)</f>
        <v>AP</v>
      </c>
      <c r="R1416" t="str">
        <f>IFERROR(VLOOKUP(D1416,Lookup_Tables!$A$2:$B$21,2,FALSE),"All")</f>
        <v>Port</v>
      </c>
    </row>
    <row r="1417" spans="1:18" hidden="1">
      <c r="A1417">
        <v>-1</v>
      </c>
      <c r="B1417">
        <v>49</v>
      </c>
      <c r="C1417" t="s">
        <v>39</v>
      </c>
      <c r="D1417">
        <v>6</v>
      </c>
      <c r="E1417">
        <v>1153447.22040838</v>
      </c>
      <c r="F1417">
        <v>382040.04311473481</v>
      </c>
      <c r="G1417">
        <v>473002.78601925698</v>
      </c>
      <c r="H1417">
        <v>2649800.7607590398</v>
      </c>
      <c r="I1417">
        <v>3607369.0945875398</v>
      </c>
      <c r="J1417">
        <v>8701419.8142763693</v>
      </c>
      <c r="K1417">
        <v>23395617.325015701</v>
      </c>
      <c r="L1417">
        <v>49399281.679313198</v>
      </c>
      <c r="M1417">
        <v>58952491.807233997</v>
      </c>
      <c r="N1417">
        <v>118265151.414516</v>
      </c>
      <c r="O1417">
        <v>187701718.84868401</v>
      </c>
      <c r="Q1417" t="str">
        <f>VLOOKUP(A1417,Lookup_Tables!$D$2:$E$7,2,FALSE)</f>
        <v>AP</v>
      </c>
      <c r="R1417" t="str">
        <f>IFERROR(VLOOKUP(D1417,Lookup_Tables!$A$2:$B$21,2,FALSE),"All")</f>
        <v>Port</v>
      </c>
    </row>
    <row r="1418" spans="1:18" hidden="1">
      <c r="A1418">
        <v>-1</v>
      </c>
      <c r="B1418">
        <v>49</v>
      </c>
      <c r="C1418" t="s">
        <v>38</v>
      </c>
      <c r="D1418">
        <v>7</v>
      </c>
      <c r="E1418">
        <v>2578380.24399349</v>
      </c>
      <c r="F1418">
        <v>969710.59266935708</v>
      </c>
      <c r="G1418">
        <v>0</v>
      </c>
      <c r="H1418">
        <v>4002367.22050972</v>
      </c>
      <c r="I1418">
        <v>4973030.6514379103</v>
      </c>
      <c r="J1418">
        <v>7519776.8266768102</v>
      </c>
      <c r="K1418">
        <v>33113079.099545501</v>
      </c>
      <c r="L1418">
        <v>113531242.657359</v>
      </c>
      <c r="M1418">
        <v>142883649.03655401</v>
      </c>
      <c r="N1418">
        <v>326039224.31627703</v>
      </c>
      <c r="O1418">
        <v>549579202.25920105</v>
      </c>
      <c r="Q1418" t="str">
        <f>VLOOKUP(A1418,Lookup_Tables!$D$2:$E$7,2,FALSE)</f>
        <v>AP</v>
      </c>
      <c r="R1418" t="str">
        <f>IFERROR(VLOOKUP(D1418,Lookup_Tables!$A$2:$B$21,2,FALSE),"All")</f>
        <v>Power Plant</v>
      </c>
    </row>
    <row r="1419" spans="1:18" hidden="1">
      <c r="A1419">
        <v>-1</v>
      </c>
      <c r="B1419">
        <v>49</v>
      </c>
      <c r="C1419" t="s">
        <v>39</v>
      </c>
      <c r="D1419">
        <v>7</v>
      </c>
      <c r="E1419">
        <v>2560659.4462910099</v>
      </c>
      <c r="F1419">
        <v>959303.60109630763</v>
      </c>
      <c r="G1419">
        <v>0</v>
      </c>
      <c r="H1419">
        <v>3881273.6211184198</v>
      </c>
      <c r="I1419">
        <v>4730590.3210605001</v>
      </c>
      <c r="J1419">
        <v>7398841.3859959403</v>
      </c>
      <c r="K1419">
        <v>33113079.099545501</v>
      </c>
      <c r="L1419">
        <v>111466618.93122201</v>
      </c>
      <c r="M1419">
        <v>142883649.03655401</v>
      </c>
      <c r="N1419">
        <v>326039224.31627703</v>
      </c>
      <c r="O1419">
        <v>549579202.25920105</v>
      </c>
      <c r="Q1419" t="str">
        <f>VLOOKUP(A1419,Lookup_Tables!$D$2:$E$7,2,FALSE)</f>
        <v>AP</v>
      </c>
      <c r="R1419" t="str">
        <f>IFERROR(VLOOKUP(D1419,Lookup_Tables!$A$2:$B$21,2,FALSE),"All")</f>
        <v>Power Plant</v>
      </c>
    </row>
    <row r="1420" spans="1:18" hidden="1">
      <c r="A1420">
        <v>-1</v>
      </c>
      <c r="B1420">
        <v>49</v>
      </c>
      <c r="C1420" t="s">
        <v>38</v>
      </c>
      <c r="D1420">
        <v>9</v>
      </c>
      <c r="E1420">
        <v>150551.902949076</v>
      </c>
      <c r="F1420">
        <v>52467.093269519479</v>
      </c>
      <c r="G1420">
        <v>57709.942244578</v>
      </c>
      <c r="H1420">
        <v>302557.96737621498</v>
      </c>
      <c r="I1420">
        <v>408358.362629571</v>
      </c>
      <c r="J1420">
        <v>1039574.67625592</v>
      </c>
      <c r="K1420">
        <v>3245396.6183542898</v>
      </c>
      <c r="L1420">
        <v>6524169.2923228899</v>
      </c>
      <c r="M1420">
        <v>8218349.8638456799</v>
      </c>
      <c r="N1420">
        <v>15467384.7013586</v>
      </c>
      <c r="O1420">
        <v>22109398.637610599</v>
      </c>
      <c r="Q1420" t="str">
        <f>VLOOKUP(A1420,Lookup_Tables!$D$2:$E$7,2,FALSE)</f>
        <v>AP</v>
      </c>
      <c r="R1420" t="str">
        <f>IFERROR(VLOOKUP(D1420,Lookup_Tables!$A$2:$B$21,2,FALSE),"All")</f>
        <v>Pub Admin Bldg</v>
      </c>
    </row>
    <row r="1421" spans="1:18" hidden="1">
      <c r="A1421">
        <v>-1</v>
      </c>
      <c r="B1421">
        <v>49</v>
      </c>
      <c r="C1421" t="s">
        <v>39</v>
      </c>
      <c r="D1421">
        <v>9</v>
      </c>
      <c r="E1421">
        <v>145966.55900344899</v>
      </c>
      <c r="F1421">
        <v>49361.243911590442</v>
      </c>
      <c r="G1421">
        <v>55106.6041615375</v>
      </c>
      <c r="H1421">
        <v>289399.657430552</v>
      </c>
      <c r="I1421">
        <v>394900.66836432699</v>
      </c>
      <c r="J1421">
        <v>1028839.63850723</v>
      </c>
      <c r="K1421">
        <v>3204977.85250676</v>
      </c>
      <c r="L1421">
        <v>6408129.1378382202</v>
      </c>
      <c r="M1421">
        <v>7972310.3948032502</v>
      </c>
      <c r="N1421">
        <v>15328811.686780199</v>
      </c>
      <c r="O1421">
        <v>22109398.637610599</v>
      </c>
      <c r="Q1421" t="str">
        <f>VLOOKUP(A1421,Lookup_Tables!$D$2:$E$7,2,FALSE)</f>
        <v>AP</v>
      </c>
      <c r="R1421" t="str">
        <f>IFERROR(VLOOKUP(D1421,Lookup_Tables!$A$2:$B$21,2,FALSE),"All")</f>
        <v>Pub Admin Bldg</v>
      </c>
    </row>
    <row r="1422" spans="1:18" hidden="1">
      <c r="A1422">
        <v>-1</v>
      </c>
      <c r="B1422">
        <v>49</v>
      </c>
      <c r="C1422" t="s">
        <v>38</v>
      </c>
      <c r="D1422">
        <v>10</v>
      </c>
      <c r="E1422">
        <v>1629568.4963122101</v>
      </c>
      <c r="F1422">
        <v>537671.08562377817</v>
      </c>
      <c r="G1422">
        <v>1154104.4650857199</v>
      </c>
      <c r="H1422">
        <v>7120363.8592505399</v>
      </c>
      <c r="I1422">
        <v>8907033.3851537798</v>
      </c>
      <c r="J1422">
        <v>17758449.7019739</v>
      </c>
      <c r="K1422">
        <v>34973214.966339402</v>
      </c>
      <c r="L1422">
        <v>57658495.9850749</v>
      </c>
      <c r="M1422">
        <v>70550648.030196801</v>
      </c>
      <c r="N1422">
        <v>108518898.64946599</v>
      </c>
      <c r="O1422">
        <v>196692348.66209599</v>
      </c>
      <c r="Q1422" t="str">
        <f>VLOOKUP(A1422,Lookup_Tables!$D$2:$E$7,2,FALSE)</f>
        <v>AP</v>
      </c>
      <c r="R1422" t="str">
        <f>IFERROR(VLOOKUP(D1422,Lookup_Tables!$A$2:$B$21,2,FALSE),"All")</f>
        <v>Pub School</v>
      </c>
    </row>
    <row r="1423" spans="1:18" hidden="1">
      <c r="A1423">
        <v>-1</v>
      </c>
      <c r="B1423">
        <v>49</v>
      </c>
      <c r="C1423" t="s">
        <v>39</v>
      </c>
      <c r="D1423">
        <v>10</v>
      </c>
      <c r="E1423">
        <v>1586856.8230437499</v>
      </c>
      <c r="F1423">
        <v>514799.76744925999</v>
      </c>
      <c r="G1423">
        <v>1128201.89774127</v>
      </c>
      <c r="H1423">
        <v>6877042.8430404402</v>
      </c>
      <c r="I1423">
        <v>8591285.3151468802</v>
      </c>
      <c r="J1423">
        <v>16828869.403570302</v>
      </c>
      <c r="K1423">
        <v>34812115.176266998</v>
      </c>
      <c r="L1423">
        <v>55792221.943121403</v>
      </c>
      <c r="M1423">
        <v>70550648.030196801</v>
      </c>
      <c r="N1423">
        <v>108518898.64946599</v>
      </c>
      <c r="O1423">
        <v>196205837.718575</v>
      </c>
      <c r="Q1423" t="str">
        <f>VLOOKUP(A1423,Lookup_Tables!$D$2:$E$7,2,FALSE)</f>
        <v>AP</v>
      </c>
      <c r="R1423" t="str">
        <f>IFERROR(VLOOKUP(D1423,Lookup_Tables!$A$2:$B$21,2,FALSE),"All")</f>
        <v>Pub School</v>
      </c>
    </row>
    <row r="1424" spans="1:18" hidden="1">
      <c r="A1424">
        <v>-1</v>
      </c>
      <c r="B1424">
        <v>49</v>
      </c>
      <c r="C1424" t="s">
        <v>38</v>
      </c>
      <c r="D1424">
        <v>11</v>
      </c>
      <c r="E1424">
        <v>1010499.87617958</v>
      </c>
      <c r="F1424">
        <v>365109.68815126026</v>
      </c>
      <c r="G1424">
        <v>670710.00568247505</v>
      </c>
      <c r="H1424">
        <v>2609804.50768827</v>
      </c>
      <c r="I1424">
        <v>3277693.3228538102</v>
      </c>
      <c r="J1424">
        <v>6171554.4630087204</v>
      </c>
      <c r="K1424">
        <v>19730202.115956701</v>
      </c>
      <c r="L1424">
        <v>43610807.449809402</v>
      </c>
      <c r="M1424">
        <v>51750598.1460163</v>
      </c>
      <c r="N1424">
        <v>97988781.2750929</v>
      </c>
      <c r="O1424">
        <v>138578975.33088899</v>
      </c>
      <c r="Q1424" t="str">
        <f>VLOOKUP(A1424,Lookup_Tables!$D$2:$E$7,2,FALSE)</f>
        <v>AP</v>
      </c>
      <c r="R1424" t="str">
        <f>IFERROR(VLOOKUP(D1424,Lookup_Tables!$A$2:$B$21,2,FALSE),"All")</f>
        <v>Pub Univ</v>
      </c>
    </row>
    <row r="1425" spans="1:18" hidden="1">
      <c r="A1425">
        <v>-1</v>
      </c>
      <c r="B1425">
        <v>49</v>
      </c>
      <c r="C1425" t="s">
        <v>39</v>
      </c>
      <c r="D1425">
        <v>11</v>
      </c>
      <c r="E1425">
        <v>983160.52731193101</v>
      </c>
      <c r="F1425">
        <v>348424.94644113525</v>
      </c>
      <c r="G1425">
        <v>650742.06280472199</v>
      </c>
      <c r="H1425">
        <v>2530572.7705774698</v>
      </c>
      <c r="I1425">
        <v>3187147.35130081</v>
      </c>
      <c r="J1425">
        <v>5992214.0624953099</v>
      </c>
      <c r="K1425">
        <v>19003397.0635923</v>
      </c>
      <c r="L1425">
        <v>43610807.449809402</v>
      </c>
      <c r="M1425">
        <v>50603793.068930604</v>
      </c>
      <c r="N1425">
        <v>97988781.2750929</v>
      </c>
      <c r="O1425">
        <v>138578975.33088899</v>
      </c>
      <c r="Q1425" t="str">
        <f>VLOOKUP(A1425,Lookup_Tables!$D$2:$E$7,2,FALSE)</f>
        <v>AP</v>
      </c>
      <c r="R1425" t="str">
        <f>IFERROR(VLOOKUP(D1425,Lookup_Tables!$A$2:$B$21,2,FALSE),"All")</f>
        <v>Pub Univ</v>
      </c>
    </row>
    <row r="1426" spans="1:18" hidden="1">
      <c r="A1426">
        <v>-1</v>
      </c>
      <c r="B1426">
        <v>49</v>
      </c>
      <c r="C1426" t="s">
        <v>38</v>
      </c>
      <c r="D1426">
        <v>13</v>
      </c>
      <c r="E1426">
        <v>2730513.01152443</v>
      </c>
      <c r="F1426">
        <v>972538.27490673447</v>
      </c>
      <c r="G1426">
        <v>1838094.30202552</v>
      </c>
      <c r="H1426">
        <v>7810032.61378631</v>
      </c>
      <c r="I1426">
        <v>10683600.904895499</v>
      </c>
      <c r="J1426">
        <v>23905953.137706399</v>
      </c>
      <c r="K1426">
        <v>53721910.775558703</v>
      </c>
      <c r="L1426">
        <v>112651252.497301</v>
      </c>
      <c r="M1426">
        <v>138111207.73621899</v>
      </c>
      <c r="N1426">
        <v>228222207.328749</v>
      </c>
      <c r="O1426">
        <v>328409231.36419803</v>
      </c>
      <c r="Q1426" t="str">
        <f>VLOOKUP(A1426,Lookup_Tables!$D$2:$E$7,2,FALSE)</f>
        <v>AP</v>
      </c>
      <c r="R1426" t="str">
        <f>IFERROR(VLOOKUP(D1426,Lookup_Tables!$A$2:$B$21,2,FALSE),"All")</f>
        <v>Residual Inst</v>
      </c>
    </row>
    <row r="1427" spans="1:18" hidden="1">
      <c r="A1427">
        <v>-1</v>
      </c>
      <c r="B1427">
        <v>49</v>
      </c>
      <c r="C1427" t="s">
        <v>39</v>
      </c>
      <c r="D1427">
        <v>13</v>
      </c>
      <c r="E1427">
        <v>2661477.4274727399</v>
      </c>
      <c r="F1427">
        <v>926345.6731801657</v>
      </c>
      <c r="G1427">
        <v>1753470.19679643</v>
      </c>
      <c r="H1427">
        <v>7652687.9080181597</v>
      </c>
      <c r="I1427">
        <v>10216519.9533854</v>
      </c>
      <c r="J1427">
        <v>23797568.977719199</v>
      </c>
      <c r="K1427">
        <v>52008004.302043401</v>
      </c>
      <c r="L1427">
        <v>112468629.441305</v>
      </c>
      <c r="M1427">
        <v>138111207.73621899</v>
      </c>
      <c r="N1427">
        <v>227571264.42006299</v>
      </c>
      <c r="O1427">
        <v>328407344.977754</v>
      </c>
      <c r="Q1427" t="str">
        <f>VLOOKUP(A1427,Lookup_Tables!$D$2:$E$7,2,FALSE)</f>
        <v>AP</v>
      </c>
      <c r="R1427" t="str">
        <f>IFERROR(VLOOKUP(D1427,Lookup_Tables!$A$2:$B$21,2,FALSE),"All")</f>
        <v>Residual Inst</v>
      </c>
    </row>
    <row r="1428" spans="1:18" hidden="1">
      <c r="A1428">
        <v>-1</v>
      </c>
      <c r="B1428">
        <v>49</v>
      </c>
      <c r="C1428" t="s">
        <v>38</v>
      </c>
      <c r="D1428">
        <v>14</v>
      </c>
      <c r="E1428">
        <v>3198087.63231513</v>
      </c>
      <c r="F1428">
        <v>1165112.6317723356</v>
      </c>
      <c r="G1428">
        <v>1696749.8560021501</v>
      </c>
      <c r="H1428">
        <v>12206804.0884465</v>
      </c>
      <c r="I1428">
        <v>16556880.8764985</v>
      </c>
      <c r="J1428">
        <v>33625483.516388699</v>
      </c>
      <c r="K1428">
        <v>66429099.717312597</v>
      </c>
      <c r="L1428">
        <v>110251796.31072</v>
      </c>
      <c r="M1428">
        <v>129326286.459591</v>
      </c>
      <c r="N1428">
        <v>224716471.251315</v>
      </c>
      <c r="O1428">
        <v>367011743.841631</v>
      </c>
      <c r="Q1428" t="str">
        <f>VLOOKUP(A1428,Lookup_Tables!$D$2:$E$7,2,FALSE)</f>
        <v>AP</v>
      </c>
      <c r="R1428" t="str">
        <f>IFERROR(VLOOKUP(D1428,Lookup_Tables!$A$2:$B$21,2,FALSE),"All")</f>
        <v>Road</v>
      </c>
    </row>
    <row r="1429" spans="1:18" hidden="1">
      <c r="A1429">
        <v>-1</v>
      </c>
      <c r="B1429">
        <v>49</v>
      </c>
      <c r="C1429" t="s">
        <v>39</v>
      </c>
      <c r="D1429">
        <v>14</v>
      </c>
      <c r="E1429">
        <v>3130876.5004417798</v>
      </c>
      <c r="F1429">
        <v>1114644.5356765701</v>
      </c>
      <c r="G1429">
        <v>1622227.77638637</v>
      </c>
      <c r="H1429">
        <v>11955354.048592901</v>
      </c>
      <c r="I1429">
        <v>16227860.5353732</v>
      </c>
      <c r="J1429">
        <v>33532401.135856401</v>
      </c>
      <c r="K1429">
        <v>65606902.152265802</v>
      </c>
      <c r="L1429">
        <v>109680057.255007</v>
      </c>
      <c r="M1429">
        <v>129326286.459591</v>
      </c>
      <c r="N1429">
        <v>224716471.251315</v>
      </c>
      <c r="O1429">
        <v>366416854.74939001</v>
      </c>
      <c r="Q1429" t="str">
        <f>VLOOKUP(A1429,Lookup_Tables!$D$2:$E$7,2,FALSE)</f>
        <v>AP</v>
      </c>
      <c r="R1429" t="str">
        <f>IFERROR(VLOOKUP(D1429,Lookup_Tables!$A$2:$B$21,2,FALSE),"All")</f>
        <v>Road</v>
      </c>
    </row>
    <row r="1430" spans="1:18" hidden="1">
      <c r="A1430">
        <v>-1</v>
      </c>
      <c r="B1430">
        <v>49</v>
      </c>
      <c r="C1430" t="s">
        <v>38</v>
      </c>
      <c r="D1430">
        <v>15</v>
      </c>
      <c r="E1430">
        <v>456289948.91570002</v>
      </c>
      <c r="F1430">
        <v>173879608.6543684</v>
      </c>
      <c r="G1430">
        <v>483707884.84739399</v>
      </c>
      <c r="H1430">
        <v>1411231526.57599</v>
      </c>
      <c r="I1430">
        <v>1826918144.9956501</v>
      </c>
      <c r="J1430">
        <v>3494036684.4639602</v>
      </c>
      <c r="K1430">
        <v>8463269638.8883495</v>
      </c>
      <c r="L1430">
        <v>17931451863.3661</v>
      </c>
      <c r="M1430">
        <v>21474497692.903702</v>
      </c>
      <c r="N1430">
        <v>33705291739.8731</v>
      </c>
      <c r="O1430">
        <v>47778295750.866798</v>
      </c>
      <c r="Q1430" t="str">
        <f>VLOOKUP(A1430,Lookup_Tables!$D$2:$E$7,2,FALSE)</f>
        <v>AP</v>
      </c>
      <c r="R1430" t="str">
        <f>IFERROR(VLOOKUP(D1430,Lookup_Tables!$A$2:$B$21,2,FALSE),"All")</f>
        <v>All</v>
      </c>
    </row>
    <row r="1431" spans="1:18" hidden="1">
      <c r="A1431">
        <v>-1</v>
      </c>
      <c r="B1431">
        <v>49</v>
      </c>
      <c r="C1431" t="s">
        <v>39</v>
      </c>
      <c r="D1431">
        <v>15</v>
      </c>
      <c r="E1431">
        <v>442722555.48776603</v>
      </c>
      <c r="F1431">
        <v>164232801.01665485</v>
      </c>
      <c r="G1431">
        <v>466483787.18083</v>
      </c>
      <c r="H1431">
        <v>1369171604.95963</v>
      </c>
      <c r="I1431">
        <v>1674641383.0897501</v>
      </c>
      <c r="J1431">
        <v>3493608544.99369</v>
      </c>
      <c r="K1431">
        <v>8396634234.4323196</v>
      </c>
      <c r="L1431">
        <v>17845428528.513599</v>
      </c>
      <c r="M1431">
        <v>21474497692.903702</v>
      </c>
      <c r="N1431">
        <v>33705291739.8731</v>
      </c>
      <c r="O1431">
        <v>47625393507.940498</v>
      </c>
      <c r="Q1431" t="str">
        <f>VLOOKUP(A1431,Lookup_Tables!$D$2:$E$7,2,FALSE)</f>
        <v>AP</v>
      </c>
      <c r="R1431" t="str">
        <f>IFERROR(VLOOKUP(D1431,Lookup_Tables!$A$2:$B$21,2,FALSE),"All")</f>
        <v>All</v>
      </c>
    </row>
    <row r="1432" spans="1:18" hidden="1">
      <c r="A1432">
        <v>-1</v>
      </c>
      <c r="B1432">
        <v>49</v>
      </c>
      <c r="C1432" t="s">
        <v>38</v>
      </c>
      <c r="D1432">
        <v>16</v>
      </c>
      <c r="E1432">
        <v>21355332.864356901</v>
      </c>
      <c r="F1432">
        <v>7620208.3740006741</v>
      </c>
      <c r="G1432">
        <v>13833187.147051901</v>
      </c>
      <c r="H1432">
        <v>64747359.633076899</v>
      </c>
      <c r="I1432">
        <v>88905028.242898494</v>
      </c>
      <c r="J1432">
        <v>204871763.00616199</v>
      </c>
      <c r="K1432">
        <v>449037740.69145101</v>
      </c>
      <c r="L1432">
        <v>906454711.38974798</v>
      </c>
      <c r="M1432">
        <v>1085494841.5564301</v>
      </c>
      <c r="N1432">
        <v>1725057673.26596</v>
      </c>
      <c r="O1432">
        <v>2191675499.9787402</v>
      </c>
      <c r="Q1432" t="str">
        <f>VLOOKUP(A1432,Lookup_Tables!$D$2:$E$7,2,FALSE)</f>
        <v>AP</v>
      </c>
      <c r="R1432" t="str">
        <f>IFERROR(VLOOKUP(D1432,Lookup_Tables!$A$2:$B$21,2,FALSE),"All")</f>
        <v>Government_Loss</v>
      </c>
    </row>
    <row r="1433" spans="1:18" hidden="1">
      <c r="A1433">
        <v>-1</v>
      </c>
      <c r="B1433">
        <v>49</v>
      </c>
      <c r="C1433" t="s">
        <v>39</v>
      </c>
      <c r="D1433">
        <v>16</v>
      </c>
      <c r="E1433">
        <v>20803150.1893549</v>
      </c>
      <c r="F1433">
        <v>7221228.5673431233</v>
      </c>
      <c r="G1433">
        <v>13090771.313534601</v>
      </c>
      <c r="H1433">
        <v>63315793.580882698</v>
      </c>
      <c r="I1433">
        <v>87106016.3395686</v>
      </c>
      <c r="J1433">
        <v>200309654.90713301</v>
      </c>
      <c r="K1433">
        <v>448983634.84196198</v>
      </c>
      <c r="L1433">
        <v>877219001.12827802</v>
      </c>
      <c r="M1433">
        <v>1085494841.5564301</v>
      </c>
      <c r="N1433">
        <v>1725057673.26596</v>
      </c>
      <c r="O1433">
        <v>2191675499.9787402</v>
      </c>
      <c r="Q1433" t="str">
        <f>VLOOKUP(A1433,Lookup_Tables!$D$2:$E$7,2,FALSE)</f>
        <v>AP</v>
      </c>
      <c r="R1433" t="str">
        <f>IFERROR(VLOOKUP(D1433,Lookup_Tables!$A$2:$B$21,2,FALSE),"All")</f>
        <v>Government_Loss</v>
      </c>
    </row>
    <row r="1434" spans="1:18" hidden="1">
      <c r="A1434">
        <v>-1</v>
      </c>
      <c r="B1434">
        <v>49</v>
      </c>
      <c r="C1434" t="s">
        <v>38</v>
      </c>
      <c r="D1434">
        <v>17</v>
      </c>
      <c r="E1434">
        <v>53397279.282434501</v>
      </c>
      <c r="F1434">
        <v>20545548.892160337</v>
      </c>
      <c r="G1434">
        <v>37565685.377509996</v>
      </c>
      <c r="H1434">
        <v>138214329.130858</v>
      </c>
      <c r="I1434">
        <v>187826723.21597701</v>
      </c>
      <c r="J1434">
        <v>393614898.393502</v>
      </c>
      <c r="K1434">
        <v>956101331.12662601</v>
      </c>
      <c r="L1434">
        <v>1919796538.11992</v>
      </c>
      <c r="M1434">
        <v>2365613764.8543</v>
      </c>
      <c r="N1434">
        <v>4151259341.3982902</v>
      </c>
      <c r="O1434">
        <v>7653065213.7845001</v>
      </c>
      <c r="Q1434" t="str">
        <f>VLOOKUP(A1434,Lookup_Tables!$D$2:$E$7,2,FALSE)</f>
        <v>AP</v>
      </c>
      <c r="R1434" t="str">
        <f>IFERROR(VLOOKUP(D1434,Lookup_Tables!$A$2:$B$21,2,FALSE),"All")</f>
        <v>Emergency_Loss</v>
      </c>
    </row>
    <row r="1435" spans="1:18" hidden="1">
      <c r="A1435">
        <v>-1</v>
      </c>
      <c r="B1435">
        <v>49</v>
      </c>
      <c r="C1435" t="s">
        <v>39</v>
      </c>
      <c r="D1435">
        <v>17</v>
      </c>
      <c r="E1435">
        <v>52019511.943295799</v>
      </c>
      <c r="F1435">
        <v>19883957.937928066</v>
      </c>
      <c r="G1435">
        <v>35440983.963649496</v>
      </c>
      <c r="H1435">
        <v>129914959.82866</v>
      </c>
      <c r="I1435">
        <v>177025630.699561</v>
      </c>
      <c r="J1435">
        <v>389685714.02454698</v>
      </c>
      <c r="K1435">
        <v>955511529.79367197</v>
      </c>
      <c r="L1435">
        <v>1900352533.62798</v>
      </c>
      <c r="M1435">
        <v>2230357949.0833502</v>
      </c>
      <c r="N1435">
        <v>4151259341.3982902</v>
      </c>
      <c r="O1435">
        <v>7595911087.3256502</v>
      </c>
      <c r="Q1435" t="str">
        <f>VLOOKUP(A1435,Lookup_Tables!$D$2:$E$7,2,FALSE)</f>
        <v>AP</v>
      </c>
      <c r="R1435" t="str">
        <f>IFERROR(VLOOKUP(D1435,Lookup_Tables!$A$2:$B$21,2,FALSE),"All")</f>
        <v>Emergency_Loss</v>
      </c>
    </row>
    <row r="1436" spans="1:18" hidden="1">
      <c r="A1436">
        <v>-1</v>
      </c>
      <c r="B1436">
        <v>49</v>
      </c>
      <c r="C1436" t="s">
        <v>38</v>
      </c>
      <c r="D1436">
        <v>18</v>
      </c>
      <c r="E1436">
        <v>74752612.146791607</v>
      </c>
      <c r="F1436">
        <v>27742458.810117573</v>
      </c>
      <c r="G1436">
        <v>52410979.767869301</v>
      </c>
      <c r="H1436">
        <v>209363823.82292199</v>
      </c>
      <c r="I1436">
        <v>276834852.16855198</v>
      </c>
      <c r="J1436">
        <v>588545304.191378</v>
      </c>
      <c r="K1436">
        <v>1421396750.28987</v>
      </c>
      <c r="L1436">
        <v>2716586873.79843</v>
      </c>
      <c r="M1436">
        <v>3397763767.58253</v>
      </c>
      <c r="N1436">
        <v>6133935537.4800797</v>
      </c>
      <c r="O1436">
        <v>10140117847.965099</v>
      </c>
      <c r="Q1436" t="str">
        <f>VLOOKUP(A1436,Lookup_Tables!$D$2:$E$7,2,FALSE)</f>
        <v>AP</v>
      </c>
      <c r="R1436" t="str">
        <f>IFERROR(VLOOKUP(D1436,Lookup_Tables!$A$2:$B$21,2,FALSE),"All")</f>
        <v>Govt_Plus_Emergency</v>
      </c>
    </row>
    <row r="1437" spans="1:18" hidden="1">
      <c r="A1437">
        <v>-1</v>
      </c>
      <c r="B1437">
        <v>49</v>
      </c>
      <c r="C1437" t="s">
        <v>39</v>
      </c>
      <c r="D1437">
        <v>18</v>
      </c>
      <c r="E1437">
        <v>72807161.753391504</v>
      </c>
      <c r="F1437">
        <v>26847069.37532413</v>
      </c>
      <c r="G1437">
        <v>48665090.077497996</v>
      </c>
      <c r="H1437">
        <v>191322098.02092299</v>
      </c>
      <c r="I1437">
        <v>260562562.967141</v>
      </c>
      <c r="J1437">
        <v>581565770.76828504</v>
      </c>
      <c r="K1437">
        <v>1397167170.0624001</v>
      </c>
      <c r="L1437">
        <v>2700305765.4467301</v>
      </c>
      <c r="M1437">
        <v>3295007730.60006</v>
      </c>
      <c r="N1437">
        <v>6133935537.4800797</v>
      </c>
      <c r="O1437">
        <v>10064788722.395901</v>
      </c>
      <c r="Q1437" t="str">
        <f>VLOOKUP(A1437,Lookup_Tables!$D$2:$E$7,2,FALSE)</f>
        <v>AP</v>
      </c>
      <c r="R1437" t="str">
        <f>IFERROR(VLOOKUP(D1437,Lookup_Tables!$A$2:$B$21,2,FALSE),"All")</f>
        <v>Govt_Plus_Emergency</v>
      </c>
    </row>
    <row r="1438" spans="1:18" hidden="1">
      <c r="A1438">
        <v>-1</v>
      </c>
      <c r="B1438">
        <v>50</v>
      </c>
      <c r="C1438" t="s">
        <v>38</v>
      </c>
      <c r="D1438">
        <v>0</v>
      </c>
      <c r="E1438">
        <v>87934446.734717503</v>
      </c>
      <c r="F1438">
        <v>39306603.822869964</v>
      </c>
      <c r="G1438">
        <v>300102755.96537203</v>
      </c>
      <c r="H1438">
        <v>552372297.19404399</v>
      </c>
      <c r="I1438">
        <v>607071419.62353003</v>
      </c>
      <c r="J1438">
        <v>747952391.80427897</v>
      </c>
      <c r="K1438">
        <v>912646968.42352903</v>
      </c>
      <c r="L1438">
        <v>1165385857.2111399</v>
      </c>
      <c r="M1438">
        <v>1216339127.9102199</v>
      </c>
      <c r="N1438">
        <v>1455124023.44924</v>
      </c>
      <c r="O1438">
        <v>1748963263.3403399</v>
      </c>
      <c r="Q1438" t="str">
        <f>VLOOKUP(A1438,Lookup_Tables!$D$2:$E$7,2,FALSE)</f>
        <v>AP</v>
      </c>
      <c r="R1438" t="str">
        <f>IFERROR(VLOOKUP(D1438,Lookup_Tables!$A$2:$B$21,2,FALSE),"All")</f>
        <v>Private Assets</v>
      </c>
    </row>
    <row r="1439" spans="1:18" hidden="1">
      <c r="A1439">
        <v>-1</v>
      </c>
      <c r="B1439">
        <v>50</v>
      </c>
      <c r="C1439" t="s">
        <v>39</v>
      </c>
      <c r="D1439">
        <v>0</v>
      </c>
      <c r="E1439">
        <v>78610691.820188701</v>
      </c>
      <c r="F1439">
        <v>35187786.472546697</v>
      </c>
      <c r="G1439">
        <v>268843554.62577599</v>
      </c>
      <c r="H1439">
        <v>500456515.71021497</v>
      </c>
      <c r="I1439">
        <v>535863987.39232498</v>
      </c>
      <c r="J1439">
        <v>671616492.65017402</v>
      </c>
      <c r="K1439">
        <v>843657668.71171999</v>
      </c>
      <c r="L1439">
        <v>985957226.33449399</v>
      </c>
      <c r="M1439">
        <v>1058310281.00256</v>
      </c>
      <c r="N1439">
        <v>1233215146.6789601</v>
      </c>
      <c r="O1439">
        <v>1540816046.4089999</v>
      </c>
      <c r="Q1439" t="str">
        <f>VLOOKUP(A1439,Lookup_Tables!$D$2:$E$7,2,FALSE)</f>
        <v>AP</v>
      </c>
      <c r="R1439" t="str">
        <f>IFERROR(VLOOKUP(D1439,Lookup_Tables!$A$2:$B$21,2,FALSE),"All")</f>
        <v>Private Assets</v>
      </c>
    </row>
    <row r="1440" spans="1:18" hidden="1">
      <c r="A1440">
        <v>-1</v>
      </c>
      <c r="B1440">
        <v>50</v>
      </c>
      <c r="C1440" t="s">
        <v>38</v>
      </c>
      <c r="D1440">
        <v>2</v>
      </c>
      <c r="E1440">
        <v>6626669.9948622501</v>
      </c>
      <c r="F1440">
        <v>2700850.9106889139</v>
      </c>
      <c r="G1440">
        <v>21392704.826869499</v>
      </c>
      <c r="H1440">
        <v>44590133.263350002</v>
      </c>
      <c r="I1440">
        <v>49298171.954450898</v>
      </c>
      <c r="J1440">
        <v>64538446.753723398</v>
      </c>
      <c r="K1440">
        <v>84096149.580494598</v>
      </c>
      <c r="L1440">
        <v>103921035.73025601</v>
      </c>
      <c r="M1440">
        <v>110370991.776024</v>
      </c>
      <c r="N1440">
        <v>137512028.178363</v>
      </c>
      <c r="O1440">
        <v>159640032.872576</v>
      </c>
      <c r="Q1440" t="str">
        <f>VLOOKUP(A1440,Lookup_Tables!$D$2:$E$7,2,FALSE)</f>
        <v>AP</v>
      </c>
      <c r="R1440" t="str">
        <f>IFERROR(VLOOKUP(D1440,Lookup_Tables!$A$2:$B$21,2,FALSE),"All")</f>
        <v>Bridge</v>
      </c>
    </row>
    <row r="1441" spans="1:18" hidden="1">
      <c r="A1441">
        <v>-1</v>
      </c>
      <c r="B1441">
        <v>50</v>
      </c>
      <c r="C1441" t="s">
        <v>39</v>
      </c>
      <c r="D1441">
        <v>2</v>
      </c>
      <c r="E1441">
        <v>6050821.1984350402</v>
      </c>
      <c r="F1441">
        <v>2431390.5399536639</v>
      </c>
      <c r="G1441">
        <v>19629484.958535802</v>
      </c>
      <c r="H1441">
        <v>41312691.300772101</v>
      </c>
      <c r="I1441">
        <v>45061164.030957997</v>
      </c>
      <c r="J1441">
        <v>60487180.582240403</v>
      </c>
      <c r="K1441">
        <v>77812109.176529706</v>
      </c>
      <c r="L1441">
        <v>95592733.117532507</v>
      </c>
      <c r="M1441">
        <v>100455083.195127</v>
      </c>
      <c r="N1441">
        <v>123228603.198342</v>
      </c>
      <c r="O1441">
        <v>151764256.63503599</v>
      </c>
      <c r="Q1441" t="str">
        <f>VLOOKUP(A1441,Lookup_Tables!$D$2:$E$7,2,FALSE)</f>
        <v>AP</v>
      </c>
      <c r="R1441" t="str">
        <f>IFERROR(VLOOKUP(D1441,Lookup_Tables!$A$2:$B$21,2,FALSE),"All")</f>
        <v>Bridge</v>
      </c>
    </row>
    <row r="1442" spans="1:18" hidden="1">
      <c r="A1442">
        <v>-1</v>
      </c>
      <c r="B1442">
        <v>50</v>
      </c>
      <c r="C1442" t="s">
        <v>38</v>
      </c>
      <c r="D1442">
        <v>3</v>
      </c>
      <c r="E1442">
        <v>2009896.46916724</v>
      </c>
      <c r="F1442">
        <v>801388.88689050404</v>
      </c>
      <c r="G1442">
        <v>6326971.9639351796</v>
      </c>
      <c r="H1442">
        <v>13522919.7208924</v>
      </c>
      <c r="I1442">
        <v>15352602.2647301</v>
      </c>
      <c r="J1442">
        <v>20909462.715334799</v>
      </c>
      <c r="K1442">
        <v>26749731.639761198</v>
      </c>
      <c r="L1442">
        <v>32814302.819337901</v>
      </c>
      <c r="M1442">
        <v>35466852.210156202</v>
      </c>
      <c r="N1442">
        <v>41514629.468735799</v>
      </c>
      <c r="O1442">
        <v>45929186.810009703</v>
      </c>
      <c r="Q1442" t="str">
        <f>VLOOKUP(A1442,Lookup_Tables!$D$2:$E$7,2,FALSE)</f>
        <v>AP</v>
      </c>
      <c r="R1442" t="str">
        <f>IFERROR(VLOOKUP(D1442,Lookup_Tables!$A$2:$B$21,2,FALSE),"All")</f>
        <v>Govt Hosp</v>
      </c>
    </row>
    <row r="1443" spans="1:18" hidden="1">
      <c r="A1443">
        <v>-1</v>
      </c>
      <c r="B1443">
        <v>50</v>
      </c>
      <c r="C1443" t="s">
        <v>39</v>
      </c>
      <c r="D1443">
        <v>3</v>
      </c>
      <c r="E1443">
        <v>1836438.8780374301</v>
      </c>
      <c r="F1443">
        <v>724630.53204372176</v>
      </c>
      <c r="G1443">
        <v>5730814.51872693</v>
      </c>
      <c r="H1443">
        <v>12150786.5375103</v>
      </c>
      <c r="I1443">
        <v>14306590.162067199</v>
      </c>
      <c r="J1443">
        <v>19417520.126644399</v>
      </c>
      <c r="K1443">
        <v>25258375.533762999</v>
      </c>
      <c r="L1443">
        <v>30082390.509418499</v>
      </c>
      <c r="M1443">
        <v>32188722.738171801</v>
      </c>
      <c r="N1443">
        <v>38318675.389994703</v>
      </c>
      <c r="O1443">
        <v>42954112.6674577</v>
      </c>
      <c r="Q1443" t="str">
        <f>VLOOKUP(A1443,Lookup_Tables!$D$2:$E$7,2,FALSE)</f>
        <v>AP</v>
      </c>
      <c r="R1443" t="str">
        <f>IFERROR(VLOOKUP(D1443,Lookup_Tables!$A$2:$B$21,2,FALSE),"All")</f>
        <v>Govt Hosp</v>
      </c>
    </row>
    <row r="1444" spans="1:18" hidden="1">
      <c r="A1444">
        <v>-1</v>
      </c>
      <c r="B1444">
        <v>50</v>
      </c>
      <c r="C1444" t="s">
        <v>38</v>
      </c>
      <c r="D1444">
        <v>4</v>
      </c>
      <c r="E1444">
        <v>269049.29704287898</v>
      </c>
      <c r="F1444">
        <v>112031.06267485634</v>
      </c>
      <c r="G1444">
        <v>910586.05488691898</v>
      </c>
      <c r="H1444">
        <v>1726723.16175861</v>
      </c>
      <c r="I1444">
        <v>1921182.7264131</v>
      </c>
      <c r="J1444">
        <v>2416369.3232136099</v>
      </c>
      <c r="K1444">
        <v>3100409.5956564201</v>
      </c>
      <c r="L1444">
        <v>4132721.8775992198</v>
      </c>
      <c r="M1444">
        <v>4476866.9685608</v>
      </c>
      <c r="N1444">
        <v>5426206.4360005604</v>
      </c>
      <c r="O1444">
        <v>7077410.8313010801</v>
      </c>
      <c r="Q1444" t="str">
        <f>VLOOKUP(A1444,Lookup_Tables!$D$2:$E$7,2,FALSE)</f>
        <v>AP</v>
      </c>
      <c r="R1444" t="str">
        <f>IFERROR(VLOOKUP(D1444,Lookup_Tables!$A$2:$B$21,2,FALSE),"All")</f>
        <v>Govt Med Fac</v>
      </c>
    </row>
    <row r="1445" spans="1:18" hidden="1">
      <c r="A1445">
        <v>-1</v>
      </c>
      <c r="B1445">
        <v>50</v>
      </c>
      <c r="C1445" t="s">
        <v>39</v>
      </c>
      <c r="D1445">
        <v>4</v>
      </c>
      <c r="E1445">
        <v>243290.35104671199</v>
      </c>
      <c r="F1445">
        <v>100137.00920462116</v>
      </c>
      <c r="G1445">
        <v>834683.71027029504</v>
      </c>
      <c r="H1445">
        <v>1588714.56175131</v>
      </c>
      <c r="I1445">
        <v>1755206.7220932201</v>
      </c>
      <c r="J1445">
        <v>2216739.0350846699</v>
      </c>
      <c r="K1445">
        <v>2840191.7621436599</v>
      </c>
      <c r="L1445">
        <v>3521088.0684132199</v>
      </c>
      <c r="M1445">
        <v>3666250.4659085399</v>
      </c>
      <c r="N1445">
        <v>5000766.5209221402</v>
      </c>
      <c r="O1445">
        <v>6855428.3918778999</v>
      </c>
      <c r="Q1445" t="str">
        <f>VLOOKUP(A1445,Lookup_Tables!$D$2:$E$7,2,FALSE)</f>
        <v>AP</v>
      </c>
      <c r="R1445" t="str">
        <f>IFERROR(VLOOKUP(D1445,Lookup_Tables!$A$2:$B$21,2,FALSE),"All")</f>
        <v>Govt Med Fac</v>
      </c>
    </row>
    <row r="1446" spans="1:18" hidden="1">
      <c r="A1446">
        <v>-1</v>
      </c>
      <c r="B1446">
        <v>50</v>
      </c>
      <c r="C1446" t="s">
        <v>38</v>
      </c>
      <c r="D1446">
        <v>9</v>
      </c>
      <c r="E1446">
        <v>85705.141722487897</v>
      </c>
      <c r="F1446">
        <v>31906.642516865148</v>
      </c>
      <c r="G1446">
        <v>250216.80124130601</v>
      </c>
      <c r="H1446">
        <v>611630.98534542695</v>
      </c>
      <c r="I1446">
        <v>704583.727181472</v>
      </c>
      <c r="J1446">
        <v>976012.83701237803</v>
      </c>
      <c r="K1446">
        <v>1272956.89661975</v>
      </c>
      <c r="L1446">
        <v>1595853.69174641</v>
      </c>
      <c r="M1446">
        <v>1661443.29501413</v>
      </c>
      <c r="N1446">
        <v>1991563.67884245</v>
      </c>
      <c r="O1446">
        <v>2278285.0290914001</v>
      </c>
      <c r="Q1446" t="str">
        <f>VLOOKUP(A1446,Lookup_Tables!$D$2:$E$7,2,FALSE)</f>
        <v>AP</v>
      </c>
      <c r="R1446" t="str">
        <f>IFERROR(VLOOKUP(D1446,Lookup_Tables!$A$2:$B$21,2,FALSE),"All")</f>
        <v>Pub Admin Bldg</v>
      </c>
    </row>
    <row r="1447" spans="1:18" hidden="1">
      <c r="A1447">
        <v>-1</v>
      </c>
      <c r="B1447">
        <v>50</v>
      </c>
      <c r="C1447" t="s">
        <v>39</v>
      </c>
      <c r="D1447">
        <v>9</v>
      </c>
      <c r="E1447">
        <v>79675.618627011907</v>
      </c>
      <c r="F1447">
        <v>29943.442780851503</v>
      </c>
      <c r="G1447">
        <v>230391.68827364099</v>
      </c>
      <c r="H1447">
        <v>556626.72286631598</v>
      </c>
      <c r="I1447">
        <v>644797.46992149705</v>
      </c>
      <c r="J1447">
        <v>914561.212743546</v>
      </c>
      <c r="K1447">
        <v>1194963.7174515501</v>
      </c>
      <c r="L1447">
        <v>1482697.4530513601</v>
      </c>
      <c r="M1447">
        <v>1578847.43959612</v>
      </c>
      <c r="N1447">
        <v>1836052.4442275199</v>
      </c>
      <c r="O1447">
        <v>2003654.9344180301</v>
      </c>
      <c r="Q1447" t="str">
        <f>VLOOKUP(A1447,Lookup_Tables!$D$2:$E$7,2,FALSE)</f>
        <v>AP</v>
      </c>
      <c r="R1447" t="str">
        <f>IFERROR(VLOOKUP(D1447,Lookup_Tables!$A$2:$B$21,2,FALSE),"All")</f>
        <v>Pub Admin Bldg</v>
      </c>
    </row>
    <row r="1448" spans="1:18" hidden="1">
      <c r="A1448">
        <v>-1</v>
      </c>
      <c r="B1448">
        <v>50</v>
      </c>
      <c r="C1448" t="s">
        <v>38</v>
      </c>
      <c r="D1448">
        <v>10</v>
      </c>
      <c r="E1448">
        <v>2652819.8154519801</v>
      </c>
      <c r="F1448">
        <v>1210290.055548585</v>
      </c>
      <c r="G1448">
        <v>7900675.2161762305</v>
      </c>
      <c r="H1448">
        <v>15369994.2314378</v>
      </c>
      <c r="I1448">
        <v>17242253.318946902</v>
      </c>
      <c r="J1448">
        <v>22269917.9067876</v>
      </c>
      <c r="K1448">
        <v>31290535.577630602</v>
      </c>
      <c r="L1448">
        <v>41303948.660127901</v>
      </c>
      <c r="M1448">
        <v>43415342.499853</v>
      </c>
      <c r="N1448">
        <v>59492560.024422601</v>
      </c>
      <c r="O1448">
        <v>69346863.404522002</v>
      </c>
      <c r="Q1448" t="str">
        <f>VLOOKUP(A1448,Lookup_Tables!$D$2:$E$7,2,FALSE)</f>
        <v>AP</v>
      </c>
      <c r="R1448" t="str">
        <f>IFERROR(VLOOKUP(D1448,Lookup_Tables!$A$2:$B$21,2,FALSE),"All")</f>
        <v>Pub School</v>
      </c>
    </row>
    <row r="1449" spans="1:18" hidden="1">
      <c r="A1449">
        <v>-1</v>
      </c>
      <c r="B1449">
        <v>50</v>
      </c>
      <c r="C1449" t="s">
        <v>39</v>
      </c>
      <c r="D1449">
        <v>10</v>
      </c>
      <c r="E1449">
        <v>2370732.00686308</v>
      </c>
      <c r="F1449">
        <v>1076853.6825255121</v>
      </c>
      <c r="G1449">
        <v>6914738.3964574598</v>
      </c>
      <c r="H1449">
        <v>13715589.926179999</v>
      </c>
      <c r="I1449">
        <v>15739692.269687699</v>
      </c>
      <c r="J1449">
        <v>20034834.651239902</v>
      </c>
      <c r="K1449">
        <v>27391879.197558399</v>
      </c>
      <c r="L1449">
        <v>38811068.313904896</v>
      </c>
      <c r="M1449">
        <v>41098008.393662497</v>
      </c>
      <c r="N1449">
        <v>51661812.4519924</v>
      </c>
      <c r="O1449">
        <v>67717557.473345503</v>
      </c>
      <c r="Q1449" t="str">
        <f>VLOOKUP(A1449,Lookup_Tables!$D$2:$E$7,2,FALSE)</f>
        <v>AP</v>
      </c>
      <c r="R1449" t="str">
        <f>IFERROR(VLOOKUP(D1449,Lookup_Tables!$A$2:$B$21,2,FALSE),"All")</f>
        <v>Pub School</v>
      </c>
    </row>
    <row r="1450" spans="1:18" hidden="1">
      <c r="A1450">
        <v>-1</v>
      </c>
      <c r="B1450">
        <v>50</v>
      </c>
      <c r="C1450" t="s">
        <v>38</v>
      </c>
      <c r="D1450">
        <v>11</v>
      </c>
      <c r="E1450">
        <v>1658499.2557575</v>
      </c>
      <c r="F1450">
        <v>615341.21710757248</v>
      </c>
      <c r="G1450">
        <v>4655291.0006989501</v>
      </c>
      <c r="H1450">
        <v>11867786.963405101</v>
      </c>
      <c r="I1450">
        <v>13674549.708345</v>
      </c>
      <c r="J1450">
        <v>18927173.0349642</v>
      </c>
      <c r="K1450">
        <v>25376941.919948</v>
      </c>
      <c r="L1450">
        <v>31947648.641728502</v>
      </c>
      <c r="M1450">
        <v>33199070.5396007</v>
      </c>
      <c r="N1450">
        <v>40159805.168166503</v>
      </c>
      <c r="O1450">
        <v>47732640.591420598</v>
      </c>
      <c r="Q1450" t="str">
        <f>VLOOKUP(A1450,Lookup_Tables!$D$2:$E$7,2,FALSE)</f>
        <v>AP</v>
      </c>
      <c r="R1450" t="str">
        <f>IFERROR(VLOOKUP(D1450,Lookup_Tables!$A$2:$B$21,2,FALSE),"All")</f>
        <v>Pub Univ</v>
      </c>
    </row>
    <row r="1451" spans="1:18" hidden="1">
      <c r="A1451">
        <v>-1</v>
      </c>
      <c r="B1451">
        <v>50</v>
      </c>
      <c r="C1451" t="s">
        <v>39</v>
      </c>
      <c r="D1451">
        <v>11</v>
      </c>
      <c r="E1451">
        <v>1555011.9003031601</v>
      </c>
      <c r="F1451">
        <v>591001.92992324312</v>
      </c>
      <c r="G1451">
        <v>4280094.3904619198</v>
      </c>
      <c r="H1451">
        <v>10961872.4350491</v>
      </c>
      <c r="I1451">
        <v>12250310.536807099</v>
      </c>
      <c r="J1451">
        <v>17816422.369894098</v>
      </c>
      <c r="K1451">
        <v>24007016.501797199</v>
      </c>
      <c r="L1451">
        <v>30163041.470444702</v>
      </c>
      <c r="M1451">
        <v>31594675.1961613</v>
      </c>
      <c r="N1451">
        <v>38086393.592415601</v>
      </c>
      <c r="O1451">
        <v>41149596.192796797</v>
      </c>
      <c r="Q1451" t="str">
        <f>VLOOKUP(A1451,Lookup_Tables!$D$2:$E$7,2,FALSE)</f>
        <v>AP</v>
      </c>
      <c r="R1451" t="str">
        <f>IFERROR(VLOOKUP(D1451,Lookup_Tables!$A$2:$B$21,2,FALSE),"All")</f>
        <v>Pub Univ</v>
      </c>
    </row>
    <row r="1452" spans="1:18" hidden="1">
      <c r="A1452">
        <v>-1</v>
      </c>
      <c r="B1452">
        <v>50</v>
      </c>
      <c r="C1452" t="s">
        <v>38</v>
      </c>
      <c r="D1452">
        <v>13</v>
      </c>
      <c r="E1452">
        <v>2328613.0013717101</v>
      </c>
      <c r="F1452">
        <v>949181.75796691026</v>
      </c>
      <c r="G1452">
        <v>8237366.3529224396</v>
      </c>
      <c r="H1452">
        <v>15042551.7765372</v>
      </c>
      <c r="I1452">
        <v>16842438.8570586</v>
      </c>
      <c r="J1452">
        <v>20939370.600158099</v>
      </c>
      <c r="K1452">
        <v>26794490.408297598</v>
      </c>
      <c r="L1452">
        <v>34799708.485631399</v>
      </c>
      <c r="M1452">
        <v>37048003.113467403</v>
      </c>
      <c r="N1452">
        <v>48856488.175497398</v>
      </c>
      <c r="O1452">
        <v>59221377.360248603</v>
      </c>
      <c r="Q1452" t="str">
        <f>VLOOKUP(A1452,Lookup_Tables!$D$2:$E$7,2,FALSE)</f>
        <v>AP</v>
      </c>
      <c r="R1452" t="str">
        <f>IFERROR(VLOOKUP(D1452,Lookup_Tables!$A$2:$B$21,2,FALSE),"All")</f>
        <v>Residual Inst</v>
      </c>
    </row>
    <row r="1453" spans="1:18" hidden="1">
      <c r="A1453">
        <v>-1</v>
      </c>
      <c r="B1453">
        <v>50</v>
      </c>
      <c r="C1453" t="s">
        <v>39</v>
      </c>
      <c r="D1453">
        <v>13</v>
      </c>
      <c r="E1453">
        <v>2117362.1482293098</v>
      </c>
      <c r="F1453">
        <v>870199.92051063478</v>
      </c>
      <c r="G1453">
        <v>7521388.7036340199</v>
      </c>
      <c r="H1453">
        <v>13773011.569858899</v>
      </c>
      <c r="I1453">
        <v>15305848.953038</v>
      </c>
      <c r="J1453">
        <v>18892493.146241099</v>
      </c>
      <c r="K1453">
        <v>24619018.799264401</v>
      </c>
      <c r="L1453">
        <v>29922553.349104501</v>
      </c>
      <c r="M1453">
        <v>31209043.034494199</v>
      </c>
      <c r="N1453">
        <v>40872197.419884302</v>
      </c>
      <c r="O1453">
        <v>54747985.140482403</v>
      </c>
      <c r="Q1453" t="str">
        <f>VLOOKUP(A1453,Lookup_Tables!$D$2:$E$7,2,FALSE)</f>
        <v>AP</v>
      </c>
      <c r="R1453" t="str">
        <f>IFERROR(VLOOKUP(D1453,Lookup_Tables!$A$2:$B$21,2,FALSE),"All")</f>
        <v>Residual Inst</v>
      </c>
    </row>
    <row r="1454" spans="1:18" hidden="1">
      <c r="A1454">
        <v>-1</v>
      </c>
      <c r="B1454">
        <v>50</v>
      </c>
      <c r="C1454" t="s">
        <v>38</v>
      </c>
      <c r="D1454">
        <v>14</v>
      </c>
      <c r="E1454">
        <v>11979467.9345391</v>
      </c>
      <c r="F1454">
        <v>4549649.7497217748</v>
      </c>
      <c r="G1454">
        <v>32652304.1953081</v>
      </c>
      <c r="H1454">
        <v>85220126.324713796</v>
      </c>
      <c r="I1454">
        <v>96612439.421847105</v>
      </c>
      <c r="J1454">
        <v>135370861.29918501</v>
      </c>
      <c r="K1454">
        <v>180953891.235315</v>
      </c>
      <c r="L1454">
        <v>232235619.633616</v>
      </c>
      <c r="M1454">
        <v>248651030.177387</v>
      </c>
      <c r="N1454">
        <v>288926984.51564997</v>
      </c>
      <c r="O1454">
        <v>337437202.94469798</v>
      </c>
      <c r="Q1454" t="str">
        <f>VLOOKUP(A1454,Lookup_Tables!$D$2:$E$7,2,FALSE)</f>
        <v>AP</v>
      </c>
      <c r="R1454" t="str">
        <f>IFERROR(VLOOKUP(D1454,Lookup_Tables!$A$2:$B$21,2,FALSE),"All")</f>
        <v>Road</v>
      </c>
    </row>
    <row r="1455" spans="1:18" hidden="1">
      <c r="A1455">
        <v>-1</v>
      </c>
      <c r="B1455">
        <v>50</v>
      </c>
      <c r="C1455" t="s">
        <v>39</v>
      </c>
      <c r="D1455">
        <v>14</v>
      </c>
      <c r="E1455">
        <v>11097809.3432576</v>
      </c>
      <c r="F1455">
        <v>4131937.2657452645</v>
      </c>
      <c r="G1455">
        <v>29688166.745813001</v>
      </c>
      <c r="H1455">
        <v>80155216.2730169</v>
      </c>
      <c r="I1455">
        <v>91920216.320685193</v>
      </c>
      <c r="J1455">
        <v>131053854.833286</v>
      </c>
      <c r="K1455">
        <v>172433480.69045499</v>
      </c>
      <c r="L1455">
        <v>214807691.43180799</v>
      </c>
      <c r="M1455">
        <v>227629846.51023099</v>
      </c>
      <c r="N1455">
        <v>267917950.07632101</v>
      </c>
      <c r="O1455">
        <v>313919832.90391397</v>
      </c>
      <c r="Q1455" t="str">
        <f>VLOOKUP(A1455,Lookup_Tables!$D$2:$E$7,2,FALSE)</f>
        <v>AP</v>
      </c>
      <c r="R1455" t="str">
        <f>IFERROR(VLOOKUP(D1455,Lookup_Tables!$A$2:$B$21,2,FALSE),"All")</f>
        <v>Road</v>
      </c>
    </row>
    <row r="1456" spans="1:18" hidden="1">
      <c r="A1456">
        <v>-1</v>
      </c>
      <c r="B1456">
        <v>50</v>
      </c>
      <c r="C1456" t="s">
        <v>38</v>
      </c>
      <c r="D1456">
        <v>15</v>
      </c>
      <c r="E1456">
        <v>115545167.644633</v>
      </c>
      <c r="F1456">
        <v>50108939.835043982</v>
      </c>
      <c r="G1456">
        <v>388202048.53655702</v>
      </c>
      <c r="H1456">
        <v>743138758.78660095</v>
      </c>
      <c r="I1456">
        <v>812633807.73554504</v>
      </c>
      <c r="J1456">
        <v>1041045045.1158299</v>
      </c>
      <c r="K1456">
        <v>1286831689.4744699</v>
      </c>
      <c r="L1456">
        <v>1609369161.7918799</v>
      </c>
      <c r="M1456">
        <v>1750122195.6580999</v>
      </c>
      <c r="N1456">
        <v>2032485417.9170899</v>
      </c>
      <c r="O1456">
        <v>2368021431.10533</v>
      </c>
      <c r="Q1456" t="str">
        <f>VLOOKUP(A1456,Lookup_Tables!$D$2:$E$7,2,FALSE)</f>
        <v>AP</v>
      </c>
      <c r="R1456" t="str">
        <f>IFERROR(VLOOKUP(D1456,Lookup_Tables!$A$2:$B$21,2,FALSE),"All")</f>
        <v>All</v>
      </c>
    </row>
    <row r="1457" spans="1:18" hidden="1">
      <c r="A1457">
        <v>-1</v>
      </c>
      <c r="B1457">
        <v>50</v>
      </c>
      <c r="C1457" t="s">
        <v>39</v>
      </c>
      <c r="D1457">
        <v>15</v>
      </c>
      <c r="E1457">
        <v>103859452.55138899</v>
      </c>
      <c r="F1457">
        <v>45043423.08492253</v>
      </c>
      <c r="G1457">
        <v>347725236.41197997</v>
      </c>
      <c r="H1457">
        <v>670677233.52604198</v>
      </c>
      <c r="I1457">
        <v>738949878.59102499</v>
      </c>
      <c r="J1457">
        <v>951890636.76763594</v>
      </c>
      <c r="K1457">
        <v>1187331851.1385801</v>
      </c>
      <c r="L1457">
        <v>1423740655.2144001</v>
      </c>
      <c r="M1457">
        <v>1484373101.99125</v>
      </c>
      <c r="N1457">
        <v>1734539867.8980401</v>
      </c>
      <c r="O1457">
        <v>2046076554.13833</v>
      </c>
      <c r="Q1457" t="str">
        <f>VLOOKUP(A1457,Lookup_Tables!$D$2:$E$7,2,FALSE)</f>
        <v>AP</v>
      </c>
      <c r="R1457" t="str">
        <f>IFERROR(VLOOKUP(D1457,Lookup_Tables!$A$2:$B$21,2,FALSE),"All")</f>
        <v>All</v>
      </c>
    </row>
    <row r="1458" spans="1:18" hidden="1">
      <c r="A1458">
        <v>-1</v>
      </c>
      <c r="B1458">
        <v>50</v>
      </c>
      <c r="C1458" t="s">
        <v>38</v>
      </c>
      <c r="D1458">
        <v>16</v>
      </c>
      <c r="E1458">
        <v>27610720.909915101</v>
      </c>
      <c r="F1458">
        <v>10968935.589518504</v>
      </c>
      <c r="G1458">
        <v>84811654.148221001</v>
      </c>
      <c r="H1458">
        <v>188578241.25402001</v>
      </c>
      <c r="I1458">
        <v>210770429.12711599</v>
      </c>
      <c r="J1458">
        <v>286932556.533059</v>
      </c>
      <c r="K1458">
        <v>376054474.88981599</v>
      </c>
      <c r="L1458">
        <v>470628902.81633902</v>
      </c>
      <c r="M1458">
        <v>495583676.804138</v>
      </c>
      <c r="N1458">
        <v>593231009.66145003</v>
      </c>
      <c r="O1458">
        <v>681000276.22321403</v>
      </c>
      <c r="Q1458" t="str">
        <f>VLOOKUP(A1458,Lookup_Tables!$D$2:$E$7,2,FALSE)</f>
        <v>AP</v>
      </c>
      <c r="R1458" t="str">
        <f>IFERROR(VLOOKUP(D1458,Lookup_Tables!$A$2:$B$21,2,FALSE),"All")</f>
        <v>Government_Loss</v>
      </c>
    </row>
    <row r="1459" spans="1:18" hidden="1">
      <c r="A1459">
        <v>-1</v>
      </c>
      <c r="B1459">
        <v>50</v>
      </c>
      <c r="C1459" t="s">
        <v>39</v>
      </c>
      <c r="D1459">
        <v>16</v>
      </c>
      <c r="E1459">
        <v>25278956.890506499</v>
      </c>
      <c r="F1459">
        <v>9941596.6385682523</v>
      </c>
      <c r="G1459">
        <v>77499346.251143306</v>
      </c>
      <c r="H1459">
        <v>172315508.04771999</v>
      </c>
      <c r="I1459">
        <v>196170623.24725699</v>
      </c>
      <c r="J1459">
        <v>267062300.23738599</v>
      </c>
      <c r="K1459">
        <v>346008084.90522498</v>
      </c>
      <c r="L1459">
        <v>424276142.83732599</v>
      </c>
      <c r="M1459">
        <v>453752761.82745701</v>
      </c>
      <c r="N1459">
        <v>547694307.98138297</v>
      </c>
      <c r="O1459">
        <v>642881791.39820004</v>
      </c>
      <c r="Q1459" t="str">
        <f>VLOOKUP(A1459,Lookup_Tables!$D$2:$E$7,2,FALSE)</f>
        <v>AP</v>
      </c>
      <c r="R1459" t="str">
        <f>IFERROR(VLOOKUP(D1459,Lookup_Tables!$A$2:$B$21,2,FALSE),"All")</f>
        <v>Government_Loss</v>
      </c>
    </row>
    <row r="1460" spans="1:18" hidden="1">
      <c r="A1460">
        <v>-1</v>
      </c>
      <c r="B1460">
        <v>50</v>
      </c>
      <c r="C1460" t="s">
        <v>38</v>
      </c>
      <c r="D1460">
        <v>17</v>
      </c>
      <c r="E1460">
        <v>15940382.703579601</v>
      </c>
      <c r="F1460">
        <v>7015208.750814518</v>
      </c>
      <c r="G1460">
        <v>51271336.030993998</v>
      </c>
      <c r="H1460">
        <v>98549410.146171004</v>
      </c>
      <c r="I1460">
        <v>108827806.272572</v>
      </c>
      <c r="J1460">
        <v>140897038.38081399</v>
      </c>
      <c r="K1460">
        <v>186965321.42344999</v>
      </c>
      <c r="L1460">
        <v>237106382.24895999</v>
      </c>
      <c r="M1460">
        <v>258710465.64484799</v>
      </c>
      <c r="N1460">
        <v>299153000.31838298</v>
      </c>
      <c r="O1460">
        <v>343383035.77556801</v>
      </c>
      <c r="Q1460" t="str">
        <f>VLOOKUP(A1460,Lookup_Tables!$D$2:$E$7,2,FALSE)</f>
        <v>AP</v>
      </c>
      <c r="R1460" t="str">
        <f>IFERROR(VLOOKUP(D1460,Lookup_Tables!$A$2:$B$21,2,FALSE),"All")</f>
        <v>Emergency_Loss</v>
      </c>
    </row>
    <row r="1461" spans="1:18" hidden="1">
      <c r="A1461">
        <v>-1</v>
      </c>
      <c r="B1461">
        <v>50</v>
      </c>
      <c r="C1461" t="s">
        <v>39</v>
      </c>
      <c r="D1461">
        <v>17</v>
      </c>
      <c r="E1461">
        <v>14288912.0917919</v>
      </c>
      <c r="F1461">
        <v>6311435.9424867369</v>
      </c>
      <c r="G1461">
        <v>46054207.4393861</v>
      </c>
      <c r="H1461">
        <v>88833186.760441706</v>
      </c>
      <c r="I1461">
        <v>98308390.370136201</v>
      </c>
      <c r="J1461">
        <v>126890442.17457099</v>
      </c>
      <c r="K1461">
        <v>168956511.01328599</v>
      </c>
      <c r="L1461">
        <v>207981091.84631801</v>
      </c>
      <c r="M1461">
        <v>216962043.71695599</v>
      </c>
      <c r="N1461">
        <v>261631366.015421</v>
      </c>
      <c r="O1461">
        <v>294000429.08012402</v>
      </c>
      <c r="Q1461" t="str">
        <f>VLOOKUP(A1461,Lookup_Tables!$D$2:$E$7,2,FALSE)</f>
        <v>AP</v>
      </c>
      <c r="R1461" t="str">
        <f>IFERROR(VLOOKUP(D1461,Lookup_Tables!$A$2:$B$21,2,FALSE),"All")</f>
        <v>Emergency_Loss</v>
      </c>
    </row>
    <row r="1462" spans="1:18" hidden="1">
      <c r="A1462">
        <v>-1</v>
      </c>
      <c r="B1462">
        <v>50</v>
      </c>
      <c r="C1462" t="s">
        <v>38</v>
      </c>
      <c r="D1462">
        <v>18</v>
      </c>
      <c r="E1462">
        <v>43551103.613494702</v>
      </c>
      <c r="F1462">
        <v>18141127.124604221</v>
      </c>
      <c r="G1462">
        <v>136984429.72446099</v>
      </c>
      <c r="H1462">
        <v>283987636.43417197</v>
      </c>
      <c r="I1462">
        <v>319923936.89314902</v>
      </c>
      <c r="J1462">
        <v>425984432.53993899</v>
      </c>
      <c r="K1462">
        <v>544486401.50770998</v>
      </c>
      <c r="L1462">
        <v>686814484.00123405</v>
      </c>
      <c r="M1462">
        <v>742446436.36852705</v>
      </c>
      <c r="N1462">
        <v>893031365.62348604</v>
      </c>
      <c r="O1462">
        <v>984992368.44097304</v>
      </c>
      <c r="Q1462" t="str">
        <f>VLOOKUP(A1462,Lookup_Tables!$D$2:$E$7,2,FALSE)</f>
        <v>AP</v>
      </c>
      <c r="R1462" t="str">
        <f>IFERROR(VLOOKUP(D1462,Lookup_Tables!$A$2:$B$21,2,FALSE),"All")</f>
        <v>Govt_Plus_Emergency</v>
      </c>
    </row>
    <row r="1463" spans="1:18" hidden="1">
      <c r="A1463">
        <v>-1</v>
      </c>
      <c r="B1463">
        <v>50</v>
      </c>
      <c r="C1463" t="s">
        <v>39</v>
      </c>
      <c r="D1463">
        <v>18</v>
      </c>
      <c r="E1463">
        <v>39515968.395930097</v>
      </c>
      <c r="F1463">
        <v>16265123.867318001</v>
      </c>
      <c r="G1463">
        <v>124384387.49220601</v>
      </c>
      <c r="H1463">
        <v>260607318.64888</v>
      </c>
      <c r="I1463">
        <v>289440046.89829499</v>
      </c>
      <c r="J1463">
        <v>398754955.008973</v>
      </c>
      <c r="K1463">
        <v>504081398.740381</v>
      </c>
      <c r="L1463">
        <v>626704212.01350498</v>
      </c>
      <c r="M1463">
        <v>673774702.85387897</v>
      </c>
      <c r="N1463">
        <v>777483653.195436</v>
      </c>
      <c r="O1463">
        <v>931504810.84403098</v>
      </c>
      <c r="Q1463" t="str">
        <f>VLOOKUP(A1463,Lookup_Tables!$D$2:$E$7,2,FALSE)</f>
        <v>AP</v>
      </c>
      <c r="R1463" t="str">
        <f>IFERROR(VLOOKUP(D1463,Lookup_Tables!$A$2:$B$21,2,FALSE),"All")</f>
        <v>Govt_Plus_Emergency</v>
      </c>
    </row>
    <row r="1464" spans="1:18" hidden="1">
      <c r="A1464">
        <v>-1</v>
      </c>
      <c r="B1464">
        <v>51</v>
      </c>
      <c r="C1464" t="s">
        <v>38</v>
      </c>
      <c r="D1464">
        <v>0</v>
      </c>
      <c r="E1464">
        <v>1107902543.0517199</v>
      </c>
      <c r="F1464">
        <v>411897218.4070003</v>
      </c>
      <c r="G1464">
        <v>2062555892.5581999</v>
      </c>
      <c r="H1464">
        <v>5751834127.5601997</v>
      </c>
      <c r="I1464">
        <v>6803172396.1086903</v>
      </c>
      <c r="J1464">
        <v>11176153915.309099</v>
      </c>
      <c r="K1464">
        <v>20899955228.5938</v>
      </c>
      <c r="L1464">
        <v>32266390522.465099</v>
      </c>
      <c r="M1464">
        <v>36853906465.054001</v>
      </c>
      <c r="N1464">
        <v>52948871124.490196</v>
      </c>
      <c r="O1464">
        <v>68013058590.714699</v>
      </c>
      <c r="Q1464" t="str">
        <f>VLOOKUP(A1464,Lookup_Tables!$D$2:$E$7,2,FALSE)</f>
        <v>AP</v>
      </c>
      <c r="R1464" t="str">
        <f>IFERROR(VLOOKUP(D1464,Lookup_Tables!$A$2:$B$21,2,FALSE),"All")</f>
        <v>Private Assets</v>
      </c>
    </row>
    <row r="1465" spans="1:18" hidden="1">
      <c r="A1465">
        <v>-1</v>
      </c>
      <c r="B1465">
        <v>51</v>
      </c>
      <c r="C1465" t="s">
        <v>39</v>
      </c>
      <c r="D1465">
        <v>0</v>
      </c>
      <c r="E1465">
        <v>1040893212.15526</v>
      </c>
      <c r="F1465">
        <v>388529732.06196463</v>
      </c>
      <c r="G1465">
        <v>1833214341.4051399</v>
      </c>
      <c r="H1465">
        <v>5105501400.9050598</v>
      </c>
      <c r="I1465">
        <v>6276394417.8342304</v>
      </c>
      <c r="J1465">
        <v>10458050557.125299</v>
      </c>
      <c r="K1465">
        <v>19531441119.781399</v>
      </c>
      <c r="L1465">
        <v>31159237453.848</v>
      </c>
      <c r="M1465">
        <v>36179976235.323799</v>
      </c>
      <c r="N1465">
        <v>51217997814.682404</v>
      </c>
      <c r="O1465">
        <v>67673789692.135597</v>
      </c>
      <c r="Q1465" t="str">
        <f>VLOOKUP(A1465,Lookup_Tables!$D$2:$E$7,2,FALSE)</f>
        <v>AP</v>
      </c>
      <c r="R1465" t="str">
        <f>IFERROR(VLOOKUP(D1465,Lookup_Tables!$A$2:$B$21,2,FALSE),"All")</f>
        <v>Private Assets</v>
      </c>
    </row>
    <row r="1466" spans="1:18" hidden="1">
      <c r="A1466">
        <v>-1</v>
      </c>
      <c r="B1466">
        <v>51</v>
      </c>
      <c r="C1466" t="s">
        <v>38</v>
      </c>
      <c r="D1466">
        <v>1</v>
      </c>
      <c r="E1466">
        <v>3605634.22918974</v>
      </c>
      <c r="F1466">
        <v>1066517.0736481817</v>
      </c>
      <c r="G1466">
        <v>1737037.3688655801</v>
      </c>
      <c r="H1466">
        <v>11540678.327948701</v>
      </c>
      <c r="I1466">
        <v>15924519.9793968</v>
      </c>
      <c r="J1466">
        <v>38125445.803569503</v>
      </c>
      <c r="K1466">
        <v>98283817.1806456</v>
      </c>
      <c r="L1466">
        <v>169141969.54486999</v>
      </c>
      <c r="M1466">
        <v>211974969.79435</v>
      </c>
      <c r="N1466">
        <v>294567021.93241602</v>
      </c>
      <c r="O1466">
        <v>385297664.43923801</v>
      </c>
      <c r="Q1466" t="str">
        <f>VLOOKUP(A1466,Lookup_Tables!$D$2:$E$7,2,FALSE)</f>
        <v>AP</v>
      </c>
      <c r="R1466" t="str">
        <f>IFERROR(VLOOKUP(D1466,Lookup_Tables!$A$2:$B$21,2,FALSE),"All")</f>
        <v>Airport</v>
      </c>
    </row>
    <row r="1467" spans="1:18" hidden="1">
      <c r="A1467">
        <v>-1</v>
      </c>
      <c r="B1467">
        <v>51</v>
      </c>
      <c r="C1467" t="s">
        <v>39</v>
      </c>
      <c r="D1467">
        <v>1</v>
      </c>
      <c r="E1467">
        <v>3560138.3227696102</v>
      </c>
      <c r="F1467">
        <v>1053713.4519430059</v>
      </c>
      <c r="G1467">
        <v>1667284.0669054601</v>
      </c>
      <c r="H1467">
        <v>11098129.4266105</v>
      </c>
      <c r="I1467">
        <v>15818403.865867199</v>
      </c>
      <c r="J1467">
        <v>36683357.443715699</v>
      </c>
      <c r="K1467">
        <v>96549427.7438256</v>
      </c>
      <c r="L1467">
        <v>169141969.54486999</v>
      </c>
      <c r="M1467">
        <v>211974969.79435</v>
      </c>
      <c r="N1467">
        <v>294567021.93241602</v>
      </c>
      <c r="O1467">
        <v>384248617.26862103</v>
      </c>
      <c r="Q1467" t="str">
        <f>VLOOKUP(A1467,Lookup_Tables!$D$2:$E$7,2,FALSE)</f>
        <v>AP</v>
      </c>
      <c r="R1467" t="str">
        <f>IFERROR(VLOOKUP(D1467,Lookup_Tables!$A$2:$B$21,2,FALSE),"All")</f>
        <v>Airport</v>
      </c>
    </row>
    <row r="1468" spans="1:18" hidden="1">
      <c r="A1468">
        <v>-1</v>
      </c>
      <c r="B1468">
        <v>51</v>
      </c>
      <c r="C1468" t="s">
        <v>38</v>
      </c>
      <c r="D1468">
        <v>2</v>
      </c>
      <c r="E1468">
        <v>12798909.7751632</v>
      </c>
      <c r="F1468">
        <v>4551076.4803788187</v>
      </c>
      <c r="G1468">
        <v>27453678.087611899</v>
      </c>
      <c r="H1468">
        <v>72584326.914058596</v>
      </c>
      <c r="I1468">
        <v>86642806.481488794</v>
      </c>
      <c r="J1468">
        <v>133322121.01045799</v>
      </c>
      <c r="K1468">
        <v>241177065.77427101</v>
      </c>
      <c r="L1468">
        <v>367089945.772349</v>
      </c>
      <c r="M1468">
        <v>420333689.096102</v>
      </c>
      <c r="N1468">
        <v>558716664.66117001</v>
      </c>
      <c r="O1468">
        <v>655899196.27403295</v>
      </c>
      <c r="Q1468" t="str">
        <f>VLOOKUP(A1468,Lookup_Tables!$D$2:$E$7,2,FALSE)</f>
        <v>AP</v>
      </c>
      <c r="R1468" t="str">
        <f>IFERROR(VLOOKUP(D1468,Lookup_Tables!$A$2:$B$21,2,FALSE),"All")</f>
        <v>Bridge</v>
      </c>
    </row>
    <row r="1469" spans="1:18" hidden="1">
      <c r="A1469">
        <v>-1</v>
      </c>
      <c r="B1469">
        <v>51</v>
      </c>
      <c r="C1469" t="s">
        <v>39</v>
      </c>
      <c r="D1469">
        <v>2</v>
      </c>
      <c r="E1469">
        <v>12063028.427006001</v>
      </c>
      <c r="F1469">
        <v>4251661.6515268907</v>
      </c>
      <c r="G1469">
        <v>25355764.155172698</v>
      </c>
      <c r="H1469">
        <v>68959459.819394901</v>
      </c>
      <c r="I1469">
        <v>80361318.634480193</v>
      </c>
      <c r="J1469">
        <v>121319249.0035</v>
      </c>
      <c r="K1469">
        <v>230431851.31889001</v>
      </c>
      <c r="L1469">
        <v>359427460.14252102</v>
      </c>
      <c r="M1469">
        <v>411453053.12617302</v>
      </c>
      <c r="N1469">
        <v>555272923.34014404</v>
      </c>
      <c r="O1469">
        <v>655848747.22144794</v>
      </c>
      <c r="Q1469" t="str">
        <f>VLOOKUP(A1469,Lookup_Tables!$D$2:$E$7,2,FALSE)</f>
        <v>AP</v>
      </c>
      <c r="R1469" t="str">
        <f>IFERROR(VLOOKUP(D1469,Lookup_Tables!$A$2:$B$21,2,FALSE),"All")</f>
        <v>Bridge</v>
      </c>
    </row>
    <row r="1470" spans="1:18" hidden="1">
      <c r="A1470">
        <v>-1</v>
      </c>
      <c r="B1470">
        <v>51</v>
      </c>
      <c r="C1470" t="s">
        <v>38</v>
      </c>
      <c r="D1470">
        <v>3</v>
      </c>
      <c r="E1470">
        <v>1215103.32499511</v>
      </c>
      <c r="F1470">
        <v>412495.25123668928</v>
      </c>
      <c r="G1470">
        <v>1783302.40922616</v>
      </c>
      <c r="H1470">
        <v>5873900.9567085197</v>
      </c>
      <c r="I1470">
        <v>7262596.3784213597</v>
      </c>
      <c r="J1470">
        <v>13292024.5317162</v>
      </c>
      <c r="K1470">
        <v>25448179.047246899</v>
      </c>
      <c r="L1470">
        <v>41835671.541311502</v>
      </c>
      <c r="M1470">
        <v>46750104.758395903</v>
      </c>
      <c r="N1470">
        <v>72887844.8847882</v>
      </c>
      <c r="O1470">
        <v>91231109.247206196</v>
      </c>
      <c r="Q1470" t="str">
        <f>VLOOKUP(A1470,Lookup_Tables!$D$2:$E$7,2,FALSE)</f>
        <v>AP</v>
      </c>
      <c r="R1470" t="str">
        <f>IFERROR(VLOOKUP(D1470,Lookup_Tables!$A$2:$B$21,2,FALSE),"All")</f>
        <v>Govt Hosp</v>
      </c>
    </row>
    <row r="1471" spans="1:18" hidden="1">
      <c r="A1471">
        <v>-1</v>
      </c>
      <c r="B1471">
        <v>51</v>
      </c>
      <c r="C1471" t="s">
        <v>39</v>
      </c>
      <c r="D1471">
        <v>3</v>
      </c>
      <c r="E1471">
        <v>1162126.3019709799</v>
      </c>
      <c r="F1471">
        <v>398588.43590559321</v>
      </c>
      <c r="G1471">
        <v>1631529.1468026501</v>
      </c>
      <c r="H1471">
        <v>5568030.4004663704</v>
      </c>
      <c r="I1471">
        <v>6742483.0435851896</v>
      </c>
      <c r="J1471">
        <v>11915861.710023601</v>
      </c>
      <c r="K1471">
        <v>24575769.495537501</v>
      </c>
      <c r="L1471">
        <v>41835671.541311502</v>
      </c>
      <c r="M1471">
        <v>45340558.779168099</v>
      </c>
      <c r="N1471">
        <v>72840781.663047403</v>
      </c>
      <c r="O1471">
        <v>91231109.247206196</v>
      </c>
      <c r="Q1471" t="str">
        <f>VLOOKUP(A1471,Lookup_Tables!$D$2:$E$7,2,FALSE)</f>
        <v>AP</v>
      </c>
      <c r="R1471" t="str">
        <f>IFERROR(VLOOKUP(D1471,Lookup_Tables!$A$2:$B$21,2,FALSE),"All")</f>
        <v>Govt Hosp</v>
      </c>
    </row>
    <row r="1472" spans="1:18" hidden="1">
      <c r="A1472">
        <v>-1</v>
      </c>
      <c r="B1472">
        <v>51</v>
      </c>
      <c r="C1472" t="s">
        <v>38</v>
      </c>
      <c r="D1472">
        <v>4</v>
      </c>
      <c r="E1472">
        <v>1196270.5312733899</v>
      </c>
      <c r="F1472">
        <v>438047.65542946861</v>
      </c>
      <c r="G1472">
        <v>2981667.5168612199</v>
      </c>
      <c r="H1472">
        <v>6587304.4439042201</v>
      </c>
      <c r="I1472">
        <v>7532392.0140556796</v>
      </c>
      <c r="J1472">
        <v>11785769.5273646</v>
      </c>
      <c r="K1472">
        <v>20496476.093015902</v>
      </c>
      <c r="L1472">
        <v>32974041.7707441</v>
      </c>
      <c r="M1472">
        <v>36422795.209892496</v>
      </c>
      <c r="N1472">
        <v>50366006.515634</v>
      </c>
      <c r="O1472">
        <v>58449857.057547398</v>
      </c>
      <c r="Q1472" t="str">
        <f>VLOOKUP(A1472,Lookup_Tables!$D$2:$E$7,2,FALSE)</f>
        <v>AP</v>
      </c>
      <c r="R1472" t="str">
        <f>IFERROR(VLOOKUP(D1472,Lookup_Tables!$A$2:$B$21,2,FALSE),"All")</f>
        <v>Govt Med Fac</v>
      </c>
    </row>
    <row r="1473" spans="1:18" hidden="1">
      <c r="A1473">
        <v>-1</v>
      </c>
      <c r="B1473">
        <v>51</v>
      </c>
      <c r="C1473" t="s">
        <v>39</v>
      </c>
      <c r="D1473">
        <v>4</v>
      </c>
      <c r="E1473">
        <v>1120061.6124952601</v>
      </c>
      <c r="F1473">
        <v>402239.61913163168</v>
      </c>
      <c r="G1473">
        <v>2781038.7980654901</v>
      </c>
      <c r="H1473">
        <v>6005198.7253282601</v>
      </c>
      <c r="I1473">
        <v>6952540.3805681001</v>
      </c>
      <c r="J1473">
        <v>10544016.0000086</v>
      </c>
      <c r="K1473">
        <v>20153918.483011801</v>
      </c>
      <c r="L1473">
        <v>31968552.013696101</v>
      </c>
      <c r="M1473">
        <v>35923252.540344298</v>
      </c>
      <c r="N1473">
        <v>50366006.515634</v>
      </c>
      <c r="O1473">
        <v>57833656.035911001</v>
      </c>
      <c r="Q1473" t="str">
        <f>VLOOKUP(A1473,Lookup_Tables!$D$2:$E$7,2,FALSE)</f>
        <v>AP</v>
      </c>
      <c r="R1473" t="str">
        <f>IFERROR(VLOOKUP(D1473,Lookup_Tables!$A$2:$B$21,2,FALSE),"All")</f>
        <v>Govt Med Fac</v>
      </c>
    </row>
    <row r="1474" spans="1:18" hidden="1">
      <c r="A1474">
        <v>-1</v>
      </c>
      <c r="B1474">
        <v>51</v>
      </c>
      <c r="C1474" t="s">
        <v>38</v>
      </c>
      <c r="D1474">
        <v>6</v>
      </c>
      <c r="E1474">
        <v>5059550.4854420703</v>
      </c>
      <c r="F1474">
        <v>1435166.319102637</v>
      </c>
      <c r="G1474">
        <v>19773597.758781899</v>
      </c>
      <c r="H1474">
        <v>40657715.674226798</v>
      </c>
      <c r="I1474">
        <v>45632703.519699201</v>
      </c>
      <c r="J1474">
        <v>57904660.697774999</v>
      </c>
      <c r="K1474">
        <v>75306387.114430293</v>
      </c>
      <c r="L1474">
        <v>91454731.747174993</v>
      </c>
      <c r="M1474">
        <v>99772273.471181795</v>
      </c>
      <c r="N1474">
        <v>138561889.676893</v>
      </c>
      <c r="O1474">
        <v>173341121.72197801</v>
      </c>
      <c r="Q1474" t="str">
        <f>VLOOKUP(A1474,Lookup_Tables!$D$2:$E$7,2,FALSE)</f>
        <v>AP</v>
      </c>
      <c r="R1474" t="str">
        <f>IFERROR(VLOOKUP(D1474,Lookup_Tables!$A$2:$B$21,2,FALSE),"All")</f>
        <v>Port</v>
      </c>
    </row>
    <row r="1475" spans="1:18" hidden="1">
      <c r="A1475">
        <v>-1</v>
      </c>
      <c r="B1475">
        <v>51</v>
      </c>
      <c r="C1475" t="s">
        <v>39</v>
      </c>
      <c r="D1475">
        <v>6</v>
      </c>
      <c r="E1475">
        <v>4843049.3592349701</v>
      </c>
      <c r="F1475">
        <v>1396440.6311567225</v>
      </c>
      <c r="G1475">
        <v>19396288.820648398</v>
      </c>
      <c r="H1475">
        <v>38831588.802642703</v>
      </c>
      <c r="I1475">
        <v>43047383.910923399</v>
      </c>
      <c r="J1475">
        <v>55046428.449315898</v>
      </c>
      <c r="K1475">
        <v>69172755.6222357</v>
      </c>
      <c r="L1475">
        <v>87037555.914804801</v>
      </c>
      <c r="M1475">
        <v>93023883.965251893</v>
      </c>
      <c r="N1475">
        <v>120544221.896816</v>
      </c>
      <c r="O1475">
        <v>160031427.048935</v>
      </c>
      <c r="Q1475" t="str">
        <f>VLOOKUP(A1475,Lookup_Tables!$D$2:$E$7,2,FALSE)</f>
        <v>AP</v>
      </c>
      <c r="R1475" t="str">
        <f>IFERROR(VLOOKUP(D1475,Lookup_Tables!$A$2:$B$21,2,FALSE),"All")</f>
        <v>Port</v>
      </c>
    </row>
    <row r="1476" spans="1:18" hidden="1">
      <c r="A1476">
        <v>-1</v>
      </c>
      <c r="B1476">
        <v>51</v>
      </c>
      <c r="C1476" t="s">
        <v>38</v>
      </c>
      <c r="D1476">
        <v>9</v>
      </c>
      <c r="E1476">
        <v>319597.20810004801</v>
      </c>
      <c r="F1476">
        <v>114057.51716566188</v>
      </c>
      <c r="G1476">
        <v>457735.89335169701</v>
      </c>
      <c r="H1476">
        <v>1426839.6963520199</v>
      </c>
      <c r="I1476">
        <v>1740013.6292823199</v>
      </c>
      <c r="J1476">
        <v>3243307.15947334</v>
      </c>
      <c r="K1476">
        <v>6767312.1071893498</v>
      </c>
      <c r="L1476">
        <v>11147432.8082442</v>
      </c>
      <c r="M1476">
        <v>12651095.171205699</v>
      </c>
      <c r="N1476">
        <v>18994398.724690299</v>
      </c>
      <c r="O1476">
        <v>23649438.0050603</v>
      </c>
      <c r="Q1476" t="str">
        <f>VLOOKUP(A1476,Lookup_Tables!$D$2:$E$7,2,FALSE)</f>
        <v>AP</v>
      </c>
      <c r="R1476" t="str">
        <f>IFERROR(VLOOKUP(D1476,Lookup_Tables!$A$2:$B$21,2,FALSE),"All")</f>
        <v>Pub Admin Bldg</v>
      </c>
    </row>
    <row r="1477" spans="1:18" hidden="1">
      <c r="A1477">
        <v>-1</v>
      </c>
      <c r="B1477">
        <v>51</v>
      </c>
      <c r="C1477" t="s">
        <v>39</v>
      </c>
      <c r="D1477">
        <v>9</v>
      </c>
      <c r="E1477">
        <v>301642.56765543699</v>
      </c>
      <c r="F1477">
        <v>105760.10974717961</v>
      </c>
      <c r="G1477">
        <v>399092.30398995802</v>
      </c>
      <c r="H1477">
        <v>1338056.13255838</v>
      </c>
      <c r="I1477">
        <v>1637584.2430821899</v>
      </c>
      <c r="J1477">
        <v>2963130.2872298299</v>
      </c>
      <c r="K1477">
        <v>6640076.4136866499</v>
      </c>
      <c r="L1477">
        <v>11066307.6454289</v>
      </c>
      <c r="M1477">
        <v>12320130.2799454</v>
      </c>
      <c r="N1477">
        <v>18994398.724690299</v>
      </c>
      <c r="O1477">
        <v>23649438.0050603</v>
      </c>
      <c r="Q1477" t="str">
        <f>VLOOKUP(A1477,Lookup_Tables!$D$2:$E$7,2,FALSE)</f>
        <v>AP</v>
      </c>
      <c r="R1477" t="str">
        <f>IFERROR(VLOOKUP(D1477,Lookup_Tables!$A$2:$B$21,2,FALSE),"All")</f>
        <v>Pub Admin Bldg</v>
      </c>
    </row>
    <row r="1478" spans="1:18" hidden="1">
      <c r="A1478">
        <v>-1</v>
      </c>
      <c r="B1478">
        <v>51</v>
      </c>
      <c r="C1478" t="s">
        <v>38</v>
      </c>
      <c r="D1478">
        <v>10</v>
      </c>
      <c r="E1478">
        <v>13685602.932135399</v>
      </c>
      <c r="F1478">
        <v>4877833.0822074544</v>
      </c>
      <c r="G1478">
        <v>31349963.106815901</v>
      </c>
      <c r="H1478">
        <v>76533422.192187697</v>
      </c>
      <c r="I1478">
        <v>90129845.055085003</v>
      </c>
      <c r="J1478">
        <v>138397535.47783801</v>
      </c>
      <c r="K1478">
        <v>243159124.128461</v>
      </c>
      <c r="L1478">
        <v>406169828.79958397</v>
      </c>
      <c r="M1478">
        <v>432661785.22488898</v>
      </c>
      <c r="N1478">
        <v>633505854.13846099</v>
      </c>
      <c r="O1478">
        <v>710047798.01617396</v>
      </c>
      <c r="Q1478" t="str">
        <f>VLOOKUP(A1478,Lookup_Tables!$D$2:$E$7,2,FALSE)</f>
        <v>AP</v>
      </c>
      <c r="R1478" t="str">
        <f>IFERROR(VLOOKUP(D1478,Lookup_Tables!$A$2:$B$21,2,FALSE),"All")</f>
        <v>Pub School</v>
      </c>
    </row>
    <row r="1479" spans="1:18" hidden="1">
      <c r="A1479">
        <v>-1</v>
      </c>
      <c r="B1479">
        <v>51</v>
      </c>
      <c r="C1479" t="s">
        <v>39</v>
      </c>
      <c r="D1479">
        <v>10</v>
      </c>
      <c r="E1479">
        <v>12911976.1966813</v>
      </c>
      <c r="F1479">
        <v>4552680.2565634092</v>
      </c>
      <c r="G1479">
        <v>29107125.3827217</v>
      </c>
      <c r="H1479">
        <v>72523705.867222905</v>
      </c>
      <c r="I1479">
        <v>83776985.579273999</v>
      </c>
      <c r="J1479">
        <v>125771782.590544</v>
      </c>
      <c r="K1479">
        <v>235696267.38081101</v>
      </c>
      <c r="L1479">
        <v>397003338.11921799</v>
      </c>
      <c r="M1479">
        <v>424082496.20761502</v>
      </c>
      <c r="N1479">
        <v>633505854.13846099</v>
      </c>
      <c r="O1479">
        <v>697477260.34464395</v>
      </c>
      <c r="Q1479" t="str">
        <f>VLOOKUP(A1479,Lookup_Tables!$D$2:$E$7,2,FALSE)</f>
        <v>AP</v>
      </c>
      <c r="R1479" t="str">
        <f>IFERROR(VLOOKUP(D1479,Lookup_Tables!$A$2:$B$21,2,FALSE),"All")</f>
        <v>Pub School</v>
      </c>
    </row>
    <row r="1480" spans="1:18" hidden="1">
      <c r="A1480">
        <v>-1</v>
      </c>
      <c r="B1480">
        <v>51</v>
      </c>
      <c r="C1480" t="s">
        <v>38</v>
      </c>
      <c r="D1480">
        <v>11</v>
      </c>
      <c r="E1480">
        <v>1499555.1593734301</v>
      </c>
      <c r="F1480">
        <v>469370.22346131981</v>
      </c>
      <c r="G1480">
        <v>1326149.1855822001</v>
      </c>
      <c r="H1480">
        <v>7109947.6200479297</v>
      </c>
      <c r="I1480">
        <v>9742711.7362827398</v>
      </c>
      <c r="J1480">
        <v>17108961.475242201</v>
      </c>
      <c r="K1480">
        <v>34651848.007909499</v>
      </c>
      <c r="L1480">
        <v>61300044.556955203</v>
      </c>
      <c r="M1480">
        <v>70408723.740939394</v>
      </c>
      <c r="N1480">
        <v>96132995.594883993</v>
      </c>
      <c r="O1480">
        <v>130714177.176615</v>
      </c>
      <c r="Q1480" t="str">
        <f>VLOOKUP(A1480,Lookup_Tables!$D$2:$E$7,2,FALSE)</f>
        <v>AP</v>
      </c>
      <c r="R1480" t="str">
        <f>IFERROR(VLOOKUP(D1480,Lookup_Tables!$A$2:$B$21,2,FALSE),"All")</f>
        <v>Pub Univ</v>
      </c>
    </row>
    <row r="1481" spans="1:18" hidden="1">
      <c r="A1481">
        <v>-1</v>
      </c>
      <c r="B1481">
        <v>51</v>
      </c>
      <c r="C1481" t="s">
        <v>39</v>
      </c>
      <c r="D1481">
        <v>11</v>
      </c>
      <c r="E1481">
        <v>1458593.3933112901</v>
      </c>
      <c r="F1481">
        <v>470261.73646221403</v>
      </c>
      <c r="G1481">
        <v>1248176.5207243999</v>
      </c>
      <c r="H1481">
        <v>6825593.35831952</v>
      </c>
      <c r="I1481">
        <v>9032083.6435568593</v>
      </c>
      <c r="J1481">
        <v>16071459.8402097</v>
      </c>
      <c r="K1481">
        <v>33741794.134454899</v>
      </c>
      <c r="L1481">
        <v>57297022.800848499</v>
      </c>
      <c r="M1481">
        <v>67124506.842086598</v>
      </c>
      <c r="N1481">
        <v>95885093.359698907</v>
      </c>
      <c r="O1481">
        <v>130654636.405266</v>
      </c>
      <c r="Q1481" t="str">
        <f>VLOOKUP(A1481,Lookup_Tables!$D$2:$E$7,2,FALSE)</f>
        <v>AP</v>
      </c>
      <c r="R1481" t="str">
        <f>IFERROR(VLOOKUP(D1481,Lookup_Tables!$A$2:$B$21,2,FALSE),"All")</f>
        <v>Pub Univ</v>
      </c>
    </row>
    <row r="1482" spans="1:18" hidden="1">
      <c r="A1482">
        <v>-1</v>
      </c>
      <c r="B1482">
        <v>51</v>
      </c>
      <c r="C1482" t="s">
        <v>38</v>
      </c>
      <c r="D1482">
        <v>13</v>
      </c>
      <c r="E1482">
        <v>16056671.009532601</v>
      </c>
      <c r="F1482">
        <v>5525420.3762522191</v>
      </c>
      <c r="G1482">
        <v>37575667.344276801</v>
      </c>
      <c r="H1482">
        <v>96503008.460729495</v>
      </c>
      <c r="I1482">
        <v>113102154.255374</v>
      </c>
      <c r="J1482">
        <v>162981693.34793401</v>
      </c>
      <c r="K1482">
        <v>283341231.61277401</v>
      </c>
      <c r="L1482">
        <v>436254952.66668898</v>
      </c>
      <c r="M1482">
        <v>535204963.62895203</v>
      </c>
      <c r="N1482">
        <v>680507751.14323997</v>
      </c>
      <c r="O1482">
        <v>891632812.20003498</v>
      </c>
      <c r="Q1482" t="str">
        <f>VLOOKUP(A1482,Lookup_Tables!$D$2:$E$7,2,FALSE)</f>
        <v>AP</v>
      </c>
      <c r="R1482" t="str">
        <f>IFERROR(VLOOKUP(D1482,Lookup_Tables!$A$2:$B$21,2,FALSE),"All")</f>
        <v>Residual Inst</v>
      </c>
    </row>
    <row r="1483" spans="1:18" hidden="1">
      <c r="A1483">
        <v>-1</v>
      </c>
      <c r="B1483">
        <v>51</v>
      </c>
      <c r="C1483" t="s">
        <v>39</v>
      </c>
      <c r="D1483">
        <v>13</v>
      </c>
      <c r="E1483">
        <v>15191253.058642499</v>
      </c>
      <c r="F1483">
        <v>5126521.8997130245</v>
      </c>
      <c r="G1483">
        <v>35388603.071295097</v>
      </c>
      <c r="H1483">
        <v>91089389.771219403</v>
      </c>
      <c r="I1483">
        <v>104811119.63823999</v>
      </c>
      <c r="J1483">
        <v>158105478.41484499</v>
      </c>
      <c r="K1483">
        <v>269495185.660402</v>
      </c>
      <c r="L1483">
        <v>417387419.73159701</v>
      </c>
      <c r="M1483">
        <v>511503111.48264498</v>
      </c>
      <c r="N1483">
        <v>677306380.45479798</v>
      </c>
      <c r="O1483">
        <v>890440091.13739502</v>
      </c>
      <c r="Q1483" t="str">
        <f>VLOOKUP(A1483,Lookup_Tables!$D$2:$E$7,2,FALSE)</f>
        <v>AP</v>
      </c>
      <c r="R1483" t="str">
        <f>IFERROR(VLOOKUP(D1483,Lookup_Tables!$A$2:$B$21,2,FALSE),"All")</f>
        <v>Residual Inst</v>
      </c>
    </row>
    <row r="1484" spans="1:18" hidden="1">
      <c r="A1484">
        <v>-1</v>
      </c>
      <c r="B1484">
        <v>51</v>
      </c>
      <c r="C1484" t="s">
        <v>38</v>
      </c>
      <c r="D1484">
        <v>14</v>
      </c>
      <c r="E1484">
        <v>19783997.375726201</v>
      </c>
      <c r="F1484">
        <v>6948439.0313724391</v>
      </c>
      <c r="G1484">
        <v>44603204.161321796</v>
      </c>
      <c r="H1484">
        <v>107083679.277191</v>
      </c>
      <c r="I1484">
        <v>127261895.122988</v>
      </c>
      <c r="J1484">
        <v>196857883.016206</v>
      </c>
      <c r="K1484">
        <v>360856894.05116498</v>
      </c>
      <c r="L1484">
        <v>574832819.96695697</v>
      </c>
      <c r="M1484">
        <v>669786366.49272203</v>
      </c>
      <c r="N1484">
        <v>893530429.86437702</v>
      </c>
      <c r="O1484">
        <v>1167850415.2127299</v>
      </c>
      <c r="Q1484" t="str">
        <f>VLOOKUP(A1484,Lookup_Tables!$D$2:$E$7,2,FALSE)</f>
        <v>AP</v>
      </c>
      <c r="R1484" t="str">
        <f>IFERROR(VLOOKUP(D1484,Lookup_Tables!$A$2:$B$21,2,FALSE),"All")</f>
        <v>Road</v>
      </c>
    </row>
    <row r="1485" spans="1:18" hidden="1">
      <c r="A1485">
        <v>-1</v>
      </c>
      <c r="B1485">
        <v>51</v>
      </c>
      <c r="C1485" t="s">
        <v>39</v>
      </c>
      <c r="D1485">
        <v>14</v>
      </c>
      <c r="E1485">
        <v>18767965.239312802</v>
      </c>
      <c r="F1485">
        <v>6658797.6409885697</v>
      </c>
      <c r="G1485">
        <v>42295184.984499998</v>
      </c>
      <c r="H1485">
        <v>98815145.076193199</v>
      </c>
      <c r="I1485">
        <v>114065033.233254</v>
      </c>
      <c r="J1485">
        <v>179812157.518886</v>
      </c>
      <c r="K1485">
        <v>343392386.604276</v>
      </c>
      <c r="L1485">
        <v>547182561.470451</v>
      </c>
      <c r="M1485">
        <v>636250762.334378</v>
      </c>
      <c r="N1485">
        <v>893530429.86437702</v>
      </c>
      <c r="O1485">
        <v>1163523782.2553599</v>
      </c>
      <c r="Q1485" t="str">
        <f>VLOOKUP(A1485,Lookup_Tables!$D$2:$E$7,2,FALSE)</f>
        <v>AP</v>
      </c>
      <c r="R1485" t="str">
        <f>IFERROR(VLOOKUP(D1485,Lookup_Tables!$A$2:$B$21,2,FALSE),"All")</f>
        <v>Road</v>
      </c>
    </row>
    <row r="1486" spans="1:18" hidden="1">
      <c r="A1486">
        <v>-1</v>
      </c>
      <c r="B1486">
        <v>51</v>
      </c>
      <c r="C1486" t="s">
        <v>38</v>
      </c>
      <c r="D1486">
        <v>15</v>
      </c>
      <c r="E1486">
        <v>1183123435.08266</v>
      </c>
      <c r="F1486">
        <v>438324794.75570047</v>
      </c>
      <c r="G1486">
        <v>2240567865.37778</v>
      </c>
      <c r="H1486">
        <v>6148406536.65662</v>
      </c>
      <c r="I1486">
        <v>7350301178.7639799</v>
      </c>
      <c r="J1486">
        <v>12001182474.9505</v>
      </c>
      <c r="K1486">
        <v>21960110823.251301</v>
      </c>
      <c r="L1486">
        <v>33635094731.0816</v>
      </c>
      <c r="M1486">
        <v>39111891431.9991</v>
      </c>
      <c r="N1486">
        <v>56933764117.159401</v>
      </c>
      <c r="O1486">
        <v>72766159204.710403</v>
      </c>
      <c r="Q1486" t="str">
        <f>VLOOKUP(A1486,Lookup_Tables!$D$2:$E$7,2,FALSE)</f>
        <v>AP</v>
      </c>
      <c r="R1486" t="str">
        <f>IFERROR(VLOOKUP(D1486,Lookup_Tables!$A$2:$B$21,2,FALSE),"All")</f>
        <v>All</v>
      </c>
    </row>
    <row r="1487" spans="1:18" hidden="1">
      <c r="A1487">
        <v>-1</v>
      </c>
      <c r="B1487">
        <v>51</v>
      </c>
      <c r="C1487" t="s">
        <v>39</v>
      </c>
      <c r="D1487">
        <v>15</v>
      </c>
      <c r="E1487">
        <v>1111594965.54895</v>
      </c>
      <c r="F1487">
        <v>415419335.60942769</v>
      </c>
      <c r="G1487">
        <v>2014828357.69783</v>
      </c>
      <c r="H1487">
        <v>5425109410.7969398</v>
      </c>
      <c r="I1487">
        <v>6690199219.9250202</v>
      </c>
      <c r="J1487">
        <v>11087741608.357901</v>
      </c>
      <c r="K1487">
        <v>20417704611.495098</v>
      </c>
      <c r="L1487">
        <v>32385862248.3354</v>
      </c>
      <c r="M1487">
        <v>38612672152.350899</v>
      </c>
      <c r="N1487">
        <v>54917714551.2938</v>
      </c>
      <c r="O1487">
        <v>72421020111.586304</v>
      </c>
      <c r="Q1487" t="str">
        <f>VLOOKUP(A1487,Lookup_Tables!$D$2:$E$7,2,FALSE)</f>
        <v>AP</v>
      </c>
      <c r="R1487" t="str">
        <f>IFERROR(VLOOKUP(D1487,Lookup_Tables!$A$2:$B$21,2,FALSE),"All")</f>
        <v>All</v>
      </c>
    </row>
    <row r="1488" spans="1:18" hidden="1">
      <c r="A1488">
        <v>-1</v>
      </c>
      <c r="B1488">
        <v>51</v>
      </c>
      <c r="C1488" t="s">
        <v>38</v>
      </c>
      <c r="D1488">
        <v>16</v>
      </c>
      <c r="E1488">
        <v>75220892.030931607</v>
      </c>
      <c r="F1488">
        <v>26782896.140079506</v>
      </c>
      <c r="G1488">
        <v>175213109.22334701</v>
      </c>
      <c r="H1488">
        <v>422069815.31113899</v>
      </c>
      <c r="I1488">
        <v>496818039.94265199</v>
      </c>
      <c r="J1488">
        <v>765827580.01887798</v>
      </c>
      <c r="K1488">
        <v>1352675174.84847</v>
      </c>
      <c r="L1488">
        <v>2163712239.2514</v>
      </c>
      <c r="M1488">
        <v>2358304986.94945</v>
      </c>
      <c r="N1488">
        <v>3240383309.8340998</v>
      </c>
      <c r="O1488">
        <v>3944813087.8868799</v>
      </c>
      <c r="Q1488" t="str">
        <f>VLOOKUP(A1488,Lookup_Tables!$D$2:$E$7,2,FALSE)</f>
        <v>AP</v>
      </c>
      <c r="R1488" t="str">
        <f>IFERROR(VLOOKUP(D1488,Lookup_Tables!$A$2:$B$21,2,FALSE),"All")</f>
        <v>Government_Loss</v>
      </c>
    </row>
    <row r="1489" spans="1:18" hidden="1">
      <c r="A1489">
        <v>-1</v>
      </c>
      <c r="B1489">
        <v>51</v>
      </c>
      <c r="C1489" t="s">
        <v>39</v>
      </c>
      <c r="D1489">
        <v>16</v>
      </c>
      <c r="E1489">
        <v>71086360.173641697</v>
      </c>
      <c r="F1489">
        <v>25078273.915197991</v>
      </c>
      <c r="G1489">
        <v>165858012.348129</v>
      </c>
      <c r="H1489">
        <v>395403289.50940901</v>
      </c>
      <c r="I1489">
        <v>470058705.47973502</v>
      </c>
      <c r="J1489">
        <v>698535180.37625897</v>
      </c>
      <c r="K1489">
        <v>1297557213.0664401</v>
      </c>
      <c r="L1489">
        <v>2007290857.6143401</v>
      </c>
      <c r="M1489">
        <v>2292761010.2680101</v>
      </c>
      <c r="N1489">
        <v>3240363540.1157899</v>
      </c>
      <c r="O1489">
        <v>3846820142.5872202</v>
      </c>
      <c r="Q1489" t="str">
        <f>VLOOKUP(A1489,Lookup_Tables!$D$2:$E$7,2,FALSE)</f>
        <v>AP</v>
      </c>
      <c r="R1489" t="str">
        <f>IFERROR(VLOOKUP(D1489,Lookup_Tables!$A$2:$B$21,2,FALSE),"All")</f>
        <v>Government_Loss</v>
      </c>
    </row>
    <row r="1490" spans="1:18" hidden="1">
      <c r="A1490">
        <v>-1</v>
      </c>
      <c r="B1490">
        <v>51</v>
      </c>
      <c r="C1490" t="s">
        <v>38</v>
      </c>
      <c r="D1490">
        <v>17</v>
      </c>
      <c r="E1490">
        <v>140500924.410317</v>
      </c>
      <c r="F1490">
        <v>50048850.325364709</v>
      </c>
      <c r="G1490">
        <v>243974422.27983901</v>
      </c>
      <c r="H1490">
        <v>741776850.641276</v>
      </c>
      <c r="I1490">
        <v>891334226.22789299</v>
      </c>
      <c r="J1490">
        <v>1486869007.0940101</v>
      </c>
      <c r="K1490">
        <v>2617072649.1018701</v>
      </c>
      <c r="L1490">
        <v>4029557000.17484</v>
      </c>
      <c r="M1490">
        <v>4984567844.2660503</v>
      </c>
      <c r="N1490">
        <v>7025558088.3033304</v>
      </c>
      <c r="O1490">
        <v>10005669799.246401</v>
      </c>
      <c r="Q1490" t="str">
        <f>VLOOKUP(A1490,Lookup_Tables!$D$2:$E$7,2,FALSE)</f>
        <v>AP</v>
      </c>
      <c r="R1490" t="str">
        <f>IFERROR(VLOOKUP(D1490,Lookup_Tables!$A$2:$B$21,2,FALSE),"All")</f>
        <v>Emergency_Loss</v>
      </c>
    </row>
    <row r="1491" spans="1:18" hidden="1">
      <c r="A1491">
        <v>-1</v>
      </c>
      <c r="B1491">
        <v>51</v>
      </c>
      <c r="C1491" t="s">
        <v>39</v>
      </c>
      <c r="D1491">
        <v>17</v>
      </c>
      <c r="E1491">
        <v>133163207.579362</v>
      </c>
      <c r="F1491">
        <v>46815085.269011557</v>
      </c>
      <c r="G1491">
        <v>225796956.569677</v>
      </c>
      <c r="H1491">
        <v>680439875.76644397</v>
      </c>
      <c r="I1491">
        <v>814998042.18373501</v>
      </c>
      <c r="J1491">
        <v>1441028935.61534</v>
      </c>
      <c r="K1491">
        <v>2440653349.8178201</v>
      </c>
      <c r="L1491">
        <v>4021122766.5797601</v>
      </c>
      <c r="M1491">
        <v>4877123418.65028</v>
      </c>
      <c r="N1491">
        <v>7025533501.0003996</v>
      </c>
      <c r="O1491">
        <v>9982939753.6810703</v>
      </c>
      <c r="Q1491" t="str">
        <f>VLOOKUP(A1491,Lookup_Tables!$D$2:$E$7,2,FALSE)</f>
        <v>AP</v>
      </c>
      <c r="R1491" t="str">
        <f>IFERROR(VLOOKUP(D1491,Lookup_Tables!$A$2:$B$21,2,FALSE),"All")</f>
        <v>Emergency_Loss</v>
      </c>
    </row>
    <row r="1492" spans="1:18" hidden="1">
      <c r="A1492">
        <v>-1</v>
      </c>
      <c r="B1492">
        <v>51</v>
      </c>
      <c r="C1492" t="s">
        <v>38</v>
      </c>
      <c r="D1492">
        <v>18</v>
      </c>
      <c r="E1492">
        <v>215721816.44124699</v>
      </c>
      <c r="F1492">
        <v>73912875.642236918</v>
      </c>
      <c r="G1492">
        <v>428052749.33918202</v>
      </c>
      <c r="H1492">
        <v>1166662051.0938599</v>
      </c>
      <c r="I1492">
        <v>1390655351.9772601</v>
      </c>
      <c r="J1492">
        <v>2312013095.77775</v>
      </c>
      <c r="K1492">
        <v>3953521242.38169</v>
      </c>
      <c r="L1492">
        <v>6208631940.6405802</v>
      </c>
      <c r="M1492">
        <v>7455639870.1435699</v>
      </c>
      <c r="N1492">
        <v>10131007871.9692</v>
      </c>
      <c r="O1492">
        <v>15667301495.7314</v>
      </c>
      <c r="Q1492" t="str">
        <f>VLOOKUP(A1492,Lookup_Tables!$D$2:$E$7,2,FALSE)</f>
        <v>AP</v>
      </c>
      <c r="R1492" t="str">
        <f>IFERROR(VLOOKUP(D1492,Lookup_Tables!$A$2:$B$21,2,FALSE),"All")</f>
        <v>Govt_Plus_Emergency</v>
      </c>
    </row>
    <row r="1493" spans="1:18" hidden="1">
      <c r="A1493">
        <v>-1</v>
      </c>
      <c r="B1493">
        <v>51</v>
      </c>
      <c r="C1493" t="s">
        <v>39</v>
      </c>
      <c r="D1493">
        <v>18</v>
      </c>
      <c r="E1493">
        <v>204107851.305951</v>
      </c>
      <c r="F1493">
        <v>69549112.654912561</v>
      </c>
      <c r="G1493">
        <v>398503698.84353</v>
      </c>
      <c r="H1493">
        <v>1077524469.3088701</v>
      </c>
      <c r="I1493">
        <v>1277128382.4098799</v>
      </c>
      <c r="J1493">
        <v>2161925916.4841299</v>
      </c>
      <c r="K1493">
        <v>3761905917.92103</v>
      </c>
      <c r="L1493">
        <v>6200481161.6743402</v>
      </c>
      <c r="M1493">
        <v>7018418575.7141895</v>
      </c>
      <c r="N1493">
        <v>10130379337.309601</v>
      </c>
      <c r="O1493">
        <v>15640156086.7234</v>
      </c>
      <c r="Q1493" t="str">
        <f>VLOOKUP(A1493,Lookup_Tables!$D$2:$E$7,2,FALSE)</f>
        <v>AP</v>
      </c>
      <c r="R1493" t="str">
        <f>IFERROR(VLOOKUP(D1493,Lookup_Tables!$A$2:$B$21,2,FALSE),"All")</f>
        <v>Govt_Plus_Emergency</v>
      </c>
    </row>
    <row r="1494" spans="1:18" hidden="1">
      <c r="A1494">
        <v>-1</v>
      </c>
      <c r="B1494">
        <v>52</v>
      </c>
      <c r="C1494" t="s">
        <v>38</v>
      </c>
      <c r="D1494">
        <v>0</v>
      </c>
      <c r="E1494">
        <v>110283588.80731601</v>
      </c>
      <c r="F1494">
        <v>34066189.051202089</v>
      </c>
      <c r="G1494">
        <v>120342402.882899</v>
      </c>
      <c r="H1494">
        <v>530455624.50080901</v>
      </c>
      <c r="I1494">
        <v>641893854.01531601</v>
      </c>
      <c r="J1494">
        <v>1211583554.6887901</v>
      </c>
      <c r="K1494">
        <v>2428546736.3906002</v>
      </c>
      <c r="L1494">
        <v>4387804053.0212002</v>
      </c>
      <c r="M1494">
        <v>5091283087.1236496</v>
      </c>
      <c r="N1494">
        <v>7221936233.6049299</v>
      </c>
      <c r="O1494">
        <v>10851024714.6768</v>
      </c>
      <c r="Q1494" t="str">
        <f>VLOOKUP(A1494,Lookup_Tables!$D$2:$E$7,2,FALSE)</f>
        <v>AP</v>
      </c>
      <c r="R1494" t="str">
        <f>IFERROR(VLOOKUP(D1494,Lookup_Tables!$A$2:$B$21,2,FALSE),"All")</f>
        <v>Private Assets</v>
      </c>
    </row>
    <row r="1495" spans="1:18" hidden="1">
      <c r="A1495">
        <v>-1</v>
      </c>
      <c r="B1495">
        <v>52</v>
      </c>
      <c r="C1495" t="s">
        <v>39</v>
      </c>
      <c r="D1495">
        <v>0</v>
      </c>
      <c r="E1495">
        <v>106727344.180779</v>
      </c>
      <c r="F1495">
        <v>33365006.970879912</v>
      </c>
      <c r="G1495">
        <v>113414737.595881</v>
      </c>
      <c r="H1495">
        <v>507928376.09868997</v>
      </c>
      <c r="I1495">
        <v>614528454.38271201</v>
      </c>
      <c r="J1495">
        <v>1167264909.5711601</v>
      </c>
      <c r="K1495">
        <v>2285010689.5397601</v>
      </c>
      <c r="L1495">
        <v>4274141829.4523501</v>
      </c>
      <c r="M1495">
        <v>4811414956.3246498</v>
      </c>
      <c r="N1495">
        <v>7131852410.1968603</v>
      </c>
      <c r="O1495">
        <v>10851024714.6768</v>
      </c>
      <c r="Q1495" t="str">
        <f>VLOOKUP(A1495,Lookup_Tables!$D$2:$E$7,2,FALSE)</f>
        <v>AP</v>
      </c>
      <c r="R1495" t="str">
        <f>IFERROR(VLOOKUP(D1495,Lookup_Tables!$A$2:$B$21,2,FALSE),"All")</f>
        <v>Private Assets</v>
      </c>
    </row>
    <row r="1496" spans="1:18" hidden="1">
      <c r="A1496">
        <v>-1</v>
      </c>
      <c r="B1496">
        <v>52</v>
      </c>
      <c r="C1496" t="s">
        <v>38</v>
      </c>
      <c r="D1496">
        <v>1</v>
      </c>
      <c r="E1496">
        <v>192448.13926208101</v>
      </c>
      <c r="F1496">
        <v>67088.715363596188</v>
      </c>
      <c r="G1496">
        <v>140262.38162677301</v>
      </c>
      <c r="H1496">
        <v>425569.40065706102</v>
      </c>
      <c r="I1496">
        <v>563394.60351863597</v>
      </c>
      <c r="J1496">
        <v>1328558.5287845</v>
      </c>
      <c r="K1496">
        <v>4504231.3174767904</v>
      </c>
      <c r="L1496">
        <v>9419164.0677535292</v>
      </c>
      <c r="M1496">
        <v>10728606.9343394</v>
      </c>
      <c r="N1496">
        <v>16281085.1795239</v>
      </c>
      <c r="O1496">
        <v>23630419.084481701</v>
      </c>
      <c r="Q1496" t="str">
        <f>VLOOKUP(A1496,Lookup_Tables!$D$2:$E$7,2,FALSE)</f>
        <v>AP</v>
      </c>
      <c r="R1496" t="str">
        <f>IFERROR(VLOOKUP(D1496,Lookup_Tables!$A$2:$B$21,2,FALSE),"All")</f>
        <v>Airport</v>
      </c>
    </row>
    <row r="1497" spans="1:18" hidden="1">
      <c r="A1497">
        <v>-1</v>
      </c>
      <c r="B1497">
        <v>52</v>
      </c>
      <c r="C1497" t="s">
        <v>39</v>
      </c>
      <c r="D1497">
        <v>1</v>
      </c>
      <c r="E1497">
        <v>188442.25379722801</v>
      </c>
      <c r="F1497">
        <v>65882.857773912066</v>
      </c>
      <c r="G1497">
        <v>140262.38162677301</v>
      </c>
      <c r="H1497">
        <v>390586.801471185</v>
      </c>
      <c r="I1497">
        <v>502170.33980899298</v>
      </c>
      <c r="J1497">
        <v>1327068.6733156999</v>
      </c>
      <c r="K1497">
        <v>4337148.5064948602</v>
      </c>
      <c r="L1497">
        <v>9384249.5491741095</v>
      </c>
      <c r="M1497">
        <v>10418354.355835499</v>
      </c>
      <c r="N1497">
        <v>16036330.3461021</v>
      </c>
      <c r="O1497">
        <v>23630419.084481701</v>
      </c>
      <c r="Q1497" t="str">
        <f>VLOOKUP(A1497,Lookup_Tables!$D$2:$E$7,2,FALSE)</f>
        <v>AP</v>
      </c>
      <c r="R1497" t="str">
        <f>IFERROR(VLOOKUP(D1497,Lookup_Tables!$A$2:$B$21,2,FALSE),"All")</f>
        <v>Airport</v>
      </c>
    </row>
    <row r="1498" spans="1:18" hidden="1">
      <c r="A1498">
        <v>-1</v>
      </c>
      <c r="B1498">
        <v>52</v>
      </c>
      <c r="C1498" t="s">
        <v>38</v>
      </c>
      <c r="D1498">
        <v>2</v>
      </c>
      <c r="E1498">
        <v>3397030.7338646799</v>
      </c>
      <c r="F1498">
        <v>1032155.8837298024</v>
      </c>
      <c r="G1498">
        <v>3800181.25723333</v>
      </c>
      <c r="H1498">
        <v>15017884.0872868</v>
      </c>
      <c r="I1498">
        <v>19356164.418131601</v>
      </c>
      <c r="J1498">
        <v>37491201.806649603</v>
      </c>
      <c r="K1498">
        <v>74180417.191428095</v>
      </c>
      <c r="L1498">
        <v>132385095.51025499</v>
      </c>
      <c r="M1498">
        <v>149135465.37862799</v>
      </c>
      <c r="N1498">
        <v>252411761.87262499</v>
      </c>
      <c r="O1498">
        <v>349780677.50770599</v>
      </c>
      <c r="Q1498" t="str">
        <f>VLOOKUP(A1498,Lookup_Tables!$D$2:$E$7,2,FALSE)</f>
        <v>AP</v>
      </c>
      <c r="R1498" t="str">
        <f>IFERROR(VLOOKUP(D1498,Lookup_Tables!$A$2:$B$21,2,FALSE),"All")</f>
        <v>Bridge</v>
      </c>
    </row>
    <row r="1499" spans="1:18" hidden="1">
      <c r="A1499">
        <v>-1</v>
      </c>
      <c r="B1499">
        <v>52</v>
      </c>
      <c r="C1499" t="s">
        <v>39</v>
      </c>
      <c r="D1499">
        <v>2</v>
      </c>
      <c r="E1499">
        <v>3295230.2437542202</v>
      </c>
      <c r="F1499">
        <v>994674.13904563943</v>
      </c>
      <c r="G1499">
        <v>3593917.3212964102</v>
      </c>
      <c r="H1499">
        <v>14211234.171736199</v>
      </c>
      <c r="I1499">
        <v>18664778.893422201</v>
      </c>
      <c r="J1499">
        <v>37070556.134819798</v>
      </c>
      <c r="K1499">
        <v>69495005.860865295</v>
      </c>
      <c r="L1499">
        <v>130681834.791822</v>
      </c>
      <c r="M1499">
        <v>148942377.91034099</v>
      </c>
      <c r="N1499">
        <v>244787941.77934</v>
      </c>
      <c r="O1499">
        <v>349780677.50770599</v>
      </c>
      <c r="Q1499" t="str">
        <f>VLOOKUP(A1499,Lookup_Tables!$D$2:$E$7,2,FALSE)</f>
        <v>AP</v>
      </c>
      <c r="R1499" t="str">
        <f>IFERROR(VLOOKUP(D1499,Lookup_Tables!$A$2:$B$21,2,FALSE),"All")</f>
        <v>Bridge</v>
      </c>
    </row>
    <row r="1500" spans="1:18" hidden="1">
      <c r="A1500">
        <v>-1</v>
      </c>
      <c r="B1500">
        <v>52</v>
      </c>
      <c r="C1500" t="s">
        <v>38</v>
      </c>
      <c r="D1500">
        <v>3</v>
      </c>
      <c r="E1500">
        <v>447507.88570879598</v>
      </c>
      <c r="F1500">
        <v>142047.00488799973</v>
      </c>
      <c r="G1500">
        <v>414465.53922354599</v>
      </c>
      <c r="H1500">
        <v>1773215.3373600999</v>
      </c>
      <c r="I1500">
        <v>2374726.0093685398</v>
      </c>
      <c r="J1500">
        <v>4558913.8100501401</v>
      </c>
      <c r="K1500">
        <v>10110063.130266299</v>
      </c>
      <c r="L1500">
        <v>18564036.373748399</v>
      </c>
      <c r="M1500">
        <v>21118504.8494674</v>
      </c>
      <c r="N1500">
        <v>29443635.258798201</v>
      </c>
      <c r="O1500">
        <v>50724366.348456897</v>
      </c>
      <c r="Q1500" t="str">
        <f>VLOOKUP(A1500,Lookup_Tables!$D$2:$E$7,2,FALSE)</f>
        <v>AP</v>
      </c>
      <c r="R1500" t="str">
        <f>IFERROR(VLOOKUP(D1500,Lookup_Tables!$A$2:$B$21,2,FALSE),"All")</f>
        <v>Govt Hosp</v>
      </c>
    </row>
    <row r="1501" spans="1:18" hidden="1">
      <c r="A1501">
        <v>-1</v>
      </c>
      <c r="B1501">
        <v>52</v>
      </c>
      <c r="C1501" t="s">
        <v>39</v>
      </c>
      <c r="D1501">
        <v>3</v>
      </c>
      <c r="E1501">
        <v>433296.97396902298</v>
      </c>
      <c r="F1501">
        <v>138071.00112882035</v>
      </c>
      <c r="G1501">
        <v>379124.05602442101</v>
      </c>
      <c r="H1501">
        <v>1677599.1434109199</v>
      </c>
      <c r="I1501">
        <v>2236794.7078180602</v>
      </c>
      <c r="J1501">
        <v>4379159.7759639202</v>
      </c>
      <c r="K1501">
        <v>9548088.3533955105</v>
      </c>
      <c r="L1501">
        <v>18470158.005540598</v>
      </c>
      <c r="M1501">
        <v>20651914.129640099</v>
      </c>
      <c r="N1501">
        <v>29440215.4758479</v>
      </c>
      <c r="O1501">
        <v>50724366.348456897</v>
      </c>
      <c r="Q1501" t="str">
        <f>VLOOKUP(A1501,Lookup_Tables!$D$2:$E$7,2,FALSE)</f>
        <v>AP</v>
      </c>
      <c r="R1501" t="str">
        <f>IFERROR(VLOOKUP(D1501,Lookup_Tables!$A$2:$B$21,2,FALSE),"All")</f>
        <v>Govt Hosp</v>
      </c>
    </row>
    <row r="1502" spans="1:18" hidden="1">
      <c r="A1502">
        <v>-1</v>
      </c>
      <c r="B1502">
        <v>52</v>
      </c>
      <c r="C1502" t="s">
        <v>38</v>
      </c>
      <c r="D1502">
        <v>4</v>
      </c>
      <c r="E1502">
        <v>311120.06828910398</v>
      </c>
      <c r="F1502">
        <v>92242.882486264163</v>
      </c>
      <c r="G1502">
        <v>263307.34572854702</v>
      </c>
      <c r="H1502">
        <v>1269675.6607142999</v>
      </c>
      <c r="I1502">
        <v>1761100.8726453499</v>
      </c>
      <c r="J1502">
        <v>3337164.54421642</v>
      </c>
      <c r="K1502">
        <v>6908557.16455865</v>
      </c>
      <c r="L1502">
        <v>13335874.279512599</v>
      </c>
      <c r="M1502">
        <v>15420946.7565649</v>
      </c>
      <c r="N1502">
        <v>21326336.454699501</v>
      </c>
      <c r="O1502">
        <v>37714361.811544999</v>
      </c>
      <c r="Q1502" t="str">
        <f>VLOOKUP(A1502,Lookup_Tables!$D$2:$E$7,2,FALSE)</f>
        <v>AP</v>
      </c>
      <c r="R1502" t="str">
        <f>IFERROR(VLOOKUP(D1502,Lookup_Tables!$A$2:$B$21,2,FALSE),"All")</f>
        <v>Govt Med Fac</v>
      </c>
    </row>
    <row r="1503" spans="1:18" hidden="1">
      <c r="A1503">
        <v>-1</v>
      </c>
      <c r="B1503">
        <v>52</v>
      </c>
      <c r="C1503" t="s">
        <v>39</v>
      </c>
      <c r="D1503">
        <v>4</v>
      </c>
      <c r="E1503">
        <v>303101.64140746999</v>
      </c>
      <c r="F1503">
        <v>88589.540740366239</v>
      </c>
      <c r="G1503">
        <v>253355.24839203799</v>
      </c>
      <c r="H1503">
        <v>1238142.1594621299</v>
      </c>
      <c r="I1503">
        <v>1682843.2076707201</v>
      </c>
      <c r="J1503">
        <v>3224231.9568877001</v>
      </c>
      <c r="K1503">
        <v>6790398.6179701798</v>
      </c>
      <c r="L1503">
        <v>13097246.405271599</v>
      </c>
      <c r="M1503">
        <v>15143169.708491899</v>
      </c>
      <c r="N1503">
        <v>21326336.454699501</v>
      </c>
      <c r="O1503">
        <v>37714361.811544999</v>
      </c>
      <c r="Q1503" t="str">
        <f>VLOOKUP(A1503,Lookup_Tables!$D$2:$E$7,2,FALSE)</f>
        <v>AP</v>
      </c>
      <c r="R1503" t="str">
        <f>IFERROR(VLOOKUP(D1503,Lookup_Tables!$A$2:$B$21,2,FALSE),"All")</f>
        <v>Govt Med Fac</v>
      </c>
    </row>
    <row r="1504" spans="1:18" hidden="1">
      <c r="A1504">
        <v>-1</v>
      </c>
      <c r="B1504">
        <v>52</v>
      </c>
      <c r="C1504" t="s">
        <v>38</v>
      </c>
      <c r="D1504">
        <v>6</v>
      </c>
      <c r="E1504">
        <v>349117.74171535601</v>
      </c>
      <c r="F1504">
        <v>124092.85936262121</v>
      </c>
      <c r="G1504">
        <v>194198.64922592201</v>
      </c>
      <c r="H1504">
        <v>1389379.46080616</v>
      </c>
      <c r="I1504">
        <v>1808250.3821672201</v>
      </c>
      <c r="J1504">
        <v>3464872.8921011202</v>
      </c>
      <c r="K1504">
        <v>7590130.7558765197</v>
      </c>
      <c r="L1504">
        <v>14530701.996305101</v>
      </c>
      <c r="M1504">
        <v>16582956.183888899</v>
      </c>
      <c r="N1504">
        <v>22254273.620106298</v>
      </c>
      <c r="O1504">
        <v>37450159.276562199</v>
      </c>
      <c r="Q1504" t="str">
        <f>VLOOKUP(A1504,Lookup_Tables!$D$2:$E$7,2,FALSE)</f>
        <v>AP</v>
      </c>
      <c r="R1504" t="str">
        <f>IFERROR(VLOOKUP(D1504,Lookup_Tables!$A$2:$B$21,2,FALSE),"All")</f>
        <v>Port</v>
      </c>
    </row>
    <row r="1505" spans="1:18" hidden="1">
      <c r="A1505">
        <v>-1</v>
      </c>
      <c r="B1505">
        <v>52</v>
      </c>
      <c r="C1505" t="s">
        <v>39</v>
      </c>
      <c r="D1505">
        <v>6</v>
      </c>
      <c r="E1505">
        <v>342691.14475234802</v>
      </c>
      <c r="F1505">
        <v>123137.99149878489</v>
      </c>
      <c r="G1505">
        <v>185392.26485279499</v>
      </c>
      <c r="H1505">
        <v>1327850.0520939999</v>
      </c>
      <c r="I1505">
        <v>1741230.4003636199</v>
      </c>
      <c r="J1505">
        <v>3397685.7122916002</v>
      </c>
      <c r="K1505">
        <v>7480393.3539877096</v>
      </c>
      <c r="L1505">
        <v>13291772.023618201</v>
      </c>
      <c r="M1505">
        <v>15992925.4541902</v>
      </c>
      <c r="N1505">
        <v>22254273.620106298</v>
      </c>
      <c r="O1505">
        <v>37450159.276562199</v>
      </c>
      <c r="Q1505" t="str">
        <f>VLOOKUP(A1505,Lookup_Tables!$D$2:$E$7,2,FALSE)</f>
        <v>AP</v>
      </c>
      <c r="R1505" t="str">
        <f>IFERROR(VLOOKUP(D1505,Lookup_Tables!$A$2:$B$21,2,FALSE),"All")</f>
        <v>Port</v>
      </c>
    </row>
    <row r="1506" spans="1:18" hidden="1">
      <c r="A1506">
        <v>-1</v>
      </c>
      <c r="B1506">
        <v>52</v>
      </c>
      <c r="C1506" t="s">
        <v>38</v>
      </c>
      <c r="D1506">
        <v>9</v>
      </c>
      <c r="E1506">
        <v>46642.767467964397</v>
      </c>
      <c r="F1506">
        <v>13972.974624985407</v>
      </c>
      <c r="G1506">
        <v>18572.249098710901</v>
      </c>
      <c r="H1506">
        <v>168618.312005819</v>
      </c>
      <c r="I1506">
        <v>230535.860329344</v>
      </c>
      <c r="J1506">
        <v>500741.98194801802</v>
      </c>
      <c r="K1506">
        <v>1055105.46185608</v>
      </c>
      <c r="L1506">
        <v>1938912.62734906</v>
      </c>
      <c r="M1506">
        <v>2262700.23190139</v>
      </c>
      <c r="N1506">
        <v>4068697.6269509802</v>
      </c>
      <c r="O1506">
        <v>6541566.7054880504</v>
      </c>
      <c r="Q1506" t="str">
        <f>VLOOKUP(A1506,Lookup_Tables!$D$2:$E$7,2,FALSE)</f>
        <v>AP</v>
      </c>
      <c r="R1506" t="str">
        <f>IFERROR(VLOOKUP(D1506,Lookup_Tables!$A$2:$B$21,2,FALSE),"All")</f>
        <v>Pub Admin Bldg</v>
      </c>
    </row>
    <row r="1507" spans="1:18" hidden="1">
      <c r="A1507">
        <v>-1</v>
      </c>
      <c r="B1507">
        <v>52</v>
      </c>
      <c r="C1507" t="s">
        <v>39</v>
      </c>
      <c r="D1507">
        <v>9</v>
      </c>
      <c r="E1507">
        <v>45850.230541189099</v>
      </c>
      <c r="F1507">
        <v>13663.631404582622</v>
      </c>
      <c r="G1507">
        <v>17711.179735976799</v>
      </c>
      <c r="H1507">
        <v>163402.304994045</v>
      </c>
      <c r="I1507">
        <v>230420.366839058</v>
      </c>
      <c r="J1507">
        <v>476041.72227261303</v>
      </c>
      <c r="K1507">
        <v>1042497.28205574</v>
      </c>
      <c r="L1507">
        <v>1898937.2533416599</v>
      </c>
      <c r="M1507">
        <v>2240101.5496207401</v>
      </c>
      <c r="N1507">
        <v>4068697.6269509802</v>
      </c>
      <c r="O1507">
        <v>6541566.7054880504</v>
      </c>
      <c r="Q1507" t="str">
        <f>VLOOKUP(A1507,Lookup_Tables!$D$2:$E$7,2,FALSE)</f>
        <v>AP</v>
      </c>
      <c r="R1507" t="str">
        <f>IFERROR(VLOOKUP(D1507,Lookup_Tables!$A$2:$B$21,2,FALSE),"All")</f>
        <v>Pub Admin Bldg</v>
      </c>
    </row>
    <row r="1508" spans="1:18" hidden="1">
      <c r="A1508">
        <v>-1</v>
      </c>
      <c r="B1508">
        <v>52</v>
      </c>
      <c r="C1508" t="s">
        <v>38</v>
      </c>
      <c r="D1508">
        <v>10</v>
      </c>
      <c r="E1508">
        <v>2181109.4681263398</v>
      </c>
      <c r="F1508">
        <v>680200.30149863614</v>
      </c>
      <c r="G1508">
        <v>2079384.99477182</v>
      </c>
      <c r="H1508">
        <v>9859550.0024637096</v>
      </c>
      <c r="I1508">
        <v>12263039.500191299</v>
      </c>
      <c r="J1508">
        <v>22143234.651942998</v>
      </c>
      <c r="K1508">
        <v>45669465.119659796</v>
      </c>
      <c r="L1508">
        <v>92209951.303516001</v>
      </c>
      <c r="M1508">
        <v>101558185.914065</v>
      </c>
      <c r="N1508">
        <v>147713802.25872099</v>
      </c>
      <c r="O1508">
        <v>254088750.75928801</v>
      </c>
      <c r="Q1508" t="str">
        <f>VLOOKUP(A1508,Lookup_Tables!$D$2:$E$7,2,FALSE)</f>
        <v>AP</v>
      </c>
      <c r="R1508" t="str">
        <f>IFERROR(VLOOKUP(D1508,Lookup_Tables!$A$2:$B$21,2,FALSE),"All")</f>
        <v>Pub School</v>
      </c>
    </row>
    <row r="1509" spans="1:18" hidden="1">
      <c r="A1509">
        <v>-1</v>
      </c>
      <c r="B1509">
        <v>52</v>
      </c>
      <c r="C1509" t="s">
        <v>39</v>
      </c>
      <c r="D1509">
        <v>10</v>
      </c>
      <c r="E1509">
        <v>2122620.1702231099</v>
      </c>
      <c r="F1509">
        <v>668506.9654427669</v>
      </c>
      <c r="G1509">
        <v>1938957.5198794999</v>
      </c>
      <c r="H1509">
        <v>9404922.6880530007</v>
      </c>
      <c r="I1509">
        <v>11800590.6395886</v>
      </c>
      <c r="J1509">
        <v>21234376.1364704</v>
      </c>
      <c r="K1509">
        <v>43987356.759310499</v>
      </c>
      <c r="L1509">
        <v>87508281.910588607</v>
      </c>
      <c r="M1509">
        <v>98130256.7431833</v>
      </c>
      <c r="N1509">
        <v>147600850.477501</v>
      </c>
      <c r="O1509">
        <v>254084877.42255199</v>
      </c>
      <c r="Q1509" t="str">
        <f>VLOOKUP(A1509,Lookup_Tables!$D$2:$E$7,2,FALSE)</f>
        <v>AP</v>
      </c>
      <c r="R1509" t="str">
        <f>IFERROR(VLOOKUP(D1509,Lookup_Tables!$A$2:$B$21,2,FALSE),"All")</f>
        <v>Pub School</v>
      </c>
    </row>
    <row r="1510" spans="1:18" hidden="1">
      <c r="A1510">
        <v>-1</v>
      </c>
      <c r="B1510">
        <v>52</v>
      </c>
      <c r="C1510" t="s">
        <v>38</v>
      </c>
      <c r="D1510">
        <v>11</v>
      </c>
      <c r="E1510">
        <v>262020.66914907499</v>
      </c>
      <c r="F1510">
        <v>89500.203583120136</v>
      </c>
      <c r="G1510">
        <v>73070.252591741199</v>
      </c>
      <c r="H1510">
        <v>418482.049732188</v>
      </c>
      <c r="I1510">
        <v>577895.24563924805</v>
      </c>
      <c r="J1510">
        <v>1720435.0074477999</v>
      </c>
      <c r="K1510">
        <v>6808612.1762809502</v>
      </c>
      <c r="L1510">
        <v>13158883.075339399</v>
      </c>
      <c r="M1510">
        <v>16094894.922525</v>
      </c>
      <c r="N1510">
        <v>24291799.265692201</v>
      </c>
      <c r="O1510">
        <v>36753217.5264588</v>
      </c>
      <c r="Q1510" t="str">
        <f>VLOOKUP(A1510,Lookup_Tables!$D$2:$E$7,2,FALSE)</f>
        <v>AP</v>
      </c>
      <c r="R1510" t="str">
        <f>IFERROR(VLOOKUP(D1510,Lookup_Tables!$A$2:$B$21,2,FALSE),"All")</f>
        <v>Pub Univ</v>
      </c>
    </row>
    <row r="1511" spans="1:18" hidden="1">
      <c r="A1511">
        <v>-1</v>
      </c>
      <c r="B1511">
        <v>52</v>
      </c>
      <c r="C1511" t="s">
        <v>39</v>
      </c>
      <c r="D1511">
        <v>11</v>
      </c>
      <c r="E1511">
        <v>258319.448834304</v>
      </c>
      <c r="F1511">
        <v>88899.039186952519</v>
      </c>
      <c r="G1511">
        <v>73070.252591741199</v>
      </c>
      <c r="H1511">
        <v>405192.683684888</v>
      </c>
      <c r="I1511">
        <v>551359.05919409497</v>
      </c>
      <c r="J1511">
        <v>1680517.2078337001</v>
      </c>
      <c r="K1511">
        <v>6808612.1762809502</v>
      </c>
      <c r="L1511">
        <v>13119030.850546399</v>
      </c>
      <c r="M1511">
        <v>15536920.2173099</v>
      </c>
      <c r="N1511">
        <v>23189134.5272143</v>
      </c>
      <c r="O1511">
        <v>36753217.5264588</v>
      </c>
      <c r="Q1511" t="str">
        <f>VLOOKUP(A1511,Lookup_Tables!$D$2:$E$7,2,FALSE)</f>
        <v>AP</v>
      </c>
      <c r="R1511" t="str">
        <f>IFERROR(VLOOKUP(D1511,Lookup_Tables!$A$2:$B$21,2,FALSE),"All")</f>
        <v>Pub Univ</v>
      </c>
    </row>
    <row r="1512" spans="1:18" hidden="1">
      <c r="A1512">
        <v>-1</v>
      </c>
      <c r="B1512">
        <v>52</v>
      </c>
      <c r="C1512" t="s">
        <v>38</v>
      </c>
      <c r="D1512">
        <v>13</v>
      </c>
      <c r="E1512">
        <v>2478329.1372222598</v>
      </c>
      <c r="F1512">
        <v>737685.38085845904</v>
      </c>
      <c r="G1512">
        <v>2143541.0294734398</v>
      </c>
      <c r="H1512">
        <v>11003018.8646651</v>
      </c>
      <c r="I1512">
        <v>14042662.2714771</v>
      </c>
      <c r="J1512">
        <v>26398541.534412</v>
      </c>
      <c r="K1512">
        <v>51263515.8630265</v>
      </c>
      <c r="L1512">
        <v>105774110.040287</v>
      </c>
      <c r="M1512">
        <v>122625334.63076299</v>
      </c>
      <c r="N1512">
        <v>194137115.72661299</v>
      </c>
      <c r="O1512">
        <v>285977458.98906499</v>
      </c>
      <c r="Q1512" t="str">
        <f>VLOOKUP(A1512,Lookup_Tables!$D$2:$E$7,2,FALSE)</f>
        <v>AP</v>
      </c>
      <c r="R1512" t="str">
        <f>IFERROR(VLOOKUP(D1512,Lookup_Tables!$A$2:$B$21,2,FALSE),"All")</f>
        <v>Residual Inst</v>
      </c>
    </row>
    <row r="1513" spans="1:18" hidden="1">
      <c r="A1513">
        <v>-1</v>
      </c>
      <c r="B1513">
        <v>52</v>
      </c>
      <c r="C1513" t="s">
        <v>39</v>
      </c>
      <c r="D1513">
        <v>13</v>
      </c>
      <c r="E1513">
        <v>2411988.3248160002</v>
      </c>
      <c r="F1513">
        <v>720182.48368631769</v>
      </c>
      <c r="G1513">
        <v>1978063.6962133499</v>
      </c>
      <c r="H1513">
        <v>10747478.8700717</v>
      </c>
      <c r="I1513">
        <v>13587583.239650499</v>
      </c>
      <c r="J1513">
        <v>25040188.088652302</v>
      </c>
      <c r="K1513">
        <v>50094295.151079699</v>
      </c>
      <c r="L1513">
        <v>102181296.939217</v>
      </c>
      <c r="M1513">
        <v>119411280.97787599</v>
      </c>
      <c r="N1513">
        <v>192449718.635456</v>
      </c>
      <c r="O1513">
        <v>285977458.98906499</v>
      </c>
      <c r="Q1513" t="str">
        <f>VLOOKUP(A1513,Lookup_Tables!$D$2:$E$7,2,FALSE)</f>
        <v>AP</v>
      </c>
      <c r="R1513" t="str">
        <f>IFERROR(VLOOKUP(D1513,Lookup_Tables!$A$2:$B$21,2,FALSE),"All")</f>
        <v>Residual Inst</v>
      </c>
    </row>
    <row r="1514" spans="1:18" hidden="1">
      <c r="A1514">
        <v>-1</v>
      </c>
      <c r="B1514">
        <v>52</v>
      </c>
      <c r="C1514" t="s">
        <v>38</v>
      </c>
      <c r="D1514">
        <v>14</v>
      </c>
      <c r="E1514">
        <v>4030941.0927525</v>
      </c>
      <c r="F1514">
        <v>1209954.3597977413</v>
      </c>
      <c r="G1514">
        <v>5490643.5700866198</v>
      </c>
      <c r="H1514">
        <v>17445257.622226801</v>
      </c>
      <c r="I1514">
        <v>22660763.145764899</v>
      </c>
      <c r="J1514">
        <v>43242715.051287703</v>
      </c>
      <c r="K1514">
        <v>82031387.648151293</v>
      </c>
      <c r="L1514">
        <v>166917149.191172</v>
      </c>
      <c r="M1514">
        <v>200686454.05283001</v>
      </c>
      <c r="N1514">
        <v>309508966.48186702</v>
      </c>
      <c r="O1514">
        <v>352719797.51053703</v>
      </c>
      <c r="Q1514" t="str">
        <f>VLOOKUP(A1514,Lookup_Tables!$D$2:$E$7,2,FALSE)</f>
        <v>AP</v>
      </c>
      <c r="R1514" t="str">
        <f>IFERROR(VLOOKUP(D1514,Lookup_Tables!$A$2:$B$21,2,FALSE),"All")</f>
        <v>Road</v>
      </c>
    </row>
    <row r="1515" spans="1:18" hidden="1">
      <c r="A1515">
        <v>-1</v>
      </c>
      <c r="B1515">
        <v>52</v>
      </c>
      <c r="C1515" t="s">
        <v>39</v>
      </c>
      <c r="D1515">
        <v>14</v>
      </c>
      <c r="E1515">
        <v>3900153.82045813</v>
      </c>
      <c r="F1515">
        <v>1138074.4856029595</v>
      </c>
      <c r="G1515">
        <v>5249143.9463735595</v>
      </c>
      <c r="H1515">
        <v>16541932.061892601</v>
      </c>
      <c r="I1515">
        <v>21524874.389426399</v>
      </c>
      <c r="J1515">
        <v>41705478.8621004</v>
      </c>
      <c r="K1515">
        <v>81265087.786940694</v>
      </c>
      <c r="L1515">
        <v>165698594.22061101</v>
      </c>
      <c r="M1515">
        <v>200568389.59580201</v>
      </c>
      <c r="N1515">
        <v>307124931.10835201</v>
      </c>
      <c r="O1515">
        <v>352512310.33465397</v>
      </c>
      <c r="Q1515" t="str">
        <f>VLOOKUP(A1515,Lookup_Tables!$D$2:$E$7,2,FALSE)</f>
        <v>AP</v>
      </c>
      <c r="R1515" t="str">
        <f>IFERROR(VLOOKUP(D1515,Lookup_Tables!$A$2:$B$21,2,FALSE),"All")</f>
        <v>Road</v>
      </c>
    </row>
    <row r="1516" spans="1:18" hidden="1">
      <c r="A1516">
        <v>-1</v>
      </c>
      <c r="B1516">
        <v>52</v>
      </c>
      <c r="C1516" t="s">
        <v>38</v>
      </c>
      <c r="D1516">
        <v>15</v>
      </c>
      <c r="E1516">
        <v>123979856.510874</v>
      </c>
      <c r="F1516">
        <v>37701183.426731095</v>
      </c>
      <c r="G1516">
        <v>134271144.28101099</v>
      </c>
      <c r="H1516">
        <v>591402008.508708</v>
      </c>
      <c r="I1516">
        <v>726276334.15692902</v>
      </c>
      <c r="J1516">
        <v>1370293380.1587801</v>
      </c>
      <c r="K1516">
        <v>2755201192.8672099</v>
      </c>
      <c r="L1516">
        <v>4894527918.0433998</v>
      </c>
      <c r="M1516">
        <v>5639325869.64499</v>
      </c>
      <c r="N1516">
        <v>8379823829.9154701</v>
      </c>
      <c r="O1516">
        <v>12564097111.540199</v>
      </c>
      <c r="Q1516" t="str">
        <f>VLOOKUP(A1516,Lookup_Tables!$D$2:$E$7,2,FALSE)</f>
        <v>AP</v>
      </c>
      <c r="R1516" t="str">
        <f>IFERROR(VLOOKUP(D1516,Lookup_Tables!$A$2:$B$21,2,FALSE),"All")</f>
        <v>All</v>
      </c>
    </row>
    <row r="1517" spans="1:18" hidden="1">
      <c r="A1517">
        <v>-1</v>
      </c>
      <c r="B1517">
        <v>52</v>
      </c>
      <c r="C1517" t="s">
        <v>39</v>
      </c>
      <c r="D1517">
        <v>15</v>
      </c>
      <c r="E1517">
        <v>119963337.351129</v>
      </c>
      <c r="F1517">
        <v>36681043.968930423</v>
      </c>
      <c r="G1517">
        <v>126679681.36789</v>
      </c>
      <c r="H1517">
        <v>561413998.32698596</v>
      </c>
      <c r="I1517">
        <v>691236046.06203699</v>
      </c>
      <c r="J1517">
        <v>1308482755.3694899</v>
      </c>
      <c r="K1517">
        <v>2632510530.553</v>
      </c>
      <c r="L1517">
        <v>4678492767.4866896</v>
      </c>
      <c r="M1517">
        <v>5480814348.1612301</v>
      </c>
      <c r="N1517">
        <v>8270673548.0490198</v>
      </c>
      <c r="O1517">
        <v>12564097111.540199</v>
      </c>
      <c r="Q1517" t="str">
        <f>VLOOKUP(A1517,Lookup_Tables!$D$2:$E$7,2,FALSE)</f>
        <v>AP</v>
      </c>
      <c r="R1517" t="str">
        <f>IFERROR(VLOOKUP(D1517,Lookup_Tables!$A$2:$B$21,2,FALSE),"All")</f>
        <v>All</v>
      </c>
    </row>
    <row r="1518" spans="1:18" hidden="1">
      <c r="A1518">
        <v>-1</v>
      </c>
      <c r="B1518">
        <v>52</v>
      </c>
      <c r="C1518" t="s">
        <v>38</v>
      </c>
      <c r="D1518">
        <v>16</v>
      </c>
      <c r="E1518">
        <v>13696267.703558199</v>
      </c>
      <c r="F1518">
        <v>4313211.4947749767</v>
      </c>
      <c r="G1518">
        <v>15013165.355006</v>
      </c>
      <c r="H1518">
        <v>61138955.5261546</v>
      </c>
      <c r="I1518">
        <v>78474120.631896496</v>
      </c>
      <c r="J1518">
        <v>142920252.19427001</v>
      </c>
      <c r="K1518">
        <v>288973112.710585</v>
      </c>
      <c r="L1518">
        <v>558789076.621984</v>
      </c>
      <c r="M1518">
        <v>633277703.81446803</v>
      </c>
      <c r="N1518">
        <v>978563982.22266197</v>
      </c>
      <c r="O1518">
        <v>1350375148.03122</v>
      </c>
      <c r="Q1518" t="str">
        <f>VLOOKUP(A1518,Lookup_Tables!$D$2:$E$7,2,FALSE)</f>
        <v>AP</v>
      </c>
      <c r="R1518" t="str">
        <f>IFERROR(VLOOKUP(D1518,Lookup_Tables!$A$2:$B$21,2,FALSE),"All")</f>
        <v>Government_Loss</v>
      </c>
    </row>
    <row r="1519" spans="1:18" hidden="1">
      <c r="A1519">
        <v>-1</v>
      </c>
      <c r="B1519">
        <v>52</v>
      </c>
      <c r="C1519" t="s">
        <v>39</v>
      </c>
      <c r="D1519">
        <v>16</v>
      </c>
      <c r="E1519">
        <v>13263772.6088107</v>
      </c>
      <c r="F1519">
        <v>4257482.8098751996</v>
      </c>
      <c r="G1519">
        <v>14001691.462951699</v>
      </c>
      <c r="H1519">
        <v>58275403.145160697</v>
      </c>
      <c r="I1519">
        <v>74319362.190540299</v>
      </c>
      <c r="J1519">
        <v>135517505.288977</v>
      </c>
      <c r="K1519">
        <v>270051902.03934401</v>
      </c>
      <c r="L1519">
        <v>558789076.621984</v>
      </c>
      <c r="M1519">
        <v>610436295.32302403</v>
      </c>
      <c r="N1519">
        <v>951289469.41091204</v>
      </c>
      <c r="O1519">
        <v>1350375148.03122</v>
      </c>
      <c r="Q1519" t="str">
        <f>VLOOKUP(A1519,Lookup_Tables!$D$2:$E$7,2,FALSE)</f>
        <v>AP</v>
      </c>
      <c r="R1519" t="str">
        <f>IFERROR(VLOOKUP(D1519,Lookup_Tables!$A$2:$B$21,2,FALSE),"All")</f>
        <v>Government_Loss</v>
      </c>
    </row>
    <row r="1520" spans="1:18" hidden="1">
      <c r="A1520">
        <v>-1</v>
      </c>
      <c r="B1520">
        <v>52</v>
      </c>
      <c r="C1520" t="s">
        <v>38</v>
      </c>
      <c r="D1520">
        <v>17</v>
      </c>
      <c r="E1520">
        <v>16176943.1411667</v>
      </c>
      <c r="F1520">
        <v>4824151.2013842408</v>
      </c>
      <c r="G1520">
        <v>17732356.2076387</v>
      </c>
      <c r="H1520">
        <v>78545360.1240336</v>
      </c>
      <c r="I1520">
        <v>93413912.619648799</v>
      </c>
      <c r="J1520">
        <v>173045095.82464299</v>
      </c>
      <c r="K1520">
        <v>361547623.41048503</v>
      </c>
      <c r="L1520">
        <v>663340977.91557896</v>
      </c>
      <c r="M1520">
        <v>728484750.32866895</v>
      </c>
      <c r="N1520">
        <v>1213602838.0829501</v>
      </c>
      <c r="O1520">
        <v>1647593655.84238</v>
      </c>
      <c r="Q1520" t="str">
        <f>VLOOKUP(A1520,Lookup_Tables!$D$2:$E$7,2,FALSE)</f>
        <v>AP</v>
      </c>
      <c r="R1520" t="str">
        <f>IFERROR(VLOOKUP(D1520,Lookup_Tables!$A$2:$B$21,2,FALSE),"All")</f>
        <v>Emergency_Loss</v>
      </c>
    </row>
    <row r="1521" spans="1:18" hidden="1">
      <c r="A1521">
        <v>-1</v>
      </c>
      <c r="B1521">
        <v>52</v>
      </c>
      <c r="C1521" t="s">
        <v>39</v>
      </c>
      <c r="D1521">
        <v>17</v>
      </c>
      <c r="E1521">
        <v>15660358.8719428</v>
      </c>
      <c r="F1521">
        <v>4689429.1313750241</v>
      </c>
      <c r="G1521">
        <v>16769246.6871002</v>
      </c>
      <c r="H1521">
        <v>74530027.261926502</v>
      </c>
      <c r="I1521">
        <v>89617977.030491903</v>
      </c>
      <c r="J1521">
        <v>164280717.16056001</v>
      </c>
      <c r="K1521">
        <v>346332642.14776897</v>
      </c>
      <c r="L1521">
        <v>628578808.64150703</v>
      </c>
      <c r="M1521">
        <v>704426157.27427197</v>
      </c>
      <c r="N1521">
        <v>1213506619.4386499</v>
      </c>
      <c r="O1521">
        <v>1647593655.84238</v>
      </c>
      <c r="Q1521" t="str">
        <f>VLOOKUP(A1521,Lookup_Tables!$D$2:$E$7,2,FALSE)</f>
        <v>AP</v>
      </c>
      <c r="R1521" t="str">
        <f>IFERROR(VLOOKUP(D1521,Lookup_Tables!$A$2:$B$21,2,FALSE),"All")</f>
        <v>Emergency_Loss</v>
      </c>
    </row>
    <row r="1522" spans="1:18" hidden="1">
      <c r="A1522">
        <v>-1</v>
      </c>
      <c r="B1522">
        <v>52</v>
      </c>
      <c r="C1522" t="s">
        <v>38</v>
      </c>
      <c r="D1522">
        <v>18</v>
      </c>
      <c r="E1522">
        <v>29873210.844724901</v>
      </c>
      <c r="F1522">
        <v>9274021.881850861</v>
      </c>
      <c r="G1522">
        <v>32551728.0300157</v>
      </c>
      <c r="H1522">
        <v>139214315.822676</v>
      </c>
      <c r="I1522">
        <v>173230038.38115299</v>
      </c>
      <c r="J1522">
        <v>329169114.47747397</v>
      </c>
      <c r="K1522">
        <v>629143760.55074406</v>
      </c>
      <c r="L1522">
        <v>1165605082.2295699</v>
      </c>
      <c r="M1522">
        <v>1394133779.4858799</v>
      </c>
      <c r="N1522">
        <v>2279250830.4825001</v>
      </c>
      <c r="O1522">
        <v>2737722691.3466702</v>
      </c>
      <c r="Q1522" t="str">
        <f>VLOOKUP(A1522,Lookup_Tables!$D$2:$E$7,2,FALSE)</f>
        <v>AP</v>
      </c>
      <c r="R1522" t="str">
        <f>IFERROR(VLOOKUP(D1522,Lookup_Tables!$A$2:$B$21,2,FALSE),"All")</f>
        <v>Govt_Plus_Emergency</v>
      </c>
    </row>
    <row r="1523" spans="1:18" hidden="1">
      <c r="A1523">
        <v>-1</v>
      </c>
      <c r="B1523">
        <v>52</v>
      </c>
      <c r="C1523" t="s">
        <v>39</v>
      </c>
      <c r="D1523">
        <v>18</v>
      </c>
      <c r="E1523">
        <v>28895180.667308498</v>
      </c>
      <c r="F1523">
        <v>9007615.3155184947</v>
      </c>
      <c r="G1523">
        <v>30382633.526491601</v>
      </c>
      <c r="H1523">
        <v>133474747.37257101</v>
      </c>
      <c r="I1523">
        <v>165161035.07433099</v>
      </c>
      <c r="J1523">
        <v>318317070.28604698</v>
      </c>
      <c r="K1523">
        <v>605815831.54361999</v>
      </c>
      <c r="L1523">
        <v>1124151224.60378</v>
      </c>
      <c r="M1523">
        <v>1312860262.6547301</v>
      </c>
      <c r="N1523">
        <v>2279250830.4825001</v>
      </c>
      <c r="O1523">
        <v>2731256221.3722701</v>
      </c>
      <c r="Q1523" t="str">
        <f>VLOOKUP(A1523,Lookup_Tables!$D$2:$E$7,2,FALSE)</f>
        <v>AP</v>
      </c>
      <c r="R1523" t="str">
        <f>IFERROR(VLOOKUP(D1523,Lookup_Tables!$A$2:$B$21,2,FALSE),"All")</f>
        <v>Govt_Plus_Emergency</v>
      </c>
    </row>
    <row r="1524" spans="1:18" hidden="1">
      <c r="A1524">
        <v>-1</v>
      </c>
      <c r="B1524">
        <v>53</v>
      </c>
      <c r="C1524" t="s">
        <v>38</v>
      </c>
      <c r="D1524">
        <v>0</v>
      </c>
      <c r="E1524">
        <v>116475183.128334</v>
      </c>
      <c r="F1524">
        <v>33159385.205213308</v>
      </c>
      <c r="G1524">
        <v>91000480.064345494</v>
      </c>
      <c r="H1524">
        <v>557506904.78078401</v>
      </c>
      <c r="I1524">
        <v>708513951.65603495</v>
      </c>
      <c r="J1524">
        <v>1322205405.5304999</v>
      </c>
      <c r="K1524">
        <v>3117521416.6489301</v>
      </c>
      <c r="L1524">
        <v>5266843228.5846004</v>
      </c>
      <c r="M1524">
        <v>5751357792.3734903</v>
      </c>
      <c r="N1524">
        <v>8089705674.3058596</v>
      </c>
      <c r="O1524">
        <v>11023278609.143999</v>
      </c>
      <c r="Q1524" t="str">
        <f>VLOOKUP(A1524,Lookup_Tables!$D$2:$E$7,2,FALSE)</f>
        <v>AP</v>
      </c>
      <c r="R1524" t="str">
        <f>IFERROR(VLOOKUP(D1524,Lookup_Tables!$A$2:$B$21,2,FALSE),"All")</f>
        <v>Private Assets</v>
      </c>
    </row>
    <row r="1525" spans="1:18" hidden="1">
      <c r="A1525">
        <v>-1</v>
      </c>
      <c r="B1525">
        <v>53</v>
      </c>
      <c r="C1525" t="s">
        <v>39</v>
      </c>
      <c r="D1525">
        <v>0</v>
      </c>
      <c r="E1525">
        <v>113899225.944969</v>
      </c>
      <c r="F1525">
        <v>32652672.088180929</v>
      </c>
      <c r="G1525">
        <v>86640233.255217895</v>
      </c>
      <c r="H1525">
        <v>537059451.44954395</v>
      </c>
      <c r="I1525">
        <v>689569727.79869199</v>
      </c>
      <c r="J1525">
        <v>1318925046.28143</v>
      </c>
      <c r="K1525">
        <v>3097806679.4173598</v>
      </c>
      <c r="L1525">
        <v>5126527475.4364595</v>
      </c>
      <c r="M1525">
        <v>5646515115.1100101</v>
      </c>
      <c r="N1525">
        <v>7969407596.7462502</v>
      </c>
      <c r="O1525">
        <v>10206231827.225901</v>
      </c>
      <c r="Q1525" t="str">
        <f>VLOOKUP(A1525,Lookup_Tables!$D$2:$E$7,2,FALSE)</f>
        <v>AP</v>
      </c>
      <c r="R1525" t="str">
        <f>IFERROR(VLOOKUP(D1525,Lookup_Tables!$A$2:$B$21,2,FALSE),"All")</f>
        <v>Private Assets</v>
      </c>
    </row>
    <row r="1526" spans="1:18" hidden="1">
      <c r="A1526">
        <v>-1</v>
      </c>
      <c r="B1526">
        <v>53</v>
      </c>
      <c r="C1526" t="s">
        <v>38</v>
      </c>
      <c r="D1526">
        <v>2</v>
      </c>
      <c r="E1526">
        <v>3006637.2423396599</v>
      </c>
      <c r="F1526">
        <v>856749.85379447788</v>
      </c>
      <c r="G1526">
        <v>2098435.1820433601</v>
      </c>
      <c r="H1526">
        <v>12891173.5208172</v>
      </c>
      <c r="I1526">
        <v>16714047.2558752</v>
      </c>
      <c r="J1526">
        <v>35007590.988379799</v>
      </c>
      <c r="K1526">
        <v>80160952.389234707</v>
      </c>
      <c r="L1526">
        <v>135991068.96214399</v>
      </c>
      <c r="M1526">
        <v>150715310.93800199</v>
      </c>
      <c r="N1526">
        <v>235686804.81242901</v>
      </c>
      <c r="O1526">
        <v>291197002.66782701</v>
      </c>
      <c r="Q1526" t="str">
        <f>VLOOKUP(A1526,Lookup_Tables!$D$2:$E$7,2,FALSE)</f>
        <v>AP</v>
      </c>
      <c r="R1526" t="str">
        <f>IFERROR(VLOOKUP(D1526,Lookup_Tables!$A$2:$B$21,2,FALSE),"All")</f>
        <v>Bridge</v>
      </c>
    </row>
    <row r="1527" spans="1:18" hidden="1">
      <c r="A1527">
        <v>-1</v>
      </c>
      <c r="B1527">
        <v>53</v>
      </c>
      <c r="C1527" t="s">
        <v>39</v>
      </c>
      <c r="D1527">
        <v>2</v>
      </c>
      <c r="E1527">
        <v>2929651.2083195802</v>
      </c>
      <c r="F1527">
        <v>852101.92437191401</v>
      </c>
      <c r="G1527">
        <v>1977194.3227881</v>
      </c>
      <c r="H1527">
        <v>12511659.7270239</v>
      </c>
      <c r="I1527">
        <v>16028475.4017478</v>
      </c>
      <c r="J1527">
        <v>34727580.183222197</v>
      </c>
      <c r="K1527">
        <v>77372179.350064993</v>
      </c>
      <c r="L1527">
        <v>132588623.130463</v>
      </c>
      <c r="M1527">
        <v>144635648.919368</v>
      </c>
      <c r="N1527">
        <v>228757810.624147</v>
      </c>
      <c r="O1527">
        <v>277039135.92374301</v>
      </c>
      <c r="Q1527" t="str">
        <f>VLOOKUP(A1527,Lookup_Tables!$D$2:$E$7,2,FALSE)</f>
        <v>AP</v>
      </c>
      <c r="R1527" t="str">
        <f>IFERROR(VLOOKUP(D1527,Lookup_Tables!$A$2:$B$21,2,FALSE),"All")</f>
        <v>Bridge</v>
      </c>
    </row>
    <row r="1528" spans="1:18" hidden="1">
      <c r="A1528">
        <v>-1</v>
      </c>
      <c r="B1528">
        <v>53</v>
      </c>
      <c r="C1528" t="s">
        <v>38</v>
      </c>
      <c r="D1528">
        <v>3</v>
      </c>
      <c r="E1528">
        <v>236396.611572391</v>
      </c>
      <c r="F1528">
        <v>70838.382964330143</v>
      </c>
      <c r="G1528">
        <v>137210.280306309</v>
      </c>
      <c r="H1528">
        <v>1014318.31347889</v>
      </c>
      <c r="I1528">
        <v>1360074.3332465901</v>
      </c>
      <c r="J1528">
        <v>2652906.0109693701</v>
      </c>
      <c r="K1528">
        <v>6626776.6673424104</v>
      </c>
      <c r="L1528">
        <v>10888695.549123799</v>
      </c>
      <c r="M1528">
        <v>12354966.249777</v>
      </c>
      <c r="N1528">
        <v>15669023.5214934</v>
      </c>
      <c r="O1528">
        <v>21498571.392478298</v>
      </c>
      <c r="Q1528" t="str">
        <f>VLOOKUP(A1528,Lookup_Tables!$D$2:$E$7,2,FALSE)</f>
        <v>AP</v>
      </c>
      <c r="R1528" t="str">
        <f>IFERROR(VLOOKUP(D1528,Lookup_Tables!$A$2:$B$21,2,FALSE),"All")</f>
        <v>Govt Hosp</v>
      </c>
    </row>
    <row r="1529" spans="1:18" hidden="1">
      <c r="A1529">
        <v>-1</v>
      </c>
      <c r="B1529">
        <v>53</v>
      </c>
      <c r="C1529" t="s">
        <v>39</v>
      </c>
      <c r="D1529">
        <v>3</v>
      </c>
      <c r="E1529">
        <v>232019.83860539799</v>
      </c>
      <c r="F1529">
        <v>68718.94397787386</v>
      </c>
      <c r="G1529">
        <v>133368.16016848999</v>
      </c>
      <c r="H1529">
        <v>997331.89823002601</v>
      </c>
      <c r="I1529">
        <v>1351350.7003569</v>
      </c>
      <c r="J1529">
        <v>2647423.5647093002</v>
      </c>
      <c r="K1529">
        <v>6584574.2311776401</v>
      </c>
      <c r="L1529">
        <v>10389283.5150399</v>
      </c>
      <c r="M1529">
        <v>12047231.0574646</v>
      </c>
      <c r="N1529">
        <v>15581330.5464545</v>
      </c>
      <c r="O1529">
        <v>21169734.5584471</v>
      </c>
      <c r="Q1529" t="str">
        <f>VLOOKUP(A1529,Lookup_Tables!$D$2:$E$7,2,FALSE)</f>
        <v>AP</v>
      </c>
      <c r="R1529" t="str">
        <f>IFERROR(VLOOKUP(D1529,Lookup_Tables!$A$2:$B$21,2,FALSE),"All")</f>
        <v>Govt Hosp</v>
      </c>
    </row>
    <row r="1530" spans="1:18" hidden="1">
      <c r="A1530">
        <v>-1</v>
      </c>
      <c r="B1530">
        <v>53</v>
      </c>
      <c r="C1530" t="s">
        <v>38</v>
      </c>
      <c r="D1530">
        <v>4</v>
      </c>
      <c r="E1530">
        <v>271391.36422022298</v>
      </c>
      <c r="F1530">
        <v>78306.223413309635</v>
      </c>
      <c r="G1530">
        <v>167766.92674267999</v>
      </c>
      <c r="H1530">
        <v>1188409.8894472001</v>
      </c>
      <c r="I1530">
        <v>1529897.09800301</v>
      </c>
      <c r="J1530">
        <v>3037990.6689257398</v>
      </c>
      <c r="K1530">
        <v>7496579.4962753402</v>
      </c>
      <c r="L1530">
        <v>12634243.8305094</v>
      </c>
      <c r="M1530">
        <v>15061281.3997718</v>
      </c>
      <c r="N1530">
        <v>19031938.895909999</v>
      </c>
      <c r="O1530">
        <v>25046216.074358001</v>
      </c>
      <c r="Q1530" t="str">
        <f>VLOOKUP(A1530,Lookup_Tables!$D$2:$E$7,2,FALSE)</f>
        <v>AP</v>
      </c>
      <c r="R1530" t="str">
        <f>IFERROR(VLOOKUP(D1530,Lookup_Tables!$A$2:$B$21,2,FALSE),"All")</f>
        <v>Govt Med Fac</v>
      </c>
    </row>
    <row r="1531" spans="1:18" hidden="1">
      <c r="A1531">
        <v>-1</v>
      </c>
      <c r="B1531">
        <v>53</v>
      </c>
      <c r="C1531" t="s">
        <v>39</v>
      </c>
      <c r="D1531">
        <v>4</v>
      </c>
      <c r="E1531">
        <v>266255.64679113199</v>
      </c>
      <c r="F1531">
        <v>78200.319089962373</v>
      </c>
      <c r="G1531">
        <v>162467.32084098199</v>
      </c>
      <c r="H1531">
        <v>1145915.56765011</v>
      </c>
      <c r="I1531">
        <v>1501692.8024084601</v>
      </c>
      <c r="J1531">
        <v>3028316.7282721</v>
      </c>
      <c r="K1531">
        <v>7292603.3926322302</v>
      </c>
      <c r="L1531">
        <v>12288270.0386305</v>
      </c>
      <c r="M1531">
        <v>14004472.371115999</v>
      </c>
      <c r="N1531">
        <v>18830027.526415002</v>
      </c>
      <c r="O1531">
        <v>24771855.267028298</v>
      </c>
      <c r="Q1531" t="str">
        <f>VLOOKUP(A1531,Lookup_Tables!$D$2:$E$7,2,FALSE)</f>
        <v>AP</v>
      </c>
      <c r="R1531" t="str">
        <f>IFERROR(VLOOKUP(D1531,Lookup_Tables!$A$2:$B$21,2,FALSE),"All")</f>
        <v>Govt Med Fac</v>
      </c>
    </row>
    <row r="1532" spans="1:18" hidden="1">
      <c r="A1532">
        <v>-1</v>
      </c>
      <c r="B1532">
        <v>53</v>
      </c>
      <c r="C1532" t="s">
        <v>38</v>
      </c>
      <c r="D1532">
        <v>7</v>
      </c>
      <c r="E1532">
        <v>278854.75735869899</v>
      </c>
      <c r="F1532">
        <v>135310.71619515057</v>
      </c>
      <c r="G1532">
        <v>0</v>
      </c>
      <c r="H1532">
        <v>0</v>
      </c>
      <c r="I1532">
        <v>0</v>
      </c>
      <c r="J1532">
        <v>397048.20453737798</v>
      </c>
      <c r="K1532">
        <v>1786981.8722977</v>
      </c>
      <c r="L1532">
        <v>4235662.0048070997</v>
      </c>
      <c r="M1532">
        <v>8801802.4983455092</v>
      </c>
      <c r="N1532">
        <v>37523737.6130092</v>
      </c>
      <c r="O1532">
        <v>71275645.142178804</v>
      </c>
      <c r="Q1532" t="str">
        <f>VLOOKUP(A1532,Lookup_Tables!$D$2:$E$7,2,FALSE)</f>
        <v>AP</v>
      </c>
      <c r="R1532" t="str">
        <f>IFERROR(VLOOKUP(D1532,Lookup_Tables!$A$2:$B$21,2,FALSE),"All")</f>
        <v>Power Plant</v>
      </c>
    </row>
    <row r="1533" spans="1:18" hidden="1">
      <c r="A1533">
        <v>-1</v>
      </c>
      <c r="B1533">
        <v>53</v>
      </c>
      <c r="C1533" t="s">
        <v>39</v>
      </c>
      <c r="D1533">
        <v>7</v>
      </c>
      <c r="E1533">
        <v>278682.67389821698</v>
      </c>
      <c r="F1533">
        <v>135138.63273466856</v>
      </c>
      <c r="G1533">
        <v>0</v>
      </c>
      <c r="H1533">
        <v>0</v>
      </c>
      <c r="I1533">
        <v>0</v>
      </c>
      <c r="J1533">
        <v>397048.20453737798</v>
      </c>
      <c r="K1533">
        <v>1786981.8722977</v>
      </c>
      <c r="L1533">
        <v>4235662.0048070997</v>
      </c>
      <c r="M1533">
        <v>8801802.4983455092</v>
      </c>
      <c r="N1533">
        <v>37523737.6130092</v>
      </c>
      <c r="O1533">
        <v>71275645.142178804</v>
      </c>
      <c r="Q1533" t="str">
        <f>VLOOKUP(A1533,Lookup_Tables!$D$2:$E$7,2,FALSE)</f>
        <v>AP</v>
      </c>
      <c r="R1533" t="str">
        <f>IFERROR(VLOOKUP(D1533,Lookup_Tables!$A$2:$B$21,2,FALSE),"All")</f>
        <v>Power Plant</v>
      </c>
    </row>
    <row r="1534" spans="1:18" hidden="1">
      <c r="A1534">
        <v>-1</v>
      </c>
      <c r="B1534">
        <v>53</v>
      </c>
      <c r="C1534" t="s">
        <v>38</v>
      </c>
      <c r="D1534">
        <v>9</v>
      </c>
      <c r="E1534">
        <v>132234.83674873601</v>
      </c>
      <c r="F1534">
        <v>37946.098494639999</v>
      </c>
      <c r="G1534">
        <v>26307.4327507128</v>
      </c>
      <c r="H1534">
        <v>442571.77671080898</v>
      </c>
      <c r="I1534">
        <v>629948.36032808304</v>
      </c>
      <c r="J1534">
        <v>1382250.26133009</v>
      </c>
      <c r="K1534">
        <v>3876454.82062349</v>
      </c>
      <c r="L1534">
        <v>7390495.0366773997</v>
      </c>
      <c r="M1534">
        <v>8276895.2441408001</v>
      </c>
      <c r="N1534">
        <v>10883749.0118446</v>
      </c>
      <c r="O1534">
        <v>13327691.677973401</v>
      </c>
      <c r="Q1534" t="str">
        <f>VLOOKUP(A1534,Lookup_Tables!$D$2:$E$7,2,FALSE)</f>
        <v>AP</v>
      </c>
      <c r="R1534" t="str">
        <f>IFERROR(VLOOKUP(D1534,Lookup_Tables!$A$2:$B$21,2,FALSE),"All")</f>
        <v>Pub Admin Bldg</v>
      </c>
    </row>
    <row r="1535" spans="1:18" hidden="1">
      <c r="A1535">
        <v>-1</v>
      </c>
      <c r="B1535">
        <v>53</v>
      </c>
      <c r="C1535" t="s">
        <v>39</v>
      </c>
      <c r="D1535">
        <v>9</v>
      </c>
      <c r="E1535">
        <v>130420.829091487</v>
      </c>
      <c r="F1535">
        <v>38517.669061267574</v>
      </c>
      <c r="G1535">
        <v>25896.631410356102</v>
      </c>
      <c r="H1535">
        <v>434100.57480113598</v>
      </c>
      <c r="I1535">
        <v>618181.96005338302</v>
      </c>
      <c r="J1535">
        <v>1328773.9207478999</v>
      </c>
      <c r="K1535">
        <v>3796362.2732830499</v>
      </c>
      <c r="L1535">
        <v>6889969.1452914802</v>
      </c>
      <c r="M1535">
        <v>8092103.6478958298</v>
      </c>
      <c r="N1535">
        <v>10541514.1001992</v>
      </c>
      <c r="O1535">
        <v>13327691.677973401</v>
      </c>
      <c r="Q1535" t="str">
        <f>VLOOKUP(A1535,Lookup_Tables!$D$2:$E$7,2,FALSE)</f>
        <v>AP</v>
      </c>
      <c r="R1535" t="str">
        <f>IFERROR(VLOOKUP(D1535,Lookup_Tables!$A$2:$B$21,2,FALSE),"All")</f>
        <v>Pub Admin Bldg</v>
      </c>
    </row>
    <row r="1536" spans="1:18" hidden="1">
      <c r="A1536">
        <v>-1</v>
      </c>
      <c r="B1536">
        <v>53</v>
      </c>
      <c r="C1536" t="s">
        <v>38</v>
      </c>
      <c r="D1536">
        <v>10</v>
      </c>
      <c r="E1536">
        <v>5111641.1371201603</v>
      </c>
      <c r="F1536">
        <v>1461618.8488184507</v>
      </c>
      <c r="G1536">
        <v>2598489.792773</v>
      </c>
      <c r="H1536">
        <v>22858714.4462124</v>
      </c>
      <c r="I1536">
        <v>29336663.8543276</v>
      </c>
      <c r="J1536">
        <v>55067284.887708299</v>
      </c>
      <c r="K1536">
        <v>138309282.948055</v>
      </c>
      <c r="L1536">
        <v>244407058.80546701</v>
      </c>
      <c r="M1536">
        <v>280944326.959014</v>
      </c>
      <c r="N1536">
        <v>392681053.09988302</v>
      </c>
      <c r="O1536">
        <v>509369945.18864101</v>
      </c>
      <c r="Q1536" t="str">
        <f>VLOOKUP(A1536,Lookup_Tables!$D$2:$E$7,2,FALSE)</f>
        <v>AP</v>
      </c>
      <c r="R1536" t="str">
        <f>IFERROR(VLOOKUP(D1536,Lookup_Tables!$A$2:$B$21,2,FALSE),"All")</f>
        <v>Pub School</v>
      </c>
    </row>
    <row r="1537" spans="1:18" hidden="1">
      <c r="A1537">
        <v>-1</v>
      </c>
      <c r="B1537">
        <v>53</v>
      </c>
      <c r="C1537" t="s">
        <v>39</v>
      </c>
      <c r="D1537">
        <v>10</v>
      </c>
      <c r="E1537">
        <v>5025316.4109899905</v>
      </c>
      <c r="F1537">
        <v>1451702.4757669317</v>
      </c>
      <c r="G1537">
        <v>2523648.1487794402</v>
      </c>
      <c r="H1537">
        <v>22387312.518076401</v>
      </c>
      <c r="I1537">
        <v>28782618.908456799</v>
      </c>
      <c r="J1537">
        <v>55034356.951568298</v>
      </c>
      <c r="K1537">
        <v>138303395.48581499</v>
      </c>
      <c r="L1537">
        <v>241055127.14409599</v>
      </c>
      <c r="M1537">
        <v>265866417.48185301</v>
      </c>
      <c r="N1537">
        <v>379414576.607871</v>
      </c>
      <c r="O1537">
        <v>495114979.72028297</v>
      </c>
      <c r="Q1537" t="str">
        <f>VLOOKUP(A1537,Lookup_Tables!$D$2:$E$7,2,FALSE)</f>
        <v>AP</v>
      </c>
      <c r="R1537" t="str">
        <f>IFERROR(VLOOKUP(D1537,Lookup_Tables!$A$2:$B$21,2,FALSE),"All")</f>
        <v>Pub School</v>
      </c>
    </row>
    <row r="1538" spans="1:18" hidden="1">
      <c r="A1538">
        <v>-1</v>
      </c>
      <c r="B1538">
        <v>53</v>
      </c>
      <c r="C1538" t="s">
        <v>38</v>
      </c>
      <c r="D1538">
        <v>11</v>
      </c>
      <c r="E1538">
        <v>951881.76085608604</v>
      </c>
      <c r="F1538">
        <v>401157.75679077313</v>
      </c>
      <c r="G1538">
        <v>0</v>
      </c>
      <c r="H1538">
        <v>267703.93982476898</v>
      </c>
      <c r="I1538">
        <v>785765.09993682196</v>
      </c>
      <c r="J1538">
        <v>7465453.2308518002</v>
      </c>
      <c r="K1538">
        <v>21628662.964550901</v>
      </c>
      <c r="L1538">
        <v>42144951.7405959</v>
      </c>
      <c r="M1538">
        <v>49638020.334539801</v>
      </c>
      <c r="N1538">
        <v>86879455.571637601</v>
      </c>
      <c r="O1538">
        <v>127364149.748275</v>
      </c>
      <c r="Q1538" t="str">
        <f>VLOOKUP(A1538,Lookup_Tables!$D$2:$E$7,2,FALSE)</f>
        <v>AP</v>
      </c>
      <c r="R1538" t="str">
        <f>IFERROR(VLOOKUP(D1538,Lookup_Tables!$A$2:$B$21,2,FALSE),"All")</f>
        <v>Pub Univ</v>
      </c>
    </row>
    <row r="1539" spans="1:18" hidden="1">
      <c r="A1539">
        <v>-1</v>
      </c>
      <c r="B1539">
        <v>53</v>
      </c>
      <c r="C1539" t="s">
        <v>39</v>
      </c>
      <c r="D1539">
        <v>11</v>
      </c>
      <c r="E1539">
        <v>945896.42105512705</v>
      </c>
      <c r="F1539">
        <v>396920.58801222243</v>
      </c>
      <c r="G1539">
        <v>0</v>
      </c>
      <c r="H1539">
        <v>267703.93982476898</v>
      </c>
      <c r="I1539">
        <v>785765.09993682196</v>
      </c>
      <c r="J1539">
        <v>7349388.2761973804</v>
      </c>
      <c r="K1539">
        <v>21511158.669378102</v>
      </c>
      <c r="L1539">
        <v>42144951.7405959</v>
      </c>
      <c r="M1539">
        <v>49638020.334539801</v>
      </c>
      <c r="N1539">
        <v>86879455.571637601</v>
      </c>
      <c r="O1539">
        <v>127364149.748275</v>
      </c>
      <c r="Q1539" t="str">
        <f>VLOOKUP(A1539,Lookup_Tables!$D$2:$E$7,2,FALSE)</f>
        <v>AP</v>
      </c>
      <c r="R1539" t="str">
        <f>IFERROR(VLOOKUP(D1539,Lookup_Tables!$A$2:$B$21,2,FALSE),"All")</f>
        <v>Pub Univ</v>
      </c>
    </row>
    <row r="1540" spans="1:18" hidden="1">
      <c r="A1540">
        <v>-1</v>
      </c>
      <c r="B1540">
        <v>53</v>
      </c>
      <c r="C1540" t="s">
        <v>38</v>
      </c>
      <c r="D1540">
        <v>13</v>
      </c>
      <c r="E1540">
        <v>3020493.0662719901</v>
      </c>
      <c r="F1540">
        <v>868268.83272298751</v>
      </c>
      <c r="G1540">
        <v>195311.790619634</v>
      </c>
      <c r="H1540">
        <v>6586005.0423225099</v>
      </c>
      <c r="I1540">
        <v>10854245.5774616</v>
      </c>
      <c r="J1540">
        <v>29590563.964439102</v>
      </c>
      <c r="K1540">
        <v>74768104.456898004</v>
      </c>
      <c r="L1540">
        <v>168224860.63330001</v>
      </c>
      <c r="M1540">
        <v>193677305.50911599</v>
      </c>
      <c r="N1540">
        <v>307232261.66175401</v>
      </c>
      <c r="O1540">
        <v>419317670.44882101</v>
      </c>
      <c r="Q1540" t="str">
        <f>VLOOKUP(A1540,Lookup_Tables!$D$2:$E$7,2,FALSE)</f>
        <v>AP</v>
      </c>
      <c r="R1540" t="str">
        <f>IFERROR(VLOOKUP(D1540,Lookup_Tables!$A$2:$B$21,2,FALSE),"All")</f>
        <v>Residual Inst</v>
      </c>
    </row>
    <row r="1541" spans="1:18" hidden="1">
      <c r="A1541">
        <v>-1</v>
      </c>
      <c r="B1541">
        <v>53</v>
      </c>
      <c r="C1541" t="s">
        <v>39</v>
      </c>
      <c r="D1541">
        <v>13</v>
      </c>
      <c r="E1541">
        <v>2982551.7742936602</v>
      </c>
      <c r="F1541">
        <v>861944.08602866856</v>
      </c>
      <c r="G1541">
        <v>193885.84007757099</v>
      </c>
      <c r="H1541">
        <v>6528348.1714051003</v>
      </c>
      <c r="I1541">
        <v>10854245.5774616</v>
      </c>
      <c r="J1541">
        <v>29590563.964439102</v>
      </c>
      <c r="K1541">
        <v>74768104.456898004</v>
      </c>
      <c r="L1541">
        <v>162699933.83424699</v>
      </c>
      <c r="M1541">
        <v>186011800.64962101</v>
      </c>
      <c r="N1541">
        <v>307232261.66175401</v>
      </c>
      <c r="O1541">
        <v>409026998.04701602</v>
      </c>
      <c r="Q1541" t="str">
        <f>VLOOKUP(A1541,Lookup_Tables!$D$2:$E$7,2,FALSE)</f>
        <v>AP</v>
      </c>
      <c r="R1541" t="str">
        <f>IFERROR(VLOOKUP(D1541,Lookup_Tables!$A$2:$B$21,2,FALSE),"All")</f>
        <v>Residual Inst</v>
      </c>
    </row>
    <row r="1542" spans="1:18" hidden="1">
      <c r="A1542">
        <v>-1</v>
      </c>
      <c r="B1542">
        <v>53</v>
      </c>
      <c r="C1542" t="s">
        <v>38</v>
      </c>
      <c r="D1542">
        <v>14</v>
      </c>
      <c r="E1542">
        <v>3843332.78479836</v>
      </c>
      <c r="F1542">
        <v>1090108.1365237292</v>
      </c>
      <c r="G1542">
        <v>2495693.8539928002</v>
      </c>
      <c r="H1542">
        <v>19175051.471109401</v>
      </c>
      <c r="I1542">
        <v>25263261.7411073</v>
      </c>
      <c r="J1542">
        <v>47655386.054838099</v>
      </c>
      <c r="K1542">
        <v>93398551.393807307</v>
      </c>
      <c r="L1542">
        <v>173862079.396929</v>
      </c>
      <c r="M1542">
        <v>208537060.70918199</v>
      </c>
      <c r="N1542">
        <v>290875268.03353</v>
      </c>
      <c r="O1542">
        <v>313447784.60736299</v>
      </c>
      <c r="Q1542" t="str">
        <f>VLOOKUP(A1542,Lookup_Tables!$D$2:$E$7,2,FALSE)</f>
        <v>AP</v>
      </c>
      <c r="R1542" t="str">
        <f>IFERROR(VLOOKUP(D1542,Lookup_Tables!$A$2:$B$21,2,FALSE),"All")</f>
        <v>Road</v>
      </c>
    </row>
    <row r="1543" spans="1:18" hidden="1">
      <c r="A1543">
        <v>-1</v>
      </c>
      <c r="B1543">
        <v>53</v>
      </c>
      <c r="C1543" t="s">
        <v>39</v>
      </c>
      <c r="D1543">
        <v>14</v>
      </c>
      <c r="E1543">
        <v>3767145.11000802</v>
      </c>
      <c r="F1543">
        <v>1060865.9356415956</v>
      </c>
      <c r="G1543">
        <v>2420915.74181116</v>
      </c>
      <c r="H1543">
        <v>18504873.893571399</v>
      </c>
      <c r="I1543">
        <v>24744087.848236199</v>
      </c>
      <c r="J1543">
        <v>46549202.319806501</v>
      </c>
      <c r="K1543">
        <v>92101287.8100719</v>
      </c>
      <c r="L1543">
        <v>170200617.130566</v>
      </c>
      <c r="M1543">
        <v>204922052.099098</v>
      </c>
      <c r="N1543">
        <v>288272392.32230401</v>
      </c>
      <c r="O1543">
        <v>313421677.48868501</v>
      </c>
      <c r="Q1543" t="str">
        <f>VLOOKUP(A1543,Lookup_Tables!$D$2:$E$7,2,FALSE)</f>
        <v>AP</v>
      </c>
      <c r="R1543" t="str">
        <f>IFERROR(VLOOKUP(D1543,Lookup_Tables!$A$2:$B$21,2,FALSE),"All")</f>
        <v>Road</v>
      </c>
    </row>
    <row r="1544" spans="1:18" hidden="1">
      <c r="A1544">
        <v>-1</v>
      </c>
      <c r="B1544">
        <v>53</v>
      </c>
      <c r="C1544" t="s">
        <v>38</v>
      </c>
      <c r="D1544">
        <v>15</v>
      </c>
      <c r="E1544">
        <v>133328046.689619</v>
      </c>
      <c r="F1544">
        <v>38554644.723914579</v>
      </c>
      <c r="G1544">
        <v>100759583.796638</v>
      </c>
      <c r="H1544">
        <v>620662915.76373994</v>
      </c>
      <c r="I1544">
        <v>797532951.55485106</v>
      </c>
      <c r="J1544">
        <v>1518322582.02824</v>
      </c>
      <c r="K1544">
        <v>3569619193.67134</v>
      </c>
      <c r="L1544">
        <v>6015937894.3158598</v>
      </c>
      <c r="M1544">
        <v>6682403790.9912596</v>
      </c>
      <c r="N1544">
        <v>9172766765.5581799</v>
      </c>
      <c r="O1544">
        <v>12371468037.820999</v>
      </c>
      <c r="Q1544" t="str">
        <f>VLOOKUP(A1544,Lookup_Tables!$D$2:$E$7,2,FALSE)</f>
        <v>AP</v>
      </c>
      <c r="R1544" t="str">
        <f>IFERROR(VLOOKUP(D1544,Lookup_Tables!$A$2:$B$21,2,FALSE),"All")</f>
        <v>All</v>
      </c>
    </row>
    <row r="1545" spans="1:18" hidden="1">
      <c r="A1545">
        <v>-1</v>
      </c>
      <c r="B1545">
        <v>53</v>
      </c>
      <c r="C1545" t="s">
        <v>39</v>
      </c>
      <c r="D1545">
        <v>15</v>
      </c>
      <c r="E1545">
        <v>130409518.93378501</v>
      </c>
      <c r="F1545">
        <v>37322125.172308058</v>
      </c>
      <c r="G1545">
        <v>95508254.579808697</v>
      </c>
      <c r="H1545">
        <v>608531222.08135998</v>
      </c>
      <c r="I1545">
        <v>797410919.33789504</v>
      </c>
      <c r="J1545">
        <v>1518322582.02824</v>
      </c>
      <c r="K1545">
        <v>3471517459.5566902</v>
      </c>
      <c r="L1545">
        <v>5989830791.7398996</v>
      </c>
      <c r="M1545">
        <v>6655387493.0682602</v>
      </c>
      <c r="N1545">
        <v>9077628498.4187794</v>
      </c>
      <c r="O1545">
        <v>11748831316.8787</v>
      </c>
      <c r="Q1545" t="str">
        <f>VLOOKUP(A1545,Lookup_Tables!$D$2:$E$7,2,FALSE)</f>
        <v>AP</v>
      </c>
      <c r="R1545" t="str">
        <f>IFERROR(VLOOKUP(D1545,Lookup_Tables!$A$2:$B$21,2,FALSE),"All")</f>
        <v>All</v>
      </c>
    </row>
    <row r="1546" spans="1:18" hidden="1">
      <c r="A1546">
        <v>-1</v>
      </c>
      <c r="B1546">
        <v>53</v>
      </c>
      <c r="C1546" t="s">
        <v>38</v>
      </c>
      <c r="D1546">
        <v>16</v>
      </c>
      <c r="E1546">
        <v>16852863.5612863</v>
      </c>
      <c r="F1546">
        <v>4746962.2094973214</v>
      </c>
      <c r="G1546">
        <v>8828244.7689498793</v>
      </c>
      <c r="H1546">
        <v>70503796.322505206</v>
      </c>
      <c r="I1546">
        <v>91386018.822911799</v>
      </c>
      <c r="J1546">
        <v>192081561.38855901</v>
      </c>
      <c r="K1546">
        <v>444008089.46492398</v>
      </c>
      <c r="L1546">
        <v>842150442.87145305</v>
      </c>
      <c r="M1546">
        <v>978908133.43979001</v>
      </c>
      <c r="N1546">
        <v>1292236271.02459</v>
      </c>
      <c r="O1546">
        <v>1654642133.4847</v>
      </c>
      <c r="Q1546" t="str">
        <f>VLOOKUP(A1546,Lookup_Tables!$D$2:$E$7,2,FALSE)</f>
        <v>AP</v>
      </c>
      <c r="R1546" t="str">
        <f>IFERROR(VLOOKUP(D1546,Lookup_Tables!$A$2:$B$21,2,FALSE),"All")</f>
        <v>Government_Loss</v>
      </c>
    </row>
    <row r="1547" spans="1:18" hidden="1">
      <c r="A1547">
        <v>-1</v>
      </c>
      <c r="B1547">
        <v>53</v>
      </c>
      <c r="C1547" t="s">
        <v>39</v>
      </c>
      <c r="D1547">
        <v>16</v>
      </c>
      <c r="E1547">
        <v>16528806.121889601</v>
      </c>
      <c r="F1547">
        <v>4640045.4070755634</v>
      </c>
      <c r="G1547">
        <v>8482414.2843171209</v>
      </c>
      <c r="H1547">
        <v>68675192.756254196</v>
      </c>
      <c r="I1547">
        <v>89894473.9609375</v>
      </c>
      <c r="J1547">
        <v>192075347.61500999</v>
      </c>
      <c r="K1547">
        <v>444008089.46492398</v>
      </c>
      <c r="L1547">
        <v>781935957.64254701</v>
      </c>
      <c r="M1547">
        <v>962883267.83178997</v>
      </c>
      <c r="N1547">
        <v>1282109169.2625101</v>
      </c>
      <c r="O1547">
        <v>1592782737.92173</v>
      </c>
      <c r="Q1547" t="str">
        <f>VLOOKUP(A1547,Lookup_Tables!$D$2:$E$7,2,FALSE)</f>
        <v>AP</v>
      </c>
      <c r="R1547" t="str">
        <f>IFERROR(VLOOKUP(D1547,Lookup_Tables!$A$2:$B$21,2,FALSE),"All")</f>
        <v>Government_Loss</v>
      </c>
    </row>
    <row r="1548" spans="1:18" hidden="1">
      <c r="A1548">
        <v>-1</v>
      </c>
      <c r="B1548">
        <v>53</v>
      </c>
      <c r="C1548" t="s">
        <v>38</v>
      </c>
      <c r="D1548">
        <v>17</v>
      </c>
      <c r="E1548">
        <v>14684699.0021335</v>
      </c>
      <c r="F1548">
        <v>4279582.2530030329</v>
      </c>
      <c r="G1548">
        <v>8505661.2657444607</v>
      </c>
      <c r="H1548">
        <v>61621668.2011948</v>
      </c>
      <c r="I1548">
        <v>81979480.408072695</v>
      </c>
      <c r="J1548">
        <v>164967587.65566099</v>
      </c>
      <c r="K1548">
        <v>394326515.46485901</v>
      </c>
      <c r="L1548">
        <v>703409577.38266802</v>
      </c>
      <c r="M1548">
        <v>778840969.28687501</v>
      </c>
      <c r="N1548">
        <v>1068977485.99804</v>
      </c>
      <c r="O1548">
        <v>1439528825.0942099</v>
      </c>
      <c r="Q1548" t="str">
        <f>VLOOKUP(A1548,Lookup_Tables!$D$2:$E$7,2,FALSE)</f>
        <v>AP</v>
      </c>
      <c r="R1548" t="str">
        <f>IFERROR(VLOOKUP(D1548,Lookup_Tables!$A$2:$B$21,2,FALSE),"All")</f>
        <v>Emergency_Loss</v>
      </c>
    </row>
    <row r="1549" spans="1:18" hidden="1">
      <c r="A1549">
        <v>-1</v>
      </c>
      <c r="B1549">
        <v>53</v>
      </c>
      <c r="C1549" t="s">
        <v>39</v>
      </c>
      <c r="D1549">
        <v>17</v>
      </c>
      <c r="E1549">
        <v>14391020.6259971</v>
      </c>
      <c r="F1549">
        <v>4177877.806312833</v>
      </c>
      <c r="G1549">
        <v>8200075.2254534196</v>
      </c>
      <c r="H1549">
        <v>59256599.769168504</v>
      </c>
      <c r="I1549">
        <v>81660134.584527597</v>
      </c>
      <c r="J1549">
        <v>164724034.29141399</v>
      </c>
      <c r="K1549">
        <v>386352643.26017803</v>
      </c>
      <c r="L1549">
        <v>687532699.09838498</v>
      </c>
      <c r="M1549">
        <v>745283405.46347797</v>
      </c>
      <c r="N1549">
        <v>1059479286.01501</v>
      </c>
      <c r="O1549">
        <v>1420710232.6586399</v>
      </c>
      <c r="Q1549" t="str">
        <f>VLOOKUP(A1549,Lookup_Tables!$D$2:$E$7,2,FALSE)</f>
        <v>AP</v>
      </c>
      <c r="R1549" t="str">
        <f>IFERROR(VLOOKUP(D1549,Lookup_Tables!$A$2:$B$21,2,FALSE),"All")</f>
        <v>Emergency_Loss</v>
      </c>
    </row>
    <row r="1550" spans="1:18" hidden="1">
      <c r="A1550">
        <v>-1</v>
      </c>
      <c r="B1550">
        <v>53</v>
      </c>
      <c r="C1550" t="s">
        <v>38</v>
      </c>
      <c r="D1550">
        <v>18</v>
      </c>
      <c r="E1550">
        <v>31537562.5634198</v>
      </c>
      <c r="F1550">
        <v>8939334.4900365919</v>
      </c>
      <c r="G1550">
        <v>18042959.308479801</v>
      </c>
      <c r="H1550">
        <v>133527570.41972899</v>
      </c>
      <c r="I1550">
        <v>170282220.27261999</v>
      </c>
      <c r="J1550">
        <v>358718719.59005898</v>
      </c>
      <c r="K1550">
        <v>835375415.11647701</v>
      </c>
      <c r="L1550">
        <v>1558242660.39991</v>
      </c>
      <c r="M1550">
        <v>1804102700.9614899</v>
      </c>
      <c r="N1550">
        <v>2344864450.0388899</v>
      </c>
      <c r="O1550">
        <v>3079660447.11204</v>
      </c>
      <c r="Q1550" t="str">
        <f>VLOOKUP(A1550,Lookup_Tables!$D$2:$E$7,2,FALSE)</f>
        <v>AP</v>
      </c>
      <c r="R1550" t="str">
        <f>IFERROR(VLOOKUP(D1550,Lookup_Tables!$A$2:$B$21,2,FALSE),"All")</f>
        <v>Govt_Plus_Emergency</v>
      </c>
    </row>
    <row r="1551" spans="1:18" hidden="1">
      <c r="A1551">
        <v>-1</v>
      </c>
      <c r="B1551">
        <v>53</v>
      </c>
      <c r="C1551" t="s">
        <v>39</v>
      </c>
      <c r="D1551">
        <v>18</v>
      </c>
      <c r="E1551">
        <v>30917112.3721149</v>
      </c>
      <c r="F1551">
        <v>8658868.87700589</v>
      </c>
      <c r="G1551">
        <v>16885184.286365598</v>
      </c>
      <c r="H1551">
        <v>128387917.95463701</v>
      </c>
      <c r="I1551">
        <v>169032570.03927299</v>
      </c>
      <c r="J1551">
        <v>358675877.660074</v>
      </c>
      <c r="K1551">
        <v>835375415.11647701</v>
      </c>
      <c r="L1551">
        <v>1436079390.84711</v>
      </c>
      <c r="M1551">
        <v>1759638736.48634</v>
      </c>
      <c r="N1551">
        <v>2342904574.3053999</v>
      </c>
      <c r="O1551">
        <v>3073548229.54638</v>
      </c>
      <c r="Q1551" t="str">
        <f>VLOOKUP(A1551,Lookup_Tables!$D$2:$E$7,2,FALSE)</f>
        <v>AP</v>
      </c>
      <c r="R1551" t="str">
        <f>IFERROR(VLOOKUP(D1551,Lookup_Tables!$A$2:$B$21,2,FALSE),"All")</f>
        <v>Govt_Plus_Emergency</v>
      </c>
    </row>
    <row r="1552" spans="1:18" hidden="1">
      <c r="A1552">
        <v>-1</v>
      </c>
      <c r="B1552">
        <v>54</v>
      </c>
      <c r="C1552" t="s">
        <v>38</v>
      </c>
      <c r="D1552">
        <v>0</v>
      </c>
      <c r="E1552">
        <v>590049770.50201201</v>
      </c>
      <c r="F1552">
        <v>305188502.8431226</v>
      </c>
      <c r="G1552">
        <v>1329344955.3341401</v>
      </c>
      <c r="H1552">
        <v>2708474579.2343001</v>
      </c>
      <c r="I1552">
        <v>2994804487.36024</v>
      </c>
      <c r="J1552">
        <v>4301062556.8810501</v>
      </c>
      <c r="K1552">
        <v>6550351575.1619396</v>
      </c>
      <c r="L1552">
        <v>10321934195.0147</v>
      </c>
      <c r="M1552">
        <v>11457176146.4077</v>
      </c>
      <c r="N1552">
        <v>16790664541.1826</v>
      </c>
      <c r="O1552">
        <v>21324013126.609299</v>
      </c>
      <c r="Q1552" t="str">
        <f>VLOOKUP(A1552,Lookup_Tables!$D$2:$E$7,2,FALSE)</f>
        <v>AP</v>
      </c>
      <c r="R1552" t="str">
        <f>IFERROR(VLOOKUP(D1552,Lookup_Tables!$A$2:$B$21,2,FALSE),"All")</f>
        <v>Private Assets</v>
      </c>
    </row>
    <row r="1553" spans="1:18" hidden="1">
      <c r="A1553">
        <v>-1</v>
      </c>
      <c r="B1553">
        <v>54</v>
      </c>
      <c r="C1553" t="s">
        <v>39</v>
      </c>
      <c r="D1553">
        <v>0</v>
      </c>
      <c r="E1553">
        <v>503583156.94180101</v>
      </c>
      <c r="F1553">
        <v>258404486.77350953</v>
      </c>
      <c r="G1553">
        <v>1003355239.7472</v>
      </c>
      <c r="H1553">
        <v>2322012203.6315799</v>
      </c>
      <c r="I1553">
        <v>2595516864.7060599</v>
      </c>
      <c r="J1553">
        <v>3688510311.5080299</v>
      </c>
      <c r="K1553">
        <v>6062776085.6561003</v>
      </c>
      <c r="L1553">
        <v>10005880721.3081</v>
      </c>
      <c r="M1553">
        <v>10982238327.2283</v>
      </c>
      <c r="N1553">
        <v>16296609233.4496</v>
      </c>
      <c r="O1553">
        <v>19424433655.608601</v>
      </c>
      <c r="Q1553" t="str">
        <f>VLOOKUP(A1553,Lookup_Tables!$D$2:$E$7,2,FALSE)</f>
        <v>AP</v>
      </c>
      <c r="R1553" t="str">
        <f>IFERROR(VLOOKUP(D1553,Lookup_Tables!$A$2:$B$21,2,FALSE),"All")</f>
        <v>Private Assets</v>
      </c>
    </row>
    <row r="1554" spans="1:18" hidden="1">
      <c r="A1554">
        <v>-1</v>
      </c>
      <c r="B1554">
        <v>54</v>
      </c>
      <c r="C1554" t="s">
        <v>38</v>
      </c>
      <c r="D1554">
        <v>1</v>
      </c>
      <c r="E1554">
        <v>7805119.54257489</v>
      </c>
      <c r="F1554">
        <v>4275518.7577592451</v>
      </c>
      <c r="G1554">
        <v>18422019.172527902</v>
      </c>
      <c r="H1554">
        <v>31689627.982961498</v>
      </c>
      <c r="I1554">
        <v>35186709.924742199</v>
      </c>
      <c r="J1554">
        <v>49601133.112464502</v>
      </c>
      <c r="K1554">
        <v>75095473.834377304</v>
      </c>
      <c r="L1554">
        <v>111938566.885914</v>
      </c>
      <c r="M1554">
        <v>134218988.61646801</v>
      </c>
      <c r="N1554">
        <v>204381585.42421201</v>
      </c>
      <c r="O1554">
        <v>287612497.39834398</v>
      </c>
      <c r="Q1554" t="str">
        <f>VLOOKUP(A1554,Lookup_Tables!$D$2:$E$7,2,FALSE)</f>
        <v>AP</v>
      </c>
      <c r="R1554" t="str">
        <f>IFERROR(VLOOKUP(D1554,Lookup_Tables!$A$2:$B$21,2,FALSE),"All")</f>
        <v>Airport</v>
      </c>
    </row>
    <row r="1555" spans="1:18" hidden="1">
      <c r="A1555">
        <v>-1</v>
      </c>
      <c r="B1555">
        <v>54</v>
      </c>
      <c r="C1555" t="s">
        <v>39</v>
      </c>
      <c r="D1555">
        <v>1</v>
      </c>
      <c r="E1555">
        <v>6575188.63630703</v>
      </c>
      <c r="F1555">
        <v>3688707.9683778742</v>
      </c>
      <c r="G1555">
        <v>12285720.4748553</v>
      </c>
      <c r="H1555">
        <v>24091537.107395601</v>
      </c>
      <c r="I1555">
        <v>28925077.325876102</v>
      </c>
      <c r="J1555">
        <v>43126932.789918996</v>
      </c>
      <c r="K1555">
        <v>66097042.491730697</v>
      </c>
      <c r="L1555">
        <v>110781898.874612</v>
      </c>
      <c r="M1555">
        <v>129324413.05087399</v>
      </c>
      <c r="N1555">
        <v>197044697.14535701</v>
      </c>
      <c r="O1555">
        <v>274829548.00909299</v>
      </c>
      <c r="Q1555" t="str">
        <f>VLOOKUP(A1555,Lookup_Tables!$D$2:$E$7,2,FALSE)</f>
        <v>AP</v>
      </c>
      <c r="R1555" t="str">
        <f>IFERROR(VLOOKUP(D1555,Lookup_Tables!$A$2:$B$21,2,FALSE),"All")</f>
        <v>Airport</v>
      </c>
    </row>
    <row r="1556" spans="1:18" hidden="1">
      <c r="A1556">
        <v>-1</v>
      </c>
      <c r="B1556">
        <v>54</v>
      </c>
      <c r="C1556" t="s">
        <v>38</v>
      </c>
      <c r="D1556">
        <v>2</v>
      </c>
      <c r="E1556">
        <v>61028816.829336002</v>
      </c>
      <c r="F1556">
        <v>30478666.101339228</v>
      </c>
      <c r="G1556">
        <v>142156920.89431801</v>
      </c>
      <c r="H1556">
        <v>305865282.26671201</v>
      </c>
      <c r="I1556">
        <v>347570184.57478499</v>
      </c>
      <c r="J1556">
        <v>498020594.73593801</v>
      </c>
      <c r="K1556">
        <v>725696496.28206694</v>
      </c>
      <c r="L1556">
        <v>1054700537.58188</v>
      </c>
      <c r="M1556">
        <v>1129366951.4720099</v>
      </c>
      <c r="N1556">
        <v>1529814899.06778</v>
      </c>
      <c r="O1556">
        <v>1895426835.5487599</v>
      </c>
      <c r="Q1556" t="str">
        <f>VLOOKUP(A1556,Lookup_Tables!$D$2:$E$7,2,FALSE)</f>
        <v>AP</v>
      </c>
      <c r="R1556" t="str">
        <f>IFERROR(VLOOKUP(D1556,Lookup_Tables!$A$2:$B$21,2,FALSE),"All")</f>
        <v>Bridge</v>
      </c>
    </row>
    <row r="1557" spans="1:18" hidden="1">
      <c r="A1557">
        <v>-1</v>
      </c>
      <c r="B1557">
        <v>54</v>
      </c>
      <c r="C1557" t="s">
        <v>39</v>
      </c>
      <c r="D1557">
        <v>2</v>
      </c>
      <c r="E1557">
        <v>52828359.930930801</v>
      </c>
      <c r="F1557">
        <v>25898042.38675933</v>
      </c>
      <c r="G1557">
        <v>110840290.14468101</v>
      </c>
      <c r="H1557">
        <v>272631852.93682498</v>
      </c>
      <c r="I1557">
        <v>305932842.69682801</v>
      </c>
      <c r="J1557">
        <v>440497607.14021999</v>
      </c>
      <c r="K1557">
        <v>679664441.06114399</v>
      </c>
      <c r="L1557">
        <v>1011224119.20338</v>
      </c>
      <c r="M1557">
        <v>1118920071.5780499</v>
      </c>
      <c r="N1557">
        <v>1470681350.23627</v>
      </c>
      <c r="O1557">
        <v>1860206101.6537001</v>
      </c>
      <c r="Q1557" t="str">
        <f>VLOOKUP(A1557,Lookup_Tables!$D$2:$E$7,2,FALSE)</f>
        <v>AP</v>
      </c>
      <c r="R1557" t="str">
        <f>IFERROR(VLOOKUP(D1557,Lookup_Tables!$A$2:$B$21,2,FALSE),"All")</f>
        <v>Bridge</v>
      </c>
    </row>
    <row r="1558" spans="1:18" hidden="1">
      <c r="A1558">
        <v>-1</v>
      </c>
      <c r="B1558">
        <v>54</v>
      </c>
      <c r="C1558" t="s">
        <v>38</v>
      </c>
      <c r="D1558">
        <v>3</v>
      </c>
      <c r="E1558">
        <v>2676820.1050039502</v>
      </c>
      <c r="F1558">
        <v>1361972.1668170202</v>
      </c>
      <c r="G1558">
        <v>6809243.5560211297</v>
      </c>
      <c r="H1558">
        <v>13228053.045967201</v>
      </c>
      <c r="I1558">
        <v>15074176.9926145</v>
      </c>
      <c r="J1558">
        <v>20687631.275078699</v>
      </c>
      <c r="K1558">
        <v>29111014.6851473</v>
      </c>
      <c r="L1558">
        <v>40926442.3019998</v>
      </c>
      <c r="M1558">
        <v>46577864.767095298</v>
      </c>
      <c r="N1558">
        <v>58800381.2131918</v>
      </c>
      <c r="O1558">
        <v>71803344.878861696</v>
      </c>
      <c r="Q1558" t="str">
        <f>VLOOKUP(A1558,Lookup_Tables!$D$2:$E$7,2,FALSE)</f>
        <v>AP</v>
      </c>
      <c r="R1558" t="str">
        <f>IFERROR(VLOOKUP(D1558,Lookup_Tables!$A$2:$B$21,2,FALSE),"All")</f>
        <v>Govt Hosp</v>
      </c>
    </row>
    <row r="1559" spans="1:18" hidden="1">
      <c r="A1559">
        <v>-1</v>
      </c>
      <c r="B1559">
        <v>54</v>
      </c>
      <c r="C1559" t="s">
        <v>39</v>
      </c>
      <c r="D1559">
        <v>3</v>
      </c>
      <c r="E1559">
        <v>2294496.0753475698</v>
      </c>
      <c r="F1559">
        <v>1142146.6154376564</v>
      </c>
      <c r="G1559">
        <v>5632260.9695383897</v>
      </c>
      <c r="H1559">
        <v>11383256.1251713</v>
      </c>
      <c r="I1559">
        <v>12889074.3727329</v>
      </c>
      <c r="J1559">
        <v>18042723.9560018</v>
      </c>
      <c r="K1559">
        <v>26113296.4876802</v>
      </c>
      <c r="L1559">
        <v>40128288.901302502</v>
      </c>
      <c r="M1559">
        <v>43521130.791882798</v>
      </c>
      <c r="N1559">
        <v>56704596.340855204</v>
      </c>
      <c r="O1559">
        <v>71802238.795081303</v>
      </c>
      <c r="Q1559" t="str">
        <f>VLOOKUP(A1559,Lookup_Tables!$D$2:$E$7,2,FALSE)</f>
        <v>AP</v>
      </c>
      <c r="R1559" t="str">
        <f>IFERROR(VLOOKUP(D1559,Lookup_Tables!$A$2:$B$21,2,FALSE),"All")</f>
        <v>Govt Hosp</v>
      </c>
    </row>
    <row r="1560" spans="1:18" hidden="1">
      <c r="A1560">
        <v>-1</v>
      </c>
      <c r="B1560">
        <v>54</v>
      </c>
      <c r="C1560" t="s">
        <v>38</v>
      </c>
      <c r="D1560">
        <v>4</v>
      </c>
      <c r="E1560">
        <v>3026670.2958114399</v>
      </c>
      <c r="F1560">
        <v>1653775.3686433113</v>
      </c>
      <c r="G1560">
        <v>7490996.96900992</v>
      </c>
      <c r="H1560">
        <v>13702303.0998207</v>
      </c>
      <c r="I1560">
        <v>15490198.614226401</v>
      </c>
      <c r="J1560">
        <v>21298671.547161698</v>
      </c>
      <c r="K1560">
        <v>30224006.891584799</v>
      </c>
      <c r="L1560">
        <v>39989958.347100802</v>
      </c>
      <c r="M1560">
        <v>46431393.835027799</v>
      </c>
      <c r="N1560">
        <v>57616700.922223099</v>
      </c>
      <c r="O1560">
        <v>70974249.263107896</v>
      </c>
      <c r="Q1560" t="str">
        <f>VLOOKUP(A1560,Lookup_Tables!$D$2:$E$7,2,FALSE)</f>
        <v>AP</v>
      </c>
      <c r="R1560" t="str">
        <f>IFERROR(VLOOKUP(D1560,Lookup_Tables!$A$2:$B$21,2,FALSE),"All")</f>
        <v>Govt Med Fac</v>
      </c>
    </row>
    <row r="1561" spans="1:18" hidden="1">
      <c r="A1561">
        <v>-1</v>
      </c>
      <c r="B1561">
        <v>54</v>
      </c>
      <c r="C1561" t="s">
        <v>39</v>
      </c>
      <c r="D1561">
        <v>4</v>
      </c>
      <c r="E1561">
        <v>2545113.7276549898</v>
      </c>
      <c r="F1561">
        <v>1399389.552596136</v>
      </c>
      <c r="G1561">
        <v>5481407.6181592299</v>
      </c>
      <c r="H1561">
        <v>11488873.993120199</v>
      </c>
      <c r="I1561">
        <v>13213658.570512</v>
      </c>
      <c r="J1561">
        <v>18031117.595874399</v>
      </c>
      <c r="K1561">
        <v>26763442.2321162</v>
      </c>
      <c r="L1561">
        <v>39183879.452392101</v>
      </c>
      <c r="M1561">
        <v>43396873.427525498</v>
      </c>
      <c r="N1561">
        <v>55366318.1382671</v>
      </c>
      <c r="O1561">
        <v>68592784.5925854</v>
      </c>
      <c r="Q1561" t="str">
        <f>VLOOKUP(A1561,Lookup_Tables!$D$2:$E$7,2,FALSE)</f>
        <v>AP</v>
      </c>
      <c r="R1561" t="str">
        <f>IFERROR(VLOOKUP(D1561,Lookup_Tables!$A$2:$B$21,2,FALSE),"All")</f>
        <v>Govt Med Fac</v>
      </c>
    </row>
    <row r="1562" spans="1:18" hidden="1">
      <c r="A1562">
        <v>-1</v>
      </c>
      <c r="B1562">
        <v>54</v>
      </c>
      <c r="C1562" t="s">
        <v>38</v>
      </c>
      <c r="D1562">
        <v>6</v>
      </c>
      <c r="E1562">
        <v>3569120.2148887701</v>
      </c>
      <c r="F1562">
        <v>2027146.6956346661</v>
      </c>
      <c r="G1562">
        <v>9559482.1354455091</v>
      </c>
      <c r="H1562">
        <v>15413436.726572599</v>
      </c>
      <c r="I1562">
        <v>16835851.8500617</v>
      </c>
      <c r="J1562">
        <v>22058643.343232501</v>
      </c>
      <c r="K1562">
        <v>30524888.1705884</v>
      </c>
      <c r="L1562">
        <v>43071795.899334997</v>
      </c>
      <c r="M1562">
        <v>47303198.6984993</v>
      </c>
      <c r="N1562">
        <v>58612163.825837404</v>
      </c>
      <c r="O1562">
        <v>71669094.950012594</v>
      </c>
      <c r="Q1562" t="str">
        <f>VLOOKUP(A1562,Lookup_Tables!$D$2:$E$7,2,FALSE)</f>
        <v>AP</v>
      </c>
      <c r="R1562" t="str">
        <f>IFERROR(VLOOKUP(D1562,Lookup_Tables!$A$2:$B$21,2,FALSE),"All")</f>
        <v>Port</v>
      </c>
    </row>
    <row r="1563" spans="1:18" hidden="1">
      <c r="A1563">
        <v>-1</v>
      </c>
      <c r="B1563">
        <v>54</v>
      </c>
      <c r="C1563" t="s">
        <v>39</v>
      </c>
      <c r="D1563">
        <v>6</v>
      </c>
      <c r="E1563">
        <v>2958803.1857291101</v>
      </c>
      <c r="F1563">
        <v>1737372.7067278046</v>
      </c>
      <c r="G1563">
        <v>6813683.4175710399</v>
      </c>
      <c r="H1563">
        <v>11733308.924078399</v>
      </c>
      <c r="I1563">
        <v>13483675.1472534</v>
      </c>
      <c r="J1563">
        <v>18056150.689676601</v>
      </c>
      <c r="K1563">
        <v>25349250.5587385</v>
      </c>
      <c r="L1563">
        <v>39423462.704378396</v>
      </c>
      <c r="M1563">
        <v>43417141.843928002</v>
      </c>
      <c r="N1563">
        <v>54703995.890569098</v>
      </c>
      <c r="O1563">
        <v>66335583.017767198</v>
      </c>
      <c r="Q1563" t="str">
        <f>VLOOKUP(A1563,Lookup_Tables!$D$2:$E$7,2,FALSE)</f>
        <v>AP</v>
      </c>
      <c r="R1563" t="str">
        <f>IFERROR(VLOOKUP(D1563,Lookup_Tables!$A$2:$B$21,2,FALSE),"All")</f>
        <v>Port</v>
      </c>
    </row>
    <row r="1564" spans="1:18" hidden="1">
      <c r="A1564">
        <v>-1</v>
      </c>
      <c r="B1564">
        <v>54</v>
      </c>
      <c r="C1564" t="s">
        <v>38</v>
      </c>
      <c r="D1564">
        <v>9</v>
      </c>
      <c r="E1564">
        <v>460481.82961333799</v>
      </c>
      <c r="F1564">
        <v>211587.23598605342</v>
      </c>
      <c r="G1564">
        <v>872745.177909486</v>
      </c>
      <c r="H1564">
        <v>2494289.0300139999</v>
      </c>
      <c r="I1564">
        <v>3133980.4385977499</v>
      </c>
      <c r="J1564">
        <v>4575644.5279769497</v>
      </c>
      <c r="K1564">
        <v>6830507.9645854896</v>
      </c>
      <c r="L1564">
        <v>8897742.5409928001</v>
      </c>
      <c r="M1564">
        <v>10004156.812764799</v>
      </c>
      <c r="N1564">
        <v>12566829.9774756</v>
      </c>
      <c r="O1564">
        <v>16733014.456928501</v>
      </c>
      <c r="Q1564" t="str">
        <f>VLOOKUP(A1564,Lookup_Tables!$D$2:$E$7,2,FALSE)</f>
        <v>AP</v>
      </c>
      <c r="R1564" t="str">
        <f>IFERROR(VLOOKUP(D1564,Lookup_Tables!$A$2:$B$21,2,FALSE),"All")</f>
        <v>Pub Admin Bldg</v>
      </c>
    </row>
    <row r="1565" spans="1:18" hidden="1">
      <c r="A1565">
        <v>-1</v>
      </c>
      <c r="B1565">
        <v>54</v>
      </c>
      <c r="C1565" t="s">
        <v>39</v>
      </c>
      <c r="D1565">
        <v>9</v>
      </c>
      <c r="E1565">
        <v>404102.29467597097</v>
      </c>
      <c r="F1565">
        <v>176526.29809961142</v>
      </c>
      <c r="G1565">
        <v>714025.989752169</v>
      </c>
      <c r="H1565">
        <v>2225272.1924883998</v>
      </c>
      <c r="I1565">
        <v>2732096.2731037801</v>
      </c>
      <c r="J1565">
        <v>4396235.9825431202</v>
      </c>
      <c r="K1565">
        <v>6509098.8076554798</v>
      </c>
      <c r="L1565">
        <v>8676037.7071650196</v>
      </c>
      <c r="M1565">
        <v>9602161.8297003694</v>
      </c>
      <c r="N1565">
        <v>12374964.5076371</v>
      </c>
      <c r="O1565">
        <v>16708160.8847585</v>
      </c>
      <c r="Q1565" t="str">
        <f>VLOOKUP(A1565,Lookup_Tables!$D$2:$E$7,2,FALSE)</f>
        <v>AP</v>
      </c>
      <c r="R1565" t="str">
        <f>IFERROR(VLOOKUP(D1565,Lookup_Tables!$A$2:$B$21,2,FALSE),"All")</f>
        <v>Pub Admin Bldg</v>
      </c>
    </row>
    <row r="1566" spans="1:18" hidden="1">
      <c r="A1566">
        <v>-1</v>
      </c>
      <c r="B1566">
        <v>54</v>
      </c>
      <c r="C1566" t="s">
        <v>38</v>
      </c>
      <c r="D1566">
        <v>10</v>
      </c>
      <c r="E1566">
        <v>41004524.671198003</v>
      </c>
      <c r="F1566">
        <v>21449054.411223497</v>
      </c>
      <c r="G1566">
        <v>98408677.141044006</v>
      </c>
      <c r="H1566">
        <v>201476562.05876899</v>
      </c>
      <c r="I1566">
        <v>231167295.75338501</v>
      </c>
      <c r="J1566">
        <v>318478376.38438499</v>
      </c>
      <c r="K1566">
        <v>452273339.33858401</v>
      </c>
      <c r="L1566">
        <v>612209749.80972803</v>
      </c>
      <c r="M1566">
        <v>654232898.12540698</v>
      </c>
      <c r="N1566">
        <v>847119779.29028904</v>
      </c>
      <c r="O1566">
        <v>1011596254.15645</v>
      </c>
      <c r="Q1566" t="str">
        <f>VLOOKUP(A1566,Lookup_Tables!$D$2:$E$7,2,FALSE)</f>
        <v>AP</v>
      </c>
      <c r="R1566" t="str">
        <f>IFERROR(VLOOKUP(D1566,Lookup_Tables!$A$2:$B$21,2,FALSE),"All")</f>
        <v>Pub School</v>
      </c>
    </row>
    <row r="1567" spans="1:18" hidden="1">
      <c r="A1567">
        <v>-1</v>
      </c>
      <c r="B1567">
        <v>54</v>
      </c>
      <c r="C1567" t="s">
        <v>39</v>
      </c>
      <c r="D1567">
        <v>10</v>
      </c>
      <c r="E1567">
        <v>34930742.020365201</v>
      </c>
      <c r="F1567">
        <v>18086113.377163593</v>
      </c>
      <c r="G1567">
        <v>74940075.196981207</v>
      </c>
      <c r="H1567">
        <v>172024057.36252201</v>
      </c>
      <c r="I1567">
        <v>197426330.85635701</v>
      </c>
      <c r="J1567">
        <v>285173423.09015203</v>
      </c>
      <c r="K1567">
        <v>410430552.60751998</v>
      </c>
      <c r="L1567">
        <v>582187930.881724</v>
      </c>
      <c r="M1567">
        <v>630486576.55024397</v>
      </c>
      <c r="N1567">
        <v>810404333.89644897</v>
      </c>
      <c r="O1567">
        <v>1011593677.07096</v>
      </c>
      <c r="Q1567" t="str">
        <f>VLOOKUP(A1567,Lookup_Tables!$D$2:$E$7,2,FALSE)</f>
        <v>AP</v>
      </c>
      <c r="R1567" t="str">
        <f>IFERROR(VLOOKUP(D1567,Lookup_Tables!$A$2:$B$21,2,FALSE),"All")</f>
        <v>Pub School</v>
      </c>
    </row>
    <row r="1568" spans="1:18" hidden="1">
      <c r="A1568">
        <v>-1</v>
      </c>
      <c r="B1568">
        <v>54</v>
      </c>
      <c r="C1568" t="s">
        <v>38</v>
      </c>
      <c r="D1568">
        <v>11</v>
      </c>
      <c r="E1568">
        <v>19769609.901528101</v>
      </c>
      <c r="F1568">
        <v>11077863.074760698</v>
      </c>
      <c r="G1568">
        <v>51870959.318856403</v>
      </c>
      <c r="H1568">
        <v>83362684.521090701</v>
      </c>
      <c r="I1568">
        <v>93539711.276131406</v>
      </c>
      <c r="J1568">
        <v>125302795.046229</v>
      </c>
      <c r="K1568">
        <v>176939376.13895899</v>
      </c>
      <c r="L1568">
        <v>245763508.98544499</v>
      </c>
      <c r="M1568">
        <v>277871303.360443</v>
      </c>
      <c r="N1568">
        <v>359028851.84975398</v>
      </c>
      <c r="O1568">
        <v>478282122.35724902</v>
      </c>
      <c r="Q1568" t="str">
        <f>VLOOKUP(A1568,Lookup_Tables!$D$2:$E$7,2,FALSE)</f>
        <v>AP</v>
      </c>
      <c r="R1568" t="str">
        <f>IFERROR(VLOOKUP(D1568,Lookup_Tables!$A$2:$B$21,2,FALSE),"All")</f>
        <v>Pub Univ</v>
      </c>
    </row>
    <row r="1569" spans="1:18" hidden="1">
      <c r="A1569">
        <v>-1</v>
      </c>
      <c r="B1569">
        <v>54</v>
      </c>
      <c r="C1569" t="s">
        <v>39</v>
      </c>
      <c r="D1569">
        <v>11</v>
      </c>
      <c r="E1569">
        <v>16534986.4031679</v>
      </c>
      <c r="F1569">
        <v>9662403.0040009804</v>
      </c>
      <c r="G1569">
        <v>35508593.934687898</v>
      </c>
      <c r="H1569">
        <v>62947049.264073499</v>
      </c>
      <c r="I1569">
        <v>72421817.072178006</v>
      </c>
      <c r="J1569">
        <v>103359404.683318</v>
      </c>
      <c r="K1569">
        <v>151546153.86623901</v>
      </c>
      <c r="L1569">
        <v>225224686.44190401</v>
      </c>
      <c r="M1569">
        <v>254055418.79642701</v>
      </c>
      <c r="N1569">
        <v>354962980.24259198</v>
      </c>
      <c r="O1569">
        <v>477173251.50361598</v>
      </c>
      <c r="Q1569" t="str">
        <f>VLOOKUP(A1569,Lookup_Tables!$D$2:$E$7,2,FALSE)</f>
        <v>AP</v>
      </c>
      <c r="R1569" t="str">
        <f>IFERROR(VLOOKUP(D1569,Lookup_Tables!$A$2:$B$21,2,FALSE),"All")</f>
        <v>Pub Univ</v>
      </c>
    </row>
    <row r="1570" spans="1:18" hidden="1">
      <c r="A1570">
        <v>-1</v>
      </c>
      <c r="B1570">
        <v>54</v>
      </c>
      <c r="C1570" t="s">
        <v>38</v>
      </c>
      <c r="D1570">
        <v>13</v>
      </c>
      <c r="E1570">
        <v>28307099.937048901</v>
      </c>
      <c r="F1570">
        <v>14918436.045261087</v>
      </c>
      <c r="G1570">
        <v>69187477.808445096</v>
      </c>
      <c r="H1570">
        <v>136700409.48274699</v>
      </c>
      <c r="I1570">
        <v>152855141.15392399</v>
      </c>
      <c r="J1570">
        <v>211782483.02459699</v>
      </c>
      <c r="K1570">
        <v>299949906.40919298</v>
      </c>
      <c r="L1570">
        <v>414398281.224635</v>
      </c>
      <c r="M1570">
        <v>454229818.86489099</v>
      </c>
      <c r="N1570">
        <v>582260986.31354105</v>
      </c>
      <c r="O1570">
        <v>765317397.633021</v>
      </c>
      <c r="Q1570" t="str">
        <f>VLOOKUP(A1570,Lookup_Tables!$D$2:$E$7,2,FALSE)</f>
        <v>AP</v>
      </c>
      <c r="R1570" t="str">
        <f>IFERROR(VLOOKUP(D1570,Lookup_Tables!$A$2:$B$21,2,FALSE),"All")</f>
        <v>Residual Inst</v>
      </c>
    </row>
    <row r="1571" spans="1:18" hidden="1">
      <c r="A1571">
        <v>-1</v>
      </c>
      <c r="B1571">
        <v>54</v>
      </c>
      <c r="C1571" t="s">
        <v>39</v>
      </c>
      <c r="D1571">
        <v>13</v>
      </c>
      <c r="E1571">
        <v>24127221.269632</v>
      </c>
      <c r="F1571">
        <v>12765216.502628537</v>
      </c>
      <c r="G1571">
        <v>50507042.656640798</v>
      </c>
      <c r="H1571">
        <v>117845815.916081</v>
      </c>
      <c r="I1571">
        <v>132865557.128325</v>
      </c>
      <c r="J1571">
        <v>183196152.05712</v>
      </c>
      <c r="K1571">
        <v>271740717.48543298</v>
      </c>
      <c r="L1571">
        <v>388880679.95371801</v>
      </c>
      <c r="M1571">
        <v>437385996.570741</v>
      </c>
      <c r="N1571">
        <v>561800783.94555902</v>
      </c>
      <c r="O1571">
        <v>758284158.14682305</v>
      </c>
      <c r="Q1571" t="str">
        <f>VLOOKUP(A1571,Lookup_Tables!$D$2:$E$7,2,FALSE)</f>
        <v>AP</v>
      </c>
      <c r="R1571" t="str">
        <f>IFERROR(VLOOKUP(D1571,Lookup_Tables!$A$2:$B$21,2,FALSE),"All")</f>
        <v>Residual Inst</v>
      </c>
    </row>
    <row r="1572" spans="1:18" hidden="1">
      <c r="A1572">
        <v>-1</v>
      </c>
      <c r="B1572">
        <v>54</v>
      </c>
      <c r="C1572" t="s">
        <v>38</v>
      </c>
      <c r="D1572">
        <v>14</v>
      </c>
      <c r="E1572">
        <v>66179759.558034301</v>
      </c>
      <c r="F1572">
        <v>33185675.775884416</v>
      </c>
      <c r="G1572">
        <v>141741641.24412701</v>
      </c>
      <c r="H1572">
        <v>282703733.06651998</v>
      </c>
      <c r="I1572">
        <v>324695709.774602</v>
      </c>
      <c r="J1572">
        <v>488879930.17003101</v>
      </c>
      <c r="K1572">
        <v>805128619.60244703</v>
      </c>
      <c r="L1572">
        <v>1255348619.87444</v>
      </c>
      <c r="M1572">
        <v>1560499727.79003</v>
      </c>
      <c r="N1572">
        <v>2118966097.7941899</v>
      </c>
      <c r="O1572">
        <v>2865861190.4094601</v>
      </c>
      <c r="Q1572" t="str">
        <f>VLOOKUP(A1572,Lookup_Tables!$D$2:$E$7,2,FALSE)</f>
        <v>AP</v>
      </c>
      <c r="R1572" t="str">
        <f>IFERROR(VLOOKUP(D1572,Lookup_Tables!$A$2:$B$21,2,FALSE),"All")</f>
        <v>Road</v>
      </c>
    </row>
    <row r="1573" spans="1:18" hidden="1">
      <c r="A1573">
        <v>-1</v>
      </c>
      <c r="B1573">
        <v>54</v>
      </c>
      <c r="C1573" t="s">
        <v>39</v>
      </c>
      <c r="D1573">
        <v>14</v>
      </c>
      <c r="E1573">
        <v>57328030.434167102</v>
      </c>
      <c r="F1573">
        <v>28706289.561524734</v>
      </c>
      <c r="G1573">
        <v>102463279.80808499</v>
      </c>
      <c r="H1573">
        <v>243612505.71925601</v>
      </c>
      <c r="I1573">
        <v>278382790.34437799</v>
      </c>
      <c r="J1573">
        <v>426380189.26133698</v>
      </c>
      <c r="K1573">
        <v>714357201.04881704</v>
      </c>
      <c r="L1573">
        <v>1255239678.21487</v>
      </c>
      <c r="M1573">
        <v>1554313378.2230699</v>
      </c>
      <c r="N1573">
        <v>2072774767.7435501</v>
      </c>
      <c r="O1573">
        <v>2865861190.4094601</v>
      </c>
      <c r="Q1573" t="str">
        <f>VLOOKUP(A1573,Lookup_Tables!$D$2:$E$7,2,FALSE)</f>
        <v>AP</v>
      </c>
      <c r="R1573" t="str">
        <f>IFERROR(VLOOKUP(D1573,Lookup_Tables!$A$2:$B$21,2,FALSE),"All")</f>
        <v>Road</v>
      </c>
    </row>
    <row r="1574" spans="1:18" hidden="1">
      <c r="A1574">
        <v>-1</v>
      </c>
      <c r="B1574">
        <v>54</v>
      </c>
      <c r="C1574" t="s">
        <v>38</v>
      </c>
      <c r="D1574">
        <v>15</v>
      </c>
      <c r="E1574">
        <v>823877793.38704598</v>
      </c>
      <c r="F1574">
        <v>430669710.47364795</v>
      </c>
      <c r="G1574">
        <v>1865247134.09413</v>
      </c>
      <c r="H1574">
        <v>3774079713.4005299</v>
      </c>
      <c r="I1574">
        <v>4143498670.28514</v>
      </c>
      <c r="J1574">
        <v>5929599113.3499498</v>
      </c>
      <c r="K1574">
        <v>9078262280.6623898</v>
      </c>
      <c r="L1574">
        <v>14086944443.5002</v>
      </c>
      <c r="M1574">
        <v>15430445652.598</v>
      </c>
      <c r="N1574">
        <v>22623093547.9095</v>
      </c>
      <c r="O1574">
        <v>28627843905.924198</v>
      </c>
      <c r="Q1574" t="str">
        <f>VLOOKUP(A1574,Lookup_Tables!$D$2:$E$7,2,FALSE)</f>
        <v>AP</v>
      </c>
      <c r="R1574" t="str">
        <f>IFERROR(VLOOKUP(D1574,Lookup_Tables!$A$2:$B$21,2,FALSE),"All")</f>
        <v>All</v>
      </c>
    </row>
    <row r="1575" spans="1:18" hidden="1">
      <c r="A1575">
        <v>-1</v>
      </c>
      <c r="B1575">
        <v>54</v>
      </c>
      <c r="C1575" t="s">
        <v>39</v>
      </c>
      <c r="D1575">
        <v>15</v>
      </c>
      <c r="E1575">
        <v>703437168.73148</v>
      </c>
      <c r="F1575">
        <v>363736829.76401258</v>
      </c>
      <c r="G1575">
        <v>1397003407.2853799</v>
      </c>
      <c r="H1575">
        <v>3285929307.9475198</v>
      </c>
      <c r="I1575">
        <v>3653287100.7746201</v>
      </c>
      <c r="J1575">
        <v>5199773017.6802397</v>
      </c>
      <c r="K1575">
        <v>8325011116.8243103</v>
      </c>
      <c r="L1575">
        <v>13567726994.176201</v>
      </c>
      <c r="M1575">
        <v>14818312110.919901</v>
      </c>
      <c r="N1575">
        <v>21800073494.912899</v>
      </c>
      <c r="O1575">
        <v>26636235219.706001</v>
      </c>
      <c r="Q1575" t="str">
        <f>VLOOKUP(A1575,Lookup_Tables!$D$2:$E$7,2,FALSE)</f>
        <v>AP</v>
      </c>
      <c r="R1575" t="str">
        <f>IFERROR(VLOOKUP(D1575,Lookup_Tables!$A$2:$B$21,2,FALSE),"All")</f>
        <v>All</v>
      </c>
    </row>
    <row r="1576" spans="1:18" hidden="1">
      <c r="A1576">
        <v>-1</v>
      </c>
      <c r="B1576">
        <v>54</v>
      </c>
      <c r="C1576" t="s">
        <v>38</v>
      </c>
      <c r="D1576">
        <v>16</v>
      </c>
      <c r="E1576">
        <v>233828022.88503599</v>
      </c>
      <c r="F1576">
        <v>122639829.27490117</v>
      </c>
      <c r="G1576">
        <v>544006706.71196103</v>
      </c>
      <c r="H1576">
        <v>1072464954.75283</v>
      </c>
      <c r="I1576">
        <v>1207783880.3906901</v>
      </c>
      <c r="J1576">
        <v>1723517134.1610899</v>
      </c>
      <c r="K1576">
        <v>2617076527.9710398</v>
      </c>
      <c r="L1576">
        <v>3817596798.7894001</v>
      </c>
      <c r="M1576">
        <v>4114107913.8410501</v>
      </c>
      <c r="N1576">
        <v>5715353536.9790697</v>
      </c>
      <c r="O1576">
        <v>7212520076.6688604</v>
      </c>
      <c r="Q1576" t="str">
        <f>VLOOKUP(A1576,Lookup_Tables!$D$2:$E$7,2,FALSE)</f>
        <v>AP</v>
      </c>
      <c r="R1576" t="str">
        <f>IFERROR(VLOOKUP(D1576,Lookup_Tables!$A$2:$B$21,2,FALSE),"All")</f>
        <v>Government_Loss</v>
      </c>
    </row>
    <row r="1577" spans="1:18" hidden="1">
      <c r="A1577">
        <v>-1</v>
      </c>
      <c r="B1577">
        <v>54</v>
      </c>
      <c r="C1577" t="s">
        <v>39</v>
      </c>
      <c r="D1577">
        <v>16</v>
      </c>
      <c r="E1577">
        <v>199987717.00638101</v>
      </c>
      <c r="F1577">
        <v>104681696.19835438</v>
      </c>
      <c r="G1577">
        <v>396853889.57603002</v>
      </c>
      <c r="H1577">
        <v>947422705.96439195</v>
      </c>
      <c r="I1577">
        <v>1048059248.30645</v>
      </c>
      <c r="J1577">
        <v>1501780202.6436601</v>
      </c>
      <c r="K1577">
        <v>2343948717.04287</v>
      </c>
      <c r="L1577">
        <v>3768995635.6410599</v>
      </c>
      <c r="M1577">
        <v>4005946575.8620701</v>
      </c>
      <c r="N1577">
        <v>5491834230.12432</v>
      </c>
      <c r="O1577">
        <v>7194244455.9308901</v>
      </c>
      <c r="Q1577" t="str">
        <f>VLOOKUP(A1577,Lookup_Tables!$D$2:$E$7,2,FALSE)</f>
        <v>AP</v>
      </c>
      <c r="R1577" t="str">
        <f>IFERROR(VLOOKUP(D1577,Lookup_Tables!$A$2:$B$21,2,FALSE),"All")</f>
        <v>Government_Loss</v>
      </c>
    </row>
    <row r="1578" spans="1:18" hidden="1">
      <c r="A1578">
        <v>-1</v>
      </c>
      <c r="B1578">
        <v>54</v>
      </c>
      <c r="C1578" t="s">
        <v>38</v>
      </c>
      <c r="D1578">
        <v>17</v>
      </c>
      <c r="E1578">
        <v>130699076.210517</v>
      </c>
      <c r="F1578">
        <v>63600429.011268064</v>
      </c>
      <c r="G1578">
        <v>288487243.00814301</v>
      </c>
      <c r="H1578">
        <v>637637210.45863497</v>
      </c>
      <c r="I1578">
        <v>726915333.84700298</v>
      </c>
      <c r="J1578">
        <v>1033464845.01665</v>
      </c>
      <c r="K1578">
        <v>1642380733.1917</v>
      </c>
      <c r="L1578">
        <v>2548408784.2879</v>
      </c>
      <c r="M1578">
        <v>2782215288.1160002</v>
      </c>
      <c r="N1578">
        <v>4026537421.84655</v>
      </c>
      <c r="O1578">
        <v>5160364830.17838</v>
      </c>
      <c r="Q1578" t="str">
        <f>VLOOKUP(A1578,Lookup_Tables!$D$2:$E$7,2,FALSE)</f>
        <v>AP</v>
      </c>
      <c r="R1578" t="str">
        <f>IFERROR(VLOOKUP(D1578,Lookup_Tables!$A$2:$B$21,2,FALSE),"All")</f>
        <v>Emergency_Loss</v>
      </c>
    </row>
    <row r="1579" spans="1:18" hidden="1">
      <c r="A1579">
        <v>-1</v>
      </c>
      <c r="B1579">
        <v>54</v>
      </c>
      <c r="C1579" t="s">
        <v>39</v>
      </c>
      <c r="D1579">
        <v>17</v>
      </c>
      <c r="E1579">
        <v>113808663.828457</v>
      </c>
      <c r="F1579">
        <v>54812133.923123129</v>
      </c>
      <c r="G1579">
        <v>224326013.54326901</v>
      </c>
      <c r="H1579">
        <v>555061939.99674106</v>
      </c>
      <c r="I1579">
        <v>640276980.47016394</v>
      </c>
      <c r="J1579">
        <v>915602630.57530999</v>
      </c>
      <c r="K1579">
        <v>1469567018.23369</v>
      </c>
      <c r="L1579">
        <v>2533986116.40135</v>
      </c>
      <c r="M1579">
        <v>2762333598.95998</v>
      </c>
      <c r="N1579">
        <v>3917800414.3580899</v>
      </c>
      <c r="O1579">
        <v>4819214911.6064596</v>
      </c>
      <c r="Q1579" t="str">
        <f>VLOOKUP(A1579,Lookup_Tables!$D$2:$E$7,2,FALSE)</f>
        <v>AP</v>
      </c>
      <c r="R1579" t="str">
        <f>IFERROR(VLOOKUP(D1579,Lookup_Tables!$A$2:$B$21,2,FALSE),"All")</f>
        <v>Emergency_Loss</v>
      </c>
    </row>
    <row r="1580" spans="1:18" hidden="1">
      <c r="A1580">
        <v>-1</v>
      </c>
      <c r="B1580">
        <v>54</v>
      </c>
      <c r="C1580" t="s">
        <v>38</v>
      </c>
      <c r="D1580">
        <v>18</v>
      </c>
      <c r="E1580">
        <v>364527099.09555298</v>
      </c>
      <c r="F1580">
        <v>187271815.53783011</v>
      </c>
      <c r="G1580">
        <v>828402233.84508097</v>
      </c>
      <c r="H1580">
        <v>1712927107.31919</v>
      </c>
      <c r="I1580">
        <v>1908481486.6252401</v>
      </c>
      <c r="J1580">
        <v>2730217433.0334601</v>
      </c>
      <c r="K1580">
        <v>4235080011.9706898</v>
      </c>
      <c r="L1580">
        <v>6351550932.2264605</v>
      </c>
      <c r="M1580">
        <v>6877154121.7234802</v>
      </c>
      <c r="N1580">
        <v>9741890958.8256207</v>
      </c>
      <c r="O1580">
        <v>12359891783.714399</v>
      </c>
      <c r="Q1580" t="str">
        <f>VLOOKUP(A1580,Lookup_Tables!$D$2:$E$7,2,FALSE)</f>
        <v>AP</v>
      </c>
      <c r="R1580" t="str">
        <f>IFERROR(VLOOKUP(D1580,Lookup_Tables!$A$2:$B$21,2,FALSE),"All")</f>
        <v>Govt_Plus_Emergency</v>
      </c>
    </row>
    <row r="1581" spans="1:18" hidden="1">
      <c r="A1581">
        <v>-1</v>
      </c>
      <c r="B1581">
        <v>54</v>
      </c>
      <c r="C1581" t="s">
        <v>39</v>
      </c>
      <c r="D1581">
        <v>18</v>
      </c>
      <c r="E1581">
        <v>313662174.03677201</v>
      </c>
      <c r="F1581">
        <v>158601680.03612098</v>
      </c>
      <c r="G1581">
        <v>620181383.70616198</v>
      </c>
      <c r="H1581">
        <v>1509426851.3233299</v>
      </c>
      <c r="I1581">
        <v>1702433219.3514199</v>
      </c>
      <c r="J1581">
        <v>2442474919.5538201</v>
      </c>
      <c r="K1581">
        <v>3853167197.5664802</v>
      </c>
      <c r="L1581">
        <v>6276788335.8548098</v>
      </c>
      <c r="M1581">
        <v>6802035215.1541595</v>
      </c>
      <c r="N1581">
        <v>9485195929.5572109</v>
      </c>
      <c r="O1581">
        <v>12031016475.7038</v>
      </c>
      <c r="Q1581" t="str">
        <f>VLOOKUP(A1581,Lookup_Tables!$D$2:$E$7,2,FALSE)</f>
        <v>AP</v>
      </c>
      <c r="R1581" t="str">
        <f>IFERROR(VLOOKUP(D1581,Lookup_Tables!$A$2:$B$21,2,FALSE),"All")</f>
        <v>Govt_Plus_Emergency</v>
      </c>
    </row>
    <row r="1582" spans="1:18" hidden="1">
      <c r="A1582">
        <v>-1</v>
      </c>
      <c r="B1582">
        <v>55</v>
      </c>
      <c r="C1582" t="s">
        <v>38</v>
      </c>
      <c r="D1582">
        <v>0</v>
      </c>
      <c r="E1582">
        <v>2259685802.6315498</v>
      </c>
      <c r="F1582">
        <v>901553327.39212775</v>
      </c>
      <c r="G1582">
        <v>5310795403.9544802</v>
      </c>
      <c r="H1582">
        <v>13996366573.933599</v>
      </c>
      <c r="I1582">
        <v>16317330660.6166</v>
      </c>
      <c r="J1582">
        <v>24059597675.576698</v>
      </c>
      <c r="K1582">
        <v>35665469549.719704</v>
      </c>
      <c r="L1582">
        <v>49784166494.769897</v>
      </c>
      <c r="M1582">
        <v>56750401059.204498</v>
      </c>
      <c r="N1582">
        <v>68868742008.291901</v>
      </c>
      <c r="O1582">
        <v>77534204311.751999</v>
      </c>
      <c r="Q1582" t="str">
        <f>VLOOKUP(A1582,Lookup_Tables!$D$2:$E$7,2,FALSE)</f>
        <v>AP</v>
      </c>
      <c r="R1582" t="str">
        <f>IFERROR(VLOOKUP(D1582,Lookup_Tables!$A$2:$B$21,2,FALSE),"All")</f>
        <v>Private Assets</v>
      </c>
    </row>
    <row r="1583" spans="1:18" hidden="1">
      <c r="A1583">
        <v>-1</v>
      </c>
      <c r="B1583">
        <v>55</v>
      </c>
      <c r="C1583" t="s">
        <v>39</v>
      </c>
      <c r="D1583">
        <v>0</v>
      </c>
      <c r="E1583">
        <v>2063384273.5429001</v>
      </c>
      <c r="F1583">
        <v>815196629.51462102</v>
      </c>
      <c r="G1583">
        <v>4696737032.7636099</v>
      </c>
      <c r="H1583">
        <v>12842543380.134501</v>
      </c>
      <c r="I1583">
        <v>15178949127.5207</v>
      </c>
      <c r="J1583">
        <v>21900153550.064701</v>
      </c>
      <c r="K1583">
        <v>33660901350.971802</v>
      </c>
      <c r="L1583">
        <v>48729714505.357002</v>
      </c>
      <c r="M1583">
        <v>52498411346.318497</v>
      </c>
      <c r="N1583">
        <v>65688533131.504601</v>
      </c>
      <c r="O1583">
        <v>71659373030.9711</v>
      </c>
      <c r="Q1583" t="str">
        <f>VLOOKUP(A1583,Lookup_Tables!$D$2:$E$7,2,FALSE)</f>
        <v>AP</v>
      </c>
      <c r="R1583" t="str">
        <f>IFERROR(VLOOKUP(D1583,Lookup_Tables!$A$2:$B$21,2,FALSE),"All")</f>
        <v>Private Assets</v>
      </c>
    </row>
    <row r="1584" spans="1:18" hidden="1">
      <c r="A1584">
        <v>-1</v>
      </c>
      <c r="B1584">
        <v>55</v>
      </c>
      <c r="C1584" t="s">
        <v>38</v>
      </c>
      <c r="D1584">
        <v>2</v>
      </c>
      <c r="E1584">
        <v>25045853.2288501</v>
      </c>
      <c r="F1584">
        <v>9943539.5800154433</v>
      </c>
      <c r="G1584">
        <v>58624428.0305942</v>
      </c>
      <c r="H1584">
        <v>157284275.56834</v>
      </c>
      <c r="I1584">
        <v>179918761.56279501</v>
      </c>
      <c r="J1584">
        <v>264825048.682872</v>
      </c>
      <c r="K1584">
        <v>402331598.15022498</v>
      </c>
      <c r="L1584">
        <v>530620739.66114098</v>
      </c>
      <c r="M1584">
        <v>572898223.02871001</v>
      </c>
      <c r="N1584">
        <v>758480388.28480303</v>
      </c>
      <c r="O1584">
        <v>1042563332.90455</v>
      </c>
      <c r="Q1584" t="str">
        <f>VLOOKUP(A1584,Lookup_Tables!$D$2:$E$7,2,FALSE)</f>
        <v>AP</v>
      </c>
      <c r="R1584" t="str">
        <f>IFERROR(VLOOKUP(D1584,Lookup_Tables!$A$2:$B$21,2,FALSE),"All")</f>
        <v>Bridge</v>
      </c>
    </row>
    <row r="1585" spans="1:18" hidden="1">
      <c r="A1585">
        <v>-1</v>
      </c>
      <c r="B1585">
        <v>55</v>
      </c>
      <c r="C1585" t="s">
        <v>39</v>
      </c>
      <c r="D1585">
        <v>2</v>
      </c>
      <c r="E1585">
        <v>22905127.241551202</v>
      </c>
      <c r="F1585">
        <v>8782812.6102215685</v>
      </c>
      <c r="G1585">
        <v>52099721.621390603</v>
      </c>
      <c r="H1585">
        <v>143492305.40382701</v>
      </c>
      <c r="I1585">
        <v>172490690.53923199</v>
      </c>
      <c r="J1585">
        <v>250314489.811831</v>
      </c>
      <c r="K1585">
        <v>373962736.60948402</v>
      </c>
      <c r="L1585">
        <v>515690050.45913702</v>
      </c>
      <c r="M1585">
        <v>548189174.53620994</v>
      </c>
      <c r="N1585">
        <v>735420286.67689395</v>
      </c>
      <c r="O1585">
        <v>1019392920.11803</v>
      </c>
      <c r="Q1585" t="str">
        <f>VLOOKUP(A1585,Lookup_Tables!$D$2:$E$7,2,FALSE)</f>
        <v>AP</v>
      </c>
      <c r="R1585" t="str">
        <f>IFERROR(VLOOKUP(D1585,Lookup_Tables!$A$2:$B$21,2,FALSE),"All")</f>
        <v>Bridge</v>
      </c>
    </row>
    <row r="1586" spans="1:18" hidden="1">
      <c r="A1586">
        <v>-1</v>
      </c>
      <c r="B1586">
        <v>55</v>
      </c>
      <c r="C1586" t="s">
        <v>38</v>
      </c>
      <c r="D1586">
        <v>3</v>
      </c>
      <c r="E1586">
        <v>2590456.4942133101</v>
      </c>
      <c r="F1586">
        <v>967783.2982622222</v>
      </c>
      <c r="G1586">
        <v>5164641.8089196999</v>
      </c>
      <c r="H1586">
        <v>14439260.308378801</v>
      </c>
      <c r="I1586">
        <v>17187994.517212301</v>
      </c>
      <c r="J1586">
        <v>27182800.605635699</v>
      </c>
      <c r="K1586">
        <v>46510709.534154601</v>
      </c>
      <c r="L1586">
        <v>75463348.253166005</v>
      </c>
      <c r="M1586">
        <v>79330099.559444904</v>
      </c>
      <c r="N1586">
        <v>116204848.041409</v>
      </c>
      <c r="O1586">
        <v>132649751.819069</v>
      </c>
      <c r="Q1586" t="str">
        <f>VLOOKUP(A1586,Lookup_Tables!$D$2:$E$7,2,FALSE)</f>
        <v>AP</v>
      </c>
      <c r="R1586" t="str">
        <f>IFERROR(VLOOKUP(D1586,Lookup_Tables!$A$2:$B$21,2,FALSE),"All")</f>
        <v>Govt Hosp</v>
      </c>
    </row>
    <row r="1587" spans="1:18" hidden="1">
      <c r="A1587">
        <v>-1</v>
      </c>
      <c r="B1587">
        <v>55</v>
      </c>
      <c r="C1587" t="s">
        <v>39</v>
      </c>
      <c r="D1587">
        <v>3</v>
      </c>
      <c r="E1587">
        <v>2393493.5020107199</v>
      </c>
      <c r="F1587">
        <v>868462.14387004194</v>
      </c>
      <c r="G1587">
        <v>4742146.45345362</v>
      </c>
      <c r="H1587">
        <v>13359054.9705924</v>
      </c>
      <c r="I1587">
        <v>15972773.9003327</v>
      </c>
      <c r="J1587">
        <v>25165592.9690562</v>
      </c>
      <c r="K1587">
        <v>43323549.120138802</v>
      </c>
      <c r="L1587">
        <v>71964470.776516095</v>
      </c>
      <c r="M1587">
        <v>76253945.852311194</v>
      </c>
      <c r="N1587">
        <v>114171911.32194699</v>
      </c>
      <c r="O1587">
        <v>131553945.409797</v>
      </c>
      <c r="Q1587" t="str">
        <f>VLOOKUP(A1587,Lookup_Tables!$D$2:$E$7,2,FALSE)</f>
        <v>AP</v>
      </c>
      <c r="R1587" t="str">
        <f>IFERROR(VLOOKUP(D1587,Lookup_Tables!$A$2:$B$21,2,FALSE),"All")</f>
        <v>Govt Hosp</v>
      </c>
    </row>
    <row r="1588" spans="1:18" hidden="1">
      <c r="A1588">
        <v>-1</v>
      </c>
      <c r="B1588">
        <v>55</v>
      </c>
      <c r="C1588" t="s">
        <v>38</v>
      </c>
      <c r="D1588">
        <v>4</v>
      </c>
      <c r="E1588">
        <v>1407915.14464057</v>
      </c>
      <c r="F1588">
        <v>574483.13364595361</v>
      </c>
      <c r="G1588">
        <v>3025160.5286454</v>
      </c>
      <c r="H1588">
        <v>7888204.0763912098</v>
      </c>
      <c r="I1588">
        <v>9357944.7142887507</v>
      </c>
      <c r="J1588">
        <v>13848386.868021401</v>
      </c>
      <c r="K1588">
        <v>23325333.9681357</v>
      </c>
      <c r="L1588">
        <v>34773857.339213803</v>
      </c>
      <c r="M1588">
        <v>37570367.279062301</v>
      </c>
      <c r="N1588">
        <v>51693631.853150703</v>
      </c>
      <c r="O1588">
        <v>57842998.537188299</v>
      </c>
      <c r="Q1588" t="str">
        <f>VLOOKUP(A1588,Lookup_Tables!$D$2:$E$7,2,FALSE)</f>
        <v>AP</v>
      </c>
      <c r="R1588" t="str">
        <f>IFERROR(VLOOKUP(D1588,Lookup_Tables!$A$2:$B$21,2,FALSE),"All")</f>
        <v>Govt Med Fac</v>
      </c>
    </row>
    <row r="1589" spans="1:18" hidden="1">
      <c r="A1589">
        <v>-1</v>
      </c>
      <c r="B1589">
        <v>55</v>
      </c>
      <c r="C1589" t="s">
        <v>39</v>
      </c>
      <c r="D1589">
        <v>4</v>
      </c>
      <c r="E1589">
        <v>1276825.53828</v>
      </c>
      <c r="F1589">
        <v>504975.19213382457</v>
      </c>
      <c r="G1589">
        <v>2597745.5984958401</v>
      </c>
      <c r="H1589">
        <v>7101446.9848617204</v>
      </c>
      <c r="I1589">
        <v>8622379.6116935704</v>
      </c>
      <c r="J1589">
        <v>13012569.1757132</v>
      </c>
      <c r="K1589">
        <v>22048209.320441902</v>
      </c>
      <c r="L1589">
        <v>32883759.472989</v>
      </c>
      <c r="M1589">
        <v>35751074.923718199</v>
      </c>
      <c r="N1589">
        <v>51206594.820215397</v>
      </c>
      <c r="O1589">
        <v>57718331.4178923</v>
      </c>
      <c r="Q1589" t="str">
        <f>VLOOKUP(A1589,Lookup_Tables!$D$2:$E$7,2,FALSE)</f>
        <v>AP</v>
      </c>
      <c r="R1589" t="str">
        <f>IFERROR(VLOOKUP(D1589,Lookup_Tables!$A$2:$B$21,2,FALSE),"All")</f>
        <v>Govt Med Fac</v>
      </c>
    </row>
    <row r="1590" spans="1:18" hidden="1">
      <c r="A1590">
        <v>-1</v>
      </c>
      <c r="B1590">
        <v>55</v>
      </c>
      <c r="C1590" t="s">
        <v>38</v>
      </c>
      <c r="D1590">
        <v>9</v>
      </c>
      <c r="E1590">
        <v>458446.36945974798</v>
      </c>
      <c r="F1590">
        <v>163587.90144986648</v>
      </c>
      <c r="G1590">
        <v>929044.33607199404</v>
      </c>
      <c r="H1590">
        <v>2863957.7514594402</v>
      </c>
      <c r="I1590">
        <v>3488083.3005173001</v>
      </c>
      <c r="J1590">
        <v>5211409.2852200596</v>
      </c>
      <c r="K1590">
        <v>8748913.2811754998</v>
      </c>
      <c r="L1590">
        <v>12501170.7131979</v>
      </c>
      <c r="M1590">
        <v>13569524.6013563</v>
      </c>
      <c r="N1590">
        <v>17826916.688927598</v>
      </c>
      <c r="O1590">
        <v>20189185.0464372</v>
      </c>
      <c r="Q1590" t="str">
        <f>VLOOKUP(A1590,Lookup_Tables!$D$2:$E$7,2,FALSE)</f>
        <v>AP</v>
      </c>
      <c r="R1590" t="str">
        <f>IFERROR(VLOOKUP(D1590,Lookup_Tables!$A$2:$B$21,2,FALSE),"All")</f>
        <v>Pub Admin Bldg</v>
      </c>
    </row>
    <row r="1591" spans="1:18" hidden="1">
      <c r="A1591">
        <v>-1</v>
      </c>
      <c r="B1591">
        <v>55</v>
      </c>
      <c r="C1591" t="s">
        <v>39</v>
      </c>
      <c r="D1591">
        <v>9</v>
      </c>
      <c r="E1591">
        <v>428823.91411493998</v>
      </c>
      <c r="F1591">
        <v>150510.16987391841</v>
      </c>
      <c r="G1591">
        <v>834047.40607776202</v>
      </c>
      <c r="H1591">
        <v>2694447.7915491699</v>
      </c>
      <c r="I1591">
        <v>3251011.8880251502</v>
      </c>
      <c r="J1591">
        <v>4938476.8424491603</v>
      </c>
      <c r="K1591">
        <v>8463946.7243548501</v>
      </c>
      <c r="L1591">
        <v>12105877.065821201</v>
      </c>
      <c r="M1591">
        <v>12637134.570160501</v>
      </c>
      <c r="N1591">
        <v>17694200.845121801</v>
      </c>
      <c r="O1591">
        <v>20182242.183376499</v>
      </c>
      <c r="Q1591" t="str">
        <f>VLOOKUP(A1591,Lookup_Tables!$D$2:$E$7,2,FALSE)</f>
        <v>AP</v>
      </c>
      <c r="R1591" t="str">
        <f>IFERROR(VLOOKUP(D1591,Lookup_Tables!$A$2:$B$21,2,FALSE),"All")</f>
        <v>Pub Admin Bldg</v>
      </c>
    </row>
    <row r="1592" spans="1:18" hidden="1">
      <c r="A1592">
        <v>-1</v>
      </c>
      <c r="B1592">
        <v>55</v>
      </c>
      <c r="C1592" t="s">
        <v>38</v>
      </c>
      <c r="D1592">
        <v>10</v>
      </c>
      <c r="E1592">
        <v>19042259.2615248</v>
      </c>
      <c r="F1592">
        <v>7125282.9167760294</v>
      </c>
      <c r="G1592">
        <v>39597293.129801698</v>
      </c>
      <c r="H1592">
        <v>118126129.410253</v>
      </c>
      <c r="I1592">
        <v>137797488.067839</v>
      </c>
      <c r="J1592">
        <v>213069814.889649</v>
      </c>
      <c r="K1592">
        <v>345854258.72319001</v>
      </c>
      <c r="L1592">
        <v>501535965.01954502</v>
      </c>
      <c r="M1592">
        <v>528295516.67408401</v>
      </c>
      <c r="N1592">
        <v>714350330.21998298</v>
      </c>
      <c r="O1592">
        <v>783884681.12552404</v>
      </c>
      <c r="Q1592" t="str">
        <f>VLOOKUP(A1592,Lookup_Tables!$D$2:$E$7,2,FALSE)</f>
        <v>AP</v>
      </c>
      <c r="R1592" t="str">
        <f>IFERROR(VLOOKUP(D1592,Lookup_Tables!$A$2:$B$21,2,FALSE),"All")</f>
        <v>Pub School</v>
      </c>
    </row>
    <row r="1593" spans="1:18" hidden="1">
      <c r="A1593">
        <v>-1</v>
      </c>
      <c r="B1593">
        <v>55</v>
      </c>
      <c r="C1593" t="s">
        <v>39</v>
      </c>
      <c r="D1593">
        <v>10</v>
      </c>
      <c r="E1593">
        <v>17693533.911613099</v>
      </c>
      <c r="F1593">
        <v>6387385.1122522019</v>
      </c>
      <c r="G1593">
        <v>36011496.193966404</v>
      </c>
      <c r="H1593">
        <v>112280168.412255</v>
      </c>
      <c r="I1593">
        <v>131405591.85798401</v>
      </c>
      <c r="J1593">
        <v>200219929.91534799</v>
      </c>
      <c r="K1593">
        <v>330378878.72545999</v>
      </c>
      <c r="L1593">
        <v>480620665.161282</v>
      </c>
      <c r="M1593">
        <v>519285222.48014301</v>
      </c>
      <c r="N1593">
        <v>689390872.66231894</v>
      </c>
      <c r="O1593">
        <v>782174401.72150397</v>
      </c>
      <c r="Q1593" t="str">
        <f>VLOOKUP(A1593,Lookup_Tables!$D$2:$E$7,2,FALSE)</f>
        <v>AP</v>
      </c>
      <c r="R1593" t="str">
        <f>IFERROR(VLOOKUP(D1593,Lookup_Tables!$A$2:$B$21,2,FALSE),"All")</f>
        <v>Pub School</v>
      </c>
    </row>
    <row r="1594" spans="1:18" hidden="1">
      <c r="A1594">
        <v>-1</v>
      </c>
      <c r="B1594">
        <v>55</v>
      </c>
      <c r="C1594" t="s">
        <v>38</v>
      </c>
      <c r="D1594">
        <v>11</v>
      </c>
      <c r="E1594">
        <v>20188771.415779199</v>
      </c>
      <c r="F1594">
        <v>6680464.8579530846</v>
      </c>
      <c r="G1594">
        <v>32339850.2175586</v>
      </c>
      <c r="H1594">
        <v>111416076.190367</v>
      </c>
      <c r="I1594">
        <v>134627692.73993301</v>
      </c>
      <c r="J1594">
        <v>224412278.14705199</v>
      </c>
      <c r="K1594">
        <v>431302802.566836</v>
      </c>
      <c r="L1594">
        <v>666285370.19870305</v>
      </c>
      <c r="M1594">
        <v>784367217.30470598</v>
      </c>
      <c r="N1594">
        <v>1044458474.3612</v>
      </c>
      <c r="O1594">
        <v>1349990804.20242</v>
      </c>
      <c r="Q1594" t="str">
        <f>VLOOKUP(A1594,Lookup_Tables!$D$2:$E$7,2,FALSE)</f>
        <v>AP</v>
      </c>
      <c r="R1594" t="str">
        <f>IFERROR(VLOOKUP(D1594,Lookup_Tables!$A$2:$B$21,2,FALSE),"All")</f>
        <v>Pub Univ</v>
      </c>
    </row>
    <row r="1595" spans="1:18" hidden="1">
      <c r="A1595">
        <v>-1</v>
      </c>
      <c r="B1595">
        <v>55</v>
      </c>
      <c r="C1595" t="s">
        <v>39</v>
      </c>
      <c r="D1595">
        <v>11</v>
      </c>
      <c r="E1595">
        <v>19210083.7623314</v>
      </c>
      <c r="F1595">
        <v>6329619.201259058</v>
      </c>
      <c r="G1595">
        <v>29734965.9632737</v>
      </c>
      <c r="H1595">
        <v>106373926.96053</v>
      </c>
      <c r="I1595">
        <v>126450869.397448</v>
      </c>
      <c r="J1595">
        <v>215440129.88481501</v>
      </c>
      <c r="K1595">
        <v>425785815.92747098</v>
      </c>
      <c r="L1595">
        <v>644908899.045066</v>
      </c>
      <c r="M1595">
        <v>705419609.07096803</v>
      </c>
      <c r="N1595">
        <v>1044286282.42818</v>
      </c>
      <c r="O1595">
        <v>1317830787.0622001</v>
      </c>
      <c r="Q1595" t="str">
        <f>VLOOKUP(A1595,Lookup_Tables!$D$2:$E$7,2,FALSE)</f>
        <v>AP</v>
      </c>
      <c r="R1595" t="str">
        <f>IFERROR(VLOOKUP(D1595,Lookup_Tables!$A$2:$B$21,2,FALSE),"All")</f>
        <v>Pub Univ</v>
      </c>
    </row>
    <row r="1596" spans="1:18" hidden="1">
      <c r="A1596">
        <v>-1</v>
      </c>
      <c r="B1596">
        <v>55</v>
      </c>
      <c r="C1596" t="s">
        <v>38</v>
      </c>
      <c r="D1596">
        <v>13</v>
      </c>
      <c r="E1596">
        <v>25836485.974713501</v>
      </c>
      <c r="F1596">
        <v>9403269.5726962648</v>
      </c>
      <c r="G1596">
        <v>53200031.940559402</v>
      </c>
      <c r="H1596">
        <v>160536080.58344501</v>
      </c>
      <c r="I1596">
        <v>197194963.121371</v>
      </c>
      <c r="J1596">
        <v>304521564.95911402</v>
      </c>
      <c r="K1596">
        <v>472117463.81147301</v>
      </c>
      <c r="L1596">
        <v>663780416.79502296</v>
      </c>
      <c r="M1596">
        <v>749475127.54838896</v>
      </c>
      <c r="N1596">
        <v>937627168.04740298</v>
      </c>
      <c r="O1596">
        <v>1035547087.01766</v>
      </c>
      <c r="Q1596" t="str">
        <f>VLOOKUP(A1596,Lookup_Tables!$D$2:$E$7,2,FALSE)</f>
        <v>AP</v>
      </c>
      <c r="R1596" t="str">
        <f>IFERROR(VLOOKUP(D1596,Lookup_Tables!$A$2:$B$21,2,FALSE),"All")</f>
        <v>Residual Inst</v>
      </c>
    </row>
    <row r="1597" spans="1:18" hidden="1">
      <c r="A1597">
        <v>-1</v>
      </c>
      <c r="B1597">
        <v>55</v>
      </c>
      <c r="C1597" t="s">
        <v>39</v>
      </c>
      <c r="D1597">
        <v>13</v>
      </c>
      <c r="E1597">
        <v>23992494.831621401</v>
      </c>
      <c r="F1597">
        <v>8593725.2372917961</v>
      </c>
      <c r="G1597">
        <v>48182260.379698403</v>
      </c>
      <c r="H1597">
        <v>155533249.90665099</v>
      </c>
      <c r="I1597">
        <v>187855967.61507699</v>
      </c>
      <c r="J1597">
        <v>278701762.81149203</v>
      </c>
      <c r="K1597">
        <v>445268323.11135399</v>
      </c>
      <c r="L1597">
        <v>632691921.68492401</v>
      </c>
      <c r="M1597">
        <v>682556187.48871005</v>
      </c>
      <c r="N1597">
        <v>921343945.67104995</v>
      </c>
      <c r="O1597">
        <v>1033692025.70631</v>
      </c>
      <c r="Q1597" t="str">
        <f>VLOOKUP(A1597,Lookup_Tables!$D$2:$E$7,2,FALSE)</f>
        <v>AP</v>
      </c>
      <c r="R1597" t="str">
        <f>IFERROR(VLOOKUP(D1597,Lookup_Tables!$A$2:$B$21,2,FALSE),"All")</f>
        <v>Residual Inst</v>
      </c>
    </row>
    <row r="1598" spans="1:18" hidden="1">
      <c r="A1598">
        <v>-1</v>
      </c>
      <c r="B1598">
        <v>55</v>
      </c>
      <c r="C1598" t="s">
        <v>38</v>
      </c>
      <c r="D1598">
        <v>14</v>
      </c>
      <c r="E1598">
        <v>27429948.211725701</v>
      </c>
      <c r="F1598">
        <v>10472060.699628111</v>
      </c>
      <c r="G1598">
        <v>62097034.832814403</v>
      </c>
      <c r="H1598">
        <v>169192563.02047801</v>
      </c>
      <c r="I1598">
        <v>204035519.409376</v>
      </c>
      <c r="J1598">
        <v>304027884.10670501</v>
      </c>
      <c r="K1598">
        <v>478808947.36544901</v>
      </c>
      <c r="L1598">
        <v>651434345.52702701</v>
      </c>
      <c r="M1598">
        <v>695203460.23039603</v>
      </c>
      <c r="N1598">
        <v>886883774.633757</v>
      </c>
      <c r="O1598">
        <v>1020592907.4945101</v>
      </c>
      <c r="Q1598" t="str">
        <f>VLOOKUP(A1598,Lookup_Tables!$D$2:$E$7,2,FALSE)</f>
        <v>AP</v>
      </c>
      <c r="R1598" t="str">
        <f>IFERROR(VLOOKUP(D1598,Lookup_Tables!$A$2:$B$21,2,FALSE),"All")</f>
        <v>Road</v>
      </c>
    </row>
    <row r="1599" spans="1:18" hidden="1">
      <c r="A1599">
        <v>-1</v>
      </c>
      <c r="B1599">
        <v>55</v>
      </c>
      <c r="C1599" t="s">
        <v>39</v>
      </c>
      <c r="D1599">
        <v>14</v>
      </c>
      <c r="E1599">
        <v>25405013.310658101</v>
      </c>
      <c r="F1599">
        <v>9394523.4965937417</v>
      </c>
      <c r="G1599">
        <v>55697921.394001096</v>
      </c>
      <c r="H1599">
        <v>159102698.07804799</v>
      </c>
      <c r="I1599">
        <v>191521861.58065799</v>
      </c>
      <c r="J1599">
        <v>289566331.56941801</v>
      </c>
      <c r="K1599">
        <v>457822717.25138599</v>
      </c>
      <c r="L1599">
        <v>639638696.80412495</v>
      </c>
      <c r="M1599">
        <v>689001137.58571303</v>
      </c>
      <c r="N1599">
        <v>873924264.39750803</v>
      </c>
      <c r="O1599">
        <v>977963025.23490798</v>
      </c>
      <c r="Q1599" t="str">
        <f>VLOOKUP(A1599,Lookup_Tables!$D$2:$E$7,2,FALSE)</f>
        <v>AP</v>
      </c>
      <c r="R1599" t="str">
        <f>IFERROR(VLOOKUP(D1599,Lookup_Tables!$A$2:$B$21,2,FALSE),"All")</f>
        <v>Road</v>
      </c>
    </row>
    <row r="1600" spans="1:18" hidden="1">
      <c r="A1600">
        <v>-1</v>
      </c>
      <c r="B1600">
        <v>55</v>
      </c>
      <c r="C1600" t="s">
        <v>38</v>
      </c>
      <c r="D1600">
        <v>15</v>
      </c>
      <c r="E1600">
        <v>2381685938.73245</v>
      </c>
      <c r="F1600">
        <v>949709044.15250015</v>
      </c>
      <c r="G1600">
        <v>5554143478.2993803</v>
      </c>
      <c r="H1600">
        <v>14727581168.5068</v>
      </c>
      <c r="I1600">
        <v>17163236835.2152</v>
      </c>
      <c r="J1600">
        <v>25424485938.27</v>
      </c>
      <c r="K1600">
        <v>37530439554.533699</v>
      </c>
      <c r="L1600">
        <v>52850023259.579498</v>
      </c>
      <c r="M1600">
        <v>60288737908.694298</v>
      </c>
      <c r="N1600">
        <v>73282583129.473694</v>
      </c>
      <c r="O1600">
        <v>83094122379.4478</v>
      </c>
      <c r="Q1600" t="str">
        <f>VLOOKUP(A1600,Lookup_Tables!$D$2:$E$7,2,FALSE)</f>
        <v>AP</v>
      </c>
      <c r="R1600" t="str">
        <f>IFERROR(VLOOKUP(D1600,Lookup_Tables!$A$2:$B$21,2,FALSE),"All")</f>
        <v>All</v>
      </c>
    </row>
    <row r="1601" spans="1:18" hidden="1">
      <c r="A1601">
        <v>-1</v>
      </c>
      <c r="B1601">
        <v>55</v>
      </c>
      <c r="C1601" t="s">
        <v>39</v>
      </c>
      <c r="D1601">
        <v>15</v>
      </c>
      <c r="E1601">
        <v>2176140706.7158699</v>
      </c>
      <c r="F1601">
        <v>853865221.28297162</v>
      </c>
      <c r="G1601">
        <v>4901209585.5038099</v>
      </c>
      <c r="H1601">
        <v>13482417617.5445</v>
      </c>
      <c r="I1601">
        <v>16144827857.202101</v>
      </c>
      <c r="J1601">
        <v>23459127511.632702</v>
      </c>
      <c r="K1601">
        <v>35753055278.550003</v>
      </c>
      <c r="L1601">
        <v>51827959558.293503</v>
      </c>
      <c r="M1601">
        <v>55476735762.562202</v>
      </c>
      <c r="N1601">
        <v>70498052609.501205</v>
      </c>
      <c r="O1601">
        <v>76419728429.049805</v>
      </c>
      <c r="Q1601" t="str">
        <f>VLOOKUP(A1601,Lookup_Tables!$D$2:$E$7,2,FALSE)</f>
        <v>AP</v>
      </c>
      <c r="R1601" t="str">
        <f>IFERROR(VLOOKUP(D1601,Lookup_Tables!$A$2:$B$21,2,FALSE),"All")</f>
        <v>All</v>
      </c>
    </row>
    <row r="1602" spans="1:18" hidden="1">
      <c r="A1602">
        <v>-1</v>
      </c>
      <c r="B1602">
        <v>55</v>
      </c>
      <c r="C1602" t="s">
        <v>38</v>
      </c>
      <c r="D1602">
        <v>16</v>
      </c>
      <c r="E1602">
        <v>122000136.100906</v>
      </c>
      <c r="F1602">
        <v>45746194.156835079</v>
      </c>
      <c r="G1602">
        <v>254769480.37179101</v>
      </c>
      <c r="H1602">
        <v>746730306.23883796</v>
      </c>
      <c r="I1602">
        <v>881674641.16710103</v>
      </c>
      <c r="J1602">
        <v>1402113642.1519001</v>
      </c>
      <c r="K1602">
        <v>2145211969.52245</v>
      </c>
      <c r="L1602">
        <v>3118097594.7968102</v>
      </c>
      <c r="M1602">
        <v>3475123760.3607001</v>
      </c>
      <c r="N1602">
        <v>4430429727.2762699</v>
      </c>
      <c r="O1602">
        <v>4987938535.8319101</v>
      </c>
      <c r="Q1602" t="str">
        <f>VLOOKUP(A1602,Lookup_Tables!$D$2:$E$7,2,FALSE)</f>
        <v>AP</v>
      </c>
      <c r="R1602" t="str">
        <f>IFERROR(VLOOKUP(D1602,Lookup_Tables!$A$2:$B$21,2,FALSE),"All")</f>
        <v>Government_Loss</v>
      </c>
    </row>
    <row r="1603" spans="1:18" hidden="1">
      <c r="A1603">
        <v>-1</v>
      </c>
      <c r="B1603">
        <v>55</v>
      </c>
      <c r="C1603" t="s">
        <v>39</v>
      </c>
      <c r="D1603">
        <v>16</v>
      </c>
      <c r="E1603">
        <v>112947272.678379</v>
      </c>
      <c r="F1603">
        <v>40820467.690921813</v>
      </c>
      <c r="G1603">
        <v>234310249.26435399</v>
      </c>
      <c r="H1603">
        <v>679479494.27617395</v>
      </c>
      <c r="I1603">
        <v>833799072.11954796</v>
      </c>
      <c r="J1603">
        <v>1332531499.9525599</v>
      </c>
      <c r="K1603">
        <v>2079914318.4395101</v>
      </c>
      <c r="L1603">
        <v>3064308579.7876601</v>
      </c>
      <c r="M1603">
        <v>3294483737.7413502</v>
      </c>
      <c r="N1603">
        <v>4058466478.9120498</v>
      </c>
      <c r="O1603">
        <v>4984377163.3205099</v>
      </c>
      <c r="Q1603" t="str">
        <f>VLOOKUP(A1603,Lookup_Tables!$D$2:$E$7,2,FALSE)</f>
        <v>AP</v>
      </c>
      <c r="R1603" t="str">
        <f>IFERROR(VLOOKUP(D1603,Lookup_Tables!$A$2:$B$21,2,FALSE),"All")</f>
        <v>Government_Loss</v>
      </c>
    </row>
    <row r="1604" spans="1:18" hidden="1">
      <c r="A1604">
        <v>-1</v>
      </c>
      <c r="B1604">
        <v>55</v>
      </c>
      <c r="C1604" t="s">
        <v>38</v>
      </c>
      <c r="D1604">
        <v>17</v>
      </c>
      <c r="E1604">
        <v>361165601.28150898</v>
      </c>
      <c r="F1604">
        <v>142399731.87420103</v>
      </c>
      <c r="G1604">
        <v>840416900.03456295</v>
      </c>
      <c r="H1604">
        <v>2319337084.2369699</v>
      </c>
      <c r="I1604">
        <v>2687433821.4464798</v>
      </c>
      <c r="J1604">
        <v>3898862601.8561301</v>
      </c>
      <c r="K1604">
        <v>5686559818.4624004</v>
      </c>
      <c r="L1604">
        <v>8021124332.6831799</v>
      </c>
      <c r="M1604">
        <v>8677315239.7383003</v>
      </c>
      <c r="N1604">
        <v>10478173478.9657</v>
      </c>
      <c r="O1604">
        <v>13770805049.358299</v>
      </c>
      <c r="Q1604" t="str">
        <f>VLOOKUP(A1604,Lookup_Tables!$D$2:$E$7,2,FALSE)</f>
        <v>AP</v>
      </c>
      <c r="R1604" t="str">
        <f>IFERROR(VLOOKUP(D1604,Lookup_Tables!$A$2:$B$21,2,FALSE),"All")</f>
        <v>Emergency_Loss</v>
      </c>
    </row>
    <row r="1605" spans="1:18" hidden="1">
      <c r="A1605">
        <v>-1</v>
      </c>
      <c r="B1605">
        <v>55</v>
      </c>
      <c r="C1605" t="s">
        <v>39</v>
      </c>
      <c r="D1605">
        <v>17</v>
      </c>
      <c r="E1605">
        <v>331816031.60473001</v>
      </c>
      <c r="F1605">
        <v>126750224.14021406</v>
      </c>
      <c r="G1605">
        <v>771578935.52501094</v>
      </c>
      <c r="H1605">
        <v>2122981108.05686</v>
      </c>
      <c r="I1605">
        <v>2482720680.6947799</v>
      </c>
      <c r="J1605">
        <v>3742154656.71769</v>
      </c>
      <c r="K1605">
        <v>5432115827.3754396</v>
      </c>
      <c r="L1605">
        <v>7679107232.8126097</v>
      </c>
      <c r="M1605">
        <v>8489756195.9600496</v>
      </c>
      <c r="N1605">
        <v>9990752626.1293297</v>
      </c>
      <c r="O1605">
        <v>12283424780.9216</v>
      </c>
      <c r="Q1605" t="str">
        <f>VLOOKUP(A1605,Lookup_Tables!$D$2:$E$7,2,FALSE)</f>
        <v>AP</v>
      </c>
      <c r="R1605" t="str">
        <f>IFERROR(VLOOKUP(D1605,Lookup_Tables!$A$2:$B$21,2,FALSE),"All")</f>
        <v>Emergency_Loss</v>
      </c>
    </row>
    <row r="1606" spans="1:18" hidden="1">
      <c r="A1606">
        <v>-1</v>
      </c>
      <c r="B1606">
        <v>55</v>
      </c>
      <c r="C1606" t="s">
        <v>38</v>
      </c>
      <c r="D1606">
        <v>18</v>
      </c>
      <c r="E1606">
        <v>483165737.38242197</v>
      </c>
      <c r="F1606">
        <v>189105040.74162519</v>
      </c>
      <c r="G1606">
        <v>1097111285.0473399</v>
      </c>
      <c r="H1606">
        <v>3045435289.8894801</v>
      </c>
      <c r="I1606">
        <v>3588449593.45083</v>
      </c>
      <c r="J1606">
        <v>5304203544.6578598</v>
      </c>
      <c r="K1606">
        <v>7882979081.3186502</v>
      </c>
      <c r="L1606">
        <v>11137894721.010099</v>
      </c>
      <c r="M1606">
        <v>12055213384.916</v>
      </c>
      <c r="N1606">
        <v>14342091754.6504</v>
      </c>
      <c r="O1606">
        <v>18037780737.3988</v>
      </c>
      <c r="Q1606" t="str">
        <f>VLOOKUP(A1606,Lookup_Tables!$D$2:$E$7,2,FALSE)</f>
        <v>AP</v>
      </c>
      <c r="R1606" t="str">
        <f>IFERROR(VLOOKUP(D1606,Lookup_Tables!$A$2:$B$21,2,FALSE),"All")</f>
        <v>Govt_Plus_Emergency</v>
      </c>
    </row>
    <row r="1607" spans="1:18" hidden="1">
      <c r="A1607">
        <v>-1</v>
      </c>
      <c r="B1607">
        <v>55</v>
      </c>
      <c r="C1607" t="s">
        <v>39</v>
      </c>
      <c r="D1607">
        <v>18</v>
      </c>
      <c r="E1607">
        <v>444342124.55972803</v>
      </c>
      <c r="F1607">
        <v>168892604.27496386</v>
      </c>
      <c r="G1607">
        <v>1014259020.7639</v>
      </c>
      <c r="H1607">
        <v>2840894269.1765699</v>
      </c>
      <c r="I1607">
        <v>3323402353.3381901</v>
      </c>
      <c r="J1607">
        <v>4998578623.5425301</v>
      </c>
      <c r="K1607">
        <v>7378731991.1665297</v>
      </c>
      <c r="L1607">
        <v>10657129622.139601</v>
      </c>
      <c r="M1607">
        <v>11758552232.3221</v>
      </c>
      <c r="N1607">
        <v>14274315780.341</v>
      </c>
      <c r="O1607">
        <v>16014658083.221399</v>
      </c>
      <c r="Q1607" t="str">
        <f>VLOOKUP(A1607,Lookup_Tables!$D$2:$E$7,2,FALSE)</f>
        <v>AP</v>
      </c>
      <c r="R1607" t="str">
        <f>IFERROR(VLOOKUP(D1607,Lookup_Tables!$A$2:$B$21,2,FALSE),"All")</f>
        <v>Govt_Plus_Emergency</v>
      </c>
    </row>
    <row r="1608" spans="1:18" hidden="1">
      <c r="A1608">
        <v>-1</v>
      </c>
      <c r="B1608">
        <v>56</v>
      </c>
      <c r="C1608" t="s">
        <v>38</v>
      </c>
      <c r="D1608">
        <v>0</v>
      </c>
      <c r="E1608">
        <v>474851374.14601302</v>
      </c>
      <c r="F1608">
        <v>202995024.75895125</v>
      </c>
      <c r="G1608">
        <v>1346341832.2799101</v>
      </c>
      <c r="H1608">
        <v>3151813238.5122099</v>
      </c>
      <c r="I1608">
        <v>3475549590.2108998</v>
      </c>
      <c r="J1608">
        <v>4554333647.7446699</v>
      </c>
      <c r="K1608">
        <v>5848456680.62815</v>
      </c>
      <c r="L1608">
        <v>7730939454.2028904</v>
      </c>
      <c r="M1608">
        <v>8437707379.3411703</v>
      </c>
      <c r="N1608">
        <v>10958782370.922001</v>
      </c>
      <c r="O1608">
        <v>13372334605.433599</v>
      </c>
      <c r="Q1608" t="str">
        <f>VLOOKUP(A1608,Lookup_Tables!$D$2:$E$7,2,FALSE)</f>
        <v>AP</v>
      </c>
      <c r="R1608" t="str">
        <f>IFERROR(VLOOKUP(D1608,Lookup_Tables!$A$2:$B$21,2,FALSE),"All")</f>
        <v>Private Assets</v>
      </c>
    </row>
    <row r="1609" spans="1:18" hidden="1">
      <c r="A1609">
        <v>-1</v>
      </c>
      <c r="B1609">
        <v>56</v>
      </c>
      <c r="C1609" t="s">
        <v>39</v>
      </c>
      <c r="D1609">
        <v>0</v>
      </c>
      <c r="E1609">
        <v>426498987.14953899</v>
      </c>
      <c r="F1609">
        <v>179463768.58751756</v>
      </c>
      <c r="G1609">
        <v>1188841482.1034801</v>
      </c>
      <c r="H1609">
        <v>2941992034.55126</v>
      </c>
      <c r="I1609">
        <v>3239459377.9435701</v>
      </c>
      <c r="J1609">
        <v>4141829914.0738201</v>
      </c>
      <c r="K1609">
        <v>5386944181.6324596</v>
      </c>
      <c r="L1609">
        <v>7015366613.64783</v>
      </c>
      <c r="M1609">
        <v>7599960986.22686</v>
      </c>
      <c r="N1609">
        <v>10106745140.123899</v>
      </c>
      <c r="O1609">
        <v>12223604915.988501</v>
      </c>
      <c r="Q1609" t="str">
        <f>VLOOKUP(A1609,Lookup_Tables!$D$2:$E$7,2,FALSE)</f>
        <v>AP</v>
      </c>
      <c r="R1609" t="str">
        <f>IFERROR(VLOOKUP(D1609,Lookup_Tables!$A$2:$B$21,2,FALSE),"All")</f>
        <v>Private Assets</v>
      </c>
    </row>
    <row r="1610" spans="1:18" hidden="1">
      <c r="A1610">
        <v>-1</v>
      </c>
      <c r="B1610">
        <v>56</v>
      </c>
      <c r="C1610" t="s">
        <v>38</v>
      </c>
      <c r="D1610">
        <v>1</v>
      </c>
      <c r="E1610">
        <v>787187.83152786805</v>
      </c>
      <c r="F1610">
        <v>325317.15183359588</v>
      </c>
      <c r="G1610">
        <v>1757615.16307872</v>
      </c>
      <c r="H1610">
        <v>4636426.2938794596</v>
      </c>
      <c r="I1610">
        <v>5301688.6419587098</v>
      </c>
      <c r="J1610">
        <v>8168238.4638245599</v>
      </c>
      <c r="K1610">
        <v>11805253.806133101</v>
      </c>
      <c r="L1610">
        <v>16735152.1669176</v>
      </c>
      <c r="M1610">
        <v>18114048.671817601</v>
      </c>
      <c r="N1610">
        <v>28472421.883393999</v>
      </c>
      <c r="O1610">
        <v>32670756.5455864</v>
      </c>
      <c r="Q1610" t="str">
        <f>VLOOKUP(A1610,Lookup_Tables!$D$2:$E$7,2,FALSE)</f>
        <v>AP</v>
      </c>
      <c r="R1610" t="str">
        <f>IFERROR(VLOOKUP(D1610,Lookup_Tables!$A$2:$B$21,2,FALSE),"All")</f>
        <v>Airport</v>
      </c>
    </row>
    <row r="1611" spans="1:18" hidden="1">
      <c r="A1611">
        <v>-1</v>
      </c>
      <c r="B1611">
        <v>56</v>
      </c>
      <c r="C1611" t="s">
        <v>39</v>
      </c>
      <c r="D1611">
        <v>1</v>
      </c>
      <c r="E1611">
        <v>714062.59434419998</v>
      </c>
      <c r="F1611">
        <v>286720.94295654434</v>
      </c>
      <c r="G1611">
        <v>1539582.5253375301</v>
      </c>
      <c r="H1611">
        <v>4221730.4362549596</v>
      </c>
      <c r="I1611">
        <v>4859242.2134048501</v>
      </c>
      <c r="J1611">
        <v>7725102.6022309996</v>
      </c>
      <c r="K1611">
        <v>11151027.173099799</v>
      </c>
      <c r="L1611">
        <v>15732890.1050767</v>
      </c>
      <c r="M1611">
        <v>17140118.4992732</v>
      </c>
      <c r="N1611">
        <v>26878653.970393199</v>
      </c>
      <c r="O1611">
        <v>32133993.276853401</v>
      </c>
      <c r="Q1611" t="str">
        <f>VLOOKUP(A1611,Lookup_Tables!$D$2:$E$7,2,FALSE)</f>
        <v>AP</v>
      </c>
      <c r="R1611" t="str">
        <f>IFERROR(VLOOKUP(D1611,Lookup_Tables!$A$2:$B$21,2,FALSE),"All")</f>
        <v>Airport</v>
      </c>
    </row>
    <row r="1612" spans="1:18" hidden="1">
      <c r="A1612">
        <v>-1</v>
      </c>
      <c r="B1612">
        <v>56</v>
      </c>
      <c r="C1612" t="s">
        <v>38</v>
      </c>
      <c r="D1612">
        <v>2</v>
      </c>
      <c r="E1612">
        <v>24923286.161848001</v>
      </c>
      <c r="F1612">
        <v>9963491.4716510717</v>
      </c>
      <c r="G1612">
        <v>72356743.764898002</v>
      </c>
      <c r="H1612">
        <v>170673482.14342901</v>
      </c>
      <c r="I1612">
        <v>196065427.442884</v>
      </c>
      <c r="J1612">
        <v>250847396.16073701</v>
      </c>
      <c r="K1612">
        <v>349457806.73562998</v>
      </c>
      <c r="L1612">
        <v>451286542.252702</v>
      </c>
      <c r="M1612">
        <v>479817371.72603601</v>
      </c>
      <c r="N1612">
        <v>552722560.66652</v>
      </c>
      <c r="O1612">
        <v>646954393.75807405</v>
      </c>
      <c r="Q1612" t="str">
        <f>VLOOKUP(A1612,Lookup_Tables!$D$2:$E$7,2,FALSE)</f>
        <v>AP</v>
      </c>
      <c r="R1612" t="str">
        <f>IFERROR(VLOOKUP(D1612,Lookup_Tables!$A$2:$B$21,2,FALSE),"All")</f>
        <v>Bridge</v>
      </c>
    </row>
    <row r="1613" spans="1:18" hidden="1">
      <c r="A1613">
        <v>-1</v>
      </c>
      <c r="B1613">
        <v>56</v>
      </c>
      <c r="C1613" t="s">
        <v>39</v>
      </c>
      <c r="D1613">
        <v>2</v>
      </c>
      <c r="E1613">
        <v>22705727.081349101</v>
      </c>
      <c r="F1613">
        <v>8948755.8688342199</v>
      </c>
      <c r="G1613">
        <v>66710423.178231098</v>
      </c>
      <c r="H1613">
        <v>156048696.94049001</v>
      </c>
      <c r="I1613">
        <v>180229275.57696599</v>
      </c>
      <c r="J1613">
        <v>236335693.49695399</v>
      </c>
      <c r="K1613">
        <v>313395310.04793799</v>
      </c>
      <c r="L1613">
        <v>412707077.81982398</v>
      </c>
      <c r="M1613">
        <v>444663249.40727103</v>
      </c>
      <c r="N1613">
        <v>504968679.260337</v>
      </c>
      <c r="O1613">
        <v>573628507.356197</v>
      </c>
      <c r="Q1613" t="str">
        <f>VLOOKUP(A1613,Lookup_Tables!$D$2:$E$7,2,FALSE)</f>
        <v>AP</v>
      </c>
      <c r="R1613" t="str">
        <f>IFERROR(VLOOKUP(D1613,Lookup_Tables!$A$2:$B$21,2,FALSE),"All")</f>
        <v>Bridge</v>
      </c>
    </row>
    <row r="1614" spans="1:18" hidden="1">
      <c r="A1614">
        <v>-1</v>
      </c>
      <c r="B1614">
        <v>56</v>
      </c>
      <c r="C1614" t="s">
        <v>38</v>
      </c>
      <c r="D1614">
        <v>3</v>
      </c>
      <c r="E1614">
        <v>1107729.08081778</v>
      </c>
      <c r="F1614">
        <v>434199.0759045023</v>
      </c>
      <c r="G1614">
        <v>2418944.5320064402</v>
      </c>
      <c r="H1614">
        <v>7939550.9690980101</v>
      </c>
      <c r="I1614">
        <v>9320433.6749446299</v>
      </c>
      <c r="J1614">
        <v>13666369.424757199</v>
      </c>
      <c r="K1614">
        <v>17227688.864815801</v>
      </c>
      <c r="L1614">
        <v>21357384.971997298</v>
      </c>
      <c r="M1614">
        <v>23046190.784333099</v>
      </c>
      <c r="N1614">
        <v>28016716.431138899</v>
      </c>
      <c r="O1614">
        <v>32921927.2591317</v>
      </c>
      <c r="Q1614" t="str">
        <f>VLOOKUP(A1614,Lookup_Tables!$D$2:$E$7,2,FALSE)</f>
        <v>AP</v>
      </c>
      <c r="R1614" t="str">
        <f>IFERROR(VLOOKUP(D1614,Lookup_Tables!$A$2:$B$21,2,FALSE),"All")</f>
        <v>Govt Hosp</v>
      </c>
    </row>
    <row r="1615" spans="1:18" hidden="1">
      <c r="A1615">
        <v>-1</v>
      </c>
      <c r="B1615">
        <v>56</v>
      </c>
      <c r="C1615" t="s">
        <v>39</v>
      </c>
      <c r="D1615">
        <v>3</v>
      </c>
      <c r="E1615">
        <v>1013336.84132175</v>
      </c>
      <c r="F1615">
        <v>387020.34120783582</v>
      </c>
      <c r="G1615">
        <v>2185151.05430663</v>
      </c>
      <c r="H1615">
        <v>7458760.0761470096</v>
      </c>
      <c r="I1615">
        <v>8759235.5687296409</v>
      </c>
      <c r="J1615">
        <v>12746399.1708641</v>
      </c>
      <c r="K1615">
        <v>16430600.813808501</v>
      </c>
      <c r="L1615">
        <v>20413978.127697099</v>
      </c>
      <c r="M1615">
        <v>21326372.355471902</v>
      </c>
      <c r="N1615">
        <v>25712373.378276501</v>
      </c>
      <c r="O1615">
        <v>30296474.438458599</v>
      </c>
      <c r="Q1615" t="str">
        <f>VLOOKUP(A1615,Lookup_Tables!$D$2:$E$7,2,FALSE)</f>
        <v>AP</v>
      </c>
      <c r="R1615" t="str">
        <f>IFERROR(VLOOKUP(D1615,Lookup_Tables!$A$2:$B$21,2,FALSE),"All")</f>
        <v>Govt Hosp</v>
      </c>
    </row>
    <row r="1616" spans="1:18" hidden="1">
      <c r="A1616">
        <v>-1</v>
      </c>
      <c r="B1616">
        <v>56</v>
      </c>
      <c r="C1616" t="s">
        <v>38</v>
      </c>
      <c r="D1616">
        <v>4</v>
      </c>
      <c r="E1616">
        <v>1204031.17463813</v>
      </c>
      <c r="F1616">
        <v>511507.44186133053</v>
      </c>
      <c r="G1616">
        <v>3550771.6203065701</v>
      </c>
      <c r="H1616">
        <v>7792001.1442048904</v>
      </c>
      <c r="I1616">
        <v>8760178.8925014101</v>
      </c>
      <c r="J1616">
        <v>11376212.297901301</v>
      </c>
      <c r="K1616">
        <v>15709686.929430399</v>
      </c>
      <c r="L1616">
        <v>19882695.100829098</v>
      </c>
      <c r="M1616">
        <v>21329164.853147201</v>
      </c>
      <c r="N1616">
        <v>25974678.766064499</v>
      </c>
      <c r="O1616">
        <v>29902118.058259901</v>
      </c>
      <c r="Q1616" t="str">
        <f>VLOOKUP(A1616,Lookup_Tables!$D$2:$E$7,2,FALSE)</f>
        <v>AP</v>
      </c>
      <c r="R1616" t="str">
        <f>IFERROR(VLOOKUP(D1616,Lookup_Tables!$A$2:$B$21,2,FALSE),"All")</f>
        <v>Govt Med Fac</v>
      </c>
    </row>
    <row r="1617" spans="1:18" hidden="1">
      <c r="A1617">
        <v>-1</v>
      </c>
      <c r="B1617">
        <v>56</v>
      </c>
      <c r="C1617" t="s">
        <v>39</v>
      </c>
      <c r="D1617">
        <v>4</v>
      </c>
      <c r="E1617">
        <v>1076701.15582618</v>
      </c>
      <c r="F1617">
        <v>450828.66997731978</v>
      </c>
      <c r="G1617">
        <v>3182194.6828908701</v>
      </c>
      <c r="H1617">
        <v>7124220.2430371903</v>
      </c>
      <c r="I1617">
        <v>8038163.04014883</v>
      </c>
      <c r="J1617">
        <v>10460304.553695399</v>
      </c>
      <c r="K1617">
        <v>14135185.8292637</v>
      </c>
      <c r="L1617">
        <v>18288064.684706401</v>
      </c>
      <c r="M1617">
        <v>19039680.643653199</v>
      </c>
      <c r="N1617">
        <v>21993188.577401999</v>
      </c>
      <c r="O1617">
        <v>26630909.866964299</v>
      </c>
      <c r="Q1617" t="str">
        <f>VLOOKUP(A1617,Lookup_Tables!$D$2:$E$7,2,FALSE)</f>
        <v>AP</v>
      </c>
      <c r="R1617" t="str">
        <f>IFERROR(VLOOKUP(D1617,Lookup_Tables!$A$2:$B$21,2,FALSE),"All")</f>
        <v>Govt Med Fac</v>
      </c>
    </row>
    <row r="1618" spans="1:18" hidden="1">
      <c r="A1618">
        <v>-1</v>
      </c>
      <c r="B1618">
        <v>56</v>
      </c>
      <c r="C1618" t="s">
        <v>38</v>
      </c>
      <c r="D1618">
        <v>7</v>
      </c>
      <c r="E1618">
        <v>9932549.4645103905</v>
      </c>
      <c r="F1618">
        <v>3538114.4502601791</v>
      </c>
      <c r="G1618">
        <v>11789884.317605101</v>
      </c>
      <c r="H1618">
        <v>71025203.137165606</v>
      </c>
      <c r="I1618">
        <v>88420977.503932506</v>
      </c>
      <c r="J1618">
        <v>132127769.760635</v>
      </c>
      <c r="K1618">
        <v>190501681.64911801</v>
      </c>
      <c r="L1618">
        <v>267850693.75624001</v>
      </c>
      <c r="M1618">
        <v>290998979.27468997</v>
      </c>
      <c r="N1618">
        <v>384025843.49098301</v>
      </c>
      <c r="O1618">
        <v>526933690.56440502</v>
      </c>
      <c r="Q1618" t="str">
        <f>VLOOKUP(A1618,Lookup_Tables!$D$2:$E$7,2,FALSE)</f>
        <v>AP</v>
      </c>
      <c r="R1618" t="str">
        <f>IFERROR(VLOOKUP(D1618,Lookup_Tables!$A$2:$B$21,2,FALSE),"All")</f>
        <v>Power Plant</v>
      </c>
    </row>
    <row r="1619" spans="1:18" hidden="1">
      <c r="A1619">
        <v>-1</v>
      </c>
      <c r="B1619">
        <v>56</v>
      </c>
      <c r="C1619" t="s">
        <v>39</v>
      </c>
      <c r="D1619">
        <v>7</v>
      </c>
      <c r="E1619">
        <v>9430432.6679901499</v>
      </c>
      <c r="F1619">
        <v>3355783.7771219825</v>
      </c>
      <c r="G1619">
        <v>9776961.6984250899</v>
      </c>
      <c r="H1619">
        <v>68005582.984136507</v>
      </c>
      <c r="I1619">
        <v>83965988.074184403</v>
      </c>
      <c r="J1619">
        <v>128534050.018049</v>
      </c>
      <c r="K1619">
        <v>184318290.766745</v>
      </c>
      <c r="L1619">
        <v>252035652.49858701</v>
      </c>
      <c r="M1619">
        <v>288267654.20543599</v>
      </c>
      <c r="N1619">
        <v>353827966.17375499</v>
      </c>
      <c r="O1619">
        <v>525783300.18321401</v>
      </c>
      <c r="Q1619" t="str">
        <f>VLOOKUP(A1619,Lookup_Tables!$D$2:$E$7,2,FALSE)</f>
        <v>AP</v>
      </c>
      <c r="R1619" t="str">
        <f>IFERROR(VLOOKUP(D1619,Lookup_Tables!$A$2:$B$21,2,FALSE),"All")</f>
        <v>Power Plant</v>
      </c>
    </row>
    <row r="1620" spans="1:18" hidden="1">
      <c r="A1620">
        <v>-1</v>
      </c>
      <c r="B1620">
        <v>56</v>
      </c>
      <c r="C1620" t="s">
        <v>38</v>
      </c>
      <c r="D1620">
        <v>9</v>
      </c>
      <c r="E1620">
        <v>123579.592638109</v>
      </c>
      <c r="F1620">
        <v>51158.315953558122</v>
      </c>
      <c r="G1620">
        <v>298808.06667556998</v>
      </c>
      <c r="H1620">
        <v>840394.82659058296</v>
      </c>
      <c r="I1620">
        <v>958675.15761535999</v>
      </c>
      <c r="J1620">
        <v>1218537.5550313999</v>
      </c>
      <c r="K1620">
        <v>1685182.4243824501</v>
      </c>
      <c r="L1620">
        <v>2336591.2652951102</v>
      </c>
      <c r="M1620">
        <v>2600949.4444554602</v>
      </c>
      <c r="N1620">
        <v>3336861.6724496498</v>
      </c>
      <c r="O1620">
        <v>4621185.9672605004</v>
      </c>
      <c r="Q1620" t="str">
        <f>VLOOKUP(A1620,Lookup_Tables!$D$2:$E$7,2,FALSE)</f>
        <v>AP</v>
      </c>
      <c r="R1620" t="str">
        <f>IFERROR(VLOOKUP(D1620,Lookup_Tables!$A$2:$B$21,2,FALSE),"All")</f>
        <v>Pub Admin Bldg</v>
      </c>
    </row>
    <row r="1621" spans="1:18" hidden="1">
      <c r="A1621">
        <v>-1</v>
      </c>
      <c r="B1621">
        <v>56</v>
      </c>
      <c r="C1621" t="s">
        <v>39</v>
      </c>
      <c r="D1621">
        <v>9</v>
      </c>
      <c r="E1621">
        <v>111687.780378836</v>
      </c>
      <c r="F1621">
        <v>45062.240453640072</v>
      </c>
      <c r="G1621">
        <v>257374.648304095</v>
      </c>
      <c r="H1621">
        <v>787313.13723889599</v>
      </c>
      <c r="I1621">
        <v>888786.33663250797</v>
      </c>
      <c r="J1621">
        <v>1156878.9904471999</v>
      </c>
      <c r="K1621">
        <v>1546194.71605924</v>
      </c>
      <c r="L1621">
        <v>2097312.1011835001</v>
      </c>
      <c r="M1621">
        <v>2429843.6735938601</v>
      </c>
      <c r="N1621">
        <v>3300550.57476839</v>
      </c>
      <c r="O1621">
        <v>4526509.1205936698</v>
      </c>
      <c r="Q1621" t="str">
        <f>VLOOKUP(A1621,Lookup_Tables!$D$2:$E$7,2,FALSE)</f>
        <v>AP</v>
      </c>
      <c r="R1621" t="str">
        <f>IFERROR(VLOOKUP(D1621,Lookup_Tables!$A$2:$B$21,2,FALSE),"All")</f>
        <v>Pub Admin Bldg</v>
      </c>
    </row>
    <row r="1622" spans="1:18" hidden="1">
      <c r="A1622">
        <v>-1</v>
      </c>
      <c r="B1622">
        <v>56</v>
      </c>
      <c r="C1622" t="s">
        <v>38</v>
      </c>
      <c r="D1622">
        <v>10</v>
      </c>
      <c r="E1622">
        <v>9138623.2589579206</v>
      </c>
      <c r="F1622">
        <v>3795529.0271500545</v>
      </c>
      <c r="G1622">
        <v>25664175.1164448</v>
      </c>
      <c r="H1622">
        <v>58086584.125522099</v>
      </c>
      <c r="I1622">
        <v>65922707.110543698</v>
      </c>
      <c r="J1622">
        <v>90353737.199947506</v>
      </c>
      <c r="K1622">
        <v>123739517.898955</v>
      </c>
      <c r="L1622">
        <v>162559048.49327201</v>
      </c>
      <c r="M1622">
        <v>172289723.01868901</v>
      </c>
      <c r="N1622">
        <v>235465357.91336399</v>
      </c>
      <c r="O1622">
        <v>272191614.69259399</v>
      </c>
      <c r="Q1622" t="str">
        <f>VLOOKUP(A1622,Lookup_Tables!$D$2:$E$7,2,FALSE)</f>
        <v>AP</v>
      </c>
      <c r="R1622" t="str">
        <f>IFERROR(VLOOKUP(D1622,Lookup_Tables!$A$2:$B$21,2,FALSE),"All")</f>
        <v>Pub School</v>
      </c>
    </row>
    <row r="1623" spans="1:18" hidden="1">
      <c r="A1623">
        <v>-1</v>
      </c>
      <c r="B1623">
        <v>56</v>
      </c>
      <c r="C1623" t="s">
        <v>39</v>
      </c>
      <c r="D1623">
        <v>10</v>
      </c>
      <c r="E1623">
        <v>8285198.1036186898</v>
      </c>
      <c r="F1623">
        <v>3404688.9488762068</v>
      </c>
      <c r="G1623">
        <v>23349288.282836001</v>
      </c>
      <c r="H1623">
        <v>53157608.081527799</v>
      </c>
      <c r="I1623">
        <v>59618451.0609807</v>
      </c>
      <c r="J1623">
        <v>80915016.886852607</v>
      </c>
      <c r="K1623">
        <v>112787301.823872</v>
      </c>
      <c r="L1623">
        <v>147937524.409381</v>
      </c>
      <c r="M1623">
        <v>165226145.634974</v>
      </c>
      <c r="N1623">
        <v>221132921.97600999</v>
      </c>
      <c r="O1623">
        <v>257645728.97531301</v>
      </c>
      <c r="Q1623" t="str">
        <f>VLOOKUP(A1623,Lookup_Tables!$D$2:$E$7,2,FALSE)</f>
        <v>AP</v>
      </c>
      <c r="R1623" t="str">
        <f>IFERROR(VLOOKUP(D1623,Lookup_Tables!$A$2:$B$21,2,FALSE),"All")</f>
        <v>Pub School</v>
      </c>
    </row>
    <row r="1624" spans="1:18" hidden="1">
      <c r="A1624">
        <v>-1</v>
      </c>
      <c r="B1624">
        <v>56</v>
      </c>
      <c r="C1624" t="s">
        <v>38</v>
      </c>
      <c r="D1624">
        <v>11</v>
      </c>
      <c r="E1624">
        <v>3922064.1406359202</v>
      </c>
      <c r="F1624">
        <v>1621112.9608114879</v>
      </c>
      <c r="G1624">
        <v>8227733.1456110897</v>
      </c>
      <c r="H1624">
        <v>26671170.722613201</v>
      </c>
      <c r="I1624">
        <v>32791537.079410098</v>
      </c>
      <c r="J1624">
        <v>45641878.929779999</v>
      </c>
      <c r="K1624">
        <v>56348781.091804102</v>
      </c>
      <c r="L1624">
        <v>72014102.417212799</v>
      </c>
      <c r="M1624">
        <v>79774544.066340104</v>
      </c>
      <c r="N1624">
        <v>98110468.798729703</v>
      </c>
      <c r="O1624">
        <v>124422558.173989</v>
      </c>
      <c r="Q1624" t="str">
        <f>VLOOKUP(A1624,Lookup_Tables!$D$2:$E$7,2,FALSE)</f>
        <v>AP</v>
      </c>
      <c r="R1624" t="str">
        <f>IFERROR(VLOOKUP(D1624,Lookup_Tables!$A$2:$B$21,2,FALSE),"All")</f>
        <v>Pub Univ</v>
      </c>
    </row>
    <row r="1625" spans="1:18" hidden="1">
      <c r="A1625">
        <v>-1</v>
      </c>
      <c r="B1625">
        <v>56</v>
      </c>
      <c r="C1625" t="s">
        <v>39</v>
      </c>
      <c r="D1625">
        <v>11</v>
      </c>
      <c r="E1625">
        <v>3520267.87171584</v>
      </c>
      <c r="F1625">
        <v>1400705.479284972</v>
      </c>
      <c r="G1625">
        <v>7137883.1456022002</v>
      </c>
      <c r="H1625">
        <v>25150316.2787055</v>
      </c>
      <c r="I1625">
        <v>30887061.099452499</v>
      </c>
      <c r="J1625">
        <v>44217012.555644497</v>
      </c>
      <c r="K1625">
        <v>52121181.885254897</v>
      </c>
      <c r="L1625">
        <v>66301187.320757501</v>
      </c>
      <c r="M1625">
        <v>71618751.401313797</v>
      </c>
      <c r="N1625">
        <v>91224015.688514099</v>
      </c>
      <c r="O1625">
        <v>108254425.505197</v>
      </c>
      <c r="Q1625" t="str">
        <f>VLOOKUP(A1625,Lookup_Tables!$D$2:$E$7,2,FALSE)</f>
        <v>AP</v>
      </c>
      <c r="R1625" t="str">
        <f>IFERROR(VLOOKUP(D1625,Lookup_Tables!$A$2:$B$21,2,FALSE),"All")</f>
        <v>Pub Univ</v>
      </c>
    </row>
    <row r="1626" spans="1:18" hidden="1">
      <c r="A1626">
        <v>-1</v>
      </c>
      <c r="B1626">
        <v>56</v>
      </c>
      <c r="C1626" t="s">
        <v>38</v>
      </c>
      <c r="D1626">
        <v>13</v>
      </c>
      <c r="E1626">
        <v>7518661.0363239599</v>
      </c>
      <c r="F1626">
        <v>2900587.7214600947</v>
      </c>
      <c r="G1626">
        <v>19254657.1665309</v>
      </c>
      <c r="H1626">
        <v>52282068.177104801</v>
      </c>
      <c r="I1626">
        <v>61351019.547750197</v>
      </c>
      <c r="J1626">
        <v>84796883.6028032</v>
      </c>
      <c r="K1626">
        <v>110582924.435084</v>
      </c>
      <c r="L1626">
        <v>143549889.969762</v>
      </c>
      <c r="M1626">
        <v>156606102.03165701</v>
      </c>
      <c r="N1626">
        <v>191819708.851502</v>
      </c>
      <c r="O1626">
        <v>246767938.86311799</v>
      </c>
      <c r="Q1626" t="str">
        <f>VLOOKUP(A1626,Lookup_Tables!$D$2:$E$7,2,FALSE)</f>
        <v>AP</v>
      </c>
      <c r="R1626" t="str">
        <f>IFERROR(VLOOKUP(D1626,Lookup_Tables!$A$2:$B$21,2,FALSE),"All")</f>
        <v>Residual Inst</v>
      </c>
    </row>
    <row r="1627" spans="1:18" hidden="1">
      <c r="A1627">
        <v>-1</v>
      </c>
      <c r="B1627">
        <v>56</v>
      </c>
      <c r="C1627" t="s">
        <v>39</v>
      </c>
      <c r="D1627">
        <v>13</v>
      </c>
      <c r="E1627">
        <v>6881080.1914798897</v>
      </c>
      <c r="F1627">
        <v>2602893.7708454356</v>
      </c>
      <c r="G1627">
        <v>17669862.0531107</v>
      </c>
      <c r="H1627">
        <v>49676626.511264302</v>
      </c>
      <c r="I1627">
        <v>58816581.1735387</v>
      </c>
      <c r="J1627">
        <v>78209933.089727804</v>
      </c>
      <c r="K1627">
        <v>103672737.905148</v>
      </c>
      <c r="L1627">
        <v>128352575.06030101</v>
      </c>
      <c r="M1627">
        <v>139700335.846255</v>
      </c>
      <c r="N1627">
        <v>180004282.82183799</v>
      </c>
      <c r="O1627">
        <v>214375585.52771601</v>
      </c>
      <c r="Q1627" t="str">
        <f>VLOOKUP(A1627,Lookup_Tables!$D$2:$E$7,2,FALSE)</f>
        <v>AP</v>
      </c>
      <c r="R1627" t="str">
        <f>IFERROR(VLOOKUP(D1627,Lookup_Tables!$A$2:$B$21,2,FALSE),"All")</f>
        <v>Residual Inst</v>
      </c>
    </row>
    <row r="1628" spans="1:18" hidden="1">
      <c r="A1628">
        <v>-1</v>
      </c>
      <c r="B1628">
        <v>56</v>
      </c>
      <c r="C1628" t="s">
        <v>38</v>
      </c>
      <c r="D1628">
        <v>14</v>
      </c>
      <c r="E1628">
        <v>19850029.533383999</v>
      </c>
      <c r="F1628">
        <v>7704915.0201832205</v>
      </c>
      <c r="G1628">
        <v>51934638.105201997</v>
      </c>
      <c r="H1628">
        <v>137592680.28643799</v>
      </c>
      <c r="I1628">
        <v>160324322.629969</v>
      </c>
      <c r="J1628">
        <v>212347530.43489</v>
      </c>
      <c r="K1628">
        <v>291835063.52376401</v>
      </c>
      <c r="L1628">
        <v>378535673.15457499</v>
      </c>
      <c r="M1628">
        <v>415042545.59763497</v>
      </c>
      <c r="N1628">
        <v>549071933.33240998</v>
      </c>
      <c r="O1628">
        <v>633750812.70165205</v>
      </c>
      <c r="Q1628" t="str">
        <f>VLOOKUP(A1628,Lookup_Tables!$D$2:$E$7,2,FALSE)</f>
        <v>AP</v>
      </c>
      <c r="R1628" t="str">
        <f>IFERROR(VLOOKUP(D1628,Lookup_Tables!$A$2:$B$21,2,FALSE),"All")</f>
        <v>Road</v>
      </c>
    </row>
    <row r="1629" spans="1:18" hidden="1">
      <c r="A1629">
        <v>-1</v>
      </c>
      <c r="B1629">
        <v>56</v>
      </c>
      <c r="C1629" t="s">
        <v>39</v>
      </c>
      <c r="D1629">
        <v>14</v>
      </c>
      <c r="E1629">
        <v>18279714.033512302</v>
      </c>
      <c r="F1629">
        <v>6965770.4075154383</v>
      </c>
      <c r="G1629">
        <v>47827667.939548902</v>
      </c>
      <c r="H1629">
        <v>129568272.13559701</v>
      </c>
      <c r="I1629">
        <v>149767018.11346099</v>
      </c>
      <c r="J1629">
        <v>194275693.318701</v>
      </c>
      <c r="K1629">
        <v>277134635.34626299</v>
      </c>
      <c r="L1629">
        <v>353797282.92247403</v>
      </c>
      <c r="M1629">
        <v>396400907.67797899</v>
      </c>
      <c r="N1629">
        <v>509237612.19264299</v>
      </c>
      <c r="O1629">
        <v>599334740.81355596</v>
      </c>
      <c r="Q1629" t="str">
        <f>VLOOKUP(A1629,Lookup_Tables!$D$2:$E$7,2,FALSE)</f>
        <v>AP</v>
      </c>
      <c r="R1629" t="str">
        <f>IFERROR(VLOOKUP(D1629,Lookup_Tables!$A$2:$B$21,2,FALSE),"All")</f>
        <v>Road</v>
      </c>
    </row>
    <row r="1630" spans="1:18" hidden="1">
      <c r="A1630">
        <v>-1</v>
      </c>
      <c r="B1630">
        <v>56</v>
      </c>
      <c r="C1630" t="s">
        <v>38</v>
      </c>
      <c r="D1630">
        <v>15</v>
      </c>
      <c r="E1630">
        <v>553359115.42129099</v>
      </c>
      <c r="F1630">
        <v>236006537.76244599</v>
      </c>
      <c r="G1630">
        <v>1566762351.4553699</v>
      </c>
      <c r="H1630">
        <v>3688713448.1129599</v>
      </c>
      <c r="I1630">
        <v>4079447921.19526</v>
      </c>
      <c r="J1630">
        <v>5283399055.1659098</v>
      </c>
      <c r="K1630">
        <v>6867410965.2683001</v>
      </c>
      <c r="L1630">
        <v>9073281596.9554195</v>
      </c>
      <c r="M1630">
        <v>9923536341.0005302</v>
      </c>
      <c r="N1630">
        <v>12692645780.8678</v>
      </c>
      <c r="O1630">
        <v>15578730499.456301</v>
      </c>
      <c r="Q1630" t="str">
        <f>VLOOKUP(A1630,Lookup_Tables!$D$2:$E$7,2,FALSE)</f>
        <v>AP</v>
      </c>
      <c r="R1630" t="str">
        <f>IFERROR(VLOOKUP(D1630,Lookup_Tables!$A$2:$B$21,2,FALSE),"All")</f>
        <v>All</v>
      </c>
    </row>
    <row r="1631" spans="1:18" hidden="1">
      <c r="A1631">
        <v>-1</v>
      </c>
      <c r="B1631">
        <v>56</v>
      </c>
      <c r="C1631" t="s">
        <v>39</v>
      </c>
      <c r="D1631">
        <v>15</v>
      </c>
      <c r="E1631">
        <v>497455846.840137</v>
      </c>
      <c r="F1631">
        <v>207573560.35200852</v>
      </c>
      <c r="G1631">
        <v>1397429342.35429</v>
      </c>
      <c r="H1631">
        <v>3441239829.9719901</v>
      </c>
      <c r="I1631">
        <v>3800721062.0310798</v>
      </c>
      <c r="J1631">
        <v>4874147611.1186399</v>
      </c>
      <c r="K1631">
        <v>6305794865.1745501</v>
      </c>
      <c r="L1631">
        <v>8113464689.1236496</v>
      </c>
      <c r="M1631">
        <v>9068986441.0932407</v>
      </c>
      <c r="N1631">
        <v>11862774662.309601</v>
      </c>
      <c r="O1631">
        <v>14033984780.902</v>
      </c>
      <c r="Q1631" t="str">
        <f>VLOOKUP(A1631,Lookup_Tables!$D$2:$E$7,2,FALSE)</f>
        <v>AP</v>
      </c>
      <c r="R1631" t="str">
        <f>IFERROR(VLOOKUP(D1631,Lookup_Tables!$A$2:$B$21,2,FALSE),"All")</f>
        <v>All</v>
      </c>
    </row>
    <row r="1632" spans="1:18" hidden="1">
      <c r="A1632">
        <v>-1</v>
      </c>
      <c r="B1632">
        <v>56</v>
      </c>
      <c r="C1632" t="s">
        <v>38</v>
      </c>
      <c r="D1632">
        <v>16</v>
      </c>
      <c r="E1632">
        <v>78507741.275281906</v>
      </c>
      <c r="F1632">
        <v>32209779.087710924</v>
      </c>
      <c r="G1632">
        <v>219883529.23575699</v>
      </c>
      <c r="H1632">
        <v>528564017.06912398</v>
      </c>
      <c r="I1632">
        <v>603410618.30987704</v>
      </c>
      <c r="J1632">
        <v>784407178.390365</v>
      </c>
      <c r="K1632">
        <v>1034562093.31227</v>
      </c>
      <c r="L1632">
        <v>1345135394.2469599</v>
      </c>
      <c r="M1632">
        <v>1499643601.70029</v>
      </c>
      <c r="N1632">
        <v>1886778961.82464</v>
      </c>
      <c r="O1632">
        <v>2287631848.3845401</v>
      </c>
      <c r="Q1632" t="str">
        <f>VLOOKUP(A1632,Lookup_Tables!$D$2:$E$7,2,FALSE)</f>
        <v>AP</v>
      </c>
      <c r="R1632" t="str">
        <f>IFERROR(VLOOKUP(D1632,Lookup_Tables!$A$2:$B$21,2,FALSE),"All")</f>
        <v>Government_Loss</v>
      </c>
    </row>
    <row r="1633" spans="1:18" hidden="1">
      <c r="A1633">
        <v>-1</v>
      </c>
      <c r="B1633">
        <v>56</v>
      </c>
      <c r="C1633" t="s">
        <v>39</v>
      </c>
      <c r="D1633">
        <v>16</v>
      </c>
      <c r="E1633">
        <v>71211039.913544402</v>
      </c>
      <c r="F1633">
        <v>28879236.479231469</v>
      </c>
      <c r="G1633">
        <v>198590318.75472099</v>
      </c>
      <c r="H1633">
        <v>496051990.42411602</v>
      </c>
      <c r="I1633">
        <v>554203073.40879905</v>
      </c>
      <c r="J1633">
        <v>721178898.342942</v>
      </c>
      <c r="K1633">
        <v>955876353.82667601</v>
      </c>
      <c r="L1633">
        <v>1255506791.3865199</v>
      </c>
      <c r="M1633">
        <v>1340750832.5030899</v>
      </c>
      <c r="N1633">
        <v>1746209107.9984901</v>
      </c>
      <c r="O1633">
        <v>2045608604.3011899</v>
      </c>
      <c r="Q1633" t="str">
        <f>VLOOKUP(A1633,Lookup_Tables!$D$2:$E$7,2,FALSE)</f>
        <v>AP</v>
      </c>
      <c r="R1633" t="str">
        <f>IFERROR(VLOOKUP(D1633,Lookup_Tables!$A$2:$B$21,2,FALSE),"All")</f>
        <v>Government_Loss</v>
      </c>
    </row>
    <row r="1634" spans="1:18" hidden="1">
      <c r="A1634">
        <v>-1</v>
      </c>
      <c r="B1634">
        <v>56</v>
      </c>
      <c r="C1634" t="s">
        <v>38</v>
      </c>
      <c r="D1634">
        <v>17</v>
      </c>
      <c r="E1634">
        <v>86688654.973686501</v>
      </c>
      <c r="F1634">
        <v>36275299.476821586</v>
      </c>
      <c r="G1634">
        <v>247309415.187655</v>
      </c>
      <c r="H1634">
        <v>543429161.72716498</v>
      </c>
      <c r="I1634">
        <v>607145098.26626301</v>
      </c>
      <c r="J1634">
        <v>832204083.66410899</v>
      </c>
      <c r="K1634">
        <v>1152801269.1960599</v>
      </c>
      <c r="L1634">
        <v>1531591944.88956</v>
      </c>
      <c r="M1634">
        <v>1665173638.4085</v>
      </c>
      <c r="N1634">
        <v>2274792424.4028502</v>
      </c>
      <c r="O1634">
        <v>2633882914.19666</v>
      </c>
      <c r="Q1634" t="str">
        <f>VLOOKUP(A1634,Lookup_Tables!$D$2:$E$7,2,FALSE)</f>
        <v>AP</v>
      </c>
      <c r="R1634" t="str">
        <f>IFERROR(VLOOKUP(D1634,Lookup_Tables!$A$2:$B$21,2,FALSE),"All")</f>
        <v>Emergency_Loss</v>
      </c>
    </row>
    <row r="1635" spans="1:18" hidden="1">
      <c r="A1635">
        <v>-1</v>
      </c>
      <c r="B1635">
        <v>56</v>
      </c>
      <c r="C1635" t="s">
        <v>39</v>
      </c>
      <c r="D1635">
        <v>17</v>
      </c>
      <c r="E1635">
        <v>78235608.859481305</v>
      </c>
      <c r="F1635">
        <v>32372905.944751345</v>
      </c>
      <c r="G1635">
        <v>220770236.446008</v>
      </c>
      <c r="H1635">
        <v>492452520.92235798</v>
      </c>
      <c r="I1635">
        <v>556710865.63907003</v>
      </c>
      <c r="J1635">
        <v>768199112.19026101</v>
      </c>
      <c r="K1635">
        <v>1072049686.77561</v>
      </c>
      <c r="L1635">
        <v>1390005135.02561</v>
      </c>
      <c r="M1635">
        <v>1547881768.6703999</v>
      </c>
      <c r="N1635">
        <v>2012452955.9672</v>
      </c>
      <c r="O1635">
        <v>2370199410.04637</v>
      </c>
      <c r="Q1635" t="str">
        <f>VLOOKUP(A1635,Lookup_Tables!$D$2:$E$7,2,FALSE)</f>
        <v>AP</v>
      </c>
      <c r="R1635" t="str">
        <f>IFERROR(VLOOKUP(D1635,Lookup_Tables!$A$2:$B$21,2,FALSE),"All")</f>
        <v>Emergency_Loss</v>
      </c>
    </row>
    <row r="1636" spans="1:18" hidden="1">
      <c r="A1636">
        <v>-1</v>
      </c>
      <c r="B1636">
        <v>56</v>
      </c>
      <c r="C1636" t="s">
        <v>38</v>
      </c>
      <c r="D1636">
        <v>18</v>
      </c>
      <c r="E1636">
        <v>165196396.24896899</v>
      </c>
      <c r="F1636">
        <v>69592723.211544842</v>
      </c>
      <c r="G1636">
        <v>464081247.72952598</v>
      </c>
      <c r="H1636">
        <v>1055394075.60467</v>
      </c>
      <c r="I1636">
        <v>1212122656.91383</v>
      </c>
      <c r="J1636">
        <v>1593525420.43522</v>
      </c>
      <c r="K1636">
        <v>2132633499.11852</v>
      </c>
      <c r="L1636">
        <v>2847718410.2541499</v>
      </c>
      <c r="M1636">
        <v>3057929057.8189201</v>
      </c>
      <c r="N1636">
        <v>4133754824.5292301</v>
      </c>
      <c r="O1636">
        <v>4865449716.1663103</v>
      </c>
      <c r="Q1636" t="str">
        <f>VLOOKUP(A1636,Lookup_Tables!$D$2:$E$7,2,FALSE)</f>
        <v>AP</v>
      </c>
      <c r="R1636" t="str">
        <f>IFERROR(VLOOKUP(D1636,Lookup_Tables!$A$2:$B$21,2,FALSE),"All")</f>
        <v>Govt_Plus_Emergency</v>
      </c>
    </row>
    <row r="1637" spans="1:18" hidden="1">
      <c r="A1637">
        <v>-1</v>
      </c>
      <c r="B1637">
        <v>56</v>
      </c>
      <c r="C1637" t="s">
        <v>39</v>
      </c>
      <c r="D1637">
        <v>18</v>
      </c>
      <c r="E1637">
        <v>149158217.19383001</v>
      </c>
      <c r="F1637">
        <v>61451459.854803234</v>
      </c>
      <c r="G1637">
        <v>416711594.98160398</v>
      </c>
      <c r="H1637">
        <v>983173930.54253399</v>
      </c>
      <c r="I1637">
        <v>1111806620.6345899</v>
      </c>
      <c r="J1637">
        <v>1479836410.99652</v>
      </c>
      <c r="K1637">
        <v>1995468573.8480599</v>
      </c>
      <c r="L1637">
        <v>2578364971.92697</v>
      </c>
      <c r="M1637">
        <v>2860650809.9272199</v>
      </c>
      <c r="N1637">
        <v>3809328225.87358</v>
      </c>
      <c r="O1637">
        <v>4440779126.6342697</v>
      </c>
      <c r="Q1637" t="str">
        <f>VLOOKUP(A1637,Lookup_Tables!$D$2:$E$7,2,FALSE)</f>
        <v>AP</v>
      </c>
      <c r="R1637" t="str">
        <f>IFERROR(VLOOKUP(D1637,Lookup_Tables!$A$2:$B$21,2,FALSE),"All")</f>
        <v>Govt_Plus_Emergency</v>
      </c>
    </row>
    <row r="1638" spans="1:18" hidden="1">
      <c r="A1638">
        <v>-1</v>
      </c>
      <c r="B1638">
        <v>57</v>
      </c>
      <c r="C1638" t="s">
        <v>38</v>
      </c>
      <c r="D1638">
        <v>0</v>
      </c>
      <c r="E1638">
        <v>265465784.31169099</v>
      </c>
      <c r="F1638">
        <v>101144477.41816765</v>
      </c>
      <c r="G1638">
        <v>561626874.63919604</v>
      </c>
      <c r="H1638">
        <v>1539022130.4066899</v>
      </c>
      <c r="I1638">
        <v>1798504453.87217</v>
      </c>
      <c r="J1638">
        <v>2564359755.4039998</v>
      </c>
      <c r="K1638">
        <v>4239108046.6503401</v>
      </c>
      <c r="L1638">
        <v>6702143217.9034595</v>
      </c>
      <c r="M1638">
        <v>7255197522.5916204</v>
      </c>
      <c r="N1638">
        <v>12169174795.1099</v>
      </c>
      <c r="O1638">
        <v>16162637513.6175</v>
      </c>
      <c r="Q1638" t="str">
        <f>VLOOKUP(A1638,Lookup_Tables!$D$2:$E$7,2,FALSE)</f>
        <v>AP</v>
      </c>
      <c r="R1638" t="str">
        <f>IFERROR(VLOOKUP(D1638,Lookup_Tables!$A$2:$B$21,2,FALSE),"All")</f>
        <v>Private Assets</v>
      </c>
    </row>
    <row r="1639" spans="1:18" hidden="1">
      <c r="A1639">
        <v>-1</v>
      </c>
      <c r="B1639">
        <v>57</v>
      </c>
      <c r="C1639" t="s">
        <v>39</v>
      </c>
      <c r="D1639">
        <v>0</v>
      </c>
      <c r="E1639">
        <v>247497689.56852701</v>
      </c>
      <c r="F1639">
        <v>93026970.65077579</v>
      </c>
      <c r="G1639">
        <v>521188891.37648797</v>
      </c>
      <c r="H1639">
        <v>1379125768.4438801</v>
      </c>
      <c r="I1639">
        <v>1660820130.57038</v>
      </c>
      <c r="J1639">
        <v>2403866299.45437</v>
      </c>
      <c r="K1639">
        <v>3941211532.8905001</v>
      </c>
      <c r="L1639">
        <v>6514711588.9407902</v>
      </c>
      <c r="M1639">
        <v>7187592994.8074303</v>
      </c>
      <c r="N1639">
        <v>11351324773.7651</v>
      </c>
      <c r="O1639">
        <v>15875003165.595301</v>
      </c>
      <c r="Q1639" t="str">
        <f>VLOOKUP(A1639,Lookup_Tables!$D$2:$E$7,2,FALSE)</f>
        <v>AP</v>
      </c>
      <c r="R1639" t="str">
        <f>IFERROR(VLOOKUP(D1639,Lookup_Tables!$A$2:$B$21,2,FALSE),"All")</f>
        <v>Private Assets</v>
      </c>
    </row>
    <row r="1640" spans="1:18" hidden="1">
      <c r="A1640">
        <v>-1</v>
      </c>
      <c r="B1640">
        <v>57</v>
      </c>
      <c r="C1640" t="s">
        <v>38</v>
      </c>
      <c r="D1640">
        <v>1</v>
      </c>
      <c r="E1640">
        <v>3792227.3331431602</v>
      </c>
      <c r="F1640">
        <v>1394089.3441717983</v>
      </c>
      <c r="G1640">
        <v>5455964.7238944704</v>
      </c>
      <c r="H1640">
        <v>17966426.772395998</v>
      </c>
      <c r="I1640">
        <v>21312123.985716701</v>
      </c>
      <c r="J1640">
        <v>33067276.3479256</v>
      </c>
      <c r="K1640">
        <v>60532451.583604403</v>
      </c>
      <c r="L1640">
        <v>112178425.68816499</v>
      </c>
      <c r="M1640">
        <v>140215540.620529</v>
      </c>
      <c r="N1640">
        <v>260973624.47552401</v>
      </c>
      <c r="O1640">
        <v>379924132.26246297</v>
      </c>
      <c r="Q1640" t="str">
        <f>VLOOKUP(A1640,Lookup_Tables!$D$2:$E$7,2,FALSE)</f>
        <v>AP</v>
      </c>
      <c r="R1640" t="str">
        <f>IFERROR(VLOOKUP(D1640,Lookup_Tables!$A$2:$B$21,2,FALSE),"All")</f>
        <v>Airport</v>
      </c>
    </row>
    <row r="1641" spans="1:18" hidden="1">
      <c r="A1641">
        <v>-1</v>
      </c>
      <c r="B1641">
        <v>57</v>
      </c>
      <c r="C1641" t="s">
        <v>39</v>
      </c>
      <c r="D1641">
        <v>1</v>
      </c>
      <c r="E1641">
        <v>3639382.5122922901</v>
      </c>
      <c r="F1641">
        <v>1384422.3971235882</v>
      </c>
      <c r="G1641">
        <v>5002252.2471353803</v>
      </c>
      <c r="H1641">
        <v>17038258.310330398</v>
      </c>
      <c r="I1641">
        <v>20375696.026218101</v>
      </c>
      <c r="J1641">
        <v>31939631.392817799</v>
      </c>
      <c r="K1641">
        <v>59633352.378486201</v>
      </c>
      <c r="L1641">
        <v>109587444.50427</v>
      </c>
      <c r="M1641">
        <v>129124851.81264199</v>
      </c>
      <c r="N1641">
        <v>260367387.92820701</v>
      </c>
      <c r="O1641">
        <v>323793043.83522397</v>
      </c>
      <c r="Q1641" t="str">
        <f>VLOOKUP(A1641,Lookup_Tables!$D$2:$E$7,2,FALSE)</f>
        <v>AP</v>
      </c>
      <c r="R1641" t="str">
        <f>IFERROR(VLOOKUP(D1641,Lookup_Tables!$A$2:$B$21,2,FALSE),"All")</f>
        <v>Airport</v>
      </c>
    </row>
    <row r="1642" spans="1:18" hidden="1">
      <c r="A1642">
        <v>-1</v>
      </c>
      <c r="B1642">
        <v>57</v>
      </c>
      <c r="C1642" t="s">
        <v>38</v>
      </c>
      <c r="D1642">
        <v>2</v>
      </c>
      <c r="E1642">
        <v>16076737.4690542</v>
      </c>
      <c r="F1642">
        <v>5663727.4394802079</v>
      </c>
      <c r="G1642">
        <v>30743718.275806598</v>
      </c>
      <c r="H1642">
        <v>95766488.138844207</v>
      </c>
      <c r="I1642">
        <v>113302111.242827</v>
      </c>
      <c r="J1642">
        <v>169187818.23899001</v>
      </c>
      <c r="K1642">
        <v>266815990.02815399</v>
      </c>
      <c r="L1642">
        <v>451343322.80906099</v>
      </c>
      <c r="M1642">
        <v>535859293.09740502</v>
      </c>
      <c r="N1642">
        <v>763255688.40824199</v>
      </c>
      <c r="O1642">
        <v>1106973190.7049</v>
      </c>
      <c r="Q1642" t="str">
        <f>VLOOKUP(A1642,Lookup_Tables!$D$2:$E$7,2,FALSE)</f>
        <v>AP</v>
      </c>
      <c r="R1642" t="str">
        <f>IFERROR(VLOOKUP(D1642,Lookup_Tables!$A$2:$B$21,2,FALSE),"All")</f>
        <v>Bridge</v>
      </c>
    </row>
    <row r="1643" spans="1:18" hidden="1">
      <c r="A1643">
        <v>-1</v>
      </c>
      <c r="B1643">
        <v>57</v>
      </c>
      <c r="C1643" t="s">
        <v>39</v>
      </c>
      <c r="D1643">
        <v>2</v>
      </c>
      <c r="E1643">
        <v>15190505.783698799</v>
      </c>
      <c r="F1643">
        <v>5343023.0244963877</v>
      </c>
      <c r="G1643">
        <v>27933331.1856899</v>
      </c>
      <c r="H1643">
        <v>90761986.006159604</v>
      </c>
      <c r="I1643">
        <v>106120680.14929999</v>
      </c>
      <c r="J1643">
        <v>161325546.81106001</v>
      </c>
      <c r="K1643">
        <v>245161476.599159</v>
      </c>
      <c r="L1643">
        <v>446141407.93349099</v>
      </c>
      <c r="M1643">
        <v>518034521.10488999</v>
      </c>
      <c r="N1643">
        <v>723297665.22440195</v>
      </c>
      <c r="O1643">
        <v>1106889664.0841999</v>
      </c>
      <c r="Q1643" t="str">
        <f>VLOOKUP(A1643,Lookup_Tables!$D$2:$E$7,2,FALSE)</f>
        <v>AP</v>
      </c>
      <c r="R1643" t="str">
        <f>IFERROR(VLOOKUP(D1643,Lookup_Tables!$A$2:$B$21,2,FALSE),"All")</f>
        <v>Bridge</v>
      </c>
    </row>
    <row r="1644" spans="1:18" hidden="1">
      <c r="A1644">
        <v>-1</v>
      </c>
      <c r="B1644">
        <v>57</v>
      </c>
      <c r="C1644" t="s">
        <v>38</v>
      </c>
      <c r="D1644">
        <v>3</v>
      </c>
      <c r="E1644">
        <v>961498.88062176597</v>
      </c>
      <c r="F1644">
        <v>314878.43706368399</v>
      </c>
      <c r="G1644">
        <v>1720635.49557113</v>
      </c>
      <c r="H1644">
        <v>6779733.08042638</v>
      </c>
      <c r="I1644">
        <v>7948748.72889918</v>
      </c>
      <c r="J1644">
        <v>10429869.642145799</v>
      </c>
      <c r="K1644">
        <v>14806054.7898787</v>
      </c>
      <c r="L1644">
        <v>25637999.483374301</v>
      </c>
      <c r="M1644">
        <v>30632517.237616099</v>
      </c>
      <c r="N1644">
        <v>48381250.135549501</v>
      </c>
      <c r="O1644">
        <v>78587526.334027305</v>
      </c>
      <c r="Q1644" t="str">
        <f>VLOOKUP(A1644,Lookup_Tables!$D$2:$E$7,2,FALSE)</f>
        <v>AP</v>
      </c>
      <c r="R1644" t="str">
        <f>IFERROR(VLOOKUP(D1644,Lookup_Tables!$A$2:$B$21,2,FALSE),"All")</f>
        <v>Govt Hosp</v>
      </c>
    </row>
    <row r="1645" spans="1:18" hidden="1">
      <c r="A1645">
        <v>-1</v>
      </c>
      <c r="B1645">
        <v>57</v>
      </c>
      <c r="C1645" t="s">
        <v>39</v>
      </c>
      <c r="D1645">
        <v>3</v>
      </c>
      <c r="E1645">
        <v>917963.49079441803</v>
      </c>
      <c r="F1645">
        <v>298782.81515651243</v>
      </c>
      <c r="G1645">
        <v>1581441.45159841</v>
      </c>
      <c r="H1645">
        <v>6402162.6732183797</v>
      </c>
      <c r="I1645">
        <v>7651185.0222936403</v>
      </c>
      <c r="J1645">
        <v>10152242.310004599</v>
      </c>
      <c r="K1645">
        <v>13952552.337915299</v>
      </c>
      <c r="L1645">
        <v>25347637.6636279</v>
      </c>
      <c r="M1645">
        <v>29137361.284095101</v>
      </c>
      <c r="N1645">
        <v>46258081.8804323</v>
      </c>
      <c r="O1645">
        <v>78431681.018164799</v>
      </c>
      <c r="Q1645" t="str">
        <f>VLOOKUP(A1645,Lookup_Tables!$D$2:$E$7,2,FALSE)</f>
        <v>AP</v>
      </c>
      <c r="R1645" t="str">
        <f>IFERROR(VLOOKUP(D1645,Lookup_Tables!$A$2:$B$21,2,FALSE),"All")</f>
        <v>Govt Hosp</v>
      </c>
    </row>
    <row r="1646" spans="1:18" hidden="1">
      <c r="A1646">
        <v>-1</v>
      </c>
      <c r="B1646">
        <v>57</v>
      </c>
      <c r="C1646" t="s">
        <v>38</v>
      </c>
      <c r="D1646">
        <v>4</v>
      </c>
      <c r="E1646">
        <v>261330.05292827301</v>
      </c>
      <c r="F1646">
        <v>103836.97759786336</v>
      </c>
      <c r="G1646">
        <v>558099.90313895303</v>
      </c>
      <c r="H1646">
        <v>1392226.92742671</v>
      </c>
      <c r="I1646">
        <v>1625248.4184239199</v>
      </c>
      <c r="J1646">
        <v>2359951.8734907298</v>
      </c>
      <c r="K1646">
        <v>3984959.46018539</v>
      </c>
      <c r="L1646">
        <v>6161879.5311362399</v>
      </c>
      <c r="M1646">
        <v>6952515.9305629302</v>
      </c>
      <c r="N1646">
        <v>11576933.982237199</v>
      </c>
      <c r="O1646">
        <v>17887428.7466469</v>
      </c>
      <c r="Q1646" t="str">
        <f>VLOOKUP(A1646,Lookup_Tables!$D$2:$E$7,2,FALSE)</f>
        <v>AP</v>
      </c>
      <c r="R1646" t="str">
        <f>IFERROR(VLOOKUP(D1646,Lookup_Tables!$A$2:$B$21,2,FALSE),"All")</f>
        <v>Govt Med Fac</v>
      </c>
    </row>
    <row r="1647" spans="1:18" hidden="1">
      <c r="A1647">
        <v>-1</v>
      </c>
      <c r="B1647">
        <v>57</v>
      </c>
      <c r="C1647" t="s">
        <v>39</v>
      </c>
      <c r="D1647">
        <v>4</v>
      </c>
      <c r="E1647">
        <v>239913.67054593301</v>
      </c>
      <c r="F1647">
        <v>91980.387673861027</v>
      </c>
      <c r="G1647">
        <v>501894.15201458801</v>
      </c>
      <c r="H1647">
        <v>1250916.70157413</v>
      </c>
      <c r="I1647">
        <v>1463669.5699260801</v>
      </c>
      <c r="J1647">
        <v>2224917.94039765</v>
      </c>
      <c r="K1647">
        <v>3855440.8922607698</v>
      </c>
      <c r="L1647">
        <v>6099108.8697094005</v>
      </c>
      <c r="M1647">
        <v>6783096.0410788804</v>
      </c>
      <c r="N1647">
        <v>11576933.982237199</v>
      </c>
      <c r="O1647">
        <v>17195976.718146302</v>
      </c>
      <c r="Q1647" t="str">
        <f>VLOOKUP(A1647,Lookup_Tables!$D$2:$E$7,2,FALSE)</f>
        <v>AP</v>
      </c>
      <c r="R1647" t="str">
        <f>IFERROR(VLOOKUP(D1647,Lookup_Tables!$A$2:$B$21,2,FALSE),"All")</f>
        <v>Govt Med Fac</v>
      </c>
    </row>
    <row r="1648" spans="1:18" hidden="1">
      <c r="A1648">
        <v>-1</v>
      </c>
      <c r="B1648">
        <v>57</v>
      </c>
      <c r="C1648" t="s">
        <v>38</v>
      </c>
      <c r="D1648">
        <v>6</v>
      </c>
      <c r="E1648">
        <v>1167386.34368225</v>
      </c>
      <c r="F1648">
        <v>376691.69420634455</v>
      </c>
      <c r="G1648">
        <v>1851420.19093989</v>
      </c>
      <c r="H1648">
        <v>6755943.2321718903</v>
      </c>
      <c r="I1648">
        <v>8367395.4269079203</v>
      </c>
      <c r="J1648">
        <v>14146362.7832972</v>
      </c>
      <c r="K1648">
        <v>23228714.2382029</v>
      </c>
      <c r="L1648">
        <v>38965044.426982097</v>
      </c>
      <c r="M1648">
        <v>47436814.497337401</v>
      </c>
      <c r="N1648">
        <v>59694461.640014797</v>
      </c>
      <c r="O1648">
        <v>71864215.398776501</v>
      </c>
      <c r="Q1648" t="str">
        <f>VLOOKUP(A1648,Lookup_Tables!$D$2:$E$7,2,FALSE)</f>
        <v>AP</v>
      </c>
      <c r="R1648" t="str">
        <f>IFERROR(VLOOKUP(D1648,Lookup_Tables!$A$2:$B$21,2,FALSE),"All")</f>
        <v>Port</v>
      </c>
    </row>
    <row r="1649" spans="1:18" hidden="1">
      <c r="A1649">
        <v>-1</v>
      </c>
      <c r="B1649">
        <v>57</v>
      </c>
      <c r="C1649" t="s">
        <v>39</v>
      </c>
      <c r="D1649">
        <v>6</v>
      </c>
      <c r="E1649">
        <v>1116739.0033296801</v>
      </c>
      <c r="F1649">
        <v>353189.43502328382</v>
      </c>
      <c r="G1649">
        <v>1729025.7260229799</v>
      </c>
      <c r="H1649">
        <v>6323355.5756676504</v>
      </c>
      <c r="I1649">
        <v>7992202.4688620297</v>
      </c>
      <c r="J1649">
        <v>13494738.8050487</v>
      </c>
      <c r="K1649">
        <v>23215031.0302522</v>
      </c>
      <c r="L1649">
        <v>37677555.358350299</v>
      </c>
      <c r="M1649">
        <v>46523824.973511897</v>
      </c>
      <c r="N1649">
        <v>57586941.200068198</v>
      </c>
      <c r="O1649">
        <v>71754937.178038701</v>
      </c>
      <c r="Q1649" t="str">
        <f>VLOOKUP(A1649,Lookup_Tables!$D$2:$E$7,2,FALSE)</f>
        <v>AP</v>
      </c>
      <c r="R1649" t="str">
        <f>IFERROR(VLOOKUP(D1649,Lookup_Tables!$A$2:$B$21,2,FALSE),"All")</f>
        <v>Port</v>
      </c>
    </row>
    <row r="1650" spans="1:18" hidden="1">
      <c r="A1650">
        <v>-1</v>
      </c>
      <c r="B1650">
        <v>57</v>
      </c>
      <c r="C1650" t="s">
        <v>38</v>
      </c>
      <c r="D1650">
        <v>8</v>
      </c>
      <c r="E1650">
        <v>107970.18315745</v>
      </c>
      <c r="F1650">
        <v>34806.406132658973</v>
      </c>
      <c r="G1650">
        <v>75597.331625904204</v>
      </c>
      <c r="H1650">
        <v>377285.26307346398</v>
      </c>
      <c r="I1650">
        <v>480795.14047090203</v>
      </c>
      <c r="J1650">
        <v>844520.341108719</v>
      </c>
      <c r="K1650">
        <v>1816469.9266147199</v>
      </c>
      <c r="L1650">
        <v>4240174.7914177496</v>
      </c>
      <c r="M1650">
        <v>5071669.3610812398</v>
      </c>
      <c r="N1650">
        <v>10033604.686847501</v>
      </c>
      <c r="O1650">
        <v>17757429.267579399</v>
      </c>
      <c r="Q1650" t="str">
        <f>VLOOKUP(A1650,Lookup_Tables!$D$2:$E$7,2,FALSE)</f>
        <v>AP</v>
      </c>
      <c r="R1650" t="str">
        <f>IFERROR(VLOOKUP(D1650,Lookup_Tables!$A$2:$B$21,2,FALSE),"All")</f>
        <v>Prison</v>
      </c>
    </row>
    <row r="1651" spans="1:18" hidden="1">
      <c r="A1651">
        <v>-1</v>
      </c>
      <c r="B1651">
        <v>57</v>
      </c>
      <c r="C1651" t="s">
        <v>39</v>
      </c>
      <c r="D1651">
        <v>8</v>
      </c>
      <c r="E1651">
        <v>105759.49693172501</v>
      </c>
      <c r="F1651">
        <v>34035.967309495143</v>
      </c>
      <c r="G1651">
        <v>71445.991904247698</v>
      </c>
      <c r="H1651">
        <v>357010.47549305198</v>
      </c>
      <c r="I1651">
        <v>453726.49274802202</v>
      </c>
      <c r="J1651">
        <v>804774.37222934805</v>
      </c>
      <c r="K1651">
        <v>1759478.5897131099</v>
      </c>
      <c r="L1651">
        <v>4227504.6763193402</v>
      </c>
      <c r="M1651">
        <v>5071669.3610812398</v>
      </c>
      <c r="N1651">
        <v>10033604.686847501</v>
      </c>
      <c r="O1651">
        <v>17757429.267579399</v>
      </c>
      <c r="Q1651" t="str">
        <f>VLOOKUP(A1651,Lookup_Tables!$D$2:$E$7,2,FALSE)</f>
        <v>AP</v>
      </c>
      <c r="R1651" t="str">
        <f>IFERROR(VLOOKUP(D1651,Lookup_Tables!$A$2:$B$21,2,FALSE),"All")</f>
        <v>Prison</v>
      </c>
    </row>
    <row r="1652" spans="1:18" hidden="1">
      <c r="A1652">
        <v>-1</v>
      </c>
      <c r="B1652">
        <v>57</v>
      </c>
      <c r="C1652" t="s">
        <v>38</v>
      </c>
      <c r="D1652">
        <v>9</v>
      </c>
      <c r="E1652">
        <v>291061.27043450502</v>
      </c>
      <c r="F1652">
        <v>107961.01850970634</v>
      </c>
      <c r="G1652">
        <v>452301.28490273602</v>
      </c>
      <c r="H1652">
        <v>1364081.32392586</v>
      </c>
      <c r="I1652">
        <v>1669001.2554064901</v>
      </c>
      <c r="J1652">
        <v>2698514.8611599598</v>
      </c>
      <c r="K1652">
        <v>4627985.7282395596</v>
      </c>
      <c r="L1652">
        <v>8478487.44803771</v>
      </c>
      <c r="M1652">
        <v>10969366.056255201</v>
      </c>
      <c r="N1652">
        <v>17611089.338252202</v>
      </c>
      <c r="O1652">
        <v>26461564.130511001</v>
      </c>
      <c r="Q1652" t="str">
        <f>VLOOKUP(A1652,Lookup_Tables!$D$2:$E$7,2,FALSE)</f>
        <v>AP</v>
      </c>
      <c r="R1652" t="str">
        <f>IFERROR(VLOOKUP(D1652,Lookup_Tables!$A$2:$B$21,2,FALSE),"All")</f>
        <v>Pub Admin Bldg</v>
      </c>
    </row>
    <row r="1653" spans="1:18" hidden="1">
      <c r="A1653">
        <v>-1</v>
      </c>
      <c r="B1653">
        <v>57</v>
      </c>
      <c r="C1653" t="s">
        <v>39</v>
      </c>
      <c r="D1653">
        <v>9</v>
      </c>
      <c r="E1653">
        <v>271278.14529543399</v>
      </c>
      <c r="F1653">
        <v>100394.4522084464</v>
      </c>
      <c r="G1653">
        <v>395690.35603871098</v>
      </c>
      <c r="H1653">
        <v>1239582.59892796</v>
      </c>
      <c r="I1653">
        <v>1526910.6569000699</v>
      </c>
      <c r="J1653">
        <v>2571965.0998688401</v>
      </c>
      <c r="K1653">
        <v>4321186.8121630196</v>
      </c>
      <c r="L1653">
        <v>8281047.8828551397</v>
      </c>
      <c r="M1653">
        <v>10054876.1483033</v>
      </c>
      <c r="N1653">
        <v>16491140.1315038</v>
      </c>
      <c r="O1653">
        <v>26312054.560435399</v>
      </c>
      <c r="Q1653" t="str">
        <f>VLOOKUP(A1653,Lookup_Tables!$D$2:$E$7,2,FALSE)</f>
        <v>AP</v>
      </c>
      <c r="R1653" t="str">
        <f>IFERROR(VLOOKUP(D1653,Lookup_Tables!$A$2:$B$21,2,FALSE),"All")</f>
        <v>Pub Admin Bldg</v>
      </c>
    </row>
    <row r="1654" spans="1:18" hidden="1">
      <c r="A1654">
        <v>-1</v>
      </c>
      <c r="B1654">
        <v>57</v>
      </c>
      <c r="C1654" t="s">
        <v>38</v>
      </c>
      <c r="D1654">
        <v>10</v>
      </c>
      <c r="E1654">
        <v>3546596.8358461</v>
      </c>
      <c r="F1654">
        <v>1272834.3338595293</v>
      </c>
      <c r="G1654">
        <v>6298078.8702640198</v>
      </c>
      <c r="H1654">
        <v>19096841.099621199</v>
      </c>
      <c r="I1654">
        <v>22191480.4841405</v>
      </c>
      <c r="J1654">
        <v>33769199.513999097</v>
      </c>
      <c r="K1654">
        <v>55691769.7787349</v>
      </c>
      <c r="L1654">
        <v>101135772.45182</v>
      </c>
      <c r="M1654">
        <v>115284812.924753</v>
      </c>
      <c r="N1654">
        <v>217194440.39106199</v>
      </c>
      <c r="O1654">
        <v>307628416.90745902</v>
      </c>
      <c r="Q1654" t="str">
        <f>VLOOKUP(A1654,Lookup_Tables!$D$2:$E$7,2,FALSE)</f>
        <v>AP</v>
      </c>
      <c r="R1654" t="str">
        <f>IFERROR(VLOOKUP(D1654,Lookup_Tables!$A$2:$B$21,2,FALSE),"All")</f>
        <v>Pub School</v>
      </c>
    </row>
    <row r="1655" spans="1:18" hidden="1">
      <c r="A1655">
        <v>-1</v>
      </c>
      <c r="B1655">
        <v>57</v>
      </c>
      <c r="C1655" t="s">
        <v>39</v>
      </c>
      <c r="D1655">
        <v>10</v>
      </c>
      <c r="E1655">
        <v>3362644.7917839498</v>
      </c>
      <c r="F1655">
        <v>1185353.7212930326</v>
      </c>
      <c r="G1655">
        <v>5740038.8494846504</v>
      </c>
      <c r="H1655">
        <v>17396869.945666399</v>
      </c>
      <c r="I1655">
        <v>21077529.3480216</v>
      </c>
      <c r="J1655">
        <v>32623861.5159068</v>
      </c>
      <c r="K1655">
        <v>53067344.630489103</v>
      </c>
      <c r="L1655">
        <v>98959813.847539201</v>
      </c>
      <c r="M1655">
        <v>113246928.44166601</v>
      </c>
      <c r="N1655">
        <v>213139583.58743599</v>
      </c>
      <c r="O1655">
        <v>305707301.54948503</v>
      </c>
      <c r="Q1655" t="str">
        <f>VLOOKUP(A1655,Lookup_Tables!$D$2:$E$7,2,FALSE)</f>
        <v>AP</v>
      </c>
      <c r="R1655" t="str">
        <f>IFERROR(VLOOKUP(D1655,Lookup_Tables!$A$2:$B$21,2,FALSE),"All")</f>
        <v>Pub School</v>
      </c>
    </row>
    <row r="1656" spans="1:18" hidden="1">
      <c r="A1656">
        <v>-1</v>
      </c>
      <c r="B1656">
        <v>57</v>
      </c>
      <c r="C1656" t="s">
        <v>38</v>
      </c>
      <c r="D1656">
        <v>11</v>
      </c>
      <c r="E1656">
        <v>70299.219841290906</v>
      </c>
      <c r="F1656">
        <v>21304.557403823492</v>
      </c>
      <c r="G1656">
        <v>52328.971762510198</v>
      </c>
      <c r="H1656">
        <v>303880.39289933402</v>
      </c>
      <c r="I1656">
        <v>387731.54995947698</v>
      </c>
      <c r="J1656">
        <v>813723.119275084</v>
      </c>
      <c r="K1656">
        <v>1950585.86162647</v>
      </c>
      <c r="L1656">
        <v>2991982.7829393898</v>
      </c>
      <c r="M1656">
        <v>3347887.0573065402</v>
      </c>
      <c r="N1656">
        <v>4257080.1711732997</v>
      </c>
      <c r="O1656">
        <v>6824303.55615645</v>
      </c>
      <c r="Q1656" t="str">
        <f>VLOOKUP(A1656,Lookup_Tables!$D$2:$E$7,2,FALSE)</f>
        <v>AP</v>
      </c>
      <c r="R1656" t="str">
        <f>IFERROR(VLOOKUP(D1656,Lookup_Tables!$A$2:$B$21,2,FALSE),"All")</f>
        <v>Pub Univ</v>
      </c>
    </row>
    <row r="1657" spans="1:18" hidden="1">
      <c r="A1657">
        <v>-1</v>
      </c>
      <c r="B1657">
        <v>57</v>
      </c>
      <c r="C1657" t="s">
        <v>39</v>
      </c>
      <c r="D1657">
        <v>11</v>
      </c>
      <c r="E1657">
        <v>68782.358043444401</v>
      </c>
      <c r="F1657">
        <v>20960.989223860728</v>
      </c>
      <c r="G1657">
        <v>51106.476727769099</v>
      </c>
      <c r="H1657">
        <v>293477.57825635601</v>
      </c>
      <c r="I1657">
        <v>370597.03766381199</v>
      </c>
      <c r="J1657">
        <v>785563.43249092996</v>
      </c>
      <c r="K1657">
        <v>1888465.3070714499</v>
      </c>
      <c r="L1657">
        <v>2932308.39532986</v>
      </c>
      <c r="M1657">
        <v>3274441.4084484298</v>
      </c>
      <c r="N1657">
        <v>4253713.8204394802</v>
      </c>
      <c r="O1657">
        <v>6824303.55615645</v>
      </c>
      <c r="Q1657" t="str">
        <f>VLOOKUP(A1657,Lookup_Tables!$D$2:$E$7,2,FALSE)</f>
        <v>AP</v>
      </c>
      <c r="R1657" t="str">
        <f>IFERROR(VLOOKUP(D1657,Lookup_Tables!$A$2:$B$21,2,FALSE),"All")</f>
        <v>Pub Univ</v>
      </c>
    </row>
    <row r="1658" spans="1:18" hidden="1">
      <c r="A1658">
        <v>-1</v>
      </c>
      <c r="B1658">
        <v>57</v>
      </c>
      <c r="C1658" t="s">
        <v>38</v>
      </c>
      <c r="D1658">
        <v>13</v>
      </c>
      <c r="E1658">
        <v>3536211.6437667799</v>
      </c>
      <c r="F1658">
        <v>1328131.6831359775</v>
      </c>
      <c r="G1658">
        <v>5667556.94901942</v>
      </c>
      <c r="H1658">
        <v>18454450.664810799</v>
      </c>
      <c r="I1658">
        <v>22332082.1852015</v>
      </c>
      <c r="J1658">
        <v>34451273.359887898</v>
      </c>
      <c r="K1658">
        <v>61439086.005776003</v>
      </c>
      <c r="L1658">
        <v>96644259.643750206</v>
      </c>
      <c r="M1658">
        <v>111462482.376792</v>
      </c>
      <c r="N1658">
        <v>177285480.81917</v>
      </c>
      <c r="O1658">
        <v>298672920.86938697</v>
      </c>
      <c r="Q1658" t="str">
        <f>VLOOKUP(A1658,Lookup_Tables!$D$2:$E$7,2,FALSE)</f>
        <v>AP</v>
      </c>
      <c r="R1658" t="str">
        <f>IFERROR(VLOOKUP(D1658,Lookup_Tables!$A$2:$B$21,2,FALSE),"All")</f>
        <v>Residual Inst</v>
      </c>
    </row>
    <row r="1659" spans="1:18" hidden="1">
      <c r="A1659">
        <v>-1</v>
      </c>
      <c r="B1659">
        <v>57</v>
      </c>
      <c r="C1659" t="s">
        <v>39</v>
      </c>
      <c r="D1659">
        <v>13</v>
      </c>
      <c r="E1659">
        <v>3331248.3161745798</v>
      </c>
      <c r="F1659">
        <v>1267471.8886893562</v>
      </c>
      <c r="G1659">
        <v>5112301.5189836202</v>
      </c>
      <c r="H1659">
        <v>17399853.441145498</v>
      </c>
      <c r="I1659">
        <v>20919081.758988399</v>
      </c>
      <c r="J1659">
        <v>33521585.038430899</v>
      </c>
      <c r="K1659">
        <v>59444087.399253599</v>
      </c>
      <c r="L1659">
        <v>96644259.643750206</v>
      </c>
      <c r="M1659">
        <v>107224355.326547</v>
      </c>
      <c r="N1659">
        <v>176633636.850907</v>
      </c>
      <c r="O1659">
        <v>241955340.48782399</v>
      </c>
      <c r="Q1659" t="str">
        <f>VLOOKUP(A1659,Lookup_Tables!$D$2:$E$7,2,FALSE)</f>
        <v>AP</v>
      </c>
      <c r="R1659" t="str">
        <f>IFERROR(VLOOKUP(D1659,Lookup_Tables!$A$2:$B$21,2,FALSE),"All")</f>
        <v>Residual Inst</v>
      </c>
    </row>
    <row r="1660" spans="1:18" hidden="1">
      <c r="A1660">
        <v>-1</v>
      </c>
      <c r="B1660">
        <v>57</v>
      </c>
      <c r="C1660" t="s">
        <v>38</v>
      </c>
      <c r="D1660">
        <v>14</v>
      </c>
      <c r="E1660">
        <v>10471147.1089356</v>
      </c>
      <c r="F1660">
        <v>3581164.3235108703</v>
      </c>
      <c r="G1660">
        <v>18050054.320870701</v>
      </c>
      <c r="H1660">
        <v>55640699.0687178</v>
      </c>
      <c r="I1660">
        <v>70254613.984338298</v>
      </c>
      <c r="J1660">
        <v>109558958.691744</v>
      </c>
      <c r="K1660">
        <v>187589946.38606501</v>
      </c>
      <c r="L1660">
        <v>308807881.83718997</v>
      </c>
      <c r="M1660">
        <v>415146807.64564103</v>
      </c>
      <c r="N1660">
        <v>558403218.90735698</v>
      </c>
      <c r="O1660">
        <v>768269359.75264704</v>
      </c>
      <c r="Q1660" t="str">
        <f>VLOOKUP(A1660,Lookup_Tables!$D$2:$E$7,2,FALSE)</f>
        <v>AP</v>
      </c>
      <c r="R1660" t="str">
        <f>IFERROR(VLOOKUP(D1660,Lookup_Tables!$A$2:$B$21,2,FALSE),"All")</f>
        <v>Road</v>
      </c>
    </row>
    <row r="1661" spans="1:18" hidden="1">
      <c r="A1661">
        <v>-1</v>
      </c>
      <c r="B1661">
        <v>57</v>
      </c>
      <c r="C1661" t="s">
        <v>39</v>
      </c>
      <c r="D1661">
        <v>14</v>
      </c>
      <c r="E1661">
        <v>9977029.1012593005</v>
      </c>
      <c r="F1661">
        <v>3343289.0889994968</v>
      </c>
      <c r="G1661">
        <v>16832828.960964501</v>
      </c>
      <c r="H1661">
        <v>51946072.2145973</v>
      </c>
      <c r="I1661">
        <v>63893428.9759643</v>
      </c>
      <c r="J1661">
        <v>106180392.404964</v>
      </c>
      <c r="K1661">
        <v>186009840.553069</v>
      </c>
      <c r="L1661">
        <v>297238113.33753502</v>
      </c>
      <c r="M1661">
        <v>414867409.68073499</v>
      </c>
      <c r="N1661">
        <v>538663833.23011506</v>
      </c>
      <c r="O1661">
        <v>768060887.23884499</v>
      </c>
      <c r="Q1661" t="str">
        <f>VLOOKUP(A1661,Lookup_Tables!$D$2:$E$7,2,FALSE)</f>
        <v>AP</v>
      </c>
      <c r="R1661" t="str">
        <f>IFERROR(VLOOKUP(D1661,Lookup_Tables!$A$2:$B$21,2,FALSE),"All")</f>
        <v>Road</v>
      </c>
    </row>
    <row r="1662" spans="1:18" hidden="1">
      <c r="A1662">
        <v>-1</v>
      </c>
      <c r="B1662">
        <v>57</v>
      </c>
      <c r="C1662" t="s">
        <v>38</v>
      </c>
      <c r="D1662">
        <v>15</v>
      </c>
      <c r="E1662">
        <v>305748250.65310299</v>
      </c>
      <c r="F1662">
        <v>116034636.98167971</v>
      </c>
      <c r="G1662">
        <v>646103884.10579801</v>
      </c>
      <c r="H1662">
        <v>1732693963.51564</v>
      </c>
      <c r="I1662">
        <v>2052767647.4855299</v>
      </c>
      <c r="J1662">
        <v>2971078139.88166</v>
      </c>
      <c r="K1662">
        <v>4901046499.0218601</v>
      </c>
      <c r="L1662">
        <v>7590362804.9444704</v>
      </c>
      <c r="M1662">
        <v>8609258631.6719894</v>
      </c>
      <c r="N1662">
        <v>13943475386.030001</v>
      </c>
      <c r="O1662">
        <v>19057483953.832001</v>
      </c>
      <c r="Q1662" t="str">
        <f>VLOOKUP(A1662,Lookup_Tables!$D$2:$E$7,2,FALSE)</f>
        <v>AP</v>
      </c>
      <c r="R1662" t="str">
        <f>IFERROR(VLOOKUP(D1662,Lookup_Tables!$A$2:$B$21,2,FALSE),"All")</f>
        <v>All</v>
      </c>
    </row>
    <row r="1663" spans="1:18" hidden="1">
      <c r="A1663">
        <v>-1</v>
      </c>
      <c r="B1663">
        <v>57</v>
      </c>
      <c r="C1663" t="s">
        <v>39</v>
      </c>
      <c r="D1663">
        <v>15</v>
      </c>
      <c r="E1663">
        <v>285431261.22262001</v>
      </c>
      <c r="F1663">
        <v>106313518.63591897</v>
      </c>
      <c r="G1663">
        <v>591085238.64583099</v>
      </c>
      <c r="H1663">
        <v>1603077907.56952</v>
      </c>
      <c r="I1663">
        <v>1899871289.53649</v>
      </c>
      <c r="J1663">
        <v>2828995831.66429</v>
      </c>
      <c r="K1663">
        <v>4491710503.8908997</v>
      </c>
      <c r="L1663">
        <v>7579359529.1346102</v>
      </c>
      <c r="M1663">
        <v>8568583746.1960497</v>
      </c>
      <c r="N1663">
        <v>13444960215.8421</v>
      </c>
      <c r="O1663">
        <v>18723827939.512901</v>
      </c>
      <c r="Q1663" t="str">
        <f>VLOOKUP(A1663,Lookup_Tables!$D$2:$E$7,2,FALSE)</f>
        <v>AP</v>
      </c>
      <c r="R1663" t="str">
        <f>IFERROR(VLOOKUP(D1663,Lookup_Tables!$A$2:$B$21,2,FALSE),"All")</f>
        <v>All</v>
      </c>
    </row>
    <row r="1664" spans="1:18" hidden="1">
      <c r="A1664">
        <v>-1</v>
      </c>
      <c r="B1664">
        <v>57</v>
      </c>
      <c r="C1664" t="s">
        <v>38</v>
      </c>
      <c r="D1664">
        <v>16</v>
      </c>
      <c r="E1664">
        <v>40282466.341411397</v>
      </c>
      <c r="F1664">
        <v>14136494.061615966</v>
      </c>
      <c r="G1664">
        <v>77412670.786387205</v>
      </c>
      <c r="H1664">
        <v>225817571.43825999</v>
      </c>
      <c r="I1664">
        <v>266422916.04221901</v>
      </c>
      <c r="J1664">
        <v>403220254.84795803</v>
      </c>
      <c r="K1664">
        <v>664687957.03208697</v>
      </c>
      <c r="L1664">
        <v>1123755499.8500199</v>
      </c>
      <c r="M1664">
        <v>1270839662.03301</v>
      </c>
      <c r="N1664">
        <v>2293466087.6504502</v>
      </c>
      <c r="O1664">
        <v>3128912899.2721901</v>
      </c>
      <c r="Q1664" t="str">
        <f>VLOOKUP(A1664,Lookup_Tables!$D$2:$E$7,2,FALSE)</f>
        <v>AP</v>
      </c>
      <c r="R1664" t="str">
        <f>IFERROR(VLOOKUP(D1664,Lookup_Tables!$A$2:$B$21,2,FALSE),"All")</f>
        <v>Government_Loss</v>
      </c>
    </row>
    <row r="1665" spans="1:18" hidden="1">
      <c r="A1665">
        <v>-1</v>
      </c>
      <c r="B1665">
        <v>57</v>
      </c>
      <c r="C1665" t="s">
        <v>39</v>
      </c>
      <c r="D1665">
        <v>16</v>
      </c>
      <c r="E1665">
        <v>38046617.069000401</v>
      </c>
      <c r="F1665">
        <v>13149328.592292953</v>
      </c>
      <c r="G1665">
        <v>71370405.565557197</v>
      </c>
      <c r="H1665">
        <v>207654315.26785299</v>
      </c>
      <c r="I1665">
        <v>242654145.25901499</v>
      </c>
      <c r="J1665">
        <v>391558147.53036702</v>
      </c>
      <c r="K1665">
        <v>638947887.05418897</v>
      </c>
      <c r="L1665">
        <v>1073982356.28146</v>
      </c>
      <c r="M1665">
        <v>1257743260.5372901</v>
      </c>
      <c r="N1665">
        <v>2167466474.2146401</v>
      </c>
      <c r="O1665">
        <v>3128057292.0556002</v>
      </c>
      <c r="Q1665" t="str">
        <f>VLOOKUP(A1665,Lookup_Tables!$D$2:$E$7,2,FALSE)</f>
        <v>AP</v>
      </c>
      <c r="R1665" t="str">
        <f>IFERROR(VLOOKUP(D1665,Lookup_Tables!$A$2:$B$21,2,FALSE),"All")</f>
        <v>Government_Loss</v>
      </c>
    </row>
    <row r="1666" spans="1:18" hidden="1">
      <c r="A1666">
        <v>-1</v>
      </c>
      <c r="B1666">
        <v>57</v>
      </c>
      <c r="C1666" t="s">
        <v>38</v>
      </c>
      <c r="D1666">
        <v>17</v>
      </c>
      <c r="E1666">
        <v>42291060.817499399</v>
      </c>
      <c r="F1666">
        <v>15969214.684481155</v>
      </c>
      <c r="G1666">
        <v>85262825.921055704</v>
      </c>
      <c r="H1666">
        <v>236938256.45874599</v>
      </c>
      <c r="I1666">
        <v>277968026.92722797</v>
      </c>
      <c r="J1666">
        <v>414326125.69201499</v>
      </c>
      <c r="K1666">
        <v>739462529.05082202</v>
      </c>
      <c r="L1666">
        <v>1067291319.37992</v>
      </c>
      <c r="M1666">
        <v>1255103182.6642201</v>
      </c>
      <c r="N1666">
        <v>2053333369.9038501</v>
      </c>
      <c r="O1666">
        <v>2448843022.3129902</v>
      </c>
      <c r="Q1666" t="str">
        <f>VLOOKUP(A1666,Lookup_Tables!$D$2:$E$7,2,FALSE)</f>
        <v>AP</v>
      </c>
      <c r="R1666" t="str">
        <f>IFERROR(VLOOKUP(D1666,Lookup_Tables!$A$2:$B$21,2,FALSE),"All")</f>
        <v>Emergency_Loss</v>
      </c>
    </row>
    <row r="1667" spans="1:18" hidden="1">
      <c r="A1667">
        <v>-1</v>
      </c>
      <c r="B1667">
        <v>57</v>
      </c>
      <c r="C1667" t="s">
        <v>39</v>
      </c>
      <c r="D1667">
        <v>17</v>
      </c>
      <c r="E1667">
        <v>39597663.532925397</v>
      </c>
      <c r="F1667">
        <v>14707602.653441045</v>
      </c>
      <c r="G1667">
        <v>78275575.306136698</v>
      </c>
      <c r="H1667">
        <v>217625454.67510799</v>
      </c>
      <c r="I1667">
        <v>260609577.921368</v>
      </c>
      <c r="J1667">
        <v>392649418.99317801</v>
      </c>
      <c r="K1667">
        <v>698465955.49895406</v>
      </c>
      <c r="L1667">
        <v>1062832215.39622</v>
      </c>
      <c r="M1667">
        <v>1229399116.6173799</v>
      </c>
      <c r="N1667">
        <v>1959370807.5005701</v>
      </c>
      <c r="O1667">
        <v>2368070544.0528302</v>
      </c>
      <c r="Q1667" t="str">
        <f>VLOOKUP(A1667,Lookup_Tables!$D$2:$E$7,2,FALSE)</f>
        <v>AP</v>
      </c>
      <c r="R1667" t="str">
        <f>IFERROR(VLOOKUP(D1667,Lookup_Tables!$A$2:$B$21,2,FALSE),"All")</f>
        <v>Emergency_Loss</v>
      </c>
    </row>
    <row r="1668" spans="1:18" hidden="1">
      <c r="A1668">
        <v>-1</v>
      </c>
      <c r="B1668">
        <v>57</v>
      </c>
      <c r="C1668" t="s">
        <v>38</v>
      </c>
      <c r="D1668">
        <v>18</v>
      </c>
      <c r="E1668">
        <v>82573527.158911303</v>
      </c>
      <c r="F1668">
        <v>30201592.875345498</v>
      </c>
      <c r="G1668">
        <v>166176743.06281799</v>
      </c>
      <c r="H1668">
        <v>455713392.95747602</v>
      </c>
      <c r="I1668">
        <v>549865954.594419</v>
      </c>
      <c r="J1668">
        <v>826279510.12584805</v>
      </c>
      <c r="K1668">
        <v>1390402467.8655901</v>
      </c>
      <c r="L1668">
        <v>2139755910.89063</v>
      </c>
      <c r="M1668">
        <v>2495257249.2787399</v>
      </c>
      <c r="N1668">
        <v>4239647487.3991899</v>
      </c>
      <c r="O1668">
        <v>5446969328.5627699</v>
      </c>
      <c r="Q1668" t="str">
        <f>VLOOKUP(A1668,Lookup_Tables!$D$2:$E$7,2,FALSE)</f>
        <v>AP</v>
      </c>
      <c r="R1668" t="str">
        <f>IFERROR(VLOOKUP(D1668,Lookup_Tables!$A$2:$B$21,2,FALSE),"All")</f>
        <v>Govt_Plus_Emergency</v>
      </c>
    </row>
    <row r="1669" spans="1:18" hidden="1">
      <c r="A1669">
        <v>-1</v>
      </c>
      <c r="B1669">
        <v>57</v>
      </c>
      <c r="C1669" t="s">
        <v>39</v>
      </c>
      <c r="D1669">
        <v>18</v>
      </c>
      <c r="E1669">
        <v>77576231.504521802</v>
      </c>
      <c r="F1669">
        <v>28113671.35591156</v>
      </c>
      <c r="G1669">
        <v>152408785.761538</v>
      </c>
      <c r="H1669">
        <v>420590888.41540003</v>
      </c>
      <c r="I1669">
        <v>509187740.62544698</v>
      </c>
      <c r="J1669">
        <v>779329639.306633</v>
      </c>
      <c r="K1669">
        <v>1289541915.9272299</v>
      </c>
      <c r="L1669">
        <v>2103322607.8816099</v>
      </c>
      <c r="M1669">
        <v>2490860303.3084998</v>
      </c>
      <c r="N1669">
        <v>3953783647.0120101</v>
      </c>
      <c r="O1669">
        <v>5445091332.9190702</v>
      </c>
      <c r="Q1669" t="str">
        <f>VLOOKUP(A1669,Lookup_Tables!$D$2:$E$7,2,FALSE)</f>
        <v>AP</v>
      </c>
      <c r="R1669" t="str">
        <f>IFERROR(VLOOKUP(D1669,Lookup_Tables!$A$2:$B$21,2,FALSE),"All")</f>
        <v>Govt_Plus_Emergency</v>
      </c>
    </row>
    <row r="1670" spans="1:18" hidden="1">
      <c r="A1670">
        <v>-1</v>
      </c>
      <c r="B1670">
        <v>58</v>
      </c>
      <c r="C1670" t="s">
        <v>38</v>
      </c>
      <c r="D1670">
        <v>0</v>
      </c>
      <c r="E1670">
        <v>534622934.29770398</v>
      </c>
      <c r="F1670">
        <v>194183496.04974073</v>
      </c>
      <c r="G1670">
        <v>921633854.73073697</v>
      </c>
      <c r="H1670">
        <v>2777158555.7377901</v>
      </c>
      <c r="I1670">
        <v>3508694797.0401201</v>
      </c>
      <c r="J1670">
        <v>6111637214.2067499</v>
      </c>
      <c r="K1670">
        <v>10548735286.6322</v>
      </c>
      <c r="L1670">
        <v>16300228935.791901</v>
      </c>
      <c r="M1670">
        <v>18896351810.433102</v>
      </c>
      <c r="N1670">
        <v>24425776197.8013</v>
      </c>
      <c r="O1670">
        <v>27465664407.431801</v>
      </c>
      <c r="Q1670" t="str">
        <f>VLOOKUP(A1670,Lookup_Tables!$D$2:$E$7,2,FALSE)</f>
        <v>AP</v>
      </c>
      <c r="R1670" t="str">
        <f>IFERROR(VLOOKUP(D1670,Lookup_Tables!$A$2:$B$21,2,FALSE),"All")</f>
        <v>Private Assets</v>
      </c>
    </row>
    <row r="1671" spans="1:18" hidden="1">
      <c r="A1671">
        <v>-1</v>
      </c>
      <c r="B1671">
        <v>58</v>
      </c>
      <c r="C1671" t="s">
        <v>39</v>
      </c>
      <c r="D1671">
        <v>0</v>
      </c>
      <c r="E1671">
        <v>505591170.839342</v>
      </c>
      <c r="F1671">
        <v>179710715.50413418</v>
      </c>
      <c r="G1671">
        <v>861083658.64760196</v>
      </c>
      <c r="H1671">
        <v>2592017105.6767602</v>
      </c>
      <c r="I1671">
        <v>3241860662.1826601</v>
      </c>
      <c r="J1671">
        <v>5624452533.1641798</v>
      </c>
      <c r="K1671">
        <v>10478802679.3295</v>
      </c>
      <c r="L1671">
        <v>15950973532.792801</v>
      </c>
      <c r="M1671">
        <v>18746757675.527599</v>
      </c>
      <c r="N1671">
        <v>24214840997.621201</v>
      </c>
      <c r="O1671">
        <v>27412646505.791199</v>
      </c>
      <c r="Q1671" t="str">
        <f>VLOOKUP(A1671,Lookup_Tables!$D$2:$E$7,2,FALSE)</f>
        <v>AP</v>
      </c>
      <c r="R1671" t="str">
        <f>IFERROR(VLOOKUP(D1671,Lookup_Tables!$A$2:$B$21,2,FALSE),"All")</f>
        <v>Private Assets</v>
      </c>
    </row>
    <row r="1672" spans="1:18" hidden="1">
      <c r="A1672">
        <v>-1</v>
      </c>
      <c r="B1672">
        <v>58</v>
      </c>
      <c r="C1672" t="s">
        <v>38</v>
      </c>
      <c r="D1672">
        <v>1</v>
      </c>
      <c r="E1672">
        <v>478258.49787790899</v>
      </c>
      <c r="F1672">
        <v>146534.64048451284</v>
      </c>
      <c r="G1672">
        <v>590025.90107123205</v>
      </c>
      <c r="H1672">
        <v>2242605.0208397699</v>
      </c>
      <c r="I1672">
        <v>2864615.33440413</v>
      </c>
      <c r="J1672">
        <v>5433484.3450448699</v>
      </c>
      <c r="K1672">
        <v>12408439.7071304</v>
      </c>
      <c r="L1672">
        <v>20487085.285390101</v>
      </c>
      <c r="M1672">
        <v>22191955.9119699</v>
      </c>
      <c r="N1672">
        <v>28622494.182079501</v>
      </c>
      <c r="O1672">
        <v>33306200.860659599</v>
      </c>
      <c r="Q1672" t="str">
        <f>VLOOKUP(A1672,Lookup_Tables!$D$2:$E$7,2,FALSE)</f>
        <v>AP</v>
      </c>
      <c r="R1672" t="str">
        <f>IFERROR(VLOOKUP(D1672,Lookup_Tables!$A$2:$B$21,2,FALSE),"All")</f>
        <v>Airport</v>
      </c>
    </row>
    <row r="1673" spans="1:18" hidden="1">
      <c r="A1673">
        <v>-1</v>
      </c>
      <c r="B1673">
        <v>58</v>
      </c>
      <c r="C1673" t="s">
        <v>39</v>
      </c>
      <c r="D1673">
        <v>1</v>
      </c>
      <c r="E1673">
        <v>461537.71235839499</v>
      </c>
      <c r="F1673">
        <v>141767.06059335888</v>
      </c>
      <c r="G1673">
        <v>557023.76769841602</v>
      </c>
      <c r="H1673">
        <v>2145990.4248903301</v>
      </c>
      <c r="I1673">
        <v>2656565.8784840801</v>
      </c>
      <c r="J1673">
        <v>5111533.3465580996</v>
      </c>
      <c r="K1673">
        <v>11975024.5911752</v>
      </c>
      <c r="L1673">
        <v>20372020.269439101</v>
      </c>
      <c r="M1673">
        <v>22191955.9119699</v>
      </c>
      <c r="N1673">
        <v>27831753.047036301</v>
      </c>
      <c r="O1673">
        <v>33043604.630787201</v>
      </c>
      <c r="Q1673" t="str">
        <f>VLOOKUP(A1673,Lookup_Tables!$D$2:$E$7,2,FALSE)</f>
        <v>AP</v>
      </c>
      <c r="R1673" t="str">
        <f>IFERROR(VLOOKUP(D1673,Lookup_Tables!$A$2:$B$21,2,FALSE),"All")</f>
        <v>Airport</v>
      </c>
    </row>
    <row r="1674" spans="1:18" hidden="1">
      <c r="A1674">
        <v>-1</v>
      </c>
      <c r="B1674">
        <v>58</v>
      </c>
      <c r="C1674" t="s">
        <v>38</v>
      </c>
      <c r="D1674">
        <v>2</v>
      </c>
      <c r="E1674">
        <v>7539832.14852715</v>
      </c>
      <c r="F1674">
        <v>2452324.9182008691</v>
      </c>
      <c r="G1674">
        <v>11140265.906856799</v>
      </c>
      <c r="H1674">
        <v>40152017.610496998</v>
      </c>
      <c r="I1674">
        <v>47905620.268387698</v>
      </c>
      <c r="J1674">
        <v>82157372.681022793</v>
      </c>
      <c r="K1674">
        <v>148547614.48228401</v>
      </c>
      <c r="L1674">
        <v>272121652.25132501</v>
      </c>
      <c r="M1674">
        <v>311541331.73499298</v>
      </c>
      <c r="N1674">
        <v>468642150.18150097</v>
      </c>
      <c r="O1674">
        <v>584511315.65393996</v>
      </c>
      <c r="Q1674" t="str">
        <f>VLOOKUP(A1674,Lookup_Tables!$D$2:$E$7,2,FALSE)</f>
        <v>AP</v>
      </c>
      <c r="R1674" t="str">
        <f>IFERROR(VLOOKUP(D1674,Lookup_Tables!$A$2:$B$21,2,FALSE),"All")</f>
        <v>Bridge</v>
      </c>
    </row>
    <row r="1675" spans="1:18" hidden="1">
      <c r="A1675">
        <v>-1</v>
      </c>
      <c r="B1675">
        <v>58</v>
      </c>
      <c r="C1675" t="s">
        <v>39</v>
      </c>
      <c r="D1675">
        <v>2</v>
      </c>
      <c r="E1675">
        <v>7221265.23505098</v>
      </c>
      <c r="F1675">
        <v>2285182.3419567151</v>
      </c>
      <c r="G1675">
        <v>10452508.970308401</v>
      </c>
      <c r="H1675">
        <v>38382807.715461597</v>
      </c>
      <c r="I1675">
        <v>46725008.195097104</v>
      </c>
      <c r="J1675">
        <v>77748941.428231701</v>
      </c>
      <c r="K1675">
        <v>142137416.69826701</v>
      </c>
      <c r="L1675">
        <v>271844921.90275401</v>
      </c>
      <c r="M1675">
        <v>308440523.52560699</v>
      </c>
      <c r="N1675">
        <v>468642150.18150097</v>
      </c>
      <c r="O1675">
        <v>584502271.73626995</v>
      </c>
      <c r="Q1675" t="str">
        <f>VLOOKUP(A1675,Lookup_Tables!$D$2:$E$7,2,FALSE)</f>
        <v>AP</v>
      </c>
      <c r="R1675" t="str">
        <f>IFERROR(VLOOKUP(D1675,Lookup_Tables!$A$2:$B$21,2,FALSE),"All")</f>
        <v>Bridge</v>
      </c>
    </row>
    <row r="1676" spans="1:18" hidden="1">
      <c r="A1676">
        <v>-1</v>
      </c>
      <c r="B1676">
        <v>58</v>
      </c>
      <c r="C1676" t="s">
        <v>38</v>
      </c>
      <c r="D1676">
        <v>3</v>
      </c>
      <c r="E1676">
        <v>989250.69664649398</v>
      </c>
      <c r="F1676">
        <v>347212.70104346739</v>
      </c>
      <c r="G1676">
        <v>1500953.0753833801</v>
      </c>
      <c r="H1676">
        <v>4751756.0264831102</v>
      </c>
      <c r="I1676">
        <v>6017466.4562911</v>
      </c>
      <c r="J1676">
        <v>10405501.7271454</v>
      </c>
      <c r="K1676">
        <v>21420026.1912429</v>
      </c>
      <c r="L1676">
        <v>36332993.994109899</v>
      </c>
      <c r="M1676">
        <v>40552027.539444499</v>
      </c>
      <c r="N1676">
        <v>50985125.679965898</v>
      </c>
      <c r="O1676">
        <v>60492232.7246565</v>
      </c>
      <c r="Q1676" t="str">
        <f>VLOOKUP(A1676,Lookup_Tables!$D$2:$E$7,2,FALSE)</f>
        <v>AP</v>
      </c>
      <c r="R1676" t="str">
        <f>IFERROR(VLOOKUP(D1676,Lookup_Tables!$A$2:$B$21,2,FALSE),"All")</f>
        <v>Govt Hosp</v>
      </c>
    </row>
    <row r="1677" spans="1:18" hidden="1">
      <c r="A1677">
        <v>-1</v>
      </c>
      <c r="B1677">
        <v>58</v>
      </c>
      <c r="C1677" t="s">
        <v>39</v>
      </c>
      <c r="D1677">
        <v>3</v>
      </c>
      <c r="E1677">
        <v>932353.49646676204</v>
      </c>
      <c r="F1677">
        <v>317604.86983931181</v>
      </c>
      <c r="G1677">
        <v>1374650.89746129</v>
      </c>
      <c r="H1677">
        <v>4442444.87922592</v>
      </c>
      <c r="I1677">
        <v>5524743.1009266498</v>
      </c>
      <c r="J1677">
        <v>9815243.5403301008</v>
      </c>
      <c r="K1677">
        <v>21068090.213624399</v>
      </c>
      <c r="L1677">
        <v>35993305.0182212</v>
      </c>
      <c r="M1677">
        <v>39747246.478532404</v>
      </c>
      <c r="N1677">
        <v>50663223.355314396</v>
      </c>
      <c r="O1677">
        <v>59346128.044881999</v>
      </c>
      <c r="Q1677" t="str">
        <f>VLOOKUP(A1677,Lookup_Tables!$D$2:$E$7,2,FALSE)</f>
        <v>AP</v>
      </c>
      <c r="R1677" t="str">
        <f>IFERROR(VLOOKUP(D1677,Lookup_Tables!$A$2:$B$21,2,FALSE),"All")</f>
        <v>Govt Hosp</v>
      </c>
    </row>
    <row r="1678" spans="1:18" hidden="1">
      <c r="A1678">
        <v>-1</v>
      </c>
      <c r="B1678">
        <v>58</v>
      </c>
      <c r="C1678" t="s">
        <v>38</v>
      </c>
      <c r="D1678">
        <v>4</v>
      </c>
      <c r="E1678">
        <v>1187539.262688</v>
      </c>
      <c r="F1678">
        <v>405136.121185133</v>
      </c>
      <c r="G1678">
        <v>1880837.8443241699</v>
      </c>
      <c r="H1678">
        <v>6115111.42032657</v>
      </c>
      <c r="I1678">
        <v>7987138.3686932698</v>
      </c>
      <c r="J1678">
        <v>13192875.8540447</v>
      </c>
      <c r="K1678">
        <v>25083466.564902399</v>
      </c>
      <c r="L1678">
        <v>42079208.589816898</v>
      </c>
      <c r="M1678">
        <v>45530448.797095202</v>
      </c>
      <c r="N1678">
        <v>61954130.7738408</v>
      </c>
      <c r="O1678">
        <v>69849961.042612106</v>
      </c>
      <c r="Q1678" t="str">
        <f>VLOOKUP(A1678,Lookup_Tables!$D$2:$E$7,2,FALSE)</f>
        <v>AP</v>
      </c>
      <c r="R1678" t="str">
        <f>IFERROR(VLOOKUP(D1678,Lookup_Tables!$A$2:$B$21,2,FALSE),"All")</f>
        <v>Govt Med Fac</v>
      </c>
    </row>
    <row r="1679" spans="1:18" hidden="1">
      <c r="A1679">
        <v>-1</v>
      </c>
      <c r="B1679">
        <v>58</v>
      </c>
      <c r="C1679" t="s">
        <v>39</v>
      </c>
      <c r="D1679">
        <v>4</v>
      </c>
      <c r="E1679">
        <v>1123366.0274326201</v>
      </c>
      <c r="F1679">
        <v>370966.13672293478</v>
      </c>
      <c r="G1679">
        <v>1700744.0021917201</v>
      </c>
      <c r="H1679">
        <v>5809190.9617517702</v>
      </c>
      <c r="I1679">
        <v>7410446.9414558802</v>
      </c>
      <c r="J1679">
        <v>12573422.537692901</v>
      </c>
      <c r="K1679">
        <v>25016601.828232698</v>
      </c>
      <c r="L1679">
        <v>41739202.290013596</v>
      </c>
      <c r="M1679">
        <v>45001630.324804798</v>
      </c>
      <c r="N1679">
        <v>60720604.075266302</v>
      </c>
      <c r="O1679">
        <v>69541055.418296501</v>
      </c>
      <c r="Q1679" t="str">
        <f>VLOOKUP(A1679,Lookup_Tables!$D$2:$E$7,2,FALSE)</f>
        <v>AP</v>
      </c>
      <c r="R1679" t="str">
        <f>IFERROR(VLOOKUP(D1679,Lookup_Tables!$A$2:$B$21,2,FALSE),"All")</f>
        <v>Govt Med Fac</v>
      </c>
    </row>
    <row r="1680" spans="1:18" hidden="1">
      <c r="A1680">
        <v>-1</v>
      </c>
      <c r="B1680">
        <v>58</v>
      </c>
      <c r="C1680" t="s">
        <v>38</v>
      </c>
      <c r="D1680">
        <v>6</v>
      </c>
      <c r="E1680">
        <v>1722156.91240989</v>
      </c>
      <c r="F1680">
        <v>550394.82672840566</v>
      </c>
      <c r="G1680">
        <v>2568737.8547310801</v>
      </c>
      <c r="H1680">
        <v>10074227.137861401</v>
      </c>
      <c r="I1680">
        <v>12630259.9821105</v>
      </c>
      <c r="J1680">
        <v>21595390.304368801</v>
      </c>
      <c r="K1680">
        <v>40027437.170009397</v>
      </c>
      <c r="L1680">
        <v>56433779.080539502</v>
      </c>
      <c r="M1680">
        <v>61915557.608601697</v>
      </c>
      <c r="N1680">
        <v>83491330.679056704</v>
      </c>
      <c r="O1680">
        <v>102225528.36664499</v>
      </c>
      <c r="Q1680" t="str">
        <f>VLOOKUP(A1680,Lookup_Tables!$D$2:$E$7,2,FALSE)</f>
        <v>AP</v>
      </c>
      <c r="R1680" t="str">
        <f>IFERROR(VLOOKUP(D1680,Lookup_Tables!$A$2:$B$21,2,FALSE),"All")</f>
        <v>Port</v>
      </c>
    </row>
    <row r="1681" spans="1:18" hidden="1">
      <c r="A1681">
        <v>-1</v>
      </c>
      <c r="B1681">
        <v>58</v>
      </c>
      <c r="C1681" t="s">
        <v>39</v>
      </c>
      <c r="D1681">
        <v>6</v>
      </c>
      <c r="E1681">
        <v>1653025.4697688599</v>
      </c>
      <c r="F1681">
        <v>523743.53798740474</v>
      </c>
      <c r="G1681">
        <v>2422343.37277121</v>
      </c>
      <c r="H1681">
        <v>9584794.7233921494</v>
      </c>
      <c r="I1681">
        <v>11933523.091806401</v>
      </c>
      <c r="J1681">
        <v>20666326.3780751</v>
      </c>
      <c r="K1681">
        <v>38419624.9933066</v>
      </c>
      <c r="L1681">
        <v>56421155.216225199</v>
      </c>
      <c r="M1681">
        <v>61910393.251925901</v>
      </c>
      <c r="N1681">
        <v>79710236.276046798</v>
      </c>
      <c r="O1681">
        <v>102215497.787503</v>
      </c>
      <c r="Q1681" t="str">
        <f>VLOOKUP(A1681,Lookup_Tables!$D$2:$E$7,2,FALSE)</f>
        <v>AP</v>
      </c>
      <c r="R1681" t="str">
        <f>IFERROR(VLOOKUP(D1681,Lookup_Tables!$A$2:$B$21,2,FALSE),"All")</f>
        <v>Port</v>
      </c>
    </row>
    <row r="1682" spans="1:18" hidden="1">
      <c r="A1682">
        <v>-1</v>
      </c>
      <c r="B1682">
        <v>58</v>
      </c>
      <c r="C1682" t="s">
        <v>38</v>
      </c>
      <c r="D1682">
        <v>9</v>
      </c>
      <c r="E1682">
        <v>166045.93988659899</v>
      </c>
      <c r="F1682">
        <v>50689.187118575341</v>
      </c>
      <c r="G1682">
        <v>196036.179513896</v>
      </c>
      <c r="H1682">
        <v>866767.86929858301</v>
      </c>
      <c r="I1682">
        <v>1082483.6740727299</v>
      </c>
      <c r="J1682">
        <v>2042601.7827207099</v>
      </c>
      <c r="K1682">
        <v>4120632.9549589101</v>
      </c>
      <c r="L1682">
        <v>6800627.8866565097</v>
      </c>
      <c r="M1682">
        <v>7871397.1841863301</v>
      </c>
      <c r="N1682">
        <v>9098962.2976445202</v>
      </c>
      <c r="O1682">
        <v>10711447.445273601</v>
      </c>
      <c r="Q1682" t="str">
        <f>VLOOKUP(A1682,Lookup_Tables!$D$2:$E$7,2,FALSE)</f>
        <v>AP</v>
      </c>
      <c r="R1682" t="str">
        <f>IFERROR(VLOOKUP(D1682,Lookup_Tables!$A$2:$B$21,2,FALSE),"All")</f>
        <v>Pub Admin Bldg</v>
      </c>
    </row>
    <row r="1683" spans="1:18" hidden="1">
      <c r="A1683">
        <v>-1</v>
      </c>
      <c r="B1683">
        <v>58</v>
      </c>
      <c r="C1683" t="s">
        <v>39</v>
      </c>
      <c r="D1683">
        <v>9</v>
      </c>
      <c r="E1683">
        <v>160032.084529385</v>
      </c>
      <c r="F1683">
        <v>48226.239770597225</v>
      </c>
      <c r="G1683">
        <v>183752.96126938501</v>
      </c>
      <c r="H1683">
        <v>811063.94820923696</v>
      </c>
      <c r="I1683">
        <v>1020246.9239087499</v>
      </c>
      <c r="J1683">
        <v>1978623.1789766201</v>
      </c>
      <c r="K1683">
        <v>4024741.3008003798</v>
      </c>
      <c r="L1683">
        <v>6693245.6191894701</v>
      </c>
      <c r="M1683">
        <v>7731133.9039053302</v>
      </c>
      <c r="N1683">
        <v>9050244.2928756196</v>
      </c>
      <c r="O1683">
        <v>10654586.4594125</v>
      </c>
      <c r="Q1683" t="str">
        <f>VLOOKUP(A1683,Lookup_Tables!$D$2:$E$7,2,FALSE)</f>
        <v>AP</v>
      </c>
      <c r="R1683" t="str">
        <f>IFERROR(VLOOKUP(D1683,Lookup_Tables!$A$2:$B$21,2,FALSE),"All")</f>
        <v>Pub Admin Bldg</v>
      </c>
    </row>
    <row r="1684" spans="1:18" hidden="1">
      <c r="A1684">
        <v>-1</v>
      </c>
      <c r="B1684">
        <v>58</v>
      </c>
      <c r="C1684" t="s">
        <v>38</v>
      </c>
      <c r="D1684">
        <v>10</v>
      </c>
      <c r="E1684">
        <v>9657762.6530246902</v>
      </c>
      <c r="F1684">
        <v>3082599.3832903989</v>
      </c>
      <c r="G1684">
        <v>14292752.4184353</v>
      </c>
      <c r="H1684">
        <v>50186550.663265601</v>
      </c>
      <c r="I1684">
        <v>63071546.508362703</v>
      </c>
      <c r="J1684">
        <v>106733784.49276599</v>
      </c>
      <c r="K1684">
        <v>205391695.63808501</v>
      </c>
      <c r="L1684">
        <v>350940158.36472797</v>
      </c>
      <c r="M1684">
        <v>412077513.11786598</v>
      </c>
      <c r="N1684">
        <v>575952681.34061396</v>
      </c>
      <c r="O1684">
        <v>696723020.65239298</v>
      </c>
      <c r="Q1684" t="str">
        <f>VLOOKUP(A1684,Lookup_Tables!$D$2:$E$7,2,FALSE)</f>
        <v>AP</v>
      </c>
      <c r="R1684" t="str">
        <f>IFERROR(VLOOKUP(D1684,Lookup_Tables!$A$2:$B$21,2,FALSE),"All")</f>
        <v>Pub School</v>
      </c>
    </row>
    <row r="1685" spans="1:18" hidden="1">
      <c r="A1685">
        <v>-1</v>
      </c>
      <c r="B1685">
        <v>58</v>
      </c>
      <c r="C1685" t="s">
        <v>39</v>
      </c>
      <c r="D1685">
        <v>10</v>
      </c>
      <c r="E1685">
        <v>9255256.8025026992</v>
      </c>
      <c r="F1685">
        <v>2901706.2161807055</v>
      </c>
      <c r="G1685">
        <v>13374260.529578401</v>
      </c>
      <c r="H1685">
        <v>48235655.449060597</v>
      </c>
      <c r="I1685">
        <v>60678438.856993601</v>
      </c>
      <c r="J1685">
        <v>102629837.93661401</v>
      </c>
      <c r="K1685">
        <v>192900330.468207</v>
      </c>
      <c r="L1685">
        <v>344753832.12559998</v>
      </c>
      <c r="M1685">
        <v>406582761.36162698</v>
      </c>
      <c r="N1685">
        <v>575952681.34061396</v>
      </c>
      <c r="O1685">
        <v>695806040.37293899</v>
      </c>
      <c r="Q1685" t="str">
        <f>VLOOKUP(A1685,Lookup_Tables!$D$2:$E$7,2,FALSE)</f>
        <v>AP</v>
      </c>
      <c r="R1685" t="str">
        <f>IFERROR(VLOOKUP(D1685,Lookup_Tables!$A$2:$B$21,2,FALSE),"All")</f>
        <v>Pub School</v>
      </c>
    </row>
    <row r="1686" spans="1:18" hidden="1">
      <c r="A1686">
        <v>-1</v>
      </c>
      <c r="B1686">
        <v>58</v>
      </c>
      <c r="C1686" t="s">
        <v>38</v>
      </c>
      <c r="D1686">
        <v>11</v>
      </c>
      <c r="E1686">
        <v>2754854.5700043701</v>
      </c>
      <c r="F1686">
        <v>803568.01550766826</v>
      </c>
      <c r="G1686">
        <v>2491973.7600408699</v>
      </c>
      <c r="H1686">
        <v>14515758.004345</v>
      </c>
      <c r="I1686">
        <v>18897491.065715499</v>
      </c>
      <c r="J1686">
        <v>37016181.846455403</v>
      </c>
      <c r="K1686">
        <v>73284840.658031896</v>
      </c>
      <c r="L1686">
        <v>113073531.543753</v>
      </c>
      <c r="M1686">
        <v>122314618.013171</v>
      </c>
      <c r="N1686">
        <v>157202315.96581399</v>
      </c>
      <c r="O1686">
        <v>201538770.637564</v>
      </c>
      <c r="Q1686" t="str">
        <f>VLOOKUP(A1686,Lookup_Tables!$D$2:$E$7,2,FALSE)</f>
        <v>AP</v>
      </c>
      <c r="R1686" t="str">
        <f>IFERROR(VLOOKUP(D1686,Lookup_Tables!$A$2:$B$21,2,FALSE),"All")</f>
        <v>Pub Univ</v>
      </c>
    </row>
    <row r="1687" spans="1:18" hidden="1">
      <c r="A1687">
        <v>-1</v>
      </c>
      <c r="B1687">
        <v>58</v>
      </c>
      <c r="C1687" t="s">
        <v>39</v>
      </c>
      <c r="D1687">
        <v>11</v>
      </c>
      <c r="E1687">
        <v>2690210.61956476</v>
      </c>
      <c r="F1687">
        <v>787825.42959470022</v>
      </c>
      <c r="G1687">
        <v>2377775.1027698601</v>
      </c>
      <c r="H1687">
        <v>14204236.401651399</v>
      </c>
      <c r="I1687">
        <v>18118730.062865999</v>
      </c>
      <c r="J1687">
        <v>35978154.1276806</v>
      </c>
      <c r="K1687">
        <v>71021318.3107301</v>
      </c>
      <c r="L1687">
        <v>113073531.543753</v>
      </c>
      <c r="M1687">
        <v>122314618.013171</v>
      </c>
      <c r="N1687">
        <v>149311048.96484199</v>
      </c>
      <c r="O1687">
        <v>201538770.637564</v>
      </c>
      <c r="Q1687" t="str">
        <f>VLOOKUP(A1687,Lookup_Tables!$D$2:$E$7,2,FALSE)</f>
        <v>AP</v>
      </c>
      <c r="R1687" t="str">
        <f>IFERROR(VLOOKUP(D1687,Lookup_Tables!$A$2:$B$21,2,FALSE),"All")</f>
        <v>Pub Univ</v>
      </c>
    </row>
    <row r="1688" spans="1:18" hidden="1">
      <c r="A1688">
        <v>-1</v>
      </c>
      <c r="B1688">
        <v>58</v>
      </c>
      <c r="C1688" t="s">
        <v>38</v>
      </c>
      <c r="D1688">
        <v>13</v>
      </c>
      <c r="E1688">
        <v>7172239.46267452</v>
      </c>
      <c r="F1688">
        <v>2271239.9929411756</v>
      </c>
      <c r="G1688">
        <v>10347345.647609999</v>
      </c>
      <c r="H1688">
        <v>38382115.057917401</v>
      </c>
      <c r="I1688">
        <v>46010315.414191298</v>
      </c>
      <c r="J1688">
        <v>88295663.604098603</v>
      </c>
      <c r="K1688">
        <v>157624471.261751</v>
      </c>
      <c r="L1688">
        <v>260730082.516038</v>
      </c>
      <c r="M1688">
        <v>294259192.02200699</v>
      </c>
      <c r="N1688">
        <v>396500355.23492497</v>
      </c>
      <c r="O1688">
        <v>493979302.91736102</v>
      </c>
      <c r="Q1688" t="str">
        <f>VLOOKUP(A1688,Lookup_Tables!$D$2:$E$7,2,FALSE)</f>
        <v>AP</v>
      </c>
      <c r="R1688" t="str">
        <f>IFERROR(VLOOKUP(D1688,Lookup_Tables!$A$2:$B$21,2,FALSE),"All")</f>
        <v>Residual Inst</v>
      </c>
    </row>
    <row r="1689" spans="1:18" hidden="1">
      <c r="A1689">
        <v>-1</v>
      </c>
      <c r="B1689">
        <v>58</v>
      </c>
      <c r="C1689" t="s">
        <v>39</v>
      </c>
      <c r="D1689">
        <v>13</v>
      </c>
      <c r="E1689">
        <v>6907574.5439652205</v>
      </c>
      <c r="F1689">
        <v>2188165.6622590572</v>
      </c>
      <c r="G1689">
        <v>9788817.0491981599</v>
      </c>
      <c r="H1689">
        <v>36429100.8999677</v>
      </c>
      <c r="I1689">
        <v>43767731.992233701</v>
      </c>
      <c r="J1689">
        <v>82676584.574534699</v>
      </c>
      <c r="K1689">
        <v>151975219.84003201</v>
      </c>
      <c r="L1689">
        <v>253729384.81467399</v>
      </c>
      <c r="M1689">
        <v>287781822.91395497</v>
      </c>
      <c r="N1689">
        <v>396445348.08787298</v>
      </c>
      <c r="O1689">
        <v>493269126.97751302</v>
      </c>
      <c r="Q1689" t="str">
        <f>VLOOKUP(A1689,Lookup_Tables!$D$2:$E$7,2,FALSE)</f>
        <v>AP</v>
      </c>
      <c r="R1689" t="str">
        <f>IFERROR(VLOOKUP(D1689,Lookup_Tables!$A$2:$B$21,2,FALSE),"All")</f>
        <v>Residual Inst</v>
      </c>
    </row>
    <row r="1690" spans="1:18" hidden="1">
      <c r="A1690">
        <v>-1</v>
      </c>
      <c r="B1690">
        <v>58</v>
      </c>
      <c r="C1690" t="s">
        <v>38</v>
      </c>
      <c r="D1690">
        <v>14</v>
      </c>
      <c r="E1690">
        <v>10521750.3855287</v>
      </c>
      <c r="F1690">
        <v>3439379.5504850913</v>
      </c>
      <c r="G1690">
        <v>15192001.525158601</v>
      </c>
      <c r="H1690">
        <v>51230746.258924402</v>
      </c>
      <c r="I1690">
        <v>68256139.602414206</v>
      </c>
      <c r="J1690">
        <v>124499061.773908</v>
      </c>
      <c r="K1690">
        <v>227524554.242259</v>
      </c>
      <c r="L1690">
        <v>411918456.055278</v>
      </c>
      <c r="M1690">
        <v>458067871.40588403</v>
      </c>
      <c r="N1690">
        <v>558658603.64215803</v>
      </c>
      <c r="O1690">
        <v>649904439.06747305</v>
      </c>
      <c r="Q1690" t="str">
        <f>VLOOKUP(A1690,Lookup_Tables!$D$2:$E$7,2,FALSE)</f>
        <v>AP</v>
      </c>
      <c r="R1690" t="str">
        <f>IFERROR(VLOOKUP(D1690,Lookup_Tables!$A$2:$B$21,2,FALSE),"All")</f>
        <v>Road</v>
      </c>
    </row>
    <row r="1691" spans="1:18" hidden="1">
      <c r="A1691">
        <v>-1</v>
      </c>
      <c r="B1691">
        <v>58</v>
      </c>
      <c r="C1691" t="s">
        <v>39</v>
      </c>
      <c r="D1691">
        <v>14</v>
      </c>
      <c r="E1691">
        <v>10092540.698809801</v>
      </c>
      <c r="F1691">
        <v>3273037.8850964708</v>
      </c>
      <c r="G1691">
        <v>14196660.552382801</v>
      </c>
      <c r="H1691">
        <v>49311123.650230497</v>
      </c>
      <c r="I1691">
        <v>63501344.845261298</v>
      </c>
      <c r="J1691">
        <v>117870645.19113401</v>
      </c>
      <c r="K1691">
        <v>217831572.91409099</v>
      </c>
      <c r="L1691">
        <v>410221369.83877099</v>
      </c>
      <c r="M1691">
        <v>455856152.38286</v>
      </c>
      <c r="N1691">
        <v>554742034.44160497</v>
      </c>
      <c r="O1691">
        <v>647737780.07151997</v>
      </c>
      <c r="Q1691" t="str">
        <f>VLOOKUP(A1691,Lookup_Tables!$D$2:$E$7,2,FALSE)</f>
        <v>AP</v>
      </c>
      <c r="R1691" t="str">
        <f>IFERROR(VLOOKUP(D1691,Lookup_Tables!$A$2:$B$21,2,FALSE),"All")</f>
        <v>Road</v>
      </c>
    </row>
    <row r="1692" spans="1:18" hidden="1">
      <c r="A1692">
        <v>-1</v>
      </c>
      <c r="B1692">
        <v>58</v>
      </c>
      <c r="C1692" t="s">
        <v>38</v>
      </c>
      <c r="D1692">
        <v>15</v>
      </c>
      <c r="E1692">
        <v>576812624.82697594</v>
      </c>
      <c r="F1692">
        <v>205850334.65748179</v>
      </c>
      <c r="G1692">
        <v>988017123.98104095</v>
      </c>
      <c r="H1692">
        <v>3018063825.9707599</v>
      </c>
      <c r="I1692">
        <v>3756856544.0356302</v>
      </c>
      <c r="J1692">
        <v>6690412115.2359896</v>
      </c>
      <c r="K1692">
        <v>11558956391.440599</v>
      </c>
      <c r="L1692">
        <v>17844318613.115601</v>
      </c>
      <c r="M1692">
        <v>20844456500.657799</v>
      </c>
      <c r="N1692">
        <v>26800717218.429001</v>
      </c>
      <c r="O1692">
        <v>30436567157.237499</v>
      </c>
      <c r="Q1692" t="str">
        <f>VLOOKUP(A1692,Lookup_Tables!$D$2:$E$7,2,FALSE)</f>
        <v>AP</v>
      </c>
      <c r="R1692" t="str">
        <f>IFERROR(VLOOKUP(D1692,Lookup_Tables!$A$2:$B$21,2,FALSE),"All")</f>
        <v>All</v>
      </c>
    </row>
    <row r="1693" spans="1:18" hidden="1">
      <c r="A1693">
        <v>-1</v>
      </c>
      <c r="B1693">
        <v>58</v>
      </c>
      <c r="C1693" t="s">
        <v>39</v>
      </c>
      <c r="D1693">
        <v>15</v>
      </c>
      <c r="E1693">
        <v>545901982.81343198</v>
      </c>
      <c r="F1693">
        <v>191742757.90631503</v>
      </c>
      <c r="G1693">
        <v>919196705.372154</v>
      </c>
      <c r="H1693">
        <v>2786322411.8504701</v>
      </c>
      <c r="I1693">
        <v>3492837186.4258699</v>
      </c>
      <c r="J1693">
        <v>6117110672.1606197</v>
      </c>
      <c r="K1693">
        <v>11388842194.815599</v>
      </c>
      <c r="L1693">
        <v>17354479095.2929</v>
      </c>
      <c r="M1693">
        <v>20708096336.390099</v>
      </c>
      <c r="N1693">
        <v>26594917290.254299</v>
      </c>
      <c r="O1693">
        <v>30379872954.477299</v>
      </c>
      <c r="Q1693" t="str">
        <f>VLOOKUP(A1693,Lookup_Tables!$D$2:$E$7,2,FALSE)</f>
        <v>AP</v>
      </c>
      <c r="R1693" t="str">
        <f>IFERROR(VLOOKUP(D1693,Lookup_Tables!$A$2:$B$21,2,FALSE),"All")</f>
        <v>All</v>
      </c>
    </row>
    <row r="1694" spans="1:18" hidden="1">
      <c r="A1694">
        <v>-1</v>
      </c>
      <c r="B1694">
        <v>58</v>
      </c>
      <c r="C1694" t="s">
        <v>38</v>
      </c>
      <c r="D1694">
        <v>16</v>
      </c>
      <c r="E1694">
        <v>42189690.529268399</v>
      </c>
      <c r="F1694">
        <v>13820953.577542171</v>
      </c>
      <c r="G1694">
        <v>63612580.270656101</v>
      </c>
      <c r="H1694">
        <v>223221557.38780901</v>
      </c>
      <c r="I1694">
        <v>269177699.26310802</v>
      </c>
      <c r="J1694">
        <v>488540993.54954499</v>
      </c>
      <c r="K1694">
        <v>911921416.11310005</v>
      </c>
      <c r="L1694">
        <v>1548347814.8385501</v>
      </c>
      <c r="M1694">
        <v>1721771571.32742</v>
      </c>
      <c r="N1694">
        <v>2364249680.1654301</v>
      </c>
      <c r="O1694">
        <v>2673644928.8607302</v>
      </c>
      <c r="Q1694" t="str">
        <f>VLOOKUP(A1694,Lookup_Tables!$D$2:$E$7,2,FALSE)</f>
        <v>AP</v>
      </c>
      <c r="R1694" t="str">
        <f>IFERROR(VLOOKUP(D1694,Lookup_Tables!$A$2:$B$21,2,FALSE),"All")</f>
        <v>Government_Loss</v>
      </c>
    </row>
    <row r="1695" spans="1:18" hidden="1">
      <c r="A1695">
        <v>-1</v>
      </c>
      <c r="B1695">
        <v>58</v>
      </c>
      <c r="C1695" t="s">
        <v>39</v>
      </c>
      <c r="D1695">
        <v>16</v>
      </c>
      <c r="E1695">
        <v>40354956.285699703</v>
      </c>
      <c r="F1695">
        <v>13272938.995301917</v>
      </c>
      <c r="G1695">
        <v>58250700.984109998</v>
      </c>
      <c r="H1695">
        <v>204409931.14131299</v>
      </c>
      <c r="I1695">
        <v>254589549.82170701</v>
      </c>
      <c r="J1695">
        <v>455056418.92930597</v>
      </c>
      <c r="K1695">
        <v>888357160.71324694</v>
      </c>
      <c r="L1695">
        <v>1530344423.7749901</v>
      </c>
      <c r="M1695">
        <v>1660444272.8577099</v>
      </c>
      <c r="N1695">
        <v>2312512628.6898398</v>
      </c>
      <c r="O1695">
        <v>2673619602.34552</v>
      </c>
      <c r="Q1695" t="str">
        <f>VLOOKUP(A1695,Lookup_Tables!$D$2:$E$7,2,FALSE)</f>
        <v>AP</v>
      </c>
      <c r="R1695" t="str">
        <f>IFERROR(VLOOKUP(D1695,Lookup_Tables!$A$2:$B$21,2,FALSE),"All")</f>
        <v>Government_Loss</v>
      </c>
    </row>
    <row r="1696" spans="1:18" hidden="1">
      <c r="A1696">
        <v>-1</v>
      </c>
      <c r="B1696">
        <v>58</v>
      </c>
      <c r="C1696" t="s">
        <v>38</v>
      </c>
      <c r="D1696">
        <v>17</v>
      </c>
      <c r="E1696">
        <v>83420409.054454893</v>
      </c>
      <c r="F1696">
        <v>29102927.706418924</v>
      </c>
      <c r="G1696">
        <v>144766457.15708399</v>
      </c>
      <c r="H1696">
        <v>454075473.27438402</v>
      </c>
      <c r="I1696">
        <v>566919992.45421004</v>
      </c>
      <c r="J1696">
        <v>1019918936.61181</v>
      </c>
      <c r="K1696">
        <v>1743082263.9623899</v>
      </c>
      <c r="L1696">
        <v>2561123444.6222701</v>
      </c>
      <c r="M1696">
        <v>2845037647.2719402</v>
      </c>
      <c r="N1696">
        <v>3565156035.93367</v>
      </c>
      <c r="O1696">
        <v>4314435779.1774197</v>
      </c>
      <c r="Q1696" t="str">
        <f>VLOOKUP(A1696,Lookup_Tables!$D$2:$E$7,2,FALSE)</f>
        <v>AP</v>
      </c>
      <c r="R1696" t="str">
        <f>IFERROR(VLOOKUP(D1696,Lookup_Tables!$A$2:$B$21,2,FALSE),"All")</f>
        <v>Emergency_Loss</v>
      </c>
    </row>
    <row r="1697" spans="1:18" hidden="1">
      <c r="A1697">
        <v>-1</v>
      </c>
      <c r="B1697">
        <v>58</v>
      </c>
      <c r="C1697" t="s">
        <v>39</v>
      </c>
      <c r="D1697">
        <v>17</v>
      </c>
      <c r="E1697">
        <v>79158951.907702297</v>
      </c>
      <c r="F1697">
        <v>27379958.05840902</v>
      </c>
      <c r="G1697">
        <v>130616604.241005</v>
      </c>
      <c r="H1697">
        <v>424537392.59978598</v>
      </c>
      <c r="I1697">
        <v>529960421.11975199</v>
      </c>
      <c r="J1697">
        <v>959792394.69171798</v>
      </c>
      <c r="K1697">
        <v>1696663189.41115</v>
      </c>
      <c r="L1697">
        <v>2543797440.38099</v>
      </c>
      <c r="M1697">
        <v>2770659227.3080802</v>
      </c>
      <c r="N1697">
        <v>3565144713.7315102</v>
      </c>
      <c r="O1697">
        <v>4314109211.2795401</v>
      </c>
      <c r="Q1697" t="str">
        <f>VLOOKUP(A1697,Lookup_Tables!$D$2:$E$7,2,FALSE)</f>
        <v>AP</v>
      </c>
      <c r="R1697" t="str">
        <f>IFERROR(VLOOKUP(D1697,Lookup_Tables!$A$2:$B$21,2,FALSE),"All")</f>
        <v>Emergency_Loss</v>
      </c>
    </row>
    <row r="1698" spans="1:18" hidden="1">
      <c r="A1698">
        <v>-1</v>
      </c>
      <c r="B1698">
        <v>58</v>
      </c>
      <c r="C1698" t="s">
        <v>38</v>
      </c>
      <c r="D1698">
        <v>18</v>
      </c>
      <c r="E1698">
        <v>125610099.58372299</v>
      </c>
      <c r="F1698">
        <v>43588422.676011354</v>
      </c>
      <c r="G1698">
        <v>210192908.229761</v>
      </c>
      <c r="H1698">
        <v>677843433.19781494</v>
      </c>
      <c r="I1698">
        <v>820734599.12943101</v>
      </c>
      <c r="J1698">
        <v>1467227905.5785501</v>
      </c>
      <c r="K1698">
        <v>2689034174.9047399</v>
      </c>
      <c r="L1698">
        <v>3948685410.8081498</v>
      </c>
      <c r="M1698">
        <v>4560103571.3201704</v>
      </c>
      <c r="N1698">
        <v>5944549653.3695297</v>
      </c>
      <c r="O1698">
        <v>6817126543.3914604</v>
      </c>
      <c r="Q1698" t="str">
        <f>VLOOKUP(A1698,Lookup_Tables!$D$2:$E$7,2,FALSE)</f>
        <v>AP</v>
      </c>
      <c r="R1698" t="str">
        <f>IFERROR(VLOOKUP(D1698,Lookup_Tables!$A$2:$B$21,2,FALSE),"All")</f>
        <v>Govt_Plus_Emergency</v>
      </c>
    </row>
    <row r="1699" spans="1:18" hidden="1">
      <c r="A1699">
        <v>-1</v>
      </c>
      <c r="B1699">
        <v>58</v>
      </c>
      <c r="C1699" t="s">
        <v>39</v>
      </c>
      <c r="D1699">
        <v>18</v>
      </c>
      <c r="E1699">
        <v>119446997.017776</v>
      </c>
      <c r="F1699">
        <v>40590236.188304886</v>
      </c>
      <c r="G1699">
        <v>194455336.35958099</v>
      </c>
      <c r="H1699">
        <v>626389991.63932896</v>
      </c>
      <c r="I1699">
        <v>786219994.55684805</v>
      </c>
      <c r="J1699">
        <v>1385612478.6644199</v>
      </c>
      <c r="K1699">
        <v>2604326436.12498</v>
      </c>
      <c r="L1699">
        <v>3873936603.7819901</v>
      </c>
      <c r="M1699">
        <v>4509123435.9726295</v>
      </c>
      <c r="N1699">
        <v>5943514952.3727102</v>
      </c>
      <c r="O1699">
        <v>6817119246.9403601</v>
      </c>
      <c r="Q1699" t="str">
        <f>VLOOKUP(A1699,Lookup_Tables!$D$2:$E$7,2,FALSE)</f>
        <v>AP</v>
      </c>
      <c r="R1699" t="str">
        <f>IFERROR(VLOOKUP(D1699,Lookup_Tables!$A$2:$B$21,2,FALSE),"All")</f>
        <v>Govt_Plus_Emergency</v>
      </c>
    </row>
    <row r="1700" spans="1:18" hidden="1">
      <c r="A1700">
        <v>-1</v>
      </c>
      <c r="B1700">
        <v>59</v>
      </c>
      <c r="C1700" t="s">
        <v>38</v>
      </c>
      <c r="D1700">
        <v>0</v>
      </c>
      <c r="E1700">
        <v>46688104.557326101</v>
      </c>
      <c r="F1700">
        <v>17016205.98316611</v>
      </c>
      <c r="G1700">
        <v>96160305.878615707</v>
      </c>
      <c r="H1700">
        <v>333119328.29228997</v>
      </c>
      <c r="I1700">
        <v>412259257.50725698</v>
      </c>
      <c r="J1700">
        <v>560044660.76519704</v>
      </c>
      <c r="K1700">
        <v>759536681.87870705</v>
      </c>
      <c r="L1700">
        <v>1004127531.90908</v>
      </c>
      <c r="M1700">
        <v>1092434430.4054799</v>
      </c>
      <c r="N1700">
        <v>1538139346.73036</v>
      </c>
      <c r="O1700">
        <v>2059429106.70155</v>
      </c>
      <c r="Q1700" t="str">
        <f>VLOOKUP(A1700,Lookup_Tables!$D$2:$E$7,2,FALSE)</f>
        <v>AP</v>
      </c>
      <c r="R1700" t="str">
        <f>IFERROR(VLOOKUP(D1700,Lookup_Tables!$A$2:$B$21,2,FALSE),"All")</f>
        <v>Private Assets</v>
      </c>
    </row>
    <row r="1701" spans="1:18" hidden="1">
      <c r="A1701">
        <v>-1</v>
      </c>
      <c r="B1701">
        <v>59</v>
      </c>
      <c r="C1701" t="s">
        <v>39</v>
      </c>
      <c r="D1701">
        <v>0</v>
      </c>
      <c r="E1701">
        <v>43784256.871845603</v>
      </c>
      <c r="F1701">
        <v>15441279.236086681</v>
      </c>
      <c r="G1701">
        <v>86572329.134180397</v>
      </c>
      <c r="H1701">
        <v>322164014.53253698</v>
      </c>
      <c r="I1701">
        <v>402377924.55819702</v>
      </c>
      <c r="J1701">
        <v>544730308.04322004</v>
      </c>
      <c r="K1701">
        <v>721387333.51242399</v>
      </c>
      <c r="L1701">
        <v>959111527.28448796</v>
      </c>
      <c r="M1701">
        <v>1013392698.58715</v>
      </c>
      <c r="N1701">
        <v>1536273284.9402699</v>
      </c>
      <c r="O1701">
        <v>2059429106.70155</v>
      </c>
      <c r="Q1701" t="str">
        <f>VLOOKUP(A1701,Lookup_Tables!$D$2:$E$7,2,FALSE)</f>
        <v>AP</v>
      </c>
      <c r="R1701" t="str">
        <f>IFERROR(VLOOKUP(D1701,Lookup_Tables!$A$2:$B$21,2,FALSE),"All")</f>
        <v>Private Assets</v>
      </c>
    </row>
    <row r="1702" spans="1:18" hidden="1">
      <c r="A1702">
        <v>-1</v>
      </c>
      <c r="B1702">
        <v>59</v>
      </c>
      <c r="C1702" t="s">
        <v>38</v>
      </c>
      <c r="D1702">
        <v>1</v>
      </c>
      <c r="E1702">
        <v>517108.24174776301</v>
      </c>
      <c r="F1702">
        <v>189061.18585523596</v>
      </c>
      <c r="G1702">
        <v>787562.82632996805</v>
      </c>
      <c r="H1702">
        <v>2288532.5697195898</v>
      </c>
      <c r="I1702">
        <v>2717302.2643730799</v>
      </c>
      <c r="J1702">
        <v>4251466.0738797504</v>
      </c>
      <c r="K1702">
        <v>7642753.2166418899</v>
      </c>
      <c r="L1702">
        <v>13597165.3472264</v>
      </c>
      <c r="M1702">
        <v>16240082.4453515</v>
      </c>
      <c r="N1702">
        <v>34131525.696644701</v>
      </c>
      <c r="O1702">
        <v>68368424.328941897</v>
      </c>
      <c r="Q1702" t="str">
        <f>VLOOKUP(A1702,Lookup_Tables!$D$2:$E$7,2,FALSE)</f>
        <v>AP</v>
      </c>
      <c r="R1702" t="str">
        <f>IFERROR(VLOOKUP(D1702,Lookup_Tables!$A$2:$B$21,2,FALSE),"All")</f>
        <v>Airport</v>
      </c>
    </row>
    <row r="1703" spans="1:18" hidden="1">
      <c r="A1703">
        <v>-1</v>
      </c>
      <c r="B1703">
        <v>59</v>
      </c>
      <c r="C1703" t="s">
        <v>39</v>
      </c>
      <c r="D1703">
        <v>1</v>
      </c>
      <c r="E1703">
        <v>501504.00506589899</v>
      </c>
      <c r="F1703">
        <v>185328.7007280204</v>
      </c>
      <c r="G1703">
        <v>726661.03484753799</v>
      </c>
      <c r="H1703">
        <v>2160567.1095037698</v>
      </c>
      <c r="I1703">
        <v>2545180.97027065</v>
      </c>
      <c r="J1703">
        <v>4043310.2481516898</v>
      </c>
      <c r="K1703">
        <v>7372895.26059571</v>
      </c>
      <c r="L1703">
        <v>13508592.1885796</v>
      </c>
      <c r="M1703">
        <v>15464997.7650552</v>
      </c>
      <c r="N1703">
        <v>34131525.696644701</v>
      </c>
      <c r="O1703">
        <v>68368424.328941897</v>
      </c>
      <c r="Q1703" t="str">
        <f>VLOOKUP(A1703,Lookup_Tables!$D$2:$E$7,2,FALSE)</f>
        <v>AP</v>
      </c>
      <c r="R1703" t="str">
        <f>IFERROR(VLOOKUP(D1703,Lookup_Tables!$A$2:$B$21,2,FALSE),"All")</f>
        <v>Airport</v>
      </c>
    </row>
    <row r="1704" spans="1:18" hidden="1">
      <c r="A1704">
        <v>-1</v>
      </c>
      <c r="B1704">
        <v>59</v>
      </c>
      <c r="C1704" t="s">
        <v>38</v>
      </c>
      <c r="D1704">
        <v>2</v>
      </c>
      <c r="E1704">
        <v>2195210.7650233</v>
      </c>
      <c r="F1704">
        <v>777071.94638415123</v>
      </c>
      <c r="G1704">
        <v>4442205.5839174204</v>
      </c>
      <c r="H1704">
        <v>14573228.870893201</v>
      </c>
      <c r="I1704">
        <v>17316639.9409943</v>
      </c>
      <c r="J1704">
        <v>25061056.786255199</v>
      </c>
      <c r="K1704">
        <v>35944733.8869185</v>
      </c>
      <c r="L1704">
        <v>56475910.028702401</v>
      </c>
      <c r="M1704">
        <v>63371931.590907097</v>
      </c>
      <c r="N1704">
        <v>92846165.636185005</v>
      </c>
      <c r="O1704">
        <v>117162924.919082</v>
      </c>
      <c r="Q1704" t="str">
        <f>VLOOKUP(A1704,Lookup_Tables!$D$2:$E$7,2,FALSE)</f>
        <v>AP</v>
      </c>
      <c r="R1704" t="str">
        <f>IFERROR(VLOOKUP(D1704,Lookup_Tables!$A$2:$B$21,2,FALSE),"All")</f>
        <v>Bridge</v>
      </c>
    </row>
    <row r="1705" spans="1:18" hidden="1">
      <c r="A1705">
        <v>-1</v>
      </c>
      <c r="B1705">
        <v>59</v>
      </c>
      <c r="C1705" t="s">
        <v>39</v>
      </c>
      <c r="D1705">
        <v>2</v>
      </c>
      <c r="E1705">
        <v>2092301.61476413</v>
      </c>
      <c r="F1705">
        <v>733113.33403821895</v>
      </c>
      <c r="G1705">
        <v>4240178.2306888299</v>
      </c>
      <c r="H1705">
        <v>14170476.4137918</v>
      </c>
      <c r="I1705">
        <v>16601531.341321301</v>
      </c>
      <c r="J1705">
        <v>23594350.1762903</v>
      </c>
      <c r="K1705">
        <v>34792432.377806798</v>
      </c>
      <c r="L1705">
        <v>52966865.526459299</v>
      </c>
      <c r="M1705">
        <v>59423842.948844098</v>
      </c>
      <c r="N1705">
        <v>92846165.636185005</v>
      </c>
      <c r="O1705">
        <v>114387620.29959901</v>
      </c>
      <c r="Q1705" t="str">
        <f>VLOOKUP(A1705,Lookup_Tables!$D$2:$E$7,2,FALSE)</f>
        <v>AP</v>
      </c>
      <c r="R1705" t="str">
        <f>IFERROR(VLOOKUP(D1705,Lookup_Tables!$A$2:$B$21,2,FALSE),"All")</f>
        <v>Bridge</v>
      </c>
    </row>
    <row r="1706" spans="1:18" hidden="1">
      <c r="A1706">
        <v>-1</v>
      </c>
      <c r="B1706">
        <v>59</v>
      </c>
      <c r="C1706" t="s">
        <v>38</v>
      </c>
      <c r="D1706">
        <v>3</v>
      </c>
      <c r="E1706">
        <v>145485.68767214901</v>
      </c>
      <c r="F1706">
        <v>59861.900734442534</v>
      </c>
      <c r="G1706">
        <v>265090.47312017501</v>
      </c>
      <c r="H1706">
        <v>715529.66373907297</v>
      </c>
      <c r="I1706">
        <v>859785.18244944001</v>
      </c>
      <c r="J1706">
        <v>1333729.57367493</v>
      </c>
      <c r="K1706">
        <v>2367810.7841157299</v>
      </c>
      <c r="L1706">
        <v>4009476.8500001002</v>
      </c>
      <c r="M1706">
        <v>4424445.9154302599</v>
      </c>
      <c r="N1706">
        <v>6839345.2103704596</v>
      </c>
      <c r="O1706">
        <v>8610295.2918689903</v>
      </c>
      <c r="Q1706" t="str">
        <f>VLOOKUP(A1706,Lookup_Tables!$D$2:$E$7,2,FALSE)</f>
        <v>AP</v>
      </c>
      <c r="R1706" t="str">
        <f>IFERROR(VLOOKUP(D1706,Lookup_Tables!$A$2:$B$21,2,FALSE),"All")</f>
        <v>Govt Hosp</v>
      </c>
    </row>
    <row r="1707" spans="1:18" hidden="1">
      <c r="A1707">
        <v>-1</v>
      </c>
      <c r="B1707">
        <v>59</v>
      </c>
      <c r="C1707" t="s">
        <v>39</v>
      </c>
      <c r="D1707">
        <v>3</v>
      </c>
      <c r="E1707">
        <v>138191.32677851699</v>
      </c>
      <c r="F1707">
        <v>56931.497487079178</v>
      </c>
      <c r="G1707">
        <v>242644.176382228</v>
      </c>
      <c r="H1707">
        <v>674793.89198791794</v>
      </c>
      <c r="I1707">
        <v>819536.011967303</v>
      </c>
      <c r="J1707">
        <v>1257920.3703002499</v>
      </c>
      <c r="K1707">
        <v>2196626.2171129799</v>
      </c>
      <c r="L1707">
        <v>3839998.7375786002</v>
      </c>
      <c r="M1707">
        <v>4328611.8456863901</v>
      </c>
      <c r="N1707">
        <v>6839345.2103704596</v>
      </c>
      <c r="O1707">
        <v>8376503.9902718002</v>
      </c>
      <c r="Q1707" t="str">
        <f>VLOOKUP(A1707,Lookup_Tables!$D$2:$E$7,2,FALSE)</f>
        <v>AP</v>
      </c>
      <c r="R1707" t="str">
        <f>IFERROR(VLOOKUP(D1707,Lookup_Tables!$A$2:$B$21,2,FALSE),"All")</f>
        <v>Govt Hosp</v>
      </c>
    </row>
    <row r="1708" spans="1:18" hidden="1">
      <c r="A1708">
        <v>-1</v>
      </c>
      <c r="B1708">
        <v>59</v>
      </c>
      <c r="C1708" t="s">
        <v>38</v>
      </c>
      <c r="D1708">
        <v>4</v>
      </c>
      <c r="E1708">
        <v>110021.430704371</v>
      </c>
      <c r="F1708">
        <v>43954.760228292624</v>
      </c>
      <c r="G1708">
        <v>240044.54464003301</v>
      </c>
      <c r="H1708">
        <v>776697.78769785701</v>
      </c>
      <c r="I1708">
        <v>888102.80051426904</v>
      </c>
      <c r="J1708">
        <v>1225635.25175749</v>
      </c>
      <c r="K1708">
        <v>1703456.3107561399</v>
      </c>
      <c r="L1708">
        <v>2271819.5396648301</v>
      </c>
      <c r="M1708">
        <v>2455422.6580276699</v>
      </c>
      <c r="N1708">
        <v>2993801.3854213702</v>
      </c>
      <c r="O1708">
        <v>3694541.9316866701</v>
      </c>
      <c r="Q1708" t="str">
        <f>VLOOKUP(A1708,Lookup_Tables!$D$2:$E$7,2,FALSE)</f>
        <v>AP</v>
      </c>
      <c r="R1708" t="str">
        <f>IFERROR(VLOOKUP(D1708,Lookup_Tables!$A$2:$B$21,2,FALSE),"All")</f>
        <v>Govt Med Fac</v>
      </c>
    </row>
    <row r="1709" spans="1:18" hidden="1">
      <c r="A1709">
        <v>-1</v>
      </c>
      <c r="B1709">
        <v>59</v>
      </c>
      <c r="C1709" t="s">
        <v>39</v>
      </c>
      <c r="D1709">
        <v>4</v>
      </c>
      <c r="E1709">
        <v>103094.385714979</v>
      </c>
      <c r="F1709">
        <v>40931.914896687515</v>
      </c>
      <c r="G1709">
        <v>216687.951762087</v>
      </c>
      <c r="H1709">
        <v>753950.49359464296</v>
      </c>
      <c r="I1709">
        <v>853942.80784354801</v>
      </c>
      <c r="J1709">
        <v>1137539.6036143701</v>
      </c>
      <c r="K1709">
        <v>1618560.72420971</v>
      </c>
      <c r="L1709">
        <v>2059960.77066505</v>
      </c>
      <c r="M1709">
        <v>2321098.9207682498</v>
      </c>
      <c r="N1709">
        <v>2949927.42839996</v>
      </c>
      <c r="O1709">
        <v>3628667.6195352902</v>
      </c>
      <c r="Q1709" t="str">
        <f>VLOOKUP(A1709,Lookup_Tables!$D$2:$E$7,2,FALSE)</f>
        <v>AP</v>
      </c>
      <c r="R1709" t="str">
        <f>IFERROR(VLOOKUP(D1709,Lookup_Tables!$A$2:$B$21,2,FALSE),"All")</f>
        <v>Govt Med Fac</v>
      </c>
    </row>
    <row r="1710" spans="1:18" hidden="1">
      <c r="A1710">
        <v>-1</v>
      </c>
      <c r="B1710">
        <v>59</v>
      </c>
      <c r="C1710" t="s">
        <v>38</v>
      </c>
      <c r="D1710">
        <v>6</v>
      </c>
      <c r="E1710">
        <v>2521248.7022328698</v>
      </c>
      <c r="F1710">
        <v>919359.7282753333</v>
      </c>
      <c r="G1710">
        <v>1661016.91354453</v>
      </c>
      <c r="H1710">
        <v>22629389.1953407</v>
      </c>
      <c r="I1710">
        <v>26273220.810449898</v>
      </c>
      <c r="J1710">
        <v>37758185.556671903</v>
      </c>
      <c r="K1710">
        <v>50925884.923659101</v>
      </c>
      <c r="L1710">
        <v>63020944.105400696</v>
      </c>
      <c r="M1710">
        <v>66582521.313785903</v>
      </c>
      <c r="N1710">
        <v>79397051.950001895</v>
      </c>
      <c r="O1710">
        <v>93261446.981377706</v>
      </c>
      <c r="Q1710" t="str">
        <f>VLOOKUP(A1710,Lookup_Tables!$D$2:$E$7,2,FALSE)</f>
        <v>AP</v>
      </c>
      <c r="R1710" t="str">
        <f>IFERROR(VLOOKUP(D1710,Lookup_Tables!$A$2:$B$21,2,FALSE),"All")</f>
        <v>Port</v>
      </c>
    </row>
    <row r="1711" spans="1:18" hidden="1">
      <c r="A1711">
        <v>-1</v>
      </c>
      <c r="B1711">
        <v>59</v>
      </c>
      <c r="C1711" t="s">
        <v>39</v>
      </c>
      <c r="D1711">
        <v>6</v>
      </c>
      <c r="E1711">
        <v>2448868.8026005002</v>
      </c>
      <c r="F1711">
        <v>910142.96909273556</v>
      </c>
      <c r="G1711">
        <v>1476343.0527542899</v>
      </c>
      <c r="H1711">
        <v>22181502.211830601</v>
      </c>
      <c r="I1711">
        <v>25888736.814087301</v>
      </c>
      <c r="J1711">
        <v>35931411.6647375</v>
      </c>
      <c r="K1711">
        <v>49810648.3477097</v>
      </c>
      <c r="L1711">
        <v>61530216.117484801</v>
      </c>
      <c r="M1711">
        <v>62632206.946598798</v>
      </c>
      <c r="N1711">
        <v>73779382.136735693</v>
      </c>
      <c r="O1711">
        <v>88144053.233246297</v>
      </c>
      <c r="Q1711" t="str">
        <f>VLOOKUP(A1711,Lookup_Tables!$D$2:$E$7,2,FALSE)</f>
        <v>AP</v>
      </c>
      <c r="R1711" t="str">
        <f>IFERROR(VLOOKUP(D1711,Lookup_Tables!$A$2:$B$21,2,FALSE),"All")</f>
        <v>Port</v>
      </c>
    </row>
    <row r="1712" spans="1:18" hidden="1">
      <c r="A1712">
        <v>-1</v>
      </c>
      <c r="B1712">
        <v>59</v>
      </c>
      <c r="C1712" t="s">
        <v>38</v>
      </c>
      <c r="D1712">
        <v>8</v>
      </c>
      <c r="E1712">
        <v>7012.8816768494198</v>
      </c>
      <c r="F1712">
        <v>2373.4411227939754</v>
      </c>
      <c r="G1712">
        <v>0</v>
      </c>
      <c r="H1712">
        <v>4227.5515626793704</v>
      </c>
      <c r="I1712">
        <v>6342.6259237353597</v>
      </c>
      <c r="J1712">
        <v>15536.0745846347</v>
      </c>
      <c r="K1712">
        <v>48823.6883190195</v>
      </c>
      <c r="L1712">
        <v>182234.35496038201</v>
      </c>
      <c r="M1712">
        <v>244578.43833156099</v>
      </c>
      <c r="N1712">
        <v>1101091.38188076</v>
      </c>
      <c r="O1712">
        <v>2354726.73742565</v>
      </c>
      <c r="Q1712" t="str">
        <f>VLOOKUP(A1712,Lookup_Tables!$D$2:$E$7,2,FALSE)</f>
        <v>AP</v>
      </c>
      <c r="R1712" t="str">
        <f>IFERROR(VLOOKUP(D1712,Lookup_Tables!$A$2:$B$21,2,FALSE),"All")</f>
        <v>Prison</v>
      </c>
    </row>
    <row r="1713" spans="1:18" hidden="1">
      <c r="A1713">
        <v>-1</v>
      </c>
      <c r="B1713">
        <v>59</v>
      </c>
      <c r="C1713" t="s">
        <v>39</v>
      </c>
      <c r="D1713">
        <v>8</v>
      </c>
      <c r="E1713">
        <v>7001.65063435313</v>
      </c>
      <c r="F1713">
        <v>2369.5945995854827</v>
      </c>
      <c r="G1713">
        <v>0</v>
      </c>
      <c r="H1713">
        <v>4227.5515626793704</v>
      </c>
      <c r="I1713">
        <v>6342.6259237353597</v>
      </c>
      <c r="J1713">
        <v>15167.1557569406</v>
      </c>
      <c r="K1713">
        <v>48084.622116848303</v>
      </c>
      <c r="L1713">
        <v>182234.35496038201</v>
      </c>
      <c r="M1713">
        <v>244578.43833156099</v>
      </c>
      <c r="N1713">
        <v>1101091.38188076</v>
      </c>
      <c r="O1713">
        <v>2354726.73742565</v>
      </c>
      <c r="Q1713" t="str">
        <f>VLOOKUP(A1713,Lookup_Tables!$D$2:$E$7,2,FALSE)</f>
        <v>AP</v>
      </c>
      <c r="R1713" t="str">
        <f>IFERROR(VLOOKUP(D1713,Lookup_Tables!$A$2:$B$21,2,FALSE),"All")</f>
        <v>Prison</v>
      </c>
    </row>
    <row r="1714" spans="1:18" hidden="1">
      <c r="A1714">
        <v>-1</v>
      </c>
      <c r="B1714">
        <v>59</v>
      </c>
      <c r="C1714" t="s">
        <v>38</v>
      </c>
      <c r="D1714">
        <v>9</v>
      </c>
      <c r="E1714">
        <v>69698.594292525901</v>
      </c>
      <c r="F1714">
        <v>26569.257660327537</v>
      </c>
      <c r="G1714">
        <v>184209.16649884201</v>
      </c>
      <c r="H1714">
        <v>506584.75103804102</v>
      </c>
      <c r="I1714">
        <v>581628.54390187201</v>
      </c>
      <c r="J1714">
        <v>768149.08401570003</v>
      </c>
      <c r="K1714">
        <v>1019423.5727855701</v>
      </c>
      <c r="L1714">
        <v>1293919.25781131</v>
      </c>
      <c r="M1714">
        <v>1363907.06314499</v>
      </c>
      <c r="N1714">
        <v>1722543.7980571</v>
      </c>
      <c r="O1714">
        <v>2421622.08055868</v>
      </c>
      <c r="Q1714" t="str">
        <f>VLOOKUP(A1714,Lookup_Tables!$D$2:$E$7,2,FALSE)</f>
        <v>AP</v>
      </c>
      <c r="R1714" t="str">
        <f>IFERROR(VLOOKUP(D1714,Lookup_Tables!$A$2:$B$21,2,FALSE),"All")</f>
        <v>Pub Admin Bldg</v>
      </c>
    </row>
    <row r="1715" spans="1:18" hidden="1">
      <c r="A1715">
        <v>-1</v>
      </c>
      <c r="B1715">
        <v>59</v>
      </c>
      <c r="C1715" t="s">
        <v>39</v>
      </c>
      <c r="D1715">
        <v>9</v>
      </c>
      <c r="E1715">
        <v>65355.910564671001</v>
      </c>
      <c r="F1715">
        <v>25012.010654392943</v>
      </c>
      <c r="G1715">
        <v>169469.38458245</v>
      </c>
      <c r="H1715">
        <v>471543.54558430501</v>
      </c>
      <c r="I1715">
        <v>544921.43594289699</v>
      </c>
      <c r="J1715">
        <v>726630.98567664705</v>
      </c>
      <c r="K1715">
        <v>956244.30411544302</v>
      </c>
      <c r="L1715">
        <v>1194657.8322944101</v>
      </c>
      <c r="M1715">
        <v>1293824.75513719</v>
      </c>
      <c r="N1715">
        <v>1591520.01941239</v>
      </c>
      <c r="O1715">
        <v>2345135.55746517</v>
      </c>
      <c r="Q1715" t="str">
        <f>VLOOKUP(A1715,Lookup_Tables!$D$2:$E$7,2,FALSE)</f>
        <v>AP</v>
      </c>
      <c r="R1715" t="str">
        <f>IFERROR(VLOOKUP(D1715,Lookup_Tables!$A$2:$B$21,2,FALSE),"All")</f>
        <v>Pub Admin Bldg</v>
      </c>
    </row>
    <row r="1716" spans="1:18" hidden="1">
      <c r="A1716">
        <v>-1</v>
      </c>
      <c r="B1716">
        <v>59</v>
      </c>
      <c r="C1716" t="s">
        <v>38</v>
      </c>
      <c r="D1716">
        <v>10</v>
      </c>
      <c r="E1716">
        <v>1059404.5044521301</v>
      </c>
      <c r="F1716">
        <v>411611.07562177605</v>
      </c>
      <c r="G1716">
        <v>2912022.0194488098</v>
      </c>
      <c r="H1716">
        <v>6433082.3105902197</v>
      </c>
      <c r="I1716">
        <v>7373264.1258090297</v>
      </c>
      <c r="J1716">
        <v>10645236.6873881</v>
      </c>
      <c r="K1716">
        <v>15290507.9209844</v>
      </c>
      <c r="L1716">
        <v>22419327.509633001</v>
      </c>
      <c r="M1716">
        <v>25229931.774136499</v>
      </c>
      <c r="N1716">
        <v>33648732.767821804</v>
      </c>
      <c r="O1716">
        <v>42441876.744778998</v>
      </c>
      <c r="Q1716" t="str">
        <f>VLOOKUP(A1716,Lookup_Tables!$D$2:$E$7,2,FALSE)</f>
        <v>AP</v>
      </c>
      <c r="R1716" t="str">
        <f>IFERROR(VLOOKUP(D1716,Lookup_Tables!$A$2:$B$21,2,FALSE),"All")</f>
        <v>Pub School</v>
      </c>
    </row>
    <row r="1717" spans="1:18" hidden="1">
      <c r="A1717">
        <v>-1</v>
      </c>
      <c r="B1717">
        <v>59</v>
      </c>
      <c r="C1717" t="s">
        <v>39</v>
      </c>
      <c r="D1717">
        <v>10</v>
      </c>
      <c r="E1717">
        <v>988377.72327041102</v>
      </c>
      <c r="F1717">
        <v>377436.96167613694</v>
      </c>
      <c r="G1717">
        <v>2733623.1242570002</v>
      </c>
      <c r="H1717">
        <v>5969204.1259322604</v>
      </c>
      <c r="I1717">
        <v>6884144.0686487602</v>
      </c>
      <c r="J1717">
        <v>9951036.1680217199</v>
      </c>
      <c r="K1717">
        <v>14329067.476035699</v>
      </c>
      <c r="L1717">
        <v>21592143.889453098</v>
      </c>
      <c r="M1717">
        <v>24793541.883537699</v>
      </c>
      <c r="N1717">
        <v>31932147.165859599</v>
      </c>
      <c r="O1717">
        <v>41073021.551004797</v>
      </c>
      <c r="Q1717" t="str">
        <f>VLOOKUP(A1717,Lookup_Tables!$D$2:$E$7,2,FALSE)</f>
        <v>AP</v>
      </c>
      <c r="R1717" t="str">
        <f>IFERROR(VLOOKUP(D1717,Lookup_Tables!$A$2:$B$21,2,FALSE),"All")</f>
        <v>Pub School</v>
      </c>
    </row>
    <row r="1718" spans="1:18" hidden="1">
      <c r="A1718">
        <v>-1</v>
      </c>
      <c r="B1718">
        <v>59</v>
      </c>
      <c r="C1718" t="s">
        <v>38</v>
      </c>
      <c r="D1718">
        <v>11</v>
      </c>
      <c r="E1718">
        <v>751434.87969798699</v>
      </c>
      <c r="F1718">
        <v>249056.2297161381</v>
      </c>
      <c r="G1718">
        <v>2271364.4522197801</v>
      </c>
      <c r="H1718">
        <v>5658568.93093378</v>
      </c>
      <c r="I1718">
        <v>6259316.4200564502</v>
      </c>
      <c r="J1718">
        <v>7918547.4263186902</v>
      </c>
      <c r="K1718">
        <v>10038503.4594413</v>
      </c>
      <c r="L1718">
        <v>13728788.049226699</v>
      </c>
      <c r="M1718">
        <v>15274197.917001201</v>
      </c>
      <c r="N1718">
        <v>24597877.219016399</v>
      </c>
      <c r="O1718">
        <v>46662387.048203602</v>
      </c>
      <c r="Q1718" t="str">
        <f>VLOOKUP(A1718,Lookup_Tables!$D$2:$E$7,2,FALSE)</f>
        <v>AP</v>
      </c>
      <c r="R1718" t="str">
        <f>IFERROR(VLOOKUP(D1718,Lookup_Tables!$A$2:$B$21,2,FALSE),"All")</f>
        <v>Pub Univ</v>
      </c>
    </row>
    <row r="1719" spans="1:18" hidden="1">
      <c r="A1719">
        <v>-1</v>
      </c>
      <c r="B1719">
        <v>59</v>
      </c>
      <c r="C1719" t="s">
        <v>39</v>
      </c>
      <c r="D1719">
        <v>11</v>
      </c>
      <c r="E1719">
        <v>719763.65239143895</v>
      </c>
      <c r="F1719">
        <v>240394.52666708746</v>
      </c>
      <c r="G1719">
        <v>2217317.7814492998</v>
      </c>
      <c r="H1719">
        <v>5382902.7924731299</v>
      </c>
      <c r="I1719">
        <v>5908335.5012554303</v>
      </c>
      <c r="J1719">
        <v>7529303.9502882799</v>
      </c>
      <c r="K1719">
        <v>9306204.8856836706</v>
      </c>
      <c r="L1719">
        <v>12186100.2776014</v>
      </c>
      <c r="M1719">
        <v>14857007.919607</v>
      </c>
      <c r="N1719">
        <v>21279668.192622501</v>
      </c>
      <c r="O1719">
        <v>46662387.048203602</v>
      </c>
      <c r="Q1719" t="str">
        <f>VLOOKUP(A1719,Lookup_Tables!$D$2:$E$7,2,FALSE)</f>
        <v>AP</v>
      </c>
      <c r="R1719" t="str">
        <f>IFERROR(VLOOKUP(D1719,Lookup_Tables!$A$2:$B$21,2,FALSE),"All")</f>
        <v>Pub Univ</v>
      </c>
    </row>
    <row r="1720" spans="1:18" hidden="1">
      <c r="A1720">
        <v>-1</v>
      </c>
      <c r="B1720">
        <v>59</v>
      </c>
      <c r="C1720" t="s">
        <v>38</v>
      </c>
      <c r="D1720">
        <v>13</v>
      </c>
      <c r="E1720">
        <v>1038795.20392626</v>
      </c>
      <c r="F1720">
        <v>351418.85970268422</v>
      </c>
      <c r="G1720">
        <v>1535817.03063029</v>
      </c>
      <c r="H1720">
        <v>5238802.6569887903</v>
      </c>
      <c r="I1720">
        <v>8800884.8237812798</v>
      </c>
      <c r="J1720">
        <v>15619343.541107399</v>
      </c>
      <c r="K1720">
        <v>21813991.087801699</v>
      </c>
      <c r="L1720">
        <v>26687780.2388524</v>
      </c>
      <c r="M1720">
        <v>28238502.413902801</v>
      </c>
      <c r="N1720">
        <v>35648187.325182602</v>
      </c>
      <c r="O1720">
        <v>58880488.987100199</v>
      </c>
      <c r="Q1720" t="str">
        <f>VLOOKUP(A1720,Lookup_Tables!$D$2:$E$7,2,FALSE)</f>
        <v>AP</v>
      </c>
      <c r="R1720" t="str">
        <f>IFERROR(VLOOKUP(D1720,Lookup_Tables!$A$2:$B$21,2,FALSE),"All")</f>
        <v>Residual Inst</v>
      </c>
    </row>
    <row r="1721" spans="1:18" hidden="1">
      <c r="A1721">
        <v>-1</v>
      </c>
      <c r="B1721">
        <v>59</v>
      </c>
      <c r="C1721" t="s">
        <v>39</v>
      </c>
      <c r="D1721">
        <v>13</v>
      </c>
      <c r="E1721">
        <v>991217.77746182401</v>
      </c>
      <c r="F1721">
        <v>334985.37776434678</v>
      </c>
      <c r="G1721">
        <v>1379573.1924653901</v>
      </c>
      <c r="H1721">
        <v>4899808.4583971398</v>
      </c>
      <c r="I1721">
        <v>8307691.4982093703</v>
      </c>
      <c r="J1721">
        <v>15225443.1710482</v>
      </c>
      <c r="K1721">
        <v>20919291.759192999</v>
      </c>
      <c r="L1721">
        <v>25958122.509768501</v>
      </c>
      <c r="M1721">
        <v>27526610.307699502</v>
      </c>
      <c r="N1721">
        <v>35508994.2875503</v>
      </c>
      <c r="O1721">
        <v>56652181.891226597</v>
      </c>
      <c r="Q1721" t="str">
        <f>VLOOKUP(A1721,Lookup_Tables!$D$2:$E$7,2,FALSE)</f>
        <v>AP</v>
      </c>
      <c r="R1721" t="str">
        <f>IFERROR(VLOOKUP(D1721,Lookup_Tables!$A$2:$B$21,2,FALSE),"All")</f>
        <v>Residual Inst</v>
      </c>
    </row>
    <row r="1722" spans="1:18" hidden="1">
      <c r="A1722">
        <v>-1</v>
      </c>
      <c r="B1722">
        <v>59</v>
      </c>
      <c r="C1722" t="s">
        <v>38</v>
      </c>
      <c r="D1722">
        <v>14</v>
      </c>
      <c r="E1722">
        <v>1323739.7545998101</v>
      </c>
      <c r="F1722">
        <v>442827.77115905262</v>
      </c>
      <c r="G1722">
        <v>2639722.73940155</v>
      </c>
      <c r="H1722">
        <v>9747145.4391990099</v>
      </c>
      <c r="I1722">
        <v>11362469.7573072</v>
      </c>
      <c r="J1722">
        <v>15547387.738269599</v>
      </c>
      <c r="K1722">
        <v>22250099.488846499</v>
      </c>
      <c r="L1722">
        <v>32147196.103872702</v>
      </c>
      <c r="M1722">
        <v>36302930.366299801</v>
      </c>
      <c r="N1722">
        <v>55426495.064911701</v>
      </c>
      <c r="O1722">
        <v>79144131.374010295</v>
      </c>
      <c r="Q1722" t="str">
        <f>VLOOKUP(A1722,Lookup_Tables!$D$2:$E$7,2,FALSE)</f>
        <v>AP</v>
      </c>
      <c r="R1722" t="str">
        <f>IFERROR(VLOOKUP(D1722,Lookup_Tables!$A$2:$B$21,2,FALSE),"All")</f>
        <v>Road</v>
      </c>
    </row>
    <row r="1723" spans="1:18" hidden="1">
      <c r="A1723">
        <v>-1</v>
      </c>
      <c r="B1723">
        <v>59</v>
      </c>
      <c r="C1723" t="s">
        <v>39</v>
      </c>
      <c r="D1723">
        <v>14</v>
      </c>
      <c r="E1723">
        <v>1265284.2590761499</v>
      </c>
      <c r="F1723">
        <v>412668.73830743856</v>
      </c>
      <c r="G1723">
        <v>2481294.1506163199</v>
      </c>
      <c r="H1723">
        <v>9488252.2137444206</v>
      </c>
      <c r="I1723">
        <v>10984858.759273101</v>
      </c>
      <c r="J1723">
        <v>14858127.4324992</v>
      </c>
      <c r="K1723">
        <v>21761650.521032799</v>
      </c>
      <c r="L1723">
        <v>30782750.384666301</v>
      </c>
      <c r="M1723">
        <v>35667529.135549299</v>
      </c>
      <c r="N1723">
        <v>55412391.086192198</v>
      </c>
      <c r="O1723">
        <v>79098351.833036795</v>
      </c>
      <c r="Q1723" t="str">
        <f>VLOOKUP(A1723,Lookup_Tables!$D$2:$E$7,2,FALSE)</f>
        <v>AP</v>
      </c>
      <c r="R1723" t="str">
        <f>IFERROR(VLOOKUP(D1723,Lookup_Tables!$A$2:$B$21,2,FALSE),"All")</f>
        <v>Road</v>
      </c>
    </row>
    <row r="1724" spans="1:18" hidden="1">
      <c r="A1724">
        <v>-1</v>
      </c>
      <c r="B1724">
        <v>59</v>
      </c>
      <c r="C1724" t="s">
        <v>38</v>
      </c>
      <c r="D1724">
        <v>15</v>
      </c>
      <c r="E1724">
        <v>56427265.203352198</v>
      </c>
      <c r="F1724">
        <v>20792878.922371715</v>
      </c>
      <c r="G1724">
        <v>119231085.692129</v>
      </c>
      <c r="H1724">
        <v>405727008.03397202</v>
      </c>
      <c r="I1724">
        <v>486750948.1279</v>
      </c>
      <c r="J1724">
        <v>667003539.25896895</v>
      </c>
      <c r="K1724">
        <v>903833401.26233494</v>
      </c>
      <c r="L1724">
        <v>1187816776.6677999</v>
      </c>
      <c r="M1724">
        <v>1307674761.1020801</v>
      </c>
      <c r="N1724">
        <v>1870995428.3318601</v>
      </c>
      <c r="O1724">
        <v>2422297921.4955502</v>
      </c>
      <c r="Q1724" t="str">
        <f>VLOOKUP(A1724,Lookup_Tables!$D$2:$E$7,2,FALSE)</f>
        <v>AP</v>
      </c>
      <c r="R1724" t="str">
        <f>IFERROR(VLOOKUP(D1724,Lookup_Tables!$A$2:$B$21,2,FALSE),"All")</f>
        <v>All</v>
      </c>
    </row>
    <row r="1725" spans="1:18" hidden="1">
      <c r="A1725">
        <v>-1</v>
      </c>
      <c r="B1725">
        <v>59</v>
      </c>
      <c r="C1725" t="s">
        <v>39</v>
      </c>
      <c r="D1725">
        <v>15</v>
      </c>
      <c r="E1725">
        <v>52889913.1697025</v>
      </c>
      <c r="F1725">
        <v>18946043.481963918</v>
      </c>
      <c r="G1725">
        <v>109219219.87613399</v>
      </c>
      <c r="H1725">
        <v>385741225.86275703</v>
      </c>
      <c r="I1725">
        <v>471199851.55654901</v>
      </c>
      <c r="J1725">
        <v>648483202.12170601</v>
      </c>
      <c r="K1725">
        <v>850205230.77163899</v>
      </c>
      <c r="L1725">
        <v>1133736890.2121301</v>
      </c>
      <c r="M1725">
        <v>1186777752.5394001</v>
      </c>
      <c r="N1725">
        <v>1870995428.3318601</v>
      </c>
      <c r="O1725">
        <v>2422297921.4955502</v>
      </c>
      <c r="Q1725" t="str">
        <f>VLOOKUP(A1725,Lookup_Tables!$D$2:$E$7,2,FALSE)</f>
        <v>AP</v>
      </c>
      <c r="R1725" t="str">
        <f>IFERROR(VLOOKUP(D1725,Lookup_Tables!$A$2:$B$21,2,FALSE),"All")</f>
        <v>All</v>
      </c>
    </row>
    <row r="1726" spans="1:18" hidden="1">
      <c r="A1726">
        <v>-1</v>
      </c>
      <c r="B1726">
        <v>59</v>
      </c>
      <c r="C1726" t="s">
        <v>38</v>
      </c>
      <c r="D1726">
        <v>16</v>
      </c>
      <c r="E1726">
        <v>9739160.6460260209</v>
      </c>
      <c r="F1726">
        <v>3536687.3933049059</v>
      </c>
      <c r="G1726">
        <v>24199849.255599201</v>
      </c>
      <c r="H1726">
        <v>68989560.590005398</v>
      </c>
      <c r="I1726">
        <v>79395924.603660494</v>
      </c>
      <c r="J1726">
        <v>107291845.125806</v>
      </c>
      <c r="K1726">
        <v>148919300.79242799</v>
      </c>
      <c r="L1726">
        <v>205170080.874975</v>
      </c>
      <c r="M1726">
        <v>218009724.468041</v>
      </c>
      <c r="N1726">
        <v>301121664.12993503</v>
      </c>
      <c r="O1726">
        <v>472113450.92967498</v>
      </c>
      <c r="Q1726" t="str">
        <f>VLOOKUP(A1726,Lookup_Tables!$D$2:$E$7,2,FALSE)</f>
        <v>AP</v>
      </c>
      <c r="R1726" t="str">
        <f>IFERROR(VLOOKUP(D1726,Lookup_Tables!$A$2:$B$21,2,FALSE),"All")</f>
        <v>Government_Loss</v>
      </c>
    </row>
    <row r="1727" spans="1:18" hidden="1">
      <c r="A1727">
        <v>-1</v>
      </c>
      <c r="B1727">
        <v>59</v>
      </c>
      <c r="C1727" t="s">
        <v>39</v>
      </c>
      <c r="D1727">
        <v>16</v>
      </c>
      <c r="E1727">
        <v>9161100.8160962705</v>
      </c>
      <c r="F1727">
        <v>3232267.4020096967</v>
      </c>
      <c r="G1727">
        <v>22955306.678084701</v>
      </c>
      <c r="H1727">
        <v>66847254.034024298</v>
      </c>
      <c r="I1727">
        <v>76077396.721073896</v>
      </c>
      <c r="J1727">
        <v>103534909.443139</v>
      </c>
      <c r="K1727">
        <v>141063492.41304001</v>
      </c>
      <c r="L1727">
        <v>188415158.54744199</v>
      </c>
      <c r="M1727">
        <v>206579432.54425499</v>
      </c>
      <c r="N1727">
        <v>292595431.75976902</v>
      </c>
      <c r="O1727">
        <v>456665382.435175</v>
      </c>
      <c r="Q1727" t="str">
        <f>VLOOKUP(A1727,Lookup_Tables!$D$2:$E$7,2,FALSE)</f>
        <v>AP</v>
      </c>
      <c r="R1727" t="str">
        <f>IFERROR(VLOOKUP(D1727,Lookup_Tables!$A$2:$B$21,2,FALSE),"All")</f>
        <v>Government_Loss</v>
      </c>
    </row>
    <row r="1728" spans="1:18" hidden="1">
      <c r="A1728">
        <v>-1</v>
      </c>
      <c r="B1728">
        <v>59</v>
      </c>
      <c r="C1728" t="s">
        <v>38</v>
      </c>
      <c r="D1728">
        <v>17</v>
      </c>
      <c r="E1728">
        <v>7653077.7474161303</v>
      </c>
      <c r="F1728">
        <v>2903439.5460144421</v>
      </c>
      <c r="G1728">
        <v>15722301.4536025</v>
      </c>
      <c r="H1728">
        <v>52080422.258086197</v>
      </c>
      <c r="I1728">
        <v>60872157.387361497</v>
      </c>
      <c r="J1728">
        <v>85212527.711042702</v>
      </c>
      <c r="K1728">
        <v>116304458.121253</v>
      </c>
      <c r="L1728">
        <v>164252895.08348</v>
      </c>
      <c r="M1728">
        <v>191015780.49615601</v>
      </c>
      <c r="N1728">
        <v>256008240.96328801</v>
      </c>
      <c r="O1728">
        <v>411528298.51682198</v>
      </c>
      <c r="Q1728" t="str">
        <f>VLOOKUP(A1728,Lookup_Tables!$D$2:$E$7,2,FALSE)</f>
        <v>AP</v>
      </c>
      <c r="R1728" t="str">
        <f>IFERROR(VLOOKUP(D1728,Lookup_Tables!$A$2:$B$21,2,FALSE),"All")</f>
        <v>Emergency_Loss</v>
      </c>
    </row>
    <row r="1729" spans="1:18" hidden="1">
      <c r="A1729">
        <v>-1</v>
      </c>
      <c r="B1729">
        <v>59</v>
      </c>
      <c r="C1729" t="s">
        <v>39</v>
      </c>
      <c r="D1729">
        <v>17</v>
      </c>
      <c r="E1729">
        <v>7176411.3248292496</v>
      </c>
      <c r="F1729">
        <v>2662919.5549497465</v>
      </c>
      <c r="G1729">
        <v>14272931.775369501</v>
      </c>
      <c r="H1729">
        <v>50549860.3747079</v>
      </c>
      <c r="I1729">
        <v>58126182.5664405</v>
      </c>
      <c r="J1729">
        <v>80976917.428946793</v>
      </c>
      <c r="K1729">
        <v>112781947.22918101</v>
      </c>
      <c r="L1729">
        <v>156662841.44079</v>
      </c>
      <c r="M1729">
        <v>174117073.85977599</v>
      </c>
      <c r="N1729">
        <v>254996853.78194401</v>
      </c>
      <c r="O1729">
        <v>411528298.51682198</v>
      </c>
      <c r="Q1729" t="str">
        <f>VLOOKUP(A1729,Lookup_Tables!$D$2:$E$7,2,FALSE)</f>
        <v>AP</v>
      </c>
      <c r="R1729" t="str">
        <f>IFERROR(VLOOKUP(D1729,Lookup_Tables!$A$2:$B$21,2,FALSE),"All")</f>
        <v>Emergency_Loss</v>
      </c>
    </row>
    <row r="1730" spans="1:18" hidden="1">
      <c r="A1730">
        <v>-1</v>
      </c>
      <c r="B1730">
        <v>59</v>
      </c>
      <c r="C1730" t="s">
        <v>38</v>
      </c>
      <c r="D1730">
        <v>18</v>
      </c>
      <c r="E1730">
        <v>17392238.393442102</v>
      </c>
      <c r="F1730">
        <v>6452948.3242241908</v>
      </c>
      <c r="G1730">
        <v>39749070.386209302</v>
      </c>
      <c r="H1730">
        <v>118187029.26048</v>
      </c>
      <c r="I1730">
        <v>141410410.01444799</v>
      </c>
      <c r="J1730">
        <v>189479258.08935601</v>
      </c>
      <c r="K1730">
        <v>275513574.03769898</v>
      </c>
      <c r="L1730">
        <v>379529686.70762599</v>
      </c>
      <c r="M1730">
        <v>414168985.99040598</v>
      </c>
      <c r="N1730">
        <v>552452420.05623102</v>
      </c>
      <c r="O1730">
        <v>848279731.70072401</v>
      </c>
      <c r="Q1730" t="str">
        <f>VLOOKUP(A1730,Lookup_Tables!$D$2:$E$7,2,FALSE)</f>
        <v>AP</v>
      </c>
      <c r="R1730" t="str">
        <f>IFERROR(VLOOKUP(D1730,Lookup_Tables!$A$2:$B$21,2,FALSE),"All")</f>
        <v>Govt_Plus_Emergency</v>
      </c>
    </row>
    <row r="1731" spans="1:18" hidden="1">
      <c r="A1731">
        <v>-1</v>
      </c>
      <c r="B1731">
        <v>59</v>
      </c>
      <c r="C1731" t="s">
        <v>39</v>
      </c>
      <c r="D1731">
        <v>18</v>
      </c>
      <c r="E1731">
        <v>16312746.0894931</v>
      </c>
      <c r="F1731">
        <v>5975529.9593555778</v>
      </c>
      <c r="G1731">
        <v>36842826.435375802</v>
      </c>
      <c r="H1731">
        <v>114843088.09670401</v>
      </c>
      <c r="I1731">
        <v>134027776.34120999</v>
      </c>
      <c r="J1731">
        <v>181755280.41477799</v>
      </c>
      <c r="K1731">
        <v>255907694.81331101</v>
      </c>
      <c r="L1731">
        <v>340030143.12578398</v>
      </c>
      <c r="M1731">
        <v>384079002.52708501</v>
      </c>
      <c r="N1731">
        <v>537661044.27007306</v>
      </c>
      <c r="O1731">
        <v>831048532.10541201</v>
      </c>
      <c r="Q1731" t="str">
        <f>VLOOKUP(A1731,Lookup_Tables!$D$2:$E$7,2,FALSE)</f>
        <v>AP</v>
      </c>
      <c r="R1731" t="str">
        <f>IFERROR(VLOOKUP(D1731,Lookup_Tables!$A$2:$B$21,2,FALSE),"All")</f>
        <v>Govt_Plus_Emergency</v>
      </c>
    </row>
    <row r="1732" spans="1:18" hidden="1">
      <c r="A1732">
        <v>-1</v>
      </c>
      <c r="B1732">
        <v>60</v>
      </c>
      <c r="C1732" t="s">
        <v>38</v>
      </c>
      <c r="D1732">
        <v>0</v>
      </c>
      <c r="E1732">
        <v>3355127988.9345598</v>
      </c>
      <c r="F1732">
        <v>1307364794.3065932</v>
      </c>
      <c r="G1732">
        <v>5765089653.8488998</v>
      </c>
      <c r="H1732">
        <v>19191667072.474499</v>
      </c>
      <c r="I1732">
        <v>23019093711.7183</v>
      </c>
      <c r="J1732">
        <v>37499124457.302902</v>
      </c>
      <c r="K1732">
        <v>59606284809.747498</v>
      </c>
      <c r="L1732">
        <v>91400784648.831696</v>
      </c>
      <c r="M1732">
        <v>98827373816.819107</v>
      </c>
      <c r="N1732">
        <v>136202484904.65601</v>
      </c>
      <c r="O1732">
        <v>168711445706.82199</v>
      </c>
      <c r="Q1732" t="str">
        <f>VLOOKUP(A1732,Lookup_Tables!$D$2:$E$7,2,FALSE)</f>
        <v>AP</v>
      </c>
      <c r="R1732" t="str">
        <f>IFERROR(VLOOKUP(D1732,Lookup_Tables!$A$2:$B$21,2,FALSE),"All")</f>
        <v>Private Assets</v>
      </c>
    </row>
    <row r="1733" spans="1:18" hidden="1">
      <c r="A1733">
        <v>-1</v>
      </c>
      <c r="B1733">
        <v>60</v>
      </c>
      <c r="C1733" t="s">
        <v>39</v>
      </c>
      <c r="D1733">
        <v>0</v>
      </c>
      <c r="E1733">
        <v>3089487286.9075599</v>
      </c>
      <c r="F1733">
        <v>1173639850.847579</v>
      </c>
      <c r="G1733">
        <v>5033862512.2197304</v>
      </c>
      <c r="H1733">
        <v>17486877105.130699</v>
      </c>
      <c r="I1733">
        <v>21225909969.525299</v>
      </c>
      <c r="J1733">
        <v>35584828607.784698</v>
      </c>
      <c r="K1733">
        <v>56704099491.800903</v>
      </c>
      <c r="L1733">
        <v>87550917832.603104</v>
      </c>
      <c r="M1733">
        <v>97030985232.943405</v>
      </c>
      <c r="N1733">
        <v>127954804197.65401</v>
      </c>
      <c r="O1733">
        <v>165287908129.36899</v>
      </c>
      <c r="Q1733" t="str">
        <f>VLOOKUP(A1733,Lookup_Tables!$D$2:$E$7,2,FALSE)</f>
        <v>AP</v>
      </c>
      <c r="R1733" t="str">
        <f>IFERROR(VLOOKUP(D1733,Lookup_Tables!$A$2:$B$21,2,FALSE),"All")</f>
        <v>Private Assets</v>
      </c>
    </row>
    <row r="1734" spans="1:18" hidden="1">
      <c r="A1734">
        <v>-1</v>
      </c>
      <c r="B1734">
        <v>60</v>
      </c>
      <c r="C1734" t="s">
        <v>38</v>
      </c>
      <c r="D1734">
        <v>1</v>
      </c>
      <c r="E1734">
        <v>9742431.5857014004</v>
      </c>
      <c r="F1734">
        <v>3888695.9966662731</v>
      </c>
      <c r="G1734">
        <v>13147360.4859157</v>
      </c>
      <c r="H1734">
        <v>41073535.521870203</v>
      </c>
      <c r="I1734">
        <v>51165785.814494498</v>
      </c>
      <c r="J1734">
        <v>94049741.146121398</v>
      </c>
      <c r="K1734">
        <v>166459670.48080999</v>
      </c>
      <c r="L1734">
        <v>341554369.08534497</v>
      </c>
      <c r="M1734">
        <v>380526661.00761902</v>
      </c>
      <c r="N1734">
        <v>513833540.405496</v>
      </c>
      <c r="O1734">
        <v>719622950.47728205</v>
      </c>
      <c r="Q1734" t="str">
        <f>VLOOKUP(A1734,Lookup_Tables!$D$2:$E$7,2,FALSE)</f>
        <v>AP</v>
      </c>
      <c r="R1734" t="str">
        <f>IFERROR(VLOOKUP(D1734,Lookup_Tables!$A$2:$B$21,2,FALSE),"All")</f>
        <v>Airport</v>
      </c>
    </row>
    <row r="1735" spans="1:18" hidden="1">
      <c r="A1735">
        <v>-1</v>
      </c>
      <c r="B1735">
        <v>60</v>
      </c>
      <c r="C1735" t="s">
        <v>39</v>
      </c>
      <c r="D1735">
        <v>1</v>
      </c>
      <c r="E1735">
        <v>8993717.1614180803</v>
      </c>
      <c r="F1735">
        <v>3527303.7127386592</v>
      </c>
      <c r="G1735">
        <v>10443333.3815543</v>
      </c>
      <c r="H1735">
        <v>36920435.958016098</v>
      </c>
      <c r="I1735">
        <v>46042432.294012196</v>
      </c>
      <c r="J1735">
        <v>88580630.204094902</v>
      </c>
      <c r="K1735">
        <v>159441029.903427</v>
      </c>
      <c r="L1735">
        <v>327982058.790335</v>
      </c>
      <c r="M1735">
        <v>371197040.68837798</v>
      </c>
      <c r="N1735">
        <v>506767597.01675701</v>
      </c>
      <c r="O1735">
        <v>719622950.47728205</v>
      </c>
      <c r="Q1735" t="str">
        <f>VLOOKUP(A1735,Lookup_Tables!$D$2:$E$7,2,FALSE)</f>
        <v>AP</v>
      </c>
      <c r="R1735" t="str">
        <f>IFERROR(VLOOKUP(D1735,Lookup_Tables!$A$2:$B$21,2,FALSE),"All")</f>
        <v>Airport</v>
      </c>
    </row>
    <row r="1736" spans="1:18" hidden="1">
      <c r="A1736">
        <v>-1</v>
      </c>
      <c r="B1736">
        <v>60</v>
      </c>
      <c r="C1736" t="s">
        <v>38</v>
      </c>
      <c r="D1736">
        <v>2</v>
      </c>
      <c r="E1736">
        <v>21266466.552451</v>
      </c>
      <c r="F1736">
        <v>7996105.1005715933</v>
      </c>
      <c r="G1736">
        <v>32226963.885483</v>
      </c>
      <c r="H1736">
        <v>114217278.504701</v>
      </c>
      <c r="I1736">
        <v>137059717.99386901</v>
      </c>
      <c r="J1736">
        <v>239817976.38574401</v>
      </c>
      <c r="K1736">
        <v>437412131.79282498</v>
      </c>
      <c r="L1736">
        <v>655309622.89161396</v>
      </c>
      <c r="M1736">
        <v>719335622.01380599</v>
      </c>
      <c r="N1736">
        <v>890175058.44162595</v>
      </c>
      <c r="O1736">
        <v>1178435916.7598801</v>
      </c>
      <c r="Q1736" t="str">
        <f>VLOOKUP(A1736,Lookup_Tables!$D$2:$E$7,2,FALSE)</f>
        <v>AP</v>
      </c>
      <c r="R1736" t="str">
        <f>IFERROR(VLOOKUP(D1736,Lookup_Tables!$A$2:$B$21,2,FALSE),"All")</f>
        <v>Bridge</v>
      </c>
    </row>
    <row r="1737" spans="1:18" hidden="1">
      <c r="A1737">
        <v>-1</v>
      </c>
      <c r="B1737">
        <v>60</v>
      </c>
      <c r="C1737" t="s">
        <v>39</v>
      </c>
      <c r="D1737">
        <v>2</v>
      </c>
      <c r="E1737">
        <v>19730505.4481759</v>
      </c>
      <c r="F1737">
        <v>7214326.1188779417</v>
      </c>
      <c r="G1737">
        <v>27913979.718785498</v>
      </c>
      <c r="H1737">
        <v>106561057.360223</v>
      </c>
      <c r="I1737">
        <v>128103610.322926</v>
      </c>
      <c r="J1737">
        <v>226823925.410575</v>
      </c>
      <c r="K1737">
        <v>422957018.83156198</v>
      </c>
      <c r="L1737">
        <v>616444805.139907</v>
      </c>
      <c r="M1737">
        <v>709955064.828444</v>
      </c>
      <c r="N1737">
        <v>888747954.52888596</v>
      </c>
      <c r="O1737">
        <v>1114758193.68293</v>
      </c>
      <c r="Q1737" t="str">
        <f>VLOOKUP(A1737,Lookup_Tables!$D$2:$E$7,2,FALSE)</f>
        <v>AP</v>
      </c>
      <c r="R1737" t="str">
        <f>IFERROR(VLOOKUP(D1737,Lookup_Tables!$A$2:$B$21,2,FALSE),"All")</f>
        <v>Bridge</v>
      </c>
    </row>
    <row r="1738" spans="1:18" hidden="1">
      <c r="A1738">
        <v>-1</v>
      </c>
      <c r="B1738">
        <v>60</v>
      </c>
      <c r="C1738" t="s">
        <v>38</v>
      </c>
      <c r="D1738">
        <v>3</v>
      </c>
      <c r="E1738">
        <v>2037083.7156757801</v>
      </c>
      <c r="F1738">
        <v>770724.72725735907</v>
      </c>
      <c r="G1738">
        <v>2971752.3203714299</v>
      </c>
      <c r="H1738">
        <v>10045807.1610585</v>
      </c>
      <c r="I1738">
        <v>12292988.853398301</v>
      </c>
      <c r="J1738">
        <v>21117951.026361998</v>
      </c>
      <c r="K1738">
        <v>39100348.083951503</v>
      </c>
      <c r="L1738">
        <v>60433780.781698301</v>
      </c>
      <c r="M1738">
        <v>72936880.876940802</v>
      </c>
      <c r="N1738">
        <v>104964967.488409</v>
      </c>
      <c r="O1738">
        <v>139221530.193674</v>
      </c>
      <c r="Q1738" t="str">
        <f>VLOOKUP(A1738,Lookup_Tables!$D$2:$E$7,2,FALSE)</f>
        <v>AP</v>
      </c>
      <c r="R1738" t="str">
        <f>IFERROR(VLOOKUP(D1738,Lookup_Tables!$A$2:$B$21,2,FALSE),"All")</f>
        <v>Govt Hosp</v>
      </c>
    </row>
    <row r="1739" spans="1:18" hidden="1">
      <c r="A1739">
        <v>-1</v>
      </c>
      <c r="B1739">
        <v>60</v>
      </c>
      <c r="C1739" t="s">
        <v>39</v>
      </c>
      <c r="D1739">
        <v>3</v>
      </c>
      <c r="E1739">
        <v>1893148.2026374</v>
      </c>
      <c r="F1739">
        <v>702067.86423389055</v>
      </c>
      <c r="G1739">
        <v>2539345.61533922</v>
      </c>
      <c r="H1739">
        <v>9296787.8562667407</v>
      </c>
      <c r="I1739">
        <v>11298215.2943951</v>
      </c>
      <c r="J1739">
        <v>20149009.3329916</v>
      </c>
      <c r="K1739">
        <v>37668319.737992398</v>
      </c>
      <c r="L1739">
        <v>60084332.112776697</v>
      </c>
      <c r="M1739">
        <v>67992644.215747401</v>
      </c>
      <c r="N1739">
        <v>101791467.40486901</v>
      </c>
      <c r="O1739">
        <v>138405371.88518301</v>
      </c>
      <c r="Q1739" t="str">
        <f>VLOOKUP(A1739,Lookup_Tables!$D$2:$E$7,2,FALSE)</f>
        <v>AP</v>
      </c>
      <c r="R1739" t="str">
        <f>IFERROR(VLOOKUP(D1739,Lookup_Tables!$A$2:$B$21,2,FALSE),"All")</f>
        <v>Govt Hosp</v>
      </c>
    </row>
    <row r="1740" spans="1:18" hidden="1">
      <c r="A1740">
        <v>-1</v>
      </c>
      <c r="B1740">
        <v>60</v>
      </c>
      <c r="C1740" t="s">
        <v>38</v>
      </c>
      <c r="D1740">
        <v>4</v>
      </c>
      <c r="E1740">
        <v>1083187.8427965899</v>
      </c>
      <c r="F1740">
        <v>470273.81709535606</v>
      </c>
      <c r="G1740">
        <v>2063460.6496808401</v>
      </c>
      <c r="H1740">
        <v>5031148.6057128198</v>
      </c>
      <c r="I1740">
        <v>6139424.40757736</v>
      </c>
      <c r="J1740">
        <v>10094286.524830701</v>
      </c>
      <c r="K1740">
        <v>17441444.1138504</v>
      </c>
      <c r="L1740">
        <v>27598488.626465201</v>
      </c>
      <c r="M1740">
        <v>31109441.5819254</v>
      </c>
      <c r="N1740">
        <v>39814597.144055799</v>
      </c>
      <c r="O1740">
        <v>55924352.856921703</v>
      </c>
      <c r="Q1740" t="str">
        <f>VLOOKUP(A1740,Lookup_Tables!$D$2:$E$7,2,FALSE)</f>
        <v>AP</v>
      </c>
      <c r="R1740" t="str">
        <f>IFERROR(VLOOKUP(D1740,Lookup_Tables!$A$2:$B$21,2,FALSE),"All")</f>
        <v>Govt Med Fac</v>
      </c>
    </row>
    <row r="1741" spans="1:18" hidden="1">
      <c r="A1741">
        <v>-1</v>
      </c>
      <c r="B1741">
        <v>60</v>
      </c>
      <c r="C1741" t="s">
        <v>39</v>
      </c>
      <c r="D1741">
        <v>4</v>
      </c>
      <c r="E1741">
        <v>973667.49909968104</v>
      </c>
      <c r="F1741">
        <v>414719.86621158663</v>
      </c>
      <c r="G1741">
        <v>1691494.76293721</v>
      </c>
      <c r="H1741">
        <v>4555803.2217322998</v>
      </c>
      <c r="I1741">
        <v>5434984.2368231202</v>
      </c>
      <c r="J1741">
        <v>9120908.9947008509</v>
      </c>
      <c r="K1741">
        <v>16663067.9108146</v>
      </c>
      <c r="L1741">
        <v>25944864.5604808</v>
      </c>
      <c r="M1741">
        <v>30157872.884082701</v>
      </c>
      <c r="N1741">
        <v>39045630.925027497</v>
      </c>
      <c r="O1741">
        <v>54788801.318519801</v>
      </c>
      <c r="Q1741" t="str">
        <f>VLOOKUP(A1741,Lookup_Tables!$D$2:$E$7,2,FALSE)</f>
        <v>AP</v>
      </c>
      <c r="R1741" t="str">
        <f>IFERROR(VLOOKUP(D1741,Lookup_Tables!$A$2:$B$21,2,FALSE),"All")</f>
        <v>Govt Med Fac</v>
      </c>
    </row>
    <row r="1742" spans="1:18" hidden="1">
      <c r="A1742">
        <v>-1</v>
      </c>
      <c r="B1742">
        <v>60</v>
      </c>
      <c r="C1742" t="s">
        <v>38</v>
      </c>
      <c r="D1742">
        <v>9</v>
      </c>
      <c r="E1742">
        <v>1015300.33012604</v>
      </c>
      <c r="F1742">
        <v>390989.03233419324</v>
      </c>
      <c r="G1742">
        <v>1790787.94559742</v>
      </c>
      <c r="H1742">
        <v>4948575.1422300497</v>
      </c>
      <c r="I1742">
        <v>6118725.69917564</v>
      </c>
      <c r="J1742">
        <v>10350249.4532128</v>
      </c>
      <c r="K1742">
        <v>18650038.140355598</v>
      </c>
      <c r="L1742">
        <v>31639478.987139001</v>
      </c>
      <c r="M1742">
        <v>33827231.246094197</v>
      </c>
      <c r="N1742">
        <v>44454801.222660303</v>
      </c>
      <c r="O1742">
        <v>61789086.750067502</v>
      </c>
      <c r="Q1742" t="str">
        <f>VLOOKUP(A1742,Lookup_Tables!$D$2:$E$7,2,FALSE)</f>
        <v>AP</v>
      </c>
      <c r="R1742" t="str">
        <f>IFERROR(VLOOKUP(D1742,Lookup_Tables!$A$2:$B$21,2,FALSE),"All")</f>
        <v>Pub Admin Bldg</v>
      </c>
    </row>
    <row r="1743" spans="1:18" hidden="1">
      <c r="A1743">
        <v>-1</v>
      </c>
      <c r="B1743">
        <v>60</v>
      </c>
      <c r="C1743" t="s">
        <v>39</v>
      </c>
      <c r="D1743">
        <v>9</v>
      </c>
      <c r="E1743">
        <v>943852.38586837903</v>
      </c>
      <c r="F1743">
        <v>357464.63000401622</v>
      </c>
      <c r="G1743">
        <v>1602581.8807743101</v>
      </c>
      <c r="H1743">
        <v>4473713.2291424796</v>
      </c>
      <c r="I1743">
        <v>5638690.8341549803</v>
      </c>
      <c r="J1743">
        <v>9678508.0560702309</v>
      </c>
      <c r="K1743">
        <v>17081388.970579799</v>
      </c>
      <c r="L1743">
        <v>30260226.261474501</v>
      </c>
      <c r="M1743">
        <v>33441203.334224701</v>
      </c>
      <c r="N1743">
        <v>44454801.222660303</v>
      </c>
      <c r="O1743">
        <v>61436088.0186278</v>
      </c>
      <c r="Q1743" t="str">
        <f>VLOOKUP(A1743,Lookup_Tables!$D$2:$E$7,2,FALSE)</f>
        <v>AP</v>
      </c>
      <c r="R1743" t="str">
        <f>IFERROR(VLOOKUP(D1743,Lookup_Tables!$A$2:$B$21,2,FALSE),"All")</f>
        <v>Pub Admin Bldg</v>
      </c>
    </row>
    <row r="1744" spans="1:18" hidden="1">
      <c r="A1744">
        <v>-1</v>
      </c>
      <c r="B1744">
        <v>60</v>
      </c>
      <c r="C1744" t="s">
        <v>38</v>
      </c>
      <c r="D1744">
        <v>10</v>
      </c>
      <c r="E1744">
        <v>18967557.911982398</v>
      </c>
      <c r="F1744">
        <v>6652306.5765360668</v>
      </c>
      <c r="G1744">
        <v>28116779.648341902</v>
      </c>
      <c r="H1744">
        <v>111103269.686777</v>
      </c>
      <c r="I1744">
        <v>134861133.238619</v>
      </c>
      <c r="J1744">
        <v>232300654.50842601</v>
      </c>
      <c r="K1744">
        <v>393785013.11054897</v>
      </c>
      <c r="L1744">
        <v>594334241.76085806</v>
      </c>
      <c r="M1744">
        <v>637130945.32369006</v>
      </c>
      <c r="N1744">
        <v>826564677.91450405</v>
      </c>
      <c r="O1744">
        <v>1102315307.0188501</v>
      </c>
      <c r="Q1744" t="str">
        <f>VLOOKUP(A1744,Lookup_Tables!$D$2:$E$7,2,FALSE)</f>
        <v>AP</v>
      </c>
      <c r="R1744" t="str">
        <f>IFERROR(VLOOKUP(D1744,Lookup_Tables!$A$2:$B$21,2,FALSE),"All")</f>
        <v>Pub School</v>
      </c>
    </row>
    <row r="1745" spans="1:18" hidden="1">
      <c r="A1745">
        <v>-1</v>
      </c>
      <c r="B1745">
        <v>60</v>
      </c>
      <c r="C1745" t="s">
        <v>39</v>
      </c>
      <c r="D1745">
        <v>10</v>
      </c>
      <c r="E1745">
        <v>17914196.300984301</v>
      </c>
      <c r="F1745">
        <v>6230175.2536904663</v>
      </c>
      <c r="G1745">
        <v>25311187.516555201</v>
      </c>
      <c r="H1745">
        <v>104739941.493201</v>
      </c>
      <c r="I1745">
        <v>123924500.28914601</v>
      </c>
      <c r="J1745">
        <v>215585752.30219001</v>
      </c>
      <c r="K1745">
        <v>384029540.066365</v>
      </c>
      <c r="L1745">
        <v>577611415.87854195</v>
      </c>
      <c r="M1745">
        <v>622924868.64846206</v>
      </c>
      <c r="N1745">
        <v>812975229.55772305</v>
      </c>
      <c r="O1745">
        <v>1102315307.0188501</v>
      </c>
      <c r="Q1745" t="str">
        <f>VLOOKUP(A1745,Lookup_Tables!$D$2:$E$7,2,FALSE)</f>
        <v>AP</v>
      </c>
      <c r="R1745" t="str">
        <f>IFERROR(VLOOKUP(D1745,Lookup_Tables!$A$2:$B$21,2,FALSE),"All")</f>
        <v>Pub School</v>
      </c>
    </row>
    <row r="1746" spans="1:18" hidden="1">
      <c r="A1746">
        <v>-1</v>
      </c>
      <c r="B1746">
        <v>60</v>
      </c>
      <c r="C1746" t="s">
        <v>38</v>
      </c>
      <c r="D1746">
        <v>11</v>
      </c>
      <c r="E1746">
        <v>6884304.2627533898</v>
      </c>
      <c r="F1746">
        <v>2322293.973256927</v>
      </c>
      <c r="G1746">
        <v>10026627.2228863</v>
      </c>
      <c r="H1746">
        <v>38937658.499376997</v>
      </c>
      <c r="I1746">
        <v>51421609.204817697</v>
      </c>
      <c r="J1746">
        <v>86314356.618625894</v>
      </c>
      <c r="K1746">
        <v>144195879.01241401</v>
      </c>
      <c r="L1746">
        <v>212307057.486837</v>
      </c>
      <c r="M1746">
        <v>233794779.953017</v>
      </c>
      <c r="N1746">
        <v>304287607.01141202</v>
      </c>
      <c r="O1746">
        <v>446899666.02375901</v>
      </c>
      <c r="Q1746" t="str">
        <f>VLOOKUP(A1746,Lookup_Tables!$D$2:$E$7,2,FALSE)</f>
        <v>AP</v>
      </c>
      <c r="R1746" t="str">
        <f>IFERROR(VLOOKUP(D1746,Lookup_Tables!$A$2:$B$21,2,FALSE),"All")</f>
        <v>Pub Univ</v>
      </c>
    </row>
    <row r="1747" spans="1:18" hidden="1">
      <c r="A1747">
        <v>-1</v>
      </c>
      <c r="B1747">
        <v>60</v>
      </c>
      <c r="C1747" t="s">
        <v>39</v>
      </c>
      <c r="D1747">
        <v>11</v>
      </c>
      <c r="E1747">
        <v>6562687.5539880702</v>
      </c>
      <c r="F1747">
        <v>2197533.7008217368</v>
      </c>
      <c r="G1747">
        <v>9056001.4921137206</v>
      </c>
      <c r="H1747">
        <v>35825402.1099471</v>
      </c>
      <c r="I1747">
        <v>49418269.373395503</v>
      </c>
      <c r="J1747">
        <v>83864574.1134969</v>
      </c>
      <c r="K1747">
        <v>136870436.86755601</v>
      </c>
      <c r="L1747">
        <v>202058623.57631099</v>
      </c>
      <c r="M1747">
        <v>224267609.33563599</v>
      </c>
      <c r="N1747">
        <v>303556102.82672298</v>
      </c>
      <c r="O1747">
        <v>446899666.02375901</v>
      </c>
      <c r="Q1747" t="str">
        <f>VLOOKUP(A1747,Lookup_Tables!$D$2:$E$7,2,FALSE)</f>
        <v>AP</v>
      </c>
      <c r="R1747" t="str">
        <f>IFERROR(VLOOKUP(D1747,Lookup_Tables!$A$2:$B$21,2,FALSE),"All")</f>
        <v>Pub Univ</v>
      </c>
    </row>
    <row r="1748" spans="1:18" hidden="1">
      <c r="A1748">
        <v>-1</v>
      </c>
      <c r="B1748">
        <v>60</v>
      </c>
      <c r="C1748" t="s">
        <v>38</v>
      </c>
      <c r="D1748">
        <v>13</v>
      </c>
      <c r="E1748">
        <v>26889210.8821331</v>
      </c>
      <c r="F1748">
        <v>9765689.6339111105</v>
      </c>
      <c r="G1748">
        <v>37883607.362739898</v>
      </c>
      <c r="H1748">
        <v>150411160.99145901</v>
      </c>
      <c r="I1748">
        <v>180325346.23208699</v>
      </c>
      <c r="J1748">
        <v>317393095.98715502</v>
      </c>
      <c r="K1748">
        <v>559135489.78074396</v>
      </c>
      <c r="L1748">
        <v>849997465.19361305</v>
      </c>
      <c r="M1748">
        <v>916210746.89534402</v>
      </c>
      <c r="N1748">
        <v>1183037083.4830401</v>
      </c>
      <c r="O1748">
        <v>1608361431.8913801</v>
      </c>
      <c r="Q1748" t="str">
        <f>VLOOKUP(A1748,Lookup_Tables!$D$2:$E$7,2,FALSE)</f>
        <v>AP</v>
      </c>
      <c r="R1748" t="str">
        <f>IFERROR(VLOOKUP(D1748,Lookup_Tables!$A$2:$B$21,2,FALSE),"All")</f>
        <v>Residual Inst</v>
      </c>
    </row>
    <row r="1749" spans="1:18" hidden="1">
      <c r="A1749">
        <v>-1</v>
      </c>
      <c r="B1749">
        <v>60</v>
      </c>
      <c r="C1749" t="s">
        <v>39</v>
      </c>
      <c r="D1749">
        <v>13</v>
      </c>
      <c r="E1749">
        <v>25170358.348631602</v>
      </c>
      <c r="F1749">
        <v>8905098.2308241315</v>
      </c>
      <c r="G1749">
        <v>33604135.160631001</v>
      </c>
      <c r="H1749">
        <v>140758718.54587999</v>
      </c>
      <c r="I1749">
        <v>167723492.080044</v>
      </c>
      <c r="J1749">
        <v>301486918.96831602</v>
      </c>
      <c r="K1749">
        <v>535825286.00379598</v>
      </c>
      <c r="L1749">
        <v>830249394.725196</v>
      </c>
      <c r="M1749">
        <v>891964579.22059906</v>
      </c>
      <c r="N1749">
        <v>1166027081.2265201</v>
      </c>
      <c r="O1749">
        <v>1600106159.25068</v>
      </c>
      <c r="Q1749" t="str">
        <f>VLOOKUP(A1749,Lookup_Tables!$D$2:$E$7,2,FALSE)</f>
        <v>AP</v>
      </c>
      <c r="R1749" t="str">
        <f>IFERROR(VLOOKUP(D1749,Lookup_Tables!$A$2:$B$21,2,FALSE),"All")</f>
        <v>Residual Inst</v>
      </c>
    </row>
    <row r="1750" spans="1:18" hidden="1">
      <c r="A1750">
        <v>-1</v>
      </c>
      <c r="B1750">
        <v>60</v>
      </c>
      <c r="C1750" t="s">
        <v>38</v>
      </c>
      <c r="D1750">
        <v>14</v>
      </c>
      <c r="E1750">
        <v>16100682.389663599</v>
      </c>
      <c r="F1750">
        <v>5977469.151661884</v>
      </c>
      <c r="G1750">
        <v>21983663.8527865</v>
      </c>
      <c r="H1750">
        <v>79418663.981690705</v>
      </c>
      <c r="I1750">
        <v>98677310.485234097</v>
      </c>
      <c r="J1750">
        <v>184716681.88882101</v>
      </c>
      <c r="K1750">
        <v>333089710.75669497</v>
      </c>
      <c r="L1750">
        <v>529256344.82540202</v>
      </c>
      <c r="M1750">
        <v>596083273.83490098</v>
      </c>
      <c r="N1750">
        <v>742853443.31908095</v>
      </c>
      <c r="O1750">
        <v>982146529.52965105</v>
      </c>
      <c r="Q1750" t="str">
        <f>VLOOKUP(A1750,Lookup_Tables!$D$2:$E$7,2,FALSE)</f>
        <v>AP</v>
      </c>
      <c r="R1750" t="str">
        <f>IFERROR(VLOOKUP(D1750,Lookup_Tables!$A$2:$B$21,2,FALSE),"All")</f>
        <v>Road</v>
      </c>
    </row>
    <row r="1751" spans="1:18" hidden="1">
      <c r="A1751">
        <v>-1</v>
      </c>
      <c r="B1751">
        <v>60</v>
      </c>
      <c r="C1751" t="s">
        <v>39</v>
      </c>
      <c r="D1751">
        <v>14</v>
      </c>
      <c r="E1751">
        <v>15104709.427797601</v>
      </c>
      <c r="F1751">
        <v>5550680.7561363503</v>
      </c>
      <c r="G1751">
        <v>18669178.611916799</v>
      </c>
      <c r="H1751">
        <v>73331550.516098201</v>
      </c>
      <c r="I1751">
        <v>91659531.871399</v>
      </c>
      <c r="J1751">
        <v>172332402.99751499</v>
      </c>
      <c r="K1751">
        <v>323076889.69160199</v>
      </c>
      <c r="L1751">
        <v>522153082.460926</v>
      </c>
      <c r="M1751">
        <v>587046859.02660203</v>
      </c>
      <c r="N1751">
        <v>705772112.50326395</v>
      </c>
      <c r="O1751">
        <v>982146529.52965105</v>
      </c>
      <c r="Q1751" t="str">
        <f>VLOOKUP(A1751,Lookup_Tables!$D$2:$E$7,2,FALSE)</f>
        <v>AP</v>
      </c>
      <c r="R1751" t="str">
        <f>IFERROR(VLOOKUP(D1751,Lookup_Tables!$A$2:$B$21,2,FALSE),"All")</f>
        <v>Road</v>
      </c>
    </row>
    <row r="1752" spans="1:18" hidden="1">
      <c r="A1752">
        <v>-1</v>
      </c>
      <c r="B1752">
        <v>60</v>
      </c>
      <c r="C1752" t="s">
        <v>38</v>
      </c>
      <c r="D1752">
        <v>15</v>
      </c>
      <c r="E1752">
        <v>3459114214.4078398</v>
      </c>
      <c r="F1752">
        <v>1342189296.9894366</v>
      </c>
      <c r="G1752">
        <v>5919895766.2335501</v>
      </c>
      <c r="H1752">
        <v>19698049384.6768</v>
      </c>
      <c r="I1752">
        <v>23709877324.624802</v>
      </c>
      <c r="J1752">
        <v>38834349272.910698</v>
      </c>
      <c r="K1752">
        <v>61837607862.633003</v>
      </c>
      <c r="L1752">
        <v>94881047533.560593</v>
      </c>
      <c r="M1752">
        <v>102547295532.026</v>
      </c>
      <c r="N1752">
        <v>141500779475.117</v>
      </c>
      <c r="O1752">
        <v>175271207809.306</v>
      </c>
      <c r="Q1752" t="str">
        <f>VLOOKUP(A1752,Lookup_Tables!$D$2:$E$7,2,FALSE)</f>
        <v>AP</v>
      </c>
      <c r="R1752" t="str">
        <f>IFERROR(VLOOKUP(D1752,Lookup_Tables!$A$2:$B$21,2,FALSE),"All")</f>
        <v>All</v>
      </c>
    </row>
    <row r="1753" spans="1:18" hidden="1">
      <c r="A1753">
        <v>-1</v>
      </c>
      <c r="B1753">
        <v>60</v>
      </c>
      <c r="C1753" t="s">
        <v>39</v>
      </c>
      <c r="D1753">
        <v>15</v>
      </c>
      <c r="E1753">
        <v>3186459888.2109399</v>
      </c>
      <c r="F1753">
        <v>1208600122.0433929</v>
      </c>
      <c r="G1753">
        <v>5162249652.5913401</v>
      </c>
      <c r="H1753">
        <v>17990973459.497398</v>
      </c>
      <c r="I1753">
        <v>21942236746.975101</v>
      </c>
      <c r="J1753">
        <v>36822980240.233704</v>
      </c>
      <c r="K1753">
        <v>59022228906.812302</v>
      </c>
      <c r="L1753">
        <v>91067804357.209595</v>
      </c>
      <c r="M1753">
        <v>99707770329.671097</v>
      </c>
      <c r="N1753">
        <v>131716295269.237</v>
      </c>
      <c r="O1753">
        <v>170081233271.10599</v>
      </c>
      <c r="Q1753" t="str">
        <f>VLOOKUP(A1753,Lookup_Tables!$D$2:$E$7,2,FALSE)</f>
        <v>AP</v>
      </c>
      <c r="R1753" t="str">
        <f>IFERROR(VLOOKUP(D1753,Lookup_Tables!$A$2:$B$21,2,FALSE),"All")</f>
        <v>All</v>
      </c>
    </row>
    <row r="1754" spans="1:18" hidden="1">
      <c r="A1754">
        <v>-1</v>
      </c>
      <c r="B1754">
        <v>60</v>
      </c>
      <c r="C1754" t="s">
        <v>38</v>
      </c>
      <c r="D1754">
        <v>16</v>
      </c>
      <c r="E1754">
        <v>103986225.47328299</v>
      </c>
      <c r="F1754">
        <v>38491258.167610906</v>
      </c>
      <c r="G1754">
        <v>151400519.33303499</v>
      </c>
      <c r="H1754">
        <v>553508732.14602697</v>
      </c>
      <c r="I1754">
        <v>674481943.52571404</v>
      </c>
      <c r="J1754">
        <v>1201638707.87641</v>
      </c>
      <c r="K1754">
        <v>2103293942.2669401</v>
      </c>
      <c r="L1754">
        <v>3290566562.0462599</v>
      </c>
      <c r="M1754">
        <v>3540295017.5527101</v>
      </c>
      <c r="N1754">
        <v>4634750017.6894598</v>
      </c>
      <c r="O1754">
        <v>6189022349.3443899</v>
      </c>
      <c r="Q1754" t="str">
        <f>VLOOKUP(A1754,Lookup_Tables!$D$2:$E$7,2,FALSE)</f>
        <v>AP</v>
      </c>
      <c r="R1754" t="str">
        <f>IFERROR(VLOOKUP(D1754,Lookup_Tables!$A$2:$B$21,2,FALSE),"All")</f>
        <v>Government_Loss</v>
      </c>
    </row>
    <row r="1755" spans="1:18" hidden="1">
      <c r="A1755">
        <v>-1</v>
      </c>
      <c r="B1755">
        <v>60</v>
      </c>
      <c r="C1755" t="s">
        <v>39</v>
      </c>
      <c r="D1755">
        <v>16</v>
      </c>
      <c r="E1755">
        <v>97023684.259921402</v>
      </c>
      <c r="F1755">
        <v>34788520.069103621</v>
      </c>
      <c r="G1755">
        <v>132628723.236131</v>
      </c>
      <c r="H1755">
        <v>519560748.74567097</v>
      </c>
      <c r="I1755">
        <v>625134294.89773297</v>
      </c>
      <c r="J1755">
        <v>1144051973.86501</v>
      </c>
      <c r="K1755">
        <v>2018955514.3354199</v>
      </c>
      <c r="L1755">
        <v>3240872180.6406598</v>
      </c>
      <c r="M1755">
        <v>3488706549.8842802</v>
      </c>
      <c r="N1755">
        <v>4535973951.5400295</v>
      </c>
      <c r="O1755">
        <v>6189022349.3443899</v>
      </c>
      <c r="Q1755" t="str">
        <f>VLOOKUP(A1755,Lookup_Tables!$D$2:$E$7,2,FALSE)</f>
        <v>AP</v>
      </c>
      <c r="R1755" t="str">
        <f>IFERROR(VLOOKUP(D1755,Lookup_Tables!$A$2:$B$21,2,FALSE),"All")</f>
        <v>Government_Loss</v>
      </c>
    </row>
    <row r="1756" spans="1:18" hidden="1">
      <c r="A1756">
        <v>-1</v>
      </c>
      <c r="B1756">
        <v>60</v>
      </c>
      <c r="C1756" t="s">
        <v>38</v>
      </c>
      <c r="D1756">
        <v>17</v>
      </c>
      <c r="E1756">
        <v>488808392.922342</v>
      </c>
      <c r="F1756">
        <v>175153317.376396</v>
      </c>
      <c r="G1756">
        <v>805918151.82925606</v>
      </c>
      <c r="H1756">
        <v>2959547272.5443001</v>
      </c>
      <c r="I1756">
        <v>3714909675.4772501</v>
      </c>
      <c r="J1756">
        <v>5670605975.1356096</v>
      </c>
      <c r="K1756">
        <v>9454009154.5322609</v>
      </c>
      <c r="L1756">
        <v>13439065745.197901</v>
      </c>
      <c r="M1756">
        <v>15138222786.922001</v>
      </c>
      <c r="N1756">
        <v>20051631348.741299</v>
      </c>
      <c r="O1756">
        <v>28294296605.606098</v>
      </c>
      <c r="Q1756" t="str">
        <f>VLOOKUP(A1756,Lookup_Tables!$D$2:$E$7,2,FALSE)</f>
        <v>AP</v>
      </c>
      <c r="R1756" t="str">
        <f>IFERROR(VLOOKUP(D1756,Lookup_Tables!$A$2:$B$21,2,FALSE),"All")</f>
        <v>Emergency_Loss</v>
      </c>
    </row>
    <row r="1757" spans="1:18" hidden="1">
      <c r="A1757">
        <v>-1</v>
      </c>
      <c r="B1757">
        <v>60</v>
      </c>
      <c r="C1757" t="s">
        <v>39</v>
      </c>
      <c r="D1757">
        <v>17</v>
      </c>
      <c r="E1757">
        <v>456728175.07598698</v>
      </c>
      <c r="F1757">
        <v>162280167.68736017</v>
      </c>
      <c r="G1757">
        <v>733891451.36872995</v>
      </c>
      <c r="H1757">
        <v>2775284806.0369201</v>
      </c>
      <c r="I1757">
        <v>3419633927.9769902</v>
      </c>
      <c r="J1757">
        <v>5478466556.21416</v>
      </c>
      <c r="K1757">
        <v>8802920921.4791508</v>
      </c>
      <c r="L1757">
        <v>12488075633.5606</v>
      </c>
      <c r="M1757">
        <v>14390317179.017099</v>
      </c>
      <c r="N1757">
        <v>19807050072.987202</v>
      </c>
      <c r="O1757">
        <v>26442474473.608101</v>
      </c>
      <c r="Q1757" t="str">
        <f>VLOOKUP(A1757,Lookup_Tables!$D$2:$E$7,2,FALSE)</f>
        <v>AP</v>
      </c>
      <c r="R1757" t="str">
        <f>IFERROR(VLOOKUP(D1757,Lookup_Tables!$A$2:$B$21,2,FALSE),"All")</f>
        <v>Emergency_Loss</v>
      </c>
    </row>
    <row r="1758" spans="1:18" hidden="1">
      <c r="A1758">
        <v>-1</v>
      </c>
      <c r="B1758">
        <v>60</v>
      </c>
      <c r="C1758" t="s">
        <v>38</v>
      </c>
      <c r="D1758">
        <v>18</v>
      </c>
      <c r="E1758">
        <v>592794618.39562094</v>
      </c>
      <c r="F1758">
        <v>213468675.05983245</v>
      </c>
      <c r="G1758">
        <v>953785348.14387906</v>
      </c>
      <c r="H1758">
        <v>3529006905.4906201</v>
      </c>
      <c r="I1758">
        <v>4398058316.5650396</v>
      </c>
      <c r="J1758">
        <v>7016906109.6447096</v>
      </c>
      <c r="K1758">
        <v>11251616165.365601</v>
      </c>
      <c r="L1758">
        <v>16384893919.7749</v>
      </c>
      <c r="M1758">
        <v>18964331431.611198</v>
      </c>
      <c r="N1758">
        <v>25667007270.133598</v>
      </c>
      <c r="O1758">
        <v>33523629110.116402</v>
      </c>
      <c r="Q1758" t="str">
        <f>VLOOKUP(A1758,Lookup_Tables!$D$2:$E$7,2,FALSE)</f>
        <v>AP</v>
      </c>
      <c r="R1758" t="str">
        <f>IFERROR(VLOOKUP(D1758,Lookup_Tables!$A$2:$B$21,2,FALSE),"All")</f>
        <v>Govt_Plus_Emergency</v>
      </c>
    </row>
    <row r="1759" spans="1:18" hidden="1">
      <c r="A1759">
        <v>-1</v>
      </c>
      <c r="B1759">
        <v>60</v>
      </c>
      <c r="C1759" t="s">
        <v>39</v>
      </c>
      <c r="D1759">
        <v>18</v>
      </c>
      <c r="E1759">
        <v>553415736.34058595</v>
      </c>
      <c r="F1759">
        <v>196317243.00963372</v>
      </c>
      <c r="G1759">
        <v>865057953.50797606</v>
      </c>
      <c r="H1759">
        <v>3306218678.00068</v>
      </c>
      <c r="I1759">
        <v>4057951999.2309399</v>
      </c>
      <c r="J1759">
        <v>6659294097.5130796</v>
      </c>
      <c r="K1759">
        <v>10819226616.5135</v>
      </c>
      <c r="L1759">
        <v>15842970462.24</v>
      </c>
      <c r="M1759">
        <v>17952273750.436001</v>
      </c>
      <c r="N1759">
        <v>25205563718.116001</v>
      </c>
      <c r="O1759">
        <v>31405378377.574699</v>
      </c>
      <c r="Q1759" t="str">
        <f>VLOOKUP(A1759,Lookup_Tables!$D$2:$E$7,2,FALSE)</f>
        <v>AP</v>
      </c>
      <c r="R1759" t="str">
        <f>IFERROR(VLOOKUP(D1759,Lookup_Tables!$A$2:$B$21,2,FALSE),"All")</f>
        <v>Govt_Plus_Emergency</v>
      </c>
    </row>
    <row r="1760" spans="1:18" hidden="1">
      <c r="A1760">
        <v>-1</v>
      </c>
      <c r="B1760">
        <v>61</v>
      </c>
      <c r="C1760" t="s">
        <v>38</v>
      </c>
      <c r="D1760">
        <v>0</v>
      </c>
      <c r="E1760">
        <v>3886972641.3005099</v>
      </c>
      <c r="F1760">
        <v>1453007854.9023776</v>
      </c>
      <c r="G1760">
        <v>7854705990.2323399</v>
      </c>
      <c r="H1760">
        <v>21133514745.150902</v>
      </c>
      <c r="I1760">
        <v>24945180659.8867</v>
      </c>
      <c r="J1760">
        <v>38754715402.882401</v>
      </c>
      <c r="K1760">
        <v>64896242658.013</v>
      </c>
      <c r="L1760">
        <v>98481916585.788803</v>
      </c>
      <c r="M1760">
        <v>133160206951.444</v>
      </c>
      <c r="N1760">
        <v>187335045781.5</v>
      </c>
      <c r="O1760">
        <v>225024189001.18399</v>
      </c>
      <c r="Q1760" t="str">
        <f>VLOOKUP(A1760,Lookup_Tables!$D$2:$E$7,2,FALSE)</f>
        <v>AP</v>
      </c>
      <c r="R1760" t="str">
        <f>IFERROR(VLOOKUP(D1760,Lookup_Tables!$A$2:$B$21,2,FALSE),"All")</f>
        <v>Private Assets</v>
      </c>
    </row>
    <row r="1761" spans="1:18" hidden="1">
      <c r="A1761">
        <v>-1</v>
      </c>
      <c r="B1761">
        <v>61</v>
      </c>
      <c r="C1761" t="s">
        <v>39</v>
      </c>
      <c r="D1761">
        <v>0</v>
      </c>
      <c r="E1761">
        <v>3606912676.1949701</v>
      </c>
      <c r="F1761">
        <v>1335982487.5970984</v>
      </c>
      <c r="G1761">
        <v>6841584680.9861097</v>
      </c>
      <c r="H1761">
        <v>19198270880.0271</v>
      </c>
      <c r="I1761">
        <v>23299701964.242901</v>
      </c>
      <c r="J1761">
        <v>36410671208.841103</v>
      </c>
      <c r="K1761">
        <v>61407945675.807503</v>
      </c>
      <c r="L1761">
        <v>94094026198.110504</v>
      </c>
      <c r="M1761">
        <v>125631796373.061</v>
      </c>
      <c r="N1761">
        <v>180892245775.233</v>
      </c>
      <c r="O1761">
        <v>224387650833.142</v>
      </c>
      <c r="Q1761" t="str">
        <f>VLOOKUP(A1761,Lookup_Tables!$D$2:$E$7,2,FALSE)</f>
        <v>AP</v>
      </c>
      <c r="R1761" t="str">
        <f>IFERROR(VLOOKUP(D1761,Lookup_Tables!$A$2:$B$21,2,FALSE),"All")</f>
        <v>Private Assets</v>
      </c>
    </row>
    <row r="1762" spans="1:18" hidden="1">
      <c r="A1762">
        <v>-1</v>
      </c>
      <c r="B1762">
        <v>61</v>
      </c>
      <c r="C1762" t="s">
        <v>38</v>
      </c>
      <c r="D1762">
        <v>1</v>
      </c>
      <c r="E1762">
        <v>684907.84856405505</v>
      </c>
      <c r="F1762">
        <v>266721.55600400805</v>
      </c>
      <c r="G1762">
        <v>1017661.22208644</v>
      </c>
      <c r="H1762">
        <v>2978057.1439373801</v>
      </c>
      <c r="I1762">
        <v>3601830.3448300902</v>
      </c>
      <c r="J1762">
        <v>6105009.0076183602</v>
      </c>
      <c r="K1762">
        <v>10830905.343881</v>
      </c>
      <c r="L1762">
        <v>20949482.2602566</v>
      </c>
      <c r="M1762">
        <v>27889825.427685499</v>
      </c>
      <c r="N1762">
        <v>44649513.989014499</v>
      </c>
      <c r="O1762">
        <v>52665238.523223497</v>
      </c>
      <c r="Q1762" t="str">
        <f>VLOOKUP(A1762,Lookup_Tables!$D$2:$E$7,2,FALSE)</f>
        <v>AP</v>
      </c>
      <c r="R1762" t="str">
        <f>IFERROR(VLOOKUP(D1762,Lookup_Tables!$A$2:$B$21,2,FALSE),"All")</f>
        <v>Airport</v>
      </c>
    </row>
    <row r="1763" spans="1:18" hidden="1">
      <c r="A1763">
        <v>-1</v>
      </c>
      <c r="B1763">
        <v>61</v>
      </c>
      <c r="C1763" t="s">
        <v>39</v>
      </c>
      <c r="D1763">
        <v>1</v>
      </c>
      <c r="E1763">
        <v>629038.84127332701</v>
      </c>
      <c r="F1763">
        <v>233623.81148802402</v>
      </c>
      <c r="G1763">
        <v>814790.00980013702</v>
      </c>
      <c r="H1763">
        <v>2702945.3044754202</v>
      </c>
      <c r="I1763">
        <v>3356549.0924401199</v>
      </c>
      <c r="J1763">
        <v>5852651.7795866402</v>
      </c>
      <c r="K1763">
        <v>10416034.8319552</v>
      </c>
      <c r="L1763">
        <v>20947661.1910786</v>
      </c>
      <c r="M1763">
        <v>27536006.727463599</v>
      </c>
      <c r="N1763">
        <v>44587074.922610201</v>
      </c>
      <c r="O1763">
        <v>52540566.589344598</v>
      </c>
      <c r="Q1763" t="str">
        <f>VLOOKUP(A1763,Lookup_Tables!$D$2:$E$7,2,FALSE)</f>
        <v>AP</v>
      </c>
      <c r="R1763" t="str">
        <f>IFERROR(VLOOKUP(D1763,Lookup_Tables!$A$2:$B$21,2,FALSE),"All")</f>
        <v>Airport</v>
      </c>
    </row>
    <row r="1764" spans="1:18" hidden="1">
      <c r="A1764">
        <v>-1</v>
      </c>
      <c r="B1764">
        <v>61</v>
      </c>
      <c r="C1764" t="s">
        <v>38</v>
      </c>
      <c r="D1764">
        <v>2</v>
      </c>
      <c r="E1764">
        <v>62807389.142326102</v>
      </c>
      <c r="F1764">
        <v>23068332.986442216</v>
      </c>
      <c r="G1764">
        <v>115988923.247769</v>
      </c>
      <c r="H1764">
        <v>326192505.39090699</v>
      </c>
      <c r="I1764">
        <v>396544823.13174802</v>
      </c>
      <c r="J1764">
        <v>646903621.62762797</v>
      </c>
      <c r="K1764">
        <v>1149800556.16115</v>
      </c>
      <c r="L1764">
        <v>1869745773.7028401</v>
      </c>
      <c r="M1764">
        <v>2257109664.5844498</v>
      </c>
      <c r="N1764">
        <v>2975972593.5345302</v>
      </c>
      <c r="O1764">
        <v>3739863291.0078201</v>
      </c>
      <c r="Q1764" t="str">
        <f>VLOOKUP(A1764,Lookup_Tables!$D$2:$E$7,2,FALSE)</f>
        <v>AP</v>
      </c>
      <c r="R1764" t="str">
        <f>IFERROR(VLOOKUP(D1764,Lookup_Tables!$A$2:$B$21,2,FALSE),"All")</f>
        <v>Bridge</v>
      </c>
    </row>
    <row r="1765" spans="1:18" hidden="1">
      <c r="A1765">
        <v>-1</v>
      </c>
      <c r="B1765">
        <v>61</v>
      </c>
      <c r="C1765" t="s">
        <v>39</v>
      </c>
      <c r="D1765">
        <v>2</v>
      </c>
      <c r="E1765">
        <v>58402593.410660297</v>
      </c>
      <c r="F1765">
        <v>20880957.698751405</v>
      </c>
      <c r="G1765">
        <v>100802592.75852799</v>
      </c>
      <c r="H1765">
        <v>311726806.80107403</v>
      </c>
      <c r="I1765">
        <v>375389018.73300701</v>
      </c>
      <c r="J1765">
        <v>614033289.93519795</v>
      </c>
      <c r="K1765">
        <v>1109104633.9956999</v>
      </c>
      <c r="L1765">
        <v>1812555652.1004801</v>
      </c>
      <c r="M1765">
        <v>2088918681.6415801</v>
      </c>
      <c r="N1765">
        <v>2974002354.43539</v>
      </c>
      <c r="O1765">
        <v>3739863291.0078201</v>
      </c>
      <c r="Q1765" t="str">
        <f>VLOOKUP(A1765,Lookup_Tables!$D$2:$E$7,2,FALSE)</f>
        <v>AP</v>
      </c>
      <c r="R1765" t="str">
        <f>IFERROR(VLOOKUP(D1765,Lookup_Tables!$A$2:$B$21,2,FALSE),"All")</f>
        <v>Bridge</v>
      </c>
    </row>
    <row r="1766" spans="1:18" hidden="1">
      <c r="A1766">
        <v>-1</v>
      </c>
      <c r="B1766">
        <v>61</v>
      </c>
      <c r="C1766" t="s">
        <v>38</v>
      </c>
      <c r="D1766">
        <v>3</v>
      </c>
      <c r="E1766">
        <v>4002725.5150711001</v>
      </c>
      <c r="F1766">
        <v>1496664.2181055616</v>
      </c>
      <c r="G1766">
        <v>5572323.14708592</v>
      </c>
      <c r="H1766">
        <v>15738261.2995266</v>
      </c>
      <c r="I1766">
        <v>18477446.176602501</v>
      </c>
      <c r="J1766">
        <v>30563526.246144202</v>
      </c>
      <c r="K1766">
        <v>63796657.7660762</v>
      </c>
      <c r="L1766">
        <v>129148182.108464</v>
      </c>
      <c r="M1766">
        <v>162259073.21284199</v>
      </c>
      <c r="N1766">
        <v>346852487.59590501</v>
      </c>
      <c r="O1766">
        <v>395296858.83091301</v>
      </c>
      <c r="Q1766" t="str">
        <f>VLOOKUP(A1766,Lookup_Tables!$D$2:$E$7,2,FALSE)</f>
        <v>AP</v>
      </c>
      <c r="R1766" t="str">
        <f>IFERROR(VLOOKUP(D1766,Lookup_Tables!$A$2:$B$21,2,FALSE),"All")</f>
        <v>Govt Hosp</v>
      </c>
    </row>
    <row r="1767" spans="1:18" hidden="1">
      <c r="A1767">
        <v>-1</v>
      </c>
      <c r="B1767">
        <v>61</v>
      </c>
      <c r="C1767" t="s">
        <v>39</v>
      </c>
      <c r="D1767">
        <v>3</v>
      </c>
      <c r="E1767">
        <v>3747530.9361646199</v>
      </c>
      <c r="F1767">
        <v>1342214.3679011501</v>
      </c>
      <c r="G1767">
        <v>4716054.0476724897</v>
      </c>
      <c r="H1767">
        <v>14498305.4720964</v>
      </c>
      <c r="I1767">
        <v>17121244.237656102</v>
      </c>
      <c r="J1767">
        <v>29373482.061753701</v>
      </c>
      <c r="K1767">
        <v>63177920.096750401</v>
      </c>
      <c r="L1767">
        <v>125118237.73217601</v>
      </c>
      <c r="M1767">
        <v>161932283.740504</v>
      </c>
      <c r="N1767">
        <v>343510622.68480599</v>
      </c>
      <c r="O1767">
        <v>395296858.83091301</v>
      </c>
      <c r="Q1767" t="str">
        <f>VLOOKUP(A1767,Lookup_Tables!$D$2:$E$7,2,FALSE)</f>
        <v>AP</v>
      </c>
      <c r="R1767" t="str">
        <f>IFERROR(VLOOKUP(D1767,Lookup_Tables!$A$2:$B$21,2,FALSE),"All")</f>
        <v>Govt Hosp</v>
      </c>
    </row>
    <row r="1768" spans="1:18" hidden="1">
      <c r="A1768">
        <v>-1</v>
      </c>
      <c r="B1768">
        <v>61</v>
      </c>
      <c r="C1768" t="s">
        <v>38</v>
      </c>
      <c r="D1768">
        <v>4</v>
      </c>
      <c r="E1768">
        <v>5010358.7273391504</v>
      </c>
      <c r="F1768">
        <v>2273203.1821194924</v>
      </c>
      <c r="G1768">
        <v>9369742.9376493301</v>
      </c>
      <c r="H1768">
        <v>20566679.833076399</v>
      </c>
      <c r="I1768">
        <v>24192647.4031647</v>
      </c>
      <c r="J1768">
        <v>36951809.515613399</v>
      </c>
      <c r="K1768">
        <v>69750244.633883104</v>
      </c>
      <c r="L1768">
        <v>121569508.320208</v>
      </c>
      <c r="M1768">
        <v>149040328.81685501</v>
      </c>
      <c r="N1768">
        <v>264041724.34271401</v>
      </c>
      <c r="O1768">
        <v>313329941.49570298</v>
      </c>
      <c r="Q1768" t="str">
        <f>VLOOKUP(A1768,Lookup_Tables!$D$2:$E$7,2,FALSE)</f>
        <v>AP</v>
      </c>
      <c r="R1768" t="str">
        <f>IFERROR(VLOOKUP(D1768,Lookup_Tables!$A$2:$B$21,2,FALSE),"All")</f>
        <v>Govt Med Fac</v>
      </c>
    </row>
    <row r="1769" spans="1:18" hidden="1">
      <c r="A1769">
        <v>-1</v>
      </c>
      <c r="B1769">
        <v>61</v>
      </c>
      <c r="C1769" t="s">
        <v>39</v>
      </c>
      <c r="D1769">
        <v>4</v>
      </c>
      <c r="E1769">
        <v>4430539.0428524902</v>
      </c>
      <c r="F1769">
        <v>1932233.7596493857</v>
      </c>
      <c r="G1769">
        <v>7237404.1275357297</v>
      </c>
      <c r="H1769">
        <v>17588914.188101701</v>
      </c>
      <c r="I1769">
        <v>21224840.842216302</v>
      </c>
      <c r="J1769">
        <v>34048546.092011303</v>
      </c>
      <c r="K1769">
        <v>66875447.013456203</v>
      </c>
      <c r="L1769">
        <v>119709582.72607</v>
      </c>
      <c r="M1769">
        <v>145929898.65097001</v>
      </c>
      <c r="N1769">
        <v>264041724.34271401</v>
      </c>
      <c r="O1769">
        <v>313329941.49570298</v>
      </c>
      <c r="Q1769" t="str">
        <f>VLOOKUP(A1769,Lookup_Tables!$D$2:$E$7,2,FALSE)</f>
        <v>AP</v>
      </c>
      <c r="R1769" t="str">
        <f>IFERROR(VLOOKUP(D1769,Lookup_Tables!$A$2:$B$21,2,FALSE),"All")</f>
        <v>Govt Med Fac</v>
      </c>
    </row>
    <row r="1770" spans="1:18" hidden="1">
      <c r="A1770">
        <v>-1</v>
      </c>
      <c r="B1770">
        <v>61</v>
      </c>
      <c r="C1770" t="s">
        <v>38</v>
      </c>
      <c r="D1770">
        <v>6</v>
      </c>
      <c r="E1770">
        <v>238656.47743013001</v>
      </c>
      <c r="F1770">
        <v>85189.817451060342</v>
      </c>
      <c r="G1770">
        <v>403561.562048222</v>
      </c>
      <c r="H1770">
        <v>1086960.80412681</v>
      </c>
      <c r="I1770">
        <v>1311815.5471745799</v>
      </c>
      <c r="J1770">
        <v>2179791.0227486999</v>
      </c>
      <c r="K1770">
        <v>4140843.2577913902</v>
      </c>
      <c r="L1770">
        <v>7216019.5096394904</v>
      </c>
      <c r="M1770">
        <v>10049463.315364599</v>
      </c>
      <c r="N1770">
        <v>15154733.405138699</v>
      </c>
      <c r="O1770">
        <v>19543881.620567702</v>
      </c>
      <c r="Q1770" t="str">
        <f>VLOOKUP(A1770,Lookup_Tables!$D$2:$E$7,2,FALSE)</f>
        <v>AP</v>
      </c>
      <c r="R1770" t="str">
        <f>IFERROR(VLOOKUP(D1770,Lookup_Tables!$A$2:$B$21,2,FALSE),"All")</f>
        <v>Port</v>
      </c>
    </row>
    <row r="1771" spans="1:18" hidden="1">
      <c r="A1771">
        <v>-1</v>
      </c>
      <c r="B1771">
        <v>61</v>
      </c>
      <c r="C1771" t="s">
        <v>39</v>
      </c>
      <c r="D1771">
        <v>6</v>
      </c>
      <c r="E1771">
        <v>223491.02676063101</v>
      </c>
      <c r="F1771">
        <v>78894.13243900158</v>
      </c>
      <c r="G1771">
        <v>351981.00344144099</v>
      </c>
      <c r="H1771">
        <v>983605.86037372495</v>
      </c>
      <c r="I1771">
        <v>1162268.3556654099</v>
      </c>
      <c r="J1771">
        <v>2079911.4985720699</v>
      </c>
      <c r="K1771">
        <v>3905812.8104397301</v>
      </c>
      <c r="L1771">
        <v>6835029.9388752701</v>
      </c>
      <c r="M1771">
        <v>9804655.8433512803</v>
      </c>
      <c r="N1771">
        <v>15107348.615256101</v>
      </c>
      <c r="O1771">
        <v>19543881.620567702</v>
      </c>
      <c r="Q1771" t="str">
        <f>VLOOKUP(A1771,Lookup_Tables!$D$2:$E$7,2,FALSE)</f>
        <v>AP</v>
      </c>
      <c r="R1771" t="str">
        <f>IFERROR(VLOOKUP(D1771,Lookup_Tables!$A$2:$B$21,2,FALSE),"All")</f>
        <v>Port</v>
      </c>
    </row>
    <row r="1772" spans="1:18" hidden="1">
      <c r="A1772">
        <v>-1</v>
      </c>
      <c r="B1772">
        <v>61</v>
      </c>
      <c r="C1772" t="s">
        <v>38</v>
      </c>
      <c r="D1772">
        <v>9</v>
      </c>
      <c r="E1772">
        <v>683230.40074966103</v>
      </c>
      <c r="F1772">
        <v>313694.2058205072</v>
      </c>
      <c r="G1772">
        <v>1319704.7669158599</v>
      </c>
      <c r="H1772">
        <v>2822268.3850828102</v>
      </c>
      <c r="I1772">
        <v>3246067.2782799201</v>
      </c>
      <c r="J1772">
        <v>5252614.0648344196</v>
      </c>
      <c r="K1772">
        <v>9703641.6107410006</v>
      </c>
      <c r="L1772">
        <v>16153488.499059999</v>
      </c>
      <c r="M1772">
        <v>19930300.3001559</v>
      </c>
      <c r="N1772">
        <v>33414958.3989668</v>
      </c>
      <c r="O1772">
        <v>37784494.515526399</v>
      </c>
      <c r="Q1772" t="str">
        <f>VLOOKUP(A1772,Lookup_Tables!$D$2:$E$7,2,FALSE)</f>
        <v>AP</v>
      </c>
      <c r="R1772" t="str">
        <f>IFERROR(VLOOKUP(D1772,Lookup_Tables!$A$2:$B$21,2,FALSE),"All")</f>
        <v>Pub Admin Bldg</v>
      </c>
    </row>
    <row r="1773" spans="1:18" hidden="1">
      <c r="A1773">
        <v>-1</v>
      </c>
      <c r="B1773">
        <v>61</v>
      </c>
      <c r="C1773" t="s">
        <v>39</v>
      </c>
      <c r="D1773">
        <v>9</v>
      </c>
      <c r="E1773">
        <v>600949.233960132</v>
      </c>
      <c r="F1773">
        <v>266901.42436278891</v>
      </c>
      <c r="G1773">
        <v>1030079.09815378</v>
      </c>
      <c r="H1773">
        <v>2339706.2349768602</v>
      </c>
      <c r="I1773">
        <v>2850559.1149424198</v>
      </c>
      <c r="J1773">
        <v>4809937.89600504</v>
      </c>
      <c r="K1773">
        <v>8925944.9414499402</v>
      </c>
      <c r="L1773">
        <v>15907737.9983408</v>
      </c>
      <c r="M1773">
        <v>19486728.169336502</v>
      </c>
      <c r="N1773">
        <v>33248441.306821</v>
      </c>
      <c r="O1773">
        <v>37778829.667412996</v>
      </c>
      <c r="Q1773" t="str">
        <f>VLOOKUP(A1773,Lookup_Tables!$D$2:$E$7,2,FALSE)</f>
        <v>AP</v>
      </c>
      <c r="R1773" t="str">
        <f>IFERROR(VLOOKUP(D1773,Lookup_Tables!$A$2:$B$21,2,FALSE),"All")</f>
        <v>Pub Admin Bldg</v>
      </c>
    </row>
    <row r="1774" spans="1:18" hidden="1">
      <c r="A1774">
        <v>-1</v>
      </c>
      <c r="B1774">
        <v>61</v>
      </c>
      <c r="C1774" t="s">
        <v>38</v>
      </c>
      <c r="D1774">
        <v>10</v>
      </c>
      <c r="E1774">
        <v>33235962.940427098</v>
      </c>
      <c r="F1774">
        <v>11921553.590787828</v>
      </c>
      <c r="G1774">
        <v>56653867.6465206</v>
      </c>
      <c r="H1774">
        <v>165941890.79026899</v>
      </c>
      <c r="I1774">
        <v>203667785.67200899</v>
      </c>
      <c r="J1774">
        <v>332720981.21645802</v>
      </c>
      <c r="K1774">
        <v>623349848.71779501</v>
      </c>
      <c r="L1774">
        <v>1051407527.2809</v>
      </c>
      <c r="M1774">
        <v>1192806636.6643801</v>
      </c>
      <c r="N1774">
        <v>1859267399.99599</v>
      </c>
      <c r="O1774">
        <v>2353080412.6799002</v>
      </c>
      <c r="Q1774" t="str">
        <f>VLOOKUP(A1774,Lookup_Tables!$D$2:$E$7,2,FALSE)</f>
        <v>AP</v>
      </c>
      <c r="R1774" t="str">
        <f>IFERROR(VLOOKUP(D1774,Lookup_Tables!$A$2:$B$21,2,FALSE),"All")</f>
        <v>Pub School</v>
      </c>
    </row>
    <row r="1775" spans="1:18" hidden="1">
      <c r="A1775">
        <v>-1</v>
      </c>
      <c r="B1775">
        <v>61</v>
      </c>
      <c r="C1775" t="s">
        <v>39</v>
      </c>
      <c r="D1775">
        <v>10</v>
      </c>
      <c r="E1775">
        <v>31320407.246195398</v>
      </c>
      <c r="F1775">
        <v>10956293.748464439</v>
      </c>
      <c r="G1775">
        <v>49576623.862684101</v>
      </c>
      <c r="H1775">
        <v>157344980.116689</v>
      </c>
      <c r="I1775">
        <v>195639243.16567701</v>
      </c>
      <c r="J1775">
        <v>317262755.74008602</v>
      </c>
      <c r="K1775">
        <v>600031349.02219605</v>
      </c>
      <c r="L1775">
        <v>1024915047.35921</v>
      </c>
      <c r="M1775">
        <v>1162752288.02687</v>
      </c>
      <c r="N1775">
        <v>1858333317.18223</v>
      </c>
      <c r="O1775">
        <v>2350489174.1901498</v>
      </c>
      <c r="Q1775" t="str">
        <f>VLOOKUP(A1775,Lookup_Tables!$D$2:$E$7,2,FALSE)</f>
        <v>AP</v>
      </c>
      <c r="R1775" t="str">
        <f>IFERROR(VLOOKUP(D1775,Lookup_Tables!$A$2:$B$21,2,FALSE),"All")</f>
        <v>Pub School</v>
      </c>
    </row>
    <row r="1776" spans="1:18" hidden="1">
      <c r="A1776">
        <v>-1</v>
      </c>
      <c r="B1776">
        <v>61</v>
      </c>
      <c r="C1776" t="s">
        <v>38</v>
      </c>
      <c r="D1776">
        <v>11</v>
      </c>
      <c r="E1776">
        <v>5579626.1477098903</v>
      </c>
      <c r="F1776">
        <v>2021228.0463703522</v>
      </c>
      <c r="G1776">
        <v>7718770.0614541704</v>
      </c>
      <c r="H1776">
        <v>24319993.943820201</v>
      </c>
      <c r="I1776">
        <v>29517673.182052799</v>
      </c>
      <c r="J1776">
        <v>53410893.786255904</v>
      </c>
      <c r="K1776">
        <v>90424297.491098702</v>
      </c>
      <c r="L1776">
        <v>185726174.83243501</v>
      </c>
      <c r="M1776">
        <v>240271724.739988</v>
      </c>
      <c r="N1776">
        <v>409018435.76528502</v>
      </c>
      <c r="O1776">
        <v>478051160.86263102</v>
      </c>
      <c r="Q1776" t="str">
        <f>VLOOKUP(A1776,Lookup_Tables!$D$2:$E$7,2,FALSE)</f>
        <v>AP</v>
      </c>
      <c r="R1776" t="str">
        <f>IFERROR(VLOOKUP(D1776,Lookup_Tables!$A$2:$B$21,2,FALSE),"All")</f>
        <v>Pub Univ</v>
      </c>
    </row>
    <row r="1777" spans="1:18" hidden="1">
      <c r="A1777">
        <v>-1</v>
      </c>
      <c r="B1777">
        <v>61</v>
      </c>
      <c r="C1777" t="s">
        <v>39</v>
      </c>
      <c r="D1777">
        <v>11</v>
      </c>
      <c r="E1777">
        <v>5194502.3346178997</v>
      </c>
      <c r="F1777">
        <v>1851116.5746948356</v>
      </c>
      <c r="G1777">
        <v>6109062.2136902604</v>
      </c>
      <c r="H1777">
        <v>22719848.0190675</v>
      </c>
      <c r="I1777">
        <v>27044865.134225599</v>
      </c>
      <c r="J1777">
        <v>51471638.750675797</v>
      </c>
      <c r="K1777">
        <v>86070357.282778904</v>
      </c>
      <c r="L1777">
        <v>185697082.46656001</v>
      </c>
      <c r="M1777">
        <v>238739537.83087999</v>
      </c>
      <c r="N1777">
        <v>379442653.93912297</v>
      </c>
      <c r="O1777">
        <v>477091200.28015298</v>
      </c>
      <c r="Q1777" t="str">
        <f>VLOOKUP(A1777,Lookup_Tables!$D$2:$E$7,2,FALSE)</f>
        <v>AP</v>
      </c>
      <c r="R1777" t="str">
        <f>IFERROR(VLOOKUP(D1777,Lookup_Tables!$A$2:$B$21,2,FALSE),"All")</f>
        <v>Pub Univ</v>
      </c>
    </row>
    <row r="1778" spans="1:18" hidden="1">
      <c r="A1778">
        <v>-1</v>
      </c>
      <c r="B1778">
        <v>61</v>
      </c>
      <c r="C1778" t="s">
        <v>38</v>
      </c>
      <c r="D1778">
        <v>13</v>
      </c>
      <c r="E1778">
        <v>45569549.278692797</v>
      </c>
      <c r="F1778">
        <v>16238807.391724203</v>
      </c>
      <c r="G1778">
        <v>73392989.1035586</v>
      </c>
      <c r="H1778">
        <v>228209823.21169499</v>
      </c>
      <c r="I1778">
        <v>275787977.402551</v>
      </c>
      <c r="J1778">
        <v>465135254.35369301</v>
      </c>
      <c r="K1778">
        <v>858810113.099213</v>
      </c>
      <c r="L1778">
        <v>1421102519.0206599</v>
      </c>
      <c r="M1778">
        <v>1674730499.74314</v>
      </c>
      <c r="N1778">
        <v>2718112172.1001201</v>
      </c>
      <c r="O1778">
        <v>3294512046.2635598</v>
      </c>
      <c r="Q1778" t="str">
        <f>VLOOKUP(A1778,Lookup_Tables!$D$2:$E$7,2,FALSE)</f>
        <v>AP</v>
      </c>
      <c r="R1778" t="str">
        <f>IFERROR(VLOOKUP(D1778,Lookup_Tables!$A$2:$B$21,2,FALSE),"All")</f>
        <v>Residual Inst</v>
      </c>
    </row>
    <row r="1779" spans="1:18" hidden="1">
      <c r="A1779">
        <v>-1</v>
      </c>
      <c r="B1779">
        <v>61</v>
      </c>
      <c r="C1779" t="s">
        <v>39</v>
      </c>
      <c r="D1779">
        <v>13</v>
      </c>
      <c r="E1779">
        <v>42891518.597618401</v>
      </c>
      <c r="F1779">
        <v>14982276.872065663</v>
      </c>
      <c r="G1779">
        <v>64830785.169288099</v>
      </c>
      <c r="H1779">
        <v>212397717.94624001</v>
      </c>
      <c r="I1779">
        <v>260125642.90511701</v>
      </c>
      <c r="J1779">
        <v>444471854.48774999</v>
      </c>
      <c r="K1779">
        <v>839248229.61159301</v>
      </c>
      <c r="L1779">
        <v>1402205699.82249</v>
      </c>
      <c r="M1779">
        <v>1556508897.5448101</v>
      </c>
      <c r="N1779">
        <v>2684378858.2540202</v>
      </c>
      <c r="O1779">
        <v>3294506036.6771102</v>
      </c>
      <c r="Q1779" t="str">
        <f>VLOOKUP(A1779,Lookup_Tables!$D$2:$E$7,2,FALSE)</f>
        <v>AP</v>
      </c>
      <c r="R1779" t="str">
        <f>IFERROR(VLOOKUP(D1779,Lookup_Tables!$A$2:$B$21,2,FALSE),"All")</f>
        <v>Residual Inst</v>
      </c>
    </row>
    <row r="1780" spans="1:18" hidden="1">
      <c r="A1780">
        <v>-1</v>
      </c>
      <c r="B1780">
        <v>61</v>
      </c>
      <c r="C1780" t="s">
        <v>38</v>
      </c>
      <c r="D1780">
        <v>14</v>
      </c>
      <c r="E1780">
        <v>37269996.278977901</v>
      </c>
      <c r="F1780">
        <v>13417322.92137523</v>
      </c>
      <c r="G1780">
        <v>64131617.258727901</v>
      </c>
      <c r="H1780">
        <v>190386040.11533499</v>
      </c>
      <c r="I1780">
        <v>228819794.06489199</v>
      </c>
      <c r="J1780">
        <v>388896664.52976102</v>
      </c>
      <c r="K1780">
        <v>638717377.80465198</v>
      </c>
      <c r="L1780">
        <v>1195727888.5760701</v>
      </c>
      <c r="M1780">
        <v>1389018042.3666301</v>
      </c>
      <c r="N1780">
        <v>2168411096.12573</v>
      </c>
      <c r="O1780">
        <v>2459876991.4681201</v>
      </c>
      <c r="Q1780" t="str">
        <f>VLOOKUP(A1780,Lookup_Tables!$D$2:$E$7,2,FALSE)</f>
        <v>AP</v>
      </c>
      <c r="R1780" t="str">
        <f>IFERROR(VLOOKUP(D1780,Lookup_Tables!$A$2:$B$21,2,FALSE),"All")</f>
        <v>Road</v>
      </c>
    </row>
    <row r="1781" spans="1:18" hidden="1">
      <c r="A1781">
        <v>-1</v>
      </c>
      <c r="B1781">
        <v>61</v>
      </c>
      <c r="C1781" t="s">
        <v>39</v>
      </c>
      <c r="D1781">
        <v>14</v>
      </c>
      <c r="E1781">
        <v>35025313.179712303</v>
      </c>
      <c r="F1781">
        <v>12262502.061566617</v>
      </c>
      <c r="G1781">
        <v>56138020.094222799</v>
      </c>
      <c r="H1781">
        <v>180547669.528016</v>
      </c>
      <c r="I1781">
        <v>215176311.73465201</v>
      </c>
      <c r="J1781">
        <v>373587167.97666597</v>
      </c>
      <c r="K1781">
        <v>626671881.26955795</v>
      </c>
      <c r="L1781">
        <v>1195271783.5343001</v>
      </c>
      <c r="M1781">
        <v>1330247112.8849399</v>
      </c>
      <c r="N1781">
        <v>2136988480.46173</v>
      </c>
      <c r="O1781">
        <v>2459875832.05863</v>
      </c>
      <c r="Q1781" t="str">
        <f>VLOOKUP(A1781,Lookup_Tables!$D$2:$E$7,2,FALSE)</f>
        <v>AP</v>
      </c>
      <c r="R1781" t="str">
        <f>IFERROR(VLOOKUP(D1781,Lookup_Tables!$A$2:$B$21,2,FALSE),"All")</f>
        <v>Road</v>
      </c>
    </row>
    <row r="1782" spans="1:18" hidden="1">
      <c r="A1782">
        <v>-1</v>
      </c>
      <c r="B1782">
        <v>61</v>
      </c>
      <c r="C1782" t="s">
        <v>38</v>
      </c>
      <c r="D1782">
        <v>15</v>
      </c>
      <c r="E1782">
        <v>4082055044.0578299</v>
      </c>
      <c r="F1782">
        <v>1528575945.7556467</v>
      </c>
      <c r="G1782">
        <v>8206943371.8258696</v>
      </c>
      <c r="H1782">
        <v>22159680427.958199</v>
      </c>
      <c r="I1782">
        <v>26072926320.450901</v>
      </c>
      <c r="J1782">
        <v>40621606752.057602</v>
      </c>
      <c r="K1782">
        <v>68062299309.823799</v>
      </c>
      <c r="L1782">
        <v>102904194942.31799</v>
      </c>
      <c r="M1782">
        <v>140637329879.84799</v>
      </c>
      <c r="N1782">
        <v>197682765910.746</v>
      </c>
      <c r="O1782">
        <v>237303103895.26199</v>
      </c>
      <c r="Q1782" t="str">
        <f>VLOOKUP(A1782,Lookup_Tables!$D$2:$E$7,2,FALSE)</f>
        <v>AP</v>
      </c>
      <c r="R1782" t="str">
        <f>IFERROR(VLOOKUP(D1782,Lookup_Tables!$A$2:$B$21,2,FALSE),"All")</f>
        <v>All</v>
      </c>
    </row>
    <row r="1783" spans="1:18" hidden="1">
      <c r="A1783">
        <v>-1</v>
      </c>
      <c r="B1783">
        <v>61</v>
      </c>
      <c r="C1783" t="s">
        <v>39</v>
      </c>
      <c r="D1783">
        <v>15</v>
      </c>
      <c r="E1783">
        <v>3788856560.7306199</v>
      </c>
      <c r="F1783">
        <v>1402161848.406548</v>
      </c>
      <c r="G1783">
        <v>7166582935.2111397</v>
      </c>
      <c r="H1783">
        <v>20073841730.048401</v>
      </c>
      <c r="I1783">
        <v>24370572160.843201</v>
      </c>
      <c r="J1783">
        <v>38336605440.045799</v>
      </c>
      <c r="K1783">
        <v>64306943077.1241</v>
      </c>
      <c r="L1783">
        <v>99896917221.497498</v>
      </c>
      <c r="M1783">
        <v>132813222003.56599</v>
      </c>
      <c r="N1783">
        <v>190865346109.466</v>
      </c>
      <c r="O1783">
        <v>236643699731.43201</v>
      </c>
      <c r="Q1783" t="str">
        <f>VLOOKUP(A1783,Lookup_Tables!$D$2:$E$7,2,FALSE)</f>
        <v>AP</v>
      </c>
      <c r="R1783" t="str">
        <f>IFERROR(VLOOKUP(D1783,Lookup_Tables!$A$2:$B$21,2,FALSE),"All")</f>
        <v>All</v>
      </c>
    </row>
    <row r="1784" spans="1:18" hidden="1">
      <c r="A1784">
        <v>-1</v>
      </c>
      <c r="B1784">
        <v>61</v>
      </c>
      <c r="C1784" t="s">
        <v>38</v>
      </c>
      <c r="D1784">
        <v>16</v>
      </c>
      <c r="E1784">
        <v>195082402.75728801</v>
      </c>
      <c r="F1784">
        <v>71101756.188959241</v>
      </c>
      <c r="G1784">
        <v>337582491.88426101</v>
      </c>
      <c r="H1784">
        <v>988348805.50198102</v>
      </c>
      <c r="I1784">
        <v>1190719424.8996301</v>
      </c>
      <c r="J1784">
        <v>1925153655.9936399</v>
      </c>
      <c r="K1784">
        <v>3560769649.55616</v>
      </c>
      <c r="L1784">
        <v>5809708106.0132704</v>
      </c>
      <c r="M1784">
        <v>7477122928.4033804</v>
      </c>
      <c r="N1784">
        <v>10323999407.8713</v>
      </c>
      <c r="O1784">
        <v>13117108516.0917</v>
      </c>
      <c r="Q1784" t="str">
        <f>VLOOKUP(A1784,Lookup_Tables!$D$2:$E$7,2,FALSE)</f>
        <v>AP</v>
      </c>
      <c r="R1784" t="str">
        <f>IFERROR(VLOOKUP(D1784,Lookup_Tables!$A$2:$B$21,2,FALSE),"All")</f>
        <v>Government_Loss</v>
      </c>
    </row>
    <row r="1785" spans="1:18" hidden="1">
      <c r="A1785">
        <v>-1</v>
      </c>
      <c r="B1785">
        <v>61</v>
      </c>
      <c r="C1785" t="s">
        <v>39</v>
      </c>
      <c r="D1785">
        <v>16</v>
      </c>
      <c r="E1785">
        <v>182172918.35308501</v>
      </c>
      <c r="F1785">
        <v>65003951.093103111</v>
      </c>
      <c r="G1785">
        <v>291599065.87030298</v>
      </c>
      <c r="H1785">
        <v>930260291.01773</v>
      </c>
      <c r="I1785">
        <v>1142916781.22293</v>
      </c>
      <c r="J1785">
        <v>1862144187.9135399</v>
      </c>
      <c r="K1785">
        <v>3459034008.6567302</v>
      </c>
      <c r="L1785">
        <v>5719232060.7501802</v>
      </c>
      <c r="M1785">
        <v>6577723209.8645897</v>
      </c>
      <c r="N1785">
        <v>10323999407.8713</v>
      </c>
      <c r="O1785">
        <v>13117108516.0917</v>
      </c>
      <c r="Q1785" t="str">
        <f>VLOOKUP(A1785,Lookup_Tables!$D$2:$E$7,2,FALSE)</f>
        <v>AP</v>
      </c>
      <c r="R1785" t="str">
        <f>IFERROR(VLOOKUP(D1785,Lookup_Tables!$A$2:$B$21,2,FALSE),"All")</f>
        <v>Government_Loss</v>
      </c>
    </row>
    <row r="1786" spans="1:18" hidden="1">
      <c r="A1786">
        <v>-1</v>
      </c>
      <c r="B1786">
        <v>61</v>
      </c>
      <c r="C1786" t="s">
        <v>38</v>
      </c>
      <c r="D1786">
        <v>17</v>
      </c>
      <c r="E1786">
        <v>609875782.94994199</v>
      </c>
      <c r="F1786">
        <v>223240898.65610117</v>
      </c>
      <c r="G1786">
        <v>1237859510.6189101</v>
      </c>
      <c r="H1786">
        <v>3514507423.5729098</v>
      </c>
      <c r="I1786">
        <v>4213771920.8692498</v>
      </c>
      <c r="J1786">
        <v>6708878775.8522501</v>
      </c>
      <c r="K1786">
        <v>10563691904.3626</v>
      </c>
      <c r="L1786">
        <v>16188923833.9149</v>
      </c>
      <c r="M1786">
        <v>18831882240.269699</v>
      </c>
      <c r="N1786">
        <v>27560181529.252998</v>
      </c>
      <c r="O1786">
        <v>31429523761.469002</v>
      </c>
      <c r="Q1786" t="str">
        <f>VLOOKUP(A1786,Lookup_Tables!$D$2:$E$7,2,FALSE)</f>
        <v>AP</v>
      </c>
      <c r="R1786" t="str">
        <f>IFERROR(VLOOKUP(D1786,Lookup_Tables!$A$2:$B$21,2,FALSE),"All")</f>
        <v>Emergency_Loss</v>
      </c>
    </row>
    <row r="1787" spans="1:18" hidden="1">
      <c r="A1787">
        <v>-1</v>
      </c>
      <c r="B1787">
        <v>61</v>
      </c>
      <c r="C1787" t="s">
        <v>39</v>
      </c>
      <c r="D1787">
        <v>17</v>
      </c>
      <c r="E1787">
        <v>569756651.13404298</v>
      </c>
      <c r="F1787">
        <v>203574414.20083386</v>
      </c>
      <c r="G1787">
        <v>1079624502.6459301</v>
      </c>
      <c r="H1787">
        <v>3219916960.45576</v>
      </c>
      <c r="I1787">
        <v>3973525877.3565998</v>
      </c>
      <c r="J1787">
        <v>6532146031.0976696</v>
      </c>
      <c r="K1787">
        <v>10225604607.573099</v>
      </c>
      <c r="L1787">
        <v>15054355994.9275</v>
      </c>
      <c r="M1787">
        <v>18394885106.022999</v>
      </c>
      <c r="N1787">
        <v>27237192531.2108</v>
      </c>
      <c r="O1787">
        <v>31427509098.3302</v>
      </c>
      <c r="Q1787" t="str">
        <f>VLOOKUP(A1787,Lookup_Tables!$D$2:$E$7,2,FALSE)</f>
        <v>AP</v>
      </c>
      <c r="R1787" t="str">
        <f>IFERROR(VLOOKUP(D1787,Lookup_Tables!$A$2:$B$21,2,FALSE),"All")</f>
        <v>Emergency_Loss</v>
      </c>
    </row>
    <row r="1788" spans="1:18" hidden="1">
      <c r="A1788">
        <v>-1</v>
      </c>
      <c r="B1788">
        <v>61</v>
      </c>
      <c r="C1788" t="s">
        <v>38</v>
      </c>
      <c r="D1788">
        <v>18</v>
      </c>
      <c r="E1788">
        <v>804958185.70723498</v>
      </c>
      <c r="F1788">
        <v>295089787.49750769</v>
      </c>
      <c r="G1788">
        <v>1577585635.89835</v>
      </c>
      <c r="H1788">
        <v>4451608492.1258297</v>
      </c>
      <c r="I1788">
        <v>5449000971.1831999</v>
      </c>
      <c r="J1788">
        <v>8767117242.3144608</v>
      </c>
      <c r="K1788">
        <v>13893279435.572701</v>
      </c>
      <c r="L1788">
        <v>21392515962.2285</v>
      </c>
      <c r="M1788">
        <v>26421218768.8606</v>
      </c>
      <c r="N1788">
        <v>37514096264.871201</v>
      </c>
      <c r="O1788">
        <v>43995907784.690697</v>
      </c>
      <c r="Q1788" t="str">
        <f>VLOOKUP(A1788,Lookup_Tables!$D$2:$E$7,2,FALSE)</f>
        <v>AP</v>
      </c>
      <c r="R1788" t="str">
        <f>IFERROR(VLOOKUP(D1788,Lookup_Tables!$A$2:$B$21,2,FALSE),"All")</f>
        <v>Govt_Plus_Emergency</v>
      </c>
    </row>
    <row r="1789" spans="1:18" hidden="1">
      <c r="A1789">
        <v>-1</v>
      </c>
      <c r="B1789">
        <v>61</v>
      </c>
      <c r="C1789" t="s">
        <v>39</v>
      </c>
      <c r="D1789">
        <v>18</v>
      </c>
      <c r="E1789">
        <v>751432575.75001097</v>
      </c>
      <c r="F1789">
        <v>271205945.2426554</v>
      </c>
      <c r="G1789">
        <v>1391554594.35379</v>
      </c>
      <c r="H1789">
        <v>4186671390.82197</v>
      </c>
      <c r="I1789">
        <v>5105627273.9366102</v>
      </c>
      <c r="J1789">
        <v>8232205857.22258</v>
      </c>
      <c r="K1789">
        <v>13525808874.338301</v>
      </c>
      <c r="L1789">
        <v>20268376670.5172</v>
      </c>
      <c r="M1789">
        <v>25077924031.668999</v>
      </c>
      <c r="N1789">
        <v>36376170566.812897</v>
      </c>
      <c r="O1789">
        <v>43995686740.094498</v>
      </c>
      <c r="Q1789" t="str">
        <f>VLOOKUP(A1789,Lookup_Tables!$D$2:$E$7,2,FALSE)</f>
        <v>AP</v>
      </c>
      <c r="R1789" t="str">
        <f>IFERROR(VLOOKUP(D1789,Lookup_Tables!$A$2:$B$21,2,FALSE),"All")</f>
        <v>Govt_Plus_Emergency</v>
      </c>
    </row>
    <row r="1790" spans="1:18" hidden="1">
      <c r="A1790">
        <v>-1</v>
      </c>
      <c r="B1790">
        <v>62</v>
      </c>
      <c r="C1790" t="s">
        <v>38</v>
      </c>
      <c r="D1790">
        <v>0</v>
      </c>
      <c r="E1790">
        <v>2343620640.2274799</v>
      </c>
      <c r="F1790">
        <v>1001660715.6913912</v>
      </c>
      <c r="G1790">
        <v>4892914236.7955704</v>
      </c>
      <c r="H1790">
        <v>12803564419.4711</v>
      </c>
      <c r="I1790">
        <v>15629201409.583799</v>
      </c>
      <c r="J1790">
        <v>22651435818.956299</v>
      </c>
      <c r="K1790">
        <v>33054378707.501701</v>
      </c>
      <c r="L1790">
        <v>53201560468.637299</v>
      </c>
      <c r="M1790">
        <v>61023540894.873199</v>
      </c>
      <c r="N1790">
        <v>79878310259.374802</v>
      </c>
      <c r="O1790">
        <v>107725427244.72301</v>
      </c>
      <c r="Q1790" t="str">
        <f>VLOOKUP(A1790,Lookup_Tables!$D$2:$E$7,2,FALSE)</f>
        <v>AP</v>
      </c>
      <c r="R1790" t="str">
        <f>IFERROR(VLOOKUP(D1790,Lookup_Tables!$A$2:$B$21,2,FALSE),"All")</f>
        <v>Private Assets</v>
      </c>
    </row>
    <row r="1791" spans="1:18" hidden="1">
      <c r="A1791">
        <v>-1</v>
      </c>
      <c r="B1791">
        <v>62</v>
      </c>
      <c r="C1791" t="s">
        <v>39</v>
      </c>
      <c r="D1791">
        <v>0</v>
      </c>
      <c r="E1791">
        <v>2106922519.9579</v>
      </c>
      <c r="F1791">
        <v>876775206.41824079</v>
      </c>
      <c r="G1791">
        <v>4172795996.6687899</v>
      </c>
      <c r="H1791">
        <v>12013487815.877899</v>
      </c>
      <c r="I1791">
        <v>14147596757.0529</v>
      </c>
      <c r="J1791">
        <v>21099745445.201199</v>
      </c>
      <c r="K1791">
        <v>31210064028.194199</v>
      </c>
      <c r="L1791">
        <v>47236843495.872398</v>
      </c>
      <c r="M1791">
        <v>58065855467.941498</v>
      </c>
      <c r="N1791">
        <v>73634308623.003601</v>
      </c>
      <c r="O1791">
        <v>107004381005.595</v>
      </c>
      <c r="Q1791" t="str">
        <f>VLOOKUP(A1791,Lookup_Tables!$D$2:$E$7,2,FALSE)</f>
        <v>AP</v>
      </c>
      <c r="R1791" t="str">
        <f>IFERROR(VLOOKUP(D1791,Lookup_Tables!$A$2:$B$21,2,FALSE),"All")</f>
        <v>Private Assets</v>
      </c>
    </row>
    <row r="1792" spans="1:18" hidden="1">
      <c r="A1792">
        <v>-1</v>
      </c>
      <c r="B1792">
        <v>62</v>
      </c>
      <c r="C1792" t="s">
        <v>38</v>
      </c>
      <c r="D1792">
        <v>1</v>
      </c>
      <c r="E1792">
        <v>777815.64308284305</v>
      </c>
      <c r="F1792">
        <v>264417.89971582021</v>
      </c>
      <c r="G1792">
        <v>1328160.75184452</v>
      </c>
      <c r="H1792">
        <v>4641115.1960726297</v>
      </c>
      <c r="I1792">
        <v>5720931.1388845397</v>
      </c>
      <c r="J1792">
        <v>9401348.2099718805</v>
      </c>
      <c r="K1792">
        <v>16451019.0931562</v>
      </c>
      <c r="L1792">
        <v>25973012.607209299</v>
      </c>
      <c r="M1792">
        <v>27415846.826260898</v>
      </c>
      <c r="N1792">
        <v>30827067.3658153</v>
      </c>
      <c r="O1792">
        <v>38587900.839080498</v>
      </c>
      <c r="Q1792" t="str">
        <f>VLOOKUP(A1792,Lookup_Tables!$D$2:$E$7,2,FALSE)</f>
        <v>AP</v>
      </c>
      <c r="R1792" t="str">
        <f>IFERROR(VLOOKUP(D1792,Lookup_Tables!$A$2:$B$21,2,FALSE),"All")</f>
        <v>Airport</v>
      </c>
    </row>
    <row r="1793" spans="1:18" hidden="1">
      <c r="A1793">
        <v>-1</v>
      </c>
      <c r="B1793">
        <v>62</v>
      </c>
      <c r="C1793" t="s">
        <v>39</v>
      </c>
      <c r="D1793">
        <v>1</v>
      </c>
      <c r="E1793">
        <v>741171.15786119294</v>
      </c>
      <c r="F1793">
        <v>247081.5298831918</v>
      </c>
      <c r="G1793">
        <v>1244315.5597538699</v>
      </c>
      <c r="H1793">
        <v>4409705.6173973801</v>
      </c>
      <c r="I1793">
        <v>5305730.6342974501</v>
      </c>
      <c r="J1793">
        <v>9155639.6968102306</v>
      </c>
      <c r="K1793">
        <v>16339181.635355899</v>
      </c>
      <c r="L1793">
        <v>25177076.137633398</v>
      </c>
      <c r="M1793">
        <v>26532684.0085232</v>
      </c>
      <c r="N1793">
        <v>30810955.737979501</v>
      </c>
      <c r="O1793">
        <v>36983879.768696003</v>
      </c>
      <c r="Q1793" t="str">
        <f>VLOOKUP(A1793,Lookup_Tables!$D$2:$E$7,2,FALSE)</f>
        <v>AP</v>
      </c>
      <c r="R1793" t="str">
        <f>IFERROR(VLOOKUP(D1793,Lookup_Tables!$A$2:$B$21,2,FALSE),"All")</f>
        <v>Airport</v>
      </c>
    </row>
    <row r="1794" spans="1:18" hidden="1">
      <c r="A1794">
        <v>-1</v>
      </c>
      <c r="B1794">
        <v>62</v>
      </c>
      <c r="C1794" t="s">
        <v>38</v>
      </c>
      <c r="D1794">
        <v>2</v>
      </c>
      <c r="E1794">
        <v>18691320.412947599</v>
      </c>
      <c r="F1794">
        <v>8370320.7845731881</v>
      </c>
      <c r="G1794">
        <v>39418739.135661401</v>
      </c>
      <c r="H1794">
        <v>98369862.929866299</v>
      </c>
      <c r="I1794">
        <v>113378191.29195</v>
      </c>
      <c r="J1794">
        <v>163957924.08185601</v>
      </c>
      <c r="K1794">
        <v>264496448.26297599</v>
      </c>
      <c r="L1794">
        <v>442230655.62655199</v>
      </c>
      <c r="M1794">
        <v>491925877.49399602</v>
      </c>
      <c r="N1794">
        <v>628690156.78330803</v>
      </c>
      <c r="O1794">
        <v>771532977.30608594</v>
      </c>
      <c r="Q1794" t="str">
        <f>VLOOKUP(A1794,Lookup_Tables!$D$2:$E$7,2,FALSE)</f>
        <v>AP</v>
      </c>
      <c r="R1794" t="str">
        <f>IFERROR(VLOOKUP(D1794,Lookup_Tables!$A$2:$B$21,2,FALSE),"All")</f>
        <v>Bridge</v>
      </c>
    </row>
    <row r="1795" spans="1:18" hidden="1">
      <c r="A1795">
        <v>-1</v>
      </c>
      <c r="B1795">
        <v>62</v>
      </c>
      <c r="C1795" t="s">
        <v>39</v>
      </c>
      <c r="D1795">
        <v>2</v>
      </c>
      <c r="E1795">
        <v>16705584.320482301</v>
      </c>
      <c r="F1795">
        <v>7235413.2659188323</v>
      </c>
      <c r="G1795">
        <v>34350680.260559201</v>
      </c>
      <c r="H1795">
        <v>88840853.498704806</v>
      </c>
      <c r="I1795">
        <v>105934023.214762</v>
      </c>
      <c r="J1795">
        <v>149905898.88656101</v>
      </c>
      <c r="K1795">
        <v>246990678.615621</v>
      </c>
      <c r="L1795">
        <v>397654973.370444</v>
      </c>
      <c r="M1795">
        <v>465293063.203749</v>
      </c>
      <c r="N1795">
        <v>591002177.13202596</v>
      </c>
      <c r="O1795">
        <v>751148637.53193998</v>
      </c>
      <c r="Q1795" t="str">
        <f>VLOOKUP(A1795,Lookup_Tables!$D$2:$E$7,2,FALSE)</f>
        <v>AP</v>
      </c>
      <c r="R1795" t="str">
        <f>IFERROR(VLOOKUP(D1795,Lookup_Tables!$A$2:$B$21,2,FALSE),"All")</f>
        <v>Bridge</v>
      </c>
    </row>
    <row r="1796" spans="1:18" hidden="1">
      <c r="A1796">
        <v>-1</v>
      </c>
      <c r="B1796">
        <v>62</v>
      </c>
      <c r="C1796" t="s">
        <v>38</v>
      </c>
      <c r="D1796">
        <v>3</v>
      </c>
      <c r="E1796">
        <v>2520747.3676802702</v>
      </c>
      <c r="F1796">
        <v>1153916.6432701498</v>
      </c>
      <c r="G1796">
        <v>5321073.8307714798</v>
      </c>
      <c r="H1796">
        <v>12584936.334875699</v>
      </c>
      <c r="I1796">
        <v>14550796.7137518</v>
      </c>
      <c r="J1796">
        <v>22452804.438460398</v>
      </c>
      <c r="K1796">
        <v>34929025.227094598</v>
      </c>
      <c r="L1796">
        <v>58142057.270620503</v>
      </c>
      <c r="M1796">
        <v>65279413.468709499</v>
      </c>
      <c r="N1796">
        <v>81264920.670117199</v>
      </c>
      <c r="O1796">
        <v>100517127.302604</v>
      </c>
      <c r="Q1796" t="str">
        <f>VLOOKUP(A1796,Lookup_Tables!$D$2:$E$7,2,FALSE)</f>
        <v>AP</v>
      </c>
      <c r="R1796" t="str">
        <f>IFERROR(VLOOKUP(D1796,Lookup_Tables!$A$2:$B$21,2,FALSE),"All")</f>
        <v>Govt Hosp</v>
      </c>
    </row>
    <row r="1797" spans="1:18" hidden="1">
      <c r="A1797">
        <v>-1</v>
      </c>
      <c r="B1797">
        <v>62</v>
      </c>
      <c r="C1797" t="s">
        <v>39</v>
      </c>
      <c r="D1797">
        <v>3</v>
      </c>
      <c r="E1797">
        <v>2243933.1087307902</v>
      </c>
      <c r="F1797">
        <v>981403.73562321812</v>
      </c>
      <c r="G1797">
        <v>4575772.2744715903</v>
      </c>
      <c r="H1797">
        <v>11407643.4482252</v>
      </c>
      <c r="I1797">
        <v>13527497.930288499</v>
      </c>
      <c r="J1797">
        <v>20603620.867252</v>
      </c>
      <c r="K1797">
        <v>33639661.033479102</v>
      </c>
      <c r="L1797">
        <v>55750898.4846498</v>
      </c>
      <c r="M1797">
        <v>60704570.964793399</v>
      </c>
      <c r="N1797">
        <v>79770397.552313596</v>
      </c>
      <c r="O1797">
        <v>100400496.50697801</v>
      </c>
      <c r="Q1797" t="str">
        <f>VLOOKUP(A1797,Lookup_Tables!$D$2:$E$7,2,FALSE)</f>
        <v>AP</v>
      </c>
      <c r="R1797" t="str">
        <f>IFERROR(VLOOKUP(D1797,Lookup_Tables!$A$2:$B$21,2,FALSE),"All")</f>
        <v>Govt Hosp</v>
      </c>
    </row>
    <row r="1798" spans="1:18" hidden="1">
      <c r="A1798">
        <v>-1</v>
      </c>
      <c r="B1798">
        <v>62</v>
      </c>
      <c r="C1798" t="s">
        <v>38</v>
      </c>
      <c r="D1798">
        <v>4</v>
      </c>
      <c r="E1798">
        <v>3934901.34170096</v>
      </c>
      <c r="F1798">
        <v>1996462.9501302876</v>
      </c>
      <c r="G1798">
        <v>10161059.6008277</v>
      </c>
      <c r="H1798">
        <v>19271150.8500298</v>
      </c>
      <c r="I1798">
        <v>21786647.3536282</v>
      </c>
      <c r="J1798">
        <v>29806051.076848399</v>
      </c>
      <c r="K1798">
        <v>44271542.526467502</v>
      </c>
      <c r="L1798">
        <v>63399014.815109901</v>
      </c>
      <c r="M1798">
        <v>68245894.520355597</v>
      </c>
      <c r="N1798">
        <v>81372531.604461998</v>
      </c>
      <c r="O1798">
        <v>109130294.662986</v>
      </c>
      <c r="Q1798" t="str">
        <f>VLOOKUP(A1798,Lookup_Tables!$D$2:$E$7,2,FALSE)</f>
        <v>AP</v>
      </c>
      <c r="R1798" t="str">
        <f>IFERROR(VLOOKUP(D1798,Lookup_Tables!$A$2:$B$21,2,FALSE),"All")</f>
        <v>Govt Med Fac</v>
      </c>
    </row>
    <row r="1799" spans="1:18" hidden="1">
      <c r="A1799">
        <v>-1</v>
      </c>
      <c r="B1799">
        <v>62</v>
      </c>
      <c r="C1799" t="s">
        <v>39</v>
      </c>
      <c r="D1799">
        <v>4</v>
      </c>
      <c r="E1799">
        <v>3398474.4244107599</v>
      </c>
      <c r="F1799">
        <v>1732374.2399710061</v>
      </c>
      <c r="G1799">
        <v>8076054.3956675697</v>
      </c>
      <c r="H1799">
        <v>16449956.3100763</v>
      </c>
      <c r="I1799">
        <v>19141149.644087799</v>
      </c>
      <c r="J1799">
        <v>26257152.026696902</v>
      </c>
      <c r="K1799">
        <v>37704395.4845616</v>
      </c>
      <c r="L1799">
        <v>57407395.4238104</v>
      </c>
      <c r="M1799">
        <v>65421960.5896504</v>
      </c>
      <c r="N1799">
        <v>77832921.929497793</v>
      </c>
      <c r="O1799">
        <v>99477489.459611893</v>
      </c>
      <c r="Q1799" t="str">
        <f>VLOOKUP(A1799,Lookup_Tables!$D$2:$E$7,2,FALSE)</f>
        <v>AP</v>
      </c>
      <c r="R1799" t="str">
        <f>IFERROR(VLOOKUP(D1799,Lookup_Tables!$A$2:$B$21,2,FALSE),"All")</f>
        <v>Govt Med Fac</v>
      </c>
    </row>
    <row r="1800" spans="1:18" hidden="1">
      <c r="A1800">
        <v>-1</v>
      </c>
      <c r="B1800">
        <v>62</v>
      </c>
      <c r="C1800" t="s">
        <v>38</v>
      </c>
      <c r="D1800">
        <v>6</v>
      </c>
      <c r="E1800">
        <v>13810604.490134399</v>
      </c>
      <c r="F1800">
        <v>5304679.7338203341</v>
      </c>
      <c r="G1800">
        <v>61658193.740188599</v>
      </c>
      <c r="H1800">
        <v>80308650.105382606</v>
      </c>
      <c r="I1800">
        <v>88199895.163709804</v>
      </c>
      <c r="J1800">
        <v>114565203.623257</v>
      </c>
      <c r="K1800">
        <v>144195672.35980201</v>
      </c>
      <c r="L1800">
        <v>186748852.24296901</v>
      </c>
      <c r="M1800">
        <v>202473431.32747999</v>
      </c>
      <c r="N1800">
        <v>260503936.50298801</v>
      </c>
      <c r="O1800">
        <v>376213505.88905501</v>
      </c>
      <c r="Q1800" t="str">
        <f>VLOOKUP(A1800,Lookup_Tables!$D$2:$E$7,2,FALSE)</f>
        <v>AP</v>
      </c>
      <c r="R1800" t="str">
        <f>IFERROR(VLOOKUP(D1800,Lookup_Tables!$A$2:$B$21,2,FALSE),"All")</f>
        <v>Port</v>
      </c>
    </row>
    <row r="1801" spans="1:18" hidden="1">
      <c r="A1801">
        <v>-1</v>
      </c>
      <c r="B1801">
        <v>62</v>
      </c>
      <c r="C1801" t="s">
        <v>39</v>
      </c>
      <c r="D1801">
        <v>6</v>
      </c>
      <c r="E1801">
        <v>12674779.407762799</v>
      </c>
      <c r="F1801">
        <v>4967383.8891006149</v>
      </c>
      <c r="G1801">
        <v>60648788.154875398</v>
      </c>
      <c r="H1801">
        <v>72125469.869947597</v>
      </c>
      <c r="I1801">
        <v>75439117.145977393</v>
      </c>
      <c r="J1801">
        <v>89468023.036885098</v>
      </c>
      <c r="K1801">
        <v>115682342.978183</v>
      </c>
      <c r="L1801">
        <v>160557298.35458499</v>
      </c>
      <c r="M1801">
        <v>181992451.70680201</v>
      </c>
      <c r="N1801">
        <v>250337343.263078</v>
      </c>
      <c r="O1801">
        <v>333805389.04476899</v>
      </c>
      <c r="Q1801" t="str">
        <f>VLOOKUP(A1801,Lookup_Tables!$D$2:$E$7,2,FALSE)</f>
        <v>AP</v>
      </c>
      <c r="R1801" t="str">
        <f>IFERROR(VLOOKUP(D1801,Lookup_Tables!$A$2:$B$21,2,FALSE),"All")</f>
        <v>Port</v>
      </c>
    </row>
    <row r="1802" spans="1:18" hidden="1">
      <c r="A1802">
        <v>-1</v>
      </c>
      <c r="B1802">
        <v>62</v>
      </c>
      <c r="C1802" t="s">
        <v>38</v>
      </c>
      <c r="D1802">
        <v>9</v>
      </c>
      <c r="E1802">
        <v>407269.99184788798</v>
      </c>
      <c r="F1802">
        <v>146288.80279794798</v>
      </c>
      <c r="G1802">
        <v>691217.49906002998</v>
      </c>
      <c r="H1802">
        <v>2392892.3531681402</v>
      </c>
      <c r="I1802">
        <v>2920189.8795027202</v>
      </c>
      <c r="J1802">
        <v>4766978.9130480001</v>
      </c>
      <c r="K1802">
        <v>7306961.5764596704</v>
      </c>
      <c r="L1802">
        <v>11335481.4753848</v>
      </c>
      <c r="M1802">
        <v>12764869.1437621</v>
      </c>
      <c r="N1802">
        <v>18831957.439450901</v>
      </c>
      <c r="O1802">
        <v>24717885.9010345</v>
      </c>
      <c r="Q1802" t="str">
        <f>VLOOKUP(A1802,Lookup_Tables!$D$2:$E$7,2,FALSE)</f>
        <v>AP</v>
      </c>
      <c r="R1802" t="str">
        <f>IFERROR(VLOOKUP(D1802,Lookup_Tables!$A$2:$B$21,2,FALSE),"All")</f>
        <v>Pub Admin Bldg</v>
      </c>
    </row>
    <row r="1803" spans="1:18" hidden="1">
      <c r="A1803">
        <v>-1</v>
      </c>
      <c r="B1803">
        <v>62</v>
      </c>
      <c r="C1803" t="s">
        <v>39</v>
      </c>
      <c r="D1803">
        <v>9</v>
      </c>
      <c r="E1803">
        <v>382104.23720010801</v>
      </c>
      <c r="F1803">
        <v>136971.70526534668</v>
      </c>
      <c r="G1803">
        <v>622755.63625581295</v>
      </c>
      <c r="H1803">
        <v>2193724.4746835302</v>
      </c>
      <c r="I1803">
        <v>2697507.0026178402</v>
      </c>
      <c r="J1803">
        <v>4245318.7759828502</v>
      </c>
      <c r="K1803">
        <v>7233489.5753871799</v>
      </c>
      <c r="L1803">
        <v>10805687.161702801</v>
      </c>
      <c r="M1803">
        <v>12230184.977624699</v>
      </c>
      <c r="N1803">
        <v>18785328.660406999</v>
      </c>
      <c r="O1803">
        <v>24503584.158436</v>
      </c>
      <c r="Q1803" t="str">
        <f>VLOOKUP(A1803,Lookup_Tables!$D$2:$E$7,2,FALSE)</f>
        <v>AP</v>
      </c>
      <c r="R1803" t="str">
        <f>IFERROR(VLOOKUP(D1803,Lookup_Tables!$A$2:$B$21,2,FALSE),"All")</f>
        <v>Pub Admin Bldg</v>
      </c>
    </row>
    <row r="1804" spans="1:18" hidden="1">
      <c r="A1804">
        <v>-1</v>
      </c>
      <c r="B1804">
        <v>62</v>
      </c>
      <c r="C1804" t="s">
        <v>38</v>
      </c>
      <c r="D1804">
        <v>10</v>
      </c>
      <c r="E1804">
        <v>18257692.263375599</v>
      </c>
      <c r="F1804">
        <v>7686619.5097072795</v>
      </c>
      <c r="G1804">
        <v>40327765.054711297</v>
      </c>
      <c r="H1804">
        <v>98467558.943529606</v>
      </c>
      <c r="I1804">
        <v>115631419.771892</v>
      </c>
      <c r="J1804">
        <v>180021929.30900699</v>
      </c>
      <c r="K1804">
        <v>276540072.41796899</v>
      </c>
      <c r="L1804">
        <v>454559032.28861099</v>
      </c>
      <c r="M1804">
        <v>494108892.92133099</v>
      </c>
      <c r="N1804">
        <v>607472568.93107498</v>
      </c>
      <c r="O1804">
        <v>720035208.77415705</v>
      </c>
      <c r="Q1804" t="str">
        <f>VLOOKUP(A1804,Lookup_Tables!$D$2:$E$7,2,FALSE)</f>
        <v>AP</v>
      </c>
      <c r="R1804" t="str">
        <f>IFERROR(VLOOKUP(D1804,Lookup_Tables!$A$2:$B$21,2,FALSE),"All")</f>
        <v>Pub School</v>
      </c>
    </row>
    <row r="1805" spans="1:18" hidden="1">
      <c r="A1805">
        <v>-1</v>
      </c>
      <c r="B1805">
        <v>62</v>
      </c>
      <c r="C1805" t="s">
        <v>39</v>
      </c>
      <c r="D1805">
        <v>10</v>
      </c>
      <c r="E1805">
        <v>16512965.413048699</v>
      </c>
      <c r="F1805">
        <v>6786924.3746333644</v>
      </c>
      <c r="G1805">
        <v>35586289.950405799</v>
      </c>
      <c r="H1805">
        <v>91023926.530917302</v>
      </c>
      <c r="I1805">
        <v>107660777.378601</v>
      </c>
      <c r="J1805">
        <v>163160930.27794901</v>
      </c>
      <c r="K1805">
        <v>258266164.376376</v>
      </c>
      <c r="L1805">
        <v>424190975.02548897</v>
      </c>
      <c r="M1805">
        <v>483967171.90375501</v>
      </c>
      <c r="N1805">
        <v>565219505.34337497</v>
      </c>
      <c r="O1805">
        <v>668275539.42194903</v>
      </c>
      <c r="Q1805" t="str">
        <f>VLOOKUP(A1805,Lookup_Tables!$D$2:$E$7,2,FALSE)</f>
        <v>AP</v>
      </c>
      <c r="R1805" t="str">
        <f>IFERROR(VLOOKUP(D1805,Lookup_Tables!$A$2:$B$21,2,FALSE),"All")</f>
        <v>Pub School</v>
      </c>
    </row>
    <row r="1806" spans="1:18" hidden="1">
      <c r="A1806">
        <v>-1</v>
      </c>
      <c r="B1806">
        <v>62</v>
      </c>
      <c r="C1806" t="s">
        <v>38</v>
      </c>
      <c r="D1806">
        <v>11</v>
      </c>
      <c r="E1806">
        <v>1407141.5625678001</v>
      </c>
      <c r="F1806">
        <v>489544.96612236055</v>
      </c>
      <c r="G1806">
        <v>2010662.0948786901</v>
      </c>
      <c r="H1806">
        <v>8728375.4666998405</v>
      </c>
      <c r="I1806">
        <v>10853351.7986113</v>
      </c>
      <c r="J1806">
        <v>17189948.481567699</v>
      </c>
      <c r="K1806">
        <v>28167248.6547102</v>
      </c>
      <c r="L1806">
        <v>40145086.948356301</v>
      </c>
      <c r="M1806">
        <v>43384901.174213402</v>
      </c>
      <c r="N1806">
        <v>59946145.357693501</v>
      </c>
      <c r="O1806">
        <v>94459587.999451593</v>
      </c>
      <c r="Q1806" t="str">
        <f>VLOOKUP(A1806,Lookup_Tables!$D$2:$E$7,2,FALSE)</f>
        <v>AP</v>
      </c>
      <c r="R1806" t="str">
        <f>IFERROR(VLOOKUP(D1806,Lookup_Tables!$A$2:$B$21,2,FALSE),"All")</f>
        <v>Pub Univ</v>
      </c>
    </row>
    <row r="1807" spans="1:18" hidden="1">
      <c r="A1807">
        <v>-1</v>
      </c>
      <c r="B1807">
        <v>62</v>
      </c>
      <c r="C1807" t="s">
        <v>39</v>
      </c>
      <c r="D1807">
        <v>11</v>
      </c>
      <c r="E1807">
        <v>1358514.87001558</v>
      </c>
      <c r="F1807">
        <v>470051.1598419993</v>
      </c>
      <c r="G1807">
        <v>1924838.73929165</v>
      </c>
      <c r="H1807">
        <v>8490116.7835095804</v>
      </c>
      <c r="I1807">
        <v>10357871.619557301</v>
      </c>
      <c r="J1807">
        <v>16294285.314633001</v>
      </c>
      <c r="K1807">
        <v>27624131.278647501</v>
      </c>
      <c r="L1807">
        <v>38677642.699939899</v>
      </c>
      <c r="M1807">
        <v>42060386.480558701</v>
      </c>
      <c r="N1807">
        <v>59946145.357693501</v>
      </c>
      <c r="O1807">
        <v>94459587.999451593</v>
      </c>
      <c r="Q1807" t="str">
        <f>VLOOKUP(A1807,Lookup_Tables!$D$2:$E$7,2,FALSE)</f>
        <v>AP</v>
      </c>
      <c r="R1807" t="str">
        <f>IFERROR(VLOOKUP(D1807,Lookup_Tables!$A$2:$B$21,2,FALSE),"All")</f>
        <v>Pub Univ</v>
      </c>
    </row>
    <row r="1808" spans="1:18" hidden="1">
      <c r="A1808">
        <v>-1</v>
      </c>
      <c r="B1808">
        <v>62</v>
      </c>
      <c r="C1808" t="s">
        <v>38</v>
      </c>
      <c r="D1808">
        <v>12</v>
      </c>
      <c r="E1808">
        <v>8677030.2053886801</v>
      </c>
      <c r="F1808">
        <v>3886920.8651957186</v>
      </c>
      <c r="G1808">
        <v>17937755.817882299</v>
      </c>
      <c r="H1808">
        <v>41893163.187071197</v>
      </c>
      <c r="I1808">
        <v>49096870.9706337</v>
      </c>
      <c r="J1808">
        <v>74758406.727132306</v>
      </c>
      <c r="K1808">
        <v>120174085.17542499</v>
      </c>
      <c r="L1808">
        <v>192286625.109238</v>
      </c>
      <c r="M1808">
        <v>214762188.083419</v>
      </c>
      <c r="N1808">
        <v>302968858.54833901</v>
      </c>
      <c r="O1808">
        <v>506696961.30392998</v>
      </c>
      <c r="Q1808" t="str">
        <f>VLOOKUP(A1808,Lookup_Tables!$D$2:$E$7,2,FALSE)</f>
        <v>AP</v>
      </c>
      <c r="R1808" t="str">
        <f>IFERROR(VLOOKUP(D1808,Lookup_Tables!$A$2:$B$21,2,FALSE),"All")</f>
        <v>Rail</v>
      </c>
    </row>
    <row r="1809" spans="1:18" hidden="1">
      <c r="A1809">
        <v>-1</v>
      </c>
      <c r="B1809">
        <v>62</v>
      </c>
      <c r="C1809" t="s">
        <v>39</v>
      </c>
      <c r="D1809">
        <v>12</v>
      </c>
      <c r="E1809">
        <v>7803223.4628688702</v>
      </c>
      <c r="F1809">
        <v>3467654.7532466957</v>
      </c>
      <c r="G1809">
        <v>14703047.3638872</v>
      </c>
      <c r="H1809">
        <v>37503050.069036499</v>
      </c>
      <c r="I1809">
        <v>43912429.513935097</v>
      </c>
      <c r="J1809">
        <v>67226910.580984294</v>
      </c>
      <c r="K1809">
        <v>107504453.675962</v>
      </c>
      <c r="L1809">
        <v>177938348.71164</v>
      </c>
      <c r="M1809">
        <v>213397333.635355</v>
      </c>
      <c r="N1809">
        <v>299529643.855353</v>
      </c>
      <c r="O1809">
        <v>503812461.146806</v>
      </c>
      <c r="Q1809" t="str">
        <f>VLOOKUP(A1809,Lookup_Tables!$D$2:$E$7,2,FALSE)</f>
        <v>AP</v>
      </c>
      <c r="R1809" t="str">
        <f>IFERROR(VLOOKUP(D1809,Lookup_Tables!$A$2:$B$21,2,FALSE),"All")</f>
        <v>Rail</v>
      </c>
    </row>
    <row r="1810" spans="1:18" hidden="1">
      <c r="A1810">
        <v>-1</v>
      </c>
      <c r="B1810">
        <v>62</v>
      </c>
      <c r="C1810" t="s">
        <v>38</v>
      </c>
      <c r="D1810">
        <v>13</v>
      </c>
      <c r="E1810">
        <v>21337916.0398691</v>
      </c>
      <c r="F1810">
        <v>8603330.1613655575</v>
      </c>
      <c r="G1810">
        <v>43592713.232033901</v>
      </c>
      <c r="H1810">
        <v>124937165.907552</v>
      </c>
      <c r="I1810">
        <v>145740476.958424</v>
      </c>
      <c r="J1810">
        <v>226837281.655063</v>
      </c>
      <c r="K1810">
        <v>347451587.08546799</v>
      </c>
      <c r="L1810">
        <v>513723090.40535301</v>
      </c>
      <c r="M1810">
        <v>543447708.96232605</v>
      </c>
      <c r="N1810">
        <v>723344834.13876104</v>
      </c>
      <c r="O1810">
        <v>1013308260.64981</v>
      </c>
      <c r="Q1810" t="str">
        <f>VLOOKUP(A1810,Lookup_Tables!$D$2:$E$7,2,FALSE)</f>
        <v>AP</v>
      </c>
      <c r="R1810" t="str">
        <f>IFERROR(VLOOKUP(D1810,Lookup_Tables!$A$2:$B$21,2,FALSE),"All")</f>
        <v>Residual Inst</v>
      </c>
    </row>
    <row r="1811" spans="1:18" hidden="1">
      <c r="A1811">
        <v>-1</v>
      </c>
      <c r="B1811">
        <v>62</v>
      </c>
      <c r="C1811" t="s">
        <v>39</v>
      </c>
      <c r="D1811">
        <v>13</v>
      </c>
      <c r="E1811">
        <v>19435761.756808899</v>
      </c>
      <c r="F1811">
        <v>7655013.2386421114</v>
      </c>
      <c r="G1811">
        <v>38098598.470107801</v>
      </c>
      <c r="H1811">
        <v>113776713.309141</v>
      </c>
      <c r="I1811">
        <v>136752345.124605</v>
      </c>
      <c r="J1811">
        <v>213041777.77569899</v>
      </c>
      <c r="K1811">
        <v>317883796.59103602</v>
      </c>
      <c r="L1811">
        <v>481994051.986534</v>
      </c>
      <c r="M1811">
        <v>513311925.61409402</v>
      </c>
      <c r="N1811">
        <v>714229753.011935</v>
      </c>
      <c r="O1811">
        <v>970272245.88459206</v>
      </c>
      <c r="Q1811" t="str">
        <f>VLOOKUP(A1811,Lookup_Tables!$D$2:$E$7,2,FALSE)</f>
        <v>AP</v>
      </c>
      <c r="R1811" t="str">
        <f>IFERROR(VLOOKUP(D1811,Lookup_Tables!$A$2:$B$21,2,FALSE),"All")</f>
        <v>Residual Inst</v>
      </c>
    </row>
    <row r="1812" spans="1:18" hidden="1">
      <c r="A1812">
        <v>-1</v>
      </c>
      <c r="B1812">
        <v>62</v>
      </c>
      <c r="C1812" t="s">
        <v>38</v>
      </c>
      <c r="D1812">
        <v>14</v>
      </c>
      <c r="E1812">
        <v>45370511.124848098</v>
      </c>
      <c r="F1812">
        <v>19733151.088074364</v>
      </c>
      <c r="G1812">
        <v>83817582.154055193</v>
      </c>
      <c r="H1812">
        <v>213538663.158025</v>
      </c>
      <c r="I1812">
        <v>257281658.191544</v>
      </c>
      <c r="J1812">
        <v>393703752.883421</v>
      </c>
      <c r="K1812">
        <v>660589653.25297201</v>
      </c>
      <c r="L1812">
        <v>1158378412.06201</v>
      </c>
      <c r="M1812">
        <v>1339088953.3847699</v>
      </c>
      <c r="N1812">
        <v>1909028381.68712</v>
      </c>
      <c r="O1812">
        <v>2768721560.7819099</v>
      </c>
      <c r="Q1812" t="str">
        <f>VLOOKUP(A1812,Lookup_Tables!$D$2:$E$7,2,FALSE)</f>
        <v>AP</v>
      </c>
      <c r="R1812" t="str">
        <f>IFERROR(VLOOKUP(D1812,Lookup_Tables!$A$2:$B$21,2,FALSE),"All")</f>
        <v>Road</v>
      </c>
    </row>
    <row r="1813" spans="1:18" hidden="1">
      <c r="A1813">
        <v>-1</v>
      </c>
      <c r="B1813">
        <v>62</v>
      </c>
      <c r="C1813" t="s">
        <v>39</v>
      </c>
      <c r="D1813">
        <v>14</v>
      </c>
      <c r="E1813">
        <v>41193629.731949396</v>
      </c>
      <c r="F1813">
        <v>17242096.014998131</v>
      </c>
      <c r="G1813">
        <v>70770186.568906307</v>
      </c>
      <c r="H1813">
        <v>200649378.301406</v>
      </c>
      <c r="I1813">
        <v>236375633.297225</v>
      </c>
      <c r="J1813">
        <v>374042833.167377</v>
      </c>
      <c r="K1813">
        <v>626302220.81805897</v>
      </c>
      <c r="L1813">
        <v>1145780927.5757201</v>
      </c>
      <c r="M1813">
        <v>1268788407.9498701</v>
      </c>
      <c r="N1813">
        <v>1899619688.6226399</v>
      </c>
      <c r="O1813">
        <v>2761068141.4032001</v>
      </c>
      <c r="Q1813" t="str">
        <f>VLOOKUP(A1813,Lookup_Tables!$D$2:$E$7,2,FALSE)</f>
        <v>AP</v>
      </c>
      <c r="R1813" t="str">
        <f>IFERROR(VLOOKUP(D1813,Lookup_Tables!$A$2:$B$21,2,FALSE),"All")</f>
        <v>Road</v>
      </c>
    </row>
    <row r="1814" spans="1:18" hidden="1">
      <c r="A1814">
        <v>-1</v>
      </c>
      <c r="B1814">
        <v>62</v>
      </c>
      <c r="C1814" t="s">
        <v>38</v>
      </c>
      <c r="D1814">
        <v>15</v>
      </c>
      <c r="E1814">
        <v>2478813590.6709199</v>
      </c>
      <c r="F1814">
        <v>1056745941.2700188</v>
      </c>
      <c r="G1814">
        <v>5147249750.2644501</v>
      </c>
      <c r="H1814">
        <v>13551481061.0968</v>
      </c>
      <c r="I1814">
        <v>16445199395.526899</v>
      </c>
      <c r="J1814">
        <v>24022438409.391399</v>
      </c>
      <c r="K1814">
        <v>35301365693.721199</v>
      </c>
      <c r="L1814">
        <v>55662013032.727798</v>
      </c>
      <c r="M1814">
        <v>64997307246.453697</v>
      </c>
      <c r="N1814">
        <v>83434512827.415298</v>
      </c>
      <c r="O1814">
        <v>117797788767.521</v>
      </c>
      <c r="Q1814" t="str">
        <f>VLOOKUP(A1814,Lookup_Tables!$D$2:$E$7,2,FALSE)</f>
        <v>AP</v>
      </c>
      <c r="R1814" t="str">
        <f>IFERROR(VLOOKUP(D1814,Lookup_Tables!$A$2:$B$21,2,FALSE),"All")</f>
        <v>All</v>
      </c>
    </row>
    <row r="1815" spans="1:18" hidden="1">
      <c r="A1815">
        <v>-1</v>
      </c>
      <c r="B1815">
        <v>62</v>
      </c>
      <c r="C1815" t="s">
        <v>39</v>
      </c>
      <c r="D1815">
        <v>15</v>
      </c>
      <c r="E1815">
        <v>2226488643.2322998</v>
      </c>
      <c r="F1815">
        <v>925829881.26880693</v>
      </c>
      <c r="G1815">
        <v>4399416698.47544</v>
      </c>
      <c r="H1815">
        <v>12613006580.6709</v>
      </c>
      <c r="I1815">
        <v>14889761878.911699</v>
      </c>
      <c r="J1815">
        <v>22233196369.385399</v>
      </c>
      <c r="K1815">
        <v>33201217349.855301</v>
      </c>
      <c r="L1815">
        <v>50399594031.017998</v>
      </c>
      <c r="M1815">
        <v>60640121079.583702</v>
      </c>
      <c r="N1815">
        <v>77024465859.4245</v>
      </c>
      <c r="O1815">
        <v>117034546228.11501</v>
      </c>
      <c r="Q1815" t="str">
        <f>VLOOKUP(A1815,Lookup_Tables!$D$2:$E$7,2,FALSE)</f>
        <v>AP</v>
      </c>
      <c r="R1815" t="str">
        <f>IFERROR(VLOOKUP(D1815,Lookup_Tables!$A$2:$B$21,2,FALSE),"All")</f>
        <v>All</v>
      </c>
    </row>
    <row r="1816" spans="1:18" hidden="1">
      <c r="A1816">
        <v>-1</v>
      </c>
      <c r="B1816">
        <v>62</v>
      </c>
      <c r="C1816" t="s">
        <v>38</v>
      </c>
      <c r="D1816">
        <v>16</v>
      </c>
      <c r="E1816">
        <v>135192950.443443</v>
      </c>
      <c r="F1816">
        <v>61186136.847659156</v>
      </c>
      <c r="G1816">
        <v>288009321.363307</v>
      </c>
      <c r="H1816">
        <v>687406941.20690298</v>
      </c>
      <c r="I1816">
        <v>794471471.14553404</v>
      </c>
      <c r="J1816">
        <v>1185581979.74313</v>
      </c>
      <c r="K1816">
        <v>1852889793.7037001</v>
      </c>
      <c r="L1816">
        <v>2920335517.9779601</v>
      </c>
      <c r="M1816">
        <v>3404452243.1465998</v>
      </c>
      <c r="N1816">
        <v>4495633152.3130798</v>
      </c>
      <c r="O1816">
        <v>6205446858.3466902</v>
      </c>
      <c r="Q1816" t="str">
        <f>VLOOKUP(A1816,Lookup_Tables!$D$2:$E$7,2,FALSE)</f>
        <v>AP</v>
      </c>
      <c r="R1816" t="str">
        <f>IFERROR(VLOOKUP(D1816,Lookup_Tables!$A$2:$B$21,2,FALSE),"All")</f>
        <v>Government_Loss</v>
      </c>
    </row>
    <row r="1817" spans="1:18" hidden="1">
      <c r="A1817">
        <v>-1</v>
      </c>
      <c r="B1817">
        <v>62</v>
      </c>
      <c r="C1817" t="s">
        <v>39</v>
      </c>
      <c r="D1817">
        <v>16</v>
      </c>
      <c r="E1817">
        <v>120592419.05570699</v>
      </c>
      <c r="F1817">
        <v>53413002.867702067</v>
      </c>
      <c r="G1817">
        <v>240502298.93440101</v>
      </c>
      <c r="H1817">
        <v>615787071.58530998</v>
      </c>
      <c r="I1817">
        <v>724895537.52381396</v>
      </c>
      <c r="J1817">
        <v>1090794898.43484</v>
      </c>
      <c r="K1817">
        <v>1741711020.7787099</v>
      </c>
      <c r="L1817">
        <v>2752787075.3405199</v>
      </c>
      <c r="M1817">
        <v>3101293324.1169901</v>
      </c>
      <c r="N1817">
        <v>4201441867.29533</v>
      </c>
      <c r="O1817">
        <v>6205437958.9710598</v>
      </c>
      <c r="Q1817" t="str">
        <f>VLOOKUP(A1817,Lookup_Tables!$D$2:$E$7,2,FALSE)</f>
        <v>AP</v>
      </c>
      <c r="R1817" t="str">
        <f>IFERROR(VLOOKUP(D1817,Lookup_Tables!$A$2:$B$21,2,FALSE),"All")</f>
        <v>Government_Loss</v>
      </c>
    </row>
    <row r="1818" spans="1:18" hidden="1">
      <c r="A1818">
        <v>-1</v>
      </c>
      <c r="B1818">
        <v>62</v>
      </c>
      <c r="C1818" t="s">
        <v>38</v>
      </c>
      <c r="D1818">
        <v>17</v>
      </c>
      <c r="E1818">
        <v>365413744.20674503</v>
      </c>
      <c r="F1818">
        <v>142785647.16517794</v>
      </c>
      <c r="G1818">
        <v>687443640.06688201</v>
      </c>
      <c r="H1818">
        <v>2124888988.2295201</v>
      </c>
      <c r="I1818">
        <v>2486089337.3615098</v>
      </c>
      <c r="J1818">
        <v>3798313417.8411798</v>
      </c>
      <c r="K1818">
        <v>5915341481.5212498</v>
      </c>
      <c r="L1818">
        <v>9556331404.1759109</v>
      </c>
      <c r="M1818">
        <v>10988415198.5467</v>
      </c>
      <c r="N1818">
        <v>14613822774.060301</v>
      </c>
      <c r="O1818">
        <v>20360869260.524101</v>
      </c>
      <c r="Q1818" t="str">
        <f>VLOOKUP(A1818,Lookup_Tables!$D$2:$E$7,2,FALSE)</f>
        <v>AP</v>
      </c>
      <c r="R1818" t="str">
        <f>IFERROR(VLOOKUP(D1818,Lookup_Tables!$A$2:$B$21,2,FALSE),"All")</f>
        <v>Emergency_Loss</v>
      </c>
    </row>
    <row r="1819" spans="1:18" hidden="1">
      <c r="A1819">
        <v>-1</v>
      </c>
      <c r="B1819">
        <v>62</v>
      </c>
      <c r="C1819" t="s">
        <v>39</v>
      </c>
      <c r="D1819">
        <v>17</v>
      </c>
      <c r="E1819">
        <v>335628462.294644</v>
      </c>
      <c r="F1819">
        <v>127307104.64168477</v>
      </c>
      <c r="G1819">
        <v>620761776.48102498</v>
      </c>
      <c r="H1819">
        <v>2008751503.6902499</v>
      </c>
      <c r="I1819">
        <v>2275889285.4264302</v>
      </c>
      <c r="J1819">
        <v>3512046943.8008399</v>
      </c>
      <c r="K1819">
        <v>5656141573.3617697</v>
      </c>
      <c r="L1819">
        <v>8696606011.4216099</v>
      </c>
      <c r="M1819">
        <v>10518331456.713699</v>
      </c>
      <c r="N1819">
        <v>13952602885.416599</v>
      </c>
      <c r="O1819">
        <v>20251735675.853401</v>
      </c>
      <c r="Q1819" t="str">
        <f>VLOOKUP(A1819,Lookup_Tables!$D$2:$E$7,2,FALSE)</f>
        <v>AP</v>
      </c>
      <c r="R1819" t="str">
        <f>IFERROR(VLOOKUP(D1819,Lookup_Tables!$A$2:$B$21,2,FALSE),"All")</f>
        <v>Emergency_Loss</v>
      </c>
    </row>
    <row r="1820" spans="1:18" hidden="1">
      <c r="A1820">
        <v>-1</v>
      </c>
      <c r="B1820">
        <v>62</v>
      </c>
      <c r="C1820" t="s">
        <v>38</v>
      </c>
      <c r="D1820">
        <v>18</v>
      </c>
      <c r="E1820">
        <v>500606694.65018702</v>
      </c>
      <c r="F1820">
        <v>203774119.59080052</v>
      </c>
      <c r="G1820">
        <v>976648387.81460094</v>
      </c>
      <c r="H1820">
        <v>2828988678.0466499</v>
      </c>
      <c r="I1820">
        <v>3273373497.36765</v>
      </c>
      <c r="J1820">
        <v>4947991754.3611498</v>
      </c>
      <c r="K1820">
        <v>7788813004.4162502</v>
      </c>
      <c r="L1820">
        <v>12264890268.919201</v>
      </c>
      <c r="M1820">
        <v>14603093820.236</v>
      </c>
      <c r="N1820">
        <v>18170025342.1007</v>
      </c>
      <c r="O1820">
        <v>27663682969.3955</v>
      </c>
      <c r="Q1820" t="str">
        <f>VLOOKUP(A1820,Lookup_Tables!$D$2:$E$7,2,FALSE)</f>
        <v>AP</v>
      </c>
      <c r="R1820" t="str">
        <f>IFERROR(VLOOKUP(D1820,Lookup_Tables!$A$2:$B$21,2,FALSE),"All")</f>
        <v>Govt_Plus_Emergency</v>
      </c>
    </row>
    <row r="1821" spans="1:18" hidden="1">
      <c r="A1821">
        <v>-1</v>
      </c>
      <c r="B1821">
        <v>62</v>
      </c>
      <c r="C1821" t="s">
        <v>39</v>
      </c>
      <c r="D1821">
        <v>18</v>
      </c>
      <c r="E1821">
        <v>455409228.26007199</v>
      </c>
      <c r="F1821">
        <v>179744696.51683468</v>
      </c>
      <c r="G1821">
        <v>865889870.66678596</v>
      </c>
      <c r="H1821">
        <v>2603241071.5299001</v>
      </c>
      <c r="I1821">
        <v>3085842274.6635599</v>
      </c>
      <c r="J1821">
        <v>4669898177.8190804</v>
      </c>
      <c r="K1821">
        <v>7233748465.89252</v>
      </c>
      <c r="L1821">
        <v>10780522939.0107</v>
      </c>
      <c r="M1821">
        <v>13505894319.8419</v>
      </c>
      <c r="N1821">
        <v>17487509413.910702</v>
      </c>
      <c r="O1821">
        <v>27064091872.595402</v>
      </c>
      <c r="Q1821" t="str">
        <f>VLOOKUP(A1821,Lookup_Tables!$D$2:$E$7,2,FALSE)</f>
        <v>AP</v>
      </c>
      <c r="R1821" t="str">
        <f>IFERROR(VLOOKUP(D1821,Lookup_Tables!$A$2:$B$21,2,FALSE),"All")</f>
        <v>Govt_Plus_Emergency</v>
      </c>
    </row>
    <row r="1822" spans="1:18" hidden="1">
      <c r="A1822">
        <v>-1</v>
      </c>
      <c r="B1822">
        <v>63</v>
      </c>
      <c r="C1822" t="s">
        <v>38</v>
      </c>
      <c r="D1822">
        <v>0</v>
      </c>
      <c r="E1822">
        <v>191748804.62900299</v>
      </c>
      <c r="F1822">
        <v>78267646.386169285</v>
      </c>
      <c r="G1822">
        <v>567823898.03968</v>
      </c>
      <c r="H1822">
        <v>1218012822.4200599</v>
      </c>
      <c r="I1822">
        <v>1387365138.48755</v>
      </c>
      <c r="J1822">
        <v>1848479655.05428</v>
      </c>
      <c r="K1822">
        <v>2536570293.8822598</v>
      </c>
      <c r="L1822">
        <v>3461517400.6345301</v>
      </c>
      <c r="M1822">
        <v>3937043021.6409898</v>
      </c>
      <c r="N1822">
        <v>4836984743.6463003</v>
      </c>
      <c r="O1822">
        <v>5453201388.1426401</v>
      </c>
      <c r="Q1822" t="str">
        <f>VLOOKUP(A1822,Lookup_Tables!$D$2:$E$7,2,FALSE)</f>
        <v>AP</v>
      </c>
      <c r="R1822" t="str">
        <f>IFERROR(VLOOKUP(D1822,Lookup_Tables!$A$2:$B$21,2,FALSE),"All")</f>
        <v>Private Assets</v>
      </c>
    </row>
    <row r="1823" spans="1:18" hidden="1">
      <c r="A1823">
        <v>-1</v>
      </c>
      <c r="B1823">
        <v>63</v>
      </c>
      <c r="C1823" t="s">
        <v>39</v>
      </c>
      <c r="D1823">
        <v>0</v>
      </c>
      <c r="E1823">
        <v>174072387.90709901</v>
      </c>
      <c r="F1823">
        <v>69692175.256063774</v>
      </c>
      <c r="G1823">
        <v>521901607.28892601</v>
      </c>
      <c r="H1823">
        <v>1128445762.9523599</v>
      </c>
      <c r="I1823">
        <v>1268350040.25389</v>
      </c>
      <c r="J1823">
        <v>1717016105.3027799</v>
      </c>
      <c r="K1823">
        <v>2326449570.6742001</v>
      </c>
      <c r="L1823">
        <v>3025278563.9973698</v>
      </c>
      <c r="M1823">
        <v>3514142698.6684399</v>
      </c>
      <c r="N1823">
        <v>4504717982.2921</v>
      </c>
      <c r="O1823">
        <v>5271120206.9545097</v>
      </c>
      <c r="Q1823" t="str">
        <f>VLOOKUP(A1823,Lookup_Tables!$D$2:$E$7,2,FALSE)</f>
        <v>AP</v>
      </c>
      <c r="R1823" t="str">
        <f>IFERROR(VLOOKUP(D1823,Lookup_Tables!$A$2:$B$21,2,FALSE),"All")</f>
        <v>Private Assets</v>
      </c>
    </row>
    <row r="1824" spans="1:18" hidden="1">
      <c r="A1824">
        <v>-1</v>
      </c>
      <c r="B1824">
        <v>63</v>
      </c>
      <c r="C1824" t="s">
        <v>38</v>
      </c>
      <c r="D1824">
        <v>2</v>
      </c>
      <c r="E1824">
        <v>9569936.8304851092</v>
      </c>
      <c r="F1824">
        <v>3540618.6536736237</v>
      </c>
      <c r="G1824">
        <v>23986405.550186802</v>
      </c>
      <c r="H1824">
        <v>65082431.190764599</v>
      </c>
      <c r="I1824">
        <v>76334413.8443885</v>
      </c>
      <c r="J1824">
        <v>112157862.766884</v>
      </c>
      <c r="K1824">
        <v>156070096.992264</v>
      </c>
      <c r="L1824">
        <v>205604077.07560799</v>
      </c>
      <c r="M1824">
        <v>212717861.30335599</v>
      </c>
      <c r="N1824">
        <v>273514461.61346</v>
      </c>
      <c r="O1824">
        <v>331975448.18400198</v>
      </c>
      <c r="Q1824" t="str">
        <f>VLOOKUP(A1824,Lookup_Tables!$D$2:$E$7,2,FALSE)</f>
        <v>AP</v>
      </c>
      <c r="R1824" t="str">
        <f>IFERROR(VLOOKUP(D1824,Lookup_Tables!$A$2:$B$21,2,FALSE),"All")</f>
        <v>Bridge</v>
      </c>
    </row>
    <row r="1825" spans="1:18" hidden="1">
      <c r="A1825">
        <v>-1</v>
      </c>
      <c r="B1825">
        <v>63</v>
      </c>
      <c r="C1825" t="s">
        <v>39</v>
      </c>
      <c r="D1825">
        <v>2</v>
      </c>
      <c r="E1825">
        <v>8850271.5858781207</v>
      </c>
      <c r="F1825">
        <v>3255380.0407223022</v>
      </c>
      <c r="G1825">
        <v>21927185.5219892</v>
      </c>
      <c r="H1825">
        <v>60156850.854763798</v>
      </c>
      <c r="I1825">
        <v>70226219.166753307</v>
      </c>
      <c r="J1825">
        <v>105402301.42471699</v>
      </c>
      <c r="K1825">
        <v>147503661.146047</v>
      </c>
      <c r="L1825">
        <v>201725952.257972</v>
      </c>
      <c r="M1825">
        <v>207780035.16967401</v>
      </c>
      <c r="N1825">
        <v>242029674.32551399</v>
      </c>
      <c r="O1825">
        <v>291008169.24565297</v>
      </c>
      <c r="Q1825" t="str">
        <f>VLOOKUP(A1825,Lookup_Tables!$D$2:$E$7,2,FALSE)</f>
        <v>AP</v>
      </c>
      <c r="R1825" t="str">
        <f>IFERROR(VLOOKUP(D1825,Lookup_Tables!$A$2:$B$21,2,FALSE),"All")</f>
        <v>Bridge</v>
      </c>
    </row>
    <row r="1826" spans="1:18" hidden="1">
      <c r="A1826">
        <v>-1</v>
      </c>
      <c r="B1826">
        <v>63</v>
      </c>
      <c r="C1826" t="s">
        <v>38</v>
      </c>
      <c r="D1826">
        <v>3</v>
      </c>
      <c r="E1826">
        <v>591900.17428626795</v>
      </c>
      <c r="F1826">
        <v>244930.66633392614</v>
      </c>
      <c r="G1826">
        <v>1579504.1151044001</v>
      </c>
      <c r="H1826">
        <v>3544314.6285310299</v>
      </c>
      <c r="I1826">
        <v>3998164.9016017402</v>
      </c>
      <c r="J1826">
        <v>5630860.6274984898</v>
      </c>
      <c r="K1826">
        <v>8432269.12102977</v>
      </c>
      <c r="L1826">
        <v>12414680.378981899</v>
      </c>
      <c r="M1826">
        <v>13518037.6530765</v>
      </c>
      <c r="N1826">
        <v>16625786.507126199</v>
      </c>
      <c r="O1826">
        <v>20715138.941620499</v>
      </c>
      <c r="Q1826" t="str">
        <f>VLOOKUP(A1826,Lookup_Tables!$D$2:$E$7,2,FALSE)</f>
        <v>AP</v>
      </c>
      <c r="R1826" t="str">
        <f>IFERROR(VLOOKUP(D1826,Lookup_Tables!$A$2:$B$21,2,FALSE),"All")</f>
        <v>Govt Hosp</v>
      </c>
    </row>
    <row r="1827" spans="1:18" hidden="1">
      <c r="A1827">
        <v>-1</v>
      </c>
      <c r="B1827">
        <v>63</v>
      </c>
      <c r="C1827" t="s">
        <v>39</v>
      </c>
      <c r="D1827">
        <v>3</v>
      </c>
      <c r="E1827">
        <v>540477.37713797204</v>
      </c>
      <c r="F1827">
        <v>221393.56888209353</v>
      </c>
      <c r="G1827">
        <v>1450304.19070228</v>
      </c>
      <c r="H1827">
        <v>3255057.0982470801</v>
      </c>
      <c r="I1827">
        <v>3632643.6458379198</v>
      </c>
      <c r="J1827">
        <v>5128714.3111471096</v>
      </c>
      <c r="K1827">
        <v>7752328.0558476802</v>
      </c>
      <c r="L1827">
        <v>11649578.401332</v>
      </c>
      <c r="M1827">
        <v>12431344.8701279</v>
      </c>
      <c r="N1827">
        <v>15691588.2875809</v>
      </c>
      <c r="O1827">
        <v>19677288.986332599</v>
      </c>
      <c r="Q1827" t="str">
        <f>VLOOKUP(A1827,Lookup_Tables!$D$2:$E$7,2,FALSE)</f>
        <v>AP</v>
      </c>
      <c r="R1827" t="str">
        <f>IFERROR(VLOOKUP(D1827,Lookup_Tables!$A$2:$B$21,2,FALSE),"All")</f>
        <v>Govt Hosp</v>
      </c>
    </row>
    <row r="1828" spans="1:18" hidden="1">
      <c r="A1828">
        <v>-1</v>
      </c>
      <c r="B1828">
        <v>63</v>
      </c>
      <c r="C1828" t="s">
        <v>38</v>
      </c>
      <c r="D1828">
        <v>4</v>
      </c>
      <c r="E1828">
        <v>265463.10489772703</v>
      </c>
      <c r="F1828">
        <v>109257.63527496718</v>
      </c>
      <c r="G1828">
        <v>750485.586352785</v>
      </c>
      <c r="H1828">
        <v>1581462.0509404901</v>
      </c>
      <c r="I1828">
        <v>1861098.22147515</v>
      </c>
      <c r="J1828">
        <v>2524599.96059298</v>
      </c>
      <c r="K1828">
        <v>3597128.5816374598</v>
      </c>
      <c r="L1828">
        <v>5108443.8560334602</v>
      </c>
      <c r="M1828">
        <v>5625403.7200203203</v>
      </c>
      <c r="N1828">
        <v>7015136.3992268601</v>
      </c>
      <c r="O1828">
        <v>9212581.8716899604</v>
      </c>
      <c r="Q1828" t="str">
        <f>VLOOKUP(A1828,Lookup_Tables!$D$2:$E$7,2,FALSE)</f>
        <v>AP</v>
      </c>
      <c r="R1828" t="str">
        <f>IFERROR(VLOOKUP(D1828,Lookup_Tables!$A$2:$B$21,2,FALSE),"All")</f>
        <v>Govt Med Fac</v>
      </c>
    </row>
    <row r="1829" spans="1:18" hidden="1">
      <c r="A1829">
        <v>-1</v>
      </c>
      <c r="B1829">
        <v>63</v>
      </c>
      <c r="C1829" t="s">
        <v>39</v>
      </c>
      <c r="D1829">
        <v>4</v>
      </c>
      <c r="E1829">
        <v>241312.69556205801</v>
      </c>
      <c r="F1829">
        <v>97713.955783633428</v>
      </c>
      <c r="G1829">
        <v>691161.22783765302</v>
      </c>
      <c r="H1829">
        <v>1453024.33794477</v>
      </c>
      <c r="I1829">
        <v>1649953.93212062</v>
      </c>
      <c r="J1829">
        <v>2324616.1756678899</v>
      </c>
      <c r="K1829">
        <v>3266835.30273146</v>
      </c>
      <c r="L1829">
        <v>4847164.7708290704</v>
      </c>
      <c r="M1829">
        <v>5300128.8066606</v>
      </c>
      <c r="N1829">
        <v>6744785.2221053597</v>
      </c>
      <c r="O1829">
        <v>8670306.2067655101</v>
      </c>
      <c r="Q1829" t="str">
        <f>VLOOKUP(A1829,Lookup_Tables!$D$2:$E$7,2,FALSE)</f>
        <v>AP</v>
      </c>
      <c r="R1829" t="str">
        <f>IFERROR(VLOOKUP(D1829,Lookup_Tables!$A$2:$B$21,2,FALSE),"All")</f>
        <v>Govt Med Fac</v>
      </c>
    </row>
    <row r="1830" spans="1:18" hidden="1">
      <c r="A1830">
        <v>-1</v>
      </c>
      <c r="B1830">
        <v>63</v>
      </c>
      <c r="C1830" t="s">
        <v>38</v>
      </c>
      <c r="D1830">
        <v>9</v>
      </c>
      <c r="E1830">
        <v>171510.97646852699</v>
      </c>
      <c r="F1830">
        <v>63890.909335606819</v>
      </c>
      <c r="G1830">
        <v>448257.94375190098</v>
      </c>
      <c r="H1830">
        <v>1092844.3572675399</v>
      </c>
      <c r="I1830">
        <v>1236328.5937727101</v>
      </c>
      <c r="J1830">
        <v>1833393.4486153901</v>
      </c>
      <c r="K1830">
        <v>2759683.0424583899</v>
      </c>
      <c r="L1830">
        <v>3732705.5240617902</v>
      </c>
      <c r="M1830">
        <v>4158980.0065331198</v>
      </c>
      <c r="N1830">
        <v>5356309.9804296196</v>
      </c>
      <c r="O1830">
        <v>7415255.4713303298</v>
      </c>
      <c r="Q1830" t="str">
        <f>VLOOKUP(A1830,Lookup_Tables!$D$2:$E$7,2,FALSE)</f>
        <v>AP</v>
      </c>
      <c r="R1830" t="str">
        <f>IFERROR(VLOOKUP(D1830,Lookup_Tables!$A$2:$B$21,2,FALSE),"All")</f>
        <v>Pub Admin Bldg</v>
      </c>
    </row>
    <row r="1831" spans="1:18" hidden="1">
      <c r="A1831">
        <v>-1</v>
      </c>
      <c r="B1831">
        <v>63</v>
      </c>
      <c r="C1831" t="s">
        <v>39</v>
      </c>
      <c r="D1831">
        <v>9</v>
      </c>
      <c r="E1831">
        <v>158990.97669664299</v>
      </c>
      <c r="F1831">
        <v>59444.112615665828</v>
      </c>
      <c r="G1831">
        <v>411829.846770801</v>
      </c>
      <c r="H1831">
        <v>985255.78420411202</v>
      </c>
      <c r="I1831">
        <v>1166398.54188103</v>
      </c>
      <c r="J1831">
        <v>1679073.9835987999</v>
      </c>
      <c r="K1831">
        <v>2590018.24198046</v>
      </c>
      <c r="L1831">
        <v>3479841.5314195999</v>
      </c>
      <c r="M1831">
        <v>3908848.52182461</v>
      </c>
      <c r="N1831">
        <v>4715073.3157143397</v>
      </c>
      <c r="O1831">
        <v>6963278.4887570199</v>
      </c>
      <c r="Q1831" t="str">
        <f>VLOOKUP(A1831,Lookup_Tables!$D$2:$E$7,2,FALSE)</f>
        <v>AP</v>
      </c>
      <c r="R1831" t="str">
        <f>IFERROR(VLOOKUP(D1831,Lookup_Tables!$A$2:$B$21,2,FALSE),"All")</f>
        <v>Pub Admin Bldg</v>
      </c>
    </row>
    <row r="1832" spans="1:18" hidden="1">
      <c r="A1832">
        <v>-1</v>
      </c>
      <c r="B1832">
        <v>63</v>
      </c>
      <c r="C1832" t="s">
        <v>38</v>
      </c>
      <c r="D1832">
        <v>10</v>
      </c>
      <c r="E1832">
        <v>7238681.58287689</v>
      </c>
      <c r="F1832">
        <v>2785515.3618681543</v>
      </c>
      <c r="G1832">
        <v>19861066.373272799</v>
      </c>
      <c r="H1832">
        <v>46767965.891021699</v>
      </c>
      <c r="I1832">
        <v>53943573.211729601</v>
      </c>
      <c r="J1832">
        <v>75599834.961101905</v>
      </c>
      <c r="K1832">
        <v>106919443.445149</v>
      </c>
      <c r="L1832">
        <v>150303485.648357</v>
      </c>
      <c r="M1832">
        <v>158367094.01393899</v>
      </c>
      <c r="N1832">
        <v>205708947.09287301</v>
      </c>
      <c r="O1832">
        <v>267125992.828648</v>
      </c>
      <c r="Q1832" t="str">
        <f>VLOOKUP(A1832,Lookup_Tables!$D$2:$E$7,2,FALSE)</f>
        <v>AP</v>
      </c>
      <c r="R1832" t="str">
        <f>IFERROR(VLOOKUP(D1832,Lookup_Tables!$A$2:$B$21,2,FALSE),"All")</f>
        <v>Pub School</v>
      </c>
    </row>
    <row r="1833" spans="1:18" hidden="1">
      <c r="A1833">
        <v>-1</v>
      </c>
      <c r="B1833">
        <v>63</v>
      </c>
      <c r="C1833" t="s">
        <v>39</v>
      </c>
      <c r="D1833">
        <v>10</v>
      </c>
      <c r="E1833">
        <v>6660095.4656502102</v>
      </c>
      <c r="F1833">
        <v>2515843.6730699097</v>
      </c>
      <c r="G1833">
        <v>18264582.9815339</v>
      </c>
      <c r="H1833">
        <v>44394572.566863999</v>
      </c>
      <c r="I1833">
        <v>50156267.767942697</v>
      </c>
      <c r="J1833">
        <v>71910988.978439704</v>
      </c>
      <c r="K1833">
        <v>97943779.850303695</v>
      </c>
      <c r="L1833">
        <v>133123030.511228</v>
      </c>
      <c r="M1833">
        <v>153397549.80616999</v>
      </c>
      <c r="N1833">
        <v>193646814.678536</v>
      </c>
      <c r="O1833">
        <v>241269045.03756899</v>
      </c>
      <c r="Q1833" t="str">
        <f>VLOOKUP(A1833,Lookup_Tables!$D$2:$E$7,2,FALSE)</f>
        <v>AP</v>
      </c>
      <c r="R1833" t="str">
        <f>IFERROR(VLOOKUP(D1833,Lookup_Tables!$A$2:$B$21,2,FALSE),"All")</f>
        <v>Pub School</v>
      </c>
    </row>
    <row r="1834" spans="1:18" hidden="1">
      <c r="A1834">
        <v>-1</v>
      </c>
      <c r="B1834">
        <v>63</v>
      </c>
      <c r="C1834" t="s">
        <v>38</v>
      </c>
      <c r="D1834">
        <v>11</v>
      </c>
      <c r="E1834">
        <v>5746378.8906747997</v>
      </c>
      <c r="F1834">
        <v>2154808.1598166465</v>
      </c>
      <c r="G1834">
        <v>12750545.476805599</v>
      </c>
      <c r="H1834">
        <v>37031960.060712099</v>
      </c>
      <c r="I1834">
        <v>42593999.889667504</v>
      </c>
      <c r="J1834">
        <v>64750382.145047799</v>
      </c>
      <c r="K1834">
        <v>98807486.004225805</v>
      </c>
      <c r="L1834">
        <v>130388143.15179101</v>
      </c>
      <c r="M1834">
        <v>144376808.65168199</v>
      </c>
      <c r="N1834">
        <v>183478544.945732</v>
      </c>
      <c r="O1834">
        <v>267576731.65047601</v>
      </c>
      <c r="Q1834" t="str">
        <f>VLOOKUP(A1834,Lookup_Tables!$D$2:$E$7,2,FALSE)</f>
        <v>AP</v>
      </c>
      <c r="R1834" t="str">
        <f>IFERROR(VLOOKUP(D1834,Lookup_Tables!$A$2:$B$21,2,FALSE),"All")</f>
        <v>Pub Univ</v>
      </c>
    </row>
    <row r="1835" spans="1:18" hidden="1">
      <c r="A1835">
        <v>-1</v>
      </c>
      <c r="B1835">
        <v>63</v>
      </c>
      <c r="C1835" t="s">
        <v>39</v>
      </c>
      <c r="D1835">
        <v>11</v>
      </c>
      <c r="E1835">
        <v>5370576.3350068396</v>
      </c>
      <c r="F1835">
        <v>1993112.3618133864</v>
      </c>
      <c r="G1835">
        <v>11881929.751584601</v>
      </c>
      <c r="H1835">
        <v>35110011.662412398</v>
      </c>
      <c r="I1835">
        <v>40875450.265872598</v>
      </c>
      <c r="J1835">
        <v>60352685.137785703</v>
      </c>
      <c r="K1835">
        <v>91453052.221724495</v>
      </c>
      <c r="L1835">
        <v>123772755.89312799</v>
      </c>
      <c r="M1835">
        <v>135063418.00552699</v>
      </c>
      <c r="N1835">
        <v>175569509.72487301</v>
      </c>
      <c r="O1835">
        <v>255214245.239921</v>
      </c>
      <c r="Q1835" t="str">
        <f>VLOOKUP(A1835,Lookup_Tables!$D$2:$E$7,2,FALSE)</f>
        <v>AP</v>
      </c>
      <c r="R1835" t="str">
        <f>IFERROR(VLOOKUP(D1835,Lookup_Tables!$A$2:$B$21,2,FALSE),"All")</f>
        <v>Pub Univ</v>
      </c>
    </row>
    <row r="1836" spans="1:18" hidden="1">
      <c r="A1836">
        <v>-1</v>
      </c>
      <c r="B1836">
        <v>63</v>
      </c>
      <c r="C1836" t="s">
        <v>38</v>
      </c>
      <c r="D1836">
        <v>13</v>
      </c>
      <c r="E1836">
        <v>3221196.7852135599</v>
      </c>
      <c r="F1836">
        <v>1210270.8291909127</v>
      </c>
      <c r="G1836">
        <v>8835653.2762629706</v>
      </c>
      <c r="H1836">
        <v>21026894.229283702</v>
      </c>
      <c r="I1836">
        <v>23263929.114333</v>
      </c>
      <c r="J1836">
        <v>34013111.699560799</v>
      </c>
      <c r="K1836">
        <v>50170699.700512603</v>
      </c>
      <c r="L1836">
        <v>66380025.3487745</v>
      </c>
      <c r="M1836">
        <v>72577373.732397705</v>
      </c>
      <c r="N1836">
        <v>94598922.558247104</v>
      </c>
      <c r="O1836">
        <v>133303439.647333</v>
      </c>
      <c r="Q1836" t="str">
        <f>VLOOKUP(A1836,Lookup_Tables!$D$2:$E$7,2,FALSE)</f>
        <v>AP</v>
      </c>
      <c r="R1836" t="str">
        <f>IFERROR(VLOOKUP(D1836,Lookup_Tables!$A$2:$B$21,2,FALSE),"All")</f>
        <v>Residual Inst</v>
      </c>
    </row>
    <row r="1837" spans="1:18" hidden="1">
      <c r="A1837">
        <v>-1</v>
      </c>
      <c r="B1837">
        <v>63</v>
      </c>
      <c r="C1837" t="s">
        <v>39</v>
      </c>
      <c r="D1837">
        <v>13</v>
      </c>
      <c r="E1837">
        <v>2974865.09201871</v>
      </c>
      <c r="F1837">
        <v>1122504.7350399694</v>
      </c>
      <c r="G1837">
        <v>8047859.1009827098</v>
      </c>
      <c r="H1837">
        <v>19359282.5717481</v>
      </c>
      <c r="I1837">
        <v>21966039.315398101</v>
      </c>
      <c r="J1837">
        <v>30885820.047139902</v>
      </c>
      <c r="K1837">
        <v>46474445.3905349</v>
      </c>
      <c r="L1837">
        <v>62835857.058100797</v>
      </c>
      <c r="M1837">
        <v>68259622.590082496</v>
      </c>
      <c r="N1837">
        <v>88374815.9994324</v>
      </c>
      <c r="O1837">
        <v>118586065.930233</v>
      </c>
      <c r="Q1837" t="str">
        <f>VLOOKUP(A1837,Lookup_Tables!$D$2:$E$7,2,FALSE)</f>
        <v>AP</v>
      </c>
      <c r="R1837" t="str">
        <f>IFERROR(VLOOKUP(D1837,Lookup_Tables!$A$2:$B$21,2,FALSE),"All")</f>
        <v>Residual Inst</v>
      </c>
    </row>
    <row r="1838" spans="1:18" hidden="1">
      <c r="A1838">
        <v>-1</v>
      </c>
      <c r="B1838">
        <v>63</v>
      </c>
      <c r="C1838" t="s">
        <v>38</v>
      </c>
      <c r="D1838">
        <v>14</v>
      </c>
      <c r="E1838">
        <v>9112184.9700033702</v>
      </c>
      <c r="F1838">
        <v>3267842.4324035319</v>
      </c>
      <c r="G1838">
        <v>20323592.8112824</v>
      </c>
      <c r="H1838">
        <v>62774154.793026</v>
      </c>
      <c r="I1838">
        <v>72679226.915405095</v>
      </c>
      <c r="J1838">
        <v>109170401.6092</v>
      </c>
      <c r="K1838">
        <v>160641069.400484</v>
      </c>
      <c r="L1838">
        <v>210302280.82409701</v>
      </c>
      <c r="M1838">
        <v>233899485.37582001</v>
      </c>
      <c r="N1838">
        <v>297222332.874506</v>
      </c>
      <c r="O1838">
        <v>367143330.23623103</v>
      </c>
      <c r="Q1838" t="str">
        <f>VLOOKUP(A1838,Lookup_Tables!$D$2:$E$7,2,FALSE)</f>
        <v>AP</v>
      </c>
      <c r="R1838" t="str">
        <f>IFERROR(VLOOKUP(D1838,Lookup_Tables!$A$2:$B$21,2,FALSE),"All")</f>
        <v>Road</v>
      </c>
    </row>
    <row r="1839" spans="1:18" hidden="1">
      <c r="A1839">
        <v>-1</v>
      </c>
      <c r="B1839">
        <v>63</v>
      </c>
      <c r="C1839" t="s">
        <v>39</v>
      </c>
      <c r="D1839">
        <v>14</v>
      </c>
      <c r="E1839">
        <v>8510735.1995485295</v>
      </c>
      <c r="F1839">
        <v>3075202.9906318374</v>
      </c>
      <c r="G1839">
        <v>18957148.087466601</v>
      </c>
      <c r="H1839">
        <v>58245663.315766901</v>
      </c>
      <c r="I1839">
        <v>68401246.606159896</v>
      </c>
      <c r="J1839">
        <v>103536083.62024701</v>
      </c>
      <c r="K1839">
        <v>146157119.77994499</v>
      </c>
      <c r="L1839">
        <v>195576824.52939099</v>
      </c>
      <c r="M1839">
        <v>213253122.84096101</v>
      </c>
      <c r="N1839">
        <v>274802931.89636201</v>
      </c>
      <c r="O1839">
        <v>334749876.79019201</v>
      </c>
      <c r="Q1839" t="str">
        <f>VLOOKUP(A1839,Lookup_Tables!$D$2:$E$7,2,FALSE)</f>
        <v>AP</v>
      </c>
      <c r="R1839" t="str">
        <f>IFERROR(VLOOKUP(D1839,Lookup_Tables!$A$2:$B$21,2,FALSE),"All")</f>
        <v>Road</v>
      </c>
    </row>
    <row r="1840" spans="1:18" hidden="1">
      <c r="A1840">
        <v>-1</v>
      </c>
      <c r="B1840">
        <v>63</v>
      </c>
      <c r="C1840" t="s">
        <v>38</v>
      </c>
      <c r="D1840">
        <v>15</v>
      </c>
      <c r="E1840">
        <v>227666057.94390699</v>
      </c>
      <c r="F1840">
        <v>91747315.072738707</v>
      </c>
      <c r="G1840">
        <v>667318100.82196701</v>
      </c>
      <c r="H1840">
        <v>1466681175.9529901</v>
      </c>
      <c r="I1840">
        <v>1669802310.15955</v>
      </c>
      <c r="J1840">
        <v>2220475531.8506298</v>
      </c>
      <c r="K1840">
        <v>3044054758.3164902</v>
      </c>
      <c r="L1840">
        <v>4191270058.8943</v>
      </c>
      <c r="M1840">
        <v>4815753531.5308304</v>
      </c>
      <c r="N1840">
        <v>5854527514.4710903</v>
      </c>
      <c r="O1840">
        <v>6735418443.9243298</v>
      </c>
      <c r="Q1840" t="str">
        <f>VLOOKUP(A1840,Lookup_Tables!$D$2:$E$7,2,FALSE)</f>
        <v>AP</v>
      </c>
      <c r="R1840" t="str">
        <f>IFERROR(VLOOKUP(D1840,Lookup_Tables!$A$2:$B$21,2,FALSE),"All")</f>
        <v>All</v>
      </c>
    </row>
    <row r="1841" spans="1:18" hidden="1">
      <c r="A1841">
        <v>-1</v>
      </c>
      <c r="B1841">
        <v>63</v>
      </c>
      <c r="C1841" t="s">
        <v>39</v>
      </c>
      <c r="D1841">
        <v>15</v>
      </c>
      <c r="E1841">
        <v>207128592.39970401</v>
      </c>
      <c r="F1841">
        <v>82227924.7750047</v>
      </c>
      <c r="G1841">
        <v>607258908.83220196</v>
      </c>
      <c r="H1841">
        <v>1343874036.00559</v>
      </c>
      <c r="I1841">
        <v>1533954754.3787301</v>
      </c>
      <c r="J1841">
        <v>2088726951.7623999</v>
      </c>
      <c r="K1841">
        <v>2788464900.63446</v>
      </c>
      <c r="L1841">
        <v>3729864372.62783</v>
      </c>
      <c r="M1841">
        <v>4211338780.7276802</v>
      </c>
      <c r="N1841">
        <v>5519840440.1221304</v>
      </c>
      <c r="O1841">
        <v>6551267034.9476404</v>
      </c>
      <c r="Q1841" t="str">
        <f>VLOOKUP(A1841,Lookup_Tables!$D$2:$E$7,2,FALSE)</f>
        <v>AP</v>
      </c>
      <c r="R1841" t="str">
        <f>IFERROR(VLOOKUP(D1841,Lookup_Tables!$A$2:$B$21,2,FALSE),"All")</f>
        <v>All</v>
      </c>
    </row>
    <row r="1842" spans="1:18" hidden="1">
      <c r="A1842">
        <v>-1</v>
      </c>
      <c r="B1842">
        <v>63</v>
      </c>
      <c r="C1842" t="s">
        <v>38</v>
      </c>
      <c r="D1842">
        <v>16</v>
      </c>
      <c r="E1842">
        <v>35917253.314906299</v>
      </c>
      <c r="F1842">
        <v>13522401.549405105</v>
      </c>
      <c r="G1842">
        <v>97167421.778121904</v>
      </c>
      <c r="H1842">
        <v>243930100.77706</v>
      </c>
      <c r="I1842">
        <v>279098833.65366799</v>
      </c>
      <c r="J1842">
        <v>390478071.80776697</v>
      </c>
      <c r="K1842">
        <v>528256484.74508202</v>
      </c>
      <c r="L1842">
        <v>733538636.82045603</v>
      </c>
      <c r="M1842">
        <v>829564779.40766597</v>
      </c>
      <c r="N1842">
        <v>1019793763.94629</v>
      </c>
      <c r="O1842">
        <v>1258763020.7618599</v>
      </c>
      <c r="Q1842" t="str">
        <f>VLOOKUP(A1842,Lookup_Tables!$D$2:$E$7,2,FALSE)</f>
        <v>AP</v>
      </c>
      <c r="R1842" t="str">
        <f>IFERROR(VLOOKUP(D1842,Lookup_Tables!$A$2:$B$21,2,FALSE),"All")</f>
        <v>Government_Loss</v>
      </c>
    </row>
    <row r="1843" spans="1:18" hidden="1">
      <c r="A1843">
        <v>-1</v>
      </c>
      <c r="B1843">
        <v>63</v>
      </c>
      <c r="C1843" t="s">
        <v>39</v>
      </c>
      <c r="D1843">
        <v>16</v>
      </c>
      <c r="E1843">
        <v>33094430.167053401</v>
      </c>
      <c r="F1843">
        <v>12276587.511813104</v>
      </c>
      <c r="G1843">
        <v>89467207.517079994</v>
      </c>
      <c r="H1843">
        <v>220196303.18901199</v>
      </c>
      <c r="I1843">
        <v>261030449.316589</v>
      </c>
      <c r="J1843">
        <v>374692797.752312</v>
      </c>
      <c r="K1843">
        <v>504584859.64910001</v>
      </c>
      <c r="L1843">
        <v>666995249.19141197</v>
      </c>
      <c r="M1843">
        <v>736443170.89937901</v>
      </c>
      <c r="N1843">
        <v>974236297.40173495</v>
      </c>
      <c r="O1843">
        <v>1117458830.68753</v>
      </c>
      <c r="Q1843" t="str">
        <f>VLOOKUP(A1843,Lookup_Tables!$D$2:$E$7,2,FALSE)</f>
        <v>AP</v>
      </c>
      <c r="R1843" t="str">
        <f>IFERROR(VLOOKUP(D1843,Lookup_Tables!$A$2:$B$21,2,FALSE),"All")</f>
        <v>Government_Loss</v>
      </c>
    </row>
    <row r="1844" spans="1:18" hidden="1">
      <c r="A1844">
        <v>-1</v>
      </c>
      <c r="B1844">
        <v>63</v>
      </c>
      <c r="C1844" t="s">
        <v>38</v>
      </c>
      <c r="D1844">
        <v>17</v>
      </c>
      <c r="E1844">
        <v>37274460.2591298</v>
      </c>
      <c r="F1844">
        <v>15090949.304827154</v>
      </c>
      <c r="G1844">
        <v>103353354.876643</v>
      </c>
      <c r="H1844">
        <v>239140316.61795101</v>
      </c>
      <c r="I1844">
        <v>259047015.29146299</v>
      </c>
      <c r="J1844">
        <v>370834776.763547</v>
      </c>
      <c r="K1844">
        <v>530945348.54435402</v>
      </c>
      <c r="L1844">
        <v>727319192.84852004</v>
      </c>
      <c r="M1844">
        <v>823620689.53003895</v>
      </c>
      <c r="N1844">
        <v>1013610782.49257</v>
      </c>
      <c r="O1844">
        <v>1182834881.9621401</v>
      </c>
      <c r="Q1844" t="str">
        <f>VLOOKUP(A1844,Lookup_Tables!$D$2:$E$7,2,FALSE)</f>
        <v>AP</v>
      </c>
      <c r="R1844" t="str">
        <f>IFERROR(VLOOKUP(D1844,Lookup_Tables!$A$2:$B$21,2,FALSE),"All")</f>
        <v>Emergency_Loss</v>
      </c>
    </row>
    <row r="1845" spans="1:18" hidden="1">
      <c r="A1845">
        <v>-1</v>
      </c>
      <c r="B1845">
        <v>63</v>
      </c>
      <c r="C1845" t="s">
        <v>39</v>
      </c>
      <c r="D1845">
        <v>17</v>
      </c>
      <c r="E1845">
        <v>33967698.257688999</v>
      </c>
      <c r="F1845">
        <v>13473446.306716211</v>
      </c>
      <c r="G1845">
        <v>94833306.621217504</v>
      </c>
      <c r="H1845">
        <v>219319898.052329</v>
      </c>
      <c r="I1845">
        <v>244918525.37345999</v>
      </c>
      <c r="J1845">
        <v>333057646.30435997</v>
      </c>
      <c r="K1845">
        <v>490525351.46911597</v>
      </c>
      <c r="L1845">
        <v>639212227.96191204</v>
      </c>
      <c r="M1845">
        <v>773270661.93578899</v>
      </c>
      <c r="N1845">
        <v>975066221.266904</v>
      </c>
      <c r="O1845">
        <v>1132517653.5439301</v>
      </c>
      <c r="Q1845" t="str">
        <f>VLOOKUP(A1845,Lookup_Tables!$D$2:$E$7,2,FALSE)</f>
        <v>AP</v>
      </c>
      <c r="R1845" t="str">
        <f>IFERROR(VLOOKUP(D1845,Lookup_Tables!$A$2:$B$21,2,FALSE),"All")</f>
        <v>Emergency_Loss</v>
      </c>
    </row>
    <row r="1846" spans="1:18" hidden="1">
      <c r="A1846">
        <v>-1</v>
      </c>
      <c r="B1846">
        <v>63</v>
      </c>
      <c r="C1846" t="s">
        <v>38</v>
      </c>
      <c r="D1846">
        <v>18</v>
      </c>
      <c r="E1846">
        <v>73191713.574036106</v>
      </c>
      <c r="F1846">
        <v>28569806.863367505</v>
      </c>
      <c r="G1846">
        <v>204471743.74659699</v>
      </c>
      <c r="H1846">
        <v>477689762.72598499</v>
      </c>
      <c r="I1846">
        <v>545971908.72467995</v>
      </c>
      <c r="J1846">
        <v>740484363.455567</v>
      </c>
      <c r="K1846">
        <v>1058528386.26449</v>
      </c>
      <c r="L1846">
        <v>1462995864.8857801</v>
      </c>
      <c r="M1846">
        <v>1644389403.64065</v>
      </c>
      <c r="N1846">
        <v>2008067352.11376</v>
      </c>
      <c r="O1846">
        <v>2432050855.4853401</v>
      </c>
      <c r="Q1846" t="str">
        <f>VLOOKUP(A1846,Lookup_Tables!$D$2:$E$7,2,FALSE)</f>
        <v>AP</v>
      </c>
      <c r="R1846" t="str">
        <f>IFERROR(VLOOKUP(D1846,Lookup_Tables!$A$2:$B$21,2,FALSE),"All")</f>
        <v>Govt_Plus_Emergency</v>
      </c>
    </row>
    <row r="1847" spans="1:18" hidden="1">
      <c r="A1847">
        <v>-1</v>
      </c>
      <c r="B1847">
        <v>63</v>
      </c>
      <c r="C1847" t="s">
        <v>39</v>
      </c>
      <c r="D1847">
        <v>18</v>
      </c>
      <c r="E1847">
        <v>66976962.295703903</v>
      </c>
      <c r="F1847">
        <v>25746547.819262162</v>
      </c>
      <c r="G1847">
        <v>187246049.48194</v>
      </c>
      <c r="H1847">
        <v>444744430.58581102</v>
      </c>
      <c r="I1847">
        <v>510741983.469603</v>
      </c>
      <c r="J1847">
        <v>703487640.826455</v>
      </c>
      <c r="K1847">
        <v>943551790.66029799</v>
      </c>
      <c r="L1847">
        <v>1306222225.2795601</v>
      </c>
      <c r="M1847">
        <v>1469206924.428</v>
      </c>
      <c r="N1847">
        <v>1912007989.6665499</v>
      </c>
      <c r="O1847">
        <v>2311516318.6489201</v>
      </c>
      <c r="Q1847" t="str">
        <f>VLOOKUP(A1847,Lookup_Tables!$D$2:$E$7,2,FALSE)</f>
        <v>AP</v>
      </c>
      <c r="R1847" t="str">
        <f>IFERROR(VLOOKUP(D1847,Lookup_Tables!$A$2:$B$21,2,FALSE),"All")</f>
        <v>Govt_Plus_Emergency</v>
      </c>
    </row>
    <row r="1848" spans="1:18" hidden="1">
      <c r="A1848">
        <v>-1</v>
      </c>
      <c r="B1848">
        <v>64</v>
      </c>
      <c r="C1848" t="s">
        <v>38</v>
      </c>
      <c r="D1848">
        <v>0</v>
      </c>
      <c r="E1848">
        <v>7908487456.4839001</v>
      </c>
      <c r="F1848">
        <v>3602482926.7807713</v>
      </c>
      <c r="G1848">
        <v>18066954400.738998</v>
      </c>
      <c r="H1848">
        <v>35570133625.6744</v>
      </c>
      <c r="I1848">
        <v>40239158568.942001</v>
      </c>
      <c r="J1848">
        <v>57251908099.342003</v>
      </c>
      <c r="K1848">
        <v>99901954878.191895</v>
      </c>
      <c r="L1848">
        <v>177150644316.93201</v>
      </c>
      <c r="M1848">
        <v>227582713245.134</v>
      </c>
      <c r="N1848">
        <v>346983005972.22803</v>
      </c>
      <c r="O1848">
        <v>397003010634.67499</v>
      </c>
      <c r="Q1848" t="str">
        <f>VLOOKUP(A1848,Lookup_Tables!$D$2:$E$7,2,FALSE)</f>
        <v>AP</v>
      </c>
      <c r="R1848" t="str">
        <f>IFERROR(VLOOKUP(D1848,Lookup_Tables!$A$2:$B$21,2,FALSE),"All")</f>
        <v>Private Assets</v>
      </c>
    </row>
    <row r="1849" spans="1:18" hidden="1">
      <c r="A1849">
        <v>-1</v>
      </c>
      <c r="B1849">
        <v>64</v>
      </c>
      <c r="C1849" t="s">
        <v>39</v>
      </c>
      <c r="D1849">
        <v>0</v>
      </c>
      <c r="E1849">
        <v>7059410896.8821497</v>
      </c>
      <c r="F1849">
        <v>3208382045.1542363</v>
      </c>
      <c r="G1849">
        <v>14954587776.568199</v>
      </c>
      <c r="H1849">
        <v>30800986111.41</v>
      </c>
      <c r="I1849">
        <v>34767081392.001602</v>
      </c>
      <c r="J1849">
        <v>48818258179.084099</v>
      </c>
      <c r="K1849">
        <v>88011941096.185394</v>
      </c>
      <c r="L1849">
        <v>168619752496.32001</v>
      </c>
      <c r="M1849">
        <v>223151633110.034</v>
      </c>
      <c r="N1849">
        <v>345677208317.25</v>
      </c>
      <c r="O1849">
        <v>396010091412.64502</v>
      </c>
      <c r="Q1849" t="str">
        <f>VLOOKUP(A1849,Lookup_Tables!$D$2:$E$7,2,FALSE)</f>
        <v>AP</v>
      </c>
      <c r="R1849" t="str">
        <f>IFERROR(VLOOKUP(D1849,Lookup_Tables!$A$2:$B$21,2,FALSE),"All")</f>
        <v>Private Assets</v>
      </c>
    </row>
    <row r="1850" spans="1:18" hidden="1">
      <c r="A1850">
        <v>-1</v>
      </c>
      <c r="B1850">
        <v>64</v>
      </c>
      <c r="C1850" t="s">
        <v>38</v>
      </c>
      <c r="D1850">
        <v>2</v>
      </c>
      <c r="E1850">
        <v>5312659.2525556302</v>
      </c>
      <c r="F1850">
        <v>2206203.0700622578</v>
      </c>
      <c r="G1850">
        <v>9794658.4494501799</v>
      </c>
      <c r="H1850">
        <v>24921056.7265311</v>
      </c>
      <c r="I1850">
        <v>29045844.105801001</v>
      </c>
      <c r="J1850">
        <v>43117394.784434699</v>
      </c>
      <c r="K1850">
        <v>82936391.814535096</v>
      </c>
      <c r="L1850">
        <v>159004608.853091</v>
      </c>
      <c r="M1850">
        <v>209710115.54406601</v>
      </c>
      <c r="N1850">
        <v>246733043.988253</v>
      </c>
      <c r="O1850">
        <v>294344598.8416</v>
      </c>
      <c r="Q1850" t="str">
        <f>VLOOKUP(A1850,Lookup_Tables!$D$2:$E$7,2,FALSE)</f>
        <v>AP</v>
      </c>
      <c r="R1850" t="str">
        <f>IFERROR(VLOOKUP(D1850,Lookup_Tables!$A$2:$B$21,2,FALSE),"All")</f>
        <v>Bridge</v>
      </c>
    </row>
    <row r="1851" spans="1:18" hidden="1">
      <c r="A1851">
        <v>-1</v>
      </c>
      <c r="B1851">
        <v>64</v>
      </c>
      <c r="C1851" t="s">
        <v>39</v>
      </c>
      <c r="D1851">
        <v>2</v>
      </c>
      <c r="E1851">
        <v>4840936.0372731602</v>
      </c>
      <c r="F1851">
        <v>1959279.9444296169</v>
      </c>
      <c r="G1851">
        <v>8103031.3234393299</v>
      </c>
      <c r="H1851">
        <v>22570123.347726598</v>
      </c>
      <c r="I1851">
        <v>26539404.877057198</v>
      </c>
      <c r="J1851">
        <v>39477137.383687198</v>
      </c>
      <c r="K1851">
        <v>76858711.536411405</v>
      </c>
      <c r="L1851">
        <v>158711534.702474</v>
      </c>
      <c r="M1851">
        <v>206907500.018767</v>
      </c>
      <c r="N1851">
        <v>245297758.10282201</v>
      </c>
      <c r="O1851">
        <v>294258781.62742299</v>
      </c>
      <c r="Q1851" t="str">
        <f>VLOOKUP(A1851,Lookup_Tables!$D$2:$E$7,2,FALSE)</f>
        <v>AP</v>
      </c>
      <c r="R1851" t="str">
        <f>IFERROR(VLOOKUP(D1851,Lookup_Tables!$A$2:$B$21,2,FALSE),"All")</f>
        <v>Bridge</v>
      </c>
    </row>
    <row r="1852" spans="1:18" hidden="1">
      <c r="A1852">
        <v>-1</v>
      </c>
      <c r="B1852">
        <v>64</v>
      </c>
      <c r="C1852" t="s">
        <v>38</v>
      </c>
      <c r="D1852">
        <v>3</v>
      </c>
      <c r="E1852">
        <v>2509231.21332409</v>
      </c>
      <c r="F1852">
        <v>930578.67931422265</v>
      </c>
      <c r="G1852">
        <v>3647413.9463530402</v>
      </c>
      <c r="H1852">
        <v>9666793.1375308</v>
      </c>
      <c r="I1852">
        <v>12010402.0325161</v>
      </c>
      <c r="J1852">
        <v>21235620.934463002</v>
      </c>
      <c r="K1852">
        <v>36454916.725892998</v>
      </c>
      <c r="L1852">
        <v>91635992.561409503</v>
      </c>
      <c r="M1852">
        <v>128674820.792262</v>
      </c>
      <c r="N1852">
        <v>187888526.669828</v>
      </c>
      <c r="O1852">
        <v>203718769.90043801</v>
      </c>
      <c r="Q1852" t="str">
        <f>VLOOKUP(A1852,Lookup_Tables!$D$2:$E$7,2,FALSE)</f>
        <v>AP</v>
      </c>
      <c r="R1852" t="str">
        <f>IFERROR(VLOOKUP(D1852,Lookup_Tables!$A$2:$B$21,2,FALSE),"All")</f>
        <v>Govt Hosp</v>
      </c>
    </row>
    <row r="1853" spans="1:18" hidden="1">
      <c r="A1853">
        <v>-1</v>
      </c>
      <c r="B1853">
        <v>64</v>
      </c>
      <c r="C1853" t="s">
        <v>39</v>
      </c>
      <c r="D1853">
        <v>3</v>
      </c>
      <c r="E1853">
        <v>2324866.6967790402</v>
      </c>
      <c r="F1853">
        <v>845775.06975516491</v>
      </c>
      <c r="G1853">
        <v>2924556.9320916799</v>
      </c>
      <c r="H1853">
        <v>8476540.7425930705</v>
      </c>
      <c r="I1853">
        <v>10892742.337745801</v>
      </c>
      <c r="J1853">
        <v>19854485.078520302</v>
      </c>
      <c r="K1853">
        <v>35288815.965662897</v>
      </c>
      <c r="L1853">
        <v>84785287.164254606</v>
      </c>
      <c r="M1853">
        <v>127146975.082893</v>
      </c>
      <c r="N1853">
        <v>184967681.689648</v>
      </c>
      <c r="O1853">
        <v>202835533.39860901</v>
      </c>
      <c r="Q1853" t="str">
        <f>VLOOKUP(A1853,Lookup_Tables!$D$2:$E$7,2,FALSE)</f>
        <v>AP</v>
      </c>
      <c r="R1853" t="str">
        <f>IFERROR(VLOOKUP(D1853,Lookup_Tables!$A$2:$B$21,2,FALSE),"All")</f>
        <v>Govt Hosp</v>
      </c>
    </row>
    <row r="1854" spans="1:18" hidden="1">
      <c r="A1854">
        <v>-1</v>
      </c>
      <c r="B1854">
        <v>64</v>
      </c>
      <c r="C1854" t="s">
        <v>38</v>
      </c>
      <c r="D1854">
        <v>4</v>
      </c>
      <c r="E1854">
        <v>1568377.52553161</v>
      </c>
      <c r="F1854">
        <v>662582.87045512907</v>
      </c>
      <c r="G1854">
        <v>3037182.06069921</v>
      </c>
      <c r="H1854">
        <v>7507972.9635578999</v>
      </c>
      <c r="I1854">
        <v>8596291.1995535195</v>
      </c>
      <c r="J1854">
        <v>12870615.817257401</v>
      </c>
      <c r="K1854">
        <v>22446081.235086001</v>
      </c>
      <c r="L1854">
        <v>47396347.1607958</v>
      </c>
      <c r="M1854">
        <v>58218055.550795898</v>
      </c>
      <c r="N1854">
        <v>71717000.191411793</v>
      </c>
      <c r="O1854">
        <v>82407343.1760194</v>
      </c>
      <c r="Q1854" t="str">
        <f>VLOOKUP(A1854,Lookup_Tables!$D$2:$E$7,2,FALSE)</f>
        <v>AP</v>
      </c>
      <c r="R1854" t="str">
        <f>IFERROR(VLOOKUP(D1854,Lookup_Tables!$A$2:$B$21,2,FALSE),"All")</f>
        <v>Govt Med Fac</v>
      </c>
    </row>
    <row r="1855" spans="1:18" hidden="1">
      <c r="A1855">
        <v>-1</v>
      </c>
      <c r="B1855">
        <v>64</v>
      </c>
      <c r="C1855" t="s">
        <v>39</v>
      </c>
      <c r="D1855">
        <v>4</v>
      </c>
      <c r="E1855">
        <v>1424434.46641086</v>
      </c>
      <c r="F1855">
        <v>591878.63264303876</v>
      </c>
      <c r="G1855">
        <v>2542892.4000285398</v>
      </c>
      <c r="H1855">
        <v>6642575.60381361</v>
      </c>
      <c r="I1855">
        <v>7842304.6995164296</v>
      </c>
      <c r="J1855">
        <v>11678411.3038739</v>
      </c>
      <c r="K1855">
        <v>20192551.392849799</v>
      </c>
      <c r="L1855">
        <v>45949199.031084299</v>
      </c>
      <c r="M1855">
        <v>57105876.151818998</v>
      </c>
      <c r="N1855">
        <v>71393604.624982104</v>
      </c>
      <c r="O1855">
        <v>81832967.783536896</v>
      </c>
      <c r="Q1855" t="str">
        <f>VLOOKUP(A1855,Lookup_Tables!$D$2:$E$7,2,FALSE)</f>
        <v>AP</v>
      </c>
      <c r="R1855" t="str">
        <f>IFERROR(VLOOKUP(D1855,Lookup_Tables!$A$2:$B$21,2,FALSE),"All")</f>
        <v>Govt Med Fac</v>
      </c>
    </row>
    <row r="1856" spans="1:18" hidden="1">
      <c r="A1856">
        <v>-1</v>
      </c>
      <c r="B1856">
        <v>64</v>
      </c>
      <c r="C1856" t="s">
        <v>38</v>
      </c>
      <c r="D1856">
        <v>7</v>
      </c>
      <c r="E1856">
        <v>79880958.016575903</v>
      </c>
      <c r="F1856">
        <v>25417100.938767046</v>
      </c>
      <c r="G1856">
        <v>73064746.701053396</v>
      </c>
      <c r="H1856">
        <v>488503666.55316901</v>
      </c>
      <c r="I1856">
        <v>604329475.64893794</v>
      </c>
      <c r="J1856">
        <v>925751973.25645101</v>
      </c>
      <c r="K1856">
        <v>1763153557.2353799</v>
      </c>
      <c r="L1856">
        <v>2688624730.4528799</v>
      </c>
      <c r="M1856">
        <v>3247362477.76332</v>
      </c>
      <c r="N1856">
        <v>4924704343.50665</v>
      </c>
      <c r="O1856">
        <v>6584213661.2637997</v>
      </c>
      <c r="Q1856" t="str">
        <f>VLOOKUP(A1856,Lookup_Tables!$D$2:$E$7,2,FALSE)</f>
        <v>AP</v>
      </c>
      <c r="R1856" t="str">
        <f>IFERROR(VLOOKUP(D1856,Lookup_Tables!$A$2:$B$21,2,FALSE),"All")</f>
        <v>Power Plant</v>
      </c>
    </row>
    <row r="1857" spans="1:18" hidden="1">
      <c r="A1857">
        <v>-1</v>
      </c>
      <c r="B1857">
        <v>64</v>
      </c>
      <c r="C1857" t="s">
        <v>39</v>
      </c>
      <c r="D1857">
        <v>7</v>
      </c>
      <c r="E1857">
        <v>77340672.526664704</v>
      </c>
      <c r="F1857">
        <v>24540985.823138423</v>
      </c>
      <c r="G1857">
        <v>69665812.2523534</v>
      </c>
      <c r="H1857">
        <v>465848522.06098199</v>
      </c>
      <c r="I1857">
        <v>583090267.74324298</v>
      </c>
      <c r="J1857">
        <v>906777222.50459194</v>
      </c>
      <c r="K1857">
        <v>1714727419.94644</v>
      </c>
      <c r="L1857">
        <v>2645296343.0371299</v>
      </c>
      <c r="M1857">
        <v>3072349852.8323698</v>
      </c>
      <c r="N1857">
        <v>4723925607.4639902</v>
      </c>
      <c r="O1857">
        <v>6584213661.2637997</v>
      </c>
      <c r="Q1857" t="str">
        <f>VLOOKUP(A1857,Lookup_Tables!$D$2:$E$7,2,FALSE)</f>
        <v>AP</v>
      </c>
      <c r="R1857" t="str">
        <f>IFERROR(VLOOKUP(D1857,Lookup_Tables!$A$2:$B$21,2,FALSE),"All")</f>
        <v>Power Plant</v>
      </c>
    </row>
    <row r="1858" spans="1:18" hidden="1">
      <c r="A1858">
        <v>-1</v>
      </c>
      <c r="B1858">
        <v>64</v>
      </c>
      <c r="C1858" t="s">
        <v>38</v>
      </c>
      <c r="D1858">
        <v>9</v>
      </c>
      <c r="E1858">
        <v>143070.0159532</v>
      </c>
      <c r="F1858">
        <v>61317.220012988459</v>
      </c>
      <c r="G1858">
        <v>265579.06355671998</v>
      </c>
      <c r="H1858">
        <v>622420.67060658196</v>
      </c>
      <c r="I1858">
        <v>740089.07692588505</v>
      </c>
      <c r="J1858">
        <v>1183356.5857271999</v>
      </c>
      <c r="K1858">
        <v>2340798.6300794501</v>
      </c>
      <c r="L1858">
        <v>4247304.0237358799</v>
      </c>
      <c r="M1858">
        <v>4588148.88272769</v>
      </c>
      <c r="N1858">
        <v>6788169.0287059601</v>
      </c>
      <c r="O1858">
        <v>8051397.1970808804</v>
      </c>
      <c r="Q1858" t="str">
        <f>VLOOKUP(A1858,Lookup_Tables!$D$2:$E$7,2,FALSE)</f>
        <v>AP</v>
      </c>
      <c r="R1858" t="str">
        <f>IFERROR(VLOOKUP(D1858,Lookup_Tables!$A$2:$B$21,2,FALSE),"All")</f>
        <v>Pub Admin Bldg</v>
      </c>
    </row>
    <row r="1859" spans="1:18" hidden="1">
      <c r="A1859">
        <v>-1</v>
      </c>
      <c r="B1859">
        <v>64</v>
      </c>
      <c r="C1859" t="s">
        <v>39</v>
      </c>
      <c r="D1859">
        <v>9</v>
      </c>
      <c r="E1859">
        <v>130383.192755372</v>
      </c>
      <c r="F1859">
        <v>55642.274625285601</v>
      </c>
      <c r="G1859">
        <v>220461.455944491</v>
      </c>
      <c r="H1859">
        <v>550666.50543436897</v>
      </c>
      <c r="I1859">
        <v>658773.19052902597</v>
      </c>
      <c r="J1859">
        <v>1084786.1127688701</v>
      </c>
      <c r="K1859">
        <v>2078879.8576231899</v>
      </c>
      <c r="L1859">
        <v>4037519.41354207</v>
      </c>
      <c r="M1859">
        <v>4491672.83779319</v>
      </c>
      <c r="N1859">
        <v>6744272.42473274</v>
      </c>
      <c r="O1859">
        <v>8051080.6274905801</v>
      </c>
      <c r="Q1859" t="str">
        <f>VLOOKUP(A1859,Lookup_Tables!$D$2:$E$7,2,FALSE)</f>
        <v>AP</v>
      </c>
      <c r="R1859" t="str">
        <f>IFERROR(VLOOKUP(D1859,Lookup_Tables!$A$2:$B$21,2,FALSE),"All")</f>
        <v>Pub Admin Bldg</v>
      </c>
    </row>
    <row r="1860" spans="1:18" hidden="1">
      <c r="A1860">
        <v>-1</v>
      </c>
      <c r="B1860">
        <v>64</v>
      </c>
      <c r="C1860" t="s">
        <v>38</v>
      </c>
      <c r="D1860">
        <v>10</v>
      </c>
      <c r="E1860">
        <v>5783062.63275069</v>
      </c>
      <c r="F1860">
        <v>2205079.3163987296</v>
      </c>
      <c r="G1860">
        <v>9540701.5388292</v>
      </c>
      <c r="H1860">
        <v>28648310.792936798</v>
      </c>
      <c r="I1860">
        <v>35152248.683769099</v>
      </c>
      <c r="J1860">
        <v>59974354.151371799</v>
      </c>
      <c r="K1860">
        <v>127133383.27158099</v>
      </c>
      <c r="L1860">
        <v>178166872.89898899</v>
      </c>
      <c r="M1860">
        <v>193848057.234577</v>
      </c>
      <c r="N1860">
        <v>251551599.47688499</v>
      </c>
      <c r="O1860">
        <v>293030813.248851</v>
      </c>
      <c r="Q1860" t="str">
        <f>VLOOKUP(A1860,Lookup_Tables!$D$2:$E$7,2,FALSE)</f>
        <v>AP</v>
      </c>
      <c r="R1860" t="str">
        <f>IFERROR(VLOOKUP(D1860,Lookup_Tables!$A$2:$B$21,2,FALSE),"All")</f>
        <v>Pub School</v>
      </c>
    </row>
    <row r="1861" spans="1:18" hidden="1">
      <c r="A1861">
        <v>-1</v>
      </c>
      <c r="B1861">
        <v>64</v>
      </c>
      <c r="C1861" t="s">
        <v>39</v>
      </c>
      <c r="D1861">
        <v>10</v>
      </c>
      <c r="E1861">
        <v>5399326.1966108</v>
      </c>
      <c r="F1861">
        <v>2014445.0150446929</v>
      </c>
      <c r="G1861">
        <v>8654120.8253150508</v>
      </c>
      <c r="H1861">
        <v>26194066.110419501</v>
      </c>
      <c r="I1861">
        <v>32217424.7436889</v>
      </c>
      <c r="J1861">
        <v>57322478.9515936</v>
      </c>
      <c r="K1861">
        <v>119587375.72302</v>
      </c>
      <c r="L1861">
        <v>174474930.091923</v>
      </c>
      <c r="M1861">
        <v>189487228.982871</v>
      </c>
      <c r="N1861">
        <v>247893530.24234</v>
      </c>
      <c r="O1861">
        <v>288936595.04204297</v>
      </c>
      <c r="Q1861" t="str">
        <f>VLOOKUP(A1861,Lookup_Tables!$D$2:$E$7,2,FALSE)</f>
        <v>AP</v>
      </c>
      <c r="R1861" t="str">
        <f>IFERROR(VLOOKUP(D1861,Lookup_Tables!$A$2:$B$21,2,FALSE),"All")</f>
        <v>Pub School</v>
      </c>
    </row>
    <row r="1862" spans="1:18" hidden="1">
      <c r="A1862">
        <v>-1</v>
      </c>
      <c r="B1862">
        <v>64</v>
      </c>
      <c r="C1862" t="s">
        <v>38</v>
      </c>
      <c r="D1862">
        <v>11</v>
      </c>
      <c r="E1862">
        <v>3112498.39720712</v>
      </c>
      <c r="F1862">
        <v>1158382.2257584101</v>
      </c>
      <c r="G1862">
        <v>4215946.8188529704</v>
      </c>
      <c r="H1862">
        <v>16409664.5525734</v>
      </c>
      <c r="I1862">
        <v>20006798.5694842</v>
      </c>
      <c r="J1862">
        <v>35094849.858864799</v>
      </c>
      <c r="K1862">
        <v>61433832.876948297</v>
      </c>
      <c r="L1862">
        <v>99261338.622221798</v>
      </c>
      <c r="M1862">
        <v>111099790.51479</v>
      </c>
      <c r="N1862">
        <v>142813643.91617799</v>
      </c>
      <c r="O1862">
        <v>202612069.822997</v>
      </c>
      <c r="Q1862" t="str">
        <f>VLOOKUP(A1862,Lookup_Tables!$D$2:$E$7,2,FALSE)</f>
        <v>AP</v>
      </c>
      <c r="R1862" t="str">
        <f>IFERROR(VLOOKUP(D1862,Lookup_Tables!$A$2:$B$21,2,FALSE),"All")</f>
        <v>Pub Univ</v>
      </c>
    </row>
    <row r="1863" spans="1:18" hidden="1">
      <c r="A1863">
        <v>-1</v>
      </c>
      <c r="B1863">
        <v>64</v>
      </c>
      <c r="C1863" t="s">
        <v>39</v>
      </c>
      <c r="D1863">
        <v>11</v>
      </c>
      <c r="E1863">
        <v>2929270.1106824898</v>
      </c>
      <c r="F1863">
        <v>1087370.342870649</v>
      </c>
      <c r="G1863">
        <v>3646259.7981904298</v>
      </c>
      <c r="H1863">
        <v>15333530.5589612</v>
      </c>
      <c r="I1863">
        <v>18476423.962160099</v>
      </c>
      <c r="J1863">
        <v>33017382.896025199</v>
      </c>
      <c r="K1863">
        <v>58793455.620416202</v>
      </c>
      <c r="L1863">
        <v>93568735.607332096</v>
      </c>
      <c r="M1863">
        <v>106165517.61151101</v>
      </c>
      <c r="N1863">
        <v>141899386.88699901</v>
      </c>
      <c r="O1863">
        <v>202608069.061831</v>
      </c>
      <c r="Q1863" t="str">
        <f>VLOOKUP(A1863,Lookup_Tables!$D$2:$E$7,2,FALSE)</f>
        <v>AP</v>
      </c>
      <c r="R1863" t="str">
        <f>IFERROR(VLOOKUP(D1863,Lookup_Tables!$A$2:$B$21,2,FALSE),"All")</f>
        <v>Pub Univ</v>
      </c>
    </row>
    <row r="1864" spans="1:18" hidden="1">
      <c r="A1864">
        <v>-1</v>
      </c>
      <c r="B1864">
        <v>64</v>
      </c>
      <c r="C1864" t="s">
        <v>38</v>
      </c>
      <c r="D1864">
        <v>13</v>
      </c>
      <c r="E1864">
        <v>41657012.432609499</v>
      </c>
      <c r="F1864">
        <v>17022223.023669012</v>
      </c>
      <c r="G1864">
        <v>80133818.793828905</v>
      </c>
      <c r="H1864">
        <v>191143268.72280201</v>
      </c>
      <c r="I1864">
        <v>221318133.74272501</v>
      </c>
      <c r="J1864">
        <v>343109674.90272099</v>
      </c>
      <c r="K1864">
        <v>662283820.98506105</v>
      </c>
      <c r="L1864">
        <v>1196415275.8188</v>
      </c>
      <c r="M1864">
        <v>1446795648.7353201</v>
      </c>
      <c r="N1864">
        <v>2136045730.0785501</v>
      </c>
      <c r="O1864">
        <v>2632995316.5181198</v>
      </c>
      <c r="Q1864" t="str">
        <f>VLOOKUP(A1864,Lookup_Tables!$D$2:$E$7,2,FALSE)</f>
        <v>AP</v>
      </c>
      <c r="R1864" t="str">
        <f>IFERROR(VLOOKUP(D1864,Lookup_Tables!$A$2:$B$21,2,FALSE),"All")</f>
        <v>Residual Inst</v>
      </c>
    </row>
    <row r="1865" spans="1:18" hidden="1">
      <c r="A1865">
        <v>-1</v>
      </c>
      <c r="B1865">
        <v>64</v>
      </c>
      <c r="C1865" t="s">
        <v>39</v>
      </c>
      <c r="D1865">
        <v>13</v>
      </c>
      <c r="E1865">
        <v>38139915.792203099</v>
      </c>
      <c r="F1865">
        <v>15391410.637815613</v>
      </c>
      <c r="G1865">
        <v>67153030.249814197</v>
      </c>
      <c r="H1865">
        <v>172939697.990246</v>
      </c>
      <c r="I1865">
        <v>202500184.38820899</v>
      </c>
      <c r="J1865">
        <v>303439059.911928</v>
      </c>
      <c r="K1865">
        <v>602997723.12498105</v>
      </c>
      <c r="L1865">
        <v>1187854258.83074</v>
      </c>
      <c r="M1865">
        <v>1438956184.8033199</v>
      </c>
      <c r="N1865">
        <v>2135082283.2305501</v>
      </c>
      <c r="O1865">
        <v>2616161533.0770502</v>
      </c>
      <c r="Q1865" t="str">
        <f>VLOOKUP(A1865,Lookup_Tables!$D$2:$E$7,2,FALSE)</f>
        <v>AP</v>
      </c>
      <c r="R1865" t="str">
        <f>IFERROR(VLOOKUP(D1865,Lookup_Tables!$A$2:$B$21,2,FALSE),"All")</f>
        <v>Residual Inst</v>
      </c>
    </row>
    <row r="1866" spans="1:18" hidden="1">
      <c r="A1866">
        <v>-1</v>
      </c>
      <c r="B1866">
        <v>64</v>
      </c>
      <c r="C1866" t="s">
        <v>38</v>
      </c>
      <c r="D1866">
        <v>14</v>
      </c>
      <c r="E1866">
        <v>15968808.9244361</v>
      </c>
      <c r="F1866">
        <v>6863325.9097927678</v>
      </c>
      <c r="G1866">
        <v>23604319.808819499</v>
      </c>
      <c r="H1866">
        <v>70052837.603718802</v>
      </c>
      <c r="I1866">
        <v>85418136.209291697</v>
      </c>
      <c r="J1866">
        <v>149492692.06872699</v>
      </c>
      <c r="K1866">
        <v>310519196.43680102</v>
      </c>
      <c r="L1866">
        <v>463522944.000049</v>
      </c>
      <c r="M1866">
        <v>501973091.11437601</v>
      </c>
      <c r="N1866">
        <v>633734041.823645</v>
      </c>
      <c r="O1866">
        <v>934570406.25942099</v>
      </c>
      <c r="Q1866" t="str">
        <f>VLOOKUP(A1866,Lookup_Tables!$D$2:$E$7,2,FALSE)</f>
        <v>AP</v>
      </c>
      <c r="R1866" t="str">
        <f>IFERROR(VLOOKUP(D1866,Lookup_Tables!$A$2:$B$21,2,FALSE),"All")</f>
        <v>Road</v>
      </c>
    </row>
    <row r="1867" spans="1:18" hidden="1">
      <c r="A1867">
        <v>-1</v>
      </c>
      <c r="B1867">
        <v>64</v>
      </c>
      <c r="C1867" t="s">
        <v>39</v>
      </c>
      <c r="D1867">
        <v>14</v>
      </c>
      <c r="E1867">
        <v>14900170.694775799</v>
      </c>
      <c r="F1867">
        <v>6418451.3824530151</v>
      </c>
      <c r="G1867">
        <v>20474284.0269925</v>
      </c>
      <c r="H1867">
        <v>64073518.880597197</v>
      </c>
      <c r="I1867">
        <v>77134122.483582303</v>
      </c>
      <c r="J1867">
        <v>139500421.03638101</v>
      </c>
      <c r="K1867">
        <v>281131067.42275298</v>
      </c>
      <c r="L1867">
        <v>454145655.04551399</v>
      </c>
      <c r="M1867">
        <v>491985180.80817503</v>
      </c>
      <c r="N1867">
        <v>624611788.64994895</v>
      </c>
      <c r="O1867">
        <v>934263202.464113</v>
      </c>
      <c r="Q1867" t="str">
        <f>VLOOKUP(A1867,Lookup_Tables!$D$2:$E$7,2,FALSE)</f>
        <v>AP</v>
      </c>
      <c r="R1867" t="str">
        <f>IFERROR(VLOOKUP(D1867,Lookup_Tables!$A$2:$B$21,2,FALSE),"All")</f>
        <v>Road</v>
      </c>
    </row>
    <row r="1868" spans="1:18" hidden="1">
      <c r="A1868">
        <v>-1</v>
      </c>
      <c r="B1868">
        <v>64</v>
      </c>
      <c r="C1868" t="s">
        <v>38</v>
      </c>
      <c r="D1868">
        <v>15</v>
      </c>
      <c r="E1868">
        <v>8064423134.8948097</v>
      </c>
      <c r="F1868">
        <v>3679484568.9154472</v>
      </c>
      <c r="G1868">
        <v>18231200534.7131</v>
      </c>
      <c r="H1868">
        <v>36125204611.682899</v>
      </c>
      <c r="I1868">
        <v>41258335485.939003</v>
      </c>
      <c r="J1868">
        <v>58708740652.689003</v>
      </c>
      <c r="K1868">
        <v>103094153336.966</v>
      </c>
      <c r="L1868">
        <v>184578978293.931</v>
      </c>
      <c r="M1868">
        <v>230779519417.43701</v>
      </c>
      <c r="N1868">
        <v>350319241486.58301</v>
      </c>
      <c r="O1868">
        <v>401105281956.164</v>
      </c>
      <c r="Q1868" t="str">
        <f>VLOOKUP(A1868,Lookup_Tables!$D$2:$E$7,2,FALSE)</f>
        <v>AP</v>
      </c>
      <c r="R1868" t="str">
        <f>IFERROR(VLOOKUP(D1868,Lookup_Tables!$A$2:$B$21,2,FALSE),"All")</f>
        <v>All</v>
      </c>
    </row>
    <row r="1869" spans="1:18" hidden="1">
      <c r="A1869">
        <v>-1</v>
      </c>
      <c r="B1869">
        <v>64</v>
      </c>
      <c r="C1869" t="s">
        <v>39</v>
      </c>
      <c r="D1869">
        <v>15</v>
      </c>
      <c r="E1869">
        <v>7202440202.6599598</v>
      </c>
      <c r="F1869">
        <v>3260909820.631896</v>
      </c>
      <c r="G1869">
        <v>15276246212.9503</v>
      </c>
      <c r="H1869">
        <v>31411695959.7383</v>
      </c>
      <c r="I1869">
        <v>35881776449.397797</v>
      </c>
      <c r="J1869">
        <v>50674829410.217201</v>
      </c>
      <c r="K1869">
        <v>91522606689.665604</v>
      </c>
      <c r="L1869">
        <v>172591862699.31799</v>
      </c>
      <c r="M1869">
        <v>225499848444.392</v>
      </c>
      <c r="N1869">
        <v>348997280375.41199</v>
      </c>
      <c r="O1869">
        <v>400170464247.07397</v>
      </c>
      <c r="Q1869" t="str">
        <f>VLOOKUP(A1869,Lookup_Tables!$D$2:$E$7,2,FALSE)</f>
        <v>AP</v>
      </c>
      <c r="R1869" t="str">
        <f>IFERROR(VLOOKUP(D1869,Lookup_Tables!$A$2:$B$21,2,FALSE),"All")</f>
        <v>All</v>
      </c>
    </row>
    <row r="1870" spans="1:18" hidden="1">
      <c r="A1870">
        <v>-1</v>
      </c>
      <c r="B1870">
        <v>64</v>
      </c>
      <c r="C1870" t="s">
        <v>38</v>
      </c>
      <c r="D1870">
        <v>16</v>
      </c>
      <c r="E1870">
        <v>155935678.41094401</v>
      </c>
      <c r="F1870">
        <v>57058397.585561752</v>
      </c>
      <c r="G1870">
        <v>245264029.87024599</v>
      </c>
      <c r="H1870">
        <v>844424588.52551103</v>
      </c>
      <c r="I1870">
        <v>1028382679.35396</v>
      </c>
      <c r="J1870">
        <v>1818918156.2281001</v>
      </c>
      <c r="K1870">
        <v>3135311836.1480598</v>
      </c>
      <c r="L1870">
        <v>4403617738.8002501</v>
      </c>
      <c r="M1870">
        <v>4931290984.9046202</v>
      </c>
      <c r="N1870">
        <v>6879208987.3307104</v>
      </c>
      <c r="O1870">
        <v>9809023892.5101204</v>
      </c>
      <c r="Q1870" t="str">
        <f>VLOOKUP(A1870,Lookup_Tables!$D$2:$E$7,2,FALSE)</f>
        <v>AP</v>
      </c>
      <c r="R1870" t="str">
        <f>IFERROR(VLOOKUP(D1870,Lookup_Tables!$A$2:$B$21,2,FALSE),"All")</f>
        <v>Government_Loss</v>
      </c>
    </row>
    <row r="1871" spans="1:18" hidden="1">
      <c r="A1871">
        <v>-1</v>
      </c>
      <c r="B1871">
        <v>64</v>
      </c>
      <c r="C1871" t="s">
        <v>39</v>
      </c>
      <c r="D1871">
        <v>16</v>
      </c>
      <c r="E1871">
        <v>145920040.215799</v>
      </c>
      <c r="F1871">
        <v>51395350.002148286</v>
      </c>
      <c r="G1871">
        <v>218349999.41681799</v>
      </c>
      <c r="H1871">
        <v>790394149.91865301</v>
      </c>
      <c r="I1871">
        <v>969819906.08545899</v>
      </c>
      <c r="J1871">
        <v>1737419082.65361</v>
      </c>
      <c r="K1871">
        <v>3089666268.68752</v>
      </c>
      <c r="L1871">
        <v>4178799818.09132</v>
      </c>
      <c r="M1871">
        <v>4835758522.7086401</v>
      </c>
      <c r="N1871">
        <v>6809322704.2271004</v>
      </c>
      <c r="O1871">
        <v>9741302695.0876293</v>
      </c>
      <c r="Q1871" t="str">
        <f>VLOOKUP(A1871,Lookup_Tables!$D$2:$E$7,2,FALSE)</f>
        <v>AP</v>
      </c>
      <c r="R1871" t="str">
        <f>IFERROR(VLOOKUP(D1871,Lookup_Tables!$A$2:$B$21,2,FALSE),"All")</f>
        <v>Government_Loss</v>
      </c>
    </row>
    <row r="1872" spans="1:18" hidden="1">
      <c r="A1872">
        <v>-1</v>
      </c>
      <c r="B1872">
        <v>64</v>
      </c>
      <c r="C1872" t="s">
        <v>38</v>
      </c>
      <c r="D1872">
        <v>17</v>
      </c>
      <c r="E1872">
        <v>884365258.51589</v>
      </c>
      <c r="F1872">
        <v>363584530.60866767</v>
      </c>
      <c r="G1872">
        <v>1549277639.0390201</v>
      </c>
      <c r="H1872">
        <v>3977819826.9015498</v>
      </c>
      <c r="I1872">
        <v>4858404425.0063496</v>
      </c>
      <c r="J1872">
        <v>7859269285.6558399</v>
      </c>
      <c r="K1872">
        <v>15291968730.9718</v>
      </c>
      <c r="L1872">
        <v>26807444594.5756</v>
      </c>
      <c r="M1872">
        <v>30360677916.5564</v>
      </c>
      <c r="N1872">
        <v>42993134825.327202</v>
      </c>
      <c r="O1872">
        <v>50952076222.968498</v>
      </c>
      <c r="Q1872" t="str">
        <f>VLOOKUP(A1872,Lookup_Tables!$D$2:$E$7,2,FALSE)</f>
        <v>AP</v>
      </c>
      <c r="R1872" t="str">
        <f>IFERROR(VLOOKUP(D1872,Lookup_Tables!$A$2:$B$21,2,FALSE),"All")</f>
        <v>Emergency_Loss</v>
      </c>
    </row>
    <row r="1873" spans="1:18" hidden="1">
      <c r="A1873">
        <v>-1</v>
      </c>
      <c r="B1873">
        <v>64</v>
      </c>
      <c r="C1873" t="s">
        <v>39</v>
      </c>
      <c r="D1873">
        <v>17</v>
      </c>
      <c r="E1873">
        <v>812803912.28872001</v>
      </c>
      <c r="F1873">
        <v>326568990.40297472</v>
      </c>
      <c r="G1873">
        <v>1344255931.97458</v>
      </c>
      <c r="H1873">
        <v>3629742831.27179</v>
      </c>
      <c r="I1873">
        <v>4408467007.7215595</v>
      </c>
      <c r="J1873">
        <v>7239731403.1544704</v>
      </c>
      <c r="K1873">
        <v>14266724845.786301</v>
      </c>
      <c r="L1873">
        <v>25757116300.034698</v>
      </c>
      <c r="M1873">
        <v>29859794218.627602</v>
      </c>
      <c r="N1873">
        <v>42702208823.291298</v>
      </c>
      <c r="O1873">
        <v>50691871097.194298</v>
      </c>
      <c r="Q1873" t="str">
        <f>VLOOKUP(A1873,Lookup_Tables!$D$2:$E$7,2,FALSE)</f>
        <v>AP</v>
      </c>
      <c r="R1873" t="str">
        <f>IFERROR(VLOOKUP(D1873,Lookup_Tables!$A$2:$B$21,2,FALSE),"All")</f>
        <v>Emergency_Loss</v>
      </c>
    </row>
    <row r="1874" spans="1:18" hidden="1">
      <c r="A1874">
        <v>-1</v>
      </c>
      <c r="B1874">
        <v>64</v>
      </c>
      <c r="C1874" t="s">
        <v>38</v>
      </c>
      <c r="D1874">
        <v>18</v>
      </c>
      <c r="E1874">
        <v>1040300936.9268301</v>
      </c>
      <c r="F1874">
        <v>423732829.5632267</v>
      </c>
      <c r="G1874">
        <v>1826021134.20801</v>
      </c>
      <c r="H1874">
        <v>4928072563.4463301</v>
      </c>
      <c r="I1874">
        <v>5904944436.2561703</v>
      </c>
      <c r="J1874">
        <v>9658529795.4251404</v>
      </c>
      <c r="K1874">
        <v>18771567471.959301</v>
      </c>
      <c r="L1874">
        <v>30779554797.574001</v>
      </c>
      <c r="M1874">
        <v>36076576618.4608</v>
      </c>
      <c r="N1874">
        <v>46458432339.134804</v>
      </c>
      <c r="O1874">
        <v>55586157306.626198</v>
      </c>
      <c r="Q1874" t="str">
        <f>VLOOKUP(A1874,Lookup_Tables!$D$2:$E$7,2,FALSE)</f>
        <v>AP</v>
      </c>
      <c r="R1874" t="str">
        <f>IFERROR(VLOOKUP(D1874,Lookup_Tables!$A$2:$B$21,2,FALSE),"All")</f>
        <v>Govt_Plus_Emergency</v>
      </c>
    </row>
    <row r="1875" spans="1:18" hidden="1">
      <c r="A1875">
        <v>-1</v>
      </c>
      <c r="B1875">
        <v>64</v>
      </c>
      <c r="C1875" t="s">
        <v>39</v>
      </c>
      <c r="D1875">
        <v>18</v>
      </c>
      <c r="E1875">
        <v>957948279.34828103</v>
      </c>
      <c r="F1875">
        <v>379600150.70745826</v>
      </c>
      <c r="G1875">
        <v>1602663217.4697399</v>
      </c>
      <c r="H1875">
        <v>4433590010.7405796</v>
      </c>
      <c r="I1875">
        <v>5439417138.1675196</v>
      </c>
      <c r="J1875">
        <v>8990395600.3143291</v>
      </c>
      <c r="K1875">
        <v>17563648734.128899</v>
      </c>
      <c r="L1875">
        <v>30487570160.547401</v>
      </c>
      <c r="M1875">
        <v>35313153349.070602</v>
      </c>
      <c r="N1875">
        <v>46091129575.207397</v>
      </c>
      <c r="O1875">
        <v>55178304257.207603</v>
      </c>
      <c r="Q1875" t="str">
        <f>VLOOKUP(A1875,Lookup_Tables!$D$2:$E$7,2,FALSE)</f>
        <v>AP</v>
      </c>
      <c r="R1875" t="str">
        <f>IFERROR(VLOOKUP(D1875,Lookup_Tables!$A$2:$B$21,2,FALSE),"All")</f>
        <v>Govt_Plus_Emergency</v>
      </c>
    </row>
    <row r="1876" spans="1:18" hidden="1">
      <c r="A1876">
        <v>-1</v>
      </c>
      <c r="B1876">
        <v>65</v>
      </c>
      <c r="C1876" t="s">
        <v>38</v>
      </c>
      <c r="D1876">
        <v>0</v>
      </c>
      <c r="E1876">
        <v>112005792.507572</v>
      </c>
      <c r="F1876">
        <v>38847734.792920083</v>
      </c>
      <c r="G1876">
        <v>201926094.80231801</v>
      </c>
      <c r="H1876">
        <v>627280224.90518403</v>
      </c>
      <c r="I1876">
        <v>776483540.64748597</v>
      </c>
      <c r="J1876">
        <v>1202005997.6868899</v>
      </c>
      <c r="K1876">
        <v>2123745378.7790401</v>
      </c>
      <c r="L1876">
        <v>3339881917.34092</v>
      </c>
      <c r="M1876">
        <v>3825272666.6720901</v>
      </c>
      <c r="N1876">
        <v>5669370749.8188696</v>
      </c>
      <c r="O1876">
        <v>7208925611.2547703</v>
      </c>
      <c r="Q1876" t="str">
        <f>VLOOKUP(A1876,Lookup_Tables!$D$2:$E$7,2,FALSE)</f>
        <v>AP</v>
      </c>
      <c r="R1876" t="str">
        <f>IFERROR(VLOOKUP(D1876,Lookup_Tables!$A$2:$B$21,2,FALSE),"All")</f>
        <v>Private Assets</v>
      </c>
    </row>
    <row r="1877" spans="1:18" hidden="1">
      <c r="A1877">
        <v>-1</v>
      </c>
      <c r="B1877">
        <v>65</v>
      </c>
      <c r="C1877" t="s">
        <v>39</v>
      </c>
      <c r="D1877">
        <v>0</v>
      </c>
      <c r="E1877">
        <v>107061579.831631</v>
      </c>
      <c r="F1877">
        <v>37175138.825594336</v>
      </c>
      <c r="G1877">
        <v>185478061.12990001</v>
      </c>
      <c r="H1877">
        <v>587656955.75701904</v>
      </c>
      <c r="I1877">
        <v>714952342.91310203</v>
      </c>
      <c r="J1877">
        <v>1172144290.13515</v>
      </c>
      <c r="K1877">
        <v>1993209138.92414</v>
      </c>
      <c r="L1877">
        <v>3207191584.7901802</v>
      </c>
      <c r="M1877">
        <v>3825272666.6720901</v>
      </c>
      <c r="N1877">
        <v>5553195693.3111401</v>
      </c>
      <c r="O1877">
        <v>7208925611.2547703</v>
      </c>
      <c r="Q1877" t="str">
        <f>VLOOKUP(A1877,Lookup_Tables!$D$2:$E$7,2,FALSE)</f>
        <v>AP</v>
      </c>
      <c r="R1877" t="str">
        <f>IFERROR(VLOOKUP(D1877,Lookup_Tables!$A$2:$B$21,2,FALSE),"All")</f>
        <v>Private Assets</v>
      </c>
    </row>
    <row r="1878" spans="1:18" hidden="1">
      <c r="A1878">
        <v>-1</v>
      </c>
      <c r="B1878">
        <v>65</v>
      </c>
      <c r="C1878" t="s">
        <v>38</v>
      </c>
      <c r="D1878">
        <v>1</v>
      </c>
      <c r="E1878">
        <v>232619.484514221</v>
      </c>
      <c r="F1878">
        <v>73901.525150039583</v>
      </c>
      <c r="G1878">
        <v>156284.74258579401</v>
      </c>
      <c r="H1878">
        <v>841392.18377145904</v>
      </c>
      <c r="I1878">
        <v>997116.89957379701</v>
      </c>
      <c r="J1878">
        <v>1941460.7745198801</v>
      </c>
      <c r="K1878">
        <v>4085503.1320776502</v>
      </c>
      <c r="L1878">
        <v>8147974.9925528597</v>
      </c>
      <c r="M1878">
        <v>10445495.219909299</v>
      </c>
      <c r="N1878">
        <v>21814037.503702998</v>
      </c>
      <c r="O1878">
        <v>39741575.766994298</v>
      </c>
      <c r="Q1878" t="str">
        <f>VLOOKUP(A1878,Lookup_Tables!$D$2:$E$7,2,FALSE)</f>
        <v>AP</v>
      </c>
      <c r="R1878" t="str">
        <f>IFERROR(VLOOKUP(D1878,Lookup_Tables!$A$2:$B$21,2,FALSE),"All")</f>
        <v>Airport</v>
      </c>
    </row>
    <row r="1879" spans="1:18" hidden="1">
      <c r="A1879">
        <v>-1</v>
      </c>
      <c r="B1879">
        <v>65</v>
      </c>
      <c r="C1879" t="s">
        <v>39</v>
      </c>
      <c r="D1879">
        <v>1</v>
      </c>
      <c r="E1879">
        <v>229208.87118804301</v>
      </c>
      <c r="F1879">
        <v>73121.659688463464</v>
      </c>
      <c r="G1879">
        <v>149258.804891062</v>
      </c>
      <c r="H1879">
        <v>806241.48893935105</v>
      </c>
      <c r="I1879">
        <v>957697.26215179299</v>
      </c>
      <c r="J1879">
        <v>1888239.12171132</v>
      </c>
      <c r="K1879">
        <v>4073693.93705018</v>
      </c>
      <c r="L1879">
        <v>8147974.9925528597</v>
      </c>
      <c r="M1879">
        <v>10234673.4834753</v>
      </c>
      <c r="N1879">
        <v>21812169.763118301</v>
      </c>
      <c r="O1879">
        <v>39307090.997696303</v>
      </c>
      <c r="Q1879" t="str">
        <f>VLOOKUP(A1879,Lookup_Tables!$D$2:$E$7,2,FALSE)</f>
        <v>AP</v>
      </c>
      <c r="R1879" t="str">
        <f>IFERROR(VLOOKUP(D1879,Lookup_Tables!$A$2:$B$21,2,FALSE),"All")</f>
        <v>Airport</v>
      </c>
    </row>
    <row r="1880" spans="1:18" hidden="1">
      <c r="A1880">
        <v>-1</v>
      </c>
      <c r="B1880">
        <v>65</v>
      </c>
      <c r="C1880" t="s">
        <v>38</v>
      </c>
      <c r="D1880">
        <v>2</v>
      </c>
      <c r="E1880">
        <v>4724683.1085574804</v>
      </c>
      <c r="F1880">
        <v>1546719.7728543999</v>
      </c>
      <c r="G1880">
        <v>7401120.5692130504</v>
      </c>
      <c r="H1880">
        <v>26958994.649718199</v>
      </c>
      <c r="I1880">
        <v>34224730.694510102</v>
      </c>
      <c r="J1880">
        <v>54808395.949805498</v>
      </c>
      <c r="K1880">
        <v>99093918.228234693</v>
      </c>
      <c r="L1880">
        <v>149167888.51865199</v>
      </c>
      <c r="M1880">
        <v>169075273.519887</v>
      </c>
      <c r="N1880">
        <v>261627231.36381799</v>
      </c>
      <c r="O1880">
        <v>305340534.61635602</v>
      </c>
      <c r="Q1880" t="str">
        <f>VLOOKUP(A1880,Lookup_Tables!$D$2:$E$7,2,FALSE)</f>
        <v>AP</v>
      </c>
      <c r="R1880" t="str">
        <f>IFERROR(VLOOKUP(D1880,Lookup_Tables!$A$2:$B$21,2,FALSE),"All")</f>
        <v>Bridge</v>
      </c>
    </row>
    <row r="1881" spans="1:18" hidden="1">
      <c r="A1881">
        <v>-1</v>
      </c>
      <c r="B1881">
        <v>65</v>
      </c>
      <c r="C1881" t="s">
        <v>39</v>
      </c>
      <c r="D1881">
        <v>2</v>
      </c>
      <c r="E1881">
        <v>4548698.3599447403</v>
      </c>
      <c r="F1881">
        <v>1479873.6083318884</v>
      </c>
      <c r="G1881">
        <v>6912493.61604062</v>
      </c>
      <c r="H1881">
        <v>25136361.673680998</v>
      </c>
      <c r="I1881">
        <v>32182270.513204701</v>
      </c>
      <c r="J1881">
        <v>53226064.971790001</v>
      </c>
      <c r="K1881">
        <v>98580878.584982604</v>
      </c>
      <c r="L1881">
        <v>147194949.462152</v>
      </c>
      <c r="M1881">
        <v>162098485.28035101</v>
      </c>
      <c r="N1881">
        <v>255851685.748678</v>
      </c>
      <c r="O1881">
        <v>304993825.05516303</v>
      </c>
      <c r="Q1881" t="str">
        <f>VLOOKUP(A1881,Lookup_Tables!$D$2:$E$7,2,FALSE)</f>
        <v>AP</v>
      </c>
      <c r="R1881" t="str">
        <f>IFERROR(VLOOKUP(D1881,Lookup_Tables!$A$2:$B$21,2,FALSE),"All")</f>
        <v>Bridge</v>
      </c>
    </row>
    <row r="1882" spans="1:18" hidden="1">
      <c r="A1882">
        <v>-1</v>
      </c>
      <c r="B1882">
        <v>65</v>
      </c>
      <c r="C1882" t="s">
        <v>38</v>
      </c>
      <c r="D1882">
        <v>3</v>
      </c>
      <c r="E1882">
        <v>533066.18217017199</v>
      </c>
      <c r="F1882">
        <v>179665.43320862739</v>
      </c>
      <c r="G1882">
        <v>980603.14861922595</v>
      </c>
      <c r="H1882">
        <v>3390511.0753695001</v>
      </c>
      <c r="I1882">
        <v>4101612.1449022298</v>
      </c>
      <c r="J1882">
        <v>6239352.8013972295</v>
      </c>
      <c r="K1882">
        <v>9259949.6822294705</v>
      </c>
      <c r="L1882">
        <v>14050077.052939599</v>
      </c>
      <c r="M1882">
        <v>16668873.9551608</v>
      </c>
      <c r="N1882">
        <v>24544706.994264498</v>
      </c>
      <c r="O1882">
        <v>36647184.930922799</v>
      </c>
      <c r="Q1882" t="str">
        <f>VLOOKUP(A1882,Lookup_Tables!$D$2:$E$7,2,FALSE)</f>
        <v>AP</v>
      </c>
      <c r="R1882" t="str">
        <f>IFERROR(VLOOKUP(D1882,Lookup_Tables!$A$2:$B$21,2,FALSE),"All")</f>
        <v>Govt Hosp</v>
      </c>
    </row>
    <row r="1883" spans="1:18" hidden="1">
      <c r="A1883">
        <v>-1</v>
      </c>
      <c r="B1883">
        <v>65</v>
      </c>
      <c r="C1883" t="s">
        <v>39</v>
      </c>
      <c r="D1883">
        <v>3</v>
      </c>
      <c r="E1883">
        <v>509699.74139571597</v>
      </c>
      <c r="F1883">
        <v>169695.60029380361</v>
      </c>
      <c r="G1883">
        <v>900164.21198003006</v>
      </c>
      <c r="H1883">
        <v>3241925.19105074</v>
      </c>
      <c r="I1883">
        <v>3989578.0631186301</v>
      </c>
      <c r="J1883">
        <v>6083540.6217465596</v>
      </c>
      <c r="K1883">
        <v>9009176.8202738203</v>
      </c>
      <c r="L1883">
        <v>12915695.904703701</v>
      </c>
      <c r="M1883">
        <v>15785662.929136099</v>
      </c>
      <c r="N1883">
        <v>24245254.6255011</v>
      </c>
      <c r="O1883">
        <v>36573515.386055097</v>
      </c>
      <c r="Q1883" t="str">
        <f>VLOOKUP(A1883,Lookup_Tables!$D$2:$E$7,2,FALSE)</f>
        <v>AP</v>
      </c>
      <c r="R1883" t="str">
        <f>IFERROR(VLOOKUP(D1883,Lookup_Tables!$A$2:$B$21,2,FALSE),"All")</f>
        <v>Govt Hosp</v>
      </c>
    </row>
    <row r="1884" spans="1:18" hidden="1">
      <c r="A1884">
        <v>-1</v>
      </c>
      <c r="B1884">
        <v>65</v>
      </c>
      <c r="C1884" t="s">
        <v>38</v>
      </c>
      <c r="D1884">
        <v>4</v>
      </c>
      <c r="E1884">
        <v>168524.11385413801</v>
      </c>
      <c r="F1884">
        <v>59028.016194801079</v>
      </c>
      <c r="G1884">
        <v>301579.49701698299</v>
      </c>
      <c r="H1884">
        <v>1015895.74012064</v>
      </c>
      <c r="I1884">
        <v>1256395.14744263</v>
      </c>
      <c r="J1884">
        <v>1845074.40042193</v>
      </c>
      <c r="K1884">
        <v>2950663.9470702601</v>
      </c>
      <c r="L1884">
        <v>5124884.3340620697</v>
      </c>
      <c r="M1884">
        <v>5402807.9243916404</v>
      </c>
      <c r="N1884">
        <v>8131020.9095910797</v>
      </c>
      <c r="O1884">
        <v>10611170.2412696</v>
      </c>
      <c r="Q1884" t="str">
        <f>VLOOKUP(A1884,Lookup_Tables!$D$2:$E$7,2,FALSE)</f>
        <v>AP</v>
      </c>
      <c r="R1884" t="str">
        <f>IFERROR(VLOOKUP(D1884,Lookup_Tables!$A$2:$B$21,2,FALSE),"All")</f>
        <v>Govt Med Fac</v>
      </c>
    </row>
    <row r="1885" spans="1:18" hidden="1">
      <c r="A1885">
        <v>-1</v>
      </c>
      <c r="B1885">
        <v>65</v>
      </c>
      <c r="C1885" t="s">
        <v>39</v>
      </c>
      <c r="D1885">
        <v>4</v>
      </c>
      <c r="E1885">
        <v>160986.68941853201</v>
      </c>
      <c r="F1885">
        <v>55005.151876087271</v>
      </c>
      <c r="G1885">
        <v>282968.61537215899</v>
      </c>
      <c r="H1885">
        <v>971768.92013670597</v>
      </c>
      <c r="I1885">
        <v>1218130.7192056701</v>
      </c>
      <c r="J1885">
        <v>1791546.5525793999</v>
      </c>
      <c r="K1885">
        <v>2855251.0354547598</v>
      </c>
      <c r="L1885">
        <v>4949546.7426915197</v>
      </c>
      <c r="M1885">
        <v>5397377.6713497499</v>
      </c>
      <c r="N1885">
        <v>7736026.0212724702</v>
      </c>
      <c r="O1885">
        <v>10611170.2412696</v>
      </c>
      <c r="Q1885" t="str">
        <f>VLOOKUP(A1885,Lookup_Tables!$D$2:$E$7,2,FALSE)</f>
        <v>AP</v>
      </c>
      <c r="R1885" t="str">
        <f>IFERROR(VLOOKUP(D1885,Lookup_Tables!$A$2:$B$21,2,FALSE),"All")</f>
        <v>Govt Med Fac</v>
      </c>
    </row>
    <row r="1886" spans="1:18" hidden="1">
      <c r="A1886">
        <v>-1</v>
      </c>
      <c r="B1886">
        <v>65</v>
      </c>
      <c r="C1886" t="s">
        <v>38</v>
      </c>
      <c r="D1886">
        <v>6</v>
      </c>
      <c r="E1886">
        <v>3181388.9837815599</v>
      </c>
      <c r="F1886">
        <v>1101536.0649609545</v>
      </c>
      <c r="G1886">
        <v>3860020.1826009201</v>
      </c>
      <c r="H1886">
        <v>15330076.641017601</v>
      </c>
      <c r="I1886">
        <v>19324633.2358937</v>
      </c>
      <c r="J1886">
        <v>36273862.541934401</v>
      </c>
      <c r="K1886">
        <v>63179846.727664202</v>
      </c>
      <c r="L1886">
        <v>110758823.066295</v>
      </c>
      <c r="M1886">
        <v>121836978.146946</v>
      </c>
      <c r="N1886">
        <v>177805937.721109</v>
      </c>
      <c r="O1886">
        <v>277512857.622078</v>
      </c>
      <c r="Q1886" t="str">
        <f>VLOOKUP(A1886,Lookup_Tables!$D$2:$E$7,2,FALSE)</f>
        <v>AP</v>
      </c>
      <c r="R1886" t="str">
        <f>IFERROR(VLOOKUP(D1886,Lookup_Tables!$A$2:$B$21,2,FALSE),"All")</f>
        <v>Port</v>
      </c>
    </row>
    <row r="1887" spans="1:18" hidden="1">
      <c r="A1887">
        <v>-1</v>
      </c>
      <c r="B1887">
        <v>65</v>
      </c>
      <c r="C1887" t="s">
        <v>39</v>
      </c>
      <c r="D1887">
        <v>6</v>
      </c>
      <c r="E1887">
        <v>3096347.8611635398</v>
      </c>
      <c r="F1887">
        <v>1067806.7767193641</v>
      </c>
      <c r="G1887">
        <v>3619367.4965182501</v>
      </c>
      <c r="H1887">
        <v>14624605.369681399</v>
      </c>
      <c r="I1887">
        <v>18518454.791786999</v>
      </c>
      <c r="J1887">
        <v>35063171.543267898</v>
      </c>
      <c r="K1887">
        <v>62851069.062235497</v>
      </c>
      <c r="L1887">
        <v>108446610.938804</v>
      </c>
      <c r="M1887">
        <v>121802045.568314</v>
      </c>
      <c r="N1887">
        <v>172518327.50284299</v>
      </c>
      <c r="O1887">
        <v>277512857.622078</v>
      </c>
      <c r="Q1887" t="str">
        <f>VLOOKUP(A1887,Lookup_Tables!$D$2:$E$7,2,FALSE)</f>
        <v>AP</v>
      </c>
      <c r="R1887" t="str">
        <f>IFERROR(VLOOKUP(D1887,Lookup_Tables!$A$2:$B$21,2,FALSE),"All")</f>
        <v>Port</v>
      </c>
    </row>
    <row r="1888" spans="1:18" hidden="1">
      <c r="A1888">
        <v>-1</v>
      </c>
      <c r="B1888">
        <v>65</v>
      </c>
      <c r="C1888" t="s">
        <v>38</v>
      </c>
      <c r="D1888">
        <v>9</v>
      </c>
      <c r="E1888">
        <v>35590.024040250697</v>
      </c>
      <c r="F1888">
        <v>10000.273858434015</v>
      </c>
      <c r="G1888">
        <v>43781.654945250702</v>
      </c>
      <c r="H1888">
        <v>217490.37201429901</v>
      </c>
      <c r="I1888">
        <v>269400.14570033102</v>
      </c>
      <c r="J1888">
        <v>467102.73403882002</v>
      </c>
      <c r="K1888">
        <v>748417.15440370503</v>
      </c>
      <c r="L1888">
        <v>1136705.9316743901</v>
      </c>
      <c r="M1888">
        <v>1304764.32123727</v>
      </c>
      <c r="N1888">
        <v>2340040.5616846201</v>
      </c>
      <c r="O1888">
        <v>3421525.0537942098</v>
      </c>
      <c r="Q1888" t="str">
        <f>VLOOKUP(A1888,Lookup_Tables!$D$2:$E$7,2,FALSE)</f>
        <v>AP</v>
      </c>
      <c r="R1888" t="str">
        <f>IFERROR(VLOOKUP(D1888,Lookup_Tables!$A$2:$B$21,2,FALSE),"All")</f>
        <v>Pub Admin Bldg</v>
      </c>
    </row>
    <row r="1889" spans="1:18" hidden="1">
      <c r="A1889">
        <v>-1</v>
      </c>
      <c r="B1889">
        <v>65</v>
      </c>
      <c r="C1889" t="s">
        <v>39</v>
      </c>
      <c r="D1889">
        <v>9</v>
      </c>
      <c r="E1889">
        <v>34696.140021090599</v>
      </c>
      <c r="F1889">
        <v>9891.3900928316325</v>
      </c>
      <c r="G1889">
        <v>41549.994026621302</v>
      </c>
      <c r="H1889">
        <v>209164.064443846</v>
      </c>
      <c r="I1889">
        <v>262704.81047766499</v>
      </c>
      <c r="J1889">
        <v>450349.32161387301</v>
      </c>
      <c r="K1889">
        <v>733683.31946907099</v>
      </c>
      <c r="L1889">
        <v>1105610.25783082</v>
      </c>
      <c r="M1889">
        <v>1287171.8392434299</v>
      </c>
      <c r="N1889">
        <v>2217639.9316968201</v>
      </c>
      <c r="O1889">
        <v>3345088.8809710802</v>
      </c>
      <c r="Q1889" t="str">
        <f>VLOOKUP(A1889,Lookup_Tables!$D$2:$E$7,2,FALSE)</f>
        <v>AP</v>
      </c>
      <c r="R1889" t="str">
        <f>IFERROR(VLOOKUP(D1889,Lookup_Tables!$A$2:$B$21,2,FALSE),"All")</f>
        <v>Pub Admin Bldg</v>
      </c>
    </row>
    <row r="1890" spans="1:18" hidden="1">
      <c r="A1890">
        <v>-1</v>
      </c>
      <c r="B1890">
        <v>65</v>
      </c>
      <c r="C1890" t="s">
        <v>38</v>
      </c>
      <c r="D1890">
        <v>10</v>
      </c>
      <c r="E1890">
        <v>2389205.7920385301</v>
      </c>
      <c r="F1890">
        <v>785677.50240186113</v>
      </c>
      <c r="G1890">
        <v>3877942.36793637</v>
      </c>
      <c r="H1890">
        <v>13663122.3670596</v>
      </c>
      <c r="I1890">
        <v>17359415.250900399</v>
      </c>
      <c r="J1890">
        <v>28534358.7288565</v>
      </c>
      <c r="K1890">
        <v>48364377.499812201</v>
      </c>
      <c r="L1890">
        <v>75276961.525085896</v>
      </c>
      <c r="M1890">
        <v>84180373.018165007</v>
      </c>
      <c r="N1890">
        <v>118830300.258351</v>
      </c>
      <c r="O1890">
        <v>158671924.81500101</v>
      </c>
      <c r="Q1890" t="str">
        <f>VLOOKUP(A1890,Lookup_Tables!$D$2:$E$7,2,FALSE)</f>
        <v>AP</v>
      </c>
      <c r="R1890" t="str">
        <f>IFERROR(VLOOKUP(D1890,Lookup_Tables!$A$2:$B$21,2,FALSE),"All")</f>
        <v>Pub School</v>
      </c>
    </row>
    <row r="1891" spans="1:18" hidden="1">
      <c r="A1891">
        <v>-1</v>
      </c>
      <c r="B1891">
        <v>65</v>
      </c>
      <c r="C1891" t="s">
        <v>39</v>
      </c>
      <c r="D1891">
        <v>10</v>
      </c>
      <c r="E1891">
        <v>2297765.6146988901</v>
      </c>
      <c r="F1891">
        <v>747171.43630211218</v>
      </c>
      <c r="G1891">
        <v>3652045.4141965602</v>
      </c>
      <c r="H1891">
        <v>13033284.0408959</v>
      </c>
      <c r="I1891">
        <v>16213263.2636286</v>
      </c>
      <c r="J1891">
        <v>27784325.944621101</v>
      </c>
      <c r="K1891">
        <v>46566352.908661999</v>
      </c>
      <c r="L1891">
        <v>75276961.525085896</v>
      </c>
      <c r="M1891">
        <v>82633415.864654899</v>
      </c>
      <c r="N1891">
        <v>118830300.258351</v>
      </c>
      <c r="O1891">
        <v>158356942.85495999</v>
      </c>
      <c r="Q1891" t="str">
        <f>VLOOKUP(A1891,Lookup_Tables!$D$2:$E$7,2,FALSE)</f>
        <v>AP</v>
      </c>
      <c r="R1891" t="str">
        <f>IFERROR(VLOOKUP(D1891,Lookup_Tables!$A$2:$B$21,2,FALSE),"All")</f>
        <v>Pub School</v>
      </c>
    </row>
    <row r="1892" spans="1:18" hidden="1">
      <c r="A1892">
        <v>-1</v>
      </c>
      <c r="B1892">
        <v>65</v>
      </c>
      <c r="C1892" t="s">
        <v>38</v>
      </c>
      <c r="D1892">
        <v>13</v>
      </c>
      <c r="E1892">
        <v>1878078.8358666</v>
      </c>
      <c r="F1892">
        <v>639566.61040686909</v>
      </c>
      <c r="G1892">
        <v>2999925.5408928799</v>
      </c>
      <c r="H1892">
        <v>10670246.4348261</v>
      </c>
      <c r="I1892">
        <v>12839285.518850001</v>
      </c>
      <c r="J1892">
        <v>21502825.2964059</v>
      </c>
      <c r="K1892">
        <v>37550117.661848597</v>
      </c>
      <c r="L1892">
        <v>57878250.314034402</v>
      </c>
      <c r="M1892">
        <v>67855486.119491503</v>
      </c>
      <c r="N1892">
        <v>91958734.913024396</v>
      </c>
      <c r="O1892">
        <v>127864451.680104</v>
      </c>
      <c r="Q1892" t="str">
        <f>VLOOKUP(A1892,Lookup_Tables!$D$2:$E$7,2,FALSE)</f>
        <v>AP</v>
      </c>
      <c r="R1892" t="str">
        <f>IFERROR(VLOOKUP(D1892,Lookup_Tables!$A$2:$B$21,2,FALSE),"All")</f>
        <v>Residual Inst</v>
      </c>
    </row>
    <row r="1893" spans="1:18" hidden="1">
      <c r="A1893">
        <v>-1</v>
      </c>
      <c r="B1893">
        <v>65</v>
      </c>
      <c r="C1893" t="s">
        <v>39</v>
      </c>
      <c r="D1893">
        <v>13</v>
      </c>
      <c r="E1893">
        <v>1808940.8899524999</v>
      </c>
      <c r="F1893">
        <v>604275.50631197751</v>
      </c>
      <c r="G1893">
        <v>2810942.7119088098</v>
      </c>
      <c r="H1893">
        <v>10170170.378840201</v>
      </c>
      <c r="I1893">
        <v>12245414.506552299</v>
      </c>
      <c r="J1893">
        <v>20932103.754344501</v>
      </c>
      <c r="K1893">
        <v>36801617.958969302</v>
      </c>
      <c r="L1893">
        <v>56188563.416753799</v>
      </c>
      <c r="M1893">
        <v>67808294.524161294</v>
      </c>
      <c r="N1893">
        <v>91937522.559527203</v>
      </c>
      <c r="O1893">
        <v>127863696.200947</v>
      </c>
      <c r="Q1893" t="str">
        <f>VLOOKUP(A1893,Lookup_Tables!$D$2:$E$7,2,FALSE)</f>
        <v>AP</v>
      </c>
      <c r="R1893" t="str">
        <f>IFERROR(VLOOKUP(D1893,Lookup_Tables!$A$2:$B$21,2,FALSE),"All")</f>
        <v>Residual Inst</v>
      </c>
    </row>
    <row r="1894" spans="1:18" hidden="1">
      <c r="A1894">
        <v>-1</v>
      </c>
      <c r="B1894">
        <v>65</v>
      </c>
      <c r="C1894" t="s">
        <v>38</v>
      </c>
      <c r="D1894">
        <v>14</v>
      </c>
      <c r="E1894">
        <v>4190992.9652587301</v>
      </c>
      <c r="F1894">
        <v>1417067.5636871774</v>
      </c>
      <c r="G1894">
        <v>5460963.85832748</v>
      </c>
      <c r="H1894">
        <v>20600166.724529199</v>
      </c>
      <c r="I1894">
        <v>24851928.147898398</v>
      </c>
      <c r="J1894">
        <v>43199162.4668433</v>
      </c>
      <c r="K1894">
        <v>82365752.969053105</v>
      </c>
      <c r="L1894">
        <v>138827690.05656701</v>
      </c>
      <c r="M1894">
        <v>157458382.69173801</v>
      </c>
      <c r="N1894">
        <v>279299644.88372898</v>
      </c>
      <c r="O1894">
        <v>400709607.60479802</v>
      </c>
      <c r="Q1894" t="str">
        <f>VLOOKUP(A1894,Lookup_Tables!$D$2:$E$7,2,FALSE)</f>
        <v>AP</v>
      </c>
      <c r="R1894" t="str">
        <f>IFERROR(VLOOKUP(D1894,Lookup_Tables!$A$2:$B$21,2,FALSE),"All")</f>
        <v>Road</v>
      </c>
    </row>
    <row r="1895" spans="1:18" hidden="1">
      <c r="A1895">
        <v>-1</v>
      </c>
      <c r="B1895">
        <v>65</v>
      </c>
      <c r="C1895" t="s">
        <v>39</v>
      </c>
      <c r="D1895">
        <v>14</v>
      </c>
      <c r="E1895">
        <v>4078762.7202318702</v>
      </c>
      <c r="F1895">
        <v>1362554.5130071691</v>
      </c>
      <c r="G1895">
        <v>5176515.2183450898</v>
      </c>
      <c r="H1895">
        <v>19651989.9198022</v>
      </c>
      <c r="I1895">
        <v>24116401.492001399</v>
      </c>
      <c r="J1895">
        <v>41875658.9625047</v>
      </c>
      <c r="K1895">
        <v>81274256.488931403</v>
      </c>
      <c r="L1895">
        <v>135520616.687471</v>
      </c>
      <c r="M1895">
        <v>156702363.75737199</v>
      </c>
      <c r="N1895">
        <v>279299644.88372898</v>
      </c>
      <c r="O1895">
        <v>399699161.82435298</v>
      </c>
      <c r="Q1895" t="str">
        <f>VLOOKUP(A1895,Lookup_Tables!$D$2:$E$7,2,FALSE)</f>
        <v>AP</v>
      </c>
      <c r="R1895" t="str">
        <f>IFERROR(VLOOKUP(D1895,Lookup_Tables!$A$2:$B$21,2,FALSE),"All")</f>
        <v>Road</v>
      </c>
    </row>
    <row r="1896" spans="1:18" hidden="1">
      <c r="A1896">
        <v>-1</v>
      </c>
      <c r="B1896">
        <v>65</v>
      </c>
      <c r="C1896" t="s">
        <v>38</v>
      </c>
      <c r="D1896">
        <v>15</v>
      </c>
      <c r="E1896">
        <v>129339941.99765401</v>
      </c>
      <c r="F1896">
        <v>44834735.039109692</v>
      </c>
      <c r="G1896">
        <v>230259044.33201101</v>
      </c>
      <c r="H1896">
        <v>718077914.92635298</v>
      </c>
      <c r="I1896">
        <v>890974185.03239095</v>
      </c>
      <c r="J1896">
        <v>1385750106.03455</v>
      </c>
      <c r="K1896">
        <v>2474470754.0434299</v>
      </c>
      <c r="L1896">
        <v>3912353393.9299898</v>
      </c>
      <c r="M1896">
        <v>4452846142.5159798</v>
      </c>
      <c r="N1896">
        <v>6570911158.6255798</v>
      </c>
      <c r="O1896">
        <v>8404011306.8534803</v>
      </c>
      <c r="Q1896" t="str">
        <f>VLOOKUP(A1896,Lookup_Tables!$D$2:$E$7,2,FALSE)</f>
        <v>AP</v>
      </c>
      <c r="R1896" t="str">
        <f>IFERROR(VLOOKUP(D1896,Lookup_Tables!$A$2:$B$21,2,FALSE),"All")</f>
        <v>All</v>
      </c>
    </row>
    <row r="1897" spans="1:18" hidden="1">
      <c r="A1897">
        <v>-1</v>
      </c>
      <c r="B1897">
        <v>65</v>
      </c>
      <c r="C1897" t="s">
        <v>39</v>
      </c>
      <c r="D1897">
        <v>15</v>
      </c>
      <c r="E1897">
        <v>123780652.83226</v>
      </c>
      <c r="F1897">
        <v>42913847.58944805</v>
      </c>
      <c r="G1897">
        <v>209843023.84954</v>
      </c>
      <c r="H1897">
        <v>678778511.75837398</v>
      </c>
      <c r="I1897">
        <v>827084295.46263003</v>
      </c>
      <c r="J1897">
        <v>1359160725.6373401</v>
      </c>
      <c r="K1897">
        <v>2321343778.65906</v>
      </c>
      <c r="L1897">
        <v>3726879955.0366998</v>
      </c>
      <c r="M1897">
        <v>4417260011.8226404</v>
      </c>
      <c r="N1897">
        <v>6559506186.4304304</v>
      </c>
      <c r="O1897">
        <v>8404011306.8534803</v>
      </c>
      <c r="Q1897" t="str">
        <f>VLOOKUP(A1897,Lookup_Tables!$D$2:$E$7,2,FALSE)</f>
        <v>AP</v>
      </c>
      <c r="R1897" t="str">
        <f>IFERROR(VLOOKUP(D1897,Lookup_Tables!$A$2:$B$21,2,FALSE),"All")</f>
        <v>All</v>
      </c>
    </row>
    <row r="1898" spans="1:18" hidden="1">
      <c r="A1898">
        <v>-1</v>
      </c>
      <c r="B1898">
        <v>65</v>
      </c>
      <c r="C1898" t="s">
        <v>38</v>
      </c>
      <c r="D1898">
        <v>16</v>
      </c>
      <c r="E1898">
        <v>17334149.490081798</v>
      </c>
      <c r="F1898">
        <v>5834006.1753880344</v>
      </c>
      <c r="G1898">
        <v>26040602.183461498</v>
      </c>
      <c r="H1898">
        <v>93804966.152919799</v>
      </c>
      <c r="I1898">
        <v>118063030.64044701</v>
      </c>
      <c r="J1898">
        <v>193606262.72630101</v>
      </c>
      <c r="K1898">
        <v>351393039.89551198</v>
      </c>
      <c r="L1898">
        <v>558542140.68436301</v>
      </c>
      <c r="M1898">
        <v>634143687.03348696</v>
      </c>
      <c r="N1898">
        <v>1023224044.56358</v>
      </c>
      <c r="O1898">
        <v>1195085695.5987101</v>
      </c>
      <c r="Q1898" t="str">
        <f>VLOOKUP(A1898,Lookup_Tables!$D$2:$E$7,2,FALSE)</f>
        <v>AP</v>
      </c>
      <c r="R1898" t="str">
        <f>IFERROR(VLOOKUP(D1898,Lookup_Tables!$A$2:$B$21,2,FALSE),"All")</f>
        <v>Government_Loss</v>
      </c>
    </row>
    <row r="1899" spans="1:18" hidden="1">
      <c r="A1899">
        <v>-1</v>
      </c>
      <c r="B1899">
        <v>65</v>
      </c>
      <c r="C1899" t="s">
        <v>39</v>
      </c>
      <c r="D1899">
        <v>16</v>
      </c>
      <c r="E1899">
        <v>16729001.7329043</v>
      </c>
      <c r="F1899">
        <v>5497484.0089913774</v>
      </c>
      <c r="G1899">
        <v>24476515.337119799</v>
      </c>
      <c r="H1899">
        <v>90394358.647658601</v>
      </c>
      <c r="I1899">
        <v>112475206.13974001</v>
      </c>
      <c r="J1899">
        <v>188637413.502343</v>
      </c>
      <c r="K1899">
        <v>346789571.49534601</v>
      </c>
      <c r="L1899">
        <v>553771579.582394</v>
      </c>
      <c r="M1899">
        <v>634112546.09806204</v>
      </c>
      <c r="N1899">
        <v>1023224044.56358</v>
      </c>
      <c r="O1899">
        <v>1195085695.5987101</v>
      </c>
      <c r="Q1899" t="str">
        <f>VLOOKUP(A1899,Lookup_Tables!$D$2:$E$7,2,FALSE)</f>
        <v>AP</v>
      </c>
      <c r="R1899" t="str">
        <f>IFERROR(VLOOKUP(D1899,Lookup_Tables!$A$2:$B$21,2,FALSE),"All")</f>
        <v>Government_Loss</v>
      </c>
    </row>
    <row r="1900" spans="1:18" hidden="1">
      <c r="A1900">
        <v>-1</v>
      </c>
      <c r="B1900">
        <v>65</v>
      </c>
      <c r="C1900" t="s">
        <v>38</v>
      </c>
      <c r="D1900">
        <v>17</v>
      </c>
      <c r="E1900">
        <v>20810402.8953298</v>
      </c>
      <c r="F1900">
        <v>7320584.0729373917</v>
      </c>
      <c r="G1900">
        <v>33340697.762931701</v>
      </c>
      <c r="H1900">
        <v>113833272.147798</v>
      </c>
      <c r="I1900">
        <v>139957562.68631101</v>
      </c>
      <c r="J1900">
        <v>229457434.82121101</v>
      </c>
      <c r="K1900">
        <v>398882706.03209198</v>
      </c>
      <c r="L1900">
        <v>646395151.15325105</v>
      </c>
      <c r="M1900">
        <v>724508682.06524599</v>
      </c>
      <c r="N1900">
        <v>1031515564.1039</v>
      </c>
      <c r="O1900">
        <v>1448471769.13446</v>
      </c>
      <c r="Q1900" t="str">
        <f>VLOOKUP(A1900,Lookup_Tables!$D$2:$E$7,2,FALSE)</f>
        <v>AP</v>
      </c>
      <c r="R1900" t="str">
        <f>IFERROR(VLOOKUP(D1900,Lookup_Tables!$A$2:$B$21,2,FALSE),"All")</f>
        <v>Emergency_Loss</v>
      </c>
    </row>
    <row r="1901" spans="1:18" hidden="1">
      <c r="A1901">
        <v>-1</v>
      </c>
      <c r="B1901">
        <v>65</v>
      </c>
      <c r="C1901" t="s">
        <v>39</v>
      </c>
      <c r="D1901">
        <v>17</v>
      </c>
      <c r="E1901">
        <v>19975433.488207601</v>
      </c>
      <c r="F1901">
        <v>6925040.1839075703</v>
      </c>
      <c r="G1901">
        <v>30572042.241951</v>
      </c>
      <c r="H1901">
        <v>107280016.19051801</v>
      </c>
      <c r="I1901">
        <v>130520463.253599</v>
      </c>
      <c r="J1901">
        <v>226122921.42089</v>
      </c>
      <c r="K1901">
        <v>395471078.96711999</v>
      </c>
      <c r="L1901">
        <v>641550614.90501797</v>
      </c>
      <c r="M1901">
        <v>712735790.929461</v>
      </c>
      <c r="N1901">
        <v>1006519320.9901201</v>
      </c>
      <c r="O1901">
        <v>1448471769.13446</v>
      </c>
      <c r="Q1901" t="str">
        <f>VLOOKUP(A1901,Lookup_Tables!$D$2:$E$7,2,FALSE)</f>
        <v>AP</v>
      </c>
      <c r="R1901" t="str">
        <f>IFERROR(VLOOKUP(D1901,Lookup_Tables!$A$2:$B$21,2,FALSE),"All")</f>
        <v>Emergency_Loss</v>
      </c>
    </row>
    <row r="1902" spans="1:18" hidden="1">
      <c r="A1902">
        <v>-1</v>
      </c>
      <c r="B1902">
        <v>65</v>
      </c>
      <c r="C1902" t="s">
        <v>38</v>
      </c>
      <c r="D1902">
        <v>18</v>
      </c>
      <c r="E1902">
        <v>38144552.385411598</v>
      </c>
      <c r="F1902">
        <v>12998251.146364551</v>
      </c>
      <c r="G1902">
        <v>60459625.663062997</v>
      </c>
      <c r="H1902">
        <v>211299474.739391</v>
      </c>
      <c r="I1902">
        <v>260261404.67533499</v>
      </c>
      <c r="J1902">
        <v>425959944.01789999</v>
      </c>
      <c r="K1902">
        <v>769565100.31851602</v>
      </c>
      <c r="L1902">
        <v>1182928453.5515101</v>
      </c>
      <c r="M1902">
        <v>1368893223.14219</v>
      </c>
      <c r="N1902">
        <v>1968211328.86199</v>
      </c>
      <c r="O1902">
        <v>2643557464.73317</v>
      </c>
      <c r="Q1902" t="str">
        <f>VLOOKUP(A1902,Lookup_Tables!$D$2:$E$7,2,FALSE)</f>
        <v>AP</v>
      </c>
      <c r="R1902" t="str">
        <f>IFERROR(VLOOKUP(D1902,Lookup_Tables!$A$2:$B$21,2,FALSE),"All")</f>
        <v>Govt_Plus_Emergency</v>
      </c>
    </row>
    <row r="1903" spans="1:18" hidden="1">
      <c r="A1903">
        <v>-1</v>
      </c>
      <c r="B1903">
        <v>65</v>
      </c>
      <c r="C1903" t="s">
        <v>39</v>
      </c>
      <c r="D1903">
        <v>18</v>
      </c>
      <c r="E1903">
        <v>36690070.240450099</v>
      </c>
      <c r="F1903">
        <v>12484536.204414755</v>
      </c>
      <c r="G1903">
        <v>55638989.720818199</v>
      </c>
      <c r="H1903">
        <v>195871338.89686701</v>
      </c>
      <c r="I1903">
        <v>241887321.16084799</v>
      </c>
      <c r="J1903">
        <v>411975129.04995</v>
      </c>
      <c r="K1903">
        <v>750276084.17472601</v>
      </c>
      <c r="L1903">
        <v>1181690238.2818799</v>
      </c>
      <c r="M1903">
        <v>1335815427.3994701</v>
      </c>
      <c r="N1903">
        <v>1968211328.86199</v>
      </c>
      <c r="O1903">
        <v>2643557464.73317</v>
      </c>
      <c r="Q1903" t="str">
        <f>VLOOKUP(A1903,Lookup_Tables!$D$2:$E$7,2,FALSE)</f>
        <v>AP</v>
      </c>
      <c r="R1903" t="str">
        <f>IFERROR(VLOOKUP(D1903,Lookup_Tables!$A$2:$B$21,2,FALSE),"All")</f>
        <v>Govt_Plus_Emergency</v>
      </c>
    </row>
    <row r="1904" spans="1:18" hidden="1">
      <c r="A1904">
        <v>-1</v>
      </c>
      <c r="B1904">
        <v>66</v>
      </c>
      <c r="C1904" t="s">
        <v>38</v>
      </c>
      <c r="D1904">
        <v>0</v>
      </c>
      <c r="E1904">
        <v>446425102.89232999</v>
      </c>
      <c r="F1904">
        <v>181746852.56448042</v>
      </c>
      <c r="G1904">
        <v>1042931514.0381</v>
      </c>
      <c r="H1904">
        <v>2592114147.4946499</v>
      </c>
      <c r="I1904">
        <v>2993000668.0695701</v>
      </c>
      <c r="J1904">
        <v>4550189999.7319002</v>
      </c>
      <c r="K1904">
        <v>6716190259.7683296</v>
      </c>
      <c r="L1904">
        <v>9141831161.0399303</v>
      </c>
      <c r="M1904">
        <v>10559502299.161301</v>
      </c>
      <c r="N1904">
        <v>15319880841.7565</v>
      </c>
      <c r="O1904">
        <v>20251356367.013699</v>
      </c>
      <c r="Q1904" t="str">
        <f>VLOOKUP(A1904,Lookup_Tables!$D$2:$E$7,2,FALSE)</f>
        <v>AP</v>
      </c>
      <c r="R1904" t="str">
        <f>IFERROR(VLOOKUP(D1904,Lookup_Tables!$A$2:$B$21,2,FALSE),"All")</f>
        <v>Private Assets</v>
      </c>
    </row>
    <row r="1905" spans="1:18" hidden="1">
      <c r="A1905">
        <v>-1</v>
      </c>
      <c r="B1905">
        <v>66</v>
      </c>
      <c r="C1905" t="s">
        <v>39</v>
      </c>
      <c r="D1905">
        <v>0</v>
      </c>
      <c r="E1905">
        <v>409950015.92735898</v>
      </c>
      <c r="F1905">
        <v>164320861.44015691</v>
      </c>
      <c r="G1905">
        <v>935370621.41177595</v>
      </c>
      <c r="H1905">
        <v>2381015256.0573001</v>
      </c>
      <c r="I1905">
        <v>2731635485.0170202</v>
      </c>
      <c r="J1905">
        <v>4243831079.42945</v>
      </c>
      <c r="K1905">
        <v>6415802421.6330204</v>
      </c>
      <c r="L1905">
        <v>8722434776.4174099</v>
      </c>
      <c r="M1905">
        <v>10023661188.755501</v>
      </c>
      <c r="N1905">
        <v>15282259000.8251</v>
      </c>
      <c r="O1905">
        <v>18642337806.740898</v>
      </c>
      <c r="Q1905" t="str">
        <f>VLOOKUP(A1905,Lookup_Tables!$D$2:$E$7,2,FALSE)</f>
        <v>AP</v>
      </c>
      <c r="R1905" t="str">
        <f>IFERROR(VLOOKUP(D1905,Lookup_Tables!$A$2:$B$21,2,FALSE),"All")</f>
        <v>Private Assets</v>
      </c>
    </row>
    <row r="1906" spans="1:18" hidden="1">
      <c r="A1906">
        <v>-1</v>
      </c>
      <c r="B1906">
        <v>66</v>
      </c>
      <c r="C1906" t="s">
        <v>38</v>
      </c>
      <c r="D1906">
        <v>1</v>
      </c>
      <c r="E1906">
        <v>2159426.15229365</v>
      </c>
      <c r="F1906">
        <v>733464.72828772455</v>
      </c>
      <c r="G1906">
        <v>3691327.3021121002</v>
      </c>
      <c r="H1906">
        <v>12502118.191061901</v>
      </c>
      <c r="I1906">
        <v>14936359.248299699</v>
      </c>
      <c r="J1906">
        <v>25472915.6873721</v>
      </c>
      <c r="K1906">
        <v>41501128.665931001</v>
      </c>
      <c r="L1906">
        <v>60821847.469464801</v>
      </c>
      <c r="M1906">
        <v>68531452.855992004</v>
      </c>
      <c r="N1906">
        <v>107861693.274727</v>
      </c>
      <c r="O1906">
        <v>154001636.08270901</v>
      </c>
      <c r="Q1906" t="str">
        <f>VLOOKUP(A1906,Lookup_Tables!$D$2:$E$7,2,FALSE)</f>
        <v>AP</v>
      </c>
      <c r="R1906" t="str">
        <f>IFERROR(VLOOKUP(D1906,Lookup_Tables!$A$2:$B$21,2,FALSE),"All")</f>
        <v>Airport</v>
      </c>
    </row>
    <row r="1907" spans="1:18" hidden="1">
      <c r="A1907">
        <v>-1</v>
      </c>
      <c r="B1907">
        <v>66</v>
      </c>
      <c r="C1907" t="s">
        <v>39</v>
      </c>
      <c r="D1907">
        <v>1</v>
      </c>
      <c r="E1907">
        <v>2069674.1145473099</v>
      </c>
      <c r="F1907">
        <v>703195.63003414567</v>
      </c>
      <c r="G1907">
        <v>3421644.7645228598</v>
      </c>
      <c r="H1907">
        <v>11840489.713910701</v>
      </c>
      <c r="I1907">
        <v>13843294.3382021</v>
      </c>
      <c r="J1907">
        <v>24397092.3614402</v>
      </c>
      <c r="K1907">
        <v>41371055.845397301</v>
      </c>
      <c r="L1907">
        <v>60509765.020008497</v>
      </c>
      <c r="M1907">
        <v>66684355.631742097</v>
      </c>
      <c r="N1907">
        <v>98959634.174785197</v>
      </c>
      <c r="O1907">
        <v>154001636.08270901</v>
      </c>
      <c r="Q1907" t="str">
        <f>VLOOKUP(A1907,Lookup_Tables!$D$2:$E$7,2,FALSE)</f>
        <v>AP</v>
      </c>
      <c r="R1907" t="str">
        <f>IFERROR(VLOOKUP(D1907,Lookup_Tables!$A$2:$B$21,2,FALSE),"All")</f>
        <v>Airport</v>
      </c>
    </row>
    <row r="1908" spans="1:18" hidden="1">
      <c r="A1908">
        <v>-1</v>
      </c>
      <c r="B1908">
        <v>66</v>
      </c>
      <c r="C1908" t="s">
        <v>38</v>
      </c>
      <c r="D1908">
        <v>2</v>
      </c>
      <c r="E1908">
        <v>46965328.901924103</v>
      </c>
      <c r="F1908">
        <v>18946181.957105372</v>
      </c>
      <c r="G1908">
        <v>134461840.239562</v>
      </c>
      <c r="H1908">
        <v>299655709.66714001</v>
      </c>
      <c r="I1908">
        <v>338074539.71071398</v>
      </c>
      <c r="J1908">
        <v>455440692.18908602</v>
      </c>
      <c r="K1908">
        <v>640714150.76200604</v>
      </c>
      <c r="L1908">
        <v>847291108.18714702</v>
      </c>
      <c r="M1908">
        <v>978917649.27375901</v>
      </c>
      <c r="N1908">
        <v>1274334146.10027</v>
      </c>
      <c r="O1908">
        <v>1608633169.3815</v>
      </c>
      <c r="Q1908" t="str">
        <f>VLOOKUP(A1908,Lookup_Tables!$D$2:$E$7,2,FALSE)</f>
        <v>AP</v>
      </c>
      <c r="R1908" t="str">
        <f>IFERROR(VLOOKUP(D1908,Lookup_Tables!$A$2:$B$21,2,FALSE),"All")</f>
        <v>Bridge</v>
      </c>
    </row>
    <row r="1909" spans="1:18" hidden="1">
      <c r="A1909">
        <v>-1</v>
      </c>
      <c r="B1909">
        <v>66</v>
      </c>
      <c r="C1909" t="s">
        <v>39</v>
      </c>
      <c r="D1909">
        <v>2</v>
      </c>
      <c r="E1909">
        <v>43100467.920643002</v>
      </c>
      <c r="F1909">
        <v>17089993.495707396</v>
      </c>
      <c r="G1909">
        <v>122019007.5878</v>
      </c>
      <c r="H1909">
        <v>277114855.18263602</v>
      </c>
      <c r="I1909">
        <v>321195484.246629</v>
      </c>
      <c r="J1909">
        <v>428882987.39677101</v>
      </c>
      <c r="K1909">
        <v>608670682.38492095</v>
      </c>
      <c r="L1909">
        <v>812787865.87344599</v>
      </c>
      <c r="M1909">
        <v>914449364.35435295</v>
      </c>
      <c r="N1909">
        <v>1179316174.58934</v>
      </c>
      <c r="O1909">
        <v>1406109237.0332699</v>
      </c>
      <c r="Q1909" t="str">
        <f>VLOOKUP(A1909,Lookup_Tables!$D$2:$E$7,2,FALSE)</f>
        <v>AP</v>
      </c>
      <c r="R1909" t="str">
        <f>IFERROR(VLOOKUP(D1909,Lookup_Tables!$A$2:$B$21,2,FALSE),"All")</f>
        <v>Bridge</v>
      </c>
    </row>
    <row r="1910" spans="1:18" hidden="1">
      <c r="A1910">
        <v>-1</v>
      </c>
      <c r="B1910">
        <v>66</v>
      </c>
      <c r="C1910" t="s">
        <v>38</v>
      </c>
      <c r="D1910">
        <v>3</v>
      </c>
      <c r="E1910">
        <v>1946281.4877391499</v>
      </c>
      <c r="F1910">
        <v>871904.09674594668</v>
      </c>
      <c r="G1910">
        <v>4335167.9324805001</v>
      </c>
      <c r="H1910">
        <v>10742015.548539201</v>
      </c>
      <c r="I1910">
        <v>12126662.6479687</v>
      </c>
      <c r="J1910">
        <v>17491444.459676798</v>
      </c>
      <c r="K1910">
        <v>25211215.7523106</v>
      </c>
      <c r="L1910">
        <v>37563194.469654001</v>
      </c>
      <c r="M1910">
        <v>41498247.489223398</v>
      </c>
      <c r="N1910">
        <v>64087362.8464178</v>
      </c>
      <c r="O1910">
        <v>95347471.710513398</v>
      </c>
      <c r="Q1910" t="str">
        <f>VLOOKUP(A1910,Lookup_Tables!$D$2:$E$7,2,FALSE)</f>
        <v>AP</v>
      </c>
      <c r="R1910" t="str">
        <f>IFERROR(VLOOKUP(D1910,Lookup_Tables!$A$2:$B$21,2,FALSE),"All")</f>
        <v>Govt Hosp</v>
      </c>
    </row>
    <row r="1911" spans="1:18" hidden="1">
      <c r="A1911">
        <v>-1</v>
      </c>
      <c r="B1911">
        <v>66</v>
      </c>
      <c r="C1911" t="s">
        <v>39</v>
      </c>
      <c r="D1911">
        <v>3</v>
      </c>
      <c r="E1911">
        <v>1732747.8900728701</v>
      </c>
      <c r="F1911">
        <v>760120.73418125301</v>
      </c>
      <c r="G1911">
        <v>3735553.8104560501</v>
      </c>
      <c r="H1911">
        <v>9269271.3725670408</v>
      </c>
      <c r="I1911">
        <v>10962116.046967899</v>
      </c>
      <c r="J1911">
        <v>16469572.6116251</v>
      </c>
      <c r="K1911">
        <v>24152115.869828001</v>
      </c>
      <c r="L1911">
        <v>35691724.514021397</v>
      </c>
      <c r="M1911">
        <v>38287596.0292577</v>
      </c>
      <c r="N1911">
        <v>60636361.0501443</v>
      </c>
      <c r="O1911">
        <v>82177660.042311907</v>
      </c>
      <c r="Q1911" t="str">
        <f>VLOOKUP(A1911,Lookup_Tables!$D$2:$E$7,2,FALSE)</f>
        <v>AP</v>
      </c>
      <c r="R1911" t="str">
        <f>IFERROR(VLOOKUP(D1911,Lookup_Tables!$A$2:$B$21,2,FALSE),"All")</f>
        <v>Govt Hosp</v>
      </c>
    </row>
    <row r="1912" spans="1:18" hidden="1">
      <c r="A1912">
        <v>-1</v>
      </c>
      <c r="B1912">
        <v>66</v>
      </c>
      <c r="C1912" t="s">
        <v>38</v>
      </c>
      <c r="D1912">
        <v>4</v>
      </c>
      <c r="E1912">
        <v>1531245.0203664401</v>
      </c>
      <c r="F1912">
        <v>640147.65436785319</v>
      </c>
      <c r="G1912">
        <v>3910003.0548401801</v>
      </c>
      <c r="H1912">
        <v>8991054.7688528392</v>
      </c>
      <c r="I1912">
        <v>10215014.936256999</v>
      </c>
      <c r="J1912">
        <v>14953403.9811722</v>
      </c>
      <c r="K1912">
        <v>22040712.324095499</v>
      </c>
      <c r="L1912">
        <v>29654126.347874101</v>
      </c>
      <c r="M1912">
        <v>32594474.153994601</v>
      </c>
      <c r="N1912">
        <v>40343569.239397801</v>
      </c>
      <c r="O1912">
        <v>65432377.184803903</v>
      </c>
      <c r="Q1912" t="str">
        <f>VLOOKUP(A1912,Lookup_Tables!$D$2:$E$7,2,FALSE)</f>
        <v>AP</v>
      </c>
      <c r="R1912" t="str">
        <f>IFERROR(VLOOKUP(D1912,Lookup_Tables!$A$2:$B$21,2,FALSE),"All")</f>
        <v>Govt Med Fac</v>
      </c>
    </row>
    <row r="1913" spans="1:18" hidden="1">
      <c r="A1913">
        <v>-1</v>
      </c>
      <c r="B1913">
        <v>66</v>
      </c>
      <c r="C1913" t="s">
        <v>39</v>
      </c>
      <c r="D1913">
        <v>4</v>
      </c>
      <c r="E1913">
        <v>1391904.1774800699</v>
      </c>
      <c r="F1913">
        <v>577893.33935468132</v>
      </c>
      <c r="G1913">
        <v>3467442.9863646999</v>
      </c>
      <c r="H1913">
        <v>7903184.89373504</v>
      </c>
      <c r="I1913">
        <v>9341477.4623279292</v>
      </c>
      <c r="J1913">
        <v>13953673.484378099</v>
      </c>
      <c r="K1913">
        <v>20648573.4578306</v>
      </c>
      <c r="L1913">
        <v>28251420.786668301</v>
      </c>
      <c r="M1913">
        <v>30491621.4785458</v>
      </c>
      <c r="N1913">
        <v>40341405.236539997</v>
      </c>
      <c r="O1913">
        <v>56367660.501975201</v>
      </c>
      <c r="Q1913" t="str">
        <f>VLOOKUP(A1913,Lookup_Tables!$D$2:$E$7,2,FALSE)</f>
        <v>AP</v>
      </c>
      <c r="R1913" t="str">
        <f>IFERROR(VLOOKUP(D1913,Lookup_Tables!$A$2:$B$21,2,FALSE),"All")</f>
        <v>Govt Med Fac</v>
      </c>
    </row>
    <row r="1914" spans="1:18" hidden="1">
      <c r="A1914">
        <v>-1</v>
      </c>
      <c r="B1914">
        <v>66</v>
      </c>
      <c r="C1914" t="s">
        <v>38</v>
      </c>
      <c r="D1914">
        <v>6</v>
      </c>
      <c r="E1914">
        <v>2325948.2288442599</v>
      </c>
      <c r="F1914">
        <v>810356.22067963681</v>
      </c>
      <c r="G1914">
        <v>4385976.4356787596</v>
      </c>
      <c r="H1914">
        <v>14490440.3007199</v>
      </c>
      <c r="I1914">
        <v>17123271.188624401</v>
      </c>
      <c r="J1914">
        <v>26503227.728618499</v>
      </c>
      <c r="K1914">
        <v>45242810.282274403</v>
      </c>
      <c r="L1914">
        <v>61282820.048452698</v>
      </c>
      <c r="M1914">
        <v>66391304.763066597</v>
      </c>
      <c r="N1914">
        <v>105994707.15400299</v>
      </c>
      <c r="O1914">
        <v>136213747.52072999</v>
      </c>
      <c r="Q1914" t="str">
        <f>VLOOKUP(A1914,Lookup_Tables!$D$2:$E$7,2,FALSE)</f>
        <v>AP</v>
      </c>
      <c r="R1914" t="str">
        <f>IFERROR(VLOOKUP(D1914,Lookup_Tables!$A$2:$B$21,2,FALSE),"All")</f>
        <v>Port</v>
      </c>
    </row>
    <row r="1915" spans="1:18" hidden="1">
      <c r="A1915">
        <v>-1</v>
      </c>
      <c r="B1915">
        <v>66</v>
      </c>
      <c r="C1915" t="s">
        <v>39</v>
      </c>
      <c r="D1915">
        <v>6</v>
      </c>
      <c r="E1915">
        <v>2218304.37581148</v>
      </c>
      <c r="F1915">
        <v>754726.99689348065</v>
      </c>
      <c r="G1915">
        <v>4138509.4432510599</v>
      </c>
      <c r="H1915">
        <v>13754920.583146101</v>
      </c>
      <c r="I1915">
        <v>16712775.624056</v>
      </c>
      <c r="J1915">
        <v>25264825.931370601</v>
      </c>
      <c r="K1915">
        <v>44836398.171276003</v>
      </c>
      <c r="L1915">
        <v>59843501.489602201</v>
      </c>
      <c r="M1915">
        <v>65429498.060398199</v>
      </c>
      <c r="N1915">
        <v>100958382.374906</v>
      </c>
      <c r="O1915">
        <v>132239213.152008</v>
      </c>
      <c r="Q1915" t="str">
        <f>VLOOKUP(A1915,Lookup_Tables!$D$2:$E$7,2,FALSE)</f>
        <v>AP</v>
      </c>
      <c r="R1915" t="str">
        <f>IFERROR(VLOOKUP(D1915,Lookup_Tables!$A$2:$B$21,2,FALSE),"All")</f>
        <v>Port</v>
      </c>
    </row>
    <row r="1916" spans="1:18" hidden="1">
      <c r="A1916">
        <v>-1</v>
      </c>
      <c r="B1916">
        <v>66</v>
      </c>
      <c r="C1916" t="s">
        <v>38</v>
      </c>
      <c r="D1916">
        <v>9</v>
      </c>
      <c r="E1916">
        <v>200476.68345180899</v>
      </c>
      <c r="F1916">
        <v>77512.365634931906</v>
      </c>
      <c r="G1916">
        <v>381281.67629437998</v>
      </c>
      <c r="H1916">
        <v>1142757.8337057801</v>
      </c>
      <c r="I1916">
        <v>1389932.90438975</v>
      </c>
      <c r="J1916">
        <v>2132295.2434820598</v>
      </c>
      <c r="K1916">
        <v>3462716.9300655401</v>
      </c>
      <c r="L1916">
        <v>4812253.6293858103</v>
      </c>
      <c r="M1916">
        <v>5377243.1346564898</v>
      </c>
      <c r="N1916">
        <v>7828915.2897204896</v>
      </c>
      <c r="O1916">
        <v>11904401.5063284</v>
      </c>
      <c r="Q1916" t="str">
        <f>VLOOKUP(A1916,Lookup_Tables!$D$2:$E$7,2,FALSE)</f>
        <v>AP</v>
      </c>
      <c r="R1916" t="str">
        <f>IFERROR(VLOOKUP(D1916,Lookup_Tables!$A$2:$B$21,2,FALSE),"All")</f>
        <v>Pub Admin Bldg</v>
      </c>
    </row>
    <row r="1917" spans="1:18" hidden="1">
      <c r="A1917">
        <v>-1</v>
      </c>
      <c r="B1917">
        <v>66</v>
      </c>
      <c r="C1917" t="s">
        <v>39</v>
      </c>
      <c r="D1917">
        <v>9</v>
      </c>
      <c r="E1917">
        <v>186004.06298992701</v>
      </c>
      <c r="F1917">
        <v>71661.783570821775</v>
      </c>
      <c r="G1917">
        <v>325933.41770101298</v>
      </c>
      <c r="H1917">
        <v>1057071.9980327401</v>
      </c>
      <c r="I1917">
        <v>1278580.9351166701</v>
      </c>
      <c r="J1917">
        <v>2040172.7382119801</v>
      </c>
      <c r="K1917">
        <v>3307319.6989868698</v>
      </c>
      <c r="L1917">
        <v>4562317.5434735101</v>
      </c>
      <c r="M1917">
        <v>5014856.7605093103</v>
      </c>
      <c r="N1917">
        <v>7768526.6762026101</v>
      </c>
      <c r="O1917">
        <v>11392499.022551499</v>
      </c>
      <c r="Q1917" t="str">
        <f>VLOOKUP(A1917,Lookup_Tables!$D$2:$E$7,2,FALSE)</f>
        <v>AP</v>
      </c>
      <c r="R1917" t="str">
        <f>IFERROR(VLOOKUP(D1917,Lookup_Tables!$A$2:$B$21,2,FALSE),"All")</f>
        <v>Pub Admin Bldg</v>
      </c>
    </row>
    <row r="1918" spans="1:18" hidden="1">
      <c r="A1918">
        <v>-1</v>
      </c>
      <c r="B1918">
        <v>66</v>
      </c>
      <c r="C1918" t="s">
        <v>38</v>
      </c>
      <c r="D1918">
        <v>10</v>
      </c>
      <c r="E1918">
        <v>25456674.665626898</v>
      </c>
      <c r="F1918">
        <v>10149278.48603119</v>
      </c>
      <c r="G1918">
        <v>60208290.265513703</v>
      </c>
      <c r="H1918">
        <v>156531360.247345</v>
      </c>
      <c r="I1918">
        <v>183317048.976374</v>
      </c>
      <c r="J1918">
        <v>278082391.88204998</v>
      </c>
      <c r="K1918">
        <v>404647171.62383097</v>
      </c>
      <c r="L1918">
        <v>522499370.64876199</v>
      </c>
      <c r="M1918">
        <v>557823275.42548299</v>
      </c>
      <c r="N1918">
        <v>708197276.36510205</v>
      </c>
      <c r="O1918">
        <v>1056726156.81208</v>
      </c>
      <c r="Q1918" t="str">
        <f>VLOOKUP(A1918,Lookup_Tables!$D$2:$E$7,2,FALSE)</f>
        <v>AP</v>
      </c>
      <c r="R1918" t="str">
        <f>IFERROR(VLOOKUP(D1918,Lookup_Tables!$A$2:$B$21,2,FALSE),"All")</f>
        <v>Pub School</v>
      </c>
    </row>
    <row r="1919" spans="1:18" hidden="1">
      <c r="A1919">
        <v>-1</v>
      </c>
      <c r="B1919">
        <v>66</v>
      </c>
      <c r="C1919" t="s">
        <v>39</v>
      </c>
      <c r="D1919">
        <v>10</v>
      </c>
      <c r="E1919">
        <v>23441034.508017398</v>
      </c>
      <c r="F1919">
        <v>9408191.2258708011</v>
      </c>
      <c r="G1919">
        <v>54216240.296299897</v>
      </c>
      <c r="H1919">
        <v>138157867.12366101</v>
      </c>
      <c r="I1919">
        <v>166025263.20346701</v>
      </c>
      <c r="J1919">
        <v>259336449.49022001</v>
      </c>
      <c r="K1919">
        <v>374351652.29033798</v>
      </c>
      <c r="L1919">
        <v>491864956.77851301</v>
      </c>
      <c r="M1919">
        <v>546425291.09521103</v>
      </c>
      <c r="N1919">
        <v>674774178.66749203</v>
      </c>
      <c r="O1919">
        <v>920533859.732306</v>
      </c>
      <c r="Q1919" t="str">
        <f>VLOOKUP(A1919,Lookup_Tables!$D$2:$E$7,2,FALSE)</f>
        <v>AP</v>
      </c>
      <c r="R1919" t="str">
        <f>IFERROR(VLOOKUP(D1919,Lookup_Tables!$A$2:$B$21,2,FALSE),"All")</f>
        <v>Pub School</v>
      </c>
    </row>
    <row r="1920" spans="1:18" hidden="1">
      <c r="A1920">
        <v>-1</v>
      </c>
      <c r="B1920">
        <v>66</v>
      </c>
      <c r="C1920" t="s">
        <v>38</v>
      </c>
      <c r="D1920">
        <v>11</v>
      </c>
      <c r="E1920">
        <v>713897.44014540501</v>
      </c>
      <c r="F1920">
        <v>246338.6414621736</v>
      </c>
      <c r="G1920">
        <v>1126320.88503415</v>
      </c>
      <c r="H1920">
        <v>4427138.68199025</v>
      </c>
      <c r="I1920">
        <v>5383709.1580996197</v>
      </c>
      <c r="J1920">
        <v>8881233.4543618392</v>
      </c>
      <c r="K1920">
        <v>13868808.510598101</v>
      </c>
      <c r="L1920">
        <v>20659104.571374498</v>
      </c>
      <c r="M1920">
        <v>23809035.857141301</v>
      </c>
      <c r="N1920">
        <v>31749874.152416799</v>
      </c>
      <c r="O1920">
        <v>40499074.5804713</v>
      </c>
      <c r="Q1920" t="str">
        <f>VLOOKUP(A1920,Lookup_Tables!$D$2:$E$7,2,FALSE)</f>
        <v>AP</v>
      </c>
      <c r="R1920" t="str">
        <f>IFERROR(VLOOKUP(D1920,Lookup_Tables!$A$2:$B$21,2,FALSE),"All")</f>
        <v>Pub Univ</v>
      </c>
    </row>
    <row r="1921" spans="1:18" hidden="1">
      <c r="A1921">
        <v>-1</v>
      </c>
      <c r="B1921">
        <v>66</v>
      </c>
      <c r="C1921" t="s">
        <v>39</v>
      </c>
      <c r="D1921">
        <v>11</v>
      </c>
      <c r="E1921">
        <v>686373.44340620202</v>
      </c>
      <c r="F1921">
        <v>237772.28793008119</v>
      </c>
      <c r="G1921">
        <v>1045502.57137914</v>
      </c>
      <c r="H1921">
        <v>4270861.9628207199</v>
      </c>
      <c r="I1921">
        <v>5114227.4618972205</v>
      </c>
      <c r="J1921">
        <v>8458209.9542746507</v>
      </c>
      <c r="K1921">
        <v>13604784.777343599</v>
      </c>
      <c r="L1921">
        <v>19928885.979060099</v>
      </c>
      <c r="M1921">
        <v>22216558.666660901</v>
      </c>
      <c r="N1921">
        <v>31741790.104838699</v>
      </c>
      <c r="O1921">
        <v>40499074.5804713</v>
      </c>
      <c r="Q1921" t="str">
        <f>VLOOKUP(A1921,Lookup_Tables!$D$2:$E$7,2,FALSE)</f>
        <v>AP</v>
      </c>
      <c r="R1921" t="str">
        <f>IFERROR(VLOOKUP(D1921,Lookup_Tables!$A$2:$B$21,2,FALSE),"All")</f>
        <v>Pub Univ</v>
      </c>
    </row>
    <row r="1922" spans="1:18" hidden="1">
      <c r="A1922">
        <v>-1</v>
      </c>
      <c r="B1922">
        <v>66</v>
      </c>
      <c r="C1922" t="s">
        <v>38</v>
      </c>
      <c r="D1922">
        <v>13</v>
      </c>
      <c r="E1922">
        <v>14847993.7588553</v>
      </c>
      <c r="F1922">
        <v>5712940.8334739134</v>
      </c>
      <c r="G1922">
        <v>34082446.765181497</v>
      </c>
      <c r="H1922">
        <v>93766006.360849097</v>
      </c>
      <c r="I1922">
        <v>109606100.05017801</v>
      </c>
      <c r="J1922">
        <v>161798322.730885</v>
      </c>
      <c r="K1922">
        <v>242237915.30530399</v>
      </c>
      <c r="L1922">
        <v>315959102.21692199</v>
      </c>
      <c r="M1922">
        <v>360702300.34407502</v>
      </c>
      <c r="N1922">
        <v>477480834.82889497</v>
      </c>
      <c r="O1922">
        <v>659567454.29343903</v>
      </c>
      <c r="Q1922" t="str">
        <f>VLOOKUP(A1922,Lookup_Tables!$D$2:$E$7,2,FALSE)</f>
        <v>AP</v>
      </c>
      <c r="R1922" t="str">
        <f>IFERROR(VLOOKUP(D1922,Lookup_Tables!$A$2:$B$21,2,FALSE),"All")</f>
        <v>Residual Inst</v>
      </c>
    </row>
    <row r="1923" spans="1:18" hidden="1">
      <c r="A1923">
        <v>-1</v>
      </c>
      <c r="B1923">
        <v>66</v>
      </c>
      <c r="C1923" t="s">
        <v>39</v>
      </c>
      <c r="D1923">
        <v>13</v>
      </c>
      <c r="E1923">
        <v>13807450.2446888</v>
      </c>
      <c r="F1923">
        <v>5219185.9247695003</v>
      </c>
      <c r="G1923">
        <v>31658025.368553299</v>
      </c>
      <c r="H1923">
        <v>86789907.347556099</v>
      </c>
      <c r="I1923">
        <v>103074750.693086</v>
      </c>
      <c r="J1923">
        <v>153477515.54702699</v>
      </c>
      <c r="K1923">
        <v>234031675.792411</v>
      </c>
      <c r="L1923">
        <v>297615307.199413</v>
      </c>
      <c r="M1923">
        <v>333271929.26814002</v>
      </c>
      <c r="N1923">
        <v>473366908.59422201</v>
      </c>
      <c r="O1923">
        <v>593393851.76848602</v>
      </c>
      <c r="Q1923" t="str">
        <f>VLOOKUP(A1923,Lookup_Tables!$D$2:$E$7,2,FALSE)</f>
        <v>AP</v>
      </c>
      <c r="R1923" t="str">
        <f>IFERROR(VLOOKUP(D1923,Lookup_Tables!$A$2:$B$21,2,FALSE),"All")</f>
        <v>Residual Inst</v>
      </c>
    </row>
    <row r="1924" spans="1:18" hidden="1">
      <c r="A1924">
        <v>-1</v>
      </c>
      <c r="B1924">
        <v>66</v>
      </c>
      <c r="C1924" t="s">
        <v>38</v>
      </c>
      <c r="D1924">
        <v>14</v>
      </c>
      <c r="E1924">
        <v>32743037.963355299</v>
      </c>
      <c r="F1924">
        <v>12416405.842589486</v>
      </c>
      <c r="G1924">
        <v>66373009.628644101</v>
      </c>
      <c r="H1924">
        <v>192248690.67489201</v>
      </c>
      <c r="I1924">
        <v>224914897.69825101</v>
      </c>
      <c r="J1924">
        <v>363096703.34733301</v>
      </c>
      <c r="K1924">
        <v>573939224.53494895</v>
      </c>
      <c r="L1924">
        <v>830359533.72132897</v>
      </c>
      <c r="M1924">
        <v>941494614.49506497</v>
      </c>
      <c r="N1924">
        <v>1232677639.9363201</v>
      </c>
      <c r="O1924">
        <v>1617038852.66271</v>
      </c>
      <c r="Q1924" t="str">
        <f>VLOOKUP(A1924,Lookup_Tables!$D$2:$E$7,2,FALSE)</f>
        <v>AP</v>
      </c>
      <c r="R1924" t="str">
        <f>IFERROR(VLOOKUP(D1924,Lookup_Tables!$A$2:$B$21,2,FALSE),"All")</f>
        <v>Road</v>
      </c>
    </row>
    <row r="1925" spans="1:18" hidden="1">
      <c r="A1925">
        <v>-1</v>
      </c>
      <c r="B1925">
        <v>66</v>
      </c>
      <c r="C1925" t="s">
        <v>39</v>
      </c>
      <c r="D1925">
        <v>14</v>
      </c>
      <c r="E1925">
        <v>30567787.026028901</v>
      </c>
      <c r="F1925">
        <v>11317844.74089431</v>
      </c>
      <c r="G1925">
        <v>60150003.098390602</v>
      </c>
      <c r="H1925">
        <v>174564091.67064199</v>
      </c>
      <c r="I1925">
        <v>212408717.85205901</v>
      </c>
      <c r="J1925">
        <v>347131414.315391</v>
      </c>
      <c r="K1925">
        <v>549291240.57697701</v>
      </c>
      <c r="L1925">
        <v>787198719.01632702</v>
      </c>
      <c r="M1925">
        <v>925892242.894297</v>
      </c>
      <c r="N1925">
        <v>1228835202.6083</v>
      </c>
      <c r="O1925">
        <v>1559476622.76283</v>
      </c>
      <c r="Q1925" t="str">
        <f>VLOOKUP(A1925,Lookup_Tables!$D$2:$E$7,2,FALSE)</f>
        <v>AP</v>
      </c>
      <c r="R1925" t="str">
        <f>IFERROR(VLOOKUP(D1925,Lookup_Tables!$A$2:$B$21,2,FALSE),"All")</f>
        <v>Road</v>
      </c>
    </row>
    <row r="1926" spans="1:18" hidden="1">
      <c r="A1926">
        <v>-1</v>
      </c>
      <c r="B1926">
        <v>66</v>
      </c>
      <c r="C1926" t="s">
        <v>38</v>
      </c>
      <c r="D1926">
        <v>15</v>
      </c>
      <c r="E1926">
        <v>575315413.19493604</v>
      </c>
      <c r="F1926">
        <v>235568528.19808823</v>
      </c>
      <c r="G1926">
        <v>1361078178.46264</v>
      </c>
      <c r="H1926">
        <v>3326342163.28757</v>
      </c>
      <c r="I1926">
        <v>3890125629.2183399</v>
      </c>
      <c r="J1926">
        <v>5830913713.4795198</v>
      </c>
      <c r="K1926">
        <v>8587424537.6204004</v>
      </c>
      <c r="L1926">
        <v>11729337915.090799</v>
      </c>
      <c r="M1926">
        <v>13540593044.4589</v>
      </c>
      <c r="N1926">
        <v>18490094219.009499</v>
      </c>
      <c r="O1926">
        <v>25491361977.624001</v>
      </c>
      <c r="Q1926" t="str">
        <f>VLOOKUP(A1926,Lookup_Tables!$D$2:$E$7,2,FALSE)</f>
        <v>AP</v>
      </c>
      <c r="R1926" t="str">
        <f>IFERROR(VLOOKUP(D1926,Lookup_Tables!$A$2:$B$21,2,FALSE),"All")</f>
        <v>All</v>
      </c>
    </row>
    <row r="1927" spans="1:18" hidden="1">
      <c r="A1927">
        <v>-1</v>
      </c>
      <c r="B1927">
        <v>66</v>
      </c>
      <c r="C1927" t="s">
        <v>39</v>
      </c>
      <c r="D1927">
        <v>15</v>
      </c>
      <c r="E1927">
        <v>527437605.29708397</v>
      </c>
      <c r="F1927">
        <v>212875616.55356205</v>
      </c>
      <c r="G1927">
        <v>1227124039.2512901</v>
      </c>
      <c r="H1927">
        <v>3058018941.5128398</v>
      </c>
      <c r="I1927">
        <v>3523924532.31106</v>
      </c>
      <c r="J1927">
        <v>5420297280.6999702</v>
      </c>
      <c r="K1927">
        <v>8265315613.7657099</v>
      </c>
      <c r="L1927">
        <v>11447769422.2069</v>
      </c>
      <c r="M1927">
        <v>12522853320.207701</v>
      </c>
      <c r="N1927">
        <v>18471256076.204102</v>
      </c>
      <c r="O1927">
        <v>23067811552.575401</v>
      </c>
      <c r="Q1927" t="str">
        <f>VLOOKUP(A1927,Lookup_Tables!$D$2:$E$7,2,FALSE)</f>
        <v>AP</v>
      </c>
      <c r="R1927" t="str">
        <f>IFERROR(VLOOKUP(D1927,Lookup_Tables!$A$2:$B$21,2,FALSE),"All")</f>
        <v>All</v>
      </c>
    </row>
    <row r="1928" spans="1:18" hidden="1">
      <c r="A1928">
        <v>-1</v>
      </c>
      <c r="B1928">
        <v>66</v>
      </c>
      <c r="C1928" t="s">
        <v>38</v>
      </c>
      <c r="D1928">
        <v>16</v>
      </c>
      <c r="E1928">
        <v>128890310.30260301</v>
      </c>
      <c r="F1928">
        <v>52784406.271648079</v>
      </c>
      <c r="G1928">
        <v>330294942.61105299</v>
      </c>
      <c r="H1928">
        <v>774538931.65274799</v>
      </c>
      <c r="I1928">
        <v>881753021.17632699</v>
      </c>
      <c r="J1928">
        <v>1299813836.7035999</v>
      </c>
      <c r="K1928">
        <v>1861263636.2806301</v>
      </c>
      <c r="L1928">
        <v>2599021408.4198198</v>
      </c>
      <c r="M1928">
        <v>2928448492.3587599</v>
      </c>
      <c r="N1928">
        <v>3715643446.0927801</v>
      </c>
      <c r="O1928">
        <v>4891889617.3000898</v>
      </c>
      <c r="Q1928" t="str">
        <f>VLOOKUP(A1928,Lookup_Tables!$D$2:$E$7,2,FALSE)</f>
        <v>AP</v>
      </c>
      <c r="R1928" t="str">
        <f>IFERROR(VLOOKUP(D1928,Lookup_Tables!$A$2:$B$21,2,FALSE),"All")</f>
        <v>Government_Loss</v>
      </c>
    </row>
    <row r="1929" spans="1:18" hidden="1">
      <c r="A1929">
        <v>-1</v>
      </c>
      <c r="B1929">
        <v>66</v>
      </c>
      <c r="C1929" t="s">
        <v>39</v>
      </c>
      <c r="D1929">
        <v>16</v>
      </c>
      <c r="E1929">
        <v>118328386.028065</v>
      </c>
      <c r="F1929">
        <v>46946380.533455878</v>
      </c>
      <c r="G1929">
        <v>294392583.320548</v>
      </c>
      <c r="H1929">
        <v>721114188.973243</v>
      </c>
      <c r="I1929">
        <v>819559979.01340199</v>
      </c>
      <c r="J1929">
        <v>1247339065.8249199</v>
      </c>
      <c r="K1929">
        <v>1788508470.5892701</v>
      </c>
      <c r="L1929">
        <v>2490195183.2335</v>
      </c>
      <c r="M1929">
        <v>2881334225.9045901</v>
      </c>
      <c r="N1929">
        <v>3624892232.4091702</v>
      </c>
      <c r="O1929">
        <v>4689867631.5478296</v>
      </c>
      <c r="Q1929" t="str">
        <f>VLOOKUP(A1929,Lookup_Tables!$D$2:$E$7,2,FALSE)</f>
        <v>AP</v>
      </c>
      <c r="R1929" t="str">
        <f>IFERROR(VLOOKUP(D1929,Lookup_Tables!$A$2:$B$21,2,FALSE),"All")</f>
        <v>Government_Loss</v>
      </c>
    </row>
    <row r="1930" spans="1:18" hidden="1">
      <c r="A1930">
        <v>-1</v>
      </c>
      <c r="B1930">
        <v>66</v>
      </c>
      <c r="C1930" t="s">
        <v>38</v>
      </c>
      <c r="D1930">
        <v>17</v>
      </c>
      <c r="E1930">
        <v>96776095.415007696</v>
      </c>
      <c r="F1930">
        <v>39200607.096097447</v>
      </c>
      <c r="G1930">
        <v>227657225.16106299</v>
      </c>
      <c r="H1930">
        <v>573522170.86533594</v>
      </c>
      <c r="I1930">
        <v>662085282.69749701</v>
      </c>
      <c r="J1930">
        <v>995533797.76615596</v>
      </c>
      <c r="K1930">
        <v>1543451213.6598401</v>
      </c>
      <c r="L1930">
        <v>2068789872.30164</v>
      </c>
      <c r="M1930">
        <v>2301131770.84688</v>
      </c>
      <c r="N1930">
        <v>3225737112.1568398</v>
      </c>
      <c r="O1930">
        <v>3695385623.9416399</v>
      </c>
      <c r="Q1930" t="str">
        <f>VLOOKUP(A1930,Lookup_Tables!$D$2:$E$7,2,FALSE)</f>
        <v>AP</v>
      </c>
      <c r="R1930" t="str">
        <f>IFERROR(VLOOKUP(D1930,Lookup_Tables!$A$2:$B$21,2,FALSE),"All")</f>
        <v>Emergency_Loss</v>
      </c>
    </row>
    <row r="1931" spans="1:18" hidden="1">
      <c r="A1931">
        <v>-1</v>
      </c>
      <c r="B1931">
        <v>66</v>
      </c>
      <c r="C1931" t="s">
        <v>39</v>
      </c>
      <c r="D1931">
        <v>17</v>
      </c>
      <c r="E1931">
        <v>89153152.167537302</v>
      </c>
      <c r="F1931">
        <v>35276040.309175149</v>
      </c>
      <c r="G1931">
        <v>207852096.295773</v>
      </c>
      <c r="H1931">
        <v>529673464.25477397</v>
      </c>
      <c r="I1931">
        <v>615626204.00116003</v>
      </c>
      <c r="J1931">
        <v>936383554.62452197</v>
      </c>
      <c r="K1931">
        <v>1441521648.0002699</v>
      </c>
      <c r="L1931">
        <v>1923789644.74628</v>
      </c>
      <c r="M1931">
        <v>2212484410.9163499</v>
      </c>
      <c r="N1931">
        <v>3180371714.2392998</v>
      </c>
      <c r="O1931">
        <v>3565906585.0127602</v>
      </c>
      <c r="Q1931" t="str">
        <f>VLOOKUP(A1931,Lookup_Tables!$D$2:$E$7,2,FALSE)</f>
        <v>AP</v>
      </c>
      <c r="R1931" t="str">
        <f>IFERROR(VLOOKUP(D1931,Lookup_Tables!$A$2:$B$21,2,FALSE),"All")</f>
        <v>Emergency_Loss</v>
      </c>
    </row>
    <row r="1932" spans="1:18" hidden="1">
      <c r="A1932">
        <v>-1</v>
      </c>
      <c r="B1932">
        <v>66</v>
      </c>
      <c r="C1932" t="s">
        <v>38</v>
      </c>
      <c r="D1932">
        <v>18</v>
      </c>
      <c r="E1932">
        <v>225666405.717612</v>
      </c>
      <c r="F1932">
        <v>91935677.951615125</v>
      </c>
      <c r="G1932">
        <v>555884059.81172395</v>
      </c>
      <c r="H1932">
        <v>1334457812.39943</v>
      </c>
      <c r="I1932">
        <v>1569539966.9662099</v>
      </c>
      <c r="J1932">
        <v>2333036031.4256001</v>
      </c>
      <c r="K1932">
        <v>3334059427.2378702</v>
      </c>
      <c r="L1932">
        <v>4794003837.7803802</v>
      </c>
      <c r="M1932">
        <v>5220623790.1794701</v>
      </c>
      <c r="N1932">
        <v>6598751214.8908701</v>
      </c>
      <c r="O1932">
        <v>8719439901.8794003</v>
      </c>
      <c r="Q1932" t="str">
        <f>VLOOKUP(A1932,Lookup_Tables!$D$2:$E$7,2,FALSE)</f>
        <v>AP</v>
      </c>
      <c r="R1932" t="str">
        <f>IFERROR(VLOOKUP(D1932,Lookup_Tables!$A$2:$B$21,2,FALSE),"All")</f>
        <v>Govt_Plus_Emergency</v>
      </c>
    </row>
    <row r="1933" spans="1:18" hidden="1">
      <c r="A1933">
        <v>-1</v>
      </c>
      <c r="B1933">
        <v>66</v>
      </c>
      <c r="C1933" t="s">
        <v>39</v>
      </c>
      <c r="D1933">
        <v>18</v>
      </c>
      <c r="E1933">
        <v>207249012.03676999</v>
      </c>
      <c r="F1933">
        <v>83561122.163657948</v>
      </c>
      <c r="G1933">
        <v>493158078.19888502</v>
      </c>
      <c r="H1933">
        <v>1223049971.1300399</v>
      </c>
      <c r="I1933">
        <v>1427094694.05988</v>
      </c>
      <c r="J1933">
        <v>2131083495.5059299</v>
      </c>
      <c r="K1933">
        <v>3204095569.5532198</v>
      </c>
      <c r="L1933">
        <v>4488577862.6301804</v>
      </c>
      <c r="M1933">
        <v>5149562202.2503796</v>
      </c>
      <c r="N1933">
        <v>6377960338.68046</v>
      </c>
      <c r="O1933">
        <v>8419834724.3592196</v>
      </c>
      <c r="Q1933" t="str">
        <f>VLOOKUP(A1933,Lookup_Tables!$D$2:$E$7,2,FALSE)</f>
        <v>AP</v>
      </c>
      <c r="R1933" t="str">
        <f>IFERROR(VLOOKUP(D1933,Lookup_Tables!$A$2:$B$21,2,FALSE),"All")</f>
        <v>Govt_Plus_Emergency</v>
      </c>
    </row>
    <row r="1934" spans="1:18" hidden="1">
      <c r="A1934">
        <v>-1</v>
      </c>
      <c r="B1934">
        <v>67</v>
      </c>
      <c r="C1934" t="s">
        <v>38</v>
      </c>
      <c r="D1934">
        <v>0</v>
      </c>
      <c r="E1934">
        <v>40271578.380518503</v>
      </c>
      <c r="F1934">
        <v>11939506.932723261</v>
      </c>
      <c r="G1934">
        <v>19744057.6176465</v>
      </c>
      <c r="H1934">
        <v>112009827.171451</v>
      </c>
      <c r="I1934">
        <v>147296348.73649499</v>
      </c>
      <c r="J1934">
        <v>332657902.387761</v>
      </c>
      <c r="K1934">
        <v>877964162.14063096</v>
      </c>
      <c r="L1934">
        <v>1995550831.6358099</v>
      </c>
      <c r="M1934">
        <v>2536810981.3214302</v>
      </c>
      <c r="N1934">
        <v>4098184943.3357801</v>
      </c>
      <c r="O1934">
        <v>5552987038.53337</v>
      </c>
      <c r="Q1934" t="str">
        <f>VLOOKUP(A1934,Lookup_Tables!$D$2:$E$7,2,FALSE)</f>
        <v>AP</v>
      </c>
      <c r="R1934" t="str">
        <f>IFERROR(VLOOKUP(D1934,Lookup_Tables!$A$2:$B$21,2,FALSE),"All")</f>
        <v>Private Assets</v>
      </c>
    </row>
    <row r="1935" spans="1:18" hidden="1">
      <c r="A1935">
        <v>-1</v>
      </c>
      <c r="B1935">
        <v>67</v>
      </c>
      <c r="C1935" t="s">
        <v>39</v>
      </c>
      <c r="D1935">
        <v>0</v>
      </c>
      <c r="E1935">
        <v>39575628.658600502</v>
      </c>
      <c r="F1935">
        <v>11891402.500251789</v>
      </c>
      <c r="G1935">
        <v>18738533.113357</v>
      </c>
      <c r="H1935">
        <v>107371723.192233</v>
      </c>
      <c r="I1935">
        <v>142486345.89481899</v>
      </c>
      <c r="J1935">
        <v>320911786.603531</v>
      </c>
      <c r="K1935">
        <v>877964162.14063096</v>
      </c>
      <c r="L1935">
        <v>1995066018.3548</v>
      </c>
      <c r="M1935">
        <v>2492912699.4607201</v>
      </c>
      <c r="N1935">
        <v>3842414732.43607</v>
      </c>
      <c r="O1935">
        <v>5522040028.9327898</v>
      </c>
      <c r="Q1935" t="str">
        <f>VLOOKUP(A1935,Lookup_Tables!$D$2:$E$7,2,FALSE)</f>
        <v>AP</v>
      </c>
      <c r="R1935" t="str">
        <f>IFERROR(VLOOKUP(D1935,Lookup_Tables!$A$2:$B$21,2,FALSE),"All")</f>
        <v>Private Assets</v>
      </c>
    </row>
    <row r="1936" spans="1:18" hidden="1">
      <c r="A1936">
        <v>-1</v>
      </c>
      <c r="B1936">
        <v>67</v>
      </c>
      <c r="C1936" t="s">
        <v>38</v>
      </c>
      <c r="D1936">
        <v>2</v>
      </c>
      <c r="E1936">
        <v>3026074.33587097</v>
      </c>
      <c r="F1936">
        <v>880870.08790087467</v>
      </c>
      <c r="G1936">
        <v>1122592.45266817</v>
      </c>
      <c r="H1936">
        <v>7644565.9628604697</v>
      </c>
      <c r="I1936">
        <v>10675337.7462046</v>
      </c>
      <c r="J1936">
        <v>23505293.939142101</v>
      </c>
      <c r="K1936">
        <v>63157743.825883299</v>
      </c>
      <c r="L1936">
        <v>174958105.30999899</v>
      </c>
      <c r="M1936">
        <v>201126497.843844</v>
      </c>
      <c r="N1936">
        <v>318173410.299559</v>
      </c>
      <c r="O1936">
        <v>438320931.39269602</v>
      </c>
      <c r="Q1936" t="str">
        <f>VLOOKUP(A1936,Lookup_Tables!$D$2:$E$7,2,FALSE)</f>
        <v>AP</v>
      </c>
      <c r="R1936" t="str">
        <f>IFERROR(VLOOKUP(D1936,Lookup_Tables!$A$2:$B$21,2,FALSE),"All")</f>
        <v>Bridge</v>
      </c>
    </row>
    <row r="1937" spans="1:18" hidden="1">
      <c r="A1937">
        <v>-1</v>
      </c>
      <c r="B1937">
        <v>67</v>
      </c>
      <c r="C1937" t="s">
        <v>39</v>
      </c>
      <c r="D1937">
        <v>2</v>
      </c>
      <c r="E1937">
        <v>2980816.8609383199</v>
      </c>
      <c r="F1937">
        <v>860145.99088196363</v>
      </c>
      <c r="G1937">
        <v>1054196.1432260601</v>
      </c>
      <c r="H1937">
        <v>7477241.7409552401</v>
      </c>
      <c r="I1937">
        <v>10532439.9281947</v>
      </c>
      <c r="J1937">
        <v>22640799.3256878</v>
      </c>
      <c r="K1937">
        <v>61789028.545677297</v>
      </c>
      <c r="L1937">
        <v>174958105.30999899</v>
      </c>
      <c r="M1937">
        <v>201080315.21607599</v>
      </c>
      <c r="N1937">
        <v>316345497.877711</v>
      </c>
      <c r="O1937">
        <v>438320931.39269602</v>
      </c>
      <c r="Q1937" t="str">
        <f>VLOOKUP(A1937,Lookup_Tables!$D$2:$E$7,2,FALSE)</f>
        <v>AP</v>
      </c>
      <c r="R1937" t="str">
        <f>IFERROR(VLOOKUP(D1937,Lookup_Tables!$A$2:$B$21,2,FALSE),"All")</f>
        <v>Bridge</v>
      </c>
    </row>
    <row r="1938" spans="1:18" hidden="1">
      <c r="A1938">
        <v>-1</v>
      </c>
      <c r="B1938">
        <v>67</v>
      </c>
      <c r="C1938" t="s">
        <v>38</v>
      </c>
      <c r="D1938">
        <v>3</v>
      </c>
      <c r="E1938">
        <v>152974.251370429</v>
      </c>
      <c r="F1938">
        <v>41754.470591427205</v>
      </c>
      <c r="G1938">
        <v>59016.767431947199</v>
      </c>
      <c r="H1938">
        <v>451182.06664490001</v>
      </c>
      <c r="I1938">
        <v>649679.511896012</v>
      </c>
      <c r="J1938">
        <v>1373626.0190359501</v>
      </c>
      <c r="K1938">
        <v>3823294.4400201198</v>
      </c>
      <c r="L1938">
        <v>8395595.9207817893</v>
      </c>
      <c r="M1938">
        <v>9989130.7497314792</v>
      </c>
      <c r="N1938">
        <v>15003743.5826695</v>
      </c>
      <c r="O1938">
        <v>19778168.065122601</v>
      </c>
      <c r="Q1938" t="str">
        <f>VLOOKUP(A1938,Lookup_Tables!$D$2:$E$7,2,FALSE)</f>
        <v>AP</v>
      </c>
      <c r="R1938" t="str">
        <f>IFERROR(VLOOKUP(D1938,Lookup_Tables!$A$2:$B$21,2,FALSE),"All")</f>
        <v>Govt Hosp</v>
      </c>
    </row>
    <row r="1939" spans="1:18" hidden="1">
      <c r="A1939">
        <v>-1</v>
      </c>
      <c r="B1939">
        <v>67</v>
      </c>
      <c r="C1939" t="s">
        <v>39</v>
      </c>
      <c r="D1939">
        <v>3</v>
      </c>
      <c r="E1939">
        <v>150547.84421730301</v>
      </c>
      <c r="F1939">
        <v>40974.050230237364</v>
      </c>
      <c r="G1939">
        <v>56778.366899923298</v>
      </c>
      <c r="H1939">
        <v>427831.60337703099</v>
      </c>
      <c r="I1939">
        <v>626431.954810914</v>
      </c>
      <c r="J1939">
        <v>1344541.83684772</v>
      </c>
      <c r="K1939">
        <v>3782275.6181166</v>
      </c>
      <c r="L1939">
        <v>8384531.8660393301</v>
      </c>
      <c r="M1939">
        <v>9989130.7497314792</v>
      </c>
      <c r="N1939">
        <v>14464697.9920606</v>
      </c>
      <c r="O1939">
        <v>19778168.065122601</v>
      </c>
      <c r="Q1939" t="str">
        <f>VLOOKUP(A1939,Lookup_Tables!$D$2:$E$7,2,FALSE)</f>
        <v>AP</v>
      </c>
      <c r="R1939" t="str">
        <f>IFERROR(VLOOKUP(D1939,Lookup_Tables!$A$2:$B$21,2,FALSE),"All")</f>
        <v>Govt Hosp</v>
      </c>
    </row>
    <row r="1940" spans="1:18" hidden="1">
      <c r="A1940">
        <v>-1</v>
      </c>
      <c r="B1940">
        <v>67</v>
      </c>
      <c r="C1940" t="s">
        <v>38</v>
      </c>
      <c r="D1940">
        <v>4</v>
      </c>
      <c r="E1940">
        <v>197069.942166653</v>
      </c>
      <c r="F1940">
        <v>57454.513325134438</v>
      </c>
      <c r="G1940">
        <v>96263.000906091198</v>
      </c>
      <c r="H1940">
        <v>602175.99945635395</v>
      </c>
      <c r="I1940">
        <v>828574.50906218099</v>
      </c>
      <c r="J1940">
        <v>1883606.44263917</v>
      </c>
      <c r="K1940">
        <v>3848650.25913845</v>
      </c>
      <c r="L1940">
        <v>10449620.328729101</v>
      </c>
      <c r="M1940">
        <v>12608893.8889642</v>
      </c>
      <c r="N1940">
        <v>19670580.059587799</v>
      </c>
      <c r="O1940">
        <v>25360178.869614098</v>
      </c>
      <c r="Q1940" t="str">
        <f>VLOOKUP(A1940,Lookup_Tables!$D$2:$E$7,2,FALSE)</f>
        <v>AP</v>
      </c>
      <c r="R1940" t="str">
        <f>IFERROR(VLOOKUP(D1940,Lookup_Tables!$A$2:$B$21,2,FALSE),"All")</f>
        <v>Govt Med Fac</v>
      </c>
    </row>
    <row r="1941" spans="1:18" hidden="1">
      <c r="A1941">
        <v>-1</v>
      </c>
      <c r="B1941">
        <v>67</v>
      </c>
      <c r="C1941" t="s">
        <v>39</v>
      </c>
      <c r="D1941">
        <v>4</v>
      </c>
      <c r="E1941">
        <v>193691.84751644399</v>
      </c>
      <c r="F1941">
        <v>56336.15149860963</v>
      </c>
      <c r="G1941">
        <v>89157.824520721493</v>
      </c>
      <c r="H1941">
        <v>593299.12342621502</v>
      </c>
      <c r="I1941">
        <v>818242.11028907495</v>
      </c>
      <c r="J1941">
        <v>1805381.1284882</v>
      </c>
      <c r="K1941">
        <v>3830515.2666372601</v>
      </c>
      <c r="L1941">
        <v>10449620.328729101</v>
      </c>
      <c r="M1941">
        <v>12413075.178289499</v>
      </c>
      <c r="N1941">
        <v>19298667.830048099</v>
      </c>
      <c r="O1941">
        <v>25360178.869614098</v>
      </c>
      <c r="Q1941" t="str">
        <f>VLOOKUP(A1941,Lookup_Tables!$D$2:$E$7,2,FALSE)</f>
        <v>AP</v>
      </c>
      <c r="R1941" t="str">
        <f>IFERROR(VLOOKUP(D1941,Lookup_Tables!$A$2:$B$21,2,FALSE),"All")</f>
        <v>Govt Med Fac</v>
      </c>
    </row>
    <row r="1942" spans="1:18" hidden="1">
      <c r="A1942">
        <v>-1</v>
      </c>
      <c r="B1942">
        <v>67</v>
      </c>
      <c r="C1942" t="s">
        <v>38</v>
      </c>
      <c r="D1942">
        <v>7</v>
      </c>
      <c r="E1942">
        <v>488045.11815573799</v>
      </c>
      <c r="F1942">
        <v>185804.34399578697</v>
      </c>
      <c r="G1942">
        <v>0</v>
      </c>
      <c r="H1942">
        <v>0</v>
      </c>
      <c r="I1942">
        <v>0</v>
      </c>
      <c r="J1942">
        <v>0</v>
      </c>
      <c r="K1942">
        <v>2596215.2427505301</v>
      </c>
      <c r="L1942">
        <v>26296340.399528701</v>
      </c>
      <c r="M1942">
        <v>38094982.717942499</v>
      </c>
      <c r="N1942">
        <v>75007534.656867698</v>
      </c>
      <c r="O1942">
        <v>111765857.453917</v>
      </c>
      <c r="Q1942" t="str">
        <f>VLOOKUP(A1942,Lookup_Tables!$D$2:$E$7,2,FALSE)</f>
        <v>AP</v>
      </c>
      <c r="R1942" t="str">
        <f>IFERROR(VLOOKUP(D1942,Lookup_Tables!$A$2:$B$21,2,FALSE),"All")</f>
        <v>Power Plant</v>
      </c>
    </row>
    <row r="1943" spans="1:18" hidden="1">
      <c r="A1943">
        <v>-1</v>
      </c>
      <c r="B1943">
        <v>67</v>
      </c>
      <c r="C1943" t="s">
        <v>39</v>
      </c>
      <c r="D1943">
        <v>7</v>
      </c>
      <c r="E1943">
        <v>485968.14454218099</v>
      </c>
      <c r="F1943">
        <v>185783.77535899583</v>
      </c>
      <c r="G1943">
        <v>0</v>
      </c>
      <c r="H1943">
        <v>0</v>
      </c>
      <c r="I1943">
        <v>0</v>
      </c>
      <c r="J1943">
        <v>0</v>
      </c>
      <c r="K1943">
        <v>2596215.2427505301</v>
      </c>
      <c r="L1943">
        <v>26296340.399528701</v>
      </c>
      <c r="M1943">
        <v>38094982.717942499</v>
      </c>
      <c r="N1943">
        <v>72951129.680101797</v>
      </c>
      <c r="O1943">
        <v>111765857.453917</v>
      </c>
      <c r="Q1943" t="str">
        <f>VLOOKUP(A1943,Lookup_Tables!$D$2:$E$7,2,FALSE)</f>
        <v>AP</v>
      </c>
      <c r="R1943" t="str">
        <f>IFERROR(VLOOKUP(D1943,Lookup_Tables!$A$2:$B$21,2,FALSE),"All")</f>
        <v>Power Plant</v>
      </c>
    </row>
    <row r="1944" spans="1:18" hidden="1">
      <c r="A1944">
        <v>-1</v>
      </c>
      <c r="B1944">
        <v>67</v>
      </c>
      <c r="C1944" t="s">
        <v>38</v>
      </c>
      <c r="D1944">
        <v>9</v>
      </c>
      <c r="E1944">
        <v>16233.569766188501</v>
      </c>
      <c r="F1944">
        <v>5438.0632058732335</v>
      </c>
      <c r="G1944">
        <v>0</v>
      </c>
      <c r="H1944">
        <v>1688.99998214423</v>
      </c>
      <c r="I1944">
        <v>3116.88208202846</v>
      </c>
      <c r="J1944">
        <v>15141.0007681647</v>
      </c>
      <c r="K1944">
        <v>283598.61715176899</v>
      </c>
      <c r="L1944">
        <v>1076432.8329096299</v>
      </c>
      <c r="M1944">
        <v>1323729.3646720401</v>
      </c>
      <c r="N1944">
        <v>2505105.7754695099</v>
      </c>
      <c r="O1944">
        <v>2944287.7062698202</v>
      </c>
      <c r="Q1944" t="str">
        <f>VLOOKUP(A1944,Lookup_Tables!$D$2:$E$7,2,FALSE)</f>
        <v>AP</v>
      </c>
      <c r="R1944" t="str">
        <f>IFERROR(VLOOKUP(D1944,Lookup_Tables!$A$2:$B$21,2,FALSE),"All")</f>
        <v>Pub Admin Bldg</v>
      </c>
    </row>
    <row r="1945" spans="1:18" hidden="1">
      <c r="A1945">
        <v>-1</v>
      </c>
      <c r="B1945">
        <v>67</v>
      </c>
      <c r="C1945" t="s">
        <v>39</v>
      </c>
      <c r="D1945">
        <v>9</v>
      </c>
      <c r="E1945">
        <v>16094.7631907592</v>
      </c>
      <c r="F1945">
        <v>5644.4425162421576</v>
      </c>
      <c r="G1945">
        <v>0</v>
      </c>
      <c r="H1945">
        <v>1678.4999932677199</v>
      </c>
      <c r="I1945">
        <v>3116.88208202846</v>
      </c>
      <c r="J1945">
        <v>15141.0007681647</v>
      </c>
      <c r="K1945">
        <v>283598.61715176899</v>
      </c>
      <c r="L1945">
        <v>1055711.1163169399</v>
      </c>
      <c r="M1945">
        <v>1299726.90698461</v>
      </c>
      <c r="N1945">
        <v>2228716.5215996802</v>
      </c>
      <c r="O1945">
        <v>2944287.7062698202</v>
      </c>
      <c r="Q1945" t="str">
        <f>VLOOKUP(A1945,Lookup_Tables!$D$2:$E$7,2,FALSE)</f>
        <v>AP</v>
      </c>
      <c r="R1945" t="str">
        <f>IFERROR(VLOOKUP(D1945,Lookup_Tables!$A$2:$B$21,2,FALSE),"All")</f>
        <v>Pub Admin Bldg</v>
      </c>
    </row>
    <row r="1946" spans="1:18" hidden="1">
      <c r="A1946">
        <v>-1</v>
      </c>
      <c r="B1946">
        <v>67</v>
      </c>
      <c r="C1946" t="s">
        <v>38</v>
      </c>
      <c r="D1946">
        <v>10</v>
      </c>
      <c r="E1946">
        <v>2232725.4237204799</v>
      </c>
      <c r="F1946">
        <v>654615.75546766631</v>
      </c>
      <c r="G1946">
        <v>755081.28205053799</v>
      </c>
      <c r="H1946">
        <v>5907523.8990251003</v>
      </c>
      <c r="I1946">
        <v>8145865.0646654703</v>
      </c>
      <c r="J1946">
        <v>18481865.4793799</v>
      </c>
      <c r="K1946">
        <v>46622721.758751102</v>
      </c>
      <c r="L1946">
        <v>105310916.913624</v>
      </c>
      <c r="M1946">
        <v>150882344.156616</v>
      </c>
      <c r="N1946">
        <v>238530048.593126</v>
      </c>
      <c r="O1946">
        <v>321271854.52767497</v>
      </c>
      <c r="Q1946" t="str">
        <f>VLOOKUP(A1946,Lookup_Tables!$D$2:$E$7,2,FALSE)</f>
        <v>AP</v>
      </c>
      <c r="R1946" t="str">
        <f>IFERROR(VLOOKUP(D1946,Lookup_Tables!$A$2:$B$21,2,FALSE),"All")</f>
        <v>Pub School</v>
      </c>
    </row>
    <row r="1947" spans="1:18" hidden="1">
      <c r="A1947">
        <v>-1</v>
      </c>
      <c r="B1947">
        <v>67</v>
      </c>
      <c r="C1947" t="s">
        <v>39</v>
      </c>
      <c r="D1947">
        <v>10</v>
      </c>
      <c r="E1947">
        <v>2200603.8533841302</v>
      </c>
      <c r="F1947">
        <v>640433.66631882358</v>
      </c>
      <c r="G1947">
        <v>733475.67736747803</v>
      </c>
      <c r="H1947">
        <v>5898519.29283424</v>
      </c>
      <c r="I1947">
        <v>8043750.1438271999</v>
      </c>
      <c r="J1947">
        <v>18230070.3096288</v>
      </c>
      <c r="K1947">
        <v>46535183.2229288</v>
      </c>
      <c r="L1947">
        <v>105310916.913624</v>
      </c>
      <c r="M1947">
        <v>149448400.341833</v>
      </c>
      <c r="N1947">
        <v>229131998.36820599</v>
      </c>
      <c r="O1947">
        <v>321271854.52767497</v>
      </c>
      <c r="Q1947" t="str">
        <f>VLOOKUP(A1947,Lookup_Tables!$D$2:$E$7,2,FALSE)</f>
        <v>AP</v>
      </c>
      <c r="R1947" t="str">
        <f>IFERROR(VLOOKUP(D1947,Lookup_Tables!$A$2:$B$21,2,FALSE),"All")</f>
        <v>Pub School</v>
      </c>
    </row>
    <row r="1948" spans="1:18" hidden="1">
      <c r="A1948">
        <v>-1</v>
      </c>
      <c r="B1948">
        <v>67</v>
      </c>
      <c r="C1948" t="s">
        <v>38</v>
      </c>
      <c r="D1948">
        <v>13</v>
      </c>
      <c r="E1948">
        <v>1373336.1985699299</v>
      </c>
      <c r="F1948">
        <v>407704.21693733626</v>
      </c>
      <c r="G1948">
        <v>10771.2252406772</v>
      </c>
      <c r="H1948">
        <v>1865041.31333713</v>
      </c>
      <c r="I1948">
        <v>2996275.1320154201</v>
      </c>
      <c r="J1948">
        <v>8821290.4937344193</v>
      </c>
      <c r="K1948">
        <v>31192226.611335099</v>
      </c>
      <c r="L1948">
        <v>79939100.7102485</v>
      </c>
      <c r="M1948">
        <v>99345210.572438195</v>
      </c>
      <c r="N1948">
        <v>167063091.40539899</v>
      </c>
      <c r="O1948">
        <v>222735116.78526899</v>
      </c>
      <c r="Q1948" t="str">
        <f>VLOOKUP(A1948,Lookup_Tables!$D$2:$E$7,2,FALSE)</f>
        <v>AP</v>
      </c>
      <c r="R1948" t="str">
        <f>IFERROR(VLOOKUP(D1948,Lookup_Tables!$A$2:$B$21,2,FALSE),"All")</f>
        <v>Residual Inst</v>
      </c>
    </row>
    <row r="1949" spans="1:18" hidden="1">
      <c r="A1949">
        <v>-1</v>
      </c>
      <c r="B1949">
        <v>67</v>
      </c>
      <c r="C1949" t="s">
        <v>39</v>
      </c>
      <c r="D1949">
        <v>13</v>
      </c>
      <c r="E1949">
        <v>1358722.2743393001</v>
      </c>
      <c r="F1949">
        <v>400792.93967910344</v>
      </c>
      <c r="G1949">
        <v>10765.036611154799</v>
      </c>
      <c r="H1949">
        <v>1858854.51720827</v>
      </c>
      <c r="I1949">
        <v>2880973.0287700202</v>
      </c>
      <c r="J1949">
        <v>8800215.7057532892</v>
      </c>
      <c r="K1949">
        <v>31192226.611335099</v>
      </c>
      <c r="L1949">
        <v>79931656.573935896</v>
      </c>
      <c r="M1949">
        <v>98687010.3650105</v>
      </c>
      <c r="N1949">
        <v>162474014.502166</v>
      </c>
      <c r="O1949">
        <v>222735116.78526899</v>
      </c>
      <c r="Q1949" t="str">
        <f>VLOOKUP(A1949,Lookup_Tables!$D$2:$E$7,2,FALSE)</f>
        <v>AP</v>
      </c>
      <c r="R1949" t="str">
        <f>IFERROR(VLOOKUP(D1949,Lookup_Tables!$A$2:$B$21,2,FALSE),"All")</f>
        <v>Residual Inst</v>
      </c>
    </row>
    <row r="1950" spans="1:18" hidden="1">
      <c r="A1950">
        <v>-1</v>
      </c>
      <c r="B1950">
        <v>67</v>
      </c>
      <c r="C1950" t="s">
        <v>38</v>
      </c>
      <c r="D1950">
        <v>14</v>
      </c>
      <c r="E1950">
        <v>4236281.7438007202</v>
      </c>
      <c r="F1950">
        <v>1070029.4280547998</v>
      </c>
      <c r="G1950">
        <v>1159406.6281468601</v>
      </c>
      <c r="H1950">
        <v>11215431.294919699</v>
      </c>
      <c r="I1950">
        <v>15406059.3874097</v>
      </c>
      <c r="J1950">
        <v>32894276.5597081</v>
      </c>
      <c r="K1950">
        <v>92287675.655887604</v>
      </c>
      <c r="L1950">
        <v>231759414.981116</v>
      </c>
      <c r="M1950">
        <v>345424886.13687301</v>
      </c>
      <c r="N1950">
        <v>491604303.91414398</v>
      </c>
      <c r="O1950">
        <v>611909629.84875</v>
      </c>
      <c r="Q1950" t="str">
        <f>VLOOKUP(A1950,Lookup_Tables!$D$2:$E$7,2,FALSE)</f>
        <v>AP</v>
      </c>
      <c r="R1950" t="str">
        <f>IFERROR(VLOOKUP(D1950,Lookup_Tables!$A$2:$B$21,2,FALSE),"All")</f>
        <v>Road</v>
      </c>
    </row>
    <row r="1951" spans="1:18" hidden="1">
      <c r="A1951">
        <v>-1</v>
      </c>
      <c r="B1951">
        <v>67</v>
      </c>
      <c r="C1951" t="s">
        <v>39</v>
      </c>
      <c r="D1951">
        <v>14</v>
      </c>
      <c r="E1951">
        <v>4179552.23037556</v>
      </c>
      <c r="F1951">
        <v>1053752.267842758</v>
      </c>
      <c r="G1951">
        <v>1122730.25753788</v>
      </c>
      <c r="H1951">
        <v>10960911.9324599</v>
      </c>
      <c r="I1951">
        <v>15062548.2082751</v>
      </c>
      <c r="J1951">
        <v>31818681.541544899</v>
      </c>
      <c r="K1951">
        <v>92287675.655887604</v>
      </c>
      <c r="L1951">
        <v>231759414.981116</v>
      </c>
      <c r="M1951">
        <v>345424886.13687301</v>
      </c>
      <c r="N1951">
        <v>485632257.885427</v>
      </c>
      <c r="O1951">
        <v>596662799.59073997</v>
      </c>
      <c r="Q1951" t="str">
        <f>VLOOKUP(A1951,Lookup_Tables!$D$2:$E$7,2,FALSE)</f>
        <v>AP</v>
      </c>
      <c r="R1951" t="str">
        <f>IFERROR(VLOOKUP(D1951,Lookup_Tables!$A$2:$B$21,2,FALSE),"All")</f>
        <v>Road</v>
      </c>
    </row>
    <row r="1952" spans="1:18" hidden="1">
      <c r="A1952">
        <v>-1</v>
      </c>
      <c r="B1952">
        <v>67</v>
      </c>
      <c r="C1952" t="s">
        <v>38</v>
      </c>
      <c r="D1952">
        <v>15</v>
      </c>
      <c r="E1952">
        <v>51994318.963939898</v>
      </c>
      <c r="F1952">
        <v>15231148.170567773</v>
      </c>
      <c r="G1952">
        <v>23278749.617895901</v>
      </c>
      <c r="H1952">
        <v>143485838.32077199</v>
      </c>
      <c r="I1952">
        <v>193729031.64014199</v>
      </c>
      <c r="J1952">
        <v>418937973.33459502</v>
      </c>
      <c r="K1952">
        <v>1131222741.2843699</v>
      </c>
      <c r="L1952">
        <v>2547942078.4001002</v>
      </c>
      <c r="M1952">
        <v>3382171576.5831699</v>
      </c>
      <c r="N1952">
        <v>5407863370.17414</v>
      </c>
      <c r="O1952">
        <v>7261177931.5936003</v>
      </c>
      <c r="Q1952" t="str">
        <f>VLOOKUP(A1952,Lookup_Tables!$D$2:$E$7,2,FALSE)</f>
        <v>AP</v>
      </c>
      <c r="R1952" t="str">
        <f>IFERROR(VLOOKUP(D1952,Lookup_Tables!$A$2:$B$21,2,FALSE),"All")</f>
        <v>All</v>
      </c>
    </row>
    <row r="1953" spans="1:18" hidden="1">
      <c r="A1953">
        <v>-1</v>
      </c>
      <c r="B1953">
        <v>67</v>
      </c>
      <c r="C1953" t="s">
        <v>39</v>
      </c>
      <c r="D1953">
        <v>15</v>
      </c>
      <c r="E1953">
        <v>51118835.906773202</v>
      </c>
      <c r="F1953">
        <v>14893529.308159851</v>
      </c>
      <c r="G1953">
        <v>22361402.246513098</v>
      </c>
      <c r="H1953">
        <v>140941258.41455901</v>
      </c>
      <c r="I1953">
        <v>184300985.98922101</v>
      </c>
      <c r="J1953">
        <v>417503440.757985</v>
      </c>
      <c r="K1953">
        <v>1131222741.2843699</v>
      </c>
      <c r="L1953">
        <v>2547942078.4001002</v>
      </c>
      <c r="M1953">
        <v>3361151052.9345198</v>
      </c>
      <c r="N1953">
        <v>5124097509.2038803</v>
      </c>
      <c r="O1953">
        <v>7261177931.5936003</v>
      </c>
      <c r="Q1953" t="str">
        <f>VLOOKUP(A1953,Lookup_Tables!$D$2:$E$7,2,FALSE)</f>
        <v>AP</v>
      </c>
      <c r="R1953" t="str">
        <f>IFERROR(VLOOKUP(D1953,Lookup_Tables!$A$2:$B$21,2,FALSE),"All")</f>
        <v>All</v>
      </c>
    </row>
    <row r="1954" spans="1:18" hidden="1">
      <c r="A1954">
        <v>-1</v>
      </c>
      <c r="B1954">
        <v>67</v>
      </c>
      <c r="C1954" t="s">
        <v>38</v>
      </c>
      <c r="D1954">
        <v>16</v>
      </c>
      <c r="E1954">
        <v>11722740.583421201</v>
      </c>
      <c r="F1954">
        <v>3306446.7667813599</v>
      </c>
      <c r="G1954">
        <v>3504304.9877572702</v>
      </c>
      <c r="H1954">
        <v>28815241.9731986</v>
      </c>
      <c r="I1954">
        <v>38935912.955528498</v>
      </c>
      <c r="J1954">
        <v>90539581.919183299</v>
      </c>
      <c r="K1954">
        <v>240867066.45128</v>
      </c>
      <c r="L1954">
        <v>644869394.31713498</v>
      </c>
      <c r="M1954">
        <v>845685778.30852795</v>
      </c>
      <c r="N1954">
        <v>1309678426.8383701</v>
      </c>
      <c r="O1954">
        <v>1739137902.66081</v>
      </c>
      <c r="Q1954" t="str">
        <f>VLOOKUP(A1954,Lookup_Tables!$D$2:$E$7,2,FALSE)</f>
        <v>AP</v>
      </c>
      <c r="R1954" t="str">
        <f>IFERROR(VLOOKUP(D1954,Lookup_Tables!$A$2:$B$21,2,FALSE),"All")</f>
        <v>Government_Loss</v>
      </c>
    </row>
    <row r="1955" spans="1:18" hidden="1">
      <c r="A1955">
        <v>-1</v>
      </c>
      <c r="B1955">
        <v>67</v>
      </c>
      <c r="C1955" t="s">
        <v>39</v>
      </c>
      <c r="D1955">
        <v>16</v>
      </c>
      <c r="E1955">
        <v>11561048.860254999</v>
      </c>
      <c r="F1955">
        <v>3247972.2603356503</v>
      </c>
      <c r="G1955">
        <v>3288216.2398452898</v>
      </c>
      <c r="H1955">
        <v>28415822.305035301</v>
      </c>
      <c r="I1955">
        <v>38400083.8959741</v>
      </c>
      <c r="J1955">
        <v>88553218.630232602</v>
      </c>
      <c r="K1955">
        <v>238730420.09013799</v>
      </c>
      <c r="L1955">
        <v>644869394.31713498</v>
      </c>
      <c r="M1955">
        <v>834734682.16542101</v>
      </c>
      <c r="N1955">
        <v>1281682776.7678101</v>
      </c>
      <c r="O1955">
        <v>1739137902.66081</v>
      </c>
      <c r="Q1955" t="str">
        <f>VLOOKUP(A1955,Lookup_Tables!$D$2:$E$7,2,FALSE)</f>
        <v>AP</v>
      </c>
      <c r="R1955" t="str">
        <f>IFERROR(VLOOKUP(D1955,Lookup_Tables!$A$2:$B$21,2,FALSE),"All")</f>
        <v>Government_Loss</v>
      </c>
    </row>
    <row r="1956" spans="1:18" hidden="1">
      <c r="A1956">
        <v>-1</v>
      </c>
      <c r="B1956">
        <v>67</v>
      </c>
      <c r="C1956" t="s">
        <v>38</v>
      </c>
      <c r="D1956">
        <v>17</v>
      </c>
      <c r="E1956">
        <v>6391506.6964512402</v>
      </c>
      <c r="F1956">
        <v>1835363.821730922</v>
      </c>
      <c r="G1956">
        <v>2176431.26703081</v>
      </c>
      <c r="H1956">
        <v>15043004.460065801</v>
      </c>
      <c r="I1956">
        <v>20734319.434620701</v>
      </c>
      <c r="J1956">
        <v>48505837.3737299</v>
      </c>
      <c r="K1956">
        <v>140902972.51895899</v>
      </c>
      <c r="L1956">
        <v>319560508.042624</v>
      </c>
      <c r="M1956">
        <v>439550453.289608</v>
      </c>
      <c r="N1956">
        <v>704840946.21247005</v>
      </c>
      <c r="O1956">
        <v>955737131.64106703</v>
      </c>
      <c r="Q1956" t="str">
        <f>VLOOKUP(A1956,Lookup_Tables!$D$2:$E$7,2,FALSE)</f>
        <v>AP</v>
      </c>
      <c r="R1956" t="str">
        <f>IFERROR(VLOOKUP(D1956,Lookup_Tables!$A$2:$B$21,2,FALSE),"All")</f>
        <v>Emergency_Loss</v>
      </c>
    </row>
    <row r="1957" spans="1:18" hidden="1">
      <c r="A1957">
        <v>-1</v>
      </c>
      <c r="B1957">
        <v>67</v>
      </c>
      <c r="C1957" t="s">
        <v>39</v>
      </c>
      <c r="D1957">
        <v>17</v>
      </c>
      <c r="E1957">
        <v>6297704.0927390102</v>
      </c>
      <c r="F1957">
        <v>1822962.9904528838</v>
      </c>
      <c r="G1957">
        <v>2027831.8377436199</v>
      </c>
      <c r="H1957">
        <v>14588537.862385999</v>
      </c>
      <c r="I1957">
        <v>20322215.980516799</v>
      </c>
      <c r="J1957">
        <v>48249827.772670798</v>
      </c>
      <c r="K1957">
        <v>140902972.51895899</v>
      </c>
      <c r="L1957">
        <v>319560508.042624</v>
      </c>
      <c r="M1957">
        <v>427240342.45717102</v>
      </c>
      <c r="N1957">
        <v>668059947.39143705</v>
      </c>
      <c r="O1957">
        <v>955737131.64106703</v>
      </c>
      <c r="Q1957" t="str">
        <f>VLOOKUP(A1957,Lookup_Tables!$D$2:$E$7,2,FALSE)</f>
        <v>AP</v>
      </c>
      <c r="R1957" t="str">
        <f>IFERROR(VLOOKUP(D1957,Lookup_Tables!$A$2:$B$21,2,FALSE),"All")</f>
        <v>Emergency_Loss</v>
      </c>
    </row>
    <row r="1958" spans="1:18" hidden="1">
      <c r="A1958">
        <v>-1</v>
      </c>
      <c r="B1958">
        <v>67</v>
      </c>
      <c r="C1958" t="s">
        <v>38</v>
      </c>
      <c r="D1958">
        <v>18</v>
      </c>
      <c r="E1958">
        <v>18114247.279872399</v>
      </c>
      <c r="F1958">
        <v>5200147.9149385951</v>
      </c>
      <c r="G1958">
        <v>5689334.8288493501</v>
      </c>
      <c r="H1958">
        <v>43278928.203455903</v>
      </c>
      <c r="I1958">
        <v>59703493.710014999</v>
      </c>
      <c r="J1958">
        <v>137187814.12419799</v>
      </c>
      <c r="K1958">
        <v>374048771.75990802</v>
      </c>
      <c r="L1958">
        <v>966177688.53764498</v>
      </c>
      <c r="M1958">
        <v>1285236231.59814</v>
      </c>
      <c r="N1958">
        <v>2014519373.0508399</v>
      </c>
      <c r="O1958">
        <v>2694875034.3018699</v>
      </c>
      <c r="Q1958" t="str">
        <f>VLOOKUP(A1958,Lookup_Tables!$D$2:$E$7,2,FALSE)</f>
        <v>AP</v>
      </c>
      <c r="R1958" t="str">
        <f>IFERROR(VLOOKUP(D1958,Lookup_Tables!$A$2:$B$21,2,FALSE),"All")</f>
        <v>Govt_Plus_Emergency</v>
      </c>
    </row>
    <row r="1959" spans="1:18" hidden="1">
      <c r="A1959">
        <v>-1</v>
      </c>
      <c r="B1959">
        <v>67</v>
      </c>
      <c r="C1959" t="s">
        <v>39</v>
      </c>
      <c r="D1959">
        <v>18</v>
      </c>
      <c r="E1959">
        <v>17856328.718732901</v>
      </c>
      <c r="F1959">
        <v>5120370.3230939955</v>
      </c>
      <c r="G1959">
        <v>5384361.4920602301</v>
      </c>
      <c r="H1959">
        <v>42960678.883101702</v>
      </c>
      <c r="I1959">
        <v>58892210.961722799</v>
      </c>
      <c r="J1959">
        <v>134436684.73673701</v>
      </c>
      <c r="K1959">
        <v>374048771.75990802</v>
      </c>
      <c r="L1959">
        <v>966177688.53764498</v>
      </c>
      <c r="M1959">
        <v>1257928300.33887</v>
      </c>
      <c r="N1959">
        <v>1949742724.15925</v>
      </c>
      <c r="O1959">
        <v>2694875034.3018699</v>
      </c>
      <c r="Q1959" t="str">
        <f>VLOOKUP(A1959,Lookup_Tables!$D$2:$E$7,2,FALSE)</f>
        <v>AP</v>
      </c>
      <c r="R1959" t="str">
        <f>IFERROR(VLOOKUP(D1959,Lookup_Tables!$A$2:$B$21,2,FALSE),"All")</f>
        <v>Govt_Plus_Emergency</v>
      </c>
    </row>
    <row r="1960" spans="1:18" hidden="1">
      <c r="A1960">
        <v>-1</v>
      </c>
      <c r="B1960">
        <v>68</v>
      </c>
      <c r="C1960" t="s">
        <v>38</v>
      </c>
      <c r="D1960">
        <v>0</v>
      </c>
      <c r="E1960">
        <v>26300003.693697199</v>
      </c>
      <c r="F1960">
        <v>7611081.2689489797</v>
      </c>
      <c r="G1960">
        <v>12954780.610606801</v>
      </c>
      <c r="H1960">
        <v>93103347.5659087</v>
      </c>
      <c r="I1960">
        <v>126462992.856177</v>
      </c>
      <c r="J1960">
        <v>257639628.05275899</v>
      </c>
      <c r="K1960">
        <v>715042518.71504605</v>
      </c>
      <c r="L1960">
        <v>1233298160.7193699</v>
      </c>
      <c r="M1960">
        <v>1476688322.7144401</v>
      </c>
      <c r="N1960">
        <v>2288785066.6437502</v>
      </c>
      <c r="O1960">
        <v>2977704730.56072</v>
      </c>
      <c r="Q1960" t="str">
        <f>VLOOKUP(A1960,Lookup_Tables!$D$2:$E$7,2,FALSE)</f>
        <v>AP</v>
      </c>
      <c r="R1960" t="str">
        <f>IFERROR(VLOOKUP(D1960,Lookup_Tables!$A$2:$B$21,2,FALSE),"All")</f>
        <v>Private Assets</v>
      </c>
    </row>
    <row r="1961" spans="1:18" hidden="1">
      <c r="A1961">
        <v>-1</v>
      </c>
      <c r="B1961">
        <v>68</v>
      </c>
      <c r="C1961" t="s">
        <v>39</v>
      </c>
      <c r="D1961">
        <v>0</v>
      </c>
      <c r="E1961">
        <v>25870327.4447219</v>
      </c>
      <c r="F1961">
        <v>7487340.2113324031</v>
      </c>
      <c r="G1961">
        <v>12199230.7774355</v>
      </c>
      <c r="H1961">
        <v>90666090.897248104</v>
      </c>
      <c r="I1961">
        <v>125055473.199591</v>
      </c>
      <c r="J1961">
        <v>257546864.01084</v>
      </c>
      <c r="K1961">
        <v>682494229.89409697</v>
      </c>
      <c r="L1961">
        <v>1182264681.95048</v>
      </c>
      <c r="M1961">
        <v>1474994615.43625</v>
      </c>
      <c r="N1961">
        <v>2281288153.10252</v>
      </c>
      <c r="O1961">
        <v>2977704730.56072</v>
      </c>
      <c r="Q1961" t="str">
        <f>VLOOKUP(A1961,Lookup_Tables!$D$2:$E$7,2,FALSE)</f>
        <v>AP</v>
      </c>
      <c r="R1961" t="str">
        <f>IFERROR(VLOOKUP(D1961,Lookup_Tables!$A$2:$B$21,2,FALSE),"All")</f>
        <v>Private Assets</v>
      </c>
    </row>
    <row r="1962" spans="1:18" hidden="1">
      <c r="A1962">
        <v>-1</v>
      </c>
      <c r="B1962">
        <v>68</v>
      </c>
      <c r="C1962" t="s">
        <v>38</v>
      </c>
      <c r="D1962">
        <v>1</v>
      </c>
      <c r="E1962">
        <v>1190006.3150692601</v>
      </c>
      <c r="F1962">
        <v>357241.52770960843</v>
      </c>
      <c r="G1962">
        <v>0</v>
      </c>
      <c r="H1962">
        <v>1428721.50971111</v>
      </c>
      <c r="I1962">
        <v>2702956.3729149699</v>
      </c>
      <c r="J1962">
        <v>8429124.4219346009</v>
      </c>
      <c r="K1962">
        <v>30966022.492210701</v>
      </c>
      <c r="L1962">
        <v>71287554.797388703</v>
      </c>
      <c r="M1962">
        <v>83176981.219247103</v>
      </c>
      <c r="N1962">
        <v>129214463.717291</v>
      </c>
      <c r="O1962">
        <v>181223225.60325399</v>
      </c>
      <c r="Q1962" t="str">
        <f>VLOOKUP(A1962,Lookup_Tables!$D$2:$E$7,2,FALSE)</f>
        <v>AP</v>
      </c>
      <c r="R1962" t="str">
        <f>IFERROR(VLOOKUP(D1962,Lookup_Tables!$A$2:$B$21,2,FALSE),"All")</f>
        <v>Airport</v>
      </c>
    </row>
    <row r="1963" spans="1:18" hidden="1">
      <c r="A1963">
        <v>-1</v>
      </c>
      <c r="B1963">
        <v>68</v>
      </c>
      <c r="C1963" t="s">
        <v>39</v>
      </c>
      <c r="D1963">
        <v>1</v>
      </c>
      <c r="E1963">
        <v>1177536.1030463499</v>
      </c>
      <c r="F1963">
        <v>349761.68984231609</v>
      </c>
      <c r="G1963">
        <v>0</v>
      </c>
      <c r="H1963">
        <v>1421934.8306273799</v>
      </c>
      <c r="I1963">
        <v>2702956.3729149699</v>
      </c>
      <c r="J1963">
        <v>8379873.70140767</v>
      </c>
      <c r="K1963">
        <v>30966022.492210701</v>
      </c>
      <c r="L1963">
        <v>71287554.797388703</v>
      </c>
      <c r="M1963">
        <v>81930183.540698007</v>
      </c>
      <c r="N1963">
        <v>127255436.673888</v>
      </c>
      <c r="O1963">
        <v>181223225.60325399</v>
      </c>
      <c r="Q1963" t="str">
        <f>VLOOKUP(A1963,Lookup_Tables!$D$2:$E$7,2,FALSE)</f>
        <v>AP</v>
      </c>
      <c r="R1963" t="str">
        <f>IFERROR(VLOOKUP(D1963,Lookup_Tables!$A$2:$B$21,2,FALSE),"All")</f>
        <v>Airport</v>
      </c>
    </row>
    <row r="1964" spans="1:18" hidden="1">
      <c r="A1964">
        <v>-1</v>
      </c>
      <c r="B1964">
        <v>68</v>
      </c>
      <c r="C1964" t="s">
        <v>38</v>
      </c>
      <c r="D1964">
        <v>2</v>
      </c>
      <c r="E1964">
        <v>352689.01226674701</v>
      </c>
      <c r="F1964">
        <v>112183.85560186967</v>
      </c>
      <c r="G1964">
        <v>95168.843157392606</v>
      </c>
      <c r="H1964">
        <v>638078.33094835805</v>
      </c>
      <c r="I1964">
        <v>874803.38220403797</v>
      </c>
      <c r="J1964">
        <v>2636391.6040151198</v>
      </c>
      <c r="K1964">
        <v>9737766.2482275907</v>
      </c>
      <c r="L1964">
        <v>17115218.7927307</v>
      </c>
      <c r="M1964">
        <v>22133443.777649399</v>
      </c>
      <c r="N1964">
        <v>32539502.159423701</v>
      </c>
      <c r="O1964">
        <v>49902770.440065399</v>
      </c>
      <c r="Q1964" t="str">
        <f>VLOOKUP(A1964,Lookup_Tables!$D$2:$E$7,2,FALSE)</f>
        <v>AP</v>
      </c>
      <c r="R1964" t="str">
        <f>IFERROR(VLOOKUP(D1964,Lookup_Tables!$A$2:$B$21,2,FALSE),"All")</f>
        <v>Bridge</v>
      </c>
    </row>
    <row r="1965" spans="1:18" hidden="1">
      <c r="A1965">
        <v>-1</v>
      </c>
      <c r="B1965">
        <v>68</v>
      </c>
      <c r="C1965" t="s">
        <v>39</v>
      </c>
      <c r="D1965">
        <v>2</v>
      </c>
      <c r="E1965">
        <v>348443.75441103202</v>
      </c>
      <c r="F1965">
        <v>113975.72756470341</v>
      </c>
      <c r="G1965">
        <v>92578.284572181496</v>
      </c>
      <c r="H1965">
        <v>605620.85727171903</v>
      </c>
      <c r="I1965">
        <v>869669.931261783</v>
      </c>
      <c r="J1965">
        <v>2612583.1185057801</v>
      </c>
      <c r="K1965">
        <v>9541778.7205819804</v>
      </c>
      <c r="L1965">
        <v>16836417.207398601</v>
      </c>
      <c r="M1965">
        <v>20083422.296002001</v>
      </c>
      <c r="N1965">
        <v>32539502.159423701</v>
      </c>
      <c r="O1965">
        <v>49902770.440065399</v>
      </c>
      <c r="Q1965" t="str">
        <f>VLOOKUP(A1965,Lookup_Tables!$D$2:$E$7,2,FALSE)</f>
        <v>AP</v>
      </c>
      <c r="R1965" t="str">
        <f>IFERROR(VLOOKUP(D1965,Lookup_Tables!$A$2:$B$21,2,FALSE),"All")</f>
        <v>Bridge</v>
      </c>
    </row>
    <row r="1966" spans="1:18" hidden="1">
      <c r="A1966">
        <v>-1</v>
      </c>
      <c r="B1966">
        <v>68</v>
      </c>
      <c r="C1966" t="s">
        <v>38</v>
      </c>
      <c r="D1966">
        <v>3</v>
      </c>
      <c r="E1966">
        <v>216330.602659784</v>
      </c>
      <c r="F1966">
        <v>64957.927949420235</v>
      </c>
      <c r="G1966">
        <v>110307.614523444</v>
      </c>
      <c r="H1966">
        <v>726696.10801170603</v>
      </c>
      <c r="I1966">
        <v>994538.87144689704</v>
      </c>
      <c r="J1966">
        <v>2319423.5303932801</v>
      </c>
      <c r="K1966">
        <v>6192359.7253771303</v>
      </c>
      <c r="L1966">
        <v>10124347.951060601</v>
      </c>
      <c r="M1966">
        <v>11964772.581558499</v>
      </c>
      <c r="N1966">
        <v>16304404.812808899</v>
      </c>
      <c r="O1966">
        <v>22134727.867924701</v>
      </c>
      <c r="Q1966" t="str">
        <f>VLOOKUP(A1966,Lookup_Tables!$D$2:$E$7,2,FALSE)</f>
        <v>AP</v>
      </c>
      <c r="R1966" t="str">
        <f>IFERROR(VLOOKUP(D1966,Lookup_Tables!$A$2:$B$21,2,FALSE),"All")</f>
        <v>Govt Hosp</v>
      </c>
    </row>
    <row r="1967" spans="1:18" hidden="1">
      <c r="A1967">
        <v>-1</v>
      </c>
      <c r="B1967">
        <v>68</v>
      </c>
      <c r="C1967" t="s">
        <v>39</v>
      </c>
      <c r="D1967">
        <v>3</v>
      </c>
      <c r="E1967">
        <v>212453.01163341501</v>
      </c>
      <c r="F1967">
        <v>63387.077744203794</v>
      </c>
      <c r="G1967">
        <v>106953.150272895</v>
      </c>
      <c r="H1967">
        <v>709747.02410508995</v>
      </c>
      <c r="I1967">
        <v>985952.123019016</v>
      </c>
      <c r="J1967">
        <v>2319423.5303932801</v>
      </c>
      <c r="K1967">
        <v>6105178.4169329302</v>
      </c>
      <c r="L1967">
        <v>9999014.8970800303</v>
      </c>
      <c r="M1967">
        <v>11341968.3735318</v>
      </c>
      <c r="N1967">
        <v>16233263.758567899</v>
      </c>
      <c r="O1967">
        <v>22134727.867924701</v>
      </c>
      <c r="Q1967" t="str">
        <f>VLOOKUP(A1967,Lookup_Tables!$D$2:$E$7,2,FALSE)</f>
        <v>AP</v>
      </c>
      <c r="R1967" t="str">
        <f>IFERROR(VLOOKUP(D1967,Lookup_Tables!$A$2:$B$21,2,FALSE),"All")</f>
        <v>Govt Hosp</v>
      </c>
    </row>
    <row r="1968" spans="1:18" hidden="1">
      <c r="A1968">
        <v>-1</v>
      </c>
      <c r="B1968">
        <v>68</v>
      </c>
      <c r="C1968" t="s">
        <v>38</v>
      </c>
      <c r="D1968">
        <v>4</v>
      </c>
      <c r="E1968">
        <v>65719.247711699194</v>
      </c>
      <c r="F1968">
        <v>18130.230076168518</v>
      </c>
      <c r="G1968">
        <v>17238.688113713699</v>
      </c>
      <c r="H1968">
        <v>181313.32349821899</v>
      </c>
      <c r="I1968">
        <v>247664.93912923799</v>
      </c>
      <c r="J1968">
        <v>563772.00627506105</v>
      </c>
      <c r="K1968">
        <v>1722536.5731057599</v>
      </c>
      <c r="L1968">
        <v>2912831.3126069</v>
      </c>
      <c r="M1968">
        <v>3658429.0214945702</v>
      </c>
      <c r="N1968">
        <v>7141150.6823960897</v>
      </c>
      <c r="O1968">
        <v>10422498.925230401</v>
      </c>
      <c r="Q1968" t="str">
        <f>VLOOKUP(A1968,Lookup_Tables!$D$2:$E$7,2,FALSE)</f>
        <v>AP</v>
      </c>
      <c r="R1968" t="str">
        <f>IFERROR(VLOOKUP(D1968,Lookup_Tables!$A$2:$B$21,2,FALSE),"All")</f>
        <v>Govt Med Fac</v>
      </c>
    </row>
    <row r="1969" spans="1:18" hidden="1">
      <c r="A1969">
        <v>-1</v>
      </c>
      <c r="B1969">
        <v>68</v>
      </c>
      <c r="C1969" t="s">
        <v>39</v>
      </c>
      <c r="D1969">
        <v>4</v>
      </c>
      <c r="E1969">
        <v>64946.552331657098</v>
      </c>
      <c r="F1969">
        <v>18074.545785746181</v>
      </c>
      <c r="G1969">
        <v>16647.9098295769</v>
      </c>
      <c r="H1969">
        <v>177719.86462299601</v>
      </c>
      <c r="I1969">
        <v>243069.98261928101</v>
      </c>
      <c r="J1969">
        <v>555734.27345911798</v>
      </c>
      <c r="K1969">
        <v>1684400.9665549099</v>
      </c>
      <c r="L1969">
        <v>2874800.17107068</v>
      </c>
      <c r="M1969">
        <v>3514801.31441504</v>
      </c>
      <c r="N1969">
        <v>7141150.6823960897</v>
      </c>
      <c r="O1969">
        <v>10422498.925230401</v>
      </c>
      <c r="Q1969" t="str">
        <f>VLOOKUP(A1969,Lookup_Tables!$D$2:$E$7,2,FALSE)</f>
        <v>AP</v>
      </c>
      <c r="R1969" t="str">
        <f>IFERROR(VLOOKUP(D1969,Lookup_Tables!$A$2:$B$21,2,FALSE),"All")</f>
        <v>Govt Med Fac</v>
      </c>
    </row>
    <row r="1970" spans="1:18" hidden="1">
      <c r="A1970">
        <v>-1</v>
      </c>
      <c r="B1970">
        <v>68</v>
      </c>
      <c r="C1970" t="s">
        <v>38</v>
      </c>
      <c r="D1970">
        <v>6</v>
      </c>
      <c r="E1970">
        <v>101109.82472037101</v>
      </c>
      <c r="F1970">
        <v>32216.768071947343</v>
      </c>
      <c r="G1970">
        <v>46485.939504633097</v>
      </c>
      <c r="H1970">
        <v>227423.9524296</v>
      </c>
      <c r="I1970">
        <v>316010.18230589997</v>
      </c>
      <c r="J1970">
        <v>1100695.2887750501</v>
      </c>
      <c r="K1970">
        <v>3032566.5306446198</v>
      </c>
      <c r="L1970">
        <v>4838787.7324679103</v>
      </c>
      <c r="M1970">
        <v>5689439.2668698598</v>
      </c>
      <c r="N1970">
        <v>7846852.2838202799</v>
      </c>
      <c r="O1970">
        <v>10139967.702155599</v>
      </c>
      <c r="Q1970" t="str">
        <f>VLOOKUP(A1970,Lookup_Tables!$D$2:$E$7,2,FALSE)</f>
        <v>AP</v>
      </c>
      <c r="R1970" t="str">
        <f>IFERROR(VLOOKUP(D1970,Lookup_Tables!$A$2:$B$21,2,FALSE),"All")</f>
        <v>Port</v>
      </c>
    </row>
    <row r="1971" spans="1:18" hidden="1">
      <c r="A1971">
        <v>-1</v>
      </c>
      <c r="B1971">
        <v>68</v>
      </c>
      <c r="C1971" t="s">
        <v>39</v>
      </c>
      <c r="D1971">
        <v>6</v>
      </c>
      <c r="E1971">
        <v>99440.936307637603</v>
      </c>
      <c r="F1971">
        <v>31719.058520444392</v>
      </c>
      <c r="G1971">
        <v>44605.8746947662</v>
      </c>
      <c r="H1971">
        <v>206066.032945596</v>
      </c>
      <c r="I1971">
        <v>312240.72271397198</v>
      </c>
      <c r="J1971">
        <v>1100695.2887750501</v>
      </c>
      <c r="K1971">
        <v>2976024.0053854599</v>
      </c>
      <c r="L1971">
        <v>4780988.6065458497</v>
      </c>
      <c r="M1971">
        <v>5492796.6730921296</v>
      </c>
      <c r="N1971">
        <v>7714919.9007024299</v>
      </c>
      <c r="O1971">
        <v>10139967.702155599</v>
      </c>
      <c r="Q1971" t="str">
        <f>VLOOKUP(A1971,Lookup_Tables!$D$2:$E$7,2,FALSE)</f>
        <v>AP</v>
      </c>
      <c r="R1971" t="str">
        <f>IFERROR(VLOOKUP(D1971,Lookup_Tables!$A$2:$B$21,2,FALSE),"All")</f>
        <v>Port</v>
      </c>
    </row>
    <row r="1972" spans="1:18" hidden="1">
      <c r="A1972">
        <v>-1</v>
      </c>
      <c r="B1972">
        <v>68</v>
      </c>
      <c r="C1972" t="s">
        <v>38</v>
      </c>
      <c r="D1972">
        <v>9</v>
      </c>
      <c r="E1972">
        <v>81091.062632202505</v>
      </c>
      <c r="F1972">
        <v>26643.919226236365</v>
      </c>
      <c r="G1972">
        <v>37.122179975252301</v>
      </c>
      <c r="H1972">
        <v>26101.8420665472</v>
      </c>
      <c r="I1972">
        <v>62199.011812571604</v>
      </c>
      <c r="J1972">
        <v>409495.00220901897</v>
      </c>
      <c r="K1972">
        <v>1705132.4728240699</v>
      </c>
      <c r="L1972">
        <v>4453358.0951757198</v>
      </c>
      <c r="M1972">
        <v>5498691.4533074899</v>
      </c>
      <c r="N1972">
        <v>9405849.05491958</v>
      </c>
      <c r="O1972">
        <v>15964381.3146261</v>
      </c>
      <c r="Q1972" t="str">
        <f>VLOOKUP(A1972,Lookup_Tables!$D$2:$E$7,2,FALSE)</f>
        <v>AP</v>
      </c>
      <c r="R1972" t="str">
        <f>IFERROR(VLOOKUP(D1972,Lookup_Tables!$A$2:$B$21,2,FALSE),"All")</f>
        <v>Pub Admin Bldg</v>
      </c>
    </row>
    <row r="1973" spans="1:18" hidden="1">
      <c r="A1973">
        <v>-1</v>
      </c>
      <c r="B1973">
        <v>68</v>
      </c>
      <c r="C1973" t="s">
        <v>39</v>
      </c>
      <c r="D1973">
        <v>9</v>
      </c>
      <c r="E1973">
        <v>80513.680280289802</v>
      </c>
      <c r="F1973">
        <v>26186.6864252995</v>
      </c>
      <c r="G1973">
        <v>37.122179975252301</v>
      </c>
      <c r="H1973">
        <v>26101.8420665472</v>
      </c>
      <c r="I1973">
        <v>62199.011812571604</v>
      </c>
      <c r="J1973">
        <v>406492.76141268498</v>
      </c>
      <c r="K1973">
        <v>1705132.4728240699</v>
      </c>
      <c r="L1973">
        <v>4453358.0951757198</v>
      </c>
      <c r="M1973">
        <v>5453627.8818012401</v>
      </c>
      <c r="N1973">
        <v>9405849.05491958</v>
      </c>
      <c r="O1973">
        <v>15964381.3146261</v>
      </c>
      <c r="Q1973" t="str">
        <f>VLOOKUP(A1973,Lookup_Tables!$D$2:$E$7,2,FALSE)</f>
        <v>AP</v>
      </c>
      <c r="R1973" t="str">
        <f>IFERROR(VLOOKUP(D1973,Lookup_Tables!$A$2:$B$21,2,FALSE),"All")</f>
        <v>Pub Admin Bldg</v>
      </c>
    </row>
    <row r="1974" spans="1:18" hidden="1">
      <c r="A1974">
        <v>-1</v>
      </c>
      <c r="B1974">
        <v>68</v>
      </c>
      <c r="C1974" t="s">
        <v>38</v>
      </c>
      <c r="D1974">
        <v>10</v>
      </c>
      <c r="E1974">
        <v>2693457.8391574901</v>
      </c>
      <c r="F1974">
        <v>771600.50669544586</v>
      </c>
      <c r="G1974">
        <v>423036.83457436599</v>
      </c>
      <c r="H1974">
        <v>7584688.9493635399</v>
      </c>
      <c r="I1974">
        <v>10246245.3369838</v>
      </c>
      <c r="J1974">
        <v>25187906.419735901</v>
      </c>
      <c r="K1974">
        <v>68144469.541099697</v>
      </c>
      <c r="L1974">
        <v>127982101.116864</v>
      </c>
      <c r="M1974">
        <v>163460971.80836901</v>
      </c>
      <c r="N1974">
        <v>292792766.73856598</v>
      </c>
      <c r="O1974">
        <v>368995710.39553702</v>
      </c>
      <c r="Q1974" t="str">
        <f>VLOOKUP(A1974,Lookup_Tables!$D$2:$E$7,2,FALSE)</f>
        <v>AP</v>
      </c>
      <c r="R1974" t="str">
        <f>IFERROR(VLOOKUP(D1974,Lookup_Tables!$A$2:$B$21,2,FALSE),"All")</f>
        <v>Pub School</v>
      </c>
    </row>
    <row r="1975" spans="1:18" hidden="1">
      <c r="A1975">
        <v>-1</v>
      </c>
      <c r="B1975">
        <v>68</v>
      </c>
      <c r="C1975" t="s">
        <v>39</v>
      </c>
      <c r="D1975">
        <v>10</v>
      </c>
      <c r="E1975">
        <v>2663326.4643133101</v>
      </c>
      <c r="F1975">
        <v>753845.26405073982</v>
      </c>
      <c r="G1975">
        <v>412074.663954177</v>
      </c>
      <c r="H1975">
        <v>7530637.0071337298</v>
      </c>
      <c r="I1975">
        <v>10096793.412901601</v>
      </c>
      <c r="J1975">
        <v>24972225.051938798</v>
      </c>
      <c r="K1975">
        <v>67954629.6305684</v>
      </c>
      <c r="L1975">
        <v>125231509.050091</v>
      </c>
      <c r="M1975">
        <v>162633384.373878</v>
      </c>
      <c r="N1975">
        <v>290939183.227314</v>
      </c>
      <c r="O1975">
        <v>368995710.39553702</v>
      </c>
      <c r="Q1975" t="str">
        <f>VLOOKUP(A1975,Lookup_Tables!$D$2:$E$7,2,FALSE)</f>
        <v>AP</v>
      </c>
      <c r="R1975" t="str">
        <f>IFERROR(VLOOKUP(D1975,Lookup_Tables!$A$2:$B$21,2,FALSE),"All")</f>
        <v>Pub School</v>
      </c>
    </row>
    <row r="1976" spans="1:18" hidden="1">
      <c r="A1976">
        <v>-1</v>
      </c>
      <c r="B1976">
        <v>68</v>
      </c>
      <c r="C1976" t="s">
        <v>38</v>
      </c>
      <c r="D1976">
        <v>13</v>
      </c>
      <c r="E1976">
        <v>1543664.0002261701</v>
      </c>
      <c r="F1976">
        <v>437398.56014991761</v>
      </c>
      <c r="G1976">
        <v>68261.720243686999</v>
      </c>
      <c r="H1976">
        <v>1394349.3390240499</v>
      </c>
      <c r="I1976">
        <v>2764508.9917259901</v>
      </c>
      <c r="J1976">
        <v>10171178.815919099</v>
      </c>
      <c r="K1976">
        <v>39761697.895470403</v>
      </c>
      <c r="L1976">
        <v>74760137.501322493</v>
      </c>
      <c r="M1976">
        <v>89448751.952433199</v>
      </c>
      <c r="N1976">
        <v>186931598.27743599</v>
      </c>
      <c r="O1976">
        <v>314904441.95882201</v>
      </c>
      <c r="Q1976" t="str">
        <f>VLOOKUP(A1976,Lookup_Tables!$D$2:$E$7,2,FALSE)</f>
        <v>AP</v>
      </c>
      <c r="R1976" t="str">
        <f>IFERROR(VLOOKUP(D1976,Lookup_Tables!$A$2:$B$21,2,FALSE),"All")</f>
        <v>Residual Inst</v>
      </c>
    </row>
    <row r="1977" spans="1:18" hidden="1">
      <c r="A1977">
        <v>-1</v>
      </c>
      <c r="B1977">
        <v>68</v>
      </c>
      <c r="C1977" t="s">
        <v>39</v>
      </c>
      <c r="D1977">
        <v>13</v>
      </c>
      <c r="E1977">
        <v>1531819.36141406</v>
      </c>
      <c r="F1977">
        <v>430321.85781262023</v>
      </c>
      <c r="G1977">
        <v>67170.288205115197</v>
      </c>
      <c r="H1977">
        <v>1344619.06600849</v>
      </c>
      <c r="I1977">
        <v>2764508.9917259901</v>
      </c>
      <c r="J1977">
        <v>9970533.7160319705</v>
      </c>
      <c r="K1977">
        <v>39761697.895470403</v>
      </c>
      <c r="L1977">
        <v>74316742.552218303</v>
      </c>
      <c r="M1977">
        <v>88488217.309774101</v>
      </c>
      <c r="N1977">
        <v>186931598.27743599</v>
      </c>
      <c r="O1977">
        <v>314904441.95882201</v>
      </c>
      <c r="Q1977" t="str">
        <f>VLOOKUP(A1977,Lookup_Tables!$D$2:$E$7,2,FALSE)</f>
        <v>AP</v>
      </c>
      <c r="R1977" t="str">
        <f>IFERROR(VLOOKUP(D1977,Lookup_Tables!$A$2:$B$21,2,FALSE),"All")</f>
        <v>Residual Inst</v>
      </c>
    </row>
    <row r="1978" spans="1:18" hidden="1">
      <c r="A1978">
        <v>-1</v>
      </c>
      <c r="B1978">
        <v>68</v>
      </c>
      <c r="C1978" t="s">
        <v>38</v>
      </c>
      <c r="D1978">
        <v>14</v>
      </c>
      <c r="E1978">
        <v>131626.89692420201</v>
      </c>
      <c r="F1978">
        <v>36474.056476789876</v>
      </c>
      <c r="G1978">
        <v>42399.588084921299</v>
      </c>
      <c r="H1978">
        <v>367107.12759726401</v>
      </c>
      <c r="I1978">
        <v>559286.96931698197</v>
      </c>
      <c r="J1978">
        <v>1434956.55826235</v>
      </c>
      <c r="K1978">
        <v>3723796.1370563302</v>
      </c>
      <c r="L1978">
        <v>7147868.3346905801</v>
      </c>
      <c r="M1978">
        <v>8188252.4070113301</v>
      </c>
      <c r="N1978">
        <v>11242233.447287399</v>
      </c>
      <c r="O1978">
        <v>14969172.497469001</v>
      </c>
      <c r="Q1978" t="str">
        <f>VLOOKUP(A1978,Lookup_Tables!$D$2:$E$7,2,FALSE)</f>
        <v>AP</v>
      </c>
      <c r="R1978" t="str">
        <f>IFERROR(VLOOKUP(D1978,Lookup_Tables!$A$2:$B$21,2,FALSE),"All")</f>
        <v>Road</v>
      </c>
    </row>
    <row r="1979" spans="1:18" hidden="1">
      <c r="A1979">
        <v>-1</v>
      </c>
      <c r="B1979">
        <v>68</v>
      </c>
      <c r="C1979" t="s">
        <v>39</v>
      </c>
      <c r="D1979">
        <v>14</v>
      </c>
      <c r="E1979">
        <v>129766.021460701</v>
      </c>
      <c r="F1979">
        <v>37028.278295807206</v>
      </c>
      <c r="G1979">
        <v>41952.128455767699</v>
      </c>
      <c r="H1979">
        <v>357408.10526086902</v>
      </c>
      <c r="I1979">
        <v>559266.66710009996</v>
      </c>
      <c r="J1979">
        <v>1417714.38133594</v>
      </c>
      <c r="K1979">
        <v>3675131.4399992502</v>
      </c>
      <c r="L1979">
        <v>7147868.3346905801</v>
      </c>
      <c r="M1979">
        <v>7591435.11169797</v>
      </c>
      <c r="N1979">
        <v>11111951.506234201</v>
      </c>
      <c r="O1979">
        <v>14385515.456326099</v>
      </c>
      <c r="Q1979" t="str">
        <f>VLOOKUP(A1979,Lookup_Tables!$D$2:$E$7,2,FALSE)</f>
        <v>AP</v>
      </c>
      <c r="R1979" t="str">
        <f>IFERROR(VLOOKUP(D1979,Lookup_Tables!$A$2:$B$21,2,FALSE),"All")</f>
        <v>Road</v>
      </c>
    </row>
    <row r="1980" spans="1:18" hidden="1">
      <c r="A1980">
        <v>-1</v>
      </c>
      <c r="B1980">
        <v>68</v>
      </c>
      <c r="C1980" t="s">
        <v>38</v>
      </c>
      <c r="D1980">
        <v>15</v>
      </c>
      <c r="E1980">
        <v>32675698.495065201</v>
      </c>
      <c r="F1980">
        <v>9484532.3145541213</v>
      </c>
      <c r="G1980">
        <v>13883715.992446899</v>
      </c>
      <c r="H1980">
        <v>108862118.127818</v>
      </c>
      <c r="I1980">
        <v>144447780.03356999</v>
      </c>
      <c r="J1980">
        <v>309460395.32419997</v>
      </c>
      <c r="K1980">
        <v>885173962.26824296</v>
      </c>
      <c r="L1980">
        <v>1569216508.87219</v>
      </c>
      <c r="M1980">
        <v>1898177564.4237001</v>
      </c>
      <c r="N1980">
        <v>2966726229.0524702</v>
      </c>
      <c r="O1980">
        <v>3853653853.59481</v>
      </c>
      <c r="Q1980" t="str">
        <f>VLOOKUP(A1980,Lookup_Tables!$D$2:$E$7,2,FALSE)</f>
        <v>AP</v>
      </c>
      <c r="R1980" t="str">
        <f>IFERROR(VLOOKUP(D1980,Lookup_Tables!$A$2:$B$21,2,FALSE),"All")</f>
        <v>All</v>
      </c>
    </row>
    <row r="1981" spans="1:18" hidden="1">
      <c r="A1981">
        <v>-1</v>
      </c>
      <c r="B1981">
        <v>68</v>
      </c>
      <c r="C1981" t="s">
        <v>39</v>
      </c>
      <c r="D1981">
        <v>15</v>
      </c>
      <c r="E1981">
        <v>32174675.757749502</v>
      </c>
      <c r="F1981">
        <v>9365513.5033897795</v>
      </c>
      <c r="G1981">
        <v>13389670.8539261</v>
      </c>
      <c r="H1981">
        <v>104395726.58401901</v>
      </c>
      <c r="I1981">
        <v>143263984.66342199</v>
      </c>
      <c r="J1981">
        <v>307844758.08725202</v>
      </c>
      <c r="K1981">
        <v>846528837.90161002</v>
      </c>
      <c r="L1981">
        <v>1493779008.1967101</v>
      </c>
      <c r="M1981">
        <v>1898161072.8301599</v>
      </c>
      <c r="N1981">
        <v>2944777382.1135201</v>
      </c>
      <c r="O1981">
        <v>3853653853.59481</v>
      </c>
      <c r="Q1981" t="str">
        <f>VLOOKUP(A1981,Lookup_Tables!$D$2:$E$7,2,FALSE)</f>
        <v>AP</v>
      </c>
      <c r="R1981" t="str">
        <f>IFERROR(VLOOKUP(D1981,Lookup_Tables!$A$2:$B$21,2,FALSE),"All")</f>
        <v>All</v>
      </c>
    </row>
    <row r="1982" spans="1:18" hidden="1">
      <c r="A1982">
        <v>-1</v>
      </c>
      <c r="B1982">
        <v>68</v>
      </c>
      <c r="C1982" t="s">
        <v>38</v>
      </c>
      <c r="D1982">
        <v>16</v>
      </c>
      <c r="E1982">
        <v>6375694.8013678901</v>
      </c>
      <c r="F1982">
        <v>1882849.7044823887</v>
      </c>
      <c r="G1982">
        <v>1144753.13606999</v>
      </c>
      <c r="H1982">
        <v>13976004.8956655</v>
      </c>
      <c r="I1982">
        <v>19460215.563946899</v>
      </c>
      <c r="J1982">
        <v>50978864.258944303</v>
      </c>
      <c r="K1982">
        <v>176035969.84918699</v>
      </c>
      <c r="L1982">
        <v>331380392.72059703</v>
      </c>
      <c r="M1982">
        <v>406426067.34163398</v>
      </c>
      <c r="N1982">
        <v>643927233.88199794</v>
      </c>
      <c r="O1982">
        <v>893388767.05703497</v>
      </c>
      <c r="Q1982" t="str">
        <f>VLOOKUP(A1982,Lookup_Tables!$D$2:$E$7,2,FALSE)</f>
        <v>AP</v>
      </c>
      <c r="R1982" t="str">
        <f>IFERROR(VLOOKUP(D1982,Lookup_Tables!$A$2:$B$21,2,FALSE),"All")</f>
        <v>Government_Loss</v>
      </c>
    </row>
    <row r="1983" spans="1:18" hidden="1">
      <c r="A1983">
        <v>-1</v>
      </c>
      <c r="B1983">
        <v>68</v>
      </c>
      <c r="C1983" t="s">
        <v>39</v>
      </c>
      <c r="D1983">
        <v>16</v>
      </c>
      <c r="E1983">
        <v>6305335.62555891</v>
      </c>
      <c r="F1983">
        <v>1858993.9104714803</v>
      </c>
      <c r="G1983">
        <v>1105648.8621852</v>
      </c>
      <c r="H1983">
        <v>13780641.7586661</v>
      </c>
      <c r="I1983">
        <v>19154331.8310109</v>
      </c>
      <c r="J1983">
        <v>50897679.151251502</v>
      </c>
      <c r="K1983">
        <v>171350031.87617001</v>
      </c>
      <c r="L1983">
        <v>321248758.44181299</v>
      </c>
      <c r="M1983">
        <v>404224527.42824399</v>
      </c>
      <c r="N1983">
        <v>643927233.88199794</v>
      </c>
      <c r="O1983">
        <v>893388767.05703497</v>
      </c>
      <c r="Q1983" t="str">
        <f>VLOOKUP(A1983,Lookup_Tables!$D$2:$E$7,2,FALSE)</f>
        <v>AP</v>
      </c>
      <c r="R1983" t="str">
        <f>IFERROR(VLOOKUP(D1983,Lookup_Tables!$A$2:$B$21,2,FALSE),"All")</f>
        <v>Government_Loss</v>
      </c>
    </row>
    <row r="1984" spans="1:18" hidden="1">
      <c r="A1984">
        <v>-1</v>
      </c>
      <c r="B1984">
        <v>68</v>
      </c>
      <c r="C1984" t="s">
        <v>38</v>
      </c>
      <c r="D1984">
        <v>17</v>
      </c>
      <c r="E1984">
        <v>3965021.5888079698</v>
      </c>
      <c r="F1984">
        <v>1157954.5145716174</v>
      </c>
      <c r="G1984">
        <v>1215090.4128805599</v>
      </c>
      <c r="H1984">
        <v>11114403.212448699</v>
      </c>
      <c r="I1984">
        <v>15628505.849125501</v>
      </c>
      <c r="J1984">
        <v>34525386.916569501</v>
      </c>
      <c r="K1984">
        <v>105725524.504659</v>
      </c>
      <c r="L1984">
        <v>196519287.07721201</v>
      </c>
      <c r="M1984">
        <v>241693090.73454201</v>
      </c>
      <c r="N1984">
        <v>388330697.35692501</v>
      </c>
      <c r="O1984">
        <v>509567907.51365203</v>
      </c>
      <c r="Q1984" t="str">
        <f>VLOOKUP(A1984,Lookup_Tables!$D$2:$E$7,2,FALSE)</f>
        <v>AP</v>
      </c>
      <c r="R1984" t="str">
        <f>IFERROR(VLOOKUP(D1984,Lookup_Tables!$A$2:$B$21,2,FALSE),"All")</f>
        <v>Emergency_Loss</v>
      </c>
    </row>
    <row r="1985" spans="1:18" hidden="1">
      <c r="A1985">
        <v>-1</v>
      </c>
      <c r="B1985">
        <v>68</v>
      </c>
      <c r="C1985" t="s">
        <v>39</v>
      </c>
      <c r="D1985">
        <v>17</v>
      </c>
      <c r="E1985">
        <v>3912170.4444305999</v>
      </c>
      <c r="F1985">
        <v>1139239.4870770657</v>
      </c>
      <c r="G1985">
        <v>1150574.88293552</v>
      </c>
      <c r="H1985">
        <v>10808954.389447</v>
      </c>
      <c r="I1985">
        <v>15362626.932204001</v>
      </c>
      <c r="J1985">
        <v>34177106.565211199</v>
      </c>
      <c r="K1985">
        <v>103603107.096642</v>
      </c>
      <c r="L1985">
        <v>189029165.94504401</v>
      </c>
      <c r="M1985">
        <v>241545974.030184</v>
      </c>
      <c r="N1985">
        <v>385526135.20955902</v>
      </c>
      <c r="O1985">
        <v>509567907.51365203</v>
      </c>
      <c r="Q1985" t="str">
        <f>VLOOKUP(A1985,Lookup_Tables!$D$2:$E$7,2,FALSE)</f>
        <v>AP</v>
      </c>
      <c r="R1985" t="str">
        <f>IFERROR(VLOOKUP(D1985,Lookup_Tables!$A$2:$B$21,2,FALSE),"All")</f>
        <v>Emergency_Loss</v>
      </c>
    </row>
    <row r="1986" spans="1:18" hidden="1">
      <c r="A1986">
        <v>-1</v>
      </c>
      <c r="B1986">
        <v>68</v>
      </c>
      <c r="C1986" t="s">
        <v>38</v>
      </c>
      <c r="D1986">
        <v>18</v>
      </c>
      <c r="E1986">
        <v>10340716.390175899</v>
      </c>
      <c r="F1986">
        <v>3043091.7359469337</v>
      </c>
      <c r="G1986">
        <v>2316177.94838</v>
      </c>
      <c r="H1986">
        <v>24986305.2858284</v>
      </c>
      <c r="I1986">
        <v>34374497.936544098</v>
      </c>
      <c r="J1986">
        <v>85622266.962051496</v>
      </c>
      <c r="K1986">
        <v>280826463.99558502</v>
      </c>
      <c r="L1986">
        <v>519505895.65280801</v>
      </c>
      <c r="M1986">
        <v>662981714.87266099</v>
      </c>
      <c r="N1986">
        <v>1030827716.54101</v>
      </c>
      <c r="O1986">
        <v>1397099969.3564501</v>
      </c>
      <c r="Q1986" t="str">
        <f>VLOOKUP(A1986,Lookup_Tables!$D$2:$E$7,2,FALSE)</f>
        <v>AP</v>
      </c>
      <c r="R1986" t="str">
        <f>IFERROR(VLOOKUP(D1986,Lookup_Tables!$A$2:$B$21,2,FALSE),"All")</f>
        <v>Govt_Plus_Emergency</v>
      </c>
    </row>
    <row r="1987" spans="1:18" hidden="1">
      <c r="A1987">
        <v>-1</v>
      </c>
      <c r="B1987">
        <v>68</v>
      </c>
      <c r="C1987" t="s">
        <v>39</v>
      </c>
      <c r="D1987">
        <v>18</v>
      </c>
      <c r="E1987">
        <v>10217205.8884688</v>
      </c>
      <c r="F1987">
        <v>3049403.2546405923</v>
      </c>
      <c r="G1987">
        <v>2217309.0475742202</v>
      </c>
      <c r="H1987">
        <v>24733114.811402399</v>
      </c>
      <c r="I1987">
        <v>33429648.062883899</v>
      </c>
      <c r="J1987">
        <v>84259850.165256605</v>
      </c>
      <c r="K1987">
        <v>272066091.59846503</v>
      </c>
      <c r="L1987">
        <v>508933410.677037</v>
      </c>
      <c r="M1987">
        <v>642866169.13889599</v>
      </c>
      <c r="N1987">
        <v>1029453369.09156</v>
      </c>
      <c r="O1987">
        <v>1397099969.3564501</v>
      </c>
      <c r="Q1987" t="str">
        <f>VLOOKUP(A1987,Lookup_Tables!$D$2:$E$7,2,FALSE)</f>
        <v>AP</v>
      </c>
      <c r="R1987" t="str">
        <f>IFERROR(VLOOKUP(D1987,Lookup_Tables!$A$2:$B$21,2,FALSE),"All")</f>
        <v>Govt_Plus_Emergency</v>
      </c>
    </row>
    <row r="1988" spans="1:18" hidden="1">
      <c r="A1988">
        <v>-1</v>
      </c>
      <c r="B1988">
        <v>69</v>
      </c>
      <c r="C1988" t="s">
        <v>38</v>
      </c>
      <c r="D1988">
        <v>0</v>
      </c>
      <c r="E1988">
        <v>7561017.3515197104</v>
      </c>
      <c r="F1988">
        <v>2546425.127387112</v>
      </c>
      <c r="G1988">
        <v>3881215.7027558102</v>
      </c>
      <c r="H1988">
        <v>25400832.8621394</v>
      </c>
      <c r="I1988">
        <v>32315370.688276</v>
      </c>
      <c r="J1988">
        <v>73854345.262643307</v>
      </c>
      <c r="K1988">
        <v>155221943.18809199</v>
      </c>
      <c r="L1988">
        <v>282745928.55422002</v>
      </c>
      <c r="M1988">
        <v>352488666.603661</v>
      </c>
      <c r="N1988">
        <v>597471830.79283404</v>
      </c>
      <c r="O1988">
        <v>1081660548.96983</v>
      </c>
      <c r="Q1988" t="str">
        <f>VLOOKUP(A1988,Lookup_Tables!$D$2:$E$7,2,FALSE)</f>
        <v>AP</v>
      </c>
      <c r="R1988" t="str">
        <f>IFERROR(VLOOKUP(D1988,Lookup_Tables!$A$2:$B$21,2,FALSE),"All")</f>
        <v>Private Assets</v>
      </c>
    </row>
    <row r="1989" spans="1:18" hidden="1">
      <c r="A1989">
        <v>-1</v>
      </c>
      <c r="B1989">
        <v>69</v>
      </c>
      <c r="C1989" t="s">
        <v>39</v>
      </c>
      <c r="D1989">
        <v>0</v>
      </c>
      <c r="E1989">
        <v>7449931.6444504298</v>
      </c>
      <c r="F1989">
        <v>2587562.0440074308</v>
      </c>
      <c r="G1989">
        <v>3721366.9935465199</v>
      </c>
      <c r="H1989">
        <v>24239650.923008699</v>
      </c>
      <c r="I1989">
        <v>31288815.673695002</v>
      </c>
      <c r="J1989">
        <v>71159259.753770202</v>
      </c>
      <c r="K1989">
        <v>151429527.28305599</v>
      </c>
      <c r="L1989">
        <v>280825952.58068901</v>
      </c>
      <c r="M1989">
        <v>348955721.18792301</v>
      </c>
      <c r="N1989">
        <v>531167544.64541799</v>
      </c>
      <c r="O1989">
        <v>1081660548.96983</v>
      </c>
      <c r="Q1989" t="str">
        <f>VLOOKUP(A1989,Lookup_Tables!$D$2:$E$7,2,FALSE)</f>
        <v>AP</v>
      </c>
      <c r="R1989" t="str">
        <f>IFERROR(VLOOKUP(D1989,Lookup_Tables!$A$2:$B$21,2,FALSE),"All")</f>
        <v>Private Assets</v>
      </c>
    </row>
    <row r="1990" spans="1:18" hidden="1">
      <c r="A1990">
        <v>-1</v>
      </c>
      <c r="B1990">
        <v>69</v>
      </c>
      <c r="C1990" t="s">
        <v>38</v>
      </c>
      <c r="D1990">
        <v>1</v>
      </c>
      <c r="E1990">
        <v>78536.759856870995</v>
      </c>
      <c r="F1990">
        <v>30284.740536354715</v>
      </c>
      <c r="G1990">
        <v>14079.4017356356</v>
      </c>
      <c r="H1990">
        <v>152508.86534285199</v>
      </c>
      <c r="I1990">
        <v>240900.65719000899</v>
      </c>
      <c r="J1990">
        <v>573227.68529645505</v>
      </c>
      <c r="K1990">
        <v>1762952.98904907</v>
      </c>
      <c r="L1990">
        <v>3252303.2722266298</v>
      </c>
      <c r="M1990">
        <v>3956604.7146695899</v>
      </c>
      <c r="N1990">
        <v>6222078.9751900397</v>
      </c>
      <c r="O1990">
        <v>11243887.5045659</v>
      </c>
      <c r="Q1990" t="str">
        <f>VLOOKUP(A1990,Lookup_Tables!$D$2:$E$7,2,FALSE)</f>
        <v>AP</v>
      </c>
      <c r="R1990" t="str">
        <f>IFERROR(VLOOKUP(D1990,Lookup_Tables!$A$2:$B$21,2,FALSE),"All")</f>
        <v>Airport</v>
      </c>
    </row>
    <row r="1991" spans="1:18" hidden="1">
      <c r="A1991">
        <v>-1</v>
      </c>
      <c r="B1991">
        <v>69</v>
      </c>
      <c r="C1991" t="s">
        <v>39</v>
      </c>
      <c r="D1991">
        <v>1</v>
      </c>
      <c r="E1991">
        <v>77665.947444212594</v>
      </c>
      <c r="F1991">
        <v>29780.259001205886</v>
      </c>
      <c r="G1991">
        <v>13976.752128071799</v>
      </c>
      <c r="H1991">
        <v>150814.71119700201</v>
      </c>
      <c r="I1991">
        <v>240897.507359137</v>
      </c>
      <c r="J1991">
        <v>566332.76646896603</v>
      </c>
      <c r="K1991">
        <v>1748282.77133126</v>
      </c>
      <c r="L1991">
        <v>3197252.9951016</v>
      </c>
      <c r="M1991">
        <v>3880862.22331319</v>
      </c>
      <c r="N1991">
        <v>6222078.9751900397</v>
      </c>
      <c r="O1991">
        <v>11243887.5045659</v>
      </c>
      <c r="Q1991" t="str">
        <f>VLOOKUP(A1991,Lookup_Tables!$D$2:$E$7,2,FALSE)</f>
        <v>AP</v>
      </c>
      <c r="R1991" t="str">
        <f>IFERROR(VLOOKUP(D1991,Lookup_Tables!$A$2:$B$21,2,FALSE),"All")</f>
        <v>Airport</v>
      </c>
    </row>
    <row r="1992" spans="1:18" hidden="1">
      <c r="A1992">
        <v>-1</v>
      </c>
      <c r="B1992">
        <v>69</v>
      </c>
      <c r="C1992" t="s">
        <v>38</v>
      </c>
      <c r="D1992">
        <v>2</v>
      </c>
      <c r="E1992">
        <v>66415.446650318205</v>
      </c>
      <c r="F1992">
        <v>22604.277168421286</v>
      </c>
      <c r="G1992">
        <v>22296.5185360902</v>
      </c>
      <c r="H1992">
        <v>286421.56092029699</v>
      </c>
      <c r="I1992">
        <v>352867.28241094103</v>
      </c>
      <c r="J1992">
        <v>552449.21710760798</v>
      </c>
      <c r="K1992">
        <v>1276359.4848257799</v>
      </c>
      <c r="L1992">
        <v>2472254.1857976401</v>
      </c>
      <c r="M1992">
        <v>2972767.4010446598</v>
      </c>
      <c r="N1992">
        <v>6005842.0632360103</v>
      </c>
      <c r="O1992">
        <v>9529083.77327477</v>
      </c>
      <c r="Q1992" t="str">
        <f>VLOOKUP(A1992,Lookup_Tables!$D$2:$E$7,2,FALSE)</f>
        <v>AP</v>
      </c>
      <c r="R1992" t="str">
        <f>IFERROR(VLOOKUP(D1992,Lookup_Tables!$A$2:$B$21,2,FALSE),"All")</f>
        <v>Bridge</v>
      </c>
    </row>
    <row r="1993" spans="1:18" hidden="1">
      <c r="A1993">
        <v>-1</v>
      </c>
      <c r="B1993">
        <v>69</v>
      </c>
      <c r="C1993" t="s">
        <v>39</v>
      </c>
      <c r="D1993">
        <v>2</v>
      </c>
      <c r="E1993">
        <v>65460.9003621058</v>
      </c>
      <c r="F1993">
        <v>22818.508748459579</v>
      </c>
      <c r="G1993">
        <v>21632.114641944299</v>
      </c>
      <c r="H1993">
        <v>281972.82531711599</v>
      </c>
      <c r="I1993">
        <v>346235.58020553901</v>
      </c>
      <c r="J1993">
        <v>536072.56628713699</v>
      </c>
      <c r="K1993">
        <v>1188463.3109657699</v>
      </c>
      <c r="L1993">
        <v>2440002.6641955399</v>
      </c>
      <c r="M1993">
        <v>2969163.9368123901</v>
      </c>
      <c r="N1993">
        <v>5637715.1823554803</v>
      </c>
      <c r="O1993">
        <v>9529083.77327477</v>
      </c>
      <c r="Q1993" t="str">
        <f>VLOOKUP(A1993,Lookup_Tables!$D$2:$E$7,2,FALSE)</f>
        <v>AP</v>
      </c>
      <c r="R1993" t="str">
        <f>IFERROR(VLOOKUP(D1993,Lookup_Tables!$A$2:$B$21,2,FALSE),"All")</f>
        <v>Bridge</v>
      </c>
    </row>
    <row r="1994" spans="1:18" hidden="1">
      <c r="A1994">
        <v>-1</v>
      </c>
      <c r="B1994">
        <v>69</v>
      </c>
      <c r="C1994" t="s">
        <v>38</v>
      </c>
      <c r="D1994">
        <v>3</v>
      </c>
      <c r="E1994">
        <v>54000.417708041001</v>
      </c>
      <c r="F1994">
        <v>22746.545909598219</v>
      </c>
      <c r="G1994">
        <v>11877.378633287301</v>
      </c>
      <c r="H1994">
        <v>139109.08133104199</v>
      </c>
      <c r="I1994">
        <v>193994.29977562799</v>
      </c>
      <c r="J1994">
        <v>480192.04787495499</v>
      </c>
      <c r="K1994">
        <v>1099741.10235991</v>
      </c>
      <c r="L1994">
        <v>1769335.2969527999</v>
      </c>
      <c r="M1994">
        <v>2141104.2376783602</v>
      </c>
      <c r="N1994">
        <v>3459566.3602533601</v>
      </c>
      <c r="O1994">
        <v>7215508.6010689698</v>
      </c>
      <c r="Q1994" t="str">
        <f>VLOOKUP(A1994,Lookup_Tables!$D$2:$E$7,2,FALSE)</f>
        <v>AP</v>
      </c>
      <c r="R1994" t="str">
        <f>IFERROR(VLOOKUP(D1994,Lookup_Tables!$A$2:$B$21,2,FALSE),"All")</f>
        <v>Govt Hosp</v>
      </c>
    </row>
    <row r="1995" spans="1:18" hidden="1">
      <c r="A1995">
        <v>-1</v>
      </c>
      <c r="B1995">
        <v>69</v>
      </c>
      <c r="C1995" t="s">
        <v>39</v>
      </c>
      <c r="D1995">
        <v>3</v>
      </c>
      <c r="E1995">
        <v>53324.295114562497</v>
      </c>
      <c r="F1995">
        <v>22361.395907273618</v>
      </c>
      <c r="G1995">
        <v>11648.205545344599</v>
      </c>
      <c r="H1995">
        <v>138266.10843438099</v>
      </c>
      <c r="I1995">
        <v>193942.312806745</v>
      </c>
      <c r="J1995">
        <v>476378.06745559699</v>
      </c>
      <c r="K1995">
        <v>1078236.35971122</v>
      </c>
      <c r="L1995">
        <v>1762767.53301886</v>
      </c>
      <c r="M1995">
        <v>2141104.2376783602</v>
      </c>
      <c r="N1995">
        <v>3349990.8018058301</v>
      </c>
      <c r="O1995">
        <v>7206406.2165429303</v>
      </c>
      <c r="Q1995" t="str">
        <f>VLOOKUP(A1995,Lookup_Tables!$D$2:$E$7,2,FALSE)</f>
        <v>AP</v>
      </c>
      <c r="R1995" t="str">
        <f>IFERROR(VLOOKUP(D1995,Lookup_Tables!$A$2:$B$21,2,FALSE),"All")</f>
        <v>Govt Hosp</v>
      </c>
    </row>
    <row r="1996" spans="1:18" hidden="1">
      <c r="A1996">
        <v>-1</v>
      </c>
      <c r="B1996">
        <v>69</v>
      </c>
      <c r="C1996" t="s">
        <v>38</v>
      </c>
      <c r="D1996">
        <v>4</v>
      </c>
      <c r="E1996">
        <v>23908.172067543801</v>
      </c>
      <c r="F1996">
        <v>8246.2788444368598</v>
      </c>
      <c r="G1996">
        <v>6496.7479991621203</v>
      </c>
      <c r="H1996">
        <v>66597.907221131507</v>
      </c>
      <c r="I1996">
        <v>91407.217088807898</v>
      </c>
      <c r="J1996">
        <v>219829.95865412999</v>
      </c>
      <c r="K1996">
        <v>513989.84510726301</v>
      </c>
      <c r="L1996">
        <v>839594.46623166394</v>
      </c>
      <c r="M1996">
        <v>944547.15835740406</v>
      </c>
      <c r="N1996">
        <v>1944402.26405484</v>
      </c>
      <c r="O1996">
        <v>4167999.6241176701</v>
      </c>
      <c r="Q1996" t="str">
        <f>VLOOKUP(A1996,Lookup_Tables!$D$2:$E$7,2,FALSE)</f>
        <v>AP</v>
      </c>
      <c r="R1996" t="str">
        <f>IFERROR(VLOOKUP(D1996,Lookup_Tables!$A$2:$B$21,2,FALSE),"All")</f>
        <v>Govt Med Fac</v>
      </c>
    </row>
    <row r="1997" spans="1:18" hidden="1">
      <c r="A1997">
        <v>-1</v>
      </c>
      <c r="B1997">
        <v>69</v>
      </c>
      <c r="C1997" t="s">
        <v>39</v>
      </c>
      <c r="D1997">
        <v>4</v>
      </c>
      <c r="E1997">
        <v>23590.525958454102</v>
      </c>
      <c r="F1997">
        <v>8495.3110639114675</v>
      </c>
      <c r="G1997">
        <v>6407.3430934549997</v>
      </c>
      <c r="H1997">
        <v>66344.1740258676</v>
      </c>
      <c r="I1997">
        <v>91041.268258562995</v>
      </c>
      <c r="J1997">
        <v>219081.14008690501</v>
      </c>
      <c r="K1997">
        <v>498486.52288405102</v>
      </c>
      <c r="L1997">
        <v>839594.46623166394</v>
      </c>
      <c r="M1997">
        <v>944547.15835740406</v>
      </c>
      <c r="N1997">
        <v>1501701.64291724</v>
      </c>
      <c r="O1997">
        <v>4140961.8798193401</v>
      </c>
      <c r="Q1997" t="str">
        <f>VLOOKUP(A1997,Lookup_Tables!$D$2:$E$7,2,FALSE)</f>
        <v>AP</v>
      </c>
      <c r="R1997" t="str">
        <f>IFERROR(VLOOKUP(D1997,Lookup_Tables!$A$2:$B$21,2,FALSE),"All")</f>
        <v>Govt Med Fac</v>
      </c>
    </row>
    <row r="1998" spans="1:18" hidden="1">
      <c r="A1998">
        <v>-1</v>
      </c>
      <c r="B1998">
        <v>69</v>
      </c>
      <c r="C1998" t="s">
        <v>38</v>
      </c>
      <c r="D1998">
        <v>6</v>
      </c>
      <c r="E1998">
        <v>187076.90522037301</v>
      </c>
      <c r="F1998">
        <v>77462.161879714127</v>
      </c>
      <c r="G1998">
        <v>43754.090167012902</v>
      </c>
      <c r="H1998">
        <v>505122.79879331798</v>
      </c>
      <c r="I1998">
        <v>682528.53777043102</v>
      </c>
      <c r="J1998">
        <v>1570906.17674179</v>
      </c>
      <c r="K1998">
        <v>3281356.9847363699</v>
      </c>
      <c r="L1998">
        <v>6200361.4675792903</v>
      </c>
      <c r="M1998">
        <v>7594366.0956709404</v>
      </c>
      <c r="N1998">
        <v>13410568.0076559</v>
      </c>
      <c r="O1998">
        <v>27606124.3354192</v>
      </c>
      <c r="Q1998" t="str">
        <f>VLOOKUP(A1998,Lookup_Tables!$D$2:$E$7,2,FALSE)</f>
        <v>AP</v>
      </c>
      <c r="R1998" t="str">
        <f>IFERROR(VLOOKUP(D1998,Lookup_Tables!$A$2:$B$21,2,FALSE),"All")</f>
        <v>Port</v>
      </c>
    </row>
    <row r="1999" spans="1:18" hidden="1">
      <c r="A1999">
        <v>-1</v>
      </c>
      <c r="B1999">
        <v>69</v>
      </c>
      <c r="C1999" t="s">
        <v>39</v>
      </c>
      <c r="D1999">
        <v>6</v>
      </c>
      <c r="E1999">
        <v>185141.797906269</v>
      </c>
      <c r="F1999">
        <v>76590.498974670103</v>
      </c>
      <c r="G1999">
        <v>43661.5264944718</v>
      </c>
      <c r="H1999">
        <v>501810.53953344701</v>
      </c>
      <c r="I1999">
        <v>679287.89339497103</v>
      </c>
      <c r="J1999">
        <v>1545038.9378583999</v>
      </c>
      <c r="K1999">
        <v>3236330.6912627602</v>
      </c>
      <c r="L1999">
        <v>6200361.4675792903</v>
      </c>
      <c r="M1999">
        <v>7594366.0956709404</v>
      </c>
      <c r="N1999">
        <v>12928852.1852782</v>
      </c>
      <c r="O1999">
        <v>27579043.745602001</v>
      </c>
      <c r="Q1999" t="str">
        <f>VLOOKUP(A1999,Lookup_Tables!$D$2:$E$7,2,FALSE)</f>
        <v>AP</v>
      </c>
      <c r="R1999" t="str">
        <f>IFERROR(VLOOKUP(D1999,Lookup_Tables!$A$2:$B$21,2,FALSE),"All")</f>
        <v>Port</v>
      </c>
    </row>
    <row r="2000" spans="1:18" hidden="1">
      <c r="A2000">
        <v>-1</v>
      </c>
      <c r="B2000">
        <v>69</v>
      </c>
      <c r="C2000" t="s">
        <v>38</v>
      </c>
      <c r="D2000">
        <v>9</v>
      </c>
      <c r="E2000">
        <v>8561.3725902583501</v>
      </c>
      <c r="F2000">
        <v>3834.4874276221708</v>
      </c>
      <c r="G2000">
        <v>1029.19409055285</v>
      </c>
      <c r="H2000">
        <v>15080.521455386501</v>
      </c>
      <c r="I2000">
        <v>23416.335903781499</v>
      </c>
      <c r="J2000">
        <v>60991.125910833602</v>
      </c>
      <c r="K2000">
        <v>166781.82204393001</v>
      </c>
      <c r="L2000">
        <v>309621.11679119401</v>
      </c>
      <c r="M2000">
        <v>370831.33009825798</v>
      </c>
      <c r="N2000">
        <v>677685.59856068401</v>
      </c>
      <c r="O2000">
        <v>1079589.1783596801</v>
      </c>
      <c r="Q2000" t="str">
        <f>VLOOKUP(A2000,Lookup_Tables!$D$2:$E$7,2,FALSE)</f>
        <v>AP</v>
      </c>
      <c r="R2000" t="str">
        <f>IFERROR(VLOOKUP(D2000,Lookup_Tables!$A$2:$B$21,2,FALSE),"All")</f>
        <v>Pub Admin Bldg</v>
      </c>
    </row>
    <row r="2001" spans="1:18" hidden="1">
      <c r="A2001">
        <v>-1</v>
      </c>
      <c r="B2001">
        <v>69</v>
      </c>
      <c r="C2001" t="s">
        <v>39</v>
      </c>
      <c r="D2001">
        <v>9</v>
      </c>
      <c r="E2001">
        <v>8477.1420959268598</v>
      </c>
      <c r="F2001">
        <v>3788.4875646426945</v>
      </c>
      <c r="G2001">
        <v>1010.81966504861</v>
      </c>
      <c r="H2001">
        <v>15061.4311058029</v>
      </c>
      <c r="I2001">
        <v>23279.981315334499</v>
      </c>
      <c r="J2001">
        <v>58871.581160049303</v>
      </c>
      <c r="K2001">
        <v>166334.725500737</v>
      </c>
      <c r="L2001">
        <v>309621.11679119401</v>
      </c>
      <c r="M2001">
        <v>370560.01413086499</v>
      </c>
      <c r="N2001">
        <v>677685.59856068401</v>
      </c>
      <c r="O2001">
        <v>1068379.90448215</v>
      </c>
      <c r="Q2001" t="str">
        <f>VLOOKUP(A2001,Lookup_Tables!$D$2:$E$7,2,FALSE)</f>
        <v>AP</v>
      </c>
      <c r="R2001" t="str">
        <f>IFERROR(VLOOKUP(D2001,Lookup_Tables!$A$2:$B$21,2,FALSE),"All")</f>
        <v>Pub Admin Bldg</v>
      </c>
    </row>
    <row r="2002" spans="1:18" hidden="1">
      <c r="A2002">
        <v>-1</v>
      </c>
      <c r="B2002">
        <v>69</v>
      </c>
      <c r="C2002" t="s">
        <v>38</v>
      </c>
      <c r="D2002">
        <v>10</v>
      </c>
      <c r="E2002">
        <v>269100.381012286</v>
      </c>
      <c r="F2002">
        <v>84320.312267973728</v>
      </c>
      <c r="G2002">
        <v>63535.888833334102</v>
      </c>
      <c r="H2002">
        <v>671185.387378696</v>
      </c>
      <c r="I2002">
        <v>970689.92461485998</v>
      </c>
      <c r="J2002">
        <v>2290124.4307340099</v>
      </c>
      <c r="K2002">
        <v>5356983.36992021</v>
      </c>
      <c r="L2002">
        <v>10976921.571266601</v>
      </c>
      <c r="M2002">
        <v>13452281.106715599</v>
      </c>
      <c r="N2002">
        <v>23202856.772006601</v>
      </c>
      <c r="O2002">
        <v>52780313.121625699</v>
      </c>
      <c r="Q2002" t="str">
        <f>VLOOKUP(A2002,Lookup_Tables!$D$2:$E$7,2,FALSE)</f>
        <v>AP</v>
      </c>
      <c r="R2002" t="str">
        <f>IFERROR(VLOOKUP(D2002,Lookup_Tables!$A$2:$B$21,2,FALSE),"All")</f>
        <v>Pub School</v>
      </c>
    </row>
    <row r="2003" spans="1:18" hidden="1">
      <c r="A2003">
        <v>-1</v>
      </c>
      <c r="B2003">
        <v>69</v>
      </c>
      <c r="C2003" t="s">
        <v>39</v>
      </c>
      <c r="D2003">
        <v>10</v>
      </c>
      <c r="E2003">
        <v>266286.55671728897</v>
      </c>
      <c r="F2003">
        <v>84776.077475067723</v>
      </c>
      <c r="G2003">
        <v>62382.9498787759</v>
      </c>
      <c r="H2003">
        <v>659628.98184627795</v>
      </c>
      <c r="I2003">
        <v>953959.77133149502</v>
      </c>
      <c r="J2003">
        <v>2214176.1355493302</v>
      </c>
      <c r="K2003">
        <v>4945336.8193060802</v>
      </c>
      <c r="L2003">
        <v>10976921.571266601</v>
      </c>
      <c r="M2003">
        <v>13432078.3097165</v>
      </c>
      <c r="N2003">
        <v>23202856.772006601</v>
      </c>
      <c r="O2003">
        <v>52738132.652472302</v>
      </c>
      <c r="Q2003" t="str">
        <f>VLOOKUP(A2003,Lookup_Tables!$D$2:$E$7,2,FALSE)</f>
        <v>AP</v>
      </c>
      <c r="R2003" t="str">
        <f>IFERROR(VLOOKUP(D2003,Lookup_Tables!$A$2:$B$21,2,FALSE),"All")</f>
        <v>Pub School</v>
      </c>
    </row>
    <row r="2004" spans="1:18" hidden="1">
      <c r="A2004">
        <v>-1</v>
      </c>
      <c r="B2004">
        <v>69</v>
      </c>
      <c r="C2004" t="s">
        <v>38</v>
      </c>
      <c r="D2004">
        <v>11</v>
      </c>
      <c r="E2004">
        <v>205346.60054558</v>
      </c>
      <c r="F2004">
        <v>92139.117283474247</v>
      </c>
      <c r="G2004">
        <v>25680.435268322701</v>
      </c>
      <c r="H2004">
        <v>248226.18439870299</v>
      </c>
      <c r="I2004">
        <v>393715.684812864</v>
      </c>
      <c r="J2004">
        <v>1198364.3205104601</v>
      </c>
      <c r="K2004">
        <v>4082971.87884092</v>
      </c>
      <c r="L2004">
        <v>8037405.9772957601</v>
      </c>
      <c r="M2004">
        <v>9458523.8270618208</v>
      </c>
      <c r="N2004">
        <v>17025286.733613402</v>
      </c>
      <c r="O2004">
        <v>28384030.973133199</v>
      </c>
      <c r="Q2004" t="str">
        <f>VLOOKUP(A2004,Lookup_Tables!$D$2:$E$7,2,FALSE)</f>
        <v>AP</v>
      </c>
      <c r="R2004" t="str">
        <f>IFERROR(VLOOKUP(D2004,Lookup_Tables!$A$2:$B$21,2,FALSE),"All")</f>
        <v>Pub Univ</v>
      </c>
    </row>
    <row r="2005" spans="1:18" hidden="1">
      <c r="A2005">
        <v>-1</v>
      </c>
      <c r="B2005">
        <v>69</v>
      </c>
      <c r="C2005" t="s">
        <v>39</v>
      </c>
      <c r="D2005">
        <v>11</v>
      </c>
      <c r="E2005">
        <v>203553.33531040701</v>
      </c>
      <c r="F2005">
        <v>94762.43715646473</v>
      </c>
      <c r="G2005">
        <v>25680.435268322701</v>
      </c>
      <c r="H2005">
        <v>248226.18439870299</v>
      </c>
      <c r="I2005">
        <v>393715.684812864</v>
      </c>
      <c r="J2005">
        <v>1189808.81066775</v>
      </c>
      <c r="K2005">
        <v>4082971.87884092</v>
      </c>
      <c r="L2005">
        <v>7481244.4167876597</v>
      </c>
      <c r="M2005">
        <v>9458523.8270618208</v>
      </c>
      <c r="N2005">
        <v>17025286.733613402</v>
      </c>
      <c r="O2005">
        <v>24609162.523904901</v>
      </c>
      <c r="Q2005" t="str">
        <f>VLOOKUP(A2005,Lookup_Tables!$D$2:$E$7,2,FALSE)</f>
        <v>AP</v>
      </c>
      <c r="R2005" t="str">
        <f>IFERROR(VLOOKUP(D2005,Lookup_Tables!$A$2:$B$21,2,FALSE),"All")</f>
        <v>Pub Univ</v>
      </c>
    </row>
    <row r="2006" spans="1:18" hidden="1">
      <c r="A2006">
        <v>-1</v>
      </c>
      <c r="B2006">
        <v>69</v>
      </c>
      <c r="C2006" t="s">
        <v>38</v>
      </c>
      <c r="D2006">
        <v>13</v>
      </c>
      <c r="E2006">
        <v>119146.964346965</v>
      </c>
      <c r="F2006">
        <v>44067.577127227822</v>
      </c>
      <c r="G2006">
        <v>16193.435754219499</v>
      </c>
      <c r="H2006">
        <v>223105.29528396201</v>
      </c>
      <c r="I2006">
        <v>334756.147862666</v>
      </c>
      <c r="J2006">
        <v>947152.49716906704</v>
      </c>
      <c r="K2006">
        <v>2353683.73294891</v>
      </c>
      <c r="L2006">
        <v>4414891.44127829</v>
      </c>
      <c r="M2006">
        <v>5843402.0366619704</v>
      </c>
      <c r="N2006">
        <v>10658743.289569501</v>
      </c>
      <c r="O2006">
        <v>20156615.065984599</v>
      </c>
      <c r="Q2006" t="str">
        <f>VLOOKUP(A2006,Lookup_Tables!$D$2:$E$7,2,FALSE)</f>
        <v>AP</v>
      </c>
      <c r="R2006" t="str">
        <f>IFERROR(VLOOKUP(D2006,Lookup_Tables!$A$2:$B$21,2,FALSE),"All")</f>
        <v>Residual Inst</v>
      </c>
    </row>
    <row r="2007" spans="1:18" hidden="1">
      <c r="A2007">
        <v>-1</v>
      </c>
      <c r="B2007">
        <v>69</v>
      </c>
      <c r="C2007" t="s">
        <v>39</v>
      </c>
      <c r="D2007">
        <v>13</v>
      </c>
      <c r="E2007">
        <v>118121.676892837</v>
      </c>
      <c r="F2007">
        <v>43739.217411613354</v>
      </c>
      <c r="G2007">
        <v>15793.495636535101</v>
      </c>
      <c r="H2007">
        <v>214662.337740216</v>
      </c>
      <c r="I2007">
        <v>329704.03866728401</v>
      </c>
      <c r="J2007">
        <v>947152.49716906704</v>
      </c>
      <c r="K2007">
        <v>2339902.6134390901</v>
      </c>
      <c r="L2007">
        <v>4414891.44127829</v>
      </c>
      <c r="M2007">
        <v>5833413.7111405497</v>
      </c>
      <c r="N2007">
        <v>10198342.0575752</v>
      </c>
      <c r="O2007">
        <v>20156615.065984599</v>
      </c>
      <c r="Q2007" t="str">
        <f>VLOOKUP(A2007,Lookup_Tables!$D$2:$E$7,2,FALSE)</f>
        <v>AP</v>
      </c>
      <c r="R2007" t="str">
        <f>IFERROR(VLOOKUP(D2007,Lookup_Tables!$A$2:$B$21,2,FALSE),"All")</f>
        <v>Residual Inst</v>
      </c>
    </row>
    <row r="2008" spans="1:18" hidden="1">
      <c r="A2008">
        <v>-1</v>
      </c>
      <c r="B2008">
        <v>69</v>
      </c>
      <c r="C2008" t="s">
        <v>38</v>
      </c>
      <c r="D2008">
        <v>14</v>
      </c>
      <c r="E2008">
        <v>596537.62951438199</v>
      </c>
      <c r="F2008">
        <v>229261.00295766449</v>
      </c>
      <c r="G2008">
        <v>90553.710375396404</v>
      </c>
      <c r="H2008">
        <v>1931516.4336643801</v>
      </c>
      <c r="I2008">
        <v>2611857.4146618498</v>
      </c>
      <c r="J2008">
        <v>4999729.8566152398</v>
      </c>
      <c r="K2008">
        <v>10744682.345914699</v>
      </c>
      <c r="L2008">
        <v>21119904.847381599</v>
      </c>
      <c r="M2008">
        <v>25603345.1707072</v>
      </c>
      <c r="N2008">
        <v>52962188.853000499</v>
      </c>
      <c r="O2008">
        <v>85132370.111220703</v>
      </c>
      <c r="Q2008" t="str">
        <f>VLOOKUP(A2008,Lookup_Tables!$D$2:$E$7,2,FALSE)</f>
        <v>AP</v>
      </c>
      <c r="R2008" t="str">
        <f>IFERROR(VLOOKUP(D2008,Lookup_Tables!$A$2:$B$21,2,FALSE),"All")</f>
        <v>Road</v>
      </c>
    </row>
    <row r="2009" spans="1:18" hidden="1">
      <c r="A2009">
        <v>-1</v>
      </c>
      <c r="B2009">
        <v>69</v>
      </c>
      <c r="C2009" t="s">
        <v>39</v>
      </c>
      <c r="D2009">
        <v>14</v>
      </c>
      <c r="E2009">
        <v>588952.71007999603</v>
      </c>
      <c r="F2009">
        <v>232374.58908983681</v>
      </c>
      <c r="G2009">
        <v>89936.329350771994</v>
      </c>
      <c r="H2009">
        <v>1901942.7499106301</v>
      </c>
      <c r="I2009">
        <v>2555517.7098390101</v>
      </c>
      <c r="J2009">
        <v>4957134.0808079503</v>
      </c>
      <c r="K2009">
        <v>10000449.321374601</v>
      </c>
      <c r="L2009">
        <v>21119904.847381599</v>
      </c>
      <c r="M2009">
        <v>25603345.1707072</v>
      </c>
      <c r="N2009">
        <v>47396202.895469204</v>
      </c>
      <c r="O2009">
        <v>85132370.111220703</v>
      </c>
      <c r="Q2009" t="str">
        <f>VLOOKUP(A2009,Lookup_Tables!$D$2:$E$7,2,FALSE)</f>
        <v>AP</v>
      </c>
      <c r="R2009" t="str">
        <f>IFERROR(VLOOKUP(D2009,Lookup_Tables!$A$2:$B$21,2,FALSE),"All")</f>
        <v>Road</v>
      </c>
    </row>
    <row r="2010" spans="1:18" hidden="1">
      <c r="A2010">
        <v>-1</v>
      </c>
      <c r="B2010">
        <v>69</v>
      </c>
      <c r="C2010" t="s">
        <v>38</v>
      </c>
      <c r="D2010">
        <v>15</v>
      </c>
      <c r="E2010">
        <v>9169648.0010323096</v>
      </c>
      <c r="F2010">
        <v>3107774.2707301816</v>
      </c>
      <c r="G2010">
        <v>4419592.0057292301</v>
      </c>
      <c r="H2010">
        <v>29466662.523788702</v>
      </c>
      <c r="I2010">
        <v>38755923.1874265</v>
      </c>
      <c r="J2010">
        <v>89075578.107871994</v>
      </c>
      <c r="K2010">
        <v>185660042.62602901</v>
      </c>
      <c r="L2010">
        <v>340189715.26643097</v>
      </c>
      <c r="M2010">
        <v>428902661.68777198</v>
      </c>
      <c r="N2010">
        <v>724214816.71535802</v>
      </c>
      <c r="O2010">
        <v>1342242332.0321</v>
      </c>
      <c r="Q2010" t="str">
        <f>VLOOKUP(A2010,Lookup_Tables!$D$2:$E$7,2,FALSE)</f>
        <v>AP</v>
      </c>
      <c r="R2010" t="str">
        <f>IFERROR(VLOOKUP(D2010,Lookup_Tables!$A$2:$B$21,2,FALSE),"All")</f>
        <v>All</v>
      </c>
    </row>
    <row r="2011" spans="1:18" hidden="1">
      <c r="A2011">
        <v>-1</v>
      </c>
      <c r="B2011">
        <v>69</v>
      </c>
      <c r="C2011" t="s">
        <v>39</v>
      </c>
      <c r="D2011">
        <v>15</v>
      </c>
      <c r="E2011">
        <v>9037435.1076690108</v>
      </c>
      <c r="F2011">
        <v>3134869.473011476</v>
      </c>
      <c r="G2011">
        <v>4268868.0078994399</v>
      </c>
      <c r="H2011">
        <v>28322247.363690101</v>
      </c>
      <c r="I2011">
        <v>35653220.601537302</v>
      </c>
      <c r="J2011">
        <v>87094579.350332305</v>
      </c>
      <c r="K2011">
        <v>183430132.62255701</v>
      </c>
      <c r="L2011">
        <v>339410670.59993899</v>
      </c>
      <c r="M2011">
        <v>428902661.68777198</v>
      </c>
      <c r="N2011">
        <v>654687538.88469005</v>
      </c>
      <c r="O2011">
        <v>1342242332.0321</v>
      </c>
      <c r="Q2011" t="str">
        <f>VLOOKUP(A2011,Lookup_Tables!$D$2:$E$7,2,FALSE)</f>
        <v>AP</v>
      </c>
      <c r="R2011" t="str">
        <f>IFERROR(VLOOKUP(D2011,Lookup_Tables!$A$2:$B$21,2,FALSE),"All")</f>
        <v>All</v>
      </c>
    </row>
    <row r="2012" spans="1:18" hidden="1">
      <c r="A2012">
        <v>-1</v>
      </c>
      <c r="B2012">
        <v>69</v>
      </c>
      <c r="C2012" t="s">
        <v>38</v>
      </c>
      <c r="D2012">
        <v>16</v>
      </c>
      <c r="E2012">
        <v>1608630.6495126199</v>
      </c>
      <c r="F2012">
        <v>622396.59803567594</v>
      </c>
      <c r="G2012">
        <v>506727.19439353701</v>
      </c>
      <c r="H2012">
        <v>4413585.7437401796</v>
      </c>
      <c r="I2012">
        <v>5632388.2589914901</v>
      </c>
      <c r="J2012">
        <v>13779843.3783371</v>
      </c>
      <c r="K2012">
        <v>30164543.535801299</v>
      </c>
      <c r="L2012">
        <v>56618132.422836699</v>
      </c>
      <c r="M2012">
        <v>68741000.404111102</v>
      </c>
      <c r="N2012">
        <v>131685799.57917</v>
      </c>
      <c r="O2012">
        <v>236900924.52524599</v>
      </c>
      <c r="Q2012" t="str">
        <f>VLOOKUP(A2012,Lookup_Tables!$D$2:$E$7,2,FALSE)</f>
        <v>AP</v>
      </c>
      <c r="R2012" t="str">
        <f>IFERROR(VLOOKUP(D2012,Lookup_Tables!$A$2:$B$21,2,FALSE),"All")</f>
        <v>Government_Loss</v>
      </c>
    </row>
    <row r="2013" spans="1:18" hidden="1">
      <c r="A2013">
        <v>-1</v>
      </c>
      <c r="B2013">
        <v>69</v>
      </c>
      <c r="C2013" t="s">
        <v>39</v>
      </c>
      <c r="D2013">
        <v>16</v>
      </c>
      <c r="E2013">
        <v>1588122.08326576</v>
      </c>
      <c r="F2013">
        <v>624621.406075006</v>
      </c>
      <c r="G2013">
        <v>483279.95303980901</v>
      </c>
      <c r="H2013">
        <v>4333510.2325922698</v>
      </c>
      <c r="I2013">
        <v>5372126.6922957804</v>
      </c>
      <c r="J2013">
        <v>13293179.7089241</v>
      </c>
      <c r="K2013">
        <v>28715410.686404701</v>
      </c>
      <c r="L2013">
        <v>56618132.422836699</v>
      </c>
      <c r="M2013">
        <v>68741000.404111102</v>
      </c>
      <c r="N2013">
        <v>126742985.92252301</v>
      </c>
      <c r="O2013">
        <v>236633489.68101501</v>
      </c>
      <c r="Q2013" t="str">
        <f>VLOOKUP(A2013,Lookup_Tables!$D$2:$E$7,2,FALSE)</f>
        <v>AP</v>
      </c>
      <c r="R2013" t="str">
        <f>IFERROR(VLOOKUP(D2013,Lookup_Tables!$A$2:$B$21,2,FALSE),"All")</f>
        <v>Government_Loss</v>
      </c>
    </row>
    <row r="2014" spans="1:18" hidden="1">
      <c r="A2014">
        <v>-1</v>
      </c>
      <c r="B2014">
        <v>69</v>
      </c>
      <c r="C2014" t="s">
        <v>38</v>
      </c>
      <c r="D2014">
        <v>17</v>
      </c>
      <c r="E2014">
        <v>1301509.7215487701</v>
      </c>
      <c r="F2014">
        <v>474154.84022755059</v>
      </c>
      <c r="G2014">
        <v>629541.921923124</v>
      </c>
      <c r="H2014">
        <v>4107840.4309056201</v>
      </c>
      <c r="I2014">
        <v>5521549.2472338798</v>
      </c>
      <c r="J2014">
        <v>11252777.5518691</v>
      </c>
      <c r="K2014">
        <v>23119145.755589999</v>
      </c>
      <c r="L2014">
        <v>51155979.914343297</v>
      </c>
      <c r="M2014">
        <v>64370548.068579704</v>
      </c>
      <c r="N2014">
        <v>100929448.45281599</v>
      </c>
      <c r="O2014">
        <v>179626082.41474599</v>
      </c>
      <c r="Q2014" t="str">
        <f>VLOOKUP(A2014,Lookup_Tables!$D$2:$E$7,2,FALSE)</f>
        <v>AP</v>
      </c>
      <c r="R2014" t="str">
        <f>IFERROR(VLOOKUP(D2014,Lookup_Tables!$A$2:$B$21,2,FALSE),"All")</f>
        <v>Emergency_Loss</v>
      </c>
    </row>
    <row r="2015" spans="1:18" hidden="1">
      <c r="A2015">
        <v>-1</v>
      </c>
      <c r="B2015">
        <v>69</v>
      </c>
      <c r="C2015" t="s">
        <v>39</v>
      </c>
      <c r="D2015">
        <v>17</v>
      </c>
      <c r="E2015">
        <v>1284847.57647399</v>
      </c>
      <c r="F2015">
        <v>466079.1878993432</v>
      </c>
      <c r="G2015">
        <v>618164.81079059897</v>
      </c>
      <c r="H2015">
        <v>3959203.32129206</v>
      </c>
      <c r="I2015">
        <v>5320871.7969487896</v>
      </c>
      <c r="J2015">
        <v>10915011.577808101</v>
      </c>
      <c r="K2015">
        <v>23119145.755589999</v>
      </c>
      <c r="L2015">
        <v>50792760.810171098</v>
      </c>
      <c r="M2015">
        <v>64370548.068579704</v>
      </c>
      <c r="N2015">
        <v>100929448.45281599</v>
      </c>
      <c r="O2015">
        <v>179129708.40866399</v>
      </c>
      <c r="Q2015" t="str">
        <f>VLOOKUP(A2015,Lookup_Tables!$D$2:$E$7,2,FALSE)</f>
        <v>AP</v>
      </c>
      <c r="R2015" t="str">
        <f>IFERROR(VLOOKUP(D2015,Lookup_Tables!$A$2:$B$21,2,FALSE),"All")</f>
        <v>Emergency_Loss</v>
      </c>
    </row>
    <row r="2016" spans="1:18" hidden="1">
      <c r="A2016">
        <v>-1</v>
      </c>
      <c r="B2016">
        <v>69</v>
      </c>
      <c r="C2016" t="s">
        <v>38</v>
      </c>
      <c r="D2016">
        <v>18</v>
      </c>
      <c r="E2016">
        <v>2910140.37106138</v>
      </c>
      <c r="F2016">
        <v>1127025.1514805621</v>
      </c>
      <c r="G2016">
        <v>1164966.8458588501</v>
      </c>
      <c r="H2016">
        <v>8325578.0071382103</v>
      </c>
      <c r="I2016">
        <v>10822054.831065601</v>
      </c>
      <c r="J2016">
        <v>25617369.645457901</v>
      </c>
      <c r="K2016">
        <v>52083719.635084197</v>
      </c>
      <c r="L2016">
        <v>114611134.765306</v>
      </c>
      <c r="M2016">
        <v>128226843.928077</v>
      </c>
      <c r="N2016">
        <v>209235175.16429499</v>
      </c>
      <c r="O2016">
        <v>416527006.93999201</v>
      </c>
      <c r="Q2016" t="str">
        <f>VLOOKUP(A2016,Lookup_Tables!$D$2:$E$7,2,FALSE)</f>
        <v>AP</v>
      </c>
      <c r="R2016" t="str">
        <f>IFERROR(VLOOKUP(D2016,Lookup_Tables!$A$2:$B$21,2,FALSE),"All")</f>
        <v>Govt_Plus_Emergency</v>
      </c>
    </row>
    <row r="2017" spans="1:18" hidden="1">
      <c r="A2017">
        <v>-1</v>
      </c>
      <c r="B2017">
        <v>69</v>
      </c>
      <c r="C2017" t="s">
        <v>39</v>
      </c>
      <c r="D2017">
        <v>18</v>
      </c>
      <c r="E2017">
        <v>2872231.80565362</v>
      </c>
      <c r="F2017">
        <v>1112622.9644480662</v>
      </c>
      <c r="G2017">
        <v>1120630.70392159</v>
      </c>
      <c r="H2017">
        <v>8032604.0370781701</v>
      </c>
      <c r="I2017">
        <v>10529640.343901601</v>
      </c>
      <c r="J2017">
        <v>25318427.0616921</v>
      </c>
      <c r="K2017">
        <v>50737200.278853796</v>
      </c>
      <c r="L2017">
        <v>110102832.65646499</v>
      </c>
      <c r="M2017">
        <v>128226843.928077</v>
      </c>
      <c r="N2017">
        <v>209235118.51434901</v>
      </c>
      <c r="O2017">
        <v>415763198.089679</v>
      </c>
      <c r="Q2017" t="str">
        <f>VLOOKUP(A2017,Lookup_Tables!$D$2:$E$7,2,FALSE)</f>
        <v>AP</v>
      </c>
      <c r="R2017" t="str">
        <f>IFERROR(VLOOKUP(D2017,Lookup_Tables!$A$2:$B$21,2,FALSE),"All")</f>
        <v>Govt_Plus_Emergency</v>
      </c>
    </row>
    <row r="2018" spans="1:18" hidden="1">
      <c r="A2018">
        <v>-1</v>
      </c>
      <c r="B2018">
        <v>70</v>
      </c>
      <c r="C2018" t="s">
        <v>38</v>
      </c>
      <c r="D2018">
        <v>0</v>
      </c>
      <c r="E2018">
        <v>660628993.18686295</v>
      </c>
      <c r="F2018">
        <v>264784102.36427146</v>
      </c>
      <c r="G2018">
        <v>1374916453.4684401</v>
      </c>
      <c r="H2018">
        <v>3662015985.8766599</v>
      </c>
      <c r="I2018">
        <v>4385813944.5687399</v>
      </c>
      <c r="J2018">
        <v>6712488989.1596003</v>
      </c>
      <c r="K2018">
        <v>9785063318.0652599</v>
      </c>
      <c r="L2018">
        <v>16594794003.5301</v>
      </c>
      <c r="M2018">
        <v>18571143503.549599</v>
      </c>
      <c r="N2018">
        <v>24830666522.174</v>
      </c>
      <c r="O2018">
        <v>35840992845.658401</v>
      </c>
      <c r="Q2018" t="str">
        <f>VLOOKUP(A2018,Lookup_Tables!$D$2:$E$7,2,FALSE)</f>
        <v>AP</v>
      </c>
      <c r="R2018" t="str">
        <f>IFERROR(VLOOKUP(D2018,Lookup_Tables!$A$2:$B$21,2,FALSE),"All")</f>
        <v>Private Assets</v>
      </c>
    </row>
    <row r="2019" spans="1:18" hidden="1">
      <c r="A2019">
        <v>-1</v>
      </c>
      <c r="B2019">
        <v>70</v>
      </c>
      <c r="C2019" t="s">
        <v>39</v>
      </c>
      <c r="D2019">
        <v>0</v>
      </c>
      <c r="E2019">
        <v>603061760.65181696</v>
      </c>
      <c r="F2019">
        <v>233162776.82695317</v>
      </c>
      <c r="G2019">
        <v>1228970849.2826099</v>
      </c>
      <c r="H2019">
        <v>3328834625.7979898</v>
      </c>
      <c r="I2019">
        <v>3928918675.8951898</v>
      </c>
      <c r="J2019">
        <v>6288384851.1112299</v>
      </c>
      <c r="K2019">
        <v>9188603285.2796001</v>
      </c>
      <c r="L2019">
        <v>15745767088.665701</v>
      </c>
      <c r="M2019">
        <v>18209329496.933601</v>
      </c>
      <c r="N2019">
        <v>24750637818.563202</v>
      </c>
      <c r="O2019">
        <v>35840992845.658401</v>
      </c>
      <c r="Q2019" t="str">
        <f>VLOOKUP(A2019,Lookup_Tables!$D$2:$E$7,2,FALSE)</f>
        <v>AP</v>
      </c>
      <c r="R2019" t="str">
        <f>IFERROR(VLOOKUP(D2019,Lookup_Tables!$A$2:$B$21,2,FALSE),"All")</f>
        <v>Private Assets</v>
      </c>
    </row>
    <row r="2020" spans="1:18" hidden="1">
      <c r="A2020">
        <v>-1</v>
      </c>
      <c r="B2020">
        <v>70</v>
      </c>
      <c r="C2020" t="s">
        <v>38</v>
      </c>
      <c r="D2020">
        <v>1</v>
      </c>
      <c r="E2020">
        <v>669815.96261688496</v>
      </c>
      <c r="F2020">
        <v>225611.04558168945</v>
      </c>
      <c r="G2020">
        <v>1186828.93004162</v>
      </c>
      <c r="H2020">
        <v>3823251.2167328498</v>
      </c>
      <c r="I2020">
        <v>4785062.4656587802</v>
      </c>
      <c r="J2020">
        <v>7658135.8632671004</v>
      </c>
      <c r="K2020">
        <v>12372661.6644552</v>
      </c>
      <c r="L2020">
        <v>18430824.742561702</v>
      </c>
      <c r="M2020">
        <v>20535590.983272199</v>
      </c>
      <c r="N2020">
        <v>36635878.793523498</v>
      </c>
      <c r="O2020">
        <v>49123457.660823099</v>
      </c>
      <c r="Q2020" t="str">
        <f>VLOOKUP(A2020,Lookup_Tables!$D$2:$E$7,2,FALSE)</f>
        <v>AP</v>
      </c>
      <c r="R2020" t="str">
        <f>IFERROR(VLOOKUP(D2020,Lookup_Tables!$A$2:$B$21,2,FALSE),"All")</f>
        <v>Airport</v>
      </c>
    </row>
    <row r="2021" spans="1:18" hidden="1">
      <c r="A2021">
        <v>-1</v>
      </c>
      <c r="B2021">
        <v>70</v>
      </c>
      <c r="C2021" t="s">
        <v>39</v>
      </c>
      <c r="D2021">
        <v>1</v>
      </c>
      <c r="E2021">
        <v>634963.86671179498</v>
      </c>
      <c r="F2021">
        <v>218630.85439584934</v>
      </c>
      <c r="G2021">
        <v>1096240.54984356</v>
      </c>
      <c r="H2021">
        <v>3628046.7594534899</v>
      </c>
      <c r="I2021">
        <v>4330403.8015582701</v>
      </c>
      <c r="J2021">
        <v>7230969.4307844201</v>
      </c>
      <c r="K2021">
        <v>10850341.1495883</v>
      </c>
      <c r="L2021">
        <v>18073340.8322668</v>
      </c>
      <c r="M2021">
        <v>19702081.978111099</v>
      </c>
      <c r="N2021">
        <v>35610153.562448502</v>
      </c>
      <c r="O2021">
        <v>48983827.509332098</v>
      </c>
      <c r="Q2021" t="str">
        <f>VLOOKUP(A2021,Lookup_Tables!$D$2:$E$7,2,FALSE)</f>
        <v>AP</v>
      </c>
      <c r="R2021" t="str">
        <f>IFERROR(VLOOKUP(D2021,Lookup_Tables!$A$2:$B$21,2,FALSE),"All")</f>
        <v>Airport</v>
      </c>
    </row>
    <row r="2022" spans="1:18" hidden="1">
      <c r="A2022">
        <v>-1</v>
      </c>
      <c r="B2022">
        <v>70</v>
      </c>
      <c r="C2022" t="s">
        <v>38</v>
      </c>
      <c r="D2022">
        <v>2</v>
      </c>
      <c r="E2022">
        <v>12554113.392765</v>
      </c>
      <c r="F2022">
        <v>5617562.1826739814</v>
      </c>
      <c r="G2022">
        <v>26595509.626233999</v>
      </c>
      <c r="H2022">
        <v>66428095.195462398</v>
      </c>
      <c r="I2022">
        <v>78542385.990918905</v>
      </c>
      <c r="J2022">
        <v>116001165.314347</v>
      </c>
      <c r="K2022">
        <v>173896027.750797</v>
      </c>
      <c r="L2022">
        <v>268707154.940853</v>
      </c>
      <c r="M2022">
        <v>300406062.354496</v>
      </c>
      <c r="N2022">
        <v>385799849.85740799</v>
      </c>
      <c r="O2022">
        <v>565923970.31123996</v>
      </c>
      <c r="Q2022" t="str">
        <f>VLOOKUP(A2022,Lookup_Tables!$D$2:$E$7,2,FALSE)</f>
        <v>AP</v>
      </c>
      <c r="R2022" t="str">
        <f>IFERROR(VLOOKUP(D2022,Lookup_Tables!$A$2:$B$21,2,FALSE),"All")</f>
        <v>Bridge</v>
      </c>
    </row>
    <row r="2023" spans="1:18" hidden="1">
      <c r="A2023">
        <v>-1</v>
      </c>
      <c r="B2023">
        <v>70</v>
      </c>
      <c r="C2023" t="s">
        <v>39</v>
      </c>
      <c r="D2023">
        <v>2</v>
      </c>
      <c r="E2023">
        <v>11113270.764573401</v>
      </c>
      <c r="F2023">
        <v>4840702.2184996316</v>
      </c>
      <c r="G2023">
        <v>22325253.782219201</v>
      </c>
      <c r="H2023">
        <v>58502993.972343102</v>
      </c>
      <c r="I2023">
        <v>68570441.768506393</v>
      </c>
      <c r="J2023">
        <v>106958567.95132001</v>
      </c>
      <c r="K2023">
        <v>163165414.08489901</v>
      </c>
      <c r="L2023">
        <v>243987826.34458199</v>
      </c>
      <c r="M2023">
        <v>283241331.15022802</v>
      </c>
      <c r="N2023">
        <v>385799849.85740799</v>
      </c>
      <c r="O2023">
        <v>547077747.52959597</v>
      </c>
      <c r="Q2023" t="str">
        <f>VLOOKUP(A2023,Lookup_Tables!$D$2:$E$7,2,FALSE)</f>
        <v>AP</v>
      </c>
      <c r="R2023" t="str">
        <f>IFERROR(VLOOKUP(D2023,Lookup_Tables!$A$2:$B$21,2,FALSE),"All")</f>
        <v>Bridge</v>
      </c>
    </row>
    <row r="2024" spans="1:18" hidden="1">
      <c r="A2024">
        <v>-1</v>
      </c>
      <c r="B2024">
        <v>70</v>
      </c>
      <c r="C2024" t="s">
        <v>38</v>
      </c>
      <c r="D2024">
        <v>3</v>
      </c>
      <c r="E2024">
        <v>1363570.85106055</v>
      </c>
      <c r="F2024">
        <v>612561.69855066389</v>
      </c>
      <c r="G2024">
        <v>2921313.6975187501</v>
      </c>
      <c r="H2024">
        <v>7123120.2571930299</v>
      </c>
      <c r="I2024">
        <v>8331667.4575990997</v>
      </c>
      <c r="J2024">
        <v>12755867.5972222</v>
      </c>
      <c r="K2024">
        <v>19163686.1318206</v>
      </c>
      <c r="L2024">
        <v>29474198.463099699</v>
      </c>
      <c r="M2024">
        <v>32153618.5410304</v>
      </c>
      <c r="N2024">
        <v>42721931.866792798</v>
      </c>
      <c r="O2024">
        <v>57273492.828032002</v>
      </c>
      <c r="Q2024" t="str">
        <f>VLOOKUP(A2024,Lookup_Tables!$D$2:$E$7,2,FALSE)</f>
        <v>AP</v>
      </c>
      <c r="R2024" t="str">
        <f>IFERROR(VLOOKUP(D2024,Lookup_Tables!$A$2:$B$21,2,FALSE),"All")</f>
        <v>Govt Hosp</v>
      </c>
    </row>
    <row r="2025" spans="1:18" hidden="1">
      <c r="A2025">
        <v>-1</v>
      </c>
      <c r="B2025">
        <v>70</v>
      </c>
      <c r="C2025" t="s">
        <v>39</v>
      </c>
      <c r="D2025">
        <v>3</v>
      </c>
      <c r="E2025">
        <v>1213497.78553759</v>
      </c>
      <c r="F2025">
        <v>532751.51854333945</v>
      </c>
      <c r="G2025">
        <v>2469515.25622408</v>
      </c>
      <c r="H2025">
        <v>6142460.1216907296</v>
      </c>
      <c r="I2025">
        <v>7510757.9055406703</v>
      </c>
      <c r="J2025">
        <v>11178296.445709599</v>
      </c>
      <c r="K2025">
        <v>18029084.5410995</v>
      </c>
      <c r="L2025">
        <v>28152859.983218201</v>
      </c>
      <c r="M2025">
        <v>31267699.898119301</v>
      </c>
      <c r="N2025">
        <v>41942577.329078197</v>
      </c>
      <c r="O2025">
        <v>56922959.025522798</v>
      </c>
      <c r="Q2025" t="str">
        <f>VLOOKUP(A2025,Lookup_Tables!$D$2:$E$7,2,FALSE)</f>
        <v>AP</v>
      </c>
      <c r="R2025" t="str">
        <f>IFERROR(VLOOKUP(D2025,Lookup_Tables!$A$2:$B$21,2,FALSE),"All")</f>
        <v>Govt Hosp</v>
      </c>
    </row>
    <row r="2026" spans="1:18" hidden="1">
      <c r="A2026">
        <v>-1</v>
      </c>
      <c r="B2026">
        <v>70</v>
      </c>
      <c r="C2026" t="s">
        <v>38</v>
      </c>
      <c r="D2026">
        <v>4</v>
      </c>
      <c r="E2026">
        <v>719793.71419785405</v>
      </c>
      <c r="F2026">
        <v>297522.28471929609</v>
      </c>
      <c r="G2026">
        <v>1590520.7333416599</v>
      </c>
      <c r="H2026">
        <v>4104097.1183165801</v>
      </c>
      <c r="I2026">
        <v>4855958.1834055204</v>
      </c>
      <c r="J2026">
        <v>7480147.3468966102</v>
      </c>
      <c r="K2026">
        <v>10968414.331021201</v>
      </c>
      <c r="L2026">
        <v>16128286.4499315</v>
      </c>
      <c r="M2026">
        <v>17928996.129825</v>
      </c>
      <c r="N2026">
        <v>21882819.177123498</v>
      </c>
      <c r="O2026">
        <v>31220788.405967299</v>
      </c>
      <c r="Q2026" t="str">
        <f>VLOOKUP(A2026,Lookup_Tables!$D$2:$E$7,2,FALSE)</f>
        <v>AP</v>
      </c>
      <c r="R2026" t="str">
        <f>IFERROR(VLOOKUP(D2026,Lookup_Tables!$A$2:$B$21,2,FALSE),"All")</f>
        <v>Govt Med Fac</v>
      </c>
    </row>
    <row r="2027" spans="1:18" hidden="1">
      <c r="A2027">
        <v>-1</v>
      </c>
      <c r="B2027">
        <v>70</v>
      </c>
      <c r="C2027" t="s">
        <v>39</v>
      </c>
      <c r="D2027">
        <v>4</v>
      </c>
      <c r="E2027">
        <v>651254.64969387196</v>
      </c>
      <c r="F2027">
        <v>260387.49946221971</v>
      </c>
      <c r="G2027">
        <v>1399955.08996672</v>
      </c>
      <c r="H2027">
        <v>3660031.1191303902</v>
      </c>
      <c r="I2027">
        <v>4463206.1464829799</v>
      </c>
      <c r="J2027">
        <v>6845839.5072473297</v>
      </c>
      <c r="K2027">
        <v>10578468.924809299</v>
      </c>
      <c r="L2027">
        <v>15256538.424799699</v>
      </c>
      <c r="M2027">
        <v>17013944.749800999</v>
      </c>
      <c r="N2027">
        <v>21106948.960740801</v>
      </c>
      <c r="O2027">
        <v>31218108.181927901</v>
      </c>
      <c r="Q2027" t="str">
        <f>VLOOKUP(A2027,Lookup_Tables!$D$2:$E$7,2,FALSE)</f>
        <v>AP</v>
      </c>
      <c r="R2027" t="str">
        <f>IFERROR(VLOOKUP(D2027,Lookup_Tables!$A$2:$B$21,2,FALSE),"All")</f>
        <v>Govt Med Fac</v>
      </c>
    </row>
    <row r="2028" spans="1:18" hidden="1">
      <c r="A2028">
        <v>-1</v>
      </c>
      <c r="B2028">
        <v>70</v>
      </c>
      <c r="C2028" t="s">
        <v>38</v>
      </c>
      <c r="D2028">
        <v>6</v>
      </c>
      <c r="E2028">
        <v>1921177.7813333999</v>
      </c>
      <c r="F2028">
        <v>661851.22854592837</v>
      </c>
      <c r="G2028">
        <v>3583634.2237584698</v>
      </c>
      <c r="H2028">
        <v>11490861.702130999</v>
      </c>
      <c r="I2028">
        <v>13961560.055493601</v>
      </c>
      <c r="J2028">
        <v>22203075.604753401</v>
      </c>
      <c r="K2028">
        <v>34626791.562368497</v>
      </c>
      <c r="L2028">
        <v>55283499.3393047</v>
      </c>
      <c r="M2028">
        <v>60309901.840244301</v>
      </c>
      <c r="N2028">
        <v>87613974.821609497</v>
      </c>
      <c r="O2028">
        <v>122866637.14272401</v>
      </c>
      <c r="Q2028" t="str">
        <f>VLOOKUP(A2028,Lookup_Tables!$D$2:$E$7,2,FALSE)</f>
        <v>AP</v>
      </c>
      <c r="R2028" t="str">
        <f>IFERROR(VLOOKUP(D2028,Lookup_Tables!$A$2:$B$21,2,FALSE),"All")</f>
        <v>Port</v>
      </c>
    </row>
    <row r="2029" spans="1:18" hidden="1">
      <c r="A2029">
        <v>-1</v>
      </c>
      <c r="B2029">
        <v>70</v>
      </c>
      <c r="C2029" t="s">
        <v>39</v>
      </c>
      <c r="D2029">
        <v>6</v>
      </c>
      <c r="E2029">
        <v>1814281.71046616</v>
      </c>
      <c r="F2029">
        <v>627487.03011667542</v>
      </c>
      <c r="G2029">
        <v>3309841.0182499201</v>
      </c>
      <c r="H2029">
        <v>10786597.996811301</v>
      </c>
      <c r="I2029">
        <v>12851681.108669899</v>
      </c>
      <c r="J2029">
        <v>20558044.051693</v>
      </c>
      <c r="K2029">
        <v>32711672.942491502</v>
      </c>
      <c r="L2029">
        <v>52503980.610398799</v>
      </c>
      <c r="M2029">
        <v>56570743.740839198</v>
      </c>
      <c r="N2029">
        <v>87286914.246236995</v>
      </c>
      <c r="O2029">
        <v>122866637.14272401</v>
      </c>
      <c r="Q2029" t="str">
        <f>VLOOKUP(A2029,Lookup_Tables!$D$2:$E$7,2,FALSE)</f>
        <v>AP</v>
      </c>
      <c r="R2029" t="str">
        <f>IFERROR(VLOOKUP(D2029,Lookup_Tables!$A$2:$B$21,2,FALSE),"All")</f>
        <v>Port</v>
      </c>
    </row>
    <row r="2030" spans="1:18" hidden="1">
      <c r="A2030">
        <v>-1</v>
      </c>
      <c r="B2030">
        <v>70</v>
      </c>
      <c r="C2030" t="s">
        <v>38</v>
      </c>
      <c r="D2030">
        <v>9</v>
      </c>
      <c r="E2030">
        <v>710937.28670248901</v>
      </c>
      <c r="F2030">
        <v>242150.83959129441</v>
      </c>
      <c r="G2030">
        <v>1200570.87020261</v>
      </c>
      <c r="H2030">
        <v>4119428.4097022898</v>
      </c>
      <c r="I2030">
        <v>4869509.92887579</v>
      </c>
      <c r="J2030">
        <v>7700722.9756745603</v>
      </c>
      <c r="K2030">
        <v>12923152.822437599</v>
      </c>
      <c r="L2030">
        <v>22168087.373819198</v>
      </c>
      <c r="M2030">
        <v>24990839.614608701</v>
      </c>
      <c r="N2030">
        <v>38304826.608385101</v>
      </c>
      <c r="O2030">
        <v>52284955.202595197</v>
      </c>
      <c r="Q2030" t="str">
        <f>VLOOKUP(A2030,Lookup_Tables!$D$2:$E$7,2,FALSE)</f>
        <v>AP</v>
      </c>
      <c r="R2030" t="str">
        <f>IFERROR(VLOOKUP(D2030,Lookup_Tables!$A$2:$B$21,2,FALSE),"All")</f>
        <v>Pub Admin Bldg</v>
      </c>
    </row>
    <row r="2031" spans="1:18" hidden="1">
      <c r="A2031">
        <v>-1</v>
      </c>
      <c r="B2031">
        <v>70</v>
      </c>
      <c r="C2031" t="s">
        <v>39</v>
      </c>
      <c r="D2031">
        <v>9</v>
      </c>
      <c r="E2031">
        <v>675636.68612539698</v>
      </c>
      <c r="F2031">
        <v>230080.91820306442</v>
      </c>
      <c r="G2031">
        <v>1055396.2245728399</v>
      </c>
      <c r="H2031">
        <v>3807013.1831412199</v>
      </c>
      <c r="I2031">
        <v>4579835.9214130901</v>
      </c>
      <c r="J2031">
        <v>7310454.8970354702</v>
      </c>
      <c r="K2031">
        <v>12612218.8597167</v>
      </c>
      <c r="L2031">
        <v>21095368.276584599</v>
      </c>
      <c r="M2031">
        <v>24406431.969900601</v>
      </c>
      <c r="N2031">
        <v>37428599.496335998</v>
      </c>
      <c r="O2031">
        <v>52284955.202595197</v>
      </c>
      <c r="Q2031" t="str">
        <f>VLOOKUP(A2031,Lookup_Tables!$D$2:$E$7,2,FALSE)</f>
        <v>AP</v>
      </c>
      <c r="R2031" t="str">
        <f>IFERROR(VLOOKUP(D2031,Lookup_Tables!$A$2:$B$21,2,FALSE),"All")</f>
        <v>Pub Admin Bldg</v>
      </c>
    </row>
    <row r="2032" spans="1:18" hidden="1">
      <c r="A2032">
        <v>-1</v>
      </c>
      <c r="B2032">
        <v>70</v>
      </c>
      <c r="C2032" t="s">
        <v>38</v>
      </c>
      <c r="D2032">
        <v>10</v>
      </c>
      <c r="E2032">
        <v>19499907.284480199</v>
      </c>
      <c r="F2032">
        <v>7597136.4324585535</v>
      </c>
      <c r="G2032">
        <v>41717226.804328203</v>
      </c>
      <c r="H2032">
        <v>115326712.144456</v>
      </c>
      <c r="I2032">
        <v>140109403.58243501</v>
      </c>
      <c r="J2032">
        <v>216134578.584705</v>
      </c>
      <c r="K2032">
        <v>306123041.73463702</v>
      </c>
      <c r="L2032">
        <v>472448450.78667998</v>
      </c>
      <c r="M2032">
        <v>516608240.433061</v>
      </c>
      <c r="N2032">
        <v>674021441.40798604</v>
      </c>
      <c r="O2032">
        <v>891119830.061064</v>
      </c>
      <c r="Q2032" t="str">
        <f>VLOOKUP(A2032,Lookup_Tables!$D$2:$E$7,2,FALSE)</f>
        <v>AP</v>
      </c>
      <c r="R2032" t="str">
        <f>IFERROR(VLOOKUP(D2032,Lookup_Tables!$A$2:$B$21,2,FALSE),"All")</f>
        <v>Pub School</v>
      </c>
    </row>
    <row r="2033" spans="1:18" hidden="1">
      <c r="A2033">
        <v>-1</v>
      </c>
      <c r="B2033">
        <v>70</v>
      </c>
      <c r="C2033" t="s">
        <v>39</v>
      </c>
      <c r="D2033">
        <v>10</v>
      </c>
      <c r="E2033">
        <v>17841254.149098098</v>
      </c>
      <c r="F2033">
        <v>6802226.7722092345</v>
      </c>
      <c r="G2033">
        <v>37299886.2387053</v>
      </c>
      <c r="H2033">
        <v>106150544.654598</v>
      </c>
      <c r="I2033">
        <v>128251485.15835699</v>
      </c>
      <c r="J2033">
        <v>198107937.08100399</v>
      </c>
      <c r="K2033">
        <v>292299892.65587503</v>
      </c>
      <c r="L2033">
        <v>454692773.62191701</v>
      </c>
      <c r="M2033">
        <v>489952431.31703103</v>
      </c>
      <c r="N2033">
        <v>615183392.46600103</v>
      </c>
      <c r="O2033">
        <v>890984313.61620402</v>
      </c>
      <c r="Q2033" t="str">
        <f>VLOOKUP(A2033,Lookup_Tables!$D$2:$E$7,2,FALSE)</f>
        <v>AP</v>
      </c>
      <c r="R2033" t="str">
        <f>IFERROR(VLOOKUP(D2033,Lookup_Tables!$A$2:$B$21,2,FALSE),"All")</f>
        <v>Pub School</v>
      </c>
    </row>
    <row r="2034" spans="1:18" hidden="1">
      <c r="A2034">
        <v>-1</v>
      </c>
      <c r="B2034">
        <v>70</v>
      </c>
      <c r="C2034" t="s">
        <v>38</v>
      </c>
      <c r="D2034">
        <v>11</v>
      </c>
      <c r="E2034">
        <v>3053170.1686319802</v>
      </c>
      <c r="F2034">
        <v>986760.67772280797</v>
      </c>
      <c r="G2034">
        <v>5457263.0258042198</v>
      </c>
      <c r="H2034">
        <v>17453807.494033601</v>
      </c>
      <c r="I2034">
        <v>21700360.406217899</v>
      </c>
      <c r="J2034">
        <v>36416561.789028898</v>
      </c>
      <c r="K2034">
        <v>67182232.345532298</v>
      </c>
      <c r="L2034">
        <v>95924454.8960789</v>
      </c>
      <c r="M2034">
        <v>107830476.76919501</v>
      </c>
      <c r="N2034">
        <v>133676042.26702</v>
      </c>
      <c r="O2034">
        <v>187938637.82019299</v>
      </c>
      <c r="Q2034" t="str">
        <f>VLOOKUP(A2034,Lookup_Tables!$D$2:$E$7,2,FALSE)</f>
        <v>AP</v>
      </c>
      <c r="R2034" t="str">
        <f>IFERROR(VLOOKUP(D2034,Lookup_Tables!$A$2:$B$21,2,FALSE),"All")</f>
        <v>Pub Univ</v>
      </c>
    </row>
    <row r="2035" spans="1:18" hidden="1">
      <c r="A2035">
        <v>-1</v>
      </c>
      <c r="B2035">
        <v>70</v>
      </c>
      <c r="C2035" t="s">
        <v>39</v>
      </c>
      <c r="D2035">
        <v>11</v>
      </c>
      <c r="E2035">
        <v>2927059.62694591</v>
      </c>
      <c r="F2035">
        <v>940326.62305851793</v>
      </c>
      <c r="G2035">
        <v>5086443.2989073601</v>
      </c>
      <c r="H2035">
        <v>16388589.2952254</v>
      </c>
      <c r="I2035">
        <v>20628440.5991203</v>
      </c>
      <c r="J2035">
        <v>35091485.1922893</v>
      </c>
      <c r="K2035">
        <v>64326802.724152803</v>
      </c>
      <c r="L2035">
        <v>94444779.565648302</v>
      </c>
      <c r="M2035">
        <v>105571997.212998</v>
      </c>
      <c r="N2035">
        <v>133676042.26702</v>
      </c>
      <c r="O2035">
        <v>185429601.66036001</v>
      </c>
      <c r="Q2035" t="str">
        <f>VLOOKUP(A2035,Lookup_Tables!$D$2:$E$7,2,FALSE)</f>
        <v>AP</v>
      </c>
      <c r="R2035" t="str">
        <f>IFERROR(VLOOKUP(D2035,Lookup_Tables!$A$2:$B$21,2,FALSE),"All")</f>
        <v>Pub Univ</v>
      </c>
    </row>
    <row r="2036" spans="1:18" hidden="1">
      <c r="A2036">
        <v>-1</v>
      </c>
      <c r="B2036">
        <v>70</v>
      </c>
      <c r="C2036" t="s">
        <v>38</v>
      </c>
      <c r="D2036">
        <v>13</v>
      </c>
      <c r="E2036">
        <v>10343818.4491366</v>
      </c>
      <c r="F2036">
        <v>3915304.0426496277</v>
      </c>
      <c r="G2036">
        <v>21685263.4527606</v>
      </c>
      <c r="H2036">
        <v>59927228.035155699</v>
      </c>
      <c r="I2036">
        <v>74982819.752265707</v>
      </c>
      <c r="J2036">
        <v>113925291.043116</v>
      </c>
      <c r="K2036">
        <v>169318498.74817401</v>
      </c>
      <c r="L2036">
        <v>257720600.73342201</v>
      </c>
      <c r="M2036">
        <v>293147699.51523101</v>
      </c>
      <c r="N2036">
        <v>366441784.37572098</v>
      </c>
      <c r="O2036">
        <v>531809677.59709299</v>
      </c>
      <c r="Q2036" t="str">
        <f>VLOOKUP(A2036,Lookup_Tables!$D$2:$E$7,2,FALSE)</f>
        <v>AP</v>
      </c>
      <c r="R2036" t="str">
        <f>IFERROR(VLOOKUP(D2036,Lookup_Tables!$A$2:$B$21,2,FALSE),"All")</f>
        <v>Residual Inst</v>
      </c>
    </row>
    <row r="2037" spans="1:18" hidden="1">
      <c r="A2037">
        <v>-1</v>
      </c>
      <c r="B2037">
        <v>70</v>
      </c>
      <c r="C2037" t="s">
        <v>39</v>
      </c>
      <c r="D2037">
        <v>13</v>
      </c>
      <c r="E2037">
        <v>9543964.1805922408</v>
      </c>
      <c r="F2037">
        <v>3554712.7268647999</v>
      </c>
      <c r="G2037">
        <v>19597785.6743089</v>
      </c>
      <c r="H2037">
        <v>55562951.693803899</v>
      </c>
      <c r="I2037">
        <v>66794592.3718796</v>
      </c>
      <c r="J2037">
        <v>106864861.616992</v>
      </c>
      <c r="K2037">
        <v>159952710.62358999</v>
      </c>
      <c r="L2037">
        <v>249532404.918071</v>
      </c>
      <c r="M2037">
        <v>283758265.28400499</v>
      </c>
      <c r="N2037">
        <v>337791070.38150197</v>
      </c>
      <c r="O2037">
        <v>529117932.63516903</v>
      </c>
      <c r="Q2037" t="str">
        <f>VLOOKUP(A2037,Lookup_Tables!$D$2:$E$7,2,FALSE)</f>
        <v>AP</v>
      </c>
      <c r="R2037" t="str">
        <f>IFERROR(VLOOKUP(D2037,Lookup_Tables!$A$2:$B$21,2,FALSE),"All")</f>
        <v>Residual Inst</v>
      </c>
    </row>
    <row r="2038" spans="1:18" hidden="1">
      <c r="A2038">
        <v>-1</v>
      </c>
      <c r="B2038">
        <v>70</v>
      </c>
      <c r="C2038" t="s">
        <v>38</v>
      </c>
      <c r="D2038">
        <v>14</v>
      </c>
      <c r="E2038">
        <v>28792849.364709198</v>
      </c>
      <c r="F2038">
        <v>11737390.439893793</v>
      </c>
      <c r="G2038">
        <v>49582319.169655301</v>
      </c>
      <c r="H2038">
        <v>141493509.121797</v>
      </c>
      <c r="I2038">
        <v>168141002.35364801</v>
      </c>
      <c r="J2038">
        <v>266560601.726096</v>
      </c>
      <c r="K2038">
        <v>449975601.11502397</v>
      </c>
      <c r="L2038">
        <v>769530196.20164394</v>
      </c>
      <c r="M2038">
        <v>944109638.72102797</v>
      </c>
      <c r="N2038">
        <v>1306586987.91029</v>
      </c>
      <c r="O2038">
        <v>2015529286.8770399</v>
      </c>
      <c r="Q2038" t="str">
        <f>VLOOKUP(A2038,Lookup_Tables!$D$2:$E$7,2,FALSE)</f>
        <v>AP</v>
      </c>
      <c r="R2038" t="str">
        <f>IFERROR(VLOOKUP(D2038,Lookup_Tables!$A$2:$B$21,2,FALSE),"All")</f>
        <v>Road</v>
      </c>
    </row>
    <row r="2039" spans="1:18" hidden="1">
      <c r="A2039">
        <v>-1</v>
      </c>
      <c r="B2039">
        <v>70</v>
      </c>
      <c r="C2039" t="s">
        <v>39</v>
      </c>
      <c r="D2039">
        <v>14</v>
      </c>
      <c r="E2039">
        <v>26357259.213983499</v>
      </c>
      <c r="F2039">
        <v>10389342.325942559</v>
      </c>
      <c r="G2039">
        <v>42755697.008465402</v>
      </c>
      <c r="H2039">
        <v>127187643.62688699</v>
      </c>
      <c r="I2039">
        <v>150213758.77034301</v>
      </c>
      <c r="J2039">
        <v>257905186.70736399</v>
      </c>
      <c r="K2039">
        <v>426726183.807657</v>
      </c>
      <c r="L2039">
        <v>719009988.71327996</v>
      </c>
      <c r="M2039">
        <v>902705815.80980301</v>
      </c>
      <c r="N2039">
        <v>1299173709.8477299</v>
      </c>
      <c r="O2039">
        <v>2015529286.8770399</v>
      </c>
      <c r="Q2039" t="str">
        <f>VLOOKUP(A2039,Lookup_Tables!$D$2:$E$7,2,FALSE)</f>
        <v>AP</v>
      </c>
      <c r="R2039" t="str">
        <f>IFERROR(VLOOKUP(D2039,Lookup_Tables!$A$2:$B$21,2,FALSE),"All")</f>
        <v>Road</v>
      </c>
    </row>
    <row r="2040" spans="1:18" hidden="1">
      <c r="A2040">
        <v>-1</v>
      </c>
      <c r="B2040">
        <v>70</v>
      </c>
      <c r="C2040" t="s">
        <v>38</v>
      </c>
      <c r="D2040">
        <v>15</v>
      </c>
      <c r="E2040">
        <v>740258147.44249701</v>
      </c>
      <c r="F2040">
        <v>297422499.45703602</v>
      </c>
      <c r="G2040">
        <v>1528085989.7121301</v>
      </c>
      <c r="H2040">
        <v>4129725605.1957402</v>
      </c>
      <c r="I2040">
        <v>4900052861.5278196</v>
      </c>
      <c r="J2040">
        <v>7527136049.0246096</v>
      </c>
      <c r="K2040">
        <v>11047809546.747299</v>
      </c>
      <c r="L2040">
        <v>18556154566.731899</v>
      </c>
      <c r="M2040">
        <v>20671794816.334801</v>
      </c>
      <c r="N2040">
        <v>27888887638.392502</v>
      </c>
      <c r="O2040">
        <v>39985908920.371498</v>
      </c>
      <c r="Q2040" t="str">
        <f>VLOOKUP(A2040,Lookup_Tables!$D$2:$E$7,2,FALSE)</f>
        <v>AP</v>
      </c>
      <c r="R2040" t="str">
        <f>IFERROR(VLOOKUP(D2040,Lookup_Tables!$A$2:$B$21,2,FALSE),"All")</f>
        <v>All</v>
      </c>
    </row>
    <row r="2041" spans="1:18" hidden="1">
      <c r="A2041">
        <v>-1</v>
      </c>
      <c r="B2041">
        <v>70</v>
      </c>
      <c r="C2041" t="s">
        <v>39</v>
      </c>
      <c r="D2041">
        <v>15</v>
      </c>
      <c r="E2041">
        <v>675333961.05851305</v>
      </c>
      <c r="F2041">
        <v>261872343.62436211</v>
      </c>
      <c r="G2041">
        <v>1359827319.63713</v>
      </c>
      <c r="H2041">
        <v>3738192824.66958</v>
      </c>
      <c r="I2041">
        <v>4399044889.2075901</v>
      </c>
      <c r="J2041">
        <v>7088025197.2656498</v>
      </c>
      <c r="K2041">
        <v>10299046408.514999</v>
      </c>
      <c r="L2041">
        <v>17824681597.316002</v>
      </c>
      <c r="M2041">
        <v>20181487318.726299</v>
      </c>
      <c r="N2041">
        <v>27747713934.493301</v>
      </c>
      <c r="O2041">
        <v>39985908920.371498</v>
      </c>
      <c r="Q2041" t="str">
        <f>VLOOKUP(A2041,Lookup_Tables!$D$2:$E$7,2,FALSE)</f>
        <v>AP</v>
      </c>
      <c r="R2041" t="str">
        <f>IFERROR(VLOOKUP(D2041,Lookup_Tables!$A$2:$B$21,2,FALSE),"All")</f>
        <v>All</v>
      </c>
    </row>
    <row r="2042" spans="1:18" hidden="1">
      <c r="A2042">
        <v>-1</v>
      </c>
      <c r="B2042">
        <v>70</v>
      </c>
      <c r="C2042" t="s">
        <v>38</v>
      </c>
      <c r="D2042">
        <v>16</v>
      </c>
      <c r="E2042">
        <v>79629154.255633995</v>
      </c>
      <c r="F2042">
        <v>32587872.580790818</v>
      </c>
      <c r="G2042">
        <v>155391001.45063499</v>
      </c>
      <c r="H2042">
        <v>423541764.11380398</v>
      </c>
      <c r="I2042">
        <v>520496401.00737101</v>
      </c>
      <c r="J2042">
        <v>830955234.62027001</v>
      </c>
      <c r="K2042">
        <v>1231072595.06564</v>
      </c>
      <c r="L2042">
        <v>1982359727.5941</v>
      </c>
      <c r="M2042">
        <v>2251589622.0282202</v>
      </c>
      <c r="N2042">
        <v>2817309727.8015199</v>
      </c>
      <c r="O2042">
        <v>4186494115.81393</v>
      </c>
      <c r="Q2042" t="str">
        <f>VLOOKUP(A2042,Lookup_Tables!$D$2:$E$7,2,FALSE)</f>
        <v>AP</v>
      </c>
      <c r="R2042" t="str">
        <f>IFERROR(VLOOKUP(D2042,Lookup_Tables!$A$2:$B$21,2,FALSE),"All")</f>
        <v>Government_Loss</v>
      </c>
    </row>
    <row r="2043" spans="1:18" hidden="1">
      <c r="A2043">
        <v>-1</v>
      </c>
      <c r="B2043">
        <v>70</v>
      </c>
      <c r="C2043" t="s">
        <v>39</v>
      </c>
      <c r="D2043">
        <v>16</v>
      </c>
      <c r="E2043">
        <v>72417316.9724935</v>
      </c>
      <c r="F2043">
        <v>28442926.840937369</v>
      </c>
      <c r="G2043">
        <v>139939256.624856</v>
      </c>
      <c r="H2043">
        <v>391482079.45000201</v>
      </c>
      <c r="I2043">
        <v>474706418.08501601</v>
      </c>
      <c r="J2043">
        <v>787593267.69394004</v>
      </c>
      <c r="K2043">
        <v>1154039932.2292299</v>
      </c>
      <c r="L2043">
        <v>1860254061.3038299</v>
      </c>
      <c r="M2043">
        <v>2078914508.65026</v>
      </c>
      <c r="N2043">
        <v>2789704537.5162001</v>
      </c>
      <c r="O2043">
        <v>4184815619.8062401</v>
      </c>
      <c r="Q2043" t="str">
        <f>VLOOKUP(A2043,Lookup_Tables!$D$2:$E$7,2,FALSE)</f>
        <v>AP</v>
      </c>
      <c r="R2043" t="str">
        <f>IFERROR(VLOOKUP(D2043,Lookup_Tables!$A$2:$B$21,2,FALSE),"All")</f>
        <v>Government_Loss</v>
      </c>
    </row>
    <row r="2044" spans="1:18" hidden="1">
      <c r="A2044">
        <v>-1</v>
      </c>
      <c r="B2044">
        <v>70</v>
      </c>
      <c r="C2044" t="s">
        <v>38</v>
      </c>
      <c r="D2044">
        <v>17</v>
      </c>
      <c r="E2044">
        <v>115375650.432845</v>
      </c>
      <c r="F2044">
        <v>43756947.793054223</v>
      </c>
      <c r="G2044">
        <v>224522426.60815999</v>
      </c>
      <c r="H2044">
        <v>646076099.50482094</v>
      </c>
      <c r="I2044">
        <v>784829733.85762703</v>
      </c>
      <c r="J2044">
        <v>1214339995.8852999</v>
      </c>
      <c r="K2044">
        <v>1852818280.8467</v>
      </c>
      <c r="L2044">
        <v>3194906928.71877</v>
      </c>
      <c r="M2044">
        <v>3667608325.4578099</v>
      </c>
      <c r="N2044">
        <v>4743423381.2338696</v>
      </c>
      <c r="O2044">
        <v>6694748733.7246904</v>
      </c>
      <c r="Q2044" t="str">
        <f>VLOOKUP(A2044,Lookup_Tables!$D$2:$E$7,2,FALSE)</f>
        <v>AP</v>
      </c>
      <c r="R2044" t="str">
        <f>IFERROR(VLOOKUP(D2044,Lookup_Tables!$A$2:$B$21,2,FALSE),"All")</f>
        <v>Emergency_Loss</v>
      </c>
    </row>
    <row r="2045" spans="1:18" hidden="1">
      <c r="A2045">
        <v>-1</v>
      </c>
      <c r="B2045">
        <v>70</v>
      </c>
      <c r="C2045" t="s">
        <v>39</v>
      </c>
      <c r="D2045">
        <v>17</v>
      </c>
      <c r="E2045">
        <v>106595004.29869699</v>
      </c>
      <c r="F2045">
        <v>39366277.993402123</v>
      </c>
      <c r="G2045">
        <v>198559870.521501</v>
      </c>
      <c r="H2045">
        <v>601289223.97280598</v>
      </c>
      <c r="I2045">
        <v>717203250.50715005</v>
      </c>
      <c r="J2045">
        <v>1130929725.37816</v>
      </c>
      <c r="K2045">
        <v>1781027823.8575301</v>
      </c>
      <c r="L2045">
        <v>3112088910.0560899</v>
      </c>
      <c r="M2045">
        <v>3495081957.7446399</v>
      </c>
      <c r="N2045">
        <v>4732391694.7982101</v>
      </c>
      <c r="O2045">
        <v>6694748733.7246904</v>
      </c>
      <c r="Q2045" t="str">
        <f>VLOOKUP(A2045,Lookup_Tables!$D$2:$E$7,2,FALSE)</f>
        <v>AP</v>
      </c>
      <c r="R2045" t="str">
        <f>IFERROR(VLOOKUP(D2045,Lookup_Tables!$A$2:$B$21,2,FALSE),"All")</f>
        <v>Emergency_Loss</v>
      </c>
    </row>
    <row r="2046" spans="1:18" hidden="1">
      <c r="A2046">
        <v>-1</v>
      </c>
      <c r="B2046">
        <v>70</v>
      </c>
      <c r="C2046" t="s">
        <v>38</v>
      </c>
      <c r="D2046">
        <v>18</v>
      </c>
      <c r="E2046">
        <v>195004804.68847901</v>
      </c>
      <c r="F2046">
        <v>76943879.189000905</v>
      </c>
      <c r="G2046">
        <v>381917590.420304</v>
      </c>
      <c r="H2046">
        <v>1067204608.23739</v>
      </c>
      <c r="I2046">
        <v>1306801098.12482</v>
      </c>
      <c r="J2046">
        <v>1983189418.9569099</v>
      </c>
      <c r="K2046">
        <v>3041983170.1756601</v>
      </c>
      <c r="L2046">
        <v>5082245234.2148399</v>
      </c>
      <c r="M2046">
        <v>5891263601.3727503</v>
      </c>
      <c r="N2046">
        <v>7860911557.1557503</v>
      </c>
      <c r="O2046">
        <v>10839664808.437799</v>
      </c>
      <c r="Q2046" t="str">
        <f>VLOOKUP(A2046,Lookup_Tables!$D$2:$E$7,2,FALSE)</f>
        <v>AP</v>
      </c>
      <c r="R2046" t="str">
        <f>IFERROR(VLOOKUP(D2046,Lookup_Tables!$A$2:$B$21,2,FALSE),"All")</f>
        <v>Govt_Plus_Emergency</v>
      </c>
    </row>
    <row r="2047" spans="1:18" hidden="1">
      <c r="A2047">
        <v>-1</v>
      </c>
      <c r="B2047">
        <v>70</v>
      </c>
      <c r="C2047" t="s">
        <v>39</v>
      </c>
      <c r="D2047">
        <v>18</v>
      </c>
      <c r="E2047">
        <v>178856121.50017101</v>
      </c>
      <c r="F2047">
        <v>68061345.910989359</v>
      </c>
      <c r="G2047">
        <v>338636076.73181897</v>
      </c>
      <c r="H2047">
        <v>984351873.42497003</v>
      </c>
      <c r="I2047">
        <v>1173379119.0573399</v>
      </c>
      <c r="J2047">
        <v>1881114367.82728</v>
      </c>
      <c r="K2047">
        <v>2912959605.1627498</v>
      </c>
      <c r="L2047">
        <v>4938071891.9175596</v>
      </c>
      <c r="M2047">
        <v>5645794277.5951099</v>
      </c>
      <c r="N2047">
        <v>7823943912.1335497</v>
      </c>
      <c r="O2047">
        <v>10839664808.437799</v>
      </c>
      <c r="Q2047" t="str">
        <f>VLOOKUP(A2047,Lookup_Tables!$D$2:$E$7,2,FALSE)</f>
        <v>AP</v>
      </c>
      <c r="R2047" t="str">
        <f>IFERROR(VLOOKUP(D2047,Lookup_Tables!$A$2:$B$21,2,FALSE),"All")</f>
        <v>Govt_Plus_Emergency</v>
      </c>
    </row>
    <row r="2048" spans="1:18" hidden="1">
      <c r="A2048">
        <v>-1</v>
      </c>
      <c r="B2048">
        <v>71</v>
      </c>
      <c r="C2048" t="s">
        <v>38</v>
      </c>
      <c r="D2048">
        <v>0</v>
      </c>
      <c r="E2048">
        <v>363177194.156317</v>
      </c>
      <c r="F2048">
        <v>106482229.15231377</v>
      </c>
      <c r="G2048">
        <v>182681987.49266201</v>
      </c>
      <c r="H2048">
        <v>1073451646.46886</v>
      </c>
      <c r="I2048">
        <v>1472531148.92714</v>
      </c>
      <c r="J2048">
        <v>3177891490.1469698</v>
      </c>
      <c r="K2048">
        <v>8459283353.7660503</v>
      </c>
      <c r="L2048">
        <v>18029335547.711899</v>
      </c>
      <c r="M2048">
        <v>22211730807.2187</v>
      </c>
      <c r="N2048">
        <v>35588858423.984497</v>
      </c>
      <c r="O2048">
        <v>46826966866.120499</v>
      </c>
      <c r="Q2048" t="str">
        <f>VLOOKUP(A2048,Lookup_Tables!$D$2:$E$7,2,FALSE)</f>
        <v>AP</v>
      </c>
      <c r="R2048" t="str">
        <f>IFERROR(VLOOKUP(D2048,Lookup_Tables!$A$2:$B$21,2,FALSE),"All")</f>
        <v>Private Assets</v>
      </c>
    </row>
    <row r="2049" spans="1:18" hidden="1">
      <c r="A2049">
        <v>-1</v>
      </c>
      <c r="B2049">
        <v>71</v>
      </c>
      <c r="C2049" t="s">
        <v>39</v>
      </c>
      <c r="D2049">
        <v>0</v>
      </c>
      <c r="E2049">
        <v>356577552.71010101</v>
      </c>
      <c r="F2049">
        <v>104133583.66717839</v>
      </c>
      <c r="G2049">
        <v>172414660.34549701</v>
      </c>
      <c r="H2049">
        <v>1045257547.3354599</v>
      </c>
      <c r="I2049">
        <v>1398602205.61303</v>
      </c>
      <c r="J2049">
        <v>3170057456.5934901</v>
      </c>
      <c r="K2049">
        <v>8328800884.5613804</v>
      </c>
      <c r="L2049">
        <v>18028874498.758999</v>
      </c>
      <c r="M2049">
        <v>21895409575.641998</v>
      </c>
      <c r="N2049">
        <v>34491438038.026199</v>
      </c>
      <c r="O2049">
        <v>46826966866.120499</v>
      </c>
      <c r="Q2049" t="str">
        <f>VLOOKUP(A2049,Lookup_Tables!$D$2:$E$7,2,FALSE)</f>
        <v>AP</v>
      </c>
      <c r="R2049" t="str">
        <f>IFERROR(VLOOKUP(D2049,Lookup_Tables!$A$2:$B$21,2,FALSE),"All")</f>
        <v>Private Assets</v>
      </c>
    </row>
    <row r="2050" spans="1:18" hidden="1">
      <c r="A2050">
        <v>-1</v>
      </c>
      <c r="B2050">
        <v>71</v>
      </c>
      <c r="C2050" t="s">
        <v>38</v>
      </c>
      <c r="D2050">
        <v>1</v>
      </c>
      <c r="E2050">
        <v>2581847.5100478702</v>
      </c>
      <c r="F2050">
        <v>721744.52624173276</v>
      </c>
      <c r="G2050">
        <v>348461.78849878401</v>
      </c>
      <c r="H2050">
        <v>4760768.2395752603</v>
      </c>
      <c r="I2050">
        <v>7387947.5134485597</v>
      </c>
      <c r="J2050">
        <v>16231129.137954799</v>
      </c>
      <c r="K2050">
        <v>48678448.5328108</v>
      </c>
      <c r="L2050">
        <v>151498211.15827599</v>
      </c>
      <c r="M2050">
        <v>187771238.50694099</v>
      </c>
      <c r="N2050">
        <v>329445794.08940899</v>
      </c>
      <c r="O2050">
        <v>446760847.17182302</v>
      </c>
      <c r="Q2050" t="str">
        <f>VLOOKUP(A2050,Lookup_Tables!$D$2:$E$7,2,FALSE)</f>
        <v>AP</v>
      </c>
      <c r="R2050" t="str">
        <f>IFERROR(VLOOKUP(D2050,Lookup_Tables!$A$2:$B$21,2,FALSE),"All")</f>
        <v>Airport</v>
      </c>
    </row>
    <row r="2051" spans="1:18" hidden="1">
      <c r="A2051">
        <v>-1</v>
      </c>
      <c r="B2051">
        <v>71</v>
      </c>
      <c r="C2051" t="s">
        <v>39</v>
      </c>
      <c r="D2051">
        <v>1</v>
      </c>
      <c r="E2051">
        <v>2555326.3362745401</v>
      </c>
      <c r="F2051">
        <v>704857.29808516055</v>
      </c>
      <c r="G2051">
        <v>330575.59725069901</v>
      </c>
      <c r="H2051">
        <v>4670141.0431168899</v>
      </c>
      <c r="I2051">
        <v>7372793.0521098999</v>
      </c>
      <c r="J2051">
        <v>15764299.3168921</v>
      </c>
      <c r="K2051">
        <v>48648387.330741003</v>
      </c>
      <c r="L2051">
        <v>151498211.15827599</v>
      </c>
      <c r="M2051">
        <v>187771238.50694099</v>
      </c>
      <c r="N2051">
        <v>326509865.21432602</v>
      </c>
      <c r="O2051">
        <v>446760847.17182302</v>
      </c>
      <c r="Q2051" t="str">
        <f>VLOOKUP(A2051,Lookup_Tables!$D$2:$E$7,2,FALSE)</f>
        <v>AP</v>
      </c>
      <c r="R2051" t="str">
        <f>IFERROR(VLOOKUP(D2051,Lookup_Tables!$A$2:$B$21,2,FALSE),"All")</f>
        <v>Airport</v>
      </c>
    </row>
    <row r="2052" spans="1:18" hidden="1">
      <c r="A2052">
        <v>-1</v>
      </c>
      <c r="B2052">
        <v>71</v>
      </c>
      <c r="C2052" t="s">
        <v>38</v>
      </c>
      <c r="D2052">
        <v>2</v>
      </c>
      <c r="E2052">
        <v>1295886.4388528699</v>
      </c>
      <c r="F2052">
        <v>376302.48733578844</v>
      </c>
      <c r="G2052">
        <v>439112.47976265498</v>
      </c>
      <c r="H2052">
        <v>2700929.9789044699</v>
      </c>
      <c r="I2052">
        <v>3908399.6848186599</v>
      </c>
      <c r="J2052">
        <v>9907377.6781446803</v>
      </c>
      <c r="K2052">
        <v>26273722.670115001</v>
      </c>
      <c r="L2052">
        <v>69551177.259048104</v>
      </c>
      <c r="M2052">
        <v>78601485.989979997</v>
      </c>
      <c r="N2052">
        <v>152933432.55489001</v>
      </c>
      <c r="O2052">
        <v>212989039.173356</v>
      </c>
      <c r="Q2052" t="str">
        <f>VLOOKUP(A2052,Lookup_Tables!$D$2:$E$7,2,FALSE)</f>
        <v>AP</v>
      </c>
      <c r="R2052" t="str">
        <f>IFERROR(VLOOKUP(D2052,Lookup_Tables!$A$2:$B$21,2,FALSE),"All")</f>
        <v>Bridge</v>
      </c>
    </row>
    <row r="2053" spans="1:18" hidden="1">
      <c r="A2053">
        <v>-1</v>
      </c>
      <c r="B2053">
        <v>71</v>
      </c>
      <c r="C2053" t="s">
        <v>39</v>
      </c>
      <c r="D2053">
        <v>2</v>
      </c>
      <c r="E2053">
        <v>1278159.4137448401</v>
      </c>
      <c r="F2053">
        <v>369597.04169101734</v>
      </c>
      <c r="G2053">
        <v>429932.56668180699</v>
      </c>
      <c r="H2053">
        <v>2557373.7671904699</v>
      </c>
      <c r="I2053">
        <v>3621512.3299896</v>
      </c>
      <c r="J2053">
        <v>9754201.4700715505</v>
      </c>
      <c r="K2053">
        <v>25821747.6059983</v>
      </c>
      <c r="L2053">
        <v>69542863.256446302</v>
      </c>
      <c r="M2053">
        <v>78601485.989979997</v>
      </c>
      <c r="N2053">
        <v>151044804.94510901</v>
      </c>
      <c r="O2053">
        <v>212989039.173356</v>
      </c>
      <c r="Q2053" t="str">
        <f>VLOOKUP(A2053,Lookup_Tables!$D$2:$E$7,2,FALSE)</f>
        <v>AP</v>
      </c>
      <c r="R2053" t="str">
        <f>IFERROR(VLOOKUP(D2053,Lookup_Tables!$A$2:$B$21,2,FALSE),"All")</f>
        <v>Bridge</v>
      </c>
    </row>
    <row r="2054" spans="1:18" hidden="1">
      <c r="A2054">
        <v>-1</v>
      </c>
      <c r="B2054">
        <v>71</v>
      </c>
      <c r="C2054" t="s">
        <v>38</v>
      </c>
      <c r="D2054">
        <v>3</v>
      </c>
      <c r="E2054">
        <v>320802.97449124203</v>
      </c>
      <c r="F2054">
        <v>104681.46295976237</v>
      </c>
      <c r="G2054">
        <v>166636.27792218601</v>
      </c>
      <c r="H2054">
        <v>970775.84387773299</v>
      </c>
      <c r="I2054">
        <v>1226198.23993567</v>
      </c>
      <c r="J2054">
        <v>2438520.34112143</v>
      </c>
      <c r="K2054">
        <v>6760636.8639803296</v>
      </c>
      <c r="L2054">
        <v>14163485.7421002</v>
      </c>
      <c r="M2054">
        <v>17587222.609533001</v>
      </c>
      <c r="N2054">
        <v>32814927.296736602</v>
      </c>
      <c r="O2054">
        <v>42960940.893543899</v>
      </c>
      <c r="Q2054" t="str">
        <f>VLOOKUP(A2054,Lookup_Tables!$D$2:$E$7,2,FALSE)</f>
        <v>AP</v>
      </c>
      <c r="R2054" t="str">
        <f>IFERROR(VLOOKUP(D2054,Lookup_Tables!$A$2:$B$21,2,FALSE),"All")</f>
        <v>Govt Hosp</v>
      </c>
    </row>
    <row r="2055" spans="1:18" hidden="1">
      <c r="A2055">
        <v>-1</v>
      </c>
      <c r="B2055">
        <v>71</v>
      </c>
      <c r="C2055" t="s">
        <v>39</v>
      </c>
      <c r="D2055">
        <v>3</v>
      </c>
      <c r="E2055">
        <v>315501.70365841402</v>
      </c>
      <c r="F2055">
        <v>101912.87641551573</v>
      </c>
      <c r="G2055">
        <v>156571.16131212399</v>
      </c>
      <c r="H2055">
        <v>918714.95612064295</v>
      </c>
      <c r="I2055">
        <v>1199296.32873879</v>
      </c>
      <c r="J2055">
        <v>2403396.4823013302</v>
      </c>
      <c r="K2055">
        <v>6694089.2188021699</v>
      </c>
      <c r="L2055">
        <v>14163485.7421002</v>
      </c>
      <c r="M2055">
        <v>17508317.653145902</v>
      </c>
      <c r="N2055">
        <v>32433701.549827199</v>
      </c>
      <c r="O2055">
        <v>42960940.893543899</v>
      </c>
      <c r="Q2055" t="str">
        <f>VLOOKUP(A2055,Lookup_Tables!$D$2:$E$7,2,FALSE)</f>
        <v>AP</v>
      </c>
      <c r="R2055" t="str">
        <f>IFERROR(VLOOKUP(D2055,Lookup_Tables!$A$2:$B$21,2,FALSE),"All")</f>
        <v>Govt Hosp</v>
      </c>
    </row>
    <row r="2056" spans="1:18" hidden="1">
      <c r="A2056">
        <v>-1</v>
      </c>
      <c r="B2056">
        <v>71</v>
      </c>
      <c r="C2056" t="s">
        <v>38</v>
      </c>
      <c r="D2056">
        <v>4</v>
      </c>
      <c r="E2056">
        <v>335784.077098682</v>
      </c>
      <c r="F2056">
        <v>97768.616980601219</v>
      </c>
      <c r="G2056">
        <v>151684.977194167</v>
      </c>
      <c r="H2056">
        <v>981543.45885866904</v>
      </c>
      <c r="I2056">
        <v>1410255.49695354</v>
      </c>
      <c r="J2056">
        <v>3187397.7777594002</v>
      </c>
      <c r="K2056">
        <v>7980707.9663265003</v>
      </c>
      <c r="L2056">
        <v>15454992.380279399</v>
      </c>
      <c r="M2056">
        <v>20063574.832177501</v>
      </c>
      <c r="N2056">
        <v>33120507.571696199</v>
      </c>
      <c r="O2056">
        <v>43087166.004808798</v>
      </c>
      <c r="Q2056" t="str">
        <f>VLOOKUP(A2056,Lookup_Tables!$D$2:$E$7,2,FALSE)</f>
        <v>AP</v>
      </c>
      <c r="R2056" t="str">
        <f>IFERROR(VLOOKUP(D2056,Lookup_Tables!$A$2:$B$21,2,FALSE),"All")</f>
        <v>Govt Med Fac</v>
      </c>
    </row>
    <row r="2057" spans="1:18" hidden="1">
      <c r="A2057">
        <v>-1</v>
      </c>
      <c r="B2057">
        <v>71</v>
      </c>
      <c r="C2057" t="s">
        <v>39</v>
      </c>
      <c r="D2057">
        <v>4</v>
      </c>
      <c r="E2057">
        <v>330753.73719118501</v>
      </c>
      <c r="F2057">
        <v>96863.996470183774</v>
      </c>
      <c r="G2057">
        <v>145736.081796849</v>
      </c>
      <c r="H2057">
        <v>942882.39103068202</v>
      </c>
      <c r="I2057">
        <v>1356570.3227828301</v>
      </c>
      <c r="J2057">
        <v>3063344.94335785</v>
      </c>
      <c r="K2057">
        <v>7848344.4582120003</v>
      </c>
      <c r="L2057">
        <v>15411415.2418242</v>
      </c>
      <c r="M2057">
        <v>19879490.216858499</v>
      </c>
      <c r="N2057">
        <v>32639356.8765193</v>
      </c>
      <c r="O2057">
        <v>43087166.004808798</v>
      </c>
      <c r="Q2057" t="str">
        <f>VLOOKUP(A2057,Lookup_Tables!$D$2:$E$7,2,FALSE)</f>
        <v>AP</v>
      </c>
      <c r="R2057" t="str">
        <f>IFERROR(VLOOKUP(D2057,Lookup_Tables!$A$2:$B$21,2,FALSE),"All")</f>
        <v>Govt Med Fac</v>
      </c>
    </row>
    <row r="2058" spans="1:18" hidden="1">
      <c r="A2058">
        <v>-1</v>
      </c>
      <c r="B2058">
        <v>71</v>
      </c>
      <c r="C2058" t="s">
        <v>38</v>
      </c>
      <c r="D2058">
        <v>6</v>
      </c>
      <c r="E2058">
        <v>2273476.1368962401</v>
      </c>
      <c r="F2058">
        <v>671151.65784046194</v>
      </c>
      <c r="G2058">
        <v>1099492.28904962</v>
      </c>
      <c r="H2058">
        <v>5683284.5065122098</v>
      </c>
      <c r="I2058">
        <v>9152099.5314848199</v>
      </c>
      <c r="J2058">
        <v>25474112.487066999</v>
      </c>
      <c r="K2058">
        <v>67548988.904510304</v>
      </c>
      <c r="L2058">
        <v>113990874.520806</v>
      </c>
      <c r="M2058">
        <v>129879263.416963</v>
      </c>
      <c r="N2058">
        <v>182267687.28011701</v>
      </c>
      <c r="O2058">
        <v>227935238.11756799</v>
      </c>
      <c r="Q2058" t="str">
        <f>VLOOKUP(A2058,Lookup_Tables!$D$2:$E$7,2,FALSE)</f>
        <v>AP</v>
      </c>
      <c r="R2058" t="str">
        <f>IFERROR(VLOOKUP(D2058,Lookup_Tables!$A$2:$B$21,2,FALSE),"All")</f>
        <v>Port</v>
      </c>
    </row>
    <row r="2059" spans="1:18" hidden="1">
      <c r="A2059">
        <v>-1</v>
      </c>
      <c r="B2059">
        <v>71</v>
      </c>
      <c r="C2059" t="s">
        <v>39</v>
      </c>
      <c r="D2059">
        <v>6</v>
      </c>
      <c r="E2059">
        <v>2229962.5699556</v>
      </c>
      <c r="F2059">
        <v>669269.21417468786</v>
      </c>
      <c r="G2059">
        <v>1053032.88677637</v>
      </c>
      <c r="H2059">
        <v>5435508.5296263397</v>
      </c>
      <c r="I2059">
        <v>8935297.8359180503</v>
      </c>
      <c r="J2059">
        <v>25412168.927112799</v>
      </c>
      <c r="K2059">
        <v>67208302.399734899</v>
      </c>
      <c r="L2059">
        <v>113495297.373742</v>
      </c>
      <c r="M2059">
        <v>126441421.127096</v>
      </c>
      <c r="N2059">
        <v>165852768.79499599</v>
      </c>
      <c r="O2059">
        <v>219743256.53781199</v>
      </c>
      <c r="Q2059" t="str">
        <f>VLOOKUP(A2059,Lookup_Tables!$D$2:$E$7,2,FALSE)</f>
        <v>AP</v>
      </c>
      <c r="R2059" t="str">
        <f>IFERROR(VLOOKUP(D2059,Lookup_Tables!$A$2:$B$21,2,FALSE),"All")</f>
        <v>Port</v>
      </c>
    </row>
    <row r="2060" spans="1:18" hidden="1">
      <c r="A2060">
        <v>-1</v>
      </c>
      <c r="B2060">
        <v>71</v>
      </c>
      <c r="C2060" t="s">
        <v>38</v>
      </c>
      <c r="D2060">
        <v>9</v>
      </c>
      <c r="E2060">
        <v>117431.69107967</v>
      </c>
      <c r="F2060">
        <v>39409.488656113797</v>
      </c>
      <c r="G2060">
        <v>372.391872396255</v>
      </c>
      <c r="H2060">
        <v>163142.97781133401</v>
      </c>
      <c r="I2060">
        <v>219514.30856444</v>
      </c>
      <c r="J2060">
        <v>543027.14634231396</v>
      </c>
      <c r="K2060">
        <v>2115749.14343327</v>
      </c>
      <c r="L2060">
        <v>5974628.8758420004</v>
      </c>
      <c r="M2060">
        <v>7282466.3661347702</v>
      </c>
      <c r="N2060">
        <v>15065243.9038439</v>
      </c>
      <c r="O2060">
        <v>22371559.1069705</v>
      </c>
      <c r="Q2060" t="str">
        <f>VLOOKUP(A2060,Lookup_Tables!$D$2:$E$7,2,FALSE)</f>
        <v>AP</v>
      </c>
      <c r="R2060" t="str">
        <f>IFERROR(VLOOKUP(D2060,Lookup_Tables!$A$2:$B$21,2,FALSE),"All")</f>
        <v>Pub Admin Bldg</v>
      </c>
    </row>
    <row r="2061" spans="1:18" hidden="1">
      <c r="A2061">
        <v>-1</v>
      </c>
      <c r="B2061">
        <v>71</v>
      </c>
      <c r="C2061" t="s">
        <v>39</v>
      </c>
      <c r="D2061">
        <v>9</v>
      </c>
      <c r="E2061">
        <v>116570.17990725199</v>
      </c>
      <c r="F2061">
        <v>39043.306575145834</v>
      </c>
      <c r="G2061">
        <v>372.391872396255</v>
      </c>
      <c r="H2061">
        <v>155509.18851883899</v>
      </c>
      <c r="I2061">
        <v>216894.18315586701</v>
      </c>
      <c r="J2061">
        <v>537385.12911422399</v>
      </c>
      <c r="K2061">
        <v>2045132.7497547399</v>
      </c>
      <c r="L2061">
        <v>5974628.8758420004</v>
      </c>
      <c r="M2061">
        <v>7282466.3661347702</v>
      </c>
      <c r="N2061">
        <v>15065243.9038439</v>
      </c>
      <c r="O2061">
        <v>22371559.1069705</v>
      </c>
      <c r="Q2061" t="str">
        <f>VLOOKUP(A2061,Lookup_Tables!$D$2:$E$7,2,FALSE)</f>
        <v>AP</v>
      </c>
      <c r="R2061" t="str">
        <f>IFERROR(VLOOKUP(D2061,Lookup_Tables!$A$2:$B$21,2,FALSE),"All")</f>
        <v>Pub Admin Bldg</v>
      </c>
    </row>
    <row r="2062" spans="1:18" hidden="1">
      <c r="A2062">
        <v>-1</v>
      </c>
      <c r="B2062">
        <v>71</v>
      </c>
      <c r="C2062" t="s">
        <v>38</v>
      </c>
      <c r="D2062">
        <v>10</v>
      </c>
      <c r="E2062">
        <v>5503381.5533062797</v>
      </c>
      <c r="F2062">
        <v>1531948.6483583534</v>
      </c>
      <c r="G2062">
        <v>1802861.0834659899</v>
      </c>
      <c r="H2062">
        <v>17045586.474190999</v>
      </c>
      <c r="I2062">
        <v>24393314.274190001</v>
      </c>
      <c r="J2062">
        <v>56283666.818348601</v>
      </c>
      <c r="K2062">
        <v>139809498.21180999</v>
      </c>
      <c r="L2062">
        <v>255568057.95300001</v>
      </c>
      <c r="M2062">
        <v>332204317.86076897</v>
      </c>
      <c r="N2062">
        <v>546491647.61978102</v>
      </c>
      <c r="O2062">
        <v>696027330.411731</v>
      </c>
      <c r="Q2062" t="str">
        <f>VLOOKUP(A2062,Lookup_Tables!$D$2:$E$7,2,FALSE)</f>
        <v>AP</v>
      </c>
      <c r="R2062" t="str">
        <f>IFERROR(VLOOKUP(D2062,Lookup_Tables!$A$2:$B$21,2,FALSE),"All")</f>
        <v>Pub School</v>
      </c>
    </row>
    <row r="2063" spans="1:18" hidden="1">
      <c r="A2063">
        <v>-1</v>
      </c>
      <c r="B2063">
        <v>71</v>
      </c>
      <c r="C2063" t="s">
        <v>39</v>
      </c>
      <c r="D2063">
        <v>10</v>
      </c>
      <c r="E2063">
        <v>5424896.3261978803</v>
      </c>
      <c r="F2063">
        <v>1495948.9453295264</v>
      </c>
      <c r="G2063">
        <v>1740789.69656232</v>
      </c>
      <c r="H2063">
        <v>16979315.937533401</v>
      </c>
      <c r="I2063">
        <v>23928059.036409199</v>
      </c>
      <c r="J2063">
        <v>55002195.403702401</v>
      </c>
      <c r="K2063">
        <v>139809498.21180999</v>
      </c>
      <c r="L2063">
        <v>255568057.95300001</v>
      </c>
      <c r="M2063">
        <v>328287211.27616799</v>
      </c>
      <c r="N2063">
        <v>535024539.48827201</v>
      </c>
      <c r="O2063">
        <v>696027330.411731</v>
      </c>
      <c r="Q2063" t="str">
        <f>VLOOKUP(A2063,Lookup_Tables!$D$2:$E$7,2,FALSE)</f>
        <v>AP</v>
      </c>
      <c r="R2063" t="str">
        <f>IFERROR(VLOOKUP(D2063,Lookup_Tables!$A$2:$B$21,2,FALSE),"All")</f>
        <v>Pub School</v>
      </c>
    </row>
    <row r="2064" spans="1:18" hidden="1">
      <c r="A2064">
        <v>-1</v>
      </c>
      <c r="B2064">
        <v>71</v>
      </c>
      <c r="C2064" t="s">
        <v>38</v>
      </c>
      <c r="D2064">
        <v>13</v>
      </c>
      <c r="E2064">
        <v>4148952.1456095702</v>
      </c>
      <c r="F2064">
        <v>1233606.9384388616</v>
      </c>
      <c r="G2064">
        <v>117362.519920719</v>
      </c>
      <c r="H2064">
        <v>6008202.0390102901</v>
      </c>
      <c r="I2064">
        <v>10215346.5725495</v>
      </c>
      <c r="J2064">
        <v>30582644.076333199</v>
      </c>
      <c r="K2064">
        <v>101566232.34628201</v>
      </c>
      <c r="L2064">
        <v>220987122.364622</v>
      </c>
      <c r="M2064">
        <v>277810053.228203</v>
      </c>
      <c r="N2064">
        <v>484448121.55203098</v>
      </c>
      <c r="O2064">
        <v>657331215.90408397</v>
      </c>
      <c r="Q2064" t="str">
        <f>VLOOKUP(A2064,Lookup_Tables!$D$2:$E$7,2,FALSE)</f>
        <v>AP</v>
      </c>
      <c r="R2064" t="str">
        <f>IFERROR(VLOOKUP(D2064,Lookup_Tables!$A$2:$B$21,2,FALSE),"All")</f>
        <v>Residual Inst</v>
      </c>
    </row>
    <row r="2065" spans="1:18" hidden="1">
      <c r="A2065">
        <v>-1</v>
      </c>
      <c r="B2065">
        <v>71</v>
      </c>
      <c r="C2065" t="s">
        <v>39</v>
      </c>
      <c r="D2065">
        <v>13</v>
      </c>
      <c r="E2065">
        <v>4108628.1579068601</v>
      </c>
      <c r="F2065">
        <v>1206345.1485241996</v>
      </c>
      <c r="G2065">
        <v>117362.519920719</v>
      </c>
      <c r="H2065">
        <v>5968848.2480250504</v>
      </c>
      <c r="I2065">
        <v>10103889.8475393</v>
      </c>
      <c r="J2065">
        <v>30092107.7547944</v>
      </c>
      <c r="K2065">
        <v>101361050.754016</v>
      </c>
      <c r="L2065">
        <v>220987122.364622</v>
      </c>
      <c r="M2065">
        <v>277700378.68014997</v>
      </c>
      <c r="N2065">
        <v>479284992.06983501</v>
      </c>
      <c r="O2065">
        <v>657331215.90408397</v>
      </c>
      <c r="Q2065" t="str">
        <f>VLOOKUP(A2065,Lookup_Tables!$D$2:$E$7,2,FALSE)</f>
        <v>AP</v>
      </c>
      <c r="R2065" t="str">
        <f>IFERROR(VLOOKUP(D2065,Lookup_Tables!$A$2:$B$21,2,FALSE),"All")</f>
        <v>Residual Inst</v>
      </c>
    </row>
    <row r="2066" spans="1:18" hidden="1">
      <c r="A2066">
        <v>-1</v>
      </c>
      <c r="B2066">
        <v>71</v>
      </c>
      <c r="C2066" t="s">
        <v>38</v>
      </c>
      <c r="D2066">
        <v>14</v>
      </c>
      <c r="E2066">
        <v>3973055.36222693</v>
      </c>
      <c r="F2066">
        <v>1026718.2539565265</v>
      </c>
      <c r="G2066">
        <v>1275440.4625967499</v>
      </c>
      <c r="H2066">
        <v>13231826.794777701</v>
      </c>
      <c r="I2066">
        <v>18004652.9384965</v>
      </c>
      <c r="J2066">
        <v>40244445.0267184</v>
      </c>
      <c r="K2066">
        <v>95163561.893510595</v>
      </c>
      <c r="L2066">
        <v>217096084.013116</v>
      </c>
      <c r="M2066">
        <v>260120384.18718299</v>
      </c>
      <c r="N2066">
        <v>412364200.965437</v>
      </c>
      <c r="O2066">
        <v>513573165.52455801</v>
      </c>
      <c r="Q2066" t="str">
        <f>VLOOKUP(A2066,Lookup_Tables!$D$2:$E$7,2,FALSE)</f>
        <v>AP</v>
      </c>
      <c r="R2066" t="str">
        <f>IFERROR(VLOOKUP(D2066,Lookup_Tables!$A$2:$B$21,2,FALSE),"All")</f>
        <v>Road</v>
      </c>
    </row>
    <row r="2067" spans="1:18" hidden="1">
      <c r="A2067">
        <v>-1</v>
      </c>
      <c r="B2067">
        <v>71</v>
      </c>
      <c r="C2067" t="s">
        <v>39</v>
      </c>
      <c r="D2067">
        <v>14</v>
      </c>
      <c r="E2067">
        <v>3913267.8247698201</v>
      </c>
      <c r="F2067">
        <v>1026089.6272939979</v>
      </c>
      <c r="G2067">
        <v>1233778.5437522</v>
      </c>
      <c r="H2067">
        <v>12818912.2594896</v>
      </c>
      <c r="I2067">
        <v>17525415.923709299</v>
      </c>
      <c r="J2067">
        <v>39588597.996090896</v>
      </c>
      <c r="K2067">
        <v>92894696.650478497</v>
      </c>
      <c r="L2067">
        <v>217096084.013116</v>
      </c>
      <c r="M2067">
        <v>249626282.30777401</v>
      </c>
      <c r="N2067">
        <v>404242584.60508603</v>
      </c>
      <c r="O2067">
        <v>513069176.712596</v>
      </c>
      <c r="Q2067" t="str">
        <f>VLOOKUP(A2067,Lookup_Tables!$D$2:$E$7,2,FALSE)</f>
        <v>AP</v>
      </c>
      <c r="R2067" t="str">
        <f>IFERROR(VLOOKUP(D2067,Lookup_Tables!$A$2:$B$21,2,FALSE),"All")</f>
        <v>Road</v>
      </c>
    </row>
    <row r="2068" spans="1:18" hidden="1">
      <c r="A2068">
        <v>-1</v>
      </c>
      <c r="B2068">
        <v>71</v>
      </c>
      <c r="C2068" t="s">
        <v>38</v>
      </c>
      <c r="D2068">
        <v>15</v>
      </c>
      <c r="E2068">
        <v>383727812.04592502</v>
      </c>
      <c r="F2068">
        <v>113735245.69841492</v>
      </c>
      <c r="G2068">
        <v>190025211.22913301</v>
      </c>
      <c r="H2068">
        <v>1129493571.2573199</v>
      </c>
      <c r="I2068">
        <v>1552764668.01495</v>
      </c>
      <c r="J2068">
        <v>3376360988.3022499</v>
      </c>
      <c r="K2068">
        <v>8778924885.5291405</v>
      </c>
      <c r="L2068">
        <v>19106371899.846298</v>
      </c>
      <c r="M2068">
        <v>23076037600.3801</v>
      </c>
      <c r="N2068">
        <v>37759987227.608902</v>
      </c>
      <c r="O2068">
        <v>49680900397.200699</v>
      </c>
      <c r="Q2068" t="str">
        <f>VLOOKUP(A2068,Lookup_Tables!$D$2:$E$7,2,FALSE)</f>
        <v>AP</v>
      </c>
      <c r="R2068" t="str">
        <f>IFERROR(VLOOKUP(D2068,Lookup_Tables!$A$2:$B$21,2,FALSE),"All")</f>
        <v>All</v>
      </c>
    </row>
    <row r="2069" spans="1:18" hidden="1">
      <c r="A2069">
        <v>-1</v>
      </c>
      <c r="B2069">
        <v>71</v>
      </c>
      <c r="C2069" t="s">
        <v>39</v>
      </c>
      <c r="D2069">
        <v>15</v>
      </c>
      <c r="E2069">
        <v>376814245.65837401</v>
      </c>
      <c r="F2069">
        <v>110635238.07712847</v>
      </c>
      <c r="G2069">
        <v>178958741.51283899</v>
      </c>
      <c r="H2069">
        <v>1088520482.89853</v>
      </c>
      <c r="I2069">
        <v>1481736140.6924901</v>
      </c>
      <c r="J2069">
        <v>3360723008.8277702</v>
      </c>
      <c r="K2069">
        <v>8685413950.1481495</v>
      </c>
      <c r="L2069">
        <v>19013704420.027699</v>
      </c>
      <c r="M2069">
        <v>23023348723.007599</v>
      </c>
      <c r="N2069">
        <v>36652597203.708603</v>
      </c>
      <c r="O2069">
        <v>49680900397.200699</v>
      </c>
      <c r="Q2069" t="str">
        <f>VLOOKUP(A2069,Lookup_Tables!$D$2:$E$7,2,FALSE)</f>
        <v>AP</v>
      </c>
      <c r="R2069" t="str">
        <f>IFERROR(VLOOKUP(D2069,Lookup_Tables!$A$2:$B$21,2,FALSE),"All")</f>
        <v>All</v>
      </c>
    </row>
    <row r="2070" spans="1:18" hidden="1">
      <c r="A2070">
        <v>-1</v>
      </c>
      <c r="B2070">
        <v>71</v>
      </c>
      <c r="C2070" t="s">
        <v>38</v>
      </c>
      <c r="D2070">
        <v>16</v>
      </c>
      <c r="E2070">
        <v>20550617.8896093</v>
      </c>
      <c r="F2070">
        <v>5932369.7469788343</v>
      </c>
      <c r="G2070">
        <v>7004688.8426733501</v>
      </c>
      <c r="H2070">
        <v>58359328.608044997</v>
      </c>
      <c r="I2070">
        <v>82603336.876503393</v>
      </c>
      <c r="J2070">
        <v>193033485.954631</v>
      </c>
      <c r="K2070">
        <v>456701658.31879002</v>
      </c>
      <c r="L2070">
        <v>1055703672.00261</v>
      </c>
      <c r="M2070">
        <v>1204398374.7710299</v>
      </c>
      <c r="N2070">
        <v>2175249773.3779001</v>
      </c>
      <c r="O2070">
        <v>2853933531.0802498</v>
      </c>
      <c r="Q2070" t="str">
        <f>VLOOKUP(A2070,Lookup_Tables!$D$2:$E$7,2,FALSE)</f>
        <v>AP</v>
      </c>
      <c r="R2070" t="str">
        <f>IFERROR(VLOOKUP(D2070,Lookup_Tables!$A$2:$B$21,2,FALSE),"All")</f>
        <v>Government_Loss</v>
      </c>
    </row>
    <row r="2071" spans="1:18" hidden="1">
      <c r="A2071">
        <v>-1</v>
      </c>
      <c r="B2071">
        <v>71</v>
      </c>
      <c r="C2071" t="s">
        <v>39</v>
      </c>
      <c r="D2071">
        <v>16</v>
      </c>
      <c r="E2071">
        <v>20246335.7797735</v>
      </c>
      <c r="F2071">
        <v>5859942.0734616425</v>
      </c>
      <c r="G2071">
        <v>6772467.8996916097</v>
      </c>
      <c r="H2071">
        <v>56624155.671426997</v>
      </c>
      <c r="I2071">
        <v>80400367.127124697</v>
      </c>
      <c r="J2071">
        <v>186355944.48847499</v>
      </c>
      <c r="K2071">
        <v>450815929.61807102</v>
      </c>
      <c r="L2071">
        <v>1054671786.90812</v>
      </c>
      <c r="M2071">
        <v>1204398374.7710299</v>
      </c>
      <c r="N2071">
        <v>2095505284.90769</v>
      </c>
      <c r="O2071">
        <v>2853933531.0802498</v>
      </c>
      <c r="Q2071" t="str">
        <f>VLOOKUP(A2071,Lookup_Tables!$D$2:$E$7,2,FALSE)</f>
        <v>AP</v>
      </c>
      <c r="R2071" t="str">
        <f>IFERROR(VLOOKUP(D2071,Lookup_Tables!$A$2:$B$21,2,FALSE),"All")</f>
        <v>Government_Loss</v>
      </c>
    </row>
    <row r="2072" spans="1:18" hidden="1">
      <c r="A2072">
        <v>-1</v>
      </c>
      <c r="B2072">
        <v>71</v>
      </c>
      <c r="C2072" t="s">
        <v>38</v>
      </c>
      <c r="D2072">
        <v>17</v>
      </c>
      <c r="E2072">
        <v>39591178.651634403</v>
      </c>
      <c r="F2072">
        <v>11759949.300691742</v>
      </c>
      <c r="G2072">
        <v>13989368.411519401</v>
      </c>
      <c r="H2072">
        <v>94841278.815964401</v>
      </c>
      <c r="I2072">
        <v>133311485.731757</v>
      </c>
      <c r="J2072">
        <v>319385806.02074701</v>
      </c>
      <c r="K2072">
        <v>863610484.67740595</v>
      </c>
      <c r="L2072">
        <v>2018261350.12746</v>
      </c>
      <c r="M2072">
        <v>2530692576.8646498</v>
      </c>
      <c r="N2072">
        <v>4226037549.37183</v>
      </c>
      <c r="O2072">
        <v>5764511169.1325703</v>
      </c>
      <c r="Q2072" t="str">
        <f>VLOOKUP(A2072,Lookup_Tables!$D$2:$E$7,2,FALSE)</f>
        <v>AP</v>
      </c>
      <c r="R2072" t="str">
        <f>IFERROR(VLOOKUP(D2072,Lookup_Tables!$A$2:$B$21,2,FALSE),"All")</f>
        <v>Emergency_Loss</v>
      </c>
    </row>
    <row r="2073" spans="1:18" hidden="1">
      <c r="A2073">
        <v>-1</v>
      </c>
      <c r="B2073">
        <v>71</v>
      </c>
      <c r="C2073" t="s">
        <v>39</v>
      </c>
      <c r="D2073">
        <v>17</v>
      </c>
      <c r="E2073">
        <v>38999845.314870097</v>
      </c>
      <c r="F2073">
        <v>11480742.328936964</v>
      </c>
      <c r="G2073">
        <v>12979398.538713301</v>
      </c>
      <c r="H2073">
        <v>90838378.848813906</v>
      </c>
      <c r="I2073">
        <v>129911782.394651</v>
      </c>
      <c r="J2073">
        <v>313349806.78830397</v>
      </c>
      <c r="K2073">
        <v>858831321.02010202</v>
      </c>
      <c r="L2073">
        <v>2002733609.7999301</v>
      </c>
      <c r="M2073">
        <v>2528552531.3102398</v>
      </c>
      <c r="N2073">
        <v>4150588398.3977098</v>
      </c>
      <c r="O2073">
        <v>5764511169.1325703</v>
      </c>
      <c r="Q2073" t="str">
        <f>VLOOKUP(A2073,Lookup_Tables!$D$2:$E$7,2,FALSE)</f>
        <v>AP</v>
      </c>
      <c r="R2073" t="str">
        <f>IFERROR(VLOOKUP(D2073,Lookup_Tables!$A$2:$B$21,2,FALSE),"All")</f>
        <v>Emergency_Loss</v>
      </c>
    </row>
    <row r="2074" spans="1:18" hidden="1">
      <c r="A2074">
        <v>-1</v>
      </c>
      <c r="B2074">
        <v>71</v>
      </c>
      <c r="C2074" t="s">
        <v>38</v>
      </c>
      <c r="D2074">
        <v>18</v>
      </c>
      <c r="E2074">
        <v>60141796.541243903</v>
      </c>
      <c r="F2074">
        <v>17827480.645924456</v>
      </c>
      <c r="G2074">
        <v>20898808.118316401</v>
      </c>
      <c r="H2074">
        <v>150961729.734566</v>
      </c>
      <c r="I2074">
        <v>220054055.395374</v>
      </c>
      <c r="J2074">
        <v>515973489.48650199</v>
      </c>
      <c r="K2074">
        <v>1330065213.9322901</v>
      </c>
      <c r="L2074">
        <v>3037094515.13797</v>
      </c>
      <c r="M2074">
        <v>3597990184.04076</v>
      </c>
      <c r="N2074">
        <v>6467547070.0490904</v>
      </c>
      <c r="O2074">
        <v>8609239117.2310696</v>
      </c>
      <c r="Q2074" t="str">
        <f>VLOOKUP(A2074,Lookup_Tables!$D$2:$E$7,2,FALSE)</f>
        <v>AP</v>
      </c>
      <c r="R2074" t="str">
        <f>IFERROR(VLOOKUP(D2074,Lookup_Tables!$A$2:$B$21,2,FALSE),"All")</f>
        <v>Govt_Plus_Emergency</v>
      </c>
    </row>
    <row r="2075" spans="1:18" hidden="1">
      <c r="A2075">
        <v>-1</v>
      </c>
      <c r="B2075">
        <v>71</v>
      </c>
      <c r="C2075" t="s">
        <v>39</v>
      </c>
      <c r="D2075">
        <v>18</v>
      </c>
      <c r="E2075">
        <v>59243537.1472767</v>
      </c>
      <c r="F2075">
        <v>17445308.478106625</v>
      </c>
      <c r="G2075">
        <v>20022248.385482699</v>
      </c>
      <c r="H2075">
        <v>148891209.18615299</v>
      </c>
      <c r="I2075">
        <v>212557911.74806201</v>
      </c>
      <c r="J2075">
        <v>509335635.85480303</v>
      </c>
      <c r="K2075">
        <v>1318346788.16537</v>
      </c>
      <c r="L2075">
        <v>3033776959.0553999</v>
      </c>
      <c r="M2075">
        <v>3597990184.04076</v>
      </c>
      <c r="N2075">
        <v>6246093683.3053999</v>
      </c>
      <c r="O2075">
        <v>8609239117.2310696</v>
      </c>
      <c r="Q2075" t="str">
        <f>VLOOKUP(A2075,Lookup_Tables!$D$2:$E$7,2,FALSE)</f>
        <v>AP</v>
      </c>
      <c r="R2075" t="str">
        <f>IFERROR(VLOOKUP(D2075,Lookup_Tables!$A$2:$B$21,2,FALSE),"All")</f>
        <v>Govt_Plus_Emergency</v>
      </c>
    </row>
    <row r="2076" spans="1:18" hidden="1">
      <c r="A2076">
        <v>-1</v>
      </c>
      <c r="B2076">
        <v>72</v>
      </c>
      <c r="C2076" t="s">
        <v>38</v>
      </c>
      <c r="D2076">
        <v>0</v>
      </c>
      <c r="E2076">
        <v>183222676.693304</v>
      </c>
      <c r="F2076">
        <v>62133863.350982383</v>
      </c>
      <c r="G2076">
        <v>291780448.50427997</v>
      </c>
      <c r="H2076">
        <v>1033361884.64052</v>
      </c>
      <c r="I2076">
        <v>1284196098.32499</v>
      </c>
      <c r="J2076">
        <v>2066114109.3043499</v>
      </c>
      <c r="K2076">
        <v>3367543331.45751</v>
      </c>
      <c r="L2076">
        <v>5336971167.4731703</v>
      </c>
      <c r="M2076">
        <v>6465949712.4918499</v>
      </c>
      <c r="N2076">
        <v>9912465471.3286495</v>
      </c>
      <c r="O2076">
        <v>13890099578.792299</v>
      </c>
      <c r="Q2076" t="str">
        <f>VLOOKUP(A2076,Lookup_Tables!$D$2:$E$7,2,FALSE)</f>
        <v>AP</v>
      </c>
      <c r="R2076" t="str">
        <f>IFERROR(VLOOKUP(D2076,Lookup_Tables!$A$2:$B$21,2,FALSE),"All")</f>
        <v>Private Assets</v>
      </c>
    </row>
    <row r="2077" spans="1:18" hidden="1">
      <c r="A2077">
        <v>-1</v>
      </c>
      <c r="B2077">
        <v>72</v>
      </c>
      <c r="C2077" t="s">
        <v>39</v>
      </c>
      <c r="D2077">
        <v>0</v>
      </c>
      <c r="E2077">
        <v>174849192.26296699</v>
      </c>
      <c r="F2077">
        <v>59215295.13786681</v>
      </c>
      <c r="G2077">
        <v>267698253.05232301</v>
      </c>
      <c r="H2077">
        <v>965738153.80905604</v>
      </c>
      <c r="I2077">
        <v>1178335712.44839</v>
      </c>
      <c r="J2077">
        <v>1962537315.6064899</v>
      </c>
      <c r="K2077">
        <v>3317505113.9208598</v>
      </c>
      <c r="L2077">
        <v>5185105924.8024502</v>
      </c>
      <c r="M2077">
        <v>6383199854.0009499</v>
      </c>
      <c r="N2077">
        <v>9912465471.3286495</v>
      </c>
      <c r="O2077">
        <v>13345735629.444901</v>
      </c>
      <c r="Q2077" t="str">
        <f>VLOOKUP(A2077,Lookup_Tables!$D$2:$E$7,2,FALSE)</f>
        <v>AP</v>
      </c>
      <c r="R2077" t="str">
        <f>IFERROR(VLOOKUP(D2077,Lookup_Tables!$A$2:$B$21,2,FALSE),"All")</f>
        <v>Private Assets</v>
      </c>
    </row>
    <row r="2078" spans="1:18" hidden="1">
      <c r="A2078">
        <v>-1</v>
      </c>
      <c r="B2078">
        <v>72</v>
      </c>
      <c r="C2078" t="s">
        <v>38</v>
      </c>
      <c r="D2078">
        <v>1</v>
      </c>
      <c r="E2078">
        <v>261602.664422275</v>
      </c>
      <c r="F2078">
        <v>86143.891189774586</v>
      </c>
      <c r="G2078">
        <v>264055.03095648898</v>
      </c>
      <c r="H2078">
        <v>1210017.3658373901</v>
      </c>
      <c r="I2078">
        <v>1564824.89761432</v>
      </c>
      <c r="J2078">
        <v>2772445.9316035002</v>
      </c>
      <c r="K2078">
        <v>5282677.0734062502</v>
      </c>
      <c r="L2078">
        <v>8264682.9475392196</v>
      </c>
      <c r="M2078">
        <v>9684910.6398984101</v>
      </c>
      <c r="N2078">
        <v>18420038.556025598</v>
      </c>
      <c r="O2078">
        <v>30491970.684268098</v>
      </c>
      <c r="Q2078" t="str">
        <f>VLOOKUP(A2078,Lookup_Tables!$D$2:$E$7,2,FALSE)</f>
        <v>AP</v>
      </c>
      <c r="R2078" t="str">
        <f>IFERROR(VLOOKUP(D2078,Lookup_Tables!$A$2:$B$21,2,FALSE),"All")</f>
        <v>Airport</v>
      </c>
    </row>
    <row r="2079" spans="1:18" hidden="1">
      <c r="A2079">
        <v>-1</v>
      </c>
      <c r="B2079">
        <v>72</v>
      </c>
      <c r="C2079" t="s">
        <v>39</v>
      </c>
      <c r="D2079">
        <v>1</v>
      </c>
      <c r="E2079">
        <v>255141.29914841001</v>
      </c>
      <c r="F2079">
        <v>82962.138054664276</v>
      </c>
      <c r="G2079">
        <v>249371.959846035</v>
      </c>
      <c r="H2079">
        <v>1167460.6649913799</v>
      </c>
      <c r="I2079">
        <v>1514591.33199174</v>
      </c>
      <c r="J2079">
        <v>2660547.1269140001</v>
      </c>
      <c r="K2079">
        <v>5246088.8725394597</v>
      </c>
      <c r="L2079">
        <v>8192727.5075922301</v>
      </c>
      <c r="M2079">
        <v>9657485.8169334996</v>
      </c>
      <c r="N2079">
        <v>18403637.0093555</v>
      </c>
      <c r="O2079">
        <v>30491970.684268098</v>
      </c>
      <c r="Q2079" t="str">
        <f>VLOOKUP(A2079,Lookup_Tables!$D$2:$E$7,2,FALSE)</f>
        <v>AP</v>
      </c>
      <c r="R2079" t="str">
        <f>IFERROR(VLOOKUP(D2079,Lookup_Tables!$A$2:$B$21,2,FALSE),"All")</f>
        <v>Airport</v>
      </c>
    </row>
    <row r="2080" spans="1:18" hidden="1">
      <c r="A2080">
        <v>-1</v>
      </c>
      <c r="B2080">
        <v>72</v>
      </c>
      <c r="C2080" t="s">
        <v>38</v>
      </c>
      <c r="D2080">
        <v>2</v>
      </c>
      <c r="E2080">
        <v>17019848.520587899</v>
      </c>
      <c r="F2080">
        <v>5541393.2795619201</v>
      </c>
      <c r="G2080">
        <v>24326535.980196901</v>
      </c>
      <c r="H2080">
        <v>106326354.08911701</v>
      </c>
      <c r="I2080">
        <v>129076766.405655</v>
      </c>
      <c r="J2080">
        <v>202187409.911017</v>
      </c>
      <c r="K2080">
        <v>337459400.91061801</v>
      </c>
      <c r="L2080">
        <v>518059885.83191198</v>
      </c>
      <c r="M2080">
        <v>592385345.17190397</v>
      </c>
      <c r="N2080">
        <v>932161408.30053997</v>
      </c>
      <c r="O2080">
        <v>1244834157.23984</v>
      </c>
      <c r="Q2080" t="str">
        <f>VLOOKUP(A2080,Lookup_Tables!$D$2:$E$7,2,FALSE)</f>
        <v>AP</v>
      </c>
      <c r="R2080" t="str">
        <f>IFERROR(VLOOKUP(D2080,Lookup_Tables!$A$2:$B$21,2,FALSE),"All")</f>
        <v>Bridge</v>
      </c>
    </row>
    <row r="2081" spans="1:18" hidden="1">
      <c r="A2081">
        <v>-1</v>
      </c>
      <c r="B2081">
        <v>72</v>
      </c>
      <c r="C2081" t="s">
        <v>39</v>
      </c>
      <c r="D2081">
        <v>2</v>
      </c>
      <c r="E2081">
        <v>16254441.373660401</v>
      </c>
      <c r="F2081">
        <v>5251587.3767929208</v>
      </c>
      <c r="G2081">
        <v>22295529.885482799</v>
      </c>
      <c r="H2081">
        <v>99645332.961319</v>
      </c>
      <c r="I2081">
        <v>122363865.415575</v>
      </c>
      <c r="J2081">
        <v>192348607.102045</v>
      </c>
      <c r="K2081">
        <v>326093240.72606701</v>
      </c>
      <c r="L2081">
        <v>495307818.10594797</v>
      </c>
      <c r="M2081">
        <v>587006689.165851</v>
      </c>
      <c r="N2081">
        <v>908897650.82601094</v>
      </c>
      <c r="O2081">
        <v>1237130732.2693801</v>
      </c>
      <c r="Q2081" t="str">
        <f>VLOOKUP(A2081,Lookup_Tables!$D$2:$E$7,2,FALSE)</f>
        <v>AP</v>
      </c>
      <c r="R2081" t="str">
        <f>IFERROR(VLOOKUP(D2081,Lookup_Tables!$A$2:$B$21,2,FALSE),"All")</f>
        <v>Bridge</v>
      </c>
    </row>
    <row r="2082" spans="1:18" hidden="1">
      <c r="A2082">
        <v>-1</v>
      </c>
      <c r="B2082">
        <v>72</v>
      </c>
      <c r="C2082" t="s">
        <v>38</v>
      </c>
      <c r="D2082">
        <v>3</v>
      </c>
      <c r="E2082">
        <v>908368.40717783698</v>
      </c>
      <c r="F2082">
        <v>293302.92709139455</v>
      </c>
      <c r="G2082">
        <v>1471243.911482</v>
      </c>
      <c r="H2082">
        <v>5251529.7154905898</v>
      </c>
      <c r="I2082">
        <v>6370773.9252049197</v>
      </c>
      <c r="J2082">
        <v>10256564.986322001</v>
      </c>
      <c r="K2082">
        <v>18757736.122686502</v>
      </c>
      <c r="L2082">
        <v>29319612.046980701</v>
      </c>
      <c r="M2082">
        <v>33235546.210088201</v>
      </c>
      <c r="N2082">
        <v>49140639.665299602</v>
      </c>
      <c r="O2082">
        <v>65551324.079891101</v>
      </c>
      <c r="Q2082" t="str">
        <f>VLOOKUP(A2082,Lookup_Tables!$D$2:$E$7,2,FALSE)</f>
        <v>AP</v>
      </c>
      <c r="R2082" t="str">
        <f>IFERROR(VLOOKUP(D2082,Lookup_Tables!$A$2:$B$21,2,FALSE),"All")</f>
        <v>Govt Hosp</v>
      </c>
    </row>
    <row r="2083" spans="1:18" hidden="1">
      <c r="A2083">
        <v>-1</v>
      </c>
      <c r="B2083">
        <v>72</v>
      </c>
      <c r="C2083" t="s">
        <v>39</v>
      </c>
      <c r="D2083">
        <v>3</v>
      </c>
      <c r="E2083">
        <v>874140.41183488001</v>
      </c>
      <c r="F2083">
        <v>282393.5297491079</v>
      </c>
      <c r="G2083">
        <v>1354383.8072562299</v>
      </c>
      <c r="H2083">
        <v>4858306.7327979403</v>
      </c>
      <c r="I2083">
        <v>6113096.8230241798</v>
      </c>
      <c r="J2083">
        <v>10117314.507238399</v>
      </c>
      <c r="K2083">
        <v>18118456.708926301</v>
      </c>
      <c r="L2083">
        <v>27922112.7991299</v>
      </c>
      <c r="M2083">
        <v>33071711.994838402</v>
      </c>
      <c r="N2083">
        <v>49140639.665299602</v>
      </c>
      <c r="O2083">
        <v>61615583.569601499</v>
      </c>
      <c r="Q2083" t="str">
        <f>VLOOKUP(A2083,Lookup_Tables!$D$2:$E$7,2,FALSE)</f>
        <v>AP</v>
      </c>
      <c r="R2083" t="str">
        <f>IFERROR(VLOOKUP(D2083,Lookup_Tables!$A$2:$B$21,2,FALSE),"All")</f>
        <v>Govt Hosp</v>
      </c>
    </row>
    <row r="2084" spans="1:18" hidden="1">
      <c r="A2084">
        <v>-1</v>
      </c>
      <c r="B2084">
        <v>72</v>
      </c>
      <c r="C2084" t="s">
        <v>38</v>
      </c>
      <c r="D2084">
        <v>4</v>
      </c>
      <c r="E2084">
        <v>530654.237907234</v>
      </c>
      <c r="F2084">
        <v>169099.31614831463</v>
      </c>
      <c r="G2084">
        <v>730015.873841797</v>
      </c>
      <c r="H2084">
        <v>2757042.9351504301</v>
      </c>
      <c r="I2084">
        <v>3507771.97472985</v>
      </c>
      <c r="J2084">
        <v>6019572.47255811</v>
      </c>
      <c r="K2084">
        <v>12361158.568895699</v>
      </c>
      <c r="L2084">
        <v>19532578.070066199</v>
      </c>
      <c r="M2084">
        <v>21686352.773806199</v>
      </c>
      <c r="N2084">
        <v>30075782.988825198</v>
      </c>
      <c r="O2084">
        <v>37620808.423544101</v>
      </c>
      <c r="Q2084" t="str">
        <f>VLOOKUP(A2084,Lookup_Tables!$D$2:$E$7,2,FALSE)</f>
        <v>AP</v>
      </c>
      <c r="R2084" t="str">
        <f>IFERROR(VLOOKUP(D2084,Lookup_Tables!$A$2:$B$21,2,FALSE),"All")</f>
        <v>Govt Med Fac</v>
      </c>
    </row>
    <row r="2085" spans="1:18" hidden="1">
      <c r="A2085">
        <v>-1</v>
      </c>
      <c r="B2085">
        <v>72</v>
      </c>
      <c r="C2085" t="s">
        <v>39</v>
      </c>
      <c r="D2085">
        <v>4</v>
      </c>
      <c r="E2085">
        <v>511766.85270230297</v>
      </c>
      <c r="F2085">
        <v>159891.33048141119</v>
      </c>
      <c r="G2085">
        <v>683388.65830136696</v>
      </c>
      <c r="H2085">
        <v>2603724.4048221498</v>
      </c>
      <c r="I2085">
        <v>3289739.7005269802</v>
      </c>
      <c r="J2085">
        <v>5799449.8698650002</v>
      </c>
      <c r="K2085">
        <v>12307120.964904699</v>
      </c>
      <c r="L2085">
        <v>19152486.6619789</v>
      </c>
      <c r="M2085">
        <v>21686352.773806199</v>
      </c>
      <c r="N2085">
        <v>30075782.988825198</v>
      </c>
      <c r="O2085">
        <v>37519767.582096703</v>
      </c>
      <c r="Q2085" t="str">
        <f>VLOOKUP(A2085,Lookup_Tables!$D$2:$E$7,2,FALSE)</f>
        <v>AP</v>
      </c>
      <c r="R2085" t="str">
        <f>IFERROR(VLOOKUP(D2085,Lookup_Tables!$A$2:$B$21,2,FALSE),"All")</f>
        <v>Govt Med Fac</v>
      </c>
    </row>
    <row r="2086" spans="1:18" hidden="1">
      <c r="A2086">
        <v>-1</v>
      </c>
      <c r="B2086">
        <v>72</v>
      </c>
      <c r="C2086" t="s">
        <v>38</v>
      </c>
      <c r="D2086">
        <v>6</v>
      </c>
      <c r="E2086">
        <v>1179289.23393647</v>
      </c>
      <c r="F2086">
        <v>354252.4587860459</v>
      </c>
      <c r="G2086">
        <v>1423189.8737860599</v>
      </c>
      <c r="H2086">
        <v>6656193.0777434101</v>
      </c>
      <c r="I2086">
        <v>8679952.2271739002</v>
      </c>
      <c r="J2086">
        <v>14962481.4257647</v>
      </c>
      <c r="K2086">
        <v>27443449.3055351</v>
      </c>
      <c r="L2086">
        <v>41758519.519459501</v>
      </c>
      <c r="M2086">
        <v>47299345.449082002</v>
      </c>
      <c r="N2086">
        <v>65837904.5363741</v>
      </c>
      <c r="O2086">
        <v>90500896.849196196</v>
      </c>
      <c r="Q2086" t="str">
        <f>VLOOKUP(A2086,Lookup_Tables!$D$2:$E$7,2,FALSE)</f>
        <v>AP</v>
      </c>
      <c r="R2086" t="str">
        <f>IFERROR(VLOOKUP(D2086,Lookup_Tables!$A$2:$B$21,2,FALSE),"All")</f>
        <v>Port</v>
      </c>
    </row>
    <row r="2087" spans="1:18" hidden="1">
      <c r="A2087">
        <v>-1</v>
      </c>
      <c r="B2087">
        <v>72</v>
      </c>
      <c r="C2087" t="s">
        <v>39</v>
      </c>
      <c r="D2087">
        <v>6</v>
      </c>
      <c r="E2087">
        <v>1142208.15843329</v>
      </c>
      <c r="F2087">
        <v>336960.14812372928</v>
      </c>
      <c r="G2087">
        <v>1324872.59285092</v>
      </c>
      <c r="H2087">
        <v>6484860.0395762902</v>
      </c>
      <c r="I2087">
        <v>8436420.2677420396</v>
      </c>
      <c r="J2087">
        <v>14428030.418736501</v>
      </c>
      <c r="K2087">
        <v>27256360.306206498</v>
      </c>
      <c r="L2087">
        <v>41514170.945603102</v>
      </c>
      <c r="M2087">
        <v>46989296.311937504</v>
      </c>
      <c r="N2087">
        <v>65578845.833836399</v>
      </c>
      <c r="O2087">
        <v>88403942.288258404</v>
      </c>
      <c r="Q2087" t="str">
        <f>VLOOKUP(A2087,Lookup_Tables!$D$2:$E$7,2,FALSE)</f>
        <v>AP</v>
      </c>
      <c r="R2087" t="str">
        <f>IFERROR(VLOOKUP(D2087,Lookup_Tables!$A$2:$B$21,2,FALSE),"All")</f>
        <v>Port</v>
      </c>
    </row>
    <row r="2088" spans="1:18" hidden="1">
      <c r="A2088">
        <v>-1</v>
      </c>
      <c r="B2088">
        <v>72</v>
      </c>
      <c r="C2088" t="s">
        <v>38</v>
      </c>
      <c r="D2088">
        <v>9</v>
      </c>
      <c r="E2088">
        <v>169573.79800482499</v>
      </c>
      <c r="F2088">
        <v>48558.565323467919</v>
      </c>
      <c r="G2088">
        <v>122030.11779297001</v>
      </c>
      <c r="H2088">
        <v>747393.82511694101</v>
      </c>
      <c r="I2088">
        <v>1002766.58583113</v>
      </c>
      <c r="J2088">
        <v>2014042.99821148</v>
      </c>
      <c r="K2088">
        <v>4996954.5891664596</v>
      </c>
      <c r="L2088">
        <v>7484921.66331797</v>
      </c>
      <c r="M2088">
        <v>7857218.3020019196</v>
      </c>
      <c r="N2088">
        <v>10441565.6488842</v>
      </c>
      <c r="O2088">
        <v>16574452.975673599</v>
      </c>
      <c r="Q2088" t="str">
        <f>VLOOKUP(A2088,Lookup_Tables!$D$2:$E$7,2,FALSE)</f>
        <v>AP</v>
      </c>
      <c r="R2088" t="str">
        <f>IFERROR(VLOOKUP(D2088,Lookup_Tables!$A$2:$B$21,2,FALSE),"All")</f>
        <v>Pub Admin Bldg</v>
      </c>
    </row>
    <row r="2089" spans="1:18" hidden="1">
      <c r="A2089">
        <v>-1</v>
      </c>
      <c r="B2089">
        <v>72</v>
      </c>
      <c r="C2089" t="s">
        <v>39</v>
      </c>
      <c r="D2089">
        <v>9</v>
      </c>
      <c r="E2089">
        <v>166477.38415769901</v>
      </c>
      <c r="F2089">
        <v>46673.187567770772</v>
      </c>
      <c r="G2089">
        <v>117321.242424424</v>
      </c>
      <c r="H2089">
        <v>726189.27461074002</v>
      </c>
      <c r="I2089">
        <v>982803.30101479497</v>
      </c>
      <c r="J2089">
        <v>1985489.5450424401</v>
      </c>
      <c r="K2089">
        <v>4992246.0478827404</v>
      </c>
      <c r="L2089">
        <v>7420552.7848524395</v>
      </c>
      <c r="M2089">
        <v>7787948.7181577897</v>
      </c>
      <c r="N2089">
        <v>10441565.6488842</v>
      </c>
      <c r="O2089">
        <v>16565475.4956837</v>
      </c>
      <c r="Q2089" t="str">
        <f>VLOOKUP(A2089,Lookup_Tables!$D$2:$E$7,2,FALSE)</f>
        <v>AP</v>
      </c>
      <c r="R2089" t="str">
        <f>IFERROR(VLOOKUP(D2089,Lookup_Tables!$A$2:$B$21,2,FALSE),"All")</f>
        <v>Pub Admin Bldg</v>
      </c>
    </row>
    <row r="2090" spans="1:18" hidden="1">
      <c r="A2090">
        <v>-1</v>
      </c>
      <c r="B2090">
        <v>72</v>
      </c>
      <c r="C2090" t="s">
        <v>38</v>
      </c>
      <c r="D2090">
        <v>10</v>
      </c>
      <c r="E2090">
        <v>8359711.78663838</v>
      </c>
      <c r="F2090">
        <v>2738840.0675942246</v>
      </c>
      <c r="G2090">
        <v>12707813.805211799</v>
      </c>
      <c r="H2090">
        <v>46802026.184225097</v>
      </c>
      <c r="I2090">
        <v>60223981.930932902</v>
      </c>
      <c r="J2090">
        <v>99671333.281786904</v>
      </c>
      <c r="K2090">
        <v>172312576.080744</v>
      </c>
      <c r="L2090">
        <v>272004791.90022498</v>
      </c>
      <c r="M2090">
        <v>311895609.45324498</v>
      </c>
      <c r="N2090">
        <v>434612768.34285498</v>
      </c>
      <c r="O2090">
        <v>554718009.459535</v>
      </c>
      <c r="Q2090" t="str">
        <f>VLOOKUP(A2090,Lookup_Tables!$D$2:$E$7,2,FALSE)</f>
        <v>AP</v>
      </c>
      <c r="R2090" t="str">
        <f>IFERROR(VLOOKUP(D2090,Lookup_Tables!$A$2:$B$21,2,FALSE),"All")</f>
        <v>Pub School</v>
      </c>
    </row>
    <row r="2091" spans="1:18" hidden="1">
      <c r="A2091">
        <v>-1</v>
      </c>
      <c r="B2091">
        <v>72</v>
      </c>
      <c r="C2091" t="s">
        <v>39</v>
      </c>
      <c r="D2091">
        <v>10</v>
      </c>
      <c r="E2091">
        <v>7974195.7954542898</v>
      </c>
      <c r="F2091">
        <v>2607427.0265586665</v>
      </c>
      <c r="G2091">
        <v>11591675.9967272</v>
      </c>
      <c r="H2091">
        <v>43835708.170293398</v>
      </c>
      <c r="I2091">
        <v>56521360.9858789</v>
      </c>
      <c r="J2091">
        <v>96180167.859781101</v>
      </c>
      <c r="K2091">
        <v>167776290.717217</v>
      </c>
      <c r="L2091">
        <v>267069295.56492299</v>
      </c>
      <c r="M2091">
        <v>308623240.41037899</v>
      </c>
      <c r="N2091">
        <v>427991987.505279</v>
      </c>
      <c r="O2091">
        <v>512421154.35563701</v>
      </c>
      <c r="Q2091" t="str">
        <f>VLOOKUP(A2091,Lookup_Tables!$D$2:$E$7,2,FALSE)</f>
        <v>AP</v>
      </c>
      <c r="R2091" t="str">
        <f>IFERROR(VLOOKUP(D2091,Lookup_Tables!$A$2:$B$21,2,FALSE),"All")</f>
        <v>Pub School</v>
      </c>
    </row>
    <row r="2092" spans="1:18" hidden="1">
      <c r="A2092">
        <v>-1</v>
      </c>
      <c r="B2092">
        <v>72</v>
      </c>
      <c r="C2092" t="s">
        <v>38</v>
      </c>
      <c r="D2092">
        <v>11</v>
      </c>
      <c r="E2092">
        <v>2854195.0446162499</v>
      </c>
      <c r="F2092">
        <v>861237.94859604654</v>
      </c>
      <c r="G2092">
        <v>1947582.63490127</v>
      </c>
      <c r="H2092">
        <v>16794929.2871725</v>
      </c>
      <c r="I2092">
        <v>22839860.714922301</v>
      </c>
      <c r="J2092">
        <v>43049181.471515</v>
      </c>
      <c r="K2092">
        <v>78738083.5892497</v>
      </c>
      <c r="L2092">
        <v>99909377.822575405</v>
      </c>
      <c r="M2092">
        <v>105676111.661576</v>
      </c>
      <c r="N2092">
        <v>135496787.46143401</v>
      </c>
      <c r="O2092">
        <v>188663865.360558</v>
      </c>
      <c r="Q2092" t="str">
        <f>VLOOKUP(A2092,Lookup_Tables!$D$2:$E$7,2,FALSE)</f>
        <v>AP</v>
      </c>
      <c r="R2092" t="str">
        <f>IFERROR(VLOOKUP(D2092,Lookup_Tables!$A$2:$B$21,2,FALSE),"All")</f>
        <v>Pub Univ</v>
      </c>
    </row>
    <row r="2093" spans="1:18" hidden="1">
      <c r="A2093">
        <v>-1</v>
      </c>
      <c r="B2093">
        <v>72</v>
      </c>
      <c r="C2093" t="s">
        <v>39</v>
      </c>
      <c r="D2093">
        <v>11</v>
      </c>
      <c r="E2093">
        <v>2787147.3287474401</v>
      </c>
      <c r="F2093">
        <v>836400.79754831758</v>
      </c>
      <c r="G2093">
        <v>1846467.86247432</v>
      </c>
      <c r="H2093">
        <v>16592581.1587354</v>
      </c>
      <c r="I2093">
        <v>22637524.701770201</v>
      </c>
      <c r="J2093">
        <v>42391503.641057499</v>
      </c>
      <c r="K2093">
        <v>74387985.730715096</v>
      </c>
      <c r="L2093">
        <v>98163586.454134703</v>
      </c>
      <c r="M2093">
        <v>104740076.88403399</v>
      </c>
      <c r="N2093">
        <v>135345038.53839201</v>
      </c>
      <c r="O2093">
        <v>188663865.360558</v>
      </c>
      <c r="Q2093" t="str">
        <f>VLOOKUP(A2093,Lookup_Tables!$D$2:$E$7,2,FALSE)</f>
        <v>AP</v>
      </c>
      <c r="R2093" t="str">
        <f>IFERROR(VLOOKUP(D2093,Lookup_Tables!$A$2:$B$21,2,FALSE),"All")</f>
        <v>Pub Univ</v>
      </c>
    </row>
    <row r="2094" spans="1:18" hidden="1">
      <c r="A2094">
        <v>-1</v>
      </c>
      <c r="B2094">
        <v>72</v>
      </c>
      <c r="C2094" t="s">
        <v>38</v>
      </c>
      <c r="D2094">
        <v>13</v>
      </c>
      <c r="E2094">
        <v>3843405.0656066202</v>
      </c>
      <c r="F2094">
        <v>1217603.9610180478</v>
      </c>
      <c r="G2094">
        <v>5670740.5614309097</v>
      </c>
      <c r="H2094">
        <v>25539946.586567398</v>
      </c>
      <c r="I2094">
        <v>30341565.500753801</v>
      </c>
      <c r="J2094">
        <v>49049205.117226601</v>
      </c>
      <c r="K2094">
        <v>77800236.887038395</v>
      </c>
      <c r="L2094">
        <v>121657297.73576</v>
      </c>
      <c r="M2094">
        <v>135758321.604096</v>
      </c>
      <c r="N2094">
        <v>191169598.80113801</v>
      </c>
      <c r="O2094">
        <v>246899394.30173299</v>
      </c>
      <c r="Q2094" t="str">
        <f>VLOOKUP(A2094,Lookup_Tables!$D$2:$E$7,2,FALSE)</f>
        <v>AP</v>
      </c>
      <c r="R2094" t="str">
        <f>IFERROR(VLOOKUP(D2094,Lookup_Tables!$A$2:$B$21,2,FALSE),"All")</f>
        <v>Residual Inst</v>
      </c>
    </row>
    <row r="2095" spans="1:18" hidden="1">
      <c r="A2095">
        <v>-1</v>
      </c>
      <c r="B2095">
        <v>72</v>
      </c>
      <c r="C2095" t="s">
        <v>39</v>
      </c>
      <c r="D2095">
        <v>13</v>
      </c>
      <c r="E2095">
        <v>3700987.7102667298</v>
      </c>
      <c r="F2095">
        <v>1155573.8374257758</v>
      </c>
      <c r="G2095">
        <v>5394798.9909104099</v>
      </c>
      <c r="H2095">
        <v>23646894.499815099</v>
      </c>
      <c r="I2095">
        <v>28923782.8253433</v>
      </c>
      <c r="J2095">
        <v>47471725.444432899</v>
      </c>
      <c r="K2095">
        <v>74973497.271340504</v>
      </c>
      <c r="L2095">
        <v>121657209.812068</v>
      </c>
      <c r="M2095">
        <v>134559303.12832099</v>
      </c>
      <c r="N2095">
        <v>191169598.80113801</v>
      </c>
      <c r="O2095">
        <v>246899394.30173299</v>
      </c>
      <c r="Q2095" t="str">
        <f>VLOOKUP(A2095,Lookup_Tables!$D$2:$E$7,2,FALSE)</f>
        <v>AP</v>
      </c>
      <c r="R2095" t="str">
        <f>IFERROR(VLOOKUP(D2095,Lookup_Tables!$A$2:$B$21,2,FALSE),"All")</f>
        <v>Residual Inst</v>
      </c>
    </row>
    <row r="2096" spans="1:18" hidden="1">
      <c r="A2096">
        <v>-1</v>
      </c>
      <c r="B2096">
        <v>72</v>
      </c>
      <c r="C2096" t="s">
        <v>38</v>
      </c>
      <c r="D2096">
        <v>14</v>
      </c>
      <c r="E2096">
        <v>14038829.030861801</v>
      </c>
      <c r="F2096">
        <v>4927043.9311392326</v>
      </c>
      <c r="G2096">
        <v>16950806.210615199</v>
      </c>
      <c r="H2096">
        <v>68790220.513923302</v>
      </c>
      <c r="I2096">
        <v>85320938.905400395</v>
      </c>
      <c r="J2096">
        <v>147523065.237351</v>
      </c>
      <c r="K2096">
        <v>270879286.88335598</v>
      </c>
      <c r="L2096">
        <v>416685277.82955301</v>
      </c>
      <c r="M2096">
        <v>476950605.94274497</v>
      </c>
      <c r="N2096">
        <v>868954793.35257399</v>
      </c>
      <c r="O2096">
        <v>1429354423.4986501</v>
      </c>
      <c r="Q2096" t="str">
        <f>VLOOKUP(A2096,Lookup_Tables!$D$2:$E$7,2,FALSE)</f>
        <v>AP</v>
      </c>
      <c r="R2096" t="str">
        <f>IFERROR(VLOOKUP(D2096,Lookup_Tables!$A$2:$B$21,2,FALSE),"All")</f>
        <v>Road</v>
      </c>
    </row>
    <row r="2097" spans="1:18" hidden="1">
      <c r="A2097">
        <v>-1</v>
      </c>
      <c r="B2097">
        <v>72</v>
      </c>
      <c r="C2097" t="s">
        <v>39</v>
      </c>
      <c r="D2097">
        <v>14</v>
      </c>
      <c r="E2097">
        <v>13458968.050063301</v>
      </c>
      <c r="F2097">
        <v>4644997.2264232375</v>
      </c>
      <c r="G2097">
        <v>15215639.3084013</v>
      </c>
      <c r="H2097">
        <v>64823773.691328399</v>
      </c>
      <c r="I2097">
        <v>80829969.734826997</v>
      </c>
      <c r="J2097">
        <v>144195587.274508</v>
      </c>
      <c r="K2097">
        <v>260522638.410723</v>
      </c>
      <c r="L2097">
        <v>414245233.17026198</v>
      </c>
      <c r="M2097">
        <v>472475186.194664</v>
      </c>
      <c r="N2097">
        <v>858022003.55982196</v>
      </c>
      <c r="O2097">
        <v>1429354423.4986501</v>
      </c>
      <c r="Q2097" t="str">
        <f>VLOOKUP(A2097,Lookup_Tables!$D$2:$E$7,2,FALSE)</f>
        <v>AP</v>
      </c>
      <c r="R2097" t="str">
        <f>IFERROR(VLOOKUP(D2097,Lookup_Tables!$A$2:$B$21,2,FALSE),"All")</f>
        <v>Road</v>
      </c>
    </row>
    <row r="2098" spans="1:18" hidden="1">
      <c r="A2098">
        <v>-1</v>
      </c>
      <c r="B2098">
        <v>72</v>
      </c>
      <c r="C2098" t="s">
        <v>38</v>
      </c>
      <c r="D2098">
        <v>15</v>
      </c>
      <c r="E2098">
        <v>232388154.48306501</v>
      </c>
      <c r="F2098">
        <v>78469932.828407764</v>
      </c>
      <c r="G2098">
        <v>367831351.72605097</v>
      </c>
      <c r="H2098">
        <v>1308120259.08128</v>
      </c>
      <c r="I2098">
        <v>1621940847.3771601</v>
      </c>
      <c r="J2098">
        <v>2584352716.5142999</v>
      </c>
      <c r="K2098">
        <v>4352828052.2683001</v>
      </c>
      <c r="L2098">
        <v>6916121613.1064301</v>
      </c>
      <c r="M2098">
        <v>8256035189.4639196</v>
      </c>
      <c r="N2098">
        <v>12766835203.0774</v>
      </c>
      <c r="O2098">
        <v>17698967283.3293</v>
      </c>
      <c r="Q2098" t="str">
        <f>VLOOKUP(A2098,Lookup_Tables!$D$2:$E$7,2,FALSE)</f>
        <v>AP</v>
      </c>
      <c r="R2098" t="str">
        <f>IFERROR(VLOOKUP(D2098,Lookup_Tables!$A$2:$B$21,2,FALSE),"All")</f>
        <v>All</v>
      </c>
    </row>
    <row r="2099" spans="1:18" hidden="1">
      <c r="A2099">
        <v>-1</v>
      </c>
      <c r="B2099">
        <v>72</v>
      </c>
      <c r="C2099" t="s">
        <v>39</v>
      </c>
      <c r="D2099">
        <v>15</v>
      </c>
      <c r="E2099">
        <v>221791109.162806</v>
      </c>
      <c r="F2099">
        <v>74535204.055026799</v>
      </c>
      <c r="G2099">
        <v>337696782.93018001</v>
      </c>
      <c r="H2099">
        <v>1232332913.0485699</v>
      </c>
      <c r="I2099">
        <v>1521218287.24195</v>
      </c>
      <c r="J2099">
        <v>2486946537.7958598</v>
      </c>
      <c r="K2099">
        <v>4224443750.9830599</v>
      </c>
      <c r="L2099">
        <v>6748780906.8344402</v>
      </c>
      <c r="M2099">
        <v>8106689292.3867798</v>
      </c>
      <c r="N2099">
        <v>12766835203.0774</v>
      </c>
      <c r="O2099">
        <v>16774957017.1439</v>
      </c>
      <c r="Q2099" t="str">
        <f>VLOOKUP(A2099,Lookup_Tables!$D$2:$E$7,2,FALSE)</f>
        <v>AP</v>
      </c>
      <c r="R2099" t="str">
        <f>IFERROR(VLOOKUP(D2099,Lookup_Tables!$A$2:$B$21,2,FALSE),"All")</f>
        <v>All</v>
      </c>
    </row>
    <row r="2100" spans="1:18" hidden="1">
      <c r="A2100">
        <v>-1</v>
      </c>
      <c r="B2100">
        <v>72</v>
      </c>
      <c r="C2100" t="s">
        <v>38</v>
      </c>
      <c r="D2100">
        <v>16</v>
      </c>
      <c r="E2100">
        <v>49165477.789759599</v>
      </c>
      <c r="F2100">
        <v>16662175.549917284</v>
      </c>
      <c r="G2100">
        <v>70356527.963346004</v>
      </c>
      <c r="H2100">
        <v>284963345.171987</v>
      </c>
      <c r="I2100">
        <v>351429948.16124499</v>
      </c>
      <c r="J2100">
        <v>560374829.75091696</v>
      </c>
      <c r="K2100">
        <v>990633440.31019795</v>
      </c>
      <c r="L2100">
        <v>1497847309.9795101</v>
      </c>
      <c r="M2100">
        <v>1759605913.0761001</v>
      </c>
      <c r="N2100">
        <v>2554543322.35711</v>
      </c>
      <c r="O2100">
        <v>3567904549.4180698</v>
      </c>
      <c r="Q2100" t="str">
        <f>VLOOKUP(A2100,Lookup_Tables!$D$2:$E$7,2,FALSE)</f>
        <v>AP</v>
      </c>
      <c r="R2100" t="str">
        <f>IFERROR(VLOOKUP(D2100,Lookup_Tables!$A$2:$B$21,2,FALSE),"All")</f>
        <v>Government_Loss</v>
      </c>
    </row>
    <row r="2101" spans="1:18" hidden="1">
      <c r="A2101">
        <v>-1</v>
      </c>
      <c r="B2101">
        <v>72</v>
      </c>
      <c r="C2101" t="s">
        <v>39</v>
      </c>
      <c r="D2101">
        <v>16</v>
      </c>
      <c r="E2101">
        <v>47002156.631383501</v>
      </c>
      <c r="F2101">
        <v>15625276.049200848</v>
      </c>
      <c r="G2101">
        <v>64507962.657168597</v>
      </c>
      <c r="H2101">
        <v>272315388.58809501</v>
      </c>
      <c r="I2101">
        <v>335002823.60428101</v>
      </c>
      <c r="J2101">
        <v>543243429.047508</v>
      </c>
      <c r="K2101">
        <v>957799950.23297596</v>
      </c>
      <c r="L2101">
        <v>1485368487.4963701</v>
      </c>
      <c r="M2101">
        <v>1759561509.0462699</v>
      </c>
      <c r="N2101">
        <v>2554543322.35711</v>
      </c>
      <c r="O2101">
        <v>3443793923.4802999</v>
      </c>
      <c r="Q2101" t="str">
        <f>VLOOKUP(A2101,Lookup_Tables!$D$2:$E$7,2,FALSE)</f>
        <v>AP</v>
      </c>
      <c r="R2101" t="str">
        <f>IFERROR(VLOOKUP(D2101,Lookup_Tables!$A$2:$B$21,2,FALSE),"All")</f>
        <v>Government_Loss</v>
      </c>
    </row>
    <row r="2102" spans="1:18" hidden="1">
      <c r="A2102">
        <v>-1</v>
      </c>
      <c r="B2102">
        <v>72</v>
      </c>
      <c r="C2102" t="s">
        <v>38</v>
      </c>
      <c r="D2102">
        <v>17</v>
      </c>
      <c r="E2102">
        <v>38100159.983039603</v>
      </c>
      <c r="F2102">
        <v>12621112.582002014</v>
      </c>
      <c r="G2102">
        <v>56309257.807821199</v>
      </c>
      <c r="H2102">
        <v>217791378.65967301</v>
      </c>
      <c r="I2102">
        <v>269981195.16635299</v>
      </c>
      <c r="J2102">
        <v>451523943.20347899</v>
      </c>
      <c r="K2102">
        <v>713951372.73083699</v>
      </c>
      <c r="L2102">
        <v>1152261882.97592</v>
      </c>
      <c r="M2102">
        <v>1303151023.3533599</v>
      </c>
      <c r="N2102">
        <v>2008312685.4574499</v>
      </c>
      <c r="O2102">
        <v>3196927402.42278</v>
      </c>
      <c r="Q2102" t="str">
        <f>VLOOKUP(A2102,Lookup_Tables!$D$2:$E$7,2,FALSE)</f>
        <v>AP</v>
      </c>
      <c r="R2102" t="str">
        <f>IFERROR(VLOOKUP(D2102,Lookup_Tables!$A$2:$B$21,2,FALSE),"All")</f>
        <v>Emergency_Loss</v>
      </c>
    </row>
    <row r="2103" spans="1:18" hidden="1">
      <c r="A2103">
        <v>-1</v>
      </c>
      <c r="B2103">
        <v>72</v>
      </c>
      <c r="C2103" t="s">
        <v>39</v>
      </c>
      <c r="D2103">
        <v>17</v>
      </c>
      <c r="E2103">
        <v>36451943.872234501</v>
      </c>
      <c r="F2103">
        <v>12128171.10113401</v>
      </c>
      <c r="G2103">
        <v>51605562.695044599</v>
      </c>
      <c r="H2103">
        <v>204982146.00340199</v>
      </c>
      <c r="I2103">
        <v>248245422.62325701</v>
      </c>
      <c r="J2103">
        <v>432294468.303141</v>
      </c>
      <c r="K2103">
        <v>682633353.75502706</v>
      </c>
      <c r="L2103">
        <v>1149807004.18538</v>
      </c>
      <c r="M2103">
        <v>1282933815.7307</v>
      </c>
      <c r="N2103">
        <v>2001266733.42573</v>
      </c>
      <c r="O2103">
        <v>3097899724.3969102</v>
      </c>
      <c r="Q2103" t="str">
        <f>VLOOKUP(A2103,Lookup_Tables!$D$2:$E$7,2,FALSE)</f>
        <v>AP</v>
      </c>
      <c r="R2103" t="str">
        <f>IFERROR(VLOOKUP(D2103,Lookup_Tables!$A$2:$B$21,2,FALSE),"All")</f>
        <v>Emergency_Loss</v>
      </c>
    </row>
    <row r="2104" spans="1:18" hidden="1">
      <c r="A2104">
        <v>-1</v>
      </c>
      <c r="B2104">
        <v>72</v>
      </c>
      <c r="C2104" t="s">
        <v>38</v>
      </c>
      <c r="D2104">
        <v>18</v>
      </c>
      <c r="E2104">
        <v>87265637.772799596</v>
      </c>
      <c r="F2104">
        <v>28982199.144135654</v>
      </c>
      <c r="G2104">
        <v>126630542.851992</v>
      </c>
      <c r="H2104">
        <v>503616009.13075101</v>
      </c>
      <c r="I2104">
        <v>616634349.32679701</v>
      </c>
      <c r="J2104">
        <v>1033626825.6336401</v>
      </c>
      <c r="K2104">
        <v>1682247180.11058</v>
      </c>
      <c r="L2104">
        <v>2722473274.9540501</v>
      </c>
      <c r="M2104">
        <v>3021946809.4811902</v>
      </c>
      <c r="N2104">
        <v>5051480410.9769602</v>
      </c>
      <c r="O2104">
        <v>6541023587.2605696</v>
      </c>
      <c r="Q2104" t="str">
        <f>VLOOKUP(A2104,Lookup_Tables!$D$2:$E$7,2,FALSE)</f>
        <v>AP</v>
      </c>
      <c r="R2104" t="str">
        <f>IFERROR(VLOOKUP(D2104,Lookup_Tables!$A$2:$B$21,2,FALSE),"All")</f>
        <v>Govt_Plus_Emergency</v>
      </c>
    </row>
    <row r="2105" spans="1:18" hidden="1">
      <c r="A2105">
        <v>-1</v>
      </c>
      <c r="B2105">
        <v>72</v>
      </c>
      <c r="C2105" t="s">
        <v>39</v>
      </c>
      <c r="D2105">
        <v>18</v>
      </c>
      <c r="E2105">
        <v>83430790.280589297</v>
      </c>
      <c r="F2105">
        <v>27378254.23343993</v>
      </c>
      <c r="G2105">
        <v>115864349.16418099</v>
      </c>
      <c r="H2105">
        <v>466937011.773359</v>
      </c>
      <c r="I2105">
        <v>579744081.62916303</v>
      </c>
      <c r="J2105">
        <v>985122861.23841703</v>
      </c>
      <c r="K2105">
        <v>1631176691.5683501</v>
      </c>
      <c r="L2105">
        <v>2702422009.4579701</v>
      </c>
      <c r="M2105">
        <v>2984852685.1770201</v>
      </c>
      <c r="N2105">
        <v>5051480410.9769602</v>
      </c>
      <c r="O2105">
        <v>6527121112.0959501</v>
      </c>
      <c r="Q2105" t="str">
        <f>VLOOKUP(A2105,Lookup_Tables!$D$2:$E$7,2,FALSE)</f>
        <v>AP</v>
      </c>
      <c r="R2105" t="str">
        <f>IFERROR(VLOOKUP(D2105,Lookup_Tables!$A$2:$B$21,2,FALSE),"All")</f>
        <v>Govt_Plus_Emergency</v>
      </c>
    </row>
    <row r="2106" spans="1:18" hidden="1">
      <c r="A2106">
        <v>-1</v>
      </c>
      <c r="B2106">
        <v>73</v>
      </c>
      <c r="C2106" t="s">
        <v>38</v>
      </c>
      <c r="D2106">
        <v>0</v>
      </c>
      <c r="E2106">
        <v>143833366.79734999</v>
      </c>
      <c r="F2106">
        <v>39273252.7102274</v>
      </c>
      <c r="G2106">
        <v>100852929.58097</v>
      </c>
      <c r="H2106">
        <v>551284359.66954398</v>
      </c>
      <c r="I2106">
        <v>791216337.73015201</v>
      </c>
      <c r="J2106">
        <v>1913751000.40802</v>
      </c>
      <c r="K2106">
        <v>3961615420.30551</v>
      </c>
      <c r="L2106">
        <v>6628504924.8704395</v>
      </c>
      <c r="M2106">
        <v>7878140811.9338398</v>
      </c>
      <c r="N2106">
        <v>10136113806.625</v>
      </c>
      <c r="O2106">
        <v>12817671416.8678</v>
      </c>
      <c r="Q2106" t="str">
        <f>VLOOKUP(A2106,Lookup_Tables!$D$2:$E$7,2,FALSE)</f>
        <v>AP</v>
      </c>
      <c r="R2106" t="str">
        <f>IFERROR(VLOOKUP(D2106,Lookup_Tables!$A$2:$B$21,2,FALSE),"All")</f>
        <v>Private Assets</v>
      </c>
    </row>
    <row r="2107" spans="1:18" hidden="1">
      <c r="A2107">
        <v>-1</v>
      </c>
      <c r="B2107">
        <v>73</v>
      </c>
      <c r="C2107" t="s">
        <v>39</v>
      </c>
      <c r="D2107">
        <v>0</v>
      </c>
      <c r="E2107">
        <v>141370289.86431</v>
      </c>
      <c r="F2107">
        <v>39413498.119473785</v>
      </c>
      <c r="G2107">
        <v>96420389.022155598</v>
      </c>
      <c r="H2107">
        <v>541405235.19080698</v>
      </c>
      <c r="I2107">
        <v>775678552.69852996</v>
      </c>
      <c r="J2107">
        <v>1867492915.7844701</v>
      </c>
      <c r="K2107">
        <v>3887484680.6722798</v>
      </c>
      <c r="L2107">
        <v>6439021942.8288603</v>
      </c>
      <c r="M2107">
        <v>7374563180.7256603</v>
      </c>
      <c r="N2107">
        <v>10101647964.811399</v>
      </c>
      <c r="O2107">
        <v>12817671416.8678</v>
      </c>
      <c r="Q2107" t="str">
        <f>VLOOKUP(A2107,Lookup_Tables!$D$2:$E$7,2,FALSE)</f>
        <v>AP</v>
      </c>
      <c r="R2107" t="str">
        <f>IFERROR(VLOOKUP(D2107,Lookup_Tables!$A$2:$B$21,2,FALSE),"All")</f>
        <v>Private Assets</v>
      </c>
    </row>
    <row r="2108" spans="1:18" hidden="1">
      <c r="A2108">
        <v>-1</v>
      </c>
      <c r="B2108">
        <v>73</v>
      </c>
      <c r="C2108" t="s">
        <v>38</v>
      </c>
      <c r="D2108">
        <v>2</v>
      </c>
      <c r="E2108">
        <v>1609189.09548269</v>
      </c>
      <c r="F2108">
        <v>439649.86963664647</v>
      </c>
      <c r="G2108">
        <v>671669.46810194396</v>
      </c>
      <c r="H2108">
        <v>5367438.3631851301</v>
      </c>
      <c r="I2108">
        <v>8292757.4817773197</v>
      </c>
      <c r="J2108">
        <v>19667960.305314001</v>
      </c>
      <c r="K2108">
        <v>43492810.402620301</v>
      </c>
      <c r="L2108">
        <v>82758896.736135095</v>
      </c>
      <c r="M2108">
        <v>94685372.789251402</v>
      </c>
      <c r="N2108">
        <v>133748813.503189</v>
      </c>
      <c r="O2108">
        <v>162863934.44865701</v>
      </c>
      <c r="Q2108" t="str">
        <f>VLOOKUP(A2108,Lookup_Tables!$D$2:$E$7,2,FALSE)</f>
        <v>AP</v>
      </c>
      <c r="R2108" t="str">
        <f>IFERROR(VLOOKUP(D2108,Lookup_Tables!$A$2:$B$21,2,FALSE),"All")</f>
        <v>Bridge</v>
      </c>
    </row>
    <row r="2109" spans="1:18" hidden="1">
      <c r="A2109">
        <v>-1</v>
      </c>
      <c r="B2109">
        <v>73</v>
      </c>
      <c r="C2109" t="s">
        <v>39</v>
      </c>
      <c r="D2109">
        <v>2</v>
      </c>
      <c r="E2109">
        <v>1584940.55065743</v>
      </c>
      <c r="F2109">
        <v>430074.76657103538</v>
      </c>
      <c r="G2109">
        <v>647798.62043944397</v>
      </c>
      <c r="H2109">
        <v>5321415.5321977399</v>
      </c>
      <c r="I2109">
        <v>8126290.3819889603</v>
      </c>
      <c r="J2109">
        <v>19160004.405064099</v>
      </c>
      <c r="K2109">
        <v>43492810.402620301</v>
      </c>
      <c r="L2109">
        <v>82290422.505308002</v>
      </c>
      <c r="M2109">
        <v>93793980.908282906</v>
      </c>
      <c r="N2109">
        <v>130580019.322607</v>
      </c>
      <c r="O2109">
        <v>162648734.52688301</v>
      </c>
      <c r="Q2109" t="str">
        <f>VLOOKUP(A2109,Lookup_Tables!$D$2:$E$7,2,FALSE)</f>
        <v>AP</v>
      </c>
      <c r="R2109" t="str">
        <f>IFERROR(VLOOKUP(D2109,Lookup_Tables!$A$2:$B$21,2,FALSE),"All")</f>
        <v>Bridge</v>
      </c>
    </row>
    <row r="2110" spans="1:18" hidden="1">
      <c r="A2110">
        <v>-1</v>
      </c>
      <c r="B2110">
        <v>73</v>
      </c>
      <c r="C2110" t="s">
        <v>38</v>
      </c>
      <c r="D2110">
        <v>3</v>
      </c>
      <c r="E2110">
        <v>277696.15112881101</v>
      </c>
      <c r="F2110">
        <v>77299.045108480786</v>
      </c>
      <c r="G2110">
        <v>149533.28346129699</v>
      </c>
      <c r="H2110">
        <v>1074360.7942196501</v>
      </c>
      <c r="I2110">
        <v>1550858.62822508</v>
      </c>
      <c r="J2110">
        <v>3406793.7224650602</v>
      </c>
      <c r="K2110">
        <v>7837250.9909108002</v>
      </c>
      <c r="L2110">
        <v>13853603.370919701</v>
      </c>
      <c r="M2110">
        <v>15627083.0480811</v>
      </c>
      <c r="N2110">
        <v>19719809.834272899</v>
      </c>
      <c r="O2110">
        <v>25502818.7826204</v>
      </c>
      <c r="Q2110" t="str">
        <f>VLOOKUP(A2110,Lookup_Tables!$D$2:$E$7,2,FALSE)</f>
        <v>AP</v>
      </c>
      <c r="R2110" t="str">
        <f>IFERROR(VLOOKUP(D2110,Lookup_Tables!$A$2:$B$21,2,FALSE),"All")</f>
        <v>Govt Hosp</v>
      </c>
    </row>
    <row r="2111" spans="1:18" hidden="1">
      <c r="A2111">
        <v>-1</v>
      </c>
      <c r="B2111">
        <v>73</v>
      </c>
      <c r="C2111" t="s">
        <v>39</v>
      </c>
      <c r="D2111">
        <v>3</v>
      </c>
      <c r="E2111">
        <v>273149.39943499601</v>
      </c>
      <c r="F2111">
        <v>75752.09427957845</v>
      </c>
      <c r="G2111">
        <v>143869.199661272</v>
      </c>
      <c r="H2111">
        <v>1046946.78787585</v>
      </c>
      <c r="I2111">
        <v>1520176.13647259</v>
      </c>
      <c r="J2111">
        <v>3388990.4556258</v>
      </c>
      <c r="K2111">
        <v>7837250.9909108002</v>
      </c>
      <c r="L2111">
        <v>13554224.2106029</v>
      </c>
      <c r="M2111">
        <v>14967257.5696944</v>
      </c>
      <c r="N2111">
        <v>19448776.7042748</v>
      </c>
      <c r="O2111">
        <v>25502818.7826204</v>
      </c>
      <c r="Q2111" t="str">
        <f>VLOOKUP(A2111,Lookup_Tables!$D$2:$E$7,2,FALSE)</f>
        <v>AP</v>
      </c>
      <c r="R2111" t="str">
        <f>IFERROR(VLOOKUP(D2111,Lookup_Tables!$A$2:$B$21,2,FALSE),"All")</f>
        <v>Govt Hosp</v>
      </c>
    </row>
    <row r="2112" spans="1:18" hidden="1">
      <c r="A2112">
        <v>-1</v>
      </c>
      <c r="B2112">
        <v>73</v>
      </c>
      <c r="C2112" t="s">
        <v>38</v>
      </c>
      <c r="D2112">
        <v>4</v>
      </c>
      <c r="E2112">
        <v>422269.49027088302</v>
      </c>
      <c r="F2112">
        <v>116718.93570413097</v>
      </c>
      <c r="G2112">
        <v>288185.99091146898</v>
      </c>
      <c r="H2112">
        <v>1794251.9665020399</v>
      </c>
      <c r="I2112">
        <v>2315064.7926271502</v>
      </c>
      <c r="J2112">
        <v>4956225.73036642</v>
      </c>
      <c r="K2112">
        <v>11321765.8401559</v>
      </c>
      <c r="L2112">
        <v>21398664.682785399</v>
      </c>
      <c r="M2112">
        <v>23635165.100197598</v>
      </c>
      <c r="N2112">
        <v>31756050.6478545</v>
      </c>
      <c r="O2112">
        <v>38834054.467585601</v>
      </c>
      <c r="Q2112" t="str">
        <f>VLOOKUP(A2112,Lookup_Tables!$D$2:$E$7,2,FALSE)</f>
        <v>AP</v>
      </c>
      <c r="R2112" t="str">
        <f>IFERROR(VLOOKUP(D2112,Lookup_Tables!$A$2:$B$21,2,FALSE),"All")</f>
        <v>Govt Med Fac</v>
      </c>
    </row>
    <row r="2113" spans="1:18" hidden="1">
      <c r="A2113">
        <v>-1</v>
      </c>
      <c r="B2113">
        <v>73</v>
      </c>
      <c r="C2113" t="s">
        <v>39</v>
      </c>
      <c r="D2113">
        <v>4</v>
      </c>
      <c r="E2113">
        <v>414816.232383475</v>
      </c>
      <c r="F2113">
        <v>114452.89961369371</v>
      </c>
      <c r="G2113">
        <v>277251.80436279799</v>
      </c>
      <c r="H2113">
        <v>1706553.31009731</v>
      </c>
      <c r="I2113">
        <v>2306483.6437227102</v>
      </c>
      <c r="J2113">
        <v>4956225.73036642</v>
      </c>
      <c r="K2113">
        <v>11274683.085005701</v>
      </c>
      <c r="L2113">
        <v>20642803.552277099</v>
      </c>
      <c r="M2113">
        <v>23049342.9060729</v>
      </c>
      <c r="N2113">
        <v>30086872.630128499</v>
      </c>
      <c r="O2113">
        <v>38834054.467585601</v>
      </c>
      <c r="Q2113" t="str">
        <f>VLOOKUP(A2113,Lookup_Tables!$D$2:$E$7,2,FALSE)</f>
        <v>AP</v>
      </c>
      <c r="R2113" t="str">
        <f>IFERROR(VLOOKUP(D2113,Lookup_Tables!$A$2:$B$21,2,FALSE),"All")</f>
        <v>Govt Med Fac</v>
      </c>
    </row>
    <row r="2114" spans="1:18" hidden="1">
      <c r="A2114">
        <v>-1</v>
      </c>
      <c r="B2114">
        <v>73</v>
      </c>
      <c r="C2114" t="s">
        <v>38</v>
      </c>
      <c r="D2114">
        <v>6</v>
      </c>
      <c r="E2114">
        <v>24729.159533671002</v>
      </c>
      <c r="F2114">
        <v>6983.9989735176205</v>
      </c>
      <c r="G2114">
        <v>0</v>
      </c>
      <c r="H2114">
        <v>14517.7214123293</v>
      </c>
      <c r="I2114">
        <v>20102.081666684</v>
      </c>
      <c r="J2114">
        <v>68791.461932462305</v>
      </c>
      <c r="K2114">
        <v>659549.51852026698</v>
      </c>
      <c r="L2114">
        <v>1541554.5771051</v>
      </c>
      <c r="M2114">
        <v>1977755.3308443599</v>
      </c>
      <c r="N2114">
        <v>3305565.34609744</v>
      </c>
      <c r="O2114">
        <v>4592055.2169793798</v>
      </c>
      <c r="Q2114" t="str">
        <f>VLOOKUP(A2114,Lookup_Tables!$D$2:$E$7,2,FALSE)</f>
        <v>AP</v>
      </c>
      <c r="R2114" t="str">
        <f>IFERROR(VLOOKUP(D2114,Lookup_Tables!$A$2:$B$21,2,FALSE),"All")</f>
        <v>Port</v>
      </c>
    </row>
    <row r="2115" spans="1:18" hidden="1">
      <c r="A2115">
        <v>-1</v>
      </c>
      <c r="B2115">
        <v>73</v>
      </c>
      <c r="C2115" t="s">
        <v>39</v>
      </c>
      <c r="D2115">
        <v>6</v>
      </c>
      <c r="E2115">
        <v>24540.318112758901</v>
      </c>
      <c r="F2115">
        <v>6808.5583640857149</v>
      </c>
      <c r="G2115">
        <v>0</v>
      </c>
      <c r="H2115">
        <v>14517.7214123293</v>
      </c>
      <c r="I2115">
        <v>20102.081666684</v>
      </c>
      <c r="J2115">
        <v>67451.380784442794</v>
      </c>
      <c r="K2115">
        <v>659549.51852026698</v>
      </c>
      <c r="L2115">
        <v>1541554.5771051</v>
      </c>
      <c r="M2115">
        <v>1977755.3308443599</v>
      </c>
      <c r="N2115">
        <v>3305565.34609744</v>
      </c>
      <c r="O2115">
        <v>4592055.2169793798</v>
      </c>
      <c r="Q2115" t="str">
        <f>VLOOKUP(A2115,Lookup_Tables!$D$2:$E$7,2,FALSE)</f>
        <v>AP</v>
      </c>
      <c r="R2115" t="str">
        <f>IFERROR(VLOOKUP(D2115,Lookup_Tables!$A$2:$B$21,2,FALSE),"All")</f>
        <v>Port</v>
      </c>
    </row>
    <row r="2116" spans="1:18" hidden="1">
      <c r="A2116">
        <v>-1</v>
      </c>
      <c r="B2116">
        <v>73</v>
      </c>
      <c r="C2116" t="s">
        <v>38</v>
      </c>
      <c r="D2116">
        <v>9</v>
      </c>
      <c r="E2116">
        <v>137520.43004008499</v>
      </c>
      <c r="F2116">
        <v>38939.901971828047</v>
      </c>
      <c r="G2116">
        <v>36174.326656953701</v>
      </c>
      <c r="H2116">
        <v>457390.336173961</v>
      </c>
      <c r="I2116">
        <v>680996.75773595599</v>
      </c>
      <c r="J2116">
        <v>1824893.3600594699</v>
      </c>
      <c r="K2116">
        <v>4202634.50547799</v>
      </c>
      <c r="L2116">
        <v>6865448.4436425297</v>
      </c>
      <c r="M2116">
        <v>7642768.2651375597</v>
      </c>
      <c r="N2116">
        <v>10289708.029118201</v>
      </c>
      <c r="O2116">
        <v>12578044.4055348</v>
      </c>
      <c r="Q2116" t="str">
        <f>VLOOKUP(A2116,Lookup_Tables!$D$2:$E$7,2,FALSE)</f>
        <v>AP</v>
      </c>
      <c r="R2116" t="str">
        <f>IFERROR(VLOOKUP(D2116,Lookup_Tables!$A$2:$B$21,2,FALSE),"All")</f>
        <v>Pub Admin Bldg</v>
      </c>
    </row>
    <row r="2117" spans="1:18" hidden="1">
      <c r="A2117">
        <v>-1</v>
      </c>
      <c r="B2117">
        <v>73</v>
      </c>
      <c r="C2117" t="s">
        <v>39</v>
      </c>
      <c r="D2117">
        <v>9</v>
      </c>
      <c r="E2117">
        <v>135916.359990998</v>
      </c>
      <c r="F2117">
        <v>38812.093998471464</v>
      </c>
      <c r="G2117">
        <v>35223.278362646699</v>
      </c>
      <c r="H2117">
        <v>454877.81211679301</v>
      </c>
      <c r="I2117">
        <v>672148.40270551795</v>
      </c>
      <c r="J2117">
        <v>1805289.38798844</v>
      </c>
      <c r="K2117">
        <v>4148040.00147834</v>
      </c>
      <c r="L2117">
        <v>6579200.3500918197</v>
      </c>
      <c r="M2117">
        <v>7378162.9463982899</v>
      </c>
      <c r="N2117">
        <v>10289708.029118201</v>
      </c>
      <c r="O2117">
        <v>12578044.4055348</v>
      </c>
      <c r="Q2117" t="str">
        <f>VLOOKUP(A2117,Lookup_Tables!$D$2:$E$7,2,FALSE)</f>
        <v>AP</v>
      </c>
      <c r="R2117" t="str">
        <f>IFERROR(VLOOKUP(D2117,Lookup_Tables!$A$2:$B$21,2,FALSE),"All")</f>
        <v>Pub Admin Bldg</v>
      </c>
    </row>
    <row r="2118" spans="1:18" hidden="1">
      <c r="A2118">
        <v>-1</v>
      </c>
      <c r="B2118">
        <v>73</v>
      </c>
      <c r="C2118" t="s">
        <v>38</v>
      </c>
      <c r="D2118">
        <v>10</v>
      </c>
      <c r="E2118">
        <v>5288518.9013451003</v>
      </c>
      <c r="F2118">
        <v>1442685.9257692117</v>
      </c>
      <c r="G2118">
        <v>2988190.20587104</v>
      </c>
      <c r="H2118">
        <v>20404013.022164602</v>
      </c>
      <c r="I2118">
        <v>28258219.553932</v>
      </c>
      <c r="J2118">
        <v>63076981.180482998</v>
      </c>
      <c r="K2118">
        <v>143817877.42348701</v>
      </c>
      <c r="L2118">
        <v>260203097.70473</v>
      </c>
      <c r="M2118">
        <v>303249112.33951497</v>
      </c>
      <c r="N2118">
        <v>412873609.089652</v>
      </c>
      <c r="O2118">
        <v>524304444.808447</v>
      </c>
      <c r="Q2118" t="str">
        <f>VLOOKUP(A2118,Lookup_Tables!$D$2:$E$7,2,FALSE)</f>
        <v>AP</v>
      </c>
      <c r="R2118" t="str">
        <f>IFERROR(VLOOKUP(D2118,Lookup_Tables!$A$2:$B$21,2,FALSE),"All")</f>
        <v>Pub School</v>
      </c>
    </row>
    <row r="2119" spans="1:18" hidden="1">
      <c r="A2119">
        <v>-1</v>
      </c>
      <c r="B2119">
        <v>73</v>
      </c>
      <c r="C2119" t="s">
        <v>39</v>
      </c>
      <c r="D2119">
        <v>10</v>
      </c>
      <c r="E2119">
        <v>5211735.7386549599</v>
      </c>
      <c r="F2119">
        <v>1421651.1133881388</v>
      </c>
      <c r="G2119">
        <v>2885682.3065123698</v>
      </c>
      <c r="H2119">
        <v>19981109.141378298</v>
      </c>
      <c r="I2119">
        <v>28138770.217361901</v>
      </c>
      <c r="J2119">
        <v>62846849.638308004</v>
      </c>
      <c r="K2119">
        <v>139680388.270046</v>
      </c>
      <c r="L2119">
        <v>257748350.85383001</v>
      </c>
      <c r="M2119">
        <v>301382222.74092102</v>
      </c>
      <c r="N2119">
        <v>396865038.01683998</v>
      </c>
      <c r="O2119">
        <v>524304444.808447</v>
      </c>
      <c r="Q2119" t="str">
        <f>VLOOKUP(A2119,Lookup_Tables!$D$2:$E$7,2,FALSE)</f>
        <v>AP</v>
      </c>
      <c r="R2119" t="str">
        <f>IFERROR(VLOOKUP(D2119,Lookup_Tables!$A$2:$B$21,2,FALSE),"All")</f>
        <v>Pub School</v>
      </c>
    </row>
    <row r="2120" spans="1:18" hidden="1">
      <c r="A2120">
        <v>-1</v>
      </c>
      <c r="B2120">
        <v>73</v>
      </c>
      <c r="C2120" t="s">
        <v>38</v>
      </c>
      <c r="D2120">
        <v>11</v>
      </c>
      <c r="E2120">
        <v>441327.38001599198</v>
      </c>
      <c r="F2120">
        <v>123162.25530062005</v>
      </c>
      <c r="G2120">
        <v>0</v>
      </c>
      <c r="H2120">
        <v>26414.698319417701</v>
      </c>
      <c r="I2120">
        <v>364540.86269109498</v>
      </c>
      <c r="J2120">
        <v>5489310.9130462799</v>
      </c>
      <c r="K2120">
        <v>13762901.2999833</v>
      </c>
      <c r="L2120">
        <v>26078191.815764502</v>
      </c>
      <c r="M2120">
        <v>29792326.921860099</v>
      </c>
      <c r="N2120">
        <v>40306022.698999301</v>
      </c>
      <c r="O2120">
        <v>63451999.028918497</v>
      </c>
      <c r="Q2120" t="str">
        <f>VLOOKUP(A2120,Lookup_Tables!$D$2:$E$7,2,FALSE)</f>
        <v>AP</v>
      </c>
      <c r="R2120" t="str">
        <f>IFERROR(VLOOKUP(D2120,Lookup_Tables!$A$2:$B$21,2,FALSE),"All")</f>
        <v>Pub Univ</v>
      </c>
    </row>
    <row r="2121" spans="1:18" hidden="1">
      <c r="A2121">
        <v>-1</v>
      </c>
      <c r="B2121">
        <v>73</v>
      </c>
      <c r="C2121" t="s">
        <v>39</v>
      </c>
      <c r="D2121">
        <v>11</v>
      </c>
      <c r="E2121">
        <v>439670.55406116898</v>
      </c>
      <c r="F2121">
        <v>123602.87652387511</v>
      </c>
      <c r="G2121">
        <v>0</v>
      </c>
      <c r="H2121">
        <v>26414.698319417701</v>
      </c>
      <c r="I2121">
        <v>364540.86269109498</v>
      </c>
      <c r="J2121">
        <v>5489310.9130462799</v>
      </c>
      <c r="K2121">
        <v>13731203.252129801</v>
      </c>
      <c r="L2121">
        <v>26009509.707043901</v>
      </c>
      <c r="M2121">
        <v>28857189.506815098</v>
      </c>
      <c r="N2121">
        <v>40306022.698999301</v>
      </c>
      <c r="O2121">
        <v>63451999.028918497</v>
      </c>
      <c r="Q2121" t="str">
        <f>VLOOKUP(A2121,Lookup_Tables!$D$2:$E$7,2,FALSE)</f>
        <v>AP</v>
      </c>
      <c r="R2121" t="str">
        <f>IFERROR(VLOOKUP(D2121,Lookup_Tables!$A$2:$B$21,2,FALSE),"All")</f>
        <v>Pub Univ</v>
      </c>
    </row>
    <row r="2122" spans="1:18" hidden="1">
      <c r="A2122">
        <v>-1</v>
      </c>
      <c r="B2122">
        <v>73</v>
      </c>
      <c r="C2122" t="s">
        <v>38</v>
      </c>
      <c r="D2122">
        <v>13</v>
      </c>
      <c r="E2122">
        <v>3296769.6535512102</v>
      </c>
      <c r="F2122">
        <v>908885.92904715892</v>
      </c>
      <c r="G2122">
        <v>267831.265395717</v>
      </c>
      <c r="H2122">
        <v>8102524.6504335003</v>
      </c>
      <c r="I2122">
        <v>12718802.275084499</v>
      </c>
      <c r="J2122">
        <v>38895885.832938597</v>
      </c>
      <c r="K2122">
        <v>88281490.251114696</v>
      </c>
      <c r="L2122">
        <v>178556996.623395</v>
      </c>
      <c r="M2122">
        <v>215765811.82489499</v>
      </c>
      <c r="N2122">
        <v>311386336.655074</v>
      </c>
      <c r="O2122">
        <v>396371736.11733198</v>
      </c>
      <c r="Q2122" t="str">
        <f>VLOOKUP(A2122,Lookup_Tables!$D$2:$E$7,2,FALSE)</f>
        <v>AP</v>
      </c>
      <c r="R2122" t="str">
        <f>IFERROR(VLOOKUP(D2122,Lookup_Tables!$A$2:$B$21,2,FALSE),"All")</f>
        <v>Residual Inst</v>
      </c>
    </row>
    <row r="2123" spans="1:18" hidden="1">
      <c r="A2123">
        <v>-1</v>
      </c>
      <c r="B2123">
        <v>73</v>
      </c>
      <c r="C2123" t="s">
        <v>39</v>
      </c>
      <c r="D2123">
        <v>13</v>
      </c>
      <c r="E2123">
        <v>3268642.41683196</v>
      </c>
      <c r="F2123">
        <v>893717.8843979449</v>
      </c>
      <c r="G2123">
        <v>267738.85389555502</v>
      </c>
      <c r="H2123">
        <v>8060596.15177844</v>
      </c>
      <c r="I2123">
        <v>12718802.275084499</v>
      </c>
      <c r="J2123">
        <v>38876945.421867497</v>
      </c>
      <c r="K2123">
        <v>88250569.694733307</v>
      </c>
      <c r="L2123">
        <v>177908070.825205</v>
      </c>
      <c r="M2123">
        <v>209925239.70938399</v>
      </c>
      <c r="N2123">
        <v>311386336.655074</v>
      </c>
      <c r="O2123">
        <v>396371689.12326401</v>
      </c>
      <c r="Q2123" t="str">
        <f>VLOOKUP(A2123,Lookup_Tables!$D$2:$E$7,2,FALSE)</f>
        <v>AP</v>
      </c>
      <c r="R2123" t="str">
        <f>IFERROR(VLOOKUP(D2123,Lookup_Tables!$A$2:$B$21,2,FALSE),"All")</f>
        <v>Residual Inst</v>
      </c>
    </row>
    <row r="2124" spans="1:18" hidden="1">
      <c r="A2124">
        <v>-1</v>
      </c>
      <c r="B2124">
        <v>73</v>
      </c>
      <c r="C2124" t="s">
        <v>38</v>
      </c>
      <c r="D2124">
        <v>14</v>
      </c>
      <c r="E2124">
        <v>3335412.73524073</v>
      </c>
      <c r="F2124">
        <v>923867.78367138701</v>
      </c>
      <c r="G2124">
        <v>1699461.1719263301</v>
      </c>
      <c r="H2124">
        <v>12031104.207691999</v>
      </c>
      <c r="I2124">
        <v>17372373.149196699</v>
      </c>
      <c r="J2124">
        <v>36909428.595550098</v>
      </c>
      <c r="K2124">
        <v>93781354.491547897</v>
      </c>
      <c r="L2124">
        <v>164707202.34955901</v>
      </c>
      <c r="M2124">
        <v>193362514.85484999</v>
      </c>
      <c r="N2124">
        <v>265202265.877442</v>
      </c>
      <c r="O2124">
        <v>343102739.334149</v>
      </c>
      <c r="Q2124" t="str">
        <f>VLOOKUP(A2124,Lookup_Tables!$D$2:$E$7,2,FALSE)</f>
        <v>AP</v>
      </c>
      <c r="R2124" t="str">
        <f>IFERROR(VLOOKUP(D2124,Lookup_Tables!$A$2:$B$21,2,FALSE),"All")</f>
        <v>Road</v>
      </c>
    </row>
    <row r="2125" spans="1:18" hidden="1">
      <c r="A2125">
        <v>-1</v>
      </c>
      <c r="B2125">
        <v>73</v>
      </c>
      <c r="C2125" t="s">
        <v>39</v>
      </c>
      <c r="D2125">
        <v>14</v>
      </c>
      <c r="E2125">
        <v>3278179.1346504199</v>
      </c>
      <c r="F2125">
        <v>890472.74395430693</v>
      </c>
      <c r="G2125">
        <v>1681486.4814609201</v>
      </c>
      <c r="H2125">
        <v>11559641.564326899</v>
      </c>
      <c r="I2125">
        <v>16860293.749212299</v>
      </c>
      <c r="J2125">
        <v>36754181.7926635</v>
      </c>
      <c r="K2125">
        <v>93704417.608280107</v>
      </c>
      <c r="L2125">
        <v>160027878.76289701</v>
      </c>
      <c r="M2125">
        <v>192391080.478367</v>
      </c>
      <c r="N2125">
        <v>261525181.82358399</v>
      </c>
      <c r="O2125">
        <v>342549898.21437103</v>
      </c>
      <c r="Q2125" t="str">
        <f>VLOOKUP(A2125,Lookup_Tables!$D$2:$E$7,2,FALSE)</f>
        <v>AP</v>
      </c>
      <c r="R2125" t="str">
        <f>IFERROR(VLOOKUP(D2125,Lookup_Tables!$A$2:$B$21,2,FALSE),"All")</f>
        <v>Road</v>
      </c>
    </row>
    <row r="2126" spans="1:18" hidden="1">
      <c r="A2126">
        <v>-1</v>
      </c>
      <c r="B2126">
        <v>73</v>
      </c>
      <c r="C2126" t="s">
        <v>38</v>
      </c>
      <c r="D2126">
        <v>15</v>
      </c>
      <c r="E2126">
        <v>158666799.79395899</v>
      </c>
      <c r="F2126">
        <v>43065285.466586307</v>
      </c>
      <c r="G2126">
        <v>107962464.248042</v>
      </c>
      <c r="H2126">
        <v>602163273.85359097</v>
      </c>
      <c r="I2126">
        <v>863969333.66435802</v>
      </c>
      <c r="J2126">
        <v>2089995521.54039</v>
      </c>
      <c r="K2126">
        <v>4367918445.2662897</v>
      </c>
      <c r="L2126">
        <v>7457976834.5320301</v>
      </c>
      <c r="M2126">
        <v>8870076867.55093</v>
      </c>
      <c r="N2126">
        <v>11162091966.029499</v>
      </c>
      <c r="O2126">
        <v>14489984426.562901</v>
      </c>
      <c r="Q2126" t="str">
        <f>VLOOKUP(A2126,Lookup_Tables!$D$2:$E$7,2,FALSE)</f>
        <v>AP</v>
      </c>
      <c r="R2126" t="str">
        <f>IFERROR(VLOOKUP(D2126,Lookup_Tables!$A$2:$B$21,2,FALSE),"All")</f>
        <v>All</v>
      </c>
    </row>
    <row r="2127" spans="1:18" hidden="1">
      <c r="A2127">
        <v>-1</v>
      </c>
      <c r="B2127">
        <v>73</v>
      </c>
      <c r="C2127" t="s">
        <v>39</v>
      </c>
      <c r="D2127">
        <v>15</v>
      </c>
      <c r="E2127">
        <v>155972649.67607999</v>
      </c>
      <c r="F2127">
        <v>42730810.826151073</v>
      </c>
      <c r="G2127">
        <v>103230837.196237</v>
      </c>
      <c r="H2127">
        <v>586780586.367486</v>
      </c>
      <c r="I2127">
        <v>840034759.42861998</v>
      </c>
      <c r="J2127">
        <v>2074273423.30638</v>
      </c>
      <c r="K2127">
        <v>4362452108.6333399</v>
      </c>
      <c r="L2127">
        <v>7238545962.8336296</v>
      </c>
      <c r="M2127">
        <v>8318512070.2828197</v>
      </c>
      <c r="N2127">
        <v>11015106121.3111</v>
      </c>
      <c r="O2127">
        <v>14489984426.562901</v>
      </c>
      <c r="Q2127" t="str">
        <f>VLOOKUP(A2127,Lookup_Tables!$D$2:$E$7,2,FALSE)</f>
        <v>AP</v>
      </c>
      <c r="R2127" t="str">
        <f>IFERROR(VLOOKUP(D2127,Lookup_Tables!$A$2:$B$21,2,FALSE),"All")</f>
        <v>All</v>
      </c>
    </row>
    <row r="2128" spans="1:18" hidden="1">
      <c r="A2128">
        <v>-1</v>
      </c>
      <c r="B2128">
        <v>73</v>
      </c>
      <c r="C2128" t="s">
        <v>38</v>
      </c>
      <c r="D2128">
        <v>16</v>
      </c>
      <c r="E2128">
        <v>14833432.996609099</v>
      </c>
      <c r="F2128">
        <v>4093095.6793994941</v>
      </c>
      <c r="G2128">
        <v>6838228.5181173598</v>
      </c>
      <c r="H2128">
        <v>50858762.142162897</v>
      </c>
      <c r="I2128">
        <v>73756600.421315193</v>
      </c>
      <c r="J2128">
        <v>166593203.50916299</v>
      </c>
      <c r="K2128">
        <v>409850108.02085</v>
      </c>
      <c r="L2128">
        <v>753924190.891222</v>
      </c>
      <c r="M2128">
        <v>883669179.78266704</v>
      </c>
      <c r="N2128">
        <v>1190328856.8450201</v>
      </c>
      <c r="O2128">
        <v>1580789946.71928</v>
      </c>
      <c r="Q2128" t="str">
        <f>VLOOKUP(A2128,Lookup_Tables!$D$2:$E$7,2,FALSE)</f>
        <v>AP</v>
      </c>
      <c r="R2128" t="str">
        <f>IFERROR(VLOOKUP(D2128,Lookup_Tables!$A$2:$B$21,2,FALSE),"All")</f>
        <v>Government_Loss</v>
      </c>
    </row>
    <row r="2129" spans="1:18" hidden="1">
      <c r="A2129">
        <v>-1</v>
      </c>
      <c r="B2129">
        <v>73</v>
      </c>
      <c r="C2129" t="s">
        <v>39</v>
      </c>
      <c r="D2129">
        <v>16</v>
      </c>
      <c r="E2129">
        <v>14619338.6585172</v>
      </c>
      <c r="F2129">
        <v>4009909.3871642593</v>
      </c>
      <c r="G2129">
        <v>6571419.4680936504</v>
      </c>
      <c r="H2129">
        <v>48624466.185718201</v>
      </c>
      <c r="I2129">
        <v>73347771.537518993</v>
      </c>
      <c r="J2129">
        <v>165484344.83886299</v>
      </c>
      <c r="K2129">
        <v>406691118.39613199</v>
      </c>
      <c r="L2129">
        <v>753924190.891222</v>
      </c>
      <c r="M2129">
        <v>877083055.60504997</v>
      </c>
      <c r="N2129">
        <v>1135831501.4167399</v>
      </c>
      <c r="O2129">
        <v>1580789946.71928</v>
      </c>
      <c r="Q2129" t="str">
        <f>VLOOKUP(A2129,Lookup_Tables!$D$2:$E$7,2,FALSE)</f>
        <v>AP</v>
      </c>
      <c r="R2129" t="str">
        <f>IFERROR(VLOOKUP(D2129,Lookup_Tables!$A$2:$B$21,2,FALSE),"All")</f>
        <v>Government_Loss</v>
      </c>
    </row>
    <row r="2130" spans="1:18" hidden="1">
      <c r="A2130">
        <v>-1</v>
      </c>
      <c r="B2130">
        <v>73</v>
      </c>
      <c r="C2130" t="s">
        <v>38</v>
      </c>
      <c r="D2130">
        <v>17</v>
      </c>
      <c r="E2130">
        <v>17699077.336096302</v>
      </c>
      <c r="F2130">
        <v>4768713.3345590457</v>
      </c>
      <c r="G2130">
        <v>8779129.7869729996</v>
      </c>
      <c r="H2130">
        <v>58964398.496222198</v>
      </c>
      <c r="I2130">
        <v>82734904.317849696</v>
      </c>
      <c r="J2130">
        <v>220357965.77676699</v>
      </c>
      <c r="K2130">
        <v>505675322.66225398</v>
      </c>
      <c r="L2130">
        <v>883703851.55585897</v>
      </c>
      <c r="M2130">
        <v>1067535498.0849299</v>
      </c>
      <c r="N2130">
        <v>1354370592.8778901</v>
      </c>
      <c r="O2130">
        <v>1802286534.3252001</v>
      </c>
      <c r="Q2130" t="str">
        <f>VLOOKUP(A2130,Lookup_Tables!$D$2:$E$7,2,FALSE)</f>
        <v>AP</v>
      </c>
      <c r="R2130" t="str">
        <f>IFERROR(VLOOKUP(D2130,Lookup_Tables!$A$2:$B$21,2,FALSE),"All")</f>
        <v>Emergency_Loss</v>
      </c>
    </row>
    <row r="2131" spans="1:18" hidden="1">
      <c r="A2131">
        <v>-1</v>
      </c>
      <c r="B2131">
        <v>73</v>
      </c>
      <c r="C2131" t="s">
        <v>39</v>
      </c>
      <c r="D2131">
        <v>17</v>
      </c>
      <c r="E2131">
        <v>17440672.5901738</v>
      </c>
      <c r="F2131">
        <v>4808276.6921319738</v>
      </c>
      <c r="G2131">
        <v>8381969.2960604597</v>
      </c>
      <c r="H2131">
        <v>57537489.221781902</v>
      </c>
      <c r="I2131">
        <v>82178172.192339599</v>
      </c>
      <c r="J2131">
        <v>214030270.691553</v>
      </c>
      <c r="K2131">
        <v>501623448.30912298</v>
      </c>
      <c r="L2131">
        <v>854690621.28938699</v>
      </c>
      <c r="M2131">
        <v>995318742.23207605</v>
      </c>
      <c r="N2131">
        <v>1354151009.8308499</v>
      </c>
      <c r="O2131">
        <v>1802286534.3252001</v>
      </c>
      <c r="Q2131" t="str">
        <f>VLOOKUP(A2131,Lookup_Tables!$D$2:$E$7,2,FALSE)</f>
        <v>AP</v>
      </c>
      <c r="R2131" t="str">
        <f>IFERROR(VLOOKUP(D2131,Lookup_Tables!$A$2:$B$21,2,FALSE),"All")</f>
        <v>Emergency_Loss</v>
      </c>
    </row>
    <row r="2132" spans="1:18" hidden="1">
      <c r="A2132">
        <v>-1</v>
      </c>
      <c r="B2132">
        <v>73</v>
      </c>
      <c r="C2132" t="s">
        <v>38</v>
      </c>
      <c r="D2132">
        <v>18</v>
      </c>
      <c r="E2132">
        <v>32532510.332705501</v>
      </c>
      <c r="F2132">
        <v>8756026.5737468973</v>
      </c>
      <c r="G2132">
        <v>15799682.700333999</v>
      </c>
      <c r="H2132">
        <v>105942795.91180199</v>
      </c>
      <c r="I2132">
        <v>162376383.456202</v>
      </c>
      <c r="J2132">
        <v>389975918.75740999</v>
      </c>
      <c r="K2132">
        <v>907363695.01592004</v>
      </c>
      <c r="L2132">
        <v>1618272805.5752299</v>
      </c>
      <c r="M2132">
        <v>1939267631.7892301</v>
      </c>
      <c r="N2132">
        <v>2549213957.06146</v>
      </c>
      <c r="O2132">
        <v>3474599544.0202999</v>
      </c>
      <c r="Q2132" t="str">
        <f>VLOOKUP(A2132,Lookup_Tables!$D$2:$E$7,2,FALSE)</f>
        <v>AP</v>
      </c>
      <c r="R2132" t="str">
        <f>IFERROR(VLOOKUP(D2132,Lookup_Tables!$A$2:$B$21,2,FALSE),"All")</f>
        <v>Govt_Plus_Emergency</v>
      </c>
    </row>
    <row r="2133" spans="1:18" hidden="1">
      <c r="A2133">
        <v>-1</v>
      </c>
      <c r="B2133">
        <v>73</v>
      </c>
      <c r="C2133" t="s">
        <v>39</v>
      </c>
      <c r="D2133">
        <v>18</v>
      </c>
      <c r="E2133">
        <v>32051306.841547199</v>
      </c>
      <c r="F2133">
        <v>8654039.7926063947</v>
      </c>
      <c r="G2133">
        <v>15519546.197954699</v>
      </c>
      <c r="H2133">
        <v>104710192.69819801</v>
      </c>
      <c r="I2133">
        <v>160519454.49721801</v>
      </c>
      <c r="J2133">
        <v>387241314.27468002</v>
      </c>
      <c r="K2133">
        <v>904649129.80892503</v>
      </c>
      <c r="L2133">
        <v>1594211398.0773799</v>
      </c>
      <c r="M2133">
        <v>1875446145.8394201</v>
      </c>
      <c r="N2133">
        <v>2412405092.9088898</v>
      </c>
      <c r="O2133">
        <v>3474599544.0202999</v>
      </c>
      <c r="Q2133" t="str">
        <f>VLOOKUP(A2133,Lookup_Tables!$D$2:$E$7,2,FALSE)</f>
        <v>AP</v>
      </c>
      <c r="R2133" t="str">
        <f>IFERROR(VLOOKUP(D2133,Lookup_Tables!$A$2:$B$21,2,FALSE),"All")</f>
        <v>Govt_Plus_Emergency</v>
      </c>
    </row>
    <row r="2134" spans="1:18" hidden="1">
      <c r="A2134">
        <v>-1</v>
      </c>
      <c r="B2134">
        <v>74</v>
      </c>
      <c r="C2134" t="s">
        <v>38</v>
      </c>
      <c r="D2134">
        <v>0</v>
      </c>
      <c r="E2134">
        <v>2011718.05386844</v>
      </c>
      <c r="F2134">
        <v>973681.24100360763</v>
      </c>
      <c r="G2134">
        <v>0</v>
      </c>
      <c r="H2134">
        <v>331910.22387367202</v>
      </c>
      <c r="I2134">
        <v>1016091.1294201399</v>
      </c>
      <c r="J2134">
        <v>6175603.1327855</v>
      </c>
      <c r="K2134">
        <v>20750634.049217001</v>
      </c>
      <c r="L2134">
        <v>62261052.105727904</v>
      </c>
      <c r="M2134">
        <v>87023083.319282502</v>
      </c>
      <c r="N2134">
        <v>207911694.66193601</v>
      </c>
      <c r="O2134">
        <v>412548083.61383998</v>
      </c>
      <c r="Q2134" t="str">
        <f>VLOOKUP(A2134,Lookup_Tables!$D$2:$E$7,2,FALSE)</f>
        <v>AP</v>
      </c>
      <c r="R2134" t="str">
        <f>IFERROR(VLOOKUP(D2134,Lookup_Tables!$A$2:$B$21,2,FALSE),"All")</f>
        <v>Private Assets</v>
      </c>
    </row>
    <row r="2135" spans="1:18" hidden="1">
      <c r="A2135">
        <v>-1</v>
      </c>
      <c r="B2135">
        <v>74</v>
      </c>
      <c r="C2135" t="s">
        <v>39</v>
      </c>
      <c r="D2135">
        <v>0</v>
      </c>
      <c r="E2135">
        <v>2005635.64223329</v>
      </c>
      <c r="F2135">
        <v>969261.62121118442</v>
      </c>
      <c r="G2135">
        <v>0</v>
      </c>
      <c r="H2135">
        <v>331910.22387367202</v>
      </c>
      <c r="I2135">
        <v>1005928.77880239</v>
      </c>
      <c r="J2135">
        <v>6135552.7422580998</v>
      </c>
      <c r="K2135">
        <v>20525276.056598902</v>
      </c>
      <c r="L2135">
        <v>62261052.105727904</v>
      </c>
      <c r="M2135">
        <v>87023083.319282502</v>
      </c>
      <c r="N2135">
        <v>207911694.66193601</v>
      </c>
      <c r="O2135">
        <v>412548083.61383998</v>
      </c>
      <c r="Q2135" t="str">
        <f>VLOOKUP(A2135,Lookup_Tables!$D$2:$E$7,2,FALSE)</f>
        <v>AP</v>
      </c>
      <c r="R2135" t="str">
        <f>IFERROR(VLOOKUP(D2135,Lookup_Tables!$A$2:$B$21,2,FALSE),"All")</f>
        <v>Private Assets</v>
      </c>
    </row>
    <row r="2136" spans="1:18" hidden="1">
      <c r="A2136">
        <v>-1</v>
      </c>
      <c r="B2136">
        <v>74</v>
      </c>
      <c r="C2136" t="s">
        <v>38</v>
      </c>
      <c r="D2136">
        <v>1</v>
      </c>
      <c r="E2136">
        <v>33408.920142672199</v>
      </c>
      <c r="F2136">
        <v>19248.822246998221</v>
      </c>
      <c r="G2136">
        <v>0</v>
      </c>
      <c r="H2136">
        <v>0</v>
      </c>
      <c r="I2136">
        <v>0</v>
      </c>
      <c r="J2136">
        <v>0</v>
      </c>
      <c r="K2136">
        <v>106166.429909026</v>
      </c>
      <c r="L2136">
        <v>311492.14250793698</v>
      </c>
      <c r="M2136">
        <v>615972.97047037596</v>
      </c>
      <c r="N2136">
        <v>3581261.12505345</v>
      </c>
      <c r="O2136">
        <v>8504566.5376267098</v>
      </c>
      <c r="Q2136" t="str">
        <f>VLOOKUP(A2136,Lookup_Tables!$D$2:$E$7,2,FALSE)</f>
        <v>AP</v>
      </c>
      <c r="R2136" t="str">
        <f>IFERROR(VLOOKUP(D2136,Lookup_Tables!$A$2:$B$21,2,FALSE),"All")</f>
        <v>Airport</v>
      </c>
    </row>
    <row r="2137" spans="1:18" hidden="1">
      <c r="A2137">
        <v>-1</v>
      </c>
      <c r="B2137">
        <v>74</v>
      </c>
      <c r="C2137" t="s">
        <v>39</v>
      </c>
      <c r="D2137">
        <v>1</v>
      </c>
      <c r="E2137">
        <v>33375.943901796003</v>
      </c>
      <c r="F2137">
        <v>19215.846006122025</v>
      </c>
      <c r="G2137">
        <v>0</v>
      </c>
      <c r="H2137">
        <v>0</v>
      </c>
      <c r="I2137">
        <v>0</v>
      </c>
      <c r="J2137">
        <v>0</v>
      </c>
      <c r="K2137">
        <v>106166.429909026</v>
      </c>
      <c r="L2137">
        <v>311492.14250793698</v>
      </c>
      <c r="M2137">
        <v>615972.97047037596</v>
      </c>
      <c r="N2137">
        <v>3581261.12505345</v>
      </c>
      <c r="O2137">
        <v>8504566.5376267098</v>
      </c>
      <c r="Q2137" t="str">
        <f>VLOOKUP(A2137,Lookup_Tables!$D$2:$E$7,2,FALSE)</f>
        <v>AP</v>
      </c>
      <c r="R2137" t="str">
        <f>IFERROR(VLOOKUP(D2137,Lookup_Tables!$A$2:$B$21,2,FALSE),"All")</f>
        <v>Airport</v>
      </c>
    </row>
    <row r="2138" spans="1:18" hidden="1">
      <c r="A2138">
        <v>-1</v>
      </c>
      <c r="B2138">
        <v>74</v>
      </c>
      <c r="C2138" t="s">
        <v>38</v>
      </c>
      <c r="D2138">
        <v>3</v>
      </c>
      <c r="E2138">
        <v>54543.270969345998</v>
      </c>
      <c r="F2138">
        <v>22881.212597073572</v>
      </c>
      <c r="G2138">
        <v>0</v>
      </c>
      <c r="H2138">
        <v>19505.949755215501</v>
      </c>
      <c r="I2138">
        <v>54586.263615087497</v>
      </c>
      <c r="J2138">
        <v>245473.502735374</v>
      </c>
      <c r="K2138">
        <v>757293.37757711695</v>
      </c>
      <c r="L2138">
        <v>2764816.8271566802</v>
      </c>
      <c r="M2138">
        <v>3613339.1915512602</v>
      </c>
      <c r="N2138">
        <v>5791913.7207053704</v>
      </c>
      <c r="O2138">
        <v>8779591.1297669709</v>
      </c>
      <c r="Q2138" t="str">
        <f>VLOOKUP(A2138,Lookup_Tables!$D$2:$E$7,2,FALSE)</f>
        <v>AP</v>
      </c>
      <c r="R2138" t="str">
        <f>IFERROR(VLOOKUP(D2138,Lookup_Tables!$A$2:$B$21,2,FALSE),"All")</f>
        <v>Govt Hosp</v>
      </c>
    </row>
    <row r="2139" spans="1:18" hidden="1">
      <c r="A2139">
        <v>-1</v>
      </c>
      <c r="B2139">
        <v>74</v>
      </c>
      <c r="C2139" t="s">
        <v>39</v>
      </c>
      <c r="D2139">
        <v>3</v>
      </c>
      <c r="E2139">
        <v>54092.357149712603</v>
      </c>
      <c r="F2139">
        <v>22827.458628258006</v>
      </c>
      <c r="G2139">
        <v>0</v>
      </c>
      <c r="H2139">
        <v>19505.949755215501</v>
      </c>
      <c r="I2139">
        <v>54101.047451494698</v>
      </c>
      <c r="J2139">
        <v>245473.502735374</v>
      </c>
      <c r="K2139">
        <v>757293.37757711695</v>
      </c>
      <c r="L2139">
        <v>2408862.1707407902</v>
      </c>
      <c r="M2139">
        <v>3595971.3679655502</v>
      </c>
      <c r="N2139">
        <v>5791913.7207053704</v>
      </c>
      <c r="O2139">
        <v>8779591.1297669709</v>
      </c>
      <c r="Q2139" t="str">
        <f>VLOOKUP(A2139,Lookup_Tables!$D$2:$E$7,2,FALSE)</f>
        <v>AP</v>
      </c>
      <c r="R2139" t="str">
        <f>IFERROR(VLOOKUP(D2139,Lookup_Tables!$A$2:$B$21,2,FALSE),"All")</f>
        <v>Govt Hosp</v>
      </c>
    </row>
    <row r="2140" spans="1:18" hidden="1">
      <c r="A2140">
        <v>-1</v>
      </c>
      <c r="B2140">
        <v>74</v>
      </c>
      <c r="C2140" t="s">
        <v>38</v>
      </c>
      <c r="D2140">
        <v>4</v>
      </c>
      <c r="E2140">
        <v>24011.9419366687</v>
      </c>
      <c r="F2140">
        <v>9090.7022809604969</v>
      </c>
      <c r="G2140">
        <v>0</v>
      </c>
      <c r="H2140">
        <v>12027.949327201601</v>
      </c>
      <c r="I2140">
        <v>22832.177701736298</v>
      </c>
      <c r="J2140">
        <v>83757.828726121006</v>
      </c>
      <c r="K2140">
        <v>379968.05326145299</v>
      </c>
      <c r="L2140">
        <v>1332560.95417753</v>
      </c>
      <c r="M2140">
        <v>1717990.0686615801</v>
      </c>
      <c r="N2140">
        <v>2833806.41996908</v>
      </c>
      <c r="O2140">
        <v>4196858.2618128899</v>
      </c>
      <c r="Q2140" t="str">
        <f>VLOOKUP(A2140,Lookup_Tables!$D$2:$E$7,2,FALSE)</f>
        <v>AP</v>
      </c>
      <c r="R2140" t="str">
        <f>IFERROR(VLOOKUP(D2140,Lookup_Tables!$A$2:$B$21,2,FALSE),"All")</f>
        <v>Govt Med Fac</v>
      </c>
    </row>
    <row r="2141" spans="1:18" hidden="1">
      <c r="A2141">
        <v>-1</v>
      </c>
      <c r="B2141">
        <v>74</v>
      </c>
      <c r="C2141" t="s">
        <v>39</v>
      </c>
      <c r="D2141">
        <v>4</v>
      </c>
      <c r="E2141">
        <v>23849.505406709501</v>
      </c>
      <c r="F2141">
        <v>9068.4029802478071</v>
      </c>
      <c r="G2141">
        <v>0</v>
      </c>
      <c r="H2141">
        <v>12027.949327201601</v>
      </c>
      <c r="I2141">
        <v>22436.029440766801</v>
      </c>
      <c r="J2141">
        <v>83757.828726121006</v>
      </c>
      <c r="K2141">
        <v>376399.453339028</v>
      </c>
      <c r="L2141">
        <v>1257410.68538462</v>
      </c>
      <c r="M2141">
        <v>1697059.0759870601</v>
      </c>
      <c r="N2141">
        <v>2833806.41996908</v>
      </c>
      <c r="O2141">
        <v>4196858.2618128899</v>
      </c>
      <c r="Q2141" t="str">
        <f>VLOOKUP(A2141,Lookup_Tables!$D$2:$E$7,2,FALSE)</f>
        <v>AP</v>
      </c>
      <c r="R2141" t="str">
        <f>IFERROR(VLOOKUP(D2141,Lookup_Tables!$A$2:$B$21,2,FALSE),"All")</f>
        <v>Govt Med Fac</v>
      </c>
    </row>
    <row r="2142" spans="1:18" hidden="1">
      <c r="A2142">
        <v>-1</v>
      </c>
      <c r="B2142">
        <v>74</v>
      </c>
      <c r="C2142" t="s">
        <v>38</v>
      </c>
      <c r="D2142">
        <v>10</v>
      </c>
      <c r="E2142">
        <v>388396.92019480001</v>
      </c>
      <c r="F2142">
        <v>153327.436094971</v>
      </c>
      <c r="G2142">
        <v>0</v>
      </c>
      <c r="H2142">
        <v>124392.670994402</v>
      </c>
      <c r="I2142">
        <v>237203.28027804499</v>
      </c>
      <c r="J2142">
        <v>1360279.92232628</v>
      </c>
      <c r="K2142">
        <v>6113342.52535576</v>
      </c>
      <c r="L2142">
        <v>16094504.4607265</v>
      </c>
      <c r="M2142">
        <v>22614186.820700299</v>
      </c>
      <c r="N2142">
        <v>47420357.551639602</v>
      </c>
      <c r="O2142">
        <v>78164742.095052794</v>
      </c>
      <c r="Q2142" t="str">
        <f>VLOOKUP(A2142,Lookup_Tables!$D$2:$E$7,2,FALSE)</f>
        <v>AP</v>
      </c>
      <c r="R2142" t="str">
        <f>IFERROR(VLOOKUP(D2142,Lookup_Tables!$A$2:$B$21,2,FALSE),"All")</f>
        <v>Pub School</v>
      </c>
    </row>
    <row r="2143" spans="1:18" hidden="1">
      <c r="A2143">
        <v>-1</v>
      </c>
      <c r="B2143">
        <v>74</v>
      </c>
      <c r="C2143" t="s">
        <v>39</v>
      </c>
      <c r="D2143">
        <v>10</v>
      </c>
      <c r="E2143">
        <v>386759.23099971301</v>
      </c>
      <c r="F2143">
        <v>153476.61268502969</v>
      </c>
      <c r="G2143">
        <v>0</v>
      </c>
      <c r="H2143">
        <v>123895.94853416699</v>
      </c>
      <c r="I2143">
        <v>233009.274298112</v>
      </c>
      <c r="J2143">
        <v>1340860.4002866701</v>
      </c>
      <c r="K2143">
        <v>5912522.87683482</v>
      </c>
      <c r="L2143">
        <v>16094504.4607265</v>
      </c>
      <c r="M2143">
        <v>22614186.820700299</v>
      </c>
      <c r="N2143">
        <v>46891016.7799711</v>
      </c>
      <c r="O2143">
        <v>78164742.095052794</v>
      </c>
      <c r="Q2143" t="str">
        <f>VLOOKUP(A2143,Lookup_Tables!$D$2:$E$7,2,FALSE)</f>
        <v>AP</v>
      </c>
      <c r="R2143" t="str">
        <f>IFERROR(VLOOKUP(D2143,Lookup_Tables!$A$2:$B$21,2,FALSE),"All")</f>
        <v>Pub School</v>
      </c>
    </row>
    <row r="2144" spans="1:18" hidden="1">
      <c r="A2144">
        <v>-1</v>
      </c>
      <c r="B2144">
        <v>74</v>
      </c>
      <c r="C2144" t="s">
        <v>38</v>
      </c>
      <c r="D2144">
        <v>11</v>
      </c>
      <c r="E2144">
        <v>161178.17704406101</v>
      </c>
      <c r="F2144">
        <v>98370.784756082241</v>
      </c>
      <c r="G2144">
        <v>0</v>
      </c>
      <c r="H2144">
        <v>0</v>
      </c>
      <c r="I2144">
        <v>0</v>
      </c>
      <c r="J2144">
        <v>0</v>
      </c>
      <c r="K2144">
        <v>31864.4178440621</v>
      </c>
      <c r="L2144">
        <v>1625082.1249162599</v>
      </c>
      <c r="M2144">
        <v>3877004.75638605</v>
      </c>
      <c r="N2144">
        <v>18057281.321497701</v>
      </c>
      <c r="O2144">
        <v>35211697.239572398</v>
      </c>
      <c r="Q2144" t="str">
        <f>VLOOKUP(A2144,Lookup_Tables!$D$2:$E$7,2,FALSE)</f>
        <v>AP</v>
      </c>
      <c r="R2144" t="str">
        <f>IFERROR(VLOOKUP(D2144,Lookup_Tables!$A$2:$B$21,2,FALSE),"All")</f>
        <v>Pub Univ</v>
      </c>
    </row>
    <row r="2145" spans="1:18" hidden="1">
      <c r="A2145">
        <v>-1</v>
      </c>
      <c r="B2145">
        <v>74</v>
      </c>
      <c r="C2145" t="s">
        <v>39</v>
      </c>
      <c r="D2145">
        <v>11</v>
      </c>
      <c r="E2145">
        <v>161156.935832752</v>
      </c>
      <c r="F2145">
        <v>98349.543544773231</v>
      </c>
      <c r="G2145">
        <v>0</v>
      </c>
      <c r="H2145">
        <v>0</v>
      </c>
      <c r="I2145">
        <v>0</v>
      </c>
      <c r="J2145">
        <v>0</v>
      </c>
      <c r="K2145">
        <v>31864.4178440621</v>
      </c>
      <c r="L2145">
        <v>1625082.1249162599</v>
      </c>
      <c r="M2145">
        <v>3877004.75638605</v>
      </c>
      <c r="N2145">
        <v>18057281.321497701</v>
      </c>
      <c r="O2145">
        <v>35211697.239572398</v>
      </c>
      <c r="Q2145" t="str">
        <f>VLOOKUP(A2145,Lookup_Tables!$D$2:$E$7,2,FALSE)</f>
        <v>AP</v>
      </c>
      <c r="R2145" t="str">
        <f>IFERROR(VLOOKUP(D2145,Lookup_Tables!$A$2:$B$21,2,FALSE),"All")</f>
        <v>Pub Univ</v>
      </c>
    </row>
    <row r="2146" spans="1:18" hidden="1">
      <c r="A2146">
        <v>-1</v>
      </c>
      <c r="B2146">
        <v>74</v>
      </c>
      <c r="C2146" t="s">
        <v>38</v>
      </c>
      <c r="D2146">
        <v>13</v>
      </c>
      <c r="E2146">
        <v>189523.062392319</v>
      </c>
      <c r="F2146">
        <v>108439.12694786317</v>
      </c>
      <c r="G2146">
        <v>0</v>
      </c>
      <c r="H2146">
        <v>0</v>
      </c>
      <c r="I2146">
        <v>54.948277954358602</v>
      </c>
      <c r="J2146">
        <v>67728.308788175098</v>
      </c>
      <c r="K2146">
        <v>527194.21288057801</v>
      </c>
      <c r="L2146">
        <v>2798630.8739481298</v>
      </c>
      <c r="M2146">
        <v>7012135.5308964802</v>
      </c>
      <c r="N2146">
        <v>20560844.069968101</v>
      </c>
      <c r="O2146">
        <v>40386202.642939098</v>
      </c>
      <c r="Q2146" t="str">
        <f>VLOOKUP(A2146,Lookup_Tables!$D$2:$E$7,2,FALSE)</f>
        <v>AP</v>
      </c>
      <c r="R2146" t="str">
        <f>IFERROR(VLOOKUP(D2146,Lookup_Tables!$A$2:$B$21,2,FALSE),"All")</f>
        <v>Residual Inst</v>
      </c>
    </row>
    <row r="2147" spans="1:18" hidden="1">
      <c r="A2147">
        <v>-1</v>
      </c>
      <c r="B2147">
        <v>74</v>
      </c>
      <c r="C2147" t="s">
        <v>39</v>
      </c>
      <c r="D2147">
        <v>13</v>
      </c>
      <c r="E2147">
        <v>189371.650905947</v>
      </c>
      <c r="F2147">
        <v>108312.24620644349</v>
      </c>
      <c r="G2147">
        <v>0</v>
      </c>
      <c r="H2147">
        <v>0</v>
      </c>
      <c r="I2147">
        <v>54.948277954358602</v>
      </c>
      <c r="J2147">
        <v>67728.308788175098</v>
      </c>
      <c r="K2147">
        <v>522288.06389011402</v>
      </c>
      <c r="L2147">
        <v>2798630.8739481298</v>
      </c>
      <c r="M2147">
        <v>7012135.5308964802</v>
      </c>
      <c r="N2147">
        <v>20560844.069968101</v>
      </c>
      <c r="O2147">
        <v>40386202.642939098</v>
      </c>
      <c r="Q2147" t="str">
        <f>VLOOKUP(A2147,Lookup_Tables!$D$2:$E$7,2,FALSE)</f>
        <v>AP</v>
      </c>
      <c r="R2147" t="str">
        <f>IFERROR(VLOOKUP(D2147,Lookup_Tables!$A$2:$B$21,2,FALSE),"All")</f>
        <v>Residual Inst</v>
      </c>
    </row>
    <row r="2148" spans="1:18" hidden="1">
      <c r="A2148">
        <v>-1</v>
      </c>
      <c r="B2148">
        <v>74</v>
      </c>
      <c r="C2148" t="s">
        <v>38</v>
      </c>
      <c r="D2148">
        <v>15</v>
      </c>
      <c r="E2148">
        <v>2862780.3465482998</v>
      </c>
      <c r="F2148">
        <v>1406388.7936358419</v>
      </c>
      <c r="G2148">
        <v>0</v>
      </c>
      <c r="H2148">
        <v>644317.08983100101</v>
      </c>
      <c r="I2148">
        <v>1708798.1012152501</v>
      </c>
      <c r="J2148">
        <v>9276693.35543021</v>
      </c>
      <c r="K2148">
        <v>29317940.0979289</v>
      </c>
      <c r="L2148">
        <v>85491397.924189195</v>
      </c>
      <c r="M2148">
        <v>121497811.620492</v>
      </c>
      <c r="N2148">
        <v>281886926.47734898</v>
      </c>
      <c r="O2148">
        <v>579581552.82584906</v>
      </c>
      <c r="Q2148" t="str">
        <f>VLOOKUP(A2148,Lookup_Tables!$D$2:$E$7,2,FALSE)</f>
        <v>AP</v>
      </c>
      <c r="R2148" t="str">
        <f>IFERROR(VLOOKUP(D2148,Lookup_Tables!$A$2:$B$21,2,FALSE),"All")</f>
        <v>All</v>
      </c>
    </row>
    <row r="2149" spans="1:18" hidden="1">
      <c r="A2149">
        <v>-1</v>
      </c>
      <c r="B2149">
        <v>74</v>
      </c>
      <c r="C2149" t="s">
        <v>39</v>
      </c>
      <c r="D2149">
        <v>15</v>
      </c>
      <c r="E2149">
        <v>2853704.0964117399</v>
      </c>
      <c r="F2149">
        <v>1413786.7100413258</v>
      </c>
      <c r="G2149">
        <v>0</v>
      </c>
      <c r="H2149">
        <v>643208.24363842001</v>
      </c>
      <c r="I2149">
        <v>1694700.8769662301</v>
      </c>
      <c r="J2149">
        <v>9274658.3686938193</v>
      </c>
      <c r="K2149">
        <v>28632309.712429501</v>
      </c>
      <c r="L2149">
        <v>85491397.924189195</v>
      </c>
      <c r="M2149">
        <v>117141955.227432</v>
      </c>
      <c r="N2149">
        <v>277768329.77092898</v>
      </c>
      <c r="O2149">
        <v>579581552.82584906</v>
      </c>
      <c r="Q2149" t="str">
        <f>VLOOKUP(A2149,Lookup_Tables!$D$2:$E$7,2,FALSE)</f>
        <v>AP</v>
      </c>
      <c r="R2149" t="str">
        <f>IFERROR(VLOOKUP(D2149,Lookup_Tables!$A$2:$B$21,2,FALSE),"All")</f>
        <v>All</v>
      </c>
    </row>
    <row r="2150" spans="1:18" hidden="1">
      <c r="A2150">
        <v>-1</v>
      </c>
      <c r="B2150">
        <v>74</v>
      </c>
      <c r="C2150" t="s">
        <v>38</v>
      </c>
      <c r="D2150">
        <v>16</v>
      </c>
      <c r="E2150">
        <v>851062.29267986596</v>
      </c>
      <c r="F2150">
        <v>417843.73174495099</v>
      </c>
      <c r="G2150">
        <v>0</v>
      </c>
      <c r="H2150">
        <v>243959.76579599699</v>
      </c>
      <c r="I2150">
        <v>602813.48620204895</v>
      </c>
      <c r="J2150">
        <v>1990334.57202788</v>
      </c>
      <c r="K2150">
        <v>8455179.4862594604</v>
      </c>
      <c r="L2150">
        <v>27110194.757461399</v>
      </c>
      <c r="M2150">
        <v>36867138.479101203</v>
      </c>
      <c r="N2150">
        <v>89153949.665011495</v>
      </c>
      <c r="O2150">
        <v>171376986.010842</v>
      </c>
      <c r="Q2150" t="str">
        <f>VLOOKUP(A2150,Lookup_Tables!$D$2:$E$7,2,FALSE)</f>
        <v>AP</v>
      </c>
      <c r="R2150" t="str">
        <f>IFERROR(VLOOKUP(D2150,Lookup_Tables!$A$2:$B$21,2,FALSE),"All")</f>
        <v>Government_Loss</v>
      </c>
    </row>
    <row r="2151" spans="1:18" hidden="1">
      <c r="A2151">
        <v>-1</v>
      </c>
      <c r="B2151">
        <v>74</v>
      </c>
      <c r="C2151" t="s">
        <v>39</v>
      </c>
      <c r="D2151">
        <v>16</v>
      </c>
      <c r="E2151">
        <v>848467.82924544404</v>
      </c>
      <c r="F2151">
        <v>415300.48505608307</v>
      </c>
      <c r="G2151">
        <v>0</v>
      </c>
      <c r="H2151">
        <v>243959.76579599699</v>
      </c>
      <c r="I2151">
        <v>602443.50776111602</v>
      </c>
      <c r="J2151">
        <v>1985706.2019370701</v>
      </c>
      <c r="K2151">
        <v>8455179.4862594604</v>
      </c>
      <c r="L2151">
        <v>27110194.757461399</v>
      </c>
      <c r="M2151">
        <v>36867138.479101203</v>
      </c>
      <c r="N2151">
        <v>89153949.665011495</v>
      </c>
      <c r="O2151">
        <v>171376986.010842</v>
      </c>
      <c r="Q2151" t="str">
        <f>VLOOKUP(A2151,Lookup_Tables!$D$2:$E$7,2,FALSE)</f>
        <v>AP</v>
      </c>
      <c r="R2151" t="str">
        <f>IFERROR(VLOOKUP(D2151,Lookup_Tables!$A$2:$B$21,2,FALSE),"All")</f>
        <v>Government_Loss</v>
      </c>
    </row>
    <row r="2152" spans="1:18" hidden="1">
      <c r="A2152">
        <v>-1</v>
      </c>
      <c r="B2152">
        <v>74</v>
      </c>
      <c r="C2152" t="s">
        <v>38</v>
      </c>
      <c r="D2152">
        <v>17</v>
      </c>
      <c r="E2152">
        <v>341165.02202191798</v>
      </c>
      <c r="F2152">
        <v>179465.25384627332</v>
      </c>
      <c r="G2152">
        <v>0</v>
      </c>
      <c r="H2152">
        <v>76349.723278060104</v>
      </c>
      <c r="I2152">
        <v>172449.56614235599</v>
      </c>
      <c r="J2152">
        <v>874150.89097371302</v>
      </c>
      <c r="K2152">
        <v>3046736.64244645</v>
      </c>
      <c r="L2152">
        <v>9403885.3213109691</v>
      </c>
      <c r="M2152">
        <v>14458303.4740819</v>
      </c>
      <c r="N2152">
        <v>30371175.955303401</v>
      </c>
      <c r="O2152">
        <v>66224582.445478097</v>
      </c>
      <c r="Q2152" t="str">
        <f>VLOOKUP(A2152,Lookup_Tables!$D$2:$E$7,2,FALSE)</f>
        <v>AP</v>
      </c>
      <c r="R2152" t="str">
        <f>IFERROR(VLOOKUP(D2152,Lookup_Tables!$A$2:$B$21,2,FALSE),"All")</f>
        <v>Emergency_Loss</v>
      </c>
    </row>
    <row r="2153" spans="1:18" hidden="1">
      <c r="A2153">
        <v>-1</v>
      </c>
      <c r="B2153">
        <v>74</v>
      </c>
      <c r="C2153" t="s">
        <v>39</v>
      </c>
      <c r="D2153">
        <v>17</v>
      </c>
      <c r="E2153">
        <v>340218.982110349</v>
      </c>
      <c r="F2153">
        <v>178960.20139086281</v>
      </c>
      <c r="G2153">
        <v>0</v>
      </c>
      <c r="H2153">
        <v>74385.033411825396</v>
      </c>
      <c r="I2153">
        <v>169975.53607961399</v>
      </c>
      <c r="J2153">
        <v>872757.128917636</v>
      </c>
      <c r="K2153">
        <v>3043249.1484089498</v>
      </c>
      <c r="L2153">
        <v>9403885.3213109691</v>
      </c>
      <c r="M2153">
        <v>14458303.4740819</v>
      </c>
      <c r="N2153">
        <v>30007648.588140201</v>
      </c>
      <c r="O2153">
        <v>66224582.445478097</v>
      </c>
      <c r="Q2153" t="str">
        <f>VLOOKUP(A2153,Lookup_Tables!$D$2:$E$7,2,FALSE)</f>
        <v>AP</v>
      </c>
      <c r="R2153" t="str">
        <f>IFERROR(VLOOKUP(D2153,Lookup_Tables!$A$2:$B$21,2,FALSE),"All")</f>
        <v>Emergency_Loss</v>
      </c>
    </row>
    <row r="2154" spans="1:18" hidden="1">
      <c r="A2154">
        <v>-1</v>
      </c>
      <c r="B2154">
        <v>74</v>
      </c>
      <c r="C2154" t="s">
        <v>38</v>
      </c>
      <c r="D2154">
        <v>18</v>
      </c>
      <c r="E2154">
        <v>1192227.31470178</v>
      </c>
      <c r="F2154">
        <v>601180.83948878711</v>
      </c>
      <c r="G2154">
        <v>0</v>
      </c>
      <c r="H2154">
        <v>343655.49720675201</v>
      </c>
      <c r="I2154">
        <v>802638.11940576602</v>
      </c>
      <c r="J2154">
        <v>2819326.2224322399</v>
      </c>
      <c r="K2154">
        <v>11379546.138229599</v>
      </c>
      <c r="L2154">
        <v>35197158.9828685</v>
      </c>
      <c r="M2154">
        <v>51325441.9531831</v>
      </c>
      <c r="N2154">
        <v>117512994.241788</v>
      </c>
      <c r="O2154">
        <v>237601568.45631999</v>
      </c>
      <c r="Q2154" t="str">
        <f>VLOOKUP(A2154,Lookup_Tables!$D$2:$E$7,2,FALSE)</f>
        <v>AP</v>
      </c>
      <c r="R2154" t="str">
        <f>IFERROR(VLOOKUP(D2154,Lookup_Tables!$A$2:$B$21,2,FALSE),"All")</f>
        <v>Govt_Plus_Emergency</v>
      </c>
    </row>
    <row r="2155" spans="1:18" hidden="1">
      <c r="A2155">
        <v>-1</v>
      </c>
      <c r="B2155">
        <v>74</v>
      </c>
      <c r="C2155" t="s">
        <v>39</v>
      </c>
      <c r="D2155">
        <v>18</v>
      </c>
      <c r="E2155">
        <v>1188671.0339750201</v>
      </c>
      <c r="F2155">
        <v>597989.51731319516</v>
      </c>
      <c r="G2155">
        <v>0</v>
      </c>
      <c r="H2155">
        <v>325689.22804226098</v>
      </c>
      <c r="I2155">
        <v>789572.82627851097</v>
      </c>
      <c r="J2155">
        <v>2812228.2725617602</v>
      </c>
      <c r="K2155">
        <v>11379546.138229599</v>
      </c>
      <c r="L2155">
        <v>35197158.9828685</v>
      </c>
      <c r="M2155">
        <v>51325441.9531831</v>
      </c>
      <c r="N2155">
        <v>117512994.241788</v>
      </c>
      <c r="O2155">
        <v>237601568.45631999</v>
      </c>
      <c r="Q2155" t="str">
        <f>VLOOKUP(A2155,Lookup_Tables!$D$2:$E$7,2,FALSE)</f>
        <v>AP</v>
      </c>
      <c r="R2155" t="str">
        <f>IFERROR(VLOOKUP(D2155,Lookup_Tables!$A$2:$B$21,2,FALSE),"All")</f>
        <v>Govt_Plus_Emergency</v>
      </c>
    </row>
    <row r="2156" spans="1:18" hidden="1">
      <c r="A2156">
        <v>-1</v>
      </c>
      <c r="B2156">
        <v>75</v>
      </c>
      <c r="C2156" t="s">
        <v>38</v>
      </c>
      <c r="D2156">
        <v>0</v>
      </c>
      <c r="E2156">
        <v>241692545.707349</v>
      </c>
      <c r="F2156">
        <v>73296083.594013572</v>
      </c>
      <c r="G2156">
        <v>267345740.35007399</v>
      </c>
      <c r="H2156">
        <v>1147589787.0009799</v>
      </c>
      <c r="I2156">
        <v>1544320688.3942299</v>
      </c>
      <c r="J2156">
        <v>3100920301.9326</v>
      </c>
      <c r="K2156">
        <v>5967169119.6275797</v>
      </c>
      <c r="L2156">
        <v>9003557855.2903099</v>
      </c>
      <c r="M2156">
        <v>10514680972.366699</v>
      </c>
      <c r="N2156">
        <v>15212689754.0273</v>
      </c>
      <c r="O2156">
        <v>18023519751.3228</v>
      </c>
      <c r="Q2156" t="str">
        <f>VLOOKUP(A2156,Lookup_Tables!$D$2:$E$7,2,FALSE)</f>
        <v>AP</v>
      </c>
      <c r="R2156" t="str">
        <f>IFERROR(VLOOKUP(D2156,Lookup_Tables!$A$2:$B$21,2,FALSE),"All")</f>
        <v>Private Assets</v>
      </c>
    </row>
    <row r="2157" spans="1:18" hidden="1">
      <c r="A2157">
        <v>-1</v>
      </c>
      <c r="B2157">
        <v>75</v>
      </c>
      <c r="C2157" t="s">
        <v>39</v>
      </c>
      <c r="D2157">
        <v>0</v>
      </c>
      <c r="E2157">
        <v>232491136.11399999</v>
      </c>
      <c r="F2157">
        <v>70132392.828094512</v>
      </c>
      <c r="G2157">
        <v>250511741.03703201</v>
      </c>
      <c r="H2157">
        <v>1090980619.8638799</v>
      </c>
      <c r="I2157">
        <v>1458879821.3222401</v>
      </c>
      <c r="J2157">
        <v>3046522290.66468</v>
      </c>
      <c r="K2157">
        <v>5716500466.1113901</v>
      </c>
      <c r="L2157">
        <v>8877890363.3063202</v>
      </c>
      <c r="M2157">
        <v>10178552819.3304</v>
      </c>
      <c r="N2157">
        <v>15212684599.076401</v>
      </c>
      <c r="O2157">
        <v>17107699128.377899</v>
      </c>
      <c r="Q2157" t="str">
        <f>VLOOKUP(A2157,Lookup_Tables!$D$2:$E$7,2,FALSE)</f>
        <v>AP</v>
      </c>
      <c r="R2157" t="str">
        <f>IFERROR(VLOOKUP(D2157,Lookup_Tables!$A$2:$B$21,2,FALSE),"All")</f>
        <v>Private Assets</v>
      </c>
    </row>
    <row r="2158" spans="1:18" hidden="1">
      <c r="A2158">
        <v>-1</v>
      </c>
      <c r="B2158">
        <v>75</v>
      </c>
      <c r="C2158" t="s">
        <v>38</v>
      </c>
      <c r="D2158">
        <v>1</v>
      </c>
      <c r="E2158">
        <v>2662527.3969339202</v>
      </c>
      <c r="F2158">
        <v>785674.35347900772</v>
      </c>
      <c r="G2158">
        <v>2845243.2758905198</v>
      </c>
      <c r="H2158">
        <v>14119219.020855101</v>
      </c>
      <c r="I2158">
        <v>18623119.459121399</v>
      </c>
      <c r="J2158">
        <v>34411497.028578497</v>
      </c>
      <c r="K2158">
        <v>71114913.515942395</v>
      </c>
      <c r="L2158">
        <v>113620317.092228</v>
      </c>
      <c r="M2158">
        <v>124671270.054562</v>
      </c>
      <c r="N2158">
        <v>138612399.20792699</v>
      </c>
      <c r="O2158">
        <v>162437281.37905401</v>
      </c>
      <c r="Q2158" t="str">
        <f>VLOOKUP(A2158,Lookup_Tables!$D$2:$E$7,2,FALSE)</f>
        <v>AP</v>
      </c>
      <c r="R2158" t="str">
        <f>IFERROR(VLOOKUP(D2158,Lookup_Tables!$A$2:$B$21,2,FALSE),"All")</f>
        <v>Airport</v>
      </c>
    </row>
    <row r="2159" spans="1:18" hidden="1">
      <c r="A2159">
        <v>-1</v>
      </c>
      <c r="B2159">
        <v>75</v>
      </c>
      <c r="C2159" t="s">
        <v>39</v>
      </c>
      <c r="D2159">
        <v>1</v>
      </c>
      <c r="E2159">
        <v>2581223.4204088799</v>
      </c>
      <c r="F2159">
        <v>748533.0758781177</v>
      </c>
      <c r="G2159">
        <v>2673923.4685822399</v>
      </c>
      <c r="H2159">
        <v>13848217.9315225</v>
      </c>
      <c r="I2159">
        <v>18161047.837199699</v>
      </c>
      <c r="J2159">
        <v>33929923.999757901</v>
      </c>
      <c r="K2159">
        <v>71114913.515942395</v>
      </c>
      <c r="L2159">
        <v>108390487.875736</v>
      </c>
      <c r="M2159">
        <v>118755680.704878</v>
      </c>
      <c r="N2159">
        <v>137696522.07641399</v>
      </c>
      <c r="O2159">
        <v>159314014.479918</v>
      </c>
      <c r="Q2159" t="str">
        <f>VLOOKUP(A2159,Lookup_Tables!$D$2:$E$7,2,FALSE)</f>
        <v>AP</v>
      </c>
      <c r="R2159" t="str">
        <f>IFERROR(VLOOKUP(D2159,Lookup_Tables!$A$2:$B$21,2,FALSE),"All")</f>
        <v>Airport</v>
      </c>
    </row>
    <row r="2160" spans="1:18" hidden="1">
      <c r="A2160">
        <v>-1</v>
      </c>
      <c r="B2160">
        <v>75</v>
      </c>
      <c r="C2160" t="s">
        <v>38</v>
      </c>
      <c r="D2160">
        <v>2</v>
      </c>
      <c r="E2160">
        <v>8124027.7882309603</v>
      </c>
      <c r="F2160">
        <v>2396365.4764044611</v>
      </c>
      <c r="G2160">
        <v>7263646.1252910802</v>
      </c>
      <c r="H2160">
        <v>34879819.111475497</v>
      </c>
      <c r="I2160">
        <v>46740517.355800301</v>
      </c>
      <c r="J2160">
        <v>105592988.745353</v>
      </c>
      <c r="K2160">
        <v>212490513.42042699</v>
      </c>
      <c r="L2160">
        <v>356397409.29038602</v>
      </c>
      <c r="M2160">
        <v>399927367.579</v>
      </c>
      <c r="N2160">
        <v>513789893.67846698</v>
      </c>
      <c r="O2160">
        <v>647680065.67500305</v>
      </c>
      <c r="Q2160" t="str">
        <f>VLOOKUP(A2160,Lookup_Tables!$D$2:$E$7,2,FALSE)</f>
        <v>AP</v>
      </c>
      <c r="R2160" t="str">
        <f>IFERROR(VLOOKUP(D2160,Lookup_Tables!$A$2:$B$21,2,FALSE),"All")</f>
        <v>Bridge</v>
      </c>
    </row>
    <row r="2161" spans="1:18" hidden="1">
      <c r="A2161">
        <v>-1</v>
      </c>
      <c r="B2161">
        <v>75</v>
      </c>
      <c r="C2161" t="s">
        <v>39</v>
      </c>
      <c r="D2161">
        <v>2</v>
      </c>
      <c r="E2161">
        <v>7896009.7428312702</v>
      </c>
      <c r="F2161">
        <v>2323434.2218971299</v>
      </c>
      <c r="G2161">
        <v>6716863.9599874998</v>
      </c>
      <c r="H2161">
        <v>32636933.7021196</v>
      </c>
      <c r="I2161">
        <v>44221322.8008276</v>
      </c>
      <c r="J2161">
        <v>104075418.655195</v>
      </c>
      <c r="K2161">
        <v>210134136.36816299</v>
      </c>
      <c r="L2161">
        <v>337714792.09641999</v>
      </c>
      <c r="M2161">
        <v>386312758.55855203</v>
      </c>
      <c r="N2161">
        <v>513789893.67846698</v>
      </c>
      <c r="O2161">
        <v>646811455.30626595</v>
      </c>
      <c r="Q2161" t="str">
        <f>VLOOKUP(A2161,Lookup_Tables!$D$2:$E$7,2,FALSE)</f>
        <v>AP</v>
      </c>
      <c r="R2161" t="str">
        <f>IFERROR(VLOOKUP(D2161,Lookup_Tables!$A$2:$B$21,2,FALSE),"All")</f>
        <v>Bridge</v>
      </c>
    </row>
    <row r="2162" spans="1:18" hidden="1">
      <c r="A2162">
        <v>-1</v>
      </c>
      <c r="B2162">
        <v>75</v>
      </c>
      <c r="C2162" t="s">
        <v>38</v>
      </c>
      <c r="D2162">
        <v>3</v>
      </c>
      <c r="E2162">
        <v>1279253.37885401</v>
      </c>
      <c r="F2162">
        <v>398491.54193294153</v>
      </c>
      <c r="G2162">
        <v>1405722.3188175999</v>
      </c>
      <c r="H2162">
        <v>6192571.73788248</v>
      </c>
      <c r="I2162">
        <v>7723342.6416768199</v>
      </c>
      <c r="J2162">
        <v>16997642.437251698</v>
      </c>
      <c r="K2162">
        <v>32646380.296150301</v>
      </c>
      <c r="L2162">
        <v>50194269.731373802</v>
      </c>
      <c r="M2162">
        <v>58359033.041627496</v>
      </c>
      <c r="N2162">
        <v>68743908.326146096</v>
      </c>
      <c r="O2162">
        <v>83292219.425631404</v>
      </c>
      <c r="Q2162" t="str">
        <f>VLOOKUP(A2162,Lookup_Tables!$D$2:$E$7,2,FALSE)</f>
        <v>AP</v>
      </c>
      <c r="R2162" t="str">
        <f>IFERROR(VLOOKUP(D2162,Lookup_Tables!$A$2:$B$21,2,FALSE),"All")</f>
        <v>Govt Hosp</v>
      </c>
    </row>
    <row r="2163" spans="1:18" hidden="1">
      <c r="A2163">
        <v>-1</v>
      </c>
      <c r="B2163">
        <v>75</v>
      </c>
      <c r="C2163" t="s">
        <v>39</v>
      </c>
      <c r="D2163">
        <v>3</v>
      </c>
      <c r="E2163">
        <v>1232055.19690826</v>
      </c>
      <c r="F2163">
        <v>389347.38467385806</v>
      </c>
      <c r="G2163">
        <v>1254488.5282108199</v>
      </c>
      <c r="H2163">
        <v>5920591.4814947303</v>
      </c>
      <c r="I2163">
        <v>7337381.1628103601</v>
      </c>
      <c r="J2163">
        <v>16470656.8584271</v>
      </c>
      <c r="K2163">
        <v>32321676.081055298</v>
      </c>
      <c r="L2163">
        <v>48738054.3412074</v>
      </c>
      <c r="M2163">
        <v>53172358.231395297</v>
      </c>
      <c r="N2163">
        <v>65703540.506243497</v>
      </c>
      <c r="O2163">
        <v>83034886.250493094</v>
      </c>
      <c r="Q2163" t="str">
        <f>VLOOKUP(A2163,Lookup_Tables!$D$2:$E$7,2,FALSE)</f>
        <v>AP</v>
      </c>
      <c r="R2163" t="str">
        <f>IFERROR(VLOOKUP(D2163,Lookup_Tables!$A$2:$B$21,2,FALSE),"All")</f>
        <v>Govt Hosp</v>
      </c>
    </row>
    <row r="2164" spans="1:18" hidden="1">
      <c r="A2164">
        <v>-1</v>
      </c>
      <c r="B2164">
        <v>75</v>
      </c>
      <c r="C2164" t="s">
        <v>38</v>
      </c>
      <c r="D2164">
        <v>4</v>
      </c>
      <c r="E2164">
        <v>808153.18099362799</v>
      </c>
      <c r="F2164">
        <v>254309.73306432122</v>
      </c>
      <c r="G2164">
        <v>959364.48394952598</v>
      </c>
      <c r="H2164">
        <v>4115341.4166272199</v>
      </c>
      <c r="I2164">
        <v>5229068.3367846897</v>
      </c>
      <c r="J2164">
        <v>9608146.4354654998</v>
      </c>
      <c r="K2164">
        <v>18867345.154513299</v>
      </c>
      <c r="L2164">
        <v>32552855.107182801</v>
      </c>
      <c r="M2164">
        <v>37370824.603256904</v>
      </c>
      <c r="N2164">
        <v>46053305.662125103</v>
      </c>
      <c r="O2164">
        <v>55359061.900404297</v>
      </c>
      <c r="Q2164" t="str">
        <f>VLOOKUP(A2164,Lookup_Tables!$D$2:$E$7,2,FALSE)</f>
        <v>AP</v>
      </c>
      <c r="R2164" t="str">
        <f>IFERROR(VLOOKUP(D2164,Lookup_Tables!$A$2:$B$21,2,FALSE),"All")</f>
        <v>Govt Med Fac</v>
      </c>
    </row>
    <row r="2165" spans="1:18" hidden="1">
      <c r="A2165">
        <v>-1</v>
      </c>
      <c r="B2165">
        <v>75</v>
      </c>
      <c r="C2165" t="s">
        <v>39</v>
      </c>
      <c r="D2165">
        <v>4</v>
      </c>
      <c r="E2165">
        <v>776652.169230461</v>
      </c>
      <c r="F2165">
        <v>240253.59408727335</v>
      </c>
      <c r="G2165">
        <v>859773.26772140095</v>
      </c>
      <c r="H2165">
        <v>3939939.7226388501</v>
      </c>
      <c r="I2165">
        <v>4967408.6919094101</v>
      </c>
      <c r="J2165">
        <v>9410166.1098725293</v>
      </c>
      <c r="K2165">
        <v>18865948.930781201</v>
      </c>
      <c r="L2165">
        <v>31305911.2264321</v>
      </c>
      <c r="M2165">
        <v>35695014.795145497</v>
      </c>
      <c r="N2165">
        <v>46053305.662125103</v>
      </c>
      <c r="O2165">
        <v>55133149.563602902</v>
      </c>
      <c r="Q2165" t="str">
        <f>VLOOKUP(A2165,Lookup_Tables!$D$2:$E$7,2,FALSE)</f>
        <v>AP</v>
      </c>
      <c r="R2165" t="str">
        <f>IFERROR(VLOOKUP(D2165,Lookup_Tables!$A$2:$B$21,2,FALSE),"All")</f>
        <v>Govt Med Fac</v>
      </c>
    </row>
    <row r="2166" spans="1:18" hidden="1">
      <c r="A2166">
        <v>-1</v>
      </c>
      <c r="B2166">
        <v>75</v>
      </c>
      <c r="C2166" t="s">
        <v>38</v>
      </c>
      <c r="D2166">
        <v>6</v>
      </c>
      <c r="E2166">
        <v>2532378.8171870899</v>
      </c>
      <c r="F2166">
        <v>773866.25323440949</v>
      </c>
      <c r="G2166">
        <v>2181578.1131779701</v>
      </c>
      <c r="H2166">
        <v>11994752.489255</v>
      </c>
      <c r="I2166">
        <v>16038587.403196899</v>
      </c>
      <c r="J2166">
        <v>33368953.376609299</v>
      </c>
      <c r="K2166">
        <v>69182549.289282098</v>
      </c>
      <c r="L2166">
        <v>99485798.047117695</v>
      </c>
      <c r="M2166">
        <v>111990682.658242</v>
      </c>
      <c r="N2166">
        <v>144877450.11477199</v>
      </c>
      <c r="O2166">
        <v>185858148.31291601</v>
      </c>
      <c r="Q2166" t="str">
        <f>VLOOKUP(A2166,Lookup_Tables!$D$2:$E$7,2,FALSE)</f>
        <v>AP</v>
      </c>
      <c r="R2166" t="str">
        <f>IFERROR(VLOOKUP(D2166,Lookup_Tables!$A$2:$B$21,2,FALSE),"All")</f>
        <v>Port</v>
      </c>
    </row>
    <row r="2167" spans="1:18" hidden="1">
      <c r="A2167">
        <v>-1</v>
      </c>
      <c r="B2167">
        <v>75</v>
      </c>
      <c r="C2167" t="s">
        <v>39</v>
      </c>
      <c r="D2167">
        <v>6</v>
      </c>
      <c r="E2167">
        <v>2460233.8512172899</v>
      </c>
      <c r="F2167">
        <v>756507.82931317738</v>
      </c>
      <c r="G2167">
        <v>1998423.1961929901</v>
      </c>
      <c r="H2167">
        <v>11576609.3194855</v>
      </c>
      <c r="I2167">
        <v>15475580.057659101</v>
      </c>
      <c r="J2167">
        <v>32758423.3778832</v>
      </c>
      <c r="K2167">
        <v>65144612.271893002</v>
      </c>
      <c r="L2167">
        <v>96156591.696763903</v>
      </c>
      <c r="M2167">
        <v>110922442.623244</v>
      </c>
      <c r="N2167">
        <v>143135259.83594599</v>
      </c>
      <c r="O2167">
        <v>185858148.31291601</v>
      </c>
      <c r="Q2167" t="str">
        <f>VLOOKUP(A2167,Lookup_Tables!$D$2:$E$7,2,FALSE)</f>
        <v>AP</v>
      </c>
      <c r="R2167" t="str">
        <f>IFERROR(VLOOKUP(D2167,Lookup_Tables!$A$2:$B$21,2,FALSE),"All")</f>
        <v>Port</v>
      </c>
    </row>
    <row r="2168" spans="1:18" hidden="1">
      <c r="A2168">
        <v>-1</v>
      </c>
      <c r="B2168">
        <v>75</v>
      </c>
      <c r="C2168" t="s">
        <v>38</v>
      </c>
      <c r="D2168">
        <v>9</v>
      </c>
      <c r="E2168">
        <v>644741.64954020805</v>
      </c>
      <c r="F2168">
        <v>177360.57121601957</v>
      </c>
      <c r="G2168">
        <v>422396.65490376099</v>
      </c>
      <c r="H2168">
        <v>2604026.6375068198</v>
      </c>
      <c r="I2168">
        <v>3743464.8813407999</v>
      </c>
      <c r="J2168">
        <v>8345947.7988644801</v>
      </c>
      <c r="K2168">
        <v>16536279.2392927</v>
      </c>
      <c r="L2168">
        <v>26799480.653092898</v>
      </c>
      <c r="M2168">
        <v>33035611.745825101</v>
      </c>
      <c r="N2168">
        <v>45922149.003057599</v>
      </c>
      <c r="O2168">
        <v>69830512.827258497</v>
      </c>
      <c r="Q2168" t="str">
        <f>VLOOKUP(A2168,Lookup_Tables!$D$2:$E$7,2,FALSE)</f>
        <v>AP</v>
      </c>
      <c r="R2168" t="str">
        <f>IFERROR(VLOOKUP(D2168,Lookup_Tables!$A$2:$B$21,2,FALSE),"All")</f>
        <v>Pub Admin Bldg</v>
      </c>
    </row>
    <row r="2169" spans="1:18" hidden="1">
      <c r="A2169">
        <v>-1</v>
      </c>
      <c r="B2169">
        <v>75</v>
      </c>
      <c r="C2169" t="s">
        <v>39</v>
      </c>
      <c r="D2169">
        <v>9</v>
      </c>
      <c r="E2169">
        <v>632028.04218433006</v>
      </c>
      <c r="F2169">
        <v>171451.34914273297</v>
      </c>
      <c r="G2169">
        <v>402016.21126937203</v>
      </c>
      <c r="H2169">
        <v>2465733.9332525101</v>
      </c>
      <c r="I2169">
        <v>3680585.1819536202</v>
      </c>
      <c r="J2169">
        <v>8027241.4865800701</v>
      </c>
      <c r="K2169">
        <v>16528621.150037</v>
      </c>
      <c r="L2169">
        <v>26704448.237949401</v>
      </c>
      <c r="M2169">
        <v>32831369.312106401</v>
      </c>
      <c r="N2169">
        <v>45922053.560004801</v>
      </c>
      <c r="O2169">
        <v>69738268.062387899</v>
      </c>
      <c r="Q2169" t="str">
        <f>VLOOKUP(A2169,Lookup_Tables!$D$2:$E$7,2,FALSE)</f>
        <v>AP</v>
      </c>
      <c r="R2169" t="str">
        <f>IFERROR(VLOOKUP(D2169,Lookup_Tables!$A$2:$B$21,2,FALSE),"All")</f>
        <v>Pub Admin Bldg</v>
      </c>
    </row>
    <row r="2170" spans="1:18" hidden="1">
      <c r="A2170">
        <v>-1</v>
      </c>
      <c r="B2170">
        <v>75</v>
      </c>
      <c r="C2170" t="s">
        <v>38</v>
      </c>
      <c r="D2170">
        <v>10</v>
      </c>
      <c r="E2170">
        <v>7040941.0595283797</v>
      </c>
      <c r="F2170">
        <v>2169879.5719317896</v>
      </c>
      <c r="G2170">
        <v>8301593.97376284</v>
      </c>
      <c r="H2170">
        <v>35707512.255250402</v>
      </c>
      <c r="I2170">
        <v>46138949.302324198</v>
      </c>
      <c r="J2170">
        <v>89054299.249383599</v>
      </c>
      <c r="K2170">
        <v>175245112.95795801</v>
      </c>
      <c r="L2170">
        <v>299380187.61782598</v>
      </c>
      <c r="M2170">
        <v>316425915.73359001</v>
      </c>
      <c r="N2170">
        <v>384615195.81931001</v>
      </c>
      <c r="O2170">
        <v>436114039.35500902</v>
      </c>
      <c r="Q2170" t="str">
        <f>VLOOKUP(A2170,Lookup_Tables!$D$2:$E$7,2,FALSE)</f>
        <v>AP</v>
      </c>
      <c r="R2170" t="str">
        <f>IFERROR(VLOOKUP(D2170,Lookup_Tables!$A$2:$B$21,2,FALSE),"All")</f>
        <v>Pub School</v>
      </c>
    </row>
    <row r="2171" spans="1:18" hidden="1">
      <c r="A2171">
        <v>-1</v>
      </c>
      <c r="B2171">
        <v>75</v>
      </c>
      <c r="C2171" t="s">
        <v>39</v>
      </c>
      <c r="D2171">
        <v>10</v>
      </c>
      <c r="E2171">
        <v>6780729.76241305</v>
      </c>
      <c r="F2171">
        <v>2054739.9384091524</v>
      </c>
      <c r="G2171">
        <v>7695898.8417937905</v>
      </c>
      <c r="H2171">
        <v>33318860.189949598</v>
      </c>
      <c r="I2171">
        <v>44122942.776792198</v>
      </c>
      <c r="J2171">
        <v>87576603.706568301</v>
      </c>
      <c r="K2171">
        <v>172789384.90744099</v>
      </c>
      <c r="L2171">
        <v>288663967.251414</v>
      </c>
      <c r="M2171">
        <v>307612928.44316798</v>
      </c>
      <c r="N2171">
        <v>382184741.408481</v>
      </c>
      <c r="O2171">
        <v>428016764.07053298</v>
      </c>
      <c r="Q2171" t="str">
        <f>VLOOKUP(A2171,Lookup_Tables!$D$2:$E$7,2,FALSE)</f>
        <v>AP</v>
      </c>
      <c r="R2171" t="str">
        <f>IFERROR(VLOOKUP(D2171,Lookup_Tables!$A$2:$B$21,2,FALSE),"All")</f>
        <v>Pub School</v>
      </c>
    </row>
    <row r="2172" spans="1:18" hidden="1">
      <c r="A2172">
        <v>-1</v>
      </c>
      <c r="B2172">
        <v>75</v>
      </c>
      <c r="C2172" t="s">
        <v>38</v>
      </c>
      <c r="D2172">
        <v>11</v>
      </c>
      <c r="E2172">
        <v>537052.98230546399</v>
      </c>
      <c r="F2172">
        <v>149616.05750083085</v>
      </c>
      <c r="G2172">
        <v>142684.81328886701</v>
      </c>
      <c r="H2172">
        <v>1639930.2335884999</v>
      </c>
      <c r="I2172">
        <v>2487821.8213222399</v>
      </c>
      <c r="J2172">
        <v>7178053.9455690105</v>
      </c>
      <c r="K2172">
        <v>15135801.818010099</v>
      </c>
      <c r="L2172">
        <v>23968290.391123399</v>
      </c>
      <c r="M2172">
        <v>26629807.907872599</v>
      </c>
      <c r="N2172">
        <v>46886027.0398755</v>
      </c>
      <c r="O2172">
        <v>63198531.199568503</v>
      </c>
      <c r="Q2172" t="str">
        <f>VLOOKUP(A2172,Lookup_Tables!$D$2:$E$7,2,FALSE)</f>
        <v>AP</v>
      </c>
      <c r="R2172" t="str">
        <f>IFERROR(VLOOKUP(D2172,Lookup_Tables!$A$2:$B$21,2,FALSE),"All")</f>
        <v>Pub Univ</v>
      </c>
    </row>
    <row r="2173" spans="1:18" hidden="1">
      <c r="A2173">
        <v>-1</v>
      </c>
      <c r="B2173">
        <v>75</v>
      </c>
      <c r="C2173" t="s">
        <v>39</v>
      </c>
      <c r="D2173">
        <v>11</v>
      </c>
      <c r="E2173">
        <v>529798.18985281</v>
      </c>
      <c r="F2173">
        <v>146715.62781072105</v>
      </c>
      <c r="G2173">
        <v>134423.91587498499</v>
      </c>
      <c r="H2173">
        <v>1604779.5493035901</v>
      </c>
      <c r="I2173">
        <v>2421645.2509428398</v>
      </c>
      <c r="J2173">
        <v>7124299.5962165901</v>
      </c>
      <c r="K2173">
        <v>14883502.156963</v>
      </c>
      <c r="L2173">
        <v>23451287.596029699</v>
      </c>
      <c r="M2173">
        <v>26429228.2248611</v>
      </c>
      <c r="N2173">
        <v>46861214.1455791</v>
      </c>
      <c r="O2173">
        <v>63198531.199568503</v>
      </c>
      <c r="Q2173" t="str">
        <f>VLOOKUP(A2173,Lookup_Tables!$D$2:$E$7,2,FALSE)</f>
        <v>AP</v>
      </c>
      <c r="R2173" t="str">
        <f>IFERROR(VLOOKUP(D2173,Lookup_Tables!$A$2:$B$21,2,FALSE),"All")</f>
        <v>Pub Univ</v>
      </c>
    </row>
    <row r="2174" spans="1:18" hidden="1">
      <c r="A2174">
        <v>-1</v>
      </c>
      <c r="B2174">
        <v>75</v>
      </c>
      <c r="C2174" t="s">
        <v>38</v>
      </c>
      <c r="D2174">
        <v>13</v>
      </c>
      <c r="E2174">
        <v>5005697.4062024504</v>
      </c>
      <c r="F2174">
        <v>1448937.5215066806</v>
      </c>
      <c r="G2174">
        <v>4623015.54424344</v>
      </c>
      <c r="H2174">
        <v>23248550.866314001</v>
      </c>
      <c r="I2174">
        <v>31059603.608677901</v>
      </c>
      <c r="J2174">
        <v>65759488.450317599</v>
      </c>
      <c r="K2174">
        <v>123651734.129824</v>
      </c>
      <c r="L2174">
        <v>200499535.84162</v>
      </c>
      <c r="M2174">
        <v>228118246.51975399</v>
      </c>
      <c r="N2174">
        <v>332593875.47252297</v>
      </c>
      <c r="O2174">
        <v>445077131.34759402</v>
      </c>
      <c r="Q2174" t="str">
        <f>VLOOKUP(A2174,Lookup_Tables!$D$2:$E$7,2,FALSE)</f>
        <v>AP</v>
      </c>
      <c r="R2174" t="str">
        <f>IFERROR(VLOOKUP(D2174,Lookup_Tables!$A$2:$B$21,2,FALSE),"All")</f>
        <v>Residual Inst</v>
      </c>
    </row>
    <row r="2175" spans="1:18" hidden="1">
      <c r="A2175">
        <v>-1</v>
      </c>
      <c r="B2175">
        <v>75</v>
      </c>
      <c r="C2175" t="s">
        <v>39</v>
      </c>
      <c r="D2175">
        <v>13</v>
      </c>
      <c r="E2175">
        <v>4862739.6330165397</v>
      </c>
      <c r="F2175">
        <v>1415150.7177244765</v>
      </c>
      <c r="G2175">
        <v>4284799.0853137998</v>
      </c>
      <c r="H2175">
        <v>22206187.6904836</v>
      </c>
      <c r="I2175">
        <v>30443588.988868501</v>
      </c>
      <c r="J2175">
        <v>63534498.162571199</v>
      </c>
      <c r="K2175">
        <v>119652246.066754</v>
      </c>
      <c r="L2175">
        <v>195423916.96288899</v>
      </c>
      <c r="M2175">
        <v>217752360.01756001</v>
      </c>
      <c r="N2175">
        <v>328301047.33516002</v>
      </c>
      <c r="O2175">
        <v>443709330.21711802</v>
      </c>
      <c r="Q2175" t="str">
        <f>VLOOKUP(A2175,Lookup_Tables!$D$2:$E$7,2,FALSE)</f>
        <v>AP</v>
      </c>
      <c r="R2175" t="str">
        <f>IFERROR(VLOOKUP(D2175,Lookup_Tables!$A$2:$B$21,2,FALSE),"All")</f>
        <v>Residual Inst</v>
      </c>
    </row>
    <row r="2176" spans="1:18" hidden="1">
      <c r="A2176">
        <v>-1</v>
      </c>
      <c r="B2176">
        <v>75</v>
      </c>
      <c r="C2176" t="s">
        <v>38</v>
      </c>
      <c r="D2176">
        <v>14</v>
      </c>
      <c r="E2176">
        <v>9914776.2168223299</v>
      </c>
      <c r="F2176">
        <v>3252670.4194895672</v>
      </c>
      <c r="G2176">
        <v>12454768.373272499</v>
      </c>
      <c r="H2176">
        <v>48667900.524892002</v>
      </c>
      <c r="I2176">
        <v>66150514.718158402</v>
      </c>
      <c r="J2176">
        <v>122274076.122502</v>
      </c>
      <c r="K2176">
        <v>241415703.62630901</v>
      </c>
      <c r="L2176">
        <v>373392925.28716898</v>
      </c>
      <c r="M2176">
        <v>425139687.93997598</v>
      </c>
      <c r="N2176">
        <v>502394457.89790398</v>
      </c>
      <c r="O2176">
        <v>552474181.71547699</v>
      </c>
      <c r="Q2176" t="str">
        <f>VLOOKUP(A2176,Lookup_Tables!$D$2:$E$7,2,FALSE)</f>
        <v>AP</v>
      </c>
      <c r="R2176" t="str">
        <f>IFERROR(VLOOKUP(D2176,Lookup_Tables!$A$2:$B$21,2,FALSE),"All")</f>
        <v>Road</v>
      </c>
    </row>
    <row r="2177" spans="1:18" hidden="1">
      <c r="A2177">
        <v>-1</v>
      </c>
      <c r="B2177">
        <v>75</v>
      </c>
      <c r="C2177" t="s">
        <v>39</v>
      </c>
      <c r="D2177">
        <v>14</v>
      </c>
      <c r="E2177">
        <v>9524293.2564026099</v>
      </c>
      <c r="F2177">
        <v>3138765.4594276287</v>
      </c>
      <c r="G2177">
        <v>11114189.3398032</v>
      </c>
      <c r="H2177">
        <v>46401976.461712703</v>
      </c>
      <c r="I2177">
        <v>62460532.848073103</v>
      </c>
      <c r="J2177">
        <v>118372785.066045</v>
      </c>
      <c r="K2177">
        <v>234068994.89890099</v>
      </c>
      <c r="L2177">
        <v>360068887.366853</v>
      </c>
      <c r="M2177">
        <v>421855244.51522303</v>
      </c>
      <c r="N2177">
        <v>490708844.45798302</v>
      </c>
      <c r="O2177">
        <v>527961829.71934801</v>
      </c>
      <c r="Q2177" t="str">
        <f>VLOOKUP(A2177,Lookup_Tables!$D$2:$E$7,2,FALSE)</f>
        <v>AP</v>
      </c>
      <c r="R2177" t="str">
        <f>IFERROR(VLOOKUP(D2177,Lookup_Tables!$A$2:$B$21,2,FALSE),"All")</f>
        <v>Road</v>
      </c>
    </row>
    <row r="2178" spans="1:18" hidden="1">
      <c r="A2178">
        <v>-1</v>
      </c>
      <c r="B2178">
        <v>75</v>
      </c>
      <c r="C2178" t="s">
        <v>38</v>
      </c>
      <c r="D2178">
        <v>15</v>
      </c>
      <c r="E2178">
        <v>280242095.58394903</v>
      </c>
      <c r="F2178">
        <v>83954304.197508901</v>
      </c>
      <c r="G2178">
        <v>314898500.11594301</v>
      </c>
      <c r="H2178">
        <v>1346716460.07443</v>
      </c>
      <c r="I2178">
        <v>1778400140.4765899</v>
      </c>
      <c r="J2178">
        <v>3658114432.06248</v>
      </c>
      <c r="K2178">
        <v>6990677584.0095301</v>
      </c>
      <c r="L2178">
        <v>10793494672.581301</v>
      </c>
      <c r="M2178">
        <v>12294602271.3396</v>
      </c>
      <c r="N2178">
        <v>17319051159.406101</v>
      </c>
      <c r="O2178">
        <v>20467488596.239399</v>
      </c>
      <c r="Q2178" t="str">
        <f>VLOOKUP(A2178,Lookup_Tables!$D$2:$E$7,2,FALSE)</f>
        <v>AP</v>
      </c>
      <c r="R2178" t="str">
        <f>IFERROR(VLOOKUP(D2178,Lookup_Tables!$A$2:$B$21,2,FALSE),"All")</f>
        <v>All</v>
      </c>
    </row>
    <row r="2179" spans="1:18" hidden="1">
      <c r="A2179">
        <v>-1</v>
      </c>
      <c r="B2179">
        <v>75</v>
      </c>
      <c r="C2179" t="s">
        <v>39</v>
      </c>
      <c r="D2179">
        <v>15</v>
      </c>
      <c r="E2179">
        <v>269612770.83954197</v>
      </c>
      <c r="F2179">
        <v>81283695.185551882</v>
      </c>
      <c r="G2179">
        <v>289064274.43542498</v>
      </c>
      <c r="H2179">
        <v>1258094293.86148</v>
      </c>
      <c r="I2179">
        <v>1690225452.1182599</v>
      </c>
      <c r="J2179">
        <v>3497112622.9396801</v>
      </c>
      <c r="K2179">
        <v>6806430042.5764799</v>
      </c>
      <c r="L2179">
        <v>10744461397.871799</v>
      </c>
      <c r="M2179">
        <v>11745837813.3829</v>
      </c>
      <c r="N2179">
        <v>17319051159.406101</v>
      </c>
      <c r="O2179">
        <v>19503121347.992199</v>
      </c>
      <c r="Q2179" t="str">
        <f>VLOOKUP(A2179,Lookup_Tables!$D$2:$E$7,2,FALSE)</f>
        <v>AP</v>
      </c>
      <c r="R2179" t="str">
        <f>IFERROR(VLOOKUP(D2179,Lookup_Tables!$A$2:$B$21,2,FALSE),"All")</f>
        <v>All</v>
      </c>
    </row>
    <row r="2180" spans="1:18" hidden="1">
      <c r="A2180">
        <v>-1</v>
      </c>
      <c r="B2180">
        <v>75</v>
      </c>
      <c r="C2180" t="s">
        <v>38</v>
      </c>
      <c r="D2180">
        <v>16</v>
      </c>
      <c r="E2180">
        <v>38549549.876598403</v>
      </c>
      <c r="F2180">
        <v>11716959.052132506</v>
      </c>
      <c r="G2180">
        <v>42010444.271242402</v>
      </c>
      <c r="H2180">
        <v>187453525.578069</v>
      </c>
      <c r="I2180">
        <v>245837831.91413501</v>
      </c>
      <c r="J2180">
        <v>499999130.172665</v>
      </c>
      <c r="K2180">
        <v>991854206.83679199</v>
      </c>
      <c r="L2180">
        <v>1582696560.5564699</v>
      </c>
      <c r="M2180">
        <v>1735569503.24928</v>
      </c>
      <c r="N2180">
        <v>2163160217.8235698</v>
      </c>
      <c r="O2180">
        <v>2608178312.6409001</v>
      </c>
      <c r="Q2180" t="str">
        <f>VLOOKUP(A2180,Lookup_Tables!$D$2:$E$7,2,FALSE)</f>
        <v>AP</v>
      </c>
      <c r="R2180" t="str">
        <f>IFERROR(VLOOKUP(D2180,Lookup_Tables!$A$2:$B$21,2,FALSE),"All")</f>
        <v>Government_Loss</v>
      </c>
    </row>
    <row r="2181" spans="1:18" hidden="1">
      <c r="A2181">
        <v>-1</v>
      </c>
      <c r="B2181">
        <v>75</v>
      </c>
      <c r="C2181" t="s">
        <v>39</v>
      </c>
      <c r="D2181">
        <v>16</v>
      </c>
      <c r="E2181">
        <v>37169090.714688897</v>
      </c>
      <c r="F2181">
        <v>11099496.446205053</v>
      </c>
      <c r="G2181">
        <v>38701701.007322103</v>
      </c>
      <c r="H2181">
        <v>171310235.73119399</v>
      </c>
      <c r="I2181">
        <v>239739173.469863</v>
      </c>
      <c r="J2181">
        <v>483386511.34605402</v>
      </c>
      <c r="K2181">
        <v>987481374.97947598</v>
      </c>
      <c r="L2181">
        <v>1561149314.6375101</v>
      </c>
      <c r="M2181">
        <v>1667628282.75577</v>
      </c>
      <c r="N2181">
        <v>2133132386.5854599</v>
      </c>
      <c r="O2181">
        <v>2608091629.90908</v>
      </c>
      <c r="Q2181" t="str">
        <f>VLOOKUP(A2181,Lookup_Tables!$D$2:$E$7,2,FALSE)</f>
        <v>AP</v>
      </c>
      <c r="R2181" t="str">
        <f>IFERROR(VLOOKUP(D2181,Lookup_Tables!$A$2:$B$21,2,FALSE),"All")</f>
        <v>Government_Loss</v>
      </c>
    </row>
    <row r="2182" spans="1:18" hidden="1">
      <c r="A2182">
        <v>-1</v>
      </c>
      <c r="B2182">
        <v>75</v>
      </c>
      <c r="C2182" t="s">
        <v>38</v>
      </c>
      <c r="D2182">
        <v>17</v>
      </c>
      <c r="E2182">
        <v>40794219.113713197</v>
      </c>
      <c r="F2182">
        <v>12567773.219377782</v>
      </c>
      <c r="G2182">
        <v>44854728.726489998</v>
      </c>
      <c r="H2182">
        <v>202338115.80774301</v>
      </c>
      <c r="I2182">
        <v>282537810.20759898</v>
      </c>
      <c r="J2182">
        <v>545605560.25574803</v>
      </c>
      <c r="K2182">
        <v>1016218213.58491</v>
      </c>
      <c r="L2182">
        <v>1480673016.2007501</v>
      </c>
      <c r="M2182">
        <v>1667079923.25367</v>
      </c>
      <c r="N2182">
        <v>2284149390.21909</v>
      </c>
      <c r="O2182">
        <v>2782941939.8495102</v>
      </c>
      <c r="Q2182" t="str">
        <f>VLOOKUP(A2182,Lookup_Tables!$D$2:$E$7,2,FALSE)</f>
        <v>AP</v>
      </c>
      <c r="R2182" t="str">
        <f>IFERROR(VLOOKUP(D2182,Lookup_Tables!$A$2:$B$21,2,FALSE),"All")</f>
        <v>Emergency_Loss</v>
      </c>
    </row>
    <row r="2183" spans="1:18" hidden="1">
      <c r="A2183">
        <v>-1</v>
      </c>
      <c r="B2183">
        <v>75</v>
      </c>
      <c r="C2183" t="s">
        <v>39</v>
      </c>
      <c r="D2183">
        <v>17</v>
      </c>
      <c r="E2183">
        <v>39284805.528507903</v>
      </c>
      <c r="F2183">
        <v>12112996.699461274</v>
      </c>
      <c r="G2183">
        <v>41320994.889286898</v>
      </c>
      <c r="H2183">
        <v>192750499.37132299</v>
      </c>
      <c r="I2183">
        <v>275626755.665398</v>
      </c>
      <c r="J2183">
        <v>522920703.46419901</v>
      </c>
      <c r="K2183">
        <v>972702949.64690995</v>
      </c>
      <c r="L2183">
        <v>1448739168.96896</v>
      </c>
      <c r="M2183">
        <v>1568080579.8275299</v>
      </c>
      <c r="N2183">
        <v>2284148437.23384</v>
      </c>
      <c r="O2183">
        <v>2770752125.1950798</v>
      </c>
      <c r="Q2183" t="str">
        <f>VLOOKUP(A2183,Lookup_Tables!$D$2:$E$7,2,FALSE)</f>
        <v>AP</v>
      </c>
      <c r="R2183" t="str">
        <f>IFERROR(VLOOKUP(D2183,Lookup_Tables!$A$2:$B$21,2,FALSE),"All")</f>
        <v>Emergency_Loss</v>
      </c>
    </row>
    <row r="2184" spans="1:18" hidden="1">
      <c r="A2184">
        <v>-1</v>
      </c>
      <c r="B2184">
        <v>75</v>
      </c>
      <c r="C2184" t="s">
        <v>38</v>
      </c>
      <c r="D2184">
        <v>18</v>
      </c>
      <c r="E2184">
        <v>79343768.990312099</v>
      </c>
      <c r="F2184">
        <v>23904659.981416278</v>
      </c>
      <c r="G2184">
        <v>87861522.864999205</v>
      </c>
      <c r="H2184">
        <v>390627843.16275197</v>
      </c>
      <c r="I2184">
        <v>519064260.14876801</v>
      </c>
      <c r="J2184">
        <v>1063494415.34165</v>
      </c>
      <c r="K2184">
        <v>2050210954.3703899</v>
      </c>
      <c r="L2184">
        <v>3108078346.42658</v>
      </c>
      <c r="M2184">
        <v>3406207089.7681098</v>
      </c>
      <c r="N2184">
        <v>4373926064.4826403</v>
      </c>
      <c r="O2184">
        <v>5461958126.3347797</v>
      </c>
      <c r="Q2184" t="str">
        <f>VLOOKUP(A2184,Lookup_Tables!$D$2:$E$7,2,FALSE)</f>
        <v>AP</v>
      </c>
      <c r="R2184" t="str">
        <f>IFERROR(VLOOKUP(D2184,Lookup_Tables!$A$2:$B$21,2,FALSE),"All")</f>
        <v>Govt_Plus_Emergency</v>
      </c>
    </row>
    <row r="2185" spans="1:18" hidden="1">
      <c r="A2185">
        <v>-1</v>
      </c>
      <c r="B2185">
        <v>75</v>
      </c>
      <c r="C2185" t="s">
        <v>39</v>
      </c>
      <c r="D2185">
        <v>18</v>
      </c>
      <c r="E2185">
        <v>76414645.790604204</v>
      </c>
      <c r="F2185">
        <v>22962781.240321837</v>
      </c>
      <c r="G2185">
        <v>80311806.266501099</v>
      </c>
      <c r="H2185">
        <v>370644950.05296499</v>
      </c>
      <c r="I2185">
        <v>489331003.48003799</v>
      </c>
      <c r="J2185">
        <v>1040326189.37974</v>
      </c>
      <c r="K2185">
        <v>1966341595.85449</v>
      </c>
      <c r="L2185">
        <v>2943840772.14923</v>
      </c>
      <c r="M2185">
        <v>3392963771.0098901</v>
      </c>
      <c r="N2185">
        <v>4373926064.4826403</v>
      </c>
      <c r="O2185">
        <v>5299112604.77071</v>
      </c>
      <c r="Q2185" t="str">
        <f>VLOOKUP(A2185,Lookup_Tables!$D$2:$E$7,2,FALSE)</f>
        <v>AP</v>
      </c>
      <c r="R2185" t="str">
        <f>IFERROR(VLOOKUP(D2185,Lookup_Tables!$A$2:$B$21,2,FALSE),"All")</f>
        <v>Govt_Plus_Emergency</v>
      </c>
    </row>
    <row r="2186" spans="1:18" hidden="1">
      <c r="A2186">
        <v>-1</v>
      </c>
      <c r="B2186">
        <v>76</v>
      </c>
      <c r="C2186" t="s">
        <v>38</v>
      </c>
      <c r="D2186">
        <v>0</v>
      </c>
      <c r="E2186">
        <v>143999838.18723899</v>
      </c>
      <c r="F2186">
        <v>52144717.862226695</v>
      </c>
      <c r="G2186">
        <v>260880667.04123801</v>
      </c>
      <c r="H2186">
        <v>868478179.63637304</v>
      </c>
      <c r="I2186">
        <v>1073117593.53118</v>
      </c>
      <c r="J2186">
        <v>1698933718.1810701</v>
      </c>
      <c r="K2186">
        <v>2544988922.0154901</v>
      </c>
      <c r="L2186">
        <v>3916176673.7339501</v>
      </c>
      <c r="M2186">
        <v>4202171961.5704899</v>
      </c>
      <c r="N2186">
        <v>6203709644.0360203</v>
      </c>
      <c r="O2186">
        <v>7865679840.5454102</v>
      </c>
      <c r="Q2186" t="str">
        <f>VLOOKUP(A2186,Lookup_Tables!$D$2:$E$7,2,FALSE)</f>
        <v>AP</v>
      </c>
      <c r="R2186" t="str">
        <f>IFERROR(VLOOKUP(D2186,Lookup_Tables!$A$2:$B$21,2,FALSE),"All")</f>
        <v>Private Assets</v>
      </c>
    </row>
    <row r="2187" spans="1:18" hidden="1">
      <c r="A2187">
        <v>-1</v>
      </c>
      <c r="B2187">
        <v>76</v>
      </c>
      <c r="C2187" t="s">
        <v>39</v>
      </c>
      <c r="D2187">
        <v>0</v>
      </c>
      <c r="E2187">
        <v>136019956.64414299</v>
      </c>
      <c r="F2187">
        <v>49104874.8009855</v>
      </c>
      <c r="G2187">
        <v>236751480.679362</v>
      </c>
      <c r="H2187">
        <v>802033656.69583201</v>
      </c>
      <c r="I2187">
        <v>983752460.74048901</v>
      </c>
      <c r="J2187">
        <v>1597494218.40797</v>
      </c>
      <c r="K2187">
        <v>2477721139.61479</v>
      </c>
      <c r="L2187">
        <v>3812260003.7590699</v>
      </c>
      <c r="M2187">
        <v>4116115783.8766098</v>
      </c>
      <c r="N2187">
        <v>6198391553.4398203</v>
      </c>
      <c r="O2187">
        <v>7639972079.8406</v>
      </c>
      <c r="Q2187" t="str">
        <f>VLOOKUP(A2187,Lookup_Tables!$D$2:$E$7,2,FALSE)</f>
        <v>AP</v>
      </c>
      <c r="R2187" t="str">
        <f>IFERROR(VLOOKUP(D2187,Lookup_Tables!$A$2:$B$21,2,FALSE),"All")</f>
        <v>Private Assets</v>
      </c>
    </row>
    <row r="2188" spans="1:18" hidden="1">
      <c r="A2188">
        <v>-1</v>
      </c>
      <c r="B2188">
        <v>76</v>
      </c>
      <c r="C2188" t="s">
        <v>38</v>
      </c>
      <c r="D2188">
        <v>1</v>
      </c>
      <c r="E2188">
        <v>1660316.57102826</v>
      </c>
      <c r="F2188">
        <v>490326.05339786503</v>
      </c>
      <c r="G2188">
        <v>1952936.99330162</v>
      </c>
      <c r="H2188">
        <v>9820619.9701004699</v>
      </c>
      <c r="I2188">
        <v>13746958.7031604</v>
      </c>
      <c r="J2188">
        <v>25774643.161551699</v>
      </c>
      <c r="K2188">
        <v>39859279.877544098</v>
      </c>
      <c r="L2188">
        <v>55184145.923838198</v>
      </c>
      <c r="M2188">
        <v>60358539.358224198</v>
      </c>
      <c r="N2188">
        <v>79074955.114966094</v>
      </c>
      <c r="O2188">
        <v>92031717.852128103</v>
      </c>
      <c r="Q2188" t="str">
        <f>VLOOKUP(A2188,Lookup_Tables!$D$2:$E$7,2,FALSE)</f>
        <v>AP</v>
      </c>
      <c r="R2188" t="str">
        <f>IFERROR(VLOOKUP(D2188,Lookup_Tables!$A$2:$B$21,2,FALSE),"All")</f>
        <v>Airport</v>
      </c>
    </row>
    <row r="2189" spans="1:18" hidden="1">
      <c r="A2189">
        <v>-1</v>
      </c>
      <c r="B2189">
        <v>76</v>
      </c>
      <c r="C2189" t="s">
        <v>39</v>
      </c>
      <c r="D2189">
        <v>1</v>
      </c>
      <c r="E2189">
        <v>1608542.0503735</v>
      </c>
      <c r="F2189">
        <v>470672.84204607573</v>
      </c>
      <c r="G2189">
        <v>1829860.85076648</v>
      </c>
      <c r="H2189">
        <v>9517942.5131343193</v>
      </c>
      <c r="I2189">
        <v>13280709.757078899</v>
      </c>
      <c r="J2189">
        <v>24768173.675318301</v>
      </c>
      <c r="K2189">
        <v>39332440.633565903</v>
      </c>
      <c r="L2189">
        <v>54639349.5681291</v>
      </c>
      <c r="M2189">
        <v>59961202.007032298</v>
      </c>
      <c r="N2189">
        <v>79074955.114966094</v>
      </c>
      <c r="O2189">
        <v>89567841.023873106</v>
      </c>
      <c r="Q2189" t="str">
        <f>VLOOKUP(A2189,Lookup_Tables!$D$2:$E$7,2,FALSE)</f>
        <v>AP</v>
      </c>
      <c r="R2189" t="str">
        <f>IFERROR(VLOOKUP(D2189,Lookup_Tables!$A$2:$B$21,2,FALSE),"All")</f>
        <v>Airport</v>
      </c>
    </row>
    <row r="2190" spans="1:18" hidden="1">
      <c r="A2190">
        <v>-1</v>
      </c>
      <c r="B2190">
        <v>76</v>
      </c>
      <c r="C2190" t="s">
        <v>38</v>
      </c>
      <c r="D2190">
        <v>2</v>
      </c>
      <c r="E2190">
        <v>14810413.022718901</v>
      </c>
      <c r="F2190">
        <v>4980794.9255650043</v>
      </c>
      <c r="G2190">
        <v>23520110.9718142</v>
      </c>
      <c r="H2190">
        <v>82660815.356939197</v>
      </c>
      <c r="I2190">
        <v>102105014.247344</v>
      </c>
      <c r="J2190">
        <v>187056313.47947699</v>
      </c>
      <c r="K2190">
        <v>293387200.46436399</v>
      </c>
      <c r="L2190">
        <v>466347512.34805298</v>
      </c>
      <c r="M2190">
        <v>538114563.69295299</v>
      </c>
      <c r="N2190">
        <v>693923675.202582</v>
      </c>
      <c r="O2190">
        <v>931939759.261729</v>
      </c>
      <c r="Q2190" t="str">
        <f>VLOOKUP(A2190,Lookup_Tables!$D$2:$E$7,2,FALSE)</f>
        <v>AP</v>
      </c>
      <c r="R2190" t="str">
        <f>IFERROR(VLOOKUP(D2190,Lookup_Tables!$A$2:$B$21,2,FALSE),"All")</f>
        <v>Bridge</v>
      </c>
    </row>
    <row r="2191" spans="1:18" hidden="1">
      <c r="A2191">
        <v>-1</v>
      </c>
      <c r="B2191">
        <v>76</v>
      </c>
      <c r="C2191" t="s">
        <v>39</v>
      </c>
      <c r="D2191">
        <v>2</v>
      </c>
      <c r="E2191">
        <v>14148130.344238199</v>
      </c>
      <c r="F2191">
        <v>4697982.4142751191</v>
      </c>
      <c r="G2191">
        <v>21394193.157827701</v>
      </c>
      <c r="H2191">
        <v>78617665.052120894</v>
      </c>
      <c r="I2191">
        <v>98383407.898084402</v>
      </c>
      <c r="J2191">
        <v>179600235.34828299</v>
      </c>
      <c r="K2191">
        <v>286273738.09857798</v>
      </c>
      <c r="L2191">
        <v>462545687.71970201</v>
      </c>
      <c r="M2191">
        <v>518791004.29964697</v>
      </c>
      <c r="N2191">
        <v>693923675.202582</v>
      </c>
      <c r="O2191">
        <v>909177451.893332</v>
      </c>
      <c r="Q2191" t="str">
        <f>VLOOKUP(A2191,Lookup_Tables!$D$2:$E$7,2,FALSE)</f>
        <v>AP</v>
      </c>
      <c r="R2191" t="str">
        <f>IFERROR(VLOOKUP(D2191,Lookup_Tables!$A$2:$B$21,2,FALSE),"All")</f>
        <v>Bridge</v>
      </c>
    </row>
    <row r="2192" spans="1:18" hidden="1">
      <c r="A2192">
        <v>-1</v>
      </c>
      <c r="B2192">
        <v>76</v>
      </c>
      <c r="C2192" t="s">
        <v>38</v>
      </c>
      <c r="D2192">
        <v>3</v>
      </c>
      <c r="E2192">
        <v>1100893.79533727</v>
      </c>
      <c r="F2192">
        <v>380641.31731854845</v>
      </c>
      <c r="G2192">
        <v>3945218.9262615</v>
      </c>
      <c r="H2192">
        <v>6360629.6729803104</v>
      </c>
      <c r="I2192">
        <v>7550673.50588171</v>
      </c>
      <c r="J2192">
        <v>10378489.1478866</v>
      </c>
      <c r="K2192">
        <v>15548204.711125899</v>
      </c>
      <c r="L2192">
        <v>23572317.570629202</v>
      </c>
      <c r="M2192">
        <v>26457072.158608399</v>
      </c>
      <c r="N2192">
        <v>35736466.581674702</v>
      </c>
      <c r="O2192">
        <v>46710658.340869904</v>
      </c>
      <c r="Q2192" t="str">
        <f>VLOOKUP(A2192,Lookup_Tables!$D$2:$E$7,2,FALSE)</f>
        <v>AP</v>
      </c>
      <c r="R2192" t="str">
        <f>IFERROR(VLOOKUP(D2192,Lookup_Tables!$A$2:$B$21,2,FALSE),"All")</f>
        <v>Govt Hosp</v>
      </c>
    </row>
    <row r="2193" spans="1:18" hidden="1">
      <c r="A2193">
        <v>-1</v>
      </c>
      <c r="B2193">
        <v>76</v>
      </c>
      <c r="C2193" t="s">
        <v>39</v>
      </c>
      <c r="D2193">
        <v>3</v>
      </c>
      <c r="E2193">
        <v>1033972.06379755</v>
      </c>
      <c r="F2193">
        <v>358617.93113330519</v>
      </c>
      <c r="G2193">
        <v>3815382.52892147</v>
      </c>
      <c r="H2193">
        <v>5717204.55767419</v>
      </c>
      <c r="I2193">
        <v>6338555.9971854901</v>
      </c>
      <c r="J2193">
        <v>9845333.2363787405</v>
      </c>
      <c r="K2193">
        <v>14208025.656179899</v>
      </c>
      <c r="L2193">
        <v>23081930.531181902</v>
      </c>
      <c r="M2193">
        <v>25768176.8445343</v>
      </c>
      <c r="N2193">
        <v>35736466.581674702</v>
      </c>
      <c r="O2193">
        <v>43954194.539881602</v>
      </c>
      <c r="Q2193" t="str">
        <f>VLOOKUP(A2193,Lookup_Tables!$D$2:$E$7,2,FALSE)</f>
        <v>AP</v>
      </c>
      <c r="R2193" t="str">
        <f>IFERROR(VLOOKUP(D2193,Lookup_Tables!$A$2:$B$21,2,FALSE),"All")</f>
        <v>Govt Hosp</v>
      </c>
    </row>
    <row r="2194" spans="1:18" hidden="1">
      <c r="A2194">
        <v>-1</v>
      </c>
      <c r="B2194">
        <v>76</v>
      </c>
      <c r="C2194" t="s">
        <v>38</v>
      </c>
      <c r="D2194">
        <v>4</v>
      </c>
      <c r="E2194">
        <v>324289.94615061599</v>
      </c>
      <c r="F2194">
        <v>101997.77564178099</v>
      </c>
      <c r="G2194">
        <v>421535.44472356001</v>
      </c>
      <c r="H2194">
        <v>1869483.85283037</v>
      </c>
      <c r="I2194">
        <v>2315743.1340809599</v>
      </c>
      <c r="J2194">
        <v>4233957.3716373201</v>
      </c>
      <c r="K2194">
        <v>7405091.56227047</v>
      </c>
      <c r="L2194">
        <v>10927619.570658</v>
      </c>
      <c r="M2194">
        <v>12319534.937472399</v>
      </c>
      <c r="N2194">
        <v>17213453.0286033</v>
      </c>
      <c r="O2194">
        <v>21515070.504405402</v>
      </c>
      <c r="Q2194" t="str">
        <f>VLOOKUP(A2194,Lookup_Tables!$D$2:$E$7,2,FALSE)</f>
        <v>AP</v>
      </c>
      <c r="R2194" t="str">
        <f>IFERROR(VLOOKUP(D2194,Lookup_Tables!$A$2:$B$21,2,FALSE),"All")</f>
        <v>Govt Med Fac</v>
      </c>
    </row>
    <row r="2195" spans="1:18" hidden="1">
      <c r="A2195">
        <v>-1</v>
      </c>
      <c r="B2195">
        <v>76</v>
      </c>
      <c r="C2195" t="s">
        <v>39</v>
      </c>
      <c r="D2195">
        <v>4</v>
      </c>
      <c r="E2195">
        <v>313187.03073234798</v>
      </c>
      <c r="F2195">
        <v>96077.066182683513</v>
      </c>
      <c r="G2195">
        <v>401519.92266682198</v>
      </c>
      <c r="H2195">
        <v>1807760.8556359201</v>
      </c>
      <c r="I2195">
        <v>2242730.1406223401</v>
      </c>
      <c r="J2195">
        <v>4106883.7570517701</v>
      </c>
      <c r="K2195">
        <v>7175479.1343805799</v>
      </c>
      <c r="L2195">
        <v>10927619.570658</v>
      </c>
      <c r="M2195">
        <v>12232339.827416699</v>
      </c>
      <c r="N2195">
        <v>17210360.0880314</v>
      </c>
      <c r="O2195">
        <v>21515070.504405402</v>
      </c>
      <c r="Q2195" t="str">
        <f>VLOOKUP(A2195,Lookup_Tables!$D$2:$E$7,2,FALSE)</f>
        <v>AP</v>
      </c>
      <c r="R2195" t="str">
        <f>IFERROR(VLOOKUP(D2195,Lookup_Tables!$A$2:$B$21,2,FALSE),"All")</f>
        <v>Govt Med Fac</v>
      </c>
    </row>
    <row r="2196" spans="1:18" hidden="1">
      <c r="A2196">
        <v>-1</v>
      </c>
      <c r="B2196">
        <v>76</v>
      </c>
      <c r="C2196" t="s">
        <v>38</v>
      </c>
      <c r="D2196">
        <v>6</v>
      </c>
      <c r="E2196">
        <v>725130.69815354003</v>
      </c>
      <c r="F2196">
        <v>216817.94395992201</v>
      </c>
      <c r="G2196">
        <v>2906761.3447645502</v>
      </c>
      <c r="H2196">
        <v>4145813.2807764201</v>
      </c>
      <c r="I2196">
        <v>4906068.8919331497</v>
      </c>
      <c r="J2196">
        <v>6895650.2935140999</v>
      </c>
      <c r="K2196">
        <v>11388090.497080199</v>
      </c>
      <c r="L2196">
        <v>17304930.826305799</v>
      </c>
      <c r="M2196">
        <v>19357258.223073199</v>
      </c>
      <c r="N2196">
        <v>27514566.224672001</v>
      </c>
      <c r="O2196">
        <v>31423100.026645999</v>
      </c>
      <c r="Q2196" t="str">
        <f>VLOOKUP(A2196,Lookup_Tables!$D$2:$E$7,2,FALSE)</f>
        <v>AP</v>
      </c>
      <c r="R2196" t="str">
        <f>IFERROR(VLOOKUP(D2196,Lookup_Tables!$A$2:$B$21,2,FALSE),"All")</f>
        <v>Port</v>
      </c>
    </row>
    <row r="2197" spans="1:18" hidden="1">
      <c r="A2197">
        <v>-1</v>
      </c>
      <c r="B2197">
        <v>76</v>
      </c>
      <c r="C2197" t="s">
        <v>39</v>
      </c>
      <c r="D2197">
        <v>6</v>
      </c>
      <c r="E2197">
        <v>688355.29758403799</v>
      </c>
      <c r="F2197">
        <v>206351.17453698098</v>
      </c>
      <c r="G2197">
        <v>2839647.51644122</v>
      </c>
      <c r="H2197">
        <v>3833823.0146513698</v>
      </c>
      <c r="I2197">
        <v>4186717.9310626602</v>
      </c>
      <c r="J2197">
        <v>6463212.4466919601</v>
      </c>
      <c r="K2197">
        <v>10700349.4946611</v>
      </c>
      <c r="L2197">
        <v>16471512.065594999</v>
      </c>
      <c r="M2197">
        <v>18883824.456662498</v>
      </c>
      <c r="N2197">
        <v>27229743.235951498</v>
      </c>
      <c r="O2197">
        <v>30640771.236625701</v>
      </c>
      <c r="Q2197" t="str">
        <f>VLOOKUP(A2197,Lookup_Tables!$D$2:$E$7,2,FALSE)</f>
        <v>AP</v>
      </c>
      <c r="R2197" t="str">
        <f>IFERROR(VLOOKUP(D2197,Lookup_Tables!$A$2:$B$21,2,FALSE),"All")</f>
        <v>Port</v>
      </c>
    </row>
    <row r="2198" spans="1:18" hidden="1">
      <c r="A2198">
        <v>-1</v>
      </c>
      <c r="B2198">
        <v>76</v>
      </c>
      <c r="C2198" t="s">
        <v>38</v>
      </c>
      <c r="D2198">
        <v>9</v>
      </c>
      <c r="E2198">
        <v>167761.54658992001</v>
      </c>
      <c r="F2198">
        <v>47576.618733352763</v>
      </c>
      <c r="G2198">
        <v>108023.897445814</v>
      </c>
      <c r="H2198">
        <v>748903.85859273397</v>
      </c>
      <c r="I2198">
        <v>1039082.23272408</v>
      </c>
      <c r="J2198">
        <v>1948614.69679344</v>
      </c>
      <c r="K2198">
        <v>4638027.6843054397</v>
      </c>
      <c r="L2198">
        <v>7476772.2493955698</v>
      </c>
      <c r="M2198">
        <v>8827471.9203457292</v>
      </c>
      <c r="N2198">
        <v>12371142.0639109</v>
      </c>
      <c r="O2198">
        <v>14677229.273347501</v>
      </c>
      <c r="Q2198" t="str">
        <f>VLOOKUP(A2198,Lookup_Tables!$D$2:$E$7,2,FALSE)</f>
        <v>AP</v>
      </c>
      <c r="R2198" t="str">
        <f>IFERROR(VLOOKUP(D2198,Lookup_Tables!$A$2:$B$21,2,FALSE),"All")</f>
        <v>Pub Admin Bldg</v>
      </c>
    </row>
    <row r="2199" spans="1:18" hidden="1">
      <c r="A2199">
        <v>-1</v>
      </c>
      <c r="B2199">
        <v>76</v>
      </c>
      <c r="C2199" t="s">
        <v>39</v>
      </c>
      <c r="D2199">
        <v>9</v>
      </c>
      <c r="E2199">
        <v>165516.36680712999</v>
      </c>
      <c r="F2199">
        <v>46397.22115227551</v>
      </c>
      <c r="G2199">
        <v>104186.09357679301</v>
      </c>
      <c r="H2199">
        <v>729822.97619362199</v>
      </c>
      <c r="I2199">
        <v>1005824.87406589</v>
      </c>
      <c r="J2199">
        <v>1936676.4804517501</v>
      </c>
      <c r="K2199">
        <v>4638027.6843054397</v>
      </c>
      <c r="L2199">
        <v>7366483.08173081</v>
      </c>
      <c r="M2199">
        <v>8809869.2431916501</v>
      </c>
      <c r="N2199">
        <v>12371142.0639109</v>
      </c>
      <c r="O2199">
        <v>14677229.273347501</v>
      </c>
      <c r="Q2199" t="str">
        <f>VLOOKUP(A2199,Lookup_Tables!$D$2:$E$7,2,FALSE)</f>
        <v>AP</v>
      </c>
      <c r="R2199" t="str">
        <f>IFERROR(VLOOKUP(D2199,Lookup_Tables!$A$2:$B$21,2,FALSE),"All")</f>
        <v>Pub Admin Bldg</v>
      </c>
    </row>
    <row r="2200" spans="1:18" hidden="1">
      <c r="A2200">
        <v>-1</v>
      </c>
      <c r="B2200">
        <v>76</v>
      </c>
      <c r="C2200" t="s">
        <v>38</v>
      </c>
      <c r="D2200">
        <v>10</v>
      </c>
      <c r="E2200">
        <v>6450048.4060016098</v>
      </c>
      <c r="F2200">
        <v>2072178.5872686654</v>
      </c>
      <c r="G2200">
        <v>9272952.5880736392</v>
      </c>
      <c r="H2200">
        <v>38836599.018029101</v>
      </c>
      <c r="I2200">
        <v>48972971.267033599</v>
      </c>
      <c r="J2200">
        <v>80724457.272114202</v>
      </c>
      <c r="K2200">
        <v>122784493.47943699</v>
      </c>
      <c r="L2200">
        <v>220124809.132772</v>
      </c>
      <c r="M2200">
        <v>238612455.33484599</v>
      </c>
      <c r="N2200">
        <v>344811355.54675502</v>
      </c>
      <c r="O2200">
        <v>446280971.421579</v>
      </c>
      <c r="Q2200" t="str">
        <f>VLOOKUP(A2200,Lookup_Tables!$D$2:$E$7,2,FALSE)</f>
        <v>AP</v>
      </c>
      <c r="R2200" t="str">
        <f>IFERROR(VLOOKUP(D2200,Lookup_Tables!$A$2:$B$21,2,FALSE),"All")</f>
        <v>Pub School</v>
      </c>
    </row>
    <row r="2201" spans="1:18" hidden="1">
      <c r="A2201">
        <v>-1</v>
      </c>
      <c r="B2201">
        <v>76</v>
      </c>
      <c r="C2201" t="s">
        <v>39</v>
      </c>
      <c r="D2201">
        <v>10</v>
      </c>
      <c r="E2201">
        <v>6203927.4421647601</v>
      </c>
      <c r="F2201">
        <v>1973186.6317787636</v>
      </c>
      <c r="G2201">
        <v>8450414.7115517091</v>
      </c>
      <c r="H2201">
        <v>36524835.260866597</v>
      </c>
      <c r="I2201">
        <v>46663075.539523803</v>
      </c>
      <c r="J2201">
        <v>78893284.818864495</v>
      </c>
      <c r="K2201">
        <v>121123061.39453401</v>
      </c>
      <c r="L2201">
        <v>210626109.64016199</v>
      </c>
      <c r="M2201">
        <v>232793608.76803699</v>
      </c>
      <c r="N2201">
        <v>344811321.502101</v>
      </c>
      <c r="O2201">
        <v>442469915.38128102</v>
      </c>
      <c r="Q2201" t="str">
        <f>VLOOKUP(A2201,Lookup_Tables!$D$2:$E$7,2,FALSE)</f>
        <v>AP</v>
      </c>
      <c r="R2201" t="str">
        <f>IFERROR(VLOOKUP(D2201,Lookup_Tables!$A$2:$B$21,2,FALSE),"All")</f>
        <v>Pub School</v>
      </c>
    </row>
    <row r="2202" spans="1:18" hidden="1">
      <c r="A2202">
        <v>-1</v>
      </c>
      <c r="B2202">
        <v>76</v>
      </c>
      <c r="C2202" t="s">
        <v>38</v>
      </c>
      <c r="D2202">
        <v>11</v>
      </c>
      <c r="E2202">
        <v>3564350.2955964999</v>
      </c>
      <c r="F2202">
        <v>945142.42285822099</v>
      </c>
      <c r="G2202">
        <v>1690641.29467758</v>
      </c>
      <c r="H2202">
        <v>19766403.801768899</v>
      </c>
      <c r="I2202">
        <v>27118510.624083601</v>
      </c>
      <c r="J2202">
        <v>68619441.822765693</v>
      </c>
      <c r="K2202">
        <v>95912648.121012002</v>
      </c>
      <c r="L2202">
        <v>134303884.20197299</v>
      </c>
      <c r="M2202">
        <v>150901652.04176199</v>
      </c>
      <c r="N2202">
        <v>190269828.94929001</v>
      </c>
      <c r="O2202">
        <v>232278576.49756899</v>
      </c>
      <c r="Q2202" t="str">
        <f>VLOOKUP(A2202,Lookup_Tables!$D$2:$E$7,2,FALSE)</f>
        <v>AP</v>
      </c>
      <c r="R2202" t="str">
        <f>IFERROR(VLOOKUP(D2202,Lookup_Tables!$A$2:$B$21,2,FALSE),"All")</f>
        <v>Pub Univ</v>
      </c>
    </row>
    <row r="2203" spans="1:18" hidden="1">
      <c r="A2203">
        <v>-1</v>
      </c>
      <c r="B2203">
        <v>76</v>
      </c>
      <c r="C2203" t="s">
        <v>39</v>
      </c>
      <c r="D2203">
        <v>11</v>
      </c>
      <c r="E2203">
        <v>3519001.0295981802</v>
      </c>
      <c r="F2203">
        <v>940064.92480548192</v>
      </c>
      <c r="G2203">
        <v>1631212.4103302499</v>
      </c>
      <c r="H2203">
        <v>19614511.157900002</v>
      </c>
      <c r="I2203">
        <v>27039459.335755799</v>
      </c>
      <c r="J2203">
        <v>66718217.911976099</v>
      </c>
      <c r="K2203">
        <v>95290594.000291705</v>
      </c>
      <c r="L2203">
        <v>130130850.951685</v>
      </c>
      <c r="M2203">
        <v>146943382.65479001</v>
      </c>
      <c r="N2203">
        <v>189946891.254924</v>
      </c>
      <c r="O2203">
        <v>232174196.08922401</v>
      </c>
      <c r="Q2203" t="str">
        <f>VLOOKUP(A2203,Lookup_Tables!$D$2:$E$7,2,FALSE)</f>
        <v>AP</v>
      </c>
      <c r="R2203" t="str">
        <f>IFERROR(VLOOKUP(D2203,Lookup_Tables!$A$2:$B$21,2,FALSE),"All")</f>
        <v>Pub Univ</v>
      </c>
    </row>
    <row r="2204" spans="1:18" hidden="1">
      <c r="A2204">
        <v>-1</v>
      </c>
      <c r="B2204">
        <v>76</v>
      </c>
      <c r="C2204" t="s">
        <v>38</v>
      </c>
      <c r="D2204">
        <v>13</v>
      </c>
      <c r="E2204">
        <v>4865379.1186312698</v>
      </c>
      <c r="F2204">
        <v>1514339.2215051483</v>
      </c>
      <c r="G2204">
        <v>6184966.4530117502</v>
      </c>
      <c r="H2204">
        <v>29760125.7471276</v>
      </c>
      <c r="I2204">
        <v>38713744.042307302</v>
      </c>
      <c r="J2204">
        <v>65322245.355138801</v>
      </c>
      <c r="K2204">
        <v>102140224.61669201</v>
      </c>
      <c r="L2204">
        <v>156722712.13431099</v>
      </c>
      <c r="M2204">
        <v>183691198.56101999</v>
      </c>
      <c r="N2204">
        <v>257143559.053976</v>
      </c>
      <c r="O2204">
        <v>320185602.63402098</v>
      </c>
      <c r="Q2204" t="str">
        <f>VLOOKUP(A2204,Lookup_Tables!$D$2:$E$7,2,FALSE)</f>
        <v>AP</v>
      </c>
      <c r="R2204" t="str">
        <f>IFERROR(VLOOKUP(D2204,Lookup_Tables!$A$2:$B$21,2,FALSE),"All")</f>
        <v>Residual Inst</v>
      </c>
    </row>
    <row r="2205" spans="1:18" hidden="1">
      <c r="A2205">
        <v>-1</v>
      </c>
      <c r="B2205">
        <v>76</v>
      </c>
      <c r="C2205" t="s">
        <v>39</v>
      </c>
      <c r="D2205">
        <v>13</v>
      </c>
      <c r="E2205">
        <v>4704950.3896707604</v>
      </c>
      <c r="F2205">
        <v>1452103.9915488227</v>
      </c>
      <c r="G2205">
        <v>5787085.83353326</v>
      </c>
      <c r="H2205">
        <v>28339440.231957301</v>
      </c>
      <c r="I2205">
        <v>37750532.280846097</v>
      </c>
      <c r="J2205">
        <v>62327424.455395602</v>
      </c>
      <c r="K2205">
        <v>98079048.816335693</v>
      </c>
      <c r="L2205">
        <v>154976725.58865201</v>
      </c>
      <c r="M2205">
        <v>183687935.80515099</v>
      </c>
      <c r="N2205">
        <v>257143559.053976</v>
      </c>
      <c r="O2205">
        <v>320185602.63402098</v>
      </c>
      <c r="Q2205" t="str">
        <f>VLOOKUP(A2205,Lookup_Tables!$D$2:$E$7,2,FALSE)</f>
        <v>AP</v>
      </c>
      <c r="R2205" t="str">
        <f>IFERROR(VLOOKUP(D2205,Lookup_Tables!$A$2:$B$21,2,FALSE),"All")</f>
        <v>Residual Inst</v>
      </c>
    </row>
    <row r="2206" spans="1:18" hidden="1">
      <c r="A2206">
        <v>-1</v>
      </c>
      <c r="B2206">
        <v>76</v>
      </c>
      <c r="C2206" t="s">
        <v>38</v>
      </c>
      <c r="D2206">
        <v>14</v>
      </c>
      <c r="E2206">
        <v>11682030.3887453</v>
      </c>
      <c r="F2206">
        <v>4141270.6546460809</v>
      </c>
      <c r="G2206">
        <v>19276877.941941001</v>
      </c>
      <c r="H2206">
        <v>59845366.853784204</v>
      </c>
      <c r="I2206">
        <v>72663888.387093797</v>
      </c>
      <c r="J2206">
        <v>125916925.507339</v>
      </c>
      <c r="K2206">
        <v>228769278.174723</v>
      </c>
      <c r="L2206">
        <v>381001704.24855101</v>
      </c>
      <c r="M2206">
        <v>423364982.12273002</v>
      </c>
      <c r="N2206">
        <v>617042296.97741699</v>
      </c>
      <c r="O2206">
        <v>768536531.37292004</v>
      </c>
      <c r="Q2206" t="str">
        <f>VLOOKUP(A2206,Lookup_Tables!$D$2:$E$7,2,FALSE)</f>
        <v>AP</v>
      </c>
      <c r="R2206" t="str">
        <f>IFERROR(VLOOKUP(D2206,Lookup_Tables!$A$2:$B$21,2,FALSE),"All")</f>
        <v>Road</v>
      </c>
    </row>
    <row r="2207" spans="1:18" hidden="1">
      <c r="A2207">
        <v>-1</v>
      </c>
      <c r="B2207">
        <v>76</v>
      </c>
      <c r="C2207" t="s">
        <v>39</v>
      </c>
      <c r="D2207">
        <v>14</v>
      </c>
      <c r="E2207">
        <v>11063498.478404099</v>
      </c>
      <c r="F2207">
        <v>3855206.076440081</v>
      </c>
      <c r="G2207">
        <v>17506032.9801993</v>
      </c>
      <c r="H2207">
        <v>56059801.347274102</v>
      </c>
      <c r="I2207">
        <v>68347664.331745803</v>
      </c>
      <c r="J2207">
        <v>116149626.790479</v>
      </c>
      <c r="K2207">
        <v>224736132.785813</v>
      </c>
      <c r="L2207">
        <v>371547189.15574598</v>
      </c>
      <c r="M2207">
        <v>423364982.12273002</v>
      </c>
      <c r="N2207">
        <v>615723535.86396003</v>
      </c>
      <c r="O2207">
        <v>753718642.94081104</v>
      </c>
      <c r="Q2207" t="str">
        <f>VLOOKUP(A2207,Lookup_Tables!$D$2:$E$7,2,FALSE)</f>
        <v>AP</v>
      </c>
      <c r="R2207" t="str">
        <f>IFERROR(VLOOKUP(D2207,Lookup_Tables!$A$2:$B$21,2,FALSE),"All")</f>
        <v>Road</v>
      </c>
    </row>
    <row r="2208" spans="1:18" hidden="1">
      <c r="A2208">
        <v>-1</v>
      </c>
      <c r="B2208">
        <v>76</v>
      </c>
      <c r="C2208" t="s">
        <v>38</v>
      </c>
      <c r="D2208">
        <v>15</v>
      </c>
      <c r="E2208">
        <v>189350451.976192</v>
      </c>
      <c r="F2208">
        <v>68565664.584035099</v>
      </c>
      <c r="G2208">
        <v>325680730.03793001</v>
      </c>
      <c r="H2208">
        <v>1139761612.92275</v>
      </c>
      <c r="I2208">
        <v>1375829067.4263401</v>
      </c>
      <c r="J2208">
        <v>2235608775.3332601</v>
      </c>
      <c r="K2208">
        <v>3430631716.4194002</v>
      </c>
      <c r="L2208">
        <v>5333816078.25247</v>
      </c>
      <c r="M2208">
        <v>5697060979.01478</v>
      </c>
      <c r="N2208">
        <v>8434793228.5122299</v>
      </c>
      <c r="O2208">
        <v>10629168458.0459</v>
      </c>
      <c r="Q2208" t="str">
        <f>VLOOKUP(A2208,Lookup_Tables!$D$2:$E$7,2,FALSE)</f>
        <v>AP</v>
      </c>
      <c r="R2208" t="str">
        <f>IFERROR(VLOOKUP(D2208,Lookup_Tables!$A$2:$B$21,2,FALSE),"All")</f>
        <v>All</v>
      </c>
    </row>
    <row r="2209" spans="1:18" hidden="1">
      <c r="A2209">
        <v>-1</v>
      </c>
      <c r="B2209">
        <v>76</v>
      </c>
      <c r="C2209" t="s">
        <v>39</v>
      </c>
      <c r="D2209">
        <v>15</v>
      </c>
      <c r="E2209">
        <v>179129614.519822</v>
      </c>
      <c r="F2209">
        <v>64480804.711377874</v>
      </c>
      <c r="G2209">
        <v>288293939.44242698</v>
      </c>
      <c r="H2209">
        <v>1065360999.48452</v>
      </c>
      <c r="I2209">
        <v>1283825548.6105599</v>
      </c>
      <c r="J2209">
        <v>2133182004.8401699</v>
      </c>
      <c r="K2209">
        <v>3326354241.0785398</v>
      </c>
      <c r="L2209">
        <v>5142278608.24335</v>
      </c>
      <c r="M2209">
        <v>5619199448.1857004</v>
      </c>
      <c r="N2209">
        <v>8366271223.1013699</v>
      </c>
      <c r="O2209">
        <v>10420553543.898899</v>
      </c>
      <c r="Q2209" t="str">
        <f>VLOOKUP(A2209,Lookup_Tables!$D$2:$E$7,2,FALSE)</f>
        <v>AP</v>
      </c>
      <c r="R2209" t="str">
        <f>IFERROR(VLOOKUP(D2209,Lookup_Tables!$A$2:$B$21,2,FALSE),"All")</f>
        <v>All</v>
      </c>
    </row>
    <row r="2210" spans="1:18" hidden="1">
      <c r="A2210">
        <v>-1</v>
      </c>
      <c r="B2210">
        <v>76</v>
      </c>
      <c r="C2210" t="s">
        <v>38</v>
      </c>
      <c r="D2210">
        <v>16</v>
      </c>
      <c r="E2210">
        <v>45350613.788953297</v>
      </c>
      <c r="F2210">
        <v>15574965.233106051</v>
      </c>
      <c r="G2210">
        <v>68220186.676096693</v>
      </c>
      <c r="H2210">
        <v>251582871.42454901</v>
      </c>
      <c r="I2210">
        <v>316912672.61042202</v>
      </c>
      <c r="J2210">
        <v>575556170.28046</v>
      </c>
      <c r="K2210">
        <v>885642794.40391004</v>
      </c>
      <c r="L2210">
        <v>1403182691.10779</v>
      </c>
      <c r="M2210">
        <v>1543833890.3601</v>
      </c>
      <c r="N2210">
        <v>2264222790.4000502</v>
      </c>
      <c r="O2210">
        <v>2840867191.6926398</v>
      </c>
      <c r="Q2210" t="str">
        <f>VLOOKUP(A2210,Lookup_Tables!$D$2:$E$7,2,FALSE)</f>
        <v>AP</v>
      </c>
      <c r="R2210" t="str">
        <f>IFERROR(VLOOKUP(D2210,Lookup_Tables!$A$2:$B$21,2,FALSE),"All")</f>
        <v>Government_Loss</v>
      </c>
    </row>
    <row r="2211" spans="1:18" hidden="1">
      <c r="A2211">
        <v>-1</v>
      </c>
      <c r="B2211">
        <v>76</v>
      </c>
      <c r="C2211" t="s">
        <v>39</v>
      </c>
      <c r="D2211">
        <v>16</v>
      </c>
      <c r="E2211">
        <v>43249099.593290597</v>
      </c>
      <c r="F2211">
        <v>14692834.360306852</v>
      </c>
      <c r="G2211">
        <v>60639197.596700899</v>
      </c>
      <c r="H2211">
        <v>240551063.14860901</v>
      </c>
      <c r="I2211">
        <v>298995716.291327</v>
      </c>
      <c r="J2211">
        <v>548046243.99482596</v>
      </c>
      <c r="K2211">
        <v>870288534.84451699</v>
      </c>
      <c r="L2211">
        <v>1375561441.93907</v>
      </c>
      <c r="M2211">
        <v>1531501151.85168</v>
      </c>
      <c r="N2211">
        <v>2261101068.0674701</v>
      </c>
      <c r="O2211">
        <v>2796060339.2413702</v>
      </c>
      <c r="Q2211" t="str">
        <f>VLOOKUP(A2211,Lookup_Tables!$D$2:$E$7,2,FALSE)</f>
        <v>AP</v>
      </c>
      <c r="R2211" t="str">
        <f>IFERROR(VLOOKUP(D2211,Lookup_Tables!$A$2:$B$21,2,FALSE),"All")</f>
        <v>Government_Loss</v>
      </c>
    </row>
    <row r="2212" spans="1:18" hidden="1">
      <c r="A2212">
        <v>-1</v>
      </c>
      <c r="B2212">
        <v>76</v>
      </c>
      <c r="C2212" t="s">
        <v>38</v>
      </c>
      <c r="D2212">
        <v>17</v>
      </c>
      <c r="E2212">
        <v>25935238.802685</v>
      </c>
      <c r="F2212">
        <v>8984570.7170648463</v>
      </c>
      <c r="G2212">
        <v>39792818.687329203</v>
      </c>
      <c r="H2212">
        <v>160676089.07087901</v>
      </c>
      <c r="I2212">
        <v>196589306.93395501</v>
      </c>
      <c r="J2212">
        <v>331146244.20805103</v>
      </c>
      <c r="K2212">
        <v>497900748.29921597</v>
      </c>
      <c r="L2212">
        <v>758857527.41520298</v>
      </c>
      <c r="M2212">
        <v>848565598.10327494</v>
      </c>
      <c r="N2212">
        <v>1161914688.86236</v>
      </c>
      <c r="O2212">
        <v>1451864801.7718301</v>
      </c>
      <c r="Q2212" t="str">
        <f>VLOOKUP(A2212,Lookup_Tables!$D$2:$E$7,2,FALSE)</f>
        <v>AP</v>
      </c>
      <c r="R2212" t="str">
        <f>IFERROR(VLOOKUP(D2212,Lookup_Tables!$A$2:$B$21,2,FALSE),"All")</f>
        <v>Emergency_Loss</v>
      </c>
    </row>
    <row r="2213" spans="1:18" hidden="1">
      <c r="A2213">
        <v>-1</v>
      </c>
      <c r="B2213">
        <v>76</v>
      </c>
      <c r="C2213" t="s">
        <v>39</v>
      </c>
      <c r="D2213">
        <v>17</v>
      </c>
      <c r="E2213">
        <v>24698395.066792302</v>
      </c>
      <c r="F2213">
        <v>8394702.0222605914</v>
      </c>
      <c r="G2213">
        <v>35280069.923778698</v>
      </c>
      <c r="H2213">
        <v>151972885.928289</v>
      </c>
      <c r="I2213">
        <v>189381134.78935</v>
      </c>
      <c r="J2213">
        <v>318286483.20222199</v>
      </c>
      <c r="K2213">
        <v>491601433.70626599</v>
      </c>
      <c r="L2213">
        <v>747608334.31730604</v>
      </c>
      <c r="M2213">
        <v>827025794.20005596</v>
      </c>
      <c r="N2213">
        <v>1160726104.2804201</v>
      </c>
      <c r="O2213">
        <v>1445396576.20117</v>
      </c>
      <c r="Q2213" t="str">
        <f>VLOOKUP(A2213,Lookup_Tables!$D$2:$E$7,2,FALSE)</f>
        <v>AP</v>
      </c>
      <c r="R2213" t="str">
        <f>IFERROR(VLOOKUP(D2213,Lookup_Tables!$A$2:$B$21,2,FALSE),"All")</f>
        <v>Emergency_Loss</v>
      </c>
    </row>
    <row r="2214" spans="1:18" hidden="1">
      <c r="A2214">
        <v>-1</v>
      </c>
      <c r="B2214">
        <v>76</v>
      </c>
      <c r="C2214" t="s">
        <v>38</v>
      </c>
      <c r="D2214">
        <v>18</v>
      </c>
      <c r="E2214">
        <v>71285852.591638803</v>
      </c>
      <c r="F2214">
        <v>24309174.723599382</v>
      </c>
      <c r="G2214">
        <v>108830344.06297401</v>
      </c>
      <c r="H2214">
        <v>415464299.70429498</v>
      </c>
      <c r="I2214">
        <v>531422704.87035203</v>
      </c>
      <c r="J2214">
        <v>913713114.39469302</v>
      </c>
      <c r="K2214">
        <v>1393690985.06653</v>
      </c>
      <c r="L2214">
        <v>2125478600.6157801</v>
      </c>
      <c r="M2214">
        <v>2327315102.8794398</v>
      </c>
      <c r="N2214">
        <v>3413032678.70363</v>
      </c>
      <c r="O2214">
        <v>4292731993.4644699</v>
      </c>
      <c r="Q2214" t="str">
        <f>VLOOKUP(A2214,Lookup_Tables!$D$2:$E$7,2,FALSE)</f>
        <v>AP</v>
      </c>
      <c r="R2214" t="str">
        <f>IFERROR(VLOOKUP(D2214,Lookup_Tables!$A$2:$B$21,2,FALSE),"All")</f>
        <v>Govt_Plus_Emergency</v>
      </c>
    </row>
    <row r="2215" spans="1:18" hidden="1">
      <c r="A2215">
        <v>-1</v>
      </c>
      <c r="B2215">
        <v>76</v>
      </c>
      <c r="C2215" t="s">
        <v>39</v>
      </c>
      <c r="D2215">
        <v>18</v>
      </c>
      <c r="E2215">
        <v>67915034.640843496</v>
      </c>
      <c r="F2215">
        <v>22983556.305248491</v>
      </c>
      <c r="G2215">
        <v>95406749.828902602</v>
      </c>
      <c r="H2215">
        <v>391845293.03644198</v>
      </c>
      <c r="I2215">
        <v>503782978.33595502</v>
      </c>
      <c r="J2215">
        <v>870369476.22411704</v>
      </c>
      <c r="K2215">
        <v>1378902783.3157101</v>
      </c>
      <c r="L2215">
        <v>2083593569.5230801</v>
      </c>
      <c r="M2215">
        <v>2291998197.29919</v>
      </c>
      <c r="N2215">
        <v>3396999923.85321</v>
      </c>
      <c r="O2215">
        <v>4214866820.8030601</v>
      </c>
      <c r="Q2215" t="str">
        <f>VLOOKUP(A2215,Lookup_Tables!$D$2:$E$7,2,FALSE)</f>
        <v>AP</v>
      </c>
      <c r="R2215" t="str">
        <f>IFERROR(VLOOKUP(D2215,Lookup_Tables!$A$2:$B$21,2,FALSE),"All")</f>
        <v>Govt_Plus_Emergency</v>
      </c>
    </row>
    <row r="2216" spans="1:18" hidden="1">
      <c r="A2216">
        <v>-1</v>
      </c>
      <c r="B2216">
        <v>77</v>
      </c>
      <c r="C2216" t="s">
        <v>38</v>
      </c>
      <c r="D2216">
        <v>0</v>
      </c>
      <c r="E2216">
        <v>1504143942.22681</v>
      </c>
      <c r="F2216">
        <v>580189654.73243403</v>
      </c>
      <c r="G2216">
        <v>3085367022.1540098</v>
      </c>
      <c r="H2216">
        <v>8755853656.3242607</v>
      </c>
      <c r="I2216">
        <v>10303791701.0576</v>
      </c>
      <c r="J2216">
        <v>15076093803.9937</v>
      </c>
      <c r="K2216">
        <v>23485685469.722198</v>
      </c>
      <c r="L2216">
        <v>39556429248.106598</v>
      </c>
      <c r="M2216">
        <v>42859165499.004799</v>
      </c>
      <c r="N2216">
        <v>58245040007.495697</v>
      </c>
      <c r="O2216">
        <v>91366858626.505798</v>
      </c>
      <c r="Q2216" t="str">
        <f>VLOOKUP(A2216,Lookup_Tables!$D$2:$E$7,2,FALSE)</f>
        <v>AP</v>
      </c>
      <c r="R2216" t="str">
        <f>IFERROR(VLOOKUP(D2216,Lookup_Tables!$A$2:$B$21,2,FALSE),"All")</f>
        <v>Private Assets</v>
      </c>
    </row>
    <row r="2217" spans="1:18" hidden="1">
      <c r="A2217">
        <v>-1</v>
      </c>
      <c r="B2217">
        <v>77</v>
      </c>
      <c r="C2217" t="s">
        <v>39</v>
      </c>
      <c r="D2217">
        <v>0</v>
      </c>
      <c r="E2217">
        <v>1389367973.4496801</v>
      </c>
      <c r="F2217">
        <v>532752813.94058347</v>
      </c>
      <c r="G2217">
        <v>2711768603.7412901</v>
      </c>
      <c r="H2217">
        <v>8085005311.4220896</v>
      </c>
      <c r="I2217">
        <v>9396572906.1727905</v>
      </c>
      <c r="J2217">
        <v>13767068151.9722</v>
      </c>
      <c r="K2217">
        <v>21545640716.8251</v>
      </c>
      <c r="L2217">
        <v>36178630552.1465</v>
      </c>
      <c r="M2217">
        <v>41765979604.032204</v>
      </c>
      <c r="N2217">
        <v>58245040007.495697</v>
      </c>
      <c r="O2217">
        <v>91366858626.505798</v>
      </c>
      <c r="Q2217" t="str">
        <f>VLOOKUP(A2217,Lookup_Tables!$D$2:$E$7,2,FALSE)</f>
        <v>AP</v>
      </c>
      <c r="R2217" t="str">
        <f>IFERROR(VLOOKUP(D2217,Lookup_Tables!$A$2:$B$21,2,FALSE),"All")</f>
        <v>Private Assets</v>
      </c>
    </row>
    <row r="2218" spans="1:18" hidden="1">
      <c r="A2218">
        <v>-1</v>
      </c>
      <c r="B2218">
        <v>77</v>
      </c>
      <c r="C2218" t="s">
        <v>38</v>
      </c>
      <c r="D2218">
        <v>2</v>
      </c>
      <c r="E2218">
        <v>9816182.3478743006</v>
      </c>
      <c r="F2218">
        <v>3501308.7325864555</v>
      </c>
      <c r="G2218">
        <v>19089406.4147425</v>
      </c>
      <c r="H2218">
        <v>55220572.685735099</v>
      </c>
      <c r="I2218">
        <v>65630371.723717198</v>
      </c>
      <c r="J2218">
        <v>99871193.450981498</v>
      </c>
      <c r="K2218">
        <v>157013002.12983099</v>
      </c>
      <c r="L2218">
        <v>260960112.77368101</v>
      </c>
      <c r="M2218">
        <v>312192226.13723302</v>
      </c>
      <c r="N2218">
        <v>458975960.87874401</v>
      </c>
      <c r="O2218">
        <v>798203019.79563498</v>
      </c>
      <c r="Q2218" t="str">
        <f>VLOOKUP(A2218,Lookup_Tables!$D$2:$E$7,2,FALSE)</f>
        <v>AP</v>
      </c>
      <c r="R2218" t="str">
        <f>IFERROR(VLOOKUP(D2218,Lookup_Tables!$A$2:$B$21,2,FALSE),"All")</f>
        <v>Bridge</v>
      </c>
    </row>
    <row r="2219" spans="1:18" hidden="1">
      <c r="A2219">
        <v>-1</v>
      </c>
      <c r="B2219">
        <v>77</v>
      </c>
      <c r="C2219" t="s">
        <v>39</v>
      </c>
      <c r="D2219">
        <v>2</v>
      </c>
      <c r="E2219">
        <v>9214166.4144509602</v>
      </c>
      <c r="F2219">
        <v>3352117.6550676255</v>
      </c>
      <c r="G2219">
        <v>17279794.885335099</v>
      </c>
      <c r="H2219">
        <v>50834098.786294498</v>
      </c>
      <c r="I2219">
        <v>60171794.2306315</v>
      </c>
      <c r="J2219">
        <v>89667013.550349593</v>
      </c>
      <c r="K2219">
        <v>149568463.15205199</v>
      </c>
      <c r="L2219">
        <v>244164370.65264201</v>
      </c>
      <c r="M2219">
        <v>272117069.00083601</v>
      </c>
      <c r="N2219">
        <v>458631278.454054</v>
      </c>
      <c r="O2219">
        <v>792534277.36637294</v>
      </c>
      <c r="Q2219" t="str">
        <f>VLOOKUP(A2219,Lookup_Tables!$D$2:$E$7,2,FALSE)</f>
        <v>AP</v>
      </c>
      <c r="R2219" t="str">
        <f>IFERROR(VLOOKUP(D2219,Lookup_Tables!$A$2:$B$21,2,FALSE),"All")</f>
        <v>Bridge</v>
      </c>
    </row>
    <row r="2220" spans="1:18" hidden="1">
      <c r="A2220">
        <v>-1</v>
      </c>
      <c r="B2220">
        <v>77</v>
      </c>
      <c r="C2220" t="s">
        <v>38</v>
      </c>
      <c r="D2220">
        <v>3</v>
      </c>
      <c r="E2220">
        <v>1109184.7371393801</v>
      </c>
      <c r="F2220">
        <v>425163.62846788694</v>
      </c>
      <c r="G2220">
        <v>1704022.78738728</v>
      </c>
      <c r="H2220">
        <v>5045096.5286984202</v>
      </c>
      <c r="I2220">
        <v>6166977.2259828104</v>
      </c>
      <c r="J2220">
        <v>8939121.2472842298</v>
      </c>
      <c r="K2220">
        <v>16175991.41114</v>
      </c>
      <c r="L2220">
        <v>27827022.5687172</v>
      </c>
      <c r="M2220">
        <v>34045713.866757303</v>
      </c>
      <c r="N2220">
        <v>70071819.664345905</v>
      </c>
      <c r="O2220">
        <v>129657965.801645</v>
      </c>
      <c r="Q2220" t="str">
        <f>VLOOKUP(A2220,Lookup_Tables!$D$2:$E$7,2,FALSE)</f>
        <v>AP</v>
      </c>
      <c r="R2220" t="str">
        <f>IFERROR(VLOOKUP(D2220,Lookup_Tables!$A$2:$B$21,2,FALSE),"All")</f>
        <v>Govt Hosp</v>
      </c>
    </row>
    <row r="2221" spans="1:18" hidden="1">
      <c r="A2221">
        <v>-1</v>
      </c>
      <c r="B2221">
        <v>77</v>
      </c>
      <c r="C2221" t="s">
        <v>39</v>
      </c>
      <c r="D2221">
        <v>3</v>
      </c>
      <c r="E2221">
        <v>1032611.48512973</v>
      </c>
      <c r="F2221">
        <v>392226.6256944919</v>
      </c>
      <c r="G2221">
        <v>1458259.1831254</v>
      </c>
      <c r="H2221">
        <v>4631376.39487975</v>
      </c>
      <c r="I2221">
        <v>5556697.56239824</v>
      </c>
      <c r="J2221">
        <v>8206364.4758248702</v>
      </c>
      <c r="K2221">
        <v>14408098.250512101</v>
      </c>
      <c r="L2221">
        <v>26241362.4302148</v>
      </c>
      <c r="M2221">
        <v>34038963.839432903</v>
      </c>
      <c r="N2221">
        <v>70071819.664345905</v>
      </c>
      <c r="O2221">
        <v>129428922.283374</v>
      </c>
      <c r="Q2221" t="str">
        <f>VLOOKUP(A2221,Lookup_Tables!$D$2:$E$7,2,FALSE)</f>
        <v>AP</v>
      </c>
      <c r="R2221" t="str">
        <f>IFERROR(VLOOKUP(D2221,Lookup_Tables!$A$2:$B$21,2,FALSE),"All")</f>
        <v>Govt Hosp</v>
      </c>
    </row>
    <row r="2222" spans="1:18" hidden="1">
      <c r="A2222">
        <v>-1</v>
      </c>
      <c r="B2222">
        <v>77</v>
      </c>
      <c r="C2222" t="s">
        <v>38</v>
      </c>
      <c r="D2222">
        <v>4</v>
      </c>
      <c r="E2222">
        <v>699441.38403311197</v>
      </c>
      <c r="F2222">
        <v>285445.81435160793</v>
      </c>
      <c r="G2222">
        <v>1334301.9423054501</v>
      </c>
      <c r="H2222">
        <v>3590006.2042109901</v>
      </c>
      <c r="I2222">
        <v>4113437.3016652898</v>
      </c>
      <c r="J2222">
        <v>6300064.1315599298</v>
      </c>
      <c r="K2222">
        <v>10168749.4172283</v>
      </c>
      <c r="L2222">
        <v>16287381.617878901</v>
      </c>
      <c r="M2222">
        <v>20670087.284314401</v>
      </c>
      <c r="N2222">
        <v>32373109.2256032</v>
      </c>
      <c r="O2222">
        <v>51313195.690485097</v>
      </c>
      <c r="Q2222" t="str">
        <f>VLOOKUP(A2222,Lookup_Tables!$D$2:$E$7,2,FALSE)</f>
        <v>AP</v>
      </c>
      <c r="R2222" t="str">
        <f>IFERROR(VLOOKUP(D2222,Lookup_Tables!$A$2:$B$21,2,FALSE),"All")</f>
        <v>Govt Med Fac</v>
      </c>
    </row>
    <row r="2223" spans="1:18" hidden="1">
      <c r="A2223">
        <v>-1</v>
      </c>
      <c r="B2223">
        <v>77</v>
      </c>
      <c r="C2223" t="s">
        <v>39</v>
      </c>
      <c r="D2223">
        <v>4</v>
      </c>
      <c r="E2223">
        <v>637557.81701807398</v>
      </c>
      <c r="F2223">
        <v>257694.07575812424</v>
      </c>
      <c r="G2223">
        <v>1135200.7831447599</v>
      </c>
      <c r="H2223">
        <v>3187587.8477206398</v>
      </c>
      <c r="I2223">
        <v>3676828.7444919501</v>
      </c>
      <c r="J2223">
        <v>5764040.6507478803</v>
      </c>
      <c r="K2223">
        <v>9413740.3379727099</v>
      </c>
      <c r="L2223">
        <v>15077541.9337503</v>
      </c>
      <c r="M2223">
        <v>19119610.391071901</v>
      </c>
      <c r="N2223">
        <v>32282657.5985476</v>
      </c>
      <c r="O2223">
        <v>51168198.478919499</v>
      </c>
      <c r="Q2223" t="str">
        <f>VLOOKUP(A2223,Lookup_Tables!$D$2:$E$7,2,FALSE)</f>
        <v>AP</v>
      </c>
      <c r="R2223" t="str">
        <f>IFERROR(VLOOKUP(D2223,Lookup_Tables!$A$2:$B$21,2,FALSE),"All")</f>
        <v>Govt Med Fac</v>
      </c>
    </row>
    <row r="2224" spans="1:18" hidden="1">
      <c r="A2224">
        <v>-1</v>
      </c>
      <c r="B2224">
        <v>77</v>
      </c>
      <c r="C2224" t="s">
        <v>38</v>
      </c>
      <c r="D2224">
        <v>9</v>
      </c>
      <c r="E2224">
        <v>386018.240634899</v>
      </c>
      <c r="F2224">
        <v>148946.34931226206</v>
      </c>
      <c r="G2224">
        <v>670446.52654123202</v>
      </c>
      <c r="H2224">
        <v>2135554.6997654801</v>
      </c>
      <c r="I2224">
        <v>2592281.3215995999</v>
      </c>
      <c r="J2224">
        <v>3912663.5215519299</v>
      </c>
      <c r="K2224">
        <v>6344843.4844943397</v>
      </c>
      <c r="L2224">
        <v>10672109.878571</v>
      </c>
      <c r="M2224">
        <v>12230552.548999401</v>
      </c>
      <c r="N2224">
        <v>16482090.3357908</v>
      </c>
      <c r="O2224">
        <v>25578161.015802301</v>
      </c>
      <c r="Q2224" t="str">
        <f>VLOOKUP(A2224,Lookup_Tables!$D$2:$E$7,2,FALSE)</f>
        <v>AP</v>
      </c>
      <c r="R2224" t="str">
        <f>IFERROR(VLOOKUP(D2224,Lookup_Tables!$A$2:$B$21,2,FALSE),"All")</f>
        <v>Pub Admin Bldg</v>
      </c>
    </row>
    <row r="2225" spans="1:18" hidden="1">
      <c r="A2225">
        <v>-1</v>
      </c>
      <c r="B2225">
        <v>77</v>
      </c>
      <c r="C2225" t="s">
        <v>39</v>
      </c>
      <c r="D2225">
        <v>9</v>
      </c>
      <c r="E2225">
        <v>359172.915152631</v>
      </c>
      <c r="F2225">
        <v>136981.86849697796</v>
      </c>
      <c r="G2225">
        <v>596665.21760777105</v>
      </c>
      <c r="H2225">
        <v>1958896.5513323599</v>
      </c>
      <c r="I2225">
        <v>2374978.45134843</v>
      </c>
      <c r="J2225">
        <v>3617700.5455247001</v>
      </c>
      <c r="K2225">
        <v>5911538.6498481203</v>
      </c>
      <c r="L2225">
        <v>10261600.502521399</v>
      </c>
      <c r="M2225">
        <v>11868652.7290527</v>
      </c>
      <c r="N2225">
        <v>16353679.611681599</v>
      </c>
      <c r="O2225">
        <v>25578161.015802301</v>
      </c>
      <c r="Q2225" t="str">
        <f>VLOOKUP(A2225,Lookup_Tables!$D$2:$E$7,2,FALSE)</f>
        <v>AP</v>
      </c>
      <c r="R2225" t="str">
        <f>IFERROR(VLOOKUP(D2225,Lookup_Tables!$A$2:$B$21,2,FALSE),"All")</f>
        <v>Pub Admin Bldg</v>
      </c>
    </row>
    <row r="2226" spans="1:18" hidden="1">
      <c r="A2226">
        <v>-1</v>
      </c>
      <c r="B2226">
        <v>77</v>
      </c>
      <c r="C2226" t="s">
        <v>38</v>
      </c>
      <c r="D2226">
        <v>10</v>
      </c>
      <c r="E2226">
        <v>13001917.5136011</v>
      </c>
      <c r="F2226">
        <v>4574509.5964590572</v>
      </c>
      <c r="G2226">
        <v>23090072.777566399</v>
      </c>
      <c r="H2226">
        <v>71507770.899890095</v>
      </c>
      <c r="I2226">
        <v>86110414.113948405</v>
      </c>
      <c r="J2226">
        <v>132517624.820913</v>
      </c>
      <c r="K2226">
        <v>210818037.64355001</v>
      </c>
      <c r="L2226">
        <v>366657070.190723</v>
      </c>
      <c r="M2226">
        <v>472018261.95616603</v>
      </c>
      <c r="N2226">
        <v>669541450.52021301</v>
      </c>
      <c r="O2226">
        <v>1057644790.59481</v>
      </c>
      <c r="Q2226" t="str">
        <f>VLOOKUP(A2226,Lookup_Tables!$D$2:$E$7,2,FALSE)</f>
        <v>AP</v>
      </c>
      <c r="R2226" t="str">
        <f>IFERROR(VLOOKUP(D2226,Lookup_Tables!$A$2:$B$21,2,FALSE),"All")</f>
        <v>Pub School</v>
      </c>
    </row>
    <row r="2227" spans="1:18" hidden="1">
      <c r="A2227">
        <v>-1</v>
      </c>
      <c r="B2227">
        <v>77</v>
      </c>
      <c r="C2227" t="s">
        <v>39</v>
      </c>
      <c r="D2227">
        <v>10</v>
      </c>
      <c r="E2227">
        <v>12237680.3533157</v>
      </c>
      <c r="F2227">
        <v>4310859.8916596146</v>
      </c>
      <c r="G2227">
        <v>21102308.014918</v>
      </c>
      <c r="H2227">
        <v>67911796.417802796</v>
      </c>
      <c r="I2227">
        <v>77963329.843240604</v>
      </c>
      <c r="J2227">
        <v>122182324.87219299</v>
      </c>
      <c r="K2227">
        <v>204232762.455201</v>
      </c>
      <c r="L2227">
        <v>350912649.03894699</v>
      </c>
      <c r="M2227">
        <v>424928903.85096198</v>
      </c>
      <c r="N2227">
        <v>669157235.83607101</v>
      </c>
      <c r="O2227">
        <v>1055510886.66268</v>
      </c>
      <c r="Q2227" t="str">
        <f>VLOOKUP(A2227,Lookup_Tables!$D$2:$E$7,2,FALSE)</f>
        <v>AP</v>
      </c>
      <c r="R2227" t="str">
        <f>IFERROR(VLOOKUP(D2227,Lookup_Tables!$A$2:$B$21,2,FALSE),"All")</f>
        <v>Pub School</v>
      </c>
    </row>
    <row r="2228" spans="1:18" hidden="1">
      <c r="A2228">
        <v>-1</v>
      </c>
      <c r="B2228">
        <v>77</v>
      </c>
      <c r="C2228" t="s">
        <v>38</v>
      </c>
      <c r="D2228">
        <v>11</v>
      </c>
      <c r="E2228">
        <v>7274104.2163811503</v>
      </c>
      <c r="F2228">
        <v>2594376.8552546399</v>
      </c>
      <c r="G2228">
        <v>12970211.461454101</v>
      </c>
      <c r="H2228">
        <v>37588805.375802003</v>
      </c>
      <c r="I2228">
        <v>44254625.237724297</v>
      </c>
      <c r="J2228">
        <v>72512817.377997905</v>
      </c>
      <c r="K2228">
        <v>119108873.90491199</v>
      </c>
      <c r="L2228">
        <v>189620341.71361801</v>
      </c>
      <c r="M2228">
        <v>229906185.80270901</v>
      </c>
      <c r="N2228">
        <v>428049559.01334298</v>
      </c>
      <c r="O2228">
        <v>662706174.34674203</v>
      </c>
      <c r="Q2228" t="str">
        <f>VLOOKUP(A2228,Lookup_Tables!$D$2:$E$7,2,FALSE)</f>
        <v>AP</v>
      </c>
      <c r="R2228" t="str">
        <f>IFERROR(VLOOKUP(D2228,Lookup_Tables!$A$2:$B$21,2,FALSE),"All")</f>
        <v>Pub Univ</v>
      </c>
    </row>
    <row r="2229" spans="1:18" hidden="1">
      <c r="A2229">
        <v>-1</v>
      </c>
      <c r="B2229">
        <v>77</v>
      </c>
      <c r="C2229" t="s">
        <v>39</v>
      </c>
      <c r="D2229">
        <v>11</v>
      </c>
      <c r="E2229">
        <v>6869339.3302918496</v>
      </c>
      <c r="F2229">
        <v>2406432.6768920664</v>
      </c>
      <c r="G2229">
        <v>11923529.378802501</v>
      </c>
      <c r="H2229">
        <v>35118290.488535002</v>
      </c>
      <c r="I2229">
        <v>41304403.285759702</v>
      </c>
      <c r="J2229">
        <v>69210849.153444394</v>
      </c>
      <c r="K2229">
        <v>112148485.935801</v>
      </c>
      <c r="L2229">
        <v>176805005.536015</v>
      </c>
      <c r="M2229">
        <v>221555353.14346701</v>
      </c>
      <c r="N2229">
        <v>427740273.13409799</v>
      </c>
      <c r="O2229">
        <v>662140691.38781703</v>
      </c>
      <c r="Q2229" t="str">
        <f>VLOOKUP(A2229,Lookup_Tables!$D$2:$E$7,2,FALSE)</f>
        <v>AP</v>
      </c>
      <c r="R2229" t="str">
        <f>IFERROR(VLOOKUP(D2229,Lookup_Tables!$A$2:$B$21,2,FALSE),"All")</f>
        <v>Pub Univ</v>
      </c>
    </row>
    <row r="2230" spans="1:18" hidden="1">
      <c r="A2230">
        <v>-1</v>
      </c>
      <c r="B2230">
        <v>77</v>
      </c>
      <c r="C2230" t="s">
        <v>38</v>
      </c>
      <c r="D2230">
        <v>13</v>
      </c>
      <c r="E2230">
        <v>14884483.1732742</v>
      </c>
      <c r="F2230">
        <v>5579033.2834037635</v>
      </c>
      <c r="G2230">
        <v>25409663.873916298</v>
      </c>
      <c r="H2230">
        <v>83585524.394032195</v>
      </c>
      <c r="I2230">
        <v>99918174.540835306</v>
      </c>
      <c r="J2230">
        <v>151234331.662076</v>
      </c>
      <c r="K2230">
        <v>244340244.40585601</v>
      </c>
      <c r="L2230">
        <v>431115617.13885802</v>
      </c>
      <c r="M2230">
        <v>479926692.735645</v>
      </c>
      <c r="N2230">
        <v>642289766.93645298</v>
      </c>
      <c r="O2230">
        <v>1124087647.1763</v>
      </c>
      <c r="Q2230" t="str">
        <f>VLOOKUP(A2230,Lookup_Tables!$D$2:$E$7,2,FALSE)</f>
        <v>AP</v>
      </c>
      <c r="R2230" t="str">
        <f>IFERROR(VLOOKUP(D2230,Lookup_Tables!$A$2:$B$21,2,FALSE),"All")</f>
        <v>Residual Inst</v>
      </c>
    </row>
    <row r="2231" spans="1:18" hidden="1">
      <c r="A2231">
        <v>-1</v>
      </c>
      <c r="B2231">
        <v>77</v>
      </c>
      <c r="C2231" t="s">
        <v>39</v>
      </c>
      <c r="D2231">
        <v>13</v>
      </c>
      <c r="E2231">
        <v>13948620.682666199</v>
      </c>
      <c r="F2231">
        <v>5216245.2281762026</v>
      </c>
      <c r="G2231">
        <v>22503990.169122498</v>
      </c>
      <c r="H2231">
        <v>78220335.554098293</v>
      </c>
      <c r="I2231">
        <v>91223449.012700602</v>
      </c>
      <c r="J2231">
        <v>140672134.93004799</v>
      </c>
      <c r="K2231">
        <v>233051785.99487701</v>
      </c>
      <c r="L2231">
        <v>381476490.77438998</v>
      </c>
      <c r="M2231">
        <v>467093079.206644</v>
      </c>
      <c r="N2231">
        <v>641854995.48054099</v>
      </c>
      <c r="O2231">
        <v>1114856606.5466101</v>
      </c>
      <c r="Q2231" t="str">
        <f>VLOOKUP(A2231,Lookup_Tables!$D$2:$E$7,2,FALSE)</f>
        <v>AP</v>
      </c>
      <c r="R2231" t="str">
        <f>IFERROR(VLOOKUP(D2231,Lookup_Tables!$A$2:$B$21,2,FALSE),"All")</f>
        <v>Residual Inst</v>
      </c>
    </row>
    <row r="2232" spans="1:18" hidden="1">
      <c r="A2232">
        <v>-1</v>
      </c>
      <c r="B2232">
        <v>77</v>
      </c>
      <c r="C2232" t="s">
        <v>38</v>
      </c>
      <c r="D2232">
        <v>14</v>
      </c>
      <c r="E2232">
        <v>15506811.5460873</v>
      </c>
      <c r="F2232">
        <v>5509800.7402642872</v>
      </c>
      <c r="G2232">
        <v>26937836.081992399</v>
      </c>
      <c r="H2232">
        <v>85688260.784143493</v>
      </c>
      <c r="I2232">
        <v>100149540.140654</v>
      </c>
      <c r="J2232">
        <v>154067773.18650901</v>
      </c>
      <c r="K2232">
        <v>285359067.36296999</v>
      </c>
      <c r="L2232">
        <v>462764438.59312302</v>
      </c>
      <c r="M2232">
        <v>598627065.54527998</v>
      </c>
      <c r="N2232">
        <v>813322711.64654398</v>
      </c>
      <c r="O2232">
        <v>1033344065.32789</v>
      </c>
      <c r="Q2232" t="str">
        <f>VLOOKUP(A2232,Lookup_Tables!$D$2:$E$7,2,FALSE)</f>
        <v>AP</v>
      </c>
      <c r="R2232" t="str">
        <f>IFERROR(VLOOKUP(D2232,Lookup_Tables!$A$2:$B$21,2,FALSE),"All")</f>
        <v>Road</v>
      </c>
    </row>
    <row r="2233" spans="1:18" hidden="1">
      <c r="A2233">
        <v>-1</v>
      </c>
      <c r="B2233">
        <v>77</v>
      </c>
      <c r="C2233" t="s">
        <v>39</v>
      </c>
      <c r="D2233">
        <v>14</v>
      </c>
      <c r="E2233">
        <v>14566848.5103956</v>
      </c>
      <c r="F2233">
        <v>5128009.2859118432</v>
      </c>
      <c r="G2233">
        <v>24369881.758499101</v>
      </c>
      <c r="H2233">
        <v>77136052.004871294</v>
      </c>
      <c r="I2233">
        <v>91415935.343920395</v>
      </c>
      <c r="J2233">
        <v>147524188.008513</v>
      </c>
      <c r="K2233">
        <v>271507900.69639498</v>
      </c>
      <c r="L2233">
        <v>439968524.43935502</v>
      </c>
      <c r="M2233">
        <v>569561309.13209295</v>
      </c>
      <c r="N2233">
        <v>798944889.96355605</v>
      </c>
      <c r="O2233">
        <v>1032709465.72114</v>
      </c>
      <c r="Q2233" t="str">
        <f>VLOOKUP(A2233,Lookup_Tables!$D$2:$E$7,2,FALSE)</f>
        <v>AP</v>
      </c>
      <c r="R2233" t="str">
        <f>IFERROR(VLOOKUP(D2233,Lookup_Tables!$A$2:$B$21,2,FALSE),"All")</f>
        <v>Road</v>
      </c>
    </row>
    <row r="2234" spans="1:18" hidden="1">
      <c r="A2234">
        <v>-1</v>
      </c>
      <c r="B2234">
        <v>77</v>
      </c>
      <c r="C2234" t="s">
        <v>38</v>
      </c>
      <c r="D2234">
        <v>15</v>
      </c>
      <c r="E2234">
        <v>1566822085.3858399</v>
      </c>
      <c r="F2234">
        <v>602655671.07238567</v>
      </c>
      <c r="G2234">
        <v>3184069308.7063699</v>
      </c>
      <c r="H2234">
        <v>9076704299.0685291</v>
      </c>
      <c r="I2234">
        <v>10757213374.7533</v>
      </c>
      <c r="J2234">
        <v>15728728838.9904</v>
      </c>
      <c r="K2234">
        <v>24508076385.3629</v>
      </c>
      <c r="L2234">
        <v>41340417145.174599</v>
      </c>
      <c r="M2234">
        <v>44657710421.285301</v>
      </c>
      <c r="N2234">
        <v>61772729533.100998</v>
      </c>
      <c r="O2234">
        <v>96925149898.036697</v>
      </c>
      <c r="Q2234" t="str">
        <f>VLOOKUP(A2234,Lookup_Tables!$D$2:$E$7,2,FALSE)</f>
        <v>AP</v>
      </c>
      <c r="R2234" t="str">
        <f>IFERROR(VLOOKUP(D2234,Lookup_Tables!$A$2:$B$21,2,FALSE),"All")</f>
        <v>All</v>
      </c>
    </row>
    <row r="2235" spans="1:18" hidden="1">
      <c r="A2235">
        <v>-1</v>
      </c>
      <c r="B2235">
        <v>77</v>
      </c>
      <c r="C2235" t="s">
        <v>39</v>
      </c>
      <c r="D2235">
        <v>15</v>
      </c>
      <c r="E2235">
        <v>1448039035.4616201</v>
      </c>
      <c r="F2235">
        <v>552387069.45863974</v>
      </c>
      <c r="G2235">
        <v>2808177172.29707</v>
      </c>
      <c r="H2235">
        <v>8436717246.3527403</v>
      </c>
      <c r="I2235">
        <v>9799759579.6392002</v>
      </c>
      <c r="J2235">
        <v>14423347719.058201</v>
      </c>
      <c r="K2235">
        <v>22364405881.7771</v>
      </c>
      <c r="L2235">
        <v>37587629586.632896</v>
      </c>
      <c r="M2235">
        <v>43956040943.592499</v>
      </c>
      <c r="N2235">
        <v>61772729533.100998</v>
      </c>
      <c r="O2235">
        <v>96925149898.036697</v>
      </c>
      <c r="Q2235" t="str">
        <f>VLOOKUP(A2235,Lookup_Tables!$D$2:$E$7,2,FALSE)</f>
        <v>AP</v>
      </c>
      <c r="R2235" t="str">
        <f>IFERROR(VLOOKUP(D2235,Lookup_Tables!$A$2:$B$21,2,FALSE),"All")</f>
        <v>All</v>
      </c>
    </row>
    <row r="2236" spans="1:18" hidden="1">
      <c r="A2236">
        <v>-1</v>
      </c>
      <c r="B2236">
        <v>77</v>
      </c>
      <c r="C2236" t="s">
        <v>38</v>
      </c>
      <c r="D2236">
        <v>16</v>
      </c>
      <c r="E2236">
        <v>62678143.1590252</v>
      </c>
      <c r="F2236">
        <v>23001361.090526052</v>
      </c>
      <c r="G2236">
        <v>111041368.668685</v>
      </c>
      <c r="H2236">
        <v>338150521.38395399</v>
      </c>
      <c r="I2236">
        <v>404991747.774158</v>
      </c>
      <c r="J2236">
        <v>627606247.79947901</v>
      </c>
      <c r="K2236">
        <v>1016434700.21123</v>
      </c>
      <c r="L2236">
        <v>1798544922.2804799</v>
      </c>
      <c r="M2236">
        <v>2074718882.67801</v>
      </c>
      <c r="N2236">
        <v>3066936490.9766102</v>
      </c>
      <c r="O2236">
        <v>4986918233.9696198</v>
      </c>
      <c r="Q2236" t="str">
        <f>VLOOKUP(A2236,Lookup_Tables!$D$2:$E$7,2,FALSE)</f>
        <v>AP</v>
      </c>
      <c r="R2236" t="str">
        <f>IFERROR(VLOOKUP(D2236,Lookup_Tables!$A$2:$B$21,2,FALSE),"All")</f>
        <v>Government_Loss</v>
      </c>
    </row>
    <row r="2237" spans="1:18" hidden="1">
      <c r="A2237">
        <v>-1</v>
      </c>
      <c r="B2237">
        <v>77</v>
      </c>
      <c r="C2237" t="s">
        <v>39</v>
      </c>
      <c r="D2237">
        <v>16</v>
      </c>
      <c r="E2237">
        <v>58722581.224638402</v>
      </c>
      <c r="F2237">
        <v>21238620.239706203</v>
      </c>
      <c r="G2237">
        <v>101046706.648215</v>
      </c>
      <c r="H2237">
        <v>315718884.17618901</v>
      </c>
      <c r="I2237">
        <v>368689224.93269098</v>
      </c>
      <c r="J2237">
        <v>593924462.49537599</v>
      </c>
      <c r="K2237">
        <v>980249541.97788703</v>
      </c>
      <c r="L2237">
        <v>1656808771.4626501</v>
      </c>
      <c r="M2237">
        <v>1949460292.42943</v>
      </c>
      <c r="N2237">
        <v>3028041199.6422</v>
      </c>
      <c r="O2237">
        <v>4976246978.1897202</v>
      </c>
      <c r="Q2237" t="str">
        <f>VLOOKUP(A2237,Lookup_Tables!$D$2:$E$7,2,FALSE)</f>
        <v>AP</v>
      </c>
      <c r="R2237" t="str">
        <f>IFERROR(VLOOKUP(D2237,Lookup_Tables!$A$2:$B$21,2,FALSE),"All")</f>
        <v>Government_Loss</v>
      </c>
    </row>
    <row r="2238" spans="1:18" hidden="1">
      <c r="A2238">
        <v>-1</v>
      </c>
      <c r="B2238">
        <v>77</v>
      </c>
      <c r="C2238" t="s">
        <v>38</v>
      </c>
      <c r="D2238">
        <v>17</v>
      </c>
      <c r="E2238">
        <v>222516060.64713699</v>
      </c>
      <c r="F2238">
        <v>84668748.998283327</v>
      </c>
      <c r="G2238">
        <v>451706776.06213897</v>
      </c>
      <c r="H2238">
        <v>1326570794.27003</v>
      </c>
      <c r="I2238">
        <v>1566516396.8487401</v>
      </c>
      <c r="J2238">
        <v>2231430367.3162799</v>
      </c>
      <c r="K2238">
        <v>3787588739.7702098</v>
      </c>
      <c r="L2238">
        <v>5790715243.4760599</v>
      </c>
      <c r="M2238">
        <v>6466209998.3555098</v>
      </c>
      <c r="N2238">
        <v>8926084607.5422897</v>
      </c>
      <c r="O2238">
        <v>12112748078.7507</v>
      </c>
      <c r="Q2238" t="str">
        <f>VLOOKUP(A2238,Lookup_Tables!$D$2:$E$7,2,FALSE)</f>
        <v>AP</v>
      </c>
      <c r="R2238" t="str">
        <f>IFERROR(VLOOKUP(D2238,Lookup_Tables!$A$2:$B$21,2,FALSE),"All")</f>
        <v>Emergency_Loss</v>
      </c>
    </row>
    <row r="2239" spans="1:18" hidden="1">
      <c r="A2239">
        <v>-1</v>
      </c>
      <c r="B2239">
        <v>77</v>
      </c>
      <c r="C2239" t="s">
        <v>39</v>
      </c>
      <c r="D2239">
        <v>17</v>
      </c>
      <c r="E2239">
        <v>206970277.880505</v>
      </c>
      <c r="F2239">
        <v>77312495.898898005</v>
      </c>
      <c r="G2239">
        <v>400070095.03412598</v>
      </c>
      <c r="H2239">
        <v>1225594469.72031</v>
      </c>
      <c r="I2239">
        <v>1479581271.4867101</v>
      </c>
      <c r="J2239">
        <v>2151849274.35919</v>
      </c>
      <c r="K2239">
        <v>3527884535.22858</v>
      </c>
      <c r="L2239">
        <v>5701674679.8591805</v>
      </c>
      <c r="M2239">
        <v>6170294765.2460604</v>
      </c>
      <c r="N2239">
        <v>8451388232.2828302</v>
      </c>
      <c r="O2239">
        <v>12103629179.188299</v>
      </c>
      <c r="Q2239" t="str">
        <f>VLOOKUP(A2239,Lookup_Tables!$D$2:$E$7,2,FALSE)</f>
        <v>AP</v>
      </c>
      <c r="R2239" t="str">
        <f>IFERROR(VLOOKUP(D2239,Lookup_Tables!$A$2:$B$21,2,FALSE),"All")</f>
        <v>Emergency_Loss</v>
      </c>
    </row>
    <row r="2240" spans="1:18" hidden="1">
      <c r="A2240">
        <v>-1</v>
      </c>
      <c r="B2240">
        <v>77</v>
      </c>
      <c r="C2240" t="s">
        <v>38</v>
      </c>
      <c r="D2240">
        <v>18</v>
      </c>
      <c r="E2240">
        <v>285194203.80616403</v>
      </c>
      <c r="F2240">
        <v>106346652.96251753</v>
      </c>
      <c r="G2240">
        <v>567859187.26999497</v>
      </c>
      <c r="H2240">
        <v>1694470186.51651</v>
      </c>
      <c r="I2240">
        <v>2026265597.1933501</v>
      </c>
      <c r="J2240">
        <v>2793012450.6631799</v>
      </c>
      <c r="K2240">
        <v>4780448264.3705301</v>
      </c>
      <c r="L2240">
        <v>7614339632.9148598</v>
      </c>
      <c r="M2240">
        <v>8796007981.4119205</v>
      </c>
      <c r="N2240">
        <v>11891039226.0886</v>
      </c>
      <c r="O2240">
        <v>17532897523.764999</v>
      </c>
      <c r="Q2240" t="str">
        <f>VLOOKUP(A2240,Lookup_Tables!$D$2:$E$7,2,FALSE)</f>
        <v>AP</v>
      </c>
      <c r="R2240" t="str">
        <f>IFERROR(VLOOKUP(D2240,Lookup_Tables!$A$2:$B$21,2,FALSE),"All")</f>
        <v>Govt_Plus_Emergency</v>
      </c>
    </row>
    <row r="2241" spans="1:18" hidden="1">
      <c r="A2241">
        <v>-1</v>
      </c>
      <c r="B2241">
        <v>77</v>
      </c>
      <c r="C2241" t="s">
        <v>39</v>
      </c>
      <c r="D2241">
        <v>18</v>
      </c>
      <c r="E2241">
        <v>265468613.88475499</v>
      </c>
      <c r="F2241">
        <v>98463083.925699234</v>
      </c>
      <c r="G2241">
        <v>514323555.42718899</v>
      </c>
      <c r="H2241">
        <v>1538785634.93593</v>
      </c>
      <c r="I2241">
        <v>1856811103.4296501</v>
      </c>
      <c r="J2241">
        <v>2676506316.3456602</v>
      </c>
      <c r="K2241">
        <v>4411579772.0655499</v>
      </c>
      <c r="L2241">
        <v>7333207129.5548201</v>
      </c>
      <c r="M2241">
        <v>8071500593.0317402</v>
      </c>
      <c r="N2241">
        <v>11307950626.603201</v>
      </c>
      <c r="O2241">
        <v>17522944448.868599</v>
      </c>
      <c r="Q2241" t="str">
        <f>VLOOKUP(A2241,Lookup_Tables!$D$2:$E$7,2,FALSE)</f>
        <v>AP</v>
      </c>
      <c r="R2241" t="str">
        <f>IFERROR(VLOOKUP(D2241,Lookup_Tables!$A$2:$B$21,2,FALSE),"All")</f>
        <v>Govt_Plus_Emergency</v>
      </c>
    </row>
    <row r="2242" spans="1:18" hidden="1">
      <c r="A2242">
        <v>-1</v>
      </c>
      <c r="B2242">
        <v>78</v>
      </c>
      <c r="C2242" t="s">
        <v>38</v>
      </c>
      <c r="D2242">
        <v>0</v>
      </c>
      <c r="E2242">
        <v>687787.03341409995</v>
      </c>
      <c r="F2242">
        <v>261240.73834446416</v>
      </c>
      <c r="G2242">
        <v>0</v>
      </c>
      <c r="H2242">
        <v>23047.0744219925</v>
      </c>
      <c r="I2242">
        <v>82335.541166392504</v>
      </c>
      <c r="J2242">
        <v>679768.47685228905</v>
      </c>
      <c r="K2242">
        <v>6783811.4218471898</v>
      </c>
      <c r="L2242">
        <v>24285145.0180245</v>
      </c>
      <c r="M2242">
        <v>32681489.1255548</v>
      </c>
      <c r="N2242">
        <v>86254542.953244895</v>
      </c>
      <c r="O2242">
        <v>208675432.78876099</v>
      </c>
      <c r="Q2242" t="str">
        <f>VLOOKUP(A2242,Lookup_Tables!$D$2:$E$7,2,FALSE)</f>
        <v>AP</v>
      </c>
      <c r="R2242" t="str">
        <f>IFERROR(VLOOKUP(D2242,Lookup_Tables!$A$2:$B$21,2,FALSE),"All")</f>
        <v>Private Assets</v>
      </c>
    </row>
    <row r="2243" spans="1:18" hidden="1">
      <c r="A2243">
        <v>-1</v>
      </c>
      <c r="B2243">
        <v>78</v>
      </c>
      <c r="C2243" t="s">
        <v>39</v>
      </c>
      <c r="D2243">
        <v>0</v>
      </c>
      <c r="E2243">
        <v>684255.06390602002</v>
      </c>
      <c r="F2243">
        <v>258827.06684565195</v>
      </c>
      <c r="G2243">
        <v>0</v>
      </c>
      <c r="H2243">
        <v>21243.166788583301</v>
      </c>
      <c r="I2243">
        <v>82335.541166392504</v>
      </c>
      <c r="J2243">
        <v>679768.47685228905</v>
      </c>
      <c r="K2243">
        <v>6596843.7890033796</v>
      </c>
      <c r="L2243">
        <v>24285145.0180245</v>
      </c>
      <c r="M2243">
        <v>32595772.231481701</v>
      </c>
      <c r="N2243">
        <v>86254542.953244895</v>
      </c>
      <c r="O2243">
        <v>208675432.78876099</v>
      </c>
      <c r="Q2243" t="str">
        <f>VLOOKUP(A2243,Lookup_Tables!$D$2:$E$7,2,FALSE)</f>
        <v>AP</v>
      </c>
      <c r="R2243" t="str">
        <f>IFERROR(VLOOKUP(D2243,Lookup_Tables!$A$2:$B$21,2,FALSE),"All")</f>
        <v>Private Assets</v>
      </c>
    </row>
    <row r="2244" spans="1:18" hidden="1">
      <c r="A2244">
        <v>-1</v>
      </c>
      <c r="B2244">
        <v>78</v>
      </c>
      <c r="C2244" t="s">
        <v>38</v>
      </c>
      <c r="D2244">
        <v>1</v>
      </c>
      <c r="E2244">
        <v>32557.0629272275</v>
      </c>
      <c r="F2244">
        <v>19864.611041386499</v>
      </c>
      <c r="G2244">
        <v>0</v>
      </c>
      <c r="H2244">
        <v>0</v>
      </c>
      <c r="I2244">
        <v>0</v>
      </c>
      <c r="J2244">
        <v>0</v>
      </c>
      <c r="K2244">
        <v>38736.0858829973</v>
      </c>
      <c r="L2244">
        <v>324598.42297417403</v>
      </c>
      <c r="M2244">
        <v>530346.98544153897</v>
      </c>
      <c r="N2244">
        <v>1664820.43001241</v>
      </c>
      <c r="O2244">
        <v>9448658.6325563509</v>
      </c>
      <c r="Q2244" t="str">
        <f>VLOOKUP(A2244,Lookup_Tables!$D$2:$E$7,2,FALSE)</f>
        <v>AP</v>
      </c>
      <c r="R2244" t="str">
        <f>IFERROR(VLOOKUP(D2244,Lookup_Tables!$A$2:$B$21,2,FALSE),"All")</f>
        <v>Airport</v>
      </c>
    </row>
    <row r="2245" spans="1:18" hidden="1">
      <c r="A2245">
        <v>-1</v>
      </c>
      <c r="B2245">
        <v>78</v>
      </c>
      <c r="C2245" t="s">
        <v>39</v>
      </c>
      <c r="D2245">
        <v>1</v>
      </c>
      <c r="E2245">
        <v>32531.672587596498</v>
      </c>
      <c r="F2245">
        <v>19848.53688041721</v>
      </c>
      <c r="G2245">
        <v>0</v>
      </c>
      <c r="H2245">
        <v>0</v>
      </c>
      <c r="I2245">
        <v>0</v>
      </c>
      <c r="J2245">
        <v>0</v>
      </c>
      <c r="K2245">
        <v>38736.0858829973</v>
      </c>
      <c r="L2245">
        <v>324598.42297417403</v>
      </c>
      <c r="M2245">
        <v>530346.98544153897</v>
      </c>
      <c r="N2245">
        <v>1655504.2513506999</v>
      </c>
      <c r="O2245">
        <v>9448658.6325563509</v>
      </c>
      <c r="Q2245" t="str">
        <f>VLOOKUP(A2245,Lookup_Tables!$D$2:$E$7,2,FALSE)</f>
        <v>AP</v>
      </c>
      <c r="R2245" t="str">
        <f>IFERROR(VLOOKUP(D2245,Lookup_Tables!$A$2:$B$21,2,FALSE),"All")</f>
        <v>Airport</v>
      </c>
    </row>
    <row r="2246" spans="1:18" hidden="1">
      <c r="A2246">
        <v>-1</v>
      </c>
      <c r="B2246">
        <v>78</v>
      </c>
      <c r="C2246" t="s">
        <v>38</v>
      </c>
      <c r="D2246">
        <v>3</v>
      </c>
      <c r="E2246">
        <v>4192.8039205785699</v>
      </c>
      <c r="F2246">
        <v>2553.7371640199017</v>
      </c>
      <c r="G2246">
        <v>0</v>
      </c>
      <c r="H2246">
        <v>0</v>
      </c>
      <c r="I2246">
        <v>0</v>
      </c>
      <c r="J2246">
        <v>0</v>
      </c>
      <c r="K2246">
        <v>7462.2731959700504</v>
      </c>
      <c r="L2246">
        <v>92004.236023681893</v>
      </c>
      <c r="M2246">
        <v>192047.521624349</v>
      </c>
      <c r="N2246">
        <v>390312.77427173202</v>
      </c>
      <c r="O2246">
        <v>735343.33703470603</v>
      </c>
      <c r="Q2246" t="str">
        <f>VLOOKUP(A2246,Lookup_Tables!$D$2:$E$7,2,FALSE)</f>
        <v>AP</v>
      </c>
      <c r="R2246" t="str">
        <f>IFERROR(VLOOKUP(D2246,Lookup_Tables!$A$2:$B$21,2,FALSE),"All")</f>
        <v>Govt Hosp</v>
      </c>
    </row>
    <row r="2247" spans="1:18" hidden="1">
      <c r="A2247">
        <v>-1</v>
      </c>
      <c r="B2247">
        <v>78</v>
      </c>
      <c r="C2247" t="s">
        <v>39</v>
      </c>
      <c r="D2247">
        <v>3</v>
      </c>
      <c r="E2247">
        <v>4180.5694081996699</v>
      </c>
      <c r="F2247">
        <v>2546.680597617903</v>
      </c>
      <c r="G2247">
        <v>0</v>
      </c>
      <c r="H2247">
        <v>0</v>
      </c>
      <c r="I2247">
        <v>0</v>
      </c>
      <c r="J2247">
        <v>0</v>
      </c>
      <c r="K2247">
        <v>7462.2731959700504</v>
      </c>
      <c r="L2247">
        <v>86826.290046780705</v>
      </c>
      <c r="M2247">
        <v>192047.521624349</v>
      </c>
      <c r="N2247">
        <v>390312.77427173202</v>
      </c>
      <c r="O2247">
        <v>735343.33703470603</v>
      </c>
      <c r="Q2247" t="str">
        <f>VLOOKUP(A2247,Lookup_Tables!$D$2:$E$7,2,FALSE)</f>
        <v>AP</v>
      </c>
      <c r="R2247" t="str">
        <f>IFERROR(VLOOKUP(D2247,Lookup_Tables!$A$2:$B$21,2,FALSE),"All")</f>
        <v>Govt Hosp</v>
      </c>
    </row>
    <row r="2248" spans="1:18" hidden="1">
      <c r="A2248">
        <v>-1</v>
      </c>
      <c r="B2248">
        <v>78</v>
      </c>
      <c r="C2248" t="s">
        <v>38</v>
      </c>
      <c r="D2248">
        <v>4</v>
      </c>
      <c r="E2248">
        <v>8868.80540457184</v>
      </c>
      <c r="F2248">
        <v>3965.8873172380063</v>
      </c>
      <c r="G2248">
        <v>0</v>
      </c>
      <c r="H2248">
        <v>0</v>
      </c>
      <c r="I2248">
        <v>0</v>
      </c>
      <c r="J2248">
        <v>6805.8423354932702</v>
      </c>
      <c r="K2248">
        <v>80857.687507979805</v>
      </c>
      <c r="L2248">
        <v>355808.13576186798</v>
      </c>
      <c r="M2248">
        <v>557314.81271708698</v>
      </c>
      <c r="N2248">
        <v>1180177.78431857</v>
      </c>
      <c r="O2248">
        <v>1779955.68092439</v>
      </c>
      <c r="Q2248" t="str">
        <f>VLOOKUP(A2248,Lookup_Tables!$D$2:$E$7,2,FALSE)</f>
        <v>AP</v>
      </c>
      <c r="R2248" t="str">
        <f>IFERROR(VLOOKUP(D2248,Lookup_Tables!$A$2:$B$21,2,FALSE),"All")</f>
        <v>Govt Med Fac</v>
      </c>
    </row>
    <row r="2249" spans="1:18" hidden="1">
      <c r="A2249">
        <v>-1</v>
      </c>
      <c r="B2249">
        <v>78</v>
      </c>
      <c r="C2249" t="s">
        <v>39</v>
      </c>
      <c r="D2249">
        <v>4</v>
      </c>
      <c r="E2249">
        <v>8842.1430064972301</v>
      </c>
      <c r="F2249">
        <v>3960.9944145215723</v>
      </c>
      <c r="G2249">
        <v>0</v>
      </c>
      <c r="H2249">
        <v>0</v>
      </c>
      <c r="I2249">
        <v>0</v>
      </c>
      <c r="J2249">
        <v>6805.8423354932702</v>
      </c>
      <c r="K2249">
        <v>76503.788436344606</v>
      </c>
      <c r="L2249">
        <v>355808.13576186798</v>
      </c>
      <c r="M2249">
        <v>557314.81271708698</v>
      </c>
      <c r="N2249">
        <v>1180177.78431857</v>
      </c>
      <c r="O2249">
        <v>1779955.68092439</v>
      </c>
      <c r="Q2249" t="str">
        <f>VLOOKUP(A2249,Lookup_Tables!$D$2:$E$7,2,FALSE)</f>
        <v>AP</v>
      </c>
      <c r="R2249" t="str">
        <f>IFERROR(VLOOKUP(D2249,Lookup_Tables!$A$2:$B$21,2,FALSE),"All")</f>
        <v>Govt Med Fac</v>
      </c>
    </row>
    <row r="2250" spans="1:18" hidden="1">
      <c r="A2250">
        <v>-1</v>
      </c>
      <c r="B2250">
        <v>78</v>
      </c>
      <c r="C2250" t="s">
        <v>38</v>
      </c>
      <c r="D2250">
        <v>10</v>
      </c>
      <c r="E2250">
        <v>179706.935020882</v>
      </c>
      <c r="F2250">
        <v>77775.644347133653</v>
      </c>
      <c r="G2250">
        <v>0</v>
      </c>
      <c r="H2250">
        <v>248.518721018647</v>
      </c>
      <c r="I2250">
        <v>3479.6517069145202</v>
      </c>
      <c r="J2250">
        <v>88106.5954292479</v>
      </c>
      <c r="K2250">
        <v>1815691.4609441599</v>
      </c>
      <c r="L2250">
        <v>7679449.8833438596</v>
      </c>
      <c r="M2250">
        <v>11267859.0092861</v>
      </c>
      <c r="N2250">
        <v>20428174.241583299</v>
      </c>
      <c r="O2250">
        <v>41280373.134440497</v>
      </c>
      <c r="Q2250" t="str">
        <f>VLOOKUP(A2250,Lookup_Tables!$D$2:$E$7,2,FALSE)</f>
        <v>AP</v>
      </c>
      <c r="R2250" t="str">
        <f>IFERROR(VLOOKUP(D2250,Lookup_Tables!$A$2:$B$21,2,FALSE),"All")</f>
        <v>Pub School</v>
      </c>
    </row>
    <row r="2251" spans="1:18" hidden="1">
      <c r="A2251">
        <v>-1</v>
      </c>
      <c r="B2251">
        <v>78</v>
      </c>
      <c r="C2251" t="s">
        <v>39</v>
      </c>
      <c r="D2251">
        <v>10</v>
      </c>
      <c r="E2251">
        <v>178984.64527215899</v>
      </c>
      <c r="F2251">
        <v>77856.443005360692</v>
      </c>
      <c r="G2251">
        <v>0</v>
      </c>
      <c r="H2251">
        <v>248.518721018647</v>
      </c>
      <c r="I2251">
        <v>3479.6517069145202</v>
      </c>
      <c r="J2251">
        <v>88106.5954292479</v>
      </c>
      <c r="K2251">
        <v>1655073.7795541501</v>
      </c>
      <c r="L2251">
        <v>7679449.8833438596</v>
      </c>
      <c r="M2251">
        <v>11267859.0092861</v>
      </c>
      <c r="N2251">
        <v>20428174.241583299</v>
      </c>
      <c r="O2251">
        <v>41280373.134440497</v>
      </c>
      <c r="Q2251" t="str">
        <f>VLOOKUP(A2251,Lookup_Tables!$D$2:$E$7,2,FALSE)</f>
        <v>AP</v>
      </c>
      <c r="R2251" t="str">
        <f>IFERROR(VLOOKUP(D2251,Lookup_Tables!$A$2:$B$21,2,FALSE),"All")</f>
        <v>Pub School</v>
      </c>
    </row>
    <row r="2252" spans="1:18" hidden="1">
      <c r="A2252">
        <v>-1</v>
      </c>
      <c r="B2252">
        <v>78</v>
      </c>
      <c r="C2252" t="s">
        <v>38</v>
      </c>
      <c r="D2252">
        <v>11</v>
      </c>
      <c r="E2252">
        <v>39688.6354033323</v>
      </c>
      <c r="F2252">
        <v>30535.510975915335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14774.4745823344</v>
      </c>
      <c r="M2252">
        <v>29548.7869130363</v>
      </c>
      <c r="N2252">
        <v>3073831.5643019099</v>
      </c>
      <c r="O2252">
        <v>6005420.8147066496</v>
      </c>
      <c r="Q2252" t="str">
        <f>VLOOKUP(A2252,Lookup_Tables!$D$2:$E$7,2,FALSE)</f>
        <v>AP</v>
      </c>
      <c r="R2252" t="str">
        <f>IFERROR(VLOOKUP(D2252,Lookup_Tables!$A$2:$B$21,2,FALSE),"All")</f>
        <v>Pub Univ</v>
      </c>
    </row>
    <row r="2253" spans="1:18" hidden="1">
      <c r="A2253">
        <v>-1</v>
      </c>
      <c r="B2253">
        <v>78</v>
      </c>
      <c r="C2253" t="s">
        <v>39</v>
      </c>
      <c r="D2253">
        <v>11</v>
      </c>
      <c r="E2253">
        <v>39687.650470791697</v>
      </c>
      <c r="F2253">
        <v>30534.526043374732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14774.4745823344</v>
      </c>
      <c r="M2253">
        <v>29548.7869130363</v>
      </c>
      <c r="N2253">
        <v>3073831.5643019099</v>
      </c>
      <c r="O2253">
        <v>6005420.8147066496</v>
      </c>
      <c r="Q2253" t="str">
        <f>VLOOKUP(A2253,Lookup_Tables!$D$2:$E$7,2,FALSE)</f>
        <v>AP</v>
      </c>
      <c r="R2253" t="str">
        <f>IFERROR(VLOOKUP(D2253,Lookup_Tables!$A$2:$B$21,2,FALSE),"All")</f>
        <v>Pub Univ</v>
      </c>
    </row>
    <row r="2254" spans="1:18" hidden="1">
      <c r="A2254">
        <v>-1</v>
      </c>
      <c r="B2254">
        <v>78</v>
      </c>
      <c r="C2254" t="s">
        <v>38</v>
      </c>
      <c r="D2254">
        <v>13</v>
      </c>
      <c r="E2254">
        <v>94825.506789639403</v>
      </c>
      <c r="F2254">
        <v>42818.587794964667</v>
      </c>
      <c r="G2254">
        <v>0</v>
      </c>
      <c r="H2254">
        <v>507.57977945407202</v>
      </c>
      <c r="I2254">
        <v>3020.07694263965</v>
      </c>
      <c r="J2254">
        <v>49700.777101366599</v>
      </c>
      <c r="K2254">
        <v>554545.92174696794</v>
      </c>
      <c r="L2254">
        <v>3145131.7421884299</v>
      </c>
      <c r="M2254">
        <v>4967022.3874792503</v>
      </c>
      <c r="N2254">
        <v>10867127.330280101</v>
      </c>
      <c r="O2254">
        <v>24747226.218109298</v>
      </c>
      <c r="Q2254" t="str">
        <f>VLOOKUP(A2254,Lookup_Tables!$D$2:$E$7,2,FALSE)</f>
        <v>AP</v>
      </c>
      <c r="R2254" t="str">
        <f>IFERROR(VLOOKUP(D2254,Lookup_Tables!$A$2:$B$21,2,FALSE),"All")</f>
        <v>Residual Inst</v>
      </c>
    </row>
    <row r="2255" spans="1:18" hidden="1">
      <c r="A2255">
        <v>-1</v>
      </c>
      <c r="B2255">
        <v>78</v>
      </c>
      <c r="C2255" t="s">
        <v>39</v>
      </c>
      <c r="D2255">
        <v>13</v>
      </c>
      <c r="E2255">
        <v>94622.483202054893</v>
      </c>
      <c r="F2255">
        <v>43424.349773185357</v>
      </c>
      <c r="G2255">
        <v>0</v>
      </c>
      <c r="H2255">
        <v>507.57977945407202</v>
      </c>
      <c r="I2255">
        <v>3020.07694263965</v>
      </c>
      <c r="J2255">
        <v>49700.777101366599</v>
      </c>
      <c r="K2255">
        <v>554545.92174696794</v>
      </c>
      <c r="L2255">
        <v>3145131.7421884299</v>
      </c>
      <c r="M2255">
        <v>4562629.6045766501</v>
      </c>
      <c r="N2255">
        <v>10867127.330280101</v>
      </c>
      <c r="O2255">
        <v>24747226.218109298</v>
      </c>
      <c r="Q2255" t="str">
        <f>VLOOKUP(A2255,Lookup_Tables!$D$2:$E$7,2,FALSE)</f>
        <v>AP</v>
      </c>
      <c r="R2255" t="str">
        <f>IFERROR(VLOOKUP(D2255,Lookup_Tables!$A$2:$B$21,2,FALSE),"All")</f>
        <v>Residual Inst</v>
      </c>
    </row>
    <row r="2256" spans="1:18" hidden="1">
      <c r="A2256">
        <v>-1</v>
      </c>
      <c r="B2256">
        <v>78</v>
      </c>
      <c r="C2256" t="s">
        <v>38</v>
      </c>
      <c r="D2256">
        <v>15</v>
      </c>
      <c r="E2256">
        <v>1047626.78288033</v>
      </c>
      <c r="F2256">
        <v>410330.50211103586</v>
      </c>
      <c r="G2256">
        <v>0</v>
      </c>
      <c r="H2256">
        <v>36775.167677192498</v>
      </c>
      <c r="I2256">
        <v>99891.193936269803</v>
      </c>
      <c r="J2256">
        <v>994796.25286193402</v>
      </c>
      <c r="K2256">
        <v>10298021.9306206</v>
      </c>
      <c r="L2256">
        <v>36262919.414638601</v>
      </c>
      <c r="M2256">
        <v>52096205.300627701</v>
      </c>
      <c r="N2256">
        <v>123725925.50981399</v>
      </c>
      <c r="O2256">
        <v>310099902.90191901</v>
      </c>
      <c r="Q2256" t="str">
        <f>VLOOKUP(A2256,Lookup_Tables!$D$2:$E$7,2,FALSE)</f>
        <v>AP</v>
      </c>
      <c r="R2256" t="str">
        <f>IFERROR(VLOOKUP(D2256,Lookup_Tables!$A$2:$B$21,2,FALSE),"All")</f>
        <v>All</v>
      </c>
    </row>
    <row r="2257" spans="1:18" hidden="1">
      <c r="A2257">
        <v>-1</v>
      </c>
      <c r="B2257">
        <v>78</v>
      </c>
      <c r="C2257" t="s">
        <v>39</v>
      </c>
      <c r="D2257">
        <v>15</v>
      </c>
      <c r="E2257">
        <v>1041690.1275438101</v>
      </c>
      <c r="F2257">
        <v>405121.79067222087</v>
      </c>
      <c r="G2257">
        <v>0</v>
      </c>
      <c r="H2257">
        <v>36775.167677192498</v>
      </c>
      <c r="I2257">
        <v>99891.193936269803</v>
      </c>
      <c r="J2257">
        <v>994796.25286193402</v>
      </c>
      <c r="K2257">
        <v>10152433.151079601</v>
      </c>
      <c r="L2257">
        <v>36262919.414638601</v>
      </c>
      <c r="M2257">
        <v>52096205.300627701</v>
      </c>
      <c r="N2257">
        <v>123725925.50981399</v>
      </c>
      <c r="O2257">
        <v>310099902.90191901</v>
      </c>
      <c r="Q2257" t="str">
        <f>VLOOKUP(A2257,Lookup_Tables!$D$2:$E$7,2,FALSE)</f>
        <v>AP</v>
      </c>
      <c r="R2257" t="str">
        <f>IFERROR(VLOOKUP(D2257,Lookup_Tables!$A$2:$B$21,2,FALSE),"All")</f>
        <v>All</v>
      </c>
    </row>
    <row r="2258" spans="1:18" hidden="1">
      <c r="A2258">
        <v>-1</v>
      </c>
      <c r="B2258">
        <v>78</v>
      </c>
      <c r="C2258" t="s">
        <v>38</v>
      </c>
      <c r="D2258">
        <v>16</v>
      </c>
      <c r="E2258">
        <v>359839.74946623202</v>
      </c>
      <c r="F2258">
        <v>151535.82706596254</v>
      </c>
      <c r="G2258">
        <v>0</v>
      </c>
      <c r="H2258">
        <v>5217.0561354182701</v>
      </c>
      <c r="I2258">
        <v>18081.089713712299</v>
      </c>
      <c r="J2258">
        <v>267498.21232629602</v>
      </c>
      <c r="K2258">
        <v>2705145.5287318099</v>
      </c>
      <c r="L2258">
        <v>13826355.124626501</v>
      </c>
      <c r="M2258">
        <v>18623320.472305901</v>
      </c>
      <c r="N2258">
        <v>39329884.923412301</v>
      </c>
      <c r="O2258">
        <v>101424470.113158</v>
      </c>
      <c r="Q2258" t="str">
        <f>VLOOKUP(A2258,Lookup_Tables!$D$2:$E$7,2,FALSE)</f>
        <v>AP</v>
      </c>
      <c r="R2258" t="str">
        <f>IFERROR(VLOOKUP(D2258,Lookup_Tables!$A$2:$B$21,2,FALSE),"All")</f>
        <v>Government_Loss</v>
      </c>
    </row>
    <row r="2259" spans="1:18" hidden="1">
      <c r="A2259">
        <v>-1</v>
      </c>
      <c r="B2259">
        <v>78</v>
      </c>
      <c r="C2259" t="s">
        <v>39</v>
      </c>
      <c r="D2259">
        <v>16</v>
      </c>
      <c r="E2259">
        <v>358814.28468942002</v>
      </c>
      <c r="F2259">
        <v>150510.36228915054</v>
      </c>
      <c r="G2259">
        <v>0</v>
      </c>
      <c r="H2259">
        <v>5217.0561354182701</v>
      </c>
      <c r="I2259">
        <v>18081.089713712299</v>
      </c>
      <c r="J2259">
        <v>267498.21232629602</v>
      </c>
      <c r="K2259">
        <v>2705145.5287318099</v>
      </c>
      <c r="L2259">
        <v>13826355.124626501</v>
      </c>
      <c r="M2259">
        <v>18623320.472305901</v>
      </c>
      <c r="N2259">
        <v>39329884.923412301</v>
      </c>
      <c r="O2259">
        <v>101424470.113158</v>
      </c>
      <c r="Q2259" t="str">
        <f>VLOOKUP(A2259,Lookup_Tables!$D$2:$E$7,2,FALSE)</f>
        <v>AP</v>
      </c>
      <c r="R2259" t="str">
        <f>IFERROR(VLOOKUP(D2259,Lookup_Tables!$A$2:$B$21,2,FALSE),"All")</f>
        <v>Government_Loss</v>
      </c>
    </row>
    <row r="2260" spans="1:18" hidden="1">
      <c r="A2260">
        <v>-1</v>
      </c>
      <c r="B2260">
        <v>78</v>
      </c>
      <c r="C2260" t="s">
        <v>38</v>
      </c>
      <c r="D2260">
        <v>17</v>
      </c>
      <c r="E2260">
        <v>128071.704721833</v>
      </c>
      <c r="F2260">
        <v>55193.95623510814</v>
      </c>
      <c r="G2260">
        <v>0</v>
      </c>
      <c r="H2260">
        <v>3642.39042351938</v>
      </c>
      <c r="I2260">
        <v>12543.229781018599</v>
      </c>
      <c r="J2260">
        <v>113100.623136672</v>
      </c>
      <c r="K2260">
        <v>1045355.10624487</v>
      </c>
      <c r="L2260">
        <v>4370574.0866526403</v>
      </c>
      <c r="M2260">
        <v>5540165.1018691203</v>
      </c>
      <c r="N2260">
        <v>14723747.04207</v>
      </c>
      <c r="O2260">
        <v>36153789.754772</v>
      </c>
      <c r="Q2260" t="str">
        <f>VLOOKUP(A2260,Lookup_Tables!$D$2:$E$7,2,FALSE)</f>
        <v>AP</v>
      </c>
      <c r="R2260" t="str">
        <f>IFERROR(VLOOKUP(D2260,Lookup_Tables!$A$2:$B$21,2,FALSE),"All")</f>
        <v>Emergency_Loss</v>
      </c>
    </row>
    <row r="2261" spans="1:18" hidden="1">
      <c r="A2261">
        <v>-1</v>
      </c>
      <c r="B2261">
        <v>78</v>
      </c>
      <c r="C2261" t="s">
        <v>39</v>
      </c>
      <c r="D2261">
        <v>17</v>
      </c>
      <c r="E2261">
        <v>127369.70939124499</v>
      </c>
      <c r="F2261">
        <v>54503.087065352724</v>
      </c>
      <c r="G2261">
        <v>0</v>
      </c>
      <c r="H2261">
        <v>3642.39042351938</v>
      </c>
      <c r="I2261">
        <v>12543.229781018599</v>
      </c>
      <c r="J2261">
        <v>112891.586734043</v>
      </c>
      <c r="K2261">
        <v>1045355.10624487</v>
      </c>
      <c r="L2261">
        <v>4361538.2898463504</v>
      </c>
      <c r="M2261">
        <v>5540165.1018691203</v>
      </c>
      <c r="N2261">
        <v>14723747.04207</v>
      </c>
      <c r="O2261">
        <v>36153789.754772</v>
      </c>
      <c r="Q2261" t="str">
        <f>VLOOKUP(A2261,Lookup_Tables!$D$2:$E$7,2,FALSE)</f>
        <v>AP</v>
      </c>
      <c r="R2261" t="str">
        <f>IFERROR(VLOOKUP(D2261,Lookup_Tables!$A$2:$B$21,2,FALSE),"All")</f>
        <v>Emergency_Loss</v>
      </c>
    </row>
    <row r="2262" spans="1:18" hidden="1">
      <c r="A2262">
        <v>-1</v>
      </c>
      <c r="B2262">
        <v>78</v>
      </c>
      <c r="C2262" t="s">
        <v>38</v>
      </c>
      <c r="D2262">
        <v>18</v>
      </c>
      <c r="E2262">
        <v>487911.45418806298</v>
      </c>
      <c r="F2262">
        <v>204909.63949725189</v>
      </c>
      <c r="G2262">
        <v>0</v>
      </c>
      <c r="H2262">
        <v>10239.208148281199</v>
      </c>
      <c r="I2262">
        <v>33695.031397444101</v>
      </c>
      <c r="J2262">
        <v>391297.87793650501</v>
      </c>
      <c r="K2262">
        <v>4134245.86782829</v>
      </c>
      <c r="L2262">
        <v>17953593.8098551</v>
      </c>
      <c r="M2262">
        <v>23893641.617779799</v>
      </c>
      <c r="N2262">
        <v>54580941.264191501</v>
      </c>
      <c r="O2262">
        <v>137578259.86793</v>
      </c>
      <c r="Q2262" t="str">
        <f>VLOOKUP(A2262,Lookup_Tables!$D$2:$E$7,2,FALSE)</f>
        <v>AP</v>
      </c>
      <c r="R2262" t="str">
        <f>IFERROR(VLOOKUP(D2262,Lookup_Tables!$A$2:$B$21,2,FALSE),"All")</f>
        <v>Govt_Plus_Emergency</v>
      </c>
    </row>
    <row r="2263" spans="1:18" hidden="1">
      <c r="A2263">
        <v>-1</v>
      </c>
      <c r="B2263">
        <v>78</v>
      </c>
      <c r="C2263" t="s">
        <v>39</v>
      </c>
      <c r="D2263">
        <v>18</v>
      </c>
      <c r="E2263">
        <v>486100.96373824799</v>
      </c>
      <c r="F2263">
        <v>203099.14904743689</v>
      </c>
      <c r="G2263">
        <v>0</v>
      </c>
      <c r="H2263">
        <v>10239.208148281199</v>
      </c>
      <c r="I2263">
        <v>33695.031397444101</v>
      </c>
      <c r="J2263">
        <v>391297.87793650501</v>
      </c>
      <c r="K2263">
        <v>4134245.86782829</v>
      </c>
      <c r="L2263">
        <v>17953593.8098551</v>
      </c>
      <c r="M2263">
        <v>23893641.617779799</v>
      </c>
      <c r="N2263">
        <v>54580941.264191501</v>
      </c>
      <c r="O2263">
        <v>137578259.86793</v>
      </c>
      <c r="Q2263" t="str">
        <f>VLOOKUP(A2263,Lookup_Tables!$D$2:$E$7,2,FALSE)</f>
        <v>AP</v>
      </c>
      <c r="R2263" t="str">
        <f>IFERROR(VLOOKUP(D2263,Lookup_Tables!$A$2:$B$21,2,FALSE),"All")</f>
        <v>Govt_Plus_Emergency</v>
      </c>
    </row>
    <row r="2264" spans="1:18" hidden="1">
      <c r="A2264">
        <v>-1</v>
      </c>
      <c r="B2264">
        <v>79</v>
      </c>
      <c r="C2264" t="s">
        <v>38</v>
      </c>
      <c r="D2264">
        <v>0</v>
      </c>
      <c r="E2264">
        <v>3139980864.4724302</v>
      </c>
      <c r="F2264">
        <v>1397130933.0886297</v>
      </c>
      <c r="G2264">
        <v>6652630697.8782997</v>
      </c>
      <c r="H2264">
        <v>14798279112.636101</v>
      </c>
      <c r="I2264">
        <v>17843058659.750198</v>
      </c>
      <c r="J2264">
        <v>25631175311.736401</v>
      </c>
      <c r="K2264">
        <v>45034456709.134003</v>
      </c>
      <c r="L2264">
        <v>65581461732.122002</v>
      </c>
      <c r="M2264">
        <v>80339751674.445297</v>
      </c>
      <c r="N2264">
        <v>127325976680.655</v>
      </c>
      <c r="O2264">
        <v>172058478354.75601</v>
      </c>
      <c r="Q2264" t="str">
        <f>VLOOKUP(A2264,Lookup_Tables!$D$2:$E$7,2,FALSE)</f>
        <v>AP</v>
      </c>
      <c r="R2264" t="str">
        <f>IFERROR(VLOOKUP(D2264,Lookup_Tables!$A$2:$B$21,2,FALSE),"All")</f>
        <v>Private Assets</v>
      </c>
    </row>
    <row r="2265" spans="1:18" hidden="1">
      <c r="A2265">
        <v>-1</v>
      </c>
      <c r="B2265">
        <v>79</v>
      </c>
      <c r="C2265" t="s">
        <v>39</v>
      </c>
      <c r="D2265">
        <v>0</v>
      </c>
      <c r="E2265">
        <v>2774534716.7982502</v>
      </c>
      <c r="F2265">
        <v>1214341127.2757823</v>
      </c>
      <c r="G2265">
        <v>5375720289.4889202</v>
      </c>
      <c r="H2265">
        <v>13294141575.291201</v>
      </c>
      <c r="I2265">
        <v>15953955883.057501</v>
      </c>
      <c r="J2265">
        <v>23620000552.274101</v>
      </c>
      <c r="K2265">
        <v>41641433637.220901</v>
      </c>
      <c r="L2265">
        <v>64305451356.846497</v>
      </c>
      <c r="M2265">
        <v>77194256239.104996</v>
      </c>
      <c r="N2265">
        <v>103438322511.76601</v>
      </c>
      <c r="O2265">
        <v>169763898687.47101</v>
      </c>
      <c r="Q2265" t="str">
        <f>VLOOKUP(A2265,Lookup_Tables!$D$2:$E$7,2,FALSE)</f>
        <v>AP</v>
      </c>
      <c r="R2265" t="str">
        <f>IFERROR(VLOOKUP(D2265,Lookup_Tables!$A$2:$B$21,2,FALSE),"All")</f>
        <v>Private Assets</v>
      </c>
    </row>
    <row r="2266" spans="1:18" hidden="1">
      <c r="A2266">
        <v>-1</v>
      </c>
      <c r="B2266">
        <v>79</v>
      </c>
      <c r="C2266" t="s">
        <v>38</v>
      </c>
      <c r="D2266">
        <v>1</v>
      </c>
      <c r="E2266">
        <v>1208538.67001476</v>
      </c>
      <c r="F2266">
        <v>381895.31459896057</v>
      </c>
      <c r="G2266">
        <v>1427484.0086417799</v>
      </c>
      <c r="H2266">
        <v>5745201.4998669596</v>
      </c>
      <c r="I2266">
        <v>6874396.9840491498</v>
      </c>
      <c r="J2266">
        <v>12078439.1133564</v>
      </c>
      <c r="K2266">
        <v>26316141.749404602</v>
      </c>
      <c r="L2266">
        <v>46007553.815315999</v>
      </c>
      <c r="M2266">
        <v>51936768.504937097</v>
      </c>
      <c r="N2266">
        <v>87726265.570165202</v>
      </c>
      <c r="O2266">
        <v>121061892.59890001</v>
      </c>
      <c r="Q2266" t="str">
        <f>VLOOKUP(A2266,Lookup_Tables!$D$2:$E$7,2,FALSE)</f>
        <v>AP</v>
      </c>
      <c r="R2266" t="str">
        <f>IFERROR(VLOOKUP(D2266,Lookup_Tables!$A$2:$B$21,2,FALSE),"All")</f>
        <v>Airport</v>
      </c>
    </row>
    <row r="2267" spans="1:18" hidden="1">
      <c r="A2267">
        <v>-1</v>
      </c>
      <c r="B2267">
        <v>79</v>
      </c>
      <c r="C2267" t="s">
        <v>39</v>
      </c>
      <c r="D2267">
        <v>1</v>
      </c>
      <c r="E2267">
        <v>1165644.61261861</v>
      </c>
      <c r="F2267">
        <v>362250.3349064691</v>
      </c>
      <c r="G2267">
        <v>1333199.8772143701</v>
      </c>
      <c r="H2267">
        <v>5286822.6068574302</v>
      </c>
      <c r="I2267">
        <v>6560227.2236444298</v>
      </c>
      <c r="J2267">
        <v>11717399.994747199</v>
      </c>
      <c r="K2267">
        <v>25418495.335468002</v>
      </c>
      <c r="L2267">
        <v>44548330.126948699</v>
      </c>
      <c r="M2267">
        <v>51861478.319028497</v>
      </c>
      <c r="N2267">
        <v>87087452.974267796</v>
      </c>
      <c r="O2267">
        <v>121061892.59890001</v>
      </c>
      <c r="Q2267" t="str">
        <f>VLOOKUP(A2267,Lookup_Tables!$D$2:$E$7,2,FALSE)</f>
        <v>AP</v>
      </c>
      <c r="R2267" t="str">
        <f>IFERROR(VLOOKUP(D2267,Lookup_Tables!$A$2:$B$21,2,FALSE),"All")</f>
        <v>Airport</v>
      </c>
    </row>
    <row r="2268" spans="1:18" hidden="1">
      <c r="A2268">
        <v>-1</v>
      </c>
      <c r="B2268">
        <v>79</v>
      </c>
      <c r="C2268" t="s">
        <v>38</v>
      </c>
      <c r="D2268">
        <v>2</v>
      </c>
      <c r="E2268">
        <v>16854197.480005901</v>
      </c>
      <c r="F2268">
        <v>6340242.5029181428</v>
      </c>
      <c r="G2268">
        <v>32081695.809477601</v>
      </c>
      <c r="H2268">
        <v>94958591.275489107</v>
      </c>
      <c r="I2268">
        <v>111131855.89145599</v>
      </c>
      <c r="J2268">
        <v>175153666.64680299</v>
      </c>
      <c r="K2268">
        <v>301906996.76260501</v>
      </c>
      <c r="L2268">
        <v>453231412.04133099</v>
      </c>
      <c r="M2268">
        <v>506437965.513228</v>
      </c>
      <c r="N2268">
        <v>687343833.17258799</v>
      </c>
      <c r="O2268">
        <v>1059715102.1858799</v>
      </c>
      <c r="Q2268" t="str">
        <f>VLOOKUP(A2268,Lookup_Tables!$D$2:$E$7,2,FALSE)</f>
        <v>AP</v>
      </c>
      <c r="R2268" t="str">
        <f>IFERROR(VLOOKUP(D2268,Lookup_Tables!$A$2:$B$21,2,FALSE),"All")</f>
        <v>Bridge</v>
      </c>
    </row>
    <row r="2269" spans="1:18" hidden="1">
      <c r="A2269">
        <v>-1</v>
      </c>
      <c r="B2269">
        <v>79</v>
      </c>
      <c r="C2269" t="s">
        <v>39</v>
      </c>
      <c r="D2269">
        <v>2</v>
      </c>
      <c r="E2269">
        <v>15715311.0895526</v>
      </c>
      <c r="F2269">
        <v>5826389.0985561684</v>
      </c>
      <c r="G2269">
        <v>29352183.5873609</v>
      </c>
      <c r="H2269">
        <v>85137749.8556979</v>
      </c>
      <c r="I2269">
        <v>102370064.527218</v>
      </c>
      <c r="J2269">
        <v>158566765.63889599</v>
      </c>
      <c r="K2269">
        <v>287743536.74999499</v>
      </c>
      <c r="L2269">
        <v>433474269.88930601</v>
      </c>
      <c r="M2269">
        <v>500337828.88949299</v>
      </c>
      <c r="N2269">
        <v>679012724.17482305</v>
      </c>
      <c r="O2269">
        <v>1057723848.47955</v>
      </c>
      <c r="Q2269" t="str">
        <f>VLOOKUP(A2269,Lookup_Tables!$D$2:$E$7,2,FALSE)</f>
        <v>AP</v>
      </c>
      <c r="R2269" t="str">
        <f>IFERROR(VLOOKUP(D2269,Lookup_Tables!$A$2:$B$21,2,FALSE),"All")</f>
        <v>Bridge</v>
      </c>
    </row>
    <row r="2270" spans="1:18" hidden="1">
      <c r="A2270">
        <v>-1</v>
      </c>
      <c r="B2270">
        <v>79</v>
      </c>
      <c r="C2270" t="s">
        <v>38</v>
      </c>
      <c r="D2270">
        <v>3</v>
      </c>
      <c r="E2270">
        <v>818275.63724823296</v>
      </c>
      <c r="F2270">
        <v>297109.86186930118</v>
      </c>
      <c r="G2270">
        <v>1371840.36118156</v>
      </c>
      <c r="H2270">
        <v>3840498.2841024599</v>
      </c>
      <c r="I2270">
        <v>4552872.4256078601</v>
      </c>
      <c r="J2270">
        <v>7513619.3100811401</v>
      </c>
      <c r="K2270">
        <v>14587274.5608679</v>
      </c>
      <c r="L2270">
        <v>24783800.360369802</v>
      </c>
      <c r="M2270">
        <v>27825412.0686092</v>
      </c>
      <c r="N2270">
        <v>43433264.004177198</v>
      </c>
      <c r="O2270">
        <v>80606614.106914505</v>
      </c>
      <c r="Q2270" t="str">
        <f>VLOOKUP(A2270,Lookup_Tables!$D$2:$E$7,2,FALSE)</f>
        <v>AP</v>
      </c>
      <c r="R2270" t="str">
        <f>IFERROR(VLOOKUP(D2270,Lookup_Tables!$A$2:$B$21,2,FALSE),"All")</f>
        <v>Govt Hosp</v>
      </c>
    </row>
    <row r="2271" spans="1:18" hidden="1">
      <c r="A2271">
        <v>-1</v>
      </c>
      <c r="B2271">
        <v>79</v>
      </c>
      <c r="C2271" t="s">
        <v>39</v>
      </c>
      <c r="D2271">
        <v>3</v>
      </c>
      <c r="E2271">
        <v>762688.10052552598</v>
      </c>
      <c r="F2271">
        <v>268744.05965100467</v>
      </c>
      <c r="G2271">
        <v>1235834.8084018501</v>
      </c>
      <c r="H2271">
        <v>3534289.4327135799</v>
      </c>
      <c r="I2271">
        <v>4098425.8092809599</v>
      </c>
      <c r="J2271">
        <v>6971585.3175375201</v>
      </c>
      <c r="K2271">
        <v>14198456.509688299</v>
      </c>
      <c r="L2271">
        <v>23962451.2454735</v>
      </c>
      <c r="M2271">
        <v>26461146.6651816</v>
      </c>
      <c r="N2271">
        <v>43386852.835793696</v>
      </c>
      <c r="O2271">
        <v>80606614.106914505</v>
      </c>
      <c r="Q2271" t="str">
        <f>VLOOKUP(A2271,Lookup_Tables!$D$2:$E$7,2,FALSE)</f>
        <v>AP</v>
      </c>
      <c r="R2271" t="str">
        <f>IFERROR(VLOOKUP(D2271,Lookup_Tables!$A$2:$B$21,2,FALSE),"All")</f>
        <v>Govt Hosp</v>
      </c>
    </row>
    <row r="2272" spans="1:18" hidden="1">
      <c r="A2272">
        <v>-1</v>
      </c>
      <c r="B2272">
        <v>79</v>
      </c>
      <c r="C2272" t="s">
        <v>38</v>
      </c>
      <c r="D2272">
        <v>4</v>
      </c>
      <c r="E2272">
        <v>1331203.6553150199</v>
      </c>
      <c r="F2272">
        <v>706789.93319378339</v>
      </c>
      <c r="G2272">
        <v>2966584.6266998001</v>
      </c>
      <c r="H2272">
        <v>5233330.9286614098</v>
      </c>
      <c r="I2272">
        <v>5845809.9618170103</v>
      </c>
      <c r="J2272">
        <v>8394630.4271876309</v>
      </c>
      <c r="K2272">
        <v>14670623.116420699</v>
      </c>
      <c r="L2272">
        <v>23846117.502998799</v>
      </c>
      <c r="M2272">
        <v>26679592.988347799</v>
      </c>
      <c r="N2272">
        <v>36785959.276569597</v>
      </c>
      <c r="O2272">
        <v>62294958.268631801</v>
      </c>
      <c r="Q2272" t="str">
        <f>VLOOKUP(A2272,Lookup_Tables!$D$2:$E$7,2,FALSE)</f>
        <v>AP</v>
      </c>
      <c r="R2272" t="str">
        <f>IFERROR(VLOOKUP(D2272,Lookup_Tables!$A$2:$B$21,2,FALSE),"All")</f>
        <v>Govt Med Fac</v>
      </c>
    </row>
    <row r="2273" spans="1:18" hidden="1">
      <c r="A2273">
        <v>-1</v>
      </c>
      <c r="B2273">
        <v>79</v>
      </c>
      <c r="C2273" t="s">
        <v>39</v>
      </c>
      <c r="D2273">
        <v>4</v>
      </c>
      <c r="E2273">
        <v>1117968.20588239</v>
      </c>
      <c r="F2273">
        <v>595201.54692983697</v>
      </c>
      <c r="G2273">
        <v>2194038.5776728</v>
      </c>
      <c r="H2273">
        <v>4108948.4989784402</v>
      </c>
      <c r="I2273">
        <v>4764338.5750208497</v>
      </c>
      <c r="J2273">
        <v>6738793.9531135103</v>
      </c>
      <c r="K2273">
        <v>13040079.7497964</v>
      </c>
      <c r="L2273">
        <v>22334188.6190226</v>
      </c>
      <c r="M2273">
        <v>23994276.9128206</v>
      </c>
      <c r="N2273">
        <v>35004158.434759699</v>
      </c>
      <c r="O2273">
        <v>62291602.9904771</v>
      </c>
      <c r="Q2273" t="str">
        <f>VLOOKUP(A2273,Lookup_Tables!$D$2:$E$7,2,FALSE)</f>
        <v>AP</v>
      </c>
      <c r="R2273" t="str">
        <f>IFERROR(VLOOKUP(D2273,Lookup_Tables!$A$2:$B$21,2,FALSE),"All")</f>
        <v>Govt Med Fac</v>
      </c>
    </row>
    <row r="2274" spans="1:18" hidden="1">
      <c r="A2274">
        <v>-1</v>
      </c>
      <c r="B2274">
        <v>79</v>
      </c>
      <c r="C2274" t="s">
        <v>38</v>
      </c>
      <c r="D2274">
        <v>6</v>
      </c>
      <c r="E2274">
        <v>686021.91713098902</v>
      </c>
      <c r="F2274">
        <v>220347.9159953263</v>
      </c>
      <c r="G2274">
        <v>842425.06517311605</v>
      </c>
      <c r="H2274">
        <v>3743113.1891609598</v>
      </c>
      <c r="I2274">
        <v>4635883.1756772604</v>
      </c>
      <c r="J2274">
        <v>7426728.7850311203</v>
      </c>
      <c r="K2274">
        <v>12418598.199969999</v>
      </c>
      <c r="L2274">
        <v>24132265.816053901</v>
      </c>
      <c r="M2274">
        <v>28232452.858272702</v>
      </c>
      <c r="N2274">
        <v>46457873.924827397</v>
      </c>
      <c r="O2274">
        <v>64947312.290151298</v>
      </c>
      <c r="Q2274" t="str">
        <f>VLOOKUP(A2274,Lookup_Tables!$D$2:$E$7,2,FALSE)</f>
        <v>AP</v>
      </c>
      <c r="R2274" t="str">
        <f>IFERROR(VLOOKUP(D2274,Lookup_Tables!$A$2:$B$21,2,FALSE),"All")</f>
        <v>Port</v>
      </c>
    </row>
    <row r="2275" spans="1:18" hidden="1">
      <c r="A2275">
        <v>-1</v>
      </c>
      <c r="B2275">
        <v>79</v>
      </c>
      <c r="C2275" t="s">
        <v>39</v>
      </c>
      <c r="D2275">
        <v>6</v>
      </c>
      <c r="E2275">
        <v>657756.66330748505</v>
      </c>
      <c r="F2275">
        <v>208263.58775828814</v>
      </c>
      <c r="G2275">
        <v>777252.83251997095</v>
      </c>
      <c r="H2275">
        <v>3534893.1648132098</v>
      </c>
      <c r="I2275">
        <v>4395444.6919975802</v>
      </c>
      <c r="J2275">
        <v>7122995.1559964595</v>
      </c>
      <c r="K2275">
        <v>11868112.7727763</v>
      </c>
      <c r="L2275">
        <v>23797004.563251302</v>
      </c>
      <c r="M2275">
        <v>27457277.212988101</v>
      </c>
      <c r="N2275">
        <v>46456638.104556397</v>
      </c>
      <c r="O2275">
        <v>64947312.290151298</v>
      </c>
      <c r="Q2275" t="str">
        <f>VLOOKUP(A2275,Lookup_Tables!$D$2:$E$7,2,FALSE)</f>
        <v>AP</v>
      </c>
      <c r="R2275" t="str">
        <f>IFERROR(VLOOKUP(D2275,Lookup_Tables!$A$2:$B$21,2,FALSE),"All")</f>
        <v>Port</v>
      </c>
    </row>
    <row r="2276" spans="1:18" hidden="1">
      <c r="A2276">
        <v>-1</v>
      </c>
      <c r="B2276">
        <v>79</v>
      </c>
      <c r="C2276" t="s">
        <v>38</v>
      </c>
      <c r="D2276">
        <v>9</v>
      </c>
      <c r="E2276">
        <v>609503.93400903896</v>
      </c>
      <c r="F2276">
        <v>282517.28468653571</v>
      </c>
      <c r="G2276">
        <v>1197026.32130048</v>
      </c>
      <c r="H2276">
        <v>2717979.6892216299</v>
      </c>
      <c r="I2276">
        <v>3205935.6301235198</v>
      </c>
      <c r="J2276">
        <v>4909219.8755186005</v>
      </c>
      <c r="K2276">
        <v>8591175.9042777102</v>
      </c>
      <c r="L2276">
        <v>12952314.7486811</v>
      </c>
      <c r="M2276">
        <v>14824810.3649197</v>
      </c>
      <c r="N2276">
        <v>22953227.204505101</v>
      </c>
      <c r="O2276">
        <v>36696157.714936301</v>
      </c>
      <c r="Q2276" t="str">
        <f>VLOOKUP(A2276,Lookup_Tables!$D$2:$E$7,2,FALSE)</f>
        <v>AP</v>
      </c>
      <c r="R2276" t="str">
        <f>IFERROR(VLOOKUP(D2276,Lookup_Tables!$A$2:$B$21,2,FALSE),"All")</f>
        <v>Pub Admin Bldg</v>
      </c>
    </row>
    <row r="2277" spans="1:18" hidden="1">
      <c r="A2277">
        <v>-1</v>
      </c>
      <c r="B2277">
        <v>79</v>
      </c>
      <c r="C2277" t="s">
        <v>39</v>
      </c>
      <c r="D2277">
        <v>9</v>
      </c>
      <c r="E2277">
        <v>536863.14783031796</v>
      </c>
      <c r="F2277">
        <v>241674.51802658167</v>
      </c>
      <c r="G2277">
        <v>970727.00191827002</v>
      </c>
      <c r="H2277">
        <v>2362846.9403581098</v>
      </c>
      <c r="I2277">
        <v>2802272.2856048802</v>
      </c>
      <c r="J2277">
        <v>4468265.3633835297</v>
      </c>
      <c r="K2277">
        <v>7804471.57840937</v>
      </c>
      <c r="L2277">
        <v>12219119.553610999</v>
      </c>
      <c r="M2277">
        <v>14311171.957216401</v>
      </c>
      <c r="N2277">
        <v>22608460.156717598</v>
      </c>
      <c r="O2277">
        <v>36674132.5922952</v>
      </c>
      <c r="Q2277" t="str">
        <f>VLOOKUP(A2277,Lookup_Tables!$D$2:$E$7,2,FALSE)</f>
        <v>AP</v>
      </c>
      <c r="R2277" t="str">
        <f>IFERROR(VLOOKUP(D2277,Lookup_Tables!$A$2:$B$21,2,FALSE),"All")</f>
        <v>Pub Admin Bldg</v>
      </c>
    </row>
    <row r="2278" spans="1:18" hidden="1">
      <c r="A2278">
        <v>-1</v>
      </c>
      <c r="B2278">
        <v>79</v>
      </c>
      <c r="C2278" t="s">
        <v>38</v>
      </c>
      <c r="D2278">
        <v>10</v>
      </c>
      <c r="E2278">
        <v>10714658.162440199</v>
      </c>
      <c r="F2278">
        <v>3908206.4515037732</v>
      </c>
      <c r="G2278">
        <v>20831455.672170401</v>
      </c>
      <c r="H2278">
        <v>58669692.544830099</v>
      </c>
      <c r="I2278">
        <v>69404716.992337897</v>
      </c>
      <c r="J2278">
        <v>105722598.22471</v>
      </c>
      <c r="K2278">
        <v>183913607.209214</v>
      </c>
      <c r="L2278">
        <v>292503322.94605201</v>
      </c>
      <c r="M2278">
        <v>336935974.62150002</v>
      </c>
      <c r="N2278">
        <v>529144074.86438602</v>
      </c>
      <c r="O2278">
        <v>767723530.84630299</v>
      </c>
      <c r="Q2278" t="str">
        <f>VLOOKUP(A2278,Lookup_Tables!$D$2:$E$7,2,FALSE)</f>
        <v>AP</v>
      </c>
      <c r="R2278" t="str">
        <f>IFERROR(VLOOKUP(D2278,Lookup_Tables!$A$2:$B$21,2,FALSE),"All")</f>
        <v>Pub School</v>
      </c>
    </row>
    <row r="2279" spans="1:18" hidden="1">
      <c r="A2279">
        <v>-1</v>
      </c>
      <c r="B2279">
        <v>79</v>
      </c>
      <c r="C2279" t="s">
        <v>39</v>
      </c>
      <c r="D2279">
        <v>10</v>
      </c>
      <c r="E2279">
        <v>9979276.5352234803</v>
      </c>
      <c r="F2279">
        <v>3619913.4126752401</v>
      </c>
      <c r="G2279">
        <v>18935999.962355498</v>
      </c>
      <c r="H2279">
        <v>54556999.773794003</v>
      </c>
      <c r="I2279">
        <v>64525549.839837201</v>
      </c>
      <c r="J2279">
        <v>94322358.085850403</v>
      </c>
      <c r="K2279">
        <v>171709627.663288</v>
      </c>
      <c r="L2279">
        <v>274151733.24643201</v>
      </c>
      <c r="M2279">
        <v>334502105.37497699</v>
      </c>
      <c r="N2279">
        <v>487936551.02197802</v>
      </c>
      <c r="O2279">
        <v>766284947.48564601</v>
      </c>
      <c r="Q2279" t="str">
        <f>VLOOKUP(A2279,Lookup_Tables!$D$2:$E$7,2,FALSE)</f>
        <v>AP</v>
      </c>
      <c r="R2279" t="str">
        <f>IFERROR(VLOOKUP(D2279,Lookup_Tables!$A$2:$B$21,2,FALSE),"All")</f>
        <v>Pub School</v>
      </c>
    </row>
    <row r="2280" spans="1:18" hidden="1">
      <c r="A2280">
        <v>-1</v>
      </c>
      <c r="B2280">
        <v>79</v>
      </c>
      <c r="C2280" t="s">
        <v>38</v>
      </c>
      <c r="D2280">
        <v>11</v>
      </c>
      <c r="E2280">
        <v>16931633.852812201</v>
      </c>
      <c r="F2280">
        <v>5472556.45983609</v>
      </c>
      <c r="G2280">
        <v>24560375.488637399</v>
      </c>
      <c r="H2280">
        <v>90794097.136374399</v>
      </c>
      <c r="I2280">
        <v>113042533.204657</v>
      </c>
      <c r="J2280">
        <v>209501672.44211799</v>
      </c>
      <c r="K2280">
        <v>358669446.85737598</v>
      </c>
      <c r="L2280">
        <v>543950621.67713201</v>
      </c>
      <c r="M2280">
        <v>595169862.59852195</v>
      </c>
      <c r="N2280">
        <v>830310912.83444798</v>
      </c>
      <c r="O2280">
        <v>1419961962.43138</v>
      </c>
      <c r="Q2280" t="str">
        <f>VLOOKUP(A2280,Lookup_Tables!$D$2:$E$7,2,FALSE)</f>
        <v>AP</v>
      </c>
      <c r="R2280" t="str">
        <f>IFERROR(VLOOKUP(D2280,Lookup_Tables!$A$2:$B$21,2,FALSE),"All")</f>
        <v>Pub Univ</v>
      </c>
    </row>
    <row r="2281" spans="1:18" hidden="1">
      <c r="A2281">
        <v>-1</v>
      </c>
      <c r="B2281">
        <v>79</v>
      </c>
      <c r="C2281" t="s">
        <v>39</v>
      </c>
      <c r="D2281">
        <v>11</v>
      </c>
      <c r="E2281">
        <v>16217080.635500001</v>
      </c>
      <c r="F2281">
        <v>5206496.069483716</v>
      </c>
      <c r="G2281">
        <v>23081340.674732801</v>
      </c>
      <c r="H2281">
        <v>85411962.959546894</v>
      </c>
      <c r="I2281">
        <v>107258121.929829</v>
      </c>
      <c r="J2281">
        <v>192333993.92079899</v>
      </c>
      <c r="K2281">
        <v>358669446.85737598</v>
      </c>
      <c r="L2281">
        <v>539589191.30598104</v>
      </c>
      <c r="M2281">
        <v>580297556.83171904</v>
      </c>
      <c r="N2281">
        <v>790283313.05075896</v>
      </c>
      <c r="O2281">
        <v>1419028028.0431001</v>
      </c>
      <c r="Q2281" t="str">
        <f>VLOOKUP(A2281,Lookup_Tables!$D$2:$E$7,2,FALSE)</f>
        <v>AP</v>
      </c>
      <c r="R2281" t="str">
        <f>IFERROR(VLOOKUP(D2281,Lookup_Tables!$A$2:$B$21,2,FALSE),"All")</f>
        <v>Pub Univ</v>
      </c>
    </row>
    <row r="2282" spans="1:18" hidden="1">
      <c r="A2282">
        <v>-1</v>
      </c>
      <c r="B2282">
        <v>79</v>
      </c>
      <c r="C2282" t="s">
        <v>38</v>
      </c>
      <c r="D2282">
        <v>13</v>
      </c>
      <c r="E2282">
        <v>10487844.678282799</v>
      </c>
      <c r="F2282">
        <v>4137210.4038241589</v>
      </c>
      <c r="G2282">
        <v>18117705.570525099</v>
      </c>
      <c r="H2282">
        <v>52503156.232988097</v>
      </c>
      <c r="I2282">
        <v>61968723.351858199</v>
      </c>
      <c r="J2282">
        <v>98555732.635664701</v>
      </c>
      <c r="K2282">
        <v>180868749.72750199</v>
      </c>
      <c r="L2282">
        <v>275964970.61171401</v>
      </c>
      <c r="M2282">
        <v>304478408.06156802</v>
      </c>
      <c r="N2282">
        <v>481419255.32567602</v>
      </c>
      <c r="O2282">
        <v>831059168.47964501</v>
      </c>
      <c r="Q2282" t="str">
        <f>VLOOKUP(A2282,Lookup_Tables!$D$2:$E$7,2,FALSE)</f>
        <v>AP</v>
      </c>
      <c r="R2282" t="str">
        <f>IFERROR(VLOOKUP(D2282,Lookup_Tables!$A$2:$B$21,2,FALSE),"All")</f>
        <v>Residual Inst</v>
      </c>
    </row>
    <row r="2283" spans="1:18" hidden="1">
      <c r="A2283">
        <v>-1</v>
      </c>
      <c r="B2283">
        <v>79</v>
      </c>
      <c r="C2283" t="s">
        <v>39</v>
      </c>
      <c r="D2283">
        <v>13</v>
      </c>
      <c r="E2283">
        <v>9587356.9528962299</v>
      </c>
      <c r="F2283">
        <v>3635357.9396921471</v>
      </c>
      <c r="G2283">
        <v>15983307.211646101</v>
      </c>
      <c r="H2283">
        <v>47881154.355890103</v>
      </c>
      <c r="I2283">
        <v>55993990.266911</v>
      </c>
      <c r="J2283">
        <v>89559753.169760093</v>
      </c>
      <c r="K2283">
        <v>177315956.90229499</v>
      </c>
      <c r="L2283">
        <v>267931816.84672999</v>
      </c>
      <c r="M2283">
        <v>294579423.07473099</v>
      </c>
      <c r="N2283">
        <v>456908201.67001599</v>
      </c>
      <c r="O2283">
        <v>831030194.07473803</v>
      </c>
      <c r="Q2283" t="str">
        <f>VLOOKUP(A2283,Lookup_Tables!$D$2:$E$7,2,FALSE)</f>
        <v>AP</v>
      </c>
      <c r="R2283" t="str">
        <f>IFERROR(VLOOKUP(D2283,Lookup_Tables!$A$2:$B$21,2,FALSE),"All")</f>
        <v>Residual Inst</v>
      </c>
    </row>
    <row r="2284" spans="1:18" hidden="1">
      <c r="A2284">
        <v>-1</v>
      </c>
      <c r="B2284">
        <v>79</v>
      </c>
      <c r="C2284" t="s">
        <v>38</v>
      </c>
      <c r="D2284">
        <v>14</v>
      </c>
      <c r="E2284">
        <v>12509829.7744243</v>
      </c>
      <c r="F2284">
        <v>4145642.5662363749</v>
      </c>
      <c r="G2284">
        <v>20649418.4698104</v>
      </c>
      <c r="H2284">
        <v>66568627.403867401</v>
      </c>
      <c r="I2284">
        <v>79643249.925649896</v>
      </c>
      <c r="J2284">
        <v>135878680.837881</v>
      </c>
      <c r="K2284">
        <v>238498252.71611401</v>
      </c>
      <c r="L2284">
        <v>393402681.29669201</v>
      </c>
      <c r="M2284">
        <v>455231507.20011002</v>
      </c>
      <c r="N2284">
        <v>737972076.84807205</v>
      </c>
      <c r="O2284">
        <v>1026405450.7092299</v>
      </c>
      <c r="Q2284" t="str">
        <f>VLOOKUP(A2284,Lookup_Tables!$D$2:$E$7,2,FALSE)</f>
        <v>AP</v>
      </c>
      <c r="R2284" t="str">
        <f>IFERROR(VLOOKUP(D2284,Lookup_Tables!$A$2:$B$21,2,FALSE),"All")</f>
        <v>Road</v>
      </c>
    </row>
    <row r="2285" spans="1:18" hidden="1">
      <c r="A2285">
        <v>-1</v>
      </c>
      <c r="B2285">
        <v>79</v>
      </c>
      <c r="C2285" t="s">
        <v>39</v>
      </c>
      <c r="D2285">
        <v>14</v>
      </c>
      <c r="E2285">
        <v>11783733.4108287</v>
      </c>
      <c r="F2285">
        <v>3856184.661582944</v>
      </c>
      <c r="G2285">
        <v>18529685.713810001</v>
      </c>
      <c r="H2285">
        <v>61175782.045826003</v>
      </c>
      <c r="I2285">
        <v>74199269.602703407</v>
      </c>
      <c r="J2285">
        <v>124453146.758816</v>
      </c>
      <c r="K2285">
        <v>226906318.81824699</v>
      </c>
      <c r="L2285">
        <v>378585533.075396</v>
      </c>
      <c r="M2285">
        <v>448822457.922746</v>
      </c>
      <c r="N2285">
        <v>736906546.844383</v>
      </c>
      <c r="O2285">
        <v>1026405450.7092299</v>
      </c>
      <c r="Q2285" t="str">
        <f>VLOOKUP(A2285,Lookup_Tables!$D$2:$E$7,2,FALSE)</f>
        <v>AP</v>
      </c>
      <c r="R2285" t="str">
        <f>IFERROR(VLOOKUP(D2285,Lookup_Tables!$A$2:$B$21,2,FALSE),"All")</f>
        <v>Road</v>
      </c>
    </row>
    <row r="2286" spans="1:18" hidden="1">
      <c r="A2286">
        <v>-1</v>
      </c>
      <c r="B2286">
        <v>79</v>
      </c>
      <c r="C2286" t="s">
        <v>38</v>
      </c>
      <c r="D2286">
        <v>15</v>
      </c>
      <c r="E2286">
        <v>3212132572.2341099</v>
      </c>
      <c r="F2286">
        <v>1421491285.1346834</v>
      </c>
      <c r="G2286">
        <v>6802972713.0935898</v>
      </c>
      <c r="H2286">
        <v>15195809204.961901</v>
      </c>
      <c r="I2286">
        <v>18365448335.601002</v>
      </c>
      <c r="J2286">
        <v>26486750643.183998</v>
      </c>
      <c r="K2286">
        <v>46440966890.127098</v>
      </c>
      <c r="L2286">
        <v>66096023026.863899</v>
      </c>
      <c r="M2286">
        <v>82916909894.035294</v>
      </c>
      <c r="N2286">
        <v>130525448159.17</v>
      </c>
      <c r="O2286">
        <v>176757263848.26901</v>
      </c>
      <c r="Q2286" t="str">
        <f>VLOOKUP(A2286,Lookup_Tables!$D$2:$E$7,2,FALSE)</f>
        <v>AP</v>
      </c>
      <c r="R2286" t="str">
        <f>IFERROR(VLOOKUP(D2286,Lookup_Tables!$A$2:$B$21,2,FALSE),"All")</f>
        <v>All</v>
      </c>
    </row>
    <row r="2287" spans="1:18" hidden="1">
      <c r="A2287">
        <v>-1</v>
      </c>
      <c r="B2287">
        <v>79</v>
      </c>
      <c r="C2287" t="s">
        <v>39</v>
      </c>
      <c r="D2287">
        <v>15</v>
      </c>
      <c r="E2287">
        <v>2840429762.5053401</v>
      </c>
      <c r="F2287">
        <v>1238838906.1162477</v>
      </c>
      <c r="G2287">
        <v>5516997175.8049402</v>
      </c>
      <c r="H2287">
        <v>13535744597.6063</v>
      </c>
      <c r="I2287">
        <v>16220088231.569201</v>
      </c>
      <c r="J2287">
        <v>24430851361.626202</v>
      </c>
      <c r="K2287">
        <v>43055440693.222298</v>
      </c>
      <c r="L2287">
        <v>65246437198.852303</v>
      </c>
      <c r="M2287">
        <v>78975284688.877304</v>
      </c>
      <c r="N2287">
        <v>107953426379.513</v>
      </c>
      <c r="O2287">
        <v>173328744345.14999</v>
      </c>
      <c r="Q2287" t="str">
        <f>VLOOKUP(A2287,Lookup_Tables!$D$2:$E$7,2,FALSE)</f>
        <v>AP</v>
      </c>
      <c r="R2287" t="str">
        <f>IFERROR(VLOOKUP(D2287,Lookup_Tables!$A$2:$B$21,2,FALSE),"All")</f>
        <v>All</v>
      </c>
    </row>
    <row r="2288" spans="1:18" hidden="1">
      <c r="A2288">
        <v>-1</v>
      </c>
      <c r="B2288">
        <v>79</v>
      </c>
      <c r="C2288" t="s">
        <v>38</v>
      </c>
      <c r="D2288">
        <v>16</v>
      </c>
      <c r="E2288">
        <v>72151707.761683106</v>
      </c>
      <c r="F2288">
        <v>26766408.703446791</v>
      </c>
      <c r="G2288">
        <v>125452127.505097</v>
      </c>
      <c r="H2288">
        <v>384380539.90201998</v>
      </c>
      <c r="I2288">
        <v>452559480.58827299</v>
      </c>
      <c r="J2288">
        <v>763263479.24763203</v>
      </c>
      <c r="K2288">
        <v>1329593092.17155</v>
      </c>
      <c r="L2288">
        <v>2022691832.5125</v>
      </c>
      <c r="M2288">
        <v>2325119210.8294802</v>
      </c>
      <c r="N2288">
        <v>3199471478.5142598</v>
      </c>
      <c r="O2288">
        <v>5108506308.6500702</v>
      </c>
      <c r="Q2288" t="str">
        <f>VLOOKUP(A2288,Lookup_Tables!$D$2:$E$7,2,FALSE)</f>
        <v>AP</v>
      </c>
      <c r="R2288" t="str">
        <f>IFERROR(VLOOKUP(D2288,Lookup_Tables!$A$2:$B$21,2,FALSE),"All")</f>
        <v>Government_Loss</v>
      </c>
    </row>
    <row r="2289" spans="1:18" hidden="1">
      <c r="A2289">
        <v>-1</v>
      </c>
      <c r="B2289">
        <v>79</v>
      </c>
      <c r="C2289" t="s">
        <v>39</v>
      </c>
      <c r="D2289">
        <v>16</v>
      </c>
      <c r="E2289">
        <v>67221461.933903396</v>
      </c>
      <c r="F2289">
        <v>24268425.096762873</v>
      </c>
      <c r="G2289">
        <v>112874867.387218</v>
      </c>
      <c r="H2289">
        <v>355809388.094742</v>
      </c>
      <c r="I2289">
        <v>407921312.228122</v>
      </c>
      <c r="J2289">
        <v>696700391.51830602</v>
      </c>
      <c r="K2289">
        <v>1296760174.94454</v>
      </c>
      <c r="L2289">
        <v>2006841491.398</v>
      </c>
      <c r="M2289">
        <v>2313177937.2869802</v>
      </c>
      <c r="N2289">
        <v>3183735043.3604202</v>
      </c>
      <c r="O2289">
        <v>5101794351.3691502</v>
      </c>
      <c r="Q2289" t="str">
        <f>VLOOKUP(A2289,Lookup_Tables!$D$2:$E$7,2,FALSE)</f>
        <v>AP</v>
      </c>
      <c r="R2289" t="str">
        <f>IFERROR(VLOOKUP(D2289,Lookup_Tables!$A$2:$B$21,2,FALSE),"All")</f>
        <v>Government_Loss</v>
      </c>
    </row>
    <row r="2290" spans="1:18" hidden="1">
      <c r="A2290">
        <v>-1</v>
      </c>
      <c r="B2290">
        <v>79</v>
      </c>
      <c r="C2290" t="s">
        <v>38</v>
      </c>
      <c r="D2290">
        <v>17</v>
      </c>
      <c r="E2290">
        <v>357059111.58422297</v>
      </c>
      <c r="F2290">
        <v>137632432.13422367</v>
      </c>
      <c r="G2290">
        <v>637253209.30168402</v>
      </c>
      <c r="H2290">
        <v>1830184737.7899001</v>
      </c>
      <c r="I2290">
        <v>2275447855.1461</v>
      </c>
      <c r="J2290">
        <v>3604232194.2075701</v>
      </c>
      <c r="K2290">
        <v>6109592810.6177197</v>
      </c>
      <c r="L2290">
        <v>9518489941.9079094</v>
      </c>
      <c r="M2290">
        <v>10942865910.5252</v>
      </c>
      <c r="N2290">
        <v>18099558599.4963</v>
      </c>
      <c r="O2290">
        <v>22556885697.942402</v>
      </c>
      <c r="Q2290" t="str">
        <f>VLOOKUP(A2290,Lookup_Tables!$D$2:$E$7,2,FALSE)</f>
        <v>AP</v>
      </c>
      <c r="R2290" t="str">
        <f>IFERROR(VLOOKUP(D2290,Lookup_Tables!$A$2:$B$21,2,FALSE),"All")</f>
        <v>Emergency_Loss</v>
      </c>
    </row>
    <row r="2291" spans="1:18" hidden="1">
      <c r="A2291">
        <v>-1</v>
      </c>
      <c r="B2291">
        <v>79</v>
      </c>
      <c r="C2291" t="s">
        <v>39</v>
      </c>
      <c r="D2291">
        <v>17</v>
      </c>
      <c r="E2291">
        <v>326245220.45633101</v>
      </c>
      <c r="F2291">
        <v>123635905.007256</v>
      </c>
      <c r="G2291">
        <v>561350485.67638898</v>
      </c>
      <c r="H2291">
        <v>1675836506.0767801</v>
      </c>
      <c r="I2291">
        <v>2060173026.82956</v>
      </c>
      <c r="J2291">
        <v>3341784373.96626</v>
      </c>
      <c r="K2291">
        <v>5792347697.9717598</v>
      </c>
      <c r="L2291">
        <v>9224622252.5412197</v>
      </c>
      <c r="M2291">
        <v>10260405360.233101</v>
      </c>
      <c r="N2291">
        <v>15972633894.852301</v>
      </c>
      <c r="O2291">
        <v>22189421427.326302</v>
      </c>
      <c r="Q2291" t="str">
        <f>VLOOKUP(A2291,Lookup_Tables!$D$2:$E$7,2,FALSE)</f>
        <v>AP</v>
      </c>
      <c r="R2291" t="str">
        <f>IFERROR(VLOOKUP(D2291,Lookup_Tables!$A$2:$B$21,2,FALSE),"All")</f>
        <v>Emergency_Loss</v>
      </c>
    </row>
    <row r="2292" spans="1:18" hidden="1">
      <c r="A2292">
        <v>-1</v>
      </c>
      <c r="B2292">
        <v>79</v>
      </c>
      <c r="C2292" t="s">
        <v>38</v>
      </c>
      <c r="D2292">
        <v>18</v>
      </c>
      <c r="E2292">
        <v>429210819.34590602</v>
      </c>
      <c r="F2292">
        <v>164388474.29444146</v>
      </c>
      <c r="G2292">
        <v>774613449.19897604</v>
      </c>
      <c r="H2292">
        <v>2291362461.7860699</v>
      </c>
      <c r="I2292">
        <v>2729406313.7105098</v>
      </c>
      <c r="J2292">
        <v>4341520394.6725597</v>
      </c>
      <c r="K2292">
        <v>7431190365.1841602</v>
      </c>
      <c r="L2292">
        <v>10902851413.5805</v>
      </c>
      <c r="M2292">
        <v>13440126235.924801</v>
      </c>
      <c r="N2292">
        <v>19877605913.567902</v>
      </c>
      <c r="O2292">
        <v>28445840059.980499</v>
      </c>
      <c r="Q2292" t="str">
        <f>VLOOKUP(A2292,Lookup_Tables!$D$2:$E$7,2,FALSE)</f>
        <v>AP</v>
      </c>
      <c r="R2292" t="str">
        <f>IFERROR(VLOOKUP(D2292,Lookup_Tables!$A$2:$B$21,2,FALSE),"All")</f>
        <v>Govt_Plus_Emergency</v>
      </c>
    </row>
    <row r="2293" spans="1:18" hidden="1">
      <c r="A2293">
        <v>-1</v>
      </c>
      <c r="B2293">
        <v>79</v>
      </c>
      <c r="C2293" t="s">
        <v>39</v>
      </c>
      <c r="D2293">
        <v>18</v>
      </c>
      <c r="E2293">
        <v>392986004.45951498</v>
      </c>
      <c r="F2293">
        <v>145210684.02062723</v>
      </c>
      <c r="G2293">
        <v>683856328.82430303</v>
      </c>
      <c r="H2293">
        <v>2071013925.8107901</v>
      </c>
      <c r="I2293">
        <v>2405225222.88518</v>
      </c>
      <c r="J2293">
        <v>4109530808.8408098</v>
      </c>
      <c r="K2293">
        <v>7181660976.5605698</v>
      </c>
      <c r="L2293">
        <v>10459672868.307699</v>
      </c>
      <c r="M2293">
        <v>12939587155.1394</v>
      </c>
      <c r="N2293">
        <v>19458422558.403099</v>
      </c>
      <c r="O2293">
        <v>28066629971.3923</v>
      </c>
      <c r="Q2293" t="str">
        <f>VLOOKUP(A2293,Lookup_Tables!$D$2:$E$7,2,FALSE)</f>
        <v>AP</v>
      </c>
      <c r="R2293" t="str">
        <f>IFERROR(VLOOKUP(D2293,Lookup_Tables!$A$2:$B$21,2,FALSE),"All")</f>
        <v>Govt_Plus_Emergency</v>
      </c>
    </row>
    <row r="2294" spans="1:18" hidden="1">
      <c r="A2294">
        <v>-1</v>
      </c>
      <c r="B2294">
        <v>80</v>
      </c>
      <c r="C2294" t="s">
        <v>38</v>
      </c>
      <c r="D2294">
        <v>0</v>
      </c>
      <c r="E2294">
        <v>69981455.106174499</v>
      </c>
      <c r="F2294">
        <v>19586228.636188693</v>
      </c>
      <c r="G2294">
        <v>37978212.934566602</v>
      </c>
      <c r="H2294">
        <v>256862534.096466</v>
      </c>
      <c r="I2294">
        <v>355691726.82974398</v>
      </c>
      <c r="J2294">
        <v>841046150.48159897</v>
      </c>
      <c r="K2294">
        <v>2014557040.5366001</v>
      </c>
      <c r="L2294">
        <v>3483428764.9577498</v>
      </c>
      <c r="M2294">
        <v>3978195018.3288598</v>
      </c>
      <c r="N2294">
        <v>5121242121.6405401</v>
      </c>
      <c r="O2294">
        <v>6617253140.8810902</v>
      </c>
      <c r="Q2294" t="str">
        <f>VLOOKUP(A2294,Lookup_Tables!$D$2:$E$7,2,FALSE)</f>
        <v>AP</v>
      </c>
      <c r="R2294" t="str">
        <f>IFERROR(VLOOKUP(D2294,Lookup_Tables!$A$2:$B$21,2,FALSE),"All")</f>
        <v>Private Assets</v>
      </c>
    </row>
    <row r="2295" spans="1:18" hidden="1">
      <c r="A2295">
        <v>-1</v>
      </c>
      <c r="B2295">
        <v>80</v>
      </c>
      <c r="C2295" t="s">
        <v>39</v>
      </c>
      <c r="D2295">
        <v>0</v>
      </c>
      <c r="E2295">
        <v>68728056.985878199</v>
      </c>
      <c r="F2295">
        <v>19347463.402554341</v>
      </c>
      <c r="G2295">
        <v>36862677.510526203</v>
      </c>
      <c r="H2295">
        <v>243182024.14946601</v>
      </c>
      <c r="I2295">
        <v>346577178.60296202</v>
      </c>
      <c r="J2295">
        <v>823460882.83964598</v>
      </c>
      <c r="K2295">
        <v>1970571108.5871201</v>
      </c>
      <c r="L2295">
        <v>3401307664.8236799</v>
      </c>
      <c r="M2295">
        <v>3892743194.0601802</v>
      </c>
      <c r="N2295">
        <v>5035079169.8163404</v>
      </c>
      <c r="O2295">
        <v>6617253140.8810902</v>
      </c>
      <c r="Q2295" t="str">
        <f>VLOOKUP(A2295,Lookup_Tables!$D$2:$E$7,2,FALSE)</f>
        <v>AP</v>
      </c>
      <c r="R2295" t="str">
        <f>IFERROR(VLOOKUP(D2295,Lookup_Tables!$A$2:$B$21,2,FALSE),"All")</f>
        <v>Private Assets</v>
      </c>
    </row>
    <row r="2296" spans="1:18" hidden="1">
      <c r="A2296">
        <v>-1</v>
      </c>
      <c r="B2296">
        <v>80</v>
      </c>
      <c r="C2296" t="s">
        <v>38</v>
      </c>
      <c r="D2296">
        <v>1</v>
      </c>
      <c r="E2296">
        <v>302644.39747069502</v>
      </c>
      <c r="F2296">
        <v>83075.37579421117</v>
      </c>
      <c r="G2296">
        <v>44860.617978900897</v>
      </c>
      <c r="H2296">
        <v>721417.47115519096</v>
      </c>
      <c r="I2296">
        <v>1217489.0392116201</v>
      </c>
      <c r="J2296">
        <v>3421710.0174288</v>
      </c>
      <c r="K2296">
        <v>8796519.8325908296</v>
      </c>
      <c r="L2296">
        <v>16369790.912193701</v>
      </c>
      <c r="M2296">
        <v>19108083.9792707</v>
      </c>
      <c r="N2296">
        <v>26679578.6190858</v>
      </c>
      <c r="O2296">
        <v>36369512.427069098</v>
      </c>
      <c r="Q2296" t="str">
        <f>VLOOKUP(A2296,Lookup_Tables!$D$2:$E$7,2,FALSE)</f>
        <v>AP</v>
      </c>
      <c r="R2296" t="str">
        <f>IFERROR(VLOOKUP(D2296,Lookup_Tables!$A$2:$B$21,2,FALSE),"All")</f>
        <v>Airport</v>
      </c>
    </row>
    <row r="2297" spans="1:18" hidden="1">
      <c r="A2297">
        <v>-1</v>
      </c>
      <c r="B2297">
        <v>80</v>
      </c>
      <c r="C2297" t="s">
        <v>39</v>
      </c>
      <c r="D2297">
        <v>1</v>
      </c>
      <c r="E2297">
        <v>298320.707968353</v>
      </c>
      <c r="F2297">
        <v>81899.934481550445</v>
      </c>
      <c r="G2297">
        <v>43253.613557557597</v>
      </c>
      <c r="H2297">
        <v>698949.16978114005</v>
      </c>
      <c r="I2297">
        <v>1213586.1909982101</v>
      </c>
      <c r="J2297">
        <v>3406763.4112134301</v>
      </c>
      <c r="K2297">
        <v>8709478.4440573994</v>
      </c>
      <c r="L2297">
        <v>15583382.6062169</v>
      </c>
      <c r="M2297">
        <v>18368624.029414501</v>
      </c>
      <c r="N2297">
        <v>26679578.6190858</v>
      </c>
      <c r="O2297">
        <v>36369512.427069098</v>
      </c>
      <c r="Q2297" t="str">
        <f>VLOOKUP(A2297,Lookup_Tables!$D$2:$E$7,2,FALSE)</f>
        <v>AP</v>
      </c>
      <c r="R2297" t="str">
        <f>IFERROR(VLOOKUP(D2297,Lookup_Tables!$A$2:$B$21,2,FALSE),"All")</f>
        <v>Airport</v>
      </c>
    </row>
    <row r="2298" spans="1:18" hidden="1">
      <c r="A2298">
        <v>-1</v>
      </c>
      <c r="B2298">
        <v>80</v>
      </c>
      <c r="C2298" t="s">
        <v>38</v>
      </c>
      <c r="D2298">
        <v>2</v>
      </c>
      <c r="E2298">
        <v>5252915.9261430604</v>
      </c>
      <c r="F2298">
        <v>1393740.2882381566</v>
      </c>
      <c r="G2298">
        <v>1956788.3159302301</v>
      </c>
      <c r="H2298">
        <v>17295719.1169056</v>
      </c>
      <c r="I2298">
        <v>26122098.768748902</v>
      </c>
      <c r="J2298">
        <v>55829697.313960403</v>
      </c>
      <c r="K2298">
        <v>145121453.85011801</v>
      </c>
      <c r="L2298">
        <v>274823111.27540398</v>
      </c>
      <c r="M2298">
        <v>323251339.12781</v>
      </c>
      <c r="N2298">
        <v>447057957.829826</v>
      </c>
      <c r="O2298">
        <v>625880934.25662196</v>
      </c>
      <c r="Q2298" t="str">
        <f>VLOOKUP(A2298,Lookup_Tables!$D$2:$E$7,2,FALSE)</f>
        <v>AP</v>
      </c>
      <c r="R2298" t="str">
        <f>IFERROR(VLOOKUP(D2298,Lookup_Tables!$A$2:$B$21,2,FALSE),"All")</f>
        <v>Bridge</v>
      </c>
    </row>
    <row r="2299" spans="1:18" hidden="1">
      <c r="A2299">
        <v>-1</v>
      </c>
      <c r="B2299">
        <v>80</v>
      </c>
      <c r="C2299" t="s">
        <v>39</v>
      </c>
      <c r="D2299">
        <v>2</v>
      </c>
      <c r="E2299">
        <v>5171002.1402233904</v>
      </c>
      <c r="F2299">
        <v>1382291.7845074409</v>
      </c>
      <c r="G2299">
        <v>1863728.12802439</v>
      </c>
      <c r="H2299">
        <v>16595963.6235807</v>
      </c>
      <c r="I2299">
        <v>25179063.406592</v>
      </c>
      <c r="J2299">
        <v>53685194.624962099</v>
      </c>
      <c r="K2299">
        <v>142725968.64517701</v>
      </c>
      <c r="L2299">
        <v>267992961.96944699</v>
      </c>
      <c r="M2299">
        <v>319916118.19516402</v>
      </c>
      <c r="N2299">
        <v>446338171.64115101</v>
      </c>
      <c r="O2299">
        <v>625880934.25662196</v>
      </c>
      <c r="Q2299" t="str">
        <f>VLOOKUP(A2299,Lookup_Tables!$D$2:$E$7,2,FALSE)</f>
        <v>AP</v>
      </c>
      <c r="R2299" t="str">
        <f>IFERROR(VLOOKUP(D2299,Lookup_Tables!$A$2:$B$21,2,FALSE),"All")</f>
        <v>Bridge</v>
      </c>
    </row>
    <row r="2300" spans="1:18" hidden="1">
      <c r="A2300">
        <v>-1</v>
      </c>
      <c r="B2300">
        <v>80</v>
      </c>
      <c r="C2300" t="s">
        <v>38</v>
      </c>
      <c r="D2300">
        <v>3</v>
      </c>
      <c r="E2300">
        <v>542549.25733407796</v>
      </c>
      <c r="F2300">
        <v>156580.99807174655</v>
      </c>
      <c r="G2300">
        <v>184227.08477180701</v>
      </c>
      <c r="H2300">
        <v>1506112.6278333799</v>
      </c>
      <c r="I2300">
        <v>2250529.8558006398</v>
      </c>
      <c r="J2300">
        <v>6142743.41473433</v>
      </c>
      <c r="K2300">
        <v>15529915.0841165</v>
      </c>
      <c r="L2300">
        <v>29888442.743696801</v>
      </c>
      <c r="M2300">
        <v>32302513.2090136</v>
      </c>
      <c r="N2300">
        <v>45154945.552253202</v>
      </c>
      <c r="O2300">
        <v>56141396.779279701</v>
      </c>
      <c r="Q2300" t="str">
        <f>VLOOKUP(A2300,Lookup_Tables!$D$2:$E$7,2,FALSE)</f>
        <v>AP</v>
      </c>
      <c r="R2300" t="str">
        <f>IFERROR(VLOOKUP(D2300,Lookup_Tables!$A$2:$B$21,2,FALSE),"All")</f>
        <v>Govt Hosp</v>
      </c>
    </row>
    <row r="2301" spans="1:18" hidden="1">
      <c r="A2301">
        <v>-1</v>
      </c>
      <c r="B2301">
        <v>80</v>
      </c>
      <c r="C2301" t="s">
        <v>39</v>
      </c>
      <c r="D2301">
        <v>3</v>
      </c>
      <c r="E2301">
        <v>534643.98170288804</v>
      </c>
      <c r="F2301">
        <v>152720.86229464249</v>
      </c>
      <c r="G2301">
        <v>177392.79403841001</v>
      </c>
      <c r="H2301">
        <v>1487677.5962119999</v>
      </c>
      <c r="I2301">
        <v>2223015.0054839398</v>
      </c>
      <c r="J2301">
        <v>6032810.11152907</v>
      </c>
      <c r="K2301">
        <v>15463981.406461099</v>
      </c>
      <c r="L2301">
        <v>29588086.318427499</v>
      </c>
      <c r="M2301">
        <v>31604483.498361699</v>
      </c>
      <c r="N2301">
        <v>45154945.552253202</v>
      </c>
      <c r="O2301">
        <v>56121496.487532802</v>
      </c>
      <c r="Q2301" t="str">
        <f>VLOOKUP(A2301,Lookup_Tables!$D$2:$E$7,2,FALSE)</f>
        <v>AP</v>
      </c>
      <c r="R2301" t="str">
        <f>IFERROR(VLOOKUP(D2301,Lookup_Tables!$A$2:$B$21,2,FALSE),"All")</f>
        <v>Govt Hosp</v>
      </c>
    </row>
    <row r="2302" spans="1:18" hidden="1">
      <c r="A2302">
        <v>-1</v>
      </c>
      <c r="B2302">
        <v>80</v>
      </c>
      <c r="C2302" t="s">
        <v>38</v>
      </c>
      <c r="D2302">
        <v>4</v>
      </c>
      <c r="E2302">
        <v>346780.05979951302</v>
      </c>
      <c r="F2302">
        <v>99775.105293478235</v>
      </c>
      <c r="G2302">
        <v>184864.79351870099</v>
      </c>
      <c r="H2302">
        <v>1143151.03976532</v>
      </c>
      <c r="I2302">
        <v>1626476.63664646</v>
      </c>
      <c r="J2302">
        <v>3675797.0310267298</v>
      </c>
      <c r="K2302">
        <v>9500485.8658780996</v>
      </c>
      <c r="L2302">
        <v>17113453.317786202</v>
      </c>
      <c r="M2302">
        <v>19677897.562924601</v>
      </c>
      <c r="N2302">
        <v>27502012.537962399</v>
      </c>
      <c r="O2302">
        <v>38374045.797687501</v>
      </c>
      <c r="Q2302" t="str">
        <f>VLOOKUP(A2302,Lookup_Tables!$D$2:$E$7,2,FALSE)</f>
        <v>AP</v>
      </c>
      <c r="R2302" t="str">
        <f>IFERROR(VLOOKUP(D2302,Lookup_Tables!$A$2:$B$21,2,FALSE),"All")</f>
        <v>Govt Med Fac</v>
      </c>
    </row>
    <row r="2303" spans="1:18" hidden="1">
      <c r="A2303">
        <v>-1</v>
      </c>
      <c r="B2303">
        <v>80</v>
      </c>
      <c r="C2303" t="s">
        <v>39</v>
      </c>
      <c r="D2303">
        <v>4</v>
      </c>
      <c r="E2303">
        <v>340024.837717499</v>
      </c>
      <c r="F2303">
        <v>98271.411791736668</v>
      </c>
      <c r="G2303">
        <v>172409.62656469701</v>
      </c>
      <c r="H2303">
        <v>1104529.0123282999</v>
      </c>
      <c r="I2303">
        <v>1530186.1147131701</v>
      </c>
      <c r="J2303">
        <v>3675797.0310267298</v>
      </c>
      <c r="K2303">
        <v>9443380.5658505708</v>
      </c>
      <c r="L2303">
        <v>16123487.8841695</v>
      </c>
      <c r="M2303">
        <v>19281077.7251518</v>
      </c>
      <c r="N2303">
        <v>26797958.4767913</v>
      </c>
      <c r="O2303">
        <v>38184366.521588698</v>
      </c>
      <c r="Q2303" t="str">
        <f>VLOOKUP(A2303,Lookup_Tables!$D$2:$E$7,2,FALSE)</f>
        <v>AP</v>
      </c>
      <c r="R2303" t="str">
        <f>IFERROR(VLOOKUP(D2303,Lookup_Tables!$A$2:$B$21,2,FALSE),"All")</f>
        <v>Govt Med Fac</v>
      </c>
    </row>
    <row r="2304" spans="1:18" hidden="1">
      <c r="A2304">
        <v>-1</v>
      </c>
      <c r="B2304">
        <v>80</v>
      </c>
      <c r="C2304" t="s">
        <v>38</v>
      </c>
      <c r="D2304">
        <v>6</v>
      </c>
      <c r="E2304">
        <v>246051.39038948799</v>
      </c>
      <c r="F2304">
        <v>68904.410722546512</v>
      </c>
      <c r="G2304">
        <v>46238.476965087597</v>
      </c>
      <c r="H2304">
        <v>584519.32143261901</v>
      </c>
      <c r="I2304">
        <v>871229.33531872602</v>
      </c>
      <c r="J2304">
        <v>2442910.6728271898</v>
      </c>
      <c r="K2304">
        <v>7716741.2708940199</v>
      </c>
      <c r="L2304">
        <v>14061668.568430901</v>
      </c>
      <c r="M2304">
        <v>15997680.0728082</v>
      </c>
      <c r="N2304">
        <v>22921445.169179101</v>
      </c>
      <c r="O2304">
        <v>26868198.424967401</v>
      </c>
      <c r="Q2304" t="str">
        <f>VLOOKUP(A2304,Lookup_Tables!$D$2:$E$7,2,FALSE)</f>
        <v>AP</v>
      </c>
      <c r="R2304" t="str">
        <f>IFERROR(VLOOKUP(D2304,Lookup_Tables!$A$2:$B$21,2,FALSE),"All")</f>
        <v>Port</v>
      </c>
    </row>
    <row r="2305" spans="1:18" hidden="1">
      <c r="A2305">
        <v>-1</v>
      </c>
      <c r="B2305">
        <v>80</v>
      </c>
      <c r="C2305" t="s">
        <v>39</v>
      </c>
      <c r="D2305">
        <v>6</v>
      </c>
      <c r="E2305">
        <v>243281.324413686</v>
      </c>
      <c r="F2305">
        <v>68597.566618605197</v>
      </c>
      <c r="G2305">
        <v>44878.545356279901</v>
      </c>
      <c r="H2305">
        <v>582543.94311761495</v>
      </c>
      <c r="I2305">
        <v>839450.16710372001</v>
      </c>
      <c r="J2305">
        <v>2408186.5833292301</v>
      </c>
      <c r="K2305">
        <v>7624428.2842392698</v>
      </c>
      <c r="L2305">
        <v>13946023.1970533</v>
      </c>
      <c r="M2305">
        <v>15997680.0728082</v>
      </c>
      <c r="N2305">
        <v>22921445.169179101</v>
      </c>
      <c r="O2305">
        <v>25847914.981553599</v>
      </c>
      <c r="Q2305" t="str">
        <f>VLOOKUP(A2305,Lookup_Tables!$D$2:$E$7,2,FALSE)</f>
        <v>AP</v>
      </c>
      <c r="R2305" t="str">
        <f>IFERROR(VLOOKUP(D2305,Lookup_Tables!$A$2:$B$21,2,FALSE),"All")</f>
        <v>Port</v>
      </c>
    </row>
    <row r="2306" spans="1:18" hidden="1">
      <c r="A2306">
        <v>-1</v>
      </c>
      <c r="B2306">
        <v>80</v>
      </c>
      <c r="C2306" t="s">
        <v>38</v>
      </c>
      <c r="D2306">
        <v>9</v>
      </c>
      <c r="E2306">
        <v>364079.44606933801</v>
      </c>
      <c r="F2306">
        <v>108828.25935414815</v>
      </c>
      <c r="G2306">
        <v>244769.51512731201</v>
      </c>
      <c r="H2306">
        <v>999510.53386739502</v>
      </c>
      <c r="I2306">
        <v>1344455.345763</v>
      </c>
      <c r="J2306">
        <v>3697082.64364267</v>
      </c>
      <c r="K2306">
        <v>9766612.7363853194</v>
      </c>
      <c r="L2306">
        <v>18647356.570956402</v>
      </c>
      <c r="M2306">
        <v>21594005.981589898</v>
      </c>
      <c r="N2306">
        <v>30020036.938811801</v>
      </c>
      <c r="O2306">
        <v>38316246.530109897</v>
      </c>
      <c r="Q2306" t="str">
        <f>VLOOKUP(A2306,Lookup_Tables!$D$2:$E$7,2,FALSE)</f>
        <v>AP</v>
      </c>
      <c r="R2306" t="str">
        <f>IFERROR(VLOOKUP(D2306,Lookup_Tables!$A$2:$B$21,2,FALSE),"All")</f>
        <v>Pub Admin Bldg</v>
      </c>
    </row>
    <row r="2307" spans="1:18" hidden="1">
      <c r="A2307">
        <v>-1</v>
      </c>
      <c r="B2307">
        <v>80</v>
      </c>
      <c r="C2307" t="s">
        <v>39</v>
      </c>
      <c r="D2307">
        <v>9</v>
      </c>
      <c r="E2307">
        <v>357998.73117424297</v>
      </c>
      <c r="F2307">
        <v>107102.74172014202</v>
      </c>
      <c r="G2307">
        <v>242521.06627335801</v>
      </c>
      <c r="H2307">
        <v>942854.22907109803</v>
      </c>
      <c r="I2307">
        <v>1298026.5370123601</v>
      </c>
      <c r="J2307">
        <v>3607549.5930401701</v>
      </c>
      <c r="K2307">
        <v>9304853.4195505902</v>
      </c>
      <c r="L2307">
        <v>18627952.847378898</v>
      </c>
      <c r="M2307">
        <v>21594005.981589898</v>
      </c>
      <c r="N2307">
        <v>30020036.938811801</v>
      </c>
      <c r="O2307">
        <v>38316246.530109897</v>
      </c>
      <c r="Q2307" t="str">
        <f>VLOOKUP(A2307,Lookup_Tables!$D$2:$E$7,2,FALSE)</f>
        <v>AP</v>
      </c>
      <c r="R2307" t="str">
        <f>IFERROR(VLOOKUP(D2307,Lookup_Tables!$A$2:$B$21,2,FALSE),"All")</f>
        <v>Pub Admin Bldg</v>
      </c>
    </row>
    <row r="2308" spans="1:18" hidden="1">
      <c r="A2308">
        <v>-1</v>
      </c>
      <c r="B2308">
        <v>80</v>
      </c>
      <c r="C2308" t="s">
        <v>38</v>
      </c>
      <c r="D2308">
        <v>10</v>
      </c>
      <c r="E2308">
        <v>2899967.34894482</v>
      </c>
      <c r="F2308">
        <v>800920.53685190761</v>
      </c>
      <c r="G2308">
        <v>999135.071668613</v>
      </c>
      <c r="H2308">
        <v>8991852.4394342601</v>
      </c>
      <c r="I2308">
        <v>12507611.435911501</v>
      </c>
      <c r="J2308">
        <v>30127362.3458189</v>
      </c>
      <c r="K2308">
        <v>78058782.295602098</v>
      </c>
      <c r="L2308">
        <v>149550079.36068401</v>
      </c>
      <c r="M2308">
        <v>180705557.12318099</v>
      </c>
      <c r="N2308">
        <v>245275124.11479899</v>
      </c>
      <c r="O2308">
        <v>364581031.445566</v>
      </c>
      <c r="Q2308" t="str">
        <f>VLOOKUP(A2308,Lookup_Tables!$D$2:$E$7,2,FALSE)</f>
        <v>AP</v>
      </c>
      <c r="R2308" t="str">
        <f>IFERROR(VLOOKUP(D2308,Lookup_Tables!$A$2:$B$21,2,FALSE),"All")</f>
        <v>Pub School</v>
      </c>
    </row>
    <row r="2309" spans="1:18" hidden="1">
      <c r="A2309">
        <v>-1</v>
      </c>
      <c r="B2309">
        <v>80</v>
      </c>
      <c r="C2309" t="s">
        <v>39</v>
      </c>
      <c r="D2309">
        <v>10</v>
      </c>
      <c r="E2309">
        <v>2859004.6655657599</v>
      </c>
      <c r="F2309">
        <v>784122.1806899216</v>
      </c>
      <c r="G2309">
        <v>959769.12729775405</v>
      </c>
      <c r="H2309">
        <v>8759620.1821765304</v>
      </c>
      <c r="I2309">
        <v>12120111.0943687</v>
      </c>
      <c r="J2309">
        <v>29395521.437125701</v>
      </c>
      <c r="K2309">
        <v>78002590.446736604</v>
      </c>
      <c r="L2309">
        <v>144356835.91634899</v>
      </c>
      <c r="M2309">
        <v>179558290.25776601</v>
      </c>
      <c r="N2309">
        <v>245275124.11479899</v>
      </c>
      <c r="O2309">
        <v>364580692.14856303</v>
      </c>
      <c r="Q2309" t="str">
        <f>VLOOKUP(A2309,Lookup_Tables!$D$2:$E$7,2,FALSE)</f>
        <v>AP</v>
      </c>
      <c r="R2309" t="str">
        <f>IFERROR(VLOOKUP(D2309,Lookup_Tables!$A$2:$B$21,2,FALSE),"All")</f>
        <v>Pub School</v>
      </c>
    </row>
    <row r="2310" spans="1:18" hidden="1">
      <c r="A2310">
        <v>-1</v>
      </c>
      <c r="B2310">
        <v>80</v>
      </c>
      <c r="C2310" t="s">
        <v>38</v>
      </c>
      <c r="D2310">
        <v>11</v>
      </c>
      <c r="E2310">
        <v>245253.95366939099</v>
      </c>
      <c r="F2310">
        <v>75038.532558533625</v>
      </c>
      <c r="G2310">
        <v>12284.718788353801</v>
      </c>
      <c r="H2310">
        <v>311224.83046056901</v>
      </c>
      <c r="I2310">
        <v>528196.41513698397</v>
      </c>
      <c r="J2310">
        <v>2264371.7254063599</v>
      </c>
      <c r="K2310">
        <v>7235341.51161802</v>
      </c>
      <c r="L2310">
        <v>14315084.307969401</v>
      </c>
      <c r="M2310">
        <v>16370625.077271201</v>
      </c>
      <c r="N2310">
        <v>22467639.6073802</v>
      </c>
      <c r="O2310">
        <v>32016488.753185499</v>
      </c>
      <c r="Q2310" t="str">
        <f>VLOOKUP(A2310,Lookup_Tables!$D$2:$E$7,2,FALSE)</f>
        <v>AP</v>
      </c>
      <c r="R2310" t="str">
        <f>IFERROR(VLOOKUP(D2310,Lookup_Tables!$A$2:$B$21,2,FALSE),"All")</f>
        <v>Pub Univ</v>
      </c>
    </row>
    <row r="2311" spans="1:18" hidden="1">
      <c r="A2311">
        <v>-1</v>
      </c>
      <c r="B2311">
        <v>80</v>
      </c>
      <c r="C2311" t="s">
        <v>39</v>
      </c>
      <c r="D2311">
        <v>11</v>
      </c>
      <c r="E2311">
        <v>243061.230795557</v>
      </c>
      <c r="F2311">
        <v>74831.746306809975</v>
      </c>
      <c r="G2311">
        <v>12284.718788353801</v>
      </c>
      <c r="H2311">
        <v>311224.83046056901</v>
      </c>
      <c r="I2311">
        <v>528196.41513698397</v>
      </c>
      <c r="J2311">
        <v>2264371.7254063599</v>
      </c>
      <c r="K2311">
        <v>7128878.25023189</v>
      </c>
      <c r="L2311">
        <v>14315084.307969401</v>
      </c>
      <c r="M2311">
        <v>16370625.077271201</v>
      </c>
      <c r="N2311">
        <v>21014019.292200498</v>
      </c>
      <c r="O2311">
        <v>32016488.753185499</v>
      </c>
      <c r="Q2311" t="str">
        <f>VLOOKUP(A2311,Lookup_Tables!$D$2:$E$7,2,FALSE)</f>
        <v>AP</v>
      </c>
      <c r="R2311" t="str">
        <f>IFERROR(VLOOKUP(D2311,Lookup_Tables!$A$2:$B$21,2,FALSE),"All")</f>
        <v>Pub Univ</v>
      </c>
    </row>
    <row r="2312" spans="1:18" hidden="1">
      <c r="A2312">
        <v>-1</v>
      </c>
      <c r="B2312">
        <v>80</v>
      </c>
      <c r="C2312" t="s">
        <v>38</v>
      </c>
      <c r="D2312">
        <v>13</v>
      </c>
      <c r="E2312">
        <v>2400373.3259032201</v>
      </c>
      <c r="F2312">
        <v>673146.12653938751</v>
      </c>
      <c r="G2312">
        <v>386717.10662195203</v>
      </c>
      <c r="H2312">
        <v>6228913.7619912401</v>
      </c>
      <c r="I2312">
        <v>9837344.4001219291</v>
      </c>
      <c r="J2312">
        <v>24290473.654736001</v>
      </c>
      <c r="K2312">
        <v>66913237.868834302</v>
      </c>
      <c r="L2312">
        <v>134052295.629412</v>
      </c>
      <c r="M2312">
        <v>157322527.22957599</v>
      </c>
      <c r="N2312">
        <v>221543559.31858301</v>
      </c>
      <c r="O2312">
        <v>283621665.94770497</v>
      </c>
      <c r="Q2312" t="str">
        <f>VLOOKUP(A2312,Lookup_Tables!$D$2:$E$7,2,FALSE)</f>
        <v>AP</v>
      </c>
      <c r="R2312" t="str">
        <f>IFERROR(VLOOKUP(D2312,Lookup_Tables!$A$2:$B$21,2,FALSE),"All")</f>
        <v>Residual Inst</v>
      </c>
    </row>
    <row r="2313" spans="1:18" hidden="1">
      <c r="A2313">
        <v>-1</v>
      </c>
      <c r="B2313">
        <v>80</v>
      </c>
      <c r="C2313" t="s">
        <v>39</v>
      </c>
      <c r="D2313">
        <v>13</v>
      </c>
      <c r="E2313">
        <v>2374742.2241163002</v>
      </c>
      <c r="F2313">
        <v>661325.22385769151</v>
      </c>
      <c r="G2313">
        <v>370068.77540829801</v>
      </c>
      <c r="H2313">
        <v>6113436.7213437697</v>
      </c>
      <c r="I2313">
        <v>9585219.9391926304</v>
      </c>
      <c r="J2313">
        <v>24290473.654736001</v>
      </c>
      <c r="K2313">
        <v>66913237.868834302</v>
      </c>
      <c r="L2313">
        <v>131990250.00935701</v>
      </c>
      <c r="M2313">
        <v>154013653.40400901</v>
      </c>
      <c r="N2313">
        <v>221543559.31858301</v>
      </c>
      <c r="O2313">
        <v>283621665.94770497</v>
      </c>
      <c r="Q2313" t="str">
        <f>VLOOKUP(A2313,Lookup_Tables!$D$2:$E$7,2,FALSE)</f>
        <v>AP</v>
      </c>
      <c r="R2313" t="str">
        <f>IFERROR(VLOOKUP(D2313,Lookup_Tables!$A$2:$B$21,2,FALSE),"All")</f>
        <v>Residual Inst</v>
      </c>
    </row>
    <row r="2314" spans="1:18" hidden="1">
      <c r="A2314">
        <v>-1</v>
      </c>
      <c r="B2314">
        <v>80</v>
      </c>
      <c r="C2314" t="s">
        <v>38</v>
      </c>
      <c r="D2314">
        <v>14</v>
      </c>
      <c r="E2314">
        <v>5538328.34939529</v>
      </c>
      <c r="F2314">
        <v>1540597.3648392442</v>
      </c>
      <c r="G2314">
        <v>1870977.5624301501</v>
      </c>
      <c r="H2314">
        <v>18322673.5408669</v>
      </c>
      <c r="I2314">
        <v>24847377.1417116</v>
      </c>
      <c r="J2314">
        <v>53456286.832630999</v>
      </c>
      <c r="K2314">
        <v>156727919.75200099</v>
      </c>
      <c r="L2314">
        <v>300464112.04521197</v>
      </c>
      <c r="M2314">
        <v>329807724.01832801</v>
      </c>
      <c r="N2314">
        <v>423959095.30976301</v>
      </c>
      <c r="O2314">
        <v>729781711.252702</v>
      </c>
      <c r="Q2314" t="str">
        <f>VLOOKUP(A2314,Lookup_Tables!$D$2:$E$7,2,FALSE)</f>
        <v>AP</v>
      </c>
      <c r="R2314" t="str">
        <f>IFERROR(VLOOKUP(D2314,Lookup_Tables!$A$2:$B$21,2,FALSE),"All")</f>
        <v>Road</v>
      </c>
    </row>
    <row r="2315" spans="1:18" hidden="1">
      <c r="A2315">
        <v>-1</v>
      </c>
      <c r="B2315">
        <v>80</v>
      </c>
      <c r="C2315" t="s">
        <v>39</v>
      </c>
      <c r="D2315">
        <v>14</v>
      </c>
      <c r="E2315">
        <v>5436957.81143534</v>
      </c>
      <c r="F2315">
        <v>1475115.1865445566</v>
      </c>
      <c r="G2315">
        <v>1845708.6549952901</v>
      </c>
      <c r="H2315">
        <v>17622384.775500402</v>
      </c>
      <c r="I2315">
        <v>24566641.739581902</v>
      </c>
      <c r="J2315">
        <v>52860606.524930403</v>
      </c>
      <c r="K2315">
        <v>156556098.19635499</v>
      </c>
      <c r="L2315">
        <v>296854578.71318299</v>
      </c>
      <c r="M2315">
        <v>324040481.87742299</v>
      </c>
      <c r="N2315">
        <v>420089637.71318501</v>
      </c>
      <c r="O2315">
        <v>729650603.96186805</v>
      </c>
      <c r="Q2315" t="str">
        <f>VLOOKUP(A2315,Lookup_Tables!$D$2:$E$7,2,FALSE)</f>
        <v>AP</v>
      </c>
      <c r="R2315" t="str">
        <f>IFERROR(VLOOKUP(D2315,Lookup_Tables!$A$2:$B$21,2,FALSE),"All")</f>
        <v>Road</v>
      </c>
    </row>
    <row r="2316" spans="1:18" hidden="1">
      <c r="A2316">
        <v>-1</v>
      </c>
      <c r="B2316">
        <v>80</v>
      </c>
      <c r="C2316" t="s">
        <v>38</v>
      </c>
      <c r="D2316">
        <v>15</v>
      </c>
      <c r="E2316">
        <v>88120398.561293095</v>
      </c>
      <c r="F2316">
        <v>24993165.804272085</v>
      </c>
      <c r="G2316">
        <v>45861547.341805898</v>
      </c>
      <c r="H2316">
        <v>310560599.05025202</v>
      </c>
      <c r="I2316">
        <v>436118643.17150998</v>
      </c>
      <c r="J2316">
        <v>1037901269.76515</v>
      </c>
      <c r="K2316">
        <v>2563419594.08776</v>
      </c>
      <c r="L2316">
        <v>4452123879.4475403</v>
      </c>
      <c r="M2316">
        <v>5008681043.9588699</v>
      </c>
      <c r="N2316">
        <v>6478013386.6817102</v>
      </c>
      <c r="O2316">
        <v>8346611076.9470301</v>
      </c>
      <c r="Q2316" t="str">
        <f>VLOOKUP(A2316,Lookup_Tables!$D$2:$E$7,2,FALSE)</f>
        <v>AP</v>
      </c>
      <c r="R2316" t="str">
        <f>IFERROR(VLOOKUP(D2316,Lookup_Tables!$A$2:$B$21,2,FALSE),"All")</f>
        <v>All</v>
      </c>
    </row>
    <row r="2317" spans="1:18" hidden="1">
      <c r="A2317">
        <v>-1</v>
      </c>
      <c r="B2317">
        <v>80</v>
      </c>
      <c r="C2317" t="s">
        <v>39</v>
      </c>
      <c r="D2317">
        <v>15</v>
      </c>
      <c r="E2317">
        <v>86561444.686225906</v>
      </c>
      <c r="F2317">
        <v>24235569.732431084</v>
      </c>
      <c r="G2317">
        <v>43890935.311898202</v>
      </c>
      <c r="H2317">
        <v>295898283.65165001</v>
      </c>
      <c r="I2317">
        <v>426618098.898202</v>
      </c>
      <c r="J2317">
        <v>1015746160.9172601</v>
      </c>
      <c r="K2317">
        <v>2552566417.40448</v>
      </c>
      <c r="L2317">
        <v>4358821645.4045601</v>
      </c>
      <c r="M2317">
        <v>4994915366.6435699</v>
      </c>
      <c r="N2317">
        <v>6428628963.7165298</v>
      </c>
      <c r="O2317">
        <v>8333947689.2233896</v>
      </c>
      <c r="Q2317" t="str">
        <f>VLOOKUP(A2317,Lookup_Tables!$D$2:$E$7,2,FALSE)</f>
        <v>AP</v>
      </c>
      <c r="R2317" t="str">
        <f>IFERROR(VLOOKUP(D2317,Lookup_Tables!$A$2:$B$21,2,FALSE),"All")</f>
        <v>All</v>
      </c>
    </row>
    <row r="2318" spans="1:18" hidden="1">
      <c r="A2318">
        <v>-1</v>
      </c>
      <c r="B2318">
        <v>80</v>
      </c>
      <c r="C2318" t="s">
        <v>38</v>
      </c>
      <c r="D2318">
        <v>16</v>
      </c>
      <c r="E2318">
        <v>18138943.455118898</v>
      </c>
      <c r="F2318">
        <v>5249013.7848726939</v>
      </c>
      <c r="G2318">
        <v>7392599.1209457796</v>
      </c>
      <c r="H2318">
        <v>60187377.556006402</v>
      </c>
      <c r="I2318">
        <v>82222124.082438096</v>
      </c>
      <c r="J2318">
        <v>184318807.13574001</v>
      </c>
      <c r="K2318">
        <v>505007614.23811197</v>
      </c>
      <c r="L2318">
        <v>968695114.48979998</v>
      </c>
      <c r="M2318">
        <v>1076583512.6534901</v>
      </c>
      <c r="N2318">
        <v>1448858514.70959</v>
      </c>
      <c r="O2318">
        <v>2009882827.9117301</v>
      </c>
      <c r="Q2318" t="str">
        <f>VLOOKUP(A2318,Lookup_Tables!$D$2:$E$7,2,FALSE)</f>
        <v>AP</v>
      </c>
      <c r="R2318" t="str">
        <f>IFERROR(VLOOKUP(D2318,Lookup_Tables!$A$2:$B$21,2,FALSE),"All")</f>
        <v>Government_Loss</v>
      </c>
    </row>
    <row r="2319" spans="1:18" hidden="1">
      <c r="A2319">
        <v>-1</v>
      </c>
      <c r="B2319">
        <v>80</v>
      </c>
      <c r="C2319" t="s">
        <v>39</v>
      </c>
      <c r="D2319">
        <v>16</v>
      </c>
      <c r="E2319">
        <v>17841623.125845801</v>
      </c>
      <c r="F2319">
        <v>5146949.494045157</v>
      </c>
      <c r="G2319">
        <v>6990891.4172419896</v>
      </c>
      <c r="H2319">
        <v>57790673.747953802</v>
      </c>
      <c r="I2319">
        <v>80011280.051092207</v>
      </c>
      <c r="J2319">
        <v>181546599.22749299</v>
      </c>
      <c r="K2319">
        <v>505007614.23811197</v>
      </c>
      <c r="L2319">
        <v>932307292.05455506</v>
      </c>
      <c r="M2319">
        <v>1048455107.38551</v>
      </c>
      <c r="N2319">
        <v>1443789880.24244</v>
      </c>
      <c r="O2319">
        <v>2009620544.6337199</v>
      </c>
      <c r="Q2319" t="str">
        <f>VLOOKUP(A2319,Lookup_Tables!$D$2:$E$7,2,FALSE)</f>
        <v>AP</v>
      </c>
      <c r="R2319" t="str">
        <f>IFERROR(VLOOKUP(D2319,Lookup_Tables!$A$2:$B$21,2,FALSE),"All")</f>
        <v>Government_Loss</v>
      </c>
    </row>
    <row r="2320" spans="1:18" hidden="1">
      <c r="A2320">
        <v>-1</v>
      </c>
      <c r="B2320">
        <v>80</v>
      </c>
      <c r="C2320" t="s">
        <v>38</v>
      </c>
      <c r="D2320">
        <v>17</v>
      </c>
      <c r="E2320">
        <v>10946915.2825872</v>
      </c>
      <c r="F2320">
        <v>2979332.2561259139</v>
      </c>
      <c r="G2320">
        <v>5031202.9050956899</v>
      </c>
      <c r="H2320">
        <v>37140085.764230996</v>
      </c>
      <c r="I2320">
        <v>55229869.471900403</v>
      </c>
      <c r="J2320">
        <v>122635913.793072</v>
      </c>
      <c r="K2320">
        <v>322850841.052598</v>
      </c>
      <c r="L2320">
        <v>573951354.73336995</v>
      </c>
      <c r="M2320">
        <v>643943064.89257598</v>
      </c>
      <c r="N2320">
        <v>844565859.89686298</v>
      </c>
      <c r="O2320">
        <v>1134695393.4588499</v>
      </c>
      <c r="Q2320" t="str">
        <f>VLOOKUP(A2320,Lookup_Tables!$D$2:$E$7,2,FALSE)</f>
        <v>AP</v>
      </c>
      <c r="R2320" t="str">
        <f>IFERROR(VLOOKUP(D2320,Lookup_Tables!$A$2:$B$21,2,FALSE),"All")</f>
        <v>Emergency_Loss</v>
      </c>
    </row>
    <row r="2321" spans="1:18" hidden="1">
      <c r="A2321">
        <v>-1</v>
      </c>
      <c r="B2321">
        <v>80</v>
      </c>
      <c r="C2321" t="s">
        <v>39</v>
      </c>
      <c r="D2321">
        <v>17</v>
      </c>
      <c r="E2321">
        <v>10769407.817088</v>
      </c>
      <c r="F2321">
        <v>2986656.9832460498</v>
      </c>
      <c r="G2321">
        <v>4798352.8240808202</v>
      </c>
      <c r="H2321">
        <v>35578385.7879721</v>
      </c>
      <c r="I2321">
        <v>54194422.796267502</v>
      </c>
      <c r="J2321">
        <v>122146892.25216</v>
      </c>
      <c r="K2321">
        <v>314844429.95390898</v>
      </c>
      <c r="L2321">
        <v>551292353.08301997</v>
      </c>
      <c r="M2321">
        <v>626002452.18498802</v>
      </c>
      <c r="N2321">
        <v>844565859.89686298</v>
      </c>
      <c r="O2321">
        <v>1091513994.27284</v>
      </c>
      <c r="Q2321" t="str">
        <f>VLOOKUP(A2321,Lookup_Tables!$D$2:$E$7,2,FALSE)</f>
        <v>AP</v>
      </c>
      <c r="R2321" t="str">
        <f>IFERROR(VLOOKUP(D2321,Lookup_Tables!$A$2:$B$21,2,FALSE),"All")</f>
        <v>Emergency_Loss</v>
      </c>
    </row>
    <row r="2322" spans="1:18" hidden="1">
      <c r="A2322">
        <v>-1</v>
      </c>
      <c r="B2322">
        <v>80</v>
      </c>
      <c r="C2322" t="s">
        <v>38</v>
      </c>
      <c r="D2322">
        <v>18</v>
      </c>
      <c r="E2322">
        <v>29085858.737706099</v>
      </c>
      <c r="F2322">
        <v>7918333.4280462265</v>
      </c>
      <c r="G2322">
        <v>12388197.9397453</v>
      </c>
      <c r="H2322">
        <v>96938617.502510607</v>
      </c>
      <c r="I2322">
        <v>137921434.59536001</v>
      </c>
      <c r="J2322">
        <v>312294323.66469097</v>
      </c>
      <c r="K2322">
        <v>865672335.14374602</v>
      </c>
      <c r="L2322">
        <v>1533935765.4449601</v>
      </c>
      <c r="M2322">
        <v>1749125628.2202001</v>
      </c>
      <c r="N2322">
        <v>2293424374.6064601</v>
      </c>
      <c r="O2322">
        <v>3162107349.7388802</v>
      </c>
      <c r="Q2322" t="str">
        <f>VLOOKUP(A2322,Lookup_Tables!$D$2:$E$7,2,FALSE)</f>
        <v>AP</v>
      </c>
      <c r="R2322" t="str">
        <f>IFERROR(VLOOKUP(D2322,Lookup_Tables!$A$2:$B$21,2,FALSE),"All")</f>
        <v>Govt_Plus_Emergency</v>
      </c>
    </row>
    <row r="2323" spans="1:18" hidden="1">
      <c r="A2323">
        <v>-1</v>
      </c>
      <c r="B2323">
        <v>80</v>
      </c>
      <c r="C2323" t="s">
        <v>39</v>
      </c>
      <c r="D2323">
        <v>18</v>
      </c>
      <c r="E2323">
        <v>28608071.493260201</v>
      </c>
      <c r="F2323">
        <v>7734230.0627730004</v>
      </c>
      <c r="G2323">
        <v>11981175.4710768</v>
      </c>
      <c r="H2323">
        <v>94286618.056045204</v>
      </c>
      <c r="I2323">
        <v>133248361.567296</v>
      </c>
      <c r="J2323">
        <v>307030542.79649502</v>
      </c>
      <c r="K2323">
        <v>860655927.31079304</v>
      </c>
      <c r="L2323">
        <v>1503236251.36937</v>
      </c>
      <c r="M2323">
        <v>1729708708.1438799</v>
      </c>
      <c r="N2323">
        <v>2254871417.2695999</v>
      </c>
      <c r="O2323">
        <v>3158638608.0451798</v>
      </c>
      <c r="Q2323" t="str">
        <f>VLOOKUP(A2323,Lookup_Tables!$D$2:$E$7,2,FALSE)</f>
        <v>AP</v>
      </c>
      <c r="R2323" t="str">
        <f>IFERROR(VLOOKUP(D2323,Lookup_Tables!$A$2:$B$21,2,FALSE),"All")</f>
        <v>Govt_Plus_Emergency</v>
      </c>
    </row>
    <row r="2324" spans="1:18" hidden="1">
      <c r="A2324">
        <v>-1</v>
      </c>
      <c r="B2324">
        <v>81</v>
      </c>
      <c r="C2324" t="s">
        <v>38</v>
      </c>
      <c r="D2324">
        <v>0</v>
      </c>
      <c r="E2324">
        <v>163843436.41784501</v>
      </c>
      <c r="F2324">
        <v>47192594.010581017</v>
      </c>
      <c r="G2324">
        <v>82985854.342520595</v>
      </c>
      <c r="H2324">
        <v>523535907.385584</v>
      </c>
      <c r="I2324">
        <v>748969157.30627894</v>
      </c>
      <c r="J2324">
        <v>1625975536.1761999</v>
      </c>
      <c r="K2324">
        <v>4631638361.99718</v>
      </c>
      <c r="L2324">
        <v>8887851725.0190792</v>
      </c>
      <c r="M2324">
        <v>10135597286.2034</v>
      </c>
      <c r="N2324">
        <v>13825977868.439899</v>
      </c>
      <c r="O2324">
        <v>15792225747.2223</v>
      </c>
      <c r="Q2324" t="str">
        <f>VLOOKUP(A2324,Lookup_Tables!$D$2:$E$7,2,FALSE)</f>
        <v>AP</v>
      </c>
      <c r="R2324" t="str">
        <f>IFERROR(VLOOKUP(D2324,Lookup_Tables!$A$2:$B$21,2,FALSE),"All")</f>
        <v>Private Assets</v>
      </c>
    </row>
    <row r="2325" spans="1:18" hidden="1">
      <c r="A2325">
        <v>-1</v>
      </c>
      <c r="B2325">
        <v>81</v>
      </c>
      <c r="C2325" t="s">
        <v>39</v>
      </c>
      <c r="D2325">
        <v>0</v>
      </c>
      <c r="E2325">
        <v>160857142.70170501</v>
      </c>
      <c r="F2325">
        <v>46248735.271168888</v>
      </c>
      <c r="G2325">
        <v>79544757.362853795</v>
      </c>
      <c r="H2325">
        <v>506810523.80169803</v>
      </c>
      <c r="I2325">
        <v>734202474.930264</v>
      </c>
      <c r="J2325">
        <v>1598079940.3678401</v>
      </c>
      <c r="K2325">
        <v>4494131036.1683903</v>
      </c>
      <c r="L2325">
        <v>8887851725.0190792</v>
      </c>
      <c r="M2325">
        <v>9995259482.6006794</v>
      </c>
      <c r="N2325">
        <v>13545568567.0268</v>
      </c>
      <c r="O2325">
        <v>15792225747.2223</v>
      </c>
      <c r="Q2325" t="str">
        <f>VLOOKUP(A2325,Lookup_Tables!$D$2:$E$7,2,FALSE)</f>
        <v>AP</v>
      </c>
      <c r="R2325" t="str">
        <f>IFERROR(VLOOKUP(D2325,Lookup_Tables!$A$2:$B$21,2,FALSE),"All")</f>
        <v>Private Assets</v>
      </c>
    </row>
    <row r="2326" spans="1:18" hidden="1">
      <c r="A2326">
        <v>-1</v>
      </c>
      <c r="B2326">
        <v>81</v>
      </c>
      <c r="C2326" t="s">
        <v>38</v>
      </c>
      <c r="D2326">
        <v>1</v>
      </c>
      <c r="E2326">
        <v>1697387.1920004999</v>
      </c>
      <c r="F2326">
        <v>472045.23007934098</v>
      </c>
      <c r="G2326">
        <v>152445.043564858</v>
      </c>
      <c r="H2326">
        <v>3754339.9460826698</v>
      </c>
      <c r="I2326">
        <v>6525605.4471743796</v>
      </c>
      <c r="J2326">
        <v>19288415.291295402</v>
      </c>
      <c r="K2326">
        <v>53281076.7644284</v>
      </c>
      <c r="L2326">
        <v>96648928.841280907</v>
      </c>
      <c r="M2326">
        <v>110042498.12847599</v>
      </c>
      <c r="N2326">
        <v>139109262.675071</v>
      </c>
      <c r="O2326">
        <v>189025538.433543</v>
      </c>
      <c r="Q2326" t="str">
        <f>VLOOKUP(A2326,Lookup_Tables!$D$2:$E$7,2,FALSE)</f>
        <v>AP</v>
      </c>
      <c r="R2326" t="str">
        <f>IFERROR(VLOOKUP(D2326,Lookup_Tables!$A$2:$B$21,2,FALSE),"All")</f>
        <v>Airport</v>
      </c>
    </row>
    <row r="2327" spans="1:18" hidden="1">
      <c r="A2327">
        <v>-1</v>
      </c>
      <c r="B2327">
        <v>81</v>
      </c>
      <c r="C2327" t="s">
        <v>39</v>
      </c>
      <c r="D2327">
        <v>1</v>
      </c>
      <c r="E2327">
        <v>1676980.5935756101</v>
      </c>
      <c r="F2327">
        <v>468734.44453793974</v>
      </c>
      <c r="G2327">
        <v>152445.043564858</v>
      </c>
      <c r="H2327">
        <v>3686656.43748071</v>
      </c>
      <c r="I2327">
        <v>6503084.5806517303</v>
      </c>
      <c r="J2327">
        <v>18651254.400011301</v>
      </c>
      <c r="K2327">
        <v>52459713.462965198</v>
      </c>
      <c r="L2327">
        <v>94266466.262736201</v>
      </c>
      <c r="M2327">
        <v>108340482.14104301</v>
      </c>
      <c r="N2327">
        <v>139029871.526674</v>
      </c>
      <c r="O2327">
        <v>189025538.433543</v>
      </c>
      <c r="Q2327" t="str">
        <f>VLOOKUP(A2327,Lookup_Tables!$D$2:$E$7,2,FALSE)</f>
        <v>AP</v>
      </c>
      <c r="R2327" t="str">
        <f>IFERROR(VLOOKUP(D2327,Lookup_Tables!$A$2:$B$21,2,FALSE),"All")</f>
        <v>Airport</v>
      </c>
    </row>
    <row r="2328" spans="1:18" hidden="1">
      <c r="A2328">
        <v>-1</v>
      </c>
      <c r="B2328">
        <v>81</v>
      </c>
      <c r="C2328" t="s">
        <v>38</v>
      </c>
      <c r="D2328">
        <v>2</v>
      </c>
      <c r="E2328">
        <v>2550245.4118483998</v>
      </c>
      <c r="F2328">
        <v>689291.23384572333</v>
      </c>
      <c r="G2328">
        <v>854242.13846354897</v>
      </c>
      <c r="H2328">
        <v>8262573.6009566505</v>
      </c>
      <c r="I2328">
        <v>11379112.238475</v>
      </c>
      <c r="J2328">
        <v>26984413.873020399</v>
      </c>
      <c r="K2328">
        <v>65440800.370433196</v>
      </c>
      <c r="L2328">
        <v>141814404.270275</v>
      </c>
      <c r="M2328">
        <v>172535201.44819599</v>
      </c>
      <c r="N2328">
        <v>234291039.46656001</v>
      </c>
      <c r="O2328">
        <v>284670352.348351</v>
      </c>
      <c r="Q2328" t="str">
        <f>VLOOKUP(A2328,Lookup_Tables!$D$2:$E$7,2,FALSE)</f>
        <v>AP</v>
      </c>
      <c r="R2328" t="str">
        <f>IFERROR(VLOOKUP(D2328,Lookup_Tables!$A$2:$B$21,2,FALSE),"All")</f>
        <v>Bridge</v>
      </c>
    </row>
    <row r="2329" spans="1:18" hidden="1">
      <c r="A2329">
        <v>-1</v>
      </c>
      <c r="B2329">
        <v>81</v>
      </c>
      <c r="C2329" t="s">
        <v>39</v>
      </c>
      <c r="D2329">
        <v>2</v>
      </c>
      <c r="E2329">
        <v>2516436.3247911199</v>
      </c>
      <c r="F2329">
        <v>672145.99490600126</v>
      </c>
      <c r="G2329">
        <v>792729.57756071899</v>
      </c>
      <c r="H2329">
        <v>8117863.5846213596</v>
      </c>
      <c r="I2329">
        <v>11316024.0743677</v>
      </c>
      <c r="J2329">
        <v>26518551.019155901</v>
      </c>
      <c r="K2329">
        <v>65440800.370433196</v>
      </c>
      <c r="L2329">
        <v>138990391.47269699</v>
      </c>
      <c r="M2329">
        <v>172535201.44819599</v>
      </c>
      <c r="N2329">
        <v>230606495.57513401</v>
      </c>
      <c r="O2329">
        <v>284670352.348351</v>
      </c>
      <c r="Q2329" t="str">
        <f>VLOOKUP(A2329,Lookup_Tables!$D$2:$E$7,2,FALSE)</f>
        <v>AP</v>
      </c>
      <c r="R2329" t="str">
        <f>IFERROR(VLOOKUP(D2329,Lookup_Tables!$A$2:$B$21,2,FALSE),"All")</f>
        <v>Bridge</v>
      </c>
    </row>
    <row r="2330" spans="1:18" hidden="1">
      <c r="A2330">
        <v>-1</v>
      </c>
      <c r="B2330">
        <v>81</v>
      </c>
      <c r="C2330" t="s">
        <v>38</v>
      </c>
      <c r="D2330">
        <v>3</v>
      </c>
      <c r="E2330">
        <v>558371.846828309</v>
      </c>
      <c r="F2330">
        <v>155406.85085179337</v>
      </c>
      <c r="G2330">
        <v>168560.764933286</v>
      </c>
      <c r="H2330">
        <v>1851637.1102555699</v>
      </c>
      <c r="I2330">
        <v>2646929.4052824499</v>
      </c>
      <c r="J2330">
        <v>6522007.9317646399</v>
      </c>
      <c r="K2330">
        <v>16205348.712719999</v>
      </c>
      <c r="L2330">
        <v>29194887.957384001</v>
      </c>
      <c r="M2330">
        <v>34751391.754500203</v>
      </c>
      <c r="N2330">
        <v>46817581.124874197</v>
      </c>
      <c r="O2330">
        <v>53452637.786851302</v>
      </c>
      <c r="Q2330" t="str">
        <f>VLOOKUP(A2330,Lookup_Tables!$D$2:$E$7,2,FALSE)</f>
        <v>AP</v>
      </c>
      <c r="R2330" t="str">
        <f>IFERROR(VLOOKUP(D2330,Lookup_Tables!$A$2:$B$21,2,FALSE),"All")</f>
        <v>Govt Hosp</v>
      </c>
    </row>
    <row r="2331" spans="1:18" hidden="1">
      <c r="A2331">
        <v>-1</v>
      </c>
      <c r="B2331">
        <v>81</v>
      </c>
      <c r="C2331" t="s">
        <v>39</v>
      </c>
      <c r="D2331">
        <v>3</v>
      </c>
      <c r="E2331">
        <v>548615.06286669301</v>
      </c>
      <c r="F2331">
        <v>149380.01589406136</v>
      </c>
      <c r="G2331">
        <v>163346.87093192001</v>
      </c>
      <c r="H2331">
        <v>1815143.78215788</v>
      </c>
      <c r="I2331">
        <v>2579382.83383644</v>
      </c>
      <c r="J2331">
        <v>6337212.6572966799</v>
      </c>
      <c r="K2331">
        <v>16179334.238515999</v>
      </c>
      <c r="L2331">
        <v>29194887.957384001</v>
      </c>
      <c r="M2331">
        <v>34720662.341111504</v>
      </c>
      <c r="N2331">
        <v>46724083.198609397</v>
      </c>
      <c r="O2331">
        <v>53312413.9948783</v>
      </c>
      <c r="Q2331" t="str">
        <f>VLOOKUP(A2331,Lookup_Tables!$D$2:$E$7,2,FALSE)</f>
        <v>AP</v>
      </c>
      <c r="R2331" t="str">
        <f>IFERROR(VLOOKUP(D2331,Lookup_Tables!$A$2:$B$21,2,FALSE),"All")</f>
        <v>Govt Hosp</v>
      </c>
    </row>
    <row r="2332" spans="1:18" hidden="1">
      <c r="A2332">
        <v>-1</v>
      </c>
      <c r="B2332">
        <v>81</v>
      </c>
      <c r="C2332" t="s">
        <v>38</v>
      </c>
      <c r="D2332">
        <v>4</v>
      </c>
      <c r="E2332">
        <v>429353.13089684601</v>
      </c>
      <c r="F2332">
        <v>119982.99189040036</v>
      </c>
      <c r="G2332">
        <v>164437.464820069</v>
      </c>
      <c r="H2332">
        <v>1346012.2836031199</v>
      </c>
      <c r="I2332">
        <v>1821617.77840005</v>
      </c>
      <c r="J2332">
        <v>4259839.5733115701</v>
      </c>
      <c r="K2332">
        <v>10459045.3970639</v>
      </c>
      <c r="L2332">
        <v>24507901.118138399</v>
      </c>
      <c r="M2332">
        <v>29944434.214064401</v>
      </c>
      <c r="N2332">
        <v>40555128.15913</v>
      </c>
      <c r="O2332">
        <v>46396720.009405904</v>
      </c>
      <c r="Q2332" t="str">
        <f>VLOOKUP(A2332,Lookup_Tables!$D$2:$E$7,2,FALSE)</f>
        <v>AP</v>
      </c>
      <c r="R2332" t="str">
        <f>IFERROR(VLOOKUP(D2332,Lookup_Tables!$A$2:$B$21,2,FALSE),"All")</f>
        <v>Govt Med Fac</v>
      </c>
    </row>
    <row r="2333" spans="1:18" hidden="1">
      <c r="A2333">
        <v>-1</v>
      </c>
      <c r="B2333">
        <v>81</v>
      </c>
      <c r="C2333" t="s">
        <v>39</v>
      </c>
      <c r="D2333">
        <v>4</v>
      </c>
      <c r="E2333">
        <v>422028.92599286599</v>
      </c>
      <c r="F2333">
        <v>118172.62529286987</v>
      </c>
      <c r="G2333">
        <v>155352.637534537</v>
      </c>
      <c r="H2333">
        <v>1308828.1943894699</v>
      </c>
      <c r="I2333">
        <v>1764212.11879342</v>
      </c>
      <c r="J2333">
        <v>4083576.29439225</v>
      </c>
      <c r="K2333">
        <v>10459045.3970639</v>
      </c>
      <c r="L2333">
        <v>24149612.842258301</v>
      </c>
      <c r="M2333">
        <v>29944434.214064401</v>
      </c>
      <c r="N2333">
        <v>39614449.999629296</v>
      </c>
      <c r="O2333">
        <v>45502873.220103197</v>
      </c>
      <c r="Q2333" t="str">
        <f>VLOOKUP(A2333,Lookup_Tables!$D$2:$E$7,2,FALSE)</f>
        <v>AP</v>
      </c>
      <c r="R2333" t="str">
        <f>IFERROR(VLOOKUP(D2333,Lookup_Tables!$A$2:$B$21,2,FALSE),"All")</f>
        <v>Govt Med Fac</v>
      </c>
    </row>
    <row r="2334" spans="1:18" hidden="1">
      <c r="A2334">
        <v>-1</v>
      </c>
      <c r="B2334">
        <v>81</v>
      </c>
      <c r="C2334" t="s">
        <v>38</v>
      </c>
      <c r="D2334">
        <v>6</v>
      </c>
      <c r="E2334">
        <v>578478.84930568899</v>
      </c>
      <c r="F2334">
        <v>170262.18695372617</v>
      </c>
      <c r="G2334">
        <v>54492.6770599257</v>
      </c>
      <c r="H2334">
        <v>728699.51733763504</v>
      </c>
      <c r="I2334">
        <v>1157216.21744832</v>
      </c>
      <c r="J2334">
        <v>5081181.6021469198</v>
      </c>
      <c r="K2334">
        <v>14341258.585671799</v>
      </c>
      <c r="L2334">
        <v>34241110.103747196</v>
      </c>
      <c r="M2334">
        <v>39389943.628390297</v>
      </c>
      <c r="N2334">
        <v>65567165.945396297</v>
      </c>
      <c r="O2334">
        <v>83553284.552775502</v>
      </c>
      <c r="Q2334" t="str">
        <f>VLOOKUP(A2334,Lookup_Tables!$D$2:$E$7,2,FALSE)</f>
        <v>AP</v>
      </c>
      <c r="R2334" t="str">
        <f>IFERROR(VLOOKUP(D2334,Lookup_Tables!$A$2:$B$21,2,FALSE),"All")</f>
        <v>Port</v>
      </c>
    </row>
    <row r="2335" spans="1:18" hidden="1">
      <c r="A2335">
        <v>-1</v>
      </c>
      <c r="B2335">
        <v>81</v>
      </c>
      <c r="C2335" t="s">
        <v>39</v>
      </c>
      <c r="D2335">
        <v>6</v>
      </c>
      <c r="E2335">
        <v>571911.55170263897</v>
      </c>
      <c r="F2335">
        <v>168129.43894748279</v>
      </c>
      <c r="G2335">
        <v>54492.6770599257</v>
      </c>
      <c r="H2335">
        <v>721889.44965757895</v>
      </c>
      <c r="I2335">
        <v>1140293.18843867</v>
      </c>
      <c r="J2335">
        <v>4930618.9843280297</v>
      </c>
      <c r="K2335">
        <v>14341258.585671799</v>
      </c>
      <c r="L2335">
        <v>34241110.103747196</v>
      </c>
      <c r="M2335">
        <v>39389943.628390297</v>
      </c>
      <c r="N2335">
        <v>62909283.331064403</v>
      </c>
      <c r="O2335">
        <v>83553284.552775502</v>
      </c>
      <c r="Q2335" t="str">
        <f>VLOOKUP(A2335,Lookup_Tables!$D$2:$E$7,2,FALSE)</f>
        <v>AP</v>
      </c>
      <c r="R2335" t="str">
        <f>IFERROR(VLOOKUP(D2335,Lookup_Tables!$A$2:$B$21,2,FALSE),"All")</f>
        <v>Port</v>
      </c>
    </row>
    <row r="2336" spans="1:18" hidden="1">
      <c r="A2336">
        <v>-1</v>
      </c>
      <c r="B2336">
        <v>81</v>
      </c>
      <c r="C2336" t="s">
        <v>38</v>
      </c>
      <c r="D2336">
        <v>7</v>
      </c>
      <c r="E2336">
        <v>387075.44174875802</v>
      </c>
      <c r="F2336">
        <v>128559.15113857319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1230694.03100262</v>
      </c>
      <c r="M2336">
        <v>27619061.355751801</v>
      </c>
      <c r="N2336">
        <v>65626041.128853597</v>
      </c>
      <c r="O2336">
        <v>136421432.73882499</v>
      </c>
      <c r="Q2336" t="str">
        <f>VLOOKUP(A2336,Lookup_Tables!$D$2:$E$7,2,FALSE)</f>
        <v>AP</v>
      </c>
      <c r="R2336" t="str">
        <f>IFERROR(VLOOKUP(D2336,Lookup_Tables!$A$2:$B$21,2,FALSE),"All")</f>
        <v>Power Plant</v>
      </c>
    </row>
    <row r="2337" spans="1:18" hidden="1">
      <c r="A2337">
        <v>-1</v>
      </c>
      <c r="B2337">
        <v>81</v>
      </c>
      <c r="C2337" t="s">
        <v>39</v>
      </c>
      <c r="D2337">
        <v>7</v>
      </c>
      <c r="E2337">
        <v>387075.44174875802</v>
      </c>
      <c r="F2337">
        <v>128559.15113857319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1230694.03100262</v>
      </c>
      <c r="M2337">
        <v>27619061.355751801</v>
      </c>
      <c r="N2337">
        <v>65626041.128853597</v>
      </c>
      <c r="O2337">
        <v>136421432.73882499</v>
      </c>
      <c r="Q2337" t="str">
        <f>VLOOKUP(A2337,Lookup_Tables!$D$2:$E$7,2,FALSE)</f>
        <v>AP</v>
      </c>
      <c r="R2337" t="str">
        <f>IFERROR(VLOOKUP(D2337,Lookup_Tables!$A$2:$B$21,2,FALSE),"All")</f>
        <v>Power Plant</v>
      </c>
    </row>
    <row r="2338" spans="1:18" hidden="1">
      <c r="A2338">
        <v>-1</v>
      </c>
      <c r="B2338">
        <v>81</v>
      </c>
      <c r="C2338" t="s">
        <v>38</v>
      </c>
      <c r="D2338">
        <v>8</v>
      </c>
      <c r="E2338">
        <v>3963.1561585507802</v>
      </c>
      <c r="F2338">
        <v>1265.2596515860805</v>
      </c>
      <c r="G2338">
        <v>0</v>
      </c>
      <c r="H2338">
        <v>0</v>
      </c>
      <c r="I2338">
        <v>0</v>
      </c>
      <c r="J2338">
        <v>0</v>
      </c>
      <c r="K2338">
        <v>25904.012726592799</v>
      </c>
      <c r="L2338">
        <v>95733.018841138502</v>
      </c>
      <c r="M2338">
        <v>144113.507100938</v>
      </c>
      <c r="N2338">
        <v>517406.997636271</v>
      </c>
      <c r="O2338">
        <v>1667009.4126524499</v>
      </c>
      <c r="Q2338" t="str">
        <f>VLOOKUP(A2338,Lookup_Tables!$D$2:$E$7,2,FALSE)</f>
        <v>AP</v>
      </c>
      <c r="R2338" t="str">
        <f>IFERROR(VLOOKUP(D2338,Lookup_Tables!$A$2:$B$21,2,FALSE),"All")</f>
        <v>Prison</v>
      </c>
    </row>
    <row r="2339" spans="1:18" hidden="1">
      <c r="A2339">
        <v>-1</v>
      </c>
      <c r="B2339">
        <v>81</v>
      </c>
      <c r="C2339" t="s">
        <v>39</v>
      </c>
      <c r="D2339">
        <v>8</v>
      </c>
      <c r="E2339">
        <v>3957.3531091837899</v>
      </c>
      <c r="F2339">
        <v>1259.4566022190902</v>
      </c>
      <c r="G2339">
        <v>0</v>
      </c>
      <c r="H2339">
        <v>0</v>
      </c>
      <c r="I2339">
        <v>0</v>
      </c>
      <c r="J2339">
        <v>0</v>
      </c>
      <c r="K2339">
        <v>25904.012726592799</v>
      </c>
      <c r="L2339">
        <v>95733.018841138502</v>
      </c>
      <c r="M2339">
        <v>144113.507100938</v>
      </c>
      <c r="N2339">
        <v>517406.997636271</v>
      </c>
      <c r="O2339">
        <v>1667009.4126524499</v>
      </c>
      <c r="Q2339" t="str">
        <f>VLOOKUP(A2339,Lookup_Tables!$D$2:$E$7,2,FALSE)</f>
        <v>AP</v>
      </c>
      <c r="R2339" t="str">
        <f>IFERROR(VLOOKUP(D2339,Lookup_Tables!$A$2:$B$21,2,FALSE),"All")</f>
        <v>Prison</v>
      </c>
    </row>
    <row r="2340" spans="1:18" hidden="1">
      <c r="A2340">
        <v>-1</v>
      </c>
      <c r="B2340">
        <v>81</v>
      </c>
      <c r="C2340" t="s">
        <v>38</v>
      </c>
      <c r="D2340">
        <v>9</v>
      </c>
      <c r="E2340">
        <v>366796.37574183702</v>
      </c>
      <c r="F2340">
        <v>124917.9026898274</v>
      </c>
      <c r="G2340">
        <v>2008.13217628387</v>
      </c>
      <c r="H2340">
        <v>176742.88619993601</v>
      </c>
      <c r="I2340">
        <v>317513.001109751</v>
      </c>
      <c r="J2340">
        <v>1219371.0730075401</v>
      </c>
      <c r="K2340">
        <v>6069648.6211652802</v>
      </c>
      <c r="L2340">
        <v>21109412.355136599</v>
      </c>
      <c r="M2340">
        <v>25383754.8044811</v>
      </c>
      <c r="N2340">
        <v>50034533.952616803</v>
      </c>
      <c r="O2340">
        <v>71892783.248585999</v>
      </c>
      <c r="Q2340" t="str">
        <f>VLOOKUP(A2340,Lookup_Tables!$D$2:$E$7,2,FALSE)</f>
        <v>AP</v>
      </c>
      <c r="R2340" t="str">
        <f>IFERROR(VLOOKUP(D2340,Lookup_Tables!$A$2:$B$21,2,FALSE),"All")</f>
        <v>Pub Admin Bldg</v>
      </c>
    </row>
    <row r="2341" spans="1:18" hidden="1">
      <c r="A2341">
        <v>-1</v>
      </c>
      <c r="B2341">
        <v>81</v>
      </c>
      <c r="C2341" t="s">
        <v>39</v>
      </c>
      <c r="D2341">
        <v>9</v>
      </c>
      <c r="E2341">
        <v>363283.99232671101</v>
      </c>
      <c r="F2341">
        <v>122643.71760611664</v>
      </c>
      <c r="G2341">
        <v>1995.47121540957</v>
      </c>
      <c r="H2341">
        <v>176742.88619993601</v>
      </c>
      <c r="I2341">
        <v>311121.28232176602</v>
      </c>
      <c r="J2341">
        <v>1201575.3273455999</v>
      </c>
      <c r="K2341">
        <v>6069648.6211652802</v>
      </c>
      <c r="L2341">
        <v>21109412.355136599</v>
      </c>
      <c r="M2341">
        <v>25383754.8044811</v>
      </c>
      <c r="N2341">
        <v>49060275.631340802</v>
      </c>
      <c r="O2341">
        <v>71892783.248585999</v>
      </c>
      <c r="Q2341" t="str">
        <f>VLOOKUP(A2341,Lookup_Tables!$D$2:$E$7,2,FALSE)</f>
        <v>AP</v>
      </c>
      <c r="R2341" t="str">
        <f>IFERROR(VLOOKUP(D2341,Lookup_Tables!$A$2:$B$21,2,FALSE),"All")</f>
        <v>Pub Admin Bldg</v>
      </c>
    </row>
    <row r="2342" spans="1:18" hidden="1">
      <c r="A2342">
        <v>-1</v>
      </c>
      <c r="B2342">
        <v>81</v>
      </c>
      <c r="C2342" t="s">
        <v>38</v>
      </c>
      <c r="D2342">
        <v>10</v>
      </c>
      <c r="E2342">
        <v>4690087.4724845104</v>
      </c>
      <c r="F2342">
        <v>1269676.4077429757</v>
      </c>
      <c r="G2342">
        <v>1525283.52699183</v>
      </c>
      <c r="H2342">
        <v>13400447.8605475</v>
      </c>
      <c r="I2342">
        <v>18586717.502911098</v>
      </c>
      <c r="J2342">
        <v>41493252.350033</v>
      </c>
      <c r="K2342">
        <v>113546538.24472</v>
      </c>
      <c r="L2342">
        <v>286026404.33611298</v>
      </c>
      <c r="M2342">
        <v>346749866.30430299</v>
      </c>
      <c r="N2342">
        <v>473733494.67951399</v>
      </c>
      <c r="O2342">
        <v>555810004.95229602</v>
      </c>
      <c r="Q2342" t="str">
        <f>VLOOKUP(A2342,Lookup_Tables!$D$2:$E$7,2,FALSE)</f>
        <v>AP</v>
      </c>
      <c r="R2342" t="str">
        <f>IFERROR(VLOOKUP(D2342,Lookup_Tables!$A$2:$B$21,2,FALSE),"All")</f>
        <v>Pub School</v>
      </c>
    </row>
    <row r="2343" spans="1:18" hidden="1">
      <c r="A2343">
        <v>-1</v>
      </c>
      <c r="B2343">
        <v>81</v>
      </c>
      <c r="C2343" t="s">
        <v>39</v>
      </c>
      <c r="D2343">
        <v>10</v>
      </c>
      <c r="E2343">
        <v>4620821.7310845498</v>
      </c>
      <c r="F2343">
        <v>1275843.557215475</v>
      </c>
      <c r="G2343">
        <v>1491342.86089386</v>
      </c>
      <c r="H2343">
        <v>12801364.192075901</v>
      </c>
      <c r="I2343">
        <v>17397686.5431237</v>
      </c>
      <c r="J2343">
        <v>40210478.041316397</v>
      </c>
      <c r="K2343">
        <v>113546538.24472</v>
      </c>
      <c r="L2343">
        <v>285243597.730524</v>
      </c>
      <c r="M2343">
        <v>334202507.089239</v>
      </c>
      <c r="N2343">
        <v>467397238.03615397</v>
      </c>
      <c r="O2343">
        <v>547302714.09910905</v>
      </c>
      <c r="Q2343" t="str">
        <f>VLOOKUP(A2343,Lookup_Tables!$D$2:$E$7,2,FALSE)</f>
        <v>AP</v>
      </c>
      <c r="R2343" t="str">
        <f>IFERROR(VLOOKUP(D2343,Lookup_Tables!$A$2:$B$21,2,FALSE),"All")</f>
        <v>Pub School</v>
      </c>
    </row>
    <row r="2344" spans="1:18" hidden="1">
      <c r="A2344">
        <v>-1</v>
      </c>
      <c r="B2344">
        <v>81</v>
      </c>
      <c r="C2344" t="s">
        <v>38</v>
      </c>
      <c r="D2344">
        <v>11</v>
      </c>
      <c r="E2344">
        <v>324237.99025660497</v>
      </c>
      <c r="F2344">
        <v>107110.25436988514</v>
      </c>
      <c r="G2344">
        <v>0</v>
      </c>
      <c r="H2344">
        <v>30904.749809122499</v>
      </c>
      <c r="I2344">
        <v>61825.401234463003</v>
      </c>
      <c r="J2344">
        <v>339997.13732453599</v>
      </c>
      <c r="K2344">
        <v>6493431.7334297998</v>
      </c>
      <c r="L2344">
        <v>18988329.7587643</v>
      </c>
      <c r="M2344">
        <v>22228599.383632399</v>
      </c>
      <c r="N2344">
        <v>45172034.0259232</v>
      </c>
      <c r="O2344">
        <v>71612673.048921704</v>
      </c>
      <c r="Q2344" t="str">
        <f>VLOOKUP(A2344,Lookup_Tables!$D$2:$E$7,2,FALSE)</f>
        <v>AP</v>
      </c>
      <c r="R2344" t="str">
        <f>IFERROR(VLOOKUP(D2344,Lookup_Tables!$A$2:$B$21,2,FALSE),"All")</f>
        <v>Pub Univ</v>
      </c>
    </row>
    <row r="2345" spans="1:18" hidden="1">
      <c r="A2345">
        <v>-1</v>
      </c>
      <c r="B2345">
        <v>81</v>
      </c>
      <c r="C2345" t="s">
        <v>39</v>
      </c>
      <c r="D2345">
        <v>11</v>
      </c>
      <c r="E2345">
        <v>323296.95940969198</v>
      </c>
      <c r="F2345">
        <v>106292.27646287135</v>
      </c>
      <c r="G2345">
        <v>0</v>
      </c>
      <c r="H2345">
        <v>30904.749809122499</v>
      </c>
      <c r="I2345">
        <v>61825.401234463003</v>
      </c>
      <c r="J2345">
        <v>339997.13732453599</v>
      </c>
      <c r="K2345">
        <v>6493431.7334297998</v>
      </c>
      <c r="L2345">
        <v>18865276.818865102</v>
      </c>
      <c r="M2345">
        <v>22228599.383632399</v>
      </c>
      <c r="N2345">
        <v>45172034.0259232</v>
      </c>
      <c r="O2345">
        <v>71612673.048921704</v>
      </c>
      <c r="Q2345" t="str">
        <f>VLOOKUP(A2345,Lookup_Tables!$D$2:$E$7,2,FALSE)</f>
        <v>AP</v>
      </c>
      <c r="R2345" t="str">
        <f>IFERROR(VLOOKUP(D2345,Lookup_Tables!$A$2:$B$21,2,FALSE),"All")</f>
        <v>Pub Univ</v>
      </c>
    </row>
    <row r="2346" spans="1:18" hidden="1">
      <c r="A2346">
        <v>-1</v>
      </c>
      <c r="B2346">
        <v>81</v>
      </c>
      <c r="C2346" t="s">
        <v>38</v>
      </c>
      <c r="D2346">
        <v>13</v>
      </c>
      <c r="E2346">
        <v>3352419.9140145499</v>
      </c>
      <c r="F2346">
        <v>959633.33540232386</v>
      </c>
      <c r="G2346">
        <v>674647.75141250796</v>
      </c>
      <c r="H2346">
        <v>7953898.0008741003</v>
      </c>
      <c r="I2346">
        <v>11389146.7583065</v>
      </c>
      <c r="J2346">
        <v>29209157.8610515</v>
      </c>
      <c r="K2346">
        <v>88391476.942857206</v>
      </c>
      <c r="L2346">
        <v>200086928.756376</v>
      </c>
      <c r="M2346">
        <v>241100371.179479</v>
      </c>
      <c r="N2346">
        <v>329510505.27258301</v>
      </c>
      <c r="O2346">
        <v>401579308.48233902</v>
      </c>
      <c r="Q2346" t="str">
        <f>VLOOKUP(A2346,Lookup_Tables!$D$2:$E$7,2,FALSE)</f>
        <v>AP</v>
      </c>
      <c r="R2346" t="str">
        <f>IFERROR(VLOOKUP(D2346,Lookup_Tables!$A$2:$B$21,2,FALSE),"All")</f>
        <v>Residual Inst</v>
      </c>
    </row>
    <row r="2347" spans="1:18" hidden="1">
      <c r="A2347">
        <v>-1</v>
      </c>
      <c r="B2347">
        <v>81</v>
      </c>
      <c r="C2347" t="s">
        <v>39</v>
      </c>
      <c r="D2347">
        <v>13</v>
      </c>
      <c r="E2347">
        <v>3317565.9499033298</v>
      </c>
      <c r="F2347">
        <v>948100.63968966063</v>
      </c>
      <c r="G2347">
        <v>645604.87205063505</v>
      </c>
      <c r="H2347">
        <v>7927282.5484584495</v>
      </c>
      <c r="I2347">
        <v>11352304.808511401</v>
      </c>
      <c r="J2347">
        <v>28448800.931152999</v>
      </c>
      <c r="K2347">
        <v>88334714.761318907</v>
      </c>
      <c r="L2347">
        <v>196042975.05764601</v>
      </c>
      <c r="M2347">
        <v>236611021.47006899</v>
      </c>
      <c r="N2347">
        <v>329510505.27258301</v>
      </c>
      <c r="O2347">
        <v>401579308.48233902</v>
      </c>
      <c r="Q2347" t="str">
        <f>VLOOKUP(A2347,Lookup_Tables!$D$2:$E$7,2,FALSE)</f>
        <v>AP</v>
      </c>
      <c r="R2347" t="str">
        <f>IFERROR(VLOOKUP(D2347,Lookup_Tables!$A$2:$B$21,2,FALSE),"All")</f>
        <v>Residual Inst</v>
      </c>
    </row>
    <row r="2348" spans="1:18" hidden="1">
      <c r="A2348">
        <v>-1</v>
      </c>
      <c r="B2348">
        <v>81</v>
      </c>
      <c r="C2348" t="s">
        <v>38</v>
      </c>
      <c r="D2348">
        <v>14</v>
      </c>
      <c r="E2348">
        <v>4698144.7151682898</v>
      </c>
      <c r="F2348">
        <v>1245182.1706068171</v>
      </c>
      <c r="G2348">
        <v>1319950.4276928899</v>
      </c>
      <c r="H2348">
        <v>15907690.321310399</v>
      </c>
      <c r="I2348">
        <v>21618912.550971199</v>
      </c>
      <c r="J2348">
        <v>47082880.694867298</v>
      </c>
      <c r="K2348">
        <v>143193184.507173</v>
      </c>
      <c r="L2348">
        <v>275141805.44457501</v>
      </c>
      <c r="M2348">
        <v>305381266.18533999</v>
      </c>
      <c r="N2348">
        <v>417393088.13985002</v>
      </c>
      <c r="O2348">
        <v>489369946.34264499</v>
      </c>
      <c r="Q2348" t="str">
        <f>VLOOKUP(A2348,Lookup_Tables!$D$2:$E$7,2,FALSE)</f>
        <v>AP</v>
      </c>
      <c r="R2348" t="str">
        <f>IFERROR(VLOOKUP(D2348,Lookup_Tables!$A$2:$B$21,2,FALSE),"All")</f>
        <v>Road</v>
      </c>
    </row>
    <row r="2349" spans="1:18" hidden="1">
      <c r="A2349">
        <v>-1</v>
      </c>
      <c r="B2349">
        <v>81</v>
      </c>
      <c r="C2349" t="s">
        <v>39</v>
      </c>
      <c r="D2349">
        <v>14</v>
      </c>
      <c r="E2349">
        <v>4627514.6475593196</v>
      </c>
      <c r="F2349">
        <v>1198010.3586091744</v>
      </c>
      <c r="G2349">
        <v>1288752.8333844601</v>
      </c>
      <c r="H2349">
        <v>15746443.3181511</v>
      </c>
      <c r="I2349">
        <v>21357111.940666702</v>
      </c>
      <c r="J2349">
        <v>46298720.439296402</v>
      </c>
      <c r="K2349">
        <v>142428163.02517599</v>
      </c>
      <c r="L2349">
        <v>275141805.44457501</v>
      </c>
      <c r="M2349">
        <v>305381266.18533999</v>
      </c>
      <c r="N2349">
        <v>414022647.56567001</v>
      </c>
      <c r="O2349">
        <v>487386351.41964102</v>
      </c>
      <c r="Q2349" t="str">
        <f>VLOOKUP(A2349,Lookup_Tables!$D$2:$E$7,2,FALSE)</f>
        <v>AP</v>
      </c>
      <c r="R2349" t="str">
        <f>IFERROR(VLOOKUP(D2349,Lookup_Tables!$A$2:$B$21,2,FALSE),"All")</f>
        <v>Road</v>
      </c>
    </row>
    <row r="2350" spans="1:18" hidden="1">
      <c r="A2350">
        <v>-1</v>
      </c>
      <c r="B2350">
        <v>81</v>
      </c>
      <c r="C2350" t="s">
        <v>38</v>
      </c>
      <c r="D2350">
        <v>15</v>
      </c>
      <c r="E2350">
        <v>183479997.914298</v>
      </c>
      <c r="F2350">
        <v>53466415.100096047</v>
      </c>
      <c r="G2350">
        <v>91053793.410051197</v>
      </c>
      <c r="H2350">
        <v>587219771.63716602</v>
      </c>
      <c r="I2350">
        <v>841641146.31294799</v>
      </c>
      <c r="J2350">
        <v>1824456895.79567</v>
      </c>
      <c r="K2350">
        <v>4950892514.5379</v>
      </c>
      <c r="L2350">
        <v>9887238860.3729191</v>
      </c>
      <c r="M2350">
        <v>11506599134.041</v>
      </c>
      <c r="N2350">
        <v>15765526134.6695</v>
      </c>
      <c r="O2350">
        <v>17748680835.479099</v>
      </c>
      <c r="Q2350" t="str">
        <f>VLOOKUP(A2350,Lookup_Tables!$D$2:$E$7,2,FALSE)</f>
        <v>AP</v>
      </c>
      <c r="R2350" t="str">
        <f>IFERROR(VLOOKUP(D2350,Lookup_Tables!$A$2:$B$21,2,FALSE),"All")</f>
        <v>All</v>
      </c>
    </row>
    <row r="2351" spans="1:18" hidden="1">
      <c r="A2351">
        <v>-1</v>
      </c>
      <c r="B2351">
        <v>81</v>
      </c>
      <c r="C2351" t="s">
        <v>39</v>
      </c>
      <c r="D2351">
        <v>15</v>
      </c>
      <c r="E2351">
        <v>180190796.88786</v>
      </c>
      <c r="F2351">
        <v>52248854.027406633</v>
      </c>
      <c r="G2351">
        <v>86621208.659567803</v>
      </c>
      <c r="H2351">
        <v>563914247.51222503</v>
      </c>
      <c r="I2351">
        <v>806349121.92548704</v>
      </c>
      <c r="J2351">
        <v>1782398231.64083</v>
      </c>
      <c r="K2351">
        <v>4934581737.0567799</v>
      </c>
      <c r="L2351">
        <v>9887238860.3729191</v>
      </c>
      <c r="M2351">
        <v>11368707460.9562</v>
      </c>
      <c r="N2351">
        <v>15381862707.5086</v>
      </c>
      <c r="O2351">
        <v>17730513715.0881</v>
      </c>
      <c r="Q2351" t="str">
        <f>VLOOKUP(A2351,Lookup_Tables!$D$2:$E$7,2,FALSE)</f>
        <v>AP</v>
      </c>
      <c r="R2351" t="str">
        <f>IFERROR(VLOOKUP(D2351,Lookup_Tables!$A$2:$B$21,2,FALSE),"All")</f>
        <v>All</v>
      </c>
    </row>
    <row r="2352" spans="1:18" hidden="1">
      <c r="A2352">
        <v>-1</v>
      </c>
      <c r="B2352">
        <v>81</v>
      </c>
      <c r="C2352" t="s">
        <v>38</v>
      </c>
      <c r="D2352">
        <v>16</v>
      </c>
      <c r="E2352">
        <v>19636561.496452801</v>
      </c>
      <c r="F2352">
        <v>5461888.497494489</v>
      </c>
      <c r="G2352">
        <v>5725292.6511606602</v>
      </c>
      <c r="H2352">
        <v>58109472.771023102</v>
      </c>
      <c r="I2352">
        <v>82972779.979965106</v>
      </c>
      <c r="J2352">
        <v>182228807.12044701</v>
      </c>
      <c r="K2352">
        <v>557121567.07922304</v>
      </c>
      <c r="L2352">
        <v>1109437051.97404</v>
      </c>
      <c r="M2352">
        <v>1347420343.3020501</v>
      </c>
      <c r="N2352">
        <v>1812519080.8843701</v>
      </c>
      <c r="O2352">
        <v>2112762578.4969101</v>
      </c>
      <c r="Q2352" t="str">
        <f>VLOOKUP(A2352,Lookup_Tables!$D$2:$E$7,2,FALSE)</f>
        <v>AP</v>
      </c>
      <c r="R2352" t="str">
        <f>IFERROR(VLOOKUP(D2352,Lookup_Tables!$A$2:$B$21,2,FALSE),"All")</f>
        <v>Government_Loss</v>
      </c>
    </row>
    <row r="2353" spans="1:18" hidden="1">
      <c r="A2353">
        <v>-1</v>
      </c>
      <c r="B2353">
        <v>81</v>
      </c>
      <c r="C2353" t="s">
        <v>39</v>
      </c>
      <c r="D2353">
        <v>16</v>
      </c>
      <c r="E2353">
        <v>19349174.3655788</v>
      </c>
      <c r="F2353">
        <v>5430019.3509811107</v>
      </c>
      <c r="G2353">
        <v>5467588.0910369903</v>
      </c>
      <c r="H2353">
        <v>57335626.740851201</v>
      </c>
      <c r="I2353">
        <v>79569001.877435297</v>
      </c>
      <c r="J2353">
        <v>174795057.068663</v>
      </c>
      <c r="K2353">
        <v>556798912.90946305</v>
      </c>
      <c r="L2353">
        <v>1109437051.97404</v>
      </c>
      <c r="M2353">
        <v>1325694701.6958101</v>
      </c>
      <c r="N2353">
        <v>1778642567.29357</v>
      </c>
      <c r="O2353">
        <v>2076528108.7154</v>
      </c>
      <c r="Q2353" t="str">
        <f>VLOOKUP(A2353,Lookup_Tables!$D$2:$E$7,2,FALSE)</f>
        <v>AP</v>
      </c>
      <c r="R2353" t="str">
        <f>IFERROR(VLOOKUP(D2353,Lookup_Tables!$A$2:$B$21,2,FALSE),"All")</f>
        <v>Government_Loss</v>
      </c>
    </row>
    <row r="2354" spans="1:18" hidden="1">
      <c r="A2354">
        <v>-1</v>
      </c>
      <c r="B2354">
        <v>81</v>
      </c>
      <c r="C2354" t="s">
        <v>38</v>
      </c>
      <c r="D2354">
        <v>17</v>
      </c>
      <c r="E2354">
        <v>20511791.984118</v>
      </c>
      <c r="F2354">
        <v>5996702.1002765335</v>
      </c>
      <c r="G2354">
        <v>7897588.2596960599</v>
      </c>
      <c r="H2354">
        <v>58385991.258263104</v>
      </c>
      <c r="I2354">
        <v>78218019.987027094</v>
      </c>
      <c r="J2354">
        <v>190154819.18816301</v>
      </c>
      <c r="K2354">
        <v>540241041.147228</v>
      </c>
      <c r="L2354">
        <v>1192932144.2557199</v>
      </c>
      <c r="M2354">
        <v>1370940875.4179599</v>
      </c>
      <c r="N2354">
        <v>1893646217.3009</v>
      </c>
      <c r="O2354">
        <v>2177874269.47404</v>
      </c>
      <c r="Q2354" t="str">
        <f>VLOOKUP(A2354,Lookup_Tables!$D$2:$E$7,2,FALSE)</f>
        <v>AP</v>
      </c>
      <c r="R2354" t="str">
        <f>IFERROR(VLOOKUP(D2354,Lookup_Tables!$A$2:$B$21,2,FALSE),"All")</f>
        <v>Emergency_Loss</v>
      </c>
    </row>
    <row r="2355" spans="1:18" hidden="1">
      <c r="A2355">
        <v>-1</v>
      </c>
      <c r="B2355">
        <v>81</v>
      </c>
      <c r="C2355" t="s">
        <v>39</v>
      </c>
      <c r="D2355">
        <v>17</v>
      </c>
      <c r="E2355">
        <v>20199549.351565398</v>
      </c>
      <c r="F2355">
        <v>5818695.2026276272</v>
      </c>
      <c r="G2355">
        <v>7710723.9442329099</v>
      </c>
      <c r="H2355">
        <v>55925211.688455202</v>
      </c>
      <c r="I2355">
        <v>77632656.897568494</v>
      </c>
      <c r="J2355">
        <v>185591384.21325999</v>
      </c>
      <c r="K2355">
        <v>535122952.27614301</v>
      </c>
      <c r="L2355">
        <v>1192932144.2557199</v>
      </c>
      <c r="M2355">
        <v>1361126913.02792</v>
      </c>
      <c r="N2355">
        <v>1886977376.4575601</v>
      </c>
      <c r="O2355">
        <v>2176581997.8022299</v>
      </c>
      <c r="Q2355" t="str">
        <f>VLOOKUP(A2355,Lookup_Tables!$D$2:$E$7,2,FALSE)</f>
        <v>AP</v>
      </c>
      <c r="R2355" t="str">
        <f>IFERROR(VLOOKUP(D2355,Lookup_Tables!$A$2:$B$21,2,FALSE),"All")</f>
        <v>Emergency_Loss</v>
      </c>
    </row>
    <row r="2356" spans="1:18" hidden="1">
      <c r="A2356">
        <v>-1</v>
      </c>
      <c r="B2356">
        <v>81</v>
      </c>
      <c r="C2356" t="s">
        <v>38</v>
      </c>
      <c r="D2356">
        <v>18</v>
      </c>
      <c r="E2356">
        <v>40148353.480570696</v>
      </c>
      <c r="F2356">
        <v>11538690.053338893</v>
      </c>
      <c r="G2356">
        <v>14188897.3525177</v>
      </c>
      <c r="H2356">
        <v>118798360.676772</v>
      </c>
      <c r="I2356">
        <v>161952571.00943899</v>
      </c>
      <c r="J2356">
        <v>378182317.36149198</v>
      </c>
      <c r="K2356">
        <v>1097362608.22645</v>
      </c>
      <c r="L2356">
        <v>2277382051.6954198</v>
      </c>
      <c r="M2356">
        <v>2700975439.6756401</v>
      </c>
      <c r="N2356">
        <v>3672288784.59447</v>
      </c>
      <c r="O2356">
        <v>4186715114.9021001</v>
      </c>
      <c r="Q2356" t="str">
        <f>VLOOKUP(A2356,Lookup_Tables!$D$2:$E$7,2,FALSE)</f>
        <v>AP</v>
      </c>
      <c r="R2356" t="str">
        <f>IFERROR(VLOOKUP(D2356,Lookup_Tables!$A$2:$B$21,2,FALSE),"All")</f>
        <v>Govt_Plus_Emergency</v>
      </c>
    </row>
    <row r="2357" spans="1:18" hidden="1">
      <c r="A2357">
        <v>-1</v>
      </c>
      <c r="B2357">
        <v>81</v>
      </c>
      <c r="C2357" t="s">
        <v>39</v>
      </c>
      <c r="D2357">
        <v>18</v>
      </c>
      <c r="E2357">
        <v>39544455.795933902</v>
      </c>
      <c r="F2357">
        <v>11303654.443168316</v>
      </c>
      <c r="G2357">
        <v>13595645.5483144</v>
      </c>
      <c r="H2357">
        <v>116998004.931823</v>
      </c>
      <c r="I2357">
        <v>156487918.19926599</v>
      </c>
      <c r="J2357">
        <v>366472483.21471798</v>
      </c>
      <c r="K2357">
        <v>1092912759.6005499</v>
      </c>
      <c r="L2357">
        <v>2273806586.4886098</v>
      </c>
      <c r="M2357">
        <v>2686821614.7237201</v>
      </c>
      <c r="N2357">
        <v>3658589591.8131599</v>
      </c>
      <c r="O2357">
        <v>4123242438.06493</v>
      </c>
      <c r="Q2357" t="str">
        <f>VLOOKUP(A2357,Lookup_Tables!$D$2:$E$7,2,FALSE)</f>
        <v>AP</v>
      </c>
      <c r="R2357" t="str">
        <f>IFERROR(VLOOKUP(D2357,Lookup_Tables!$A$2:$B$21,2,FALSE),"All")</f>
        <v>Govt_Plus_Emergency</v>
      </c>
    </row>
    <row r="2358" spans="1:18" hidden="1">
      <c r="A2358">
        <v>-1</v>
      </c>
      <c r="B2358">
        <v>82</v>
      </c>
      <c r="C2358" t="s">
        <v>38</v>
      </c>
      <c r="D2358">
        <v>0</v>
      </c>
      <c r="E2358">
        <v>32750325.194830801</v>
      </c>
      <c r="F2358">
        <v>8830058.5060901456</v>
      </c>
      <c r="G2358">
        <v>8655924.34993257</v>
      </c>
      <c r="H2358">
        <v>106086860.868222</v>
      </c>
      <c r="I2358">
        <v>155504415.113291</v>
      </c>
      <c r="J2358">
        <v>374964881.82481301</v>
      </c>
      <c r="K2358">
        <v>889597994.040627</v>
      </c>
      <c r="L2358">
        <v>1610473769.40484</v>
      </c>
      <c r="M2358">
        <v>1882297755.2188399</v>
      </c>
      <c r="N2358">
        <v>3077039643.7697701</v>
      </c>
      <c r="O2358">
        <v>3970525739.7743001</v>
      </c>
      <c r="Q2358" t="str">
        <f>VLOOKUP(A2358,Lookup_Tables!$D$2:$E$7,2,FALSE)</f>
        <v>AP</v>
      </c>
      <c r="R2358" t="str">
        <f>IFERROR(VLOOKUP(D2358,Lookup_Tables!$A$2:$B$21,2,FALSE),"All")</f>
        <v>Private Assets</v>
      </c>
    </row>
    <row r="2359" spans="1:18" hidden="1">
      <c r="A2359">
        <v>-1</v>
      </c>
      <c r="B2359">
        <v>82</v>
      </c>
      <c r="C2359" t="s">
        <v>39</v>
      </c>
      <c r="D2359">
        <v>0</v>
      </c>
      <c r="E2359">
        <v>32235547.304880701</v>
      </c>
      <c r="F2359">
        <v>8575491.6687900461</v>
      </c>
      <c r="G2359">
        <v>8435270.7297218405</v>
      </c>
      <c r="H2359">
        <v>102854165.82321601</v>
      </c>
      <c r="I2359">
        <v>150816566.31732699</v>
      </c>
      <c r="J2359">
        <v>368244149.09174198</v>
      </c>
      <c r="K2359">
        <v>881239523.88011801</v>
      </c>
      <c r="L2359">
        <v>1576022551.3401599</v>
      </c>
      <c r="M2359">
        <v>1872941083.99403</v>
      </c>
      <c r="N2359">
        <v>3077039643.7697701</v>
      </c>
      <c r="O2359">
        <v>3969774089.0468798</v>
      </c>
      <c r="Q2359" t="str">
        <f>VLOOKUP(A2359,Lookup_Tables!$D$2:$E$7,2,FALSE)</f>
        <v>AP</v>
      </c>
      <c r="R2359" t="str">
        <f>IFERROR(VLOOKUP(D2359,Lookup_Tables!$A$2:$B$21,2,FALSE),"All")</f>
        <v>Private Assets</v>
      </c>
    </row>
    <row r="2360" spans="1:18" hidden="1">
      <c r="A2360">
        <v>-1</v>
      </c>
      <c r="B2360">
        <v>82</v>
      </c>
      <c r="C2360" t="s">
        <v>38</v>
      </c>
      <c r="D2360">
        <v>1</v>
      </c>
      <c r="E2360">
        <v>13119.1246324025</v>
      </c>
      <c r="F2360">
        <v>3765.9306004819027</v>
      </c>
      <c r="G2360">
        <v>0</v>
      </c>
      <c r="H2360">
        <v>28580.624361723501</v>
      </c>
      <c r="I2360">
        <v>41959.962802952599</v>
      </c>
      <c r="J2360">
        <v>117613.95185747099</v>
      </c>
      <c r="K2360">
        <v>337851.14220085298</v>
      </c>
      <c r="L2360">
        <v>769849.42601461697</v>
      </c>
      <c r="M2360">
        <v>914152.44724866096</v>
      </c>
      <c r="N2360">
        <v>1270706.93344794</v>
      </c>
      <c r="O2360">
        <v>1868933.9265286799</v>
      </c>
      <c r="Q2360" t="str">
        <f>VLOOKUP(A2360,Lookup_Tables!$D$2:$E$7,2,FALSE)</f>
        <v>AP</v>
      </c>
      <c r="R2360" t="str">
        <f>IFERROR(VLOOKUP(D2360,Lookup_Tables!$A$2:$B$21,2,FALSE),"All")</f>
        <v>Airport</v>
      </c>
    </row>
    <row r="2361" spans="1:18" hidden="1">
      <c r="A2361">
        <v>-1</v>
      </c>
      <c r="B2361">
        <v>82</v>
      </c>
      <c r="C2361" t="s">
        <v>39</v>
      </c>
      <c r="D2361">
        <v>1</v>
      </c>
      <c r="E2361">
        <v>12969.918157812201</v>
      </c>
      <c r="F2361">
        <v>3846.4902211296831</v>
      </c>
      <c r="G2361">
        <v>0</v>
      </c>
      <c r="H2361">
        <v>27529.584840148698</v>
      </c>
      <c r="I2361">
        <v>40278.7507403493</v>
      </c>
      <c r="J2361">
        <v>116212.945001809</v>
      </c>
      <c r="K2361">
        <v>337851.14220085298</v>
      </c>
      <c r="L2361">
        <v>757940.97099315596</v>
      </c>
      <c r="M2361">
        <v>827990.95487391599</v>
      </c>
      <c r="N2361">
        <v>1270706.93344794</v>
      </c>
      <c r="O2361">
        <v>1866832.4284961401</v>
      </c>
      <c r="Q2361" t="str">
        <f>VLOOKUP(A2361,Lookup_Tables!$D$2:$E$7,2,FALSE)</f>
        <v>AP</v>
      </c>
      <c r="R2361" t="str">
        <f>IFERROR(VLOOKUP(D2361,Lookup_Tables!$A$2:$B$21,2,FALSE),"All")</f>
        <v>Airport</v>
      </c>
    </row>
    <row r="2362" spans="1:18" hidden="1">
      <c r="A2362">
        <v>-1</v>
      </c>
      <c r="B2362">
        <v>82</v>
      </c>
      <c r="C2362" t="s">
        <v>38</v>
      </c>
      <c r="D2362">
        <v>2</v>
      </c>
      <c r="E2362">
        <v>1495624.1139430101</v>
      </c>
      <c r="F2362">
        <v>404314.33908551186</v>
      </c>
      <c r="G2362">
        <v>182100.23526704599</v>
      </c>
      <c r="H2362">
        <v>2882409.80776378</v>
      </c>
      <c r="I2362">
        <v>4709489.3938636696</v>
      </c>
      <c r="J2362">
        <v>14661472.693917099</v>
      </c>
      <c r="K2362">
        <v>41099846.027126603</v>
      </c>
      <c r="L2362">
        <v>80133661.038843304</v>
      </c>
      <c r="M2362">
        <v>96993151.703343704</v>
      </c>
      <c r="N2362">
        <v>170819370.62395599</v>
      </c>
      <c r="O2362">
        <v>201321217.38417599</v>
      </c>
      <c r="Q2362" t="str">
        <f>VLOOKUP(A2362,Lookup_Tables!$D$2:$E$7,2,FALSE)</f>
        <v>AP</v>
      </c>
      <c r="R2362" t="str">
        <f>IFERROR(VLOOKUP(D2362,Lookup_Tables!$A$2:$B$21,2,FALSE),"All")</f>
        <v>Bridge</v>
      </c>
    </row>
    <row r="2363" spans="1:18" hidden="1">
      <c r="A2363">
        <v>-1</v>
      </c>
      <c r="B2363">
        <v>82</v>
      </c>
      <c r="C2363" t="s">
        <v>39</v>
      </c>
      <c r="D2363">
        <v>2</v>
      </c>
      <c r="E2363">
        <v>1479394.22572237</v>
      </c>
      <c r="F2363">
        <v>404737.02295112307</v>
      </c>
      <c r="G2363">
        <v>172350.32734791501</v>
      </c>
      <c r="H2363">
        <v>2822279.39080856</v>
      </c>
      <c r="I2363">
        <v>4683440.57850416</v>
      </c>
      <c r="J2363">
        <v>14304327.361951999</v>
      </c>
      <c r="K2363">
        <v>40820718.492988899</v>
      </c>
      <c r="L2363">
        <v>76481305.930453494</v>
      </c>
      <c r="M2363">
        <v>93678428.029470295</v>
      </c>
      <c r="N2363">
        <v>170819370.62395599</v>
      </c>
      <c r="O2363">
        <v>201250720.31764901</v>
      </c>
      <c r="Q2363" t="str">
        <f>VLOOKUP(A2363,Lookup_Tables!$D$2:$E$7,2,FALSE)</f>
        <v>AP</v>
      </c>
      <c r="R2363" t="str">
        <f>IFERROR(VLOOKUP(D2363,Lookup_Tables!$A$2:$B$21,2,FALSE),"All")</f>
        <v>Bridge</v>
      </c>
    </row>
    <row r="2364" spans="1:18" hidden="1">
      <c r="A2364">
        <v>-1</v>
      </c>
      <c r="B2364">
        <v>82</v>
      </c>
      <c r="C2364" t="s">
        <v>38</v>
      </c>
      <c r="D2364">
        <v>3</v>
      </c>
      <c r="E2364">
        <v>62570.897126848802</v>
      </c>
      <c r="F2364">
        <v>18510.642333941018</v>
      </c>
      <c r="G2364">
        <v>2307.62412258521</v>
      </c>
      <c r="H2364">
        <v>113252.46885660601</v>
      </c>
      <c r="I2364">
        <v>181795.87001402301</v>
      </c>
      <c r="J2364">
        <v>519540.834036424</v>
      </c>
      <c r="K2364">
        <v>1660141.95099256</v>
      </c>
      <c r="L2364">
        <v>3466268.5191748999</v>
      </c>
      <c r="M2364">
        <v>4131512.3183528199</v>
      </c>
      <c r="N2364">
        <v>6218579.0825107899</v>
      </c>
      <c r="O2364">
        <v>9298845.8477479592</v>
      </c>
      <c r="Q2364" t="str">
        <f>VLOOKUP(A2364,Lookup_Tables!$D$2:$E$7,2,FALSE)</f>
        <v>AP</v>
      </c>
      <c r="R2364" t="str">
        <f>IFERROR(VLOOKUP(D2364,Lookup_Tables!$A$2:$B$21,2,FALSE),"All")</f>
        <v>Govt Hosp</v>
      </c>
    </row>
    <row r="2365" spans="1:18" hidden="1">
      <c r="A2365">
        <v>-1</v>
      </c>
      <c r="B2365">
        <v>82</v>
      </c>
      <c r="C2365" t="s">
        <v>39</v>
      </c>
      <c r="D2365">
        <v>3</v>
      </c>
      <c r="E2365">
        <v>61902.7622315357</v>
      </c>
      <c r="F2365">
        <v>18298.767324043489</v>
      </c>
      <c r="G2365">
        <v>2307.62412258521</v>
      </c>
      <c r="H2365">
        <v>113252.46885660601</v>
      </c>
      <c r="I2365">
        <v>176864.85081246201</v>
      </c>
      <c r="J2365">
        <v>508600.00962847797</v>
      </c>
      <c r="K2365">
        <v>1660141.95099256</v>
      </c>
      <c r="L2365">
        <v>3362891.8699989002</v>
      </c>
      <c r="M2365">
        <v>4042648.2753981398</v>
      </c>
      <c r="N2365">
        <v>6218579.0825107899</v>
      </c>
      <c r="O2365">
        <v>9298845.8477479592</v>
      </c>
      <c r="Q2365" t="str">
        <f>VLOOKUP(A2365,Lookup_Tables!$D$2:$E$7,2,FALSE)</f>
        <v>AP</v>
      </c>
      <c r="R2365" t="str">
        <f>IFERROR(VLOOKUP(D2365,Lookup_Tables!$A$2:$B$21,2,FALSE),"All")</f>
        <v>Govt Hosp</v>
      </c>
    </row>
    <row r="2366" spans="1:18" hidden="1">
      <c r="A2366">
        <v>-1</v>
      </c>
      <c r="B2366">
        <v>82</v>
      </c>
      <c r="C2366" t="s">
        <v>38</v>
      </c>
      <c r="D2366">
        <v>4</v>
      </c>
      <c r="E2366">
        <v>133556.58715599601</v>
      </c>
      <c r="F2366">
        <v>35913.646804566728</v>
      </c>
      <c r="G2366">
        <v>18047.769469807601</v>
      </c>
      <c r="H2366">
        <v>336604.455334161</v>
      </c>
      <c r="I2366">
        <v>535052.97084542306</v>
      </c>
      <c r="J2366">
        <v>1409016.5213643401</v>
      </c>
      <c r="K2366">
        <v>3848754.4238728601</v>
      </c>
      <c r="L2366">
        <v>7317530.6000214098</v>
      </c>
      <c r="M2366">
        <v>8295485.2417420996</v>
      </c>
      <c r="N2366">
        <v>13747087.832442099</v>
      </c>
      <c r="O2366">
        <v>16192479.2822804</v>
      </c>
      <c r="Q2366" t="str">
        <f>VLOOKUP(A2366,Lookup_Tables!$D$2:$E$7,2,FALSE)</f>
        <v>AP</v>
      </c>
      <c r="R2366" t="str">
        <f>IFERROR(VLOOKUP(D2366,Lookup_Tables!$A$2:$B$21,2,FALSE),"All")</f>
        <v>Govt Med Fac</v>
      </c>
    </row>
    <row r="2367" spans="1:18" hidden="1">
      <c r="A2367">
        <v>-1</v>
      </c>
      <c r="B2367">
        <v>82</v>
      </c>
      <c r="C2367" t="s">
        <v>39</v>
      </c>
      <c r="D2367">
        <v>4</v>
      </c>
      <c r="E2367">
        <v>131921.024476336</v>
      </c>
      <c r="F2367">
        <v>34990.657525958813</v>
      </c>
      <c r="G2367">
        <v>17578.420186543801</v>
      </c>
      <c r="H2367">
        <v>328165.45910246298</v>
      </c>
      <c r="I2367">
        <v>518337.42620328499</v>
      </c>
      <c r="J2367">
        <v>1374646.3309549801</v>
      </c>
      <c r="K2367">
        <v>3842065.9807636701</v>
      </c>
      <c r="L2367">
        <v>7289396.1514560301</v>
      </c>
      <c r="M2367">
        <v>8295485.2417420996</v>
      </c>
      <c r="N2367">
        <v>13747087.832442099</v>
      </c>
      <c r="O2367">
        <v>16192479.2822804</v>
      </c>
      <c r="Q2367" t="str">
        <f>VLOOKUP(A2367,Lookup_Tables!$D$2:$E$7,2,FALSE)</f>
        <v>AP</v>
      </c>
      <c r="R2367" t="str">
        <f>IFERROR(VLOOKUP(D2367,Lookup_Tables!$A$2:$B$21,2,FALSE),"All")</f>
        <v>Govt Med Fac</v>
      </c>
    </row>
    <row r="2368" spans="1:18" hidden="1">
      <c r="A2368">
        <v>-1</v>
      </c>
      <c r="B2368">
        <v>82</v>
      </c>
      <c r="C2368" t="s">
        <v>38</v>
      </c>
      <c r="D2368">
        <v>6</v>
      </c>
      <c r="E2368">
        <v>339215.30211494898</v>
      </c>
      <c r="F2368">
        <v>100221.47071723218</v>
      </c>
      <c r="G2368">
        <v>16143.7448264823</v>
      </c>
      <c r="H2368">
        <v>488397.44254943699</v>
      </c>
      <c r="I2368">
        <v>706961.92497164395</v>
      </c>
      <c r="J2368">
        <v>2921326.0439108801</v>
      </c>
      <c r="K2368">
        <v>8600672.0746291094</v>
      </c>
      <c r="L2368">
        <v>18731135.5712399</v>
      </c>
      <c r="M2368">
        <v>22519210.751814902</v>
      </c>
      <c r="N2368">
        <v>36227871.165505901</v>
      </c>
      <c r="O2368">
        <v>53129016.434094697</v>
      </c>
      <c r="Q2368" t="str">
        <f>VLOOKUP(A2368,Lookup_Tables!$D$2:$E$7,2,FALSE)</f>
        <v>AP</v>
      </c>
      <c r="R2368" t="str">
        <f>IFERROR(VLOOKUP(D2368,Lookup_Tables!$A$2:$B$21,2,FALSE),"All")</f>
        <v>Port</v>
      </c>
    </row>
    <row r="2369" spans="1:18" hidden="1">
      <c r="A2369">
        <v>-1</v>
      </c>
      <c r="B2369">
        <v>82</v>
      </c>
      <c r="C2369" t="s">
        <v>39</v>
      </c>
      <c r="D2369">
        <v>6</v>
      </c>
      <c r="E2369">
        <v>335482.34102978802</v>
      </c>
      <c r="F2369">
        <v>100681.29015001917</v>
      </c>
      <c r="G2369">
        <v>16143.7448264823</v>
      </c>
      <c r="H2369">
        <v>472207.23987461801</v>
      </c>
      <c r="I2369">
        <v>686795.92641640396</v>
      </c>
      <c r="J2369">
        <v>2781976.2234253101</v>
      </c>
      <c r="K2369">
        <v>8498135.1438324507</v>
      </c>
      <c r="L2369">
        <v>18592190.1869643</v>
      </c>
      <c r="M2369">
        <v>21763838.7057698</v>
      </c>
      <c r="N2369">
        <v>35967777.634745397</v>
      </c>
      <c r="O2369">
        <v>53129016.434094697</v>
      </c>
      <c r="Q2369" t="str">
        <f>VLOOKUP(A2369,Lookup_Tables!$D$2:$E$7,2,FALSE)</f>
        <v>AP</v>
      </c>
      <c r="R2369" t="str">
        <f>IFERROR(VLOOKUP(D2369,Lookup_Tables!$A$2:$B$21,2,FALSE),"All")</f>
        <v>Port</v>
      </c>
    </row>
    <row r="2370" spans="1:18" hidden="1">
      <c r="A2370">
        <v>-1</v>
      </c>
      <c r="B2370">
        <v>82</v>
      </c>
      <c r="C2370" t="s">
        <v>38</v>
      </c>
      <c r="D2370">
        <v>9</v>
      </c>
      <c r="E2370">
        <v>144726.849013887</v>
      </c>
      <c r="F2370">
        <v>45127.044874745334</v>
      </c>
      <c r="G2370">
        <v>0</v>
      </c>
      <c r="H2370">
        <v>16936.4672549235</v>
      </c>
      <c r="I2370">
        <v>42859.703942790402</v>
      </c>
      <c r="J2370">
        <v>666163.76148056902</v>
      </c>
      <c r="K2370">
        <v>3218109.6898564999</v>
      </c>
      <c r="L2370">
        <v>9565734.5727899708</v>
      </c>
      <c r="M2370">
        <v>10841327.335343599</v>
      </c>
      <c r="N2370">
        <v>17112736.199129201</v>
      </c>
      <c r="O2370">
        <v>27802120.217921201</v>
      </c>
      <c r="Q2370" t="str">
        <f>VLOOKUP(A2370,Lookup_Tables!$D$2:$E$7,2,FALSE)</f>
        <v>AP</v>
      </c>
      <c r="R2370" t="str">
        <f>IFERROR(VLOOKUP(D2370,Lookup_Tables!$A$2:$B$21,2,FALSE),"All")</f>
        <v>Pub Admin Bldg</v>
      </c>
    </row>
    <row r="2371" spans="1:18" hidden="1">
      <c r="A2371">
        <v>-1</v>
      </c>
      <c r="B2371">
        <v>82</v>
      </c>
      <c r="C2371" t="s">
        <v>39</v>
      </c>
      <c r="D2371">
        <v>9</v>
      </c>
      <c r="E2371">
        <v>143930.58584780199</v>
      </c>
      <c r="F2371">
        <v>45461.562508510455</v>
      </c>
      <c r="G2371">
        <v>0</v>
      </c>
      <c r="H2371">
        <v>16936.4672549235</v>
      </c>
      <c r="I2371">
        <v>42859.703942790402</v>
      </c>
      <c r="J2371">
        <v>666163.76148056902</v>
      </c>
      <c r="K2371">
        <v>3218109.6898564999</v>
      </c>
      <c r="L2371">
        <v>9513684.8894786499</v>
      </c>
      <c r="M2371">
        <v>10301961.777074199</v>
      </c>
      <c r="N2371">
        <v>17112736.199129201</v>
      </c>
      <c r="O2371">
        <v>27802120.217921201</v>
      </c>
      <c r="Q2371" t="str">
        <f>VLOOKUP(A2371,Lookup_Tables!$D$2:$E$7,2,FALSE)</f>
        <v>AP</v>
      </c>
      <c r="R2371" t="str">
        <f>IFERROR(VLOOKUP(D2371,Lookup_Tables!$A$2:$B$21,2,FALSE),"All")</f>
        <v>Pub Admin Bldg</v>
      </c>
    </row>
    <row r="2372" spans="1:18" hidden="1">
      <c r="A2372">
        <v>-1</v>
      </c>
      <c r="B2372">
        <v>82</v>
      </c>
      <c r="C2372" t="s">
        <v>38</v>
      </c>
      <c r="D2372">
        <v>10</v>
      </c>
      <c r="E2372">
        <v>1655440.05581197</v>
      </c>
      <c r="F2372">
        <v>444330.75752059463</v>
      </c>
      <c r="G2372">
        <v>188597.88829584801</v>
      </c>
      <c r="H2372">
        <v>4537554.7045477396</v>
      </c>
      <c r="I2372">
        <v>6850376.0504202796</v>
      </c>
      <c r="J2372">
        <v>17048902.707920201</v>
      </c>
      <c r="K2372">
        <v>45075213.685233898</v>
      </c>
      <c r="L2372">
        <v>87159300.445581496</v>
      </c>
      <c r="M2372">
        <v>102508914.522671</v>
      </c>
      <c r="N2372">
        <v>176610899.01092601</v>
      </c>
      <c r="O2372">
        <v>213551596.659886</v>
      </c>
      <c r="Q2372" t="str">
        <f>VLOOKUP(A2372,Lookup_Tables!$D$2:$E$7,2,FALSE)</f>
        <v>AP</v>
      </c>
      <c r="R2372" t="str">
        <f>IFERROR(VLOOKUP(D2372,Lookup_Tables!$A$2:$B$21,2,FALSE),"All")</f>
        <v>Pub School</v>
      </c>
    </row>
    <row r="2373" spans="1:18" hidden="1">
      <c r="A2373">
        <v>-1</v>
      </c>
      <c r="B2373">
        <v>82</v>
      </c>
      <c r="C2373" t="s">
        <v>39</v>
      </c>
      <c r="D2373">
        <v>10</v>
      </c>
      <c r="E2373">
        <v>1634372.5813982701</v>
      </c>
      <c r="F2373">
        <v>438946.62906568637</v>
      </c>
      <c r="G2373">
        <v>187672.805665041</v>
      </c>
      <c r="H2373">
        <v>4433318.0800201697</v>
      </c>
      <c r="I2373">
        <v>6706884.51645556</v>
      </c>
      <c r="J2373">
        <v>16659452.759893199</v>
      </c>
      <c r="K2373">
        <v>44237027.420611501</v>
      </c>
      <c r="L2373">
        <v>86902438.983123407</v>
      </c>
      <c r="M2373">
        <v>100170205.731218</v>
      </c>
      <c r="N2373">
        <v>176610899.01092601</v>
      </c>
      <c r="O2373">
        <v>213551596.659886</v>
      </c>
      <c r="Q2373" t="str">
        <f>VLOOKUP(A2373,Lookup_Tables!$D$2:$E$7,2,FALSE)</f>
        <v>AP</v>
      </c>
      <c r="R2373" t="str">
        <f>IFERROR(VLOOKUP(D2373,Lookup_Tables!$A$2:$B$21,2,FALSE),"All")</f>
        <v>Pub School</v>
      </c>
    </row>
    <row r="2374" spans="1:18" hidden="1">
      <c r="A2374">
        <v>-1</v>
      </c>
      <c r="B2374">
        <v>82</v>
      </c>
      <c r="C2374" t="s">
        <v>38</v>
      </c>
      <c r="D2374">
        <v>13</v>
      </c>
      <c r="E2374">
        <v>1552233.2349238</v>
      </c>
      <c r="F2374">
        <v>411113.95848413347</v>
      </c>
      <c r="G2374">
        <v>25361.289766686299</v>
      </c>
      <c r="H2374">
        <v>3424325.5258841198</v>
      </c>
      <c r="I2374">
        <v>5676567.8491058797</v>
      </c>
      <c r="J2374">
        <v>14987825.397567</v>
      </c>
      <c r="K2374">
        <v>45633615.611487001</v>
      </c>
      <c r="L2374">
        <v>83359365.490669504</v>
      </c>
      <c r="M2374">
        <v>100482134.932147</v>
      </c>
      <c r="N2374">
        <v>170271603.48118299</v>
      </c>
      <c r="O2374">
        <v>208439627.53124899</v>
      </c>
      <c r="Q2374" t="str">
        <f>VLOOKUP(A2374,Lookup_Tables!$D$2:$E$7,2,FALSE)</f>
        <v>AP</v>
      </c>
      <c r="R2374" t="str">
        <f>IFERROR(VLOOKUP(D2374,Lookup_Tables!$A$2:$B$21,2,FALSE),"All")</f>
        <v>Residual Inst</v>
      </c>
    </row>
    <row r="2375" spans="1:18" hidden="1">
      <c r="A2375">
        <v>-1</v>
      </c>
      <c r="B2375">
        <v>82</v>
      </c>
      <c r="C2375" t="s">
        <v>39</v>
      </c>
      <c r="D2375">
        <v>13</v>
      </c>
      <c r="E2375">
        <v>1534479.8611777399</v>
      </c>
      <c r="F2375">
        <v>409106.94427793892</v>
      </c>
      <c r="G2375">
        <v>24947.8129642485</v>
      </c>
      <c r="H2375">
        <v>3379594.3224649201</v>
      </c>
      <c r="I2375">
        <v>5542141.4269987596</v>
      </c>
      <c r="J2375">
        <v>14984804.053613</v>
      </c>
      <c r="K2375">
        <v>44432902.2937162</v>
      </c>
      <c r="L2375">
        <v>83359365.490669504</v>
      </c>
      <c r="M2375">
        <v>96708669.895801499</v>
      </c>
      <c r="N2375">
        <v>170271603.48118299</v>
      </c>
      <c r="O2375">
        <v>208389346.71918699</v>
      </c>
      <c r="Q2375" t="str">
        <f>VLOOKUP(A2375,Lookup_Tables!$D$2:$E$7,2,FALSE)</f>
        <v>AP</v>
      </c>
      <c r="R2375" t="str">
        <f>IFERROR(VLOOKUP(D2375,Lookup_Tables!$A$2:$B$21,2,FALSE),"All")</f>
        <v>Residual Inst</v>
      </c>
    </row>
    <row r="2376" spans="1:18" hidden="1">
      <c r="A2376">
        <v>-1</v>
      </c>
      <c r="B2376">
        <v>82</v>
      </c>
      <c r="C2376" t="s">
        <v>38</v>
      </c>
      <c r="D2376">
        <v>14</v>
      </c>
      <c r="E2376">
        <v>2158906.3987972899</v>
      </c>
      <c r="F2376">
        <v>595986.81535277097</v>
      </c>
      <c r="G2376">
        <v>86025.184826827797</v>
      </c>
      <c r="H2376">
        <v>4874542.1907998696</v>
      </c>
      <c r="I2376">
        <v>7952114.9231201904</v>
      </c>
      <c r="J2376">
        <v>23552156.470853198</v>
      </c>
      <c r="K2376">
        <v>59607302.783078298</v>
      </c>
      <c r="L2376">
        <v>118866395.09003501</v>
      </c>
      <c r="M2376">
        <v>138982724.77921799</v>
      </c>
      <c r="N2376">
        <v>207549184.33089799</v>
      </c>
      <c r="O2376">
        <v>281293828.096591</v>
      </c>
      <c r="Q2376" t="str">
        <f>VLOOKUP(A2376,Lookup_Tables!$D$2:$E$7,2,FALSE)</f>
        <v>AP</v>
      </c>
      <c r="R2376" t="str">
        <f>IFERROR(VLOOKUP(D2376,Lookup_Tables!$A$2:$B$21,2,FALSE),"All")</f>
        <v>Road</v>
      </c>
    </row>
    <row r="2377" spans="1:18" hidden="1">
      <c r="A2377">
        <v>-1</v>
      </c>
      <c r="B2377">
        <v>82</v>
      </c>
      <c r="C2377" t="s">
        <v>39</v>
      </c>
      <c r="D2377">
        <v>14</v>
      </c>
      <c r="E2377">
        <v>2131620.6129245302</v>
      </c>
      <c r="F2377">
        <v>589953.12053831969</v>
      </c>
      <c r="G2377">
        <v>85057.570437652103</v>
      </c>
      <c r="H2377">
        <v>4594828.0700308001</v>
      </c>
      <c r="I2377">
        <v>7928103.1469350597</v>
      </c>
      <c r="J2377">
        <v>22842337.536533698</v>
      </c>
      <c r="K2377">
        <v>59150121.682334699</v>
      </c>
      <c r="L2377">
        <v>118866395.09003501</v>
      </c>
      <c r="M2377">
        <v>135112363.37404799</v>
      </c>
      <c r="N2377">
        <v>205664886.466463</v>
      </c>
      <c r="O2377">
        <v>281293828.096591</v>
      </c>
      <c r="Q2377" t="str">
        <f>VLOOKUP(A2377,Lookup_Tables!$D$2:$E$7,2,FALSE)</f>
        <v>AP</v>
      </c>
      <c r="R2377" t="str">
        <f>IFERROR(VLOOKUP(D2377,Lookup_Tables!$A$2:$B$21,2,FALSE),"All")</f>
        <v>Road</v>
      </c>
    </row>
    <row r="2378" spans="1:18" hidden="1">
      <c r="A2378">
        <v>-1</v>
      </c>
      <c r="B2378">
        <v>82</v>
      </c>
      <c r="C2378" t="s">
        <v>38</v>
      </c>
      <c r="D2378">
        <v>15</v>
      </c>
      <c r="E2378">
        <v>40305717.758350797</v>
      </c>
      <c r="F2378">
        <v>10700338.026334397</v>
      </c>
      <c r="G2378">
        <v>9716364.9764554091</v>
      </c>
      <c r="H2378">
        <v>126382168.58541401</v>
      </c>
      <c r="I2378">
        <v>185645278.644927</v>
      </c>
      <c r="J2378">
        <v>451231981.86295098</v>
      </c>
      <c r="K2378">
        <v>1109449004.36167</v>
      </c>
      <c r="L2378">
        <v>2048476078.3326299</v>
      </c>
      <c r="M2378">
        <v>2352554369.0353098</v>
      </c>
      <c r="N2378">
        <v>3876271463.1057701</v>
      </c>
      <c r="O2378">
        <v>5015158738.5241098</v>
      </c>
      <c r="Q2378" t="str">
        <f>VLOOKUP(A2378,Lookup_Tables!$D$2:$E$7,2,FALSE)</f>
        <v>AP</v>
      </c>
      <c r="R2378" t="str">
        <f>IFERROR(VLOOKUP(D2378,Lookup_Tables!$A$2:$B$21,2,FALSE),"All")</f>
        <v>All</v>
      </c>
    </row>
    <row r="2379" spans="1:18" hidden="1">
      <c r="A2379">
        <v>-1</v>
      </c>
      <c r="B2379">
        <v>82</v>
      </c>
      <c r="C2379" t="s">
        <v>39</v>
      </c>
      <c r="D2379">
        <v>15</v>
      </c>
      <c r="E2379">
        <v>39689662.107047401</v>
      </c>
      <c r="F2379">
        <v>10601352.492706206</v>
      </c>
      <c r="G2379">
        <v>9457031.2254761402</v>
      </c>
      <c r="H2379">
        <v>121747161.125297</v>
      </c>
      <c r="I2379">
        <v>178013627.093963</v>
      </c>
      <c r="J2379">
        <v>437313256.47960597</v>
      </c>
      <c r="K2379">
        <v>1098506424.02683</v>
      </c>
      <c r="L2379">
        <v>1932039509.39572</v>
      </c>
      <c r="M2379">
        <v>2323780462.11412</v>
      </c>
      <c r="N2379">
        <v>3876271463.1057701</v>
      </c>
      <c r="O2379">
        <v>5014188577.9527502</v>
      </c>
      <c r="Q2379" t="str">
        <f>VLOOKUP(A2379,Lookup_Tables!$D$2:$E$7,2,FALSE)</f>
        <v>AP</v>
      </c>
      <c r="R2379" t="str">
        <f>IFERROR(VLOOKUP(D2379,Lookup_Tables!$A$2:$B$21,2,FALSE),"All")</f>
        <v>All</v>
      </c>
    </row>
    <row r="2380" spans="1:18" hidden="1">
      <c r="A2380">
        <v>-1</v>
      </c>
      <c r="B2380">
        <v>82</v>
      </c>
      <c r="C2380" t="s">
        <v>38</v>
      </c>
      <c r="D2380">
        <v>16</v>
      </c>
      <c r="E2380">
        <v>7555392.5635201102</v>
      </c>
      <c r="F2380">
        <v>2008303.9634026727</v>
      </c>
      <c r="G2380">
        <v>833309.17562870099</v>
      </c>
      <c r="H2380">
        <v>18892995.3020816</v>
      </c>
      <c r="I2380">
        <v>28676945.034678102</v>
      </c>
      <c r="J2380">
        <v>78350634.043694794</v>
      </c>
      <c r="K2380">
        <v>211697843.22652099</v>
      </c>
      <c r="L2380">
        <v>408452007.84990001</v>
      </c>
      <c r="M2380">
        <v>467969451.95847303</v>
      </c>
      <c r="N2380">
        <v>799231819.33600402</v>
      </c>
      <c r="O2380">
        <v>1003159225.37756</v>
      </c>
      <c r="Q2380" t="str">
        <f>VLOOKUP(A2380,Lookup_Tables!$D$2:$E$7,2,FALSE)</f>
        <v>AP</v>
      </c>
      <c r="R2380" t="str">
        <f>IFERROR(VLOOKUP(D2380,Lookup_Tables!$A$2:$B$21,2,FALSE),"All")</f>
        <v>Government_Loss</v>
      </c>
    </row>
    <row r="2381" spans="1:18" hidden="1">
      <c r="A2381">
        <v>-1</v>
      </c>
      <c r="B2381">
        <v>82</v>
      </c>
      <c r="C2381" t="s">
        <v>39</v>
      </c>
      <c r="D2381">
        <v>16</v>
      </c>
      <c r="E2381">
        <v>7458686.42966983</v>
      </c>
      <c r="F2381">
        <v>1996582.7387618413</v>
      </c>
      <c r="G2381">
        <v>819040.80881241104</v>
      </c>
      <c r="H2381">
        <v>18561012.970004901</v>
      </c>
      <c r="I2381">
        <v>27968176.411141299</v>
      </c>
      <c r="J2381">
        <v>76775027.203177199</v>
      </c>
      <c r="K2381">
        <v>201833388.61566299</v>
      </c>
      <c r="L2381">
        <v>404682772.53961599</v>
      </c>
      <c r="M2381">
        <v>466160568.045636</v>
      </c>
      <c r="N2381">
        <v>799231819.33600402</v>
      </c>
      <c r="O2381">
        <v>1003159225.37756</v>
      </c>
      <c r="Q2381" t="str">
        <f>VLOOKUP(A2381,Lookup_Tables!$D$2:$E$7,2,FALSE)</f>
        <v>AP</v>
      </c>
      <c r="R2381" t="str">
        <f>IFERROR(VLOOKUP(D2381,Lookup_Tables!$A$2:$B$21,2,FALSE),"All")</f>
        <v>Government_Loss</v>
      </c>
    </row>
    <row r="2382" spans="1:18" hidden="1">
      <c r="A2382">
        <v>-1</v>
      </c>
      <c r="B2382">
        <v>82</v>
      </c>
      <c r="C2382" t="s">
        <v>38</v>
      </c>
      <c r="D2382">
        <v>17</v>
      </c>
      <c r="E2382">
        <v>4727925.3841658002</v>
      </c>
      <c r="F2382">
        <v>1246870.8913640911</v>
      </c>
      <c r="G2382">
        <v>833370.77253078995</v>
      </c>
      <c r="H2382">
        <v>12552794.7707984</v>
      </c>
      <c r="I2382">
        <v>19721927.335255399</v>
      </c>
      <c r="J2382">
        <v>51745862.354595602</v>
      </c>
      <c r="K2382">
        <v>127317021.304095</v>
      </c>
      <c r="L2382">
        <v>244392481.05842099</v>
      </c>
      <c r="M2382">
        <v>281194140.75995302</v>
      </c>
      <c r="N2382">
        <v>490438526.80869597</v>
      </c>
      <c r="O2382">
        <v>633144921.28478801</v>
      </c>
      <c r="Q2382" t="str">
        <f>VLOOKUP(A2382,Lookup_Tables!$D$2:$E$7,2,FALSE)</f>
        <v>AP</v>
      </c>
      <c r="R2382" t="str">
        <f>IFERROR(VLOOKUP(D2382,Lookup_Tables!$A$2:$B$21,2,FALSE),"All")</f>
        <v>Emergency_Loss</v>
      </c>
    </row>
    <row r="2383" spans="1:18" hidden="1">
      <c r="A2383">
        <v>-1</v>
      </c>
      <c r="B2383">
        <v>82</v>
      </c>
      <c r="C2383" t="s">
        <v>39</v>
      </c>
      <c r="D2383">
        <v>17</v>
      </c>
      <c r="E2383">
        <v>4664128.5713939099</v>
      </c>
      <c r="F2383">
        <v>1239683.6282792957</v>
      </c>
      <c r="G2383">
        <v>816763.90372183302</v>
      </c>
      <c r="H2383">
        <v>12409770.5871612</v>
      </c>
      <c r="I2383">
        <v>19117455.733235799</v>
      </c>
      <c r="J2383">
        <v>49515555.275031798</v>
      </c>
      <c r="K2383">
        <v>126049195.09026</v>
      </c>
      <c r="L2383">
        <v>242056225.093162</v>
      </c>
      <c r="M2383">
        <v>273438947.11950397</v>
      </c>
      <c r="N2383">
        <v>490438526.80869597</v>
      </c>
      <c r="O2383">
        <v>633033743.21688497</v>
      </c>
      <c r="Q2383" t="str">
        <f>VLOOKUP(A2383,Lookup_Tables!$D$2:$E$7,2,FALSE)</f>
        <v>AP</v>
      </c>
      <c r="R2383" t="str">
        <f>IFERROR(VLOOKUP(D2383,Lookup_Tables!$A$2:$B$21,2,FALSE),"All")</f>
        <v>Emergency_Loss</v>
      </c>
    </row>
    <row r="2384" spans="1:18" hidden="1">
      <c r="A2384">
        <v>-1</v>
      </c>
      <c r="B2384">
        <v>82</v>
      </c>
      <c r="C2384" t="s">
        <v>38</v>
      </c>
      <c r="D2384">
        <v>18</v>
      </c>
      <c r="E2384">
        <v>12283317.947685899</v>
      </c>
      <c r="F2384">
        <v>3248442.42069689</v>
      </c>
      <c r="G2384">
        <v>1679877.77035226</v>
      </c>
      <c r="H2384">
        <v>32066094.520697899</v>
      </c>
      <c r="I2384">
        <v>48548985.911512896</v>
      </c>
      <c r="J2384">
        <v>129221735.85430899</v>
      </c>
      <c r="K2384">
        <v>335501347.28104103</v>
      </c>
      <c r="L2384">
        <v>640407140.92943799</v>
      </c>
      <c r="M2384">
        <v>761135300.45445299</v>
      </c>
      <c r="N2384">
        <v>1289670346.1447001</v>
      </c>
      <c r="O2384">
        <v>1650916957.15468</v>
      </c>
      <c r="Q2384" t="str">
        <f>VLOOKUP(A2384,Lookup_Tables!$D$2:$E$7,2,FALSE)</f>
        <v>AP</v>
      </c>
      <c r="R2384" t="str">
        <f>IFERROR(VLOOKUP(D2384,Lookup_Tables!$A$2:$B$21,2,FALSE),"All")</f>
        <v>Govt_Plus_Emergency</v>
      </c>
    </row>
    <row r="2385" spans="1:18" hidden="1">
      <c r="A2385">
        <v>-1</v>
      </c>
      <c r="B2385">
        <v>82</v>
      </c>
      <c r="C2385" t="s">
        <v>39</v>
      </c>
      <c r="D2385">
        <v>18</v>
      </c>
      <c r="E2385">
        <v>12120399.5070851</v>
      </c>
      <c r="F2385">
        <v>3222079.2563215401</v>
      </c>
      <c r="G2385">
        <v>1659703.9017412399</v>
      </c>
      <c r="H2385">
        <v>31694036.682742301</v>
      </c>
      <c r="I2385">
        <v>46897646.852912098</v>
      </c>
      <c r="J2385">
        <v>124909586.638216</v>
      </c>
      <c r="K2385">
        <v>334888725.87989599</v>
      </c>
      <c r="L2385">
        <v>631142063.27293098</v>
      </c>
      <c r="M2385">
        <v>733436834.53002906</v>
      </c>
      <c r="N2385">
        <v>1289670346.1447001</v>
      </c>
      <c r="O2385">
        <v>1650916957.15468</v>
      </c>
      <c r="Q2385" t="str">
        <f>VLOOKUP(A2385,Lookup_Tables!$D$2:$E$7,2,FALSE)</f>
        <v>AP</v>
      </c>
      <c r="R2385" t="str">
        <f>IFERROR(VLOOKUP(D2385,Lookup_Tables!$A$2:$B$21,2,FALSE),"All")</f>
        <v>Govt_Plus_Emergency</v>
      </c>
    </row>
    <row r="2386" spans="1:18" hidden="1">
      <c r="A2386">
        <v>-1</v>
      </c>
      <c r="B2386">
        <v>83</v>
      </c>
      <c r="C2386" t="s">
        <v>38</v>
      </c>
      <c r="D2386">
        <v>0</v>
      </c>
      <c r="E2386">
        <v>168907838684.63699</v>
      </c>
      <c r="F2386">
        <v>96892696894.634018</v>
      </c>
      <c r="G2386">
        <v>362550609129.70801</v>
      </c>
      <c r="H2386">
        <v>672184421795.32605</v>
      </c>
      <c r="I2386">
        <v>760578689656.24597</v>
      </c>
      <c r="J2386">
        <v>1096971038982.76</v>
      </c>
      <c r="K2386">
        <v>1704285719390.48</v>
      </c>
      <c r="L2386">
        <v>2445731893531.5</v>
      </c>
      <c r="M2386">
        <v>2741010594100.0698</v>
      </c>
      <c r="N2386">
        <v>3557012736670.5898</v>
      </c>
      <c r="O2386">
        <v>4663922057633.6904</v>
      </c>
      <c r="Q2386" t="str">
        <f>VLOOKUP(A2386,Lookup_Tables!$D$2:$E$7,2,FALSE)</f>
        <v>AP</v>
      </c>
      <c r="R2386" t="str">
        <f>IFERROR(VLOOKUP(D2386,Lookup_Tables!$A$2:$B$21,2,FALSE),"All")</f>
        <v>Private Assets</v>
      </c>
    </row>
    <row r="2387" spans="1:18" hidden="1">
      <c r="A2387">
        <v>-1</v>
      </c>
      <c r="B2387">
        <v>83</v>
      </c>
      <c r="C2387" t="s">
        <v>39</v>
      </c>
      <c r="D2387">
        <v>0</v>
      </c>
      <c r="E2387">
        <v>127517987073.42599</v>
      </c>
      <c r="F2387">
        <v>67973120659.082626</v>
      </c>
      <c r="G2387">
        <v>261484498664.05399</v>
      </c>
      <c r="H2387">
        <v>523036654153.091</v>
      </c>
      <c r="I2387">
        <v>613326139236.12402</v>
      </c>
      <c r="J2387">
        <v>959022869348.87097</v>
      </c>
      <c r="K2387">
        <v>1507028369644.51</v>
      </c>
      <c r="L2387">
        <v>2154709500833.6599</v>
      </c>
      <c r="M2387">
        <v>2460802432343.0298</v>
      </c>
      <c r="N2387">
        <v>3516297124070.77</v>
      </c>
      <c r="O2387">
        <v>4473221879994.4102</v>
      </c>
      <c r="Q2387" t="str">
        <f>VLOOKUP(A2387,Lookup_Tables!$D$2:$E$7,2,FALSE)</f>
        <v>AP</v>
      </c>
      <c r="R2387" t="str">
        <f>IFERROR(VLOOKUP(D2387,Lookup_Tables!$A$2:$B$21,2,FALSE),"All")</f>
        <v>Private Assets</v>
      </c>
    </row>
    <row r="2388" spans="1:18" hidden="1">
      <c r="A2388">
        <v>-1</v>
      </c>
      <c r="B2388">
        <v>83</v>
      </c>
      <c r="C2388" t="s">
        <v>38</v>
      </c>
      <c r="D2388">
        <v>1</v>
      </c>
      <c r="E2388">
        <v>981720424.360201</v>
      </c>
      <c r="F2388">
        <v>598749920.2891252</v>
      </c>
      <c r="G2388">
        <v>2452287408.9219198</v>
      </c>
      <c r="H2388">
        <v>3725533637.57128</v>
      </c>
      <c r="I2388">
        <v>4022063471.1947298</v>
      </c>
      <c r="J2388">
        <v>4961615459.1881504</v>
      </c>
      <c r="K2388">
        <v>6710151933.78578</v>
      </c>
      <c r="L2388">
        <v>10222695129.6106</v>
      </c>
      <c r="M2388">
        <v>11528873854.308201</v>
      </c>
      <c r="N2388">
        <v>16843891292.9266</v>
      </c>
      <c r="O2388">
        <v>24077608265.824501</v>
      </c>
      <c r="Q2388" t="str">
        <f>VLOOKUP(A2388,Lookup_Tables!$D$2:$E$7,2,FALSE)</f>
        <v>AP</v>
      </c>
      <c r="R2388" t="str">
        <f>IFERROR(VLOOKUP(D2388,Lookup_Tables!$A$2:$B$21,2,FALSE),"All")</f>
        <v>Airport</v>
      </c>
    </row>
    <row r="2389" spans="1:18" hidden="1">
      <c r="A2389">
        <v>-1</v>
      </c>
      <c r="B2389">
        <v>83</v>
      </c>
      <c r="C2389" t="s">
        <v>39</v>
      </c>
      <c r="D2389">
        <v>1</v>
      </c>
      <c r="E2389">
        <v>754853936.30148399</v>
      </c>
      <c r="F2389">
        <v>453997430.64117754</v>
      </c>
      <c r="G2389">
        <v>1838997486.02037</v>
      </c>
      <c r="H2389">
        <v>2695692181.1037402</v>
      </c>
      <c r="I2389">
        <v>2933876118.52988</v>
      </c>
      <c r="J2389">
        <v>3575683386.46522</v>
      </c>
      <c r="K2389">
        <v>5464590345.6687698</v>
      </c>
      <c r="L2389">
        <v>9189393329.1510601</v>
      </c>
      <c r="M2389">
        <v>10700665717.4781</v>
      </c>
      <c r="N2389">
        <v>16112017344.552</v>
      </c>
      <c r="O2389">
        <v>23644500136.952099</v>
      </c>
      <c r="Q2389" t="str">
        <f>VLOOKUP(A2389,Lookup_Tables!$D$2:$E$7,2,FALSE)</f>
        <v>AP</v>
      </c>
      <c r="R2389" t="str">
        <f>IFERROR(VLOOKUP(D2389,Lookup_Tables!$A$2:$B$21,2,FALSE),"All")</f>
        <v>Airport</v>
      </c>
    </row>
    <row r="2390" spans="1:18" hidden="1">
      <c r="A2390">
        <v>-1</v>
      </c>
      <c r="B2390">
        <v>83</v>
      </c>
      <c r="C2390" t="s">
        <v>38</v>
      </c>
      <c r="D2390">
        <v>2</v>
      </c>
      <c r="E2390">
        <v>1425817481.1314399</v>
      </c>
      <c r="F2390">
        <v>950516501.93180263</v>
      </c>
      <c r="G2390">
        <v>3207186442.6630502</v>
      </c>
      <c r="H2390">
        <v>4966909987.9293098</v>
      </c>
      <c r="I2390">
        <v>5409858861.6250401</v>
      </c>
      <c r="J2390">
        <v>6705327695.5481997</v>
      </c>
      <c r="K2390">
        <v>8765055175.4062901</v>
      </c>
      <c r="L2390">
        <v>11347380079.871799</v>
      </c>
      <c r="M2390">
        <v>11867344416.785801</v>
      </c>
      <c r="N2390">
        <v>14816781688.5338</v>
      </c>
      <c r="O2390">
        <v>16848205940.664</v>
      </c>
      <c r="Q2390" t="str">
        <f>VLOOKUP(A2390,Lookup_Tables!$D$2:$E$7,2,FALSE)</f>
        <v>AP</v>
      </c>
      <c r="R2390" t="str">
        <f>IFERROR(VLOOKUP(D2390,Lookup_Tables!$A$2:$B$21,2,FALSE),"All")</f>
        <v>Bridge</v>
      </c>
    </row>
    <row r="2391" spans="1:18" hidden="1">
      <c r="A2391">
        <v>-1</v>
      </c>
      <c r="B2391">
        <v>83</v>
      </c>
      <c r="C2391" t="s">
        <v>39</v>
      </c>
      <c r="D2391">
        <v>2</v>
      </c>
      <c r="E2391">
        <v>920870397.99111104</v>
      </c>
      <c r="F2391">
        <v>576617053.96653032</v>
      </c>
      <c r="G2391">
        <v>2068764599.19942</v>
      </c>
      <c r="H2391">
        <v>3590248706.0608401</v>
      </c>
      <c r="I2391">
        <v>3963039145.0584798</v>
      </c>
      <c r="J2391">
        <v>5020462448.5062399</v>
      </c>
      <c r="K2391">
        <v>6820766944.6921301</v>
      </c>
      <c r="L2391">
        <v>9555569265.6425304</v>
      </c>
      <c r="M2391">
        <v>10483947412.35</v>
      </c>
      <c r="N2391">
        <v>13055144074.7834</v>
      </c>
      <c r="O2391">
        <v>15464888633.749399</v>
      </c>
      <c r="Q2391" t="str">
        <f>VLOOKUP(A2391,Lookup_Tables!$D$2:$E$7,2,FALSE)</f>
        <v>AP</v>
      </c>
      <c r="R2391" t="str">
        <f>IFERROR(VLOOKUP(D2391,Lookup_Tables!$A$2:$B$21,2,FALSE),"All")</f>
        <v>Bridge</v>
      </c>
    </row>
    <row r="2392" spans="1:18" hidden="1">
      <c r="A2392">
        <v>-1</v>
      </c>
      <c r="B2392">
        <v>83</v>
      </c>
      <c r="C2392" t="s">
        <v>38</v>
      </c>
      <c r="D2392">
        <v>3</v>
      </c>
      <c r="E2392">
        <v>140235177.883928</v>
      </c>
      <c r="F2392">
        <v>87649139.023231596</v>
      </c>
      <c r="G2392">
        <v>291206558.65996701</v>
      </c>
      <c r="H2392">
        <v>491263118.18912798</v>
      </c>
      <c r="I2392">
        <v>560120393.31318903</v>
      </c>
      <c r="J2392">
        <v>766366812.02949703</v>
      </c>
      <c r="K2392">
        <v>1149056072.89696</v>
      </c>
      <c r="L2392">
        <v>1721007318.3183999</v>
      </c>
      <c r="M2392">
        <v>1950229463.6059501</v>
      </c>
      <c r="N2392">
        <v>2457930049.0566101</v>
      </c>
      <c r="O2392">
        <v>2881941425.8192401</v>
      </c>
      <c r="Q2392" t="str">
        <f>VLOOKUP(A2392,Lookup_Tables!$D$2:$E$7,2,FALSE)</f>
        <v>AP</v>
      </c>
      <c r="R2392" t="str">
        <f>IFERROR(VLOOKUP(D2392,Lookup_Tables!$A$2:$B$21,2,FALSE),"All")</f>
        <v>Govt Hosp</v>
      </c>
    </row>
    <row r="2393" spans="1:18" hidden="1">
      <c r="A2393">
        <v>-1</v>
      </c>
      <c r="B2393">
        <v>83</v>
      </c>
      <c r="C2393" t="s">
        <v>39</v>
      </c>
      <c r="D2393">
        <v>3</v>
      </c>
      <c r="E2393">
        <v>94659627.919692904</v>
      </c>
      <c r="F2393">
        <v>53671680.812798239</v>
      </c>
      <c r="G2393">
        <v>195259749.71818599</v>
      </c>
      <c r="H2393">
        <v>360822855.42759401</v>
      </c>
      <c r="I2393">
        <v>404221616.81972301</v>
      </c>
      <c r="J2393">
        <v>624114732.01089096</v>
      </c>
      <c r="K2393">
        <v>1009776278.78502</v>
      </c>
      <c r="L2393">
        <v>1564476305.25474</v>
      </c>
      <c r="M2393">
        <v>1787082416.48771</v>
      </c>
      <c r="N2393">
        <v>2331650723.4755602</v>
      </c>
      <c r="O2393">
        <v>2716934432.2793798</v>
      </c>
      <c r="Q2393" t="str">
        <f>VLOOKUP(A2393,Lookup_Tables!$D$2:$E$7,2,FALSE)</f>
        <v>AP</v>
      </c>
      <c r="R2393" t="str">
        <f>IFERROR(VLOOKUP(D2393,Lookup_Tables!$A$2:$B$21,2,FALSE),"All")</f>
        <v>Govt Hosp</v>
      </c>
    </row>
    <row r="2394" spans="1:18" hidden="1">
      <c r="A2394">
        <v>-1</v>
      </c>
      <c r="B2394">
        <v>83</v>
      </c>
      <c r="C2394" t="s">
        <v>38</v>
      </c>
      <c r="D2394">
        <v>4</v>
      </c>
      <c r="E2394">
        <v>108065161.811505</v>
      </c>
      <c r="F2394">
        <v>71457256.941553503</v>
      </c>
      <c r="G2394">
        <v>230674350.519122</v>
      </c>
      <c r="H2394">
        <v>369119605.15207499</v>
      </c>
      <c r="I2394">
        <v>403268441.97475398</v>
      </c>
      <c r="J2394">
        <v>535096413.69922602</v>
      </c>
      <c r="K2394">
        <v>731068620.83267403</v>
      </c>
      <c r="L2394">
        <v>960839995.18286395</v>
      </c>
      <c r="M2394">
        <v>1016689205.77921</v>
      </c>
      <c r="N2394">
        <v>1368972253.1229999</v>
      </c>
      <c r="O2394">
        <v>1560236124.26984</v>
      </c>
      <c r="Q2394" t="str">
        <f>VLOOKUP(A2394,Lookup_Tables!$D$2:$E$7,2,FALSE)</f>
        <v>AP</v>
      </c>
      <c r="R2394" t="str">
        <f>IFERROR(VLOOKUP(D2394,Lookup_Tables!$A$2:$B$21,2,FALSE),"All")</f>
        <v>Govt Med Fac</v>
      </c>
    </row>
    <row r="2395" spans="1:18" hidden="1">
      <c r="A2395">
        <v>-1</v>
      </c>
      <c r="B2395">
        <v>83</v>
      </c>
      <c r="C2395" t="s">
        <v>39</v>
      </c>
      <c r="D2395">
        <v>4</v>
      </c>
      <c r="E2395">
        <v>68733700.023652196</v>
      </c>
      <c r="F2395">
        <v>41964212.328625962</v>
      </c>
      <c r="G2395">
        <v>143661343.77071601</v>
      </c>
      <c r="H2395">
        <v>255865246.12919</v>
      </c>
      <c r="I2395">
        <v>286546230.87718302</v>
      </c>
      <c r="J2395">
        <v>413340059.80933303</v>
      </c>
      <c r="K2395">
        <v>620515665.27076495</v>
      </c>
      <c r="L2395">
        <v>850922286.69710195</v>
      </c>
      <c r="M2395">
        <v>923753891.59843898</v>
      </c>
      <c r="N2395">
        <v>1255149611.9623799</v>
      </c>
      <c r="O2395">
        <v>1433863845.526</v>
      </c>
      <c r="Q2395" t="str">
        <f>VLOOKUP(A2395,Lookup_Tables!$D$2:$E$7,2,FALSE)</f>
        <v>AP</v>
      </c>
      <c r="R2395" t="str">
        <f>IFERROR(VLOOKUP(D2395,Lookup_Tables!$A$2:$B$21,2,FALSE),"All")</f>
        <v>Govt Med Fac</v>
      </c>
    </row>
    <row r="2396" spans="1:18" hidden="1">
      <c r="A2396">
        <v>-1</v>
      </c>
      <c r="B2396">
        <v>83</v>
      </c>
      <c r="C2396" t="s">
        <v>38</v>
      </c>
      <c r="D2396">
        <v>5</v>
      </c>
      <c r="E2396">
        <v>258118221.36434001</v>
      </c>
      <c r="F2396">
        <v>121652516.30103064</v>
      </c>
      <c r="G2396">
        <v>614004167.25532603</v>
      </c>
      <c r="H2396">
        <v>1133925688.00002</v>
      </c>
      <c r="I2396">
        <v>1254029074.99489</v>
      </c>
      <c r="J2396">
        <v>1887359277.8219199</v>
      </c>
      <c r="K2396">
        <v>3382641250.0515699</v>
      </c>
      <c r="L2396">
        <v>5428404126.9444304</v>
      </c>
      <c r="M2396">
        <v>6567727568.6810503</v>
      </c>
      <c r="N2396">
        <v>9419811685.3357296</v>
      </c>
      <c r="O2396">
        <v>11575093196.9498</v>
      </c>
      <c r="Q2396" t="str">
        <f>VLOOKUP(A2396,Lookup_Tables!$D$2:$E$7,2,FALSE)</f>
        <v>AP</v>
      </c>
      <c r="R2396" t="str">
        <f>IFERROR(VLOOKUP(D2396,Lookup_Tables!$A$2:$B$21,2,FALSE),"All")</f>
        <v>Light Rail</v>
      </c>
    </row>
    <row r="2397" spans="1:18" hidden="1">
      <c r="A2397">
        <v>-1</v>
      </c>
      <c r="B2397">
        <v>83</v>
      </c>
      <c r="C2397" t="s">
        <v>39</v>
      </c>
      <c r="D2397">
        <v>5</v>
      </c>
      <c r="E2397">
        <v>228287500.84193099</v>
      </c>
      <c r="F2397">
        <v>107968605.55798317</v>
      </c>
      <c r="G2397">
        <v>515519268.149131</v>
      </c>
      <c r="H2397">
        <v>893690131.52087104</v>
      </c>
      <c r="I2397">
        <v>1039095053.29852</v>
      </c>
      <c r="J2397">
        <v>1635172319.0669301</v>
      </c>
      <c r="K2397">
        <v>3031674408.41468</v>
      </c>
      <c r="L2397">
        <v>4870853137.0630703</v>
      </c>
      <c r="M2397">
        <v>6099675753.4028301</v>
      </c>
      <c r="N2397">
        <v>9419811685.3357296</v>
      </c>
      <c r="O2397">
        <v>11575093196.9498</v>
      </c>
      <c r="Q2397" t="str">
        <f>VLOOKUP(A2397,Lookup_Tables!$D$2:$E$7,2,FALSE)</f>
        <v>AP</v>
      </c>
      <c r="R2397" t="str">
        <f>IFERROR(VLOOKUP(D2397,Lookup_Tables!$A$2:$B$21,2,FALSE),"All")</f>
        <v>Light Rail</v>
      </c>
    </row>
    <row r="2398" spans="1:18" hidden="1">
      <c r="A2398">
        <v>-1</v>
      </c>
      <c r="B2398">
        <v>83</v>
      </c>
      <c r="C2398" t="s">
        <v>38</v>
      </c>
      <c r="D2398">
        <v>6</v>
      </c>
      <c r="E2398">
        <v>558754720.04538095</v>
      </c>
      <c r="F2398">
        <v>282704214.77809072</v>
      </c>
      <c r="G2398">
        <v>1163217182.6823299</v>
      </c>
      <c r="H2398">
        <v>2413676412.8253999</v>
      </c>
      <c r="I2398">
        <v>2897133770.5353799</v>
      </c>
      <c r="J2398">
        <v>5001844508.5631304</v>
      </c>
      <c r="K2398">
        <v>8282651510.6902103</v>
      </c>
      <c r="L2398">
        <v>10918224272.786699</v>
      </c>
      <c r="M2398">
        <v>11377061703.7868</v>
      </c>
      <c r="N2398">
        <v>12293548294.468901</v>
      </c>
      <c r="O2398">
        <v>14140250944.6556</v>
      </c>
      <c r="Q2398" t="str">
        <f>VLOOKUP(A2398,Lookup_Tables!$D$2:$E$7,2,FALSE)</f>
        <v>AP</v>
      </c>
      <c r="R2398" t="str">
        <f>IFERROR(VLOOKUP(D2398,Lookup_Tables!$A$2:$B$21,2,FALSE),"All")</f>
        <v>Port</v>
      </c>
    </row>
    <row r="2399" spans="1:18" hidden="1">
      <c r="A2399">
        <v>-1</v>
      </c>
      <c r="B2399">
        <v>83</v>
      </c>
      <c r="C2399" t="s">
        <v>39</v>
      </c>
      <c r="D2399">
        <v>6</v>
      </c>
      <c r="E2399">
        <v>458483707.22452098</v>
      </c>
      <c r="F2399">
        <v>215459967.14398831</v>
      </c>
      <c r="G2399">
        <v>903375689.17086399</v>
      </c>
      <c r="H2399">
        <v>1988755502.2221401</v>
      </c>
      <c r="I2399">
        <v>2441277512.79072</v>
      </c>
      <c r="J2399">
        <v>4593415466.50212</v>
      </c>
      <c r="K2399">
        <v>8055956771.4158697</v>
      </c>
      <c r="L2399">
        <v>10327517602.134701</v>
      </c>
      <c r="M2399">
        <v>10980785715.584299</v>
      </c>
      <c r="N2399">
        <v>11527383136.052099</v>
      </c>
      <c r="O2399">
        <v>12982052695.207701</v>
      </c>
      <c r="Q2399" t="str">
        <f>VLOOKUP(A2399,Lookup_Tables!$D$2:$E$7,2,FALSE)</f>
        <v>AP</v>
      </c>
      <c r="R2399" t="str">
        <f>IFERROR(VLOOKUP(D2399,Lookup_Tables!$A$2:$B$21,2,FALSE),"All")</f>
        <v>Port</v>
      </c>
    </row>
    <row r="2400" spans="1:18" hidden="1">
      <c r="A2400">
        <v>-1</v>
      </c>
      <c r="B2400">
        <v>83</v>
      </c>
      <c r="C2400" t="s">
        <v>38</v>
      </c>
      <c r="D2400">
        <v>7</v>
      </c>
      <c r="E2400">
        <v>299330927.27133697</v>
      </c>
      <c r="F2400">
        <v>119784608.28021333</v>
      </c>
      <c r="G2400">
        <v>657915051.720667</v>
      </c>
      <c r="H2400">
        <v>1725768841.8526399</v>
      </c>
      <c r="I2400">
        <v>2069831926.3375199</v>
      </c>
      <c r="J2400">
        <v>2987801200.04498</v>
      </c>
      <c r="K2400">
        <v>4650842878.7046299</v>
      </c>
      <c r="L2400">
        <v>6798411117.6170797</v>
      </c>
      <c r="M2400">
        <v>7785141664.5536098</v>
      </c>
      <c r="N2400">
        <v>11743350241.3834</v>
      </c>
      <c r="O2400">
        <v>13724261322.495399</v>
      </c>
      <c r="Q2400" t="str">
        <f>VLOOKUP(A2400,Lookup_Tables!$D$2:$E$7,2,FALSE)</f>
        <v>AP</v>
      </c>
      <c r="R2400" t="str">
        <f>IFERROR(VLOOKUP(D2400,Lookup_Tables!$A$2:$B$21,2,FALSE),"All")</f>
        <v>Power Plant</v>
      </c>
    </row>
    <row r="2401" spans="1:18" hidden="1">
      <c r="A2401">
        <v>-1</v>
      </c>
      <c r="B2401">
        <v>83</v>
      </c>
      <c r="C2401" t="s">
        <v>39</v>
      </c>
      <c r="D2401">
        <v>7</v>
      </c>
      <c r="E2401">
        <v>272642458.431431</v>
      </c>
      <c r="F2401">
        <v>106275710.91939917</v>
      </c>
      <c r="G2401">
        <v>596824731.71847296</v>
      </c>
      <c r="H2401">
        <v>1568753648.03055</v>
      </c>
      <c r="I2401">
        <v>1875318262.1854701</v>
      </c>
      <c r="J2401">
        <v>2748643036.6290398</v>
      </c>
      <c r="K2401">
        <v>4435629492.4479198</v>
      </c>
      <c r="L2401">
        <v>6436451667.8444901</v>
      </c>
      <c r="M2401">
        <v>7243694980.2951202</v>
      </c>
      <c r="N2401">
        <v>11331256099.6001</v>
      </c>
      <c r="O2401">
        <v>13174987924.8974</v>
      </c>
      <c r="Q2401" t="str">
        <f>VLOOKUP(A2401,Lookup_Tables!$D$2:$E$7,2,FALSE)</f>
        <v>AP</v>
      </c>
      <c r="R2401" t="str">
        <f>IFERROR(VLOOKUP(D2401,Lookup_Tables!$A$2:$B$21,2,FALSE),"All")</f>
        <v>Power Plant</v>
      </c>
    </row>
    <row r="2402" spans="1:18" hidden="1">
      <c r="A2402">
        <v>-1</v>
      </c>
      <c r="B2402">
        <v>83</v>
      </c>
      <c r="C2402" t="s">
        <v>38</v>
      </c>
      <c r="D2402">
        <v>8</v>
      </c>
      <c r="E2402">
        <v>1611736.9997286</v>
      </c>
      <c r="F2402">
        <v>629993.30815167376</v>
      </c>
      <c r="G2402">
        <v>2442126.5960165099</v>
      </c>
      <c r="H2402">
        <v>6244567.86446766</v>
      </c>
      <c r="I2402">
        <v>7627287.69243195</v>
      </c>
      <c r="J2402">
        <v>12477948.9161392</v>
      </c>
      <c r="K2402">
        <v>26581818.218376301</v>
      </c>
      <c r="L2402">
        <v>50805577.701799601</v>
      </c>
      <c r="M2402">
        <v>65130022.979741603</v>
      </c>
      <c r="N2402">
        <v>107794500.85593501</v>
      </c>
      <c r="O2402">
        <v>145339773.9923</v>
      </c>
      <c r="Q2402" t="str">
        <f>VLOOKUP(A2402,Lookup_Tables!$D$2:$E$7,2,FALSE)</f>
        <v>AP</v>
      </c>
      <c r="R2402" t="str">
        <f>IFERROR(VLOOKUP(D2402,Lookup_Tables!$A$2:$B$21,2,FALSE),"All")</f>
        <v>Prison</v>
      </c>
    </row>
    <row r="2403" spans="1:18" hidden="1">
      <c r="A2403">
        <v>-1</v>
      </c>
      <c r="B2403">
        <v>83</v>
      </c>
      <c r="C2403" t="s">
        <v>39</v>
      </c>
      <c r="D2403">
        <v>8</v>
      </c>
      <c r="E2403">
        <v>1473953.1832127001</v>
      </c>
      <c r="F2403">
        <v>540772.28001358151</v>
      </c>
      <c r="G2403">
        <v>2061006.4525274599</v>
      </c>
      <c r="H2403">
        <v>5622836.9427539902</v>
      </c>
      <c r="I2403">
        <v>7027382.0323544201</v>
      </c>
      <c r="J2403">
        <v>12231902.625582401</v>
      </c>
      <c r="K2403">
        <v>25386087.252632301</v>
      </c>
      <c r="L2403">
        <v>48953267.740305804</v>
      </c>
      <c r="M2403">
        <v>65123877.068791397</v>
      </c>
      <c r="N2403">
        <v>107547004.904419</v>
      </c>
      <c r="O2403">
        <v>142339024.71157601</v>
      </c>
      <c r="Q2403" t="str">
        <f>VLOOKUP(A2403,Lookup_Tables!$D$2:$E$7,2,FALSE)</f>
        <v>AP</v>
      </c>
      <c r="R2403" t="str">
        <f>IFERROR(VLOOKUP(D2403,Lookup_Tables!$A$2:$B$21,2,FALSE),"All")</f>
        <v>Prison</v>
      </c>
    </row>
    <row r="2404" spans="1:18" hidden="1">
      <c r="A2404">
        <v>-1</v>
      </c>
      <c r="B2404">
        <v>83</v>
      </c>
      <c r="C2404" t="s">
        <v>38</v>
      </c>
      <c r="D2404">
        <v>9</v>
      </c>
      <c r="E2404">
        <v>74827565.5556124</v>
      </c>
      <c r="F2404">
        <v>42069294.453324772</v>
      </c>
      <c r="G2404">
        <v>144746294.79645699</v>
      </c>
      <c r="H2404">
        <v>275064716.59010601</v>
      </c>
      <c r="I2404">
        <v>315942587.45795399</v>
      </c>
      <c r="J2404">
        <v>483318483.271038</v>
      </c>
      <c r="K2404">
        <v>846349645.39049602</v>
      </c>
      <c r="L2404">
        <v>1355173129.55756</v>
      </c>
      <c r="M2404">
        <v>1547780465.8617899</v>
      </c>
      <c r="N2404">
        <v>2083225090.17768</v>
      </c>
      <c r="O2404">
        <v>2428268729.598</v>
      </c>
      <c r="Q2404" t="str">
        <f>VLOOKUP(A2404,Lookup_Tables!$D$2:$E$7,2,FALSE)</f>
        <v>AP</v>
      </c>
      <c r="R2404" t="str">
        <f>IFERROR(VLOOKUP(D2404,Lookup_Tables!$A$2:$B$21,2,FALSE),"All")</f>
        <v>Pub Admin Bldg</v>
      </c>
    </row>
    <row r="2405" spans="1:18" hidden="1">
      <c r="A2405">
        <v>-1</v>
      </c>
      <c r="B2405">
        <v>83</v>
      </c>
      <c r="C2405" t="s">
        <v>39</v>
      </c>
      <c r="D2405">
        <v>9</v>
      </c>
      <c r="E2405">
        <v>56578735.027115397</v>
      </c>
      <c r="F2405">
        <v>29155616.126292408</v>
      </c>
      <c r="G2405">
        <v>98851380.698511302</v>
      </c>
      <c r="H2405">
        <v>220050533.22927901</v>
      </c>
      <c r="I2405">
        <v>252596380.159583</v>
      </c>
      <c r="J2405">
        <v>420738394.21198499</v>
      </c>
      <c r="K2405">
        <v>785894406.57242095</v>
      </c>
      <c r="L2405">
        <v>1300332172.70489</v>
      </c>
      <c r="M2405">
        <v>1413849378.77299</v>
      </c>
      <c r="N2405">
        <v>2005322589.3864701</v>
      </c>
      <c r="O2405">
        <v>2386871382.4562001</v>
      </c>
      <c r="Q2405" t="str">
        <f>VLOOKUP(A2405,Lookup_Tables!$D$2:$E$7,2,FALSE)</f>
        <v>AP</v>
      </c>
      <c r="R2405" t="str">
        <f>IFERROR(VLOOKUP(D2405,Lookup_Tables!$A$2:$B$21,2,FALSE),"All")</f>
        <v>Pub Admin Bldg</v>
      </c>
    </row>
    <row r="2406" spans="1:18" hidden="1">
      <c r="A2406">
        <v>-1</v>
      </c>
      <c r="B2406">
        <v>83</v>
      </c>
      <c r="C2406" t="s">
        <v>38</v>
      </c>
      <c r="D2406">
        <v>10</v>
      </c>
      <c r="E2406">
        <v>941202462.86153603</v>
      </c>
      <c r="F2406">
        <v>613991683.6884135</v>
      </c>
      <c r="G2406">
        <v>2139069504.1324201</v>
      </c>
      <c r="H2406">
        <v>3369849467.4653301</v>
      </c>
      <c r="I2406">
        <v>3662101984.1329398</v>
      </c>
      <c r="J2406">
        <v>4830633182.0563297</v>
      </c>
      <c r="K2406">
        <v>6399722966.6063805</v>
      </c>
      <c r="L2406">
        <v>7837378679.9974804</v>
      </c>
      <c r="M2406">
        <v>8431526430.1862202</v>
      </c>
      <c r="N2406">
        <v>9995305881.1906395</v>
      </c>
      <c r="O2406">
        <v>12572236252.655199</v>
      </c>
      <c r="Q2406" t="str">
        <f>VLOOKUP(A2406,Lookup_Tables!$D$2:$E$7,2,FALSE)</f>
        <v>AP</v>
      </c>
      <c r="R2406" t="str">
        <f>IFERROR(VLOOKUP(D2406,Lookup_Tables!$A$2:$B$21,2,FALSE),"All")</f>
        <v>Pub School</v>
      </c>
    </row>
    <row r="2407" spans="1:18" hidden="1">
      <c r="A2407">
        <v>-1</v>
      </c>
      <c r="B2407">
        <v>83</v>
      </c>
      <c r="C2407" t="s">
        <v>39</v>
      </c>
      <c r="D2407">
        <v>10</v>
      </c>
      <c r="E2407">
        <v>620655822.39020002</v>
      </c>
      <c r="F2407">
        <v>377394643.86845678</v>
      </c>
      <c r="G2407">
        <v>1459633935.12556</v>
      </c>
      <c r="H2407">
        <v>2522732104.84589</v>
      </c>
      <c r="I2407">
        <v>2740539202.1794</v>
      </c>
      <c r="J2407">
        <v>3589730643.2011299</v>
      </c>
      <c r="K2407">
        <v>5136160392.0691795</v>
      </c>
      <c r="L2407">
        <v>6517538766.7145996</v>
      </c>
      <c r="M2407">
        <v>7365998671.3765802</v>
      </c>
      <c r="N2407">
        <v>9165348949.7815704</v>
      </c>
      <c r="O2407">
        <v>10331412960.595501</v>
      </c>
      <c r="Q2407" t="str">
        <f>VLOOKUP(A2407,Lookup_Tables!$D$2:$E$7,2,FALSE)</f>
        <v>AP</v>
      </c>
      <c r="R2407" t="str">
        <f>IFERROR(VLOOKUP(D2407,Lookup_Tables!$A$2:$B$21,2,FALSE),"All")</f>
        <v>Pub School</v>
      </c>
    </row>
    <row r="2408" spans="1:18" hidden="1">
      <c r="A2408">
        <v>-1</v>
      </c>
      <c r="B2408">
        <v>83</v>
      </c>
      <c r="C2408" t="s">
        <v>38</v>
      </c>
      <c r="D2408">
        <v>11</v>
      </c>
      <c r="E2408">
        <v>404212267.48505902</v>
      </c>
      <c r="F2408">
        <v>258484546.50449699</v>
      </c>
      <c r="G2408">
        <v>890591966.25225103</v>
      </c>
      <c r="H2408">
        <v>1504257854.90008</v>
      </c>
      <c r="I2408">
        <v>1638300313.3652401</v>
      </c>
      <c r="J2408">
        <v>2116459500.1740201</v>
      </c>
      <c r="K2408">
        <v>2736698956.52561</v>
      </c>
      <c r="L2408">
        <v>3743131258.9032502</v>
      </c>
      <c r="M2408">
        <v>3929157286.3294301</v>
      </c>
      <c r="N2408">
        <v>6160827550.8785295</v>
      </c>
      <c r="O2408">
        <v>7809450407.8891897</v>
      </c>
      <c r="Q2408" t="str">
        <f>VLOOKUP(A2408,Lookup_Tables!$D$2:$E$7,2,FALSE)</f>
        <v>AP</v>
      </c>
      <c r="R2408" t="str">
        <f>IFERROR(VLOOKUP(D2408,Lookup_Tables!$A$2:$B$21,2,FALSE),"All")</f>
        <v>Pub Univ</v>
      </c>
    </row>
    <row r="2409" spans="1:18" hidden="1">
      <c r="A2409">
        <v>-1</v>
      </c>
      <c r="B2409">
        <v>83</v>
      </c>
      <c r="C2409" t="s">
        <v>39</v>
      </c>
      <c r="D2409">
        <v>11</v>
      </c>
      <c r="E2409">
        <v>271924184.42227799</v>
      </c>
      <c r="F2409">
        <v>161024253.35123074</v>
      </c>
      <c r="G2409">
        <v>592673532.77770495</v>
      </c>
      <c r="H2409">
        <v>1079580771.45187</v>
      </c>
      <c r="I2409">
        <v>1237444113.1022501</v>
      </c>
      <c r="J2409">
        <v>1665464435.8724699</v>
      </c>
      <c r="K2409">
        <v>2319763993.4182801</v>
      </c>
      <c r="L2409">
        <v>3274576807.6707101</v>
      </c>
      <c r="M2409">
        <v>3597804493.3105698</v>
      </c>
      <c r="N2409">
        <v>5583649361.1658602</v>
      </c>
      <c r="O2409">
        <v>7335760164.9464998</v>
      </c>
      <c r="Q2409" t="str">
        <f>VLOOKUP(A2409,Lookup_Tables!$D$2:$E$7,2,FALSE)</f>
        <v>AP</v>
      </c>
      <c r="R2409" t="str">
        <f>IFERROR(VLOOKUP(D2409,Lookup_Tables!$A$2:$B$21,2,FALSE),"All")</f>
        <v>Pub Univ</v>
      </c>
    </row>
    <row r="2410" spans="1:18" hidden="1">
      <c r="A2410">
        <v>-1</v>
      </c>
      <c r="B2410">
        <v>83</v>
      </c>
      <c r="C2410" t="s">
        <v>38</v>
      </c>
      <c r="D2410">
        <v>12</v>
      </c>
      <c r="E2410">
        <v>65260126.963114902</v>
      </c>
      <c r="F2410">
        <v>32342755.058892049</v>
      </c>
      <c r="G2410">
        <v>140975942.99323899</v>
      </c>
      <c r="H2410">
        <v>287382352.97557002</v>
      </c>
      <c r="I2410">
        <v>325350091.70241499</v>
      </c>
      <c r="J2410">
        <v>506197885.27620101</v>
      </c>
      <c r="K2410">
        <v>891139257.124174</v>
      </c>
      <c r="L2410">
        <v>1404246488.4147799</v>
      </c>
      <c r="M2410">
        <v>1545318141.77122</v>
      </c>
      <c r="N2410">
        <v>1926524211.2539999</v>
      </c>
      <c r="O2410">
        <v>2265849753.7242098</v>
      </c>
      <c r="Q2410" t="str">
        <f>VLOOKUP(A2410,Lookup_Tables!$D$2:$E$7,2,FALSE)</f>
        <v>AP</v>
      </c>
      <c r="R2410" t="str">
        <f>IFERROR(VLOOKUP(D2410,Lookup_Tables!$A$2:$B$21,2,FALSE),"All")</f>
        <v>Rail</v>
      </c>
    </row>
    <row r="2411" spans="1:18" hidden="1">
      <c r="A2411">
        <v>-1</v>
      </c>
      <c r="B2411">
        <v>83</v>
      </c>
      <c r="C2411" t="s">
        <v>39</v>
      </c>
      <c r="D2411">
        <v>12</v>
      </c>
      <c r="E2411">
        <v>56211645.323685497</v>
      </c>
      <c r="F2411">
        <v>27329604.682145081</v>
      </c>
      <c r="G2411">
        <v>109567356.372412</v>
      </c>
      <c r="H2411">
        <v>235685477.25132799</v>
      </c>
      <c r="I2411">
        <v>282248008.258735</v>
      </c>
      <c r="J2411">
        <v>458510129.89856201</v>
      </c>
      <c r="K2411">
        <v>851813330.31225705</v>
      </c>
      <c r="L2411">
        <v>1221642870.47715</v>
      </c>
      <c r="M2411">
        <v>1405922558.31288</v>
      </c>
      <c r="N2411">
        <v>1873857758.5943301</v>
      </c>
      <c r="O2411">
        <v>2221942426.368</v>
      </c>
      <c r="Q2411" t="str">
        <f>VLOOKUP(A2411,Lookup_Tables!$D$2:$E$7,2,FALSE)</f>
        <v>AP</v>
      </c>
      <c r="R2411" t="str">
        <f>IFERROR(VLOOKUP(D2411,Lookup_Tables!$A$2:$B$21,2,FALSE),"All")</f>
        <v>Rail</v>
      </c>
    </row>
    <row r="2412" spans="1:18" hidden="1">
      <c r="A2412">
        <v>-1</v>
      </c>
      <c r="B2412">
        <v>83</v>
      </c>
      <c r="C2412" t="s">
        <v>38</v>
      </c>
      <c r="D2412">
        <v>13</v>
      </c>
      <c r="E2412">
        <v>1162575320.87676</v>
      </c>
      <c r="F2412">
        <v>712409322.25434947</v>
      </c>
      <c r="G2412">
        <v>2489527973.7968898</v>
      </c>
      <c r="H2412">
        <v>4341439354.7044802</v>
      </c>
      <c r="I2412">
        <v>4839670636.9964304</v>
      </c>
      <c r="J2412">
        <v>6810869616.7460003</v>
      </c>
      <c r="K2412">
        <v>10362930574.733101</v>
      </c>
      <c r="L2412">
        <v>13950341843.980101</v>
      </c>
      <c r="M2412">
        <v>15261035381.4188</v>
      </c>
      <c r="N2412">
        <v>18648268411.737</v>
      </c>
      <c r="O2412">
        <v>24278420937.705502</v>
      </c>
      <c r="Q2412" t="str">
        <f>VLOOKUP(A2412,Lookup_Tables!$D$2:$E$7,2,FALSE)</f>
        <v>AP</v>
      </c>
      <c r="R2412" t="str">
        <f>IFERROR(VLOOKUP(D2412,Lookup_Tables!$A$2:$B$21,2,FALSE),"All")</f>
        <v>Residual Inst</v>
      </c>
    </row>
    <row r="2413" spans="1:18" hidden="1">
      <c r="A2413">
        <v>-1</v>
      </c>
      <c r="B2413">
        <v>83</v>
      </c>
      <c r="C2413" t="s">
        <v>39</v>
      </c>
      <c r="D2413">
        <v>13</v>
      </c>
      <c r="E2413">
        <v>815559743.80932105</v>
      </c>
      <c r="F2413">
        <v>463112206.83036059</v>
      </c>
      <c r="G2413">
        <v>1652383736.2144301</v>
      </c>
      <c r="H2413">
        <v>3191627693.3954201</v>
      </c>
      <c r="I2413">
        <v>3650482425.3221202</v>
      </c>
      <c r="J2413">
        <v>5633397559.5569201</v>
      </c>
      <c r="K2413">
        <v>9265231567.0106201</v>
      </c>
      <c r="L2413">
        <v>12652076622.031799</v>
      </c>
      <c r="M2413">
        <v>13740261960.0504</v>
      </c>
      <c r="N2413">
        <v>17841796902.937801</v>
      </c>
      <c r="O2413">
        <v>22719366499.653301</v>
      </c>
      <c r="Q2413" t="str">
        <f>VLOOKUP(A2413,Lookup_Tables!$D$2:$E$7,2,FALSE)</f>
        <v>AP</v>
      </c>
      <c r="R2413" t="str">
        <f>IFERROR(VLOOKUP(D2413,Lookup_Tables!$A$2:$B$21,2,FALSE),"All")</f>
        <v>Residual Inst</v>
      </c>
    </row>
    <row r="2414" spans="1:18" hidden="1">
      <c r="A2414">
        <v>-1</v>
      </c>
      <c r="B2414">
        <v>83</v>
      </c>
      <c r="C2414" t="s">
        <v>38</v>
      </c>
      <c r="D2414">
        <v>14</v>
      </c>
      <c r="E2414">
        <v>1427460946.6855099</v>
      </c>
      <c r="F2414">
        <v>903688287.70743859</v>
      </c>
      <c r="G2414">
        <v>3223231611.2705002</v>
      </c>
      <c r="H2414">
        <v>5354795855.6390305</v>
      </c>
      <c r="I2414">
        <v>5875447355.2715197</v>
      </c>
      <c r="J2414">
        <v>7972558123.3933802</v>
      </c>
      <c r="K2414">
        <v>10400030779.9928</v>
      </c>
      <c r="L2414">
        <v>13907289969.142599</v>
      </c>
      <c r="M2414">
        <v>14634133972.751499</v>
      </c>
      <c r="N2414">
        <v>18368503257.764198</v>
      </c>
      <c r="O2414">
        <v>23071030623.158199</v>
      </c>
      <c r="Q2414" t="str">
        <f>VLOOKUP(A2414,Lookup_Tables!$D$2:$E$7,2,FALSE)</f>
        <v>AP</v>
      </c>
      <c r="R2414" t="str">
        <f>IFERROR(VLOOKUP(D2414,Lookup_Tables!$A$2:$B$21,2,FALSE),"All")</f>
        <v>Road</v>
      </c>
    </row>
    <row r="2415" spans="1:18" hidden="1">
      <c r="A2415">
        <v>-1</v>
      </c>
      <c r="B2415">
        <v>83</v>
      </c>
      <c r="C2415" t="s">
        <v>39</v>
      </c>
      <c r="D2415">
        <v>14</v>
      </c>
      <c r="E2415">
        <v>969659692.18099797</v>
      </c>
      <c r="F2415">
        <v>569745910.92179918</v>
      </c>
      <c r="G2415">
        <v>2203516333.8793602</v>
      </c>
      <c r="H2415">
        <v>4079661681.1486502</v>
      </c>
      <c r="I2415">
        <v>4535683302.2068796</v>
      </c>
      <c r="J2415">
        <v>6154674005.8821602</v>
      </c>
      <c r="K2415">
        <v>8825008780.4057598</v>
      </c>
      <c r="L2415">
        <v>12407791037.313801</v>
      </c>
      <c r="M2415">
        <v>13074161782.649799</v>
      </c>
      <c r="N2415">
        <v>15966326102.0481</v>
      </c>
      <c r="O2415">
        <v>19835056177.248001</v>
      </c>
      <c r="Q2415" t="str">
        <f>VLOOKUP(A2415,Lookup_Tables!$D$2:$E$7,2,FALSE)</f>
        <v>AP</v>
      </c>
      <c r="R2415" t="str">
        <f>IFERROR(VLOOKUP(D2415,Lookup_Tables!$A$2:$B$21,2,FALSE),"All")</f>
        <v>Road</v>
      </c>
    </row>
    <row r="2416" spans="1:18">
      <c r="A2416">
        <v>-1</v>
      </c>
      <c r="B2416">
        <v>83</v>
      </c>
      <c r="C2416" t="s">
        <v>38</v>
      </c>
      <c r="D2416">
        <v>15</v>
      </c>
      <c r="E2416">
        <v>176757031225.93201</v>
      </c>
      <c r="F2416">
        <v>102017172362.28242</v>
      </c>
      <c r="G2416">
        <v>377805533067.302</v>
      </c>
      <c r="H2416">
        <v>698194045808.58105</v>
      </c>
      <c r="I2416">
        <v>794793117173.72803</v>
      </c>
      <c r="J2416">
        <v>1144256664297.1899</v>
      </c>
      <c r="K2416">
        <v>1762817622081.22</v>
      </c>
      <c r="L2416">
        <v>2533381916818.79</v>
      </c>
      <c r="M2416">
        <v>2809444428395.0098</v>
      </c>
      <c r="N2416">
        <v>3643619532204.3701</v>
      </c>
      <c r="O2416">
        <v>4767113608043.6104</v>
      </c>
      <c r="Q2416" t="str">
        <f>VLOOKUP(A2416,Lookup_Tables!$D$2:$E$7,2,FALSE)</f>
        <v>AP</v>
      </c>
      <c r="R2416" t="str">
        <f>IFERROR(VLOOKUP(D2416,Lookup_Tables!$A$2:$B$21,2,FALSE),"All")</f>
        <v>All</v>
      </c>
    </row>
    <row r="2417" spans="1:18" hidden="1">
      <c r="A2417">
        <v>-1</v>
      </c>
      <c r="B2417">
        <v>83</v>
      </c>
      <c r="C2417" t="s">
        <v>39</v>
      </c>
      <c r="D2417">
        <v>15</v>
      </c>
      <c r="E2417">
        <v>132528773853.718</v>
      </c>
      <c r="F2417">
        <v>70879848081.027786</v>
      </c>
      <c r="G2417">
        <v>271699883602.28601</v>
      </c>
      <c r="H2417">
        <v>544832564390.08002</v>
      </c>
      <c r="I2417">
        <v>638334834868.36206</v>
      </c>
      <c r="J2417">
        <v>999370822909.81006</v>
      </c>
      <c r="K2417">
        <v>1547216464168.6499</v>
      </c>
      <c r="L2417">
        <v>2219079990993.1201</v>
      </c>
      <c r="M2417">
        <v>2539581748271.4102</v>
      </c>
      <c r="N2417">
        <v>3601881963188.29</v>
      </c>
      <c r="O2417">
        <v>4573668840049.6797</v>
      </c>
      <c r="Q2417" t="str">
        <f>VLOOKUP(A2417,Lookup_Tables!$D$2:$E$7,2,FALSE)</f>
        <v>AP</v>
      </c>
      <c r="R2417" t="str">
        <f>IFERROR(VLOOKUP(D2417,Lookup_Tables!$A$2:$B$21,2,FALSE),"All")</f>
        <v>All</v>
      </c>
    </row>
    <row r="2418" spans="1:18" hidden="1">
      <c r="A2418">
        <v>-1</v>
      </c>
      <c r="B2418">
        <v>83</v>
      </c>
      <c r="C2418" t="s">
        <v>38</v>
      </c>
      <c r="D2418">
        <v>16</v>
      </c>
      <c r="E2418">
        <v>7849192541.2955103</v>
      </c>
      <c r="F2418">
        <v>5010388473.9936543</v>
      </c>
      <c r="G2418">
        <v>17040021346.872999</v>
      </c>
      <c r="H2418">
        <v>28703263751.973999</v>
      </c>
      <c r="I2418">
        <v>32230665231.679001</v>
      </c>
      <c r="J2418">
        <v>43479633975.553398</v>
      </c>
      <c r="K2418">
        <v>58633213603.707603</v>
      </c>
      <c r="L2418">
        <v>77367431885.635803</v>
      </c>
      <c r="M2418">
        <v>84745891028.524307</v>
      </c>
      <c r="N2418">
        <v>99589173916.688797</v>
      </c>
      <c r="O2418">
        <v>120894707845.155</v>
      </c>
      <c r="Q2418" t="str">
        <f>VLOOKUP(A2418,Lookup_Tables!$D$2:$E$7,2,FALSE)</f>
        <v>AP</v>
      </c>
      <c r="R2418" t="str">
        <f>IFERROR(VLOOKUP(D2418,Lookup_Tables!$A$2:$B$21,2,FALSE),"All")</f>
        <v>Government_Loss</v>
      </c>
    </row>
    <row r="2419" spans="1:18" hidden="1">
      <c r="A2419">
        <v>-1</v>
      </c>
      <c r="B2419">
        <v>83</v>
      </c>
      <c r="C2419" t="s">
        <v>39</v>
      </c>
      <c r="D2419">
        <v>16</v>
      </c>
      <c r="E2419">
        <v>5278954670.7635298</v>
      </c>
      <c r="F2419">
        <v>3147911082.7930808</v>
      </c>
      <c r="G2419">
        <v>11045117920.559099</v>
      </c>
      <c r="H2419">
        <v>20563960765.342499</v>
      </c>
      <c r="I2419">
        <v>23576500013.2967</v>
      </c>
      <c r="J2419">
        <v>34325137066.586201</v>
      </c>
      <c r="K2419">
        <v>50752160352.667603</v>
      </c>
      <c r="L2419">
        <v>69626959424.180801</v>
      </c>
      <c r="M2419">
        <v>75314596352.497406</v>
      </c>
      <c r="N2419">
        <v>88805306234.662903</v>
      </c>
      <c r="O2419">
        <v>110816486706.089</v>
      </c>
      <c r="Q2419" t="str">
        <f>VLOOKUP(A2419,Lookup_Tables!$D$2:$E$7,2,FALSE)</f>
        <v>AP</v>
      </c>
      <c r="R2419" t="str">
        <f>IFERROR(VLOOKUP(D2419,Lookup_Tables!$A$2:$B$21,2,FALSE),"All")</f>
        <v>Government_Loss</v>
      </c>
    </row>
    <row r="2420" spans="1:18" hidden="1">
      <c r="A2420">
        <v>-1</v>
      </c>
      <c r="B2420">
        <v>83</v>
      </c>
      <c r="C2420" t="s">
        <v>38</v>
      </c>
      <c r="D2420">
        <v>17</v>
      </c>
      <c r="E2420">
        <v>20768004397.6367</v>
      </c>
      <c r="F2420">
        <v>11413481964.724144</v>
      </c>
      <c r="G2420">
        <v>41172588346.776398</v>
      </c>
      <c r="H2420">
        <v>88344481771.726593</v>
      </c>
      <c r="I2420">
        <v>100693668707.181</v>
      </c>
      <c r="J2420">
        <v>155538907884.62701</v>
      </c>
      <c r="K2420">
        <v>241694228225.10101</v>
      </c>
      <c r="L2420">
        <v>347346191821.00201</v>
      </c>
      <c r="M2420">
        <v>379191232387.953</v>
      </c>
      <c r="N2420">
        <v>461310383402.56897</v>
      </c>
      <c r="O2420">
        <v>621722452058.08398</v>
      </c>
      <c r="Q2420" t="str">
        <f>VLOOKUP(A2420,Lookup_Tables!$D$2:$E$7,2,FALSE)</f>
        <v>AP</v>
      </c>
      <c r="R2420" t="str">
        <f>IFERROR(VLOOKUP(D2420,Lookup_Tables!$A$2:$B$21,2,FALSE),"All")</f>
        <v>Emergency_Loss</v>
      </c>
    </row>
    <row r="2421" spans="1:18" hidden="1">
      <c r="A2421">
        <v>-1</v>
      </c>
      <c r="B2421">
        <v>83</v>
      </c>
      <c r="C2421" t="s">
        <v>39</v>
      </c>
      <c r="D2421">
        <v>17</v>
      </c>
      <c r="E2421">
        <v>15878840087.566099</v>
      </c>
      <c r="F2421">
        <v>7984199987.6995173</v>
      </c>
      <c r="G2421">
        <v>28698083084.2631</v>
      </c>
      <c r="H2421">
        <v>71540643740.164093</v>
      </c>
      <c r="I2421">
        <v>87041262078.505905</v>
      </c>
      <c r="J2421">
        <v>137542047452.75201</v>
      </c>
      <c r="K2421">
        <v>214895016685.73099</v>
      </c>
      <c r="L2421">
        <v>329780443864.93701</v>
      </c>
      <c r="M2421">
        <v>354747210426.92102</v>
      </c>
      <c r="N2421">
        <v>442459036230.26398</v>
      </c>
      <c r="O2421">
        <v>603637921593.13403</v>
      </c>
      <c r="Q2421" t="str">
        <f>VLOOKUP(A2421,Lookup_Tables!$D$2:$E$7,2,FALSE)</f>
        <v>AP</v>
      </c>
      <c r="R2421" t="str">
        <f>IFERROR(VLOOKUP(D2421,Lookup_Tables!$A$2:$B$21,2,FALSE),"All")</f>
        <v>Emergency_Loss</v>
      </c>
    </row>
    <row r="2422" spans="1:18" hidden="1">
      <c r="A2422">
        <v>-1</v>
      </c>
      <c r="B2422">
        <v>83</v>
      </c>
      <c r="C2422" t="s">
        <v>38</v>
      </c>
      <c r="D2422">
        <v>18</v>
      </c>
      <c r="E2422">
        <v>28617196938.932301</v>
      </c>
      <c r="F2422">
        <v>16594265692.499187</v>
      </c>
      <c r="G2422">
        <v>57686575883.289703</v>
      </c>
      <c r="H2422">
        <v>113562568495.57401</v>
      </c>
      <c r="I2422">
        <v>131226387157.20399</v>
      </c>
      <c r="J2422">
        <v>193516835883.315</v>
      </c>
      <c r="K2422">
        <v>296818648400.43298</v>
      </c>
      <c r="L2422">
        <v>424169340818.745</v>
      </c>
      <c r="M2422">
        <v>458140830856.78998</v>
      </c>
      <c r="N2422">
        <v>546922562418.51099</v>
      </c>
      <c r="O2422">
        <v>748332634462.43103</v>
      </c>
      <c r="Q2422" t="str">
        <f>VLOOKUP(A2422,Lookup_Tables!$D$2:$E$7,2,FALSE)</f>
        <v>AP</v>
      </c>
      <c r="R2422" t="str">
        <f>IFERROR(VLOOKUP(D2422,Lookup_Tables!$A$2:$B$21,2,FALSE),"All")</f>
        <v>Govt_Plus_Emergency</v>
      </c>
    </row>
    <row r="2423" spans="1:18" hidden="1">
      <c r="A2423">
        <v>-1</v>
      </c>
      <c r="B2423">
        <v>83</v>
      </c>
      <c r="C2423" t="s">
        <v>39</v>
      </c>
      <c r="D2423">
        <v>18</v>
      </c>
      <c r="E2423">
        <v>21048950678.562</v>
      </c>
      <c r="F2423">
        <v>11060894659.052731</v>
      </c>
      <c r="G2423">
        <v>38834171007.092903</v>
      </c>
      <c r="H2423">
        <v>93485939581.948807</v>
      </c>
      <c r="I2423">
        <v>108947184928.48199</v>
      </c>
      <c r="J2423">
        <v>173518479846.77802</v>
      </c>
      <c r="K2423">
        <v>267562268900.944</v>
      </c>
      <c r="L2423">
        <v>397932503942.87701</v>
      </c>
      <c r="M2423">
        <v>428320730230.672</v>
      </c>
      <c r="N2423">
        <v>530627457112.09698</v>
      </c>
      <c r="O2423">
        <v>723939516539.60999</v>
      </c>
      <c r="Q2423" t="str">
        <f>VLOOKUP(A2423,Lookup_Tables!$D$2:$E$7,2,FALSE)</f>
        <v>AP</v>
      </c>
      <c r="R2423" t="str">
        <f>IFERROR(VLOOKUP(D2423,Lookup_Tables!$A$2:$B$21,2,FALSE),"All")</f>
        <v>Govt_Plus_Emergency</v>
      </c>
    </row>
    <row r="2424" spans="1:18" hidden="1">
      <c r="A2424">
        <v>1</v>
      </c>
      <c r="B2424">
        <v>1</v>
      </c>
      <c r="C2424" t="s">
        <v>38</v>
      </c>
      <c r="D2424">
        <v>0</v>
      </c>
      <c r="E2424">
        <v>131350365.530595</v>
      </c>
      <c r="F2424">
        <v>50359195.857525662</v>
      </c>
      <c r="G2424">
        <v>319796453.60188198</v>
      </c>
      <c r="H2424">
        <v>803195144.837008</v>
      </c>
      <c r="I2424">
        <v>924301654.615435</v>
      </c>
      <c r="J2424">
        <v>1304046644.7162299</v>
      </c>
      <c r="K2424">
        <v>2064666977.6152999</v>
      </c>
      <c r="L2424">
        <v>3244160320.33917</v>
      </c>
      <c r="M2424">
        <v>3489582279.79949</v>
      </c>
      <c r="N2424">
        <v>4735527657.3341303</v>
      </c>
      <c r="O2424">
        <v>5802072627.68118</v>
      </c>
      <c r="Q2424" t="str">
        <f>VLOOKUP(A2424,Lookup_Tables!$D$2:$E$7,2,FALSE)</f>
        <v>HU</v>
      </c>
      <c r="R2424" t="str">
        <f>IFERROR(VLOOKUP(D2424,Lookup_Tables!$A$2:$B$21,2,FALSE),"All")</f>
        <v>Private Assets</v>
      </c>
    </row>
    <row r="2425" spans="1:18" hidden="1">
      <c r="A2425">
        <v>1</v>
      </c>
      <c r="B2425">
        <v>1</v>
      </c>
      <c r="C2425" t="s">
        <v>39</v>
      </c>
      <c r="D2425">
        <v>0</v>
      </c>
      <c r="E2425">
        <v>123183172.059651</v>
      </c>
      <c r="F2425">
        <v>46660975.678658918</v>
      </c>
      <c r="G2425">
        <v>283497460.59302402</v>
      </c>
      <c r="H2425">
        <v>735921802.85158396</v>
      </c>
      <c r="I2425">
        <v>872518020.09970796</v>
      </c>
      <c r="J2425">
        <v>1253095843.9285901</v>
      </c>
      <c r="K2425">
        <v>1990289670.5943699</v>
      </c>
      <c r="L2425">
        <v>3020624642.3286099</v>
      </c>
      <c r="M2425">
        <v>3488710876.7761798</v>
      </c>
      <c r="N2425">
        <v>4693457548.0583696</v>
      </c>
      <c r="O2425">
        <v>5798719510.86094</v>
      </c>
      <c r="Q2425" t="str">
        <f>VLOOKUP(A2425,Lookup_Tables!$D$2:$E$7,2,FALSE)</f>
        <v>HU</v>
      </c>
      <c r="R2425" t="str">
        <f>IFERROR(VLOOKUP(D2425,Lookup_Tables!$A$2:$B$21,2,FALSE),"All")</f>
        <v>Private Assets</v>
      </c>
    </row>
    <row r="2426" spans="1:18" hidden="1">
      <c r="A2426">
        <v>1</v>
      </c>
      <c r="B2426">
        <v>1</v>
      </c>
      <c r="C2426" t="s">
        <v>38</v>
      </c>
      <c r="D2426">
        <v>2</v>
      </c>
      <c r="E2426">
        <v>8135439.1999857398</v>
      </c>
      <c r="F2426">
        <v>2932520.4331861362</v>
      </c>
      <c r="G2426">
        <v>18542787.030919399</v>
      </c>
      <c r="H2426">
        <v>49303138.267303802</v>
      </c>
      <c r="I2426">
        <v>58577125.936815098</v>
      </c>
      <c r="J2426">
        <v>86137692.648150697</v>
      </c>
      <c r="K2426">
        <v>141315618.295203</v>
      </c>
      <c r="L2426">
        <v>219577945.89428899</v>
      </c>
      <c r="M2426">
        <v>242607092.353973</v>
      </c>
      <c r="N2426">
        <v>327882988.24574703</v>
      </c>
      <c r="O2426">
        <v>380005504.77933502</v>
      </c>
      <c r="Q2426" t="str">
        <f>VLOOKUP(A2426,Lookup_Tables!$D$2:$E$7,2,FALSE)</f>
        <v>HU</v>
      </c>
      <c r="R2426" t="str">
        <f>IFERROR(VLOOKUP(D2426,Lookup_Tables!$A$2:$B$21,2,FALSE),"All")</f>
        <v>Bridge</v>
      </c>
    </row>
    <row r="2427" spans="1:18" hidden="1">
      <c r="A2427">
        <v>1</v>
      </c>
      <c r="B2427">
        <v>1</v>
      </c>
      <c r="C2427" t="s">
        <v>39</v>
      </c>
      <c r="D2427">
        <v>2</v>
      </c>
      <c r="E2427">
        <v>7691747.4814587496</v>
      </c>
      <c r="F2427">
        <v>2741268.69747792</v>
      </c>
      <c r="G2427">
        <v>16971795.5768562</v>
      </c>
      <c r="H2427">
        <v>46390672.004089899</v>
      </c>
      <c r="I2427">
        <v>54573280.089503303</v>
      </c>
      <c r="J2427">
        <v>82839216.437938496</v>
      </c>
      <c r="K2427">
        <v>136090476.06876799</v>
      </c>
      <c r="L2427">
        <v>209173107.66281199</v>
      </c>
      <c r="M2427">
        <v>237671222.74281201</v>
      </c>
      <c r="N2427">
        <v>324314840.54417598</v>
      </c>
      <c r="O2427">
        <v>377581257.00833702</v>
      </c>
      <c r="Q2427" t="str">
        <f>VLOOKUP(A2427,Lookup_Tables!$D$2:$E$7,2,FALSE)</f>
        <v>HU</v>
      </c>
      <c r="R2427" t="str">
        <f>IFERROR(VLOOKUP(D2427,Lookup_Tables!$A$2:$B$21,2,FALSE),"All")</f>
        <v>Bridge</v>
      </c>
    </row>
    <row r="2428" spans="1:18" hidden="1">
      <c r="A2428">
        <v>1</v>
      </c>
      <c r="B2428">
        <v>1</v>
      </c>
      <c r="C2428" t="s">
        <v>38</v>
      </c>
      <c r="D2428">
        <v>3</v>
      </c>
      <c r="E2428">
        <v>282533.17215293302</v>
      </c>
      <c r="F2428">
        <v>108206.12955537433</v>
      </c>
      <c r="G2428">
        <v>669612.58284141903</v>
      </c>
      <c r="H2428">
        <v>1701578.03132531</v>
      </c>
      <c r="I2428">
        <v>1991894.0491438799</v>
      </c>
      <c r="J2428">
        <v>2784116.3465748499</v>
      </c>
      <c r="K2428">
        <v>4628809.8625385696</v>
      </c>
      <c r="L2428">
        <v>6424865.0060224496</v>
      </c>
      <c r="M2428">
        <v>7550847.73485424</v>
      </c>
      <c r="N2428">
        <v>10678281.394841401</v>
      </c>
      <c r="O2428">
        <v>13057793.0816928</v>
      </c>
      <c r="Q2428" t="str">
        <f>VLOOKUP(A2428,Lookup_Tables!$D$2:$E$7,2,FALSE)</f>
        <v>HU</v>
      </c>
      <c r="R2428" t="str">
        <f>IFERROR(VLOOKUP(D2428,Lookup_Tables!$A$2:$B$21,2,FALSE),"All")</f>
        <v>Govt Hosp</v>
      </c>
    </row>
    <row r="2429" spans="1:18" hidden="1">
      <c r="A2429">
        <v>1</v>
      </c>
      <c r="B2429">
        <v>1</v>
      </c>
      <c r="C2429" t="s">
        <v>39</v>
      </c>
      <c r="D2429">
        <v>3</v>
      </c>
      <c r="E2429">
        <v>264993.73076051101</v>
      </c>
      <c r="F2429">
        <v>100976.59470265385</v>
      </c>
      <c r="G2429">
        <v>604081.59173806896</v>
      </c>
      <c r="H2429">
        <v>1555696.42178816</v>
      </c>
      <c r="I2429">
        <v>1858496.2558621699</v>
      </c>
      <c r="J2429">
        <v>2600982.0353169302</v>
      </c>
      <c r="K2429">
        <v>4361990.9787146403</v>
      </c>
      <c r="L2429">
        <v>6265037.5602781205</v>
      </c>
      <c r="M2429">
        <v>7465351.1599326897</v>
      </c>
      <c r="N2429">
        <v>10556128.337144401</v>
      </c>
      <c r="O2429">
        <v>13049338.5421254</v>
      </c>
      <c r="Q2429" t="str">
        <f>VLOOKUP(A2429,Lookup_Tables!$D$2:$E$7,2,FALSE)</f>
        <v>HU</v>
      </c>
      <c r="R2429" t="str">
        <f>IFERROR(VLOOKUP(D2429,Lookup_Tables!$A$2:$B$21,2,FALSE),"All")</f>
        <v>Govt Hosp</v>
      </c>
    </row>
    <row r="2430" spans="1:18" hidden="1">
      <c r="A2430">
        <v>1</v>
      </c>
      <c r="B2430">
        <v>1</v>
      </c>
      <c r="C2430" t="s">
        <v>38</v>
      </c>
      <c r="D2430">
        <v>4</v>
      </c>
      <c r="E2430">
        <v>653907.43494651397</v>
      </c>
      <c r="F2430">
        <v>256486.24534401338</v>
      </c>
      <c r="G2430">
        <v>1651677.05915446</v>
      </c>
      <c r="H2430">
        <v>3948456.21345169</v>
      </c>
      <c r="I2430">
        <v>4481271.0975185204</v>
      </c>
      <c r="J2430">
        <v>6514943.3057753202</v>
      </c>
      <c r="K2430">
        <v>9468527.7205463909</v>
      </c>
      <c r="L2430">
        <v>15678052.2089929</v>
      </c>
      <c r="M2430">
        <v>17406614.061080299</v>
      </c>
      <c r="N2430">
        <v>21923911.683481202</v>
      </c>
      <c r="O2430">
        <v>27339981.430904601</v>
      </c>
      <c r="Q2430" t="str">
        <f>VLOOKUP(A2430,Lookup_Tables!$D$2:$E$7,2,FALSE)</f>
        <v>HU</v>
      </c>
      <c r="R2430" t="str">
        <f>IFERROR(VLOOKUP(D2430,Lookup_Tables!$A$2:$B$21,2,FALSE),"All")</f>
        <v>Govt Med Fac</v>
      </c>
    </row>
    <row r="2431" spans="1:18" hidden="1">
      <c r="A2431">
        <v>1</v>
      </c>
      <c r="B2431">
        <v>1</v>
      </c>
      <c r="C2431" t="s">
        <v>39</v>
      </c>
      <c r="D2431">
        <v>4</v>
      </c>
      <c r="E2431">
        <v>610573.85144383402</v>
      </c>
      <c r="F2431">
        <v>236484.67354914494</v>
      </c>
      <c r="G2431">
        <v>1476025.2712280201</v>
      </c>
      <c r="H2431">
        <v>3622805.8589974102</v>
      </c>
      <c r="I2431">
        <v>4162049.0133815901</v>
      </c>
      <c r="J2431">
        <v>6215006.2924765497</v>
      </c>
      <c r="K2431">
        <v>9318197.4772281796</v>
      </c>
      <c r="L2431">
        <v>14837766.6684057</v>
      </c>
      <c r="M2431">
        <v>16778753.231150199</v>
      </c>
      <c r="N2431">
        <v>21447449.105898499</v>
      </c>
      <c r="O2431">
        <v>27297864.965903498</v>
      </c>
      <c r="Q2431" t="str">
        <f>VLOOKUP(A2431,Lookup_Tables!$D$2:$E$7,2,FALSE)</f>
        <v>HU</v>
      </c>
      <c r="R2431" t="str">
        <f>IFERROR(VLOOKUP(D2431,Lookup_Tables!$A$2:$B$21,2,FALSE),"All")</f>
        <v>Govt Med Fac</v>
      </c>
    </row>
    <row r="2432" spans="1:18" hidden="1">
      <c r="A2432">
        <v>1</v>
      </c>
      <c r="B2432">
        <v>1</v>
      </c>
      <c r="C2432" t="s">
        <v>38</v>
      </c>
      <c r="D2432">
        <v>9</v>
      </c>
      <c r="E2432">
        <v>30965.8038461455</v>
      </c>
      <c r="F2432">
        <v>10809.987515623146</v>
      </c>
      <c r="G2432">
        <v>63576.959941003297</v>
      </c>
      <c r="H2432">
        <v>190775.65465794801</v>
      </c>
      <c r="I2432">
        <v>226319.80205790399</v>
      </c>
      <c r="J2432">
        <v>324412.13365986798</v>
      </c>
      <c r="K2432">
        <v>599140.410544671</v>
      </c>
      <c r="L2432">
        <v>867697.32198840997</v>
      </c>
      <c r="M2432">
        <v>968626.97560949402</v>
      </c>
      <c r="N2432">
        <v>1293048.3777646199</v>
      </c>
      <c r="O2432">
        <v>1713940.7537568901</v>
      </c>
      <c r="Q2432" t="str">
        <f>VLOOKUP(A2432,Lookup_Tables!$D$2:$E$7,2,FALSE)</f>
        <v>HU</v>
      </c>
      <c r="R2432" t="str">
        <f>IFERROR(VLOOKUP(D2432,Lookup_Tables!$A$2:$B$21,2,FALSE),"All")</f>
        <v>Pub Admin Bldg</v>
      </c>
    </row>
    <row r="2433" spans="1:18" hidden="1">
      <c r="A2433">
        <v>1</v>
      </c>
      <c r="B2433">
        <v>1</v>
      </c>
      <c r="C2433" t="s">
        <v>39</v>
      </c>
      <c r="D2433">
        <v>9</v>
      </c>
      <c r="E2433">
        <v>29476.429701454799</v>
      </c>
      <c r="F2433">
        <v>10049.120516805877</v>
      </c>
      <c r="G2433">
        <v>59028.203644651301</v>
      </c>
      <c r="H2433">
        <v>180031.27186594499</v>
      </c>
      <c r="I2433">
        <v>214068.625787739</v>
      </c>
      <c r="J2433">
        <v>318371.04502990999</v>
      </c>
      <c r="K2433">
        <v>578141.03308003198</v>
      </c>
      <c r="L2433">
        <v>820516.09207584197</v>
      </c>
      <c r="M2433">
        <v>968317.91529785295</v>
      </c>
      <c r="N2433">
        <v>1286467.7472047401</v>
      </c>
      <c r="O2433">
        <v>1713124.9709093201</v>
      </c>
      <c r="Q2433" t="str">
        <f>VLOOKUP(A2433,Lookup_Tables!$D$2:$E$7,2,FALSE)</f>
        <v>HU</v>
      </c>
      <c r="R2433" t="str">
        <f>IFERROR(VLOOKUP(D2433,Lookup_Tables!$A$2:$B$21,2,FALSE),"All")</f>
        <v>Pub Admin Bldg</v>
      </c>
    </row>
    <row r="2434" spans="1:18" hidden="1">
      <c r="A2434">
        <v>1</v>
      </c>
      <c r="B2434">
        <v>1</v>
      </c>
      <c r="C2434" t="s">
        <v>38</v>
      </c>
      <c r="D2434">
        <v>10</v>
      </c>
      <c r="E2434">
        <v>2539764.3145135799</v>
      </c>
      <c r="F2434">
        <v>922733.76934366976</v>
      </c>
      <c r="G2434">
        <v>5775164.8849700699</v>
      </c>
      <c r="H2434">
        <v>15565300.3996187</v>
      </c>
      <c r="I2434">
        <v>18268665.2279833</v>
      </c>
      <c r="J2434">
        <v>27494707.792159799</v>
      </c>
      <c r="K2434">
        <v>42707221.2265561</v>
      </c>
      <c r="L2434">
        <v>69634319.701063603</v>
      </c>
      <c r="M2434">
        <v>76042471.104376704</v>
      </c>
      <c r="N2434">
        <v>95052107.913343996</v>
      </c>
      <c r="O2434">
        <v>117915234.834814</v>
      </c>
      <c r="Q2434" t="str">
        <f>VLOOKUP(A2434,Lookup_Tables!$D$2:$E$7,2,FALSE)</f>
        <v>HU</v>
      </c>
      <c r="R2434" t="str">
        <f>IFERROR(VLOOKUP(D2434,Lookup_Tables!$A$2:$B$21,2,FALSE),"All")</f>
        <v>Pub School</v>
      </c>
    </row>
    <row r="2435" spans="1:18" hidden="1">
      <c r="A2435">
        <v>1</v>
      </c>
      <c r="B2435">
        <v>1</v>
      </c>
      <c r="C2435" t="s">
        <v>39</v>
      </c>
      <c r="D2435">
        <v>10</v>
      </c>
      <c r="E2435">
        <v>2401482.5729189101</v>
      </c>
      <c r="F2435">
        <v>858245.01158604398</v>
      </c>
      <c r="G2435">
        <v>5302708.3633471802</v>
      </c>
      <c r="H2435">
        <v>14654508.657687001</v>
      </c>
      <c r="I2435">
        <v>17396114.5039078</v>
      </c>
      <c r="J2435">
        <v>26275850.770298701</v>
      </c>
      <c r="K2435">
        <v>41395516.354011603</v>
      </c>
      <c r="L2435">
        <v>65777830.174834698</v>
      </c>
      <c r="M2435">
        <v>74848959.348581806</v>
      </c>
      <c r="N2435">
        <v>94920375.991826698</v>
      </c>
      <c r="O2435">
        <v>115297936.563834</v>
      </c>
      <c r="Q2435" t="str">
        <f>VLOOKUP(A2435,Lookup_Tables!$D$2:$E$7,2,FALSE)</f>
        <v>HU</v>
      </c>
      <c r="R2435" t="str">
        <f>IFERROR(VLOOKUP(D2435,Lookup_Tables!$A$2:$B$21,2,FALSE),"All")</f>
        <v>Pub School</v>
      </c>
    </row>
    <row r="2436" spans="1:18" hidden="1">
      <c r="A2436">
        <v>1</v>
      </c>
      <c r="B2436">
        <v>1</v>
      </c>
      <c r="C2436" t="s">
        <v>38</v>
      </c>
      <c r="D2436">
        <v>11</v>
      </c>
      <c r="E2436">
        <v>2010110.3104697701</v>
      </c>
      <c r="F2436">
        <v>705600.28449019999</v>
      </c>
      <c r="G2436">
        <v>4140188.33561107</v>
      </c>
      <c r="H2436">
        <v>12350249.5975105</v>
      </c>
      <c r="I2436">
        <v>14677578.779253</v>
      </c>
      <c r="J2436">
        <v>21109814.561713502</v>
      </c>
      <c r="K2436">
        <v>38232017.801013798</v>
      </c>
      <c r="L2436">
        <v>55716209.313587897</v>
      </c>
      <c r="M2436">
        <v>63177945.425121903</v>
      </c>
      <c r="N2436">
        <v>83632960.010995507</v>
      </c>
      <c r="O2436">
        <v>110099391.096862</v>
      </c>
      <c r="Q2436" t="str">
        <f>VLOOKUP(A2436,Lookup_Tables!$D$2:$E$7,2,FALSE)</f>
        <v>HU</v>
      </c>
      <c r="R2436" t="str">
        <f>IFERROR(VLOOKUP(D2436,Lookup_Tables!$A$2:$B$21,2,FALSE),"All")</f>
        <v>Pub Univ</v>
      </c>
    </row>
    <row r="2437" spans="1:18" hidden="1">
      <c r="A2437">
        <v>1</v>
      </c>
      <c r="B2437">
        <v>1</v>
      </c>
      <c r="C2437" t="s">
        <v>39</v>
      </c>
      <c r="D2437">
        <v>11</v>
      </c>
      <c r="E2437">
        <v>1912673.50062474</v>
      </c>
      <c r="F2437">
        <v>656432.4636602106</v>
      </c>
      <c r="G2437">
        <v>3824375.2883538301</v>
      </c>
      <c r="H2437">
        <v>11765441.2153202</v>
      </c>
      <c r="I2437">
        <v>13882246.2982016</v>
      </c>
      <c r="J2437">
        <v>20548592.4545688</v>
      </c>
      <c r="K2437">
        <v>37307913.4045555</v>
      </c>
      <c r="L2437">
        <v>54827563.210852101</v>
      </c>
      <c r="M2437">
        <v>62452879.973752297</v>
      </c>
      <c r="N2437">
        <v>81387428.817476302</v>
      </c>
      <c r="O2437">
        <v>110099391.096862</v>
      </c>
      <c r="Q2437" t="str">
        <f>VLOOKUP(A2437,Lookup_Tables!$D$2:$E$7,2,FALSE)</f>
        <v>HU</v>
      </c>
      <c r="R2437" t="str">
        <f>IFERROR(VLOOKUP(D2437,Lookup_Tables!$A$2:$B$21,2,FALSE),"All")</f>
        <v>Pub Univ</v>
      </c>
    </row>
    <row r="2438" spans="1:18" hidden="1">
      <c r="A2438">
        <v>1</v>
      </c>
      <c r="B2438">
        <v>1</v>
      </c>
      <c r="C2438" t="s">
        <v>38</v>
      </c>
      <c r="D2438">
        <v>13</v>
      </c>
      <c r="E2438">
        <v>2189210.7006255202</v>
      </c>
      <c r="F2438">
        <v>765126.22265480808</v>
      </c>
      <c r="G2438">
        <v>4693508.9853296699</v>
      </c>
      <c r="H2438">
        <v>13628062.099559899</v>
      </c>
      <c r="I2438">
        <v>16175313.776110901</v>
      </c>
      <c r="J2438">
        <v>22936129.877127402</v>
      </c>
      <c r="K2438">
        <v>39937960.144016899</v>
      </c>
      <c r="L2438">
        <v>62948623.747647002</v>
      </c>
      <c r="M2438">
        <v>68445924.239639103</v>
      </c>
      <c r="N2438">
        <v>91858492.190651298</v>
      </c>
      <c r="O2438">
        <v>115199285.754291</v>
      </c>
      <c r="Q2438" t="str">
        <f>VLOOKUP(A2438,Lookup_Tables!$D$2:$E$7,2,FALSE)</f>
        <v>HU</v>
      </c>
      <c r="R2438" t="str">
        <f>IFERROR(VLOOKUP(D2438,Lookup_Tables!$A$2:$B$21,2,FALSE),"All")</f>
        <v>Residual Inst</v>
      </c>
    </row>
    <row r="2439" spans="1:18" hidden="1">
      <c r="A2439">
        <v>1</v>
      </c>
      <c r="B2439">
        <v>1</v>
      </c>
      <c r="C2439" t="s">
        <v>39</v>
      </c>
      <c r="D2439">
        <v>13</v>
      </c>
      <c r="E2439">
        <v>2079555.0251629001</v>
      </c>
      <c r="F2439">
        <v>720787.82250149501</v>
      </c>
      <c r="G2439">
        <v>4348897.7740540402</v>
      </c>
      <c r="H2439">
        <v>12567835.9597126</v>
      </c>
      <c r="I2439">
        <v>15234830.8062922</v>
      </c>
      <c r="J2439">
        <v>22214770.1294159</v>
      </c>
      <c r="K2439">
        <v>38228999.7950956</v>
      </c>
      <c r="L2439">
        <v>58670890.712649301</v>
      </c>
      <c r="M2439">
        <v>67540675.371042997</v>
      </c>
      <c r="N2439">
        <v>89474286.721102297</v>
      </c>
      <c r="O2439">
        <v>114397466.180691</v>
      </c>
      <c r="Q2439" t="str">
        <f>VLOOKUP(A2439,Lookup_Tables!$D$2:$E$7,2,FALSE)</f>
        <v>HU</v>
      </c>
      <c r="R2439" t="str">
        <f>IFERROR(VLOOKUP(D2439,Lookup_Tables!$A$2:$B$21,2,FALSE),"All")</f>
        <v>Residual Inst</v>
      </c>
    </row>
    <row r="2440" spans="1:18" hidden="1">
      <c r="A2440">
        <v>1</v>
      </c>
      <c r="B2440">
        <v>1</v>
      </c>
      <c r="C2440" t="s">
        <v>38</v>
      </c>
      <c r="D2440">
        <v>14</v>
      </c>
      <c r="E2440">
        <v>3828629.27305339</v>
      </c>
      <c r="F2440">
        <v>1376831.7710583284</v>
      </c>
      <c r="G2440">
        <v>6530028.06688873</v>
      </c>
      <c r="H2440">
        <v>19796304.932268701</v>
      </c>
      <c r="I2440">
        <v>23735357.2885409</v>
      </c>
      <c r="J2440">
        <v>37340320.459332697</v>
      </c>
      <c r="K2440">
        <v>67254503.2801328</v>
      </c>
      <c r="L2440">
        <v>117710063.413004</v>
      </c>
      <c r="M2440">
        <v>137495573.085484</v>
      </c>
      <c r="N2440">
        <v>218025435.77346501</v>
      </c>
      <c r="O2440">
        <v>291146668.03148103</v>
      </c>
      <c r="Q2440" t="str">
        <f>VLOOKUP(A2440,Lookup_Tables!$D$2:$E$7,2,FALSE)</f>
        <v>HU</v>
      </c>
      <c r="R2440" t="str">
        <f>IFERROR(VLOOKUP(D2440,Lookup_Tables!$A$2:$B$21,2,FALSE),"All")</f>
        <v>Road</v>
      </c>
    </row>
    <row r="2441" spans="1:18" hidden="1">
      <c r="A2441">
        <v>1</v>
      </c>
      <c r="B2441">
        <v>1</v>
      </c>
      <c r="C2441" t="s">
        <v>39</v>
      </c>
      <c r="D2441">
        <v>14</v>
      </c>
      <c r="E2441">
        <v>3680822.4661233402</v>
      </c>
      <c r="F2441">
        <v>1309416.8910518023</v>
      </c>
      <c r="G2441">
        <v>6092687.4120330904</v>
      </c>
      <c r="H2441">
        <v>18276794.667643301</v>
      </c>
      <c r="I2441">
        <v>22525401.4287204</v>
      </c>
      <c r="J2441">
        <v>36176445.8220971</v>
      </c>
      <c r="K2441">
        <v>65116325.786598802</v>
      </c>
      <c r="L2441">
        <v>115707841.93994901</v>
      </c>
      <c r="M2441">
        <v>135789955.13786501</v>
      </c>
      <c r="N2441">
        <v>217905276.91435501</v>
      </c>
      <c r="O2441">
        <v>291121244.72701502</v>
      </c>
      <c r="Q2441" t="str">
        <f>VLOOKUP(A2441,Lookup_Tables!$D$2:$E$7,2,FALSE)</f>
        <v>HU</v>
      </c>
      <c r="R2441" t="str">
        <f>IFERROR(VLOOKUP(D2441,Lookup_Tables!$A$2:$B$21,2,FALSE),"All")</f>
        <v>Road</v>
      </c>
    </row>
    <row r="2442" spans="1:18" hidden="1">
      <c r="A2442">
        <v>1</v>
      </c>
      <c r="B2442">
        <v>1</v>
      </c>
      <c r="C2442" t="s">
        <v>38</v>
      </c>
      <c r="D2442">
        <v>15</v>
      </c>
      <c r="E2442">
        <v>151020925.74018899</v>
      </c>
      <c r="F2442">
        <v>57481311.215918779</v>
      </c>
      <c r="G2442">
        <v>361394905.89974201</v>
      </c>
      <c r="H2442">
        <v>914300056.11675894</v>
      </c>
      <c r="I2442">
        <v>1057539518.67407</v>
      </c>
      <c r="J2442">
        <v>1513647121.92887</v>
      </c>
      <c r="K2442">
        <v>2411949762.7266102</v>
      </c>
      <c r="L2442">
        <v>3802543597.2814398</v>
      </c>
      <c r="M2442">
        <v>4113610996.9747</v>
      </c>
      <c r="N2442">
        <v>5616779066.0150995</v>
      </c>
      <c r="O2442">
        <v>6817295334.4835501</v>
      </c>
      <c r="Q2442" t="str">
        <f>VLOOKUP(A2442,Lookup_Tables!$D$2:$E$7,2,FALSE)</f>
        <v>HU</v>
      </c>
      <c r="R2442" t="str">
        <f>IFERROR(VLOOKUP(D2442,Lookup_Tables!$A$2:$B$21,2,FALSE),"All")</f>
        <v>All</v>
      </c>
    </row>
    <row r="2443" spans="1:18" hidden="1">
      <c r="A2443">
        <v>1</v>
      </c>
      <c r="B2443">
        <v>1</v>
      </c>
      <c r="C2443" t="s">
        <v>39</v>
      </c>
      <c r="D2443">
        <v>15</v>
      </c>
      <c r="E2443">
        <v>141847825.51773</v>
      </c>
      <c r="F2443">
        <v>53367201.527356014</v>
      </c>
      <c r="G2443">
        <v>321841460.49225301</v>
      </c>
      <c r="H2443">
        <v>847142382.07512999</v>
      </c>
      <c r="I2443">
        <v>1003755864.109</v>
      </c>
      <c r="J2443">
        <v>1441352504.9804001</v>
      </c>
      <c r="K2443">
        <v>2337020477.7761798</v>
      </c>
      <c r="L2443">
        <v>3568244842.18262</v>
      </c>
      <c r="M2443">
        <v>4099071148.7085199</v>
      </c>
      <c r="N2443">
        <v>5507950247.3048496</v>
      </c>
      <c r="O2443">
        <v>6766144655.3401203</v>
      </c>
      <c r="Q2443" t="str">
        <f>VLOOKUP(A2443,Lookup_Tables!$D$2:$E$7,2,FALSE)</f>
        <v>HU</v>
      </c>
      <c r="R2443" t="str">
        <f>IFERROR(VLOOKUP(D2443,Lookup_Tables!$A$2:$B$21,2,FALSE),"All")</f>
        <v>All</v>
      </c>
    </row>
    <row r="2444" spans="1:18" hidden="1">
      <c r="A2444">
        <v>1</v>
      </c>
      <c r="B2444">
        <v>1</v>
      </c>
      <c r="C2444" t="s">
        <v>38</v>
      </c>
      <c r="D2444">
        <v>16</v>
      </c>
      <c r="E2444">
        <v>19670560.209593602</v>
      </c>
      <c r="F2444">
        <v>7017018.2472076118</v>
      </c>
      <c r="G2444">
        <v>42762991.5648221</v>
      </c>
      <c r="H2444">
        <v>117823994.867255</v>
      </c>
      <c r="I2444">
        <v>138026702.361054</v>
      </c>
      <c r="J2444">
        <v>203569229.03671199</v>
      </c>
      <c r="K2444">
        <v>345405562.56859899</v>
      </c>
      <c r="L2444">
        <v>578196460.76523101</v>
      </c>
      <c r="M2444">
        <v>617703429.28699005</v>
      </c>
      <c r="N2444">
        <v>863397668.95481098</v>
      </c>
      <c r="O2444">
        <v>1022192113.73913</v>
      </c>
      <c r="Q2444" t="str">
        <f>VLOOKUP(A2444,Lookup_Tables!$D$2:$E$7,2,FALSE)</f>
        <v>HU</v>
      </c>
      <c r="R2444" t="str">
        <f>IFERROR(VLOOKUP(D2444,Lookup_Tables!$A$2:$B$21,2,FALSE),"All")</f>
        <v>Government_Loss</v>
      </c>
    </row>
    <row r="2445" spans="1:18" hidden="1">
      <c r="A2445">
        <v>1</v>
      </c>
      <c r="B2445">
        <v>1</v>
      </c>
      <c r="C2445" t="s">
        <v>39</v>
      </c>
      <c r="D2445">
        <v>16</v>
      </c>
      <c r="E2445">
        <v>18667069.474912301</v>
      </c>
      <c r="F2445">
        <v>6543862.2220350411</v>
      </c>
      <c r="G2445">
        <v>38918171.907986999</v>
      </c>
      <c r="H2445">
        <v>109507856.993037</v>
      </c>
      <c r="I2445">
        <v>131476788.602695</v>
      </c>
      <c r="J2445">
        <v>199731044.09024599</v>
      </c>
      <c r="K2445">
        <v>334908833.568708</v>
      </c>
      <c r="L2445">
        <v>532314105.28899097</v>
      </c>
      <c r="M2445">
        <v>613180831.51254404</v>
      </c>
      <c r="N2445">
        <v>858182814.32042897</v>
      </c>
      <c r="O2445">
        <v>1016327592.25779</v>
      </c>
      <c r="Q2445" t="str">
        <f>VLOOKUP(A2445,Lookup_Tables!$D$2:$E$7,2,FALSE)</f>
        <v>HU</v>
      </c>
      <c r="R2445" t="str">
        <f>IFERROR(VLOOKUP(D2445,Lookup_Tables!$A$2:$B$21,2,FALSE),"All")</f>
        <v>Government_Loss</v>
      </c>
    </row>
    <row r="2446" spans="1:18" hidden="1">
      <c r="A2446">
        <v>1</v>
      </c>
      <c r="B2446">
        <v>1</v>
      </c>
      <c r="C2446" t="s">
        <v>38</v>
      </c>
      <c r="D2446">
        <v>17</v>
      </c>
      <c r="E2446">
        <v>28701544.420458101</v>
      </c>
      <c r="F2446">
        <v>10909128.959544659</v>
      </c>
      <c r="G2446">
        <v>68515083.530514807</v>
      </c>
      <c r="H2446">
        <v>174794691.00467801</v>
      </c>
      <c r="I2446">
        <v>201047606.50938299</v>
      </c>
      <c r="J2446">
        <v>290141223.52968103</v>
      </c>
      <c r="K2446">
        <v>459540154.77398998</v>
      </c>
      <c r="L2446">
        <v>723505274.21856904</v>
      </c>
      <c r="M2446">
        <v>783681377.16012299</v>
      </c>
      <c r="N2446">
        <v>1064325442.53114</v>
      </c>
      <c r="O2446">
        <v>1281271362.8659301</v>
      </c>
      <c r="Q2446" t="str">
        <f>VLOOKUP(A2446,Lookup_Tables!$D$2:$E$7,2,FALSE)</f>
        <v>HU</v>
      </c>
      <c r="R2446" t="str">
        <f>IFERROR(VLOOKUP(D2446,Lookup_Tables!$A$2:$B$21,2,FALSE),"All")</f>
        <v>Emergency_Loss</v>
      </c>
    </row>
    <row r="2447" spans="1:18" hidden="1">
      <c r="A2447">
        <v>1</v>
      </c>
      <c r="B2447">
        <v>1</v>
      </c>
      <c r="C2447" t="s">
        <v>39</v>
      </c>
      <c r="D2447">
        <v>17</v>
      </c>
      <c r="E2447">
        <v>26934805.953095902</v>
      </c>
      <c r="F2447">
        <v>10124106.245641474</v>
      </c>
      <c r="G2447">
        <v>61196391.067625001</v>
      </c>
      <c r="H2447">
        <v>160929801.25591901</v>
      </c>
      <c r="I2447">
        <v>190074460.82812399</v>
      </c>
      <c r="J2447">
        <v>275988135.85792798</v>
      </c>
      <c r="K2447">
        <v>446025515.81452399</v>
      </c>
      <c r="L2447">
        <v>678810216.90191197</v>
      </c>
      <c r="M2447">
        <v>782406632.13826895</v>
      </c>
      <c r="N2447">
        <v>1029209359.3793401</v>
      </c>
      <c r="O2447">
        <v>1268883076.2549901</v>
      </c>
      <c r="Q2447" t="str">
        <f>VLOOKUP(A2447,Lookup_Tables!$D$2:$E$7,2,FALSE)</f>
        <v>HU</v>
      </c>
      <c r="R2447" t="str">
        <f>IFERROR(VLOOKUP(D2447,Lookup_Tables!$A$2:$B$21,2,FALSE),"All")</f>
        <v>Emergency_Loss</v>
      </c>
    </row>
    <row r="2448" spans="1:18" hidden="1">
      <c r="A2448">
        <v>1</v>
      </c>
      <c r="B2448">
        <v>1</v>
      </c>
      <c r="C2448" t="s">
        <v>38</v>
      </c>
      <c r="D2448">
        <v>18</v>
      </c>
      <c r="E2448">
        <v>48372104.6300513</v>
      </c>
      <c r="F2448">
        <v>17963964.845226847</v>
      </c>
      <c r="G2448">
        <v>111004212.12716199</v>
      </c>
      <c r="H2448">
        <v>291228871.74550003</v>
      </c>
      <c r="I2448">
        <v>339176285.89513898</v>
      </c>
      <c r="J2448">
        <v>495306828.25809503</v>
      </c>
      <c r="K2448">
        <v>800021676.41691899</v>
      </c>
      <c r="L2448">
        <v>1278182909.0011499</v>
      </c>
      <c r="M2448">
        <v>1413541769.3289101</v>
      </c>
      <c r="N2448">
        <v>1922104337.8513501</v>
      </c>
      <c r="O2448">
        <v>2303463476.6050601</v>
      </c>
      <c r="Q2448" t="str">
        <f>VLOOKUP(A2448,Lookup_Tables!$D$2:$E$7,2,FALSE)</f>
        <v>HU</v>
      </c>
      <c r="R2448" t="str">
        <f>IFERROR(VLOOKUP(D2448,Lookup_Tables!$A$2:$B$21,2,FALSE),"All")</f>
        <v>Govt_Plus_Emergency</v>
      </c>
    </row>
    <row r="2449" spans="1:18" hidden="1">
      <c r="A2449">
        <v>1</v>
      </c>
      <c r="B2449">
        <v>1</v>
      </c>
      <c r="C2449" t="s">
        <v>39</v>
      </c>
      <c r="D2449">
        <v>18</v>
      </c>
      <c r="E2449">
        <v>45601252.022579797</v>
      </c>
      <c r="F2449">
        <v>16750531.466251329</v>
      </c>
      <c r="G2449">
        <v>100096523.754182</v>
      </c>
      <c r="H2449">
        <v>269295139.96016198</v>
      </c>
      <c r="I2449">
        <v>320779310.52045399</v>
      </c>
      <c r="J2449">
        <v>469267230.27705002</v>
      </c>
      <c r="K2449">
        <v>784932976.37675297</v>
      </c>
      <c r="L2449">
        <v>1204507632.19521</v>
      </c>
      <c r="M2449">
        <v>1399392837.7176099</v>
      </c>
      <c r="N2449">
        <v>1866729735.22017</v>
      </c>
      <c r="O2449">
        <v>2285210668.5127802</v>
      </c>
      <c r="Q2449" t="str">
        <f>VLOOKUP(A2449,Lookup_Tables!$D$2:$E$7,2,FALSE)</f>
        <v>HU</v>
      </c>
      <c r="R2449" t="str">
        <f>IFERROR(VLOOKUP(D2449,Lookup_Tables!$A$2:$B$21,2,FALSE),"All")</f>
        <v>Govt_Plus_Emergency</v>
      </c>
    </row>
    <row r="2450" spans="1:18" hidden="1">
      <c r="A2450">
        <v>1</v>
      </c>
      <c r="B2450">
        <v>2</v>
      </c>
      <c r="C2450" t="s">
        <v>38</v>
      </c>
      <c r="D2450">
        <v>0</v>
      </c>
      <c r="E2450">
        <v>25881291.0208437</v>
      </c>
      <c r="F2450">
        <v>8548506.0179844089</v>
      </c>
      <c r="G2450">
        <v>8921705.0805464406</v>
      </c>
      <c r="H2450">
        <v>62027167.2696172</v>
      </c>
      <c r="I2450">
        <v>89613695.723167494</v>
      </c>
      <c r="J2450">
        <v>217803368.84550199</v>
      </c>
      <c r="K2450">
        <v>625374991.02323496</v>
      </c>
      <c r="L2450">
        <v>1280664972.01875</v>
      </c>
      <c r="M2450">
        <v>1664968134.1768401</v>
      </c>
      <c r="N2450">
        <v>2200084028.3579798</v>
      </c>
      <c r="O2450">
        <v>3073525152.90698</v>
      </c>
      <c r="Q2450" t="str">
        <f>VLOOKUP(A2450,Lookup_Tables!$D$2:$E$7,2,FALSE)</f>
        <v>HU</v>
      </c>
      <c r="R2450" t="str">
        <f>IFERROR(VLOOKUP(D2450,Lookup_Tables!$A$2:$B$21,2,FALSE),"All")</f>
        <v>Private Assets</v>
      </c>
    </row>
    <row r="2451" spans="1:18" hidden="1">
      <c r="A2451">
        <v>1</v>
      </c>
      <c r="B2451">
        <v>2</v>
      </c>
      <c r="C2451" t="s">
        <v>39</v>
      </c>
      <c r="D2451">
        <v>0</v>
      </c>
      <c r="E2451">
        <v>25573905.052172199</v>
      </c>
      <c r="F2451">
        <v>8383141.8059318326</v>
      </c>
      <c r="G2451">
        <v>8705067.0360625796</v>
      </c>
      <c r="H2451">
        <v>61455441.600941002</v>
      </c>
      <c r="I2451">
        <v>87781989.529766396</v>
      </c>
      <c r="J2451">
        <v>212571043.50965199</v>
      </c>
      <c r="K2451">
        <v>618313622.77101099</v>
      </c>
      <c r="L2451">
        <v>1280664972.01875</v>
      </c>
      <c r="M2451">
        <v>1664301471.9314799</v>
      </c>
      <c r="N2451">
        <v>2200084028.3579798</v>
      </c>
      <c r="O2451">
        <v>3061699347.5706801</v>
      </c>
      <c r="Q2451" t="str">
        <f>VLOOKUP(A2451,Lookup_Tables!$D$2:$E$7,2,FALSE)</f>
        <v>HU</v>
      </c>
      <c r="R2451" t="str">
        <f>IFERROR(VLOOKUP(D2451,Lookup_Tables!$A$2:$B$21,2,FALSE),"All")</f>
        <v>Private Assets</v>
      </c>
    </row>
    <row r="2452" spans="1:18" hidden="1">
      <c r="A2452">
        <v>1</v>
      </c>
      <c r="B2452">
        <v>2</v>
      </c>
      <c r="C2452" t="s">
        <v>38</v>
      </c>
      <c r="D2452">
        <v>1</v>
      </c>
      <c r="E2452">
        <v>56623.679174941499</v>
      </c>
      <c r="F2452">
        <v>20760.952731870522</v>
      </c>
      <c r="G2452">
        <v>4669.3714597907601</v>
      </c>
      <c r="H2452">
        <v>55600.270877624898</v>
      </c>
      <c r="I2452">
        <v>87545.984436474697</v>
      </c>
      <c r="J2452">
        <v>253600.24963223</v>
      </c>
      <c r="K2452">
        <v>958923.619742107</v>
      </c>
      <c r="L2452">
        <v>2748713.7885248</v>
      </c>
      <c r="M2452">
        <v>3382072.04726823</v>
      </c>
      <c r="N2452">
        <v>6092696.7613675203</v>
      </c>
      <c r="O2452">
        <v>11108440.7575038</v>
      </c>
      <c r="Q2452" t="str">
        <f>VLOOKUP(A2452,Lookup_Tables!$D$2:$E$7,2,FALSE)</f>
        <v>HU</v>
      </c>
      <c r="R2452" t="str">
        <f>IFERROR(VLOOKUP(D2452,Lookup_Tables!$A$2:$B$21,2,FALSE),"All")</f>
        <v>Airport</v>
      </c>
    </row>
    <row r="2453" spans="1:18" hidden="1">
      <c r="A2453">
        <v>1</v>
      </c>
      <c r="B2453">
        <v>2</v>
      </c>
      <c r="C2453" t="s">
        <v>39</v>
      </c>
      <c r="D2453">
        <v>1</v>
      </c>
      <c r="E2453">
        <v>56382.4685066776</v>
      </c>
      <c r="F2453">
        <v>20738.551398964511</v>
      </c>
      <c r="G2453">
        <v>4669.3714597907601</v>
      </c>
      <c r="H2453">
        <v>55600.270877624898</v>
      </c>
      <c r="I2453">
        <v>87545.984436474697</v>
      </c>
      <c r="J2453">
        <v>253600.24963223</v>
      </c>
      <c r="K2453">
        <v>921290.47506802098</v>
      </c>
      <c r="L2453">
        <v>2735727.1021463298</v>
      </c>
      <c r="M2453">
        <v>3382072.04726823</v>
      </c>
      <c r="N2453">
        <v>6085691.6851381296</v>
      </c>
      <c r="O2453">
        <v>11097788.908124199</v>
      </c>
      <c r="Q2453" t="str">
        <f>VLOOKUP(A2453,Lookup_Tables!$D$2:$E$7,2,FALSE)</f>
        <v>HU</v>
      </c>
      <c r="R2453" t="str">
        <f>IFERROR(VLOOKUP(D2453,Lookup_Tables!$A$2:$B$21,2,FALSE),"All")</f>
        <v>Airport</v>
      </c>
    </row>
    <row r="2454" spans="1:18" hidden="1">
      <c r="A2454">
        <v>1</v>
      </c>
      <c r="B2454">
        <v>2</v>
      </c>
      <c r="C2454" t="s">
        <v>38</v>
      </c>
      <c r="D2454">
        <v>2</v>
      </c>
      <c r="E2454">
        <v>669580.11428691505</v>
      </c>
      <c r="F2454">
        <v>220750.17172242363</v>
      </c>
      <c r="G2454">
        <v>230340.50674409399</v>
      </c>
      <c r="H2454">
        <v>1563088.1063842899</v>
      </c>
      <c r="I2454">
        <v>2297106.0693611498</v>
      </c>
      <c r="J2454">
        <v>5587054.6735993698</v>
      </c>
      <c r="K2454">
        <v>17097996.4775736</v>
      </c>
      <c r="L2454">
        <v>35423557.570214897</v>
      </c>
      <c r="M2454">
        <v>41641121.561411299</v>
      </c>
      <c r="N2454">
        <v>57943535.689923897</v>
      </c>
      <c r="O2454">
        <v>75950980.799038604</v>
      </c>
      <c r="Q2454" t="str">
        <f>VLOOKUP(A2454,Lookup_Tables!$D$2:$E$7,2,FALSE)</f>
        <v>HU</v>
      </c>
      <c r="R2454" t="str">
        <f>IFERROR(VLOOKUP(D2454,Lookup_Tables!$A$2:$B$21,2,FALSE),"All")</f>
        <v>Bridge</v>
      </c>
    </row>
    <row r="2455" spans="1:18" hidden="1">
      <c r="A2455">
        <v>1</v>
      </c>
      <c r="B2455">
        <v>2</v>
      </c>
      <c r="C2455" t="s">
        <v>39</v>
      </c>
      <c r="D2455">
        <v>2</v>
      </c>
      <c r="E2455">
        <v>661579.83924594906</v>
      </c>
      <c r="F2455">
        <v>218958.90914739569</v>
      </c>
      <c r="G2455">
        <v>221872.01957951699</v>
      </c>
      <c r="H2455">
        <v>1544442.8846253001</v>
      </c>
      <c r="I2455">
        <v>2259456.3460987601</v>
      </c>
      <c r="J2455">
        <v>5220833.7700105803</v>
      </c>
      <c r="K2455">
        <v>16896753.346886698</v>
      </c>
      <c r="L2455">
        <v>35413043.144718803</v>
      </c>
      <c r="M2455">
        <v>41641121.561411299</v>
      </c>
      <c r="N2455">
        <v>57940054.4451987</v>
      </c>
      <c r="O2455">
        <v>75558795.647728994</v>
      </c>
      <c r="Q2455" t="str">
        <f>VLOOKUP(A2455,Lookup_Tables!$D$2:$E$7,2,FALSE)</f>
        <v>HU</v>
      </c>
      <c r="R2455" t="str">
        <f>IFERROR(VLOOKUP(D2455,Lookup_Tables!$A$2:$B$21,2,FALSE),"All")</f>
        <v>Bridge</v>
      </c>
    </row>
    <row r="2456" spans="1:18" hidden="1">
      <c r="A2456">
        <v>1</v>
      </c>
      <c r="B2456">
        <v>2</v>
      </c>
      <c r="C2456" t="s">
        <v>38</v>
      </c>
      <c r="D2456">
        <v>3</v>
      </c>
      <c r="E2456">
        <v>63417.265382012301</v>
      </c>
      <c r="F2456">
        <v>20848.599915827996</v>
      </c>
      <c r="G2456">
        <v>26958.3530538737</v>
      </c>
      <c r="H2456">
        <v>161901.29333182701</v>
      </c>
      <c r="I2456">
        <v>224815.82423849101</v>
      </c>
      <c r="J2456">
        <v>508368.32428492402</v>
      </c>
      <c r="K2456">
        <v>1549984.9234292</v>
      </c>
      <c r="L2456">
        <v>2986357.9082759302</v>
      </c>
      <c r="M2456">
        <v>3916445.4346409901</v>
      </c>
      <c r="N2456">
        <v>5490186.0696103098</v>
      </c>
      <c r="O2456">
        <v>7731235.5067781303</v>
      </c>
      <c r="Q2456" t="str">
        <f>VLOOKUP(A2456,Lookup_Tables!$D$2:$E$7,2,FALSE)</f>
        <v>HU</v>
      </c>
      <c r="R2456" t="str">
        <f>IFERROR(VLOOKUP(D2456,Lookup_Tables!$A$2:$B$21,2,FALSE),"All")</f>
        <v>Govt Hosp</v>
      </c>
    </row>
    <row r="2457" spans="1:18" hidden="1">
      <c r="A2457">
        <v>1</v>
      </c>
      <c r="B2457">
        <v>2</v>
      </c>
      <c r="C2457" t="s">
        <v>39</v>
      </c>
      <c r="D2457">
        <v>3</v>
      </c>
      <c r="E2457">
        <v>62523.846926975602</v>
      </c>
      <c r="F2457">
        <v>20496.100284108601</v>
      </c>
      <c r="G2457">
        <v>25502.737657032299</v>
      </c>
      <c r="H2457">
        <v>157639.97063495099</v>
      </c>
      <c r="I2457">
        <v>216773.000432106</v>
      </c>
      <c r="J2457">
        <v>489610.24619526399</v>
      </c>
      <c r="K2457">
        <v>1523913.99093235</v>
      </c>
      <c r="L2457">
        <v>2986357.9082759302</v>
      </c>
      <c r="M2457">
        <v>3916445.4346409901</v>
      </c>
      <c r="N2457">
        <v>5490186.0696103098</v>
      </c>
      <c r="O2457">
        <v>7731235.5067781303</v>
      </c>
      <c r="Q2457" t="str">
        <f>VLOOKUP(A2457,Lookup_Tables!$D$2:$E$7,2,FALSE)</f>
        <v>HU</v>
      </c>
      <c r="R2457" t="str">
        <f>IFERROR(VLOOKUP(D2457,Lookup_Tables!$A$2:$B$21,2,FALSE),"All")</f>
        <v>Govt Hosp</v>
      </c>
    </row>
    <row r="2458" spans="1:18" hidden="1">
      <c r="A2458">
        <v>1</v>
      </c>
      <c r="B2458">
        <v>2</v>
      </c>
      <c r="C2458" t="s">
        <v>38</v>
      </c>
      <c r="D2458">
        <v>4</v>
      </c>
      <c r="E2458">
        <v>14381.3892776709</v>
      </c>
      <c r="F2458">
        <v>4773.2900470574968</v>
      </c>
      <c r="G2458">
        <v>4648.1981409397404</v>
      </c>
      <c r="H2458">
        <v>31314.4667941261</v>
      </c>
      <c r="I2458">
        <v>44363.7665115809</v>
      </c>
      <c r="J2458">
        <v>109887.77318847</v>
      </c>
      <c r="K2458">
        <v>306769.914926589</v>
      </c>
      <c r="L2458">
        <v>732690.89176030096</v>
      </c>
      <c r="M2458">
        <v>937727.22738252406</v>
      </c>
      <c r="N2458">
        <v>1466115.94286249</v>
      </c>
      <c r="O2458">
        <v>1821938.79096728</v>
      </c>
      <c r="Q2458" t="str">
        <f>VLOOKUP(A2458,Lookup_Tables!$D$2:$E$7,2,FALSE)</f>
        <v>HU</v>
      </c>
      <c r="R2458" t="str">
        <f>IFERROR(VLOOKUP(D2458,Lookup_Tables!$A$2:$B$21,2,FALSE),"All")</f>
        <v>Govt Med Fac</v>
      </c>
    </row>
    <row r="2459" spans="1:18" hidden="1">
      <c r="A2459">
        <v>1</v>
      </c>
      <c r="B2459">
        <v>2</v>
      </c>
      <c r="C2459" t="s">
        <v>39</v>
      </c>
      <c r="D2459">
        <v>4</v>
      </c>
      <c r="E2459">
        <v>14243.872112683301</v>
      </c>
      <c r="F2459">
        <v>4712.0711500001198</v>
      </c>
      <c r="G2459">
        <v>4478.9762545061203</v>
      </c>
      <c r="H2459">
        <v>30151.1785612766</v>
      </c>
      <c r="I2459">
        <v>43377.863991229096</v>
      </c>
      <c r="J2459">
        <v>106734.85752777199</v>
      </c>
      <c r="K2459">
        <v>304803.25347512902</v>
      </c>
      <c r="L2459">
        <v>732690.89176030096</v>
      </c>
      <c r="M2459">
        <v>937727.22738252406</v>
      </c>
      <c r="N2459">
        <v>1466115.94286249</v>
      </c>
      <c r="O2459">
        <v>1818056.92250233</v>
      </c>
      <c r="Q2459" t="str">
        <f>VLOOKUP(A2459,Lookup_Tables!$D$2:$E$7,2,FALSE)</f>
        <v>HU</v>
      </c>
      <c r="R2459" t="str">
        <f>IFERROR(VLOOKUP(D2459,Lookup_Tables!$A$2:$B$21,2,FALSE),"All")</f>
        <v>Govt Med Fac</v>
      </c>
    </row>
    <row r="2460" spans="1:18" hidden="1">
      <c r="A2460">
        <v>1</v>
      </c>
      <c r="B2460">
        <v>2</v>
      </c>
      <c r="C2460" t="s">
        <v>38</v>
      </c>
      <c r="D2460">
        <v>6</v>
      </c>
      <c r="E2460">
        <v>375370.19797760301</v>
      </c>
      <c r="F2460">
        <v>118720.16155606211</v>
      </c>
      <c r="G2460">
        <v>74511.960762764997</v>
      </c>
      <c r="H2460">
        <v>609975.93325971602</v>
      </c>
      <c r="I2460">
        <v>884139.12242493196</v>
      </c>
      <c r="J2460">
        <v>2365816.0360737499</v>
      </c>
      <c r="K2460">
        <v>6787732.68473172</v>
      </c>
      <c r="L2460">
        <v>20948903.926033501</v>
      </c>
      <c r="M2460">
        <v>26431309.1645476</v>
      </c>
      <c r="N2460">
        <v>43353687.071338102</v>
      </c>
      <c r="O2460">
        <v>61562258.7247255</v>
      </c>
      <c r="Q2460" t="str">
        <f>VLOOKUP(A2460,Lookup_Tables!$D$2:$E$7,2,FALSE)</f>
        <v>HU</v>
      </c>
      <c r="R2460" t="str">
        <f>IFERROR(VLOOKUP(D2460,Lookup_Tables!$A$2:$B$21,2,FALSE),"All")</f>
        <v>Port</v>
      </c>
    </row>
    <row r="2461" spans="1:18" hidden="1">
      <c r="A2461">
        <v>1</v>
      </c>
      <c r="B2461">
        <v>2</v>
      </c>
      <c r="C2461" t="s">
        <v>39</v>
      </c>
      <c r="D2461">
        <v>6</v>
      </c>
      <c r="E2461">
        <v>372828.45392019802</v>
      </c>
      <c r="F2461">
        <v>116845.32140862828</v>
      </c>
      <c r="G2461">
        <v>72431.213633434498</v>
      </c>
      <c r="H2461">
        <v>577911.67629636102</v>
      </c>
      <c r="I2461">
        <v>878128.42457165301</v>
      </c>
      <c r="J2461">
        <v>2359731.5809720699</v>
      </c>
      <c r="K2461">
        <v>6762963.0415998604</v>
      </c>
      <c r="L2461">
        <v>20948903.926033501</v>
      </c>
      <c r="M2461">
        <v>26431309.1645476</v>
      </c>
      <c r="N2461">
        <v>43353687.071338102</v>
      </c>
      <c r="O2461">
        <v>61498796.8471682</v>
      </c>
      <c r="Q2461" t="str">
        <f>VLOOKUP(A2461,Lookup_Tables!$D$2:$E$7,2,FALSE)</f>
        <v>HU</v>
      </c>
      <c r="R2461" t="str">
        <f>IFERROR(VLOOKUP(D2461,Lookup_Tables!$A$2:$B$21,2,FALSE),"All")</f>
        <v>Port</v>
      </c>
    </row>
    <row r="2462" spans="1:18" hidden="1">
      <c r="A2462">
        <v>1</v>
      </c>
      <c r="B2462">
        <v>2</v>
      </c>
      <c r="C2462" t="s">
        <v>38</v>
      </c>
      <c r="D2462">
        <v>9</v>
      </c>
      <c r="E2462">
        <v>35215.838952661798</v>
      </c>
      <c r="F2462">
        <v>12978.110558329005</v>
      </c>
      <c r="G2462">
        <v>6052.7035701567202</v>
      </c>
      <c r="H2462">
        <v>50349.795857682002</v>
      </c>
      <c r="I2462">
        <v>71676.482127515905</v>
      </c>
      <c r="J2462">
        <v>209440.81143251501</v>
      </c>
      <c r="K2462">
        <v>728630.154360099</v>
      </c>
      <c r="L2462">
        <v>1934996.6823043399</v>
      </c>
      <c r="M2462">
        <v>2545111.5862568398</v>
      </c>
      <c r="N2462">
        <v>3503957.1949712001</v>
      </c>
      <c r="O2462">
        <v>4316478.5812127199</v>
      </c>
      <c r="Q2462" t="str">
        <f>VLOOKUP(A2462,Lookup_Tables!$D$2:$E$7,2,FALSE)</f>
        <v>HU</v>
      </c>
      <c r="R2462" t="str">
        <f>IFERROR(VLOOKUP(D2462,Lookup_Tables!$A$2:$B$21,2,FALSE),"All")</f>
        <v>Pub Admin Bldg</v>
      </c>
    </row>
    <row r="2463" spans="1:18" hidden="1">
      <c r="A2463">
        <v>1</v>
      </c>
      <c r="B2463">
        <v>2</v>
      </c>
      <c r="C2463" t="s">
        <v>39</v>
      </c>
      <c r="D2463">
        <v>9</v>
      </c>
      <c r="E2463">
        <v>35023.7558211449</v>
      </c>
      <c r="F2463">
        <v>12856.086034982367</v>
      </c>
      <c r="G2463">
        <v>5956.8034745191198</v>
      </c>
      <c r="H2463">
        <v>49471.307143359001</v>
      </c>
      <c r="I2463">
        <v>71415.634976936199</v>
      </c>
      <c r="J2463">
        <v>206095.358170097</v>
      </c>
      <c r="K2463">
        <v>724327.05149760505</v>
      </c>
      <c r="L2463">
        <v>1934996.6823043399</v>
      </c>
      <c r="M2463">
        <v>2545111.5862568398</v>
      </c>
      <c r="N2463">
        <v>3503957.1949712001</v>
      </c>
      <c r="O2463">
        <v>4316478.5812127199</v>
      </c>
      <c r="Q2463" t="str">
        <f>VLOOKUP(A2463,Lookup_Tables!$D$2:$E$7,2,FALSE)</f>
        <v>HU</v>
      </c>
      <c r="R2463" t="str">
        <f>IFERROR(VLOOKUP(D2463,Lookup_Tables!$A$2:$B$21,2,FALSE),"All")</f>
        <v>Pub Admin Bldg</v>
      </c>
    </row>
    <row r="2464" spans="1:18" hidden="1">
      <c r="A2464">
        <v>1</v>
      </c>
      <c r="B2464">
        <v>2</v>
      </c>
      <c r="C2464" t="s">
        <v>38</v>
      </c>
      <c r="D2464">
        <v>10</v>
      </c>
      <c r="E2464">
        <v>381584.48452499101</v>
      </c>
      <c r="F2464">
        <v>130503.54131061168</v>
      </c>
      <c r="G2464">
        <v>102827.77936574401</v>
      </c>
      <c r="H2464">
        <v>746182.51128985302</v>
      </c>
      <c r="I2464">
        <v>1083035.25102905</v>
      </c>
      <c r="J2464">
        <v>2822699.49914602</v>
      </c>
      <c r="K2464">
        <v>9268938.7744763196</v>
      </c>
      <c r="L2464">
        <v>19370961.784355599</v>
      </c>
      <c r="M2464">
        <v>25434904.940159701</v>
      </c>
      <c r="N2464">
        <v>34850299.643660396</v>
      </c>
      <c r="O2464">
        <v>45833497.314113602</v>
      </c>
      <c r="Q2464" t="str">
        <f>VLOOKUP(A2464,Lookup_Tables!$D$2:$E$7,2,FALSE)</f>
        <v>HU</v>
      </c>
      <c r="R2464" t="str">
        <f>IFERROR(VLOOKUP(D2464,Lookup_Tables!$A$2:$B$21,2,FALSE),"All")</f>
        <v>Pub School</v>
      </c>
    </row>
    <row r="2465" spans="1:18" hidden="1">
      <c r="A2465">
        <v>1</v>
      </c>
      <c r="B2465">
        <v>2</v>
      </c>
      <c r="C2465" t="s">
        <v>39</v>
      </c>
      <c r="D2465">
        <v>10</v>
      </c>
      <c r="E2465">
        <v>377845.33715858002</v>
      </c>
      <c r="F2465">
        <v>128674.82983639542</v>
      </c>
      <c r="G2465">
        <v>99446.532677656898</v>
      </c>
      <c r="H2465">
        <v>736033.73865026503</v>
      </c>
      <c r="I2465">
        <v>1064473.78112003</v>
      </c>
      <c r="J2465">
        <v>2762984.6894728402</v>
      </c>
      <c r="K2465">
        <v>9176722.5794363599</v>
      </c>
      <c r="L2465">
        <v>19188462.676045701</v>
      </c>
      <c r="M2465">
        <v>25434904.940159701</v>
      </c>
      <c r="N2465">
        <v>34850299.643660396</v>
      </c>
      <c r="O2465">
        <v>45681809.125120804</v>
      </c>
      <c r="Q2465" t="str">
        <f>VLOOKUP(A2465,Lookup_Tables!$D$2:$E$7,2,FALSE)</f>
        <v>HU</v>
      </c>
      <c r="R2465" t="str">
        <f>IFERROR(VLOOKUP(D2465,Lookup_Tables!$A$2:$B$21,2,FALSE),"All")</f>
        <v>Pub School</v>
      </c>
    </row>
    <row r="2466" spans="1:18" hidden="1">
      <c r="A2466">
        <v>1</v>
      </c>
      <c r="B2466">
        <v>2</v>
      </c>
      <c r="C2466" t="s">
        <v>38</v>
      </c>
      <c r="D2466">
        <v>11</v>
      </c>
      <c r="E2466">
        <v>139270.08388118399</v>
      </c>
      <c r="F2466">
        <v>48405.959693083933</v>
      </c>
      <c r="G2466">
        <v>0</v>
      </c>
      <c r="H2466">
        <v>168206.27754821299</v>
      </c>
      <c r="I2466">
        <v>252233.227195313</v>
      </c>
      <c r="J2466">
        <v>714722.60273752105</v>
      </c>
      <c r="K2466">
        <v>2711761.3861782202</v>
      </c>
      <c r="L2466">
        <v>7105484.0089188097</v>
      </c>
      <c r="M2466">
        <v>10237897.667382</v>
      </c>
      <c r="N2466">
        <v>16166218.4964654</v>
      </c>
      <c r="O2466">
        <v>21926108.790183101</v>
      </c>
      <c r="Q2466" t="str">
        <f>VLOOKUP(A2466,Lookup_Tables!$D$2:$E$7,2,FALSE)</f>
        <v>HU</v>
      </c>
      <c r="R2466" t="str">
        <f>IFERROR(VLOOKUP(D2466,Lookup_Tables!$A$2:$B$21,2,FALSE),"All")</f>
        <v>Pub Univ</v>
      </c>
    </row>
    <row r="2467" spans="1:18" hidden="1">
      <c r="A2467">
        <v>1</v>
      </c>
      <c r="B2467">
        <v>2</v>
      </c>
      <c r="C2467" t="s">
        <v>39</v>
      </c>
      <c r="D2467">
        <v>11</v>
      </c>
      <c r="E2467">
        <v>138599.477182248</v>
      </c>
      <c r="F2467">
        <v>48449.692337165034</v>
      </c>
      <c r="G2467">
        <v>0</v>
      </c>
      <c r="H2467">
        <v>168206.27754821299</v>
      </c>
      <c r="I2467">
        <v>252233.227195313</v>
      </c>
      <c r="J2467">
        <v>693679.08449948695</v>
      </c>
      <c r="K2467">
        <v>2648815.9023480499</v>
      </c>
      <c r="L2467">
        <v>7105484.0089188097</v>
      </c>
      <c r="M2467">
        <v>10237897.667382</v>
      </c>
      <c r="N2467">
        <v>15977041.754979501</v>
      </c>
      <c r="O2467">
        <v>21926108.790183101</v>
      </c>
      <c r="Q2467" t="str">
        <f>VLOOKUP(A2467,Lookup_Tables!$D$2:$E$7,2,FALSE)</f>
        <v>HU</v>
      </c>
      <c r="R2467" t="str">
        <f>IFERROR(VLOOKUP(D2467,Lookup_Tables!$A$2:$B$21,2,FALSE),"All")</f>
        <v>Pub Univ</v>
      </c>
    </row>
    <row r="2468" spans="1:18" hidden="1">
      <c r="A2468">
        <v>1</v>
      </c>
      <c r="B2468">
        <v>2</v>
      </c>
      <c r="C2468" t="s">
        <v>38</v>
      </c>
      <c r="D2468">
        <v>13</v>
      </c>
      <c r="E2468">
        <v>481022.85602201999</v>
      </c>
      <c r="F2468">
        <v>154830.9373160745</v>
      </c>
      <c r="G2468">
        <v>111912.674662923</v>
      </c>
      <c r="H2468">
        <v>812543.81100715196</v>
      </c>
      <c r="I2468">
        <v>1223895.9178885899</v>
      </c>
      <c r="J2468">
        <v>3346975.4286410599</v>
      </c>
      <c r="K2468">
        <v>11499205.7120177</v>
      </c>
      <c r="L2468">
        <v>24674238.893514302</v>
      </c>
      <c r="M2468">
        <v>34091188.063560702</v>
      </c>
      <c r="N2468">
        <v>46850307.833728999</v>
      </c>
      <c r="O2468">
        <v>67068882.917917803</v>
      </c>
      <c r="Q2468" t="str">
        <f>VLOOKUP(A2468,Lookup_Tables!$D$2:$E$7,2,FALSE)</f>
        <v>HU</v>
      </c>
      <c r="R2468" t="str">
        <f>IFERROR(VLOOKUP(D2468,Lookup_Tables!$A$2:$B$21,2,FALSE),"All")</f>
        <v>Residual Inst</v>
      </c>
    </row>
    <row r="2469" spans="1:18" hidden="1">
      <c r="A2469">
        <v>1</v>
      </c>
      <c r="B2469">
        <v>2</v>
      </c>
      <c r="C2469" t="s">
        <v>39</v>
      </c>
      <c r="D2469">
        <v>13</v>
      </c>
      <c r="E2469">
        <v>476927.62757109402</v>
      </c>
      <c r="F2469">
        <v>151885.10550291894</v>
      </c>
      <c r="G2469">
        <v>108515.40409153901</v>
      </c>
      <c r="H2469">
        <v>812215.54776481597</v>
      </c>
      <c r="I2469">
        <v>1212299.8192711601</v>
      </c>
      <c r="J2469">
        <v>3276451.9335540701</v>
      </c>
      <c r="K2469">
        <v>11499205.7120177</v>
      </c>
      <c r="L2469">
        <v>24609061.044326</v>
      </c>
      <c r="M2469">
        <v>34082501.5061462</v>
      </c>
      <c r="N2469">
        <v>46849336.377417304</v>
      </c>
      <c r="O2469">
        <v>67068882.917917803</v>
      </c>
      <c r="Q2469" t="str">
        <f>VLOOKUP(A2469,Lookup_Tables!$D$2:$E$7,2,FALSE)</f>
        <v>HU</v>
      </c>
      <c r="R2469" t="str">
        <f>IFERROR(VLOOKUP(D2469,Lookup_Tables!$A$2:$B$21,2,FALSE),"All")</f>
        <v>Residual Inst</v>
      </c>
    </row>
    <row r="2470" spans="1:18" hidden="1">
      <c r="A2470">
        <v>1</v>
      </c>
      <c r="B2470">
        <v>2</v>
      </c>
      <c r="C2470" t="s">
        <v>38</v>
      </c>
      <c r="D2470">
        <v>14</v>
      </c>
      <c r="E2470">
        <v>626346.08214223501</v>
      </c>
      <c r="F2470">
        <v>218292.31568905141</v>
      </c>
      <c r="G2470">
        <v>98534.918887086504</v>
      </c>
      <c r="H2470">
        <v>951245.96647939796</v>
      </c>
      <c r="I2470">
        <v>1419264.2873219701</v>
      </c>
      <c r="J2470">
        <v>3640972.3560883398</v>
      </c>
      <c r="K2470">
        <v>13249362.603513399</v>
      </c>
      <c r="L2470">
        <v>30791367.518274602</v>
      </c>
      <c r="M2470">
        <v>39329601.750045598</v>
      </c>
      <c r="N2470">
        <v>64133940.460522398</v>
      </c>
      <c r="O2470">
        <v>100635461.21519201</v>
      </c>
      <c r="Q2470" t="str">
        <f>VLOOKUP(A2470,Lookup_Tables!$D$2:$E$7,2,FALSE)</f>
        <v>HU</v>
      </c>
      <c r="R2470" t="str">
        <f>IFERROR(VLOOKUP(D2470,Lookup_Tables!$A$2:$B$21,2,FALSE),"All")</f>
        <v>Road</v>
      </c>
    </row>
    <row r="2471" spans="1:18" hidden="1">
      <c r="A2471">
        <v>1</v>
      </c>
      <c r="B2471">
        <v>2</v>
      </c>
      <c r="C2471" t="s">
        <v>39</v>
      </c>
      <c r="D2471">
        <v>14</v>
      </c>
      <c r="E2471">
        <v>622186.82824666996</v>
      </c>
      <c r="F2471">
        <v>217152.99681553867</v>
      </c>
      <c r="G2471">
        <v>97022.851900844806</v>
      </c>
      <c r="H2471">
        <v>940051.49293374305</v>
      </c>
      <c r="I2471">
        <v>1395775.24920124</v>
      </c>
      <c r="J2471">
        <v>3480127.1468869201</v>
      </c>
      <c r="K2471">
        <v>13074919.554404</v>
      </c>
      <c r="L2471">
        <v>30791367.518274602</v>
      </c>
      <c r="M2471">
        <v>39329601.750045598</v>
      </c>
      <c r="N2471">
        <v>64127826.120471597</v>
      </c>
      <c r="O2471">
        <v>100580848.847525</v>
      </c>
      <c r="Q2471" t="str">
        <f>VLOOKUP(A2471,Lookup_Tables!$D$2:$E$7,2,FALSE)</f>
        <v>HU</v>
      </c>
      <c r="R2471" t="str">
        <f>IFERROR(VLOOKUP(D2471,Lookup_Tables!$A$2:$B$21,2,FALSE),"All")</f>
        <v>Road</v>
      </c>
    </row>
    <row r="2472" spans="1:18" hidden="1">
      <c r="A2472">
        <v>1</v>
      </c>
      <c r="B2472">
        <v>2</v>
      </c>
      <c r="C2472" t="s">
        <v>38</v>
      </c>
      <c r="D2472">
        <v>15</v>
      </c>
      <c r="E2472">
        <v>28724103.012465902</v>
      </c>
      <c r="F2472">
        <v>9553813.6126339622</v>
      </c>
      <c r="G2472">
        <v>9634631.6330887508</v>
      </c>
      <c r="H2472">
        <v>66765175.668350697</v>
      </c>
      <c r="I2472">
        <v>97336321.641700193</v>
      </c>
      <c r="J2472">
        <v>236831580.24005499</v>
      </c>
      <c r="K2472">
        <v>691250317.42141998</v>
      </c>
      <c r="L2472">
        <v>1428484879.00828</v>
      </c>
      <c r="M2472">
        <v>1830838372.9916899</v>
      </c>
      <c r="N2472">
        <v>2474948015.4152198</v>
      </c>
      <c r="O2472">
        <v>3459615780.8242302</v>
      </c>
      <c r="Q2472" t="str">
        <f>VLOOKUP(A2472,Lookup_Tables!$D$2:$E$7,2,FALSE)</f>
        <v>HU</v>
      </c>
      <c r="R2472" t="str">
        <f>IFERROR(VLOOKUP(D2472,Lookup_Tables!$A$2:$B$21,2,FALSE),"All")</f>
        <v>All</v>
      </c>
    </row>
    <row r="2473" spans="1:18" hidden="1">
      <c r="A2473">
        <v>1</v>
      </c>
      <c r="B2473">
        <v>2</v>
      </c>
      <c r="C2473" t="s">
        <v>39</v>
      </c>
      <c r="D2473">
        <v>15</v>
      </c>
      <c r="E2473">
        <v>28391146.6854214</v>
      </c>
      <c r="F2473">
        <v>9312478.3367125504</v>
      </c>
      <c r="G2473">
        <v>9396201.3451057002</v>
      </c>
      <c r="H2473">
        <v>66238333.8048044</v>
      </c>
      <c r="I2473">
        <v>94760941.973160803</v>
      </c>
      <c r="J2473">
        <v>234308997.12128299</v>
      </c>
      <c r="K2473">
        <v>691250317.42141998</v>
      </c>
      <c r="L2473">
        <v>1428484879.00828</v>
      </c>
      <c r="M2473">
        <v>1830134061.0780201</v>
      </c>
      <c r="N2473">
        <v>2474948015.4152198</v>
      </c>
      <c r="O2473">
        <v>3446785669.8375602</v>
      </c>
      <c r="Q2473" t="str">
        <f>VLOOKUP(A2473,Lookup_Tables!$D$2:$E$7,2,FALSE)</f>
        <v>HU</v>
      </c>
      <c r="R2473" t="str">
        <f>IFERROR(VLOOKUP(D2473,Lookup_Tables!$A$2:$B$21,2,FALSE),"All")</f>
        <v>All</v>
      </c>
    </row>
    <row r="2474" spans="1:18" hidden="1">
      <c r="A2474">
        <v>1</v>
      </c>
      <c r="B2474">
        <v>2</v>
      </c>
      <c r="C2474" t="s">
        <v>38</v>
      </c>
      <c r="D2474">
        <v>16</v>
      </c>
      <c r="E2474">
        <v>2842811.9916222198</v>
      </c>
      <c r="F2474">
        <v>940203.99716315488</v>
      </c>
      <c r="G2474">
        <v>707846.88022073603</v>
      </c>
      <c r="H2474">
        <v>5290874.5434605796</v>
      </c>
      <c r="I2474">
        <v>7676825.6705121603</v>
      </c>
      <c r="J2474">
        <v>20512379.471166998</v>
      </c>
      <c r="K2474">
        <v>64802336.705230899</v>
      </c>
      <c r="L2474">
        <v>147590084.12514701</v>
      </c>
      <c r="M2474">
        <v>192413419.84914199</v>
      </c>
      <c r="N2474">
        <v>274863987.057248</v>
      </c>
      <c r="O2474">
        <v>386090627.91725498</v>
      </c>
      <c r="Q2474" t="str">
        <f>VLOOKUP(A2474,Lookup_Tables!$D$2:$E$7,2,FALSE)</f>
        <v>HU</v>
      </c>
      <c r="R2474" t="str">
        <f>IFERROR(VLOOKUP(D2474,Lookup_Tables!$A$2:$B$21,2,FALSE),"All")</f>
        <v>Government_Loss</v>
      </c>
    </row>
    <row r="2475" spans="1:18" hidden="1">
      <c r="A2475">
        <v>1</v>
      </c>
      <c r="B2475">
        <v>2</v>
      </c>
      <c r="C2475" t="s">
        <v>39</v>
      </c>
      <c r="D2475">
        <v>16</v>
      </c>
      <c r="E2475">
        <v>2817272.8139432399</v>
      </c>
      <c r="F2475">
        <v>936226.22298832424</v>
      </c>
      <c r="G2475">
        <v>681368.93519207498</v>
      </c>
      <c r="H2475">
        <v>5282399.2340994896</v>
      </c>
      <c r="I2475">
        <v>7503118.7882634504</v>
      </c>
      <c r="J2475">
        <v>19076433.752874799</v>
      </c>
      <c r="K2475">
        <v>64355062.566396497</v>
      </c>
      <c r="L2475">
        <v>147590084.12514701</v>
      </c>
      <c r="M2475">
        <v>192413419.84914199</v>
      </c>
      <c r="N2475">
        <v>274863987.057248</v>
      </c>
      <c r="O2475">
        <v>385086322.26687098</v>
      </c>
      <c r="Q2475" t="str">
        <f>VLOOKUP(A2475,Lookup_Tables!$D$2:$E$7,2,FALSE)</f>
        <v>HU</v>
      </c>
      <c r="R2475" t="str">
        <f>IFERROR(VLOOKUP(D2475,Lookup_Tables!$A$2:$B$21,2,FALSE),"All")</f>
        <v>Government_Loss</v>
      </c>
    </row>
    <row r="2476" spans="1:18" hidden="1">
      <c r="A2476">
        <v>1</v>
      </c>
      <c r="B2476">
        <v>2</v>
      </c>
      <c r="C2476" t="s">
        <v>38</v>
      </c>
      <c r="D2476">
        <v>17</v>
      </c>
      <c r="E2476">
        <v>4975667.5813054601</v>
      </c>
      <c r="F2476">
        <v>1649081.5235304045</v>
      </c>
      <c r="G2476">
        <v>1696020.1134666901</v>
      </c>
      <c r="H2476">
        <v>11564708.408481</v>
      </c>
      <c r="I2476">
        <v>16478766.5113772</v>
      </c>
      <c r="J2476">
        <v>41713666.921125002</v>
      </c>
      <c r="K2476">
        <v>120724625.997472</v>
      </c>
      <c r="L2476">
        <v>246046316.00296101</v>
      </c>
      <c r="M2476">
        <v>313077858.77280802</v>
      </c>
      <c r="N2476">
        <v>432133565.37542301</v>
      </c>
      <c r="O2476">
        <v>602914526.34973502</v>
      </c>
      <c r="Q2476" t="str">
        <f>VLOOKUP(A2476,Lookup_Tables!$D$2:$E$7,2,FALSE)</f>
        <v>HU</v>
      </c>
      <c r="R2476" t="str">
        <f>IFERROR(VLOOKUP(D2476,Lookup_Tables!$A$2:$B$21,2,FALSE),"All")</f>
        <v>Emergency_Loss</v>
      </c>
    </row>
    <row r="2477" spans="1:18" hidden="1">
      <c r="A2477">
        <v>1</v>
      </c>
      <c r="B2477">
        <v>2</v>
      </c>
      <c r="C2477" t="s">
        <v>39</v>
      </c>
      <c r="D2477">
        <v>17</v>
      </c>
      <c r="E2477">
        <v>4918221.6664903304</v>
      </c>
      <c r="F2477">
        <v>1609776.5541832782</v>
      </c>
      <c r="G2477">
        <v>1651041.41710536</v>
      </c>
      <c r="H2477">
        <v>11467466.4920082</v>
      </c>
      <c r="I2477">
        <v>16126660.274712199</v>
      </c>
      <c r="J2477">
        <v>41091227.961562999</v>
      </c>
      <c r="K2477">
        <v>120402244.795917</v>
      </c>
      <c r="L2477">
        <v>246046316.00296101</v>
      </c>
      <c r="M2477">
        <v>313077858.77280802</v>
      </c>
      <c r="N2477">
        <v>432133565.37542301</v>
      </c>
      <c r="O2477">
        <v>600651626.68261099</v>
      </c>
      <c r="Q2477" t="str">
        <f>VLOOKUP(A2477,Lookup_Tables!$D$2:$E$7,2,FALSE)</f>
        <v>HU</v>
      </c>
      <c r="R2477" t="str">
        <f>IFERROR(VLOOKUP(D2477,Lookup_Tables!$A$2:$B$21,2,FALSE),"All")</f>
        <v>Emergency_Loss</v>
      </c>
    </row>
    <row r="2478" spans="1:18" hidden="1">
      <c r="A2478">
        <v>1</v>
      </c>
      <c r="B2478">
        <v>2</v>
      </c>
      <c r="C2478" t="s">
        <v>38</v>
      </c>
      <c r="D2478">
        <v>18</v>
      </c>
      <c r="E2478">
        <v>7818479.5729276696</v>
      </c>
      <c r="F2478">
        <v>2568640.2923985375</v>
      </c>
      <c r="G2478">
        <v>2411721.6854762202</v>
      </c>
      <c r="H2478">
        <v>16729358.5492013</v>
      </c>
      <c r="I2478">
        <v>23925041.262890399</v>
      </c>
      <c r="J2478">
        <v>62713363.4624926</v>
      </c>
      <c r="K2478">
        <v>184572666.87598401</v>
      </c>
      <c r="L2478">
        <v>393866222.99249297</v>
      </c>
      <c r="M2478">
        <v>521856940.44203299</v>
      </c>
      <c r="N2478">
        <v>698024169.07122505</v>
      </c>
      <c r="O2478">
        <v>989005154.26698995</v>
      </c>
      <c r="Q2478" t="str">
        <f>VLOOKUP(A2478,Lookup_Tables!$D$2:$E$7,2,FALSE)</f>
        <v>HU</v>
      </c>
      <c r="R2478" t="str">
        <f>IFERROR(VLOOKUP(D2478,Lookup_Tables!$A$2:$B$21,2,FALSE),"All")</f>
        <v>Govt_Plus_Emergency</v>
      </c>
    </row>
    <row r="2479" spans="1:18" hidden="1">
      <c r="A2479">
        <v>1</v>
      </c>
      <c r="B2479">
        <v>2</v>
      </c>
      <c r="C2479" t="s">
        <v>39</v>
      </c>
      <c r="D2479">
        <v>18</v>
      </c>
      <c r="E2479">
        <v>7735476.9016608996</v>
      </c>
      <c r="F2479">
        <v>2534384.0865160841</v>
      </c>
      <c r="G2479">
        <v>2355391.1208893899</v>
      </c>
      <c r="H2479">
        <v>16671445.084737901</v>
      </c>
      <c r="I2479">
        <v>23365168.620485701</v>
      </c>
      <c r="J2479">
        <v>59420982.513266101</v>
      </c>
      <c r="K2479">
        <v>184307754.86717501</v>
      </c>
      <c r="L2479">
        <v>393866222.99249297</v>
      </c>
      <c r="M2479">
        <v>521856940.44203299</v>
      </c>
      <c r="N2479">
        <v>698024169.07122505</v>
      </c>
      <c r="O2479">
        <v>985737948.94948101</v>
      </c>
      <c r="Q2479" t="str">
        <f>VLOOKUP(A2479,Lookup_Tables!$D$2:$E$7,2,FALSE)</f>
        <v>HU</v>
      </c>
      <c r="R2479" t="str">
        <f>IFERROR(VLOOKUP(D2479,Lookup_Tables!$A$2:$B$21,2,FALSE),"All")</f>
        <v>Govt_Plus_Emergency</v>
      </c>
    </row>
    <row r="2480" spans="1:18" hidden="1">
      <c r="A2480">
        <v>1</v>
      </c>
      <c r="B2480">
        <v>3</v>
      </c>
      <c r="C2480" t="s">
        <v>38</v>
      </c>
      <c r="D2480">
        <v>0</v>
      </c>
      <c r="E2480">
        <v>7418490.3371545598</v>
      </c>
      <c r="F2480">
        <v>2469529.842668239</v>
      </c>
      <c r="G2480">
        <v>1169718.9040574301</v>
      </c>
      <c r="H2480">
        <v>17284358.429262199</v>
      </c>
      <c r="I2480">
        <v>23422957.9845552</v>
      </c>
      <c r="J2480">
        <v>57083364.001447901</v>
      </c>
      <c r="K2480">
        <v>165060196.18520001</v>
      </c>
      <c r="L2480">
        <v>351368069.37208903</v>
      </c>
      <c r="M2480">
        <v>485831597.82865399</v>
      </c>
      <c r="N2480">
        <v>713587105.64404905</v>
      </c>
      <c r="O2480">
        <v>1018489226.43513</v>
      </c>
      <c r="Q2480" t="str">
        <f>VLOOKUP(A2480,Lookup_Tables!$D$2:$E$7,2,FALSE)</f>
        <v>HU</v>
      </c>
      <c r="R2480" t="str">
        <f>IFERROR(VLOOKUP(D2480,Lookup_Tables!$A$2:$B$21,2,FALSE),"All")</f>
        <v>Private Assets</v>
      </c>
    </row>
    <row r="2481" spans="1:18" hidden="1">
      <c r="A2481">
        <v>1</v>
      </c>
      <c r="B2481">
        <v>3</v>
      </c>
      <c r="C2481" t="s">
        <v>39</v>
      </c>
      <c r="D2481">
        <v>0</v>
      </c>
      <c r="E2481">
        <v>7374602.2524791202</v>
      </c>
      <c r="F2481">
        <v>2444333.9410923207</v>
      </c>
      <c r="G2481">
        <v>1159757.4052225801</v>
      </c>
      <c r="H2481">
        <v>17039244.4922061</v>
      </c>
      <c r="I2481">
        <v>22807209.731717899</v>
      </c>
      <c r="J2481">
        <v>56259540.265654199</v>
      </c>
      <c r="K2481">
        <v>165060196.18520001</v>
      </c>
      <c r="L2481">
        <v>351368069.37208903</v>
      </c>
      <c r="M2481">
        <v>485831597.82865399</v>
      </c>
      <c r="N2481">
        <v>713574918.21531403</v>
      </c>
      <c r="O2481">
        <v>1018489226.43513</v>
      </c>
      <c r="Q2481" t="str">
        <f>VLOOKUP(A2481,Lookup_Tables!$D$2:$E$7,2,FALSE)</f>
        <v>HU</v>
      </c>
      <c r="R2481" t="str">
        <f>IFERROR(VLOOKUP(D2481,Lookup_Tables!$A$2:$B$21,2,FALSE),"All")</f>
        <v>Private Assets</v>
      </c>
    </row>
    <row r="2482" spans="1:18" hidden="1">
      <c r="A2482">
        <v>1</v>
      </c>
      <c r="B2482">
        <v>3</v>
      </c>
      <c r="C2482" t="s">
        <v>38</v>
      </c>
      <c r="D2482">
        <v>2</v>
      </c>
      <c r="E2482">
        <v>446106.60907576402</v>
      </c>
      <c r="F2482">
        <v>141692.87606372003</v>
      </c>
      <c r="G2482">
        <v>65611.626394588195</v>
      </c>
      <c r="H2482">
        <v>935419.43594955595</v>
      </c>
      <c r="I2482">
        <v>1287317.83324057</v>
      </c>
      <c r="J2482">
        <v>3184896.4886595998</v>
      </c>
      <c r="K2482">
        <v>10757559.4991253</v>
      </c>
      <c r="L2482">
        <v>19545337.9503817</v>
      </c>
      <c r="M2482">
        <v>28783810.8333143</v>
      </c>
      <c r="N2482">
        <v>50733575.018153504</v>
      </c>
      <c r="O2482">
        <v>63593372.234439097</v>
      </c>
      <c r="Q2482" t="str">
        <f>VLOOKUP(A2482,Lookup_Tables!$D$2:$E$7,2,FALSE)</f>
        <v>HU</v>
      </c>
      <c r="R2482" t="str">
        <f>IFERROR(VLOOKUP(D2482,Lookup_Tables!$A$2:$B$21,2,FALSE),"All")</f>
        <v>Bridge</v>
      </c>
    </row>
    <row r="2483" spans="1:18" hidden="1">
      <c r="A2483">
        <v>1</v>
      </c>
      <c r="B2483">
        <v>3</v>
      </c>
      <c r="C2483" t="s">
        <v>39</v>
      </c>
      <c r="D2483">
        <v>2</v>
      </c>
      <c r="E2483">
        <v>443642.85152577702</v>
      </c>
      <c r="F2483">
        <v>142349.93344972574</v>
      </c>
      <c r="G2483">
        <v>64969.625136823197</v>
      </c>
      <c r="H2483">
        <v>901143.61616801703</v>
      </c>
      <c r="I2483">
        <v>1272913.64917627</v>
      </c>
      <c r="J2483">
        <v>3032509.0823580902</v>
      </c>
      <c r="K2483">
        <v>10601492.209898001</v>
      </c>
      <c r="L2483">
        <v>19545337.9503817</v>
      </c>
      <c r="M2483">
        <v>28779101.311582699</v>
      </c>
      <c r="N2483">
        <v>50385471.029214501</v>
      </c>
      <c r="O2483">
        <v>63593372.234439097</v>
      </c>
      <c r="Q2483" t="str">
        <f>VLOOKUP(A2483,Lookup_Tables!$D$2:$E$7,2,FALSE)</f>
        <v>HU</v>
      </c>
      <c r="R2483" t="str">
        <f>IFERROR(VLOOKUP(D2483,Lookup_Tables!$A$2:$B$21,2,FALSE),"All")</f>
        <v>Bridge</v>
      </c>
    </row>
    <row r="2484" spans="1:18" hidden="1">
      <c r="A2484">
        <v>1</v>
      </c>
      <c r="B2484">
        <v>3</v>
      </c>
      <c r="C2484" t="s">
        <v>38</v>
      </c>
      <c r="D2484">
        <v>3</v>
      </c>
      <c r="E2484">
        <v>11741.7258660978</v>
      </c>
      <c r="F2484">
        <v>4058.599313577799</v>
      </c>
      <c r="G2484">
        <v>1213.03484662803</v>
      </c>
      <c r="H2484">
        <v>25778.513213712798</v>
      </c>
      <c r="I2484">
        <v>37353.234708654098</v>
      </c>
      <c r="J2484">
        <v>87092.805386108201</v>
      </c>
      <c r="K2484">
        <v>254008.89357701701</v>
      </c>
      <c r="L2484">
        <v>604259.02106861002</v>
      </c>
      <c r="M2484">
        <v>680105.72921651497</v>
      </c>
      <c r="N2484">
        <v>1177041.55306074</v>
      </c>
      <c r="O2484">
        <v>1657960.0617893699</v>
      </c>
      <c r="Q2484" t="str">
        <f>VLOOKUP(A2484,Lookup_Tables!$D$2:$E$7,2,FALSE)</f>
        <v>HU</v>
      </c>
      <c r="R2484" t="str">
        <f>IFERROR(VLOOKUP(D2484,Lookup_Tables!$A$2:$B$21,2,FALSE),"All")</f>
        <v>Govt Hosp</v>
      </c>
    </row>
    <row r="2485" spans="1:18" hidden="1">
      <c r="A2485">
        <v>1</v>
      </c>
      <c r="B2485">
        <v>3</v>
      </c>
      <c r="C2485" t="s">
        <v>39</v>
      </c>
      <c r="D2485">
        <v>3</v>
      </c>
      <c r="E2485">
        <v>11679.730275539399</v>
      </c>
      <c r="F2485">
        <v>4037.9102407370128</v>
      </c>
      <c r="G2485">
        <v>1178.85460240476</v>
      </c>
      <c r="H2485">
        <v>25661.118752769398</v>
      </c>
      <c r="I2485">
        <v>37023.8352086179</v>
      </c>
      <c r="J2485">
        <v>83902.467548739907</v>
      </c>
      <c r="K2485">
        <v>253643.26979108699</v>
      </c>
      <c r="L2485">
        <v>604259.02106861002</v>
      </c>
      <c r="M2485">
        <v>680105.72921651497</v>
      </c>
      <c r="N2485">
        <v>1176691.96966661</v>
      </c>
      <c r="O2485">
        <v>1657960.0617893699</v>
      </c>
      <c r="Q2485" t="str">
        <f>VLOOKUP(A2485,Lookup_Tables!$D$2:$E$7,2,FALSE)</f>
        <v>HU</v>
      </c>
      <c r="R2485" t="str">
        <f>IFERROR(VLOOKUP(D2485,Lookup_Tables!$A$2:$B$21,2,FALSE),"All")</f>
        <v>Govt Hosp</v>
      </c>
    </row>
    <row r="2486" spans="1:18" hidden="1">
      <c r="A2486">
        <v>1</v>
      </c>
      <c r="B2486">
        <v>3</v>
      </c>
      <c r="C2486" t="s">
        <v>38</v>
      </c>
      <c r="D2486">
        <v>4</v>
      </c>
      <c r="E2486">
        <v>7439.0498301110601</v>
      </c>
      <c r="F2486">
        <v>2381.9664656976211</v>
      </c>
      <c r="G2486">
        <v>945.92198067710603</v>
      </c>
      <c r="H2486">
        <v>17297.118769971501</v>
      </c>
      <c r="I2486">
        <v>26076.6720922366</v>
      </c>
      <c r="J2486">
        <v>55404.762535177601</v>
      </c>
      <c r="K2486">
        <v>183354.49008659701</v>
      </c>
      <c r="L2486">
        <v>355918.13386176497</v>
      </c>
      <c r="M2486">
        <v>438703.10661155899</v>
      </c>
      <c r="N2486">
        <v>768466.56692580204</v>
      </c>
      <c r="O2486">
        <v>1064713.9986795799</v>
      </c>
      <c r="Q2486" t="str">
        <f>VLOOKUP(A2486,Lookup_Tables!$D$2:$E$7,2,FALSE)</f>
        <v>HU</v>
      </c>
      <c r="R2486" t="str">
        <f>IFERROR(VLOOKUP(D2486,Lookup_Tables!$A$2:$B$21,2,FALSE),"All")</f>
        <v>Govt Med Fac</v>
      </c>
    </row>
    <row r="2487" spans="1:18" hidden="1">
      <c r="A2487">
        <v>1</v>
      </c>
      <c r="B2487">
        <v>3</v>
      </c>
      <c r="C2487" t="s">
        <v>39</v>
      </c>
      <c r="D2487">
        <v>4</v>
      </c>
      <c r="E2487">
        <v>7397.2981205247597</v>
      </c>
      <c r="F2487">
        <v>2345.3481326682477</v>
      </c>
      <c r="G2487">
        <v>919.91241955171495</v>
      </c>
      <c r="H2487">
        <v>17159.288028598701</v>
      </c>
      <c r="I2487">
        <v>25877.6272309142</v>
      </c>
      <c r="J2487">
        <v>55404.762535177601</v>
      </c>
      <c r="K2487">
        <v>183354.49008659701</v>
      </c>
      <c r="L2487">
        <v>355918.13386176497</v>
      </c>
      <c r="M2487">
        <v>438703.10661155899</v>
      </c>
      <c r="N2487">
        <v>768466.56692580204</v>
      </c>
      <c r="O2487">
        <v>1064713.9986795799</v>
      </c>
      <c r="Q2487" t="str">
        <f>VLOOKUP(A2487,Lookup_Tables!$D$2:$E$7,2,FALSE)</f>
        <v>HU</v>
      </c>
      <c r="R2487" t="str">
        <f>IFERROR(VLOOKUP(D2487,Lookup_Tables!$A$2:$B$21,2,FALSE),"All")</f>
        <v>Govt Med Fac</v>
      </c>
    </row>
    <row r="2488" spans="1:18" hidden="1">
      <c r="A2488">
        <v>1</v>
      </c>
      <c r="B2488">
        <v>3</v>
      </c>
      <c r="C2488" t="s">
        <v>38</v>
      </c>
      <c r="D2488">
        <v>9</v>
      </c>
      <c r="E2488">
        <v>8745.9686269835802</v>
      </c>
      <c r="F2488">
        <v>3185.9300473826697</v>
      </c>
      <c r="G2488">
        <v>484.72929219628998</v>
      </c>
      <c r="H2488">
        <v>11390.8688258652</v>
      </c>
      <c r="I2488">
        <v>18252.127685716001</v>
      </c>
      <c r="J2488">
        <v>47665.670510811797</v>
      </c>
      <c r="K2488">
        <v>142976.76275298101</v>
      </c>
      <c r="L2488">
        <v>438326.63606760401</v>
      </c>
      <c r="M2488">
        <v>510328.09391894401</v>
      </c>
      <c r="N2488">
        <v>1061638.04048776</v>
      </c>
      <c r="O2488">
        <v>1499492.63369174</v>
      </c>
      <c r="Q2488" t="str">
        <f>VLOOKUP(A2488,Lookup_Tables!$D$2:$E$7,2,FALSE)</f>
        <v>HU</v>
      </c>
      <c r="R2488" t="str">
        <f>IFERROR(VLOOKUP(D2488,Lookup_Tables!$A$2:$B$21,2,FALSE),"All")</f>
        <v>Pub Admin Bldg</v>
      </c>
    </row>
    <row r="2489" spans="1:18" hidden="1">
      <c r="A2489">
        <v>1</v>
      </c>
      <c r="B2489">
        <v>3</v>
      </c>
      <c r="C2489" t="s">
        <v>39</v>
      </c>
      <c r="D2489">
        <v>9</v>
      </c>
      <c r="E2489">
        <v>8704.6556250875401</v>
      </c>
      <c r="F2489">
        <v>3172.8706872919429</v>
      </c>
      <c r="G2489">
        <v>484.72929219628998</v>
      </c>
      <c r="H2489">
        <v>11267.790361986201</v>
      </c>
      <c r="I2489">
        <v>17776.8007233854</v>
      </c>
      <c r="J2489">
        <v>46655.824115608899</v>
      </c>
      <c r="K2489">
        <v>140777.370132212</v>
      </c>
      <c r="L2489">
        <v>438326.63606760401</v>
      </c>
      <c r="M2489">
        <v>510328.09391894401</v>
      </c>
      <c r="N2489">
        <v>1061638.04048776</v>
      </c>
      <c r="O2489">
        <v>1499492.63369174</v>
      </c>
      <c r="Q2489" t="str">
        <f>VLOOKUP(A2489,Lookup_Tables!$D$2:$E$7,2,FALSE)</f>
        <v>HU</v>
      </c>
      <c r="R2489" t="str">
        <f>IFERROR(VLOOKUP(D2489,Lookup_Tables!$A$2:$B$21,2,FALSE),"All")</f>
        <v>Pub Admin Bldg</v>
      </c>
    </row>
    <row r="2490" spans="1:18" hidden="1">
      <c r="A2490">
        <v>1</v>
      </c>
      <c r="B2490">
        <v>3</v>
      </c>
      <c r="C2490" t="s">
        <v>38</v>
      </c>
      <c r="D2490">
        <v>10</v>
      </c>
      <c r="E2490">
        <v>246675.72790268599</v>
      </c>
      <c r="F2490">
        <v>78924.536751188192</v>
      </c>
      <c r="G2490">
        <v>30258.569689414799</v>
      </c>
      <c r="H2490">
        <v>440795.63669301599</v>
      </c>
      <c r="I2490">
        <v>601335.95780841098</v>
      </c>
      <c r="J2490">
        <v>1557271.9660075901</v>
      </c>
      <c r="K2490">
        <v>5720467.6512994496</v>
      </c>
      <c r="L2490">
        <v>11994624.141337199</v>
      </c>
      <c r="M2490">
        <v>16593314.2371362</v>
      </c>
      <c r="N2490">
        <v>26761062.0104414</v>
      </c>
      <c r="O2490">
        <v>38861854.613910899</v>
      </c>
      <c r="Q2490" t="str">
        <f>VLOOKUP(A2490,Lookup_Tables!$D$2:$E$7,2,FALSE)</f>
        <v>HU</v>
      </c>
      <c r="R2490" t="str">
        <f>IFERROR(VLOOKUP(D2490,Lookup_Tables!$A$2:$B$21,2,FALSE),"All")</f>
        <v>Pub School</v>
      </c>
    </row>
    <row r="2491" spans="1:18" hidden="1">
      <c r="A2491">
        <v>1</v>
      </c>
      <c r="B2491">
        <v>3</v>
      </c>
      <c r="C2491" t="s">
        <v>39</v>
      </c>
      <c r="D2491">
        <v>10</v>
      </c>
      <c r="E2491">
        <v>245543.78268625401</v>
      </c>
      <c r="F2491">
        <v>78569.411900510255</v>
      </c>
      <c r="G2491">
        <v>29493.289554716001</v>
      </c>
      <c r="H2491">
        <v>431249.68555629801</v>
      </c>
      <c r="I2491">
        <v>585220.96446331299</v>
      </c>
      <c r="J2491">
        <v>1512032.23326864</v>
      </c>
      <c r="K2491">
        <v>5720467.6512994496</v>
      </c>
      <c r="L2491">
        <v>11994624.141337199</v>
      </c>
      <c r="M2491">
        <v>16593314.2371362</v>
      </c>
      <c r="N2491">
        <v>26761062.0104414</v>
      </c>
      <c r="O2491">
        <v>38861854.613910899</v>
      </c>
      <c r="Q2491" t="str">
        <f>VLOOKUP(A2491,Lookup_Tables!$D$2:$E$7,2,FALSE)</f>
        <v>HU</v>
      </c>
      <c r="R2491" t="str">
        <f>IFERROR(VLOOKUP(D2491,Lookup_Tables!$A$2:$B$21,2,FALSE),"All")</f>
        <v>Pub School</v>
      </c>
    </row>
    <row r="2492" spans="1:18" hidden="1">
      <c r="A2492">
        <v>1</v>
      </c>
      <c r="B2492">
        <v>3</v>
      </c>
      <c r="C2492" t="s">
        <v>38</v>
      </c>
      <c r="D2492">
        <v>11</v>
      </c>
      <c r="E2492">
        <v>109502.392950454</v>
      </c>
      <c r="F2492">
        <v>38564.840566468964</v>
      </c>
      <c r="G2492">
        <v>0</v>
      </c>
      <c r="H2492">
        <v>108513.901290227</v>
      </c>
      <c r="I2492">
        <v>162763.40156665799</v>
      </c>
      <c r="J2492">
        <v>488384.96757308103</v>
      </c>
      <c r="K2492">
        <v>1682097.77354857</v>
      </c>
      <c r="L2492">
        <v>5570755.0480214301</v>
      </c>
      <c r="M2492">
        <v>7777464.5013537798</v>
      </c>
      <c r="N2492">
        <v>13963192.2530823</v>
      </c>
      <c r="O2492">
        <v>19660733.021374799</v>
      </c>
      <c r="Q2492" t="str">
        <f>VLOOKUP(A2492,Lookup_Tables!$D$2:$E$7,2,FALSE)</f>
        <v>HU</v>
      </c>
      <c r="R2492" t="str">
        <f>IFERROR(VLOOKUP(D2492,Lookup_Tables!$A$2:$B$21,2,FALSE),"All")</f>
        <v>Pub Univ</v>
      </c>
    </row>
    <row r="2493" spans="1:18" hidden="1">
      <c r="A2493">
        <v>1</v>
      </c>
      <c r="B2493">
        <v>3</v>
      </c>
      <c r="C2493" t="s">
        <v>39</v>
      </c>
      <c r="D2493">
        <v>11</v>
      </c>
      <c r="E2493">
        <v>109250.979226512</v>
      </c>
      <c r="F2493">
        <v>38403.925636007873</v>
      </c>
      <c r="G2493">
        <v>0</v>
      </c>
      <c r="H2493">
        <v>108513.901290227</v>
      </c>
      <c r="I2493">
        <v>162763.40156665799</v>
      </c>
      <c r="J2493">
        <v>488384.96757308103</v>
      </c>
      <c r="K2493">
        <v>1663998.0148523899</v>
      </c>
      <c r="L2493">
        <v>5570755.0480214301</v>
      </c>
      <c r="M2493">
        <v>7777464.5013537798</v>
      </c>
      <c r="N2493">
        <v>13963192.2530823</v>
      </c>
      <c r="O2493">
        <v>19660733.021374799</v>
      </c>
      <c r="Q2493" t="str">
        <f>VLOOKUP(A2493,Lookup_Tables!$D$2:$E$7,2,FALSE)</f>
        <v>HU</v>
      </c>
      <c r="R2493" t="str">
        <f>IFERROR(VLOOKUP(D2493,Lookup_Tables!$A$2:$B$21,2,FALSE),"All")</f>
        <v>Pub Univ</v>
      </c>
    </row>
    <row r="2494" spans="1:18" hidden="1">
      <c r="A2494">
        <v>1</v>
      </c>
      <c r="B2494">
        <v>3</v>
      </c>
      <c r="C2494" t="s">
        <v>38</v>
      </c>
      <c r="D2494">
        <v>13</v>
      </c>
      <c r="E2494">
        <v>271740.23673281597</v>
      </c>
      <c r="F2494">
        <v>98592.559466814622</v>
      </c>
      <c r="G2494">
        <v>34255.2151365885</v>
      </c>
      <c r="H2494">
        <v>381466.28510108101</v>
      </c>
      <c r="I2494">
        <v>556403.40952278394</v>
      </c>
      <c r="J2494">
        <v>1615950.19991934</v>
      </c>
      <c r="K2494">
        <v>4853702.0808049198</v>
      </c>
      <c r="L2494">
        <v>12173097.663636001</v>
      </c>
      <c r="M2494">
        <v>15391335.906585701</v>
      </c>
      <c r="N2494">
        <v>31890505.211984798</v>
      </c>
      <c r="O2494">
        <v>45856257.1546086</v>
      </c>
      <c r="Q2494" t="str">
        <f>VLOOKUP(A2494,Lookup_Tables!$D$2:$E$7,2,FALSE)</f>
        <v>HU</v>
      </c>
      <c r="R2494" t="str">
        <f>IFERROR(VLOOKUP(D2494,Lookup_Tables!$A$2:$B$21,2,FALSE),"All")</f>
        <v>Residual Inst</v>
      </c>
    </row>
    <row r="2495" spans="1:18" hidden="1">
      <c r="A2495">
        <v>1</v>
      </c>
      <c r="B2495">
        <v>3</v>
      </c>
      <c r="C2495" t="s">
        <v>39</v>
      </c>
      <c r="D2495">
        <v>13</v>
      </c>
      <c r="E2495">
        <v>270281.68552731402</v>
      </c>
      <c r="F2495">
        <v>97749.356888311333</v>
      </c>
      <c r="G2495">
        <v>33322.508849634301</v>
      </c>
      <c r="H2495">
        <v>367991.10860367399</v>
      </c>
      <c r="I2495">
        <v>529983.90205762303</v>
      </c>
      <c r="J2495">
        <v>1612456.3425352799</v>
      </c>
      <c r="K2495">
        <v>4843664.3480731603</v>
      </c>
      <c r="L2495">
        <v>12173097.663636001</v>
      </c>
      <c r="M2495">
        <v>15375253.6836299</v>
      </c>
      <c r="N2495">
        <v>31890505.211984798</v>
      </c>
      <c r="O2495">
        <v>45856257.1546086</v>
      </c>
      <c r="Q2495" t="str">
        <f>VLOOKUP(A2495,Lookup_Tables!$D$2:$E$7,2,FALSE)</f>
        <v>HU</v>
      </c>
      <c r="R2495" t="str">
        <f>IFERROR(VLOOKUP(D2495,Lookup_Tables!$A$2:$B$21,2,FALSE),"All")</f>
        <v>Residual Inst</v>
      </c>
    </row>
    <row r="2496" spans="1:18" hidden="1">
      <c r="A2496">
        <v>1</v>
      </c>
      <c r="B2496">
        <v>3</v>
      </c>
      <c r="C2496" t="s">
        <v>38</v>
      </c>
      <c r="D2496">
        <v>14</v>
      </c>
      <c r="E2496">
        <v>277482.55731287599</v>
      </c>
      <c r="F2496">
        <v>103622.21021229457</v>
      </c>
      <c r="G2496">
        <v>8776.7893963127899</v>
      </c>
      <c r="H2496">
        <v>373367.36492787499</v>
      </c>
      <c r="I2496">
        <v>529276.65022976999</v>
      </c>
      <c r="J2496">
        <v>1334727.9272656699</v>
      </c>
      <c r="K2496">
        <v>5308976.4458507104</v>
      </c>
      <c r="L2496">
        <v>12533141.6019945</v>
      </c>
      <c r="M2496">
        <v>16186797.515804701</v>
      </c>
      <c r="N2496">
        <v>30157351.087415401</v>
      </c>
      <c r="O2496">
        <v>48831353.264321297</v>
      </c>
      <c r="Q2496" t="str">
        <f>VLOOKUP(A2496,Lookup_Tables!$D$2:$E$7,2,FALSE)</f>
        <v>HU</v>
      </c>
      <c r="R2496" t="str">
        <f>IFERROR(VLOOKUP(D2496,Lookup_Tables!$A$2:$B$21,2,FALSE),"All")</f>
        <v>Road</v>
      </c>
    </row>
    <row r="2497" spans="1:18" hidden="1">
      <c r="A2497">
        <v>1</v>
      </c>
      <c r="B2497">
        <v>3</v>
      </c>
      <c r="C2497" t="s">
        <v>39</v>
      </c>
      <c r="D2497">
        <v>14</v>
      </c>
      <c r="E2497">
        <v>276658.49583272298</v>
      </c>
      <c r="F2497">
        <v>103933.09224575537</v>
      </c>
      <c r="G2497">
        <v>8671.3940795561302</v>
      </c>
      <c r="H2497">
        <v>359809.77301937202</v>
      </c>
      <c r="I2497">
        <v>521869.21779107198</v>
      </c>
      <c r="J2497">
        <v>1319335.1898695801</v>
      </c>
      <c r="K2497">
        <v>5151867.9082025103</v>
      </c>
      <c r="L2497">
        <v>12533141.6019945</v>
      </c>
      <c r="M2497">
        <v>16186797.515804701</v>
      </c>
      <c r="N2497">
        <v>30157351.087415401</v>
      </c>
      <c r="O2497">
        <v>48831353.264321297</v>
      </c>
      <c r="Q2497" t="str">
        <f>VLOOKUP(A2497,Lookup_Tables!$D$2:$E$7,2,FALSE)</f>
        <v>HU</v>
      </c>
      <c r="R2497" t="str">
        <f>IFERROR(VLOOKUP(D2497,Lookup_Tables!$A$2:$B$21,2,FALSE),"All")</f>
        <v>Road</v>
      </c>
    </row>
    <row r="2498" spans="1:18" hidden="1">
      <c r="A2498">
        <v>1</v>
      </c>
      <c r="B2498">
        <v>3</v>
      </c>
      <c r="C2498" t="s">
        <v>38</v>
      </c>
      <c r="D2498">
        <v>15</v>
      </c>
      <c r="E2498">
        <v>8797924.6054523494</v>
      </c>
      <c r="F2498">
        <v>3004575.1211454654</v>
      </c>
      <c r="G2498">
        <v>1329112.26342417</v>
      </c>
      <c r="H2498">
        <v>19719152.409870099</v>
      </c>
      <c r="I2498">
        <v>26734107.288796201</v>
      </c>
      <c r="J2498">
        <v>66217044.082565799</v>
      </c>
      <c r="K2498">
        <v>193890114.155563</v>
      </c>
      <c r="L2498">
        <v>409614190.24272501</v>
      </c>
      <c r="M2498">
        <v>570815047.78360796</v>
      </c>
      <c r="N2498">
        <v>837444481.08492601</v>
      </c>
      <c r="O2498">
        <v>1205377213.4698601</v>
      </c>
      <c r="Q2498" t="str">
        <f>VLOOKUP(A2498,Lookup_Tables!$D$2:$E$7,2,FALSE)</f>
        <v>HU</v>
      </c>
      <c r="R2498" t="str">
        <f>IFERROR(VLOOKUP(D2498,Lookup_Tables!$A$2:$B$21,2,FALSE),"All")</f>
        <v>All</v>
      </c>
    </row>
    <row r="2499" spans="1:18" hidden="1">
      <c r="A2499">
        <v>1</v>
      </c>
      <c r="B2499">
        <v>3</v>
      </c>
      <c r="C2499" t="s">
        <v>39</v>
      </c>
      <c r="D2499">
        <v>15</v>
      </c>
      <c r="E2499">
        <v>8747573.1104188599</v>
      </c>
      <c r="F2499">
        <v>2974816.6159801129</v>
      </c>
      <c r="G2499">
        <v>1312410.8800753299</v>
      </c>
      <c r="H2499">
        <v>19205410.6770657</v>
      </c>
      <c r="I2499">
        <v>26112309.4363911</v>
      </c>
      <c r="J2499">
        <v>65429511.651569501</v>
      </c>
      <c r="K2499">
        <v>193890114.155563</v>
      </c>
      <c r="L2499">
        <v>409614190.24272501</v>
      </c>
      <c r="M2499">
        <v>570815047.78360796</v>
      </c>
      <c r="N2499">
        <v>837444481.08492601</v>
      </c>
      <c r="O2499">
        <v>1205377213.4698601</v>
      </c>
      <c r="Q2499" t="str">
        <f>VLOOKUP(A2499,Lookup_Tables!$D$2:$E$7,2,FALSE)</f>
        <v>HU</v>
      </c>
      <c r="R2499" t="str">
        <f>IFERROR(VLOOKUP(D2499,Lookup_Tables!$A$2:$B$21,2,FALSE),"All")</f>
        <v>All</v>
      </c>
    </row>
    <row r="2500" spans="1:18" hidden="1">
      <c r="A2500">
        <v>1</v>
      </c>
      <c r="B2500">
        <v>3</v>
      </c>
      <c r="C2500" t="s">
        <v>38</v>
      </c>
      <c r="D2500">
        <v>16</v>
      </c>
      <c r="E2500">
        <v>1379434.2682977901</v>
      </c>
      <c r="F2500">
        <v>439167.63568541943</v>
      </c>
      <c r="G2500">
        <v>159113.079008356</v>
      </c>
      <c r="H2500">
        <v>2432765.5113900602</v>
      </c>
      <c r="I2500">
        <v>3398672.45508262</v>
      </c>
      <c r="J2500">
        <v>8609365.4081723597</v>
      </c>
      <c r="K2500">
        <v>30325278.4242981</v>
      </c>
      <c r="L2500">
        <v>62231017.542718701</v>
      </c>
      <c r="M2500">
        <v>89040854.110158995</v>
      </c>
      <c r="N2500">
        <v>156440982.14791599</v>
      </c>
      <c r="O2500">
        <v>234712027.500357</v>
      </c>
      <c r="Q2500" t="str">
        <f>VLOOKUP(A2500,Lookup_Tables!$D$2:$E$7,2,FALSE)</f>
        <v>HU</v>
      </c>
      <c r="R2500" t="str">
        <f>IFERROR(VLOOKUP(D2500,Lookup_Tables!$A$2:$B$21,2,FALSE),"All")</f>
        <v>Government_Loss</v>
      </c>
    </row>
    <row r="2501" spans="1:18" hidden="1">
      <c r="A2501">
        <v>1</v>
      </c>
      <c r="B2501">
        <v>3</v>
      </c>
      <c r="C2501" t="s">
        <v>39</v>
      </c>
      <c r="D2501">
        <v>16</v>
      </c>
      <c r="E2501">
        <v>1372996.2579739001</v>
      </c>
      <c r="F2501">
        <v>437762.83920040168</v>
      </c>
      <c r="G2501">
        <v>156103.707596211</v>
      </c>
      <c r="H2501">
        <v>2356771.0880303602</v>
      </c>
      <c r="I2501">
        <v>3315386.2783546802</v>
      </c>
      <c r="J2501">
        <v>8426179.7528512608</v>
      </c>
      <c r="K2501">
        <v>30046425.597030502</v>
      </c>
      <c r="L2501">
        <v>62231017.542718701</v>
      </c>
      <c r="M2501">
        <v>89036144.588427395</v>
      </c>
      <c r="N2501">
        <v>156440982.14791599</v>
      </c>
      <c r="O2501">
        <v>234712027.500357</v>
      </c>
      <c r="Q2501" t="str">
        <f>VLOOKUP(A2501,Lookup_Tables!$D$2:$E$7,2,FALSE)</f>
        <v>HU</v>
      </c>
      <c r="R2501" t="str">
        <f>IFERROR(VLOOKUP(D2501,Lookup_Tables!$A$2:$B$21,2,FALSE),"All")</f>
        <v>Government_Loss</v>
      </c>
    </row>
    <row r="2502" spans="1:18" hidden="1">
      <c r="A2502">
        <v>1</v>
      </c>
      <c r="B2502">
        <v>3</v>
      </c>
      <c r="C2502" t="s">
        <v>38</v>
      </c>
      <c r="D2502">
        <v>17</v>
      </c>
      <c r="E2502">
        <v>1578616.7742983601</v>
      </c>
      <c r="F2502">
        <v>533159.7936058999</v>
      </c>
      <c r="G2502">
        <v>246498.10043157401</v>
      </c>
      <c r="H2502">
        <v>3576783.55823529</v>
      </c>
      <c r="I2502">
        <v>4831017.6413468802</v>
      </c>
      <c r="J2502">
        <v>11877232.254527999</v>
      </c>
      <c r="K2502">
        <v>34663565.847576499</v>
      </c>
      <c r="L2502">
        <v>74173904.848832294</v>
      </c>
      <c r="M2502">
        <v>101605939.63677201</v>
      </c>
      <c r="N2502">
        <v>152932228.381486</v>
      </c>
      <c r="O2502">
        <v>220000142.28746101</v>
      </c>
      <c r="Q2502" t="str">
        <f>VLOOKUP(A2502,Lookup_Tables!$D$2:$E$7,2,FALSE)</f>
        <v>HU</v>
      </c>
      <c r="R2502" t="str">
        <f>IFERROR(VLOOKUP(D2502,Lookup_Tables!$A$2:$B$21,2,FALSE),"All")</f>
        <v>Emergency_Loss</v>
      </c>
    </row>
    <row r="2503" spans="1:18" hidden="1">
      <c r="A2503">
        <v>1</v>
      </c>
      <c r="B2503">
        <v>3</v>
      </c>
      <c r="C2503" t="s">
        <v>39</v>
      </c>
      <c r="D2503">
        <v>17</v>
      </c>
      <c r="E2503">
        <v>1569494.4036685501</v>
      </c>
      <c r="F2503">
        <v>528028.2407257231</v>
      </c>
      <c r="G2503">
        <v>239341.16877119499</v>
      </c>
      <c r="H2503">
        <v>3486322.94187256</v>
      </c>
      <c r="I2503">
        <v>4767512.3201355599</v>
      </c>
      <c r="J2503">
        <v>11712859.7527874</v>
      </c>
      <c r="K2503">
        <v>34663565.847576499</v>
      </c>
      <c r="L2503">
        <v>73706036.497981206</v>
      </c>
      <c r="M2503">
        <v>101605939.63677201</v>
      </c>
      <c r="N2503">
        <v>152932228.381486</v>
      </c>
      <c r="O2503">
        <v>220000142.28746101</v>
      </c>
      <c r="Q2503" t="str">
        <f>VLOOKUP(A2503,Lookup_Tables!$D$2:$E$7,2,FALSE)</f>
        <v>HU</v>
      </c>
      <c r="R2503" t="str">
        <f>IFERROR(VLOOKUP(D2503,Lookup_Tables!$A$2:$B$21,2,FALSE),"All")</f>
        <v>Emergency_Loss</v>
      </c>
    </row>
    <row r="2504" spans="1:18" hidden="1">
      <c r="A2504">
        <v>1</v>
      </c>
      <c r="B2504">
        <v>3</v>
      </c>
      <c r="C2504" t="s">
        <v>38</v>
      </c>
      <c r="D2504">
        <v>18</v>
      </c>
      <c r="E2504">
        <v>2958051.0425961502</v>
      </c>
      <c r="F2504">
        <v>952472.99884811044</v>
      </c>
      <c r="G2504">
        <v>406764.88245220302</v>
      </c>
      <c r="H2504">
        <v>6010908.2996860202</v>
      </c>
      <c r="I2504">
        <v>8221463.3820292801</v>
      </c>
      <c r="J2504">
        <v>20541198.174288001</v>
      </c>
      <c r="K2504">
        <v>66082071.802398302</v>
      </c>
      <c r="L2504">
        <v>135632266.02987799</v>
      </c>
      <c r="M2504">
        <v>184343568.27663901</v>
      </c>
      <c r="N2504">
        <v>325674306.001315</v>
      </c>
      <c r="O2504">
        <v>465663875.07178497</v>
      </c>
      <c r="Q2504" t="str">
        <f>VLOOKUP(A2504,Lookup_Tables!$D$2:$E$7,2,FALSE)</f>
        <v>HU</v>
      </c>
      <c r="R2504" t="str">
        <f>IFERROR(VLOOKUP(D2504,Lookup_Tables!$A$2:$B$21,2,FALSE),"All")</f>
        <v>Govt_Plus_Emergency</v>
      </c>
    </row>
    <row r="2505" spans="1:18" hidden="1">
      <c r="A2505">
        <v>1</v>
      </c>
      <c r="B2505">
        <v>3</v>
      </c>
      <c r="C2505" t="s">
        <v>39</v>
      </c>
      <c r="D2505">
        <v>18</v>
      </c>
      <c r="E2505">
        <v>2942482.9248397001</v>
      </c>
      <c r="F2505">
        <v>942667.45239779912</v>
      </c>
      <c r="G2505">
        <v>393408.42230873398</v>
      </c>
      <c r="H2505">
        <v>5921657.9891637899</v>
      </c>
      <c r="I2505">
        <v>8143136.3531408999</v>
      </c>
      <c r="J2505">
        <v>20209016.053708699</v>
      </c>
      <c r="K2505">
        <v>66082071.802398302</v>
      </c>
      <c r="L2505">
        <v>135632266.02987799</v>
      </c>
      <c r="M2505">
        <v>184343568.27663901</v>
      </c>
      <c r="N2505">
        <v>325674306.001315</v>
      </c>
      <c r="O2505">
        <v>465663875.07178497</v>
      </c>
      <c r="Q2505" t="str">
        <f>VLOOKUP(A2505,Lookup_Tables!$D$2:$E$7,2,FALSE)</f>
        <v>HU</v>
      </c>
      <c r="R2505" t="str">
        <f>IFERROR(VLOOKUP(D2505,Lookup_Tables!$A$2:$B$21,2,FALSE),"All")</f>
        <v>Govt_Plus_Emergency</v>
      </c>
    </row>
    <row r="2506" spans="1:18" hidden="1">
      <c r="A2506">
        <v>1</v>
      </c>
      <c r="B2506">
        <v>4</v>
      </c>
      <c r="C2506" t="s">
        <v>38</v>
      </c>
      <c r="D2506">
        <v>0</v>
      </c>
      <c r="E2506">
        <v>56295963.252863303</v>
      </c>
      <c r="F2506">
        <v>19649695.280471578</v>
      </c>
      <c r="G2506">
        <v>69606658.629515305</v>
      </c>
      <c r="H2506">
        <v>276622974.47500801</v>
      </c>
      <c r="I2506">
        <v>354903375.60788399</v>
      </c>
      <c r="J2506">
        <v>633136342.615821</v>
      </c>
      <c r="K2506">
        <v>1275297788.1419101</v>
      </c>
      <c r="L2506">
        <v>1863507319.51037</v>
      </c>
      <c r="M2506">
        <v>2189087643.2033501</v>
      </c>
      <c r="N2506">
        <v>2798235953.5589099</v>
      </c>
      <c r="O2506">
        <v>4145899617.9398999</v>
      </c>
      <c r="Q2506" t="str">
        <f>VLOOKUP(A2506,Lookup_Tables!$D$2:$E$7,2,FALSE)</f>
        <v>HU</v>
      </c>
      <c r="R2506" t="str">
        <f>IFERROR(VLOOKUP(D2506,Lookup_Tables!$A$2:$B$21,2,FALSE),"All")</f>
        <v>Private Assets</v>
      </c>
    </row>
    <row r="2507" spans="1:18" hidden="1">
      <c r="A2507">
        <v>1</v>
      </c>
      <c r="B2507">
        <v>4</v>
      </c>
      <c r="C2507" t="s">
        <v>39</v>
      </c>
      <c r="D2507">
        <v>0</v>
      </c>
      <c r="E2507">
        <v>54941219.839653902</v>
      </c>
      <c r="F2507">
        <v>19186494.748194925</v>
      </c>
      <c r="G2507">
        <v>65880397.995002396</v>
      </c>
      <c r="H2507">
        <v>266897643.02260101</v>
      </c>
      <c r="I2507">
        <v>331973717.27314502</v>
      </c>
      <c r="J2507">
        <v>616516149.274858</v>
      </c>
      <c r="K2507">
        <v>1264018220.59271</v>
      </c>
      <c r="L2507">
        <v>1823810002.88785</v>
      </c>
      <c r="M2507">
        <v>2174277358.0717802</v>
      </c>
      <c r="N2507">
        <v>2798235953.5589099</v>
      </c>
      <c r="O2507">
        <v>4140414309.9173598</v>
      </c>
      <c r="Q2507" t="str">
        <f>VLOOKUP(A2507,Lookup_Tables!$D$2:$E$7,2,FALSE)</f>
        <v>HU</v>
      </c>
      <c r="R2507" t="str">
        <f>IFERROR(VLOOKUP(D2507,Lookup_Tables!$A$2:$B$21,2,FALSE),"All")</f>
        <v>Private Assets</v>
      </c>
    </row>
    <row r="2508" spans="1:18" hidden="1">
      <c r="A2508">
        <v>1</v>
      </c>
      <c r="B2508">
        <v>4</v>
      </c>
      <c r="C2508" t="s">
        <v>38</v>
      </c>
      <c r="D2508">
        <v>1</v>
      </c>
      <c r="E2508">
        <v>3648392.4367537899</v>
      </c>
      <c r="F2508">
        <v>1191714.6787719107</v>
      </c>
      <c r="G2508">
        <v>3099951.6280369498</v>
      </c>
      <c r="H2508">
        <v>14779240.6623777</v>
      </c>
      <c r="I2508">
        <v>19524279.941881102</v>
      </c>
      <c r="J2508">
        <v>40508160.817456499</v>
      </c>
      <c r="K2508">
        <v>90789970.616200194</v>
      </c>
      <c r="L2508">
        <v>145035847.51852599</v>
      </c>
      <c r="M2508">
        <v>163613746.79764199</v>
      </c>
      <c r="N2508">
        <v>210043268.451662</v>
      </c>
      <c r="O2508">
        <v>370490601.65448898</v>
      </c>
      <c r="Q2508" t="str">
        <f>VLOOKUP(A2508,Lookup_Tables!$D$2:$E$7,2,FALSE)</f>
        <v>HU</v>
      </c>
      <c r="R2508" t="str">
        <f>IFERROR(VLOOKUP(D2508,Lookup_Tables!$A$2:$B$21,2,FALSE),"All")</f>
        <v>Airport</v>
      </c>
    </row>
    <row r="2509" spans="1:18" hidden="1">
      <c r="A2509">
        <v>1</v>
      </c>
      <c r="B2509">
        <v>4</v>
      </c>
      <c r="C2509" t="s">
        <v>39</v>
      </c>
      <c r="D2509">
        <v>1</v>
      </c>
      <c r="E2509">
        <v>3582781.4222413399</v>
      </c>
      <c r="F2509">
        <v>1181850.1457235245</v>
      </c>
      <c r="G2509">
        <v>2967317.9781602202</v>
      </c>
      <c r="H2509">
        <v>13911706.237277901</v>
      </c>
      <c r="I2509">
        <v>19259215.1688977</v>
      </c>
      <c r="J2509">
        <v>38746470.839974001</v>
      </c>
      <c r="K2509">
        <v>88712138.632068604</v>
      </c>
      <c r="L2509">
        <v>139904969.00989801</v>
      </c>
      <c r="M2509">
        <v>161063566.689437</v>
      </c>
      <c r="N2509">
        <v>209809866.216066</v>
      </c>
      <c r="O2509">
        <v>370490601.65448898</v>
      </c>
      <c r="Q2509" t="str">
        <f>VLOOKUP(A2509,Lookup_Tables!$D$2:$E$7,2,FALSE)</f>
        <v>HU</v>
      </c>
      <c r="R2509" t="str">
        <f>IFERROR(VLOOKUP(D2509,Lookup_Tables!$A$2:$B$21,2,FALSE),"All")</f>
        <v>Airport</v>
      </c>
    </row>
    <row r="2510" spans="1:18" hidden="1">
      <c r="A2510">
        <v>1</v>
      </c>
      <c r="B2510">
        <v>4</v>
      </c>
      <c r="C2510" t="s">
        <v>38</v>
      </c>
      <c r="D2510">
        <v>2</v>
      </c>
      <c r="E2510">
        <v>998541.82390234398</v>
      </c>
      <c r="F2510">
        <v>341807.91925316933</v>
      </c>
      <c r="G2510">
        <v>1012627.8712460099</v>
      </c>
      <c r="H2510">
        <v>4450491.6754130796</v>
      </c>
      <c r="I2510">
        <v>5645159.1458263705</v>
      </c>
      <c r="J2510">
        <v>11088802.834147399</v>
      </c>
      <c r="K2510">
        <v>23256998.000247698</v>
      </c>
      <c r="L2510">
        <v>36680082.238253199</v>
      </c>
      <c r="M2510">
        <v>41636199.782657303</v>
      </c>
      <c r="N2510">
        <v>55286205.782602899</v>
      </c>
      <c r="O2510">
        <v>88625797.313983694</v>
      </c>
      <c r="Q2510" t="str">
        <f>VLOOKUP(A2510,Lookup_Tables!$D$2:$E$7,2,FALSE)</f>
        <v>HU</v>
      </c>
      <c r="R2510" t="str">
        <f>IFERROR(VLOOKUP(D2510,Lookup_Tables!$A$2:$B$21,2,FALSE),"All")</f>
        <v>Bridge</v>
      </c>
    </row>
    <row r="2511" spans="1:18" hidden="1">
      <c r="A2511">
        <v>1</v>
      </c>
      <c r="B2511">
        <v>4</v>
      </c>
      <c r="C2511" t="s">
        <v>39</v>
      </c>
      <c r="D2511">
        <v>2</v>
      </c>
      <c r="E2511">
        <v>977675.07842556795</v>
      </c>
      <c r="F2511">
        <v>334741.38777477585</v>
      </c>
      <c r="G2511">
        <v>959393.10468620597</v>
      </c>
      <c r="H2511">
        <v>4244641.2758476296</v>
      </c>
      <c r="I2511">
        <v>5451125.4205550002</v>
      </c>
      <c r="J2511">
        <v>10732184.014581099</v>
      </c>
      <c r="K2511">
        <v>23256998.000247698</v>
      </c>
      <c r="L2511">
        <v>36680082.238253199</v>
      </c>
      <c r="M2511">
        <v>40332209.100181602</v>
      </c>
      <c r="N2511">
        <v>54844056.817023098</v>
      </c>
      <c r="O2511">
        <v>88595440.208827004</v>
      </c>
      <c r="Q2511" t="str">
        <f>VLOOKUP(A2511,Lookup_Tables!$D$2:$E$7,2,FALSE)</f>
        <v>HU</v>
      </c>
      <c r="R2511" t="str">
        <f>IFERROR(VLOOKUP(D2511,Lookup_Tables!$A$2:$B$21,2,FALSE),"All")</f>
        <v>Bridge</v>
      </c>
    </row>
    <row r="2512" spans="1:18" hidden="1">
      <c r="A2512">
        <v>1</v>
      </c>
      <c r="B2512">
        <v>4</v>
      </c>
      <c r="C2512" t="s">
        <v>38</v>
      </c>
      <c r="D2512">
        <v>3</v>
      </c>
      <c r="E2512">
        <v>90690.792736958698</v>
      </c>
      <c r="F2512">
        <v>31649.157305939756</v>
      </c>
      <c r="G2512">
        <v>112605.54374717599</v>
      </c>
      <c r="H2512">
        <v>441793.11261651397</v>
      </c>
      <c r="I2512">
        <v>552938.96279996098</v>
      </c>
      <c r="J2512">
        <v>1019046.6205368</v>
      </c>
      <c r="K2512">
        <v>2054760.3625558501</v>
      </c>
      <c r="L2512">
        <v>3118679.14555139</v>
      </c>
      <c r="M2512">
        <v>3412655.9124569902</v>
      </c>
      <c r="N2512">
        <v>4494751.6649708198</v>
      </c>
      <c r="O2512">
        <v>7064485.6016482003</v>
      </c>
      <c r="Q2512" t="str">
        <f>VLOOKUP(A2512,Lookup_Tables!$D$2:$E$7,2,FALSE)</f>
        <v>HU</v>
      </c>
      <c r="R2512" t="str">
        <f>IFERROR(VLOOKUP(D2512,Lookup_Tables!$A$2:$B$21,2,FALSE),"All")</f>
        <v>Govt Hosp</v>
      </c>
    </row>
    <row r="2513" spans="1:18" hidden="1">
      <c r="A2513">
        <v>1</v>
      </c>
      <c r="B2513">
        <v>4</v>
      </c>
      <c r="C2513" t="s">
        <v>39</v>
      </c>
      <c r="D2513">
        <v>3</v>
      </c>
      <c r="E2513">
        <v>88455.624860132404</v>
      </c>
      <c r="F2513">
        <v>30967.017810935235</v>
      </c>
      <c r="G2513">
        <v>106176.812815488</v>
      </c>
      <c r="H2513">
        <v>415934.876733499</v>
      </c>
      <c r="I2513">
        <v>529947.54593648994</v>
      </c>
      <c r="J2513">
        <v>991128.30477400695</v>
      </c>
      <c r="K2513">
        <v>2034183.1474502599</v>
      </c>
      <c r="L2513">
        <v>2979746.27211197</v>
      </c>
      <c r="M2513">
        <v>3339634.7460831101</v>
      </c>
      <c r="N2513">
        <v>4473432.0520158401</v>
      </c>
      <c r="O2513">
        <v>7064485.6016482003</v>
      </c>
      <c r="Q2513" t="str">
        <f>VLOOKUP(A2513,Lookup_Tables!$D$2:$E$7,2,FALSE)</f>
        <v>HU</v>
      </c>
      <c r="R2513" t="str">
        <f>IFERROR(VLOOKUP(D2513,Lookup_Tables!$A$2:$B$21,2,FALSE),"All")</f>
        <v>Govt Hosp</v>
      </c>
    </row>
    <row r="2514" spans="1:18" hidden="1">
      <c r="A2514">
        <v>1</v>
      </c>
      <c r="B2514">
        <v>4</v>
      </c>
      <c r="C2514" t="s">
        <v>38</v>
      </c>
      <c r="D2514">
        <v>4</v>
      </c>
      <c r="E2514">
        <v>68267.314716581095</v>
      </c>
      <c r="F2514">
        <v>23749.625243379342</v>
      </c>
      <c r="G2514">
        <v>88365.099907785101</v>
      </c>
      <c r="H2514">
        <v>340756.010440538</v>
      </c>
      <c r="I2514">
        <v>440299.19971375598</v>
      </c>
      <c r="J2514">
        <v>768257.83524684096</v>
      </c>
      <c r="K2514">
        <v>1504803.26011162</v>
      </c>
      <c r="L2514">
        <v>2203843.8027212801</v>
      </c>
      <c r="M2514">
        <v>2597736.2261983701</v>
      </c>
      <c r="N2514">
        <v>3316011.08418513</v>
      </c>
      <c r="O2514">
        <v>5151499.0857619597</v>
      </c>
      <c r="Q2514" t="str">
        <f>VLOOKUP(A2514,Lookup_Tables!$D$2:$E$7,2,FALSE)</f>
        <v>HU</v>
      </c>
      <c r="R2514" t="str">
        <f>IFERROR(VLOOKUP(D2514,Lookup_Tables!$A$2:$B$21,2,FALSE),"All")</f>
        <v>Govt Med Fac</v>
      </c>
    </row>
    <row r="2515" spans="1:18" hidden="1">
      <c r="A2515">
        <v>1</v>
      </c>
      <c r="B2515">
        <v>4</v>
      </c>
      <c r="C2515" t="s">
        <v>39</v>
      </c>
      <c r="D2515">
        <v>4</v>
      </c>
      <c r="E2515">
        <v>66549.144835989806</v>
      </c>
      <c r="F2515">
        <v>23364.435971555133</v>
      </c>
      <c r="G2515">
        <v>84218.999613678694</v>
      </c>
      <c r="H2515">
        <v>317982.19527310302</v>
      </c>
      <c r="I2515">
        <v>408166.30024937599</v>
      </c>
      <c r="J2515">
        <v>748504.55546038295</v>
      </c>
      <c r="K2515">
        <v>1476583.5471201199</v>
      </c>
      <c r="L2515">
        <v>2154771.8090392202</v>
      </c>
      <c r="M2515">
        <v>2542784.3450102</v>
      </c>
      <c r="N2515">
        <v>3316011.08418513</v>
      </c>
      <c r="O2515">
        <v>5145155.6762994304</v>
      </c>
      <c r="Q2515" t="str">
        <f>VLOOKUP(A2515,Lookup_Tables!$D$2:$E$7,2,FALSE)</f>
        <v>HU</v>
      </c>
      <c r="R2515" t="str">
        <f>IFERROR(VLOOKUP(D2515,Lookup_Tables!$A$2:$B$21,2,FALSE),"All")</f>
        <v>Govt Med Fac</v>
      </c>
    </row>
    <row r="2516" spans="1:18" hidden="1">
      <c r="A2516">
        <v>1</v>
      </c>
      <c r="B2516">
        <v>4</v>
      </c>
      <c r="C2516" t="s">
        <v>38</v>
      </c>
      <c r="D2516">
        <v>6</v>
      </c>
      <c r="E2516">
        <v>404017.40840063099</v>
      </c>
      <c r="F2516">
        <v>133135.84796214325</v>
      </c>
      <c r="G2516">
        <v>428232.27470298199</v>
      </c>
      <c r="H2516">
        <v>1822816.5982703499</v>
      </c>
      <c r="I2516">
        <v>2355229.9081369801</v>
      </c>
      <c r="J2516">
        <v>4608055.8039549598</v>
      </c>
      <c r="K2516">
        <v>9216514.4080449194</v>
      </c>
      <c r="L2516">
        <v>14839087.863894099</v>
      </c>
      <c r="M2516">
        <v>16522577.923268599</v>
      </c>
      <c r="N2516">
        <v>24280672.834122401</v>
      </c>
      <c r="O2516">
        <v>37304403.009729899</v>
      </c>
      <c r="Q2516" t="str">
        <f>VLOOKUP(A2516,Lookup_Tables!$D$2:$E$7,2,FALSE)</f>
        <v>HU</v>
      </c>
      <c r="R2516" t="str">
        <f>IFERROR(VLOOKUP(D2516,Lookup_Tables!$A$2:$B$21,2,FALSE),"All")</f>
        <v>Port</v>
      </c>
    </row>
    <row r="2517" spans="1:18" hidden="1">
      <c r="A2517">
        <v>1</v>
      </c>
      <c r="B2517">
        <v>4</v>
      </c>
      <c r="C2517" t="s">
        <v>39</v>
      </c>
      <c r="D2517">
        <v>6</v>
      </c>
      <c r="E2517">
        <v>395171.34914208902</v>
      </c>
      <c r="F2517">
        <v>129148.03379497543</v>
      </c>
      <c r="G2517">
        <v>404705.22516020498</v>
      </c>
      <c r="H2517">
        <v>1787826.30540008</v>
      </c>
      <c r="I2517">
        <v>2277727.149334</v>
      </c>
      <c r="J2517">
        <v>4506079.3654302396</v>
      </c>
      <c r="K2517">
        <v>9128543.2515605502</v>
      </c>
      <c r="L2517">
        <v>14128902.3461814</v>
      </c>
      <c r="M2517">
        <v>16522577.923268599</v>
      </c>
      <c r="N2517">
        <v>24270494.995496601</v>
      </c>
      <c r="O2517">
        <v>37304403.009729899</v>
      </c>
      <c r="Q2517" t="str">
        <f>VLOOKUP(A2517,Lookup_Tables!$D$2:$E$7,2,FALSE)</f>
        <v>HU</v>
      </c>
      <c r="R2517" t="str">
        <f>IFERROR(VLOOKUP(D2517,Lookup_Tables!$A$2:$B$21,2,FALSE),"All")</f>
        <v>Port</v>
      </c>
    </row>
    <row r="2518" spans="1:18" hidden="1">
      <c r="A2518">
        <v>1</v>
      </c>
      <c r="B2518">
        <v>4</v>
      </c>
      <c r="C2518" t="s">
        <v>38</v>
      </c>
      <c r="D2518">
        <v>9</v>
      </c>
      <c r="E2518">
        <v>49688.467133321603</v>
      </c>
      <c r="F2518">
        <v>17226.236110883499</v>
      </c>
      <c r="G2518">
        <v>55079.756149211498</v>
      </c>
      <c r="H2518">
        <v>229159.30943811199</v>
      </c>
      <c r="I2518">
        <v>292161.345769596</v>
      </c>
      <c r="J2518">
        <v>566188.96702344297</v>
      </c>
      <c r="K2518">
        <v>1113034.7433301299</v>
      </c>
      <c r="L2518">
        <v>1762738.4392532599</v>
      </c>
      <c r="M2518">
        <v>2015786.5814465799</v>
      </c>
      <c r="N2518">
        <v>2710629.8103032801</v>
      </c>
      <c r="O2518">
        <v>4002227.7243087301</v>
      </c>
      <c r="Q2518" t="str">
        <f>VLOOKUP(A2518,Lookup_Tables!$D$2:$E$7,2,FALSE)</f>
        <v>HU</v>
      </c>
      <c r="R2518" t="str">
        <f>IFERROR(VLOOKUP(D2518,Lookup_Tables!$A$2:$B$21,2,FALSE),"All")</f>
        <v>Pub Admin Bldg</v>
      </c>
    </row>
    <row r="2519" spans="1:18" hidden="1">
      <c r="A2519">
        <v>1</v>
      </c>
      <c r="B2519">
        <v>4</v>
      </c>
      <c r="C2519" t="s">
        <v>39</v>
      </c>
      <c r="D2519">
        <v>9</v>
      </c>
      <c r="E2519">
        <v>48585.419443804101</v>
      </c>
      <c r="F2519">
        <v>16876.397310207532</v>
      </c>
      <c r="G2519">
        <v>52455.379568512501</v>
      </c>
      <c r="H2519">
        <v>220647.97274742401</v>
      </c>
      <c r="I2519">
        <v>273797.58578834101</v>
      </c>
      <c r="J2519">
        <v>546851.50090763101</v>
      </c>
      <c r="K2519">
        <v>1109509.92875899</v>
      </c>
      <c r="L2519">
        <v>1738667.0623500601</v>
      </c>
      <c r="M2519">
        <v>1986244.6623285799</v>
      </c>
      <c r="N2519">
        <v>2710629.8103032801</v>
      </c>
      <c r="O2519">
        <v>4002227.7243087301</v>
      </c>
      <c r="Q2519" t="str">
        <f>VLOOKUP(A2519,Lookup_Tables!$D$2:$E$7,2,FALSE)</f>
        <v>HU</v>
      </c>
      <c r="R2519" t="str">
        <f>IFERROR(VLOOKUP(D2519,Lookup_Tables!$A$2:$B$21,2,FALSE),"All")</f>
        <v>Pub Admin Bldg</v>
      </c>
    </row>
    <row r="2520" spans="1:18" hidden="1">
      <c r="A2520">
        <v>1</v>
      </c>
      <c r="B2520">
        <v>4</v>
      </c>
      <c r="C2520" t="s">
        <v>38</v>
      </c>
      <c r="D2520">
        <v>10</v>
      </c>
      <c r="E2520">
        <v>895457.20436930098</v>
      </c>
      <c r="F2520">
        <v>302614.18390528159</v>
      </c>
      <c r="G2520">
        <v>812652.00037507899</v>
      </c>
      <c r="H2520">
        <v>3826278.9784876201</v>
      </c>
      <c r="I2520">
        <v>4909639.54577641</v>
      </c>
      <c r="J2520">
        <v>10000985.312968699</v>
      </c>
      <c r="K2520">
        <v>22302186.258102398</v>
      </c>
      <c r="L2520">
        <v>34354822.9865731</v>
      </c>
      <c r="M2520">
        <v>39228962.376644798</v>
      </c>
      <c r="N2520">
        <v>51422825.949349403</v>
      </c>
      <c r="O2520">
        <v>77357158.809702605</v>
      </c>
      <c r="Q2520" t="str">
        <f>VLOOKUP(A2520,Lookup_Tables!$D$2:$E$7,2,FALSE)</f>
        <v>HU</v>
      </c>
      <c r="R2520" t="str">
        <f>IFERROR(VLOOKUP(D2520,Lookup_Tables!$A$2:$B$21,2,FALSE),"All")</f>
        <v>Pub School</v>
      </c>
    </row>
    <row r="2521" spans="1:18" hidden="1">
      <c r="A2521">
        <v>1</v>
      </c>
      <c r="B2521">
        <v>4</v>
      </c>
      <c r="C2521" t="s">
        <v>39</v>
      </c>
      <c r="D2521">
        <v>10</v>
      </c>
      <c r="E2521">
        <v>879077.45454629499</v>
      </c>
      <c r="F2521">
        <v>295819.4940790853</v>
      </c>
      <c r="G2521">
        <v>773963.82012057805</v>
      </c>
      <c r="H2521">
        <v>3633615.3039469002</v>
      </c>
      <c r="I2521">
        <v>4820765.7038853802</v>
      </c>
      <c r="J2521">
        <v>9811250.8917883299</v>
      </c>
      <c r="K2521">
        <v>22173549.038834799</v>
      </c>
      <c r="L2521">
        <v>33264802.987003598</v>
      </c>
      <c r="M2521">
        <v>38678705.731876001</v>
      </c>
      <c r="N2521">
        <v>51422825.949349403</v>
      </c>
      <c r="O2521">
        <v>77293862.626863107</v>
      </c>
      <c r="Q2521" t="str">
        <f>VLOOKUP(A2521,Lookup_Tables!$D$2:$E$7,2,FALSE)</f>
        <v>HU</v>
      </c>
      <c r="R2521" t="str">
        <f>IFERROR(VLOOKUP(D2521,Lookup_Tables!$A$2:$B$21,2,FALSE),"All")</f>
        <v>Pub School</v>
      </c>
    </row>
    <row r="2522" spans="1:18" hidden="1">
      <c r="A2522">
        <v>1</v>
      </c>
      <c r="B2522">
        <v>4</v>
      </c>
      <c r="C2522" t="s">
        <v>38</v>
      </c>
      <c r="D2522">
        <v>11</v>
      </c>
      <c r="E2522">
        <v>366797.538862927</v>
      </c>
      <c r="F2522">
        <v>114719.18474862236</v>
      </c>
      <c r="G2522">
        <v>277289.946978222</v>
      </c>
      <c r="H2522">
        <v>1492089.3306663299</v>
      </c>
      <c r="I2522">
        <v>1908011.1640033601</v>
      </c>
      <c r="J2522">
        <v>3954595.7826585802</v>
      </c>
      <c r="K2522">
        <v>9209753.3170811795</v>
      </c>
      <c r="L2522">
        <v>15474969.2852815</v>
      </c>
      <c r="M2522">
        <v>17105879.261744</v>
      </c>
      <c r="N2522">
        <v>25391245.956288502</v>
      </c>
      <c r="O2522">
        <v>39380849.447147399</v>
      </c>
      <c r="Q2522" t="str">
        <f>VLOOKUP(A2522,Lookup_Tables!$D$2:$E$7,2,FALSE)</f>
        <v>HU</v>
      </c>
      <c r="R2522" t="str">
        <f>IFERROR(VLOOKUP(D2522,Lookup_Tables!$A$2:$B$21,2,FALSE),"All")</f>
        <v>Pub Univ</v>
      </c>
    </row>
    <row r="2523" spans="1:18" hidden="1">
      <c r="A2523">
        <v>1</v>
      </c>
      <c r="B2523">
        <v>4</v>
      </c>
      <c r="C2523" t="s">
        <v>39</v>
      </c>
      <c r="D2523">
        <v>11</v>
      </c>
      <c r="E2523">
        <v>360990.43767836603</v>
      </c>
      <c r="F2523">
        <v>112707.65426570692</v>
      </c>
      <c r="G2523">
        <v>264088.74908242602</v>
      </c>
      <c r="H2523">
        <v>1419407.6863372901</v>
      </c>
      <c r="I2523">
        <v>1841891.27878731</v>
      </c>
      <c r="J2523">
        <v>3829146.6923720301</v>
      </c>
      <c r="K2523">
        <v>9209753.3170811795</v>
      </c>
      <c r="L2523">
        <v>15250536.399365</v>
      </c>
      <c r="M2523">
        <v>17105879.261744</v>
      </c>
      <c r="N2523">
        <v>25232813.7041195</v>
      </c>
      <c r="O2523">
        <v>39380849.447147399</v>
      </c>
      <c r="Q2523" t="str">
        <f>VLOOKUP(A2523,Lookup_Tables!$D$2:$E$7,2,FALSE)</f>
        <v>HU</v>
      </c>
      <c r="R2523" t="str">
        <f>IFERROR(VLOOKUP(D2523,Lookup_Tables!$A$2:$B$21,2,FALSE),"All")</f>
        <v>Pub Univ</v>
      </c>
    </row>
    <row r="2524" spans="1:18" hidden="1">
      <c r="A2524">
        <v>1</v>
      </c>
      <c r="B2524">
        <v>4</v>
      </c>
      <c r="C2524" t="s">
        <v>38</v>
      </c>
      <c r="D2524">
        <v>13</v>
      </c>
      <c r="E2524">
        <v>864490.63287754299</v>
      </c>
      <c r="F2524">
        <v>288640.17137115577</v>
      </c>
      <c r="G2524">
        <v>784003.18089182302</v>
      </c>
      <c r="H2524">
        <v>3751143.8541179402</v>
      </c>
      <c r="I2524">
        <v>4718798.3669629795</v>
      </c>
      <c r="J2524">
        <v>9513601.1738482192</v>
      </c>
      <c r="K2524">
        <v>21722989.324590001</v>
      </c>
      <c r="L2524">
        <v>32831589.315592799</v>
      </c>
      <c r="M2524">
        <v>38998372.646715596</v>
      </c>
      <c r="N2524">
        <v>50814297.855312303</v>
      </c>
      <c r="O2524">
        <v>75491745.798998401</v>
      </c>
      <c r="Q2524" t="str">
        <f>VLOOKUP(A2524,Lookup_Tables!$D$2:$E$7,2,FALSE)</f>
        <v>HU</v>
      </c>
      <c r="R2524" t="str">
        <f>IFERROR(VLOOKUP(D2524,Lookup_Tables!$A$2:$B$21,2,FALSE),"All")</f>
        <v>Residual Inst</v>
      </c>
    </row>
    <row r="2525" spans="1:18" hidden="1">
      <c r="A2525">
        <v>1</v>
      </c>
      <c r="B2525">
        <v>4</v>
      </c>
      <c r="C2525" t="s">
        <v>39</v>
      </c>
      <c r="D2525">
        <v>13</v>
      </c>
      <c r="E2525">
        <v>848484.68087248097</v>
      </c>
      <c r="F2525">
        <v>284683.71438116871</v>
      </c>
      <c r="G2525">
        <v>753169.57512087701</v>
      </c>
      <c r="H2525">
        <v>3529705.0783156399</v>
      </c>
      <c r="I2525">
        <v>4597592.3964049099</v>
      </c>
      <c r="J2525">
        <v>9153875.8659087904</v>
      </c>
      <c r="K2525">
        <v>21363092.687769402</v>
      </c>
      <c r="L2525">
        <v>32732869.999956898</v>
      </c>
      <c r="M2525">
        <v>38225415.359797403</v>
      </c>
      <c r="N2525">
        <v>50814297.855312303</v>
      </c>
      <c r="O2525">
        <v>75425975.730048701</v>
      </c>
      <c r="Q2525" t="str">
        <f>VLOOKUP(A2525,Lookup_Tables!$D$2:$E$7,2,FALSE)</f>
        <v>HU</v>
      </c>
      <c r="R2525" t="str">
        <f>IFERROR(VLOOKUP(D2525,Lookup_Tables!$A$2:$B$21,2,FALSE),"All")</f>
        <v>Residual Inst</v>
      </c>
    </row>
    <row r="2526" spans="1:18" hidden="1">
      <c r="A2526">
        <v>1</v>
      </c>
      <c r="B2526">
        <v>4</v>
      </c>
      <c r="C2526" t="s">
        <v>38</v>
      </c>
      <c r="D2526">
        <v>14</v>
      </c>
      <c r="E2526">
        <v>1016768.16817373</v>
      </c>
      <c r="F2526">
        <v>382832.76431438478</v>
      </c>
      <c r="G2526">
        <v>726374.57164910703</v>
      </c>
      <c r="H2526">
        <v>3420470.0539659001</v>
      </c>
      <c r="I2526">
        <v>4385116.8267837297</v>
      </c>
      <c r="J2526">
        <v>9280687.7118875701</v>
      </c>
      <c r="K2526">
        <v>22320922.729495</v>
      </c>
      <c r="L2526">
        <v>39803060.635378398</v>
      </c>
      <c r="M2526">
        <v>44688271.243111998</v>
      </c>
      <c r="N2526">
        <v>65623477.686167598</v>
      </c>
      <c r="O2526">
        <v>109867003.151545</v>
      </c>
      <c r="Q2526" t="str">
        <f>VLOOKUP(A2526,Lookup_Tables!$D$2:$E$7,2,FALSE)</f>
        <v>HU</v>
      </c>
      <c r="R2526" t="str">
        <f>IFERROR(VLOOKUP(D2526,Lookup_Tables!$A$2:$B$21,2,FALSE),"All")</f>
        <v>Road</v>
      </c>
    </row>
    <row r="2527" spans="1:18" hidden="1">
      <c r="A2527">
        <v>1</v>
      </c>
      <c r="B2527">
        <v>4</v>
      </c>
      <c r="C2527" t="s">
        <v>39</v>
      </c>
      <c r="D2527">
        <v>14</v>
      </c>
      <c r="E2527">
        <v>1003752.59675458</v>
      </c>
      <c r="F2527">
        <v>378013.44988541817</v>
      </c>
      <c r="G2527">
        <v>691284.00606346596</v>
      </c>
      <c r="H2527">
        <v>3274114.3112041899</v>
      </c>
      <c r="I2527">
        <v>4261926.5206254404</v>
      </c>
      <c r="J2527">
        <v>9122477.6326421909</v>
      </c>
      <c r="K2527">
        <v>22150734.5362009</v>
      </c>
      <c r="L2527">
        <v>38771283.307111502</v>
      </c>
      <c r="M2527">
        <v>44688271.243111998</v>
      </c>
      <c r="N2527">
        <v>65623477.686167598</v>
      </c>
      <c r="O2527">
        <v>109859241.628098</v>
      </c>
      <c r="Q2527" t="str">
        <f>VLOOKUP(A2527,Lookup_Tables!$D$2:$E$7,2,FALSE)</f>
        <v>HU</v>
      </c>
      <c r="R2527" t="str">
        <f>IFERROR(VLOOKUP(D2527,Lookup_Tables!$A$2:$B$21,2,FALSE),"All")</f>
        <v>Road</v>
      </c>
    </row>
    <row r="2528" spans="1:18" hidden="1">
      <c r="A2528">
        <v>1</v>
      </c>
      <c r="B2528">
        <v>4</v>
      </c>
      <c r="C2528" t="s">
        <v>38</v>
      </c>
      <c r="D2528">
        <v>15</v>
      </c>
      <c r="E2528">
        <v>64699075.040790796</v>
      </c>
      <c r="F2528">
        <v>22623476.868894607</v>
      </c>
      <c r="G2528">
        <v>77143055.2030949</v>
      </c>
      <c r="H2528">
        <v>309792011.11971998</v>
      </c>
      <c r="I2528">
        <v>400286421.61245501</v>
      </c>
      <c r="J2528">
        <v>720882041.96450901</v>
      </c>
      <c r="K2528">
        <v>1482362849.9356101</v>
      </c>
      <c r="L2528">
        <v>2177512893.5977201</v>
      </c>
      <c r="M2528">
        <v>2555284253.0849099</v>
      </c>
      <c r="N2528">
        <v>3273612439.3933301</v>
      </c>
      <c r="O2528">
        <v>4862254290.5769901</v>
      </c>
      <c r="Q2528" t="str">
        <f>VLOOKUP(A2528,Lookup_Tables!$D$2:$E$7,2,FALSE)</f>
        <v>HU</v>
      </c>
      <c r="R2528" t="str">
        <f>IFERROR(VLOOKUP(D2528,Lookup_Tables!$A$2:$B$21,2,FALSE),"All")</f>
        <v>All</v>
      </c>
    </row>
    <row r="2529" spans="1:18" hidden="1">
      <c r="A2529">
        <v>1</v>
      </c>
      <c r="B2529">
        <v>4</v>
      </c>
      <c r="C2529" t="s">
        <v>39</v>
      </c>
      <c r="D2529">
        <v>15</v>
      </c>
      <c r="E2529">
        <v>63190418.837091401</v>
      </c>
      <c r="F2529">
        <v>22010585.406537712</v>
      </c>
      <c r="G2529">
        <v>73159252.814695597</v>
      </c>
      <c r="H2529">
        <v>301716382.54267597</v>
      </c>
      <c r="I2529">
        <v>378522024.02847397</v>
      </c>
      <c r="J2529">
        <v>700708042.76050901</v>
      </c>
      <c r="K2529">
        <v>1480118912.1682999</v>
      </c>
      <c r="L2529">
        <v>2123325303.56932</v>
      </c>
      <c r="M2529">
        <v>2535584686.1424398</v>
      </c>
      <c r="N2529">
        <v>3273612439.3933301</v>
      </c>
      <c r="O2529">
        <v>4856093543.3324699</v>
      </c>
      <c r="Q2529" t="str">
        <f>VLOOKUP(A2529,Lookup_Tables!$D$2:$E$7,2,FALSE)</f>
        <v>HU</v>
      </c>
      <c r="R2529" t="str">
        <f>IFERROR(VLOOKUP(D2529,Lookup_Tables!$A$2:$B$21,2,FALSE),"All")</f>
        <v>All</v>
      </c>
    </row>
    <row r="2530" spans="1:18" hidden="1">
      <c r="A2530">
        <v>1</v>
      </c>
      <c r="B2530">
        <v>4</v>
      </c>
      <c r="C2530" t="s">
        <v>38</v>
      </c>
      <c r="D2530">
        <v>16</v>
      </c>
      <c r="E2530">
        <v>8403111.7879271992</v>
      </c>
      <c r="F2530">
        <v>2895366.5250907689</v>
      </c>
      <c r="G2530">
        <v>7536642.48709282</v>
      </c>
      <c r="H2530">
        <v>35236760.780236401</v>
      </c>
      <c r="I2530">
        <v>45708873.061539598</v>
      </c>
      <c r="J2530">
        <v>91502446.579878196</v>
      </c>
      <c r="K2530">
        <v>206522362.37617099</v>
      </c>
      <c r="L2530">
        <v>319084484.29527402</v>
      </c>
      <c r="M2530">
        <v>376365724.35801798</v>
      </c>
      <c r="N2530">
        <v>475376485.83442497</v>
      </c>
      <c r="O2530">
        <v>716354672.63709295</v>
      </c>
      <c r="Q2530" t="str">
        <f>VLOOKUP(A2530,Lookup_Tables!$D$2:$E$7,2,FALSE)</f>
        <v>HU</v>
      </c>
      <c r="R2530" t="str">
        <f>IFERROR(VLOOKUP(D2530,Lookup_Tables!$A$2:$B$21,2,FALSE),"All")</f>
        <v>Government_Loss</v>
      </c>
    </row>
    <row r="2531" spans="1:18" hidden="1">
      <c r="A2531">
        <v>1</v>
      </c>
      <c r="B2531">
        <v>4</v>
      </c>
      <c r="C2531" t="s">
        <v>39</v>
      </c>
      <c r="D2531">
        <v>16</v>
      </c>
      <c r="E2531">
        <v>8249469.0123897502</v>
      </c>
      <c r="F2531">
        <v>2855998.5751924254</v>
      </c>
      <c r="G2531">
        <v>7195278.4987751404</v>
      </c>
      <c r="H2531">
        <v>33996341.513167098</v>
      </c>
      <c r="I2531">
        <v>43995534.416335501</v>
      </c>
      <c r="J2531">
        <v>89478994.738305405</v>
      </c>
      <c r="K2531">
        <v>204580698.65322301</v>
      </c>
      <c r="L2531">
        <v>305189465.69339502</v>
      </c>
      <c r="M2531">
        <v>367282866.35188699</v>
      </c>
      <c r="N2531">
        <v>475376485.83442497</v>
      </c>
      <c r="O2531">
        <v>715679233.41510904</v>
      </c>
      <c r="Q2531" t="str">
        <f>VLOOKUP(A2531,Lookup_Tables!$D$2:$E$7,2,FALSE)</f>
        <v>HU</v>
      </c>
      <c r="R2531" t="str">
        <f>IFERROR(VLOOKUP(D2531,Lookup_Tables!$A$2:$B$21,2,FALSE),"All")</f>
        <v>Government_Loss</v>
      </c>
    </row>
    <row r="2532" spans="1:18" hidden="1">
      <c r="A2532">
        <v>1</v>
      </c>
      <c r="B2532">
        <v>4</v>
      </c>
      <c r="C2532" t="s">
        <v>38</v>
      </c>
      <c r="D2532">
        <v>17</v>
      </c>
      <c r="E2532">
        <v>12256708.017035</v>
      </c>
      <c r="F2532">
        <v>4269893.2560939081</v>
      </c>
      <c r="G2532">
        <v>14936744.3109721</v>
      </c>
      <c r="H2532">
        <v>59035290.5679207</v>
      </c>
      <c r="I2532">
        <v>76011385.281206802</v>
      </c>
      <c r="J2532">
        <v>137305249.88113001</v>
      </c>
      <c r="K2532">
        <v>280438914.326388</v>
      </c>
      <c r="L2532">
        <v>411644995.81226897</v>
      </c>
      <c r="M2532">
        <v>482676352.35271299</v>
      </c>
      <c r="N2532">
        <v>610270119.03182495</v>
      </c>
      <c r="O2532">
        <v>921041528.008093</v>
      </c>
      <c r="Q2532" t="str">
        <f>VLOOKUP(A2532,Lookup_Tables!$D$2:$E$7,2,FALSE)</f>
        <v>HU</v>
      </c>
      <c r="R2532" t="str">
        <f>IFERROR(VLOOKUP(D2532,Lookup_Tables!$A$2:$B$21,2,FALSE),"All")</f>
        <v>Emergency_Loss</v>
      </c>
    </row>
    <row r="2533" spans="1:18" hidden="1">
      <c r="A2533">
        <v>1</v>
      </c>
      <c r="B2533">
        <v>4</v>
      </c>
      <c r="C2533" t="s">
        <v>39</v>
      </c>
      <c r="D2533">
        <v>17</v>
      </c>
      <c r="E2533">
        <v>11963782.3664358</v>
      </c>
      <c r="F2533">
        <v>4150597.286687295</v>
      </c>
      <c r="G2533">
        <v>14102288.240315899</v>
      </c>
      <c r="H2533">
        <v>57178630.173022799</v>
      </c>
      <c r="I2533">
        <v>72117400.335025802</v>
      </c>
      <c r="J2533">
        <v>133297170.846095</v>
      </c>
      <c r="K2533">
        <v>279431623.90645999</v>
      </c>
      <c r="L2533">
        <v>405354315.72329497</v>
      </c>
      <c r="M2533">
        <v>479361487.02431601</v>
      </c>
      <c r="N2533">
        <v>610270119.03182495</v>
      </c>
      <c r="O2533">
        <v>919814392.70795202</v>
      </c>
      <c r="Q2533" t="str">
        <f>VLOOKUP(A2533,Lookup_Tables!$D$2:$E$7,2,FALSE)</f>
        <v>HU</v>
      </c>
      <c r="R2533" t="str">
        <f>IFERROR(VLOOKUP(D2533,Lookup_Tables!$A$2:$B$21,2,FALSE),"All")</f>
        <v>Emergency_Loss</v>
      </c>
    </row>
    <row r="2534" spans="1:18" hidden="1">
      <c r="A2534">
        <v>1</v>
      </c>
      <c r="B2534">
        <v>4</v>
      </c>
      <c r="C2534" t="s">
        <v>38</v>
      </c>
      <c r="D2534">
        <v>18</v>
      </c>
      <c r="E2534">
        <v>20659819.804962199</v>
      </c>
      <c r="F2534">
        <v>7147961.5646901336</v>
      </c>
      <c r="G2534">
        <v>22448060.626654498</v>
      </c>
      <c r="H2534">
        <v>94571278.425267994</v>
      </c>
      <c r="I2534">
        <v>121195807.496904</v>
      </c>
      <c r="J2534">
        <v>230254586.020991</v>
      </c>
      <c r="K2534">
        <v>487931523.76596498</v>
      </c>
      <c r="L2534">
        <v>725375955.26626801</v>
      </c>
      <c r="M2534">
        <v>857908345.45034802</v>
      </c>
      <c r="N2534">
        <v>1097763076.10883</v>
      </c>
      <c r="O2534">
        <v>1637396200.64519</v>
      </c>
      <c r="Q2534" t="str">
        <f>VLOOKUP(A2534,Lookup_Tables!$D$2:$E$7,2,FALSE)</f>
        <v>HU</v>
      </c>
      <c r="R2534" t="str">
        <f>IFERROR(VLOOKUP(D2534,Lookup_Tables!$A$2:$B$21,2,FALSE),"All")</f>
        <v>Govt_Plus_Emergency</v>
      </c>
    </row>
    <row r="2535" spans="1:18" hidden="1">
      <c r="A2535">
        <v>1</v>
      </c>
      <c r="B2535">
        <v>4</v>
      </c>
      <c r="C2535" t="s">
        <v>39</v>
      </c>
      <c r="D2535">
        <v>18</v>
      </c>
      <c r="E2535">
        <v>20213125.527779698</v>
      </c>
      <c r="F2535">
        <v>7018127.9327346068</v>
      </c>
      <c r="G2535">
        <v>21218309.190988898</v>
      </c>
      <c r="H2535">
        <v>90717990.667023003</v>
      </c>
      <c r="I2535">
        <v>117018588.997363</v>
      </c>
      <c r="J2535">
        <v>219679385.52272901</v>
      </c>
      <c r="K2535">
        <v>485042496.93763</v>
      </c>
      <c r="L2535">
        <v>694075277.01465094</v>
      </c>
      <c r="M2535">
        <v>853763177.17372203</v>
      </c>
      <c r="N2535">
        <v>1097763076.10883</v>
      </c>
      <c r="O2535">
        <v>1635493626.12306</v>
      </c>
      <c r="Q2535" t="str">
        <f>VLOOKUP(A2535,Lookup_Tables!$D$2:$E$7,2,FALSE)</f>
        <v>HU</v>
      </c>
      <c r="R2535" t="str">
        <f>IFERROR(VLOOKUP(D2535,Lookup_Tables!$A$2:$B$21,2,FALSE),"All")</f>
        <v>Govt_Plus_Emergency</v>
      </c>
    </row>
    <row r="2536" spans="1:18" hidden="1">
      <c r="A2536">
        <v>1</v>
      </c>
      <c r="B2536">
        <v>5</v>
      </c>
      <c r="C2536" t="s">
        <v>38</v>
      </c>
      <c r="D2536">
        <v>0</v>
      </c>
      <c r="E2536">
        <v>1156085265.0461299</v>
      </c>
      <c r="F2536">
        <v>375103573.56065202</v>
      </c>
      <c r="G2536">
        <v>1749255502.3862</v>
      </c>
      <c r="H2536">
        <v>6396528750.6820898</v>
      </c>
      <c r="I2536">
        <v>7770167535.5328102</v>
      </c>
      <c r="J2536">
        <v>12569405991.6383</v>
      </c>
      <c r="K2536">
        <v>22807594209.433102</v>
      </c>
      <c r="L2536">
        <v>41177092143.270897</v>
      </c>
      <c r="M2536">
        <v>47281176609.096397</v>
      </c>
      <c r="N2536">
        <v>66129448195.817001</v>
      </c>
      <c r="O2536">
        <v>88179682588.621201</v>
      </c>
      <c r="Q2536" t="str">
        <f>VLOOKUP(A2536,Lookup_Tables!$D$2:$E$7,2,FALSE)</f>
        <v>HU</v>
      </c>
      <c r="R2536" t="str">
        <f>IFERROR(VLOOKUP(D2536,Lookup_Tables!$A$2:$B$21,2,FALSE),"All")</f>
        <v>Private Assets</v>
      </c>
    </row>
    <row r="2537" spans="1:18" hidden="1">
      <c r="A2537">
        <v>1</v>
      </c>
      <c r="B2537">
        <v>5</v>
      </c>
      <c r="C2537" t="s">
        <v>39</v>
      </c>
      <c r="D2537">
        <v>0</v>
      </c>
      <c r="E2537">
        <v>1109131875.5750201</v>
      </c>
      <c r="F2537">
        <v>355293863.32899666</v>
      </c>
      <c r="G2537">
        <v>1608033289.6089799</v>
      </c>
      <c r="H2537">
        <v>6001703656.3754501</v>
      </c>
      <c r="I2537">
        <v>7399377022.2394199</v>
      </c>
      <c r="J2537">
        <v>12348580882.845301</v>
      </c>
      <c r="K2537">
        <v>22266617212.735001</v>
      </c>
      <c r="L2537">
        <v>40556244488.597198</v>
      </c>
      <c r="M2537">
        <v>44712519296.7481</v>
      </c>
      <c r="N2537">
        <v>66099158592.193802</v>
      </c>
      <c r="O2537">
        <v>87786964956.285202</v>
      </c>
      <c r="Q2537" t="str">
        <f>VLOOKUP(A2537,Lookup_Tables!$D$2:$E$7,2,FALSE)</f>
        <v>HU</v>
      </c>
      <c r="R2537" t="str">
        <f>IFERROR(VLOOKUP(D2537,Lookup_Tables!$A$2:$B$21,2,FALSE),"All")</f>
        <v>Private Assets</v>
      </c>
    </row>
    <row r="2538" spans="1:18" hidden="1">
      <c r="A2538">
        <v>1</v>
      </c>
      <c r="B2538">
        <v>5</v>
      </c>
      <c r="C2538" t="s">
        <v>38</v>
      </c>
      <c r="D2538">
        <v>1</v>
      </c>
      <c r="E2538">
        <v>1139936.62185281</v>
      </c>
      <c r="F2538">
        <v>360106.91049425327</v>
      </c>
      <c r="G2538">
        <v>965223.19527371903</v>
      </c>
      <c r="H2538">
        <v>4741593.9388518604</v>
      </c>
      <c r="I2538">
        <v>6169235.8041220801</v>
      </c>
      <c r="J2538">
        <v>10688215.019198401</v>
      </c>
      <c r="K2538">
        <v>22366706.1949239</v>
      </c>
      <c r="L2538">
        <v>42686643.385591999</v>
      </c>
      <c r="M2538">
        <v>56007347.858226702</v>
      </c>
      <c r="N2538">
        <v>99036861.196932301</v>
      </c>
      <c r="O2538">
        <v>135595339.28805199</v>
      </c>
      <c r="Q2538" t="str">
        <f>VLOOKUP(A2538,Lookup_Tables!$D$2:$E$7,2,FALSE)</f>
        <v>HU</v>
      </c>
      <c r="R2538" t="str">
        <f>IFERROR(VLOOKUP(D2538,Lookup_Tables!$A$2:$B$21,2,FALSE),"All")</f>
        <v>Airport</v>
      </c>
    </row>
    <row r="2539" spans="1:18" hidden="1">
      <c r="A2539">
        <v>1</v>
      </c>
      <c r="B2539">
        <v>5</v>
      </c>
      <c r="C2539" t="s">
        <v>39</v>
      </c>
      <c r="D2539">
        <v>1</v>
      </c>
      <c r="E2539">
        <v>1108332.53702941</v>
      </c>
      <c r="F2539">
        <v>349928.14953002566</v>
      </c>
      <c r="G2539">
        <v>915773.17563068599</v>
      </c>
      <c r="H2539">
        <v>4474401.7781309597</v>
      </c>
      <c r="I2539">
        <v>5875993.8392789802</v>
      </c>
      <c r="J2539">
        <v>10352053.488683</v>
      </c>
      <c r="K2539">
        <v>21925193.963911299</v>
      </c>
      <c r="L2539">
        <v>42248410.6553322</v>
      </c>
      <c r="M2539">
        <v>52709602.303873703</v>
      </c>
      <c r="N2539">
        <v>98876348.651145995</v>
      </c>
      <c r="O2539">
        <v>135591603.30164501</v>
      </c>
      <c r="Q2539" t="str">
        <f>VLOOKUP(A2539,Lookup_Tables!$D$2:$E$7,2,FALSE)</f>
        <v>HU</v>
      </c>
      <c r="R2539" t="str">
        <f>IFERROR(VLOOKUP(D2539,Lookup_Tables!$A$2:$B$21,2,FALSE),"All")</f>
        <v>Airport</v>
      </c>
    </row>
    <row r="2540" spans="1:18" hidden="1">
      <c r="A2540">
        <v>1</v>
      </c>
      <c r="B2540">
        <v>5</v>
      </c>
      <c r="C2540" t="s">
        <v>38</v>
      </c>
      <c r="D2540">
        <v>2</v>
      </c>
      <c r="E2540">
        <v>9740712.8350664191</v>
      </c>
      <c r="F2540">
        <v>3098261.4159771791</v>
      </c>
      <c r="G2540">
        <v>13265830.077946501</v>
      </c>
      <c r="H2540">
        <v>56036754.5612927</v>
      </c>
      <c r="I2540">
        <v>67014954.045810103</v>
      </c>
      <c r="J2540">
        <v>110900281.00478201</v>
      </c>
      <c r="K2540">
        <v>199621342.550181</v>
      </c>
      <c r="L2540">
        <v>334338433.53245997</v>
      </c>
      <c r="M2540">
        <v>389952605.51628</v>
      </c>
      <c r="N2540">
        <v>581620764.27939999</v>
      </c>
      <c r="O2540">
        <v>776416635.01055098</v>
      </c>
      <c r="Q2540" t="str">
        <f>VLOOKUP(A2540,Lookup_Tables!$D$2:$E$7,2,FALSE)</f>
        <v>HU</v>
      </c>
      <c r="R2540" t="str">
        <f>IFERROR(VLOOKUP(D2540,Lookup_Tables!$A$2:$B$21,2,FALSE),"All")</f>
        <v>Bridge</v>
      </c>
    </row>
    <row r="2541" spans="1:18" hidden="1">
      <c r="A2541">
        <v>1</v>
      </c>
      <c r="B2541">
        <v>5</v>
      </c>
      <c r="C2541" t="s">
        <v>39</v>
      </c>
      <c r="D2541">
        <v>2</v>
      </c>
      <c r="E2541">
        <v>9389720.8965268303</v>
      </c>
      <c r="F2541">
        <v>2917122.3121742178</v>
      </c>
      <c r="G2541">
        <v>12356242.429803601</v>
      </c>
      <c r="H2541">
        <v>53387765.6165912</v>
      </c>
      <c r="I2541">
        <v>64445696.988362998</v>
      </c>
      <c r="J2541">
        <v>108619627.728405</v>
      </c>
      <c r="K2541">
        <v>196890988.81851801</v>
      </c>
      <c r="L2541">
        <v>324060618.22201902</v>
      </c>
      <c r="M2541">
        <v>384448512.46101397</v>
      </c>
      <c r="N2541">
        <v>576005812.21494401</v>
      </c>
      <c r="O2541">
        <v>776415001.39975595</v>
      </c>
      <c r="Q2541" t="str">
        <f>VLOOKUP(A2541,Lookup_Tables!$D$2:$E$7,2,FALSE)</f>
        <v>HU</v>
      </c>
      <c r="R2541" t="str">
        <f>IFERROR(VLOOKUP(D2541,Lookup_Tables!$A$2:$B$21,2,FALSE),"All")</f>
        <v>Bridge</v>
      </c>
    </row>
    <row r="2542" spans="1:18" hidden="1">
      <c r="A2542">
        <v>1</v>
      </c>
      <c r="B2542">
        <v>5</v>
      </c>
      <c r="C2542" t="s">
        <v>38</v>
      </c>
      <c r="D2542">
        <v>3</v>
      </c>
      <c r="E2542">
        <v>1032680.46664565</v>
      </c>
      <c r="F2542">
        <v>332603.64878472022</v>
      </c>
      <c r="G2542">
        <v>1480230.8022898899</v>
      </c>
      <c r="H2542">
        <v>5561221.5755315498</v>
      </c>
      <c r="I2542">
        <v>6739698.7787170997</v>
      </c>
      <c r="J2542">
        <v>11493463.778877901</v>
      </c>
      <c r="K2542">
        <v>21014892.610067502</v>
      </c>
      <c r="L2542">
        <v>35594942.275880501</v>
      </c>
      <c r="M2542">
        <v>40589699.876877397</v>
      </c>
      <c r="N2542">
        <v>63000681.840480402</v>
      </c>
      <c r="O2542">
        <v>84541388.056123197</v>
      </c>
      <c r="Q2542" t="str">
        <f>VLOOKUP(A2542,Lookup_Tables!$D$2:$E$7,2,FALSE)</f>
        <v>HU</v>
      </c>
      <c r="R2542" t="str">
        <f>IFERROR(VLOOKUP(D2542,Lookup_Tables!$A$2:$B$21,2,FALSE),"All")</f>
        <v>Govt Hosp</v>
      </c>
    </row>
    <row r="2543" spans="1:18" hidden="1">
      <c r="A2543">
        <v>1</v>
      </c>
      <c r="B2543">
        <v>5</v>
      </c>
      <c r="C2543" t="s">
        <v>39</v>
      </c>
      <c r="D2543">
        <v>3</v>
      </c>
      <c r="E2543">
        <v>991168.58141957305</v>
      </c>
      <c r="F2543">
        <v>311014.01752081292</v>
      </c>
      <c r="G2543">
        <v>1359842.1007036599</v>
      </c>
      <c r="H2543">
        <v>5294173.7459455803</v>
      </c>
      <c r="I2543">
        <v>6429288.9412518004</v>
      </c>
      <c r="J2543">
        <v>11147698.704665899</v>
      </c>
      <c r="K2543">
        <v>20809042.894076101</v>
      </c>
      <c r="L2543">
        <v>35118995.907691002</v>
      </c>
      <c r="M2543">
        <v>39980562.775863998</v>
      </c>
      <c r="N2543">
        <v>62407959.730027303</v>
      </c>
      <c r="O2543">
        <v>84535414.744110793</v>
      </c>
      <c r="Q2543" t="str">
        <f>VLOOKUP(A2543,Lookup_Tables!$D$2:$E$7,2,FALSE)</f>
        <v>HU</v>
      </c>
      <c r="R2543" t="str">
        <f>IFERROR(VLOOKUP(D2543,Lookup_Tables!$A$2:$B$21,2,FALSE),"All")</f>
        <v>Govt Hosp</v>
      </c>
    </row>
    <row r="2544" spans="1:18" hidden="1">
      <c r="A2544">
        <v>1</v>
      </c>
      <c r="B2544">
        <v>5</v>
      </c>
      <c r="C2544" t="s">
        <v>38</v>
      </c>
      <c r="D2544">
        <v>4</v>
      </c>
      <c r="E2544">
        <v>857582.39857896999</v>
      </c>
      <c r="F2544">
        <v>277356.41743760754</v>
      </c>
      <c r="G2544">
        <v>1175442.37111183</v>
      </c>
      <c r="H2544">
        <v>4586726.6625340097</v>
      </c>
      <c r="I2544">
        <v>5645360.8605154697</v>
      </c>
      <c r="J2544">
        <v>9376034.5549657792</v>
      </c>
      <c r="K2544">
        <v>16699341.7210433</v>
      </c>
      <c r="L2544">
        <v>31281427.9350385</v>
      </c>
      <c r="M2544">
        <v>35163343.368784003</v>
      </c>
      <c r="N2544">
        <v>51917673.524520703</v>
      </c>
      <c r="O2544">
        <v>73066944.160998896</v>
      </c>
      <c r="Q2544" t="str">
        <f>VLOOKUP(A2544,Lookup_Tables!$D$2:$E$7,2,FALSE)</f>
        <v>HU</v>
      </c>
      <c r="R2544" t="str">
        <f>IFERROR(VLOOKUP(D2544,Lookup_Tables!$A$2:$B$21,2,FALSE),"All")</f>
        <v>Govt Med Fac</v>
      </c>
    </row>
    <row r="2545" spans="1:18" hidden="1">
      <c r="A2545">
        <v>1</v>
      </c>
      <c r="B2545">
        <v>5</v>
      </c>
      <c r="C2545" t="s">
        <v>39</v>
      </c>
      <c r="D2545">
        <v>4</v>
      </c>
      <c r="E2545">
        <v>823697.64042424003</v>
      </c>
      <c r="F2545">
        <v>260908.87878733955</v>
      </c>
      <c r="G2545">
        <v>1083154.01676735</v>
      </c>
      <c r="H2545">
        <v>4362909.9069721699</v>
      </c>
      <c r="I2545">
        <v>5356191.8206764497</v>
      </c>
      <c r="J2545">
        <v>9149646.6782460008</v>
      </c>
      <c r="K2545">
        <v>16570110.2361481</v>
      </c>
      <c r="L2545">
        <v>30681489.412093099</v>
      </c>
      <c r="M2545">
        <v>34100516.947164699</v>
      </c>
      <c r="N2545">
        <v>51109925.577469401</v>
      </c>
      <c r="O2545">
        <v>72958100.105873004</v>
      </c>
      <c r="Q2545" t="str">
        <f>VLOOKUP(A2545,Lookup_Tables!$D$2:$E$7,2,FALSE)</f>
        <v>HU</v>
      </c>
      <c r="R2545" t="str">
        <f>IFERROR(VLOOKUP(D2545,Lookup_Tables!$A$2:$B$21,2,FALSE),"All")</f>
        <v>Govt Med Fac</v>
      </c>
    </row>
    <row r="2546" spans="1:18" hidden="1">
      <c r="A2546">
        <v>1</v>
      </c>
      <c r="B2546">
        <v>5</v>
      </c>
      <c r="C2546" t="s">
        <v>38</v>
      </c>
      <c r="D2546">
        <v>6</v>
      </c>
      <c r="E2546">
        <v>3321310.1659955001</v>
      </c>
      <c r="F2546">
        <v>1061981.3819449577</v>
      </c>
      <c r="G2546">
        <v>4342516.3756284202</v>
      </c>
      <c r="H2546">
        <v>18351521.9089422</v>
      </c>
      <c r="I2546">
        <v>21876322.713801701</v>
      </c>
      <c r="J2546">
        <v>37113917.961454101</v>
      </c>
      <c r="K2546">
        <v>68460635.875541195</v>
      </c>
      <c r="L2546">
        <v>120125350.99469499</v>
      </c>
      <c r="M2546">
        <v>146776690.92625901</v>
      </c>
      <c r="N2546">
        <v>200076185.55286899</v>
      </c>
      <c r="O2546">
        <v>257552753.62620699</v>
      </c>
      <c r="Q2546" t="str">
        <f>VLOOKUP(A2546,Lookup_Tables!$D$2:$E$7,2,FALSE)</f>
        <v>HU</v>
      </c>
      <c r="R2546" t="str">
        <f>IFERROR(VLOOKUP(D2546,Lookup_Tables!$A$2:$B$21,2,FALSE),"All")</f>
        <v>Port</v>
      </c>
    </row>
    <row r="2547" spans="1:18" hidden="1">
      <c r="A2547">
        <v>1</v>
      </c>
      <c r="B2547">
        <v>5</v>
      </c>
      <c r="C2547" t="s">
        <v>39</v>
      </c>
      <c r="D2547">
        <v>6</v>
      </c>
      <c r="E2547">
        <v>3194258.7190539702</v>
      </c>
      <c r="F2547">
        <v>1035572.1297825328</v>
      </c>
      <c r="G2547">
        <v>3999790.97298771</v>
      </c>
      <c r="H2547">
        <v>16674003.254850799</v>
      </c>
      <c r="I2547">
        <v>20619580.099251099</v>
      </c>
      <c r="J2547">
        <v>35594221.430663802</v>
      </c>
      <c r="K2547">
        <v>67191765.713911295</v>
      </c>
      <c r="L2547">
        <v>114341362.16378701</v>
      </c>
      <c r="M2547">
        <v>135682437.698396</v>
      </c>
      <c r="N2547">
        <v>197451353.62542999</v>
      </c>
      <c r="O2547">
        <v>257552753.62620699</v>
      </c>
      <c r="Q2547" t="str">
        <f>VLOOKUP(A2547,Lookup_Tables!$D$2:$E$7,2,FALSE)</f>
        <v>HU</v>
      </c>
      <c r="R2547" t="str">
        <f>IFERROR(VLOOKUP(D2547,Lookup_Tables!$A$2:$B$21,2,FALSE),"All")</f>
        <v>Port</v>
      </c>
    </row>
    <row r="2548" spans="1:18" hidden="1">
      <c r="A2548">
        <v>1</v>
      </c>
      <c r="B2548">
        <v>5</v>
      </c>
      <c r="C2548" t="s">
        <v>38</v>
      </c>
      <c r="D2548">
        <v>9</v>
      </c>
      <c r="E2548">
        <v>830711.08247833897</v>
      </c>
      <c r="F2548">
        <v>251289.24220902286</v>
      </c>
      <c r="G2548">
        <v>969378.40719935205</v>
      </c>
      <c r="H2548">
        <v>4339644.8407631796</v>
      </c>
      <c r="I2548">
        <v>5456439.7721759696</v>
      </c>
      <c r="J2548">
        <v>9283888.4096294492</v>
      </c>
      <c r="K2548">
        <v>18197636.147223201</v>
      </c>
      <c r="L2548">
        <v>32414275.452646501</v>
      </c>
      <c r="M2548">
        <v>36899433.383551203</v>
      </c>
      <c r="N2548">
        <v>53959633.305735901</v>
      </c>
      <c r="O2548">
        <v>75575803.3013421</v>
      </c>
      <c r="Q2548" t="str">
        <f>VLOOKUP(A2548,Lookup_Tables!$D$2:$E$7,2,FALSE)</f>
        <v>HU</v>
      </c>
      <c r="R2548" t="str">
        <f>IFERROR(VLOOKUP(D2548,Lookup_Tables!$A$2:$B$21,2,FALSE),"All")</f>
        <v>Pub Admin Bldg</v>
      </c>
    </row>
    <row r="2549" spans="1:18" hidden="1">
      <c r="A2549">
        <v>1</v>
      </c>
      <c r="B2549">
        <v>5</v>
      </c>
      <c r="C2549" t="s">
        <v>39</v>
      </c>
      <c r="D2549">
        <v>9</v>
      </c>
      <c r="E2549">
        <v>801014.44221417804</v>
      </c>
      <c r="F2549">
        <v>242209.5039893206</v>
      </c>
      <c r="G2549">
        <v>900295.75159730797</v>
      </c>
      <c r="H2549">
        <v>4074142.3593672998</v>
      </c>
      <c r="I2549">
        <v>5064080.7040071804</v>
      </c>
      <c r="J2549">
        <v>8852562.3632415496</v>
      </c>
      <c r="K2549">
        <v>17972069.1514352</v>
      </c>
      <c r="L2549">
        <v>31749231.961757898</v>
      </c>
      <c r="M2549">
        <v>35376524.323174499</v>
      </c>
      <c r="N2549">
        <v>53846296.959925398</v>
      </c>
      <c r="O2549">
        <v>75370624.355312005</v>
      </c>
      <c r="Q2549" t="str">
        <f>VLOOKUP(A2549,Lookup_Tables!$D$2:$E$7,2,FALSE)</f>
        <v>HU</v>
      </c>
      <c r="R2549" t="str">
        <f>IFERROR(VLOOKUP(D2549,Lookup_Tables!$A$2:$B$21,2,FALSE),"All")</f>
        <v>Pub Admin Bldg</v>
      </c>
    </row>
    <row r="2550" spans="1:18" hidden="1">
      <c r="A2550">
        <v>1</v>
      </c>
      <c r="B2550">
        <v>5</v>
      </c>
      <c r="C2550" t="s">
        <v>38</v>
      </c>
      <c r="D2550">
        <v>10</v>
      </c>
      <c r="E2550">
        <v>17269739.303433798</v>
      </c>
      <c r="F2550">
        <v>5403674.4048320577</v>
      </c>
      <c r="G2550">
        <v>24371389.0316469</v>
      </c>
      <c r="H2550">
        <v>103938551.755173</v>
      </c>
      <c r="I2550">
        <v>124524190.691438</v>
      </c>
      <c r="J2550">
        <v>210419736.053765</v>
      </c>
      <c r="K2550">
        <v>363908233.06252003</v>
      </c>
      <c r="L2550">
        <v>578584873.51287401</v>
      </c>
      <c r="M2550">
        <v>654807482.743155</v>
      </c>
      <c r="N2550">
        <v>972670784.59930301</v>
      </c>
      <c r="O2550">
        <v>1265926254.9526601</v>
      </c>
      <c r="Q2550" t="str">
        <f>VLOOKUP(A2550,Lookup_Tables!$D$2:$E$7,2,FALSE)</f>
        <v>HU</v>
      </c>
      <c r="R2550" t="str">
        <f>IFERROR(VLOOKUP(D2550,Lookup_Tables!$A$2:$B$21,2,FALSE),"All")</f>
        <v>Pub School</v>
      </c>
    </row>
    <row r="2551" spans="1:18" hidden="1">
      <c r="A2551">
        <v>1</v>
      </c>
      <c r="B2551">
        <v>5</v>
      </c>
      <c r="C2551" t="s">
        <v>39</v>
      </c>
      <c r="D2551">
        <v>10</v>
      </c>
      <c r="E2551">
        <v>16632841.0321656</v>
      </c>
      <c r="F2551">
        <v>5254009.8283691946</v>
      </c>
      <c r="G2551">
        <v>22745401.112397999</v>
      </c>
      <c r="H2551">
        <v>98575797.268405303</v>
      </c>
      <c r="I2551">
        <v>120427079.45555399</v>
      </c>
      <c r="J2551">
        <v>198311500.500321</v>
      </c>
      <c r="K2551">
        <v>348414371.29380602</v>
      </c>
      <c r="L2551">
        <v>560816169.71561801</v>
      </c>
      <c r="M2551">
        <v>632794789.56508994</v>
      </c>
      <c r="N2551">
        <v>950309244.27427697</v>
      </c>
      <c r="O2551">
        <v>1249338980.76773</v>
      </c>
      <c r="Q2551" t="str">
        <f>VLOOKUP(A2551,Lookup_Tables!$D$2:$E$7,2,FALSE)</f>
        <v>HU</v>
      </c>
      <c r="R2551" t="str">
        <f>IFERROR(VLOOKUP(D2551,Lookup_Tables!$A$2:$B$21,2,FALSE),"All")</f>
        <v>Pub School</v>
      </c>
    </row>
    <row r="2552" spans="1:18" hidden="1">
      <c r="A2552">
        <v>1</v>
      </c>
      <c r="B2552">
        <v>5</v>
      </c>
      <c r="C2552" t="s">
        <v>38</v>
      </c>
      <c r="D2552">
        <v>12</v>
      </c>
      <c r="E2552">
        <v>827924.91485710104</v>
      </c>
      <c r="F2552">
        <v>264619.16337113292</v>
      </c>
      <c r="G2552">
        <v>707423.16114052595</v>
      </c>
      <c r="H2552">
        <v>3612628.4972975398</v>
      </c>
      <c r="I2552">
        <v>4523585.3605546001</v>
      </c>
      <c r="J2552">
        <v>8337048.5838570902</v>
      </c>
      <c r="K2552">
        <v>17189740.303256199</v>
      </c>
      <c r="L2552">
        <v>31901943.834183399</v>
      </c>
      <c r="M2552">
        <v>37643608.038179196</v>
      </c>
      <c r="N2552">
        <v>64503375.046233803</v>
      </c>
      <c r="O2552">
        <v>95449981.086386994</v>
      </c>
      <c r="Q2552" t="str">
        <f>VLOOKUP(A2552,Lookup_Tables!$D$2:$E$7,2,FALSE)</f>
        <v>HU</v>
      </c>
      <c r="R2552" t="str">
        <f>IFERROR(VLOOKUP(D2552,Lookup_Tables!$A$2:$B$21,2,FALSE),"All")</f>
        <v>Rail</v>
      </c>
    </row>
    <row r="2553" spans="1:18" hidden="1">
      <c r="A2553">
        <v>1</v>
      </c>
      <c r="B2553">
        <v>5</v>
      </c>
      <c r="C2553" t="s">
        <v>39</v>
      </c>
      <c r="D2553">
        <v>12</v>
      </c>
      <c r="E2553">
        <v>808724.690325142</v>
      </c>
      <c r="F2553">
        <v>257785.77262777777</v>
      </c>
      <c r="G2553">
        <v>645787.425935023</v>
      </c>
      <c r="H2553">
        <v>3519429.9091553199</v>
      </c>
      <c r="I2553">
        <v>4388005.35593851</v>
      </c>
      <c r="J2553">
        <v>8128174.3467124896</v>
      </c>
      <c r="K2553">
        <v>16766698.1516342</v>
      </c>
      <c r="L2553">
        <v>31684639.1616599</v>
      </c>
      <c r="M2553">
        <v>36749512.787128501</v>
      </c>
      <c r="N2553">
        <v>64503375.046233803</v>
      </c>
      <c r="O2553">
        <v>95419796.888852105</v>
      </c>
      <c r="Q2553" t="str">
        <f>VLOOKUP(A2553,Lookup_Tables!$D$2:$E$7,2,FALSE)</f>
        <v>HU</v>
      </c>
      <c r="R2553" t="str">
        <f>IFERROR(VLOOKUP(D2553,Lookup_Tables!$A$2:$B$21,2,FALSE),"All")</f>
        <v>Rail</v>
      </c>
    </row>
    <row r="2554" spans="1:18" hidden="1">
      <c r="A2554">
        <v>1</v>
      </c>
      <c r="B2554">
        <v>5</v>
      </c>
      <c r="C2554" t="s">
        <v>38</v>
      </c>
      <c r="D2554">
        <v>13</v>
      </c>
      <c r="E2554">
        <v>12583358.5725931</v>
      </c>
      <c r="F2554">
        <v>3916515.7768534571</v>
      </c>
      <c r="G2554">
        <v>16961478.0383007</v>
      </c>
      <c r="H2554">
        <v>72400547.623412505</v>
      </c>
      <c r="I2554">
        <v>88687353.774377599</v>
      </c>
      <c r="J2554">
        <v>147200728.43362999</v>
      </c>
      <c r="K2554">
        <v>261809059.76371199</v>
      </c>
      <c r="L2554">
        <v>439094926.60924202</v>
      </c>
      <c r="M2554">
        <v>492783680.14611799</v>
      </c>
      <c r="N2554">
        <v>730373244.31813502</v>
      </c>
      <c r="O2554">
        <v>1047897685.54203</v>
      </c>
      <c r="Q2554" t="str">
        <f>VLOOKUP(A2554,Lookup_Tables!$D$2:$E$7,2,FALSE)</f>
        <v>HU</v>
      </c>
      <c r="R2554" t="str">
        <f>IFERROR(VLOOKUP(D2554,Lookup_Tables!$A$2:$B$21,2,FALSE),"All")</f>
        <v>Residual Inst</v>
      </c>
    </row>
    <row r="2555" spans="1:18" hidden="1">
      <c r="A2555">
        <v>1</v>
      </c>
      <c r="B2555">
        <v>5</v>
      </c>
      <c r="C2555" t="s">
        <v>39</v>
      </c>
      <c r="D2555">
        <v>13</v>
      </c>
      <c r="E2555">
        <v>12135023.003810599</v>
      </c>
      <c r="F2555">
        <v>3760123.5799075933</v>
      </c>
      <c r="G2555">
        <v>15430762.3771067</v>
      </c>
      <c r="H2555">
        <v>68339802.630163193</v>
      </c>
      <c r="I2555">
        <v>85709532.504819795</v>
      </c>
      <c r="J2555">
        <v>140534208.44572201</v>
      </c>
      <c r="K2555">
        <v>255557777.21690199</v>
      </c>
      <c r="L2555">
        <v>426968915.25166899</v>
      </c>
      <c r="M2555">
        <v>491561936.995561</v>
      </c>
      <c r="N2555">
        <v>709539842.91713202</v>
      </c>
      <c r="O2555">
        <v>1047897685.54203</v>
      </c>
      <c r="Q2555" t="str">
        <f>VLOOKUP(A2555,Lookup_Tables!$D$2:$E$7,2,FALSE)</f>
        <v>HU</v>
      </c>
      <c r="R2555" t="str">
        <f>IFERROR(VLOOKUP(D2555,Lookup_Tables!$A$2:$B$21,2,FALSE),"All")</f>
        <v>Residual Inst</v>
      </c>
    </row>
    <row r="2556" spans="1:18" hidden="1">
      <c r="A2556">
        <v>1</v>
      </c>
      <c r="B2556">
        <v>5</v>
      </c>
      <c r="C2556" t="s">
        <v>38</v>
      </c>
      <c r="D2556">
        <v>14</v>
      </c>
      <c r="E2556">
        <v>18588634.865758799</v>
      </c>
      <c r="F2556">
        <v>5710531.7956152037</v>
      </c>
      <c r="G2556">
        <v>15626249.0405926</v>
      </c>
      <c r="H2556">
        <v>78457995.477823704</v>
      </c>
      <c r="I2556">
        <v>98193683.004774705</v>
      </c>
      <c r="J2556">
        <v>186449210.93722701</v>
      </c>
      <c r="K2556">
        <v>401189397.52637303</v>
      </c>
      <c r="L2556">
        <v>760850615.905334</v>
      </c>
      <c r="M2556">
        <v>954993255.63544703</v>
      </c>
      <c r="N2556">
        <v>1409003970.8008001</v>
      </c>
      <c r="O2556">
        <v>2157945588.5966802</v>
      </c>
      <c r="Q2556" t="str">
        <f>VLOOKUP(A2556,Lookup_Tables!$D$2:$E$7,2,FALSE)</f>
        <v>HU</v>
      </c>
      <c r="R2556" t="str">
        <f>IFERROR(VLOOKUP(D2556,Lookup_Tables!$A$2:$B$21,2,FALSE),"All")</f>
        <v>Road</v>
      </c>
    </row>
    <row r="2557" spans="1:18" hidden="1">
      <c r="A2557">
        <v>1</v>
      </c>
      <c r="B2557">
        <v>5</v>
      </c>
      <c r="C2557" t="s">
        <v>39</v>
      </c>
      <c r="D2557">
        <v>14</v>
      </c>
      <c r="E2557">
        <v>18153304.933701299</v>
      </c>
      <c r="F2557">
        <v>5610604.0438795872</v>
      </c>
      <c r="G2557">
        <v>14326071.554372501</v>
      </c>
      <c r="H2557">
        <v>73898575.173134804</v>
      </c>
      <c r="I2557">
        <v>95431901.168567702</v>
      </c>
      <c r="J2557">
        <v>182174062.99808699</v>
      </c>
      <c r="K2557">
        <v>401189397.52637303</v>
      </c>
      <c r="L2557">
        <v>760850615.905334</v>
      </c>
      <c r="M2557">
        <v>881283179.34321594</v>
      </c>
      <c r="N2557">
        <v>1409003970.8008001</v>
      </c>
      <c r="O2557">
        <v>2157945588.5966802</v>
      </c>
      <c r="Q2557" t="str">
        <f>VLOOKUP(A2557,Lookup_Tables!$D$2:$E$7,2,FALSE)</f>
        <v>HU</v>
      </c>
      <c r="R2557" t="str">
        <f>IFERROR(VLOOKUP(D2557,Lookup_Tables!$A$2:$B$21,2,FALSE),"All")</f>
        <v>Road</v>
      </c>
    </row>
    <row r="2558" spans="1:18" hidden="1">
      <c r="A2558">
        <v>1</v>
      </c>
      <c r="B2558">
        <v>5</v>
      </c>
      <c r="C2558" t="s">
        <v>38</v>
      </c>
      <c r="D2558">
        <v>15</v>
      </c>
      <c r="E2558">
        <v>1222277856.27338</v>
      </c>
      <c r="F2558">
        <v>393742800.10557556</v>
      </c>
      <c r="G2558">
        <v>1841765095.05757</v>
      </c>
      <c r="H2558">
        <v>6741055705.25737</v>
      </c>
      <c r="I2558">
        <v>8171905386.2551498</v>
      </c>
      <c r="J2558">
        <v>13420258443.0543</v>
      </c>
      <c r="K2558">
        <v>24007078094.554501</v>
      </c>
      <c r="L2558">
        <v>43888337212.291199</v>
      </c>
      <c r="M2558">
        <v>50201732895.145798</v>
      </c>
      <c r="N2558">
        <v>70146475378.978806</v>
      </c>
      <c r="O2558">
        <v>95453792097.187607</v>
      </c>
      <c r="Q2558" t="str">
        <f>VLOOKUP(A2558,Lookup_Tables!$D$2:$E$7,2,FALSE)</f>
        <v>HU</v>
      </c>
      <c r="R2558" t="str">
        <f>IFERROR(VLOOKUP(D2558,Lookup_Tables!$A$2:$B$21,2,FALSE),"All")</f>
        <v>All</v>
      </c>
    </row>
    <row r="2559" spans="1:18" hidden="1">
      <c r="A2559">
        <v>1</v>
      </c>
      <c r="B2559">
        <v>5</v>
      </c>
      <c r="C2559" t="s">
        <v>39</v>
      </c>
      <c r="D2559">
        <v>15</v>
      </c>
      <c r="E2559">
        <v>1173130741.4286301</v>
      </c>
      <c r="F2559">
        <v>374500463.77785289</v>
      </c>
      <c r="G2559">
        <v>1687538975.1082499</v>
      </c>
      <c r="H2559">
        <v>6322604986.5610704</v>
      </c>
      <c r="I2559">
        <v>7862785836.0033503</v>
      </c>
      <c r="J2559">
        <v>12952273951.758301</v>
      </c>
      <c r="K2559">
        <v>23532510508.075802</v>
      </c>
      <c r="L2559">
        <v>43104276632.4776</v>
      </c>
      <c r="M2559">
        <v>47494974187.792099</v>
      </c>
      <c r="N2559">
        <v>70065967114.112396</v>
      </c>
      <c r="O2559">
        <v>95044615707.630295</v>
      </c>
      <c r="Q2559" t="str">
        <f>VLOOKUP(A2559,Lookup_Tables!$D$2:$E$7,2,FALSE)</f>
        <v>HU</v>
      </c>
      <c r="R2559" t="str">
        <f>IFERROR(VLOOKUP(D2559,Lookup_Tables!$A$2:$B$21,2,FALSE),"All")</f>
        <v>All</v>
      </c>
    </row>
    <row r="2560" spans="1:18" hidden="1">
      <c r="A2560">
        <v>1</v>
      </c>
      <c r="B2560">
        <v>5</v>
      </c>
      <c r="C2560" t="s">
        <v>38</v>
      </c>
      <c r="D2560">
        <v>16</v>
      </c>
      <c r="E2560">
        <v>66192591.227261297</v>
      </c>
      <c r="F2560">
        <v>20978203.206980549</v>
      </c>
      <c r="G2560">
        <v>82308991.089376003</v>
      </c>
      <c r="H2560">
        <v>347011377.78545398</v>
      </c>
      <c r="I2560">
        <v>430732003.79420298</v>
      </c>
      <c r="J2560">
        <v>745955182.741153</v>
      </c>
      <c r="K2560">
        <v>1373582087.22458</v>
      </c>
      <c r="L2560">
        <v>2450874528.0473299</v>
      </c>
      <c r="M2560">
        <v>2754169331.1005602</v>
      </c>
      <c r="N2560">
        <v>4022881364.6262002</v>
      </c>
      <c r="O2560">
        <v>5909789446.4187899</v>
      </c>
      <c r="Q2560" t="str">
        <f>VLOOKUP(A2560,Lookup_Tables!$D$2:$E$7,2,FALSE)</f>
        <v>HU</v>
      </c>
      <c r="R2560" t="str">
        <f>IFERROR(VLOOKUP(D2560,Lookup_Tables!$A$2:$B$21,2,FALSE),"All")</f>
        <v>Government_Loss</v>
      </c>
    </row>
    <row r="2561" spans="1:18" hidden="1">
      <c r="A2561">
        <v>1</v>
      </c>
      <c r="B2561">
        <v>5</v>
      </c>
      <c r="C2561" t="s">
        <v>39</v>
      </c>
      <c r="D2561">
        <v>16</v>
      </c>
      <c r="E2561">
        <v>64003722.008021697</v>
      </c>
      <c r="F2561">
        <v>19933961.656495176</v>
      </c>
      <c r="G2561">
        <v>74695847.815886199</v>
      </c>
      <c r="H2561">
        <v>331602648.06012303</v>
      </c>
      <c r="I2561">
        <v>418740863.35255301</v>
      </c>
      <c r="J2561">
        <v>727150655.51979303</v>
      </c>
      <c r="K2561">
        <v>1362786906.32569</v>
      </c>
      <c r="L2561">
        <v>2407110739.9544401</v>
      </c>
      <c r="M2561">
        <v>2708512389.3358998</v>
      </c>
      <c r="N2561">
        <v>3974916600.2202802</v>
      </c>
      <c r="O2561">
        <v>5909620735.5929699</v>
      </c>
      <c r="Q2561" t="str">
        <f>VLOOKUP(A2561,Lookup_Tables!$D$2:$E$7,2,FALSE)</f>
        <v>HU</v>
      </c>
      <c r="R2561" t="str">
        <f>IFERROR(VLOOKUP(D2561,Lookup_Tables!$A$2:$B$21,2,FALSE),"All")</f>
        <v>Government_Loss</v>
      </c>
    </row>
    <row r="2562" spans="1:18" hidden="1">
      <c r="A2562">
        <v>1</v>
      </c>
      <c r="B2562">
        <v>5</v>
      </c>
      <c r="C2562" t="s">
        <v>38</v>
      </c>
      <c r="D2562">
        <v>17</v>
      </c>
      <c r="E2562">
        <v>210690972.16987699</v>
      </c>
      <c r="F2562">
        <v>67605639.965206683</v>
      </c>
      <c r="G2562">
        <v>324004543.869645</v>
      </c>
      <c r="H2562">
        <v>1193630529.09673</v>
      </c>
      <c r="I2562">
        <v>1435515862.62731</v>
      </c>
      <c r="J2562">
        <v>2380622915.0844998</v>
      </c>
      <c r="K2562">
        <v>4237058212.0602298</v>
      </c>
      <c r="L2562">
        <v>7429716773.2638102</v>
      </c>
      <c r="M2562">
        <v>8354398795.1209297</v>
      </c>
      <c r="N2562">
        <v>11692109745.2523</v>
      </c>
      <c r="O2562">
        <v>15725167696.5296</v>
      </c>
      <c r="Q2562" t="str">
        <f>VLOOKUP(A2562,Lookup_Tables!$D$2:$E$7,2,FALSE)</f>
        <v>HU</v>
      </c>
      <c r="R2562" t="str">
        <f>IFERROR(VLOOKUP(D2562,Lookup_Tables!$A$2:$B$21,2,FALSE),"All")</f>
        <v>Emergency_Loss</v>
      </c>
    </row>
    <row r="2563" spans="1:18" hidden="1">
      <c r="A2563">
        <v>1</v>
      </c>
      <c r="B2563">
        <v>5</v>
      </c>
      <c r="C2563" t="s">
        <v>39</v>
      </c>
      <c r="D2563">
        <v>17</v>
      </c>
      <c r="E2563">
        <v>202032941.126663</v>
      </c>
      <c r="F2563">
        <v>64361957.011817694</v>
      </c>
      <c r="G2563">
        <v>299431495.11112899</v>
      </c>
      <c r="H2563">
        <v>1117427268.0867</v>
      </c>
      <c r="I2563">
        <v>1361279183.5946901</v>
      </c>
      <c r="J2563">
        <v>2276698885.2150402</v>
      </c>
      <c r="K2563">
        <v>4145088928.96877</v>
      </c>
      <c r="L2563">
        <v>7229381417.2653599</v>
      </c>
      <c r="M2563">
        <v>8065654763.9355001</v>
      </c>
      <c r="N2563">
        <v>11550021346.1481</v>
      </c>
      <c r="O2563">
        <v>15702045197.564699</v>
      </c>
      <c r="Q2563" t="str">
        <f>VLOOKUP(A2563,Lookup_Tables!$D$2:$E$7,2,FALSE)</f>
        <v>HU</v>
      </c>
      <c r="R2563" t="str">
        <f>IFERROR(VLOOKUP(D2563,Lookup_Tables!$A$2:$B$21,2,FALSE),"All")</f>
        <v>Emergency_Loss</v>
      </c>
    </row>
    <row r="2564" spans="1:18" hidden="1">
      <c r="A2564">
        <v>1</v>
      </c>
      <c r="B2564">
        <v>5</v>
      </c>
      <c r="C2564" t="s">
        <v>38</v>
      </c>
      <c r="D2564">
        <v>18</v>
      </c>
      <c r="E2564">
        <v>276883563.397138</v>
      </c>
      <c r="F2564">
        <v>88569523.625389218</v>
      </c>
      <c r="G2564">
        <v>412396545.44005799</v>
      </c>
      <c r="H2564">
        <v>1555545941.53</v>
      </c>
      <c r="I2564">
        <v>1868140569.65395</v>
      </c>
      <c r="J2564">
        <v>3112094984.4173498</v>
      </c>
      <c r="K2564">
        <v>5596675902.2504797</v>
      </c>
      <c r="L2564">
        <v>9711531975.9137802</v>
      </c>
      <c r="M2564">
        <v>10973826824.519501</v>
      </c>
      <c r="N2564">
        <v>15640887348.9716</v>
      </c>
      <c r="O2564">
        <v>21886998552.391102</v>
      </c>
      <c r="Q2564" t="str">
        <f>VLOOKUP(A2564,Lookup_Tables!$D$2:$E$7,2,FALSE)</f>
        <v>HU</v>
      </c>
      <c r="R2564" t="str">
        <f>IFERROR(VLOOKUP(D2564,Lookup_Tables!$A$2:$B$21,2,FALSE),"All")</f>
        <v>Govt_Plus_Emergency</v>
      </c>
    </row>
    <row r="2565" spans="1:18" hidden="1">
      <c r="A2565">
        <v>1</v>
      </c>
      <c r="B2565">
        <v>5</v>
      </c>
      <c r="C2565" t="s">
        <v>39</v>
      </c>
      <c r="D2565">
        <v>18</v>
      </c>
      <c r="E2565">
        <v>266032443.01114899</v>
      </c>
      <c r="F2565">
        <v>84685859.887080342</v>
      </c>
      <c r="G2565">
        <v>374858348.76435602</v>
      </c>
      <c r="H2565">
        <v>1449716233.9015701</v>
      </c>
      <c r="I2565">
        <v>1806154792.4589801</v>
      </c>
      <c r="J2565">
        <v>2957828114.26086</v>
      </c>
      <c r="K2565">
        <v>5412086008.2438002</v>
      </c>
      <c r="L2565">
        <v>9674156289.4295998</v>
      </c>
      <c r="M2565">
        <v>10668681900.6411</v>
      </c>
      <c r="N2565">
        <v>15571801096.834</v>
      </c>
      <c r="O2565">
        <v>21886212222.832199</v>
      </c>
      <c r="Q2565" t="str">
        <f>VLOOKUP(A2565,Lookup_Tables!$D$2:$E$7,2,FALSE)</f>
        <v>HU</v>
      </c>
      <c r="R2565" t="str">
        <f>IFERROR(VLOOKUP(D2565,Lookup_Tables!$A$2:$B$21,2,FALSE),"All")</f>
        <v>Govt_Plus_Emergency</v>
      </c>
    </row>
    <row r="2566" spans="1:18" hidden="1">
      <c r="A2566">
        <v>1</v>
      </c>
      <c r="B2566">
        <v>6</v>
      </c>
      <c r="C2566" t="s">
        <v>38</v>
      </c>
      <c r="D2566">
        <v>0</v>
      </c>
      <c r="E2566">
        <v>32523297.3080112</v>
      </c>
      <c r="F2566">
        <v>11031908.548232589</v>
      </c>
      <c r="G2566">
        <v>49877528.1957082</v>
      </c>
      <c r="H2566">
        <v>177103172.954918</v>
      </c>
      <c r="I2566">
        <v>213998601.68941399</v>
      </c>
      <c r="J2566">
        <v>357521379.789536</v>
      </c>
      <c r="K2566">
        <v>617295376.95671105</v>
      </c>
      <c r="L2566">
        <v>1008056252.20987</v>
      </c>
      <c r="M2566">
        <v>1169206965.5408001</v>
      </c>
      <c r="N2566">
        <v>1963891240.41119</v>
      </c>
      <c r="O2566">
        <v>2492682575.7476702</v>
      </c>
      <c r="Q2566" t="str">
        <f>VLOOKUP(A2566,Lookup_Tables!$D$2:$E$7,2,FALSE)</f>
        <v>HU</v>
      </c>
      <c r="R2566" t="str">
        <f>IFERROR(VLOOKUP(D2566,Lookup_Tables!$A$2:$B$21,2,FALSE),"All")</f>
        <v>Private Assets</v>
      </c>
    </row>
    <row r="2567" spans="1:18" hidden="1">
      <c r="A2567">
        <v>1</v>
      </c>
      <c r="B2567">
        <v>6</v>
      </c>
      <c r="C2567" t="s">
        <v>39</v>
      </c>
      <c r="D2567">
        <v>0</v>
      </c>
      <c r="E2567">
        <v>31450803.6437167</v>
      </c>
      <c r="F2567">
        <v>10534918.470146593</v>
      </c>
      <c r="G2567">
        <v>46919105.248924598</v>
      </c>
      <c r="H2567">
        <v>171033891.176678</v>
      </c>
      <c r="I2567">
        <v>205609086.50794399</v>
      </c>
      <c r="J2567">
        <v>339925509.37609297</v>
      </c>
      <c r="K2567">
        <v>606030860.92883098</v>
      </c>
      <c r="L2567">
        <v>1008056252.20987</v>
      </c>
      <c r="M2567">
        <v>1163621870.5669501</v>
      </c>
      <c r="N2567">
        <v>1963891240.41119</v>
      </c>
      <c r="O2567">
        <v>2490457913.7747998</v>
      </c>
      <c r="Q2567" t="str">
        <f>VLOOKUP(A2567,Lookup_Tables!$D$2:$E$7,2,FALSE)</f>
        <v>HU</v>
      </c>
      <c r="R2567" t="str">
        <f>IFERROR(VLOOKUP(D2567,Lookup_Tables!$A$2:$B$21,2,FALSE),"All")</f>
        <v>Private Assets</v>
      </c>
    </row>
    <row r="2568" spans="1:18" hidden="1">
      <c r="A2568">
        <v>1</v>
      </c>
      <c r="B2568">
        <v>6</v>
      </c>
      <c r="C2568" t="s">
        <v>38</v>
      </c>
      <c r="D2568">
        <v>1</v>
      </c>
      <c r="E2568">
        <v>26448.402838913298</v>
      </c>
      <c r="F2568">
        <v>9549.245494802155</v>
      </c>
      <c r="G2568">
        <v>9233.6128462324905</v>
      </c>
      <c r="H2568">
        <v>65861.586774499505</v>
      </c>
      <c r="I2568">
        <v>88019.605285780301</v>
      </c>
      <c r="J2568">
        <v>168277.48123073499</v>
      </c>
      <c r="K2568">
        <v>391010.07891242002</v>
      </c>
      <c r="L2568">
        <v>1079480.5685473301</v>
      </c>
      <c r="M2568">
        <v>1372191.2205404299</v>
      </c>
      <c r="N2568">
        <v>2661915.9931888198</v>
      </c>
      <c r="O2568">
        <v>4608864.4552037297</v>
      </c>
      <c r="Q2568" t="str">
        <f>VLOOKUP(A2568,Lookup_Tables!$D$2:$E$7,2,FALSE)</f>
        <v>HU</v>
      </c>
      <c r="R2568" t="str">
        <f>IFERROR(VLOOKUP(D2568,Lookup_Tables!$A$2:$B$21,2,FALSE),"All")</f>
        <v>Airport</v>
      </c>
    </row>
    <row r="2569" spans="1:18" hidden="1">
      <c r="A2569">
        <v>1</v>
      </c>
      <c r="B2569">
        <v>6</v>
      </c>
      <c r="C2569" t="s">
        <v>39</v>
      </c>
      <c r="D2569">
        <v>1</v>
      </c>
      <c r="E2569">
        <v>26186.581137129499</v>
      </c>
      <c r="F2569">
        <v>9481.5931618014947</v>
      </c>
      <c r="G2569">
        <v>8112.73498191623</v>
      </c>
      <c r="H2569">
        <v>62933.936596077903</v>
      </c>
      <c r="I2569">
        <v>85032.355083344504</v>
      </c>
      <c r="J2569">
        <v>166318.342443656</v>
      </c>
      <c r="K2569">
        <v>386205.36680612102</v>
      </c>
      <c r="L2569">
        <v>1071753.3760877801</v>
      </c>
      <c r="M2569">
        <v>1372191.2205404299</v>
      </c>
      <c r="N2569">
        <v>2661915.9931888198</v>
      </c>
      <c r="O2569">
        <v>4592637.5694980202</v>
      </c>
      <c r="Q2569" t="str">
        <f>VLOOKUP(A2569,Lookup_Tables!$D$2:$E$7,2,FALSE)</f>
        <v>HU</v>
      </c>
      <c r="R2569" t="str">
        <f>IFERROR(VLOOKUP(D2569,Lookup_Tables!$A$2:$B$21,2,FALSE),"All")</f>
        <v>Airport</v>
      </c>
    </row>
    <row r="2570" spans="1:18" hidden="1">
      <c r="A2570">
        <v>1</v>
      </c>
      <c r="B2570">
        <v>6</v>
      </c>
      <c r="C2570" t="s">
        <v>38</v>
      </c>
      <c r="D2570">
        <v>2</v>
      </c>
      <c r="E2570">
        <v>2265698.5505345799</v>
      </c>
      <c r="F2570">
        <v>717787.43604795961</v>
      </c>
      <c r="G2570">
        <v>2757749.5013345201</v>
      </c>
      <c r="H2570">
        <v>11426165.0531097</v>
      </c>
      <c r="I2570">
        <v>13910322.562372601</v>
      </c>
      <c r="J2570">
        <v>24395393.300943501</v>
      </c>
      <c r="K2570">
        <v>46613741.476752996</v>
      </c>
      <c r="L2570">
        <v>81588185.191620007</v>
      </c>
      <c r="M2570">
        <v>99315561.444296703</v>
      </c>
      <c r="N2570">
        <v>150953540.57984301</v>
      </c>
      <c r="O2570">
        <v>212605262.448118</v>
      </c>
      <c r="Q2570" t="str">
        <f>VLOOKUP(A2570,Lookup_Tables!$D$2:$E$7,2,FALSE)</f>
        <v>HU</v>
      </c>
      <c r="R2570" t="str">
        <f>IFERROR(VLOOKUP(D2570,Lookup_Tables!$A$2:$B$21,2,FALSE),"All")</f>
        <v>Bridge</v>
      </c>
    </row>
    <row r="2571" spans="1:18" hidden="1">
      <c r="A2571">
        <v>1</v>
      </c>
      <c r="B2571">
        <v>6</v>
      </c>
      <c r="C2571" t="s">
        <v>39</v>
      </c>
      <c r="D2571">
        <v>2</v>
      </c>
      <c r="E2571">
        <v>2206718.4630235499</v>
      </c>
      <c r="F2571">
        <v>683133.94034311781</v>
      </c>
      <c r="G2571">
        <v>2639483.8681894001</v>
      </c>
      <c r="H2571">
        <v>10754690.304439699</v>
      </c>
      <c r="I2571">
        <v>13540048.5336268</v>
      </c>
      <c r="J2571">
        <v>23943936.359981298</v>
      </c>
      <c r="K2571">
        <v>46256027.962754898</v>
      </c>
      <c r="L2571">
        <v>81588185.191620007</v>
      </c>
      <c r="M2571">
        <v>98560525.229758203</v>
      </c>
      <c r="N2571">
        <v>150949582.549465</v>
      </c>
      <c r="O2571">
        <v>212605262.448118</v>
      </c>
      <c r="Q2571" t="str">
        <f>VLOOKUP(A2571,Lookup_Tables!$D$2:$E$7,2,FALSE)</f>
        <v>HU</v>
      </c>
      <c r="R2571" t="str">
        <f>IFERROR(VLOOKUP(D2571,Lookup_Tables!$A$2:$B$21,2,FALSE),"All")</f>
        <v>Bridge</v>
      </c>
    </row>
    <row r="2572" spans="1:18" hidden="1">
      <c r="A2572">
        <v>1</v>
      </c>
      <c r="B2572">
        <v>6</v>
      </c>
      <c r="C2572" t="s">
        <v>38</v>
      </c>
      <c r="D2572">
        <v>3</v>
      </c>
      <c r="E2572">
        <v>40420.127972618902</v>
      </c>
      <c r="F2572">
        <v>13278.952638975712</v>
      </c>
      <c r="G2572">
        <v>59108.660851851098</v>
      </c>
      <c r="H2572">
        <v>212191.83021265001</v>
      </c>
      <c r="I2572">
        <v>270454.61373751197</v>
      </c>
      <c r="J2572">
        <v>481991.841023213</v>
      </c>
      <c r="K2572">
        <v>821017.31173651002</v>
      </c>
      <c r="L2572">
        <v>1359584.5534302201</v>
      </c>
      <c r="M2572">
        <v>1504390.4060989299</v>
      </c>
      <c r="N2572">
        <v>2185406.26827806</v>
      </c>
      <c r="O2572">
        <v>3095205.5560027598</v>
      </c>
      <c r="Q2572" t="str">
        <f>VLOOKUP(A2572,Lookup_Tables!$D$2:$E$7,2,FALSE)</f>
        <v>HU</v>
      </c>
      <c r="R2572" t="str">
        <f>IFERROR(VLOOKUP(D2572,Lookup_Tables!$A$2:$B$21,2,FALSE),"All")</f>
        <v>Govt Hosp</v>
      </c>
    </row>
    <row r="2573" spans="1:18" hidden="1">
      <c r="A2573">
        <v>1</v>
      </c>
      <c r="B2573">
        <v>6</v>
      </c>
      <c r="C2573" t="s">
        <v>39</v>
      </c>
      <c r="D2573">
        <v>3</v>
      </c>
      <c r="E2573">
        <v>39177.033530297202</v>
      </c>
      <c r="F2573">
        <v>12746.558192029221</v>
      </c>
      <c r="G2573">
        <v>56129.131971090101</v>
      </c>
      <c r="H2573">
        <v>201418.21944961901</v>
      </c>
      <c r="I2573">
        <v>258409.95491737401</v>
      </c>
      <c r="J2573">
        <v>468400.18643542897</v>
      </c>
      <c r="K2573">
        <v>806989.91612259904</v>
      </c>
      <c r="L2573">
        <v>1341418.26263813</v>
      </c>
      <c r="M2573">
        <v>1466745.9414298399</v>
      </c>
      <c r="N2573">
        <v>2185406.26827806</v>
      </c>
      <c r="O2573">
        <v>3095205.5560027598</v>
      </c>
      <c r="Q2573" t="str">
        <f>VLOOKUP(A2573,Lookup_Tables!$D$2:$E$7,2,FALSE)</f>
        <v>HU</v>
      </c>
      <c r="R2573" t="str">
        <f>IFERROR(VLOOKUP(D2573,Lookup_Tables!$A$2:$B$21,2,FALSE),"All")</f>
        <v>Govt Hosp</v>
      </c>
    </row>
    <row r="2574" spans="1:18" hidden="1">
      <c r="A2574">
        <v>1</v>
      </c>
      <c r="B2574">
        <v>6</v>
      </c>
      <c r="C2574" t="s">
        <v>38</v>
      </c>
      <c r="D2574">
        <v>4</v>
      </c>
      <c r="E2574">
        <v>50427.952206247603</v>
      </c>
      <c r="F2574">
        <v>16403.69165500821</v>
      </c>
      <c r="G2574">
        <v>81273.4130265274</v>
      </c>
      <c r="H2574">
        <v>270962.79953361</v>
      </c>
      <c r="I2574">
        <v>332385.34905156802</v>
      </c>
      <c r="J2574">
        <v>573495.40813667397</v>
      </c>
      <c r="K2574">
        <v>924802.47445537394</v>
      </c>
      <c r="L2574">
        <v>1665031.3962075701</v>
      </c>
      <c r="M2574">
        <v>1913173.2942298499</v>
      </c>
      <c r="N2574">
        <v>3010892.22028573</v>
      </c>
      <c r="O2574">
        <v>4048395.9982146602</v>
      </c>
      <c r="Q2574" t="str">
        <f>VLOOKUP(A2574,Lookup_Tables!$D$2:$E$7,2,FALSE)</f>
        <v>HU</v>
      </c>
      <c r="R2574" t="str">
        <f>IFERROR(VLOOKUP(D2574,Lookup_Tables!$A$2:$B$21,2,FALSE),"All")</f>
        <v>Govt Med Fac</v>
      </c>
    </row>
    <row r="2575" spans="1:18" hidden="1">
      <c r="A2575">
        <v>1</v>
      </c>
      <c r="B2575">
        <v>6</v>
      </c>
      <c r="C2575" t="s">
        <v>39</v>
      </c>
      <c r="D2575">
        <v>4</v>
      </c>
      <c r="E2575">
        <v>48693.138934505499</v>
      </c>
      <c r="F2575">
        <v>16003.789074447832</v>
      </c>
      <c r="G2575">
        <v>74883.1325607654</v>
      </c>
      <c r="H2575">
        <v>260486.49385776799</v>
      </c>
      <c r="I2575">
        <v>320059.44838903</v>
      </c>
      <c r="J2575">
        <v>526041.56141261104</v>
      </c>
      <c r="K2575">
        <v>899443.47642069706</v>
      </c>
      <c r="L2575">
        <v>1665031.3962075701</v>
      </c>
      <c r="M2575">
        <v>1912195.2056172099</v>
      </c>
      <c r="N2575">
        <v>2897786.24819542</v>
      </c>
      <c r="O2575">
        <v>4047485.1155490601</v>
      </c>
      <c r="Q2575" t="str">
        <f>VLOOKUP(A2575,Lookup_Tables!$D$2:$E$7,2,FALSE)</f>
        <v>HU</v>
      </c>
      <c r="R2575" t="str">
        <f>IFERROR(VLOOKUP(D2575,Lookup_Tables!$A$2:$B$21,2,FALSE),"All")</f>
        <v>Govt Med Fac</v>
      </c>
    </row>
    <row r="2576" spans="1:18" hidden="1">
      <c r="A2576">
        <v>1</v>
      </c>
      <c r="B2576">
        <v>6</v>
      </c>
      <c r="C2576" t="s">
        <v>38</v>
      </c>
      <c r="D2576">
        <v>6</v>
      </c>
      <c r="E2576">
        <v>278199.98827787902</v>
      </c>
      <c r="F2576">
        <v>90079.122004441422</v>
      </c>
      <c r="G2576">
        <v>313913.64947254001</v>
      </c>
      <c r="H2576">
        <v>1266126.1222337701</v>
      </c>
      <c r="I2576">
        <v>1580611.3395696799</v>
      </c>
      <c r="J2576">
        <v>2813198.4210199201</v>
      </c>
      <c r="K2576">
        <v>5588749.0868685097</v>
      </c>
      <c r="L2576">
        <v>9853945.0153819695</v>
      </c>
      <c r="M2576">
        <v>11240162.7461448</v>
      </c>
      <c r="N2576">
        <v>20681450.7006879</v>
      </c>
      <c r="O2576">
        <v>30678938.824647199</v>
      </c>
      <c r="Q2576" t="str">
        <f>VLOOKUP(A2576,Lookup_Tables!$D$2:$E$7,2,FALSE)</f>
        <v>HU</v>
      </c>
      <c r="R2576" t="str">
        <f>IFERROR(VLOOKUP(D2576,Lookup_Tables!$A$2:$B$21,2,FALSE),"All")</f>
        <v>Port</v>
      </c>
    </row>
    <row r="2577" spans="1:18" hidden="1">
      <c r="A2577">
        <v>1</v>
      </c>
      <c r="B2577">
        <v>6</v>
      </c>
      <c r="C2577" t="s">
        <v>39</v>
      </c>
      <c r="D2577">
        <v>6</v>
      </c>
      <c r="E2577">
        <v>271269.12587022199</v>
      </c>
      <c r="F2577">
        <v>86733.583134479326</v>
      </c>
      <c r="G2577">
        <v>294207.62179263303</v>
      </c>
      <c r="H2577">
        <v>1208096.6392345401</v>
      </c>
      <c r="I2577">
        <v>1527358.00755958</v>
      </c>
      <c r="J2577">
        <v>2702531.0749987601</v>
      </c>
      <c r="K2577">
        <v>5548872.9360740697</v>
      </c>
      <c r="L2577">
        <v>9853945.0153819695</v>
      </c>
      <c r="M2577">
        <v>11240162.7461448</v>
      </c>
      <c r="N2577">
        <v>20681450.7006879</v>
      </c>
      <c r="O2577">
        <v>30678938.824647199</v>
      </c>
      <c r="Q2577" t="str">
        <f>VLOOKUP(A2577,Lookup_Tables!$D$2:$E$7,2,FALSE)</f>
        <v>HU</v>
      </c>
      <c r="R2577" t="str">
        <f>IFERROR(VLOOKUP(D2577,Lookup_Tables!$A$2:$B$21,2,FALSE),"All")</f>
        <v>Port</v>
      </c>
    </row>
    <row r="2578" spans="1:18" hidden="1">
      <c r="A2578">
        <v>1</v>
      </c>
      <c r="B2578">
        <v>6</v>
      </c>
      <c r="C2578" t="s">
        <v>38</v>
      </c>
      <c r="D2578">
        <v>9</v>
      </c>
      <c r="E2578">
        <v>15149.1122316939</v>
      </c>
      <c r="F2578">
        <v>4790.7452861108359</v>
      </c>
      <c r="G2578">
        <v>7958.6708553033304</v>
      </c>
      <c r="H2578">
        <v>43092.601402115302</v>
      </c>
      <c r="I2578">
        <v>57413.508463019498</v>
      </c>
      <c r="J2578">
        <v>110251.09739425599</v>
      </c>
      <c r="K2578">
        <v>242399.318971525</v>
      </c>
      <c r="L2578">
        <v>639013.41074203805</v>
      </c>
      <c r="M2578">
        <v>833324.66593142995</v>
      </c>
      <c r="N2578">
        <v>1628977.4130985399</v>
      </c>
      <c r="O2578">
        <v>2578901.5619765702</v>
      </c>
      <c r="Q2578" t="str">
        <f>VLOOKUP(A2578,Lookup_Tables!$D$2:$E$7,2,FALSE)</f>
        <v>HU</v>
      </c>
      <c r="R2578" t="str">
        <f>IFERROR(VLOOKUP(D2578,Lookup_Tables!$A$2:$B$21,2,FALSE),"All")</f>
        <v>Pub Admin Bldg</v>
      </c>
    </row>
    <row r="2579" spans="1:18" hidden="1">
      <c r="A2579">
        <v>1</v>
      </c>
      <c r="B2579">
        <v>6</v>
      </c>
      <c r="C2579" t="s">
        <v>39</v>
      </c>
      <c r="D2579">
        <v>9</v>
      </c>
      <c r="E2579">
        <v>14950.066487080399</v>
      </c>
      <c r="F2579">
        <v>4770.0253668690475</v>
      </c>
      <c r="G2579">
        <v>7488.8550931209602</v>
      </c>
      <c r="H2579">
        <v>41380.267735696798</v>
      </c>
      <c r="I2579">
        <v>54290.6248340272</v>
      </c>
      <c r="J2579">
        <v>108696.51914126601</v>
      </c>
      <c r="K2579">
        <v>242155.553990902</v>
      </c>
      <c r="L2579">
        <v>623131.19893225201</v>
      </c>
      <c r="M2579">
        <v>802263.82825315197</v>
      </c>
      <c r="N2579">
        <v>1626663.0295179801</v>
      </c>
      <c r="O2579">
        <v>2578901.5619765702</v>
      </c>
      <c r="Q2579" t="str">
        <f>VLOOKUP(A2579,Lookup_Tables!$D$2:$E$7,2,FALSE)</f>
        <v>HU</v>
      </c>
      <c r="R2579" t="str">
        <f>IFERROR(VLOOKUP(D2579,Lookup_Tables!$A$2:$B$21,2,FALSE),"All")</f>
        <v>Pub Admin Bldg</v>
      </c>
    </row>
    <row r="2580" spans="1:18" hidden="1">
      <c r="A2580">
        <v>1</v>
      </c>
      <c r="B2580">
        <v>6</v>
      </c>
      <c r="C2580" t="s">
        <v>38</v>
      </c>
      <c r="D2580">
        <v>10</v>
      </c>
      <c r="E2580">
        <v>744111.47277903499</v>
      </c>
      <c r="F2580">
        <v>243563.18817337183</v>
      </c>
      <c r="G2580">
        <v>889687.67295837204</v>
      </c>
      <c r="H2580">
        <v>3645376.17457534</v>
      </c>
      <c r="I2580">
        <v>4499231.4774170397</v>
      </c>
      <c r="J2580">
        <v>7617948.0454693995</v>
      </c>
      <c r="K2580">
        <v>14876384.3874244</v>
      </c>
      <c r="L2580">
        <v>26918707.037746899</v>
      </c>
      <c r="M2580">
        <v>30744082.659871899</v>
      </c>
      <c r="N2580">
        <v>51411450.137309</v>
      </c>
      <c r="O2580">
        <v>72495041.325000003</v>
      </c>
      <c r="Q2580" t="str">
        <f>VLOOKUP(A2580,Lookup_Tables!$D$2:$E$7,2,FALSE)</f>
        <v>HU</v>
      </c>
      <c r="R2580" t="str">
        <f>IFERROR(VLOOKUP(D2580,Lookup_Tables!$A$2:$B$21,2,FALSE),"All")</f>
        <v>Pub School</v>
      </c>
    </row>
    <row r="2581" spans="1:18" hidden="1">
      <c r="A2581">
        <v>1</v>
      </c>
      <c r="B2581">
        <v>6</v>
      </c>
      <c r="C2581" t="s">
        <v>39</v>
      </c>
      <c r="D2581">
        <v>10</v>
      </c>
      <c r="E2581">
        <v>724843.38943493401</v>
      </c>
      <c r="F2581">
        <v>235393.77357050986</v>
      </c>
      <c r="G2581">
        <v>850680.28280273604</v>
      </c>
      <c r="H2581">
        <v>3473941.4156683199</v>
      </c>
      <c r="I2581">
        <v>4308675.4383475399</v>
      </c>
      <c r="J2581">
        <v>7421572.3291291902</v>
      </c>
      <c r="K2581">
        <v>14254219.8570385</v>
      </c>
      <c r="L2581">
        <v>26918707.037746899</v>
      </c>
      <c r="M2581">
        <v>30744082.659871899</v>
      </c>
      <c r="N2581">
        <v>51411450.137309</v>
      </c>
      <c r="O2581">
        <v>72495041.325000003</v>
      </c>
      <c r="Q2581" t="str">
        <f>VLOOKUP(A2581,Lookup_Tables!$D$2:$E$7,2,FALSE)</f>
        <v>HU</v>
      </c>
      <c r="R2581" t="str">
        <f>IFERROR(VLOOKUP(D2581,Lookup_Tables!$A$2:$B$21,2,FALSE),"All")</f>
        <v>Pub School</v>
      </c>
    </row>
    <row r="2582" spans="1:18" hidden="1">
      <c r="A2582">
        <v>1</v>
      </c>
      <c r="B2582">
        <v>6</v>
      </c>
      <c r="C2582" t="s">
        <v>38</v>
      </c>
      <c r="D2582">
        <v>11</v>
      </c>
      <c r="E2582">
        <v>160461.62540280601</v>
      </c>
      <c r="F2582">
        <v>53257.996894634183</v>
      </c>
      <c r="G2582">
        <v>91120.107985630602</v>
      </c>
      <c r="H2582">
        <v>481620.37216737802</v>
      </c>
      <c r="I2582">
        <v>624837.44618880795</v>
      </c>
      <c r="J2582">
        <v>1158568.48608797</v>
      </c>
      <c r="K2582">
        <v>2707537.6272421898</v>
      </c>
      <c r="L2582">
        <v>6638478.8941417001</v>
      </c>
      <c r="M2582">
        <v>8252678.7939874604</v>
      </c>
      <c r="N2582">
        <v>15607259.522109</v>
      </c>
      <c r="O2582">
        <v>26319985.074808002</v>
      </c>
      <c r="Q2582" t="str">
        <f>VLOOKUP(A2582,Lookup_Tables!$D$2:$E$7,2,FALSE)</f>
        <v>HU</v>
      </c>
      <c r="R2582" t="str">
        <f>IFERROR(VLOOKUP(D2582,Lookup_Tables!$A$2:$B$21,2,FALSE),"All")</f>
        <v>Pub Univ</v>
      </c>
    </row>
    <row r="2583" spans="1:18" hidden="1">
      <c r="A2583">
        <v>1</v>
      </c>
      <c r="B2583">
        <v>6</v>
      </c>
      <c r="C2583" t="s">
        <v>39</v>
      </c>
      <c r="D2583">
        <v>11</v>
      </c>
      <c r="E2583">
        <v>158395.90665362301</v>
      </c>
      <c r="F2583">
        <v>52096.645360541705</v>
      </c>
      <c r="G2583">
        <v>91120.107985630602</v>
      </c>
      <c r="H2583">
        <v>468618.33928003698</v>
      </c>
      <c r="I2583">
        <v>598724.39377029997</v>
      </c>
      <c r="J2583">
        <v>1132448.04196157</v>
      </c>
      <c r="K2583">
        <v>2707537.6272421898</v>
      </c>
      <c r="L2583">
        <v>6638478.8941417001</v>
      </c>
      <c r="M2583">
        <v>8252678.7939874604</v>
      </c>
      <c r="N2583">
        <v>15607259.522109</v>
      </c>
      <c r="O2583">
        <v>26111676.5087738</v>
      </c>
      <c r="Q2583" t="str">
        <f>VLOOKUP(A2583,Lookup_Tables!$D$2:$E$7,2,FALSE)</f>
        <v>HU</v>
      </c>
      <c r="R2583" t="str">
        <f>IFERROR(VLOOKUP(D2583,Lookup_Tables!$A$2:$B$21,2,FALSE),"All")</f>
        <v>Pub Univ</v>
      </c>
    </row>
    <row r="2584" spans="1:18" hidden="1">
      <c r="A2584">
        <v>1</v>
      </c>
      <c r="B2584">
        <v>6</v>
      </c>
      <c r="C2584" t="s">
        <v>38</v>
      </c>
      <c r="D2584">
        <v>13</v>
      </c>
      <c r="E2584">
        <v>514826.29388565698</v>
      </c>
      <c r="F2584">
        <v>169099.07677286444</v>
      </c>
      <c r="G2584">
        <v>607603.34981743898</v>
      </c>
      <c r="H2584">
        <v>2424284.3532417798</v>
      </c>
      <c r="I2584">
        <v>3111069.8979520202</v>
      </c>
      <c r="J2584">
        <v>4917307.2303087804</v>
      </c>
      <c r="K2584">
        <v>9775147.3739042692</v>
      </c>
      <c r="L2584">
        <v>18106618.6764533</v>
      </c>
      <c r="M2584">
        <v>21438216.605341502</v>
      </c>
      <c r="N2584">
        <v>38398441.080659501</v>
      </c>
      <c r="O2584">
        <v>54197888.611654297</v>
      </c>
      <c r="Q2584" t="str">
        <f>VLOOKUP(A2584,Lookup_Tables!$D$2:$E$7,2,FALSE)</f>
        <v>HU</v>
      </c>
      <c r="R2584" t="str">
        <f>IFERROR(VLOOKUP(D2584,Lookup_Tables!$A$2:$B$21,2,FALSE),"All")</f>
        <v>Residual Inst</v>
      </c>
    </row>
    <row r="2585" spans="1:18" hidden="1">
      <c r="A2585">
        <v>1</v>
      </c>
      <c r="B2585">
        <v>6</v>
      </c>
      <c r="C2585" t="s">
        <v>39</v>
      </c>
      <c r="D2585">
        <v>13</v>
      </c>
      <c r="E2585">
        <v>501258.84350231598</v>
      </c>
      <c r="F2585">
        <v>165142.46478378447</v>
      </c>
      <c r="G2585">
        <v>580921.03252395103</v>
      </c>
      <c r="H2585">
        <v>2355619.6729078102</v>
      </c>
      <c r="I2585">
        <v>2972429.35352722</v>
      </c>
      <c r="J2585">
        <v>4635473.3971981499</v>
      </c>
      <c r="K2585">
        <v>9407521.8024203293</v>
      </c>
      <c r="L2585">
        <v>18106618.6764533</v>
      </c>
      <c r="M2585">
        <v>21438216.605341502</v>
      </c>
      <c r="N2585">
        <v>38395779.5255991</v>
      </c>
      <c r="O2585">
        <v>53153421.893226497</v>
      </c>
      <c r="Q2585" t="str">
        <f>VLOOKUP(A2585,Lookup_Tables!$D$2:$E$7,2,FALSE)</f>
        <v>HU</v>
      </c>
      <c r="R2585" t="str">
        <f>IFERROR(VLOOKUP(D2585,Lookup_Tables!$A$2:$B$21,2,FALSE),"All")</f>
        <v>Residual Inst</v>
      </c>
    </row>
    <row r="2586" spans="1:18" hidden="1">
      <c r="A2586">
        <v>1</v>
      </c>
      <c r="B2586">
        <v>6</v>
      </c>
      <c r="C2586" t="s">
        <v>38</v>
      </c>
      <c r="D2586">
        <v>14</v>
      </c>
      <c r="E2586">
        <v>944158.71794616198</v>
      </c>
      <c r="F2586">
        <v>324131.13355355733</v>
      </c>
      <c r="G2586">
        <v>830886.73105912097</v>
      </c>
      <c r="H2586">
        <v>3802414.4466378698</v>
      </c>
      <c r="I2586">
        <v>4879690.5937516401</v>
      </c>
      <c r="J2586">
        <v>8091920.0787396701</v>
      </c>
      <c r="K2586">
        <v>16852375.554560799</v>
      </c>
      <c r="L2586">
        <v>33107687.5656364</v>
      </c>
      <c r="M2586">
        <v>41046686.509914897</v>
      </c>
      <c r="N2586">
        <v>83654943.834619597</v>
      </c>
      <c r="O2586">
        <v>115725330.245417</v>
      </c>
      <c r="Q2586" t="str">
        <f>VLOOKUP(A2586,Lookup_Tables!$D$2:$E$7,2,FALSE)</f>
        <v>HU</v>
      </c>
      <c r="R2586" t="str">
        <f>IFERROR(VLOOKUP(D2586,Lookup_Tables!$A$2:$B$21,2,FALSE),"All")</f>
        <v>Road</v>
      </c>
    </row>
    <row r="2587" spans="1:18" hidden="1">
      <c r="A2587">
        <v>1</v>
      </c>
      <c r="B2587">
        <v>6</v>
      </c>
      <c r="C2587" t="s">
        <v>39</v>
      </c>
      <c r="D2587">
        <v>14</v>
      </c>
      <c r="E2587">
        <v>927880.73475470801</v>
      </c>
      <c r="F2587">
        <v>315337.7288841554</v>
      </c>
      <c r="G2587">
        <v>806138.25632988103</v>
      </c>
      <c r="H2587">
        <v>3691396.8300884902</v>
      </c>
      <c r="I2587">
        <v>4703296.0250701504</v>
      </c>
      <c r="J2587">
        <v>7947530.0667828899</v>
      </c>
      <c r="K2587">
        <v>16559630.532446699</v>
      </c>
      <c r="L2587">
        <v>33107687.5656364</v>
      </c>
      <c r="M2587">
        <v>41046686.509914897</v>
      </c>
      <c r="N2587">
        <v>83654943.834619597</v>
      </c>
      <c r="O2587">
        <v>115725330.245417</v>
      </c>
      <c r="Q2587" t="str">
        <f>VLOOKUP(A2587,Lookup_Tables!$D$2:$E$7,2,FALSE)</f>
        <v>HU</v>
      </c>
      <c r="R2587" t="str">
        <f>IFERROR(VLOOKUP(D2587,Lookup_Tables!$A$2:$B$21,2,FALSE),"All")</f>
        <v>Road</v>
      </c>
    </row>
    <row r="2588" spans="1:18" hidden="1">
      <c r="A2588">
        <v>1</v>
      </c>
      <c r="B2588">
        <v>6</v>
      </c>
      <c r="C2588" t="s">
        <v>38</v>
      </c>
      <c r="D2588">
        <v>15</v>
      </c>
      <c r="E2588">
        <v>37563199.552087002</v>
      </c>
      <c r="F2588">
        <v>12669451.702475935</v>
      </c>
      <c r="G2588">
        <v>56217968.810480997</v>
      </c>
      <c r="H2588">
        <v>203275999.88341501</v>
      </c>
      <c r="I2588">
        <v>243345901.27835101</v>
      </c>
      <c r="J2588">
        <v>412103726.38049603</v>
      </c>
      <c r="K2588">
        <v>713056149.12922704</v>
      </c>
      <c r="L2588">
        <v>1204791897.42449</v>
      </c>
      <c r="M2588">
        <v>1358389483.3922501</v>
      </c>
      <c r="N2588">
        <v>2274405351.2020001</v>
      </c>
      <c r="O2588">
        <v>3038590280.08568</v>
      </c>
      <c r="Q2588" t="str">
        <f>VLOOKUP(A2588,Lookup_Tables!$D$2:$E$7,2,FALSE)</f>
        <v>HU</v>
      </c>
      <c r="R2588" t="str">
        <f>IFERROR(VLOOKUP(D2588,Lookup_Tables!$A$2:$B$21,2,FALSE),"All")</f>
        <v>All</v>
      </c>
    </row>
    <row r="2589" spans="1:18" hidden="1">
      <c r="A2589">
        <v>1</v>
      </c>
      <c r="B2589">
        <v>6</v>
      </c>
      <c r="C2589" t="s">
        <v>39</v>
      </c>
      <c r="D2589">
        <v>15</v>
      </c>
      <c r="E2589">
        <v>36361701.706118502</v>
      </c>
      <c r="F2589">
        <v>12174987.523786757</v>
      </c>
      <c r="G2589">
        <v>53229694.263479002</v>
      </c>
      <c r="H2589">
        <v>194918418.81825</v>
      </c>
      <c r="I2589">
        <v>235631525.66417</v>
      </c>
      <c r="J2589">
        <v>385289472.65148503</v>
      </c>
      <c r="K2589">
        <v>693320941.429003</v>
      </c>
      <c r="L2589">
        <v>1204791897.42449</v>
      </c>
      <c r="M2589">
        <v>1358389483.3922501</v>
      </c>
      <c r="N2589">
        <v>2274405351.2020001</v>
      </c>
      <c r="O2589">
        <v>3036247212.1852398</v>
      </c>
      <c r="Q2589" t="str">
        <f>VLOOKUP(A2589,Lookup_Tables!$D$2:$E$7,2,FALSE)</f>
        <v>HU</v>
      </c>
      <c r="R2589" t="str">
        <f>IFERROR(VLOOKUP(D2589,Lookup_Tables!$A$2:$B$21,2,FALSE),"All")</f>
        <v>All</v>
      </c>
    </row>
    <row r="2590" spans="1:18" hidden="1">
      <c r="A2590">
        <v>1</v>
      </c>
      <c r="B2590">
        <v>6</v>
      </c>
      <c r="C2590" t="s">
        <v>38</v>
      </c>
      <c r="D2590">
        <v>16</v>
      </c>
      <c r="E2590">
        <v>5039902.2440755796</v>
      </c>
      <c r="F2590">
        <v>1635365.0212801853</v>
      </c>
      <c r="G2590">
        <v>5959000.4486112297</v>
      </c>
      <c r="H2590">
        <v>24303135.394930799</v>
      </c>
      <c r="I2590">
        <v>28958468.775386602</v>
      </c>
      <c r="J2590">
        <v>50219672.169477798</v>
      </c>
      <c r="K2590">
        <v>98569236.074683204</v>
      </c>
      <c r="L2590">
        <v>182758465.133609</v>
      </c>
      <c r="M2590">
        <v>212870047.75826299</v>
      </c>
      <c r="N2590">
        <v>370207442.62918103</v>
      </c>
      <c r="O2590">
        <v>525114486.41096199</v>
      </c>
      <c r="Q2590" t="str">
        <f>VLOOKUP(A2590,Lookup_Tables!$D$2:$E$7,2,FALSE)</f>
        <v>HU</v>
      </c>
      <c r="R2590" t="str">
        <f>IFERROR(VLOOKUP(D2590,Lookup_Tables!$A$2:$B$21,2,FALSE),"All")</f>
        <v>Government_Loss</v>
      </c>
    </row>
    <row r="2591" spans="1:18" hidden="1">
      <c r="A2591">
        <v>1</v>
      </c>
      <c r="B2591">
        <v>6</v>
      </c>
      <c r="C2591" t="s">
        <v>39</v>
      </c>
      <c r="D2591">
        <v>16</v>
      </c>
      <c r="E2591">
        <v>4915634.2963112704</v>
      </c>
      <c r="F2591">
        <v>1571700.9529076251</v>
      </c>
      <c r="G2591">
        <v>5626329.0819569798</v>
      </c>
      <c r="H2591">
        <v>22775544.322519898</v>
      </c>
      <c r="I2591">
        <v>28293453.501375001</v>
      </c>
      <c r="J2591">
        <v>48441006.836400002</v>
      </c>
      <c r="K2591">
        <v>97808009.9979693</v>
      </c>
      <c r="L2591">
        <v>182758465.133609</v>
      </c>
      <c r="M2591">
        <v>212870047.75826299</v>
      </c>
      <c r="N2591">
        <v>370207442.62918103</v>
      </c>
      <c r="O2591">
        <v>525114486.41096199</v>
      </c>
      <c r="Q2591" t="str">
        <f>VLOOKUP(A2591,Lookup_Tables!$D$2:$E$7,2,FALSE)</f>
        <v>HU</v>
      </c>
      <c r="R2591" t="str">
        <f>IFERROR(VLOOKUP(D2591,Lookup_Tables!$A$2:$B$21,2,FALSE),"All")</f>
        <v>Government_Loss</v>
      </c>
    </row>
    <row r="2592" spans="1:18" hidden="1">
      <c r="A2592">
        <v>1</v>
      </c>
      <c r="B2592">
        <v>6</v>
      </c>
      <c r="C2592" t="s">
        <v>38</v>
      </c>
      <c r="D2592">
        <v>17</v>
      </c>
      <c r="E2592">
        <v>6881677.6792136598</v>
      </c>
      <c r="F2592">
        <v>2313930.6104162848</v>
      </c>
      <c r="G2592">
        <v>10355003.4151897</v>
      </c>
      <c r="H2592">
        <v>37100130.345803</v>
      </c>
      <c r="I2592">
        <v>44774325.109983198</v>
      </c>
      <c r="J2592">
        <v>75367868.204685003</v>
      </c>
      <c r="K2592">
        <v>129943374.795196</v>
      </c>
      <c r="L2592">
        <v>226193039.450782</v>
      </c>
      <c r="M2592">
        <v>247846055.4932</v>
      </c>
      <c r="N2592">
        <v>408028046.84128898</v>
      </c>
      <c r="O2592">
        <v>568812932.39354503</v>
      </c>
      <c r="Q2592" t="str">
        <f>VLOOKUP(A2592,Lookup_Tables!$D$2:$E$7,2,FALSE)</f>
        <v>HU</v>
      </c>
      <c r="R2592" t="str">
        <f>IFERROR(VLOOKUP(D2592,Lookup_Tables!$A$2:$B$21,2,FALSE),"All")</f>
        <v>Emergency_Loss</v>
      </c>
    </row>
    <row r="2593" spans="1:18" hidden="1">
      <c r="A2593">
        <v>1</v>
      </c>
      <c r="B2593">
        <v>6</v>
      </c>
      <c r="C2593" t="s">
        <v>39</v>
      </c>
      <c r="D2593">
        <v>17</v>
      </c>
      <c r="E2593">
        <v>6660926.6294578202</v>
      </c>
      <c r="F2593">
        <v>2224537.3431427432</v>
      </c>
      <c r="G2593">
        <v>9773039.0071789492</v>
      </c>
      <c r="H2593">
        <v>35516750.125588201</v>
      </c>
      <c r="I2593">
        <v>43163980.537678897</v>
      </c>
      <c r="J2593">
        <v>70322577.848587707</v>
      </c>
      <c r="K2593">
        <v>127159586.19592699</v>
      </c>
      <c r="L2593">
        <v>226152097.015389</v>
      </c>
      <c r="M2593">
        <v>247846055.4932</v>
      </c>
      <c r="N2593">
        <v>408028046.84128898</v>
      </c>
      <c r="O2593">
        <v>568812932.39354503</v>
      </c>
      <c r="Q2593" t="str">
        <f>VLOOKUP(A2593,Lookup_Tables!$D$2:$E$7,2,FALSE)</f>
        <v>HU</v>
      </c>
      <c r="R2593" t="str">
        <f>IFERROR(VLOOKUP(D2593,Lookup_Tables!$A$2:$B$21,2,FALSE),"All")</f>
        <v>Emergency_Loss</v>
      </c>
    </row>
    <row r="2594" spans="1:18" hidden="1">
      <c r="A2594">
        <v>1</v>
      </c>
      <c r="B2594">
        <v>6</v>
      </c>
      <c r="C2594" t="s">
        <v>38</v>
      </c>
      <c r="D2594">
        <v>18</v>
      </c>
      <c r="E2594">
        <v>11921579.9232892</v>
      </c>
      <c r="F2594">
        <v>3974655.4655564893</v>
      </c>
      <c r="G2594">
        <v>16517325.1160095</v>
      </c>
      <c r="H2594">
        <v>61592543.498023301</v>
      </c>
      <c r="I2594">
        <v>73959983.2204393</v>
      </c>
      <c r="J2594">
        <v>122832298.464757</v>
      </c>
      <c r="K2594">
        <v>225331538.88230899</v>
      </c>
      <c r="L2594">
        <v>414729142.18932199</v>
      </c>
      <c r="M2594">
        <v>449888264.48205501</v>
      </c>
      <c r="N2594">
        <v>770948124.72822702</v>
      </c>
      <c r="O2594">
        <v>1118700450.7968199</v>
      </c>
      <c r="Q2594" t="str">
        <f>VLOOKUP(A2594,Lookup_Tables!$D$2:$E$7,2,FALSE)</f>
        <v>HU</v>
      </c>
      <c r="R2594" t="str">
        <f>IFERROR(VLOOKUP(D2594,Lookup_Tables!$A$2:$B$21,2,FALSE),"All")</f>
        <v>Govt_Plus_Emergency</v>
      </c>
    </row>
    <row r="2595" spans="1:18" hidden="1">
      <c r="A2595">
        <v>1</v>
      </c>
      <c r="B2595">
        <v>6</v>
      </c>
      <c r="C2595" t="s">
        <v>39</v>
      </c>
      <c r="D2595">
        <v>18</v>
      </c>
      <c r="E2595">
        <v>11574466.223528501</v>
      </c>
      <c r="F2595">
        <v>3808629.4714972833</v>
      </c>
      <c r="G2595">
        <v>15513681.458481601</v>
      </c>
      <c r="H2595">
        <v>57873715.495699301</v>
      </c>
      <c r="I2595">
        <v>71572396.801435202</v>
      </c>
      <c r="J2595">
        <v>119539431.205237</v>
      </c>
      <c r="K2595">
        <v>219721629.76552501</v>
      </c>
      <c r="L2595">
        <v>411981447.215105</v>
      </c>
      <c r="M2595">
        <v>449888264.48205501</v>
      </c>
      <c r="N2595">
        <v>770948124.72822702</v>
      </c>
      <c r="O2595">
        <v>1118183954.4066899</v>
      </c>
      <c r="Q2595" t="str">
        <f>VLOOKUP(A2595,Lookup_Tables!$D$2:$E$7,2,FALSE)</f>
        <v>HU</v>
      </c>
      <c r="R2595" t="str">
        <f>IFERROR(VLOOKUP(D2595,Lookup_Tables!$A$2:$B$21,2,FALSE),"All")</f>
        <v>Govt_Plus_Emergency</v>
      </c>
    </row>
    <row r="2596" spans="1:18" hidden="1">
      <c r="A2596">
        <v>1</v>
      </c>
      <c r="B2596">
        <v>7</v>
      </c>
      <c r="C2596" t="s">
        <v>38</v>
      </c>
      <c r="D2596">
        <v>0</v>
      </c>
      <c r="E2596">
        <v>73881539.7118527</v>
      </c>
      <c r="F2596">
        <v>28762780.127202056</v>
      </c>
      <c r="G2596">
        <v>185258319.130274</v>
      </c>
      <c r="H2596">
        <v>430943764.25387698</v>
      </c>
      <c r="I2596">
        <v>495471903.69492102</v>
      </c>
      <c r="J2596">
        <v>718173389.75029004</v>
      </c>
      <c r="K2596">
        <v>997209881.34031296</v>
      </c>
      <c r="L2596">
        <v>1675682907.1263001</v>
      </c>
      <c r="M2596">
        <v>2028135187.31917</v>
      </c>
      <c r="N2596">
        <v>2751960192.2048101</v>
      </c>
      <c r="O2596">
        <v>3872313396.1292901</v>
      </c>
      <c r="Q2596" t="str">
        <f>VLOOKUP(A2596,Lookup_Tables!$D$2:$E$7,2,FALSE)</f>
        <v>HU</v>
      </c>
      <c r="R2596" t="str">
        <f>IFERROR(VLOOKUP(D2596,Lookup_Tables!$A$2:$B$21,2,FALSE),"All")</f>
        <v>Private Assets</v>
      </c>
    </row>
    <row r="2597" spans="1:18" hidden="1">
      <c r="A2597">
        <v>1</v>
      </c>
      <c r="B2597">
        <v>7</v>
      </c>
      <c r="C2597" t="s">
        <v>39</v>
      </c>
      <c r="D2597">
        <v>0</v>
      </c>
      <c r="E2597">
        <v>68305368.792338595</v>
      </c>
      <c r="F2597">
        <v>26537402.132352538</v>
      </c>
      <c r="G2597">
        <v>164973116.87045401</v>
      </c>
      <c r="H2597">
        <v>394561653.635216</v>
      </c>
      <c r="I2597">
        <v>448800099.53108001</v>
      </c>
      <c r="J2597">
        <v>649894317.32056296</v>
      </c>
      <c r="K2597">
        <v>938867006.61613905</v>
      </c>
      <c r="L2597">
        <v>1602952521.83742</v>
      </c>
      <c r="M2597">
        <v>1946362007.3343699</v>
      </c>
      <c r="N2597">
        <v>2693899338.31602</v>
      </c>
      <c r="O2597">
        <v>3872313396.1292901</v>
      </c>
      <c r="Q2597" t="str">
        <f>VLOOKUP(A2597,Lookup_Tables!$D$2:$E$7,2,FALSE)</f>
        <v>HU</v>
      </c>
      <c r="R2597" t="str">
        <f>IFERROR(VLOOKUP(D2597,Lookup_Tables!$A$2:$B$21,2,FALSE),"All")</f>
        <v>Private Assets</v>
      </c>
    </row>
    <row r="2598" spans="1:18" hidden="1">
      <c r="A2598">
        <v>1</v>
      </c>
      <c r="B2598">
        <v>7</v>
      </c>
      <c r="C2598" t="s">
        <v>38</v>
      </c>
      <c r="D2598">
        <v>2</v>
      </c>
      <c r="E2598">
        <v>5420436.6187326899</v>
      </c>
      <c r="F2598">
        <v>2043134.5328935748</v>
      </c>
      <c r="G2598">
        <v>13733095.310184101</v>
      </c>
      <c r="H2598">
        <v>33047433.8458267</v>
      </c>
      <c r="I2598">
        <v>37881748.147359401</v>
      </c>
      <c r="J2598">
        <v>57732472.506659202</v>
      </c>
      <c r="K2598">
        <v>86356386.377852693</v>
      </c>
      <c r="L2598">
        <v>120697540.268821</v>
      </c>
      <c r="M2598">
        <v>132540890.239657</v>
      </c>
      <c r="N2598">
        <v>195477450.424714</v>
      </c>
      <c r="O2598">
        <v>237546754.27677599</v>
      </c>
      <c r="Q2598" t="str">
        <f>VLOOKUP(A2598,Lookup_Tables!$D$2:$E$7,2,FALSE)</f>
        <v>HU</v>
      </c>
      <c r="R2598" t="str">
        <f>IFERROR(VLOOKUP(D2598,Lookup_Tables!$A$2:$B$21,2,FALSE),"All")</f>
        <v>Bridge</v>
      </c>
    </row>
    <row r="2599" spans="1:18" hidden="1">
      <c r="A2599">
        <v>1</v>
      </c>
      <c r="B2599">
        <v>7</v>
      </c>
      <c r="C2599" t="s">
        <v>39</v>
      </c>
      <c r="D2599">
        <v>2</v>
      </c>
      <c r="E2599">
        <v>5061335.4278856805</v>
      </c>
      <c r="F2599">
        <v>1905434.1164303701</v>
      </c>
      <c r="G2599">
        <v>12622525.171983801</v>
      </c>
      <c r="H2599">
        <v>30545619.040298302</v>
      </c>
      <c r="I2599">
        <v>35142162.445495203</v>
      </c>
      <c r="J2599">
        <v>52950642.318336301</v>
      </c>
      <c r="K2599">
        <v>80651421.441266298</v>
      </c>
      <c r="L2599">
        <v>117155814.7041</v>
      </c>
      <c r="M2599">
        <v>128999121.696373</v>
      </c>
      <c r="N2599">
        <v>180885847.486186</v>
      </c>
      <c r="O2599">
        <v>237546754.27677599</v>
      </c>
      <c r="Q2599" t="str">
        <f>VLOOKUP(A2599,Lookup_Tables!$D$2:$E$7,2,FALSE)</f>
        <v>HU</v>
      </c>
      <c r="R2599" t="str">
        <f>IFERROR(VLOOKUP(D2599,Lookup_Tables!$A$2:$B$21,2,FALSE),"All")</f>
        <v>Bridge</v>
      </c>
    </row>
    <row r="2600" spans="1:18" hidden="1">
      <c r="A2600">
        <v>1</v>
      </c>
      <c r="B2600">
        <v>7</v>
      </c>
      <c r="C2600" t="s">
        <v>38</v>
      </c>
      <c r="D2600">
        <v>3</v>
      </c>
      <c r="E2600">
        <v>694500.29925599298</v>
      </c>
      <c r="F2600">
        <v>268774.09380447562</v>
      </c>
      <c r="G2600">
        <v>1725245.3230254401</v>
      </c>
      <c r="H2600">
        <v>4174264.0652230098</v>
      </c>
      <c r="I2600">
        <v>4930132.3637520699</v>
      </c>
      <c r="J2600">
        <v>6872104.60741367</v>
      </c>
      <c r="K2600">
        <v>10012039.867942501</v>
      </c>
      <c r="L2600">
        <v>15870364.9795886</v>
      </c>
      <c r="M2600">
        <v>18777390.004599299</v>
      </c>
      <c r="N2600">
        <v>25926782.6615512</v>
      </c>
      <c r="O2600">
        <v>30514790.2405167</v>
      </c>
      <c r="Q2600" t="str">
        <f>VLOOKUP(A2600,Lookup_Tables!$D$2:$E$7,2,FALSE)</f>
        <v>HU</v>
      </c>
      <c r="R2600" t="str">
        <f>IFERROR(VLOOKUP(D2600,Lookup_Tables!$A$2:$B$21,2,FALSE),"All")</f>
        <v>Govt Hosp</v>
      </c>
    </row>
    <row r="2601" spans="1:18" hidden="1">
      <c r="A2601">
        <v>1</v>
      </c>
      <c r="B2601">
        <v>7</v>
      </c>
      <c r="C2601" t="s">
        <v>39</v>
      </c>
      <c r="D2601">
        <v>3</v>
      </c>
      <c r="E2601">
        <v>644004.79275407305</v>
      </c>
      <c r="F2601">
        <v>248186.83696767129</v>
      </c>
      <c r="G2601">
        <v>1572630.4979236601</v>
      </c>
      <c r="H2601">
        <v>3831341.178475</v>
      </c>
      <c r="I2601">
        <v>4446602.6346831601</v>
      </c>
      <c r="J2601">
        <v>6366161.5885282904</v>
      </c>
      <c r="K2601">
        <v>9557644.9501785096</v>
      </c>
      <c r="L2601">
        <v>15534976.639637001</v>
      </c>
      <c r="M2601">
        <v>17118063.242558099</v>
      </c>
      <c r="N2601">
        <v>25095318.702887598</v>
      </c>
      <c r="O2601">
        <v>30313555.845761899</v>
      </c>
      <c r="Q2601" t="str">
        <f>VLOOKUP(A2601,Lookup_Tables!$D$2:$E$7,2,FALSE)</f>
        <v>HU</v>
      </c>
      <c r="R2601" t="str">
        <f>IFERROR(VLOOKUP(D2601,Lookup_Tables!$A$2:$B$21,2,FALSE),"All")</f>
        <v>Govt Hosp</v>
      </c>
    </row>
    <row r="2602" spans="1:18" hidden="1">
      <c r="A2602">
        <v>1</v>
      </c>
      <c r="B2602">
        <v>7</v>
      </c>
      <c r="C2602" t="s">
        <v>38</v>
      </c>
      <c r="D2602">
        <v>4</v>
      </c>
      <c r="E2602">
        <v>338138.35856351798</v>
      </c>
      <c r="F2602">
        <v>136251.36556280882</v>
      </c>
      <c r="G2602">
        <v>893428.93710047903</v>
      </c>
      <c r="H2602">
        <v>2047057.0077385099</v>
      </c>
      <c r="I2602">
        <v>2269929.3255129601</v>
      </c>
      <c r="J2602">
        <v>3264911.62536242</v>
      </c>
      <c r="K2602">
        <v>4839042.8416625904</v>
      </c>
      <c r="L2602">
        <v>6962518.1153951697</v>
      </c>
      <c r="M2602">
        <v>7975025.7469071904</v>
      </c>
      <c r="N2602">
        <v>11223951.4674513</v>
      </c>
      <c r="O2602">
        <v>13387634.9205606</v>
      </c>
      <c r="Q2602" t="str">
        <f>VLOOKUP(A2602,Lookup_Tables!$D$2:$E$7,2,FALSE)</f>
        <v>HU</v>
      </c>
      <c r="R2602" t="str">
        <f>IFERROR(VLOOKUP(D2602,Lookup_Tables!$A$2:$B$21,2,FALSE),"All")</f>
        <v>Govt Med Fac</v>
      </c>
    </row>
    <row r="2603" spans="1:18" hidden="1">
      <c r="A2603">
        <v>1</v>
      </c>
      <c r="B2603">
        <v>7</v>
      </c>
      <c r="C2603" t="s">
        <v>39</v>
      </c>
      <c r="D2603">
        <v>4</v>
      </c>
      <c r="E2603">
        <v>311132.46740452503</v>
      </c>
      <c r="F2603">
        <v>125213.46969806543</v>
      </c>
      <c r="G2603">
        <v>795829.27784314496</v>
      </c>
      <c r="H2603">
        <v>1847708.71745846</v>
      </c>
      <c r="I2603">
        <v>2116371.97001195</v>
      </c>
      <c r="J2603">
        <v>3014891.0213295799</v>
      </c>
      <c r="K2603">
        <v>4502053.0965399398</v>
      </c>
      <c r="L2603">
        <v>6869006.0224920996</v>
      </c>
      <c r="M2603">
        <v>7248227.1101827398</v>
      </c>
      <c r="N2603">
        <v>10222646.6507018</v>
      </c>
      <c r="O2603">
        <v>13385608.2919778</v>
      </c>
      <c r="Q2603" t="str">
        <f>VLOOKUP(A2603,Lookup_Tables!$D$2:$E$7,2,FALSE)</f>
        <v>HU</v>
      </c>
      <c r="R2603" t="str">
        <f>IFERROR(VLOOKUP(D2603,Lookup_Tables!$A$2:$B$21,2,FALSE),"All")</f>
        <v>Govt Med Fac</v>
      </c>
    </row>
    <row r="2604" spans="1:18" hidden="1">
      <c r="A2604">
        <v>1</v>
      </c>
      <c r="B2604">
        <v>7</v>
      </c>
      <c r="C2604" t="s">
        <v>38</v>
      </c>
      <c r="D2604">
        <v>9</v>
      </c>
      <c r="E2604">
        <v>177563.61228166401</v>
      </c>
      <c r="F2604">
        <v>69414.75158027267</v>
      </c>
      <c r="G2604">
        <v>463476.61408889701</v>
      </c>
      <c r="H2604">
        <v>1126670.5242504999</v>
      </c>
      <c r="I2604">
        <v>1270637.3425527799</v>
      </c>
      <c r="J2604">
        <v>1753426.4652569301</v>
      </c>
      <c r="K2604">
        <v>2649464.5390773001</v>
      </c>
      <c r="L2604">
        <v>3725881.4878447</v>
      </c>
      <c r="M2604">
        <v>4287909.34957249</v>
      </c>
      <c r="N2604">
        <v>5938268.2652605204</v>
      </c>
      <c r="O2604">
        <v>6865740.47336719</v>
      </c>
      <c r="Q2604" t="str">
        <f>VLOOKUP(A2604,Lookup_Tables!$D$2:$E$7,2,FALSE)</f>
        <v>HU</v>
      </c>
      <c r="R2604" t="str">
        <f>IFERROR(VLOOKUP(D2604,Lookup_Tables!$A$2:$B$21,2,FALSE),"All")</f>
        <v>Pub Admin Bldg</v>
      </c>
    </row>
    <row r="2605" spans="1:18" hidden="1">
      <c r="A2605">
        <v>1</v>
      </c>
      <c r="B2605">
        <v>7</v>
      </c>
      <c r="C2605" t="s">
        <v>39</v>
      </c>
      <c r="D2605">
        <v>9</v>
      </c>
      <c r="E2605">
        <v>165096.911049841</v>
      </c>
      <c r="F2605">
        <v>63249.658313771637</v>
      </c>
      <c r="G2605">
        <v>427035.91171238199</v>
      </c>
      <c r="H2605">
        <v>1033207.18965718</v>
      </c>
      <c r="I2605">
        <v>1182204.9791067401</v>
      </c>
      <c r="J2605">
        <v>1668791.93060669</v>
      </c>
      <c r="K2605">
        <v>2544775.3148123599</v>
      </c>
      <c r="L2605">
        <v>3612266.6462199502</v>
      </c>
      <c r="M2605">
        <v>4133502.0559372501</v>
      </c>
      <c r="N2605">
        <v>5693677.9903929802</v>
      </c>
      <c r="O2605">
        <v>6589572.9155652104</v>
      </c>
      <c r="Q2605" t="str">
        <f>VLOOKUP(A2605,Lookup_Tables!$D$2:$E$7,2,FALSE)</f>
        <v>HU</v>
      </c>
      <c r="R2605" t="str">
        <f>IFERROR(VLOOKUP(D2605,Lookup_Tables!$A$2:$B$21,2,FALSE),"All")</f>
        <v>Pub Admin Bldg</v>
      </c>
    </row>
    <row r="2606" spans="1:18" hidden="1">
      <c r="A2606">
        <v>1</v>
      </c>
      <c r="B2606">
        <v>7</v>
      </c>
      <c r="C2606" t="s">
        <v>38</v>
      </c>
      <c r="D2606">
        <v>10</v>
      </c>
      <c r="E2606">
        <v>2249397.7258451101</v>
      </c>
      <c r="F2606">
        <v>845729.1358564184</v>
      </c>
      <c r="G2606">
        <v>5711417.4516126299</v>
      </c>
      <c r="H2606">
        <v>14124541.175612601</v>
      </c>
      <c r="I2606">
        <v>16608136.8217452</v>
      </c>
      <c r="J2606">
        <v>23773711.043118302</v>
      </c>
      <c r="K2606">
        <v>35037280.007484503</v>
      </c>
      <c r="L2606">
        <v>51338727.100821503</v>
      </c>
      <c r="M2606">
        <v>56552090.889767803</v>
      </c>
      <c r="N2606">
        <v>76445591.462792903</v>
      </c>
      <c r="O2606">
        <v>91566108.231477499</v>
      </c>
      <c r="Q2606" t="str">
        <f>VLOOKUP(A2606,Lookup_Tables!$D$2:$E$7,2,FALSE)</f>
        <v>HU</v>
      </c>
      <c r="R2606" t="str">
        <f>IFERROR(VLOOKUP(D2606,Lookup_Tables!$A$2:$B$21,2,FALSE),"All")</f>
        <v>Pub School</v>
      </c>
    </row>
    <row r="2607" spans="1:18" hidden="1">
      <c r="A2607">
        <v>1</v>
      </c>
      <c r="B2607">
        <v>7</v>
      </c>
      <c r="C2607" t="s">
        <v>39</v>
      </c>
      <c r="D2607">
        <v>10</v>
      </c>
      <c r="E2607">
        <v>2097818.8255332499</v>
      </c>
      <c r="F2607">
        <v>784582.95491891704</v>
      </c>
      <c r="G2607">
        <v>5181749.2641166998</v>
      </c>
      <c r="H2607">
        <v>13275952.5348414</v>
      </c>
      <c r="I2607">
        <v>15262779.904130001</v>
      </c>
      <c r="J2607">
        <v>22137751.0848707</v>
      </c>
      <c r="K2607">
        <v>32992697.762899902</v>
      </c>
      <c r="L2607">
        <v>49678957.1209286</v>
      </c>
      <c r="M2607">
        <v>55027865.889198899</v>
      </c>
      <c r="N2607">
        <v>72679042.308735803</v>
      </c>
      <c r="O2607">
        <v>91566108.231477499</v>
      </c>
      <c r="Q2607" t="str">
        <f>VLOOKUP(A2607,Lookup_Tables!$D$2:$E$7,2,FALSE)</f>
        <v>HU</v>
      </c>
      <c r="R2607" t="str">
        <f>IFERROR(VLOOKUP(D2607,Lookup_Tables!$A$2:$B$21,2,FALSE),"All")</f>
        <v>Pub School</v>
      </c>
    </row>
    <row r="2608" spans="1:18" hidden="1">
      <c r="A2608">
        <v>1</v>
      </c>
      <c r="B2608">
        <v>7</v>
      </c>
      <c r="C2608" t="s">
        <v>38</v>
      </c>
      <c r="D2608">
        <v>11</v>
      </c>
      <c r="E2608">
        <v>483797.732357534</v>
      </c>
      <c r="F2608">
        <v>168969.70129087457</v>
      </c>
      <c r="G2608">
        <v>953528.85361694102</v>
      </c>
      <c r="H2608">
        <v>3097415.2892442201</v>
      </c>
      <c r="I2608">
        <v>3626075.18603836</v>
      </c>
      <c r="J2608">
        <v>5328783.1474075103</v>
      </c>
      <c r="K2608">
        <v>8864000.2110535894</v>
      </c>
      <c r="L2608">
        <v>13090170.5745265</v>
      </c>
      <c r="M2608">
        <v>15302070.8944401</v>
      </c>
      <c r="N2608">
        <v>20507633.065042</v>
      </c>
      <c r="O2608">
        <v>26809419.2452446</v>
      </c>
      <c r="Q2608" t="str">
        <f>VLOOKUP(A2608,Lookup_Tables!$D$2:$E$7,2,FALSE)</f>
        <v>HU</v>
      </c>
      <c r="R2608" t="str">
        <f>IFERROR(VLOOKUP(D2608,Lookup_Tables!$A$2:$B$21,2,FALSE),"All")</f>
        <v>Pub Univ</v>
      </c>
    </row>
    <row r="2609" spans="1:18" hidden="1">
      <c r="A2609">
        <v>1</v>
      </c>
      <c r="B2609">
        <v>7</v>
      </c>
      <c r="C2609" t="s">
        <v>39</v>
      </c>
      <c r="D2609">
        <v>11</v>
      </c>
      <c r="E2609">
        <v>459044.619545953</v>
      </c>
      <c r="F2609">
        <v>155441.29073606292</v>
      </c>
      <c r="G2609">
        <v>904859.234953137</v>
      </c>
      <c r="H2609">
        <v>2899539.3881783201</v>
      </c>
      <c r="I2609">
        <v>3441203.67364599</v>
      </c>
      <c r="J2609">
        <v>5221769.6833743704</v>
      </c>
      <c r="K2609">
        <v>8568988.6523631997</v>
      </c>
      <c r="L2609">
        <v>12597148.773259999</v>
      </c>
      <c r="M2609">
        <v>14958285.4814742</v>
      </c>
      <c r="N2609">
        <v>20004897.388162401</v>
      </c>
      <c r="O2609">
        <v>26517541.061850298</v>
      </c>
      <c r="Q2609" t="str">
        <f>VLOOKUP(A2609,Lookup_Tables!$D$2:$E$7,2,FALSE)</f>
        <v>HU</v>
      </c>
      <c r="R2609" t="str">
        <f>IFERROR(VLOOKUP(D2609,Lookup_Tables!$A$2:$B$21,2,FALSE),"All")</f>
        <v>Pub Univ</v>
      </c>
    </row>
    <row r="2610" spans="1:18" hidden="1">
      <c r="A2610">
        <v>1</v>
      </c>
      <c r="B2610">
        <v>7</v>
      </c>
      <c r="C2610" t="s">
        <v>38</v>
      </c>
      <c r="D2610">
        <v>13</v>
      </c>
      <c r="E2610">
        <v>2636714.1015864299</v>
      </c>
      <c r="F2610">
        <v>938530.65255114529</v>
      </c>
      <c r="G2610">
        <v>5937430.1331655998</v>
      </c>
      <c r="H2610">
        <v>17649928.406214301</v>
      </c>
      <c r="I2610">
        <v>20304569.412579101</v>
      </c>
      <c r="J2610">
        <v>28754864.826492101</v>
      </c>
      <c r="K2610">
        <v>45165500.879908703</v>
      </c>
      <c r="L2610">
        <v>67947607.401317298</v>
      </c>
      <c r="M2610">
        <v>73931272.809464395</v>
      </c>
      <c r="N2610">
        <v>106919277.17380799</v>
      </c>
      <c r="O2610">
        <v>117438285.49315</v>
      </c>
      <c r="Q2610" t="str">
        <f>VLOOKUP(A2610,Lookup_Tables!$D$2:$E$7,2,FALSE)</f>
        <v>HU</v>
      </c>
      <c r="R2610" t="str">
        <f>IFERROR(VLOOKUP(D2610,Lookup_Tables!$A$2:$B$21,2,FALSE),"All")</f>
        <v>Residual Inst</v>
      </c>
    </row>
    <row r="2611" spans="1:18" hidden="1">
      <c r="A2611">
        <v>1</v>
      </c>
      <c r="B2611">
        <v>7</v>
      </c>
      <c r="C2611" t="s">
        <v>39</v>
      </c>
      <c r="D2611">
        <v>13</v>
      </c>
      <c r="E2611">
        <v>2487227.6063348898</v>
      </c>
      <c r="F2611">
        <v>883016.3629443734</v>
      </c>
      <c r="G2611">
        <v>5420161.6775938496</v>
      </c>
      <c r="H2611">
        <v>16319004.440026199</v>
      </c>
      <c r="I2611">
        <v>19051239.855395202</v>
      </c>
      <c r="J2611">
        <v>27128868.810361698</v>
      </c>
      <c r="K2611">
        <v>43370790.366122201</v>
      </c>
      <c r="L2611">
        <v>66966345.371434897</v>
      </c>
      <c r="M2611">
        <v>71595106.947957799</v>
      </c>
      <c r="N2611">
        <v>100740269.20969699</v>
      </c>
      <c r="O2611">
        <v>117152189.09228399</v>
      </c>
      <c r="Q2611" t="str">
        <f>VLOOKUP(A2611,Lookup_Tables!$D$2:$E$7,2,FALSE)</f>
        <v>HU</v>
      </c>
      <c r="R2611" t="str">
        <f>IFERROR(VLOOKUP(D2611,Lookup_Tables!$A$2:$B$21,2,FALSE),"All")</f>
        <v>Residual Inst</v>
      </c>
    </row>
    <row r="2612" spans="1:18" hidden="1">
      <c r="A2612">
        <v>1</v>
      </c>
      <c r="B2612">
        <v>7</v>
      </c>
      <c r="C2612" t="s">
        <v>38</v>
      </c>
      <c r="D2612">
        <v>14</v>
      </c>
      <c r="E2612">
        <v>3103080.9570205202</v>
      </c>
      <c r="F2612">
        <v>1078736.7163045453</v>
      </c>
      <c r="G2612">
        <v>6052491.2762911804</v>
      </c>
      <c r="H2612">
        <v>17690788.563878801</v>
      </c>
      <c r="I2612">
        <v>20371202.252150498</v>
      </c>
      <c r="J2612">
        <v>31766610.0070711</v>
      </c>
      <c r="K2612">
        <v>54855773.8816256</v>
      </c>
      <c r="L2612">
        <v>95475217.127619207</v>
      </c>
      <c r="M2612">
        <v>108935171.375118</v>
      </c>
      <c r="N2612">
        <v>166337516.011374</v>
      </c>
      <c r="O2612">
        <v>200012107.25061601</v>
      </c>
      <c r="Q2612" t="str">
        <f>VLOOKUP(A2612,Lookup_Tables!$D$2:$E$7,2,FALSE)</f>
        <v>HU</v>
      </c>
      <c r="R2612" t="str">
        <f>IFERROR(VLOOKUP(D2612,Lookup_Tables!$A$2:$B$21,2,FALSE),"All")</f>
        <v>Road</v>
      </c>
    </row>
    <row r="2613" spans="1:18" hidden="1">
      <c r="A2613">
        <v>1</v>
      </c>
      <c r="B2613">
        <v>7</v>
      </c>
      <c r="C2613" t="s">
        <v>39</v>
      </c>
      <c r="D2613">
        <v>14</v>
      </c>
      <c r="E2613">
        <v>2955754.6703717601</v>
      </c>
      <c r="F2613">
        <v>1018408.5250030323</v>
      </c>
      <c r="G2613">
        <v>5547205.3838106897</v>
      </c>
      <c r="H2613">
        <v>16625020.548622999</v>
      </c>
      <c r="I2613">
        <v>19372911.540175799</v>
      </c>
      <c r="J2613">
        <v>29675258.781331498</v>
      </c>
      <c r="K2613">
        <v>53572796.680937499</v>
      </c>
      <c r="L2613">
        <v>86841995.307015195</v>
      </c>
      <c r="M2613">
        <v>108783342.093109</v>
      </c>
      <c r="N2613">
        <v>166337516.011374</v>
      </c>
      <c r="O2613">
        <v>200012107.25061601</v>
      </c>
      <c r="Q2613" t="str">
        <f>VLOOKUP(A2613,Lookup_Tables!$D$2:$E$7,2,FALSE)</f>
        <v>HU</v>
      </c>
      <c r="R2613" t="str">
        <f>IFERROR(VLOOKUP(D2613,Lookup_Tables!$A$2:$B$21,2,FALSE),"All")</f>
        <v>Road</v>
      </c>
    </row>
    <row r="2614" spans="1:18" hidden="1">
      <c r="A2614">
        <v>1</v>
      </c>
      <c r="B2614">
        <v>7</v>
      </c>
      <c r="C2614" t="s">
        <v>38</v>
      </c>
      <c r="D2614">
        <v>15</v>
      </c>
      <c r="E2614">
        <v>88985169.117496297</v>
      </c>
      <c r="F2614">
        <v>34401145.831273913</v>
      </c>
      <c r="G2614">
        <v>224519849.11172801</v>
      </c>
      <c r="H2614">
        <v>521037667.22437102</v>
      </c>
      <c r="I2614">
        <v>604155219.76245701</v>
      </c>
      <c r="J2614">
        <v>873965753.42046905</v>
      </c>
      <c r="K2614">
        <v>1243968682.9577899</v>
      </c>
      <c r="L2614">
        <v>2038514842.0374501</v>
      </c>
      <c r="M2614">
        <v>2459157360.5546799</v>
      </c>
      <c r="N2614">
        <v>3283493155.1446099</v>
      </c>
      <c r="O2614">
        <v>4384021570.9635897</v>
      </c>
      <c r="Q2614" t="str">
        <f>VLOOKUP(A2614,Lookup_Tables!$D$2:$E$7,2,FALSE)</f>
        <v>HU</v>
      </c>
      <c r="R2614" t="str">
        <f>IFERROR(VLOOKUP(D2614,Lookup_Tables!$A$2:$B$21,2,FALSE),"All")</f>
        <v>All</v>
      </c>
    </row>
    <row r="2615" spans="1:18" hidden="1">
      <c r="A2615">
        <v>1</v>
      </c>
      <c r="B2615">
        <v>7</v>
      </c>
      <c r="C2615" t="s">
        <v>39</v>
      </c>
      <c r="D2615">
        <v>15</v>
      </c>
      <c r="E2615">
        <v>82413952.314531207</v>
      </c>
      <c r="F2615">
        <v>31886263.815350652</v>
      </c>
      <c r="G2615">
        <v>197198118.61707601</v>
      </c>
      <c r="H2615">
        <v>484226935.32056302</v>
      </c>
      <c r="I2615">
        <v>553071243.46366096</v>
      </c>
      <c r="J2615">
        <v>805368984.78243899</v>
      </c>
      <c r="K2615">
        <v>1150876278.8584299</v>
      </c>
      <c r="L2615">
        <v>1958273938.34091</v>
      </c>
      <c r="M2615">
        <v>2350701146.0657001</v>
      </c>
      <c r="N2615">
        <v>3241569753.09868</v>
      </c>
      <c r="O2615">
        <v>4384021570.9635897</v>
      </c>
      <c r="Q2615" t="str">
        <f>VLOOKUP(A2615,Lookup_Tables!$D$2:$E$7,2,FALSE)</f>
        <v>HU</v>
      </c>
      <c r="R2615" t="str">
        <f>IFERROR(VLOOKUP(D2615,Lookup_Tables!$A$2:$B$21,2,FALSE),"All")</f>
        <v>All</v>
      </c>
    </row>
    <row r="2616" spans="1:18" hidden="1">
      <c r="A2616">
        <v>1</v>
      </c>
      <c r="B2616">
        <v>7</v>
      </c>
      <c r="C2616" t="s">
        <v>38</v>
      </c>
      <c r="D2616">
        <v>16</v>
      </c>
      <c r="E2616">
        <v>15103629.4056434</v>
      </c>
      <c r="F2616">
        <v>5631798.6387329549</v>
      </c>
      <c r="G2616">
        <v>36951864.329550602</v>
      </c>
      <c r="H2616">
        <v>91436036.8714647</v>
      </c>
      <c r="I2616">
        <v>107212963.91137899</v>
      </c>
      <c r="J2616">
        <v>154896692.586261</v>
      </c>
      <c r="K2616">
        <v>239679786.00597599</v>
      </c>
      <c r="L2616">
        <v>367932025.20323402</v>
      </c>
      <c r="M2616">
        <v>409535132.78496999</v>
      </c>
      <c r="N2616">
        <v>594064154.02324402</v>
      </c>
      <c r="O2616">
        <v>687206894.41010797</v>
      </c>
      <c r="Q2616" t="str">
        <f>VLOOKUP(A2616,Lookup_Tables!$D$2:$E$7,2,FALSE)</f>
        <v>HU</v>
      </c>
      <c r="R2616" t="str">
        <f>IFERROR(VLOOKUP(D2616,Lookup_Tables!$A$2:$B$21,2,FALSE),"All")</f>
        <v>Government_Loss</v>
      </c>
    </row>
    <row r="2617" spans="1:18" hidden="1">
      <c r="A2617">
        <v>1</v>
      </c>
      <c r="B2617">
        <v>7</v>
      </c>
      <c r="C2617" t="s">
        <v>39</v>
      </c>
      <c r="D2617">
        <v>16</v>
      </c>
      <c r="E2617">
        <v>14124902.633532399</v>
      </c>
      <c r="F2617">
        <v>5271801.0081750732</v>
      </c>
      <c r="G2617">
        <v>33549093.3602417</v>
      </c>
      <c r="H2617">
        <v>85697623.136220694</v>
      </c>
      <c r="I2617">
        <v>101249358.165659</v>
      </c>
      <c r="J2617">
        <v>144366723.37082699</v>
      </c>
      <c r="K2617">
        <v>224030505.28005499</v>
      </c>
      <c r="L2617">
        <v>345732330.12915999</v>
      </c>
      <c r="M2617">
        <v>391493411.97588402</v>
      </c>
      <c r="N2617">
        <v>552486838.47412705</v>
      </c>
      <c r="O2617">
        <v>673821393.13474905</v>
      </c>
      <c r="Q2617" t="str">
        <f>VLOOKUP(A2617,Lookup_Tables!$D$2:$E$7,2,FALSE)</f>
        <v>HU</v>
      </c>
      <c r="R2617" t="str">
        <f>IFERROR(VLOOKUP(D2617,Lookup_Tables!$A$2:$B$21,2,FALSE),"All")</f>
        <v>Government_Loss</v>
      </c>
    </row>
    <row r="2618" spans="1:18" hidden="1">
      <c r="A2618">
        <v>1</v>
      </c>
      <c r="B2618">
        <v>7</v>
      </c>
      <c r="C2618" t="s">
        <v>38</v>
      </c>
      <c r="D2618">
        <v>17</v>
      </c>
      <c r="E2618">
        <v>17754284.1641054</v>
      </c>
      <c r="F2618">
        <v>6918111.2553307097</v>
      </c>
      <c r="G2618">
        <v>45383699.0015743</v>
      </c>
      <c r="H2618">
        <v>106246050.197496</v>
      </c>
      <c r="I2618">
        <v>122859499.775416</v>
      </c>
      <c r="J2618">
        <v>175789798.098423</v>
      </c>
      <c r="K2618">
        <v>251703385.23168299</v>
      </c>
      <c r="L2618">
        <v>396825243.45736802</v>
      </c>
      <c r="M2618">
        <v>479152885.07802999</v>
      </c>
      <c r="N2618">
        <v>626127341.12614095</v>
      </c>
      <c r="O2618">
        <v>769044097.18733203</v>
      </c>
      <c r="Q2618" t="str">
        <f>VLOOKUP(A2618,Lookup_Tables!$D$2:$E$7,2,FALSE)</f>
        <v>HU</v>
      </c>
      <c r="R2618" t="str">
        <f>IFERROR(VLOOKUP(D2618,Lookup_Tables!$A$2:$B$21,2,FALSE),"All")</f>
        <v>Emergency_Loss</v>
      </c>
    </row>
    <row r="2619" spans="1:18" hidden="1">
      <c r="A2619">
        <v>1</v>
      </c>
      <c r="B2619">
        <v>7</v>
      </c>
      <c r="C2619" t="s">
        <v>39</v>
      </c>
      <c r="D2619">
        <v>17</v>
      </c>
      <c r="E2619">
        <v>16420819.4034198</v>
      </c>
      <c r="F2619">
        <v>6388692.537837673</v>
      </c>
      <c r="G2619">
        <v>40216754.854707502</v>
      </c>
      <c r="H2619">
        <v>98880049.158661306</v>
      </c>
      <c r="I2619">
        <v>112546573.315578</v>
      </c>
      <c r="J2619">
        <v>163351088.89952701</v>
      </c>
      <c r="K2619">
        <v>231709692.85251999</v>
      </c>
      <c r="L2619">
        <v>382631196.70720398</v>
      </c>
      <c r="M2619">
        <v>456537893.58501101</v>
      </c>
      <c r="N2619">
        <v>602489880.26688099</v>
      </c>
      <c r="O2619">
        <v>769044097.18733203</v>
      </c>
      <c r="Q2619" t="str">
        <f>VLOOKUP(A2619,Lookup_Tables!$D$2:$E$7,2,FALSE)</f>
        <v>HU</v>
      </c>
      <c r="R2619" t="str">
        <f>IFERROR(VLOOKUP(D2619,Lookup_Tables!$A$2:$B$21,2,FALSE),"All")</f>
        <v>Emergency_Loss</v>
      </c>
    </row>
    <row r="2620" spans="1:18" hidden="1">
      <c r="A2620">
        <v>1</v>
      </c>
      <c r="B2620">
        <v>7</v>
      </c>
      <c r="C2620" t="s">
        <v>38</v>
      </c>
      <c r="D2620">
        <v>18</v>
      </c>
      <c r="E2620">
        <v>32857913.5697488</v>
      </c>
      <c r="F2620">
        <v>12368604.234481338</v>
      </c>
      <c r="G2620">
        <v>83676140.8081377</v>
      </c>
      <c r="H2620">
        <v>196109806.90637299</v>
      </c>
      <c r="I2620">
        <v>227393843.71517199</v>
      </c>
      <c r="J2620">
        <v>337540347.66889</v>
      </c>
      <c r="K2620">
        <v>496373591.32388699</v>
      </c>
      <c r="L2620">
        <v>755982961.03636098</v>
      </c>
      <c r="M2620">
        <v>899270268.73896694</v>
      </c>
      <c r="N2620">
        <v>1226630366.9914501</v>
      </c>
      <c r="O2620">
        <v>1490999063.3338001</v>
      </c>
      <c r="Q2620" t="str">
        <f>VLOOKUP(A2620,Lookup_Tables!$D$2:$E$7,2,FALSE)</f>
        <v>HU</v>
      </c>
      <c r="R2620" t="str">
        <f>IFERROR(VLOOKUP(D2620,Lookup_Tables!$A$2:$B$21,2,FALSE),"All")</f>
        <v>Govt_Plus_Emergency</v>
      </c>
    </row>
    <row r="2621" spans="1:18" hidden="1">
      <c r="A2621">
        <v>1</v>
      </c>
      <c r="B2621">
        <v>7</v>
      </c>
      <c r="C2621" t="s">
        <v>39</v>
      </c>
      <c r="D2621">
        <v>18</v>
      </c>
      <c r="E2621">
        <v>30536608.413415398</v>
      </c>
      <c r="F2621">
        <v>11707247.724406265</v>
      </c>
      <c r="G2621">
        <v>73498027.943519294</v>
      </c>
      <c r="H2621">
        <v>183278956.24250999</v>
      </c>
      <c r="I2621">
        <v>210990495.939529</v>
      </c>
      <c r="J2621">
        <v>301911474.923989</v>
      </c>
      <c r="K2621">
        <v>456586293.55350798</v>
      </c>
      <c r="L2621">
        <v>728045194.22612298</v>
      </c>
      <c r="M2621">
        <v>860877032.31633902</v>
      </c>
      <c r="N2621">
        <v>1154976718.74101</v>
      </c>
      <c r="O2621">
        <v>1477590589.3520801</v>
      </c>
      <c r="Q2621" t="str">
        <f>VLOOKUP(A2621,Lookup_Tables!$D$2:$E$7,2,FALSE)</f>
        <v>HU</v>
      </c>
      <c r="R2621" t="str">
        <f>IFERROR(VLOOKUP(D2621,Lookup_Tables!$A$2:$B$21,2,FALSE),"All")</f>
        <v>Govt_Plus_Emergency</v>
      </c>
    </row>
    <row r="2622" spans="1:18" hidden="1">
      <c r="A2622">
        <v>1</v>
      </c>
      <c r="B2622">
        <v>8</v>
      </c>
      <c r="C2622" t="s">
        <v>38</v>
      </c>
      <c r="D2622">
        <v>0</v>
      </c>
      <c r="E2622">
        <v>125251648.87241501</v>
      </c>
      <c r="F2622">
        <v>49312202.574080706</v>
      </c>
      <c r="G2622">
        <v>298547699.71191001</v>
      </c>
      <c r="H2622">
        <v>762735508.51248395</v>
      </c>
      <c r="I2622">
        <v>935990304.85243702</v>
      </c>
      <c r="J2622">
        <v>1334712286.9521699</v>
      </c>
      <c r="K2622">
        <v>1945088592.8285301</v>
      </c>
      <c r="L2622">
        <v>2802557932.6768298</v>
      </c>
      <c r="M2622">
        <v>3010514567.3521199</v>
      </c>
      <c r="N2622">
        <v>3884406700.0475502</v>
      </c>
      <c r="O2622">
        <v>4681251170.5936699</v>
      </c>
      <c r="Q2622" t="str">
        <f>VLOOKUP(A2622,Lookup_Tables!$D$2:$E$7,2,FALSE)</f>
        <v>HU</v>
      </c>
      <c r="R2622" t="str">
        <f>IFERROR(VLOOKUP(D2622,Lookup_Tables!$A$2:$B$21,2,FALSE),"All")</f>
        <v>Private Assets</v>
      </c>
    </row>
    <row r="2623" spans="1:18" hidden="1">
      <c r="A2623">
        <v>1</v>
      </c>
      <c r="B2623">
        <v>8</v>
      </c>
      <c r="C2623" t="s">
        <v>39</v>
      </c>
      <c r="D2623">
        <v>0</v>
      </c>
      <c r="E2623">
        <v>115465090.94554301</v>
      </c>
      <c r="F2623">
        <v>44519952.323675573</v>
      </c>
      <c r="G2623">
        <v>267007125.52328399</v>
      </c>
      <c r="H2623">
        <v>716641798.45248401</v>
      </c>
      <c r="I2623">
        <v>848909450.33605897</v>
      </c>
      <c r="J2623">
        <v>1248695745.62586</v>
      </c>
      <c r="K2623">
        <v>1867863624.11444</v>
      </c>
      <c r="L2623">
        <v>2761225523.8820801</v>
      </c>
      <c r="M2623">
        <v>2932617282.3804998</v>
      </c>
      <c r="N2623">
        <v>3694320034.4643402</v>
      </c>
      <c r="O2623">
        <v>4681251170.5936699</v>
      </c>
      <c r="Q2623" t="str">
        <f>VLOOKUP(A2623,Lookup_Tables!$D$2:$E$7,2,FALSE)</f>
        <v>HU</v>
      </c>
      <c r="R2623" t="str">
        <f>IFERROR(VLOOKUP(D2623,Lookup_Tables!$A$2:$B$21,2,FALSE),"All")</f>
        <v>Private Assets</v>
      </c>
    </row>
    <row r="2624" spans="1:18" hidden="1">
      <c r="A2624">
        <v>1</v>
      </c>
      <c r="B2624">
        <v>8</v>
      </c>
      <c r="C2624" t="s">
        <v>38</v>
      </c>
      <c r="D2624">
        <v>1</v>
      </c>
      <c r="E2624">
        <v>137883.04251560799</v>
      </c>
      <c r="F2624">
        <v>48238.652872527382</v>
      </c>
      <c r="G2624">
        <v>185751.57531514199</v>
      </c>
      <c r="H2624">
        <v>701827.61361952405</v>
      </c>
      <c r="I2624">
        <v>878311.10288240795</v>
      </c>
      <c r="J2624">
        <v>1527627.9652604801</v>
      </c>
      <c r="K2624">
        <v>2825182.5474591502</v>
      </c>
      <c r="L2624">
        <v>4700859.8763501802</v>
      </c>
      <c r="M2624">
        <v>5501385.2063766904</v>
      </c>
      <c r="N2624">
        <v>7487524.7817413602</v>
      </c>
      <c r="O2624">
        <v>9516282.7891426403</v>
      </c>
      <c r="Q2624" t="str">
        <f>VLOOKUP(A2624,Lookup_Tables!$D$2:$E$7,2,FALSE)</f>
        <v>HU</v>
      </c>
      <c r="R2624" t="str">
        <f>IFERROR(VLOOKUP(D2624,Lookup_Tables!$A$2:$B$21,2,FALSE),"All")</f>
        <v>Airport</v>
      </c>
    </row>
    <row r="2625" spans="1:18" hidden="1">
      <c r="A2625">
        <v>1</v>
      </c>
      <c r="B2625">
        <v>8</v>
      </c>
      <c r="C2625" t="s">
        <v>39</v>
      </c>
      <c r="D2625">
        <v>1</v>
      </c>
      <c r="E2625">
        <v>132964.79993990599</v>
      </c>
      <c r="F2625">
        <v>45884.210209477984</v>
      </c>
      <c r="G2625">
        <v>173992.48682481001</v>
      </c>
      <c r="H2625">
        <v>678192.36496058898</v>
      </c>
      <c r="I2625">
        <v>828833.17408160097</v>
      </c>
      <c r="J2625">
        <v>1504662.5639124601</v>
      </c>
      <c r="K2625">
        <v>2787980.4357399298</v>
      </c>
      <c r="L2625">
        <v>4459105.0224525901</v>
      </c>
      <c r="M2625">
        <v>5381510.9228666397</v>
      </c>
      <c r="N2625">
        <v>7387528.8395493301</v>
      </c>
      <c r="O2625">
        <v>9472466.0766907297</v>
      </c>
      <c r="Q2625" t="str">
        <f>VLOOKUP(A2625,Lookup_Tables!$D$2:$E$7,2,FALSE)</f>
        <v>HU</v>
      </c>
      <c r="R2625" t="str">
        <f>IFERROR(VLOOKUP(D2625,Lookup_Tables!$A$2:$B$21,2,FALSE),"All")</f>
        <v>Airport</v>
      </c>
    </row>
    <row r="2626" spans="1:18" hidden="1">
      <c r="A2626">
        <v>1</v>
      </c>
      <c r="B2626">
        <v>8</v>
      </c>
      <c r="C2626" t="s">
        <v>38</v>
      </c>
      <c r="D2626">
        <v>2</v>
      </c>
      <c r="E2626">
        <v>12921726.7367552</v>
      </c>
      <c r="F2626">
        <v>4517157.9690424744</v>
      </c>
      <c r="G2626">
        <v>27290648.236379299</v>
      </c>
      <c r="H2626">
        <v>83777781.693070397</v>
      </c>
      <c r="I2626">
        <v>98140125.000409603</v>
      </c>
      <c r="J2626">
        <v>150577552.362625</v>
      </c>
      <c r="K2626">
        <v>241430895.154324</v>
      </c>
      <c r="L2626">
        <v>332456060.42931998</v>
      </c>
      <c r="M2626">
        <v>365839375.09474701</v>
      </c>
      <c r="N2626">
        <v>472883133.769104</v>
      </c>
      <c r="O2626">
        <v>650128432.99272704</v>
      </c>
      <c r="Q2626" t="str">
        <f>VLOOKUP(A2626,Lookup_Tables!$D$2:$E$7,2,FALSE)</f>
        <v>HU</v>
      </c>
      <c r="R2626" t="str">
        <f>IFERROR(VLOOKUP(D2626,Lookup_Tables!$A$2:$B$21,2,FALSE),"All")</f>
        <v>Bridge</v>
      </c>
    </row>
    <row r="2627" spans="1:18" hidden="1">
      <c r="A2627">
        <v>1</v>
      </c>
      <c r="B2627">
        <v>8</v>
      </c>
      <c r="C2627" t="s">
        <v>39</v>
      </c>
      <c r="D2627">
        <v>2</v>
      </c>
      <c r="E2627">
        <v>12168589.686225601</v>
      </c>
      <c r="F2627">
        <v>4249219.6743032821</v>
      </c>
      <c r="G2627">
        <v>24417776.091149099</v>
      </c>
      <c r="H2627">
        <v>79123175.259063005</v>
      </c>
      <c r="I2627">
        <v>94198128.914197206</v>
      </c>
      <c r="J2627">
        <v>141963252.510694</v>
      </c>
      <c r="K2627">
        <v>227170473.01104799</v>
      </c>
      <c r="L2627">
        <v>324794665.46896899</v>
      </c>
      <c r="M2627">
        <v>348814103.94408202</v>
      </c>
      <c r="N2627">
        <v>472266671.64619398</v>
      </c>
      <c r="O2627">
        <v>620666174.28799605</v>
      </c>
      <c r="Q2627" t="str">
        <f>VLOOKUP(A2627,Lookup_Tables!$D$2:$E$7,2,FALSE)</f>
        <v>HU</v>
      </c>
      <c r="R2627" t="str">
        <f>IFERROR(VLOOKUP(D2627,Lookup_Tables!$A$2:$B$21,2,FALSE),"All")</f>
        <v>Bridge</v>
      </c>
    </row>
    <row r="2628" spans="1:18" hidden="1">
      <c r="A2628">
        <v>1</v>
      </c>
      <c r="B2628">
        <v>8</v>
      </c>
      <c r="C2628" t="s">
        <v>38</v>
      </c>
      <c r="D2628">
        <v>3</v>
      </c>
      <c r="E2628">
        <v>140645.773433183</v>
      </c>
      <c r="F2628">
        <v>54947.325096038505</v>
      </c>
      <c r="G2628">
        <v>332551.02733216499</v>
      </c>
      <c r="H2628">
        <v>852177.87177135202</v>
      </c>
      <c r="I2628">
        <v>1026601.66282131</v>
      </c>
      <c r="J2628">
        <v>1507813.92399292</v>
      </c>
      <c r="K2628">
        <v>2183263.1438916801</v>
      </c>
      <c r="L2628">
        <v>3147355.4430499501</v>
      </c>
      <c r="M2628">
        <v>3386091.0216858401</v>
      </c>
      <c r="N2628">
        <v>4667087.4240175299</v>
      </c>
      <c r="O2628">
        <v>5795099.4260406597</v>
      </c>
      <c r="Q2628" t="str">
        <f>VLOOKUP(A2628,Lookup_Tables!$D$2:$E$7,2,FALSE)</f>
        <v>HU</v>
      </c>
      <c r="R2628" t="str">
        <f>IFERROR(VLOOKUP(D2628,Lookup_Tables!$A$2:$B$21,2,FALSE),"All")</f>
        <v>Govt Hosp</v>
      </c>
    </row>
    <row r="2629" spans="1:18" hidden="1">
      <c r="A2629">
        <v>1</v>
      </c>
      <c r="B2629">
        <v>8</v>
      </c>
      <c r="C2629" t="s">
        <v>39</v>
      </c>
      <c r="D2629">
        <v>3</v>
      </c>
      <c r="E2629">
        <v>129720.83473575</v>
      </c>
      <c r="F2629">
        <v>50163.591191542888</v>
      </c>
      <c r="G2629">
        <v>295119.80571401102</v>
      </c>
      <c r="H2629">
        <v>802131.18949121202</v>
      </c>
      <c r="I2629">
        <v>936694.00347802404</v>
      </c>
      <c r="J2629">
        <v>1354387.8357039101</v>
      </c>
      <c r="K2629">
        <v>2054620.6012236101</v>
      </c>
      <c r="L2629">
        <v>3056895.04417921</v>
      </c>
      <c r="M2629">
        <v>3369901.5655416702</v>
      </c>
      <c r="N2629">
        <v>4662964.71099847</v>
      </c>
      <c r="O2629">
        <v>5736616.7575092604</v>
      </c>
      <c r="Q2629" t="str">
        <f>VLOOKUP(A2629,Lookup_Tables!$D$2:$E$7,2,FALSE)</f>
        <v>HU</v>
      </c>
      <c r="R2629" t="str">
        <f>IFERROR(VLOOKUP(D2629,Lookup_Tables!$A$2:$B$21,2,FALSE),"All")</f>
        <v>Govt Hosp</v>
      </c>
    </row>
    <row r="2630" spans="1:18" hidden="1">
      <c r="A2630">
        <v>1</v>
      </c>
      <c r="B2630">
        <v>8</v>
      </c>
      <c r="C2630" t="s">
        <v>38</v>
      </c>
      <c r="D2630">
        <v>4</v>
      </c>
      <c r="E2630">
        <v>249019.24759219101</v>
      </c>
      <c r="F2630">
        <v>95895.175708320719</v>
      </c>
      <c r="G2630">
        <v>616681.04056254099</v>
      </c>
      <c r="H2630">
        <v>1589319.26159595</v>
      </c>
      <c r="I2630">
        <v>1881255.68858451</v>
      </c>
      <c r="J2630">
        <v>2726927.0364421401</v>
      </c>
      <c r="K2630">
        <v>3931115.8279256299</v>
      </c>
      <c r="L2630">
        <v>5034701.1450736597</v>
      </c>
      <c r="M2630">
        <v>5540727.1113114897</v>
      </c>
      <c r="N2630">
        <v>7663850.3857326005</v>
      </c>
      <c r="O2630">
        <v>9739484.2406606693</v>
      </c>
      <c r="Q2630" t="str">
        <f>VLOOKUP(A2630,Lookup_Tables!$D$2:$E$7,2,FALSE)</f>
        <v>HU</v>
      </c>
      <c r="R2630" t="str">
        <f>IFERROR(VLOOKUP(D2630,Lookup_Tables!$A$2:$B$21,2,FALSE),"All")</f>
        <v>Govt Med Fac</v>
      </c>
    </row>
    <row r="2631" spans="1:18" hidden="1">
      <c r="A2631">
        <v>1</v>
      </c>
      <c r="B2631">
        <v>8</v>
      </c>
      <c r="C2631" t="s">
        <v>39</v>
      </c>
      <c r="D2631">
        <v>4</v>
      </c>
      <c r="E2631">
        <v>229358.78395020499</v>
      </c>
      <c r="F2631">
        <v>88138.737742352212</v>
      </c>
      <c r="G2631">
        <v>547805.752115782</v>
      </c>
      <c r="H2631">
        <v>1476400.28041467</v>
      </c>
      <c r="I2631">
        <v>1723337.3817309099</v>
      </c>
      <c r="J2631">
        <v>2483750.1679484402</v>
      </c>
      <c r="K2631">
        <v>3656920.3199017001</v>
      </c>
      <c r="L2631">
        <v>4872912.6326406104</v>
      </c>
      <c r="M2631">
        <v>5511042.3955474002</v>
      </c>
      <c r="N2631">
        <v>7419462.0702129696</v>
      </c>
      <c r="O2631">
        <v>9094638.8385783099</v>
      </c>
      <c r="Q2631" t="str">
        <f>VLOOKUP(A2631,Lookup_Tables!$D$2:$E$7,2,FALSE)</f>
        <v>HU</v>
      </c>
      <c r="R2631" t="str">
        <f>IFERROR(VLOOKUP(D2631,Lookup_Tables!$A$2:$B$21,2,FALSE),"All")</f>
        <v>Govt Med Fac</v>
      </c>
    </row>
    <row r="2632" spans="1:18" hidden="1">
      <c r="A2632">
        <v>1</v>
      </c>
      <c r="B2632">
        <v>8</v>
      </c>
      <c r="C2632" t="s">
        <v>38</v>
      </c>
      <c r="D2632">
        <v>6</v>
      </c>
      <c r="E2632">
        <v>797056.45765201899</v>
      </c>
      <c r="F2632">
        <v>306218.51701856032</v>
      </c>
      <c r="G2632">
        <v>1909837.7592616801</v>
      </c>
      <c r="H2632">
        <v>5121023.1753244102</v>
      </c>
      <c r="I2632">
        <v>5888231.0385031104</v>
      </c>
      <c r="J2632">
        <v>8432107.7403899394</v>
      </c>
      <c r="K2632">
        <v>13028113.679230601</v>
      </c>
      <c r="L2632">
        <v>17739715.294580299</v>
      </c>
      <c r="M2632">
        <v>19507905.718113001</v>
      </c>
      <c r="N2632">
        <v>25929520.1559809</v>
      </c>
      <c r="O2632">
        <v>31451083.266073599</v>
      </c>
      <c r="Q2632" t="str">
        <f>VLOOKUP(A2632,Lookup_Tables!$D$2:$E$7,2,FALSE)</f>
        <v>HU</v>
      </c>
      <c r="R2632" t="str">
        <f>IFERROR(VLOOKUP(D2632,Lookup_Tables!$A$2:$B$21,2,FALSE),"All")</f>
        <v>Port</v>
      </c>
    </row>
    <row r="2633" spans="1:18" hidden="1">
      <c r="A2633">
        <v>1</v>
      </c>
      <c r="B2633">
        <v>8</v>
      </c>
      <c r="C2633" t="s">
        <v>39</v>
      </c>
      <c r="D2633">
        <v>6</v>
      </c>
      <c r="E2633">
        <v>737983.97846531903</v>
      </c>
      <c r="F2633">
        <v>282414.57681516226</v>
      </c>
      <c r="G2633">
        <v>1702145.2589958301</v>
      </c>
      <c r="H2633">
        <v>4712934.3579517603</v>
      </c>
      <c r="I2633">
        <v>5499805.7083300902</v>
      </c>
      <c r="J2633">
        <v>7892849.5077942703</v>
      </c>
      <c r="K2633">
        <v>12046649.231008001</v>
      </c>
      <c r="L2633">
        <v>16718568.5374506</v>
      </c>
      <c r="M2633">
        <v>18606718.732081901</v>
      </c>
      <c r="N2633">
        <v>24172691.2909417</v>
      </c>
      <c r="O2633">
        <v>31423945.043692999</v>
      </c>
      <c r="Q2633" t="str">
        <f>VLOOKUP(A2633,Lookup_Tables!$D$2:$E$7,2,FALSE)</f>
        <v>HU</v>
      </c>
      <c r="R2633" t="str">
        <f>IFERROR(VLOOKUP(D2633,Lookup_Tables!$A$2:$B$21,2,FALSE),"All")</f>
        <v>Port</v>
      </c>
    </row>
    <row r="2634" spans="1:18" hidden="1">
      <c r="A2634">
        <v>1</v>
      </c>
      <c r="B2634">
        <v>8</v>
      </c>
      <c r="C2634" t="s">
        <v>38</v>
      </c>
      <c r="D2634">
        <v>9</v>
      </c>
      <c r="E2634">
        <v>117801.16075664099</v>
      </c>
      <c r="F2634">
        <v>39626.001582795288</v>
      </c>
      <c r="G2634">
        <v>195935.03264005401</v>
      </c>
      <c r="H2634">
        <v>686796.48019802303</v>
      </c>
      <c r="I2634">
        <v>828644.39615990699</v>
      </c>
      <c r="J2634">
        <v>1447206.7253785999</v>
      </c>
      <c r="K2634">
        <v>2400822.8073526602</v>
      </c>
      <c r="L2634">
        <v>3848343.5240741898</v>
      </c>
      <c r="M2634">
        <v>4120557.8464579801</v>
      </c>
      <c r="N2634">
        <v>5388007.1615105402</v>
      </c>
      <c r="O2634">
        <v>6838174.8690999504</v>
      </c>
      <c r="Q2634" t="str">
        <f>VLOOKUP(A2634,Lookup_Tables!$D$2:$E$7,2,FALSE)</f>
        <v>HU</v>
      </c>
      <c r="R2634" t="str">
        <f>IFERROR(VLOOKUP(D2634,Lookup_Tables!$A$2:$B$21,2,FALSE),"All")</f>
        <v>Pub Admin Bldg</v>
      </c>
    </row>
    <row r="2635" spans="1:18" hidden="1">
      <c r="A2635">
        <v>1</v>
      </c>
      <c r="B2635">
        <v>8</v>
      </c>
      <c r="C2635" t="s">
        <v>39</v>
      </c>
      <c r="D2635">
        <v>9</v>
      </c>
      <c r="E2635">
        <v>111970.35513356799</v>
      </c>
      <c r="F2635">
        <v>37181.176366823856</v>
      </c>
      <c r="G2635">
        <v>179215.48617375499</v>
      </c>
      <c r="H2635">
        <v>632598.91324253299</v>
      </c>
      <c r="I2635">
        <v>781084.91383396299</v>
      </c>
      <c r="J2635">
        <v>1410943.4704050201</v>
      </c>
      <c r="K2635">
        <v>2311919.4783700798</v>
      </c>
      <c r="L2635">
        <v>3668323.4352508201</v>
      </c>
      <c r="M2635">
        <v>3966244.86734962</v>
      </c>
      <c r="N2635">
        <v>5312327.3513695803</v>
      </c>
      <c r="O2635">
        <v>6822285.8679822097</v>
      </c>
      <c r="Q2635" t="str">
        <f>VLOOKUP(A2635,Lookup_Tables!$D$2:$E$7,2,FALSE)</f>
        <v>HU</v>
      </c>
      <c r="R2635" t="str">
        <f>IFERROR(VLOOKUP(D2635,Lookup_Tables!$A$2:$B$21,2,FALSE),"All")</f>
        <v>Pub Admin Bldg</v>
      </c>
    </row>
    <row r="2636" spans="1:18" hidden="1">
      <c r="A2636">
        <v>1</v>
      </c>
      <c r="B2636">
        <v>8</v>
      </c>
      <c r="C2636" t="s">
        <v>38</v>
      </c>
      <c r="D2636">
        <v>10</v>
      </c>
      <c r="E2636">
        <v>2449712.70472355</v>
      </c>
      <c r="F2636">
        <v>935502.31050360529</v>
      </c>
      <c r="G2636">
        <v>6035180.5880559301</v>
      </c>
      <c r="H2636">
        <v>15684531.017671101</v>
      </c>
      <c r="I2636">
        <v>18536082.236184601</v>
      </c>
      <c r="J2636">
        <v>27581478.021338101</v>
      </c>
      <c r="K2636">
        <v>38984166.433452897</v>
      </c>
      <c r="L2636">
        <v>52421440.764304698</v>
      </c>
      <c r="M2636">
        <v>56336931.193194397</v>
      </c>
      <c r="N2636">
        <v>70949215.175557598</v>
      </c>
      <c r="O2636">
        <v>93608134.467927694</v>
      </c>
      <c r="Q2636" t="str">
        <f>VLOOKUP(A2636,Lookup_Tables!$D$2:$E$7,2,FALSE)</f>
        <v>HU</v>
      </c>
      <c r="R2636" t="str">
        <f>IFERROR(VLOOKUP(D2636,Lookup_Tables!$A$2:$B$21,2,FALSE),"All")</f>
        <v>Pub School</v>
      </c>
    </row>
    <row r="2637" spans="1:18" hidden="1">
      <c r="A2637">
        <v>1</v>
      </c>
      <c r="B2637">
        <v>8</v>
      </c>
      <c r="C2637" t="s">
        <v>39</v>
      </c>
      <c r="D2637">
        <v>10</v>
      </c>
      <c r="E2637">
        <v>2267786.1262371698</v>
      </c>
      <c r="F2637">
        <v>857882.13588341302</v>
      </c>
      <c r="G2637">
        <v>5486512.1115798997</v>
      </c>
      <c r="H2637">
        <v>14563958.027878201</v>
      </c>
      <c r="I2637">
        <v>17342139.643017001</v>
      </c>
      <c r="J2637">
        <v>25210537.12762</v>
      </c>
      <c r="K2637">
        <v>36752487.566955402</v>
      </c>
      <c r="L2637">
        <v>51127413.320390597</v>
      </c>
      <c r="M2637">
        <v>55050688.322417997</v>
      </c>
      <c r="N2637">
        <v>68312793.733184606</v>
      </c>
      <c r="O2637">
        <v>86982298.0174319</v>
      </c>
      <c r="Q2637" t="str">
        <f>VLOOKUP(A2637,Lookup_Tables!$D$2:$E$7,2,FALSE)</f>
        <v>HU</v>
      </c>
      <c r="R2637" t="str">
        <f>IFERROR(VLOOKUP(D2637,Lookup_Tables!$A$2:$B$21,2,FALSE),"All")</f>
        <v>Pub School</v>
      </c>
    </row>
    <row r="2638" spans="1:18" hidden="1">
      <c r="A2638">
        <v>1</v>
      </c>
      <c r="B2638">
        <v>8</v>
      </c>
      <c r="C2638" t="s">
        <v>38</v>
      </c>
      <c r="D2638">
        <v>11</v>
      </c>
      <c r="E2638">
        <v>5882092.26414386</v>
      </c>
      <c r="F2638">
        <v>1862487.9369892357</v>
      </c>
      <c r="G2638">
        <v>8167526.5161868203</v>
      </c>
      <c r="H2638">
        <v>36432089.873249099</v>
      </c>
      <c r="I2638">
        <v>45263222.928365797</v>
      </c>
      <c r="J2638">
        <v>75921990.372513697</v>
      </c>
      <c r="K2638">
        <v>135951588.10473001</v>
      </c>
      <c r="L2638">
        <v>199038981.454207</v>
      </c>
      <c r="M2638">
        <v>222093220.71781501</v>
      </c>
      <c r="N2638">
        <v>278622391.65139401</v>
      </c>
      <c r="O2638">
        <v>322336868.63063598</v>
      </c>
      <c r="Q2638" t="str">
        <f>VLOOKUP(A2638,Lookup_Tables!$D$2:$E$7,2,FALSE)</f>
        <v>HU</v>
      </c>
      <c r="R2638" t="str">
        <f>IFERROR(VLOOKUP(D2638,Lookup_Tables!$A$2:$B$21,2,FALSE),"All")</f>
        <v>Pub Univ</v>
      </c>
    </row>
    <row r="2639" spans="1:18" hidden="1">
      <c r="A2639">
        <v>1</v>
      </c>
      <c r="B2639">
        <v>8</v>
      </c>
      <c r="C2639" t="s">
        <v>39</v>
      </c>
      <c r="D2639">
        <v>11</v>
      </c>
      <c r="E2639">
        <v>5650286.7742087198</v>
      </c>
      <c r="F2639">
        <v>1784361.0333543979</v>
      </c>
      <c r="G2639">
        <v>7765355.3340880396</v>
      </c>
      <c r="H2639">
        <v>34420392.962166503</v>
      </c>
      <c r="I2639">
        <v>42849205.281334303</v>
      </c>
      <c r="J2639">
        <v>71697266.1739344</v>
      </c>
      <c r="K2639">
        <v>130218179.44009</v>
      </c>
      <c r="L2639">
        <v>194532746.65345901</v>
      </c>
      <c r="M2639">
        <v>218673314.64016199</v>
      </c>
      <c r="N2639">
        <v>278622391.65139401</v>
      </c>
      <c r="O2639">
        <v>320647098.88120902</v>
      </c>
      <c r="Q2639" t="str">
        <f>VLOOKUP(A2639,Lookup_Tables!$D$2:$E$7,2,FALSE)</f>
        <v>HU</v>
      </c>
      <c r="R2639" t="str">
        <f>IFERROR(VLOOKUP(D2639,Lookup_Tables!$A$2:$B$21,2,FALSE),"All")</f>
        <v>Pub Univ</v>
      </c>
    </row>
    <row r="2640" spans="1:18" hidden="1">
      <c r="A2640">
        <v>1</v>
      </c>
      <c r="B2640">
        <v>8</v>
      </c>
      <c r="C2640" t="s">
        <v>38</v>
      </c>
      <c r="D2640">
        <v>13</v>
      </c>
      <c r="E2640">
        <v>1929516.1603344399</v>
      </c>
      <c r="F2640">
        <v>627733.23210731288</v>
      </c>
      <c r="G2640">
        <v>3000931.0560944299</v>
      </c>
      <c r="H2640">
        <v>11607784.04225</v>
      </c>
      <c r="I2640">
        <v>14706791.1888272</v>
      </c>
      <c r="J2640">
        <v>23872699.443328101</v>
      </c>
      <c r="K2640">
        <v>41125709.189639904</v>
      </c>
      <c r="L2640">
        <v>60847375.990929499</v>
      </c>
      <c r="M2640">
        <v>70521408.034704506</v>
      </c>
      <c r="N2640">
        <v>89314485.341331303</v>
      </c>
      <c r="O2640">
        <v>112691081.275639</v>
      </c>
      <c r="Q2640" t="str">
        <f>VLOOKUP(A2640,Lookup_Tables!$D$2:$E$7,2,FALSE)</f>
        <v>HU</v>
      </c>
      <c r="R2640" t="str">
        <f>IFERROR(VLOOKUP(D2640,Lookup_Tables!$A$2:$B$21,2,FALSE),"All")</f>
        <v>Residual Inst</v>
      </c>
    </row>
    <row r="2641" spans="1:18" hidden="1">
      <c r="A2641">
        <v>1</v>
      </c>
      <c r="B2641">
        <v>8</v>
      </c>
      <c r="C2641" t="s">
        <v>39</v>
      </c>
      <c r="D2641">
        <v>13</v>
      </c>
      <c r="E2641">
        <v>1845034.95492181</v>
      </c>
      <c r="F2641">
        <v>599632.95336901606</v>
      </c>
      <c r="G2641">
        <v>2743512.01703142</v>
      </c>
      <c r="H2641">
        <v>10971356.795333199</v>
      </c>
      <c r="I2641">
        <v>14030354.0283875</v>
      </c>
      <c r="J2641">
        <v>22778050.596693698</v>
      </c>
      <c r="K2641">
        <v>40099176.960182898</v>
      </c>
      <c r="L2641">
        <v>60266053.548827603</v>
      </c>
      <c r="M2641">
        <v>70268195.161505297</v>
      </c>
      <c r="N2641">
        <v>84190801.482387096</v>
      </c>
      <c r="O2641">
        <v>107307888.924768</v>
      </c>
      <c r="Q2641" t="str">
        <f>VLOOKUP(A2641,Lookup_Tables!$D$2:$E$7,2,FALSE)</f>
        <v>HU</v>
      </c>
      <c r="R2641" t="str">
        <f>IFERROR(VLOOKUP(D2641,Lookup_Tables!$A$2:$B$21,2,FALSE),"All")</f>
        <v>Residual Inst</v>
      </c>
    </row>
    <row r="2642" spans="1:18" hidden="1">
      <c r="A2642">
        <v>1</v>
      </c>
      <c r="B2642">
        <v>8</v>
      </c>
      <c r="C2642" t="s">
        <v>38</v>
      </c>
      <c r="D2642">
        <v>14</v>
      </c>
      <c r="E2642">
        <v>6699934.9032909097</v>
      </c>
      <c r="F2642">
        <v>2211655.0271434309</v>
      </c>
      <c r="G2642">
        <v>10865581.681756699</v>
      </c>
      <c r="H2642">
        <v>38564116.154572196</v>
      </c>
      <c r="I2642">
        <v>49022088.719725303</v>
      </c>
      <c r="J2642">
        <v>77017027.141932204</v>
      </c>
      <c r="K2642">
        <v>136356929.28923199</v>
      </c>
      <c r="L2642">
        <v>211270016.015728</v>
      </c>
      <c r="M2642">
        <v>229265609.454292</v>
      </c>
      <c r="N2642">
        <v>329744967.57613301</v>
      </c>
      <c r="O2642">
        <v>474121932.44257301</v>
      </c>
      <c r="Q2642" t="str">
        <f>VLOOKUP(A2642,Lookup_Tables!$D$2:$E$7,2,FALSE)</f>
        <v>HU</v>
      </c>
      <c r="R2642" t="str">
        <f>IFERROR(VLOOKUP(D2642,Lookup_Tables!$A$2:$B$21,2,FALSE),"All")</f>
        <v>Road</v>
      </c>
    </row>
    <row r="2643" spans="1:18" hidden="1">
      <c r="A2643">
        <v>1</v>
      </c>
      <c r="B2643">
        <v>8</v>
      </c>
      <c r="C2643" t="s">
        <v>39</v>
      </c>
      <c r="D2643">
        <v>14</v>
      </c>
      <c r="E2643">
        <v>6411162.6137061696</v>
      </c>
      <c r="F2643">
        <v>2072211.8459901214</v>
      </c>
      <c r="G2643">
        <v>10113738.4779031</v>
      </c>
      <c r="H2643">
        <v>37478331.585121602</v>
      </c>
      <c r="I2643">
        <v>47375471.381309099</v>
      </c>
      <c r="J2643">
        <v>73108348.795404196</v>
      </c>
      <c r="K2643">
        <v>130316306.43526401</v>
      </c>
      <c r="L2643">
        <v>211178971.405379</v>
      </c>
      <c r="M2643">
        <v>228337130.35597101</v>
      </c>
      <c r="N2643">
        <v>329744967.57613301</v>
      </c>
      <c r="O2643">
        <v>470334776.55691397</v>
      </c>
      <c r="Q2643" t="str">
        <f>VLOOKUP(A2643,Lookup_Tables!$D$2:$E$7,2,FALSE)</f>
        <v>HU</v>
      </c>
      <c r="R2643" t="str">
        <f>IFERROR(VLOOKUP(D2643,Lookup_Tables!$A$2:$B$21,2,FALSE),"All")</f>
        <v>Road</v>
      </c>
    </row>
    <row r="2644" spans="1:18" hidden="1">
      <c r="A2644">
        <v>1</v>
      </c>
      <c r="B2644">
        <v>8</v>
      </c>
      <c r="C2644" t="s">
        <v>38</v>
      </c>
      <c r="D2644">
        <v>15</v>
      </c>
      <c r="E2644">
        <v>156577037.32361299</v>
      </c>
      <c r="F2644">
        <v>60274370.90369302</v>
      </c>
      <c r="G2644">
        <v>361541499.16827399</v>
      </c>
      <c r="H2644">
        <v>967932042.31920898</v>
      </c>
      <c r="I2644">
        <v>1140209991.60379</v>
      </c>
      <c r="J2644">
        <v>1723568797.7257099</v>
      </c>
      <c r="K2644">
        <v>2572377917.8154702</v>
      </c>
      <c r="L2644">
        <v>3646264397.4119301</v>
      </c>
      <c r="M2644">
        <v>3969559104.42729</v>
      </c>
      <c r="N2644">
        <v>5135873569.8638096</v>
      </c>
      <c r="O2644">
        <v>6135663131.4399796</v>
      </c>
      <c r="Q2644" t="str">
        <f>VLOOKUP(A2644,Lookup_Tables!$D$2:$E$7,2,FALSE)</f>
        <v>HU</v>
      </c>
      <c r="R2644" t="str">
        <f>IFERROR(VLOOKUP(D2644,Lookup_Tables!$A$2:$B$21,2,FALSE),"All")</f>
        <v>All</v>
      </c>
    </row>
    <row r="2645" spans="1:18" hidden="1">
      <c r="A2645">
        <v>1</v>
      </c>
      <c r="B2645">
        <v>8</v>
      </c>
      <c r="C2645" t="s">
        <v>39</v>
      </c>
      <c r="D2645">
        <v>15</v>
      </c>
      <c r="E2645">
        <v>144907373.07152599</v>
      </c>
      <c r="F2645">
        <v>55633593.992040604</v>
      </c>
      <c r="G2645">
        <v>321375942.06606102</v>
      </c>
      <c r="H2645">
        <v>901540489.62110102</v>
      </c>
      <c r="I2645">
        <v>1045163867.05802</v>
      </c>
      <c r="J2645">
        <v>1552827176.0312099</v>
      </c>
      <c r="K2645">
        <v>2473185011.6313801</v>
      </c>
      <c r="L2645">
        <v>3621865076.2891698</v>
      </c>
      <c r="M2645">
        <v>3842357707.7037601</v>
      </c>
      <c r="N2645">
        <v>4736762202.8589401</v>
      </c>
      <c r="O2645">
        <v>6107895362.9940701</v>
      </c>
      <c r="Q2645" t="str">
        <f>VLOOKUP(A2645,Lookup_Tables!$D$2:$E$7,2,FALSE)</f>
        <v>HU</v>
      </c>
      <c r="R2645" t="str">
        <f>IFERROR(VLOOKUP(D2645,Lookup_Tables!$A$2:$B$21,2,FALSE),"All")</f>
        <v>All</v>
      </c>
    </row>
    <row r="2646" spans="1:18" hidden="1">
      <c r="A2646">
        <v>1</v>
      </c>
      <c r="B2646">
        <v>8</v>
      </c>
      <c r="C2646" t="s">
        <v>38</v>
      </c>
      <c r="D2646">
        <v>16</v>
      </c>
      <c r="E2646">
        <v>31325388.4511979</v>
      </c>
      <c r="F2646">
        <v>10949678.088005666</v>
      </c>
      <c r="G2646">
        <v>61171633.141366303</v>
      </c>
      <c r="H2646">
        <v>200368856.394914</v>
      </c>
      <c r="I2646">
        <v>230812944.71384501</v>
      </c>
      <c r="J2646">
        <v>365532079.80634803</v>
      </c>
      <c r="K2646">
        <v>604687896.84043205</v>
      </c>
      <c r="L2646">
        <v>834850855.28859603</v>
      </c>
      <c r="M2646">
        <v>973769952.88084102</v>
      </c>
      <c r="N2646">
        <v>1222647181.16799</v>
      </c>
      <c r="O2646">
        <v>1608315946.22261</v>
      </c>
      <c r="Q2646" t="str">
        <f>VLOOKUP(A2646,Lookup_Tables!$D$2:$E$7,2,FALSE)</f>
        <v>HU</v>
      </c>
      <c r="R2646" t="str">
        <f>IFERROR(VLOOKUP(D2646,Lookup_Tables!$A$2:$B$21,2,FALSE),"All")</f>
        <v>Government_Loss</v>
      </c>
    </row>
    <row r="2647" spans="1:18" hidden="1">
      <c r="A2647">
        <v>1</v>
      </c>
      <c r="B2647">
        <v>8</v>
      </c>
      <c r="C2647" t="s">
        <v>39</v>
      </c>
      <c r="D2647">
        <v>16</v>
      </c>
      <c r="E2647">
        <v>29560573.846390601</v>
      </c>
      <c r="F2647">
        <v>10210911.642244719</v>
      </c>
      <c r="G2647">
        <v>57032277.388934299</v>
      </c>
      <c r="H2647">
        <v>188763792.37336299</v>
      </c>
      <c r="I2647">
        <v>218433597.78089899</v>
      </c>
      <c r="J2647">
        <v>343263493.41713297</v>
      </c>
      <c r="K2647">
        <v>578672437.09205997</v>
      </c>
      <c r="L2647">
        <v>810613593.83086598</v>
      </c>
      <c r="M2647">
        <v>894639282.97750401</v>
      </c>
      <c r="N2647">
        <v>1222647181.16799</v>
      </c>
      <c r="O2647">
        <v>1608315946.22261</v>
      </c>
      <c r="Q2647" t="str">
        <f>VLOOKUP(A2647,Lookup_Tables!$D$2:$E$7,2,FALSE)</f>
        <v>HU</v>
      </c>
      <c r="R2647" t="str">
        <f>IFERROR(VLOOKUP(D2647,Lookup_Tables!$A$2:$B$21,2,FALSE),"All")</f>
        <v>Government_Loss</v>
      </c>
    </row>
    <row r="2648" spans="1:18" hidden="1">
      <c r="A2648">
        <v>1</v>
      </c>
      <c r="B2648">
        <v>8</v>
      </c>
      <c r="C2648" t="s">
        <v>38</v>
      </c>
      <c r="D2648">
        <v>17</v>
      </c>
      <c r="E2648">
        <v>28775332.647680499</v>
      </c>
      <c r="F2648">
        <v>11107340.839935318</v>
      </c>
      <c r="G2648">
        <v>65888843.9964258</v>
      </c>
      <c r="H2648">
        <v>178006814.083675</v>
      </c>
      <c r="I2648">
        <v>209040939.35850501</v>
      </c>
      <c r="J2648">
        <v>315340896.317357</v>
      </c>
      <c r="K2648">
        <v>480430666.188492</v>
      </c>
      <c r="L2648">
        <v>670318046.48707294</v>
      </c>
      <c r="M2648">
        <v>715631968.67976105</v>
      </c>
      <c r="N2648">
        <v>935283208.89332199</v>
      </c>
      <c r="O2648">
        <v>1148309165.87954</v>
      </c>
      <c r="Q2648" t="str">
        <f>VLOOKUP(A2648,Lookup_Tables!$D$2:$E$7,2,FALSE)</f>
        <v>HU</v>
      </c>
      <c r="R2648" t="str">
        <f>IFERROR(VLOOKUP(D2648,Lookup_Tables!$A$2:$B$21,2,FALSE),"All")</f>
        <v>Emergency_Loss</v>
      </c>
    </row>
    <row r="2649" spans="1:18" hidden="1">
      <c r="A2649">
        <v>1</v>
      </c>
      <c r="B2649">
        <v>8</v>
      </c>
      <c r="C2649" t="s">
        <v>39</v>
      </c>
      <c r="D2649">
        <v>17</v>
      </c>
      <c r="E2649">
        <v>26639432.8425459</v>
      </c>
      <c r="F2649">
        <v>10186782.064791244</v>
      </c>
      <c r="G2649">
        <v>59041233.037169904</v>
      </c>
      <c r="H2649">
        <v>165768633.90470201</v>
      </c>
      <c r="I2649">
        <v>193229310.291944</v>
      </c>
      <c r="J2649">
        <v>285690151.55064303</v>
      </c>
      <c r="K2649">
        <v>461191705.87613302</v>
      </c>
      <c r="L2649">
        <v>665352336.01732802</v>
      </c>
      <c r="M2649">
        <v>700528055.53184295</v>
      </c>
      <c r="N2649">
        <v>861049093.24137199</v>
      </c>
      <c r="O2649">
        <v>1138344271.92664</v>
      </c>
      <c r="Q2649" t="str">
        <f>VLOOKUP(A2649,Lookup_Tables!$D$2:$E$7,2,FALSE)</f>
        <v>HU</v>
      </c>
      <c r="R2649" t="str">
        <f>IFERROR(VLOOKUP(D2649,Lookup_Tables!$A$2:$B$21,2,FALSE),"All")</f>
        <v>Emergency_Loss</v>
      </c>
    </row>
    <row r="2650" spans="1:18" hidden="1">
      <c r="A2650">
        <v>1</v>
      </c>
      <c r="B2650">
        <v>8</v>
      </c>
      <c r="C2650" t="s">
        <v>38</v>
      </c>
      <c r="D2650">
        <v>18</v>
      </c>
      <c r="E2650">
        <v>60100721.098878197</v>
      </c>
      <c r="F2650">
        <v>22095454.894076839</v>
      </c>
      <c r="G2650">
        <v>127490255.326446</v>
      </c>
      <c r="H2650">
        <v>372992813.13549399</v>
      </c>
      <c r="I2650">
        <v>440465275.00221097</v>
      </c>
      <c r="J2650">
        <v>668285677.991063</v>
      </c>
      <c r="K2650">
        <v>1109356368.7601299</v>
      </c>
      <c r="L2650">
        <v>1483819847.83461</v>
      </c>
      <c r="M2650">
        <v>1677427551.1168399</v>
      </c>
      <c r="N2650">
        <v>2176878322.2901702</v>
      </c>
      <c r="O2650">
        <v>2751170126.45363</v>
      </c>
      <c r="Q2650" t="str">
        <f>VLOOKUP(A2650,Lookup_Tables!$D$2:$E$7,2,FALSE)</f>
        <v>HU</v>
      </c>
      <c r="R2650" t="str">
        <f>IFERROR(VLOOKUP(D2650,Lookup_Tables!$A$2:$B$21,2,FALSE),"All")</f>
        <v>Govt_Plus_Emergency</v>
      </c>
    </row>
    <row r="2651" spans="1:18" hidden="1">
      <c r="A2651">
        <v>1</v>
      </c>
      <c r="B2651">
        <v>8</v>
      </c>
      <c r="C2651" t="s">
        <v>39</v>
      </c>
      <c r="D2651">
        <v>18</v>
      </c>
      <c r="E2651">
        <v>56177581.023739502</v>
      </c>
      <c r="F2651">
        <v>20254945.402354144</v>
      </c>
      <c r="G2651">
        <v>117622211.85893101</v>
      </c>
      <c r="H2651">
        <v>352710979.12035799</v>
      </c>
      <c r="I2651">
        <v>413893407.80846602</v>
      </c>
      <c r="J2651">
        <v>607587342.58626699</v>
      </c>
      <c r="K2651">
        <v>1068236308.45986</v>
      </c>
      <c r="L2651">
        <v>1469059790.9743299</v>
      </c>
      <c r="M2651">
        <v>1590816582.38692</v>
      </c>
      <c r="N2651">
        <v>2176399765.1785598</v>
      </c>
      <c r="O2651">
        <v>2751170126.45363</v>
      </c>
      <c r="Q2651" t="str">
        <f>VLOOKUP(A2651,Lookup_Tables!$D$2:$E$7,2,FALSE)</f>
        <v>HU</v>
      </c>
      <c r="R2651" t="str">
        <f>IFERROR(VLOOKUP(D2651,Lookup_Tables!$A$2:$B$21,2,FALSE),"All")</f>
        <v>Govt_Plus_Emergency</v>
      </c>
    </row>
    <row r="2652" spans="1:18" hidden="1">
      <c r="A2652">
        <v>1</v>
      </c>
      <c r="B2652">
        <v>9</v>
      </c>
      <c r="C2652" t="s">
        <v>38</v>
      </c>
      <c r="D2652">
        <v>0</v>
      </c>
      <c r="E2652">
        <v>4246.1235456566801</v>
      </c>
      <c r="F2652">
        <v>3825.1469868022677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1072.99245753074</v>
      </c>
      <c r="N2652">
        <v>38090.606010237003</v>
      </c>
      <c r="O2652">
        <v>380739.96792911401</v>
      </c>
      <c r="Q2652" t="str">
        <f>VLOOKUP(A2652,Lookup_Tables!$D$2:$E$7,2,FALSE)</f>
        <v>HU</v>
      </c>
      <c r="R2652" t="str">
        <f>IFERROR(VLOOKUP(D2652,Lookup_Tables!$A$2:$B$21,2,FALSE),"All")</f>
        <v>Private Assets</v>
      </c>
    </row>
    <row r="2653" spans="1:18" hidden="1">
      <c r="A2653">
        <v>1</v>
      </c>
      <c r="B2653">
        <v>9</v>
      </c>
      <c r="C2653" t="s">
        <v>39</v>
      </c>
      <c r="D2653">
        <v>0</v>
      </c>
      <c r="E2653">
        <v>4246.1235456566801</v>
      </c>
      <c r="F2653">
        <v>3825.1469868022677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1072.99245753074</v>
      </c>
      <c r="N2653">
        <v>38090.606010237003</v>
      </c>
      <c r="O2653">
        <v>380739.96792911401</v>
      </c>
      <c r="Q2653" t="str">
        <f>VLOOKUP(A2653,Lookup_Tables!$D$2:$E$7,2,FALSE)</f>
        <v>HU</v>
      </c>
      <c r="R2653" t="str">
        <f>IFERROR(VLOOKUP(D2653,Lookup_Tables!$A$2:$B$21,2,FALSE),"All")</f>
        <v>Private Assets</v>
      </c>
    </row>
    <row r="2654" spans="1:18" hidden="1">
      <c r="A2654">
        <v>1</v>
      </c>
      <c r="B2654">
        <v>9</v>
      </c>
      <c r="C2654" t="s">
        <v>38</v>
      </c>
      <c r="D2654">
        <v>2</v>
      </c>
      <c r="E2654">
        <v>23.307777302152299</v>
      </c>
      <c r="F2654">
        <v>20.479207508575119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2828.56979357718</v>
      </c>
      <c r="Q2654" t="str">
        <f>VLOOKUP(A2654,Lookup_Tables!$D$2:$E$7,2,FALSE)</f>
        <v>HU</v>
      </c>
      <c r="R2654" t="str">
        <f>IFERROR(VLOOKUP(D2654,Lookup_Tables!$A$2:$B$21,2,FALSE),"All")</f>
        <v>Bridge</v>
      </c>
    </row>
    <row r="2655" spans="1:18" hidden="1">
      <c r="A2655">
        <v>1</v>
      </c>
      <c r="B2655">
        <v>9</v>
      </c>
      <c r="C2655" t="s">
        <v>39</v>
      </c>
      <c r="D2655">
        <v>2</v>
      </c>
      <c r="E2655">
        <v>23.307777302152299</v>
      </c>
      <c r="F2655">
        <v>20.479207508575119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2828.56979357718</v>
      </c>
      <c r="Q2655" t="str">
        <f>VLOOKUP(A2655,Lookup_Tables!$D$2:$E$7,2,FALSE)</f>
        <v>HU</v>
      </c>
      <c r="R2655" t="str">
        <f>IFERROR(VLOOKUP(D2655,Lookup_Tables!$A$2:$B$21,2,FALSE),"All")</f>
        <v>Bridge</v>
      </c>
    </row>
    <row r="2656" spans="1:18" hidden="1">
      <c r="A2656">
        <v>1</v>
      </c>
      <c r="B2656">
        <v>9</v>
      </c>
      <c r="C2656" t="s">
        <v>38</v>
      </c>
      <c r="D2656">
        <v>3</v>
      </c>
      <c r="E2656">
        <v>15.0038601283925</v>
      </c>
      <c r="F2656">
        <v>12.371498617711799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2632.3615106807001</v>
      </c>
      <c r="Q2656" t="str">
        <f>VLOOKUP(A2656,Lookup_Tables!$D$2:$E$7,2,FALSE)</f>
        <v>HU</v>
      </c>
      <c r="R2656" t="str">
        <f>IFERROR(VLOOKUP(D2656,Lookup_Tables!$A$2:$B$21,2,FALSE),"All")</f>
        <v>Govt Hosp</v>
      </c>
    </row>
    <row r="2657" spans="1:18" hidden="1">
      <c r="A2657">
        <v>1</v>
      </c>
      <c r="B2657">
        <v>9</v>
      </c>
      <c r="C2657" t="s">
        <v>39</v>
      </c>
      <c r="D2657">
        <v>3</v>
      </c>
      <c r="E2657">
        <v>15.0038601283925</v>
      </c>
      <c r="F2657">
        <v>12.371498617711799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2632.3615106807001</v>
      </c>
      <c r="Q2657" t="str">
        <f>VLOOKUP(A2657,Lookup_Tables!$D$2:$E$7,2,FALSE)</f>
        <v>HU</v>
      </c>
      <c r="R2657" t="str">
        <f>IFERROR(VLOOKUP(D2657,Lookup_Tables!$A$2:$B$21,2,FALSE),"All")</f>
        <v>Govt Hosp</v>
      </c>
    </row>
    <row r="2658" spans="1:18" hidden="1">
      <c r="A2658">
        <v>1</v>
      </c>
      <c r="B2658">
        <v>9</v>
      </c>
      <c r="C2658" t="s">
        <v>38</v>
      </c>
      <c r="D2658">
        <v>4</v>
      </c>
      <c r="E2658">
        <v>17.442306532048701</v>
      </c>
      <c r="F2658">
        <v>14.948473577879319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2493.8329541693802</v>
      </c>
      <c r="Q2658" t="str">
        <f>VLOOKUP(A2658,Lookup_Tables!$D$2:$E$7,2,FALSE)</f>
        <v>HU</v>
      </c>
      <c r="R2658" t="str">
        <f>IFERROR(VLOOKUP(D2658,Lookup_Tables!$A$2:$B$21,2,FALSE),"All")</f>
        <v>Govt Med Fac</v>
      </c>
    </row>
    <row r="2659" spans="1:18" hidden="1">
      <c r="A2659">
        <v>1</v>
      </c>
      <c r="B2659">
        <v>9</v>
      </c>
      <c r="C2659" t="s">
        <v>39</v>
      </c>
      <c r="D2659">
        <v>4</v>
      </c>
      <c r="E2659">
        <v>17.442306532048701</v>
      </c>
      <c r="F2659">
        <v>14.948473577879319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2493.8329541693802</v>
      </c>
      <c r="Q2659" t="str">
        <f>VLOOKUP(A2659,Lookup_Tables!$D$2:$E$7,2,FALSE)</f>
        <v>HU</v>
      </c>
      <c r="R2659" t="str">
        <f>IFERROR(VLOOKUP(D2659,Lookup_Tables!$A$2:$B$21,2,FALSE),"All")</f>
        <v>Govt Med Fac</v>
      </c>
    </row>
    <row r="2660" spans="1:18" hidden="1">
      <c r="A2660">
        <v>1</v>
      </c>
      <c r="B2660">
        <v>9</v>
      </c>
      <c r="C2660" t="s">
        <v>38</v>
      </c>
      <c r="D2660">
        <v>6</v>
      </c>
      <c r="E2660">
        <v>182.05794662606499</v>
      </c>
      <c r="F2660">
        <v>139.11596369095389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42941.982935111097</v>
      </c>
      <c r="Q2660" t="str">
        <f>VLOOKUP(A2660,Lookup_Tables!$D$2:$E$7,2,FALSE)</f>
        <v>HU</v>
      </c>
      <c r="R2660" t="str">
        <f>IFERROR(VLOOKUP(D2660,Lookup_Tables!$A$2:$B$21,2,FALSE),"All")</f>
        <v>Port</v>
      </c>
    </row>
    <row r="2661" spans="1:18" hidden="1">
      <c r="A2661">
        <v>1</v>
      </c>
      <c r="B2661">
        <v>9</v>
      </c>
      <c r="C2661" t="s">
        <v>39</v>
      </c>
      <c r="D2661">
        <v>6</v>
      </c>
      <c r="E2661">
        <v>182.05794662606499</v>
      </c>
      <c r="F2661">
        <v>139.11596369095389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42941.982935111097</v>
      </c>
      <c r="Q2661" t="str">
        <f>VLOOKUP(A2661,Lookup_Tables!$D$2:$E$7,2,FALSE)</f>
        <v>HU</v>
      </c>
      <c r="R2661" t="str">
        <f>IFERROR(VLOOKUP(D2661,Lookup_Tables!$A$2:$B$21,2,FALSE),"All")</f>
        <v>Port</v>
      </c>
    </row>
    <row r="2662" spans="1:18" hidden="1">
      <c r="A2662">
        <v>1</v>
      </c>
      <c r="B2662">
        <v>9</v>
      </c>
      <c r="C2662" t="s">
        <v>38</v>
      </c>
      <c r="D2662">
        <v>9</v>
      </c>
      <c r="E2662">
        <v>16.936505095384</v>
      </c>
      <c r="F2662">
        <v>13.606507679314451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3329.9974160695501</v>
      </c>
      <c r="Q2662" t="str">
        <f>VLOOKUP(A2662,Lookup_Tables!$D$2:$E$7,2,FALSE)</f>
        <v>HU</v>
      </c>
      <c r="R2662" t="str">
        <f>IFERROR(VLOOKUP(D2662,Lookup_Tables!$A$2:$B$21,2,FALSE),"All")</f>
        <v>Pub Admin Bldg</v>
      </c>
    </row>
    <row r="2663" spans="1:18" hidden="1">
      <c r="A2663">
        <v>1</v>
      </c>
      <c r="B2663">
        <v>9</v>
      </c>
      <c r="C2663" t="s">
        <v>39</v>
      </c>
      <c r="D2663">
        <v>9</v>
      </c>
      <c r="E2663">
        <v>16.936505095384</v>
      </c>
      <c r="F2663">
        <v>13.606507679314451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3329.9974160695501</v>
      </c>
      <c r="Q2663" t="str">
        <f>VLOOKUP(A2663,Lookup_Tables!$D$2:$E$7,2,FALSE)</f>
        <v>HU</v>
      </c>
      <c r="R2663" t="str">
        <f>IFERROR(VLOOKUP(D2663,Lookup_Tables!$A$2:$B$21,2,FALSE),"All")</f>
        <v>Pub Admin Bldg</v>
      </c>
    </row>
    <row r="2664" spans="1:18" hidden="1">
      <c r="A2664">
        <v>1</v>
      </c>
      <c r="B2664">
        <v>9</v>
      </c>
      <c r="C2664" t="s">
        <v>38</v>
      </c>
      <c r="D2664">
        <v>10</v>
      </c>
      <c r="E2664">
        <v>117.091143763875</v>
      </c>
      <c r="F2664">
        <v>97.088245874847672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1333.00822168523</v>
      </c>
      <c r="O2664">
        <v>18669.8896673421</v>
      </c>
      <c r="Q2664" t="str">
        <f>VLOOKUP(A2664,Lookup_Tables!$D$2:$E$7,2,FALSE)</f>
        <v>HU</v>
      </c>
      <c r="R2664" t="str">
        <f>IFERROR(VLOOKUP(D2664,Lookup_Tables!$A$2:$B$21,2,FALSE),"All")</f>
        <v>Pub School</v>
      </c>
    </row>
    <row r="2665" spans="1:18" hidden="1">
      <c r="A2665">
        <v>1</v>
      </c>
      <c r="B2665">
        <v>9</v>
      </c>
      <c r="C2665" t="s">
        <v>39</v>
      </c>
      <c r="D2665">
        <v>10</v>
      </c>
      <c r="E2665">
        <v>117.091143763875</v>
      </c>
      <c r="F2665">
        <v>97.088245874847672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1333.00822168523</v>
      </c>
      <c r="O2665">
        <v>18669.8896673421</v>
      </c>
      <c r="Q2665" t="str">
        <f>VLOOKUP(A2665,Lookup_Tables!$D$2:$E$7,2,FALSE)</f>
        <v>HU</v>
      </c>
      <c r="R2665" t="str">
        <f>IFERROR(VLOOKUP(D2665,Lookup_Tables!$A$2:$B$21,2,FALSE),"All")</f>
        <v>Pub School</v>
      </c>
    </row>
    <row r="2666" spans="1:18" hidden="1">
      <c r="A2666">
        <v>1</v>
      </c>
      <c r="B2666">
        <v>9</v>
      </c>
      <c r="C2666" t="s">
        <v>38</v>
      </c>
      <c r="D2666">
        <v>11</v>
      </c>
      <c r="E2666">
        <v>25.0908695689957</v>
      </c>
      <c r="F2666">
        <v>25.0908695689957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Q2666" t="str">
        <f>VLOOKUP(A2666,Lookup_Tables!$D$2:$E$7,2,FALSE)</f>
        <v>HU</v>
      </c>
      <c r="R2666" t="str">
        <f>IFERROR(VLOOKUP(D2666,Lookup_Tables!$A$2:$B$21,2,FALSE),"All")</f>
        <v>Pub Univ</v>
      </c>
    </row>
    <row r="2667" spans="1:18" hidden="1">
      <c r="A2667">
        <v>1</v>
      </c>
      <c r="B2667">
        <v>9</v>
      </c>
      <c r="C2667" t="s">
        <v>39</v>
      </c>
      <c r="D2667">
        <v>11</v>
      </c>
      <c r="E2667">
        <v>25.0908695689957</v>
      </c>
      <c r="F2667">
        <v>25.0908695689957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Q2667" t="str">
        <f>VLOOKUP(A2667,Lookup_Tables!$D$2:$E$7,2,FALSE)</f>
        <v>HU</v>
      </c>
      <c r="R2667" t="str">
        <f>IFERROR(VLOOKUP(D2667,Lookup_Tables!$A$2:$B$21,2,FALSE),"All")</f>
        <v>Pub Univ</v>
      </c>
    </row>
    <row r="2668" spans="1:18" hidden="1">
      <c r="A2668">
        <v>1</v>
      </c>
      <c r="B2668">
        <v>9</v>
      </c>
      <c r="C2668" t="s">
        <v>38</v>
      </c>
      <c r="D2668">
        <v>13</v>
      </c>
      <c r="E2668">
        <v>124.397249705211</v>
      </c>
      <c r="F2668">
        <v>109.91303663427254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567.41972243445696</v>
      </c>
      <c r="O2668">
        <v>13916.793348503999</v>
      </c>
      <c r="Q2668" t="str">
        <f>VLOOKUP(A2668,Lookup_Tables!$D$2:$E$7,2,FALSE)</f>
        <v>HU</v>
      </c>
      <c r="R2668" t="str">
        <f>IFERROR(VLOOKUP(D2668,Lookup_Tables!$A$2:$B$21,2,FALSE),"All")</f>
        <v>Residual Inst</v>
      </c>
    </row>
    <row r="2669" spans="1:18" hidden="1">
      <c r="A2669">
        <v>1</v>
      </c>
      <c r="B2669">
        <v>9</v>
      </c>
      <c r="C2669" t="s">
        <v>39</v>
      </c>
      <c r="D2669">
        <v>13</v>
      </c>
      <c r="E2669">
        <v>124.397249705211</v>
      </c>
      <c r="F2669">
        <v>109.91303663427254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567.41972243445696</v>
      </c>
      <c r="O2669">
        <v>13916.793348503999</v>
      </c>
      <c r="Q2669" t="str">
        <f>VLOOKUP(A2669,Lookup_Tables!$D$2:$E$7,2,FALSE)</f>
        <v>HU</v>
      </c>
      <c r="R2669" t="str">
        <f>IFERROR(VLOOKUP(D2669,Lookup_Tables!$A$2:$B$21,2,FALSE),"All")</f>
        <v>Residual Inst</v>
      </c>
    </row>
    <row r="2670" spans="1:18" hidden="1">
      <c r="A2670">
        <v>1</v>
      </c>
      <c r="B2670">
        <v>9</v>
      </c>
      <c r="C2670" t="s">
        <v>38</v>
      </c>
      <c r="D2670">
        <v>14</v>
      </c>
      <c r="E2670">
        <v>11.3195347879452</v>
      </c>
      <c r="F2670">
        <v>11.3195347879452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Q2670" t="str">
        <f>VLOOKUP(A2670,Lookup_Tables!$D$2:$E$7,2,FALSE)</f>
        <v>HU</v>
      </c>
      <c r="R2670" t="str">
        <f>IFERROR(VLOOKUP(D2670,Lookup_Tables!$A$2:$B$21,2,FALSE),"All")</f>
        <v>Road</v>
      </c>
    </row>
    <row r="2671" spans="1:18" hidden="1">
      <c r="A2671">
        <v>1</v>
      </c>
      <c r="B2671">
        <v>9</v>
      </c>
      <c r="C2671" t="s">
        <v>39</v>
      </c>
      <c r="D2671">
        <v>14</v>
      </c>
      <c r="E2671">
        <v>11.3195347879452</v>
      </c>
      <c r="F2671">
        <v>11.3195347879452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Q2671" t="str">
        <f>VLOOKUP(A2671,Lookup_Tables!$D$2:$E$7,2,FALSE)</f>
        <v>HU</v>
      </c>
      <c r="R2671" t="str">
        <f>IFERROR(VLOOKUP(D2671,Lookup_Tables!$A$2:$B$21,2,FALSE),"All")</f>
        <v>Road</v>
      </c>
    </row>
    <row r="2672" spans="1:18" hidden="1">
      <c r="A2672">
        <v>1</v>
      </c>
      <c r="B2672">
        <v>9</v>
      </c>
      <c r="C2672" t="s">
        <v>38</v>
      </c>
      <c r="D2672">
        <v>15</v>
      </c>
      <c r="E2672">
        <v>4778.77073916675</v>
      </c>
      <c r="F2672">
        <v>4310.3764497213642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1072.99245753074</v>
      </c>
      <c r="N2672">
        <v>41735.840845371298</v>
      </c>
      <c r="O2672">
        <v>424512.46368495299</v>
      </c>
      <c r="Q2672" t="str">
        <f>VLOOKUP(A2672,Lookup_Tables!$D$2:$E$7,2,FALSE)</f>
        <v>HU</v>
      </c>
      <c r="R2672" t="str">
        <f>IFERROR(VLOOKUP(D2672,Lookup_Tables!$A$2:$B$21,2,FALSE),"All")</f>
        <v>All</v>
      </c>
    </row>
    <row r="2673" spans="1:18" hidden="1">
      <c r="A2673">
        <v>1</v>
      </c>
      <c r="B2673">
        <v>9</v>
      </c>
      <c r="C2673" t="s">
        <v>39</v>
      </c>
      <c r="D2673">
        <v>15</v>
      </c>
      <c r="E2673">
        <v>4778.77073916675</v>
      </c>
      <c r="F2673">
        <v>4310.3764497213642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1072.99245753074</v>
      </c>
      <c r="N2673">
        <v>41735.840845371298</v>
      </c>
      <c r="O2673">
        <v>424512.46368495299</v>
      </c>
      <c r="Q2673" t="str">
        <f>VLOOKUP(A2673,Lookup_Tables!$D$2:$E$7,2,FALSE)</f>
        <v>HU</v>
      </c>
      <c r="R2673" t="str">
        <f>IFERROR(VLOOKUP(D2673,Lookup_Tables!$A$2:$B$21,2,FALSE),"All")</f>
        <v>All</v>
      </c>
    </row>
    <row r="2674" spans="1:18" hidden="1">
      <c r="A2674">
        <v>1</v>
      </c>
      <c r="B2674">
        <v>9</v>
      </c>
      <c r="C2674" t="s">
        <v>38</v>
      </c>
      <c r="D2674">
        <v>16</v>
      </c>
      <c r="E2674">
        <v>532.64719351006897</v>
      </c>
      <c r="F2674">
        <v>468.68011921675378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2051.9826387265798</v>
      </c>
      <c r="O2674">
        <v>61915.091654588599</v>
      </c>
      <c r="Q2674" t="str">
        <f>VLOOKUP(A2674,Lookup_Tables!$D$2:$E$7,2,FALSE)</f>
        <v>HU</v>
      </c>
      <c r="R2674" t="str">
        <f>IFERROR(VLOOKUP(D2674,Lookup_Tables!$A$2:$B$21,2,FALSE),"All")</f>
        <v>Government_Loss</v>
      </c>
    </row>
    <row r="2675" spans="1:18" hidden="1">
      <c r="A2675">
        <v>1</v>
      </c>
      <c r="B2675">
        <v>9</v>
      </c>
      <c r="C2675" t="s">
        <v>39</v>
      </c>
      <c r="D2675">
        <v>16</v>
      </c>
      <c r="E2675">
        <v>532.64719351006897</v>
      </c>
      <c r="F2675">
        <v>468.68011921675378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2051.9826387265798</v>
      </c>
      <c r="O2675">
        <v>61915.091654588599</v>
      </c>
      <c r="Q2675" t="str">
        <f>VLOOKUP(A2675,Lookup_Tables!$D$2:$E$7,2,FALSE)</f>
        <v>HU</v>
      </c>
      <c r="R2675" t="str">
        <f>IFERROR(VLOOKUP(D2675,Lookup_Tables!$A$2:$B$21,2,FALSE),"All")</f>
        <v>Government_Loss</v>
      </c>
    </row>
    <row r="2676" spans="1:18" hidden="1">
      <c r="A2676">
        <v>1</v>
      </c>
      <c r="B2676">
        <v>9</v>
      </c>
      <c r="C2676" t="s">
        <v>38</v>
      </c>
      <c r="D2676">
        <v>17</v>
      </c>
      <c r="E2676">
        <v>922.01653050922005</v>
      </c>
      <c r="F2676">
        <v>833.955355370397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246.78826523206999</v>
      </c>
      <c r="N2676">
        <v>8210.4672129376304</v>
      </c>
      <c r="O2676">
        <v>79357.131395421296</v>
      </c>
      <c r="Q2676" t="str">
        <f>VLOOKUP(A2676,Lookup_Tables!$D$2:$E$7,2,FALSE)</f>
        <v>HU</v>
      </c>
      <c r="R2676" t="str">
        <f>IFERROR(VLOOKUP(D2676,Lookup_Tables!$A$2:$B$21,2,FALSE),"All")</f>
        <v>Emergency_Loss</v>
      </c>
    </row>
    <row r="2677" spans="1:18" hidden="1">
      <c r="A2677">
        <v>1</v>
      </c>
      <c r="B2677">
        <v>9</v>
      </c>
      <c r="C2677" t="s">
        <v>39</v>
      </c>
      <c r="D2677">
        <v>17</v>
      </c>
      <c r="E2677">
        <v>922.01653050922005</v>
      </c>
      <c r="F2677">
        <v>833.955355370397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246.78826523206999</v>
      </c>
      <c r="N2677">
        <v>8210.4672129376304</v>
      </c>
      <c r="O2677">
        <v>79357.131395421296</v>
      </c>
      <c r="Q2677" t="str">
        <f>VLOOKUP(A2677,Lookup_Tables!$D$2:$E$7,2,FALSE)</f>
        <v>HU</v>
      </c>
      <c r="R2677" t="str">
        <f>IFERROR(VLOOKUP(D2677,Lookup_Tables!$A$2:$B$21,2,FALSE),"All")</f>
        <v>Emergency_Loss</v>
      </c>
    </row>
    <row r="2678" spans="1:18" hidden="1">
      <c r="A2678">
        <v>1</v>
      </c>
      <c r="B2678">
        <v>9</v>
      </c>
      <c r="C2678" t="s">
        <v>38</v>
      </c>
      <c r="D2678">
        <v>18</v>
      </c>
      <c r="E2678">
        <v>1454.6637240192899</v>
      </c>
      <c r="F2678">
        <v>1298.4359936049286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246.78826523206999</v>
      </c>
      <c r="N2678">
        <v>10262.4498516642</v>
      </c>
      <c r="O2678">
        <v>145471.70403223301</v>
      </c>
      <c r="Q2678" t="str">
        <f>VLOOKUP(A2678,Lookup_Tables!$D$2:$E$7,2,FALSE)</f>
        <v>HU</v>
      </c>
      <c r="R2678" t="str">
        <f>IFERROR(VLOOKUP(D2678,Lookup_Tables!$A$2:$B$21,2,FALSE),"All")</f>
        <v>Govt_Plus_Emergency</v>
      </c>
    </row>
    <row r="2679" spans="1:18" hidden="1">
      <c r="A2679">
        <v>1</v>
      </c>
      <c r="B2679">
        <v>9</v>
      </c>
      <c r="C2679" t="s">
        <v>39</v>
      </c>
      <c r="D2679">
        <v>18</v>
      </c>
      <c r="E2679">
        <v>1454.6637240192899</v>
      </c>
      <c r="F2679">
        <v>1298.4359936049286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246.78826523206999</v>
      </c>
      <c r="N2679">
        <v>10262.4498516642</v>
      </c>
      <c r="O2679">
        <v>145471.70403223301</v>
      </c>
      <c r="Q2679" t="str">
        <f>VLOOKUP(A2679,Lookup_Tables!$D$2:$E$7,2,FALSE)</f>
        <v>HU</v>
      </c>
      <c r="R2679" t="str">
        <f>IFERROR(VLOOKUP(D2679,Lookup_Tables!$A$2:$B$21,2,FALSE),"All")</f>
        <v>Govt_Plus_Emergency</v>
      </c>
    </row>
    <row r="2680" spans="1:18" hidden="1">
      <c r="A2680">
        <v>1</v>
      </c>
      <c r="B2680">
        <v>10</v>
      </c>
      <c r="C2680" t="s">
        <v>38</v>
      </c>
      <c r="D2680">
        <v>0</v>
      </c>
      <c r="E2680">
        <v>1634198105.8150201</v>
      </c>
      <c r="F2680">
        <v>521804700.51169086</v>
      </c>
      <c r="G2680">
        <v>1885964519.14589</v>
      </c>
      <c r="H2680">
        <v>8611375473.1821308</v>
      </c>
      <c r="I2680">
        <v>10830939986.7059</v>
      </c>
      <c r="J2680">
        <v>18161456029.122101</v>
      </c>
      <c r="K2680">
        <v>34926516921.098701</v>
      </c>
      <c r="L2680">
        <v>59098093353.007401</v>
      </c>
      <c r="M2680">
        <v>67795337676.776703</v>
      </c>
      <c r="N2680">
        <v>105624554364.51199</v>
      </c>
      <c r="O2680">
        <v>140853370608.04401</v>
      </c>
      <c r="Q2680" t="str">
        <f>VLOOKUP(A2680,Lookup_Tables!$D$2:$E$7,2,FALSE)</f>
        <v>HU</v>
      </c>
      <c r="R2680" t="str">
        <f>IFERROR(VLOOKUP(D2680,Lookup_Tables!$A$2:$B$21,2,FALSE),"All")</f>
        <v>Private Assets</v>
      </c>
    </row>
    <row r="2681" spans="1:18" hidden="1">
      <c r="A2681">
        <v>1</v>
      </c>
      <c r="B2681">
        <v>10</v>
      </c>
      <c r="C2681" t="s">
        <v>39</v>
      </c>
      <c r="D2681">
        <v>0</v>
      </c>
      <c r="E2681">
        <v>1574693789.8336101</v>
      </c>
      <c r="F2681">
        <v>499424838.14075303</v>
      </c>
      <c r="G2681">
        <v>1757500294.6968601</v>
      </c>
      <c r="H2681">
        <v>8285037253.25144</v>
      </c>
      <c r="I2681">
        <v>10080322565.2591</v>
      </c>
      <c r="J2681">
        <v>17745989697.689201</v>
      </c>
      <c r="K2681">
        <v>33624873232.335999</v>
      </c>
      <c r="L2681">
        <v>55968819730.795303</v>
      </c>
      <c r="M2681">
        <v>67795337676.776703</v>
      </c>
      <c r="N2681">
        <v>105487121045.483</v>
      </c>
      <c r="O2681">
        <v>137550178168.46201</v>
      </c>
      <c r="Q2681" t="str">
        <f>VLOOKUP(A2681,Lookup_Tables!$D$2:$E$7,2,FALSE)</f>
        <v>HU</v>
      </c>
      <c r="R2681" t="str">
        <f>IFERROR(VLOOKUP(D2681,Lookup_Tables!$A$2:$B$21,2,FALSE),"All")</f>
        <v>Private Assets</v>
      </c>
    </row>
    <row r="2682" spans="1:18" hidden="1">
      <c r="A2682">
        <v>1</v>
      </c>
      <c r="B2682">
        <v>10</v>
      </c>
      <c r="C2682" t="s">
        <v>38</v>
      </c>
      <c r="D2682">
        <v>1</v>
      </c>
      <c r="E2682">
        <v>2359387.9040624402</v>
      </c>
      <c r="F2682">
        <v>715010.15452415985</v>
      </c>
      <c r="G2682">
        <v>1574819.2185289999</v>
      </c>
      <c r="H2682">
        <v>9804017.4187712893</v>
      </c>
      <c r="I2682">
        <v>12444477.0685539</v>
      </c>
      <c r="J2682">
        <v>23982555.088192601</v>
      </c>
      <c r="K2682">
        <v>45318347.412782498</v>
      </c>
      <c r="L2682">
        <v>83020255.121595994</v>
      </c>
      <c r="M2682">
        <v>111234648.760709</v>
      </c>
      <c r="N2682">
        <v>204708137.700737</v>
      </c>
      <c r="O2682">
        <v>341987149.89928901</v>
      </c>
      <c r="Q2682" t="str">
        <f>VLOOKUP(A2682,Lookup_Tables!$D$2:$E$7,2,FALSE)</f>
        <v>HU</v>
      </c>
      <c r="R2682" t="str">
        <f>IFERROR(VLOOKUP(D2682,Lookup_Tables!$A$2:$B$21,2,FALSE),"All")</f>
        <v>Airport</v>
      </c>
    </row>
    <row r="2683" spans="1:18" hidden="1">
      <c r="A2683">
        <v>1</v>
      </c>
      <c r="B2683">
        <v>10</v>
      </c>
      <c r="C2683" t="s">
        <v>39</v>
      </c>
      <c r="D2683">
        <v>1</v>
      </c>
      <c r="E2683">
        <v>2283830.1245881999</v>
      </c>
      <c r="F2683">
        <v>749056.0762101016</v>
      </c>
      <c r="G2683">
        <v>1481539.86297525</v>
      </c>
      <c r="H2683">
        <v>9519701.2871053796</v>
      </c>
      <c r="I2683">
        <v>12012557.288104599</v>
      </c>
      <c r="J2683">
        <v>22831711.405133899</v>
      </c>
      <c r="K2683">
        <v>45005655.750524998</v>
      </c>
      <c r="L2683">
        <v>82054847.027755797</v>
      </c>
      <c r="M2683">
        <v>111199623.439565</v>
      </c>
      <c r="N2683">
        <v>204708137.700737</v>
      </c>
      <c r="O2683">
        <v>259741934.74208599</v>
      </c>
      <c r="Q2683" t="str">
        <f>VLOOKUP(A2683,Lookup_Tables!$D$2:$E$7,2,FALSE)</f>
        <v>HU</v>
      </c>
      <c r="R2683" t="str">
        <f>IFERROR(VLOOKUP(D2683,Lookup_Tables!$A$2:$B$21,2,FALSE),"All")</f>
        <v>Airport</v>
      </c>
    </row>
    <row r="2684" spans="1:18" hidden="1">
      <c r="A2684">
        <v>1</v>
      </c>
      <c r="B2684">
        <v>10</v>
      </c>
      <c r="C2684" t="s">
        <v>38</v>
      </c>
      <c r="D2684">
        <v>2</v>
      </c>
      <c r="E2684">
        <v>7060673.7354519498</v>
      </c>
      <c r="F2684">
        <v>2250520.3246016623</v>
      </c>
      <c r="G2684">
        <v>7288110.8388500595</v>
      </c>
      <c r="H2684">
        <v>35673722.017145298</v>
      </c>
      <c r="I2684">
        <v>44472978.121529996</v>
      </c>
      <c r="J2684">
        <v>76397371.695039004</v>
      </c>
      <c r="K2684">
        <v>148314043.50919899</v>
      </c>
      <c r="L2684">
        <v>255426280.377707</v>
      </c>
      <c r="M2684">
        <v>301354176.506037</v>
      </c>
      <c r="N2684">
        <v>443123740.79046899</v>
      </c>
      <c r="O2684">
        <v>735266626.10546696</v>
      </c>
      <c r="Q2684" t="str">
        <f>VLOOKUP(A2684,Lookup_Tables!$D$2:$E$7,2,FALSE)</f>
        <v>HU</v>
      </c>
      <c r="R2684" t="str">
        <f>IFERROR(VLOOKUP(D2684,Lookup_Tables!$A$2:$B$21,2,FALSE),"All")</f>
        <v>Bridge</v>
      </c>
    </row>
    <row r="2685" spans="1:18" hidden="1">
      <c r="A2685">
        <v>1</v>
      </c>
      <c r="B2685">
        <v>10</v>
      </c>
      <c r="C2685" t="s">
        <v>39</v>
      </c>
      <c r="D2685">
        <v>2</v>
      </c>
      <c r="E2685">
        <v>6777762.0371644497</v>
      </c>
      <c r="F2685">
        <v>2210391.9366289778</v>
      </c>
      <c r="G2685">
        <v>6754073.5606623804</v>
      </c>
      <c r="H2685">
        <v>33622374.204060599</v>
      </c>
      <c r="I2685">
        <v>43543255.012060001</v>
      </c>
      <c r="J2685">
        <v>74406486.321065307</v>
      </c>
      <c r="K2685">
        <v>141640079.300248</v>
      </c>
      <c r="L2685">
        <v>237896647.10810301</v>
      </c>
      <c r="M2685">
        <v>301123872.452865</v>
      </c>
      <c r="N2685">
        <v>439097805.14128</v>
      </c>
      <c r="O2685">
        <v>625892368.24378896</v>
      </c>
      <c r="Q2685" t="str">
        <f>VLOOKUP(A2685,Lookup_Tables!$D$2:$E$7,2,FALSE)</f>
        <v>HU</v>
      </c>
      <c r="R2685" t="str">
        <f>IFERROR(VLOOKUP(D2685,Lookup_Tables!$A$2:$B$21,2,FALSE),"All")</f>
        <v>Bridge</v>
      </c>
    </row>
    <row r="2686" spans="1:18" hidden="1">
      <c r="A2686">
        <v>1</v>
      </c>
      <c r="B2686">
        <v>10</v>
      </c>
      <c r="C2686" t="s">
        <v>38</v>
      </c>
      <c r="D2686">
        <v>3</v>
      </c>
      <c r="E2686">
        <v>1297309.2373035499</v>
      </c>
      <c r="F2686">
        <v>423670.3427037386</v>
      </c>
      <c r="G2686">
        <v>1305997.19800307</v>
      </c>
      <c r="H2686">
        <v>6356014.2806879198</v>
      </c>
      <c r="I2686">
        <v>8078554.0988553399</v>
      </c>
      <c r="J2686">
        <v>14343816.841249499</v>
      </c>
      <c r="K2686">
        <v>27688024.1834899</v>
      </c>
      <c r="L2686">
        <v>46841909.820022799</v>
      </c>
      <c r="M2686">
        <v>55126791.051028997</v>
      </c>
      <c r="N2686">
        <v>83309208.935834199</v>
      </c>
      <c r="O2686">
        <v>122908595.084243</v>
      </c>
      <c r="Q2686" t="str">
        <f>VLOOKUP(A2686,Lookup_Tables!$D$2:$E$7,2,FALSE)</f>
        <v>HU</v>
      </c>
      <c r="R2686" t="str">
        <f>IFERROR(VLOOKUP(D2686,Lookup_Tables!$A$2:$B$21,2,FALSE),"All")</f>
        <v>Govt Hosp</v>
      </c>
    </row>
    <row r="2687" spans="1:18" hidden="1">
      <c r="A2687">
        <v>1</v>
      </c>
      <c r="B2687">
        <v>10</v>
      </c>
      <c r="C2687" t="s">
        <v>39</v>
      </c>
      <c r="D2687">
        <v>3</v>
      </c>
      <c r="E2687">
        <v>1250622.29946363</v>
      </c>
      <c r="F2687">
        <v>404538.40592101123</v>
      </c>
      <c r="G2687">
        <v>1212263.9481978</v>
      </c>
      <c r="H2687">
        <v>5835520.7014394198</v>
      </c>
      <c r="I2687">
        <v>7852351.7550885696</v>
      </c>
      <c r="J2687">
        <v>13838895.855498301</v>
      </c>
      <c r="K2687">
        <v>26981406.605188899</v>
      </c>
      <c r="L2687">
        <v>46643732.059461102</v>
      </c>
      <c r="M2687">
        <v>54608171.9704777</v>
      </c>
      <c r="N2687">
        <v>80050517.488398597</v>
      </c>
      <c r="O2687">
        <v>120539983.559668</v>
      </c>
      <c r="Q2687" t="str">
        <f>VLOOKUP(A2687,Lookup_Tables!$D$2:$E$7,2,FALSE)</f>
        <v>HU</v>
      </c>
      <c r="R2687" t="str">
        <f>IFERROR(VLOOKUP(D2687,Lookup_Tables!$A$2:$B$21,2,FALSE),"All")</f>
        <v>Govt Hosp</v>
      </c>
    </row>
    <row r="2688" spans="1:18" hidden="1">
      <c r="A2688">
        <v>1</v>
      </c>
      <c r="B2688">
        <v>10</v>
      </c>
      <c r="C2688" t="s">
        <v>38</v>
      </c>
      <c r="D2688">
        <v>4</v>
      </c>
      <c r="E2688">
        <v>229079.70641915101</v>
      </c>
      <c r="F2688">
        <v>73993.140455732646</v>
      </c>
      <c r="G2688">
        <v>264929.85801903898</v>
      </c>
      <c r="H2688">
        <v>1137686.51199336</v>
      </c>
      <c r="I2688">
        <v>1412611.7495810201</v>
      </c>
      <c r="J2688">
        <v>2407643.1521773702</v>
      </c>
      <c r="K2688">
        <v>4444953.0082624201</v>
      </c>
      <c r="L2688">
        <v>7507663.1373442104</v>
      </c>
      <c r="M2688">
        <v>9650162.2173094694</v>
      </c>
      <c r="N2688">
        <v>17085263.498842102</v>
      </c>
      <c r="O2688">
        <v>22576927.6904331</v>
      </c>
      <c r="Q2688" t="str">
        <f>VLOOKUP(A2688,Lookup_Tables!$D$2:$E$7,2,FALSE)</f>
        <v>HU</v>
      </c>
      <c r="R2688" t="str">
        <f>IFERROR(VLOOKUP(D2688,Lookup_Tables!$A$2:$B$21,2,FALSE),"All")</f>
        <v>Govt Med Fac</v>
      </c>
    </row>
    <row r="2689" spans="1:18" hidden="1">
      <c r="A2689">
        <v>1</v>
      </c>
      <c r="B2689">
        <v>10</v>
      </c>
      <c r="C2689" t="s">
        <v>39</v>
      </c>
      <c r="D2689">
        <v>4</v>
      </c>
      <c r="E2689">
        <v>219504.595036071</v>
      </c>
      <c r="F2689">
        <v>73252.226717976475</v>
      </c>
      <c r="G2689">
        <v>240797.60741768399</v>
      </c>
      <c r="H2689">
        <v>1081623.63540731</v>
      </c>
      <c r="I2689">
        <v>1366861.7492418599</v>
      </c>
      <c r="J2689">
        <v>2336486.31267785</v>
      </c>
      <c r="K2689">
        <v>4348255.4375576703</v>
      </c>
      <c r="L2689">
        <v>7348061.3942086799</v>
      </c>
      <c r="M2689">
        <v>9498135.6790193599</v>
      </c>
      <c r="N2689">
        <v>14461445.055505499</v>
      </c>
      <c r="O2689">
        <v>20456947.142233901</v>
      </c>
      <c r="Q2689" t="str">
        <f>VLOOKUP(A2689,Lookup_Tables!$D$2:$E$7,2,FALSE)</f>
        <v>HU</v>
      </c>
      <c r="R2689" t="str">
        <f>IFERROR(VLOOKUP(D2689,Lookup_Tables!$A$2:$B$21,2,FALSE),"All")</f>
        <v>Govt Med Fac</v>
      </c>
    </row>
    <row r="2690" spans="1:18" hidden="1">
      <c r="A2690">
        <v>1</v>
      </c>
      <c r="B2690">
        <v>10</v>
      </c>
      <c r="C2690" t="s">
        <v>38</v>
      </c>
      <c r="D2690">
        <v>6</v>
      </c>
      <c r="E2690">
        <v>1568655.2093875101</v>
      </c>
      <c r="F2690">
        <v>536021.06748525472</v>
      </c>
      <c r="G2690">
        <v>1451317.0073358</v>
      </c>
      <c r="H2690">
        <v>6889715.4926473098</v>
      </c>
      <c r="I2690">
        <v>8540621.7031651102</v>
      </c>
      <c r="J2690">
        <v>16757795.2569112</v>
      </c>
      <c r="K2690">
        <v>32247612.942678198</v>
      </c>
      <c r="L2690">
        <v>61089801.942023903</v>
      </c>
      <c r="M2690">
        <v>68533455.882834896</v>
      </c>
      <c r="N2690">
        <v>110258482.79038601</v>
      </c>
      <c r="O2690">
        <v>148517520.52469501</v>
      </c>
      <c r="Q2690" t="str">
        <f>VLOOKUP(A2690,Lookup_Tables!$D$2:$E$7,2,FALSE)</f>
        <v>HU</v>
      </c>
      <c r="R2690" t="str">
        <f>IFERROR(VLOOKUP(D2690,Lookup_Tables!$A$2:$B$21,2,FALSE),"All")</f>
        <v>Port</v>
      </c>
    </row>
    <row r="2691" spans="1:18" hidden="1">
      <c r="A2691">
        <v>1</v>
      </c>
      <c r="B2691">
        <v>10</v>
      </c>
      <c r="C2691" t="s">
        <v>39</v>
      </c>
      <c r="D2691">
        <v>6</v>
      </c>
      <c r="E2691">
        <v>1519132.6624299299</v>
      </c>
      <c r="F2691">
        <v>523012.49533286213</v>
      </c>
      <c r="G2691">
        <v>1346266.70815151</v>
      </c>
      <c r="H2691">
        <v>6548395.5449088197</v>
      </c>
      <c r="I2691">
        <v>8260504.5586843695</v>
      </c>
      <c r="J2691">
        <v>16204542.2707293</v>
      </c>
      <c r="K2691">
        <v>30484147.090400402</v>
      </c>
      <c r="L2691">
        <v>59292332.607112899</v>
      </c>
      <c r="M2691">
        <v>68533455.882834896</v>
      </c>
      <c r="N2691">
        <v>110203834.47898</v>
      </c>
      <c r="O2691">
        <v>140518902.22209901</v>
      </c>
      <c r="Q2691" t="str">
        <f>VLOOKUP(A2691,Lookup_Tables!$D$2:$E$7,2,FALSE)</f>
        <v>HU</v>
      </c>
      <c r="R2691" t="str">
        <f>IFERROR(VLOOKUP(D2691,Lookup_Tables!$A$2:$B$21,2,FALSE),"All")</f>
        <v>Port</v>
      </c>
    </row>
    <row r="2692" spans="1:18" hidden="1">
      <c r="A2692">
        <v>1</v>
      </c>
      <c r="B2692">
        <v>10</v>
      </c>
      <c r="C2692" t="s">
        <v>38</v>
      </c>
      <c r="D2692">
        <v>9</v>
      </c>
      <c r="E2692">
        <v>53675.663979246303</v>
      </c>
      <c r="F2692">
        <v>16957.331443262927</v>
      </c>
      <c r="G2692">
        <v>45429.459102203698</v>
      </c>
      <c r="H2692">
        <v>242979.232582861</v>
      </c>
      <c r="I2692">
        <v>311322.41080409102</v>
      </c>
      <c r="J2692">
        <v>585895.47616200196</v>
      </c>
      <c r="K2692">
        <v>1158664.3216464799</v>
      </c>
      <c r="L2692">
        <v>2060003.4285430301</v>
      </c>
      <c r="M2692">
        <v>2274985.6060342598</v>
      </c>
      <c r="N2692">
        <v>4192592.0968561098</v>
      </c>
      <c r="O2692">
        <v>5766895.0824013799</v>
      </c>
      <c r="Q2692" t="str">
        <f>VLOOKUP(A2692,Lookup_Tables!$D$2:$E$7,2,FALSE)</f>
        <v>HU</v>
      </c>
      <c r="R2692" t="str">
        <f>IFERROR(VLOOKUP(D2692,Lookup_Tables!$A$2:$B$21,2,FALSE),"All")</f>
        <v>Pub Admin Bldg</v>
      </c>
    </row>
    <row r="2693" spans="1:18" hidden="1">
      <c r="A2693">
        <v>1</v>
      </c>
      <c r="B2693">
        <v>10</v>
      </c>
      <c r="C2693" t="s">
        <v>39</v>
      </c>
      <c r="D2693">
        <v>9</v>
      </c>
      <c r="E2693">
        <v>51959.5042956939</v>
      </c>
      <c r="F2693">
        <v>16262.484684830255</v>
      </c>
      <c r="G2693">
        <v>42497.345298699503</v>
      </c>
      <c r="H2693">
        <v>235320.39888659699</v>
      </c>
      <c r="I2693">
        <v>298934.40407454403</v>
      </c>
      <c r="J2693">
        <v>557771.84182857897</v>
      </c>
      <c r="K2693">
        <v>1135800.05662043</v>
      </c>
      <c r="L2693">
        <v>2060003.4285430301</v>
      </c>
      <c r="M2693">
        <v>2274985.6060342598</v>
      </c>
      <c r="N2693">
        <v>3966655.3743251702</v>
      </c>
      <c r="O2693">
        <v>5759235.6750924597</v>
      </c>
      <c r="Q2693" t="str">
        <f>VLOOKUP(A2693,Lookup_Tables!$D$2:$E$7,2,FALSE)</f>
        <v>HU</v>
      </c>
      <c r="R2693" t="str">
        <f>IFERROR(VLOOKUP(D2693,Lookup_Tables!$A$2:$B$21,2,FALSE),"All")</f>
        <v>Pub Admin Bldg</v>
      </c>
    </row>
    <row r="2694" spans="1:18" hidden="1">
      <c r="A2694">
        <v>1</v>
      </c>
      <c r="B2694">
        <v>10</v>
      </c>
      <c r="C2694" t="s">
        <v>38</v>
      </c>
      <c r="D2694">
        <v>10</v>
      </c>
      <c r="E2694">
        <v>3332342.8999495301</v>
      </c>
      <c r="F2694">
        <v>1051067.1761802924</v>
      </c>
      <c r="G2694">
        <v>3248955.99391955</v>
      </c>
      <c r="H2694">
        <v>17200245.701072801</v>
      </c>
      <c r="I2694">
        <v>21670430.313715599</v>
      </c>
      <c r="J2694">
        <v>38591156.785781898</v>
      </c>
      <c r="K2694">
        <v>72095245.791581601</v>
      </c>
      <c r="L2694">
        <v>119848630.166688</v>
      </c>
      <c r="M2694">
        <v>142906268.57907799</v>
      </c>
      <c r="N2694">
        <v>204678920.364425</v>
      </c>
      <c r="O2694">
        <v>326003119.00632399</v>
      </c>
      <c r="Q2694" t="str">
        <f>VLOOKUP(A2694,Lookup_Tables!$D$2:$E$7,2,FALSE)</f>
        <v>HU</v>
      </c>
      <c r="R2694" t="str">
        <f>IFERROR(VLOOKUP(D2694,Lookup_Tables!$A$2:$B$21,2,FALSE),"All")</f>
        <v>Pub School</v>
      </c>
    </row>
    <row r="2695" spans="1:18" hidden="1">
      <c r="A2695">
        <v>1</v>
      </c>
      <c r="B2695">
        <v>10</v>
      </c>
      <c r="C2695" t="s">
        <v>39</v>
      </c>
      <c r="D2695">
        <v>10</v>
      </c>
      <c r="E2695">
        <v>3204724.7570429998</v>
      </c>
      <c r="F2695">
        <v>1004791.8492754968</v>
      </c>
      <c r="G2695">
        <v>3064834.6310765701</v>
      </c>
      <c r="H2695">
        <v>16289387.6547134</v>
      </c>
      <c r="I2695">
        <v>21206110.147910599</v>
      </c>
      <c r="J2695">
        <v>37423573.114356898</v>
      </c>
      <c r="K2695">
        <v>70430828.257528394</v>
      </c>
      <c r="L2695">
        <v>118477938.63840599</v>
      </c>
      <c r="M2695">
        <v>141788594.270118</v>
      </c>
      <c r="N2695">
        <v>201801002.75333199</v>
      </c>
      <c r="O2695">
        <v>294452790.92523497</v>
      </c>
      <c r="Q2695" t="str">
        <f>VLOOKUP(A2695,Lookup_Tables!$D$2:$E$7,2,FALSE)</f>
        <v>HU</v>
      </c>
      <c r="R2695" t="str">
        <f>IFERROR(VLOOKUP(D2695,Lookup_Tables!$A$2:$B$21,2,FALSE),"All")</f>
        <v>Pub School</v>
      </c>
    </row>
    <row r="2696" spans="1:18" hidden="1">
      <c r="A2696">
        <v>1</v>
      </c>
      <c r="B2696">
        <v>10</v>
      </c>
      <c r="C2696" t="s">
        <v>38</v>
      </c>
      <c r="D2696">
        <v>11</v>
      </c>
      <c r="E2696">
        <v>1898295.96736186</v>
      </c>
      <c r="F2696">
        <v>571284.73465706827</v>
      </c>
      <c r="G2696">
        <v>1662878.1247151799</v>
      </c>
      <c r="H2696">
        <v>9477907.2066370696</v>
      </c>
      <c r="I2696">
        <v>12230349.647868499</v>
      </c>
      <c r="J2696">
        <v>22568374.0858211</v>
      </c>
      <c r="K2696">
        <v>43449337.268729202</v>
      </c>
      <c r="L2696">
        <v>71907741.050330907</v>
      </c>
      <c r="M2696">
        <v>82344081.0310096</v>
      </c>
      <c r="N2696">
        <v>136729514.86155799</v>
      </c>
      <c r="O2696">
        <v>184725332.53843001</v>
      </c>
      <c r="Q2696" t="str">
        <f>VLOOKUP(A2696,Lookup_Tables!$D$2:$E$7,2,FALSE)</f>
        <v>HU</v>
      </c>
      <c r="R2696" t="str">
        <f>IFERROR(VLOOKUP(D2696,Lookup_Tables!$A$2:$B$21,2,FALSE),"All")</f>
        <v>Pub Univ</v>
      </c>
    </row>
    <row r="2697" spans="1:18" hidden="1">
      <c r="A2697">
        <v>1</v>
      </c>
      <c r="B2697">
        <v>10</v>
      </c>
      <c r="C2697" t="s">
        <v>39</v>
      </c>
      <c r="D2697">
        <v>11</v>
      </c>
      <c r="E2697">
        <v>1833882.25308839</v>
      </c>
      <c r="F2697">
        <v>541120.38147061411</v>
      </c>
      <c r="G2697">
        <v>1564668.4444232699</v>
      </c>
      <c r="H2697">
        <v>9125696.2809857707</v>
      </c>
      <c r="I2697">
        <v>11583198.6932933</v>
      </c>
      <c r="J2697">
        <v>21733112.562959701</v>
      </c>
      <c r="K2697">
        <v>42482699.961047702</v>
      </c>
      <c r="L2697">
        <v>70539684.1668275</v>
      </c>
      <c r="M2697">
        <v>82327698.982410505</v>
      </c>
      <c r="N2697">
        <v>134263779.48578501</v>
      </c>
      <c r="O2697">
        <v>184397661.641303</v>
      </c>
      <c r="Q2697" t="str">
        <f>VLOOKUP(A2697,Lookup_Tables!$D$2:$E$7,2,FALSE)</f>
        <v>HU</v>
      </c>
      <c r="R2697" t="str">
        <f>IFERROR(VLOOKUP(D2697,Lookup_Tables!$A$2:$B$21,2,FALSE),"All")</f>
        <v>Pub Univ</v>
      </c>
    </row>
    <row r="2698" spans="1:18" hidden="1">
      <c r="A2698">
        <v>1</v>
      </c>
      <c r="B2698">
        <v>10</v>
      </c>
      <c r="C2698" t="s">
        <v>38</v>
      </c>
      <c r="D2698">
        <v>13</v>
      </c>
      <c r="E2698">
        <v>6654776.8927955804</v>
      </c>
      <c r="F2698">
        <v>2090075.868149139</v>
      </c>
      <c r="G2698">
        <v>6511840.4810265005</v>
      </c>
      <c r="H2698">
        <v>33892126.048543803</v>
      </c>
      <c r="I2698">
        <v>43360891.671190098</v>
      </c>
      <c r="J2698">
        <v>76497999.052975103</v>
      </c>
      <c r="K2698">
        <v>142741883.290593</v>
      </c>
      <c r="L2698">
        <v>239039274.00998101</v>
      </c>
      <c r="M2698">
        <v>289061375.45959401</v>
      </c>
      <c r="N2698">
        <v>413018108.729074</v>
      </c>
      <c r="O2698">
        <v>661028357.433617</v>
      </c>
      <c r="Q2698" t="str">
        <f>VLOOKUP(A2698,Lookup_Tables!$D$2:$E$7,2,FALSE)</f>
        <v>HU</v>
      </c>
      <c r="R2698" t="str">
        <f>IFERROR(VLOOKUP(D2698,Lookup_Tables!$A$2:$B$21,2,FALSE),"All")</f>
        <v>Residual Inst</v>
      </c>
    </row>
    <row r="2699" spans="1:18" hidden="1">
      <c r="A2699">
        <v>1</v>
      </c>
      <c r="B2699">
        <v>10</v>
      </c>
      <c r="C2699" t="s">
        <v>39</v>
      </c>
      <c r="D2699">
        <v>13</v>
      </c>
      <c r="E2699">
        <v>6405032.5878390698</v>
      </c>
      <c r="F2699">
        <v>2033582.5142691638</v>
      </c>
      <c r="G2699">
        <v>5984619.5565988701</v>
      </c>
      <c r="H2699">
        <v>32343726.909722298</v>
      </c>
      <c r="I2699">
        <v>42060441.825093202</v>
      </c>
      <c r="J2699">
        <v>74104309.8524324</v>
      </c>
      <c r="K2699">
        <v>139018453.24946401</v>
      </c>
      <c r="L2699">
        <v>234547122.752321</v>
      </c>
      <c r="M2699">
        <v>289058953.38172901</v>
      </c>
      <c r="N2699">
        <v>402373794.15349001</v>
      </c>
      <c r="O2699">
        <v>584768007.05605197</v>
      </c>
      <c r="Q2699" t="str">
        <f>VLOOKUP(A2699,Lookup_Tables!$D$2:$E$7,2,FALSE)</f>
        <v>HU</v>
      </c>
      <c r="R2699" t="str">
        <f>IFERROR(VLOOKUP(D2699,Lookup_Tables!$A$2:$B$21,2,FALSE),"All")</f>
        <v>Residual Inst</v>
      </c>
    </row>
    <row r="2700" spans="1:18" hidden="1">
      <c r="A2700">
        <v>1</v>
      </c>
      <c r="B2700">
        <v>10</v>
      </c>
      <c r="C2700" t="s">
        <v>38</v>
      </c>
      <c r="D2700">
        <v>14</v>
      </c>
      <c r="E2700">
        <v>15611579.5312302</v>
      </c>
      <c r="F2700">
        <v>4944950.2122299075</v>
      </c>
      <c r="G2700">
        <v>9028456.6059037298</v>
      </c>
      <c r="H2700">
        <v>52466149.209391803</v>
      </c>
      <c r="I2700">
        <v>71147614.543449298</v>
      </c>
      <c r="J2700">
        <v>138066288.12654501</v>
      </c>
      <c r="K2700">
        <v>322442689.45557898</v>
      </c>
      <c r="L2700">
        <v>566211521.92892098</v>
      </c>
      <c r="M2700">
        <v>853288858.74376905</v>
      </c>
      <c r="N2700">
        <v>1451317464.2726901</v>
      </c>
      <c r="O2700">
        <v>2109529764.04319</v>
      </c>
      <c r="Q2700" t="str">
        <f>VLOOKUP(A2700,Lookup_Tables!$D$2:$E$7,2,FALSE)</f>
        <v>HU</v>
      </c>
      <c r="R2700" t="str">
        <f>IFERROR(VLOOKUP(D2700,Lookup_Tables!$A$2:$B$21,2,FALSE),"All")</f>
        <v>Road</v>
      </c>
    </row>
    <row r="2701" spans="1:18" hidden="1">
      <c r="A2701">
        <v>1</v>
      </c>
      <c r="B2701">
        <v>10</v>
      </c>
      <c r="C2701" t="s">
        <v>39</v>
      </c>
      <c r="D2701">
        <v>14</v>
      </c>
      <c r="E2701">
        <v>15181905.0613761</v>
      </c>
      <c r="F2701">
        <v>4851900.9503653124</v>
      </c>
      <c r="G2701">
        <v>8623648.0447312891</v>
      </c>
      <c r="H2701">
        <v>50937399.284382403</v>
      </c>
      <c r="I2701">
        <v>68263268.231638998</v>
      </c>
      <c r="J2701">
        <v>130005366.43610799</v>
      </c>
      <c r="K2701">
        <v>321911692.544873</v>
      </c>
      <c r="L2701">
        <v>559564912.40225399</v>
      </c>
      <c r="M2701">
        <v>853288858.74376905</v>
      </c>
      <c r="N2701">
        <v>1451276377.8875301</v>
      </c>
      <c r="O2701">
        <v>1935794579.5659699</v>
      </c>
      <c r="Q2701" t="str">
        <f>VLOOKUP(A2701,Lookup_Tables!$D$2:$E$7,2,FALSE)</f>
        <v>HU</v>
      </c>
      <c r="R2701" t="str">
        <f>IFERROR(VLOOKUP(D2701,Lookup_Tables!$A$2:$B$21,2,FALSE),"All")</f>
        <v>Road</v>
      </c>
    </row>
    <row r="2702" spans="1:18" hidden="1">
      <c r="A2702">
        <v>1</v>
      </c>
      <c r="B2702">
        <v>10</v>
      </c>
      <c r="C2702" t="s">
        <v>38</v>
      </c>
      <c r="D2702">
        <v>15</v>
      </c>
      <c r="E2702">
        <v>1674263882.5629599</v>
      </c>
      <c r="F2702">
        <v>533930654.16174006</v>
      </c>
      <c r="G2702">
        <v>1918500342.0606</v>
      </c>
      <c r="H2702">
        <v>8789494758.3612804</v>
      </c>
      <c r="I2702">
        <v>11069516256.8922</v>
      </c>
      <c r="J2702">
        <v>18652761362.256001</v>
      </c>
      <c r="K2702">
        <v>35604134474.636101</v>
      </c>
      <c r="L2702">
        <v>60415922050.946602</v>
      </c>
      <c r="M2702">
        <v>70181676619.564407</v>
      </c>
      <c r="N2702">
        <v>109300139069.48801</v>
      </c>
      <c r="O2702">
        <v>144405333308.047</v>
      </c>
      <c r="Q2702" t="str">
        <f>VLOOKUP(A2702,Lookup_Tables!$D$2:$E$7,2,FALSE)</f>
        <v>HU</v>
      </c>
      <c r="R2702" t="str">
        <f>IFERROR(VLOOKUP(D2702,Lookup_Tables!$A$2:$B$21,2,FALSE),"All")</f>
        <v>All</v>
      </c>
    </row>
    <row r="2703" spans="1:18" hidden="1">
      <c r="A2703">
        <v>1</v>
      </c>
      <c r="B2703">
        <v>10</v>
      </c>
      <c r="C2703" t="s">
        <v>39</v>
      </c>
      <c r="D2703">
        <v>15</v>
      </c>
      <c r="E2703">
        <v>1613296090.10619</v>
      </c>
      <c r="F2703">
        <v>508455873.4271245</v>
      </c>
      <c r="G2703">
        <v>1798677656.28158</v>
      </c>
      <c r="H2703">
        <v>8522836472.4142599</v>
      </c>
      <c r="I2703">
        <v>10365661838.074499</v>
      </c>
      <c r="J2703">
        <v>18094735464.398102</v>
      </c>
      <c r="K2703">
        <v>34544176633.541</v>
      </c>
      <c r="L2703">
        <v>56727745276.4161</v>
      </c>
      <c r="M2703">
        <v>70181676619.564407</v>
      </c>
      <c r="N2703">
        <v>109160341538.649</v>
      </c>
      <c r="O2703">
        <v>141972151255.28699</v>
      </c>
      <c r="Q2703" t="str">
        <f>VLOOKUP(A2703,Lookup_Tables!$D$2:$E$7,2,FALSE)</f>
        <v>HU</v>
      </c>
      <c r="R2703" t="str">
        <f>IFERROR(VLOOKUP(D2703,Lookup_Tables!$A$2:$B$21,2,FALSE),"All")</f>
        <v>All</v>
      </c>
    </row>
    <row r="2704" spans="1:18" hidden="1">
      <c r="A2704">
        <v>1</v>
      </c>
      <c r="B2704">
        <v>10</v>
      </c>
      <c r="C2704" t="s">
        <v>38</v>
      </c>
      <c r="D2704">
        <v>16</v>
      </c>
      <c r="E2704">
        <v>40065776.7479413</v>
      </c>
      <c r="F2704">
        <v>12186124.58119135</v>
      </c>
      <c r="G2704">
        <v>34305601.545943901</v>
      </c>
      <c r="H2704">
        <v>180733406.13692901</v>
      </c>
      <c r="I2704">
        <v>233813708.53421301</v>
      </c>
      <c r="J2704">
        <v>421766837.76883298</v>
      </c>
      <c r="K2704">
        <v>821076265.44952202</v>
      </c>
      <c r="L2704">
        <v>1458159004.64938</v>
      </c>
      <c r="M2704">
        <v>1920233293.91131</v>
      </c>
      <c r="N2704">
        <v>3136099531.0550599</v>
      </c>
      <c r="O2704">
        <v>4741135934.4289598</v>
      </c>
      <c r="Q2704" t="str">
        <f>VLOOKUP(A2704,Lookup_Tables!$D$2:$E$7,2,FALSE)</f>
        <v>HU</v>
      </c>
      <c r="R2704" t="str">
        <f>IFERROR(VLOOKUP(D2704,Lookup_Tables!$A$2:$B$21,2,FALSE),"All")</f>
        <v>Government_Loss</v>
      </c>
    </row>
    <row r="2705" spans="1:18" hidden="1">
      <c r="A2705">
        <v>1</v>
      </c>
      <c r="B2705">
        <v>10</v>
      </c>
      <c r="C2705" t="s">
        <v>39</v>
      </c>
      <c r="D2705">
        <v>16</v>
      </c>
      <c r="E2705">
        <v>38641469.313067697</v>
      </c>
      <c r="F2705">
        <v>12010878.3480119</v>
      </c>
      <c r="G2705">
        <v>31366283.617334299</v>
      </c>
      <c r="H2705">
        <v>176260797.88778201</v>
      </c>
      <c r="I2705">
        <v>222201306.92743</v>
      </c>
      <c r="J2705">
        <v>398897049.27410901</v>
      </c>
      <c r="K2705">
        <v>818414842.22163999</v>
      </c>
      <c r="L2705">
        <v>1454672105.6517</v>
      </c>
      <c r="M2705">
        <v>1903344856.8011899</v>
      </c>
      <c r="N2705">
        <v>3109477790.88376</v>
      </c>
      <c r="O2705">
        <v>4158973708.8793602</v>
      </c>
      <c r="Q2705" t="str">
        <f>VLOOKUP(A2705,Lookup_Tables!$D$2:$E$7,2,FALSE)</f>
        <v>HU</v>
      </c>
      <c r="R2705" t="str">
        <f>IFERROR(VLOOKUP(D2705,Lookup_Tables!$A$2:$B$21,2,FALSE),"All")</f>
        <v>Government_Loss</v>
      </c>
    </row>
    <row r="2706" spans="1:18" hidden="1">
      <c r="A2706">
        <v>1</v>
      </c>
      <c r="B2706">
        <v>10</v>
      </c>
      <c r="C2706" t="s">
        <v>38</v>
      </c>
      <c r="D2706">
        <v>17</v>
      </c>
      <c r="E2706">
        <v>296466042.499354</v>
      </c>
      <c r="F2706">
        <v>94110874.61013341</v>
      </c>
      <c r="G2706">
        <v>337767262.73905301</v>
      </c>
      <c r="H2706">
        <v>1592202926.99808</v>
      </c>
      <c r="I2706">
        <v>1937992960.06089</v>
      </c>
      <c r="J2706">
        <v>3352188342.3873401</v>
      </c>
      <c r="K2706">
        <v>6379265618.8602304</v>
      </c>
      <c r="L2706">
        <v>10629434113.268299</v>
      </c>
      <c r="M2706">
        <v>12441764563.7253</v>
      </c>
      <c r="N2706">
        <v>19774099683.909801</v>
      </c>
      <c r="O2706">
        <v>24929266520.575199</v>
      </c>
      <c r="Q2706" t="str">
        <f>VLOOKUP(A2706,Lookup_Tables!$D$2:$E$7,2,FALSE)</f>
        <v>HU</v>
      </c>
      <c r="R2706" t="str">
        <f>IFERROR(VLOOKUP(D2706,Lookup_Tables!$A$2:$B$21,2,FALSE),"All")</f>
        <v>Emergency_Loss</v>
      </c>
    </row>
    <row r="2707" spans="1:18" hidden="1">
      <c r="A2707">
        <v>1</v>
      </c>
      <c r="B2707">
        <v>10</v>
      </c>
      <c r="C2707" t="s">
        <v>39</v>
      </c>
      <c r="D2707">
        <v>17</v>
      </c>
      <c r="E2707">
        <v>285663275.02261102</v>
      </c>
      <c r="F2707">
        <v>87796603.786173016</v>
      </c>
      <c r="G2707">
        <v>319702676.60904199</v>
      </c>
      <c r="H2707">
        <v>1543159832.5160601</v>
      </c>
      <c r="I2707">
        <v>1873715895.84917</v>
      </c>
      <c r="J2707">
        <v>3260070399.50283</v>
      </c>
      <c r="K2707">
        <v>6258943255.8521099</v>
      </c>
      <c r="L2707">
        <v>10523229734.7717</v>
      </c>
      <c r="M2707">
        <v>12441764563.7253</v>
      </c>
      <c r="N2707">
        <v>19528016167.679001</v>
      </c>
      <c r="O2707">
        <v>24583705609.462898</v>
      </c>
      <c r="Q2707" t="str">
        <f>VLOOKUP(A2707,Lookup_Tables!$D$2:$E$7,2,FALSE)</f>
        <v>HU</v>
      </c>
      <c r="R2707" t="str">
        <f>IFERROR(VLOOKUP(D2707,Lookup_Tables!$A$2:$B$21,2,FALSE),"All")</f>
        <v>Emergency_Loss</v>
      </c>
    </row>
    <row r="2708" spans="1:18" hidden="1">
      <c r="A2708">
        <v>1</v>
      </c>
      <c r="B2708">
        <v>10</v>
      </c>
      <c r="C2708" t="s">
        <v>38</v>
      </c>
      <c r="D2708">
        <v>18</v>
      </c>
      <c r="E2708">
        <v>336531819.24729502</v>
      </c>
      <c r="F2708">
        <v>106686808.75851196</v>
      </c>
      <c r="G2708">
        <v>377317077.34932202</v>
      </c>
      <c r="H2708">
        <v>1776975287.6965499</v>
      </c>
      <c r="I2708">
        <v>2178456190.9805498</v>
      </c>
      <c r="J2708">
        <v>3737921240.90693</v>
      </c>
      <c r="K2708">
        <v>7225673301.4154701</v>
      </c>
      <c r="L2708">
        <v>12167799048.153</v>
      </c>
      <c r="M2708">
        <v>14300829325.283701</v>
      </c>
      <c r="N2708">
        <v>22673424116.0709</v>
      </c>
      <c r="O2708">
        <v>29362941990.771099</v>
      </c>
      <c r="Q2708" t="str">
        <f>VLOOKUP(A2708,Lookup_Tables!$D$2:$E$7,2,FALSE)</f>
        <v>HU</v>
      </c>
      <c r="R2708" t="str">
        <f>IFERROR(VLOOKUP(D2708,Lookup_Tables!$A$2:$B$21,2,FALSE),"All")</f>
        <v>Govt_Plus_Emergency</v>
      </c>
    </row>
    <row r="2709" spans="1:18" hidden="1">
      <c r="A2709">
        <v>1</v>
      </c>
      <c r="B2709">
        <v>10</v>
      </c>
      <c r="C2709" t="s">
        <v>39</v>
      </c>
      <c r="D2709">
        <v>18</v>
      </c>
      <c r="E2709">
        <v>324268239.256244</v>
      </c>
      <c r="F2709">
        <v>100830994.41091537</v>
      </c>
      <c r="G2709">
        <v>355759662.581622</v>
      </c>
      <c r="H2709">
        <v>1687687174.5956399</v>
      </c>
      <c r="I2709">
        <v>2106595564.4059701</v>
      </c>
      <c r="J2709">
        <v>3641046490.6722398</v>
      </c>
      <c r="K2709">
        <v>7007613710.1277704</v>
      </c>
      <c r="L2709">
        <v>11899895120.381701</v>
      </c>
      <c r="M2709">
        <v>14300540620.738001</v>
      </c>
      <c r="N2709">
        <v>22667299694.668201</v>
      </c>
      <c r="O2709">
        <v>28135668283.521599</v>
      </c>
      <c r="Q2709" t="str">
        <f>VLOOKUP(A2709,Lookup_Tables!$D$2:$E$7,2,FALSE)</f>
        <v>HU</v>
      </c>
      <c r="R2709" t="str">
        <f>IFERROR(VLOOKUP(D2709,Lookup_Tables!$A$2:$B$21,2,FALSE),"All")</f>
        <v>Govt_Plus_Emergency</v>
      </c>
    </row>
    <row r="2710" spans="1:18" hidden="1">
      <c r="A2710">
        <v>1</v>
      </c>
      <c r="B2710">
        <v>11</v>
      </c>
      <c r="C2710" t="s">
        <v>38</v>
      </c>
      <c r="D2710">
        <v>0</v>
      </c>
      <c r="E2710">
        <v>107612334.601235</v>
      </c>
      <c r="F2710">
        <v>44050868.946325608</v>
      </c>
      <c r="G2710">
        <v>241510216.897084</v>
      </c>
      <c r="H2710">
        <v>591044465.53562999</v>
      </c>
      <c r="I2710">
        <v>702589443.84780598</v>
      </c>
      <c r="J2710">
        <v>1051088919.25489</v>
      </c>
      <c r="K2710">
        <v>1612663226.8824999</v>
      </c>
      <c r="L2710">
        <v>2562821841.0713201</v>
      </c>
      <c r="M2710">
        <v>3090238543.49016</v>
      </c>
      <c r="N2710">
        <v>3891028648.8225899</v>
      </c>
      <c r="O2710">
        <v>4554164420.8570404</v>
      </c>
      <c r="Q2710" t="str">
        <f>VLOOKUP(A2710,Lookup_Tables!$D$2:$E$7,2,FALSE)</f>
        <v>HU</v>
      </c>
      <c r="R2710" t="str">
        <f>IFERROR(VLOOKUP(D2710,Lookup_Tables!$A$2:$B$21,2,FALSE),"All")</f>
        <v>Private Assets</v>
      </c>
    </row>
    <row r="2711" spans="1:18" hidden="1">
      <c r="A2711">
        <v>1</v>
      </c>
      <c r="B2711">
        <v>11</v>
      </c>
      <c r="C2711" t="s">
        <v>39</v>
      </c>
      <c r="D2711">
        <v>0</v>
      </c>
      <c r="E2711">
        <v>97414821.387066305</v>
      </c>
      <c r="F2711">
        <v>38791466.635002054</v>
      </c>
      <c r="G2711">
        <v>216045402.38576099</v>
      </c>
      <c r="H2711">
        <v>539077540.15474403</v>
      </c>
      <c r="I2711">
        <v>624953679.49400699</v>
      </c>
      <c r="J2711">
        <v>965772208.63946295</v>
      </c>
      <c r="K2711">
        <v>1550133715.1292801</v>
      </c>
      <c r="L2711">
        <v>2507304525.7377801</v>
      </c>
      <c r="M2711">
        <v>2846665724.0859299</v>
      </c>
      <c r="N2711">
        <v>3716204547.58915</v>
      </c>
      <c r="O2711">
        <v>4408833717.3475103</v>
      </c>
      <c r="Q2711" t="str">
        <f>VLOOKUP(A2711,Lookup_Tables!$D$2:$E$7,2,FALSE)</f>
        <v>HU</v>
      </c>
      <c r="R2711" t="str">
        <f>IFERROR(VLOOKUP(D2711,Lookup_Tables!$A$2:$B$21,2,FALSE),"All")</f>
        <v>Private Assets</v>
      </c>
    </row>
    <row r="2712" spans="1:18" hidden="1">
      <c r="A2712">
        <v>1</v>
      </c>
      <c r="B2712">
        <v>11</v>
      </c>
      <c r="C2712" t="s">
        <v>38</v>
      </c>
      <c r="D2712">
        <v>1</v>
      </c>
      <c r="E2712">
        <v>2531664.6282750801</v>
      </c>
      <c r="F2712">
        <v>914190.32672682987</v>
      </c>
      <c r="G2712">
        <v>4415461.6062241402</v>
      </c>
      <c r="H2712">
        <v>13455427.9321639</v>
      </c>
      <c r="I2712">
        <v>15992787.647947</v>
      </c>
      <c r="J2712">
        <v>25790480.796987802</v>
      </c>
      <c r="K2712">
        <v>44010424.749447301</v>
      </c>
      <c r="L2712">
        <v>82105648.0274041</v>
      </c>
      <c r="M2712">
        <v>100514088.466527</v>
      </c>
      <c r="N2712">
        <v>131343098.824296</v>
      </c>
      <c r="O2712">
        <v>157172736.61041301</v>
      </c>
      <c r="Q2712" t="str">
        <f>VLOOKUP(A2712,Lookup_Tables!$D$2:$E$7,2,FALSE)</f>
        <v>HU</v>
      </c>
      <c r="R2712" t="str">
        <f>IFERROR(VLOOKUP(D2712,Lookup_Tables!$A$2:$B$21,2,FALSE),"All")</f>
        <v>Airport</v>
      </c>
    </row>
    <row r="2713" spans="1:18" hidden="1">
      <c r="A2713">
        <v>1</v>
      </c>
      <c r="B2713">
        <v>11</v>
      </c>
      <c r="C2713" t="s">
        <v>39</v>
      </c>
      <c r="D2713">
        <v>1</v>
      </c>
      <c r="E2713">
        <v>2359456.26022198</v>
      </c>
      <c r="F2713">
        <v>845312.66114960192</v>
      </c>
      <c r="G2713">
        <v>3985508.7542836601</v>
      </c>
      <c r="H2713">
        <v>12318077.2879779</v>
      </c>
      <c r="I2713">
        <v>15027728.190628299</v>
      </c>
      <c r="J2713">
        <v>24230530.576967798</v>
      </c>
      <c r="K2713">
        <v>42331999.8190782</v>
      </c>
      <c r="L2713">
        <v>80734425.860116601</v>
      </c>
      <c r="M2713">
        <v>89199111.4422656</v>
      </c>
      <c r="N2713">
        <v>122362873.484584</v>
      </c>
      <c r="O2713">
        <v>157062031.291664</v>
      </c>
      <c r="Q2713" t="str">
        <f>VLOOKUP(A2713,Lookup_Tables!$D$2:$E$7,2,FALSE)</f>
        <v>HU</v>
      </c>
      <c r="R2713" t="str">
        <f>IFERROR(VLOOKUP(D2713,Lookup_Tables!$A$2:$B$21,2,FALSE),"All")</f>
        <v>Airport</v>
      </c>
    </row>
    <row r="2714" spans="1:18" hidden="1">
      <c r="A2714">
        <v>1</v>
      </c>
      <c r="B2714">
        <v>11</v>
      </c>
      <c r="C2714" t="s">
        <v>38</v>
      </c>
      <c r="D2714">
        <v>2</v>
      </c>
      <c r="E2714">
        <v>2070055.72085461</v>
      </c>
      <c r="F2714">
        <v>831225.22387324716</v>
      </c>
      <c r="G2714">
        <v>4633720.8046978703</v>
      </c>
      <c r="H2714">
        <v>11680094.0009184</v>
      </c>
      <c r="I2714">
        <v>13794666.8973021</v>
      </c>
      <c r="J2714">
        <v>21248313.578013901</v>
      </c>
      <c r="K2714">
        <v>33656950.139905103</v>
      </c>
      <c r="L2714">
        <v>50183266.694083601</v>
      </c>
      <c r="M2714">
        <v>54271733.631641597</v>
      </c>
      <c r="N2714">
        <v>68565371.789280593</v>
      </c>
      <c r="O2714">
        <v>90951078.218271002</v>
      </c>
      <c r="Q2714" t="str">
        <f>VLOOKUP(A2714,Lookup_Tables!$D$2:$E$7,2,FALSE)</f>
        <v>HU</v>
      </c>
      <c r="R2714" t="str">
        <f>IFERROR(VLOOKUP(D2714,Lookup_Tables!$A$2:$B$21,2,FALSE),"All")</f>
        <v>Bridge</v>
      </c>
    </row>
    <row r="2715" spans="1:18" hidden="1">
      <c r="A2715">
        <v>1</v>
      </c>
      <c r="B2715">
        <v>11</v>
      </c>
      <c r="C2715" t="s">
        <v>39</v>
      </c>
      <c r="D2715">
        <v>2</v>
      </c>
      <c r="E2715">
        <v>1893015.9469570899</v>
      </c>
      <c r="F2715">
        <v>734101.16302158637</v>
      </c>
      <c r="G2715">
        <v>4138659.6510855402</v>
      </c>
      <c r="H2715">
        <v>10536240.892854501</v>
      </c>
      <c r="I2715">
        <v>12596516.8622713</v>
      </c>
      <c r="J2715">
        <v>19783717.6273426</v>
      </c>
      <c r="K2715">
        <v>32489063.228678901</v>
      </c>
      <c r="L2715">
        <v>47899170.515025198</v>
      </c>
      <c r="M2715">
        <v>52484522.113176197</v>
      </c>
      <c r="N2715">
        <v>68298262.245508</v>
      </c>
      <c r="O2715">
        <v>90951078.218271002</v>
      </c>
      <c r="Q2715" t="str">
        <f>VLOOKUP(A2715,Lookup_Tables!$D$2:$E$7,2,FALSE)</f>
        <v>HU</v>
      </c>
      <c r="R2715" t="str">
        <f>IFERROR(VLOOKUP(D2715,Lookup_Tables!$A$2:$B$21,2,FALSE),"All")</f>
        <v>Bridge</v>
      </c>
    </row>
    <row r="2716" spans="1:18" hidden="1">
      <c r="A2716">
        <v>1</v>
      </c>
      <c r="B2716">
        <v>11</v>
      </c>
      <c r="C2716" t="s">
        <v>38</v>
      </c>
      <c r="D2716">
        <v>3</v>
      </c>
      <c r="E2716">
        <v>1433376.83894543</v>
      </c>
      <c r="F2716">
        <v>604654.81886972801</v>
      </c>
      <c r="G2716">
        <v>3111393.5377949602</v>
      </c>
      <c r="H2716">
        <v>7775684.1501749502</v>
      </c>
      <c r="I2716">
        <v>9179482.9104692601</v>
      </c>
      <c r="J2716">
        <v>13380781.2829479</v>
      </c>
      <c r="K2716">
        <v>20804796.207115799</v>
      </c>
      <c r="L2716">
        <v>34421445.5608835</v>
      </c>
      <c r="M2716">
        <v>38852135.567613199</v>
      </c>
      <c r="N2716">
        <v>53232890.960531697</v>
      </c>
      <c r="O2716">
        <v>64617011.158210903</v>
      </c>
      <c r="Q2716" t="str">
        <f>VLOOKUP(A2716,Lookup_Tables!$D$2:$E$7,2,FALSE)</f>
        <v>HU</v>
      </c>
      <c r="R2716" t="str">
        <f>IFERROR(VLOOKUP(D2716,Lookup_Tables!$A$2:$B$21,2,FALSE),"All")</f>
        <v>Govt Hosp</v>
      </c>
    </row>
    <row r="2717" spans="1:18" hidden="1">
      <c r="A2717">
        <v>1</v>
      </c>
      <c r="B2717">
        <v>11</v>
      </c>
      <c r="C2717" t="s">
        <v>39</v>
      </c>
      <c r="D2717">
        <v>3</v>
      </c>
      <c r="E2717">
        <v>1291236.7114248001</v>
      </c>
      <c r="F2717">
        <v>525339.50343348971</v>
      </c>
      <c r="G2717">
        <v>2800513.6487853602</v>
      </c>
      <c r="H2717">
        <v>6977799.7375184</v>
      </c>
      <c r="I2717">
        <v>8141963.7638745196</v>
      </c>
      <c r="J2717">
        <v>12381120.114057999</v>
      </c>
      <c r="K2717">
        <v>20223536.892795902</v>
      </c>
      <c r="L2717">
        <v>32712876.193693299</v>
      </c>
      <c r="M2717">
        <v>36382765.545157596</v>
      </c>
      <c r="N2717">
        <v>52452162.412253201</v>
      </c>
      <c r="O2717">
        <v>59928755.875464797</v>
      </c>
      <c r="Q2717" t="str">
        <f>VLOOKUP(A2717,Lookup_Tables!$D$2:$E$7,2,FALSE)</f>
        <v>HU</v>
      </c>
      <c r="R2717" t="str">
        <f>IFERROR(VLOOKUP(D2717,Lookup_Tables!$A$2:$B$21,2,FALSE),"All")</f>
        <v>Govt Hosp</v>
      </c>
    </row>
    <row r="2718" spans="1:18" hidden="1">
      <c r="A2718">
        <v>1</v>
      </c>
      <c r="B2718">
        <v>11</v>
      </c>
      <c r="C2718" t="s">
        <v>38</v>
      </c>
      <c r="D2718">
        <v>4</v>
      </c>
      <c r="E2718">
        <v>406422.589062593</v>
      </c>
      <c r="F2718">
        <v>170436.88730802247</v>
      </c>
      <c r="G2718">
        <v>915903.42861396202</v>
      </c>
      <c r="H2718">
        <v>2263196.1073257602</v>
      </c>
      <c r="I2718">
        <v>2601633.96060265</v>
      </c>
      <c r="J2718">
        <v>3959052.7058743499</v>
      </c>
      <c r="K2718">
        <v>6054718.0241774898</v>
      </c>
      <c r="L2718">
        <v>9415279.0265682209</v>
      </c>
      <c r="M2718">
        <v>10789677.082268599</v>
      </c>
      <c r="N2718">
        <v>13343322.5847553</v>
      </c>
      <c r="O2718">
        <v>17052997.353493601</v>
      </c>
      <c r="Q2718" t="str">
        <f>VLOOKUP(A2718,Lookup_Tables!$D$2:$E$7,2,FALSE)</f>
        <v>HU</v>
      </c>
      <c r="R2718" t="str">
        <f>IFERROR(VLOOKUP(D2718,Lookup_Tables!$A$2:$B$21,2,FALSE),"All")</f>
        <v>Govt Med Fac</v>
      </c>
    </row>
    <row r="2719" spans="1:18" hidden="1">
      <c r="A2719">
        <v>1</v>
      </c>
      <c r="B2719">
        <v>11</v>
      </c>
      <c r="C2719" t="s">
        <v>39</v>
      </c>
      <c r="D2719">
        <v>4</v>
      </c>
      <c r="E2719">
        <v>366887.61318446998</v>
      </c>
      <c r="F2719">
        <v>148365.7868408908</v>
      </c>
      <c r="G2719">
        <v>818881.83886383497</v>
      </c>
      <c r="H2719">
        <v>1989387.73264967</v>
      </c>
      <c r="I2719">
        <v>2332714.23598985</v>
      </c>
      <c r="J2719">
        <v>3617119.92690989</v>
      </c>
      <c r="K2719">
        <v>5913383.7839911096</v>
      </c>
      <c r="L2719">
        <v>8725208.9864778407</v>
      </c>
      <c r="M2719">
        <v>10363049.4508604</v>
      </c>
      <c r="N2719">
        <v>12993590.768320199</v>
      </c>
      <c r="O2719">
        <v>16840458.9464017</v>
      </c>
      <c r="Q2719" t="str">
        <f>VLOOKUP(A2719,Lookup_Tables!$D$2:$E$7,2,FALSE)</f>
        <v>HU</v>
      </c>
      <c r="R2719" t="str">
        <f>IFERROR(VLOOKUP(D2719,Lookup_Tables!$A$2:$B$21,2,FALSE),"All")</f>
        <v>Govt Med Fac</v>
      </c>
    </row>
    <row r="2720" spans="1:18" hidden="1">
      <c r="A2720">
        <v>1</v>
      </c>
      <c r="B2720">
        <v>11</v>
      </c>
      <c r="C2720" t="s">
        <v>38</v>
      </c>
      <c r="D2720">
        <v>6</v>
      </c>
      <c r="E2720">
        <v>695037.79558208201</v>
      </c>
      <c r="F2720">
        <v>282525.89786051319</v>
      </c>
      <c r="G2720">
        <v>1506879.88590664</v>
      </c>
      <c r="H2720">
        <v>3929242.07284514</v>
      </c>
      <c r="I2720">
        <v>4677912.0058217105</v>
      </c>
      <c r="J2720">
        <v>6932831.4721472599</v>
      </c>
      <c r="K2720">
        <v>10533572.192596</v>
      </c>
      <c r="L2720">
        <v>16960294.080136798</v>
      </c>
      <c r="M2720">
        <v>18612964.4654641</v>
      </c>
      <c r="N2720">
        <v>25648927.636947501</v>
      </c>
      <c r="O2720">
        <v>31700673.500348002</v>
      </c>
      <c r="Q2720" t="str">
        <f>VLOOKUP(A2720,Lookup_Tables!$D$2:$E$7,2,FALSE)</f>
        <v>HU</v>
      </c>
      <c r="R2720" t="str">
        <f>IFERROR(VLOOKUP(D2720,Lookup_Tables!$A$2:$B$21,2,FALSE),"All")</f>
        <v>Port</v>
      </c>
    </row>
    <row r="2721" spans="1:18" hidden="1">
      <c r="A2721">
        <v>1</v>
      </c>
      <c r="B2721">
        <v>11</v>
      </c>
      <c r="C2721" t="s">
        <v>39</v>
      </c>
      <c r="D2721">
        <v>6</v>
      </c>
      <c r="E2721">
        <v>635638.03470469697</v>
      </c>
      <c r="F2721">
        <v>249706.7809617059</v>
      </c>
      <c r="G2721">
        <v>1357272.0409905501</v>
      </c>
      <c r="H2721">
        <v>3622388.53870981</v>
      </c>
      <c r="I2721">
        <v>4225268.8662654497</v>
      </c>
      <c r="J2721">
        <v>6404433.7351633701</v>
      </c>
      <c r="K2721">
        <v>10077752.203234499</v>
      </c>
      <c r="L2721">
        <v>16494918.429804601</v>
      </c>
      <c r="M2721">
        <v>18277464.461797401</v>
      </c>
      <c r="N2721">
        <v>25554072.5532136</v>
      </c>
      <c r="O2721">
        <v>30971739.877135199</v>
      </c>
      <c r="Q2721" t="str">
        <f>VLOOKUP(A2721,Lookup_Tables!$D$2:$E$7,2,FALSE)</f>
        <v>HU</v>
      </c>
      <c r="R2721" t="str">
        <f>IFERROR(VLOOKUP(D2721,Lookup_Tables!$A$2:$B$21,2,FALSE),"All")</f>
        <v>Port</v>
      </c>
    </row>
    <row r="2722" spans="1:18" hidden="1">
      <c r="A2722">
        <v>1</v>
      </c>
      <c r="B2722">
        <v>11</v>
      </c>
      <c r="C2722" t="s">
        <v>38</v>
      </c>
      <c r="D2722">
        <v>9</v>
      </c>
      <c r="E2722">
        <v>396978.41155264602</v>
      </c>
      <c r="F2722">
        <v>157826.02429492082</v>
      </c>
      <c r="G2722">
        <v>872252.01680852997</v>
      </c>
      <c r="H2722">
        <v>2362389.2362525598</v>
      </c>
      <c r="I2722">
        <v>2764354.3992808801</v>
      </c>
      <c r="J2722">
        <v>4117313.1228135601</v>
      </c>
      <c r="K2722">
        <v>6287226.3821094604</v>
      </c>
      <c r="L2722">
        <v>9581867.7324742395</v>
      </c>
      <c r="M2722">
        <v>10392598.5289598</v>
      </c>
      <c r="N2722">
        <v>13550049.348339301</v>
      </c>
      <c r="O2722">
        <v>17683570.079585802</v>
      </c>
      <c r="Q2722" t="str">
        <f>VLOOKUP(A2722,Lookup_Tables!$D$2:$E$7,2,FALSE)</f>
        <v>HU</v>
      </c>
      <c r="R2722" t="str">
        <f>IFERROR(VLOOKUP(D2722,Lookup_Tables!$A$2:$B$21,2,FALSE),"All")</f>
        <v>Pub Admin Bldg</v>
      </c>
    </row>
    <row r="2723" spans="1:18" hidden="1">
      <c r="A2723">
        <v>1</v>
      </c>
      <c r="B2723">
        <v>11</v>
      </c>
      <c r="C2723" t="s">
        <v>39</v>
      </c>
      <c r="D2723">
        <v>9</v>
      </c>
      <c r="E2723">
        <v>364544.77492848499</v>
      </c>
      <c r="F2723">
        <v>140210.77889049411</v>
      </c>
      <c r="G2723">
        <v>797710.78731339495</v>
      </c>
      <c r="H2723">
        <v>2177599.7048506802</v>
      </c>
      <c r="I2723">
        <v>2538993.4907764099</v>
      </c>
      <c r="J2723">
        <v>3773097.9684671001</v>
      </c>
      <c r="K2723">
        <v>6000603.3519678498</v>
      </c>
      <c r="L2723">
        <v>9320714.9338476099</v>
      </c>
      <c r="M2723">
        <v>10073414.5217264</v>
      </c>
      <c r="N2723">
        <v>13450133.256136199</v>
      </c>
      <c r="O2723">
        <v>17449098.4165296</v>
      </c>
      <c r="Q2723" t="str">
        <f>VLOOKUP(A2723,Lookup_Tables!$D$2:$E$7,2,FALSE)</f>
        <v>HU</v>
      </c>
      <c r="R2723" t="str">
        <f>IFERROR(VLOOKUP(D2723,Lookup_Tables!$A$2:$B$21,2,FALSE),"All")</f>
        <v>Pub Admin Bldg</v>
      </c>
    </row>
    <row r="2724" spans="1:18" hidden="1">
      <c r="A2724">
        <v>1</v>
      </c>
      <c r="B2724">
        <v>11</v>
      </c>
      <c r="C2724" t="s">
        <v>38</v>
      </c>
      <c r="D2724">
        <v>10</v>
      </c>
      <c r="E2724">
        <v>3605378.0022229599</v>
      </c>
      <c r="F2724">
        <v>1447354.7247059746</v>
      </c>
      <c r="G2724">
        <v>8573492.2468997594</v>
      </c>
      <c r="H2724">
        <v>21575963.690842301</v>
      </c>
      <c r="I2724">
        <v>25434257.5861312</v>
      </c>
      <c r="J2724">
        <v>37140743.695549302</v>
      </c>
      <c r="K2724">
        <v>55788062.058356397</v>
      </c>
      <c r="L2724">
        <v>80639849.948899195</v>
      </c>
      <c r="M2724">
        <v>90687144.559822202</v>
      </c>
      <c r="N2724">
        <v>111787653.883167</v>
      </c>
      <c r="O2724">
        <v>136501022.944296</v>
      </c>
      <c r="Q2724" t="str">
        <f>VLOOKUP(A2724,Lookup_Tables!$D$2:$E$7,2,FALSE)</f>
        <v>HU</v>
      </c>
      <c r="R2724" t="str">
        <f>IFERROR(VLOOKUP(D2724,Lookup_Tables!$A$2:$B$21,2,FALSE),"All")</f>
        <v>Pub School</v>
      </c>
    </row>
    <row r="2725" spans="1:18" hidden="1">
      <c r="A2725">
        <v>1</v>
      </c>
      <c r="B2725">
        <v>11</v>
      </c>
      <c r="C2725" t="s">
        <v>39</v>
      </c>
      <c r="D2725">
        <v>10</v>
      </c>
      <c r="E2725">
        <v>3282896.76225308</v>
      </c>
      <c r="F2725">
        <v>1300182.0290290909</v>
      </c>
      <c r="G2725">
        <v>7767429.4416575199</v>
      </c>
      <c r="H2725">
        <v>19459819.6573462</v>
      </c>
      <c r="I2725">
        <v>22857227.3341676</v>
      </c>
      <c r="J2725">
        <v>34175887.837516002</v>
      </c>
      <c r="K2725">
        <v>52551860.877775401</v>
      </c>
      <c r="L2725">
        <v>75642637.644466996</v>
      </c>
      <c r="M2725">
        <v>83763323.695453003</v>
      </c>
      <c r="N2725">
        <v>107140828.73800699</v>
      </c>
      <c r="O2725">
        <v>127345519.34060401</v>
      </c>
      <c r="Q2725" t="str">
        <f>VLOOKUP(A2725,Lookup_Tables!$D$2:$E$7,2,FALSE)</f>
        <v>HU</v>
      </c>
      <c r="R2725" t="str">
        <f>IFERROR(VLOOKUP(D2725,Lookup_Tables!$A$2:$B$21,2,FALSE),"All")</f>
        <v>Pub School</v>
      </c>
    </row>
    <row r="2726" spans="1:18" hidden="1">
      <c r="A2726">
        <v>1</v>
      </c>
      <c r="B2726">
        <v>11</v>
      </c>
      <c r="C2726" t="s">
        <v>38</v>
      </c>
      <c r="D2726">
        <v>11</v>
      </c>
      <c r="E2726">
        <v>1223764.1036674301</v>
      </c>
      <c r="F2726">
        <v>484674.84388199879</v>
      </c>
      <c r="G2726">
        <v>2690757.7956222198</v>
      </c>
      <c r="H2726">
        <v>7270468.4688510001</v>
      </c>
      <c r="I2726">
        <v>8550327.4434185196</v>
      </c>
      <c r="J2726">
        <v>12596745.411047401</v>
      </c>
      <c r="K2726">
        <v>19754139.394968599</v>
      </c>
      <c r="L2726">
        <v>29454513.553114701</v>
      </c>
      <c r="M2726">
        <v>32088740.528084401</v>
      </c>
      <c r="N2726">
        <v>42408485.898565099</v>
      </c>
      <c r="O2726">
        <v>54391009.016542099</v>
      </c>
      <c r="Q2726" t="str">
        <f>VLOOKUP(A2726,Lookup_Tables!$D$2:$E$7,2,FALSE)</f>
        <v>HU</v>
      </c>
      <c r="R2726" t="str">
        <f>IFERROR(VLOOKUP(D2726,Lookup_Tables!$A$2:$B$21,2,FALSE),"All")</f>
        <v>Pub Univ</v>
      </c>
    </row>
    <row r="2727" spans="1:18" hidden="1">
      <c r="A2727">
        <v>1</v>
      </c>
      <c r="B2727">
        <v>11</v>
      </c>
      <c r="C2727" t="s">
        <v>39</v>
      </c>
      <c r="D2727">
        <v>11</v>
      </c>
      <c r="E2727">
        <v>1123742.43127747</v>
      </c>
      <c r="F2727">
        <v>430017.8469010751</v>
      </c>
      <c r="G2727">
        <v>2458166.3049820601</v>
      </c>
      <c r="H2727">
        <v>6702498.8458456304</v>
      </c>
      <c r="I2727">
        <v>7801168.2897453103</v>
      </c>
      <c r="J2727">
        <v>11622723.8648548</v>
      </c>
      <c r="K2727">
        <v>18876485.782444499</v>
      </c>
      <c r="L2727">
        <v>28873698.980047099</v>
      </c>
      <c r="M2727">
        <v>31019630.306020699</v>
      </c>
      <c r="N2727">
        <v>41826385.8387089</v>
      </c>
      <c r="O2727">
        <v>54186693.9125598</v>
      </c>
      <c r="Q2727" t="str">
        <f>VLOOKUP(A2727,Lookup_Tables!$D$2:$E$7,2,FALSE)</f>
        <v>HU</v>
      </c>
      <c r="R2727" t="str">
        <f>IFERROR(VLOOKUP(D2727,Lookup_Tables!$A$2:$B$21,2,FALSE),"All")</f>
        <v>Pub Univ</v>
      </c>
    </row>
    <row r="2728" spans="1:18" hidden="1">
      <c r="A2728">
        <v>1</v>
      </c>
      <c r="B2728">
        <v>11</v>
      </c>
      <c r="C2728" t="s">
        <v>38</v>
      </c>
      <c r="D2728">
        <v>13</v>
      </c>
      <c r="E2728">
        <v>793164.67743219296</v>
      </c>
      <c r="F2728">
        <v>314445.01667440555</v>
      </c>
      <c r="G2728">
        <v>1746195.7908383701</v>
      </c>
      <c r="H2728">
        <v>4710473.2458884902</v>
      </c>
      <c r="I2728">
        <v>5560653.35568952</v>
      </c>
      <c r="J2728">
        <v>8197700.6206950201</v>
      </c>
      <c r="K2728">
        <v>12625740.2368137</v>
      </c>
      <c r="L2728">
        <v>19223040.064004999</v>
      </c>
      <c r="M2728">
        <v>20700318.321850099</v>
      </c>
      <c r="N2728">
        <v>27311182.1307275</v>
      </c>
      <c r="O2728">
        <v>35362150.196850598</v>
      </c>
      <c r="Q2728" t="str">
        <f>VLOOKUP(A2728,Lookup_Tables!$D$2:$E$7,2,FALSE)</f>
        <v>HU</v>
      </c>
      <c r="R2728" t="str">
        <f>IFERROR(VLOOKUP(D2728,Lookup_Tables!$A$2:$B$21,2,FALSE),"All")</f>
        <v>Residual Inst</v>
      </c>
    </row>
    <row r="2729" spans="1:18" hidden="1">
      <c r="A2729">
        <v>1</v>
      </c>
      <c r="B2729">
        <v>11</v>
      </c>
      <c r="C2729" t="s">
        <v>39</v>
      </c>
      <c r="D2729">
        <v>13</v>
      </c>
      <c r="E2729">
        <v>728280.37249840004</v>
      </c>
      <c r="F2729">
        <v>277927.85759020131</v>
      </c>
      <c r="G2729">
        <v>1607103.15538564</v>
      </c>
      <c r="H2729">
        <v>4374012.5230452698</v>
      </c>
      <c r="I2729">
        <v>5098478.2538099503</v>
      </c>
      <c r="J2729">
        <v>7524050.54544573</v>
      </c>
      <c r="K2729">
        <v>12174182.052077301</v>
      </c>
      <c r="L2729">
        <v>18551752.419858001</v>
      </c>
      <c r="M2729">
        <v>20014116.578965001</v>
      </c>
      <c r="N2729">
        <v>26931144.3975069</v>
      </c>
      <c r="O2729">
        <v>35163988.772039503</v>
      </c>
      <c r="Q2729" t="str">
        <f>VLOOKUP(A2729,Lookup_Tables!$D$2:$E$7,2,FALSE)</f>
        <v>HU</v>
      </c>
      <c r="R2729" t="str">
        <f>IFERROR(VLOOKUP(D2729,Lookup_Tables!$A$2:$B$21,2,FALSE),"All")</f>
        <v>Residual Inst</v>
      </c>
    </row>
    <row r="2730" spans="1:18" hidden="1">
      <c r="A2730">
        <v>1</v>
      </c>
      <c r="B2730">
        <v>11</v>
      </c>
      <c r="C2730" t="s">
        <v>38</v>
      </c>
      <c r="D2730">
        <v>14</v>
      </c>
      <c r="E2730">
        <v>14476350.246949101</v>
      </c>
      <c r="F2730">
        <v>5015813.5355764404</v>
      </c>
      <c r="G2730">
        <v>24540711.872605901</v>
      </c>
      <c r="H2730">
        <v>75023320.895711705</v>
      </c>
      <c r="I2730">
        <v>94910458.858992994</v>
      </c>
      <c r="J2730">
        <v>155248979.09914601</v>
      </c>
      <c r="K2730">
        <v>274406622.15602499</v>
      </c>
      <c r="L2730">
        <v>466949202.62925202</v>
      </c>
      <c r="M2730">
        <v>585363039.43550897</v>
      </c>
      <c r="N2730">
        <v>763659002.20547402</v>
      </c>
      <c r="O2730">
        <v>896608622.40478599</v>
      </c>
      <c r="Q2730" t="str">
        <f>VLOOKUP(A2730,Lookup_Tables!$D$2:$E$7,2,FALSE)</f>
        <v>HU</v>
      </c>
      <c r="R2730" t="str">
        <f>IFERROR(VLOOKUP(D2730,Lookup_Tables!$A$2:$B$21,2,FALSE),"All")</f>
        <v>Road</v>
      </c>
    </row>
    <row r="2731" spans="1:18" hidden="1">
      <c r="A2731">
        <v>1</v>
      </c>
      <c r="B2731">
        <v>11</v>
      </c>
      <c r="C2731" t="s">
        <v>39</v>
      </c>
      <c r="D2731">
        <v>14</v>
      </c>
      <c r="E2731">
        <v>13586342.1720312</v>
      </c>
      <c r="F2731">
        <v>4663568.3681989592</v>
      </c>
      <c r="G2731">
        <v>22536075.614464801</v>
      </c>
      <c r="H2731">
        <v>69926438.032792598</v>
      </c>
      <c r="I2731">
        <v>88657352.992331594</v>
      </c>
      <c r="J2731">
        <v>144518231.99923599</v>
      </c>
      <c r="K2731">
        <v>262554175.68120801</v>
      </c>
      <c r="L2731">
        <v>454732074.89638299</v>
      </c>
      <c r="M2731">
        <v>532680688.094491</v>
      </c>
      <c r="N2731">
        <v>762790865.16624105</v>
      </c>
      <c r="O2731">
        <v>881497521.30102301</v>
      </c>
      <c r="Q2731" t="str">
        <f>VLOOKUP(A2731,Lookup_Tables!$D$2:$E$7,2,FALSE)</f>
        <v>HU</v>
      </c>
      <c r="R2731" t="str">
        <f>IFERROR(VLOOKUP(D2731,Lookup_Tables!$A$2:$B$21,2,FALSE),"All")</f>
        <v>Road</v>
      </c>
    </row>
    <row r="2732" spans="1:18" hidden="1">
      <c r="A2732">
        <v>1</v>
      </c>
      <c r="B2732">
        <v>11</v>
      </c>
      <c r="C2732" t="s">
        <v>38</v>
      </c>
      <c r="D2732">
        <v>15</v>
      </c>
      <c r="E2732">
        <v>135244527.61578</v>
      </c>
      <c r="F2732">
        <v>54146907.911639795</v>
      </c>
      <c r="G2732">
        <v>295592531.18758601</v>
      </c>
      <c r="H2732">
        <v>741144204.26194</v>
      </c>
      <c r="I2732">
        <v>883330163.327281</v>
      </c>
      <c r="J2732">
        <v>1363716059.03353</v>
      </c>
      <c r="K2732">
        <v>2097505247.5982699</v>
      </c>
      <c r="L2732">
        <v>3363400319.2410002</v>
      </c>
      <c r="M2732">
        <v>4027902466.12255</v>
      </c>
      <c r="N2732">
        <v>5072217157.0792198</v>
      </c>
      <c r="O2732">
        <v>6027262197.1695805</v>
      </c>
      <c r="Q2732" t="str">
        <f>VLOOKUP(A2732,Lookup_Tables!$D$2:$E$7,2,FALSE)</f>
        <v>HU</v>
      </c>
      <c r="R2732" t="str">
        <f>IFERROR(VLOOKUP(D2732,Lookup_Tables!$A$2:$B$21,2,FALSE),"All")</f>
        <v>All</v>
      </c>
    </row>
    <row r="2733" spans="1:18" hidden="1">
      <c r="A2733">
        <v>1</v>
      </c>
      <c r="B2733">
        <v>11</v>
      </c>
      <c r="C2733" t="s">
        <v>39</v>
      </c>
      <c r="D2733">
        <v>15</v>
      </c>
      <c r="E2733">
        <v>123020725.365879</v>
      </c>
      <c r="F2733">
        <v>47925912.688331902</v>
      </c>
      <c r="G2733">
        <v>264243263.32061401</v>
      </c>
      <c r="H2733">
        <v>681376583.546139</v>
      </c>
      <c r="I2733">
        <v>792801764.23858905</v>
      </c>
      <c r="J2733">
        <v>1229795709.1347201</v>
      </c>
      <c r="K2733">
        <v>2039452081.0973899</v>
      </c>
      <c r="L2733">
        <v>3320271282.0027099</v>
      </c>
      <c r="M2733">
        <v>3728453976.7015901</v>
      </c>
      <c r="N2733">
        <v>5020504277.0472803</v>
      </c>
      <c r="O2733">
        <v>5834115493.6180801</v>
      </c>
      <c r="Q2733" t="str">
        <f>VLOOKUP(A2733,Lookup_Tables!$D$2:$E$7,2,FALSE)</f>
        <v>HU</v>
      </c>
      <c r="R2733" t="str">
        <f>IFERROR(VLOOKUP(D2733,Lookup_Tables!$A$2:$B$21,2,FALSE),"All")</f>
        <v>All</v>
      </c>
    </row>
    <row r="2734" spans="1:18" hidden="1">
      <c r="A2734">
        <v>1</v>
      </c>
      <c r="B2734">
        <v>11</v>
      </c>
      <c r="C2734" t="s">
        <v>38</v>
      </c>
      <c r="D2734">
        <v>16</v>
      </c>
      <c r="E2734">
        <v>27632193.0145442</v>
      </c>
      <c r="F2734">
        <v>10304209.707385685</v>
      </c>
      <c r="G2734">
        <v>53122996.366836898</v>
      </c>
      <c r="H2734">
        <v>152581507.36925101</v>
      </c>
      <c r="I2734">
        <v>181641028.76927999</v>
      </c>
      <c r="J2734">
        <v>292261140.557468</v>
      </c>
      <c r="K2734">
        <v>481226876.99162501</v>
      </c>
      <c r="L2734">
        <v>816366457.10495901</v>
      </c>
      <c r="M2734">
        <v>919659307.43247497</v>
      </c>
      <c r="N2734">
        <v>1245124792.29972</v>
      </c>
      <c r="O2734">
        <v>1471957534.4921999</v>
      </c>
      <c r="Q2734" t="str">
        <f>VLOOKUP(A2734,Lookup_Tables!$D$2:$E$7,2,FALSE)</f>
        <v>HU</v>
      </c>
      <c r="R2734" t="str">
        <f>IFERROR(VLOOKUP(D2734,Lookup_Tables!$A$2:$B$21,2,FALSE),"All")</f>
        <v>Government_Loss</v>
      </c>
    </row>
    <row r="2735" spans="1:18" hidden="1">
      <c r="A2735">
        <v>1</v>
      </c>
      <c r="B2735">
        <v>11</v>
      </c>
      <c r="C2735" t="s">
        <v>39</v>
      </c>
      <c r="D2735">
        <v>16</v>
      </c>
      <c r="E2735">
        <v>25610234.890224598</v>
      </c>
      <c r="F2735">
        <v>9344680.7750841137</v>
      </c>
      <c r="G2735">
        <v>47999823.371419497</v>
      </c>
      <c r="H2735">
        <v>138044024.590289</v>
      </c>
      <c r="I2735">
        <v>168862421.83101201</v>
      </c>
      <c r="J2735">
        <v>266381215.10936701</v>
      </c>
      <c r="K2735">
        <v>463483422.75675303</v>
      </c>
      <c r="L2735">
        <v>768387703.88371599</v>
      </c>
      <c r="M2735">
        <v>900905043.26357102</v>
      </c>
      <c r="N2735">
        <v>1237063529.0090201</v>
      </c>
      <c r="O2735">
        <v>1425281776.27057</v>
      </c>
      <c r="Q2735" t="str">
        <f>VLOOKUP(A2735,Lookup_Tables!$D$2:$E$7,2,FALSE)</f>
        <v>HU</v>
      </c>
      <c r="R2735" t="str">
        <f>IFERROR(VLOOKUP(D2735,Lookup_Tables!$A$2:$B$21,2,FALSE),"All")</f>
        <v>Government_Loss</v>
      </c>
    </row>
    <row r="2736" spans="1:18" hidden="1">
      <c r="A2736">
        <v>1</v>
      </c>
      <c r="B2736">
        <v>11</v>
      </c>
      <c r="C2736" t="s">
        <v>38</v>
      </c>
      <c r="D2736">
        <v>17</v>
      </c>
      <c r="E2736">
        <v>24669854.460570499</v>
      </c>
      <c r="F2736">
        <v>9912697.1040335447</v>
      </c>
      <c r="G2736">
        <v>54229459.536046699</v>
      </c>
      <c r="H2736">
        <v>137270855.746526</v>
      </c>
      <c r="I2736">
        <v>164505553.41308299</v>
      </c>
      <c r="J2736">
        <v>247812943.71704701</v>
      </c>
      <c r="K2736">
        <v>381859989.40763599</v>
      </c>
      <c r="L2736">
        <v>602150011.88130295</v>
      </c>
      <c r="M2736">
        <v>717794168.71414399</v>
      </c>
      <c r="N2736">
        <v>903076856.34246898</v>
      </c>
      <c r="O2736">
        <v>1066598868.14449</v>
      </c>
      <c r="Q2736" t="str">
        <f>VLOOKUP(A2736,Lookup_Tables!$D$2:$E$7,2,FALSE)</f>
        <v>HU</v>
      </c>
      <c r="R2736" t="str">
        <f>IFERROR(VLOOKUP(D2736,Lookup_Tables!$A$2:$B$21,2,FALSE),"All")</f>
        <v>Emergency_Loss</v>
      </c>
    </row>
    <row r="2737" spans="1:18" hidden="1">
      <c r="A2737">
        <v>1</v>
      </c>
      <c r="B2737">
        <v>11</v>
      </c>
      <c r="C2737" t="s">
        <v>39</v>
      </c>
      <c r="D2737">
        <v>17</v>
      </c>
      <c r="E2737">
        <v>22421202.282262702</v>
      </c>
      <c r="F2737">
        <v>8751868.508562766</v>
      </c>
      <c r="G2737">
        <v>48604093.128393598</v>
      </c>
      <c r="H2737">
        <v>125278108.639241</v>
      </c>
      <c r="I2737">
        <v>146352997.44922</v>
      </c>
      <c r="J2737">
        <v>228204437.410932</v>
      </c>
      <c r="K2737">
        <v>372989351.79651099</v>
      </c>
      <c r="L2737">
        <v>585407529.39321601</v>
      </c>
      <c r="M2737">
        <v>660639705.43733299</v>
      </c>
      <c r="N2737">
        <v>890891029.46180499</v>
      </c>
      <c r="O2737">
        <v>1021958463.17318</v>
      </c>
      <c r="Q2737" t="str">
        <f>VLOOKUP(A2737,Lookup_Tables!$D$2:$E$7,2,FALSE)</f>
        <v>HU</v>
      </c>
      <c r="R2737" t="str">
        <f>IFERROR(VLOOKUP(D2737,Lookup_Tables!$A$2:$B$21,2,FALSE),"All")</f>
        <v>Emergency_Loss</v>
      </c>
    </row>
    <row r="2738" spans="1:18" hidden="1">
      <c r="A2738">
        <v>1</v>
      </c>
      <c r="B2738">
        <v>11</v>
      </c>
      <c r="C2738" t="s">
        <v>38</v>
      </c>
      <c r="D2738">
        <v>18</v>
      </c>
      <c r="E2738">
        <v>52302047.475114897</v>
      </c>
      <c r="F2738">
        <v>20238147.137610205</v>
      </c>
      <c r="G2738">
        <v>107441787.62704501</v>
      </c>
      <c r="H2738">
        <v>288538091.89018297</v>
      </c>
      <c r="I2738">
        <v>346157042.513569</v>
      </c>
      <c r="J2738">
        <v>534196767.41001302</v>
      </c>
      <c r="K2738">
        <v>864531383.49618995</v>
      </c>
      <c r="L2738">
        <v>1420925701.9108701</v>
      </c>
      <c r="M2738">
        <v>1648708437.8585401</v>
      </c>
      <c r="N2738">
        <v>2158383378.7153301</v>
      </c>
      <c r="O2738">
        <v>2537028211.2386599</v>
      </c>
      <c r="Q2738" t="str">
        <f>VLOOKUP(A2738,Lookup_Tables!$D$2:$E$7,2,FALSE)</f>
        <v>HU</v>
      </c>
      <c r="R2738" t="str">
        <f>IFERROR(VLOOKUP(D2738,Lookup_Tables!$A$2:$B$21,2,FALSE),"All")</f>
        <v>Govt_Plus_Emergency</v>
      </c>
    </row>
    <row r="2739" spans="1:18" hidden="1">
      <c r="A2739">
        <v>1</v>
      </c>
      <c r="B2739">
        <v>11</v>
      </c>
      <c r="C2739" t="s">
        <v>39</v>
      </c>
      <c r="D2739">
        <v>18</v>
      </c>
      <c r="E2739">
        <v>48030153.013041101</v>
      </c>
      <c r="F2739">
        <v>18084512.585921671</v>
      </c>
      <c r="G2739">
        <v>97014271.152189806</v>
      </c>
      <c r="H2739">
        <v>263789176.40762401</v>
      </c>
      <c r="I2739">
        <v>316531832.99965101</v>
      </c>
      <c r="J2739">
        <v>497858015.90223801</v>
      </c>
      <c r="K2739">
        <v>834874082.58911097</v>
      </c>
      <c r="L2739">
        <v>1328552320.1456599</v>
      </c>
      <c r="M2739">
        <v>1546150335.89886</v>
      </c>
      <c r="N2739">
        <v>2118671894.14517</v>
      </c>
      <c r="O2739">
        <v>2453289926.3609099</v>
      </c>
      <c r="Q2739" t="str">
        <f>VLOOKUP(A2739,Lookup_Tables!$D$2:$E$7,2,FALSE)</f>
        <v>HU</v>
      </c>
      <c r="R2739" t="str">
        <f>IFERROR(VLOOKUP(D2739,Lookup_Tables!$A$2:$B$21,2,FALSE),"All")</f>
        <v>Govt_Plus_Emergency</v>
      </c>
    </row>
    <row r="2740" spans="1:18" hidden="1">
      <c r="A2740">
        <v>1</v>
      </c>
      <c r="B2740">
        <v>12</v>
      </c>
      <c r="C2740" t="s">
        <v>38</v>
      </c>
      <c r="D2740">
        <v>0</v>
      </c>
      <c r="E2740">
        <v>2503050514.4036899</v>
      </c>
      <c r="F2740">
        <v>821276603.17538691</v>
      </c>
      <c r="G2740">
        <v>2952270456.19453</v>
      </c>
      <c r="H2740">
        <v>13404607701.1516</v>
      </c>
      <c r="I2740">
        <v>17124695516.958599</v>
      </c>
      <c r="J2740">
        <v>29600086495.0471</v>
      </c>
      <c r="K2740">
        <v>51838623702.139</v>
      </c>
      <c r="L2740">
        <v>88988224497.379898</v>
      </c>
      <c r="M2740">
        <v>101969783191.261</v>
      </c>
      <c r="N2740">
        <v>144158699775.21201</v>
      </c>
      <c r="O2740">
        <v>194663897240.185</v>
      </c>
      <c r="Q2740" t="str">
        <f>VLOOKUP(A2740,Lookup_Tables!$D$2:$E$7,2,FALSE)</f>
        <v>HU</v>
      </c>
      <c r="R2740" t="str">
        <f>IFERROR(VLOOKUP(D2740,Lookup_Tables!$A$2:$B$21,2,FALSE),"All")</f>
        <v>Private Assets</v>
      </c>
    </row>
    <row r="2741" spans="1:18" hidden="1">
      <c r="A2741">
        <v>1</v>
      </c>
      <c r="B2741">
        <v>12</v>
      </c>
      <c r="C2741" t="s">
        <v>39</v>
      </c>
      <c r="D2741">
        <v>0</v>
      </c>
      <c r="E2741">
        <v>2415980558.4668298</v>
      </c>
      <c r="F2741">
        <v>781974046.59522152</v>
      </c>
      <c r="G2741">
        <v>2736459972.7698002</v>
      </c>
      <c r="H2741">
        <v>12874211111.121</v>
      </c>
      <c r="I2741">
        <v>16063119894.543501</v>
      </c>
      <c r="J2741">
        <v>29232311002.047901</v>
      </c>
      <c r="K2741">
        <v>51192489668.6455</v>
      </c>
      <c r="L2741">
        <v>86185626342.585693</v>
      </c>
      <c r="M2741">
        <v>98284433911.306198</v>
      </c>
      <c r="N2741">
        <v>144111968364.64001</v>
      </c>
      <c r="O2741">
        <v>194663897240.185</v>
      </c>
      <c r="Q2741" t="str">
        <f>VLOOKUP(A2741,Lookup_Tables!$D$2:$E$7,2,FALSE)</f>
        <v>HU</v>
      </c>
      <c r="R2741" t="str">
        <f>IFERROR(VLOOKUP(D2741,Lookup_Tables!$A$2:$B$21,2,FALSE),"All")</f>
        <v>Private Assets</v>
      </c>
    </row>
    <row r="2742" spans="1:18" hidden="1">
      <c r="A2742">
        <v>1</v>
      </c>
      <c r="B2742">
        <v>12</v>
      </c>
      <c r="C2742" t="s">
        <v>38</v>
      </c>
      <c r="D2742">
        <v>2</v>
      </c>
      <c r="E2742">
        <v>6980265.6149362298</v>
      </c>
      <c r="F2742">
        <v>2212436.9427909134</v>
      </c>
      <c r="G2742">
        <v>7594347.6986975102</v>
      </c>
      <c r="H2742">
        <v>33219936.853703</v>
      </c>
      <c r="I2742">
        <v>42943020.249141902</v>
      </c>
      <c r="J2742">
        <v>79123491.315520406</v>
      </c>
      <c r="K2742">
        <v>146445582.30134401</v>
      </c>
      <c r="L2742">
        <v>275280858.19936699</v>
      </c>
      <c r="M2742">
        <v>320067756.98439801</v>
      </c>
      <c r="N2742">
        <v>442658343.81730002</v>
      </c>
      <c r="O2742">
        <v>636590452.97311103</v>
      </c>
      <c r="Q2742" t="str">
        <f>VLOOKUP(A2742,Lookup_Tables!$D$2:$E$7,2,FALSE)</f>
        <v>HU</v>
      </c>
      <c r="R2742" t="str">
        <f>IFERROR(VLOOKUP(D2742,Lookup_Tables!$A$2:$B$21,2,FALSE),"All")</f>
        <v>Bridge</v>
      </c>
    </row>
    <row r="2743" spans="1:18" hidden="1">
      <c r="A2743">
        <v>1</v>
      </c>
      <c r="B2743">
        <v>12</v>
      </c>
      <c r="C2743" t="s">
        <v>39</v>
      </c>
      <c r="D2743">
        <v>2</v>
      </c>
      <c r="E2743">
        <v>6745709.8261104897</v>
      </c>
      <c r="F2743">
        <v>2131001.4994056821</v>
      </c>
      <c r="G2743">
        <v>6982783.6554481396</v>
      </c>
      <c r="H2743">
        <v>32119588.4241869</v>
      </c>
      <c r="I2743">
        <v>41979997.876434803</v>
      </c>
      <c r="J2743">
        <v>74403392.980972096</v>
      </c>
      <c r="K2743">
        <v>146439929.577095</v>
      </c>
      <c r="L2743">
        <v>270038545.12959498</v>
      </c>
      <c r="M2743">
        <v>309217525.07457697</v>
      </c>
      <c r="N2743">
        <v>420579819.78518498</v>
      </c>
      <c r="O2743">
        <v>636590452.97311103</v>
      </c>
      <c r="Q2743" t="str">
        <f>VLOOKUP(A2743,Lookup_Tables!$D$2:$E$7,2,FALSE)</f>
        <v>HU</v>
      </c>
      <c r="R2743" t="str">
        <f>IFERROR(VLOOKUP(D2743,Lookup_Tables!$A$2:$B$21,2,FALSE),"All")</f>
        <v>Bridge</v>
      </c>
    </row>
    <row r="2744" spans="1:18" hidden="1">
      <c r="A2744">
        <v>1</v>
      </c>
      <c r="B2744">
        <v>12</v>
      </c>
      <c r="C2744" t="s">
        <v>38</v>
      </c>
      <c r="D2744">
        <v>3</v>
      </c>
      <c r="E2744">
        <v>1303999.7236508001</v>
      </c>
      <c r="F2744">
        <v>414183.78101188515</v>
      </c>
      <c r="G2744">
        <v>1511886.3851473101</v>
      </c>
      <c r="H2744">
        <v>6490850.69738073</v>
      </c>
      <c r="I2744">
        <v>8246744.3472188599</v>
      </c>
      <c r="J2744">
        <v>14502374.048912199</v>
      </c>
      <c r="K2744">
        <v>27257551.899089102</v>
      </c>
      <c r="L2744">
        <v>46608363.077787697</v>
      </c>
      <c r="M2744">
        <v>58030348.597378202</v>
      </c>
      <c r="N2744">
        <v>79866738.655435994</v>
      </c>
      <c r="O2744">
        <v>122026537.191718</v>
      </c>
      <c r="Q2744" t="str">
        <f>VLOOKUP(A2744,Lookup_Tables!$D$2:$E$7,2,FALSE)</f>
        <v>HU</v>
      </c>
      <c r="R2744" t="str">
        <f>IFERROR(VLOOKUP(D2744,Lookup_Tables!$A$2:$B$21,2,FALSE),"All")</f>
        <v>Govt Hosp</v>
      </c>
    </row>
    <row r="2745" spans="1:18" hidden="1">
      <c r="A2745">
        <v>1</v>
      </c>
      <c r="B2745">
        <v>12</v>
      </c>
      <c r="C2745" t="s">
        <v>39</v>
      </c>
      <c r="D2745">
        <v>3</v>
      </c>
      <c r="E2745">
        <v>1258152.5928468599</v>
      </c>
      <c r="F2745">
        <v>403583.72922815604</v>
      </c>
      <c r="G2745">
        <v>1405051.64924386</v>
      </c>
      <c r="H2745">
        <v>6042669.2056760499</v>
      </c>
      <c r="I2745">
        <v>7709809.8102861801</v>
      </c>
      <c r="J2745">
        <v>14098563.405310901</v>
      </c>
      <c r="K2745">
        <v>26953232.0212644</v>
      </c>
      <c r="L2745">
        <v>45549099.014597103</v>
      </c>
      <c r="M2745">
        <v>51994837.845851399</v>
      </c>
      <c r="N2745">
        <v>79866738.655435994</v>
      </c>
      <c r="O2745">
        <v>122026537.191718</v>
      </c>
      <c r="Q2745" t="str">
        <f>VLOOKUP(A2745,Lookup_Tables!$D$2:$E$7,2,FALSE)</f>
        <v>HU</v>
      </c>
      <c r="R2745" t="str">
        <f>IFERROR(VLOOKUP(D2745,Lookup_Tables!$A$2:$B$21,2,FALSE),"All")</f>
        <v>Govt Hosp</v>
      </c>
    </row>
    <row r="2746" spans="1:18" hidden="1">
      <c r="A2746">
        <v>1</v>
      </c>
      <c r="B2746">
        <v>12</v>
      </c>
      <c r="C2746" t="s">
        <v>38</v>
      </c>
      <c r="D2746">
        <v>4</v>
      </c>
      <c r="E2746">
        <v>807226.78554233804</v>
      </c>
      <c r="F2746">
        <v>272126.43627764378</v>
      </c>
      <c r="G2746">
        <v>958507.081681501</v>
      </c>
      <c r="H2746">
        <v>3887168.6598697798</v>
      </c>
      <c r="I2746">
        <v>5045215.9655325897</v>
      </c>
      <c r="J2746">
        <v>8968571.2744112294</v>
      </c>
      <c r="K2746">
        <v>16161550.7511138</v>
      </c>
      <c r="L2746">
        <v>30027916.1595723</v>
      </c>
      <c r="M2746">
        <v>34286792.0611085</v>
      </c>
      <c r="N2746">
        <v>48934639.193330899</v>
      </c>
      <c r="O2746">
        <v>66376318.309593901</v>
      </c>
      <c r="Q2746" t="str">
        <f>VLOOKUP(A2746,Lookup_Tables!$D$2:$E$7,2,FALSE)</f>
        <v>HU</v>
      </c>
      <c r="R2746" t="str">
        <f>IFERROR(VLOOKUP(D2746,Lookup_Tables!$A$2:$B$21,2,FALSE),"All")</f>
        <v>Govt Med Fac</v>
      </c>
    </row>
    <row r="2747" spans="1:18" hidden="1">
      <c r="A2747">
        <v>1</v>
      </c>
      <c r="B2747">
        <v>12</v>
      </c>
      <c r="C2747" t="s">
        <v>39</v>
      </c>
      <c r="D2747">
        <v>4</v>
      </c>
      <c r="E2747">
        <v>777596.99139848305</v>
      </c>
      <c r="F2747">
        <v>261011.70434266736</v>
      </c>
      <c r="G2747">
        <v>898794.23441922094</v>
      </c>
      <c r="H2747">
        <v>3674026.5970019801</v>
      </c>
      <c r="I2747">
        <v>4796714.3567216201</v>
      </c>
      <c r="J2747">
        <v>8595716.1839540303</v>
      </c>
      <c r="K2747">
        <v>16098430.623395899</v>
      </c>
      <c r="L2747">
        <v>28443943.208668601</v>
      </c>
      <c r="M2747">
        <v>32257794.592537101</v>
      </c>
      <c r="N2747">
        <v>48422769.003463604</v>
      </c>
      <c r="O2747">
        <v>66376318.309593901</v>
      </c>
      <c r="Q2747" t="str">
        <f>VLOOKUP(A2747,Lookup_Tables!$D$2:$E$7,2,FALSE)</f>
        <v>HU</v>
      </c>
      <c r="R2747" t="str">
        <f>IFERROR(VLOOKUP(D2747,Lookup_Tables!$A$2:$B$21,2,FALSE),"All")</f>
        <v>Govt Med Fac</v>
      </c>
    </row>
    <row r="2748" spans="1:18" hidden="1">
      <c r="A2748">
        <v>1</v>
      </c>
      <c r="B2748">
        <v>12</v>
      </c>
      <c r="C2748" t="s">
        <v>38</v>
      </c>
      <c r="D2748">
        <v>6</v>
      </c>
      <c r="E2748">
        <v>13814653.0534568</v>
      </c>
      <c r="F2748">
        <v>4438371.4946544729</v>
      </c>
      <c r="G2748">
        <v>11403663.0603827</v>
      </c>
      <c r="H2748">
        <v>62554209.457775302</v>
      </c>
      <c r="I2748">
        <v>79798071.487286806</v>
      </c>
      <c r="J2748">
        <v>148350602.27801299</v>
      </c>
      <c r="K2748">
        <v>296059140.72885901</v>
      </c>
      <c r="L2748">
        <v>517007939.88343197</v>
      </c>
      <c r="M2748">
        <v>651348947.91707003</v>
      </c>
      <c r="N2748">
        <v>977159031.38943696</v>
      </c>
      <c r="O2748">
        <v>1450392889.57848</v>
      </c>
      <c r="Q2748" t="str">
        <f>VLOOKUP(A2748,Lookup_Tables!$D$2:$E$7,2,FALSE)</f>
        <v>HU</v>
      </c>
      <c r="R2748" t="str">
        <f>IFERROR(VLOOKUP(D2748,Lookup_Tables!$A$2:$B$21,2,FALSE),"All")</f>
        <v>Port</v>
      </c>
    </row>
    <row r="2749" spans="1:18" hidden="1">
      <c r="A2749">
        <v>1</v>
      </c>
      <c r="B2749">
        <v>12</v>
      </c>
      <c r="C2749" t="s">
        <v>39</v>
      </c>
      <c r="D2749">
        <v>6</v>
      </c>
      <c r="E2749">
        <v>13438572.402622599</v>
      </c>
      <c r="F2749">
        <v>4284084.6609180626</v>
      </c>
      <c r="G2749">
        <v>10985442.826882301</v>
      </c>
      <c r="H2749">
        <v>59556529.206770197</v>
      </c>
      <c r="I2749">
        <v>75623247.795960799</v>
      </c>
      <c r="J2749">
        <v>143507336.889754</v>
      </c>
      <c r="K2749">
        <v>294688403.94806701</v>
      </c>
      <c r="L2749">
        <v>503886095.83965701</v>
      </c>
      <c r="M2749">
        <v>629347325.36847305</v>
      </c>
      <c r="N2749">
        <v>968518702.19642401</v>
      </c>
      <c r="O2749">
        <v>1450392889.57848</v>
      </c>
      <c r="Q2749" t="str">
        <f>VLOOKUP(A2749,Lookup_Tables!$D$2:$E$7,2,FALSE)</f>
        <v>HU</v>
      </c>
      <c r="R2749" t="str">
        <f>IFERROR(VLOOKUP(D2749,Lookup_Tables!$A$2:$B$21,2,FALSE),"All")</f>
        <v>Port</v>
      </c>
    </row>
    <row r="2750" spans="1:18" hidden="1">
      <c r="A2750">
        <v>1</v>
      </c>
      <c r="B2750">
        <v>12</v>
      </c>
      <c r="C2750" t="s">
        <v>38</v>
      </c>
      <c r="D2750">
        <v>9</v>
      </c>
      <c r="E2750">
        <v>92630.830777620504</v>
      </c>
      <c r="F2750">
        <v>30672.172290638744</v>
      </c>
      <c r="G2750">
        <v>90966.448635338005</v>
      </c>
      <c r="H2750">
        <v>438712.09774772602</v>
      </c>
      <c r="I2750">
        <v>571486.14599421702</v>
      </c>
      <c r="J2750">
        <v>1081678.0705498499</v>
      </c>
      <c r="K2750">
        <v>1970213.1878915799</v>
      </c>
      <c r="L2750">
        <v>3357780.2019104301</v>
      </c>
      <c r="M2750">
        <v>3618784.45906578</v>
      </c>
      <c r="N2750">
        <v>5606781.1894530701</v>
      </c>
      <c r="O2750">
        <v>9086132.4587491192</v>
      </c>
      <c r="Q2750" t="str">
        <f>VLOOKUP(A2750,Lookup_Tables!$D$2:$E$7,2,FALSE)</f>
        <v>HU</v>
      </c>
      <c r="R2750" t="str">
        <f>IFERROR(VLOOKUP(D2750,Lookup_Tables!$A$2:$B$21,2,FALSE),"All")</f>
        <v>Pub Admin Bldg</v>
      </c>
    </row>
    <row r="2751" spans="1:18" hidden="1">
      <c r="A2751">
        <v>1</v>
      </c>
      <c r="B2751">
        <v>12</v>
      </c>
      <c r="C2751" t="s">
        <v>39</v>
      </c>
      <c r="D2751">
        <v>9</v>
      </c>
      <c r="E2751">
        <v>89671.1340583868</v>
      </c>
      <c r="F2751">
        <v>29294.212249275843</v>
      </c>
      <c r="G2751">
        <v>86141.078007429402</v>
      </c>
      <c r="H2751">
        <v>422928.01866865699</v>
      </c>
      <c r="I2751">
        <v>533143.75949717895</v>
      </c>
      <c r="J2751">
        <v>1058232.2249370001</v>
      </c>
      <c r="K2751">
        <v>1936217.4418848199</v>
      </c>
      <c r="L2751">
        <v>3269129.44950944</v>
      </c>
      <c r="M2751">
        <v>3530239.14737484</v>
      </c>
      <c r="N2751">
        <v>5601204.2498285603</v>
      </c>
      <c r="O2751">
        <v>9086132.4587491192</v>
      </c>
      <c r="Q2751" t="str">
        <f>VLOOKUP(A2751,Lookup_Tables!$D$2:$E$7,2,FALSE)</f>
        <v>HU</v>
      </c>
      <c r="R2751" t="str">
        <f>IFERROR(VLOOKUP(D2751,Lookup_Tables!$A$2:$B$21,2,FALSE),"All")</f>
        <v>Pub Admin Bldg</v>
      </c>
    </row>
    <row r="2752" spans="1:18" hidden="1">
      <c r="A2752">
        <v>1</v>
      </c>
      <c r="B2752">
        <v>12</v>
      </c>
      <c r="C2752" t="s">
        <v>38</v>
      </c>
      <c r="D2752">
        <v>10</v>
      </c>
      <c r="E2752">
        <v>13952448.2216594</v>
      </c>
      <c r="F2752">
        <v>4368043.5965248663</v>
      </c>
      <c r="G2752">
        <v>14610066.6472007</v>
      </c>
      <c r="H2752">
        <v>67421856.787311897</v>
      </c>
      <c r="I2752">
        <v>89392519.190430298</v>
      </c>
      <c r="J2752">
        <v>159004491.22204101</v>
      </c>
      <c r="K2752">
        <v>309087937.04110599</v>
      </c>
      <c r="L2752">
        <v>561379090.34086204</v>
      </c>
      <c r="M2752">
        <v>639255361.44274104</v>
      </c>
      <c r="N2752">
        <v>883096197.854038</v>
      </c>
      <c r="O2752">
        <v>1207950789.9105599</v>
      </c>
      <c r="Q2752" t="str">
        <f>VLOOKUP(A2752,Lookup_Tables!$D$2:$E$7,2,FALSE)</f>
        <v>HU</v>
      </c>
      <c r="R2752" t="str">
        <f>IFERROR(VLOOKUP(D2752,Lookup_Tables!$A$2:$B$21,2,FALSE),"All")</f>
        <v>Pub School</v>
      </c>
    </row>
    <row r="2753" spans="1:18" hidden="1">
      <c r="A2753">
        <v>1</v>
      </c>
      <c r="B2753">
        <v>12</v>
      </c>
      <c r="C2753" t="s">
        <v>39</v>
      </c>
      <c r="D2753">
        <v>10</v>
      </c>
      <c r="E2753">
        <v>13501774.783473199</v>
      </c>
      <c r="F2753">
        <v>4234268.4070196263</v>
      </c>
      <c r="G2753">
        <v>13437622.6198627</v>
      </c>
      <c r="H2753">
        <v>65651510.283373497</v>
      </c>
      <c r="I2753">
        <v>84395145.570373699</v>
      </c>
      <c r="J2753">
        <v>157334082.66977599</v>
      </c>
      <c r="K2753">
        <v>307290227.56865102</v>
      </c>
      <c r="L2753">
        <v>512231963.46991903</v>
      </c>
      <c r="M2753">
        <v>607280029.37607002</v>
      </c>
      <c r="N2753">
        <v>855024989.21552896</v>
      </c>
      <c r="O2753">
        <v>1206694762.93452</v>
      </c>
      <c r="Q2753" t="str">
        <f>VLOOKUP(A2753,Lookup_Tables!$D$2:$E$7,2,FALSE)</f>
        <v>HU</v>
      </c>
      <c r="R2753" t="str">
        <f>IFERROR(VLOOKUP(D2753,Lookup_Tables!$A$2:$B$21,2,FALSE),"All")</f>
        <v>Pub School</v>
      </c>
    </row>
    <row r="2754" spans="1:18" hidden="1">
      <c r="A2754">
        <v>1</v>
      </c>
      <c r="B2754">
        <v>12</v>
      </c>
      <c r="C2754" t="s">
        <v>38</v>
      </c>
      <c r="D2754">
        <v>11</v>
      </c>
      <c r="E2754">
        <v>1314211.15528352</v>
      </c>
      <c r="F2754">
        <v>427355.57153083489</v>
      </c>
      <c r="G2754">
        <v>977462.99428173003</v>
      </c>
      <c r="H2754">
        <v>6031687.3443223601</v>
      </c>
      <c r="I2754">
        <v>7560515.7157894801</v>
      </c>
      <c r="J2754">
        <v>13934678.643383499</v>
      </c>
      <c r="K2754">
        <v>27710928.566292699</v>
      </c>
      <c r="L2754">
        <v>48412455.421429701</v>
      </c>
      <c r="M2754">
        <v>60642994.761456497</v>
      </c>
      <c r="N2754">
        <v>92982133.582190201</v>
      </c>
      <c r="O2754">
        <v>146607676.22736901</v>
      </c>
      <c r="Q2754" t="str">
        <f>VLOOKUP(A2754,Lookup_Tables!$D$2:$E$7,2,FALSE)</f>
        <v>HU</v>
      </c>
      <c r="R2754" t="str">
        <f>IFERROR(VLOOKUP(D2754,Lookup_Tables!$A$2:$B$21,2,FALSE),"All")</f>
        <v>Pub Univ</v>
      </c>
    </row>
    <row r="2755" spans="1:18" hidden="1">
      <c r="A2755">
        <v>1</v>
      </c>
      <c r="B2755">
        <v>12</v>
      </c>
      <c r="C2755" t="s">
        <v>39</v>
      </c>
      <c r="D2755">
        <v>11</v>
      </c>
      <c r="E2755">
        <v>1280415.9921144601</v>
      </c>
      <c r="F2755">
        <v>414799.91064986389</v>
      </c>
      <c r="G2755">
        <v>927324.73993470799</v>
      </c>
      <c r="H2755">
        <v>5789423.8649063203</v>
      </c>
      <c r="I2755">
        <v>7335011.9204005003</v>
      </c>
      <c r="J2755">
        <v>13859477.686632</v>
      </c>
      <c r="K2755">
        <v>27577176.065824199</v>
      </c>
      <c r="L2755">
        <v>47585391.298208997</v>
      </c>
      <c r="M2755">
        <v>57217845.178413004</v>
      </c>
      <c r="N2755">
        <v>88470869.104580104</v>
      </c>
      <c r="O2755">
        <v>146607676.22736901</v>
      </c>
      <c r="Q2755" t="str">
        <f>VLOOKUP(A2755,Lookup_Tables!$D$2:$E$7,2,FALSE)</f>
        <v>HU</v>
      </c>
      <c r="R2755" t="str">
        <f>IFERROR(VLOOKUP(D2755,Lookup_Tables!$A$2:$B$21,2,FALSE),"All")</f>
        <v>Pub Univ</v>
      </c>
    </row>
    <row r="2756" spans="1:18" hidden="1">
      <c r="A2756">
        <v>1</v>
      </c>
      <c r="B2756">
        <v>12</v>
      </c>
      <c r="C2756" t="s">
        <v>38</v>
      </c>
      <c r="D2756">
        <v>13</v>
      </c>
      <c r="E2756">
        <v>15089837.9723015</v>
      </c>
      <c r="F2756">
        <v>4733343.8650346491</v>
      </c>
      <c r="G2756">
        <v>14751512.169322001</v>
      </c>
      <c r="H2756">
        <v>70728626.213086903</v>
      </c>
      <c r="I2756">
        <v>91857675.085769802</v>
      </c>
      <c r="J2756">
        <v>173224364.19441399</v>
      </c>
      <c r="K2756">
        <v>327119949.47482002</v>
      </c>
      <c r="L2756">
        <v>595158979.99396098</v>
      </c>
      <c r="M2756">
        <v>694288009.63445103</v>
      </c>
      <c r="N2756">
        <v>957436079.42560995</v>
      </c>
      <c r="O2756">
        <v>1466095803.6334701</v>
      </c>
      <c r="Q2756" t="str">
        <f>VLOOKUP(A2756,Lookup_Tables!$D$2:$E$7,2,FALSE)</f>
        <v>HU</v>
      </c>
      <c r="R2756" t="str">
        <f>IFERROR(VLOOKUP(D2756,Lookup_Tables!$A$2:$B$21,2,FALSE),"All")</f>
        <v>Residual Inst</v>
      </c>
    </row>
    <row r="2757" spans="1:18" hidden="1">
      <c r="A2757">
        <v>1</v>
      </c>
      <c r="B2757">
        <v>12</v>
      </c>
      <c r="C2757" t="s">
        <v>39</v>
      </c>
      <c r="D2757">
        <v>13</v>
      </c>
      <c r="E2757">
        <v>14603670.3103016</v>
      </c>
      <c r="F2757">
        <v>4506056.2866452076</v>
      </c>
      <c r="G2757">
        <v>13802548.242995</v>
      </c>
      <c r="H2757">
        <v>68919178.476043195</v>
      </c>
      <c r="I2757">
        <v>89246272.556995198</v>
      </c>
      <c r="J2757">
        <v>170943203.16190499</v>
      </c>
      <c r="K2757">
        <v>324313369.084378</v>
      </c>
      <c r="L2757">
        <v>582034480.69385195</v>
      </c>
      <c r="M2757">
        <v>660867650.66998994</v>
      </c>
      <c r="N2757">
        <v>925580106.80659604</v>
      </c>
      <c r="O2757">
        <v>1459700940.3520801</v>
      </c>
      <c r="Q2757" t="str">
        <f>VLOOKUP(A2757,Lookup_Tables!$D$2:$E$7,2,FALSE)</f>
        <v>HU</v>
      </c>
      <c r="R2757" t="str">
        <f>IFERROR(VLOOKUP(D2757,Lookup_Tables!$A$2:$B$21,2,FALSE),"All")</f>
        <v>Residual Inst</v>
      </c>
    </row>
    <row r="2758" spans="1:18" hidden="1">
      <c r="A2758">
        <v>1</v>
      </c>
      <c r="B2758">
        <v>12</v>
      </c>
      <c r="C2758" t="s">
        <v>38</v>
      </c>
      <c r="D2758">
        <v>14</v>
      </c>
      <c r="E2758">
        <v>16563241.367644601</v>
      </c>
      <c r="F2758">
        <v>5584545.3562824223</v>
      </c>
      <c r="G2758">
        <v>11379065.6180935</v>
      </c>
      <c r="H2758">
        <v>59483439.915672898</v>
      </c>
      <c r="I2758">
        <v>77902455.928543895</v>
      </c>
      <c r="J2758">
        <v>154808905.11052299</v>
      </c>
      <c r="K2758">
        <v>334959668.814125</v>
      </c>
      <c r="L2758">
        <v>721509499.92265606</v>
      </c>
      <c r="M2758">
        <v>859924293.97319305</v>
      </c>
      <c r="N2758">
        <v>1347416124.67816</v>
      </c>
      <c r="O2758">
        <v>1849034849.4651599</v>
      </c>
      <c r="Q2758" t="str">
        <f>VLOOKUP(A2758,Lookup_Tables!$D$2:$E$7,2,FALSE)</f>
        <v>HU</v>
      </c>
      <c r="R2758" t="str">
        <f>IFERROR(VLOOKUP(D2758,Lookup_Tables!$A$2:$B$21,2,FALSE),"All")</f>
        <v>Road</v>
      </c>
    </row>
    <row r="2759" spans="1:18" hidden="1">
      <c r="A2759">
        <v>1</v>
      </c>
      <c r="B2759">
        <v>12</v>
      </c>
      <c r="C2759" t="s">
        <v>39</v>
      </c>
      <c r="D2759">
        <v>14</v>
      </c>
      <c r="E2759">
        <v>16189931.7502754</v>
      </c>
      <c r="F2759">
        <v>5542869.1721138172</v>
      </c>
      <c r="G2759">
        <v>10715923.799748501</v>
      </c>
      <c r="H2759">
        <v>56826705.557942197</v>
      </c>
      <c r="I2759">
        <v>74885800.192253605</v>
      </c>
      <c r="J2759">
        <v>151495134.19991499</v>
      </c>
      <c r="K2759">
        <v>331347662.28397</v>
      </c>
      <c r="L2759">
        <v>690635976.18046606</v>
      </c>
      <c r="M2759">
        <v>791842127.32423997</v>
      </c>
      <c r="N2759">
        <v>1331740437.04422</v>
      </c>
      <c r="O2759">
        <v>1849034849.4651599</v>
      </c>
      <c r="Q2759" t="str">
        <f>VLOOKUP(A2759,Lookup_Tables!$D$2:$E$7,2,FALSE)</f>
        <v>HU</v>
      </c>
      <c r="R2759" t="str">
        <f>IFERROR(VLOOKUP(D2759,Lookup_Tables!$A$2:$B$21,2,FALSE),"All")</f>
        <v>Road</v>
      </c>
    </row>
    <row r="2760" spans="1:18" hidden="1">
      <c r="A2760">
        <v>1</v>
      </c>
      <c r="B2760">
        <v>12</v>
      </c>
      <c r="C2760" t="s">
        <v>38</v>
      </c>
      <c r="D2760">
        <v>15</v>
      </c>
      <c r="E2760">
        <v>2572969029.1289301</v>
      </c>
      <c r="F2760">
        <v>846094999.52238607</v>
      </c>
      <c r="G2760">
        <v>3014842140.6631598</v>
      </c>
      <c r="H2760">
        <v>13780142307.564899</v>
      </c>
      <c r="I2760">
        <v>17410610156.172699</v>
      </c>
      <c r="J2760">
        <v>30386809686.544498</v>
      </c>
      <c r="K2760">
        <v>53421266360.064697</v>
      </c>
      <c r="L2760">
        <v>91395686982.038101</v>
      </c>
      <c r="M2760">
        <v>104984806059.24699</v>
      </c>
      <c r="N2760">
        <v>148516197375.34601</v>
      </c>
      <c r="O2760">
        <v>201118503993.93201</v>
      </c>
      <c r="Q2760" t="str">
        <f>VLOOKUP(A2760,Lookup_Tables!$D$2:$E$7,2,FALSE)</f>
        <v>HU</v>
      </c>
      <c r="R2760" t="str">
        <f>IFERROR(VLOOKUP(D2760,Lookup_Tables!$A$2:$B$21,2,FALSE),"All")</f>
        <v>All</v>
      </c>
    </row>
    <row r="2761" spans="1:18" hidden="1">
      <c r="A2761">
        <v>1</v>
      </c>
      <c r="B2761">
        <v>12</v>
      </c>
      <c r="C2761" t="s">
        <v>39</v>
      </c>
      <c r="D2761">
        <v>15</v>
      </c>
      <c r="E2761">
        <v>2483838371.8936901</v>
      </c>
      <c r="F2761">
        <v>805078657.34636855</v>
      </c>
      <c r="G2761">
        <v>2790966163.8991899</v>
      </c>
      <c r="H2761">
        <v>13123507660.506599</v>
      </c>
      <c r="I2761">
        <v>16484356275.5329</v>
      </c>
      <c r="J2761">
        <v>30024537803.0951</v>
      </c>
      <c r="K2761">
        <v>52704718840.656303</v>
      </c>
      <c r="L2761">
        <v>88211348795.652893</v>
      </c>
      <c r="M2761">
        <v>101328790681.326</v>
      </c>
      <c r="N2761">
        <v>148263881452.57999</v>
      </c>
      <c r="O2761">
        <v>201118503993.93201</v>
      </c>
      <c r="Q2761" t="str">
        <f>VLOOKUP(A2761,Lookup_Tables!$D$2:$E$7,2,FALSE)</f>
        <v>HU</v>
      </c>
      <c r="R2761" t="str">
        <f>IFERROR(VLOOKUP(D2761,Lookup_Tables!$A$2:$B$21,2,FALSE),"All")</f>
        <v>All</v>
      </c>
    </row>
    <row r="2762" spans="1:18" hidden="1">
      <c r="A2762">
        <v>1</v>
      </c>
      <c r="B2762">
        <v>12</v>
      </c>
      <c r="C2762" t="s">
        <v>38</v>
      </c>
      <c r="D2762">
        <v>16</v>
      </c>
      <c r="E2762">
        <v>69918514.725252897</v>
      </c>
      <c r="F2762">
        <v>23108928.344291054</v>
      </c>
      <c r="G2762">
        <v>64280176.675733097</v>
      </c>
      <c r="H2762">
        <v>316426073.59769499</v>
      </c>
      <c r="I2762">
        <v>406060271.51693797</v>
      </c>
      <c r="J2762">
        <v>757069700.65801096</v>
      </c>
      <c r="K2762">
        <v>1486070453.9372499</v>
      </c>
      <c r="L2762">
        <v>2777805084.3324599</v>
      </c>
      <c r="M2762">
        <v>3350580547.8466301</v>
      </c>
      <c r="N2762">
        <v>4494509758.28234</v>
      </c>
      <c r="O2762">
        <v>6454606753.7469597</v>
      </c>
      <c r="Q2762" t="str">
        <f>VLOOKUP(A2762,Lookup_Tables!$D$2:$E$7,2,FALSE)</f>
        <v>HU</v>
      </c>
      <c r="R2762" t="str">
        <f>IFERROR(VLOOKUP(D2762,Lookup_Tables!$A$2:$B$21,2,FALSE),"All")</f>
        <v>Government_Loss</v>
      </c>
    </row>
    <row r="2763" spans="1:18" hidden="1">
      <c r="A2763">
        <v>1</v>
      </c>
      <c r="B2763">
        <v>12</v>
      </c>
      <c r="C2763" t="s">
        <v>39</v>
      </c>
      <c r="D2763">
        <v>16</v>
      </c>
      <c r="E2763">
        <v>67868896.230676204</v>
      </c>
      <c r="F2763">
        <v>22264030.423156448</v>
      </c>
      <c r="G2763">
        <v>58936601.975290596</v>
      </c>
      <c r="H2763">
        <v>302567756.482728</v>
      </c>
      <c r="I2763">
        <v>394468296.665681</v>
      </c>
      <c r="J2763">
        <v>738496543.47230005</v>
      </c>
      <c r="K2763">
        <v>1483699550.3131199</v>
      </c>
      <c r="L2763">
        <v>2576704407.2690601</v>
      </c>
      <c r="M2763">
        <v>3248802572.75002</v>
      </c>
      <c r="N2763">
        <v>4459594837.1055298</v>
      </c>
      <c r="O2763">
        <v>6454606753.7469597</v>
      </c>
      <c r="Q2763" t="str">
        <f>VLOOKUP(A2763,Lookup_Tables!$D$2:$E$7,2,FALSE)</f>
        <v>HU</v>
      </c>
      <c r="R2763" t="str">
        <f>IFERROR(VLOOKUP(D2763,Lookup_Tables!$A$2:$B$21,2,FALSE),"All")</f>
        <v>Government_Loss</v>
      </c>
    </row>
    <row r="2764" spans="1:18" hidden="1">
      <c r="A2764">
        <v>1</v>
      </c>
      <c r="B2764">
        <v>12</v>
      </c>
      <c r="C2764" t="s">
        <v>38</v>
      </c>
      <c r="D2764">
        <v>17</v>
      </c>
      <c r="E2764">
        <v>462191829.77721202</v>
      </c>
      <c r="F2764">
        <v>149398209.45016795</v>
      </c>
      <c r="G2764">
        <v>550140647.68143499</v>
      </c>
      <c r="H2764">
        <v>2509734108.6944499</v>
      </c>
      <c r="I2764">
        <v>3167158627.1420798</v>
      </c>
      <c r="J2764">
        <v>5540214232.7584696</v>
      </c>
      <c r="K2764">
        <v>9534326283.1965408</v>
      </c>
      <c r="L2764">
        <v>16534275159.3696</v>
      </c>
      <c r="M2764">
        <v>19150083971.9814</v>
      </c>
      <c r="N2764">
        <v>27044806912.244202</v>
      </c>
      <c r="O2764">
        <v>35871817478.571602</v>
      </c>
      <c r="Q2764" t="str">
        <f>VLOOKUP(A2764,Lookup_Tables!$D$2:$E$7,2,FALSE)</f>
        <v>HU</v>
      </c>
      <c r="R2764" t="str">
        <f>IFERROR(VLOOKUP(D2764,Lookup_Tables!$A$2:$B$21,2,FALSE),"All")</f>
        <v>Emergency_Loss</v>
      </c>
    </row>
    <row r="2765" spans="1:18" hidden="1">
      <c r="A2765">
        <v>1</v>
      </c>
      <c r="B2765">
        <v>12</v>
      </c>
      <c r="C2765" t="s">
        <v>39</v>
      </c>
      <c r="D2765">
        <v>17</v>
      </c>
      <c r="E2765">
        <v>446033001.47112298</v>
      </c>
      <c r="F2765">
        <v>143718977.65376121</v>
      </c>
      <c r="G2765">
        <v>505925181.403539</v>
      </c>
      <c r="H2765">
        <v>2386650055.2939701</v>
      </c>
      <c r="I2765">
        <v>3012052238.5022898</v>
      </c>
      <c r="J2765">
        <v>5369156811.9013901</v>
      </c>
      <c r="K2765">
        <v>9513265674.0272694</v>
      </c>
      <c r="L2765">
        <v>16317129324.7686</v>
      </c>
      <c r="M2765">
        <v>17929709122.234299</v>
      </c>
      <c r="N2765">
        <v>26580556598.874001</v>
      </c>
      <c r="O2765">
        <v>35871817478.571602</v>
      </c>
      <c r="Q2765" t="str">
        <f>VLOOKUP(A2765,Lookup_Tables!$D$2:$E$7,2,FALSE)</f>
        <v>HU</v>
      </c>
      <c r="R2765" t="str">
        <f>IFERROR(VLOOKUP(D2765,Lookup_Tables!$A$2:$B$21,2,FALSE),"All")</f>
        <v>Emergency_Loss</v>
      </c>
    </row>
    <row r="2766" spans="1:18" hidden="1">
      <c r="A2766">
        <v>1</v>
      </c>
      <c r="B2766">
        <v>12</v>
      </c>
      <c r="C2766" t="s">
        <v>38</v>
      </c>
      <c r="D2766">
        <v>18</v>
      </c>
      <c r="E2766">
        <v>532110344.50246698</v>
      </c>
      <c r="F2766">
        <v>172009674.72926891</v>
      </c>
      <c r="G2766">
        <v>613965958.566275</v>
      </c>
      <c r="H2766">
        <v>2849935066.9092002</v>
      </c>
      <c r="I2766">
        <v>3594444626.2476702</v>
      </c>
      <c r="J2766">
        <v>6307735137.7782602</v>
      </c>
      <c r="K2766">
        <v>11199551645.564199</v>
      </c>
      <c r="L2766">
        <v>19345946998.062302</v>
      </c>
      <c r="M2766">
        <v>22202836170.838799</v>
      </c>
      <c r="N2766">
        <v>31184066100.5611</v>
      </c>
      <c r="O2766">
        <v>42326424232.318604</v>
      </c>
      <c r="Q2766" t="str">
        <f>VLOOKUP(A2766,Lookup_Tables!$D$2:$E$7,2,FALSE)</f>
        <v>HU</v>
      </c>
      <c r="R2766" t="str">
        <f>IFERROR(VLOOKUP(D2766,Lookup_Tables!$A$2:$B$21,2,FALSE),"All")</f>
        <v>Govt_Plus_Emergency</v>
      </c>
    </row>
    <row r="2767" spans="1:18" hidden="1">
      <c r="A2767">
        <v>1</v>
      </c>
      <c r="B2767">
        <v>12</v>
      </c>
      <c r="C2767" t="s">
        <v>39</v>
      </c>
      <c r="D2767">
        <v>18</v>
      </c>
      <c r="E2767">
        <v>513891415.51187903</v>
      </c>
      <c r="F2767">
        <v>166387716.7982744</v>
      </c>
      <c r="G2767">
        <v>565857866.91649699</v>
      </c>
      <c r="H2767">
        <v>2678651568.53088</v>
      </c>
      <c r="I2767">
        <v>3364845124.76439</v>
      </c>
      <c r="J2767">
        <v>6105621834.4514303</v>
      </c>
      <c r="K2767">
        <v>11116968941.1222</v>
      </c>
      <c r="L2767">
        <v>18523164748.298199</v>
      </c>
      <c r="M2767">
        <v>21140852409.107399</v>
      </c>
      <c r="N2767">
        <v>31057593349.905399</v>
      </c>
      <c r="O2767">
        <v>42326424232.318604</v>
      </c>
      <c r="Q2767" t="str">
        <f>VLOOKUP(A2767,Lookup_Tables!$D$2:$E$7,2,FALSE)</f>
        <v>HU</v>
      </c>
      <c r="R2767" t="str">
        <f>IFERROR(VLOOKUP(D2767,Lookup_Tables!$A$2:$B$21,2,FALSE),"All")</f>
        <v>Govt_Plus_Emergency</v>
      </c>
    </row>
    <row r="2768" spans="1:18" hidden="1">
      <c r="A2768">
        <v>1</v>
      </c>
      <c r="B2768">
        <v>13</v>
      </c>
      <c r="C2768" t="s">
        <v>38</v>
      </c>
      <c r="D2768">
        <v>0</v>
      </c>
      <c r="E2768">
        <v>358615752.000377</v>
      </c>
      <c r="F2768">
        <v>126963181.8713415</v>
      </c>
      <c r="G2768">
        <v>728272393.10125899</v>
      </c>
      <c r="H2768">
        <v>2403837330.2996001</v>
      </c>
      <c r="I2768">
        <v>2805612250.5612502</v>
      </c>
      <c r="J2768">
        <v>4145971880.6228299</v>
      </c>
      <c r="K2768">
        <v>6646352280.18964</v>
      </c>
      <c r="L2768">
        <v>9214382934.3279896</v>
      </c>
      <c r="M2768">
        <v>10064498805.431601</v>
      </c>
      <c r="N2768">
        <v>13804467163.0665</v>
      </c>
      <c r="O2768">
        <v>16683154423.9615</v>
      </c>
      <c r="Q2768" t="str">
        <f>VLOOKUP(A2768,Lookup_Tables!$D$2:$E$7,2,FALSE)</f>
        <v>HU</v>
      </c>
      <c r="R2768" t="str">
        <f>IFERROR(VLOOKUP(D2768,Lookup_Tables!$A$2:$B$21,2,FALSE),"All")</f>
        <v>Private Assets</v>
      </c>
    </row>
    <row r="2769" spans="1:18" hidden="1">
      <c r="A2769">
        <v>1</v>
      </c>
      <c r="B2769">
        <v>13</v>
      </c>
      <c r="C2769" t="s">
        <v>39</v>
      </c>
      <c r="D2769">
        <v>0</v>
      </c>
      <c r="E2769">
        <v>339668266.89355099</v>
      </c>
      <c r="F2769">
        <v>118986426.64705598</v>
      </c>
      <c r="G2769">
        <v>672794963.54198694</v>
      </c>
      <c r="H2769">
        <v>2231780500.0501699</v>
      </c>
      <c r="I2769">
        <v>2625527711.2414298</v>
      </c>
      <c r="J2769">
        <v>4022816577.0100799</v>
      </c>
      <c r="K2769">
        <v>6380177369.8828402</v>
      </c>
      <c r="L2769">
        <v>8663707838.5508003</v>
      </c>
      <c r="M2769">
        <v>9574094442.2429008</v>
      </c>
      <c r="N2769">
        <v>13804467163.0665</v>
      </c>
      <c r="O2769">
        <v>16683154423.9615</v>
      </c>
      <c r="Q2769" t="str">
        <f>VLOOKUP(A2769,Lookup_Tables!$D$2:$E$7,2,FALSE)</f>
        <v>HU</v>
      </c>
      <c r="R2769" t="str">
        <f>IFERROR(VLOOKUP(D2769,Lookup_Tables!$A$2:$B$21,2,FALSE),"All")</f>
        <v>Private Assets</v>
      </c>
    </row>
    <row r="2770" spans="1:18" hidden="1">
      <c r="A2770">
        <v>1</v>
      </c>
      <c r="B2770">
        <v>13</v>
      </c>
      <c r="C2770" t="s">
        <v>38</v>
      </c>
      <c r="D2770">
        <v>1</v>
      </c>
      <c r="E2770">
        <v>148820.852252949</v>
      </c>
      <c r="F2770">
        <v>50946.539498626313</v>
      </c>
      <c r="G2770">
        <v>239848.553292492</v>
      </c>
      <c r="H2770">
        <v>908961.54396299599</v>
      </c>
      <c r="I2770">
        <v>1087941.7696690301</v>
      </c>
      <c r="J2770">
        <v>1758933.6972729301</v>
      </c>
      <c r="K2770">
        <v>2858851.9046410699</v>
      </c>
      <c r="L2770">
        <v>4344327.52876887</v>
      </c>
      <c r="M2770">
        <v>4831842.4412998799</v>
      </c>
      <c r="N2770">
        <v>7410936.35474094</v>
      </c>
      <c r="O2770">
        <v>9615221.0026559904</v>
      </c>
      <c r="Q2770" t="str">
        <f>VLOOKUP(A2770,Lookup_Tables!$D$2:$E$7,2,FALSE)</f>
        <v>HU</v>
      </c>
      <c r="R2770" t="str">
        <f>IFERROR(VLOOKUP(D2770,Lookup_Tables!$A$2:$B$21,2,FALSE),"All")</f>
        <v>Airport</v>
      </c>
    </row>
    <row r="2771" spans="1:18" hidden="1">
      <c r="A2771">
        <v>1</v>
      </c>
      <c r="B2771">
        <v>13</v>
      </c>
      <c r="C2771" t="s">
        <v>39</v>
      </c>
      <c r="D2771">
        <v>1</v>
      </c>
      <c r="E2771">
        <v>142882.29405192999</v>
      </c>
      <c r="F2771">
        <v>48657.177859499541</v>
      </c>
      <c r="G2771">
        <v>224523.15914574201</v>
      </c>
      <c r="H2771">
        <v>836154.07985883194</v>
      </c>
      <c r="I2771">
        <v>1035251.58877794</v>
      </c>
      <c r="J2771">
        <v>1687608.3853565201</v>
      </c>
      <c r="K2771">
        <v>2713854.8727133502</v>
      </c>
      <c r="L2771">
        <v>4269978.5671574604</v>
      </c>
      <c r="M2771">
        <v>4818379.7004642701</v>
      </c>
      <c r="N2771">
        <v>7410936.35474094</v>
      </c>
      <c r="O2771">
        <v>9612979.71795398</v>
      </c>
      <c r="Q2771" t="str">
        <f>VLOOKUP(A2771,Lookup_Tables!$D$2:$E$7,2,FALSE)</f>
        <v>HU</v>
      </c>
      <c r="R2771" t="str">
        <f>IFERROR(VLOOKUP(D2771,Lookup_Tables!$A$2:$B$21,2,FALSE),"All")</f>
        <v>Airport</v>
      </c>
    </row>
    <row r="2772" spans="1:18" hidden="1">
      <c r="A2772">
        <v>1</v>
      </c>
      <c r="B2772">
        <v>13</v>
      </c>
      <c r="C2772" t="s">
        <v>38</v>
      </c>
      <c r="D2772">
        <v>2</v>
      </c>
      <c r="E2772">
        <v>2702884.1110881199</v>
      </c>
      <c r="F2772">
        <v>978349.85773481219</v>
      </c>
      <c r="G2772">
        <v>5745008.4253797596</v>
      </c>
      <c r="H2772">
        <v>18114934.016889799</v>
      </c>
      <c r="I2772">
        <v>21240927.624258298</v>
      </c>
      <c r="J2772">
        <v>30272656.038927902</v>
      </c>
      <c r="K2772">
        <v>49211084.817398101</v>
      </c>
      <c r="L2772">
        <v>67104990.981805399</v>
      </c>
      <c r="M2772">
        <v>75139477.898684993</v>
      </c>
      <c r="N2772">
        <v>91002185.374638602</v>
      </c>
      <c r="O2772">
        <v>118687046.517708</v>
      </c>
      <c r="Q2772" t="str">
        <f>VLOOKUP(A2772,Lookup_Tables!$D$2:$E$7,2,FALSE)</f>
        <v>HU</v>
      </c>
      <c r="R2772" t="str">
        <f>IFERROR(VLOOKUP(D2772,Lookup_Tables!$A$2:$B$21,2,FALSE),"All")</f>
        <v>Bridge</v>
      </c>
    </row>
    <row r="2773" spans="1:18" hidden="1">
      <c r="A2773">
        <v>1</v>
      </c>
      <c r="B2773">
        <v>13</v>
      </c>
      <c r="C2773" t="s">
        <v>39</v>
      </c>
      <c r="D2773">
        <v>2</v>
      </c>
      <c r="E2773">
        <v>2556001.65976163</v>
      </c>
      <c r="F2773">
        <v>920142.73657443095</v>
      </c>
      <c r="G2773">
        <v>5386117.1795699596</v>
      </c>
      <c r="H2773">
        <v>16567124.8096925</v>
      </c>
      <c r="I2773">
        <v>19577635.5985987</v>
      </c>
      <c r="J2773">
        <v>29732718.852951001</v>
      </c>
      <c r="K2773">
        <v>46272004.9173356</v>
      </c>
      <c r="L2773">
        <v>63881043.272904702</v>
      </c>
      <c r="M2773">
        <v>69662941.766919598</v>
      </c>
      <c r="N2773">
        <v>90628075.961464703</v>
      </c>
      <c r="O2773">
        <v>118687046.517708</v>
      </c>
      <c r="Q2773" t="str">
        <f>VLOOKUP(A2773,Lookup_Tables!$D$2:$E$7,2,FALSE)</f>
        <v>HU</v>
      </c>
      <c r="R2773" t="str">
        <f>IFERROR(VLOOKUP(D2773,Lookup_Tables!$A$2:$B$21,2,FALSE),"All")</f>
        <v>Bridge</v>
      </c>
    </row>
    <row r="2774" spans="1:18" hidden="1">
      <c r="A2774">
        <v>1</v>
      </c>
      <c r="B2774">
        <v>13</v>
      </c>
      <c r="C2774" t="s">
        <v>38</v>
      </c>
      <c r="D2774">
        <v>3</v>
      </c>
      <c r="E2774">
        <v>491249.64969887398</v>
      </c>
      <c r="F2774">
        <v>168741.85078902321</v>
      </c>
      <c r="G2774">
        <v>905107.06232479506</v>
      </c>
      <c r="H2774">
        <v>3224198.6964440602</v>
      </c>
      <c r="I2774">
        <v>3735958.81923516</v>
      </c>
      <c r="J2774">
        <v>5712381.8426951095</v>
      </c>
      <c r="K2774">
        <v>9692326.0634096004</v>
      </c>
      <c r="L2774">
        <v>13467963.302782901</v>
      </c>
      <c r="M2774">
        <v>14819435.267565001</v>
      </c>
      <c r="N2774">
        <v>21250600.700879101</v>
      </c>
      <c r="O2774">
        <v>26951051.360676501</v>
      </c>
      <c r="Q2774" t="str">
        <f>VLOOKUP(A2774,Lookup_Tables!$D$2:$E$7,2,FALSE)</f>
        <v>HU</v>
      </c>
      <c r="R2774" t="str">
        <f>IFERROR(VLOOKUP(D2774,Lookup_Tables!$A$2:$B$21,2,FALSE),"All")</f>
        <v>Govt Hosp</v>
      </c>
    </row>
    <row r="2775" spans="1:18" hidden="1">
      <c r="A2775">
        <v>1</v>
      </c>
      <c r="B2775">
        <v>13</v>
      </c>
      <c r="C2775" t="s">
        <v>39</v>
      </c>
      <c r="D2775">
        <v>3</v>
      </c>
      <c r="E2775">
        <v>467620.67773358402</v>
      </c>
      <c r="F2775">
        <v>158181.51403554919</v>
      </c>
      <c r="G2775">
        <v>847864.28869974299</v>
      </c>
      <c r="H2775">
        <v>2906321.4424755499</v>
      </c>
      <c r="I2775">
        <v>3579016.3146810001</v>
      </c>
      <c r="J2775">
        <v>5517161.6313952301</v>
      </c>
      <c r="K2775">
        <v>9433031.14294542</v>
      </c>
      <c r="L2775">
        <v>12833883.0941913</v>
      </c>
      <c r="M2775">
        <v>14147306.5035949</v>
      </c>
      <c r="N2775">
        <v>21071579.680307299</v>
      </c>
      <c r="O2775">
        <v>26934766.995748401</v>
      </c>
      <c r="Q2775" t="str">
        <f>VLOOKUP(A2775,Lookup_Tables!$D$2:$E$7,2,FALSE)</f>
        <v>HU</v>
      </c>
      <c r="R2775" t="str">
        <f>IFERROR(VLOOKUP(D2775,Lookup_Tables!$A$2:$B$21,2,FALSE),"All")</f>
        <v>Govt Hosp</v>
      </c>
    </row>
    <row r="2776" spans="1:18" hidden="1">
      <c r="A2776">
        <v>1</v>
      </c>
      <c r="B2776">
        <v>13</v>
      </c>
      <c r="C2776" t="s">
        <v>38</v>
      </c>
      <c r="D2776">
        <v>4</v>
      </c>
      <c r="E2776">
        <v>225986.28766674499</v>
      </c>
      <c r="F2776">
        <v>83480.340650704078</v>
      </c>
      <c r="G2776">
        <v>560211.51313605404</v>
      </c>
      <c r="H2776">
        <v>1458481.19045113</v>
      </c>
      <c r="I2776">
        <v>1720648.89686996</v>
      </c>
      <c r="J2776">
        <v>2520071.0536119398</v>
      </c>
      <c r="K2776">
        <v>3751705.11787144</v>
      </c>
      <c r="L2776">
        <v>5230191.5591165898</v>
      </c>
      <c r="M2776">
        <v>5428783.0067356797</v>
      </c>
      <c r="N2776">
        <v>7215393.2298620502</v>
      </c>
      <c r="O2776">
        <v>8965676.9459031094</v>
      </c>
      <c r="Q2776" t="str">
        <f>VLOOKUP(A2776,Lookup_Tables!$D$2:$E$7,2,FALSE)</f>
        <v>HU</v>
      </c>
      <c r="R2776" t="str">
        <f>IFERROR(VLOOKUP(D2776,Lookup_Tables!$A$2:$B$21,2,FALSE),"All")</f>
        <v>Govt Med Fac</v>
      </c>
    </row>
    <row r="2777" spans="1:18" hidden="1">
      <c r="A2777">
        <v>1</v>
      </c>
      <c r="B2777">
        <v>13</v>
      </c>
      <c r="C2777" t="s">
        <v>39</v>
      </c>
      <c r="D2777">
        <v>4</v>
      </c>
      <c r="E2777">
        <v>212219.883953173</v>
      </c>
      <c r="F2777">
        <v>77856.95447501351</v>
      </c>
      <c r="G2777">
        <v>510676.83575245598</v>
      </c>
      <c r="H2777">
        <v>1348776.97689272</v>
      </c>
      <c r="I2777">
        <v>1582678.92285879</v>
      </c>
      <c r="J2777">
        <v>2384296.3549585701</v>
      </c>
      <c r="K2777">
        <v>3652342.4740684102</v>
      </c>
      <c r="L2777">
        <v>4723513.4869493702</v>
      </c>
      <c r="M2777">
        <v>5365060.7368398197</v>
      </c>
      <c r="N2777">
        <v>7104100.1354900599</v>
      </c>
      <c r="O2777">
        <v>8965676.9459031094</v>
      </c>
      <c r="Q2777" t="str">
        <f>VLOOKUP(A2777,Lookup_Tables!$D$2:$E$7,2,FALSE)</f>
        <v>HU</v>
      </c>
      <c r="R2777" t="str">
        <f>IFERROR(VLOOKUP(D2777,Lookup_Tables!$A$2:$B$21,2,FALSE),"All")</f>
        <v>Govt Med Fac</v>
      </c>
    </row>
    <row r="2778" spans="1:18" hidden="1">
      <c r="A2778">
        <v>1</v>
      </c>
      <c r="B2778">
        <v>13</v>
      </c>
      <c r="C2778" t="s">
        <v>38</v>
      </c>
      <c r="D2778">
        <v>9</v>
      </c>
      <c r="E2778">
        <v>112146.438074847</v>
      </c>
      <c r="F2778">
        <v>38770.269097898956</v>
      </c>
      <c r="G2778">
        <v>213069.273320648</v>
      </c>
      <c r="H2778">
        <v>727853.66642386396</v>
      </c>
      <c r="I2778">
        <v>891608.60963123397</v>
      </c>
      <c r="J2778">
        <v>1284612.7076659</v>
      </c>
      <c r="K2778">
        <v>2122315.2153151198</v>
      </c>
      <c r="L2778">
        <v>3086741.3982216101</v>
      </c>
      <c r="M2778">
        <v>3476986.6380453901</v>
      </c>
      <c r="N2778">
        <v>4462869.2886442896</v>
      </c>
      <c r="O2778">
        <v>5890253.4361254796</v>
      </c>
      <c r="Q2778" t="str">
        <f>VLOOKUP(A2778,Lookup_Tables!$D$2:$E$7,2,FALSE)</f>
        <v>HU</v>
      </c>
      <c r="R2778" t="str">
        <f>IFERROR(VLOOKUP(D2778,Lookup_Tables!$A$2:$B$21,2,FALSE),"All")</f>
        <v>Pub Admin Bldg</v>
      </c>
    </row>
    <row r="2779" spans="1:18" hidden="1">
      <c r="A2779">
        <v>1</v>
      </c>
      <c r="B2779">
        <v>13</v>
      </c>
      <c r="C2779" t="s">
        <v>39</v>
      </c>
      <c r="D2779">
        <v>9</v>
      </c>
      <c r="E2779">
        <v>106758.712374314</v>
      </c>
      <c r="F2779">
        <v>36181.457793941096</v>
      </c>
      <c r="G2779">
        <v>197608.38070357099</v>
      </c>
      <c r="H2779">
        <v>677630.13848488103</v>
      </c>
      <c r="I2779">
        <v>853717.25783412496</v>
      </c>
      <c r="J2779">
        <v>1262454.4811946501</v>
      </c>
      <c r="K2779">
        <v>2063500.8127436701</v>
      </c>
      <c r="L2779">
        <v>2885083.51655734</v>
      </c>
      <c r="M2779">
        <v>3320033.09021811</v>
      </c>
      <c r="N2779">
        <v>4462869.2886442896</v>
      </c>
      <c r="O2779">
        <v>5890253.4361254796</v>
      </c>
      <c r="Q2779" t="str">
        <f>VLOOKUP(A2779,Lookup_Tables!$D$2:$E$7,2,FALSE)</f>
        <v>HU</v>
      </c>
      <c r="R2779" t="str">
        <f>IFERROR(VLOOKUP(D2779,Lookup_Tables!$A$2:$B$21,2,FALSE),"All")</f>
        <v>Pub Admin Bldg</v>
      </c>
    </row>
    <row r="2780" spans="1:18" hidden="1">
      <c r="A2780">
        <v>1</v>
      </c>
      <c r="B2780">
        <v>13</v>
      </c>
      <c r="C2780" t="s">
        <v>38</v>
      </c>
      <c r="D2780">
        <v>10</v>
      </c>
      <c r="E2780">
        <v>2127473.8968879599</v>
      </c>
      <c r="F2780">
        <v>773572.60562555795</v>
      </c>
      <c r="G2780">
        <v>4753292.2831222704</v>
      </c>
      <c r="H2780">
        <v>13611710.084927401</v>
      </c>
      <c r="I2780">
        <v>15858379.6158149</v>
      </c>
      <c r="J2780">
        <v>24271349.425671399</v>
      </c>
      <c r="K2780">
        <v>37855364.868412703</v>
      </c>
      <c r="L2780">
        <v>53490739.8833744</v>
      </c>
      <c r="M2780">
        <v>57521738.741683803</v>
      </c>
      <c r="N2780">
        <v>70431128.224043503</v>
      </c>
      <c r="O2780">
        <v>95558302.130686507</v>
      </c>
      <c r="Q2780" t="str">
        <f>VLOOKUP(A2780,Lookup_Tables!$D$2:$E$7,2,FALSE)</f>
        <v>HU</v>
      </c>
      <c r="R2780" t="str">
        <f>IFERROR(VLOOKUP(D2780,Lookup_Tables!$A$2:$B$21,2,FALSE),"All")</f>
        <v>Pub School</v>
      </c>
    </row>
    <row r="2781" spans="1:18" hidden="1">
      <c r="A2781">
        <v>1</v>
      </c>
      <c r="B2781">
        <v>13</v>
      </c>
      <c r="C2781" t="s">
        <v>39</v>
      </c>
      <c r="D2781">
        <v>10</v>
      </c>
      <c r="E2781">
        <v>2012421.7032773099</v>
      </c>
      <c r="F2781">
        <v>718530.82906997972</v>
      </c>
      <c r="G2781">
        <v>4361904.6008914001</v>
      </c>
      <c r="H2781">
        <v>12866878.9204883</v>
      </c>
      <c r="I2781">
        <v>15129553.1678936</v>
      </c>
      <c r="J2781">
        <v>23390241.851519801</v>
      </c>
      <c r="K2781">
        <v>36428836.531570099</v>
      </c>
      <c r="L2781">
        <v>50499471.784688003</v>
      </c>
      <c r="M2781">
        <v>56613630.182922803</v>
      </c>
      <c r="N2781">
        <v>69338401.866655201</v>
      </c>
      <c r="O2781">
        <v>95558302.130686507</v>
      </c>
      <c r="Q2781" t="str">
        <f>VLOOKUP(A2781,Lookup_Tables!$D$2:$E$7,2,FALSE)</f>
        <v>HU</v>
      </c>
      <c r="R2781" t="str">
        <f>IFERROR(VLOOKUP(D2781,Lookup_Tables!$A$2:$B$21,2,FALSE),"All")</f>
        <v>Pub School</v>
      </c>
    </row>
    <row r="2782" spans="1:18" hidden="1">
      <c r="A2782">
        <v>1</v>
      </c>
      <c r="B2782">
        <v>13</v>
      </c>
      <c r="C2782" t="s">
        <v>38</v>
      </c>
      <c r="D2782">
        <v>11</v>
      </c>
      <c r="E2782">
        <v>5060292.3218610696</v>
      </c>
      <c r="F2782">
        <v>1691729.9340443974</v>
      </c>
      <c r="G2782">
        <v>8705710.8310489096</v>
      </c>
      <c r="H2782">
        <v>32682841.848503102</v>
      </c>
      <c r="I2782">
        <v>39328751.218332201</v>
      </c>
      <c r="J2782">
        <v>61165820.198161699</v>
      </c>
      <c r="K2782">
        <v>101285114.450556</v>
      </c>
      <c r="L2782">
        <v>150178418.43776301</v>
      </c>
      <c r="M2782">
        <v>163038192.47896799</v>
      </c>
      <c r="N2782">
        <v>212528769.637739</v>
      </c>
      <c r="O2782">
        <v>297083450.93781698</v>
      </c>
      <c r="Q2782" t="str">
        <f>VLOOKUP(A2782,Lookup_Tables!$D$2:$E$7,2,FALSE)</f>
        <v>HU</v>
      </c>
      <c r="R2782" t="str">
        <f>IFERROR(VLOOKUP(D2782,Lookup_Tables!$A$2:$B$21,2,FALSE),"All")</f>
        <v>Pub Univ</v>
      </c>
    </row>
    <row r="2783" spans="1:18" hidden="1">
      <c r="A2783">
        <v>1</v>
      </c>
      <c r="B2783">
        <v>13</v>
      </c>
      <c r="C2783" t="s">
        <v>39</v>
      </c>
      <c r="D2783">
        <v>11</v>
      </c>
      <c r="E2783">
        <v>4837828.9373080004</v>
      </c>
      <c r="F2783">
        <v>1625386.5503189242</v>
      </c>
      <c r="G2783">
        <v>8064007.9003476696</v>
      </c>
      <c r="H2783">
        <v>30138770.892145898</v>
      </c>
      <c r="I2783">
        <v>36839095.0080446</v>
      </c>
      <c r="J2783">
        <v>58510707.680263497</v>
      </c>
      <c r="K2783">
        <v>98328388.697824001</v>
      </c>
      <c r="L2783">
        <v>140302733.00263</v>
      </c>
      <c r="M2783">
        <v>154912444.35556099</v>
      </c>
      <c r="N2783">
        <v>212528769.637739</v>
      </c>
      <c r="O2783">
        <v>297083450.93781698</v>
      </c>
      <c r="Q2783" t="str">
        <f>VLOOKUP(A2783,Lookup_Tables!$D$2:$E$7,2,FALSE)</f>
        <v>HU</v>
      </c>
      <c r="R2783" t="str">
        <f>IFERROR(VLOOKUP(D2783,Lookup_Tables!$A$2:$B$21,2,FALSE),"All")</f>
        <v>Pub Univ</v>
      </c>
    </row>
    <row r="2784" spans="1:18" hidden="1">
      <c r="A2784">
        <v>1</v>
      </c>
      <c r="B2784">
        <v>13</v>
      </c>
      <c r="C2784" t="s">
        <v>38</v>
      </c>
      <c r="D2784">
        <v>13</v>
      </c>
      <c r="E2784">
        <v>2446022.6823741398</v>
      </c>
      <c r="F2784">
        <v>848612.89148956537</v>
      </c>
      <c r="G2784">
        <v>4651108.9944964396</v>
      </c>
      <c r="H2784">
        <v>15920813.064841401</v>
      </c>
      <c r="I2784">
        <v>18653448.285444301</v>
      </c>
      <c r="J2784">
        <v>27892426.233166501</v>
      </c>
      <c r="K2784">
        <v>46928395.648805998</v>
      </c>
      <c r="L2784">
        <v>66872291.5468456</v>
      </c>
      <c r="M2784">
        <v>72826366.025005594</v>
      </c>
      <c r="N2784">
        <v>104701207.554406</v>
      </c>
      <c r="O2784">
        <v>132699391.02508099</v>
      </c>
      <c r="Q2784" t="str">
        <f>VLOOKUP(A2784,Lookup_Tables!$D$2:$E$7,2,FALSE)</f>
        <v>HU</v>
      </c>
      <c r="R2784" t="str">
        <f>IFERROR(VLOOKUP(D2784,Lookup_Tables!$A$2:$B$21,2,FALSE),"All")</f>
        <v>Residual Inst</v>
      </c>
    </row>
    <row r="2785" spans="1:18" hidden="1">
      <c r="A2785">
        <v>1</v>
      </c>
      <c r="B2785">
        <v>13</v>
      </c>
      <c r="C2785" t="s">
        <v>39</v>
      </c>
      <c r="D2785">
        <v>13</v>
      </c>
      <c r="E2785">
        <v>2329322.0390586001</v>
      </c>
      <c r="F2785">
        <v>793865.89237241633</v>
      </c>
      <c r="G2785">
        <v>4331579.5291073304</v>
      </c>
      <c r="H2785">
        <v>14529170.8329078</v>
      </c>
      <c r="I2785">
        <v>17765176.753701601</v>
      </c>
      <c r="J2785">
        <v>27178329.278024498</v>
      </c>
      <c r="K2785">
        <v>45647236.578761101</v>
      </c>
      <c r="L2785">
        <v>64509376.561193302</v>
      </c>
      <c r="M2785">
        <v>70236000.722362295</v>
      </c>
      <c r="N2785">
        <v>104130978.75264101</v>
      </c>
      <c r="O2785">
        <v>132699391.02508099</v>
      </c>
      <c r="Q2785" t="str">
        <f>VLOOKUP(A2785,Lookup_Tables!$D$2:$E$7,2,FALSE)</f>
        <v>HU</v>
      </c>
      <c r="R2785" t="str">
        <f>IFERROR(VLOOKUP(D2785,Lookup_Tables!$A$2:$B$21,2,FALSE),"All")</f>
        <v>Residual Inst</v>
      </c>
    </row>
    <row r="2786" spans="1:18" hidden="1">
      <c r="A2786">
        <v>1</v>
      </c>
      <c r="B2786">
        <v>13</v>
      </c>
      <c r="C2786" t="s">
        <v>38</v>
      </c>
      <c r="D2786">
        <v>14</v>
      </c>
      <c r="E2786">
        <v>4626670.17185794</v>
      </c>
      <c r="F2786">
        <v>1601937.430019726</v>
      </c>
      <c r="G2786">
        <v>9082071.6421143804</v>
      </c>
      <c r="H2786">
        <v>28479935.943613101</v>
      </c>
      <c r="I2786">
        <v>33314606.900293302</v>
      </c>
      <c r="J2786">
        <v>53047425.61637</v>
      </c>
      <c r="K2786">
        <v>86347742.511175305</v>
      </c>
      <c r="L2786">
        <v>126100275.675716</v>
      </c>
      <c r="M2786">
        <v>139662915.22606099</v>
      </c>
      <c r="N2786">
        <v>191207326.10076699</v>
      </c>
      <c r="O2786">
        <v>286901060.184075</v>
      </c>
      <c r="Q2786" t="str">
        <f>VLOOKUP(A2786,Lookup_Tables!$D$2:$E$7,2,FALSE)</f>
        <v>HU</v>
      </c>
      <c r="R2786" t="str">
        <f>IFERROR(VLOOKUP(D2786,Lookup_Tables!$A$2:$B$21,2,FALSE),"All")</f>
        <v>Road</v>
      </c>
    </row>
    <row r="2787" spans="1:18" hidden="1">
      <c r="A2787">
        <v>1</v>
      </c>
      <c r="B2787">
        <v>13</v>
      </c>
      <c r="C2787" t="s">
        <v>39</v>
      </c>
      <c r="D2787">
        <v>14</v>
      </c>
      <c r="E2787">
        <v>4423320.8649074696</v>
      </c>
      <c r="F2787">
        <v>1515945.0857253941</v>
      </c>
      <c r="G2787">
        <v>8506251.18371897</v>
      </c>
      <c r="H2787">
        <v>26718693.0175649</v>
      </c>
      <c r="I2787">
        <v>31392066.4448401</v>
      </c>
      <c r="J2787">
        <v>51201571.5640302</v>
      </c>
      <c r="K2787">
        <v>85087434.556881696</v>
      </c>
      <c r="L2787">
        <v>114293851.207195</v>
      </c>
      <c r="M2787">
        <v>139662915.22606099</v>
      </c>
      <c r="N2787">
        <v>186353718.42532301</v>
      </c>
      <c r="O2787">
        <v>282888929.17919803</v>
      </c>
      <c r="Q2787" t="str">
        <f>VLOOKUP(A2787,Lookup_Tables!$D$2:$E$7,2,FALSE)</f>
        <v>HU</v>
      </c>
      <c r="R2787" t="str">
        <f>IFERROR(VLOOKUP(D2787,Lookup_Tables!$A$2:$B$21,2,FALSE),"All")</f>
        <v>Road</v>
      </c>
    </row>
    <row r="2788" spans="1:18" hidden="1">
      <c r="A2788">
        <v>1</v>
      </c>
      <c r="B2788">
        <v>13</v>
      </c>
      <c r="C2788" t="s">
        <v>38</v>
      </c>
      <c r="D2788">
        <v>15</v>
      </c>
      <c r="E2788">
        <v>376557298.41214198</v>
      </c>
      <c r="F2788">
        <v>133767475.60405922</v>
      </c>
      <c r="G2788">
        <v>760184062.19659305</v>
      </c>
      <c r="H2788">
        <v>2521223074.4200902</v>
      </c>
      <c r="I2788">
        <v>2935986611.2104301</v>
      </c>
      <c r="J2788">
        <v>4332833394.6337299</v>
      </c>
      <c r="K2788">
        <v>6959165269.1599903</v>
      </c>
      <c r="L2788">
        <v>9745433102.88097</v>
      </c>
      <c r="M2788">
        <v>10505126464.0163</v>
      </c>
      <c r="N2788">
        <v>14656881620.6287</v>
      </c>
      <c r="O2788">
        <v>17687410536.2131</v>
      </c>
      <c r="Q2788" t="str">
        <f>VLOOKUP(A2788,Lookup_Tables!$D$2:$E$7,2,FALSE)</f>
        <v>HU</v>
      </c>
      <c r="R2788" t="str">
        <f>IFERROR(VLOOKUP(D2788,Lookup_Tables!$A$2:$B$21,2,FALSE),"All")</f>
        <v>All</v>
      </c>
    </row>
    <row r="2789" spans="1:18" hidden="1">
      <c r="A2789">
        <v>1</v>
      </c>
      <c r="B2789">
        <v>13</v>
      </c>
      <c r="C2789" t="s">
        <v>39</v>
      </c>
      <c r="D2789">
        <v>15</v>
      </c>
      <c r="E2789">
        <v>356732653.02111298</v>
      </c>
      <c r="F2789">
        <v>125034181.3269732</v>
      </c>
      <c r="G2789">
        <v>704019709.35689998</v>
      </c>
      <c r="H2789">
        <v>2331003809.8021402</v>
      </c>
      <c r="I2789">
        <v>2757534580.3045502</v>
      </c>
      <c r="J2789">
        <v>4196346065.83144</v>
      </c>
      <c r="K2789">
        <v>6742043708.7064505</v>
      </c>
      <c r="L2789">
        <v>9105063051.7962208</v>
      </c>
      <c r="M2789">
        <v>10013551503.967699</v>
      </c>
      <c r="N2789">
        <v>14656881620.6287</v>
      </c>
      <c r="O2789">
        <v>17687410536.2131</v>
      </c>
      <c r="Q2789" t="str">
        <f>VLOOKUP(A2789,Lookup_Tables!$D$2:$E$7,2,FALSE)</f>
        <v>HU</v>
      </c>
      <c r="R2789" t="str">
        <f>IFERROR(VLOOKUP(D2789,Lookup_Tables!$A$2:$B$21,2,FALSE),"All")</f>
        <v>All</v>
      </c>
    </row>
    <row r="2790" spans="1:18" hidden="1">
      <c r="A2790">
        <v>1</v>
      </c>
      <c r="B2790">
        <v>13</v>
      </c>
      <c r="C2790" t="s">
        <v>38</v>
      </c>
      <c r="D2790">
        <v>16</v>
      </c>
      <c r="E2790">
        <v>17941546.411762599</v>
      </c>
      <c r="F2790">
        <v>6332798.6962333452</v>
      </c>
      <c r="G2790">
        <v>35472920.6279082</v>
      </c>
      <c r="H2790">
        <v>116732450.209401</v>
      </c>
      <c r="I2790">
        <v>136070428.85650799</v>
      </c>
      <c r="J2790">
        <v>202444544.42718801</v>
      </c>
      <c r="K2790">
        <v>335612698.74752003</v>
      </c>
      <c r="L2790">
        <v>470778524.051696</v>
      </c>
      <c r="M2790">
        <v>527667420.15880901</v>
      </c>
      <c r="N2790">
        <v>723145033.36296594</v>
      </c>
      <c r="O2790">
        <v>936116487.09015</v>
      </c>
      <c r="Q2790" t="str">
        <f>VLOOKUP(A2790,Lookup_Tables!$D$2:$E$7,2,FALSE)</f>
        <v>HU</v>
      </c>
      <c r="R2790" t="str">
        <f>IFERROR(VLOOKUP(D2790,Lookup_Tables!$A$2:$B$21,2,FALSE),"All")</f>
        <v>Government_Loss</v>
      </c>
    </row>
    <row r="2791" spans="1:18" hidden="1">
      <c r="A2791">
        <v>1</v>
      </c>
      <c r="B2791">
        <v>13</v>
      </c>
      <c r="C2791" t="s">
        <v>39</v>
      </c>
      <c r="D2791">
        <v>16</v>
      </c>
      <c r="E2791">
        <v>17072961.502828799</v>
      </c>
      <c r="F2791">
        <v>5890471.8729877211</v>
      </c>
      <c r="G2791">
        <v>33060508.016041499</v>
      </c>
      <c r="H2791">
        <v>108098432.32817601</v>
      </c>
      <c r="I2791">
        <v>129993353.000901</v>
      </c>
      <c r="J2791">
        <v>196539805.421662</v>
      </c>
      <c r="K2791">
        <v>327804674.41319603</v>
      </c>
      <c r="L2791">
        <v>439457061.72482997</v>
      </c>
      <c r="M2791">
        <v>522182236.37967402</v>
      </c>
      <c r="N2791">
        <v>723145033.36296594</v>
      </c>
      <c r="O2791">
        <v>933570305.53206098</v>
      </c>
      <c r="Q2791" t="str">
        <f>VLOOKUP(A2791,Lookup_Tables!$D$2:$E$7,2,FALSE)</f>
        <v>HU</v>
      </c>
      <c r="R2791" t="str">
        <f>IFERROR(VLOOKUP(D2791,Lookup_Tables!$A$2:$B$21,2,FALSE),"All")</f>
        <v>Government_Loss</v>
      </c>
    </row>
    <row r="2792" spans="1:18" hidden="1">
      <c r="A2792">
        <v>1</v>
      </c>
      <c r="B2792">
        <v>13</v>
      </c>
      <c r="C2792" t="s">
        <v>38</v>
      </c>
      <c r="D2792">
        <v>17</v>
      </c>
      <c r="E2792">
        <v>64995888.435979597</v>
      </c>
      <c r="F2792">
        <v>23235663.870262712</v>
      </c>
      <c r="G2792">
        <v>131660645.370865</v>
      </c>
      <c r="H2792">
        <v>433765137.04899001</v>
      </c>
      <c r="I2792">
        <v>504864252.21315199</v>
      </c>
      <c r="J2792">
        <v>742682679.46875298</v>
      </c>
      <c r="K2792">
        <v>1196190998.22697</v>
      </c>
      <c r="L2792">
        <v>1672842931.86919</v>
      </c>
      <c r="M2792">
        <v>1801413882.11853</v>
      </c>
      <c r="N2792">
        <v>2509330392.6220102</v>
      </c>
      <c r="O2792">
        <v>3044512262.7427702</v>
      </c>
      <c r="Q2792" t="str">
        <f>VLOOKUP(A2792,Lookup_Tables!$D$2:$E$7,2,FALSE)</f>
        <v>HU</v>
      </c>
      <c r="R2792" t="str">
        <f>IFERROR(VLOOKUP(D2792,Lookup_Tables!$A$2:$B$21,2,FALSE),"All")</f>
        <v>Emergency_Loss</v>
      </c>
    </row>
    <row r="2793" spans="1:18" hidden="1">
      <c r="A2793">
        <v>1</v>
      </c>
      <c r="B2793">
        <v>13</v>
      </c>
      <c r="C2793" t="s">
        <v>39</v>
      </c>
      <c r="D2793">
        <v>17</v>
      </c>
      <c r="E2793">
        <v>61532008.396893598</v>
      </c>
      <c r="F2793">
        <v>21648981.099507764</v>
      </c>
      <c r="G2793">
        <v>122289122.796872</v>
      </c>
      <c r="H2793">
        <v>399681815.841636</v>
      </c>
      <c r="I2793">
        <v>471044198.34499198</v>
      </c>
      <c r="J2793">
        <v>720891698.817958</v>
      </c>
      <c r="K2793">
        <v>1160187159.5466399</v>
      </c>
      <c r="L2793">
        <v>1557235686.2107201</v>
      </c>
      <c r="M2793">
        <v>1739807144.8745201</v>
      </c>
      <c r="N2793">
        <v>2509330392.6220102</v>
      </c>
      <c r="O2793">
        <v>3044512262.7427702</v>
      </c>
      <c r="Q2793" t="str">
        <f>VLOOKUP(A2793,Lookup_Tables!$D$2:$E$7,2,FALSE)</f>
        <v>HU</v>
      </c>
      <c r="R2793" t="str">
        <f>IFERROR(VLOOKUP(D2793,Lookup_Tables!$A$2:$B$21,2,FALSE),"All")</f>
        <v>Emergency_Loss</v>
      </c>
    </row>
    <row r="2794" spans="1:18" hidden="1">
      <c r="A2794">
        <v>1</v>
      </c>
      <c r="B2794">
        <v>13</v>
      </c>
      <c r="C2794" t="s">
        <v>38</v>
      </c>
      <c r="D2794">
        <v>18</v>
      </c>
      <c r="E2794">
        <v>82937434.847742796</v>
      </c>
      <c r="F2794">
        <v>29695623.771661445</v>
      </c>
      <c r="G2794">
        <v>169076974.664157</v>
      </c>
      <c r="H2794">
        <v>552247295.62831497</v>
      </c>
      <c r="I2794">
        <v>636102818.689008</v>
      </c>
      <c r="J2794">
        <v>943735056.12548006</v>
      </c>
      <c r="K2794">
        <v>1509003987.19732</v>
      </c>
      <c r="L2794">
        <v>2151264883.1749701</v>
      </c>
      <c r="M2794">
        <v>2259647070.4895601</v>
      </c>
      <c r="N2794">
        <v>3232475425.9849701</v>
      </c>
      <c r="O2794">
        <v>4048768374.9943399</v>
      </c>
      <c r="Q2794" t="str">
        <f>VLOOKUP(A2794,Lookup_Tables!$D$2:$E$7,2,FALSE)</f>
        <v>HU</v>
      </c>
      <c r="R2794" t="str">
        <f>IFERROR(VLOOKUP(D2794,Lookup_Tables!$A$2:$B$21,2,FALSE),"All")</f>
        <v>Govt_Plus_Emergency</v>
      </c>
    </row>
    <row r="2795" spans="1:18" hidden="1">
      <c r="A2795">
        <v>1</v>
      </c>
      <c r="B2795">
        <v>13</v>
      </c>
      <c r="C2795" t="s">
        <v>39</v>
      </c>
      <c r="D2795">
        <v>18</v>
      </c>
      <c r="E2795">
        <v>78598894.4761547</v>
      </c>
      <c r="F2795">
        <v>27790288.751355104</v>
      </c>
      <c r="G2795">
        <v>155683215.584151</v>
      </c>
      <c r="H2795">
        <v>502230382.045623</v>
      </c>
      <c r="I2795">
        <v>593140869.86190903</v>
      </c>
      <c r="J2795">
        <v>912347046.74219203</v>
      </c>
      <c r="K2795">
        <v>1475102020.61498</v>
      </c>
      <c r="L2795">
        <v>2005225504.59904</v>
      </c>
      <c r="M2795">
        <v>2212707869.1236901</v>
      </c>
      <c r="N2795">
        <v>3232475425.9849701</v>
      </c>
      <c r="O2795">
        <v>4048768374.9943399</v>
      </c>
      <c r="Q2795" t="str">
        <f>VLOOKUP(A2795,Lookup_Tables!$D$2:$E$7,2,FALSE)</f>
        <v>HU</v>
      </c>
      <c r="R2795" t="str">
        <f>IFERROR(VLOOKUP(D2795,Lookup_Tables!$A$2:$B$21,2,FALSE),"All")</f>
        <v>Govt_Plus_Emergency</v>
      </c>
    </row>
    <row r="2796" spans="1:18" hidden="1">
      <c r="A2796">
        <v>1</v>
      </c>
      <c r="B2796">
        <v>14</v>
      </c>
      <c r="C2796" t="s">
        <v>38</v>
      </c>
      <c r="D2796">
        <v>0</v>
      </c>
      <c r="E2796">
        <v>88480442.507489294</v>
      </c>
      <c r="F2796">
        <v>28396416.488419726</v>
      </c>
      <c r="G2796">
        <v>145591605.10987201</v>
      </c>
      <c r="H2796">
        <v>486771799.757927</v>
      </c>
      <c r="I2796">
        <v>572085706.49021196</v>
      </c>
      <c r="J2796">
        <v>1021820774.4443001</v>
      </c>
      <c r="K2796">
        <v>1669888416.8584099</v>
      </c>
      <c r="L2796">
        <v>3021486865.9163098</v>
      </c>
      <c r="M2796">
        <v>3414472251.8713498</v>
      </c>
      <c r="N2796">
        <v>4929972240.1521902</v>
      </c>
      <c r="O2796">
        <v>7127521806.7216797</v>
      </c>
      <c r="Q2796" t="str">
        <f>VLOOKUP(A2796,Lookup_Tables!$D$2:$E$7,2,FALSE)</f>
        <v>HU</v>
      </c>
      <c r="R2796" t="str">
        <f>IFERROR(VLOOKUP(D2796,Lookup_Tables!$A$2:$B$21,2,FALSE),"All")</f>
        <v>Private Assets</v>
      </c>
    </row>
    <row r="2797" spans="1:18" hidden="1">
      <c r="A2797">
        <v>1</v>
      </c>
      <c r="B2797">
        <v>14</v>
      </c>
      <c r="C2797" t="s">
        <v>39</v>
      </c>
      <c r="D2797">
        <v>0</v>
      </c>
      <c r="E2797">
        <v>84509836.496015906</v>
      </c>
      <c r="F2797">
        <v>27693834.349191725</v>
      </c>
      <c r="G2797">
        <v>136548267.707118</v>
      </c>
      <c r="H2797">
        <v>462304875.00105703</v>
      </c>
      <c r="I2797">
        <v>535352711.97746402</v>
      </c>
      <c r="J2797">
        <v>922665639.39331806</v>
      </c>
      <c r="K2797">
        <v>1633463021.5553501</v>
      </c>
      <c r="L2797">
        <v>2944097034.2922401</v>
      </c>
      <c r="M2797">
        <v>3377374703.75459</v>
      </c>
      <c r="N2797">
        <v>4426667558.6009798</v>
      </c>
      <c r="O2797">
        <v>6883552166.0710001</v>
      </c>
      <c r="Q2797" t="str">
        <f>VLOOKUP(A2797,Lookup_Tables!$D$2:$E$7,2,FALSE)</f>
        <v>HU</v>
      </c>
      <c r="R2797" t="str">
        <f>IFERROR(VLOOKUP(D2797,Lookup_Tables!$A$2:$B$21,2,FALSE),"All")</f>
        <v>Private Assets</v>
      </c>
    </row>
    <row r="2798" spans="1:18" hidden="1">
      <c r="A2798">
        <v>1</v>
      </c>
      <c r="B2798">
        <v>14</v>
      </c>
      <c r="C2798" t="s">
        <v>38</v>
      </c>
      <c r="D2798">
        <v>1</v>
      </c>
      <c r="E2798">
        <v>30332.0379615276</v>
      </c>
      <c r="F2798">
        <v>10071.55399880082</v>
      </c>
      <c r="G2798">
        <v>45530.369427511403</v>
      </c>
      <c r="H2798">
        <v>166006.32549352801</v>
      </c>
      <c r="I2798">
        <v>203130.23744000401</v>
      </c>
      <c r="J2798">
        <v>336495.47196139302</v>
      </c>
      <c r="K2798">
        <v>580674.79698796105</v>
      </c>
      <c r="L2798">
        <v>1002483.54884385</v>
      </c>
      <c r="M2798">
        <v>1175634.59219997</v>
      </c>
      <c r="N2798">
        <v>1866839.3861449501</v>
      </c>
      <c r="O2798">
        <v>2224629.0943897502</v>
      </c>
      <c r="Q2798" t="str">
        <f>VLOOKUP(A2798,Lookup_Tables!$D$2:$E$7,2,FALSE)</f>
        <v>HU</v>
      </c>
      <c r="R2798" t="str">
        <f>IFERROR(VLOOKUP(D2798,Lookup_Tables!$A$2:$B$21,2,FALSE),"All")</f>
        <v>Airport</v>
      </c>
    </row>
    <row r="2799" spans="1:18" hidden="1">
      <c r="A2799">
        <v>1</v>
      </c>
      <c r="B2799">
        <v>14</v>
      </c>
      <c r="C2799" t="s">
        <v>39</v>
      </c>
      <c r="D2799">
        <v>1</v>
      </c>
      <c r="E2799">
        <v>29190.375059371599</v>
      </c>
      <c r="F2799">
        <v>9732.3575549292109</v>
      </c>
      <c r="G2799">
        <v>42587.739305183299</v>
      </c>
      <c r="H2799">
        <v>159702.48691030801</v>
      </c>
      <c r="I2799">
        <v>195704.802301638</v>
      </c>
      <c r="J2799">
        <v>318843.02830054599</v>
      </c>
      <c r="K2799">
        <v>555175.27065923996</v>
      </c>
      <c r="L2799">
        <v>992536.99757812906</v>
      </c>
      <c r="M2799">
        <v>1159244.7129152699</v>
      </c>
      <c r="N2799">
        <v>1728710.50194847</v>
      </c>
      <c r="O2799">
        <v>2224629.0943897502</v>
      </c>
      <c r="Q2799" t="str">
        <f>VLOOKUP(A2799,Lookup_Tables!$D$2:$E$7,2,FALSE)</f>
        <v>HU</v>
      </c>
      <c r="R2799" t="str">
        <f>IFERROR(VLOOKUP(D2799,Lookup_Tables!$A$2:$B$21,2,FALSE),"All")</f>
        <v>Airport</v>
      </c>
    </row>
    <row r="2800" spans="1:18" hidden="1">
      <c r="A2800">
        <v>1</v>
      </c>
      <c r="B2800">
        <v>14</v>
      </c>
      <c r="C2800" t="s">
        <v>38</v>
      </c>
      <c r="D2800">
        <v>2</v>
      </c>
      <c r="E2800">
        <v>2369393.0386382402</v>
      </c>
      <c r="F2800">
        <v>780024.55445349007</v>
      </c>
      <c r="G2800">
        <v>3751243.6543421498</v>
      </c>
      <c r="H2800">
        <v>13566815.682541899</v>
      </c>
      <c r="I2800">
        <v>16409268.5775827</v>
      </c>
      <c r="J2800">
        <v>28652453.311459798</v>
      </c>
      <c r="K2800">
        <v>47149907.441264302</v>
      </c>
      <c r="L2800">
        <v>82479170.106733099</v>
      </c>
      <c r="M2800">
        <v>89530131.512569994</v>
      </c>
      <c r="N2800">
        <v>112630618.216286</v>
      </c>
      <c r="O2800">
        <v>158614067.14526999</v>
      </c>
      <c r="Q2800" t="str">
        <f>VLOOKUP(A2800,Lookup_Tables!$D$2:$E$7,2,FALSE)</f>
        <v>HU</v>
      </c>
      <c r="R2800" t="str">
        <f>IFERROR(VLOOKUP(D2800,Lookup_Tables!$A$2:$B$21,2,FALSE),"All")</f>
        <v>Bridge</v>
      </c>
    </row>
    <row r="2801" spans="1:18" hidden="1">
      <c r="A2801">
        <v>1</v>
      </c>
      <c r="B2801">
        <v>14</v>
      </c>
      <c r="C2801" t="s">
        <v>39</v>
      </c>
      <c r="D2801">
        <v>2</v>
      </c>
      <c r="E2801">
        <v>2267849.84272169</v>
      </c>
      <c r="F2801">
        <v>738578.14266054146</v>
      </c>
      <c r="G2801">
        <v>3505655.9264856498</v>
      </c>
      <c r="H2801">
        <v>13125429.1089573</v>
      </c>
      <c r="I2801">
        <v>15629109.870706201</v>
      </c>
      <c r="J2801">
        <v>26970138.390532799</v>
      </c>
      <c r="K2801">
        <v>46320075.680554301</v>
      </c>
      <c r="L2801">
        <v>78857816.662532106</v>
      </c>
      <c r="M2801">
        <v>89056013.286060601</v>
      </c>
      <c r="N2801">
        <v>112527202.89280701</v>
      </c>
      <c r="O2801">
        <v>152242552.04625401</v>
      </c>
      <c r="Q2801" t="str">
        <f>VLOOKUP(A2801,Lookup_Tables!$D$2:$E$7,2,FALSE)</f>
        <v>HU</v>
      </c>
      <c r="R2801" t="str">
        <f>IFERROR(VLOOKUP(D2801,Lookup_Tables!$A$2:$B$21,2,FALSE),"All")</f>
        <v>Bridge</v>
      </c>
    </row>
    <row r="2802" spans="1:18" hidden="1">
      <c r="A2802">
        <v>1</v>
      </c>
      <c r="B2802">
        <v>14</v>
      </c>
      <c r="C2802" t="s">
        <v>38</v>
      </c>
      <c r="D2802">
        <v>3</v>
      </c>
      <c r="E2802">
        <v>44254.437662661701</v>
      </c>
      <c r="F2802">
        <v>15353.676565078891</v>
      </c>
      <c r="G2802">
        <v>68832.016673231396</v>
      </c>
      <c r="H2802">
        <v>253220.77100864099</v>
      </c>
      <c r="I2802">
        <v>309728.956825584</v>
      </c>
      <c r="J2802">
        <v>481803.82038211502</v>
      </c>
      <c r="K2802">
        <v>761359.47154641896</v>
      </c>
      <c r="L2802">
        <v>1301374.1741953299</v>
      </c>
      <c r="M2802">
        <v>1489595.94735516</v>
      </c>
      <c r="N2802">
        <v>2292162.5229803901</v>
      </c>
      <c r="O2802">
        <v>3755418.2343782</v>
      </c>
      <c r="Q2802" t="str">
        <f>VLOOKUP(A2802,Lookup_Tables!$D$2:$E$7,2,FALSE)</f>
        <v>HU</v>
      </c>
      <c r="R2802" t="str">
        <f>IFERROR(VLOOKUP(D2802,Lookup_Tables!$A$2:$B$21,2,FALSE),"All")</f>
        <v>Govt Hosp</v>
      </c>
    </row>
    <row r="2803" spans="1:18" hidden="1">
      <c r="A2803">
        <v>1</v>
      </c>
      <c r="B2803">
        <v>14</v>
      </c>
      <c r="C2803" t="s">
        <v>39</v>
      </c>
      <c r="D2803">
        <v>3</v>
      </c>
      <c r="E2803">
        <v>42478.441042735802</v>
      </c>
      <c r="F2803">
        <v>14566.262447993788</v>
      </c>
      <c r="G2803">
        <v>63730.901968121303</v>
      </c>
      <c r="H2803">
        <v>239623.605700513</v>
      </c>
      <c r="I2803">
        <v>295704.40968022897</v>
      </c>
      <c r="J2803">
        <v>462686.92247912497</v>
      </c>
      <c r="K2803">
        <v>730347.93827844004</v>
      </c>
      <c r="L2803">
        <v>1294148.9698626399</v>
      </c>
      <c r="M2803">
        <v>1468771.0239438501</v>
      </c>
      <c r="N2803">
        <v>2290038.0200901902</v>
      </c>
      <c r="O2803">
        <v>3747770.5424936302</v>
      </c>
      <c r="Q2803" t="str">
        <f>VLOOKUP(A2803,Lookup_Tables!$D$2:$E$7,2,FALSE)</f>
        <v>HU</v>
      </c>
      <c r="R2803" t="str">
        <f>IFERROR(VLOOKUP(D2803,Lookup_Tables!$A$2:$B$21,2,FALSE),"All")</f>
        <v>Govt Hosp</v>
      </c>
    </row>
    <row r="2804" spans="1:18" hidden="1">
      <c r="A2804">
        <v>1</v>
      </c>
      <c r="B2804">
        <v>14</v>
      </c>
      <c r="C2804" t="s">
        <v>38</v>
      </c>
      <c r="D2804">
        <v>4</v>
      </c>
      <c r="E2804">
        <v>383490.37057400699</v>
      </c>
      <c r="F2804">
        <v>124574.61725809047</v>
      </c>
      <c r="G2804">
        <v>642058.89382142597</v>
      </c>
      <c r="H2804">
        <v>2190508.2865388999</v>
      </c>
      <c r="I2804">
        <v>2691735.5607164698</v>
      </c>
      <c r="J2804">
        <v>4633408.4531621197</v>
      </c>
      <c r="K2804">
        <v>7533072.9631742602</v>
      </c>
      <c r="L2804">
        <v>12687657.144978199</v>
      </c>
      <c r="M2804">
        <v>14085514.8400678</v>
      </c>
      <c r="N2804">
        <v>19393263.132100798</v>
      </c>
      <c r="O2804">
        <v>25647625.999535799</v>
      </c>
      <c r="Q2804" t="str">
        <f>VLOOKUP(A2804,Lookup_Tables!$D$2:$E$7,2,FALSE)</f>
        <v>HU</v>
      </c>
      <c r="R2804" t="str">
        <f>IFERROR(VLOOKUP(D2804,Lookup_Tables!$A$2:$B$21,2,FALSE),"All")</f>
        <v>Govt Med Fac</v>
      </c>
    </row>
    <row r="2805" spans="1:18" hidden="1">
      <c r="A2805">
        <v>1</v>
      </c>
      <c r="B2805">
        <v>14</v>
      </c>
      <c r="C2805" t="s">
        <v>39</v>
      </c>
      <c r="D2805">
        <v>4</v>
      </c>
      <c r="E2805">
        <v>366104.23537328403</v>
      </c>
      <c r="F2805">
        <v>119503.45612683316</v>
      </c>
      <c r="G2805">
        <v>603147.08650397905</v>
      </c>
      <c r="H2805">
        <v>2119893.9347734498</v>
      </c>
      <c r="I2805">
        <v>2558316.5505977902</v>
      </c>
      <c r="J2805">
        <v>4212346.9676598599</v>
      </c>
      <c r="K2805">
        <v>7328944.2302423799</v>
      </c>
      <c r="L2805">
        <v>12543405.174350001</v>
      </c>
      <c r="M2805">
        <v>14085514.8400678</v>
      </c>
      <c r="N2805">
        <v>17210819.251894001</v>
      </c>
      <c r="O2805">
        <v>25474997.0103039</v>
      </c>
      <c r="Q2805" t="str">
        <f>VLOOKUP(A2805,Lookup_Tables!$D$2:$E$7,2,FALSE)</f>
        <v>HU</v>
      </c>
      <c r="R2805" t="str">
        <f>IFERROR(VLOOKUP(D2805,Lookup_Tables!$A$2:$B$21,2,FALSE),"All")</f>
        <v>Govt Med Fac</v>
      </c>
    </row>
    <row r="2806" spans="1:18" hidden="1">
      <c r="A2806">
        <v>1</v>
      </c>
      <c r="B2806">
        <v>14</v>
      </c>
      <c r="C2806" t="s">
        <v>38</v>
      </c>
      <c r="D2806">
        <v>6</v>
      </c>
      <c r="E2806">
        <v>714472.28361054906</v>
      </c>
      <c r="F2806">
        <v>230540.50157212949</v>
      </c>
      <c r="G2806">
        <v>1054310.8166995</v>
      </c>
      <c r="H2806">
        <v>3957605.6779811899</v>
      </c>
      <c r="I2806">
        <v>4861422.8557600798</v>
      </c>
      <c r="J2806">
        <v>8578694.4546622001</v>
      </c>
      <c r="K2806">
        <v>14424634.8766845</v>
      </c>
      <c r="L2806">
        <v>24987489.838116299</v>
      </c>
      <c r="M2806">
        <v>27866572.873513401</v>
      </c>
      <c r="N2806">
        <v>38088795.5556297</v>
      </c>
      <c r="O2806">
        <v>52750576.715013899</v>
      </c>
      <c r="Q2806" t="str">
        <f>VLOOKUP(A2806,Lookup_Tables!$D$2:$E$7,2,FALSE)</f>
        <v>HU</v>
      </c>
      <c r="R2806" t="str">
        <f>IFERROR(VLOOKUP(D2806,Lookup_Tables!$A$2:$B$21,2,FALSE),"All")</f>
        <v>Port</v>
      </c>
    </row>
    <row r="2807" spans="1:18" hidden="1">
      <c r="A2807">
        <v>1</v>
      </c>
      <c r="B2807">
        <v>14</v>
      </c>
      <c r="C2807" t="s">
        <v>39</v>
      </c>
      <c r="D2807">
        <v>6</v>
      </c>
      <c r="E2807">
        <v>685454.71604384296</v>
      </c>
      <c r="F2807">
        <v>223837.07333422091</v>
      </c>
      <c r="G2807">
        <v>993152.52459581697</v>
      </c>
      <c r="H2807">
        <v>3742765.26426011</v>
      </c>
      <c r="I2807">
        <v>4593371.5757108601</v>
      </c>
      <c r="J2807">
        <v>8023328.2471894501</v>
      </c>
      <c r="K2807">
        <v>14163830.6750763</v>
      </c>
      <c r="L2807">
        <v>24561149.0219253</v>
      </c>
      <c r="M2807">
        <v>27756018.882136401</v>
      </c>
      <c r="N2807">
        <v>35569794.827026397</v>
      </c>
      <c r="O2807">
        <v>49136353.837514699</v>
      </c>
      <c r="Q2807" t="str">
        <f>VLOOKUP(A2807,Lookup_Tables!$D$2:$E$7,2,FALSE)</f>
        <v>HU</v>
      </c>
      <c r="R2807" t="str">
        <f>IFERROR(VLOOKUP(D2807,Lookup_Tables!$A$2:$B$21,2,FALSE),"All")</f>
        <v>Port</v>
      </c>
    </row>
    <row r="2808" spans="1:18" hidden="1">
      <c r="A2808">
        <v>1</v>
      </c>
      <c r="B2808">
        <v>14</v>
      </c>
      <c r="C2808" t="s">
        <v>38</v>
      </c>
      <c r="D2808">
        <v>9</v>
      </c>
      <c r="E2808">
        <v>19459.6509315888</v>
      </c>
      <c r="F2808">
        <v>6112.2730931667265</v>
      </c>
      <c r="G2808">
        <v>21195.2829220397</v>
      </c>
      <c r="H2808">
        <v>101675.908233975</v>
      </c>
      <c r="I2808">
        <v>128602.457232407</v>
      </c>
      <c r="J2808">
        <v>221057.458103702</v>
      </c>
      <c r="K2808">
        <v>415453.01730511501</v>
      </c>
      <c r="L2808">
        <v>773106.51739380299</v>
      </c>
      <c r="M2808">
        <v>863587.90231535502</v>
      </c>
      <c r="N2808">
        <v>1272909.9773469099</v>
      </c>
      <c r="O2808">
        <v>1622090.1679289101</v>
      </c>
      <c r="Q2808" t="str">
        <f>VLOOKUP(A2808,Lookup_Tables!$D$2:$E$7,2,FALSE)</f>
        <v>HU</v>
      </c>
      <c r="R2808" t="str">
        <f>IFERROR(VLOOKUP(D2808,Lookup_Tables!$A$2:$B$21,2,FALSE),"All")</f>
        <v>Pub Admin Bldg</v>
      </c>
    </row>
    <row r="2809" spans="1:18" hidden="1">
      <c r="A2809">
        <v>1</v>
      </c>
      <c r="B2809">
        <v>14</v>
      </c>
      <c r="C2809" t="s">
        <v>39</v>
      </c>
      <c r="D2809">
        <v>9</v>
      </c>
      <c r="E2809">
        <v>18908.866821003299</v>
      </c>
      <c r="F2809">
        <v>5838.3389287103</v>
      </c>
      <c r="G2809">
        <v>20273.037777643101</v>
      </c>
      <c r="H2809">
        <v>97503.3389512539</v>
      </c>
      <c r="I2809">
        <v>122887.304048452</v>
      </c>
      <c r="J2809">
        <v>213407.15606612701</v>
      </c>
      <c r="K2809">
        <v>408440.03132802999</v>
      </c>
      <c r="L2809">
        <v>773106.51739380299</v>
      </c>
      <c r="M2809">
        <v>863587.90231535502</v>
      </c>
      <c r="N2809">
        <v>1267272.64237733</v>
      </c>
      <c r="O2809">
        <v>1621799.3815566499</v>
      </c>
      <c r="Q2809" t="str">
        <f>VLOOKUP(A2809,Lookup_Tables!$D$2:$E$7,2,FALSE)</f>
        <v>HU</v>
      </c>
      <c r="R2809" t="str">
        <f>IFERROR(VLOOKUP(D2809,Lookup_Tables!$A$2:$B$21,2,FALSE),"All")</f>
        <v>Pub Admin Bldg</v>
      </c>
    </row>
    <row r="2810" spans="1:18" hidden="1">
      <c r="A2810">
        <v>1</v>
      </c>
      <c r="B2810">
        <v>14</v>
      </c>
      <c r="C2810" t="s">
        <v>38</v>
      </c>
      <c r="D2810">
        <v>10</v>
      </c>
      <c r="E2810">
        <v>3273313.7609377499</v>
      </c>
      <c r="F2810">
        <v>1048278.9919107212</v>
      </c>
      <c r="G2810">
        <v>5381119.47792322</v>
      </c>
      <c r="H2810">
        <v>19864151.049664699</v>
      </c>
      <c r="I2810">
        <v>23867085.551979002</v>
      </c>
      <c r="J2810">
        <v>42240754.101214901</v>
      </c>
      <c r="K2810">
        <v>66797021.844065003</v>
      </c>
      <c r="L2810">
        <v>106981162.346425</v>
      </c>
      <c r="M2810">
        <v>118359451.237959</v>
      </c>
      <c r="N2810">
        <v>155296268.07629201</v>
      </c>
      <c r="O2810">
        <v>196123149.53949001</v>
      </c>
      <c r="Q2810" t="str">
        <f>VLOOKUP(A2810,Lookup_Tables!$D$2:$E$7,2,FALSE)</f>
        <v>HU</v>
      </c>
      <c r="R2810" t="str">
        <f>IFERROR(VLOOKUP(D2810,Lookup_Tables!$A$2:$B$21,2,FALSE),"All")</f>
        <v>Pub School</v>
      </c>
    </row>
    <row r="2811" spans="1:18" hidden="1">
      <c r="A2811">
        <v>1</v>
      </c>
      <c r="B2811">
        <v>14</v>
      </c>
      <c r="C2811" t="s">
        <v>39</v>
      </c>
      <c r="D2811">
        <v>10</v>
      </c>
      <c r="E2811">
        <v>3130887.9639552501</v>
      </c>
      <c r="F2811">
        <v>1007533.8336850055</v>
      </c>
      <c r="G2811">
        <v>5126479.89577612</v>
      </c>
      <c r="H2811">
        <v>19145257.8606355</v>
      </c>
      <c r="I2811">
        <v>22842249.069357902</v>
      </c>
      <c r="J2811">
        <v>38991866.736474201</v>
      </c>
      <c r="K2811">
        <v>63866358.6144045</v>
      </c>
      <c r="L2811">
        <v>105192802.75986101</v>
      </c>
      <c r="M2811">
        <v>118359451.237959</v>
      </c>
      <c r="N2811">
        <v>145850596.496555</v>
      </c>
      <c r="O2811">
        <v>186554213.348874</v>
      </c>
      <c r="Q2811" t="str">
        <f>VLOOKUP(A2811,Lookup_Tables!$D$2:$E$7,2,FALSE)</f>
        <v>HU</v>
      </c>
      <c r="R2811" t="str">
        <f>IFERROR(VLOOKUP(D2811,Lookup_Tables!$A$2:$B$21,2,FALSE),"All")</f>
        <v>Pub School</v>
      </c>
    </row>
    <row r="2812" spans="1:18" hidden="1">
      <c r="A2812">
        <v>1</v>
      </c>
      <c r="B2812">
        <v>14</v>
      </c>
      <c r="C2812" t="s">
        <v>38</v>
      </c>
      <c r="D2812">
        <v>11</v>
      </c>
      <c r="E2812">
        <v>1514802.73389513</v>
      </c>
      <c r="F2812">
        <v>478413.33234228566</v>
      </c>
      <c r="G2812">
        <v>1637573.5481329099</v>
      </c>
      <c r="H2812">
        <v>7832065.9812074797</v>
      </c>
      <c r="I2812">
        <v>9998475.9330318905</v>
      </c>
      <c r="J2812">
        <v>17433904.853536502</v>
      </c>
      <c r="K2812">
        <v>32182469.454135198</v>
      </c>
      <c r="L2812">
        <v>59828610.663850799</v>
      </c>
      <c r="M2812">
        <v>67243879.237796798</v>
      </c>
      <c r="N2812">
        <v>97595451.258519799</v>
      </c>
      <c r="O2812">
        <v>125444994.033756</v>
      </c>
      <c r="Q2812" t="str">
        <f>VLOOKUP(A2812,Lookup_Tables!$D$2:$E$7,2,FALSE)</f>
        <v>HU</v>
      </c>
      <c r="R2812" t="str">
        <f>IFERROR(VLOOKUP(D2812,Lookup_Tables!$A$2:$B$21,2,FALSE),"All")</f>
        <v>Pub Univ</v>
      </c>
    </row>
    <row r="2813" spans="1:18" hidden="1">
      <c r="A2813">
        <v>1</v>
      </c>
      <c r="B2813">
        <v>14</v>
      </c>
      <c r="C2813" t="s">
        <v>39</v>
      </c>
      <c r="D2813">
        <v>11</v>
      </c>
      <c r="E2813">
        <v>1471762.10842917</v>
      </c>
      <c r="F2813">
        <v>462817.48856524774</v>
      </c>
      <c r="G2813">
        <v>1566349.6036546801</v>
      </c>
      <c r="H2813">
        <v>7526969.8562228996</v>
      </c>
      <c r="I2813">
        <v>9449174.0358018</v>
      </c>
      <c r="J2813">
        <v>16752351.849453099</v>
      </c>
      <c r="K2813">
        <v>31073810.8517759</v>
      </c>
      <c r="L2813">
        <v>59828610.663850799</v>
      </c>
      <c r="M2813">
        <v>67243879.237796798</v>
      </c>
      <c r="N2813">
        <v>97595451.258519799</v>
      </c>
      <c r="O2813">
        <v>123990470.715104</v>
      </c>
      <c r="Q2813" t="str">
        <f>VLOOKUP(A2813,Lookup_Tables!$D$2:$E$7,2,FALSE)</f>
        <v>HU</v>
      </c>
      <c r="R2813" t="str">
        <f>IFERROR(VLOOKUP(D2813,Lookup_Tables!$A$2:$B$21,2,FALSE),"All")</f>
        <v>Pub Univ</v>
      </c>
    </row>
    <row r="2814" spans="1:18" hidden="1">
      <c r="A2814">
        <v>1</v>
      </c>
      <c r="B2814">
        <v>14</v>
      </c>
      <c r="C2814" t="s">
        <v>38</v>
      </c>
      <c r="D2814">
        <v>13</v>
      </c>
      <c r="E2814">
        <v>1647884.6576563399</v>
      </c>
      <c r="F2814">
        <v>515610.21161945583</v>
      </c>
      <c r="G2814">
        <v>2619742.7186246598</v>
      </c>
      <c r="H2814">
        <v>9864583.7515888307</v>
      </c>
      <c r="I2814">
        <v>11925987.172314901</v>
      </c>
      <c r="J2814">
        <v>20970471.369847599</v>
      </c>
      <c r="K2814">
        <v>34602771.194530703</v>
      </c>
      <c r="L2814">
        <v>55222892.087989897</v>
      </c>
      <c r="M2814">
        <v>63534937.5709012</v>
      </c>
      <c r="N2814">
        <v>79502928.673668593</v>
      </c>
      <c r="O2814">
        <v>105798570.241368</v>
      </c>
      <c r="Q2814" t="str">
        <f>VLOOKUP(A2814,Lookup_Tables!$D$2:$E$7,2,FALSE)</f>
        <v>HU</v>
      </c>
      <c r="R2814" t="str">
        <f>IFERROR(VLOOKUP(D2814,Lookup_Tables!$A$2:$B$21,2,FALSE),"All")</f>
        <v>Residual Inst</v>
      </c>
    </row>
    <row r="2815" spans="1:18" hidden="1">
      <c r="A2815">
        <v>1</v>
      </c>
      <c r="B2815">
        <v>14</v>
      </c>
      <c r="C2815" t="s">
        <v>39</v>
      </c>
      <c r="D2815">
        <v>13</v>
      </c>
      <c r="E2815">
        <v>1579153.44383473</v>
      </c>
      <c r="F2815">
        <v>510227.00887141749</v>
      </c>
      <c r="G2815">
        <v>2391817.3957555001</v>
      </c>
      <c r="H2815">
        <v>9371654.7429964207</v>
      </c>
      <c r="I2815">
        <v>11135626.2269371</v>
      </c>
      <c r="J2815">
        <v>19344225.275419999</v>
      </c>
      <c r="K2815">
        <v>33708490.907711297</v>
      </c>
      <c r="L2815">
        <v>55217265.879921399</v>
      </c>
      <c r="M2815">
        <v>62261077.341398999</v>
      </c>
      <c r="N2815">
        <v>76602491.136497304</v>
      </c>
      <c r="O2815">
        <v>96138063.460110202</v>
      </c>
      <c r="Q2815" t="str">
        <f>VLOOKUP(A2815,Lookup_Tables!$D$2:$E$7,2,FALSE)</f>
        <v>HU</v>
      </c>
      <c r="R2815" t="str">
        <f>IFERROR(VLOOKUP(D2815,Lookup_Tables!$A$2:$B$21,2,FALSE),"All")</f>
        <v>Residual Inst</v>
      </c>
    </row>
    <row r="2816" spans="1:18" hidden="1">
      <c r="A2816">
        <v>1</v>
      </c>
      <c r="B2816">
        <v>14</v>
      </c>
      <c r="C2816" t="s">
        <v>38</v>
      </c>
      <c r="D2816">
        <v>14</v>
      </c>
      <c r="E2816">
        <v>7601675.1727257203</v>
      </c>
      <c r="F2816">
        <v>2296512.985489144</v>
      </c>
      <c r="G2816">
        <v>7934737.1679320801</v>
      </c>
      <c r="H2816">
        <v>34868337.681146801</v>
      </c>
      <c r="I2816">
        <v>45232812.740618601</v>
      </c>
      <c r="J2816">
        <v>86324506.500904903</v>
      </c>
      <c r="K2816">
        <v>156114157.68497801</v>
      </c>
      <c r="L2816">
        <v>314649844.38870901</v>
      </c>
      <c r="M2816">
        <v>362892888.84552598</v>
      </c>
      <c r="N2816">
        <v>531033527.05509102</v>
      </c>
      <c r="O2816">
        <v>778233234.72421706</v>
      </c>
      <c r="Q2816" t="str">
        <f>VLOOKUP(A2816,Lookup_Tables!$D$2:$E$7,2,FALSE)</f>
        <v>HU</v>
      </c>
      <c r="R2816" t="str">
        <f>IFERROR(VLOOKUP(D2816,Lookup_Tables!$A$2:$B$21,2,FALSE),"All")</f>
        <v>Road</v>
      </c>
    </row>
    <row r="2817" spans="1:18" hidden="1">
      <c r="A2817">
        <v>1</v>
      </c>
      <c r="B2817">
        <v>14</v>
      </c>
      <c r="C2817" t="s">
        <v>39</v>
      </c>
      <c r="D2817">
        <v>14</v>
      </c>
      <c r="E2817">
        <v>7357097.1604783004</v>
      </c>
      <c r="F2817">
        <v>2281329.0879249163</v>
      </c>
      <c r="G2817">
        <v>7378317.7295107404</v>
      </c>
      <c r="H2817">
        <v>33952574.6579374</v>
      </c>
      <c r="I2817">
        <v>42860298.885180898</v>
      </c>
      <c r="J2817">
        <v>80516372.132036194</v>
      </c>
      <c r="K2817">
        <v>156041233.10197201</v>
      </c>
      <c r="L2817">
        <v>314649844.38870901</v>
      </c>
      <c r="M2817">
        <v>362794946.20271301</v>
      </c>
      <c r="N2817">
        <v>493633592.95314002</v>
      </c>
      <c r="O2817">
        <v>716004672.37566197</v>
      </c>
      <c r="Q2817" t="str">
        <f>VLOOKUP(A2817,Lookup_Tables!$D$2:$E$7,2,FALSE)</f>
        <v>HU</v>
      </c>
      <c r="R2817" t="str">
        <f>IFERROR(VLOOKUP(D2817,Lookup_Tables!$A$2:$B$21,2,FALSE),"All")</f>
        <v>Road</v>
      </c>
    </row>
    <row r="2818" spans="1:18" hidden="1">
      <c r="A2818">
        <v>1</v>
      </c>
      <c r="B2818">
        <v>14</v>
      </c>
      <c r="C2818" t="s">
        <v>38</v>
      </c>
      <c r="D2818">
        <v>15</v>
      </c>
      <c r="E2818">
        <v>106079520.652082</v>
      </c>
      <c r="F2818">
        <v>34220291.037416562</v>
      </c>
      <c r="G2818">
        <v>169107188.12929201</v>
      </c>
      <c r="H2818">
        <v>586111774.27810299</v>
      </c>
      <c r="I2818">
        <v>684669958.88354397</v>
      </c>
      <c r="J2818">
        <v>1223878250.0060699</v>
      </c>
      <c r="K2818">
        <v>2003228615.9293301</v>
      </c>
      <c r="L2818">
        <v>3653585800.9163198</v>
      </c>
      <c r="M2818">
        <v>4148701309.91751</v>
      </c>
      <c r="N2818">
        <v>5966436905.3790503</v>
      </c>
      <c r="O2818">
        <v>8504103135.9628496</v>
      </c>
      <c r="Q2818" t="str">
        <f>VLOOKUP(A2818,Lookup_Tables!$D$2:$E$7,2,FALSE)</f>
        <v>HU</v>
      </c>
      <c r="R2818" t="str">
        <f>IFERROR(VLOOKUP(D2818,Lookup_Tables!$A$2:$B$21,2,FALSE),"All")</f>
        <v>All</v>
      </c>
    </row>
    <row r="2819" spans="1:18" hidden="1">
      <c r="A2819">
        <v>1</v>
      </c>
      <c r="B2819">
        <v>14</v>
      </c>
      <c r="C2819" t="s">
        <v>39</v>
      </c>
      <c r="D2819">
        <v>15</v>
      </c>
      <c r="E2819">
        <v>101441487.664185</v>
      </c>
      <c r="F2819">
        <v>33192340.563130021</v>
      </c>
      <c r="G2819">
        <v>159333382.206967</v>
      </c>
      <c r="H2819">
        <v>549108723.07425702</v>
      </c>
      <c r="I2819">
        <v>642569495.70282698</v>
      </c>
      <c r="J2819">
        <v>1111369125.5041599</v>
      </c>
      <c r="K2819">
        <v>1978896215.24105</v>
      </c>
      <c r="L2819">
        <v>3626769720.9435501</v>
      </c>
      <c r="M2819">
        <v>4121379582.4840698</v>
      </c>
      <c r="N2819">
        <v>5357147276.0777903</v>
      </c>
      <c r="O2819">
        <v>8225977890.4038</v>
      </c>
      <c r="Q2819" t="str">
        <f>VLOOKUP(A2819,Lookup_Tables!$D$2:$E$7,2,FALSE)</f>
        <v>HU</v>
      </c>
      <c r="R2819" t="str">
        <f>IFERROR(VLOOKUP(D2819,Lookup_Tables!$A$2:$B$21,2,FALSE),"All")</f>
        <v>All</v>
      </c>
    </row>
    <row r="2820" spans="1:18" hidden="1">
      <c r="A2820">
        <v>1</v>
      </c>
      <c r="B2820">
        <v>14</v>
      </c>
      <c r="C2820" t="s">
        <v>38</v>
      </c>
      <c r="D2820">
        <v>16</v>
      </c>
      <c r="E2820">
        <v>17599078.144593701</v>
      </c>
      <c r="F2820">
        <v>5460136.0060819909</v>
      </c>
      <c r="G2820">
        <v>23895459.7192677</v>
      </c>
      <c r="H2820">
        <v>94946013.714836493</v>
      </c>
      <c r="I2820">
        <v>115836103.883499</v>
      </c>
      <c r="J2820">
        <v>207812563.33380899</v>
      </c>
      <c r="K2820">
        <v>368115676.64473403</v>
      </c>
      <c r="L2820">
        <v>641642267.11892498</v>
      </c>
      <c r="M2820">
        <v>752331962.21776998</v>
      </c>
      <c r="N2820">
        <v>1118867808.12936</v>
      </c>
      <c r="O2820">
        <v>1343881798.8648</v>
      </c>
      <c r="Q2820" t="str">
        <f>VLOOKUP(A2820,Lookup_Tables!$D$2:$E$7,2,FALSE)</f>
        <v>HU</v>
      </c>
      <c r="R2820" t="str">
        <f>IFERROR(VLOOKUP(D2820,Lookup_Tables!$A$2:$B$21,2,FALSE),"All")</f>
        <v>Government_Loss</v>
      </c>
    </row>
    <row r="2821" spans="1:18" hidden="1">
      <c r="A2821">
        <v>1</v>
      </c>
      <c r="B2821">
        <v>14</v>
      </c>
      <c r="C2821" t="s">
        <v>39</v>
      </c>
      <c r="D2821">
        <v>16</v>
      </c>
      <c r="E2821">
        <v>16932798.6406058</v>
      </c>
      <c r="F2821">
        <v>5393712.2125426959</v>
      </c>
      <c r="G2821">
        <v>22175562.137254</v>
      </c>
      <c r="H2821">
        <v>89643300.621421397</v>
      </c>
      <c r="I2821">
        <v>109190836.527164</v>
      </c>
      <c r="J2821">
        <v>197103580.84172201</v>
      </c>
      <c r="K2821">
        <v>357627464.28222799</v>
      </c>
      <c r="L2821">
        <v>641642267.11892498</v>
      </c>
      <c r="M2821">
        <v>752306548.96021199</v>
      </c>
      <c r="N2821">
        <v>933017563.91848004</v>
      </c>
      <c r="O2821">
        <v>1316606881.6951301</v>
      </c>
      <c r="Q2821" t="str">
        <f>VLOOKUP(A2821,Lookup_Tables!$D$2:$E$7,2,FALSE)</f>
        <v>HU</v>
      </c>
      <c r="R2821" t="str">
        <f>IFERROR(VLOOKUP(D2821,Lookup_Tables!$A$2:$B$21,2,FALSE),"All")</f>
        <v>Government_Loss</v>
      </c>
    </row>
    <row r="2822" spans="1:18" hidden="1">
      <c r="A2822">
        <v>1</v>
      </c>
      <c r="B2822">
        <v>14</v>
      </c>
      <c r="C2822" t="s">
        <v>38</v>
      </c>
      <c r="D2822">
        <v>17</v>
      </c>
      <c r="E2822">
        <v>19841718.600435998</v>
      </c>
      <c r="F2822">
        <v>6455257.2640429139</v>
      </c>
      <c r="G2822">
        <v>32195756.884523202</v>
      </c>
      <c r="H2822">
        <v>110993615.471957</v>
      </c>
      <c r="I2822">
        <v>131387757.887205</v>
      </c>
      <c r="J2822">
        <v>232638126.59312701</v>
      </c>
      <c r="K2822">
        <v>379895323.59674698</v>
      </c>
      <c r="L2822">
        <v>668351588.88754594</v>
      </c>
      <c r="M2822">
        <v>763506376.13600194</v>
      </c>
      <c r="N2822">
        <v>1060850981.21073</v>
      </c>
      <c r="O2822">
        <v>1480848576.7077701</v>
      </c>
      <c r="Q2822" t="str">
        <f>VLOOKUP(A2822,Lookup_Tables!$D$2:$E$7,2,FALSE)</f>
        <v>HU</v>
      </c>
      <c r="R2822" t="str">
        <f>IFERROR(VLOOKUP(D2822,Lookup_Tables!$A$2:$B$21,2,FALSE),"All")</f>
        <v>Emergency_Loss</v>
      </c>
    </row>
    <row r="2823" spans="1:18" hidden="1">
      <c r="A2823">
        <v>1</v>
      </c>
      <c r="B2823">
        <v>14</v>
      </c>
      <c r="C2823" t="s">
        <v>39</v>
      </c>
      <c r="D2823">
        <v>17</v>
      </c>
      <c r="E2823">
        <v>18952993.847390398</v>
      </c>
      <c r="F2823">
        <v>6248665.3043182045</v>
      </c>
      <c r="G2823">
        <v>30323126.680471301</v>
      </c>
      <c r="H2823">
        <v>104570391.091298</v>
      </c>
      <c r="I2823">
        <v>122293641.81415699</v>
      </c>
      <c r="J2823">
        <v>212717617.91908401</v>
      </c>
      <c r="K2823">
        <v>371214994.79985303</v>
      </c>
      <c r="L2823">
        <v>664852923.30048203</v>
      </c>
      <c r="M2823">
        <v>758068060.50291204</v>
      </c>
      <c r="N2823">
        <v>962477676.45829594</v>
      </c>
      <c r="O2823">
        <v>1430505295.9026301</v>
      </c>
      <c r="Q2823" t="str">
        <f>VLOOKUP(A2823,Lookup_Tables!$D$2:$E$7,2,FALSE)</f>
        <v>HU</v>
      </c>
      <c r="R2823" t="str">
        <f>IFERROR(VLOOKUP(D2823,Lookup_Tables!$A$2:$B$21,2,FALSE),"All")</f>
        <v>Emergency_Loss</v>
      </c>
    </row>
    <row r="2824" spans="1:18" hidden="1">
      <c r="A2824">
        <v>1</v>
      </c>
      <c r="B2824">
        <v>14</v>
      </c>
      <c r="C2824" t="s">
        <v>38</v>
      </c>
      <c r="D2824">
        <v>18</v>
      </c>
      <c r="E2824">
        <v>37440796.745030001</v>
      </c>
      <c r="F2824">
        <v>11949460.949291646</v>
      </c>
      <c r="G2824">
        <v>56112244.372024097</v>
      </c>
      <c r="H2824">
        <v>205395835.50553101</v>
      </c>
      <c r="I2824">
        <v>246433773.84011799</v>
      </c>
      <c r="J2824">
        <v>439140188.757128</v>
      </c>
      <c r="K2824">
        <v>755320131.50882602</v>
      </c>
      <c r="L2824">
        <v>1322864594.48615</v>
      </c>
      <c r="M2824">
        <v>1511147928.8958099</v>
      </c>
      <c r="N2824">
        <v>2179718789.3400798</v>
      </c>
      <c r="O2824">
        <v>2776630262.2383299</v>
      </c>
      <c r="Q2824" t="str">
        <f>VLOOKUP(A2824,Lookup_Tables!$D$2:$E$7,2,FALSE)</f>
        <v>HU</v>
      </c>
      <c r="R2824" t="str">
        <f>IFERROR(VLOOKUP(D2824,Lookup_Tables!$A$2:$B$21,2,FALSE),"All")</f>
        <v>Govt_Plus_Emergency</v>
      </c>
    </row>
    <row r="2825" spans="1:18" hidden="1">
      <c r="A2825">
        <v>1</v>
      </c>
      <c r="B2825">
        <v>14</v>
      </c>
      <c r="C2825" t="s">
        <v>39</v>
      </c>
      <c r="D2825">
        <v>18</v>
      </c>
      <c r="E2825">
        <v>35884905.736169502</v>
      </c>
      <c r="F2825">
        <v>11650044.609007645</v>
      </c>
      <c r="G2825">
        <v>52354643.377172701</v>
      </c>
      <c r="H2825">
        <v>195388354.49561101</v>
      </c>
      <c r="I2825">
        <v>234540032.42282</v>
      </c>
      <c r="J2825">
        <v>406131952.90692002</v>
      </c>
      <c r="K2825">
        <v>721604275.06236804</v>
      </c>
      <c r="L2825">
        <v>1309896374.21942</v>
      </c>
      <c r="M2825">
        <v>1511147928.8958099</v>
      </c>
      <c r="N2825">
        <v>1903308465.58639</v>
      </c>
      <c r="O2825">
        <v>2758951590.7836099</v>
      </c>
      <c r="Q2825" t="str">
        <f>VLOOKUP(A2825,Lookup_Tables!$D$2:$E$7,2,FALSE)</f>
        <v>HU</v>
      </c>
      <c r="R2825" t="str">
        <f>IFERROR(VLOOKUP(D2825,Lookup_Tables!$A$2:$B$21,2,FALSE),"All")</f>
        <v>Govt_Plus_Emergency</v>
      </c>
    </row>
    <row r="2826" spans="1:18" hidden="1">
      <c r="A2826">
        <v>1</v>
      </c>
      <c r="B2826">
        <v>15</v>
      </c>
      <c r="C2826" t="s">
        <v>38</v>
      </c>
      <c r="D2826">
        <v>0</v>
      </c>
      <c r="E2826">
        <v>116244627.288229</v>
      </c>
      <c r="F2826">
        <v>44122931.137425438</v>
      </c>
      <c r="G2826">
        <v>69575289.655767307</v>
      </c>
      <c r="H2826">
        <v>440814612.10240299</v>
      </c>
      <c r="I2826">
        <v>571268904.02288604</v>
      </c>
      <c r="J2826">
        <v>1195154770.3560901</v>
      </c>
      <c r="K2826">
        <v>2450698510.3060002</v>
      </c>
      <c r="L2826">
        <v>4064988247.25772</v>
      </c>
      <c r="M2826">
        <v>4972526068.1591702</v>
      </c>
      <c r="N2826">
        <v>7238328965.1199703</v>
      </c>
      <c r="O2826">
        <v>11938086801.530399</v>
      </c>
      <c r="Q2826" t="str">
        <f>VLOOKUP(A2826,Lookup_Tables!$D$2:$E$7,2,FALSE)</f>
        <v>HU</v>
      </c>
      <c r="R2826" t="str">
        <f>IFERROR(VLOOKUP(D2826,Lookup_Tables!$A$2:$B$21,2,FALSE),"All")</f>
        <v>Private Assets</v>
      </c>
    </row>
    <row r="2827" spans="1:18" hidden="1">
      <c r="A2827">
        <v>1</v>
      </c>
      <c r="B2827">
        <v>15</v>
      </c>
      <c r="C2827" t="s">
        <v>39</v>
      </c>
      <c r="D2827">
        <v>0</v>
      </c>
      <c r="E2827">
        <v>113959958.181632</v>
      </c>
      <c r="F2827">
        <v>43415370.730187774</v>
      </c>
      <c r="G2827">
        <v>65830517.995399997</v>
      </c>
      <c r="H2827">
        <v>429882655.82235199</v>
      </c>
      <c r="I2827">
        <v>553764782.47135401</v>
      </c>
      <c r="J2827">
        <v>1191004665.5469301</v>
      </c>
      <c r="K2827">
        <v>2329594326.4903898</v>
      </c>
      <c r="L2827">
        <v>3960357313.27531</v>
      </c>
      <c r="M2827">
        <v>4849393248.7808704</v>
      </c>
      <c r="N2827">
        <v>7190093079.2715397</v>
      </c>
      <c r="O2827">
        <v>11938086801.530399</v>
      </c>
      <c r="Q2827" t="str">
        <f>VLOOKUP(A2827,Lookup_Tables!$D$2:$E$7,2,FALSE)</f>
        <v>HU</v>
      </c>
      <c r="R2827" t="str">
        <f>IFERROR(VLOOKUP(D2827,Lookup_Tables!$A$2:$B$21,2,FALSE),"All")</f>
        <v>Private Assets</v>
      </c>
    </row>
    <row r="2828" spans="1:18" hidden="1">
      <c r="A2828">
        <v>1</v>
      </c>
      <c r="B2828">
        <v>15</v>
      </c>
      <c r="C2828" t="s">
        <v>38</v>
      </c>
      <c r="D2828">
        <v>1</v>
      </c>
      <c r="E2828">
        <v>561934.41503165895</v>
      </c>
      <c r="F2828">
        <v>228435.57905415632</v>
      </c>
      <c r="G2828">
        <v>132680.11877190301</v>
      </c>
      <c r="H2828">
        <v>1098040.3139021499</v>
      </c>
      <c r="I2828">
        <v>1529090.86846134</v>
      </c>
      <c r="J2828">
        <v>3770779.0408337601</v>
      </c>
      <c r="K2828">
        <v>10232329.817354901</v>
      </c>
      <c r="L2828">
        <v>20492510.115051299</v>
      </c>
      <c r="M2828">
        <v>28143918.339164101</v>
      </c>
      <c r="N2828">
        <v>48959647.248616099</v>
      </c>
      <c r="O2828">
        <v>83220449.745417103</v>
      </c>
      <c r="Q2828" t="str">
        <f>VLOOKUP(A2828,Lookup_Tables!$D$2:$E$7,2,FALSE)</f>
        <v>HU</v>
      </c>
      <c r="R2828" t="str">
        <f>IFERROR(VLOOKUP(D2828,Lookup_Tables!$A$2:$B$21,2,FALSE),"All")</f>
        <v>Airport</v>
      </c>
    </row>
    <row r="2829" spans="1:18" hidden="1">
      <c r="A2829">
        <v>1</v>
      </c>
      <c r="B2829">
        <v>15</v>
      </c>
      <c r="C2829" t="s">
        <v>39</v>
      </c>
      <c r="D2829">
        <v>1</v>
      </c>
      <c r="E2829">
        <v>556210.24005024298</v>
      </c>
      <c r="F2829">
        <v>226383.95123598597</v>
      </c>
      <c r="G2829">
        <v>127036.906428403</v>
      </c>
      <c r="H2829">
        <v>1077054.73067319</v>
      </c>
      <c r="I2829">
        <v>1508646.71104442</v>
      </c>
      <c r="J2829">
        <v>3720026.35074384</v>
      </c>
      <c r="K2829">
        <v>9887819.2112099193</v>
      </c>
      <c r="L2829">
        <v>19801128.2795965</v>
      </c>
      <c r="M2829">
        <v>28143918.339164101</v>
      </c>
      <c r="N2829">
        <v>48959647.248616099</v>
      </c>
      <c r="O2829">
        <v>83220449.745417103</v>
      </c>
      <c r="Q2829" t="str">
        <f>VLOOKUP(A2829,Lookup_Tables!$D$2:$E$7,2,FALSE)</f>
        <v>HU</v>
      </c>
      <c r="R2829" t="str">
        <f>IFERROR(VLOOKUP(D2829,Lookup_Tables!$A$2:$B$21,2,FALSE),"All")</f>
        <v>Airport</v>
      </c>
    </row>
    <row r="2830" spans="1:18" hidden="1">
      <c r="A2830">
        <v>1</v>
      </c>
      <c r="B2830">
        <v>15</v>
      </c>
      <c r="C2830" t="s">
        <v>38</v>
      </c>
      <c r="D2830">
        <v>2</v>
      </c>
      <c r="E2830">
        <v>1788666.7706853801</v>
      </c>
      <c r="F2830">
        <v>649196.61429825472</v>
      </c>
      <c r="G2830">
        <v>892088.17669746</v>
      </c>
      <c r="H2830">
        <v>6372458.2289756201</v>
      </c>
      <c r="I2830">
        <v>8616382.7302495409</v>
      </c>
      <c r="J2830">
        <v>19017133.762952901</v>
      </c>
      <c r="K2830">
        <v>39765730.131331503</v>
      </c>
      <c r="L2830">
        <v>69050347.708241895</v>
      </c>
      <c r="M2830">
        <v>82048864.415366203</v>
      </c>
      <c r="N2830">
        <v>123819366.60726</v>
      </c>
      <c r="O2830">
        <v>182609283.90277401</v>
      </c>
      <c r="Q2830" t="str">
        <f>VLOOKUP(A2830,Lookup_Tables!$D$2:$E$7,2,FALSE)</f>
        <v>HU</v>
      </c>
      <c r="R2830" t="str">
        <f>IFERROR(VLOOKUP(D2830,Lookup_Tables!$A$2:$B$21,2,FALSE),"All")</f>
        <v>Bridge</v>
      </c>
    </row>
    <row r="2831" spans="1:18" hidden="1">
      <c r="A2831">
        <v>1</v>
      </c>
      <c r="B2831">
        <v>15</v>
      </c>
      <c r="C2831" t="s">
        <v>39</v>
      </c>
      <c r="D2831">
        <v>2</v>
      </c>
      <c r="E2831">
        <v>1757020.37649444</v>
      </c>
      <c r="F2831">
        <v>634655.51135090017</v>
      </c>
      <c r="G2831">
        <v>832096.86733761895</v>
      </c>
      <c r="H2831">
        <v>6333954.8418196803</v>
      </c>
      <c r="I2831">
        <v>8453373.1370638795</v>
      </c>
      <c r="J2831">
        <v>19017133.762952901</v>
      </c>
      <c r="K2831">
        <v>38803855.8717926</v>
      </c>
      <c r="L2831">
        <v>67712352.458183393</v>
      </c>
      <c r="M2831">
        <v>81095713.3811232</v>
      </c>
      <c r="N2831">
        <v>120797372.61666501</v>
      </c>
      <c r="O2831">
        <v>182609283.90277401</v>
      </c>
      <c r="Q2831" t="str">
        <f>VLOOKUP(A2831,Lookup_Tables!$D$2:$E$7,2,FALSE)</f>
        <v>HU</v>
      </c>
      <c r="R2831" t="str">
        <f>IFERROR(VLOOKUP(D2831,Lookup_Tables!$A$2:$B$21,2,FALSE),"All")</f>
        <v>Bridge</v>
      </c>
    </row>
    <row r="2832" spans="1:18" hidden="1">
      <c r="A2832">
        <v>1</v>
      </c>
      <c r="B2832">
        <v>15</v>
      </c>
      <c r="C2832" t="s">
        <v>38</v>
      </c>
      <c r="D2832">
        <v>3</v>
      </c>
      <c r="E2832">
        <v>231061.52855832601</v>
      </c>
      <c r="F2832">
        <v>83502.545862766943</v>
      </c>
      <c r="G2832">
        <v>141789.10353193301</v>
      </c>
      <c r="H2832">
        <v>853419.17545314599</v>
      </c>
      <c r="I2832">
        <v>1195084.4538525499</v>
      </c>
      <c r="J2832">
        <v>2323465.8464934402</v>
      </c>
      <c r="K2832">
        <v>5046418.2333289897</v>
      </c>
      <c r="L2832">
        <v>8695960.0377660897</v>
      </c>
      <c r="M2832">
        <v>10336641.758429</v>
      </c>
      <c r="N2832">
        <v>14399679.2258728</v>
      </c>
      <c r="O2832">
        <v>25192044.6560628</v>
      </c>
      <c r="Q2832" t="str">
        <f>VLOOKUP(A2832,Lookup_Tables!$D$2:$E$7,2,FALSE)</f>
        <v>HU</v>
      </c>
      <c r="R2832" t="str">
        <f>IFERROR(VLOOKUP(D2832,Lookup_Tables!$A$2:$B$21,2,FALSE),"All")</f>
        <v>Govt Hosp</v>
      </c>
    </row>
    <row r="2833" spans="1:18" hidden="1">
      <c r="A2833">
        <v>1</v>
      </c>
      <c r="B2833">
        <v>15</v>
      </c>
      <c r="C2833" t="s">
        <v>39</v>
      </c>
      <c r="D2833">
        <v>3</v>
      </c>
      <c r="E2833">
        <v>226303.196648482</v>
      </c>
      <c r="F2833">
        <v>82083.513420586853</v>
      </c>
      <c r="G2833">
        <v>134056.60173746999</v>
      </c>
      <c r="H2833">
        <v>823696.17413308099</v>
      </c>
      <c r="I2833">
        <v>1140308.53054379</v>
      </c>
      <c r="J2833">
        <v>2293401.1600716398</v>
      </c>
      <c r="K2833">
        <v>4788494.5778366197</v>
      </c>
      <c r="L2833">
        <v>8548296.8163271397</v>
      </c>
      <c r="M2833">
        <v>10290495.391723299</v>
      </c>
      <c r="N2833">
        <v>14283049.865147701</v>
      </c>
      <c r="O2833">
        <v>25192044.6560628</v>
      </c>
      <c r="Q2833" t="str">
        <f>VLOOKUP(A2833,Lookup_Tables!$D$2:$E$7,2,FALSE)</f>
        <v>HU</v>
      </c>
      <c r="R2833" t="str">
        <f>IFERROR(VLOOKUP(D2833,Lookup_Tables!$A$2:$B$21,2,FALSE),"All")</f>
        <v>Govt Hosp</v>
      </c>
    </row>
    <row r="2834" spans="1:18" hidden="1">
      <c r="A2834">
        <v>1</v>
      </c>
      <c r="B2834">
        <v>15</v>
      </c>
      <c r="C2834" t="s">
        <v>38</v>
      </c>
      <c r="D2834">
        <v>4</v>
      </c>
      <c r="E2834">
        <v>264191.44555685698</v>
      </c>
      <c r="F2834">
        <v>93227.57788767133</v>
      </c>
      <c r="G2834">
        <v>169868.772593181</v>
      </c>
      <c r="H2834">
        <v>1064491.9497627299</v>
      </c>
      <c r="I2834">
        <v>1453238.46703937</v>
      </c>
      <c r="J2834">
        <v>2804935.8488923502</v>
      </c>
      <c r="K2834">
        <v>5890627.4525106698</v>
      </c>
      <c r="L2834">
        <v>10157572.200766001</v>
      </c>
      <c r="M2834">
        <v>11886399.298528099</v>
      </c>
      <c r="N2834">
        <v>15800871.5506221</v>
      </c>
      <c r="O2834">
        <v>27064878.6172189</v>
      </c>
      <c r="Q2834" t="str">
        <f>VLOOKUP(A2834,Lookup_Tables!$D$2:$E$7,2,FALSE)</f>
        <v>HU</v>
      </c>
      <c r="R2834" t="str">
        <f>IFERROR(VLOOKUP(D2834,Lookup_Tables!$A$2:$B$21,2,FALSE),"All")</f>
        <v>Govt Med Fac</v>
      </c>
    </row>
    <row r="2835" spans="1:18" hidden="1">
      <c r="A2835">
        <v>1</v>
      </c>
      <c r="B2835">
        <v>15</v>
      </c>
      <c r="C2835" t="s">
        <v>39</v>
      </c>
      <c r="D2835">
        <v>4</v>
      </c>
      <c r="E2835">
        <v>258494.040101085</v>
      </c>
      <c r="F2835">
        <v>90676.500485854456</v>
      </c>
      <c r="G2835">
        <v>159974.46488336101</v>
      </c>
      <c r="H2835">
        <v>1043578.20148699</v>
      </c>
      <c r="I2835">
        <v>1411974.79126948</v>
      </c>
      <c r="J2835">
        <v>2780690.7897505802</v>
      </c>
      <c r="K2835">
        <v>5676750.3767290004</v>
      </c>
      <c r="L2835">
        <v>9868314.1882642992</v>
      </c>
      <c r="M2835">
        <v>11755415.126394199</v>
      </c>
      <c r="N2835">
        <v>15800871.5506221</v>
      </c>
      <c r="O2835">
        <v>27064878.6172189</v>
      </c>
      <c r="Q2835" t="str">
        <f>VLOOKUP(A2835,Lookup_Tables!$D$2:$E$7,2,FALSE)</f>
        <v>HU</v>
      </c>
      <c r="R2835" t="str">
        <f>IFERROR(VLOOKUP(D2835,Lookup_Tables!$A$2:$B$21,2,FALSE),"All")</f>
        <v>Govt Med Fac</v>
      </c>
    </row>
    <row r="2836" spans="1:18" hidden="1">
      <c r="A2836">
        <v>1</v>
      </c>
      <c r="B2836">
        <v>15</v>
      </c>
      <c r="C2836" t="s">
        <v>38</v>
      </c>
      <c r="D2836">
        <v>6</v>
      </c>
      <c r="E2836">
        <v>1207453.90863856</v>
      </c>
      <c r="F2836">
        <v>408566.17406550271</v>
      </c>
      <c r="G2836">
        <v>637893.11008219398</v>
      </c>
      <c r="H2836">
        <v>4306662.0317644197</v>
      </c>
      <c r="I2836">
        <v>6346028.6899232296</v>
      </c>
      <c r="J2836">
        <v>12213544.224586099</v>
      </c>
      <c r="K2836">
        <v>28238720.845725801</v>
      </c>
      <c r="L2836">
        <v>49448775.229038797</v>
      </c>
      <c r="M2836">
        <v>59822909.6395109</v>
      </c>
      <c r="N2836">
        <v>77685097.056629002</v>
      </c>
      <c r="O2836">
        <v>137180620.64942899</v>
      </c>
      <c r="Q2836" t="str">
        <f>VLOOKUP(A2836,Lookup_Tables!$D$2:$E$7,2,FALSE)</f>
        <v>HU</v>
      </c>
      <c r="R2836" t="str">
        <f>IFERROR(VLOOKUP(D2836,Lookup_Tables!$A$2:$B$21,2,FALSE),"All")</f>
        <v>Port</v>
      </c>
    </row>
    <row r="2837" spans="1:18" hidden="1">
      <c r="A2837">
        <v>1</v>
      </c>
      <c r="B2837">
        <v>15</v>
      </c>
      <c r="C2837" t="s">
        <v>39</v>
      </c>
      <c r="D2837">
        <v>6</v>
      </c>
      <c r="E2837">
        <v>1184018.9723241001</v>
      </c>
      <c r="F2837">
        <v>403652.66394581459</v>
      </c>
      <c r="G2837">
        <v>604668.84097626002</v>
      </c>
      <c r="H2837">
        <v>4228220.1077321302</v>
      </c>
      <c r="I2837">
        <v>6271434.5749752903</v>
      </c>
      <c r="J2837">
        <v>11898129.494262399</v>
      </c>
      <c r="K2837">
        <v>26855734.654835802</v>
      </c>
      <c r="L2837">
        <v>45989962.096090302</v>
      </c>
      <c r="M2837">
        <v>59821980.216610901</v>
      </c>
      <c r="N2837">
        <v>77685097.056629002</v>
      </c>
      <c r="O2837">
        <v>135699935.20979601</v>
      </c>
      <c r="Q2837" t="str">
        <f>VLOOKUP(A2837,Lookup_Tables!$D$2:$E$7,2,FALSE)</f>
        <v>HU</v>
      </c>
      <c r="R2837" t="str">
        <f>IFERROR(VLOOKUP(D2837,Lookup_Tables!$A$2:$B$21,2,FALSE),"All")</f>
        <v>Port</v>
      </c>
    </row>
    <row r="2838" spans="1:18" hidden="1">
      <c r="A2838">
        <v>1</v>
      </c>
      <c r="B2838">
        <v>15</v>
      </c>
      <c r="C2838" t="s">
        <v>38</v>
      </c>
      <c r="D2838">
        <v>9</v>
      </c>
      <c r="E2838">
        <v>675304.91261431901</v>
      </c>
      <c r="F2838">
        <v>242234.40708117682</v>
      </c>
      <c r="G2838">
        <v>206218.754490286</v>
      </c>
      <c r="H2838">
        <v>1574921.2647758799</v>
      </c>
      <c r="I2838">
        <v>2149131.08574815</v>
      </c>
      <c r="J2838">
        <v>4954084.28336618</v>
      </c>
      <c r="K2838">
        <v>13887879.2239583</v>
      </c>
      <c r="L2838">
        <v>27724290.462243501</v>
      </c>
      <c r="M2838">
        <v>33977921.581634603</v>
      </c>
      <c r="N2838">
        <v>59962232.579391196</v>
      </c>
      <c r="O2838">
        <v>106920220.777586</v>
      </c>
      <c r="Q2838" t="str">
        <f>VLOOKUP(A2838,Lookup_Tables!$D$2:$E$7,2,FALSE)</f>
        <v>HU</v>
      </c>
      <c r="R2838" t="str">
        <f>IFERROR(VLOOKUP(D2838,Lookup_Tables!$A$2:$B$21,2,FALSE),"All")</f>
        <v>Pub Admin Bldg</v>
      </c>
    </row>
    <row r="2839" spans="1:18" hidden="1">
      <c r="A2839">
        <v>1</v>
      </c>
      <c r="B2839">
        <v>15</v>
      </c>
      <c r="C2839" t="s">
        <v>39</v>
      </c>
      <c r="D2839">
        <v>9</v>
      </c>
      <c r="E2839">
        <v>667137.00250666402</v>
      </c>
      <c r="F2839">
        <v>240295.96528703772</v>
      </c>
      <c r="G2839">
        <v>196312.53472691501</v>
      </c>
      <c r="H2839">
        <v>1545048.27953803</v>
      </c>
      <c r="I2839">
        <v>2073525.4419646801</v>
      </c>
      <c r="J2839">
        <v>4862635.4849704197</v>
      </c>
      <c r="K2839">
        <v>13887879.2239583</v>
      </c>
      <c r="L2839">
        <v>26498141.806938998</v>
      </c>
      <c r="M2839">
        <v>32834306.503870402</v>
      </c>
      <c r="N2839">
        <v>59962232.579391196</v>
      </c>
      <c r="O2839">
        <v>106920220.777586</v>
      </c>
      <c r="Q2839" t="str">
        <f>VLOOKUP(A2839,Lookup_Tables!$D$2:$E$7,2,FALSE)</f>
        <v>HU</v>
      </c>
      <c r="R2839" t="str">
        <f>IFERROR(VLOOKUP(D2839,Lookup_Tables!$A$2:$B$21,2,FALSE),"All")</f>
        <v>Pub Admin Bldg</v>
      </c>
    </row>
    <row r="2840" spans="1:18" hidden="1">
      <c r="A2840">
        <v>1</v>
      </c>
      <c r="B2840">
        <v>15</v>
      </c>
      <c r="C2840" t="s">
        <v>38</v>
      </c>
      <c r="D2840">
        <v>10</v>
      </c>
      <c r="E2840">
        <v>2069742.76918013</v>
      </c>
      <c r="F2840">
        <v>719211.50748421252</v>
      </c>
      <c r="G2840">
        <v>987380.61236624303</v>
      </c>
      <c r="H2840">
        <v>7699193.8154331604</v>
      </c>
      <c r="I2840">
        <v>10726863.7813577</v>
      </c>
      <c r="J2840">
        <v>22267579.450283401</v>
      </c>
      <c r="K2840">
        <v>47112803.636065803</v>
      </c>
      <c r="L2840">
        <v>85068843.5742075</v>
      </c>
      <c r="M2840">
        <v>98214434.984659195</v>
      </c>
      <c r="N2840">
        <v>137614691.16594401</v>
      </c>
      <c r="O2840">
        <v>219583408.465886</v>
      </c>
      <c r="Q2840" t="str">
        <f>VLOOKUP(A2840,Lookup_Tables!$D$2:$E$7,2,FALSE)</f>
        <v>HU</v>
      </c>
      <c r="R2840" t="str">
        <f>IFERROR(VLOOKUP(D2840,Lookup_Tables!$A$2:$B$21,2,FALSE),"All")</f>
        <v>Pub School</v>
      </c>
    </row>
    <row r="2841" spans="1:18" hidden="1">
      <c r="A2841">
        <v>1</v>
      </c>
      <c r="B2841">
        <v>15</v>
      </c>
      <c r="C2841" t="s">
        <v>39</v>
      </c>
      <c r="D2841">
        <v>10</v>
      </c>
      <c r="E2841">
        <v>2030663.61923314</v>
      </c>
      <c r="F2841">
        <v>707841.31320116413</v>
      </c>
      <c r="G2841">
        <v>936043.862944316</v>
      </c>
      <c r="H2841">
        <v>7393416.7588903699</v>
      </c>
      <c r="I2841">
        <v>10349554.010830499</v>
      </c>
      <c r="J2841">
        <v>21723293.794510901</v>
      </c>
      <c r="K2841">
        <v>46161882.440911397</v>
      </c>
      <c r="L2841">
        <v>80906552.106961802</v>
      </c>
      <c r="M2841">
        <v>97604722.715500906</v>
      </c>
      <c r="N2841">
        <v>135634429.41858301</v>
      </c>
      <c r="O2841">
        <v>219583408.465886</v>
      </c>
      <c r="Q2841" t="str">
        <f>VLOOKUP(A2841,Lookup_Tables!$D$2:$E$7,2,FALSE)</f>
        <v>HU</v>
      </c>
      <c r="R2841" t="str">
        <f>IFERROR(VLOOKUP(D2841,Lookup_Tables!$A$2:$B$21,2,FALSE),"All")</f>
        <v>Pub School</v>
      </c>
    </row>
    <row r="2842" spans="1:18" hidden="1">
      <c r="A2842">
        <v>1</v>
      </c>
      <c r="B2842">
        <v>15</v>
      </c>
      <c r="C2842" t="s">
        <v>38</v>
      </c>
      <c r="D2842">
        <v>11</v>
      </c>
      <c r="E2842">
        <v>77420.030404736695</v>
      </c>
      <c r="F2842">
        <v>28525.329902617726</v>
      </c>
      <c r="G2842">
        <v>14674.36660145</v>
      </c>
      <c r="H2842">
        <v>139389.685852453</v>
      </c>
      <c r="I2842">
        <v>198105.259681205</v>
      </c>
      <c r="J2842">
        <v>513589.19500232697</v>
      </c>
      <c r="K2842">
        <v>1603102.9424886899</v>
      </c>
      <c r="L2842">
        <v>3195246.31684202</v>
      </c>
      <c r="M2842">
        <v>3972995.4697334701</v>
      </c>
      <c r="N2842">
        <v>7061798.4265594101</v>
      </c>
      <c r="O2842">
        <v>13089128.3216497</v>
      </c>
      <c r="Q2842" t="str">
        <f>VLOOKUP(A2842,Lookup_Tables!$D$2:$E$7,2,FALSE)</f>
        <v>HU</v>
      </c>
      <c r="R2842" t="str">
        <f>IFERROR(VLOOKUP(D2842,Lookup_Tables!$A$2:$B$21,2,FALSE),"All")</f>
        <v>Pub Univ</v>
      </c>
    </row>
    <row r="2843" spans="1:18" hidden="1">
      <c r="A2843">
        <v>1</v>
      </c>
      <c r="B2843">
        <v>15</v>
      </c>
      <c r="C2843" t="s">
        <v>39</v>
      </c>
      <c r="D2843">
        <v>11</v>
      </c>
      <c r="E2843">
        <v>76753.836077534594</v>
      </c>
      <c r="F2843">
        <v>28445.987881500732</v>
      </c>
      <c r="G2843">
        <v>14674.36660145</v>
      </c>
      <c r="H2843">
        <v>135733.67907516501</v>
      </c>
      <c r="I2843">
        <v>194431.99881379999</v>
      </c>
      <c r="J2843">
        <v>495243.20202050498</v>
      </c>
      <c r="K2843">
        <v>1577455.6827303499</v>
      </c>
      <c r="L2843">
        <v>3140208.4796962701</v>
      </c>
      <c r="M2843">
        <v>3899611.4445803198</v>
      </c>
      <c r="N2843">
        <v>7061798.4265594101</v>
      </c>
      <c r="O2843">
        <v>13089128.3216497</v>
      </c>
      <c r="Q2843" t="str">
        <f>VLOOKUP(A2843,Lookup_Tables!$D$2:$E$7,2,FALSE)</f>
        <v>HU</v>
      </c>
      <c r="R2843" t="str">
        <f>IFERROR(VLOOKUP(D2843,Lookup_Tables!$A$2:$B$21,2,FALSE),"All")</f>
        <v>Pub Univ</v>
      </c>
    </row>
    <row r="2844" spans="1:18" hidden="1">
      <c r="A2844">
        <v>1</v>
      </c>
      <c r="B2844">
        <v>15</v>
      </c>
      <c r="C2844" t="s">
        <v>38</v>
      </c>
      <c r="D2844">
        <v>13</v>
      </c>
      <c r="E2844">
        <v>2162701.55784785</v>
      </c>
      <c r="F2844">
        <v>754918.57576256455</v>
      </c>
      <c r="G2844">
        <v>988145.95299044403</v>
      </c>
      <c r="H2844">
        <v>7473946.6305737598</v>
      </c>
      <c r="I2844">
        <v>10508889.0844627</v>
      </c>
      <c r="J2844">
        <v>22151969.7370998</v>
      </c>
      <c r="K2844">
        <v>49901099.333549999</v>
      </c>
      <c r="L2844">
        <v>89627579.487334594</v>
      </c>
      <c r="M2844">
        <v>105362884.247798</v>
      </c>
      <c r="N2844">
        <v>147680293.31031299</v>
      </c>
      <c r="O2844">
        <v>239490567.693681</v>
      </c>
      <c r="Q2844" t="str">
        <f>VLOOKUP(A2844,Lookup_Tables!$D$2:$E$7,2,FALSE)</f>
        <v>HU</v>
      </c>
      <c r="R2844" t="str">
        <f>IFERROR(VLOOKUP(D2844,Lookup_Tables!$A$2:$B$21,2,FALSE),"All")</f>
        <v>Residual Inst</v>
      </c>
    </row>
    <row r="2845" spans="1:18" hidden="1">
      <c r="A2845">
        <v>1</v>
      </c>
      <c r="B2845">
        <v>15</v>
      </c>
      <c r="C2845" t="s">
        <v>39</v>
      </c>
      <c r="D2845">
        <v>13</v>
      </c>
      <c r="E2845">
        <v>2123525.9643927398</v>
      </c>
      <c r="F2845">
        <v>740892.01533486112</v>
      </c>
      <c r="G2845">
        <v>923562.55604984902</v>
      </c>
      <c r="H2845">
        <v>7389342.4233621396</v>
      </c>
      <c r="I2845">
        <v>10470937.955297099</v>
      </c>
      <c r="J2845">
        <v>21843649.022323199</v>
      </c>
      <c r="K2845">
        <v>48526828.250739403</v>
      </c>
      <c r="L2845">
        <v>88164361.587687597</v>
      </c>
      <c r="M2845">
        <v>102908310.06217299</v>
      </c>
      <c r="N2845">
        <v>145974212.460145</v>
      </c>
      <c r="O2845">
        <v>237319591.424723</v>
      </c>
      <c r="Q2845" t="str">
        <f>VLOOKUP(A2845,Lookup_Tables!$D$2:$E$7,2,FALSE)</f>
        <v>HU</v>
      </c>
      <c r="R2845" t="str">
        <f>IFERROR(VLOOKUP(D2845,Lookup_Tables!$A$2:$B$21,2,FALSE),"All")</f>
        <v>Residual Inst</v>
      </c>
    </row>
    <row r="2846" spans="1:18" hidden="1">
      <c r="A2846">
        <v>1</v>
      </c>
      <c r="B2846">
        <v>15</v>
      </c>
      <c r="C2846" t="s">
        <v>38</v>
      </c>
      <c r="D2846">
        <v>14</v>
      </c>
      <c r="E2846">
        <v>3516955.00416499</v>
      </c>
      <c r="F2846">
        <v>1521188.5248801126</v>
      </c>
      <c r="G2846">
        <v>921613.54046357097</v>
      </c>
      <c r="H2846">
        <v>8370667.6465103598</v>
      </c>
      <c r="I2846">
        <v>11006113.836855199</v>
      </c>
      <c r="J2846">
        <v>27161252.773977499</v>
      </c>
      <c r="K2846">
        <v>64088270.017303899</v>
      </c>
      <c r="L2846">
        <v>133935486.13961799</v>
      </c>
      <c r="M2846">
        <v>154882471.80292299</v>
      </c>
      <c r="N2846">
        <v>253990852.663986</v>
      </c>
      <c r="O2846">
        <v>448171879.93800098</v>
      </c>
      <c r="Q2846" t="str">
        <f>VLOOKUP(A2846,Lookup_Tables!$D$2:$E$7,2,FALSE)</f>
        <v>HU</v>
      </c>
      <c r="R2846" t="str">
        <f>IFERROR(VLOOKUP(D2846,Lookup_Tables!$A$2:$B$21,2,FALSE),"All")</f>
        <v>Road</v>
      </c>
    </row>
    <row r="2847" spans="1:18" hidden="1">
      <c r="A2847">
        <v>1</v>
      </c>
      <c r="B2847">
        <v>15</v>
      </c>
      <c r="C2847" t="s">
        <v>39</v>
      </c>
      <c r="D2847">
        <v>14</v>
      </c>
      <c r="E2847">
        <v>3478274.1624527802</v>
      </c>
      <c r="F2847">
        <v>1508583.2785486088</v>
      </c>
      <c r="G2847">
        <v>883920.66634700994</v>
      </c>
      <c r="H2847">
        <v>8198369.2189796297</v>
      </c>
      <c r="I2847">
        <v>10695014.529310601</v>
      </c>
      <c r="J2847">
        <v>26972654.219584201</v>
      </c>
      <c r="K2847">
        <v>61200797.813975602</v>
      </c>
      <c r="L2847">
        <v>132559362.60795</v>
      </c>
      <c r="M2847">
        <v>154882471.80292299</v>
      </c>
      <c r="N2847">
        <v>253172946.310646</v>
      </c>
      <c r="O2847">
        <v>448171879.93800098</v>
      </c>
      <c r="Q2847" t="str">
        <f>VLOOKUP(A2847,Lookup_Tables!$D$2:$E$7,2,FALSE)</f>
        <v>HU</v>
      </c>
      <c r="R2847" t="str">
        <f>IFERROR(VLOOKUP(D2847,Lookup_Tables!$A$2:$B$21,2,FALSE),"All")</f>
        <v>Road</v>
      </c>
    </row>
    <row r="2848" spans="1:18" hidden="1">
      <c r="A2848">
        <v>1</v>
      </c>
      <c r="B2848">
        <v>15</v>
      </c>
      <c r="C2848" t="s">
        <v>38</v>
      </c>
      <c r="D2848">
        <v>15</v>
      </c>
      <c r="E2848">
        <v>128800059.63091201</v>
      </c>
      <c r="F2848">
        <v>48823586.601617157</v>
      </c>
      <c r="G2848">
        <v>74556410.076091602</v>
      </c>
      <c r="H2848">
        <v>480336928.56267297</v>
      </c>
      <c r="I2848">
        <v>626095698.824893</v>
      </c>
      <c r="J2848">
        <v>1325098369.2092099</v>
      </c>
      <c r="K2848">
        <v>2697249760.8933001</v>
      </c>
      <c r="L2848">
        <v>4604333673.3778801</v>
      </c>
      <c r="M2848">
        <v>5560954159.9540701</v>
      </c>
      <c r="N2848">
        <v>8050592995.4257097</v>
      </c>
      <c r="O2848">
        <v>13438832583.905199</v>
      </c>
      <c r="Q2848" t="str">
        <f>VLOOKUP(A2848,Lookup_Tables!$D$2:$E$7,2,FALSE)</f>
        <v>HU</v>
      </c>
      <c r="R2848" t="str">
        <f>IFERROR(VLOOKUP(D2848,Lookup_Tables!$A$2:$B$21,2,FALSE),"All")</f>
        <v>All</v>
      </c>
    </row>
    <row r="2849" spans="1:18" hidden="1">
      <c r="A2849">
        <v>1</v>
      </c>
      <c r="B2849">
        <v>15</v>
      </c>
      <c r="C2849" t="s">
        <v>39</v>
      </c>
      <c r="D2849">
        <v>15</v>
      </c>
      <c r="E2849">
        <v>126313117.39209799</v>
      </c>
      <c r="F2849">
        <v>48000035.176377833</v>
      </c>
      <c r="G2849">
        <v>70821372.1752913</v>
      </c>
      <c r="H2849">
        <v>465819307.753537</v>
      </c>
      <c r="I2849">
        <v>608195897.39895701</v>
      </c>
      <c r="J2849">
        <v>1321737367.38328</v>
      </c>
      <c r="K2849">
        <v>2579277252.7916498</v>
      </c>
      <c r="L2849">
        <v>4460904436.8642998</v>
      </c>
      <c r="M2849">
        <v>5418686577.1335402</v>
      </c>
      <c r="N2849">
        <v>7998189563.2873402</v>
      </c>
      <c r="O2849">
        <v>13438832583.905199</v>
      </c>
      <c r="Q2849" t="str">
        <f>VLOOKUP(A2849,Lookup_Tables!$D$2:$E$7,2,FALSE)</f>
        <v>HU</v>
      </c>
      <c r="R2849" t="str">
        <f>IFERROR(VLOOKUP(D2849,Lookup_Tables!$A$2:$B$21,2,FALSE),"All")</f>
        <v>All</v>
      </c>
    </row>
    <row r="2850" spans="1:18" hidden="1">
      <c r="A2850">
        <v>1</v>
      </c>
      <c r="B2850">
        <v>15</v>
      </c>
      <c r="C2850" t="s">
        <v>38</v>
      </c>
      <c r="D2850">
        <v>16</v>
      </c>
      <c r="E2850">
        <v>12555432.3426829</v>
      </c>
      <c r="F2850">
        <v>4672700.7435584795</v>
      </c>
      <c r="G2850">
        <v>5250900.9352216497</v>
      </c>
      <c r="H2850">
        <v>40170433.898874797</v>
      </c>
      <c r="I2850">
        <v>54444264.163369</v>
      </c>
      <c r="J2850">
        <v>123823018.204318</v>
      </c>
      <c r="K2850">
        <v>261975799.38798699</v>
      </c>
      <c r="L2850">
        <v>503593713.30102098</v>
      </c>
      <c r="M2850">
        <v>580128360.38539803</v>
      </c>
      <c r="N2850">
        <v>861245780.32344604</v>
      </c>
      <c r="O2850">
        <v>1500745782.3747599</v>
      </c>
      <c r="Q2850" t="str">
        <f>VLOOKUP(A2850,Lookup_Tables!$D$2:$E$7,2,FALSE)</f>
        <v>HU</v>
      </c>
      <c r="R2850" t="str">
        <f>IFERROR(VLOOKUP(D2850,Lookup_Tables!$A$2:$B$21,2,FALSE),"All")</f>
        <v>Government_Loss</v>
      </c>
    </row>
    <row r="2851" spans="1:18" hidden="1">
      <c r="A2851">
        <v>1</v>
      </c>
      <c r="B2851">
        <v>15</v>
      </c>
      <c r="C2851" t="s">
        <v>39</v>
      </c>
      <c r="D2851">
        <v>16</v>
      </c>
      <c r="E2851">
        <v>12353678.268911401</v>
      </c>
      <c r="F2851">
        <v>4661162.87687039</v>
      </c>
      <c r="G2851">
        <v>5001562.0714328</v>
      </c>
      <c r="H2851">
        <v>38950701.762584798</v>
      </c>
      <c r="I2851">
        <v>51146216.007219203</v>
      </c>
      <c r="J2851">
        <v>121859621.936369</v>
      </c>
      <c r="K2851">
        <v>256667396.76730701</v>
      </c>
      <c r="L2851">
        <v>484176972.06111097</v>
      </c>
      <c r="M2851">
        <v>577924187.45401895</v>
      </c>
      <c r="N2851">
        <v>808096484.01580203</v>
      </c>
      <c r="O2851">
        <v>1500745782.3747599</v>
      </c>
      <c r="Q2851" t="str">
        <f>VLOOKUP(A2851,Lookup_Tables!$D$2:$E$7,2,FALSE)</f>
        <v>HU</v>
      </c>
      <c r="R2851" t="str">
        <f>IFERROR(VLOOKUP(D2851,Lookup_Tables!$A$2:$B$21,2,FALSE),"All")</f>
        <v>Government_Loss</v>
      </c>
    </row>
    <row r="2852" spans="1:18" hidden="1">
      <c r="A2852">
        <v>1</v>
      </c>
      <c r="B2852">
        <v>15</v>
      </c>
      <c r="C2852" t="s">
        <v>38</v>
      </c>
      <c r="D2852">
        <v>17</v>
      </c>
      <c r="E2852">
        <v>23614945.337257199</v>
      </c>
      <c r="F2852">
        <v>8653346.2726874668</v>
      </c>
      <c r="G2852">
        <v>14303282.385155899</v>
      </c>
      <c r="H2852">
        <v>91016610.0691237</v>
      </c>
      <c r="I2852">
        <v>117655165.055482</v>
      </c>
      <c r="J2852">
        <v>252606542.042312</v>
      </c>
      <c r="K2852">
        <v>496758411.494847</v>
      </c>
      <c r="L2852">
        <v>864976191.991979</v>
      </c>
      <c r="M2852">
        <v>1050493765.6418101</v>
      </c>
      <c r="N2852">
        <v>1490493774.73717</v>
      </c>
      <c r="O2852">
        <v>2461574299.8115201</v>
      </c>
      <c r="Q2852" t="str">
        <f>VLOOKUP(A2852,Lookup_Tables!$D$2:$E$7,2,FALSE)</f>
        <v>HU</v>
      </c>
      <c r="R2852" t="str">
        <f>IFERROR(VLOOKUP(D2852,Lookup_Tables!$A$2:$B$21,2,FALSE),"All")</f>
        <v>Emergency_Loss</v>
      </c>
    </row>
    <row r="2853" spans="1:18" hidden="1">
      <c r="A2853">
        <v>1</v>
      </c>
      <c r="B2853">
        <v>15</v>
      </c>
      <c r="C2853" t="s">
        <v>39</v>
      </c>
      <c r="D2853">
        <v>17</v>
      </c>
      <c r="E2853">
        <v>23142852.522892602</v>
      </c>
      <c r="F2853">
        <v>8496833.1410494279</v>
      </c>
      <c r="G2853">
        <v>13635696.564099399</v>
      </c>
      <c r="H2853">
        <v>87245217.351207495</v>
      </c>
      <c r="I2853">
        <v>114311944.24358401</v>
      </c>
      <c r="J2853">
        <v>250048348.202474</v>
      </c>
      <c r="K2853">
        <v>487969857.20893699</v>
      </c>
      <c r="L2853">
        <v>842749299.78303504</v>
      </c>
      <c r="M2853">
        <v>999866406.59088004</v>
      </c>
      <c r="N2853">
        <v>1477694458.45139</v>
      </c>
      <c r="O2853">
        <v>2461574299.8115201</v>
      </c>
      <c r="Q2853" t="str">
        <f>VLOOKUP(A2853,Lookup_Tables!$D$2:$E$7,2,FALSE)</f>
        <v>HU</v>
      </c>
      <c r="R2853" t="str">
        <f>IFERROR(VLOOKUP(D2853,Lookup_Tables!$A$2:$B$21,2,FALSE),"All")</f>
        <v>Emergency_Loss</v>
      </c>
    </row>
    <row r="2854" spans="1:18" hidden="1">
      <c r="A2854">
        <v>1</v>
      </c>
      <c r="B2854">
        <v>15</v>
      </c>
      <c r="C2854" t="s">
        <v>38</v>
      </c>
      <c r="D2854">
        <v>18</v>
      </c>
      <c r="E2854">
        <v>36170377.679940097</v>
      </c>
      <c r="F2854">
        <v>13270761.531988814</v>
      </c>
      <c r="G2854">
        <v>19623718.422609601</v>
      </c>
      <c r="H2854">
        <v>131525277.45350701</v>
      </c>
      <c r="I2854">
        <v>171467469.02522299</v>
      </c>
      <c r="J2854">
        <v>378171139.194731</v>
      </c>
      <c r="K2854">
        <v>755708362.13587606</v>
      </c>
      <c r="L2854">
        <v>1388612288.0709901</v>
      </c>
      <c r="M2854">
        <v>1638675351.36253</v>
      </c>
      <c r="N2854">
        <v>2370588796.7666402</v>
      </c>
      <c r="O2854">
        <v>3962320082.1862798</v>
      </c>
      <c r="Q2854" t="str">
        <f>VLOOKUP(A2854,Lookup_Tables!$D$2:$E$7,2,FALSE)</f>
        <v>HU</v>
      </c>
      <c r="R2854" t="str">
        <f>IFERROR(VLOOKUP(D2854,Lookup_Tables!$A$2:$B$21,2,FALSE),"All")</f>
        <v>Govt_Plus_Emergency</v>
      </c>
    </row>
    <row r="2855" spans="1:18" hidden="1">
      <c r="A2855">
        <v>1</v>
      </c>
      <c r="B2855">
        <v>15</v>
      </c>
      <c r="C2855" t="s">
        <v>39</v>
      </c>
      <c r="D2855">
        <v>18</v>
      </c>
      <c r="E2855">
        <v>35496386.526917398</v>
      </c>
      <c r="F2855">
        <v>13254270.538927533</v>
      </c>
      <c r="G2855">
        <v>18746299.6145982</v>
      </c>
      <c r="H2855">
        <v>126287835.35157</v>
      </c>
      <c r="I2855">
        <v>166610349.825845</v>
      </c>
      <c r="J2855">
        <v>362225035.63186902</v>
      </c>
      <c r="K2855">
        <v>739847740.37332904</v>
      </c>
      <c r="L2855">
        <v>1346028359.44138</v>
      </c>
      <c r="M2855">
        <v>1569159734.9435501</v>
      </c>
      <c r="N2855">
        <v>2285790942.4671898</v>
      </c>
      <c r="O2855">
        <v>3962320082.1862798</v>
      </c>
      <c r="Q2855" t="str">
        <f>VLOOKUP(A2855,Lookup_Tables!$D$2:$E$7,2,FALSE)</f>
        <v>HU</v>
      </c>
      <c r="R2855" t="str">
        <f>IFERROR(VLOOKUP(D2855,Lookup_Tables!$A$2:$B$21,2,FALSE),"All")</f>
        <v>Govt_Plus_Emergency</v>
      </c>
    </row>
    <row r="2856" spans="1:18" hidden="1">
      <c r="A2856">
        <v>1</v>
      </c>
      <c r="B2856">
        <v>16</v>
      </c>
      <c r="C2856" t="s">
        <v>38</v>
      </c>
      <c r="D2856">
        <v>0</v>
      </c>
      <c r="E2856">
        <v>34608501.787614703</v>
      </c>
      <c r="F2856">
        <v>13006803.353646923</v>
      </c>
      <c r="G2856">
        <v>831063.69032693596</v>
      </c>
      <c r="H2856">
        <v>40915465.553531401</v>
      </c>
      <c r="I2856">
        <v>60840815.6082092</v>
      </c>
      <c r="J2856">
        <v>174872442.05457601</v>
      </c>
      <c r="K2856">
        <v>651474856.59327602</v>
      </c>
      <c r="L2856">
        <v>1848658203.2397201</v>
      </c>
      <c r="M2856">
        <v>2378579158.2877302</v>
      </c>
      <c r="N2856">
        <v>3609945675.5561199</v>
      </c>
      <c r="O2856">
        <v>5245993134.9495602</v>
      </c>
      <c r="Q2856" t="str">
        <f>VLOOKUP(A2856,Lookup_Tables!$D$2:$E$7,2,FALSE)</f>
        <v>HU</v>
      </c>
      <c r="R2856" t="str">
        <f>IFERROR(VLOOKUP(D2856,Lookup_Tables!$A$2:$B$21,2,FALSE),"All")</f>
        <v>Private Assets</v>
      </c>
    </row>
    <row r="2857" spans="1:18" hidden="1">
      <c r="A2857">
        <v>1</v>
      </c>
      <c r="B2857">
        <v>16</v>
      </c>
      <c r="C2857" t="s">
        <v>39</v>
      </c>
      <c r="D2857">
        <v>0</v>
      </c>
      <c r="E2857">
        <v>34477388.906372897</v>
      </c>
      <c r="F2857">
        <v>12922101.195675023</v>
      </c>
      <c r="G2857">
        <v>827159.09866606095</v>
      </c>
      <c r="H2857">
        <v>40284582.777644403</v>
      </c>
      <c r="I2857">
        <v>58343655.544795796</v>
      </c>
      <c r="J2857">
        <v>174004931.92393401</v>
      </c>
      <c r="K2857">
        <v>651474856.59327602</v>
      </c>
      <c r="L2857">
        <v>1848658203.2397201</v>
      </c>
      <c r="M2857">
        <v>2378579158.2877302</v>
      </c>
      <c r="N2857">
        <v>3609945675.5561199</v>
      </c>
      <c r="O2857">
        <v>5245993134.9495602</v>
      </c>
      <c r="Q2857" t="str">
        <f>VLOOKUP(A2857,Lookup_Tables!$D$2:$E$7,2,FALSE)</f>
        <v>HU</v>
      </c>
      <c r="R2857" t="str">
        <f>IFERROR(VLOOKUP(D2857,Lookup_Tables!$A$2:$B$21,2,FALSE),"All")</f>
        <v>Private Assets</v>
      </c>
    </row>
    <row r="2858" spans="1:18" hidden="1">
      <c r="A2858">
        <v>1</v>
      </c>
      <c r="B2858">
        <v>16</v>
      </c>
      <c r="C2858" t="s">
        <v>38</v>
      </c>
      <c r="D2858">
        <v>2</v>
      </c>
      <c r="E2858">
        <v>532116.80206856795</v>
      </c>
      <c r="F2858">
        <v>182868.66528789257</v>
      </c>
      <c r="G2858">
        <v>16116.8527596972</v>
      </c>
      <c r="H2858">
        <v>640442.44863809901</v>
      </c>
      <c r="I2858">
        <v>905778.70678159199</v>
      </c>
      <c r="J2858">
        <v>2407693.4700542199</v>
      </c>
      <c r="K2858">
        <v>9870391.8419081904</v>
      </c>
      <c r="L2858">
        <v>28739553.8970818</v>
      </c>
      <c r="M2858">
        <v>35931302.832281902</v>
      </c>
      <c r="N2858">
        <v>60732816.300334297</v>
      </c>
      <c r="O2858">
        <v>97170590.979476199</v>
      </c>
      <c r="Q2858" t="str">
        <f>VLOOKUP(A2858,Lookup_Tables!$D$2:$E$7,2,FALSE)</f>
        <v>HU</v>
      </c>
      <c r="R2858" t="str">
        <f>IFERROR(VLOOKUP(D2858,Lookup_Tables!$A$2:$B$21,2,FALSE),"All")</f>
        <v>Bridge</v>
      </c>
    </row>
    <row r="2859" spans="1:18" hidden="1">
      <c r="A2859">
        <v>1</v>
      </c>
      <c r="B2859">
        <v>16</v>
      </c>
      <c r="C2859" t="s">
        <v>39</v>
      </c>
      <c r="D2859">
        <v>2</v>
      </c>
      <c r="E2859">
        <v>530101.12807117903</v>
      </c>
      <c r="F2859">
        <v>181854.5597184723</v>
      </c>
      <c r="G2859">
        <v>16053.012649820201</v>
      </c>
      <c r="H2859">
        <v>615211.05004516197</v>
      </c>
      <c r="I2859">
        <v>898694.46591039503</v>
      </c>
      <c r="J2859">
        <v>2334186.2608558801</v>
      </c>
      <c r="K2859">
        <v>9870391.8419081904</v>
      </c>
      <c r="L2859">
        <v>28739553.8970818</v>
      </c>
      <c r="M2859">
        <v>35931302.832281902</v>
      </c>
      <c r="N2859">
        <v>60732816.300334297</v>
      </c>
      <c r="O2859">
        <v>97170590.979476199</v>
      </c>
      <c r="Q2859" t="str">
        <f>VLOOKUP(A2859,Lookup_Tables!$D$2:$E$7,2,FALSE)</f>
        <v>HU</v>
      </c>
      <c r="R2859" t="str">
        <f>IFERROR(VLOOKUP(D2859,Lookup_Tables!$A$2:$B$21,2,FALSE),"All")</f>
        <v>Bridge</v>
      </c>
    </row>
    <row r="2860" spans="1:18" hidden="1">
      <c r="A2860">
        <v>1</v>
      </c>
      <c r="B2860">
        <v>16</v>
      </c>
      <c r="C2860" t="s">
        <v>38</v>
      </c>
      <c r="D2860">
        <v>3</v>
      </c>
      <c r="E2860">
        <v>40939.460049055902</v>
      </c>
      <c r="F2860">
        <v>16381.069237354099</v>
      </c>
      <c r="G2860">
        <v>558.787892859404</v>
      </c>
      <c r="H2860">
        <v>37382.982675940701</v>
      </c>
      <c r="I2860">
        <v>62036.056454593701</v>
      </c>
      <c r="J2860">
        <v>184949.394886956</v>
      </c>
      <c r="K2860">
        <v>663543.61224072101</v>
      </c>
      <c r="L2860">
        <v>2037654.95135025</v>
      </c>
      <c r="M2860">
        <v>2662105.3622455802</v>
      </c>
      <c r="N2860">
        <v>4309699.8127618004</v>
      </c>
      <c r="O2860">
        <v>6609718.8177299201</v>
      </c>
      <c r="Q2860" t="str">
        <f>VLOOKUP(A2860,Lookup_Tables!$D$2:$E$7,2,FALSE)</f>
        <v>HU</v>
      </c>
      <c r="R2860" t="str">
        <f>IFERROR(VLOOKUP(D2860,Lookup_Tables!$A$2:$B$21,2,FALSE),"All")</f>
        <v>Govt Hosp</v>
      </c>
    </row>
    <row r="2861" spans="1:18" hidden="1">
      <c r="A2861">
        <v>1</v>
      </c>
      <c r="B2861">
        <v>16</v>
      </c>
      <c r="C2861" t="s">
        <v>39</v>
      </c>
      <c r="D2861">
        <v>3</v>
      </c>
      <c r="E2861">
        <v>40799.972937515202</v>
      </c>
      <c r="F2861">
        <v>16317.812735100462</v>
      </c>
      <c r="G2861">
        <v>558.787892859404</v>
      </c>
      <c r="H2861">
        <v>36819.234258082099</v>
      </c>
      <c r="I2861">
        <v>60775.326517132598</v>
      </c>
      <c r="J2861">
        <v>184949.394886956</v>
      </c>
      <c r="K2861">
        <v>660899.68862748297</v>
      </c>
      <c r="L2861">
        <v>1995212.0130913099</v>
      </c>
      <c r="M2861">
        <v>2662105.3622455802</v>
      </c>
      <c r="N2861">
        <v>4309699.8127618004</v>
      </c>
      <c r="O2861">
        <v>6609718.8177299201</v>
      </c>
      <c r="Q2861" t="str">
        <f>VLOOKUP(A2861,Lookup_Tables!$D$2:$E$7,2,FALSE)</f>
        <v>HU</v>
      </c>
      <c r="R2861" t="str">
        <f>IFERROR(VLOOKUP(D2861,Lookup_Tables!$A$2:$B$21,2,FALSE),"All")</f>
        <v>Govt Hosp</v>
      </c>
    </row>
    <row r="2862" spans="1:18" hidden="1">
      <c r="A2862">
        <v>1</v>
      </c>
      <c r="B2862">
        <v>16</v>
      </c>
      <c r="C2862" t="s">
        <v>38</v>
      </c>
      <c r="D2862">
        <v>4</v>
      </c>
      <c r="E2862">
        <v>49027.549884523098</v>
      </c>
      <c r="F2862">
        <v>17757.576938944614</v>
      </c>
      <c r="G2862">
        <v>1122.0266539492</v>
      </c>
      <c r="H2862">
        <v>66131.702069267194</v>
      </c>
      <c r="I2862">
        <v>97768.993370523298</v>
      </c>
      <c r="J2862">
        <v>262704.389081723</v>
      </c>
      <c r="K2862">
        <v>977109.16282590595</v>
      </c>
      <c r="L2862">
        <v>2659737.6026216801</v>
      </c>
      <c r="M2862">
        <v>3463422.4693591502</v>
      </c>
      <c r="N2862">
        <v>5059244.5792685403</v>
      </c>
      <c r="O2862">
        <v>7299770.0341751296</v>
      </c>
      <c r="Q2862" t="str">
        <f>VLOOKUP(A2862,Lookup_Tables!$D$2:$E$7,2,FALSE)</f>
        <v>HU</v>
      </c>
      <c r="R2862" t="str">
        <f>IFERROR(VLOOKUP(D2862,Lookup_Tables!$A$2:$B$21,2,FALSE),"All")</f>
        <v>Govt Med Fac</v>
      </c>
    </row>
    <row r="2863" spans="1:18" hidden="1">
      <c r="A2863">
        <v>1</v>
      </c>
      <c r="B2863">
        <v>16</v>
      </c>
      <c r="C2863" t="s">
        <v>39</v>
      </c>
      <c r="D2863">
        <v>4</v>
      </c>
      <c r="E2863">
        <v>48828.860816710003</v>
      </c>
      <c r="F2863">
        <v>17651.612704535128</v>
      </c>
      <c r="G2863">
        <v>1098.0179995926501</v>
      </c>
      <c r="H2863">
        <v>64825.512167103399</v>
      </c>
      <c r="I2863">
        <v>95324.482780047794</v>
      </c>
      <c r="J2863">
        <v>257706.098010138</v>
      </c>
      <c r="K2863">
        <v>977109.16282590595</v>
      </c>
      <c r="L2863">
        <v>2659737.6026216801</v>
      </c>
      <c r="M2863">
        <v>3463422.4693591502</v>
      </c>
      <c r="N2863">
        <v>5059244.5792685403</v>
      </c>
      <c r="O2863">
        <v>7299770.0341751296</v>
      </c>
      <c r="Q2863" t="str">
        <f>VLOOKUP(A2863,Lookup_Tables!$D$2:$E$7,2,FALSE)</f>
        <v>HU</v>
      </c>
      <c r="R2863" t="str">
        <f>IFERROR(VLOOKUP(D2863,Lookup_Tables!$A$2:$B$21,2,FALSE),"All")</f>
        <v>Govt Med Fac</v>
      </c>
    </row>
    <row r="2864" spans="1:18" hidden="1">
      <c r="A2864">
        <v>1</v>
      </c>
      <c r="B2864">
        <v>16</v>
      </c>
      <c r="C2864" t="s">
        <v>38</v>
      </c>
      <c r="D2864">
        <v>7</v>
      </c>
      <c r="E2864">
        <v>1603592.2695472999</v>
      </c>
      <c r="F2864">
        <v>578301.37805396598</v>
      </c>
      <c r="G2864">
        <v>0</v>
      </c>
      <c r="H2864">
        <v>1777876.04365744</v>
      </c>
      <c r="I2864">
        <v>2666008.77554296</v>
      </c>
      <c r="J2864">
        <v>6443557.8456405103</v>
      </c>
      <c r="K2864">
        <v>11555056.350489</v>
      </c>
      <c r="L2864">
        <v>69102030.947722897</v>
      </c>
      <c r="M2864">
        <v>121319072.17373601</v>
      </c>
      <c r="N2864">
        <v>210867915.297472</v>
      </c>
      <c r="O2864">
        <v>333072653.02063698</v>
      </c>
      <c r="Q2864" t="str">
        <f>VLOOKUP(A2864,Lookup_Tables!$D$2:$E$7,2,FALSE)</f>
        <v>HU</v>
      </c>
      <c r="R2864" t="str">
        <f>IFERROR(VLOOKUP(D2864,Lookup_Tables!$A$2:$B$21,2,FALSE),"All")</f>
        <v>Power Plant</v>
      </c>
    </row>
    <row r="2865" spans="1:18" hidden="1">
      <c r="A2865">
        <v>1</v>
      </c>
      <c r="B2865">
        <v>16</v>
      </c>
      <c r="C2865" t="s">
        <v>39</v>
      </c>
      <c r="D2865">
        <v>7</v>
      </c>
      <c r="E2865">
        <v>1599148.3192792099</v>
      </c>
      <c r="F2865">
        <v>574965.80077119893</v>
      </c>
      <c r="G2865">
        <v>0</v>
      </c>
      <c r="H2865">
        <v>1777876.04365744</v>
      </c>
      <c r="I2865">
        <v>2666008.77554296</v>
      </c>
      <c r="J2865">
        <v>6443557.8456405103</v>
      </c>
      <c r="K2865">
        <v>11333381.7534244</v>
      </c>
      <c r="L2865">
        <v>69102030.947722897</v>
      </c>
      <c r="M2865">
        <v>121319072.17373601</v>
      </c>
      <c r="N2865">
        <v>210867915.297472</v>
      </c>
      <c r="O2865">
        <v>333072653.02063698</v>
      </c>
      <c r="Q2865" t="str">
        <f>VLOOKUP(A2865,Lookup_Tables!$D$2:$E$7,2,FALSE)</f>
        <v>HU</v>
      </c>
      <c r="R2865" t="str">
        <f>IFERROR(VLOOKUP(D2865,Lookup_Tables!$A$2:$B$21,2,FALSE),"All")</f>
        <v>Power Plant</v>
      </c>
    </row>
    <row r="2866" spans="1:18" hidden="1">
      <c r="A2866">
        <v>1</v>
      </c>
      <c r="B2866">
        <v>16</v>
      </c>
      <c r="C2866" t="s">
        <v>38</v>
      </c>
      <c r="D2866">
        <v>9</v>
      </c>
      <c r="E2866">
        <v>5895.3888435934005</v>
      </c>
      <c r="F2866">
        <v>2066.0847555450227</v>
      </c>
      <c r="G2866">
        <v>0</v>
      </c>
      <c r="H2866">
        <v>5276.51979832708</v>
      </c>
      <c r="I2866">
        <v>8184.7246250389999</v>
      </c>
      <c r="J2866">
        <v>23653.9125164119</v>
      </c>
      <c r="K2866">
        <v>103850.483156943</v>
      </c>
      <c r="L2866">
        <v>314224.86541600199</v>
      </c>
      <c r="M2866">
        <v>450167.08832184202</v>
      </c>
      <c r="N2866">
        <v>667080.23826014297</v>
      </c>
      <c r="O2866">
        <v>1047566.81615103</v>
      </c>
      <c r="Q2866" t="str">
        <f>VLOOKUP(A2866,Lookup_Tables!$D$2:$E$7,2,FALSE)</f>
        <v>HU</v>
      </c>
      <c r="R2866" t="str">
        <f>IFERROR(VLOOKUP(D2866,Lookup_Tables!$A$2:$B$21,2,FALSE),"All")</f>
        <v>Pub Admin Bldg</v>
      </c>
    </row>
    <row r="2867" spans="1:18" hidden="1">
      <c r="A2867">
        <v>1</v>
      </c>
      <c r="B2867">
        <v>16</v>
      </c>
      <c r="C2867" t="s">
        <v>39</v>
      </c>
      <c r="D2867">
        <v>9</v>
      </c>
      <c r="E2867">
        <v>5877.7139131081904</v>
      </c>
      <c r="F2867">
        <v>2055.8304306767304</v>
      </c>
      <c r="G2867">
        <v>0</v>
      </c>
      <c r="H2867">
        <v>5125.9609545594903</v>
      </c>
      <c r="I2867">
        <v>7811.9646221694002</v>
      </c>
      <c r="J2867">
        <v>23525.292324737798</v>
      </c>
      <c r="K2867">
        <v>103850.483156943</v>
      </c>
      <c r="L2867">
        <v>314224.86541600199</v>
      </c>
      <c r="M2867">
        <v>450167.08832184202</v>
      </c>
      <c r="N2867">
        <v>666919.69281600695</v>
      </c>
      <c r="O2867">
        <v>1047566.81615103</v>
      </c>
      <c r="Q2867" t="str">
        <f>VLOOKUP(A2867,Lookup_Tables!$D$2:$E$7,2,FALSE)</f>
        <v>HU</v>
      </c>
      <c r="R2867" t="str">
        <f>IFERROR(VLOOKUP(D2867,Lookup_Tables!$A$2:$B$21,2,FALSE),"All")</f>
        <v>Pub Admin Bldg</v>
      </c>
    </row>
    <row r="2868" spans="1:18" hidden="1">
      <c r="A2868">
        <v>1</v>
      </c>
      <c r="B2868">
        <v>16</v>
      </c>
      <c r="C2868" t="s">
        <v>38</v>
      </c>
      <c r="D2868">
        <v>10</v>
      </c>
      <c r="E2868">
        <v>425850.13382967998</v>
      </c>
      <c r="F2868">
        <v>154017.45682261238</v>
      </c>
      <c r="G2868">
        <v>13587.4146632587</v>
      </c>
      <c r="H2868">
        <v>425180.75097346201</v>
      </c>
      <c r="I2868">
        <v>616108.93239847803</v>
      </c>
      <c r="J2868">
        <v>1800226.74004812</v>
      </c>
      <c r="K2868">
        <v>7292098.9062608797</v>
      </c>
      <c r="L2868">
        <v>25461181.3605102</v>
      </c>
      <c r="M2868">
        <v>31615733.400286902</v>
      </c>
      <c r="N2868">
        <v>44922272.850484803</v>
      </c>
      <c r="O2868">
        <v>71890425.715208799</v>
      </c>
      <c r="Q2868" t="str">
        <f>VLOOKUP(A2868,Lookup_Tables!$D$2:$E$7,2,FALSE)</f>
        <v>HU</v>
      </c>
      <c r="R2868" t="str">
        <f>IFERROR(VLOOKUP(D2868,Lookup_Tables!$A$2:$B$21,2,FALSE),"All")</f>
        <v>Pub School</v>
      </c>
    </row>
    <row r="2869" spans="1:18" hidden="1">
      <c r="A2869">
        <v>1</v>
      </c>
      <c r="B2869">
        <v>16</v>
      </c>
      <c r="C2869" t="s">
        <v>39</v>
      </c>
      <c r="D2869">
        <v>10</v>
      </c>
      <c r="E2869">
        <v>424516.68241392402</v>
      </c>
      <c r="F2869">
        <v>152840.84120105125</v>
      </c>
      <c r="G2869">
        <v>13536.345501108</v>
      </c>
      <c r="H2869">
        <v>411015.10718932498</v>
      </c>
      <c r="I2869">
        <v>613905.62643433595</v>
      </c>
      <c r="J2869">
        <v>1797376.84477369</v>
      </c>
      <c r="K2869">
        <v>7292098.9062608797</v>
      </c>
      <c r="L2869">
        <v>25461181.3605102</v>
      </c>
      <c r="M2869">
        <v>31615004.5934048</v>
      </c>
      <c r="N2869">
        <v>44922272.850484803</v>
      </c>
      <c r="O2869">
        <v>71890425.715208799</v>
      </c>
      <c r="Q2869" t="str">
        <f>VLOOKUP(A2869,Lookup_Tables!$D$2:$E$7,2,FALSE)</f>
        <v>HU</v>
      </c>
      <c r="R2869" t="str">
        <f>IFERROR(VLOOKUP(D2869,Lookup_Tables!$A$2:$B$21,2,FALSE),"All")</f>
        <v>Pub School</v>
      </c>
    </row>
    <row r="2870" spans="1:18" hidden="1">
      <c r="A2870">
        <v>1</v>
      </c>
      <c r="B2870">
        <v>16</v>
      </c>
      <c r="C2870" t="s">
        <v>38</v>
      </c>
      <c r="D2870">
        <v>11</v>
      </c>
      <c r="E2870">
        <v>500792.04111354297</v>
      </c>
      <c r="F2870">
        <v>200528.12050576805</v>
      </c>
      <c r="G2870">
        <v>0</v>
      </c>
      <c r="H2870">
        <v>402096.28274777799</v>
      </c>
      <c r="I2870">
        <v>635292.65391277696</v>
      </c>
      <c r="J2870">
        <v>1748319.37147645</v>
      </c>
      <c r="K2870">
        <v>7251289.7339296099</v>
      </c>
      <c r="L2870">
        <v>25018201.7400801</v>
      </c>
      <c r="M2870">
        <v>35767369.584567197</v>
      </c>
      <c r="N2870">
        <v>53609479.698075198</v>
      </c>
      <c r="O2870">
        <v>85210647.789571702</v>
      </c>
      <c r="Q2870" t="str">
        <f>VLOOKUP(A2870,Lookup_Tables!$D$2:$E$7,2,FALSE)</f>
        <v>HU</v>
      </c>
      <c r="R2870" t="str">
        <f>IFERROR(VLOOKUP(D2870,Lookup_Tables!$A$2:$B$21,2,FALSE),"All")</f>
        <v>Pub Univ</v>
      </c>
    </row>
    <row r="2871" spans="1:18" hidden="1">
      <c r="A2871">
        <v>1</v>
      </c>
      <c r="B2871">
        <v>16</v>
      </c>
      <c r="C2871" t="s">
        <v>39</v>
      </c>
      <c r="D2871">
        <v>11</v>
      </c>
      <c r="E2871">
        <v>499479.60226781201</v>
      </c>
      <c r="F2871">
        <v>200021.60872463207</v>
      </c>
      <c r="G2871">
        <v>0</v>
      </c>
      <c r="H2871">
        <v>381016.99834097002</v>
      </c>
      <c r="I2871">
        <v>604976.20674469799</v>
      </c>
      <c r="J2871">
        <v>1738586.56250161</v>
      </c>
      <c r="K2871">
        <v>7218519.5044594696</v>
      </c>
      <c r="L2871">
        <v>25018201.7400801</v>
      </c>
      <c r="M2871">
        <v>35767369.584567197</v>
      </c>
      <c r="N2871">
        <v>53609479.698075198</v>
      </c>
      <c r="O2871">
        <v>85210647.789571702</v>
      </c>
      <c r="Q2871" t="str">
        <f>VLOOKUP(A2871,Lookup_Tables!$D$2:$E$7,2,FALSE)</f>
        <v>HU</v>
      </c>
      <c r="R2871" t="str">
        <f>IFERROR(VLOOKUP(D2871,Lookup_Tables!$A$2:$B$21,2,FALSE),"All")</f>
        <v>Pub Univ</v>
      </c>
    </row>
    <row r="2872" spans="1:18" hidden="1">
      <c r="A2872">
        <v>1</v>
      </c>
      <c r="B2872">
        <v>16</v>
      </c>
      <c r="C2872" t="s">
        <v>38</v>
      </c>
      <c r="D2872">
        <v>13</v>
      </c>
      <c r="E2872">
        <v>545586.82162108505</v>
      </c>
      <c r="F2872">
        <v>198676.69460485724</v>
      </c>
      <c r="G2872">
        <v>7101.9439967627504</v>
      </c>
      <c r="H2872">
        <v>457718.56143092603</v>
      </c>
      <c r="I2872">
        <v>695515.99369939906</v>
      </c>
      <c r="J2872">
        <v>2250324.8252465599</v>
      </c>
      <c r="K2872">
        <v>9671181.0398631804</v>
      </c>
      <c r="L2872">
        <v>30275668.971110899</v>
      </c>
      <c r="M2872">
        <v>40098715.938911103</v>
      </c>
      <c r="N2872">
        <v>60962698.250182703</v>
      </c>
      <c r="O2872">
        <v>91864054.959317997</v>
      </c>
      <c r="Q2872" t="str">
        <f>VLOOKUP(A2872,Lookup_Tables!$D$2:$E$7,2,FALSE)</f>
        <v>HU</v>
      </c>
      <c r="R2872" t="str">
        <f>IFERROR(VLOOKUP(D2872,Lookup_Tables!$A$2:$B$21,2,FALSE),"All")</f>
        <v>Residual Inst</v>
      </c>
    </row>
    <row r="2873" spans="1:18" hidden="1">
      <c r="A2873">
        <v>1</v>
      </c>
      <c r="B2873">
        <v>16</v>
      </c>
      <c r="C2873" t="s">
        <v>39</v>
      </c>
      <c r="D2873">
        <v>13</v>
      </c>
      <c r="E2873">
        <v>543954.47910957295</v>
      </c>
      <c r="F2873">
        <v>197450.3527263474</v>
      </c>
      <c r="G2873">
        <v>7093.7639431502503</v>
      </c>
      <c r="H2873">
        <v>454039.811086589</v>
      </c>
      <c r="I2873">
        <v>682479.91414611298</v>
      </c>
      <c r="J2873">
        <v>2229607.7787828399</v>
      </c>
      <c r="K2873">
        <v>9671181.0398631804</v>
      </c>
      <c r="L2873">
        <v>30275668.971110899</v>
      </c>
      <c r="M2873">
        <v>40098715.938911103</v>
      </c>
      <c r="N2873">
        <v>60962698.250182703</v>
      </c>
      <c r="O2873">
        <v>91864054.959317997</v>
      </c>
      <c r="Q2873" t="str">
        <f>VLOOKUP(A2873,Lookup_Tables!$D$2:$E$7,2,FALSE)</f>
        <v>HU</v>
      </c>
      <c r="R2873" t="str">
        <f>IFERROR(VLOOKUP(D2873,Lookup_Tables!$A$2:$B$21,2,FALSE),"All")</f>
        <v>Residual Inst</v>
      </c>
    </row>
    <row r="2874" spans="1:18" hidden="1">
      <c r="A2874">
        <v>1</v>
      </c>
      <c r="B2874">
        <v>16</v>
      </c>
      <c r="C2874" t="s">
        <v>38</v>
      </c>
      <c r="D2874">
        <v>14</v>
      </c>
      <c r="E2874">
        <v>663125.08861815196</v>
      </c>
      <c r="F2874">
        <v>318894.30580194941</v>
      </c>
      <c r="G2874">
        <v>716.84056418321995</v>
      </c>
      <c r="H2874">
        <v>371395.18736501102</v>
      </c>
      <c r="I2874">
        <v>633149.07353306597</v>
      </c>
      <c r="J2874">
        <v>1897695.1951247901</v>
      </c>
      <c r="K2874">
        <v>8122635.8232303998</v>
      </c>
      <c r="L2874">
        <v>30419038.4500161</v>
      </c>
      <c r="M2874">
        <v>36089572.870184302</v>
      </c>
      <c r="N2874">
        <v>68454622.246783599</v>
      </c>
      <c r="O2874">
        <v>102626880.18742201</v>
      </c>
      <c r="Q2874" t="str">
        <f>VLOOKUP(A2874,Lookup_Tables!$D$2:$E$7,2,FALSE)</f>
        <v>HU</v>
      </c>
      <c r="R2874" t="str">
        <f>IFERROR(VLOOKUP(D2874,Lookup_Tables!$A$2:$B$21,2,FALSE),"All")</f>
        <v>Road</v>
      </c>
    </row>
    <row r="2875" spans="1:18" hidden="1">
      <c r="A2875">
        <v>1</v>
      </c>
      <c r="B2875">
        <v>16</v>
      </c>
      <c r="C2875" t="s">
        <v>39</v>
      </c>
      <c r="D2875">
        <v>14</v>
      </c>
      <c r="E2875">
        <v>661861.43129301595</v>
      </c>
      <c r="F2875">
        <v>318189.14747781749</v>
      </c>
      <c r="G2875">
        <v>716.84056418321995</v>
      </c>
      <c r="H2875">
        <v>363016.45891884598</v>
      </c>
      <c r="I2875">
        <v>630005.16421568894</v>
      </c>
      <c r="J2875">
        <v>1851622.99482327</v>
      </c>
      <c r="K2875">
        <v>8122635.8232303998</v>
      </c>
      <c r="L2875">
        <v>30419038.4500161</v>
      </c>
      <c r="M2875">
        <v>36089572.870184302</v>
      </c>
      <c r="N2875">
        <v>68454622.246783599</v>
      </c>
      <c r="O2875">
        <v>102626880.18742201</v>
      </c>
      <c r="Q2875" t="str">
        <f>VLOOKUP(A2875,Lookup_Tables!$D$2:$E$7,2,FALSE)</f>
        <v>HU</v>
      </c>
      <c r="R2875" t="str">
        <f>IFERROR(VLOOKUP(D2875,Lookup_Tables!$A$2:$B$21,2,FALSE),"All")</f>
        <v>Road</v>
      </c>
    </row>
    <row r="2876" spans="1:18" hidden="1">
      <c r="A2876">
        <v>1</v>
      </c>
      <c r="B2876">
        <v>16</v>
      </c>
      <c r="C2876" t="s">
        <v>38</v>
      </c>
      <c r="D2876">
        <v>15</v>
      </c>
      <c r="E2876">
        <v>38975427.343190201</v>
      </c>
      <c r="F2876">
        <v>14766314.808095042</v>
      </c>
      <c r="G2876">
        <v>876011.60919769097</v>
      </c>
      <c r="H2876">
        <v>45093115.132801503</v>
      </c>
      <c r="I2876">
        <v>66690113.007044099</v>
      </c>
      <c r="J2876">
        <v>192609682.23530799</v>
      </c>
      <c r="K2876">
        <v>710782500.50751495</v>
      </c>
      <c r="L2876">
        <v>2086682131.4985099</v>
      </c>
      <c r="M2876">
        <v>2737783208.8352199</v>
      </c>
      <c r="N2876">
        <v>4049896851.4509401</v>
      </c>
      <c r="O2876">
        <v>5874574910.7101498</v>
      </c>
      <c r="Q2876" t="str">
        <f>VLOOKUP(A2876,Lookup_Tables!$D$2:$E$7,2,FALSE)</f>
        <v>HU</v>
      </c>
      <c r="R2876" t="str">
        <f>IFERROR(VLOOKUP(D2876,Lookup_Tables!$A$2:$B$21,2,FALSE),"All")</f>
        <v>All</v>
      </c>
    </row>
    <row r="2877" spans="1:18" hidden="1">
      <c r="A2877">
        <v>1</v>
      </c>
      <c r="B2877">
        <v>16</v>
      </c>
      <c r="C2877" t="s">
        <v>39</v>
      </c>
      <c r="D2877">
        <v>15</v>
      </c>
      <c r="E2877">
        <v>38830810.034594499</v>
      </c>
      <c r="F2877">
        <v>14690145.483733073</v>
      </c>
      <c r="G2877">
        <v>874388.01004936697</v>
      </c>
      <c r="H2877">
        <v>44625615.776303597</v>
      </c>
      <c r="I2877">
        <v>64867300.424217902</v>
      </c>
      <c r="J2877">
        <v>190372340.833033</v>
      </c>
      <c r="K2877">
        <v>707071234.78109002</v>
      </c>
      <c r="L2877">
        <v>2086682131.4985099</v>
      </c>
      <c r="M2877">
        <v>2737783208.8352199</v>
      </c>
      <c r="N2877">
        <v>4049896851.4509401</v>
      </c>
      <c r="O2877">
        <v>5874574910.7101498</v>
      </c>
      <c r="Q2877" t="str">
        <f>VLOOKUP(A2877,Lookup_Tables!$D$2:$E$7,2,FALSE)</f>
        <v>HU</v>
      </c>
      <c r="R2877" t="str">
        <f>IFERROR(VLOOKUP(D2877,Lookup_Tables!$A$2:$B$21,2,FALSE),"All")</f>
        <v>All</v>
      </c>
    </row>
    <row r="2878" spans="1:18" hidden="1">
      <c r="A2878">
        <v>1</v>
      </c>
      <c r="B2878">
        <v>16</v>
      </c>
      <c r="C2878" t="s">
        <v>38</v>
      </c>
      <c r="D2878">
        <v>16</v>
      </c>
      <c r="E2878">
        <v>4366925.55557549</v>
      </c>
      <c r="F2878">
        <v>1616312.3492545183</v>
      </c>
      <c r="G2878">
        <v>42205.327593180897</v>
      </c>
      <c r="H2878">
        <v>4381087.7269905498</v>
      </c>
      <c r="I2878">
        <v>6430523.7159162601</v>
      </c>
      <c r="J2878">
        <v>18392348.467016801</v>
      </c>
      <c r="K2878">
        <v>65196603.1505704</v>
      </c>
      <c r="L2878">
        <v>252900848.769467</v>
      </c>
      <c r="M2878">
        <v>313545482.340271</v>
      </c>
      <c r="N2878">
        <v>512945392.27960402</v>
      </c>
      <c r="O2878">
        <v>730289619.61871397</v>
      </c>
      <c r="Q2878" t="str">
        <f>VLOOKUP(A2878,Lookup_Tables!$D$2:$E$7,2,FALSE)</f>
        <v>HU</v>
      </c>
      <c r="R2878" t="str">
        <f>IFERROR(VLOOKUP(D2878,Lookup_Tables!$A$2:$B$21,2,FALSE),"All")</f>
        <v>Government_Loss</v>
      </c>
    </row>
    <row r="2879" spans="1:18" hidden="1">
      <c r="A2879">
        <v>1</v>
      </c>
      <c r="B2879">
        <v>16</v>
      </c>
      <c r="C2879" t="s">
        <v>39</v>
      </c>
      <c r="D2879">
        <v>16</v>
      </c>
      <c r="E2879">
        <v>4353588.0135879396</v>
      </c>
      <c r="F2879">
        <v>1612269.1553212632</v>
      </c>
      <c r="G2879">
        <v>42205.327593180897</v>
      </c>
      <c r="H2879">
        <v>4134971.7654706701</v>
      </c>
      <c r="I2879">
        <v>6338826.7344613196</v>
      </c>
      <c r="J2879">
        <v>18182623.0981417</v>
      </c>
      <c r="K2879">
        <v>65196603.1505704</v>
      </c>
      <c r="L2879">
        <v>252900848.769467</v>
      </c>
      <c r="M2879">
        <v>313545482.340271</v>
      </c>
      <c r="N2879">
        <v>508611697.92498797</v>
      </c>
      <c r="O2879">
        <v>730289619.61871397</v>
      </c>
      <c r="Q2879" t="str">
        <f>VLOOKUP(A2879,Lookup_Tables!$D$2:$E$7,2,FALSE)</f>
        <v>HU</v>
      </c>
      <c r="R2879" t="str">
        <f>IFERROR(VLOOKUP(D2879,Lookup_Tables!$A$2:$B$21,2,FALSE),"All")</f>
        <v>Government_Loss</v>
      </c>
    </row>
    <row r="2880" spans="1:18" hidden="1">
      <c r="A2880">
        <v>1</v>
      </c>
      <c r="B2880">
        <v>16</v>
      </c>
      <c r="C2880" t="s">
        <v>38</v>
      </c>
      <c r="D2880">
        <v>17</v>
      </c>
      <c r="E2880">
        <v>7107345.4629078703</v>
      </c>
      <c r="F2880">
        <v>2669504.6432101103</v>
      </c>
      <c r="G2880">
        <v>164081.02492883001</v>
      </c>
      <c r="H2880">
        <v>8307853.4340081103</v>
      </c>
      <c r="I2880">
        <v>12310032.785289399</v>
      </c>
      <c r="J2880">
        <v>35166011.366567202</v>
      </c>
      <c r="K2880">
        <v>128002353.668291</v>
      </c>
      <c r="L2880">
        <v>394280344.479303</v>
      </c>
      <c r="M2880">
        <v>498552418.09480399</v>
      </c>
      <c r="N2880">
        <v>745552923.76293099</v>
      </c>
      <c r="O2880">
        <v>1079866525.0730801</v>
      </c>
      <c r="Q2880" t="str">
        <f>VLOOKUP(A2880,Lookup_Tables!$D$2:$E$7,2,FALSE)</f>
        <v>HU</v>
      </c>
      <c r="R2880" t="str">
        <f>IFERROR(VLOOKUP(D2880,Lookup_Tables!$A$2:$B$21,2,FALSE),"All")</f>
        <v>Emergency_Loss</v>
      </c>
    </row>
    <row r="2881" spans="1:18" hidden="1">
      <c r="A2881">
        <v>1</v>
      </c>
      <c r="B2881">
        <v>16</v>
      </c>
      <c r="C2881" t="s">
        <v>39</v>
      </c>
      <c r="D2881">
        <v>17</v>
      </c>
      <c r="E2881">
        <v>7080807.54984516</v>
      </c>
      <c r="F2881">
        <v>2654667.5313045857</v>
      </c>
      <c r="G2881">
        <v>162870.19226065901</v>
      </c>
      <c r="H2881">
        <v>8186416.5846173503</v>
      </c>
      <c r="I2881">
        <v>11952838.728104901</v>
      </c>
      <c r="J2881">
        <v>34907700.126783401</v>
      </c>
      <c r="K2881">
        <v>127307779.036281</v>
      </c>
      <c r="L2881">
        <v>394280344.479303</v>
      </c>
      <c r="M2881">
        <v>498552418.09480399</v>
      </c>
      <c r="N2881">
        <v>745552923.76293099</v>
      </c>
      <c r="O2881">
        <v>1079866525.0730801</v>
      </c>
      <c r="Q2881" t="str">
        <f>VLOOKUP(A2881,Lookup_Tables!$D$2:$E$7,2,FALSE)</f>
        <v>HU</v>
      </c>
      <c r="R2881" t="str">
        <f>IFERROR(VLOOKUP(D2881,Lookup_Tables!$A$2:$B$21,2,FALSE),"All")</f>
        <v>Emergency_Loss</v>
      </c>
    </row>
    <row r="2882" spans="1:18" hidden="1">
      <c r="A2882">
        <v>1</v>
      </c>
      <c r="B2882">
        <v>16</v>
      </c>
      <c r="C2882" t="s">
        <v>38</v>
      </c>
      <c r="D2882">
        <v>18</v>
      </c>
      <c r="E2882">
        <v>11474271.0184834</v>
      </c>
      <c r="F2882">
        <v>4120993.6394504309</v>
      </c>
      <c r="G2882">
        <v>207654.34137997701</v>
      </c>
      <c r="H2882">
        <v>12847854.107539199</v>
      </c>
      <c r="I2882">
        <v>18438254.346086599</v>
      </c>
      <c r="J2882">
        <v>53423625.211481102</v>
      </c>
      <c r="K2882">
        <v>192361620.35187799</v>
      </c>
      <c r="L2882">
        <v>665233271.27375197</v>
      </c>
      <c r="M2882">
        <v>816795626.15048099</v>
      </c>
      <c r="N2882">
        <v>1289283569.6818399</v>
      </c>
      <c r="O2882">
        <v>1925169938.056</v>
      </c>
      <c r="Q2882" t="str">
        <f>VLOOKUP(A2882,Lookup_Tables!$D$2:$E$7,2,FALSE)</f>
        <v>HU</v>
      </c>
      <c r="R2882" t="str">
        <f>IFERROR(VLOOKUP(D2882,Lookup_Tables!$A$2:$B$21,2,FALSE),"All")</f>
        <v>Govt_Plus_Emergency</v>
      </c>
    </row>
    <row r="2883" spans="1:18" hidden="1">
      <c r="A2883">
        <v>1</v>
      </c>
      <c r="B2883">
        <v>16</v>
      </c>
      <c r="C2883" t="s">
        <v>39</v>
      </c>
      <c r="D2883">
        <v>18</v>
      </c>
      <c r="E2883">
        <v>11434261.3550296</v>
      </c>
      <c r="F2883">
        <v>4099401.6374013536</v>
      </c>
      <c r="G2883">
        <v>207195.86842996901</v>
      </c>
      <c r="H2883">
        <v>12585964.0713035</v>
      </c>
      <c r="I2883">
        <v>17802278.038218301</v>
      </c>
      <c r="J2883">
        <v>52607171.551995002</v>
      </c>
      <c r="K2883">
        <v>192361620.35187799</v>
      </c>
      <c r="L2883">
        <v>665233271.27375197</v>
      </c>
      <c r="M2883">
        <v>816795626.15048099</v>
      </c>
      <c r="N2883">
        <v>1289283569.6818399</v>
      </c>
      <c r="O2883">
        <v>1925169938.056</v>
      </c>
      <c r="Q2883" t="str">
        <f>VLOOKUP(A2883,Lookup_Tables!$D$2:$E$7,2,FALSE)</f>
        <v>HU</v>
      </c>
      <c r="R2883" t="str">
        <f>IFERROR(VLOOKUP(D2883,Lookup_Tables!$A$2:$B$21,2,FALSE),"All")</f>
        <v>Govt_Plus_Emergency</v>
      </c>
    </row>
    <row r="2884" spans="1:18" hidden="1">
      <c r="A2884">
        <v>1</v>
      </c>
      <c r="B2884">
        <v>17</v>
      </c>
      <c r="C2884" t="s">
        <v>38</v>
      </c>
      <c r="D2884">
        <v>0</v>
      </c>
      <c r="E2884">
        <v>3162056337.9353399</v>
      </c>
      <c r="F2884">
        <v>1025183918.0381191</v>
      </c>
      <c r="G2884">
        <v>3806165350.2116699</v>
      </c>
      <c r="H2884">
        <v>18600466217.422901</v>
      </c>
      <c r="I2884">
        <v>23167160482.782902</v>
      </c>
      <c r="J2884">
        <v>38824919994.2285</v>
      </c>
      <c r="K2884">
        <v>65016448034.759399</v>
      </c>
      <c r="L2884">
        <v>104923633961.92599</v>
      </c>
      <c r="M2884">
        <v>114046181649.92101</v>
      </c>
      <c r="N2884">
        <v>165893570109.44901</v>
      </c>
      <c r="O2884">
        <v>263362925399.61099</v>
      </c>
      <c r="Q2884" t="str">
        <f>VLOOKUP(A2884,Lookup_Tables!$D$2:$E$7,2,FALSE)</f>
        <v>HU</v>
      </c>
      <c r="R2884" t="str">
        <f>IFERROR(VLOOKUP(D2884,Lookup_Tables!$A$2:$B$21,2,FALSE),"All")</f>
        <v>Private Assets</v>
      </c>
    </row>
    <row r="2885" spans="1:18" hidden="1">
      <c r="A2885">
        <v>1</v>
      </c>
      <c r="B2885">
        <v>17</v>
      </c>
      <c r="C2885" t="s">
        <v>39</v>
      </c>
      <c r="D2885">
        <v>0</v>
      </c>
      <c r="E2885">
        <v>3041590768.5535402</v>
      </c>
      <c r="F2885">
        <v>978334469.16438389</v>
      </c>
      <c r="G2885">
        <v>3609440947.3034801</v>
      </c>
      <c r="H2885">
        <v>17274871984.191299</v>
      </c>
      <c r="I2885">
        <v>21816173804.0966</v>
      </c>
      <c r="J2885">
        <v>36664597642.601402</v>
      </c>
      <c r="K2885">
        <v>63252303254.224098</v>
      </c>
      <c r="L2885">
        <v>100392750394.22099</v>
      </c>
      <c r="M2885">
        <v>114046181649.92101</v>
      </c>
      <c r="N2885">
        <v>165886366883.73001</v>
      </c>
      <c r="O2885">
        <v>263362753797.79599</v>
      </c>
      <c r="Q2885" t="str">
        <f>VLOOKUP(A2885,Lookup_Tables!$D$2:$E$7,2,FALSE)</f>
        <v>HU</v>
      </c>
      <c r="R2885" t="str">
        <f>IFERROR(VLOOKUP(D2885,Lookup_Tables!$A$2:$B$21,2,FALSE),"All")</f>
        <v>Private Assets</v>
      </c>
    </row>
    <row r="2886" spans="1:18" hidden="1">
      <c r="A2886">
        <v>1</v>
      </c>
      <c r="B2886">
        <v>17</v>
      </c>
      <c r="C2886" t="s">
        <v>38</v>
      </c>
      <c r="D2886">
        <v>1</v>
      </c>
      <c r="E2886">
        <v>391425.65428140498</v>
      </c>
      <c r="F2886">
        <v>128280.00303768984</v>
      </c>
      <c r="G2886">
        <v>471646.95252008102</v>
      </c>
      <c r="H2886">
        <v>2206064.7674235501</v>
      </c>
      <c r="I2886">
        <v>2808031.5755534298</v>
      </c>
      <c r="J2886">
        <v>4690486.6628341395</v>
      </c>
      <c r="K2886">
        <v>8039434.86504428</v>
      </c>
      <c r="L2886">
        <v>12046597.102215899</v>
      </c>
      <c r="M2886">
        <v>13978772.755341399</v>
      </c>
      <c r="N2886">
        <v>21287400.554913599</v>
      </c>
      <c r="O2886">
        <v>34305732.520821802</v>
      </c>
      <c r="Q2886" t="str">
        <f>VLOOKUP(A2886,Lookup_Tables!$D$2:$E$7,2,FALSE)</f>
        <v>HU</v>
      </c>
      <c r="R2886" t="str">
        <f>IFERROR(VLOOKUP(D2886,Lookup_Tables!$A$2:$B$21,2,FALSE),"All")</f>
        <v>Airport</v>
      </c>
    </row>
    <row r="2887" spans="1:18" hidden="1">
      <c r="A2887">
        <v>1</v>
      </c>
      <c r="B2887">
        <v>17</v>
      </c>
      <c r="C2887" t="s">
        <v>39</v>
      </c>
      <c r="D2887">
        <v>1</v>
      </c>
      <c r="E2887">
        <v>377264.20696177002</v>
      </c>
      <c r="F2887">
        <v>121145.69994926432</v>
      </c>
      <c r="G2887">
        <v>441073.932847869</v>
      </c>
      <c r="H2887">
        <v>2099476.1881885598</v>
      </c>
      <c r="I2887">
        <v>2696685.3940693401</v>
      </c>
      <c r="J2887">
        <v>4529188.3840051899</v>
      </c>
      <c r="K2887">
        <v>7930938.0887674298</v>
      </c>
      <c r="L2887">
        <v>11924657.747532301</v>
      </c>
      <c r="M2887">
        <v>13708455.4649662</v>
      </c>
      <c r="N2887">
        <v>21220983.682863701</v>
      </c>
      <c r="O2887">
        <v>34192633.212598503</v>
      </c>
      <c r="Q2887" t="str">
        <f>VLOOKUP(A2887,Lookup_Tables!$D$2:$E$7,2,FALSE)</f>
        <v>HU</v>
      </c>
      <c r="R2887" t="str">
        <f>IFERROR(VLOOKUP(D2887,Lookup_Tables!$A$2:$B$21,2,FALSE),"All")</f>
        <v>Airport</v>
      </c>
    </row>
    <row r="2888" spans="1:18" hidden="1">
      <c r="A2888">
        <v>1</v>
      </c>
      <c r="B2888">
        <v>17</v>
      </c>
      <c r="C2888" t="s">
        <v>38</v>
      </c>
      <c r="D2888">
        <v>2</v>
      </c>
      <c r="E2888">
        <v>6212751.1940318998</v>
      </c>
      <c r="F2888">
        <v>1965058.5696959076</v>
      </c>
      <c r="G2888">
        <v>7354495.3388729496</v>
      </c>
      <c r="H2888">
        <v>35597072.479702502</v>
      </c>
      <c r="I2888">
        <v>46036083.341066301</v>
      </c>
      <c r="J2888">
        <v>77424101.020792693</v>
      </c>
      <c r="K2888">
        <v>132285918.706607</v>
      </c>
      <c r="L2888">
        <v>198358558.71667701</v>
      </c>
      <c r="M2888">
        <v>224064421.53043801</v>
      </c>
      <c r="N2888">
        <v>360186215.38724399</v>
      </c>
      <c r="O2888">
        <v>512950456.81565899</v>
      </c>
      <c r="Q2888" t="str">
        <f>VLOOKUP(A2888,Lookup_Tables!$D$2:$E$7,2,FALSE)</f>
        <v>HU</v>
      </c>
      <c r="R2888" t="str">
        <f>IFERROR(VLOOKUP(D2888,Lookup_Tables!$A$2:$B$21,2,FALSE),"All")</f>
        <v>Bridge</v>
      </c>
    </row>
    <row r="2889" spans="1:18" hidden="1">
      <c r="A2889">
        <v>1</v>
      </c>
      <c r="B2889">
        <v>17</v>
      </c>
      <c r="C2889" t="s">
        <v>39</v>
      </c>
      <c r="D2889">
        <v>2</v>
      </c>
      <c r="E2889">
        <v>5975539.1870771404</v>
      </c>
      <c r="F2889">
        <v>1895807.5881994567</v>
      </c>
      <c r="G2889">
        <v>6972690.8907605698</v>
      </c>
      <c r="H2889">
        <v>34004504.907045901</v>
      </c>
      <c r="I2889">
        <v>43015290.8400819</v>
      </c>
      <c r="J2889">
        <v>73659609.424692705</v>
      </c>
      <c r="K2889">
        <v>123751092.33184899</v>
      </c>
      <c r="L2889">
        <v>194546813.081038</v>
      </c>
      <c r="M2889">
        <v>219082891.34613499</v>
      </c>
      <c r="N2889">
        <v>360131970.64199799</v>
      </c>
      <c r="O2889">
        <v>512940142.565126</v>
      </c>
      <c r="Q2889" t="str">
        <f>VLOOKUP(A2889,Lookup_Tables!$D$2:$E$7,2,FALSE)</f>
        <v>HU</v>
      </c>
      <c r="R2889" t="str">
        <f>IFERROR(VLOOKUP(D2889,Lookup_Tables!$A$2:$B$21,2,FALSE),"All")</f>
        <v>Bridge</v>
      </c>
    </row>
    <row r="2890" spans="1:18" hidden="1">
      <c r="A2890">
        <v>1</v>
      </c>
      <c r="B2890">
        <v>17</v>
      </c>
      <c r="C2890" t="s">
        <v>38</v>
      </c>
      <c r="D2890">
        <v>3</v>
      </c>
      <c r="E2890">
        <v>1297277.7601695401</v>
      </c>
      <c r="F2890">
        <v>435853.89703348558</v>
      </c>
      <c r="G2890">
        <v>1798429.3170485599</v>
      </c>
      <c r="H2890">
        <v>7493149.5318899704</v>
      </c>
      <c r="I2890">
        <v>9341244.4602615796</v>
      </c>
      <c r="J2890">
        <v>14956381.622963101</v>
      </c>
      <c r="K2890">
        <v>26070915.5720855</v>
      </c>
      <c r="L2890">
        <v>37583500.278150402</v>
      </c>
      <c r="M2890">
        <v>42333938.299163297</v>
      </c>
      <c r="N2890">
        <v>70707363.663989902</v>
      </c>
      <c r="O2890">
        <v>106136719.293511</v>
      </c>
      <c r="Q2890" t="str">
        <f>VLOOKUP(A2890,Lookup_Tables!$D$2:$E$7,2,FALSE)</f>
        <v>HU</v>
      </c>
      <c r="R2890" t="str">
        <f>IFERROR(VLOOKUP(D2890,Lookup_Tables!$A$2:$B$21,2,FALSE),"All")</f>
        <v>Govt Hosp</v>
      </c>
    </row>
    <row r="2891" spans="1:18" hidden="1">
      <c r="A2891">
        <v>1</v>
      </c>
      <c r="B2891">
        <v>17</v>
      </c>
      <c r="C2891" t="s">
        <v>39</v>
      </c>
      <c r="D2891">
        <v>3</v>
      </c>
      <c r="E2891">
        <v>1240607.7785493401</v>
      </c>
      <c r="F2891">
        <v>412432.95389468805</v>
      </c>
      <c r="G2891">
        <v>1712070.1358238901</v>
      </c>
      <c r="H2891">
        <v>7107593.8928616298</v>
      </c>
      <c r="I2891">
        <v>8845296.5359274596</v>
      </c>
      <c r="J2891">
        <v>14219376.226839</v>
      </c>
      <c r="K2891">
        <v>24823712.287236098</v>
      </c>
      <c r="L2891">
        <v>37112866.704426199</v>
      </c>
      <c r="M2891">
        <v>41036961.763733096</v>
      </c>
      <c r="N2891">
        <v>70689677.929836303</v>
      </c>
      <c r="O2891">
        <v>103940583.999818</v>
      </c>
      <c r="Q2891" t="str">
        <f>VLOOKUP(A2891,Lookup_Tables!$D$2:$E$7,2,FALSE)</f>
        <v>HU</v>
      </c>
      <c r="R2891" t="str">
        <f>IFERROR(VLOOKUP(D2891,Lookup_Tables!$A$2:$B$21,2,FALSE),"All")</f>
        <v>Govt Hosp</v>
      </c>
    </row>
    <row r="2892" spans="1:18" hidden="1">
      <c r="A2892">
        <v>1</v>
      </c>
      <c r="B2892">
        <v>17</v>
      </c>
      <c r="C2892" t="s">
        <v>38</v>
      </c>
      <c r="D2892">
        <v>4</v>
      </c>
      <c r="E2892">
        <v>491984.920860707</v>
      </c>
      <c r="F2892">
        <v>161038.50243085547</v>
      </c>
      <c r="G2892">
        <v>677987.47219282098</v>
      </c>
      <c r="H2892">
        <v>2865306.0062155002</v>
      </c>
      <c r="I2892">
        <v>3561043.31605596</v>
      </c>
      <c r="J2892">
        <v>5849138.3065816797</v>
      </c>
      <c r="K2892">
        <v>9992915.8485352006</v>
      </c>
      <c r="L2892">
        <v>14953432.032855</v>
      </c>
      <c r="M2892">
        <v>17314314.165618598</v>
      </c>
      <c r="N2892">
        <v>26177975.387065101</v>
      </c>
      <c r="O2892">
        <v>39468556.7689071</v>
      </c>
      <c r="Q2892" t="str">
        <f>VLOOKUP(A2892,Lookup_Tables!$D$2:$E$7,2,FALSE)</f>
        <v>HU</v>
      </c>
      <c r="R2892" t="str">
        <f>IFERROR(VLOOKUP(D2892,Lookup_Tables!$A$2:$B$21,2,FALSE),"All")</f>
        <v>Govt Med Fac</v>
      </c>
    </row>
    <row r="2893" spans="1:18" hidden="1">
      <c r="A2893">
        <v>1</v>
      </c>
      <c r="B2893">
        <v>17</v>
      </c>
      <c r="C2893" t="s">
        <v>39</v>
      </c>
      <c r="D2893">
        <v>4</v>
      </c>
      <c r="E2893">
        <v>470690.30727077398</v>
      </c>
      <c r="F2893">
        <v>151881.00788418076</v>
      </c>
      <c r="G2893">
        <v>644345.08208720596</v>
      </c>
      <c r="H2893">
        <v>2690650.2030295599</v>
      </c>
      <c r="I2893">
        <v>3367231.5980718201</v>
      </c>
      <c r="J2893">
        <v>5527307.5327855097</v>
      </c>
      <c r="K2893">
        <v>9521547.4412109703</v>
      </c>
      <c r="L2893">
        <v>14868332.8862308</v>
      </c>
      <c r="M2893">
        <v>16960071.956472501</v>
      </c>
      <c r="N2893">
        <v>26177011.6931579</v>
      </c>
      <c r="O2893">
        <v>39468206.362567201</v>
      </c>
      <c r="Q2893" t="str">
        <f>VLOOKUP(A2893,Lookup_Tables!$D$2:$E$7,2,FALSE)</f>
        <v>HU</v>
      </c>
      <c r="R2893" t="str">
        <f>IFERROR(VLOOKUP(D2893,Lookup_Tables!$A$2:$B$21,2,FALSE),"All")</f>
        <v>Govt Med Fac</v>
      </c>
    </row>
    <row r="2894" spans="1:18" hidden="1">
      <c r="A2894">
        <v>1</v>
      </c>
      <c r="B2894">
        <v>17</v>
      </c>
      <c r="C2894" t="s">
        <v>38</v>
      </c>
      <c r="D2894">
        <v>7</v>
      </c>
      <c r="E2894">
        <v>14437717.1602077</v>
      </c>
      <c r="F2894">
        <v>4733759.6400744934</v>
      </c>
      <c r="G2894">
        <v>11575060.5692093</v>
      </c>
      <c r="H2894">
        <v>75882579.707056895</v>
      </c>
      <c r="I2894">
        <v>104604476.83032399</v>
      </c>
      <c r="J2894">
        <v>191205684.534904</v>
      </c>
      <c r="K2894">
        <v>315741472.51003999</v>
      </c>
      <c r="L2894">
        <v>506301953.67308998</v>
      </c>
      <c r="M2894">
        <v>585827895.51471806</v>
      </c>
      <c r="N2894">
        <v>764387321.76205397</v>
      </c>
      <c r="O2894">
        <v>1175734484.9051199</v>
      </c>
      <c r="Q2894" t="str">
        <f>VLOOKUP(A2894,Lookup_Tables!$D$2:$E$7,2,FALSE)</f>
        <v>HU</v>
      </c>
      <c r="R2894" t="str">
        <f>IFERROR(VLOOKUP(D2894,Lookup_Tables!$A$2:$B$21,2,FALSE),"All")</f>
        <v>Power Plant</v>
      </c>
    </row>
    <row r="2895" spans="1:18" hidden="1">
      <c r="A2895">
        <v>1</v>
      </c>
      <c r="B2895">
        <v>17</v>
      </c>
      <c r="C2895" t="s">
        <v>39</v>
      </c>
      <c r="D2895">
        <v>7</v>
      </c>
      <c r="E2895">
        <v>13908005.8063209</v>
      </c>
      <c r="F2895">
        <v>4525843.8512345795</v>
      </c>
      <c r="G2895">
        <v>9859520.2488071602</v>
      </c>
      <c r="H2895">
        <v>73308208.113681898</v>
      </c>
      <c r="I2895">
        <v>100744785.320489</v>
      </c>
      <c r="J2895">
        <v>184774670.846962</v>
      </c>
      <c r="K2895">
        <v>304811414.58159399</v>
      </c>
      <c r="L2895">
        <v>503086561.78994101</v>
      </c>
      <c r="M2895">
        <v>579406124.16062498</v>
      </c>
      <c r="N2895">
        <v>764387321.76205397</v>
      </c>
      <c r="O2895">
        <v>1160515726.6645801</v>
      </c>
      <c r="Q2895" t="str">
        <f>VLOOKUP(A2895,Lookup_Tables!$D$2:$E$7,2,FALSE)</f>
        <v>HU</v>
      </c>
      <c r="R2895" t="str">
        <f>IFERROR(VLOOKUP(D2895,Lookup_Tables!$A$2:$B$21,2,FALSE),"All")</f>
        <v>Power Plant</v>
      </c>
    </row>
    <row r="2896" spans="1:18" hidden="1">
      <c r="A2896">
        <v>1</v>
      </c>
      <c r="B2896">
        <v>17</v>
      </c>
      <c r="C2896" t="s">
        <v>38</v>
      </c>
      <c r="D2896">
        <v>9</v>
      </c>
      <c r="E2896">
        <v>170421.695232219</v>
      </c>
      <c r="F2896">
        <v>55467.72240164534</v>
      </c>
      <c r="G2896">
        <v>189962.140420796</v>
      </c>
      <c r="H2896">
        <v>944878.59795158706</v>
      </c>
      <c r="I2896">
        <v>1213438.3732604401</v>
      </c>
      <c r="J2896">
        <v>2056539.41546987</v>
      </c>
      <c r="K2896">
        <v>3501608.1524409698</v>
      </c>
      <c r="L2896">
        <v>5840476.76860232</v>
      </c>
      <c r="M2896">
        <v>6504287.1294192197</v>
      </c>
      <c r="N2896">
        <v>9553359.4868648499</v>
      </c>
      <c r="O2896">
        <v>14602030.9061662</v>
      </c>
      <c r="Q2896" t="str">
        <f>VLOOKUP(A2896,Lookup_Tables!$D$2:$E$7,2,FALSE)</f>
        <v>HU</v>
      </c>
      <c r="R2896" t="str">
        <f>IFERROR(VLOOKUP(D2896,Lookup_Tables!$A$2:$B$21,2,FALSE),"All")</f>
        <v>Pub Admin Bldg</v>
      </c>
    </row>
    <row r="2897" spans="1:18" hidden="1">
      <c r="A2897">
        <v>1</v>
      </c>
      <c r="B2897">
        <v>17</v>
      </c>
      <c r="C2897" t="s">
        <v>39</v>
      </c>
      <c r="D2897">
        <v>9</v>
      </c>
      <c r="E2897">
        <v>164244.15063474001</v>
      </c>
      <c r="F2897">
        <v>52839.300873073444</v>
      </c>
      <c r="G2897">
        <v>180940.39366690299</v>
      </c>
      <c r="H2897">
        <v>909317.73480938002</v>
      </c>
      <c r="I2897">
        <v>1124128.7035978099</v>
      </c>
      <c r="J2897">
        <v>1996259.55799125</v>
      </c>
      <c r="K2897">
        <v>3374954.43877227</v>
      </c>
      <c r="L2897">
        <v>5653900.5448598303</v>
      </c>
      <c r="M2897">
        <v>6438689.7396069802</v>
      </c>
      <c r="N2897">
        <v>9553266.0334527008</v>
      </c>
      <c r="O2897">
        <v>14576012.079688599</v>
      </c>
      <c r="Q2897" t="str">
        <f>VLOOKUP(A2897,Lookup_Tables!$D$2:$E$7,2,FALSE)</f>
        <v>HU</v>
      </c>
      <c r="R2897" t="str">
        <f>IFERROR(VLOOKUP(D2897,Lookup_Tables!$A$2:$B$21,2,FALSE),"All")</f>
        <v>Pub Admin Bldg</v>
      </c>
    </row>
    <row r="2898" spans="1:18" hidden="1">
      <c r="A2898">
        <v>1</v>
      </c>
      <c r="B2898">
        <v>17</v>
      </c>
      <c r="C2898" t="s">
        <v>38</v>
      </c>
      <c r="D2898">
        <v>10</v>
      </c>
      <c r="E2898">
        <v>8503095.5569979306</v>
      </c>
      <c r="F2898">
        <v>2655805.8591091502</v>
      </c>
      <c r="G2898">
        <v>9220952.5739721507</v>
      </c>
      <c r="H2898">
        <v>48548274.625601999</v>
      </c>
      <c r="I2898">
        <v>61863811.094466202</v>
      </c>
      <c r="J2898">
        <v>110174076.67590401</v>
      </c>
      <c r="K2898">
        <v>185651404.40811399</v>
      </c>
      <c r="L2898">
        <v>290531209.17312199</v>
      </c>
      <c r="M2898">
        <v>320213436.71406698</v>
      </c>
      <c r="N2898">
        <v>462568060.85695201</v>
      </c>
      <c r="O2898">
        <v>722002676.81419206</v>
      </c>
      <c r="Q2898" t="str">
        <f>VLOOKUP(A2898,Lookup_Tables!$D$2:$E$7,2,FALSE)</f>
        <v>HU</v>
      </c>
      <c r="R2898" t="str">
        <f>IFERROR(VLOOKUP(D2898,Lookup_Tables!$A$2:$B$21,2,FALSE),"All")</f>
        <v>Pub School</v>
      </c>
    </row>
    <row r="2899" spans="1:18" hidden="1">
      <c r="A2899">
        <v>1</v>
      </c>
      <c r="B2899">
        <v>17</v>
      </c>
      <c r="C2899" t="s">
        <v>39</v>
      </c>
      <c r="D2899">
        <v>10</v>
      </c>
      <c r="E2899">
        <v>8200114.2069500303</v>
      </c>
      <c r="F2899">
        <v>2537753.0040144036</v>
      </c>
      <c r="G2899">
        <v>8715048.7383588403</v>
      </c>
      <c r="H2899">
        <v>46558184.354450896</v>
      </c>
      <c r="I2899">
        <v>59427913.692497097</v>
      </c>
      <c r="J2899">
        <v>104329701.227311</v>
      </c>
      <c r="K2899">
        <v>179397215.83491001</v>
      </c>
      <c r="L2899">
        <v>282953813.42633897</v>
      </c>
      <c r="M2899">
        <v>316657471.773076</v>
      </c>
      <c r="N2899">
        <v>458143718.03588402</v>
      </c>
      <c r="O2899">
        <v>722002676.81419206</v>
      </c>
      <c r="Q2899" t="str">
        <f>VLOOKUP(A2899,Lookup_Tables!$D$2:$E$7,2,FALSE)</f>
        <v>HU</v>
      </c>
      <c r="R2899" t="str">
        <f>IFERROR(VLOOKUP(D2899,Lookup_Tables!$A$2:$B$21,2,FALSE),"All")</f>
        <v>Pub School</v>
      </c>
    </row>
    <row r="2900" spans="1:18" hidden="1">
      <c r="A2900">
        <v>1</v>
      </c>
      <c r="B2900">
        <v>17</v>
      </c>
      <c r="C2900" t="s">
        <v>38</v>
      </c>
      <c r="D2900">
        <v>11</v>
      </c>
      <c r="E2900">
        <v>437853.83027173002</v>
      </c>
      <c r="F2900">
        <v>135690.01085775468</v>
      </c>
      <c r="G2900">
        <v>431413.60440582002</v>
      </c>
      <c r="H2900">
        <v>2282516.3093833802</v>
      </c>
      <c r="I2900">
        <v>2968231.81179359</v>
      </c>
      <c r="J2900">
        <v>5527646.2131262803</v>
      </c>
      <c r="K2900">
        <v>10021855.731309099</v>
      </c>
      <c r="L2900">
        <v>15552739.138275901</v>
      </c>
      <c r="M2900">
        <v>18508161.420528799</v>
      </c>
      <c r="N2900">
        <v>24557355.171733402</v>
      </c>
      <c r="O2900">
        <v>38973647.943332203</v>
      </c>
      <c r="Q2900" t="str">
        <f>VLOOKUP(A2900,Lookup_Tables!$D$2:$E$7,2,FALSE)</f>
        <v>HU</v>
      </c>
      <c r="R2900" t="str">
        <f>IFERROR(VLOOKUP(D2900,Lookup_Tables!$A$2:$B$21,2,FALSE),"All")</f>
        <v>Pub Univ</v>
      </c>
    </row>
    <row r="2901" spans="1:18" hidden="1">
      <c r="A2901">
        <v>1</v>
      </c>
      <c r="B2901">
        <v>17</v>
      </c>
      <c r="C2901" t="s">
        <v>39</v>
      </c>
      <c r="D2901">
        <v>11</v>
      </c>
      <c r="E2901">
        <v>424188.27613792202</v>
      </c>
      <c r="F2901">
        <v>130833.99683935585</v>
      </c>
      <c r="G2901">
        <v>405642.710837205</v>
      </c>
      <c r="H2901">
        <v>2192380.6019075098</v>
      </c>
      <c r="I2901">
        <v>2887746.2743166098</v>
      </c>
      <c r="J2901">
        <v>5318356.2539442098</v>
      </c>
      <c r="K2901">
        <v>9635534.1835617498</v>
      </c>
      <c r="L2901">
        <v>15520567.1906258</v>
      </c>
      <c r="M2901">
        <v>18163636.745096199</v>
      </c>
      <c r="N2901">
        <v>23733157.260995299</v>
      </c>
      <c r="O2901">
        <v>38954333.230216898</v>
      </c>
      <c r="Q2901" t="str">
        <f>VLOOKUP(A2901,Lookup_Tables!$D$2:$E$7,2,FALSE)</f>
        <v>HU</v>
      </c>
      <c r="R2901" t="str">
        <f>IFERROR(VLOOKUP(D2901,Lookup_Tables!$A$2:$B$21,2,FALSE),"All")</f>
        <v>Pub Univ</v>
      </c>
    </row>
    <row r="2902" spans="1:18" hidden="1">
      <c r="A2902">
        <v>1</v>
      </c>
      <c r="B2902">
        <v>17</v>
      </c>
      <c r="C2902" t="s">
        <v>38</v>
      </c>
      <c r="D2902">
        <v>13</v>
      </c>
      <c r="E2902">
        <v>19960569.759105898</v>
      </c>
      <c r="F2902">
        <v>6275301.1917900462</v>
      </c>
      <c r="G2902">
        <v>20509444.117133301</v>
      </c>
      <c r="H2902">
        <v>111201265.859522</v>
      </c>
      <c r="I2902">
        <v>143229400.64708301</v>
      </c>
      <c r="J2902">
        <v>252144638.636722</v>
      </c>
      <c r="K2902">
        <v>437042900.708547</v>
      </c>
      <c r="L2902">
        <v>711087252.08151102</v>
      </c>
      <c r="M2902">
        <v>767262124.67050803</v>
      </c>
      <c r="N2902">
        <v>1100015022.0351801</v>
      </c>
      <c r="O2902">
        <v>1751347499.3227201</v>
      </c>
      <c r="Q2902" t="str">
        <f>VLOOKUP(A2902,Lookup_Tables!$D$2:$E$7,2,FALSE)</f>
        <v>HU</v>
      </c>
      <c r="R2902" t="str">
        <f>IFERROR(VLOOKUP(D2902,Lookup_Tables!$A$2:$B$21,2,FALSE),"All")</f>
        <v>Residual Inst</v>
      </c>
    </row>
    <row r="2903" spans="1:18" hidden="1">
      <c r="A2903">
        <v>1</v>
      </c>
      <c r="B2903">
        <v>17</v>
      </c>
      <c r="C2903" t="s">
        <v>39</v>
      </c>
      <c r="D2903">
        <v>13</v>
      </c>
      <c r="E2903">
        <v>19285527.3009221</v>
      </c>
      <c r="F2903">
        <v>6068901.8174848557</v>
      </c>
      <c r="G2903">
        <v>19532819.963583998</v>
      </c>
      <c r="H2903">
        <v>107045576.36720601</v>
      </c>
      <c r="I2903">
        <v>134720349.02927899</v>
      </c>
      <c r="J2903">
        <v>238338922.42917901</v>
      </c>
      <c r="K2903">
        <v>418636985.03451502</v>
      </c>
      <c r="L2903">
        <v>675162328.62558401</v>
      </c>
      <c r="M2903">
        <v>766257978.08826303</v>
      </c>
      <c r="N2903">
        <v>1099812422.9737401</v>
      </c>
      <c r="O2903">
        <v>1750683024.45947</v>
      </c>
      <c r="Q2903" t="str">
        <f>VLOOKUP(A2903,Lookup_Tables!$D$2:$E$7,2,FALSE)</f>
        <v>HU</v>
      </c>
      <c r="R2903" t="str">
        <f>IFERROR(VLOOKUP(D2903,Lookup_Tables!$A$2:$B$21,2,FALSE),"All")</f>
        <v>Residual Inst</v>
      </c>
    </row>
    <row r="2904" spans="1:18" hidden="1">
      <c r="A2904">
        <v>1</v>
      </c>
      <c r="B2904">
        <v>17</v>
      </c>
      <c r="C2904" t="s">
        <v>38</v>
      </c>
      <c r="D2904">
        <v>14</v>
      </c>
      <c r="E2904">
        <v>8459326.2479907293</v>
      </c>
      <c r="F2904">
        <v>2795254.4639053233</v>
      </c>
      <c r="G2904">
        <v>6871124.8726434195</v>
      </c>
      <c r="H2904">
        <v>37460224.941216201</v>
      </c>
      <c r="I2904">
        <v>48170232.530975796</v>
      </c>
      <c r="J2904">
        <v>91661385.248714894</v>
      </c>
      <c r="K2904">
        <v>173408093.59296301</v>
      </c>
      <c r="L2904">
        <v>309163546.03075802</v>
      </c>
      <c r="M2904">
        <v>360829802.62108999</v>
      </c>
      <c r="N2904">
        <v>628458529.16219997</v>
      </c>
      <c r="O2904">
        <v>916863726.51860595</v>
      </c>
      <c r="Q2904" t="str">
        <f>VLOOKUP(A2904,Lookup_Tables!$D$2:$E$7,2,FALSE)</f>
        <v>HU</v>
      </c>
      <c r="R2904" t="str">
        <f>IFERROR(VLOOKUP(D2904,Lookup_Tables!$A$2:$B$21,2,FALSE),"All")</f>
        <v>Road</v>
      </c>
    </row>
    <row r="2905" spans="1:18" hidden="1">
      <c r="A2905">
        <v>1</v>
      </c>
      <c r="B2905">
        <v>17</v>
      </c>
      <c r="C2905" t="s">
        <v>39</v>
      </c>
      <c r="D2905">
        <v>14</v>
      </c>
      <c r="E2905">
        <v>8234189.2886231998</v>
      </c>
      <c r="F2905">
        <v>2662344.7666556919</v>
      </c>
      <c r="G2905">
        <v>6442403.8667812198</v>
      </c>
      <c r="H2905">
        <v>35877608.150922298</v>
      </c>
      <c r="I2905">
        <v>47343771.385306597</v>
      </c>
      <c r="J2905">
        <v>87959721.669810504</v>
      </c>
      <c r="K2905">
        <v>171965466.88029799</v>
      </c>
      <c r="L2905">
        <v>308459576.68169498</v>
      </c>
      <c r="M2905">
        <v>360829802.62108999</v>
      </c>
      <c r="N2905">
        <v>628458529.16219997</v>
      </c>
      <c r="O2905">
        <v>916863726.51860595</v>
      </c>
      <c r="Q2905" t="str">
        <f>VLOOKUP(A2905,Lookup_Tables!$D$2:$E$7,2,FALSE)</f>
        <v>HU</v>
      </c>
      <c r="R2905" t="str">
        <f>IFERROR(VLOOKUP(D2905,Lookup_Tables!$A$2:$B$21,2,FALSE),"All")</f>
        <v>Road</v>
      </c>
    </row>
    <row r="2906" spans="1:18" hidden="1">
      <c r="A2906">
        <v>1</v>
      </c>
      <c r="B2906">
        <v>17</v>
      </c>
      <c r="C2906" t="s">
        <v>38</v>
      </c>
      <c r="D2906">
        <v>15</v>
      </c>
      <c r="E2906">
        <v>3222418761.7144899</v>
      </c>
      <c r="F2906">
        <v>1043475143.2932487</v>
      </c>
      <c r="G2906">
        <v>3880110247.3752999</v>
      </c>
      <c r="H2906">
        <v>18941925328.596901</v>
      </c>
      <c r="I2906">
        <v>23477538165.3018</v>
      </c>
      <c r="J2906">
        <v>39666547261.314201</v>
      </c>
      <c r="K2906">
        <v>66315821951.720901</v>
      </c>
      <c r="L2906">
        <v>106459977416.55</v>
      </c>
      <c r="M2906">
        <v>117575907724.58099</v>
      </c>
      <c r="N2906">
        <v>168793033964.04999</v>
      </c>
      <c r="O2906">
        <v>268174265101.254</v>
      </c>
      <c r="Q2906" t="str">
        <f>VLOOKUP(A2906,Lookup_Tables!$D$2:$E$7,2,FALSE)</f>
        <v>HU</v>
      </c>
      <c r="R2906" t="str">
        <f>IFERROR(VLOOKUP(D2906,Lookup_Tables!$A$2:$B$21,2,FALSE),"All")</f>
        <v>All</v>
      </c>
    </row>
    <row r="2907" spans="1:18" hidden="1">
      <c r="A2907">
        <v>1</v>
      </c>
      <c r="B2907">
        <v>17</v>
      </c>
      <c r="C2907" t="s">
        <v>39</v>
      </c>
      <c r="D2907">
        <v>15</v>
      </c>
      <c r="E2907">
        <v>3099569196.2054601</v>
      </c>
      <c r="F2907">
        <v>995886809.35201001</v>
      </c>
      <c r="G2907">
        <v>3664380356.6946201</v>
      </c>
      <c r="H2907">
        <v>17538989626.573399</v>
      </c>
      <c r="I2907">
        <v>22282222952.7178</v>
      </c>
      <c r="J2907">
        <v>37350833157.228699</v>
      </c>
      <c r="K2907">
        <v>64261543007.458</v>
      </c>
      <c r="L2907">
        <v>102868958397.183</v>
      </c>
      <c r="M2907">
        <v>117575907724.58099</v>
      </c>
      <c r="N2907">
        <v>168785774248.25101</v>
      </c>
      <c r="O2907">
        <v>268174083011.651</v>
      </c>
      <c r="Q2907" t="str">
        <f>VLOOKUP(A2907,Lookup_Tables!$D$2:$E$7,2,FALSE)</f>
        <v>HU</v>
      </c>
      <c r="R2907" t="str">
        <f>IFERROR(VLOOKUP(D2907,Lookup_Tables!$A$2:$B$21,2,FALSE),"All")</f>
        <v>All</v>
      </c>
    </row>
    <row r="2908" spans="1:18" hidden="1">
      <c r="A2908">
        <v>1</v>
      </c>
      <c r="B2908">
        <v>17</v>
      </c>
      <c r="C2908" t="s">
        <v>38</v>
      </c>
      <c r="D2908">
        <v>16</v>
      </c>
      <c r="E2908">
        <v>60362423.779149801</v>
      </c>
      <c r="F2908">
        <v>19051875.24223917</v>
      </c>
      <c r="G2908">
        <v>62468043.1393352</v>
      </c>
      <c r="H2908">
        <v>345268024.902946</v>
      </c>
      <c r="I2908">
        <v>439443911.85650998</v>
      </c>
      <c r="J2908">
        <v>768183042.18278396</v>
      </c>
      <c r="K2908">
        <v>1371855824.8444099</v>
      </c>
      <c r="L2908">
        <v>1987699687.39448</v>
      </c>
      <c r="M2908">
        <v>2355144285.97716</v>
      </c>
      <c r="N2908">
        <v>3505789930.3074799</v>
      </c>
      <c r="O2908">
        <v>4656539535.9908705</v>
      </c>
      <c r="Q2908" t="str">
        <f>VLOOKUP(A2908,Lookup_Tables!$D$2:$E$7,2,FALSE)</f>
        <v>HU</v>
      </c>
      <c r="R2908" t="str">
        <f>IFERROR(VLOOKUP(D2908,Lookup_Tables!$A$2:$B$21,2,FALSE),"All")</f>
        <v>Government_Loss</v>
      </c>
    </row>
    <row r="2909" spans="1:18" hidden="1">
      <c r="A2909">
        <v>1</v>
      </c>
      <c r="B2909">
        <v>17</v>
      </c>
      <c r="C2909" t="s">
        <v>39</v>
      </c>
      <c r="D2909">
        <v>16</v>
      </c>
      <c r="E2909">
        <v>58158717.520603001</v>
      </c>
      <c r="F2909">
        <v>17912186.956476487</v>
      </c>
      <c r="G2909">
        <v>57902011.461907998</v>
      </c>
      <c r="H2909">
        <v>332372177.276434</v>
      </c>
      <c r="I2909">
        <v>422619845.44878697</v>
      </c>
      <c r="J2909">
        <v>735623510.00095296</v>
      </c>
      <c r="K2909">
        <v>1356554231.9264801</v>
      </c>
      <c r="L2909">
        <v>1963238467.0840299</v>
      </c>
      <c r="M2909">
        <v>2331411328.2537398</v>
      </c>
      <c r="N2909">
        <v>3501171156.4923801</v>
      </c>
      <c r="O2909">
        <v>4655425849.68505</v>
      </c>
      <c r="Q2909" t="str">
        <f>VLOOKUP(A2909,Lookup_Tables!$D$2:$E$7,2,FALSE)</f>
        <v>HU</v>
      </c>
      <c r="R2909" t="str">
        <f>IFERROR(VLOOKUP(D2909,Lookup_Tables!$A$2:$B$21,2,FALSE),"All")</f>
        <v>Government_Loss</v>
      </c>
    </row>
    <row r="2910" spans="1:18" hidden="1">
      <c r="A2910">
        <v>1</v>
      </c>
      <c r="B2910">
        <v>17</v>
      </c>
      <c r="C2910" t="s">
        <v>38</v>
      </c>
      <c r="D2910">
        <v>17</v>
      </c>
      <c r="E2910">
        <v>529322814.05940801</v>
      </c>
      <c r="F2910">
        <v>169315064.71950585</v>
      </c>
      <c r="G2910">
        <v>646374719.346071</v>
      </c>
      <c r="H2910">
        <v>3117719409.5080099</v>
      </c>
      <c r="I2910">
        <v>3865696781.4332199</v>
      </c>
      <c r="J2910">
        <v>6481954825.3137197</v>
      </c>
      <c r="K2910">
        <v>11023158353.414101</v>
      </c>
      <c r="L2910">
        <v>17594157404.317902</v>
      </c>
      <c r="M2910">
        <v>20002376077.5378</v>
      </c>
      <c r="N2910">
        <v>27927951946.676899</v>
      </c>
      <c r="O2910">
        <v>43435647330.288002</v>
      </c>
      <c r="Q2910" t="str">
        <f>VLOOKUP(A2910,Lookup_Tables!$D$2:$E$7,2,FALSE)</f>
        <v>HU</v>
      </c>
      <c r="R2910" t="str">
        <f>IFERROR(VLOOKUP(D2910,Lookup_Tables!$A$2:$B$21,2,FALSE),"All")</f>
        <v>Emergency_Loss</v>
      </c>
    </row>
    <row r="2911" spans="1:18" hidden="1">
      <c r="A2911">
        <v>1</v>
      </c>
      <c r="B2911">
        <v>17</v>
      </c>
      <c r="C2911" t="s">
        <v>39</v>
      </c>
      <c r="D2911">
        <v>17</v>
      </c>
      <c r="E2911">
        <v>508772259.34118199</v>
      </c>
      <c r="F2911">
        <v>160470351.47656262</v>
      </c>
      <c r="G2911">
        <v>608686557.00990999</v>
      </c>
      <c r="H2911">
        <v>2915562485.0563998</v>
      </c>
      <c r="I2911">
        <v>3689330478.29357</v>
      </c>
      <c r="J2911">
        <v>6174125682.8420801</v>
      </c>
      <c r="K2911">
        <v>10539369992.756001</v>
      </c>
      <c r="L2911">
        <v>17368160633.2659</v>
      </c>
      <c r="M2911">
        <v>19991915223.755402</v>
      </c>
      <c r="N2911">
        <v>27926850181.306099</v>
      </c>
      <c r="O2911">
        <v>43435612691.3442</v>
      </c>
      <c r="Q2911" t="str">
        <f>VLOOKUP(A2911,Lookup_Tables!$D$2:$E$7,2,FALSE)</f>
        <v>HU</v>
      </c>
      <c r="R2911" t="str">
        <f>IFERROR(VLOOKUP(D2911,Lookup_Tables!$A$2:$B$21,2,FALSE),"All")</f>
        <v>Emergency_Loss</v>
      </c>
    </row>
    <row r="2912" spans="1:18" hidden="1">
      <c r="A2912">
        <v>1</v>
      </c>
      <c r="B2912">
        <v>17</v>
      </c>
      <c r="C2912" t="s">
        <v>38</v>
      </c>
      <c r="D2912">
        <v>18</v>
      </c>
      <c r="E2912">
        <v>589685237.83855605</v>
      </c>
      <c r="F2912">
        <v>186250969.41015106</v>
      </c>
      <c r="G2912">
        <v>716494380.80828202</v>
      </c>
      <c r="H2912">
        <v>3501361277.6472902</v>
      </c>
      <c r="I2912">
        <v>4296306689.7454395</v>
      </c>
      <c r="J2912">
        <v>7402662192.6525402</v>
      </c>
      <c r="K2912">
        <v>12536382790.1458</v>
      </c>
      <c r="L2912">
        <v>19521842540.933201</v>
      </c>
      <c r="M2912">
        <v>22016912791.491501</v>
      </c>
      <c r="N2912">
        <v>30827415801.278702</v>
      </c>
      <c r="O2912">
        <v>48726490713.022301</v>
      </c>
      <c r="Q2912" t="str">
        <f>VLOOKUP(A2912,Lookup_Tables!$D$2:$E$7,2,FALSE)</f>
        <v>HU</v>
      </c>
      <c r="R2912" t="str">
        <f>IFERROR(VLOOKUP(D2912,Lookup_Tables!$A$2:$B$21,2,FALSE),"All")</f>
        <v>Govt_Plus_Emergency</v>
      </c>
    </row>
    <row r="2913" spans="1:18" hidden="1">
      <c r="A2913">
        <v>1</v>
      </c>
      <c r="B2913">
        <v>17</v>
      </c>
      <c r="C2913" t="s">
        <v>39</v>
      </c>
      <c r="D2913">
        <v>18</v>
      </c>
      <c r="E2913">
        <v>566770037.47328198</v>
      </c>
      <c r="F2913">
        <v>179706755.37143999</v>
      </c>
      <c r="G2913">
        <v>670087393.09024405</v>
      </c>
      <c r="H2913">
        <v>3271170499.45402</v>
      </c>
      <c r="I2913">
        <v>4072344312.6773801</v>
      </c>
      <c r="J2913">
        <v>6911986657.9978199</v>
      </c>
      <c r="K2913">
        <v>11721211599.3092</v>
      </c>
      <c r="L2913">
        <v>19462065075.5495</v>
      </c>
      <c r="M2913">
        <v>22005904666.785599</v>
      </c>
      <c r="N2913">
        <v>30826257545.827099</v>
      </c>
      <c r="O2913">
        <v>48726257156.809502</v>
      </c>
      <c r="Q2913" t="str">
        <f>VLOOKUP(A2913,Lookup_Tables!$D$2:$E$7,2,FALSE)</f>
        <v>HU</v>
      </c>
      <c r="R2913" t="str">
        <f>IFERROR(VLOOKUP(D2913,Lookup_Tables!$A$2:$B$21,2,FALSE),"All")</f>
        <v>Govt_Plus_Emergency</v>
      </c>
    </row>
    <row r="2914" spans="1:18" hidden="1">
      <c r="A2914">
        <v>1</v>
      </c>
      <c r="B2914">
        <v>18</v>
      </c>
      <c r="C2914" t="s">
        <v>38</v>
      </c>
      <c r="D2914">
        <v>0</v>
      </c>
      <c r="E2914">
        <v>2317328399.7334099</v>
      </c>
      <c r="F2914">
        <v>988404282.88339138</v>
      </c>
      <c r="G2914">
        <v>6343829164.7651701</v>
      </c>
      <c r="H2914">
        <v>13450002054.000401</v>
      </c>
      <c r="I2914">
        <v>15508832676.582899</v>
      </c>
      <c r="J2914">
        <v>21764729418.324799</v>
      </c>
      <c r="K2914">
        <v>32433598298.898602</v>
      </c>
      <c r="L2914">
        <v>42379759701.0009</v>
      </c>
      <c r="M2914">
        <v>45225556179.057098</v>
      </c>
      <c r="N2914">
        <v>63560939717.099998</v>
      </c>
      <c r="O2914">
        <v>75636160325.146103</v>
      </c>
      <c r="Q2914" t="str">
        <f>VLOOKUP(A2914,Lookup_Tables!$D$2:$E$7,2,FALSE)</f>
        <v>HU</v>
      </c>
      <c r="R2914" t="str">
        <f>IFERROR(VLOOKUP(D2914,Lookup_Tables!$A$2:$B$21,2,FALSE),"All")</f>
        <v>Private Assets</v>
      </c>
    </row>
    <row r="2915" spans="1:18" hidden="1">
      <c r="A2915">
        <v>1</v>
      </c>
      <c r="B2915">
        <v>18</v>
      </c>
      <c r="C2915" t="s">
        <v>39</v>
      </c>
      <c r="D2915">
        <v>0</v>
      </c>
      <c r="E2915">
        <v>2091192635.06481</v>
      </c>
      <c r="F2915">
        <v>891935938.20749784</v>
      </c>
      <c r="G2915">
        <v>5590637483.1373196</v>
      </c>
      <c r="H2915">
        <v>12035146269.2561</v>
      </c>
      <c r="I2915">
        <v>13738147705.818199</v>
      </c>
      <c r="J2915">
        <v>19127868607.943901</v>
      </c>
      <c r="K2915">
        <v>30929721517.1157</v>
      </c>
      <c r="L2915">
        <v>39879582395.5644</v>
      </c>
      <c r="M2915">
        <v>43948930903.132896</v>
      </c>
      <c r="N2915">
        <v>58529910554.271599</v>
      </c>
      <c r="O2915">
        <v>68174193918.675301</v>
      </c>
      <c r="Q2915" t="str">
        <f>VLOOKUP(A2915,Lookup_Tables!$D$2:$E$7,2,FALSE)</f>
        <v>HU</v>
      </c>
      <c r="R2915" t="str">
        <f>IFERROR(VLOOKUP(D2915,Lookup_Tables!$A$2:$B$21,2,FALSE),"All")</f>
        <v>Private Assets</v>
      </c>
    </row>
    <row r="2916" spans="1:18" hidden="1">
      <c r="A2916">
        <v>1</v>
      </c>
      <c r="B2916">
        <v>18</v>
      </c>
      <c r="C2916" t="s">
        <v>38</v>
      </c>
      <c r="D2916">
        <v>1</v>
      </c>
      <c r="E2916">
        <v>1465163.5148731901</v>
      </c>
      <c r="F2916">
        <v>532725.38859464263</v>
      </c>
      <c r="G2916">
        <v>3176040.1195501499</v>
      </c>
      <c r="H2916">
        <v>9225714.1306804605</v>
      </c>
      <c r="I2916">
        <v>10514274.906426899</v>
      </c>
      <c r="J2916">
        <v>15527735.138257001</v>
      </c>
      <c r="K2916">
        <v>24034395.190957099</v>
      </c>
      <c r="L2916">
        <v>39931969.409384497</v>
      </c>
      <c r="M2916">
        <v>44810550.480376802</v>
      </c>
      <c r="N2916">
        <v>57172339.701510198</v>
      </c>
      <c r="O2916">
        <v>78005893.034842193</v>
      </c>
      <c r="Q2916" t="str">
        <f>VLOOKUP(A2916,Lookup_Tables!$D$2:$E$7,2,FALSE)</f>
        <v>HU</v>
      </c>
      <c r="R2916" t="str">
        <f>IFERROR(VLOOKUP(D2916,Lookup_Tables!$A$2:$B$21,2,FALSE),"All")</f>
        <v>Airport</v>
      </c>
    </row>
    <row r="2917" spans="1:18" hidden="1">
      <c r="A2917">
        <v>1</v>
      </c>
      <c r="B2917">
        <v>18</v>
      </c>
      <c r="C2917" t="s">
        <v>39</v>
      </c>
      <c r="D2917">
        <v>1</v>
      </c>
      <c r="E2917">
        <v>1371679.9857437599</v>
      </c>
      <c r="F2917">
        <v>494755.82392209757</v>
      </c>
      <c r="G2917">
        <v>2947587.1979980101</v>
      </c>
      <c r="H2917">
        <v>8573837.7779511791</v>
      </c>
      <c r="I2917">
        <v>9917947.1256723702</v>
      </c>
      <c r="J2917">
        <v>14043032.3393822</v>
      </c>
      <c r="K2917">
        <v>22460873.006613601</v>
      </c>
      <c r="L2917">
        <v>38327889.890337102</v>
      </c>
      <c r="M2917">
        <v>43875600.819550902</v>
      </c>
      <c r="N2917">
        <v>57123909.548912801</v>
      </c>
      <c r="O2917">
        <v>74733031.388264999</v>
      </c>
      <c r="Q2917" t="str">
        <f>VLOOKUP(A2917,Lookup_Tables!$D$2:$E$7,2,FALSE)</f>
        <v>HU</v>
      </c>
      <c r="R2917" t="str">
        <f>IFERROR(VLOOKUP(D2917,Lookup_Tables!$A$2:$B$21,2,FALSE),"All")</f>
        <v>Airport</v>
      </c>
    </row>
    <row r="2918" spans="1:18" hidden="1">
      <c r="A2918">
        <v>1</v>
      </c>
      <c r="B2918">
        <v>18</v>
      </c>
      <c r="C2918" t="s">
        <v>38</v>
      </c>
      <c r="D2918">
        <v>2</v>
      </c>
      <c r="E2918">
        <v>90663931.249031097</v>
      </c>
      <c r="F2918">
        <v>38016669.495393202</v>
      </c>
      <c r="G2918">
        <v>253533913.417815</v>
      </c>
      <c r="H2918">
        <v>547768947.84344006</v>
      </c>
      <c r="I2918">
        <v>636667759.18499899</v>
      </c>
      <c r="J2918">
        <v>869207103.10326695</v>
      </c>
      <c r="K2918">
        <v>1228170387.92747</v>
      </c>
      <c r="L2918">
        <v>1656806483.2461901</v>
      </c>
      <c r="M2918">
        <v>1855680394.41594</v>
      </c>
      <c r="N2918">
        <v>2274670821.69168</v>
      </c>
      <c r="O2918">
        <v>2818769739.0356698</v>
      </c>
      <c r="Q2918" t="str">
        <f>VLOOKUP(A2918,Lookup_Tables!$D$2:$E$7,2,FALSE)</f>
        <v>HU</v>
      </c>
      <c r="R2918" t="str">
        <f>IFERROR(VLOOKUP(D2918,Lookup_Tables!$A$2:$B$21,2,FALSE),"All")</f>
        <v>Bridge</v>
      </c>
    </row>
    <row r="2919" spans="1:18" hidden="1">
      <c r="A2919">
        <v>1</v>
      </c>
      <c r="B2919">
        <v>18</v>
      </c>
      <c r="C2919" t="s">
        <v>39</v>
      </c>
      <c r="D2919">
        <v>2</v>
      </c>
      <c r="E2919">
        <v>82199558.9297003</v>
      </c>
      <c r="F2919">
        <v>34732194.123797916</v>
      </c>
      <c r="G2919">
        <v>223526735.64409101</v>
      </c>
      <c r="H2919">
        <v>490023709.71773398</v>
      </c>
      <c r="I2919">
        <v>564455980.67432702</v>
      </c>
      <c r="J2919">
        <v>789409145.14581394</v>
      </c>
      <c r="K2919">
        <v>1146272759.1647899</v>
      </c>
      <c r="L2919">
        <v>1498112157.2197101</v>
      </c>
      <c r="M2919">
        <v>1646931774.1471</v>
      </c>
      <c r="N2919">
        <v>2175194807.2855201</v>
      </c>
      <c r="O2919">
        <v>2670230681.5070601</v>
      </c>
      <c r="Q2919" t="str">
        <f>VLOOKUP(A2919,Lookup_Tables!$D$2:$E$7,2,FALSE)</f>
        <v>HU</v>
      </c>
      <c r="R2919" t="str">
        <f>IFERROR(VLOOKUP(D2919,Lookup_Tables!$A$2:$B$21,2,FALSE),"All")</f>
        <v>Bridge</v>
      </c>
    </row>
    <row r="2920" spans="1:18" hidden="1">
      <c r="A2920">
        <v>1</v>
      </c>
      <c r="B2920">
        <v>18</v>
      </c>
      <c r="C2920" t="s">
        <v>38</v>
      </c>
      <c r="D2920">
        <v>3</v>
      </c>
      <c r="E2920">
        <v>4346785.1023008795</v>
      </c>
      <c r="F2920">
        <v>1817825.4528202643</v>
      </c>
      <c r="G2920">
        <v>11891081.7466162</v>
      </c>
      <c r="H2920">
        <v>26709527.019962098</v>
      </c>
      <c r="I2920">
        <v>30440367.354153201</v>
      </c>
      <c r="J2920">
        <v>41882330.546483397</v>
      </c>
      <c r="K2920">
        <v>61370945.774390303</v>
      </c>
      <c r="L2920">
        <v>77969001.825609893</v>
      </c>
      <c r="M2920">
        <v>89428102.583211794</v>
      </c>
      <c r="N2920">
        <v>116326726.127589</v>
      </c>
      <c r="O2920">
        <v>132729711.474913</v>
      </c>
      <c r="Q2920" t="str">
        <f>VLOOKUP(A2920,Lookup_Tables!$D$2:$E$7,2,FALSE)</f>
        <v>HU</v>
      </c>
      <c r="R2920" t="str">
        <f>IFERROR(VLOOKUP(D2920,Lookup_Tables!$A$2:$B$21,2,FALSE),"All")</f>
        <v>Govt Hosp</v>
      </c>
    </row>
    <row r="2921" spans="1:18" hidden="1">
      <c r="A2921">
        <v>1</v>
      </c>
      <c r="B2921">
        <v>18</v>
      </c>
      <c r="C2921" t="s">
        <v>39</v>
      </c>
      <c r="D2921">
        <v>3</v>
      </c>
      <c r="E2921">
        <v>3942225.0026671402</v>
      </c>
      <c r="F2921">
        <v>1643889.7108510667</v>
      </c>
      <c r="G2921">
        <v>10604071.995552201</v>
      </c>
      <c r="H2921">
        <v>24119895.0138008</v>
      </c>
      <c r="I2921">
        <v>27165531.740766902</v>
      </c>
      <c r="J2921">
        <v>38627525.2649258</v>
      </c>
      <c r="K2921">
        <v>56493243.2349796</v>
      </c>
      <c r="L2921">
        <v>74969596.657927707</v>
      </c>
      <c r="M2921">
        <v>83683427.690485895</v>
      </c>
      <c r="N2921">
        <v>102507907.899515</v>
      </c>
      <c r="O2921">
        <v>125498763.50359599</v>
      </c>
      <c r="Q2921" t="str">
        <f>VLOOKUP(A2921,Lookup_Tables!$D$2:$E$7,2,FALSE)</f>
        <v>HU</v>
      </c>
      <c r="R2921" t="str">
        <f>IFERROR(VLOOKUP(D2921,Lookup_Tables!$A$2:$B$21,2,FALSE),"All")</f>
        <v>Govt Hosp</v>
      </c>
    </row>
    <row r="2922" spans="1:18" hidden="1">
      <c r="A2922">
        <v>1</v>
      </c>
      <c r="B2922">
        <v>18</v>
      </c>
      <c r="C2922" t="s">
        <v>38</v>
      </c>
      <c r="D2922">
        <v>4</v>
      </c>
      <c r="E2922">
        <v>2270468.2373971101</v>
      </c>
      <c r="F2922">
        <v>964621.46661162027</v>
      </c>
      <c r="G2922">
        <v>6199208.3644719301</v>
      </c>
      <c r="H2922">
        <v>13198702.307277201</v>
      </c>
      <c r="I2922">
        <v>14959749.0562847</v>
      </c>
      <c r="J2922">
        <v>21574060.533157401</v>
      </c>
      <c r="K2922">
        <v>31855048.514123101</v>
      </c>
      <c r="L2922">
        <v>42457025.603565298</v>
      </c>
      <c r="M2922">
        <v>46521820.745101899</v>
      </c>
      <c r="N2922">
        <v>60674032.179411799</v>
      </c>
      <c r="O2922">
        <v>75249058.146315694</v>
      </c>
      <c r="Q2922" t="str">
        <f>VLOOKUP(A2922,Lookup_Tables!$D$2:$E$7,2,FALSE)</f>
        <v>HU</v>
      </c>
      <c r="R2922" t="str">
        <f>IFERROR(VLOOKUP(D2922,Lookup_Tables!$A$2:$B$21,2,FALSE),"All")</f>
        <v>Govt Med Fac</v>
      </c>
    </row>
    <row r="2923" spans="1:18" hidden="1">
      <c r="A2923">
        <v>1</v>
      </c>
      <c r="B2923">
        <v>18</v>
      </c>
      <c r="C2923" t="s">
        <v>39</v>
      </c>
      <c r="D2923">
        <v>4</v>
      </c>
      <c r="E2923">
        <v>2048293.8697683599</v>
      </c>
      <c r="F2923">
        <v>871218.2128213204</v>
      </c>
      <c r="G2923">
        <v>5378066.7415960897</v>
      </c>
      <c r="H2923">
        <v>11800963.6636365</v>
      </c>
      <c r="I2923">
        <v>13335332.573868999</v>
      </c>
      <c r="J2923">
        <v>19226578.310551301</v>
      </c>
      <c r="K2923">
        <v>30312067.052119602</v>
      </c>
      <c r="L2923">
        <v>39207535.316443898</v>
      </c>
      <c r="M2923">
        <v>45758086.965732299</v>
      </c>
      <c r="N2923">
        <v>55957207.537962198</v>
      </c>
      <c r="O2923">
        <v>67407097.004692405</v>
      </c>
      <c r="Q2923" t="str">
        <f>VLOOKUP(A2923,Lookup_Tables!$D$2:$E$7,2,FALSE)</f>
        <v>HU</v>
      </c>
      <c r="R2923" t="str">
        <f>IFERROR(VLOOKUP(D2923,Lookup_Tables!$A$2:$B$21,2,FALSE),"All")</f>
        <v>Govt Med Fac</v>
      </c>
    </row>
    <row r="2924" spans="1:18" hidden="1">
      <c r="A2924">
        <v>1</v>
      </c>
      <c r="B2924">
        <v>18</v>
      </c>
      <c r="C2924" t="s">
        <v>38</v>
      </c>
      <c r="D2924">
        <v>6</v>
      </c>
      <c r="E2924">
        <v>1786791.59185535</v>
      </c>
      <c r="F2924">
        <v>717189.21807364514</v>
      </c>
      <c r="G2924">
        <v>4522973.0581729403</v>
      </c>
      <c r="H2924">
        <v>10863898.081388799</v>
      </c>
      <c r="I2924">
        <v>12460540.898633599</v>
      </c>
      <c r="J2924">
        <v>17814582.799851201</v>
      </c>
      <c r="K2924">
        <v>27595042.556769699</v>
      </c>
      <c r="L2924">
        <v>39794825.374971002</v>
      </c>
      <c r="M2924">
        <v>43364677.9280129</v>
      </c>
      <c r="N2924">
        <v>55123446.6960743</v>
      </c>
      <c r="O2924">
        <v>61888794.379666202</v>
      </c>
      <c r="Q2924" t="str">
        <f>VLOOKUP(A2924,Lookup_Tables!$D$2:$E$7,2,FALSE)</f>
        <v>HU</v>
      </c>
      <c r="R2924" t="str">
        <f>IFERROR(VLOOKUP(D2924,Lookup_Tables!$A$2:$B$21,2,FALSE),"All")</f>
        <v>Port</v>
      </c>
    </row>
    <row r="2925" spans="1:18" hidden="1">
      <c r="A2925">
        <v>1</v>
      </c>
      <c r="B2925">
        <v>18</v>
      </c>
      <c r="C2925" t="s">
        <v>39</v>
      </c>
      <c r="D2925">
        <v>6</v>
      </c>
      <c r="E2925">
        <v>1633802.5597353899</v>
      </c>
      <c r="F2925">
        <v>646824.15996939468</v>
      </c>
      <c r="G2925">
        <v>4020491.9978708699</v>
      </c>
      <c r="H2925">
        <v>9790209.7444233391</v>
      </c>
      <c r="I2925">
        <v>11633755.8041826</v>
      </c>
      <c r="J2925">
        <v>16554498.286269501</v>
      </c>
      <c r="K2925">
        <v>25761121.145648099</v>
      </c>
      <c r="L2925">
        <v>38189734.923456296</v>
      </c>
      <c r="M2925">
        <v>41754413.202466898</v>
      </c>
      <c r="N2925">
        <v>52264056.053829603</v>
      </c>
      <c r="O2925">
        <v>57050871.0471512</v>
      </c>
      <c r="Q2925" t="str">
        <f>VLOOKUP(A2925,Lookup_Tables!$D$2:$E$7,2,FALSE)</f>
        <v>HU</v>
      </c>
      <c r="R2925" t="str">
        <f>IFERROR(VLOOKUP(D2925,Lookup_Tables!$A$2:$B$21,2,FALSE),"All")</f>
        <v>Port</v>
      </c>
    </row>
    <row r="2926" spans="1:18" hidden="1">
      <c r="A2926">
        <v>1</v>
      </c>
      <c r="B2926">
        <v>18</v>
      </c>
      <c r="C2926" t="s">
        <v>38</v>
      </c>
      <c r="D2926">
        <v>9</v>
      </c>
      <c r="E2926">
        <v>3050720.9428019798</v>
      </c>
      <c r="F2926">
        <v>1231052.2174086559</v>
      </c>
      <c r="G2926">
        <v>8388402.5364600997</v>
      </c>
      <c r="H2926">
        <v>19319808.019003</v>
      </c>
      <c r="I2926">
        <v>21879658.0971184</v>
      </c>
      <c r="J2926">
        <v>29524151.263887599</v>
      </c>
      <c r="K2926">
        <v>43543129.209981099</v>
      </c>
      <c r="L2926">
        <v>60292214.661388598</v>
      </c>
      <c r="M2926">
        <v>67091308.452452801</v>
      </c>
      <c r="N2926">
        <v>87678511.058503002</v>
      </c>
      <c r="O2926">
        <v>100726585.67004099</v>
      </c>
      <c r="Q2926" t="str">
        <f>VLOOKUP(A2926,Lookup_Tables!$D$2:$E$7,2,FALSE)</f>
        <v>HU</v>
      </c>
      <c r="R2926" t="str">
        <f>IFERROR(VLOOKUP(D2926,Lookup_Tables!$A$2:$B$21,2,FALSE),"All")</f>
        <v>Pub Admin Bldg</v>
      </c>
    </row>
    <row r="2927" spans="1:18" hidden="1">
      <c r="A2927">
        <v>1</v>
      </c>
      <c r="B2927">
        <v>18</v>
      </c>
      <c r="C2927" t="s">
        <v>39</v>
      </c>
      <c r="D2927">
        <v>9</v>
      </c>
      <c r="E2927">
        <v>2793185.6466690302</v>
      </c>
      <c r="F2927">
        <v>1120467.9278860849</v>
      </c>
      <c r="G2927">
        <v>7509353.3380278796</v>
      </c>
      <c r="H2927">
        <v>17692763.752734698</v>
      </c>
      <c r="I2927">
        <v>20206352.897920702</v>
      </c>
      <c r="J2927">
        <v>27602764.1973975</v>
      </c>
      <c r="K2927">
        <v>39739188.926029503</v>
      </c>
      <c r="L2927">
        <v>57297932.3520028</v>
      </c>
      <c r="M2927">
        <v>63537324.0862635</v>
      </c>
      <c r="N2927">
        <v>80816542.586208299</v>
      </c>
      <c r="O2927">
        <v>94874020.174535304</v>
      </c>
      <c r="Q2927" t="str">
        <f>VLOOKUP(A2927,Lookup_Tables!$D$2:$E$7,2,FALSE)</f>
        <v>HU</v>
      </c>
      <c r="R2927" t="str">
        <f>IFERROR(VLOOKUP(D2927,Lookup_Tables!$A$2:$B$21,2,FALSE),"All")</f>
        <v>Pub Admin Bldg</v>
      </c>
    </row>
    <row r="2928" spans="1:18" hidden="1">
      <c r="A2928">
        <v>1</v>
      </c>
      <c r="B2928">
        <v>18</v>
      </c>
      <c r="C2928" t="s">
        <v>38</v>
      </c>
      <c r="D2928">
        <v>10</v>
      </c>
      <c r="E2928">
        <v>49088535.9749863</v>
      </c>
      <c r="F2928">
        <v>20364246.899977047</v>
      </c>
      <c r="G2928">
        <v>141143287.56497699</v>
      </c>
      <c r="H2928">
        <v>298249239.11469001</v>
      </c>
      <c r="I2928">
        <v>340919300.650334</v>
      </c>
      <c r="J2928">
        <v>471833678.060063</v>
      </c>
      <c r="K2928">
        <v>676291298.52028501</v>
      </c>
      <c r="L2928">
        <v>862560962.17883694</v>
      </c>
      <c r="M2928">
        <v>957919683.67100704</v>
      </c>
      <c r="N2928">
        <v>1245851101.10533</v>
      </c>
      <c r="O2928">
        <v>1597728323.4135499</v>
      </c>
      <c r="Q2928" t="str">
        <f>VLOOKUP(A2928,Lookup_Tables!$D$2:$E$7,2,FALSE)</f>
        <v>HU</v>
      </c>
      <c r="R2928" t="str">
        <f>IFERROR(VLOOKUP(D2928,Lookup_Tables!$A$2:$B$21,2,FALSE),"All")</f>
        <v>Pub School</v>
      </c>
    </row>
    <row r="2929" spans="1:18" hidden="1">
      <c r="A2929">
        <v>1</v>
      </c>
      <c r="B2929">
        <v>18</v>
      </c>
      <c r="C2929" t="s">
        <v>39</v>
      </c>
      <c r="D2929">
        <v>10</v>
      </c>
      <c r="E2929">
        <v>44563521.9159666</v>
      </c>
      <c r="F2929">
        <v>18488599.678423095</v>
      </c>
      <c r="G2929">
        <v>123083501.393876</v>
      </c>
      <c r="H2929">
        <v>276079199.70830601</v>
      </c>
      <c r="I2929">
        <v>307236275.55550098</v>
      </c>
      <c r="J2929">
        <v>434402963.850658</v>
      </c>
      <c r="K2929">
        <v>635587173.50938904</v>
      </c>
      <c r="L2929">
        <v>828682941.16998005</v>
      </c>
      <c r="M2929">
        <v>884588337.76261497</v>
      </c>
      <c r="N2929">
        <v>1189806341.74347</v>
      </c>
      <c r="O2929">
        <v>1443269121.14694</v>
      </c>
      <c r="Q2929" t="str">
        <f>VLOOKUP(A2929,Lookup_Tables!$D$2:$E$7,2,FALSE)</f>
        <v>HU</v>
      </c>
      <c r="R2929" t="str">
        <f>IFERROR(VLOOKUP(D2929,Lookup_Tables!$A$2:$B$21,2,FALSE),"All")</f>
        <v>Pub School</v>
      </c>
    </row>
    <row r="2930" spans="1:18" hidden="1">
      <c r="A2930">
        <v>1</v>
      </c>
      <c r="B2930">
        <v>18</v>
      </c>
      <c r="C2930" t="s">
        <v>38</v>
      </c>
      <c r="D2930">
        <v>11</v>
      </c>
      <c r="E2930">
        <v>15037737.4719087</v>
      </c>
      <c r="F2930">
        <v>5961331.5587869007</v>
      </c>
      <c r="G2930">
        <v>39419354.557850897</v>
      </c>
      <c r="H2930">
        <v>92700465.324524</v>
      </c>
      <c r="I2930">
        <v>108144588.17013501</v>
      </c>
      <c r="J2930">
        <v>156299778.67635801</v>
      </c>
      <c r="K2930">
        <v>223288347.82288301</v>
      </c>
      <c r="L2930">
        <v>323295854.81519902</v>
      </c>
      <c r="M2930">
        <v>341819609.95380801</v>
      </c>
      <c r="N2930">
        <v>424469241.75449997</v>
      </c>
      <c r="O2930">
        <v>540469904.34388494</v>
      </c>
      <c r="Q2930" t="str">
        <f>VLOOKUP(A2930,Lookup_Tables!$D$2:$E$7,2,FALSE)</f>
        <v>HU</v>
      </c>
      <c r="R2930" t="str">
        <f>IFERROR(VLOOKUP(D2930,Lookup_Tables!$A$2:$B$21,2,FALSE),"All")</f>
        <v>Pub Univ</v>
      </c>
    </row>
    <row r="2931" spans="1:18" hidden="1">
      <c r="A2931">
        <v>1</v>
      </c>
      <c r="B2931">
        <v>18</v>
      </c>
      <c r="C2931" t="s">
        <v>39</v>
      </c>
      <c r="D2931">
        <v>11</v>
      </c>
      <c r="E2931">
        <v>13870753.770116599</v>
      </c>
      <c r="F2931">
        <v>5489923.3728538044</v>
      </c>
      <c r="G2931">
        <v>36425358.845954701</v>
      </c>
      <c r="H2931">
        <v>86082139.216880098</v>
      </c>
      <c r="I2931">
        <v>96270891.653148994</v>
      </c>
      <c r="J2931">
        <v>140792983.35663801</v>
      </c>
      <c r="K2931">
        <v>210856390.30981201</v>
      </c>
      <c r="L2931">
        <v>298215411.69081599</v>
      </c>
      <c r="M2931">
        <v>333177292.05499399</v>
      </c>
      <c r="N2931">
        <v>400481934.99413902</v>
      </c>
      <c r="O2931">
        <v>510552367.736449</v>
      </c>
      <c r="Q2931" t="str">
        <f>VLOOKUP(A2931,Lookup_Tables!$D$2:$E$7,2,FALSE)</f>
        <v>HU</v>
      </c>
      <c r="R2931" t="str">
        <f>IFERROR(VLOOKUP(D2931,Lookup_Tables!$A$2:$B$21,2,FALSE),"All")</f>
        <v>Pub Univ</v>
      </c>
    </row>
    <row r="2932" spans="1:18" hidden="1">
      <c r="A2932">
        <v>1</v>
      </c>
      <c r="B2932">
        <v>18</v>
      </c>
      <c r="C2932" t="s">
        <v>38</v>
      </c>
      <c r="D2932">
        <v>13</v>
      </c>
      <c r="E2932">
        <v>33539403.322900102</v>
      </c>
      <c r="F2932">
        <v>13789590.813401788</v>
      </c>
      <c r="G2932">
        <v>95746020.7003555</v>
      </c>
      <c r="H2932">
        <v>209110589.32355201</v>
      </c>
      <c r="I2932">
        <v>236118887.08930299</v>
      </c>
      <c r="J2932">
        <v>325155317.43477601</v>
      </c>
      <c r="K2932">
        <v>476695722.83105302</v>
      </c>
      <c r="L2932">
        <v>575977860.74759698</v>
      </c>
      <c r="M2932">
        <v>667473073.55852199</v>
      </c>
      <c r="N2932">
        <v>884178420.91192496</v>
      </c>
      <c r="O2932">
        <v>1032594716.8773299</v>
      </c>
      <c r="Q2932" t="str">
        <f>VLOOKUP(A2932,Lookup_Tables!$D$2:$E$7,2,FALSE)</f>
        <v>HU</v>
      </c>
      <c r="R2932" t="str">
        <f>IFERROR(VLOOKUP(D2932,Lookup_Tables!$A$2:$B$21,2,FALSE),"All")</f>
        <v>Residual Inst</v>
      </c>
    </row>
    <row r="2933" spans="1:18" hidden="1">
      <c r="A2933">
        <v>1</v>
      </c>
      <c r="B2933">
        <v>18</v>
      </c>
      <c r="C2933" t="s">
        <v>39</v>
      </c>
      <c r="D2933">
        <v>13</v>
      </c>
      <c r="E2933">
        <v>30540785.2369182</v>
      </c>
      <c r="F2933">
        <v>12456561.653399345</v>
      </c>
      <c r="G2933">
        <v>85998492.327915207</v>
      </c>
      <c r="H2933">
        <v>190018646.30224901</v>
      </c>
      <c r="I2933">
        <v>215551959.48861599</v>
      </c>
      <c r="J2933">
        <v>300976599.53660601</v>
      </c>
      <c r="K2933">
        <v>434719203.020042</v>
      </c>
      <c r="L2933">
        <v>548070031.314973</v>
      </c>
      <c r="M2933">
        <v>634863971.46587396</v>
      </c>
      <c r="N2933">
        <v>793285289.74279499</v>
      </c>
      <c r="O2933">
        <v>989051752.63599205</v>
      </c>
      <c r="Q2933" t="str">
        <f>VLOOKUP(A2933,Lookup_Tables!$D$2:$E$7,2,FALSE)</f>
        <v>HU</v>
      </c>
      <c r="R2933" t="str">
        <f>IFERROR(VLOOKUP(D2933,Lookup_Tables!$A$2:$B$21,2,FALSE),"All")</f>
        <v>Residual Inst</v>
      </c>
    </row>
    <row r="2934" spans="1:18" hidden="1">
      <c r="A2934">
        <v>1</v>
      </c>
      <c r="B2934">
        <v>18</v>
      </c>
      <c r="C2934" t="s">
        <v>38</v>
      </c>
      <c r="D2934">
        <v>14</v>
      </c>
      <c r="E2934">
        <v>71427042.940220699</v>
      </c>
      <c r="F2934">
        <v>26329642.518777236</v>
      </c>
      <c r="G2934">
        <v>157813540.985037</v>
      </c>
      <c r="H2934">
        <v>424502136.699682</v>
      </c>
      <c r="I2934">
        <v>495385346.83582199</v>
      </c>
      <c r="J2934">
        <v>758281370.33347797</v>
      </c>
      <c r="K2934">
        <v>1316893723.63167</v>
      </c>
      <c r="L2934">
        <v>1837361239.1126201</v>
      </c>
      <c r="M2934">
        <v>2139402941.2054</v>
      </c>
      <c r="N2934">
        <v>2638103363.48564</v>
      </c>
      <c r="O2934">
        <v>3271883189.6409101</v>
      </c>
      <c r="Q2934" t="str">
        <f>VLOOKUP(A2934,Lookup_Tables!$D$2:$E$7,2,FALSE)</f>
        <v>HU</v>
      </c>
      <c r="R2934" t="str">
        <f>IFERROR(VLOOKUP(D2934,Lookup_Tables!$A$2:$B$21,2,FALSE),"All")</f>
        <v>Road</v>
      </c>
    </row>
    <row r="2935" spans="1:18" hidden="1">
      <c r="A2935">
        <v>1</v>
      </c>
      <c r="B2935">
        <v>18</v>
      </c>
      <c r="C2935" t="s">
        <v>39</v>
      </c>
      <c r="D2935">
        <v>14</v>
      </c>
      <c r="E2935">
        <v>66714044.250473499</v>
      </c>
      <c r="F2935">
        <v>24367238.517032564</v>
      </c>
      <c r="G2935">
        <v>144697216.76842901</v>
      </c>
      <c r="H2935">
        <v>379020050.59192598</v>
      </c>
      <c r="I2935">
        <v>457606470.93712801</v>
      </c>
      <c r="J2935">
        <v>711008755.01505494</v>
      </c>
      <c r="K2935">
        <v>1256001745.87058</v>
      </c>
      <c r="L2935">
        <v>1767194026.5408001</v>
      </c>
      <c r="M2935">
        <v>2009708669.1510401</v>
      </c>
      <c r="N2935">
        <v>2588244509.42272</v>
      </c>
      <c r="O2935">
        <v>3271800885.7463298</v>
      </c>
      <c r="Q2935" t="str">
        <f>VLOOKUP(A2935,Lookup_Tables!$D$2:$E$7,2,FALSE)</f>
        <v>HU</v>
      </c>
      <c r="R2935" t="str">
        <f>IFERROR(VLOOKUP(D2935,Lookup_Tables!$A$2:$B$21,2,FALSE),"All")</f>
        <v>Road</v>
      </c>
    </row>
    <row r="2936" spans="1:18" hidden="1">
      <c r="A2936">
        <v>1</v>
      </c>
      <c r="B2936">
        <v>18</v>
      </c>
      <c r="C2936" t="s">
        <v>38</v>
      </c>
      <c r="D2936">
        <v>15</v>
      </c>
      <c r="E2936">
        <v>2590004980.0817099</v>
      </c>
      <c r="F2936">
        <v>1103630401.1389809</v>
      </c>
      <c r="G2936">
        <v>7077477025.8558102</v>
      </c>
      <c r="H2936">
        <v>15287235853.042999</v>
      </c>
      <c r="I2936">
        <v>17356143740.209301</v>
      </c>
      <c r="J2936">
        <v>24448505093.074902</v>
      </c>
      <c r="K2936">
        <v>36108094442.326103</v>
      </c>
      <c r="L2936">
        <v>47525304239.211998</v>
      </c>
      <c r="M2936">
        <v>50813457102.143501</v>
      </c>
      <c r="N2936">
        <v>71806907619.520493</v>
      </c>
      <c r="O2936">
        <v>82411159525.930099</v>
      </c>
      <c r="Q2936" t="str">
        <f>VLOOKUP(A2936,Lookup_Tables!$D$2:$E$7,2,FALSE)</f>
        <v>HU</v>
      </c>
      <c r="R2936" t="str">
        <f>IFERROR(VLOOKUP(D2936,Lookup_Tables!$A$2:$B$21,2,FALSE),"All")</f>
        <v>All</v>
      </c>
    </row>
    <row r="2937" spans="1:18" hidden="1">
      <c r="A2937">
        <v>1</v>
      </c>
      <c r="B2937">
        <v>18</v>
      </c>
      <c r="C2937" t="s">
        <v>39</v>
      </c>
      <c r="D2937">
        <v>15</v>
      </c>
      <c r="E2937">
        <v>2339869765.4464202</v>
      </c>
      <c r="F2937">
        <v>993335638.43864083</v>
      </c>
      <c r="G2937">
        <v>6204978536.1421499</v>
      </c>
      <c r="H2937">
        <v>13454791480.636</v>
      </c>
      <c r="I2937">
        <v>15287678861.7206</v>
      </c>
      <c r="J2937">
        <v>21805852553.0457</v>
      </c>
      <c r="K2937">
        <v>35047044654.882797</v>
      </c>
      <c r="L2937">
        <v>44477788263.290001</v>
      </c>
      <c r="M2937">
        <v>49766679561.250099</v>
      </c>
      <c r="N2937">
        <v>66267214253.2248</v>
      </c>
      <c r="O2937">
        <v>77128982477.8078</v>
      </c>
      <c r="Q2937" t="str">
        <f>VLOOKUP(A2937,Lookup_Tables!$D$2:$E$7,2,FALSE)</f>
        <v>HU</v>
      </c>
      <c r="R2937" t="str">
        <f>IFERROR(VLOOKUP(D2937,Lookup_Tables!$A$2:$B$21,2,FALSE),"All")</f>
        <v>All</v>
      </c>
    </row>
    <row r="2938" spans="1:18" hidden="1">
      <c r="A2938">
        <v>1</v>
      </c>
      <c r="B2938">
        <v>18</v>
      </c>
      <c r="C2938" t="s">
        <v>38</v>
      </c>
      <c r="D2938">
        <v>16</v>
      </c>
      <c r="E2938">
        <v>272676580.34827602</v>
      </c>
      <c r="F2938">
        <v>110856383.63383034</v>
      </c>
      <c r="G2938">
        <v>734155872.69125497</v>
      </c>
      <c r="H2938">
        <v>1639988869.66256</v>
      </c>
      <c r="I2938">
        <v>1911533204.02688</v>
      </c>
      <c r="J2938">
        <v>2747278686.3176899</v>
      </c>
      <c r="K2938">
        <v>3948220813.8986902</v>
      </c>
      <c r="L2938">
        <v>5289945006.6919804</v>
      </c>
      <c r="M2938">
        <v>5884243537.1263103</v>
      </c>
      <c r="N2938">
        <v>7754334234.3487196</v>
      </c>
      <c r="O2938">
        <v>9323819492.0457096</v>
      </c>
      <c r="Q2938" t="str">
        <f>VLOOKUP(A2938,Lookup_Tables!$D$2:$E$7,2,FALSE)</f>
        <v>HU</v>
      </c>
      <c r="R2938" t="str">
        <f>IFERROR(VLOOKUP(D2938,Lookup_Tables!$A$2:$B$21,2,FALSE),"All")</f>
        <v>Government_Loss</v>
      </c>
    </row>
    <row r="2939" spans="1:18" hidden="1">
      <c r="A2939">
        <v>1</v>
      </c>
      <c r="B2939">
        <v>18</v>
      </c>
      <c r="C2939" t="s">
        <v>39</v>
      </c>
      <c r="D2939">
        <v>16</v>
      </c>
      <c r="E2939">
        <v>249034791.74025601</v>
      </c>
      <c r="F2939">
        <v>101487496.3952322</v>
      </c>
      <c r="G2939">
        <v>651251840.39891803</v>
      </c>
      <c r="H2939">
        <v>1503271826.5817299</v>
      </c>
      <c r="I2939">
        <v>1689553327.78618</v>
      </c>
      <c r="J2939">
        <v>2492641858.2325301</v>
      </c>
      <c r="K2939">
        <v>3780568230.5380101</v>
      </c>
      <c r="L2939">
        <v>4899007181.8922501</v>
      </c>
      <c r="M2939">
        <v>5542053353.7493401</v>
      </c>
      <c r="N2939">
        <v>7141997760.0636797</v>
      </c>
      <c r="O2939">
        <v>8968624276.52981</v>
      </c>
      <c r="Q2939" t="str">
        <f>VLOOKUP(A2939,Lookup_Tables!$D$2:$E$7,2,FALSE)</f>
        <v>HU</v>
      </c>
      <c r="R2939" t="str">
        <f>IFERROR(VLOOKUP(D2939,Lookup_Tables!$A$2:$B$21,2,FALSE),"All")</f>
        <v>Government_Loss</v>
      </c>
    </row>
    <row r="2940" spans="1:18" hidden="1">
      <c r="A2940">
        <v>1</v>
      </c>
      <c r="B2940">
        <v>18</v>
      </c>
      <c r="C2940" t="s">
        <v>38</v>
      </c>
      <c r="D2940">
        <v>17</v>
      </c>
      <c r="E2940">
        <v>483068414.678599</v>
      </c>
      <c r="F2940">
        <v>207181008.01098531</v>
      </c>
      <c r="G2940">
        <v>1346464256.71226</v>
      </c>
      <c r="H2940">
        <v>2863171631.4644599</v>
      </c>
      <c r="I2940">
        <v>3276958592.6778798</v>
      </c>
      <c r="J2940">
        <v>4579559441.7606897</v>
      </c>
      <c r="K2940">
        <v>6526823158.6629601</v>
      </c>
      <c r="L2940">
        <v>8412714435.2686005</v>
      </c>
      <c r="M2940">
        <v>9096113139.4408894</v>
      </c>
      <c r="N2940">
        <v>12737860293.709499</v>
      </c>
      <c r="O2940">
        <v>14546449313.2516</v>
      </c>
      <c r="Q2940" t="str">
        <f>VLOOKUP(A2940,Lookup_Tables!$D$2:$E$7,2,FALSE)</f>
        <v>HU</v>
      </c>
      <c r="R2940" t="str">
        <f>IFERROR(VLOOKUP(D2940,Lookup_Tables!$A$2:$B$21,2,FALSE),"All")</f>
        <v>Emergency_Loss</v>
      </c>
    </row>
    <row r="2941" spans="1:18" hidden="1">
      <c r="A2941">
        <v>1</v>
      </c>
      <c r="B2941">
        <v>18</v>
      </c>
      <c r="C2941" t="s">
        <v>39</v>
      </c>
      <c r="D2941">
        <v>17</v>
      </c>
      <c r="E2941">
        <v>435350654.64072901</v>
      </c>
      <c r="F2941">
        <v>187171762.76896718</v>
      </c>
      <c r="G2941">
        <v>1187253374.12007</v>
      </c>
      <c r="H2941">
        <v>2562530685.7052999</v>
      </c>
      <c r="I2941">
        <v>2888164969.4239702</v>
      </c>
      <c r="J2941">
        <v>4022393203.7091498</v>
      </c>
      <c r="K2941">
        <v>6160433288.1254702</v>
      </c>
      <c r="L2941">
        <v>7775816175.0696802</v>
      </c>
      <c r="M2941">
        <v>8742186287.5722599</v>
      </c>
      <c r="N2941">
        <v>11472986506.135599</v>
      </c>
      <c r="O2941">
        <v>13592012612.248301</v>
      </c>
      <c r="Q2941" t="str">
        <f>VLOOKUP(A2941,Lookup_Tables!$D$2:$E$7,2,FALSE)</f>
        <v>HU</v>
      </c>
      <c r="R2941" t="str">
        <f>IFERROR(VLOOKUP(D2941,Lookup_Tables!$A$2:$B$21,2,FALSE),"All")</f>
        <v>Emergency_Loss</v>
      </c>
    </row>
    <row r="2942" spans="1:18" hidden="1">
      <c r="A2942">
        <v>1</v>
      </c>
      <c r="B2942">
        <v>18</v>
      </c>
      <c r="C2942" t="s">
        <v>38</v>
      </c>
      <c r="D2942">
        <v>18</v>
      </c>
      <c r="E2942">
        <v>755744995.02686906</v>
      </c>
      <c r="F2942">
        <v>318810793.84860677</v>
      </c>
      <c r="G2942">
        <v>2089996445.67981</v>
      </c>
      <c r="H2942">
        <v>4456497039.1617298</v>
      </c>
      <c r="I2942">
        <v>5144893521.9739103</v>
      </c>
      <c r="J2942">
        <v>7346666356.7379599</v>
      </c>
      <c r="K2942">
        <v>10517657048.8274</v>
      </c>
      <c r="L2942">
        <v>13558258973.4797</v>
      </c>
      <c r="M2942">
        <v>14859840666.564199</v>
      </c>
      <c r="N2942">
        <v>20492194528.058201</v>
      </c>
      <c r="O2942">
        <v>23400772531.882099</v>
      </c>
      <c r="Q2942" t="str">
        <f>VLOOKUP(A2942,Lookup_Tables!$D$2:$E$7,2,FALSE)</f>
        <v>HU</v>
      </c>
      <c r="R2942" t="str">
        <f>IFERROR(VLOOKUP(D2942,Lookup_Tables!$A$2:$B$21,2,FALSE),"All")</f>
        <v>Govt_Plus_Emergency</v>
      </c>
    </row>
    <row r="2943" spans="1:18" hidden="1">
      <c r="A2943">
        <v>1</v>
      </c>
      <c r="B2943">
        <v>18</v>
      </c>
      <c r="C2943" t="s">
        <v>39</v>
      </c>
      <c r="D2943">
        <v>18</v>
      </c>
      <c r="E2943">
        <v>684124359.609496</v>
      </c>
      <c r="F2943">
        <v>286997551.20228201</v>
      </c>
      <c r="G2943">
        <v>1848435526.6564901</v>
      </c>
      <c r="H2943">
        <v>4036518425.1029301</v>
      </c>
      <c r="I2943">
        <v>4528836867.6305103</v>
      </c>
      <c r="J2943">
        <v>6579327663.5348196</v>
      </c>
      <c r="K2943">
        <v>10075890764.141199</v>
      </c>
      <c r="L2943">
        <v>12616242167.521099</v>
      </c>
      <c r="M2943">
        <v>14248546253.7502</v>
      </c>
      <c r="N2943">
        <v>19253042778.756001</v>
      </c>
      <c r="O2943">
        <v>22386956136.627998</v>
      </c>
      <c r="Q2943" t="str">
        <f>VLOOKUP(A2943,Lookup_Tables!$D$2:$E$7,2,FALSE)</f>
        <v>HU</v>
      </c>
      <c r="R2943" t="str">
        <f>IFERROR(VLOOKUP(D2943,Lookup_Tables!$A$2:$B$21,2,FALSE),"All")</f>
        <v>Govt_Plus_Emergency</v>
      </c>
    </row>
    <row r="2944" spans="1:18" hidden="1">
      <c r="A2944">
        <v>1</v>
      </c>
      <c r="B2944">
        <v>19</v>
      </c>
      <c r="C2944" t="s">
        <v>38</v>
      </c>
      <c r="D2944">
        <v>0</v>
      </c>
      <c r="E2944">
        <v>485709941.254076</v>
      </c>
      <c r="F2944">
        <v>159616577.82887328</v>
      </c>
      <c r="G2944">
        <v>637374551.95092106</v>
      </c>
      <c r="H2944">
        <v>2414576208.6031299</v>
      </c>
      <c r="I2944">
        <v>2924747130.9744902</v>
      </c>
      <c r="J2944">
        <v>5061683532.9344997</v>
      </c>
      <c r="K2944">
        <v>9320892310.5155602</v>
      </c>
      <c r="L2944">
        <v>17450288732.2141</v>
      </c>
      <c r="M2944">
        <v>20487668471.391201</v>
      </c>
      <c r="N2944">
        <v>31197803072.050598</v>
      </c>
      <c r="O2944">
        <v>45912363242.733299</v>
      </c>
      <c r="Q2944" t="str">
        <f>VLOOKUP(A2944,Lookup_Tables!$D$2:$E$7,2,FALSE)</f>
        <v>HU</v>
      </c>
      <c r="R2944" t="str">
        <f>IFERROR(VLOOKUP(D2944,Lookup_Tables!$A$2:$B$21,2,FALSE),"All")</f>
        <v>Private Assets</v>
      </c>
    </row>
    <row r="2945" spans="1:18" hidden="1">
      <c r="A2945">
        <v>1</v>
      </c>
      <c r="B2945">
        <v>19</v>
      </c>
      <c r="C2945" t="s">
        <v>39</v>
      </c>
      <c r="D2945">
        <v>0</v>
      </c>
      <c r="E2945">
        <v>469987250.10644698</v>
      </c>
      <c r="F2945">
        <v>154669279.02588499</v>
      </c>
      <c r="G2945">
        <v>595883592.85038304</v>
      </c>
      <c r="H2945">
        <v>2283906819.6868</v>
      </c>
      <c r="I2945">
        <v>2796485381.6187</v>
      </c>
      <c r="J2945">
        <v>4812996922.1354198</v>
      </c>
      <c r="K2945">
        <v>9121779302.0981197</v>
      </c>
      <c r="L2945">
        <v>17185646075.547001</v>
      </c>
      <c r="M2945">
        <v>19931043542.355801</v>
      </c>
      <c r="N2945">
        <v>30353517898.890701</v>
      </c>
      <c r="O2945">
        <v>45912323207.645401</v>
      </c>
      <c r="Q2945" t="str">
        <f>VLOOKUP(A2945,Lookup_Tables!$D$2:$E$7,2,FALSE)</f>
        <v>HU</v>
      </c>
      <c r="R2945" t="str">
        <f>IFERROR(VLOOKUP(D2945,Lookup_Tables!$A$2:$B$21,2,FALSE),"All")</f>
        <v>Private Assets</v>
      </c>
    </row>
    <row r="2946" spans="1:18" hidden="1">
      <c r="A2946">
        <v>1</v>
      </c>
      <c r="B2946">
        <v>19</v>
      </c>
      <c r="C2946" t="s">
        <v>38</v>
      </c>
      <c r="D2946">
        <v>1</v>
      </c>
      <c r="E2946">
        <v>989281.56236851495</v>
      </c>
      <c r="F2946">
        <v>317184.09105391847</v>
      </c>
      <c r="G2946">
        <v>890276.29408757901</v>
      </c>
      <c r="H2946">
        <v>3825684.9427211401</v>
      </c>
      <c r="I2946">
        <v>4793440.1137305498</v>
      </c>
      <c r="J2946">
        <v>8970493.3664792906</v>
      </c>
      <c r="K2946">
        <v>20558066.312071402</v>
      </c>
      <c r="L2946">
        <v>37161583.653302103</v>
      </c>
      <c r="M2946">
        <v>46795643.313671403</v>
      </c>
      <c r="N2946">
        <v>86403096.449260205</v>
      </c>
      <c r="O2946">
        <v>119612563.80558901</v>
      </c>
      <c r="Q2946" t="str">
        <f>VLOOKUP(A2946,Lookup_Tables!$D$2:$E$7,2,FALSE)</f>
        <v>HU</v>
      </c>
      <c r="R2946" t="str">
        <f>IFERROR(VLOOKUP(D2946,Lookup_Tables!$A$2:$B$21,2,FALSE),"All")</f>
        <v>Airport</v>
      </c>
    </row>
    <row r="2947" spans="1:18" hidden="1">
      <c r="A2947">
        <v>1</v>
      </c>
      <c r="B2947">
        <v>19</v>
      </c>
      <c r="C2947" t="s">
        <v>39</v>
      </c>
      <c r="D2947">
        <v>1</v>
      </c>
      <c r="E2947">
        <v>967171.77972054703</v>
      </c>
      <c r="F2947">
        <v>304377.30157552625</v>
      </c>
      <c r="G2947">
        <v>808526.85002903</v>
      </c>
      <c r="H2947">
        <v>3642849.2609467302</v>
      </c>
      <c r="I2947">
        <v>4730052.6915066</v>
      </c>
      <c r="J2947">
        <v>8798886.2114131507</v>
      </c>
      <c r="K2947">
        <v>20488700.142534502</v>
      </c>
      <c r="L2947">
        <v>36896134.022497997</v>
      </c>
      <c r="M2947">
        <v>46792841.351703197</v>
      </c>
      <c r="N2947">
        <v>86403096.449260205</v>
      </c>
      <c r="O2947">
        <v>119612563.80558901</v>
      </c>
      <c r="Q2947" t="str">
        <f>VLOOKUP(A2947,Lookup_Tables!$D$2:$E$7,2,FALSE)</f>
        <v>HU</v>
      </c>
      <c r="R2947" t="str">
        <f>IFERROR(VLOOKUP(D2947,Lookup_Tables!$A$2:$B$21,2,FALSE),"All")</f>
        <v>Airport</v>
      </c>
    </row>
    <row r="2948" spans="1:18" hidden="1">
      <c r="A2948">
        <v>1</v>
      </c>
      <c r="B2948">
        <v>19</v>
      </c>
      <c r="C2948" t="s">
        <v>38</v>
      </c>
      <c r="D2948">
        <v>2</v>
      </c>
      <c r="E2948">
        <v>3574644.12728047</v>
      </c>
      <c r="F2948">
        <v>1207536.1220122529</v>
      </c>
      <c r="G2948">
        <v>4142358.2670405498</v>
      </c>
      <c r="H2948">
        <v>17741924.6983057</v>
      </c>
      <c r="I2948">
        <v>21745304.8791565</v>
      </c>
      <c r="J2948">
        <v>37429595.925711997</v>
      </c>
      <c r="K2948">
        <v>67795650.570527107</v>
      </c>
      <c r="L2948">
        <v>130920362.201414</v>
      </c>
      <c r="M2948">
        <v>151842932.150502</v>
      </c>
      <c r="N2948">
        <v>224408284.44594699</v>
      </c>
      <c r="O2948">
        <v>338060903.15480602</v>
      </c>
      <c r="Q2948" t="str">
        <f>VLOOKUP(A2948,Lookup_Tables!$D$2:$E$7,2,FALSE)</f>
        <v>HU</v>
      </c>
      <c r="R2948" t="str">
        <f>IFERROR(VLOOKUP(D2948,Lookup_Tables!$A$2:$B$21,2,FALSE),"All")</f>
        <v>Bridge</v>
      </c>
    </row>
    <row r="2949" spans="1:18" hidden="1">
      <c r="A2949">
        <v>1</v>
      </c>
      <c r="B2949">
        <v>19</v>
      </c>
      <c r="C2949" t="s">
        <v>39</v>
      </c>
      <c r="D2949">
        <v>2</v>
      </c>
      <c r="E2949">
        <v>3479292.9165534698</v>
      </c>
      <c r="F2949">
        <v>1170039.5919567817</v>
      </c>
      <c r="G2949">
        <v>3915583.3008048101</v>
      </c>
      <c r="H2949">
        <v>16893961.4311799</v>
      </c>
      <c r="I2949">
        <v>21357515.717275601</v>
      </c>
      <c r="J2949">
        <v>36881467.227924101</v>
      </c>
      <c r="K2949">
        <v>65087545.002733901</v>
      </c>
      <c r="L2949">
        <v>123536469.70252</v>
      </c>
      <c r="M2949">
        <v>151000621.915831</v>
      </c>
      <c r="N2949">
        <v>219074041.673475</v>
      </c>
      <c r="O2949">
        <v>338060903.15480602</v>
      </c>
      <c r="Q2949" t="str">
        <f>VLOOKUP(A2949,Lookup_Tables!$D$2:$E$7,2,FALSE)</f>
        <v>HU</v>
      </c>
      <c r="R2949" t="str">
        <f>IFERROR(VLOOKUP(D2949,Lookup_Tables!$A$2:$B$21,2,FALSE),"All")</f>
        <v>Bridge</v>
      </c>
    </row>
    <row r="2950" spans="1:18" hidden="1">
      <c r="A2950">
        <v>1</v>
      </c>
      <c r="B2950">
        <v>19</v>
      </c>
      <c r="C2950" t="s">
        <v>38</v>
      </c>
      <c r="D2950">
        <v>3</v>
      </c>
      <c r="E2950">
        <v>768256.065025085</v>
      </c>
      <c r="F2950">
        <v>254152.45489656634</v>
      </c>
      <c r="G2950">
        <v>842563.998966777</v>
      </c>
      <c r="H2950">
        <v>3843206.0117908199</v>
      </c>
      <c r="I2950">
        <v>4861132.0767117897</v>
      </c>
      <c r="J2950">
        <v>8329075.0880865101</v>
      </c>
      <c r="K2950">
        <v>16178331.6375008</v>
      </c>
      <c r="L2950">
        <v>28145971.367682099</v>
      </c>
      <c r="M2950">
        <v>32124413.837547399</v>
      </c>
      <c r="N2950">
        <v>48818277.571819201</v>
      </c>
      <c r="O2950">
        <v>67717820.132537797</v>
      </c>
      <c r="Q2950" t="str">
        <f>VLOOKUP(A2950,Lookup_Tables!$D$2:$E$7,2,FALSE)</f>
        <v>HU</v>
      </c>
      <c r="R2950" t="str">
        <f>IFERROR(VLOOKUP(D2950,Lookup_Tables!$A$2:$B$21,2,FALSE),"All")</f>
        <v>Govt Hosp</v>
      </c>
    </row>
    <row r="2951" spans="1:18" hidden="1">
      <c r="A2951">
        <v>1</v>
      </c>
      <c r="B2951">
        <v>19</v>
      </c>
      <c r="C2951" t="s">
        <v>39</v>
      </c>
      <c r="D2951">
        <v>3</v>
      </c>
      <c r="E2951">
        <v>747618.04758817202</v>
      </c>
      <c r="F2951">
        <v>249005.76850955369</v>
      </c>
      <c r="G2951">
        <v>778720.42029545398</v>
      </c>
      <c r="H2951">
        <v>3554917.3903829101</v>
      </c>
      <c r="I2951">
        <v>4656375.15645527</v>
      </c>
      <c r="J2951">
        <v>7939098.0563657302</v>
      </c>
      <c r="K2951">
        <v>15785619.7969171</v>
      </c>
      <c r="L2951">
        <v>27770845.1924893</v>
      </c>
      <c r="M2951">
        <v>32052848.906695399</v>
      </c>
      <c r="N2951">
        <v>48297805.439875998</v>
      </c>
      <c r="O2951">
        <v>67611178.183128402</v>
      </c>
      <c r="Q2951" t="str">
        <f>VLOOKUP(A2951,Lookup_Tables!$D$2:$E$7,2,FALSE)</f>
        <v>HU</v>
      </c>
      <c r="R2951" t="str">
        <f>IFERROR(VLOOKUP(D2951,Lookup_Tables!$A$2:$B$21,2,FALSE),"All")</f>
        <v>Govt Hosp</v>
      </c>
    </row>
    <row r="2952" spans="1:18" hidden="1">
      <c r="A2952">
        <v>1</v>
      </c>
      <c r="B2952">
        <v>19</v>
      </c>
      <c r="C2952" t="s">
        <v>38</v>
      </c>
      <c r="D2952">
        <v>4</v>
      </c>
      <c r="E2952">
        <v>559470.24417407298</v>
      </c>
      <c r="F2952">
        <v>190373.65350317489</v>
      </c>
      <c r="G2952">
        <v>722419.53225409798</v>
      </c>
      <c r="H2952">
        <v>2738823.63730335</v>
      </c>
      <c r="I2952">
        <v>3330868.9319442301</v>
      </c>
      <c r="J2952">
        <v>5740022.6717514396</v>
      </c>
      <c r="K2952">
        <v>10500385.125801601</v>
      </c>
      <c r="L2952">
        <v>20171713.820541602</v>
      </c>
      <c r="M2952">
        <v>23370763.118152902</v>
      </c>
      <c r="N2952">
        <v>35460065.7137722</v>
      </c>
      <c r="O2952">
        <v>50805552.584049098</v>
      </c>
      <c r="Q2952" t="str">
        <f>VLOOKUP(A2952,Lookup_Tables!$D$2:$E$7,2,FALSE)</f>
        <v>HU</v>
      </c>
      <c r="R2952" t="str">
        <f>IFERROR(VLOOKUP(D2952,Lookup_Tables!$A$2:$B$21,2,FALSE),"All")</f>
        <v>Govt Med Fac</v>
      </c>
    </row>
    <row r="2953" spans="1:18" hidden="1">
      <c r="A2953">
        <v>1</v>
      </c>
      <c r="B2953">
        <v>19</v>
      </c>
      <c r="C2953" t="s">
        <v>39</v>
      </c>
      <c r="D2953">
        <v>4</v>
      </c>
      <c r="E2953">
        <v>541761.30038989906</v>
      </c>
      <c r="F2953">
        <v>182422.50356969523</v>
      </c>
      <c r="G2953">
        <v>682084.88317339995</v>
      </c>
      <c r="H2953">
        <v>2595831.43350235</v>
      </c>
      <c r="I2953">
        <v>3188347.0929509802</v>
      </c>
      <c r="J2953">
        <v>5581787.2497197501</v>
      </c>
      <c r="K2953">
        <v>10431871.501321999</v>
      </c>
      <c r="L2953">
        <v>19371308.969567001</v>
      </c>
      <c r="M2953">
        <v>22491355.535480399</v>
      </c>
      <c r="N2953">
        <v>35460065.7137722</v>
      </c>
      <c r="O2953">
        <v>50805552.584049098</v>
      </c>
      <c r="Q2953" t="str">
        <f>VLOOKUP(A2953,Lookup_Tables!$D$2:$E$7,2,FALSE)</f>
        <v>HU</v>
      </c>
      <c r="R2953" t="str">
        <f>IFERROR(VLOOKUP(D2953,Lookup_Tables!$A$2:$B$21,2,FALSE),"All")</f>
        <v>Govt Med Fac</v>
      </c>
    </row>
    <row r="2954" spans="1:18" hidden="1">
      <c r="A2954">
        <v>1</v>
      </c>
      <c r="B2954">
        <v>19</v>
      </c>
      <c r="C2954" t="s">
        <v>38</v>
      </c>
      <c r="D2954">
        <v>6</v>
      </c>
      <c r="E2954">
        <v>130808.573554453</v>
      </c>
      <c r="F2954">
        <v>41035.476080571039</v>
      </c>
      <c r="G2954">
        <v>160182.03003046699</v>
      </c>
      <c r="H2954">
        <v>661362.83642226702</v>
      </c>
      <c r="I2954">
        <v>833257.40680294298</v>
      </c>
      <c r="J2954">
        <v>1458449.6824275099</v>
      </c>
      <c r="K2954">
        <v>2738130.85616855</v>
      </c>
      <c r="L2954">
        <v>4793512.0130643798</v>
      </c>
      <c r="M2954">
        <v>5987115.0725857699</v>
      </c>
      <c r="N2954">
        <v>9083811.0236133691</v>
      </c>
      <c r="O2954">
        <v>10516287.624547699</v>
      </c>
      <c r="Q2954" t="str">
        <f>VLOOKUP(A2954,Lookup_Tables!$D$2:$E$7,2,FALSE)</f>
        <v>HU</v>
      </c>
      <c r="R2954" t="str">
        <f>IFERROR(VLOOKUP(D2954,Lookup_Tables!$A$2:$B$21,2,FALSE),"All")</f>
        <v>Port</v>
      </c>
    </row>
    <row r="2955" spans="1:18" hidden="1">
      <c r="A2955">
        <v>1</v>
      </c>
      <c r="B2955">
        <v>19</v>
      </c>
      <c r="C2955" t="s">
        <v>39</v>
      </c>
      <c r="D2955">
        <v>6</v>
      </c>
      <c r="E2955">
        <v>126421.196857934</v>
      </c>
      <c r="F2955">
        <v>40270.41475235761</v>
      </c>
      <c r="G2955">
        <v>153050.76718418201</v>
      </c>
      <c r="H2955">
        <v>622138.51137276099</v>
      </c>
      <c r="I2955">
        <v>798111.45050906402</v>
      </c>
      <c r="J2955">
        <v>1387402.47651068</v>
      </c>
      <c r="K2955">
        <v>2704515.6513287998</v>
      </c>
      <c r="L2955">
        <v>4599204.5875658104</v>
      </c>
      <c r="M2955">
        <v>5592388.25590833</v>
      </c>
      <c r="N2955">
        <v>8485354.2263968401</v>
      </c>
      <c r="O2955">
        <v>10512722.230965899</v>
      </c>
      <c r="Q2955" t="str">
        <f>VLOOKUP(A2955,Lookup_Tables!$D$2:$E$7,2,FALSE)</f>
        <v>HU</v>
      </c>
      <c r="R2955" t="str">
        <f>IFERROR(VLOOKUP(D2955,Lookup_Tables!$A$2:$B$21,2,FALSE),"All")</f>
        <v>Port</v>
      </c>
    </row>
    <row r="2956" spans="1:18" hidden="1">
      <c r="A2956">
        <v>1</v>
      </c>
      <c r="B2956">
        <v>19</v>
      </c>
      <c r="C2956" t="s">
        <v>38</v>
      </c>
      <c r="D2956">
        <v>9</v>
      </c>
      <c r="E2956">
        <v>112653.330869375</v>
      </c>
      <c r="F2956">
        <v>36901.77462928812</v>
      </c>
      <c r="G2956">
        <v>116082.19209275099</v>
      </c>
      <c r="H2956">
        <v>558612.56896988605</v>
      </c>
      <c r="I2956">
        <v>692997.99096128601</v>
      </c>
      <c r="J2956">
        <v>1247889.03348078</v>
      </c>
      <c r="K2956">
        <v>2376815.1876113298</v>
      </c>
      <c r="L2956">
        <v>4246614.7492976403</v>
      </c>
      <c r="M2956">
        <v>4746535.7920606704</v>
      </c>
      <c r="N2956">
        <v>7336017.9395210799</v>
      </c>
      <c r="O2956">
        <v>10383897.610719001</v>
      </c>
      <c r="Q2956" t="str">
        <f>VLOOKUP(A2956,Lookup_Tables!$D$2:$E$7,2,FALSE)</f>
        <v>HU</v>
      </c>
      <c r="R2956" t="str">
        <f>IFERROR(VLOOKUP(D2956,Lookup_Tables!$A$2:$B$21,2,FALSE),"All")</f>
        <v>Pub Admin Bldg</v>
      </c>
    </row>
    <row r="2957" spans="1:18" hidden="1">
      <c r="A2957">
        <v>1</v>
      </c>
      <c r="B2957">
        <v>19</v>
      </c>
      <c r="C2957" t="s">
        <v>39</v>
      </c>
      <c r="D2957">
        <v>9</v>
      </c>
      <c r="E2957">
        <v>109987.455047633</v>
      </c>
      <c r="F2957">
        <v>35650.332483922728</v>
      </c>
      <c r="G2957">
        <v>109473.684785761</v>
      </c>
      <c r="H2957">
        <v>525308.981241239</v>
      </c>
      <c r="I2957">
        <v>672666.00785387703</v>
      </c>
      <c r="J2957">
        <v>1224620.48619368</v>
      </c>
      <c r="K2957">
        <v>2331437.9774486502</v>
      </c>
      <c r="L2957">
        <v>4237475.77151646</v>
      </c>
      <c r="M2957">
        <v>4736981.7679022802</v>
      </c>
      <c r="N2957">
        <v>7334829.0107576903</v>
      </c>
      <c r="O2957">
        <v>10348098.920836</v>
      </c>
      <c r="Q2957" t="str">
        <f>VLOOKUP(A2957,Lookup_Tables!$D$2:$E$7,2,FALSE)</f>
        <v>HU</v>
      </c>
      <c r="R2957" t="str">
        <f>IFERROR(VLOOKUP(D2957,Lookup_Tables!$A$2:$B$21,2,FALSE),"All")</f>
        <v>Pub Admin Bldg</v>
      </c>
    </row>
    <row r="2958" spans="1:18" hidden="1">
      <c r="A2958">
        <v>1</v>
      </c>
      <c r="B2958">
        <v>19</v>
      </c>
      <c r="C2958" t="s">
        <v>38</v>
      </c>
      <c r="D2958">
        <v>10</v>
      </c>
      <c r="E2958">
        <v>7127376.4342932301</v>
      </c>
      <c r="F2958">
        <v>2348772.9255819526</v>
      </c>
      <c r="G2958">
        <v>9141199.1275736894</v>
      </c>
      <c r="H2958">
        <v>38916158.946497299</v>
      </c>
      <c r="I2958">
        <v>47609508.695301302</v>
      </c>
      <c r="J2958">
        <v>81569153.862099394</v>
      </c>
      <c r="K2958">
        <v>143146849.65509999</v>
      </c>
      <c r="L2958">
        <v>250213261.020549</v>
      </c>
      <c r="M2958">
        <v>285400405.07604998</v>
      </c>
      <c r="N2958">
        <v>407741864.03802001</v>
      </c>
      <c r="O2958">
        <v>575715359.01352704</v>
      </c>
      <c r="Q2958" t="str">
        <f>VLOOKUP(A2958,Lookup_Tables!$D$2:$E$7,2,FALSE)</f>
        <v>HU</v>
      </c>
      <c r="R2958" t="str">
        <f>IFERROR(VLOOKUP(D2958,Lookup_Tables!$A$2:$B$21,2,FALSE),"All")</f>
        <v>Pub School</v>
      </c>
    </row>
    <row r="2959" spans="1:18" hidden="1">
      <c r="A2959">
        <v>1</v>
      </c>
      <c r="B2959">
        <v>19</v>
      </c>
      <c r="C2959" t="s">
        <v>39</v>
      </c>
      <c r="D2959">
        <v>10</v>
      </c>
      <c r="E2959">
        <v>6914163.2210791204</v>
      </c>
      <c r="F2959">
        <v>2282700.8642140897</v>
      </c>
      <c r="G2959">
        <v>8457314.6869639307</v>
      </c>
      <c r="H2959">
        <v>37407551.342648096</v>
      </c>
      <c r="I2959">
        <v>46392767.831256203</v>
      </c>
      <c r="J2959">
        <v>77501119.141944796</v>
      </c>
      <c r="K2959">
        <v>141625366.57411599</v>
      </c>
      <c r="L2959">
        <v>239555149.851904</v>
      </c>
      <c r="M2959">
        <v>277619217.38331199</v>
      </c>
      <c r="N2959">
        <v>404214473.76771897</v>
      </c>
      <c r="O2959">
        <v>573923509.55390406</v>
      </c>
      <c r="Q2959" t="str">
        <f>VLOOKUP(A2959,Lookup_Tables!$D$2:$E$7,2,FALSE)</f>
        <v>HU</v>
      </c>
      <c r="R2959" t="str">
        <f>IFERROR(VLOOKUP(D2959,Lookup_Tables!$A$2:$B$21,2,FALSE),"All")</f>
        <v>Pub School</v>
      </c>
    </row>
    <row r="2960" spans="1:18" hidden="1">
      <c r="A2960">
        <v>1</v>
      </c>
      <c r="B2960">
        <v>19</v>
      </c>
      <c r="C2960" t="s">
        <v>38</v>
      </c>
      <c r="D2960">
        <v>11</v>
      </c>
      <c r="E2960">
        <v>4728414.6496018302</v>
      </c>
      <c r="F2960">
        <v>1548067.6774777779</v>
      </c>
      <c r="G2960">
        <v>4825771.0002263803</v>
      </c>
      <c r="H2960">
        <v>23344591.7129509</v>
      </c>
      <c r="I2960">
        <v>28536114.8533476</v>
      </c>
      <c r="J2960">
        <v>53048091.655086599</v>
      </c>
      <c r="K2960">
        <v>102472296.061922</v>
      </c>
      <c r="L2960">
        <v>174387852.71239799</v>
      </c>
      <c r="M2960">
        <v>197697661.05252799</v>
      </c>
      <c r="N2960">
        <v>319577497.35857201</v>
      </c>
      <c r="O2960">
        <v>422485517.58140397</v>
      </c>
      <c r="Q2960" t="str">
        <f>VLOOKUP(A2960,Lookup_Tables!$D$2:$E$7,2,FALSE)</f>
        <v>HU</v>
      </c>
      <c r="R2960" t="str">
        <f>IFERROR(VLOOKUP(D2960,Lookup_Tables!$A$2:$B$21,2,FALSE),"All")</f>
        <v>Pub Univ</v>
      </c>
    </row>
    <row r="2961" spans="1:18" hidden="1">
      <c r="A2961">
        <v>1</v>
      </c>
      <c r="B2961">
        <v>19</v>
      </c>
      <c r="C2961" t="s">
        <v>39</v>
      </c>
      <c r="D2961">
        <v>11</v>
      </c>
      <c r="E2961">
        <v>4619383.3248449704</v>
      </c>
      <c r="F2961">
        <v>1509864.9376914483</v>
      </c>
      <c r="G2961">
        <v>4616794.2811063798</v>
      </c>
      <c r="H2961">
        <v>21776631.626989398</v>
      </c>
      <c r="I2961">
        <v>27908967.489447199</v>
      </c>
      <c r="J2961">
        <v>50957582.259046301</v>
      </c>
      <c r="K2961">
        <v>98901196.146753401</v>
      </c>
      <c r="L2961">
        <v>174213637.52265</v>
      </c>
      <c r="M2961">
        <v>197558266.48692399</v>
      </c>
      <c r="N2961">
        <v>319507809.86234599</v>
      </c>
      <c r="O2961">
        <v>422293856.339293</v>
      </c>
      <c r="Q2961" t="str">
        <f>VLOOKUP(A2961,Lookup_Tables!$D$2:$E$7,2,FALSE)</f>
        <v>HU</v>
      </c>
      <c r="R2961" t="str">
        <f>IFERROR(VLOOKUP(D2961,Lookup_Tables!$A$2:$B$21,2,FALSE),"All")</f>
        <v>Pub Univ</v>
      </c>
    </row>
    <row r="2962" spans="1:18" hidden="1">
      <c r="A2962">
        <v>1</v>
      </c>
      <c r="B2962">
        <v>19</v>
      </c>
      <c r="C2962" t="s">
        <v>38</v>
      </c>
      <c r="D2962">
        <v>13</v>
      </c>
      <c r="E2962">
        <v>7398174.0782460999</v>
      </c>
      <c r="F2962">
        <v>2365621.5591321317</v>
      </c>
      <c r="G2962">
        <v>8675992.0096959807</v>
      </c>
      <c r="H2962">
        <v>38979079.173575602</v>
      </c>
      <c r="I2962">
        <v>47874004.292535998</v>
      </c>
      <c r="J2962">
        <v>85014960.049005896</v>
      </c>
      <c r="K2962">
        <v>155807464.99312499</v>
      </c>
      <c r="L2962">
        <v>266656032.06275299</v>
      </c>
      <c r="M2962">
        <v>306299435.38396901</v>
      </c>
      <c r="N2962">
        <v>452342418.40045601</v>
      </c>
      <c r="O2962">
        <v>653028196.43747795</v>
      </c>
      <c r="Q2962" t="str">
        <f>VLOOKUP(A2962,Lookup_Tables!$D$2:$E$7,2,FALSE)</f>
        <v>HU</v>
      </c>
      <c r="R2962" t="str">
        <f>IFERROR(VLOOKUP(D2962,Lookup_Tables!$A$2:$B$21,2,FALSE),"All")</f>
        <v>Residual Inst</v>
      </c>
    </row>
    <row r="2963" spans="1:18" hidden="1">
      <c r="A2963">
        <v>1</v>
      </c>
      <c r="B2963">
        <v>19</v>
      </c>
      <c r="C2963" t="s">
        <v>39</v>
      </c>
      <c r="D2963">
        <v>13</v>
      </c>
      <c r="E2963">
        <v>7187854.0455815298</v>
      </c>
      <c r="F2963">
        <v>2293803.4784823954</v>
      </c>
      <c r="G2963">
        <v>8098096.7105802102</v>
      </c>
      <c r="H2963">
        <v>36997484.477769203</v>
      </c>
      <c r="I2963">
        <v>46632057.925053798</v>
      </c>
      <c r="J2963">
        <v>80499426.694473699</v>
      </c>
      <c r="K2963">
        <v>154462814.29125401</v>
      </c>
      <c r="L2963">
        <v>263328878.95627201</v>
      </c>
      <c r="M2963">
        <v>298036517.72174603</v>
      </c>
      <c r="N2963">
        <v>452044362.66133898</v>
      </c>
      <c r="O2963">
        <v>650999512.26494396</v>
      </c>
      <c r="Q2963" t="str">
        <f>VLOOKUP(A2963,Lookup_Tables!$D$2:$E$7,2,FALSE)</f>
        <v>HU</v>
      </c>
      <c r="R2963" t="str">
        <f>IFERROR(VLOOKUP(D2963,Lookup_Tables!$A$2:$B$21,2,FALSE),"All")</f>
        <v>Residual Inst</v>
      </c>
    </row>
    <row r="2964" spans="1:18" hidden="1">
      <c r="A2964">
        <v>1</v>
      </c>
      <c r="B2964">
        <v>19</v>
      </c>
      <c r="C2964" t="s">
        <v>38</v>
      </c>
      <c r="D2964">
        <v>14</v>
      </c>
      <c r="E2964">
        <v>7125143.5505275596</v>
      </c>
      <c r="F2964">
        <v>2325125.3647535155</v>
      </c>
      <c r="G2964">
        <v>4800210.9402924804</v>
      </c>
      <c r="H2964">
        <v>24859327.561753001</v>
      </c>
      <c r="I2964">
        <v>31812711.884658702</v>
      </c>
      <c r="J2964">
        <v>60791179.933110997</v>
      </c>
      <c r="K2964">
        <v>143652219.93912199</v>
      </c>
      <c r="L2964">
        <v>304171335.50846499</v>
      </c>
      <c r="M2964">
        <v>360419174.85294503</v>
      </c>
      <c r="N2964">
        <v>629462694.63254094</v>
      </c>
      <c r="O2964">
        <v>941461931.45369101</v>
      </c>
      <c r="Q2964" t="str">
        <f>VLOOKUP(A2964,Lookup_Tables!$D$2:$E$7,2,FALSE)</f>
        <v>HU</v>
      </c>
      <c r="R2964" t="str">
        <f>IFERROR(VLOOKUP(D2964,Lookup_Tables!$A$2:$B$21,2,FALSE),"All")</f>
        <v>Road</v>
      </c>
    </row>
    <row r="2965" spans="1:18" hidden="1">
      <c r="A2965">
        <v>1</v>
      </c>
      <c r="B2965">
        <v>19</v>
      </c>
      <c r="C2965" t="s">
        <v>39</v>
      </c>
      <c r="D2965">
        <v>14</v>
      </c>
      <c r="E2965">
        <v>7003000.9457736602</v>
      </c>
      <c r="F2965">
        <v>2341920.4274275601</v>
      </c>
      <c r="G2965">
        <v>4543579.05097475</v>
      </c>
      <c r="H2965">
        <v>23615452.678072698</v>
      </c>
      <c r="I2965">
        <v>31008705.172918599</v>
      </c>
      <c r="J2965">
        <v>57112260.116137601</v>
      </c>
      <c r="K2965">
        <v>137049810.80508301</v>
      </c>
      <c r="L2965">
        <v>298331736.22563398</v>
      </c>
      <c r="M2965">
        <v>348612565.50252199</v>
      </c>
      <c r="N2965">
        <v>629462694.63254094</v>
      </c>
      <c r="O2965">
        <v>936188829.38904703</v>
      </c>
      <c r="Q2965" t="str">
        <f>VLOOKUP(A2965,Lookup_Tables!$D$2:$E$7,2,FALSE)</f>
        <v>HU</v>
      </c>
      <c r="R2965" t="str">
        <f>IFERROR(VLOOKUP(D2965,Lookup_Tables!$A$2:$B$21,2,FALSE),"All")</f>
        <v>Road</v>
      </c>
    </row>
    <row r="2966" spans="1:18" hidden="1">
      <c r="A2966">
        <v>1</v>
      </c>
      <c r="B2966">
        <v>19</v>
      </c>
      <c r="C2966" t="s">
        <v>38</v>
      </c>
      <c r="D2966">
        <v>15</v>
      </c>
      <c r="E2966">
        <v>518224163.87001199</v>
      </c>
      <c r="F2966">
        <v>169863504.25331289</v>
      </c>
      <c r="G2966">
        <v>672761510.69191802</v>
      </c>
      <c r="H2966">
        <v>2577065496.9846902</v>
      </c>
      <c r="I2966">
        <v>3121452684.14394</v>
      </c>
      <c r="J2966">
        <v>5397229433.8418503</v>
      </c>
      <c r="K2966">
        <v>9985865554.1171894</v>
      </c>
      <c r="L2966">
        <v>18750556127.6875</v>
      </c>
      <c r="M2966">
        <v>22081904176.9613</v>
      </c>
      <c r="N2966">
        <v>33500136478.7812</v>
      </c>
      <c r="O2966">
        <v>48879041951.928398</v>
      </c>
      <c r="Q2966" t="str">
        <f>VLOOKUP(A2966,Lookup_Tables!$D$2:$E$7,2,FALSE)</f>
        <v>HU</v>
      </c>
      <c r="R2966" t="str">
        <f>IFERROR(VLOOKUP(D2966,Lookup_Tables!$A$2:$B$21,2,FALSE),"All")</f>
        <v>All</v>
      </c>
    </row>
    <row r="2967" spans="1:18" hidden="1">
      <c r="A2967">
        <v>1</v>
      </c>
      <c r="B2967">
        <v>19</v>
      </c>
      <c r="C2967" t="s">
        <v>39</v>
      </c>
      <c r="D2967">
        <v>15</v>
      </c>
      <c r="E2967">
        <v>501658156.01185697</v>
      </c>
      <c r="F2967">
        <v>165589700.47702003</v>
      </c>
      <c r="G2967">
        <v>632047484.28953505</v>
      </c>
      <c r="H2967">
        <v>2437081658.2997198</v>
      </c>
      <c r="I2967">
        <v>2973968092.77035</v>
      </c>
      <c r="J2967">
        <v>5134082695.3875504</v>
      </c>
      <c r="K2967">
        <v>9736341294.6817608</v>
      </c>
      <c r="L2967">
        <v>18283816184.616699</v>
      </c>
      <c r="M2967">
        <v>21225213031.887402</v>
      </c>
      <c r="N2967">
        <v>32609712336.008301</v>
      </c>
      <c r="O2967">
        <v>48879001296.466103</v>
      </c>
      <c r="Q2967" t="str">
        <f>VLOOKUP(A2967,Lookup_Tables!$D$2:$E$7,2,FALSE)</f>
        <v>HU</v>
      </c>
      <c r="R2967" t="str">
        <f>IFERROR(VLOOKUP(D2967,Lookup_Tables!$A$2:$B$21,2,FALSE),"All")</f>
        <v>All</v>
      </c>
    </row>
    <row r="2968" spans="1:18" hidden="1">
      <c r="A2968">
        <v>1</v>
      </c>
      <c r="B2968">
        <v>19</v>
      </c>
      <c r="C2968" t="s">
        <v>38</v>
      </c>
      <c r="D2968">
        <v>16</v>
      </c>
      <c r="E2968">
        <v>32514222.615940802</v>
      </c>
      <c r="F2968">
        <v>10470138.466482196</v>
      </c>
      <c r="G2968">
        <v>34493216.279564098</v>
      </c>
      <c r="H2968">
        <v>153817383.01565701</v>
      </c>
      <c r="I2968">
        <v>193821454.62881601</v>
      </c>
      <c r="J2968">
        <v>354066347.18036097</v>
      </c>
      <c r="K2968">
        <v>661390479.72506702</v>
      </c>
      <c r="L2968">
        <v>1233635819.54796</v>
      </c>
      <c r="M2968">
        <v>1427119440.9165399</v>
      </c>
      <c r="N2968">
        <v>2288697551.91681</v>
      </c>
      <c r="O2968">
        <v>3140567900.4829402</v>
      </c>
      <c r="Q2968" t="str">
        <f>VLOOKUP(A2968,Lookup_Tables!$D$2:$E$7,2,FALSE)</f>
        <v>HU</v>
      </c>
      <c r="R2968" t="str">
        <f>IFERROR(VLOOKUP(D2968,Lookup_Tables!$A$2:$B$21,2,FALSE),"All")</f>
        <v>Government_Loss</v>
      </c>
    </row>
    <row r="2969" spans="1:18" hidden="1">
      <c r="A2969">
        <v>1</v>
      </c>
      <c r="B2969">
        <v>19</v>
      </c>
      <c r="C2969" t="s">
        <v>39</v>
      </c>
      <c r="D2969">
        <v>16</v>
      </c>
      <c r="E2969">
        <v>31672903.726564001</v>
      </c>
      <c r="F2969">
        <v>10240460.119416181</v>
      </c>
      <c r="G2969">
        <v>32387280.024617098</v>
      </c>
      <c r="H2969">
        <v>148748001.7798</v>
      </c>
      <c r="I2969">
        <v>188431939.463976</v>
      </c>
      <c r="J2969">
        <v>337973412.473463</v>
      </c>
      <c r="K2969">
        <v>645129162.77506804</v>
      </c>
      <c r="L2969">
        <v>1148382382.7803299</v>
      </c>
      <c r="M2969">
        <v>1419027787.7764201</v>
      </c>
      <c r="N2969">
        <v>2254758064.6000199</v>
      </c>
      <c r="O2969">
        <v>3138551771.6890802</v>
      </c>
      <c r="Q2969" t="str">
        <f>VLOOKUP(A2969,Lookup_Tables!$D$2:$E$7,2,FALSE)</f>
        <v>HU</v>
      </c>
      <c r="R2969" t="str">
        <f>IFERROR(VLOOKUP(D2969,Lookup_Tables!$A$2:$B$21,2,FALSE),"All")</f>
        <v>Government_Loss</v>
      </c>
    </row>
    <row r="2970" spans="1:18" hidden="1">
      <c r="A2970">
        <v>1</v>
      </c>
      <c r="B2970">
        <v>19</v>
      </c>
      <c r="C2970" t="s">
        <v>38</v>
      </c>
      <c r="D2970">
        <v>17</v>
      </c>
      <c r="E2970">
        <v>91258206.912404805</v>
      </c>
      <c r="F2970">
        <v>29873544.426491402</v>
      </c>
      <c r="G2970">
        <v>122699605.07297701</v>
      </c>
      <c r="H2970">
        <v>466306275.476574</v>
      </c>
      <c r="I2970">
        <v>564432482.11756802</v>
      </c>
      <c r="J2970">
        <v>977566063.17224896</v>
      </c>
      <c r="K2970">
        <v>1792392334.2464499</v>
      </c>
      <c r="L2970">
        <v>3320536201.3699298</v>
      </c>
      <c r="M2970">
        <v>3854399090.3811202</v>
      </c>
      <c r="N2970">
        <v>5607604533.5398598</v>
      </c>
      <c r="O2970">
        <v>8013650358.5839701</v>
      </c>
      <c r="Q2970" t="str">
        <f>VLOOKUP(A2970,Lookup_Tables!$D$2:$E$7,2,FALSE)</f>
        <v>HU</v>
      </c>
      <c r="R2970" t="str">
        <f>IFERROR(VLOOKUP(D2970,Lookup_Tables!$A$2:$B$21,2,FALSE),"All")</f>
        <v>Emergency_Loss</v>
      </c>
    </row>
    <row r="2971" spans="1:18" hidden="1">
      <c r="A2971">
        <v>1</v>
      </c>
      <c r="B2971">
        <v>19</v>
      </c>
      <c r="C2971" t="s">
        <v>39</v>
      </c>
      <c r="D2971">
        <v>17</v>
      </c>
      <c r="E2971">
        <v>88227389.239940807</v>
      </c>
      <c r="F2971">
        <v>29141295.294779457</v>
      </c>
      <c r="G2971">
        <v>115191069.638045</v>
      </c>
      <c r="H2971">
        <v>442791488.74776101</v>
      </c>
      <c r="I2971">
        <v>536966999.44384098</v>
      </c>
      <c r="J2971">
        <v>927414188.29522896</v>
      </c>
      <c r="K2971">
        <v>1739956119.2339499</v>
      </c>
      <c r="L2971">
        <v>3227784852.4795799</v>
      </c>
      <c r="M2971">
        <v>3675772221.5566802</v>
      </c>
      <c r="N2971">
        <v>5496233312.4765997</v>
      </c>
      <c r="O2971">
        <v>8013641742.7025003</v>
      </c>
      <c r="Q2971" t="str">
        <f>VLOOKUP(A2971,Lookup_Tables!$D$2:$E$7,2,FALSE)</f>
        <v>HU</v>
      </c>
      <c r="R2971" t="str">
        <f>IFERROR(VLOOKUP(D2971,Lookup_Tables!$A$2:$B$21,2,FALSE),"All")</f>
        <v>Emergency_Loss</v>
      </c>
    </row>
    <row r="2972" spans="1:18" hidden="1">
      <c r="A2972">
        <v>1</v>
      </c>
      <c r="B2972">
        <v>19</v>
      </c>
      <c r="C2972" t="s">
        <v>38</v>
      </c>
      <c r="D2972">
        <v>18</v>
      </c>
      <c r="E2972">
        <v>123772429.528345</v>
      </c>
      <c r="F2972">
        <v>40391581.102937475</v>
      </c>
      <c r="G2972">
        <v>156932289.460924</v>
      </c>
      <c r="H2972">
        <v>626411512.07413805</v>
      </c>
      <c r="I2972">
        <v>761153410.46500099</v>
      </c>
      <c r="J2972">
        <v>1319075882.5680399</v>
      </c>
      <c r="K2972">
        <v>2466053051.8913102</v>
      </c>
      <c r="L2972">
        <v>4610229522.3152599</v>
      </c>
      <c r="M2972">
        <v>5316118929.7547998</v>
      </c>
      <c r="N2972">
        <v>7896302085.4566698</v>
      </c>
      <c r="O2972">
        <v>10980329067.778999</v>
      </c>
      <c r="Q2972" t="str">
        <f>VLOOKUP(A2972,Lookup_Tables!$D$2:$E$7,2,FALSE)</f>
        <v>HU</v>
      </c>
      <c r="R2972" t="str">
        <f>IFERROR(VLOOKUP(D2972,Lookup_Tables!$A$2:$B$21,2,FALSE),"All")</f>
        <v>Govt_Plus_Emergency</v>
      </c>
    </row>
    <row r="2973" spans="1:18" hidden="1">
      <c r="A2973">
        <v>1</v>
      </c>
      <c r="B2973">
        <v>19</v>
      </c>
      <c r="C2973" t="s">
        <v>39</v>
      </c>
      <c r="D2973">
        <v>18</v>
      </c>
      <c r="E2973">
        <v>119898529.318729</v>
      </c>
      <c r="F2973">
        <v>39349047.372441188</v>
      </c>
      <c r="G2973">
        <v>148467139.18192199</v>
      </c>
      <c r="H2973">
        <v>591867909.18448305</v>
      </c>
      <c r="I2973">
        <v>725871813.97859502</v>
      </c>
      <c r="J2973">
        <v>1269431281.9807501</v>
      </c>
      <c r="K2973">
        <v>2390518175.07304</v>
      </c>
      <c r="L2973">
        <v>4313109680.7887602</v>
      </c>
      <c r="M2973">
        <v>5139151103.1149101</v>
      </c>
      <c r="N2973">
        <v>7798741714.0597696</v>
      </c>
      <c r="O2973">
        <v>10980319831.5233</v>
      </c>
      <c r="Q2973" t="str">
        <f>VLOOKUP(A2973,Lookup_Tables!$D$2:$E$7,2,FALSE)</f>
        <v>HU</v>
      </c>
      <c r="R2973" t="str">
        <f>IFERROR(VLOOKUP(D2973,Lookup_Tables!$A$2:$B$21,2,FALSE),"All")</f>
        <v>Govt_Plus_Emergency</v>
      </c>
    </row>
    <row r="2974" spans="1:18" hidden="1">
      <c r="A2974">
        <v>1</v>
      </c>
      <c r="B2974">
        <v>20</v>
      </c>
      <c r="C2974" t="s">
        <v>38</v>
      </c>
      <c r="D2974">
        <v>0</v>
      </c>
      <c r="E2974">
        <v>1233973658.80319</v>
      </c>
      <c r="F2974">
        <v>401885346.8839606</v>
      </c>
      <c r="G2974">
        <v>1808942221.14201</v>
      </c>
      <c r="H2974">
        <v>6161265428.6817102</v>
      </c>
      <c r="I2974">
        <v>7541051208.3176603</v>
      </c>
      <c r="J2974">
        <v>11757057469.890499</v>
      </c>
      <c r="K2974">
        <v>21760756995.942902</v>
      </c>
      <c r="L2974">
        <v>41803817372.778801</v>
      </c>
      <c r="M2974">
        <v>51954340392.717598</v>
      </c>
      <c r="N2974">
        <v>89504485032.922699</v>
      </c>
      <c r="O2974">
        <v>120337988078.125</v>
      </c>
      <c r="Q2974" t="str">
        <f>VLOOKUP(A2974,Lookup_Tables!$D$2:$E$7,2,FALSE)</f>
        <v>HU</v>
      </c>
      <c r="R2974" t="str">
        <f>IFERROR(VLOOKUP(D2974,Lookup_Tables!$A$2:$B$21,2,FALSE),"All")</f>
        <v>Private Assets</v>
      </c>
    </row>
    <row r="2975" spans="1:18" hidden="1">
      <c r="A2975">
        <v>1</v>
      </c>
      <c r="B2975">
        <v>20</v>
      </c>
      <c r="C2975" t="s">
        <v>39</v>
      </c>
      <c r="D2975">
        <v>0</v>
      </c>
      <c r="E2975">
        <v>1189578658.4224899</v>
      </c>
      <c r="F2975">
        <v>386066236.95867038</v>
      </c>
      <c r="G2975">
        <v>1716029777.32373</v>
      </c>
      <c r="H2975">
        <v>5835666403.9451103</v>
      </c>
      <c r="I2975">
        <v>7128856835.9598198</v>
      </c>
      <c r="J2975">
        <v>11250398834.125099</v>
      </c>
      <c r="K2975">
        <v>20321335650.951302</v>
      </c>
      <c r="L2975">
        <v>41286933817.763802</v>
      </c>
      <c r="M2975">
        <v>51799059262.932404</v>
      </c>
      <c r="N2975">
        <v>87707847377.959702</v>
      </c>
      <c r="O2975">
        <v>119891205645.00301</v>
      </c>
      <c r="Q2975" t="str">
        <f>VLOOKUP(A2975,Lookup_Tables!$D$2:$E$7,2,FALSE)</f>
        <v>HU</v>
      </c>
      <c r="R2975" t="str">
        <f>IFERROR(VLOOKUP(D2975,Lookup_Tables!$A$2:$B$21,2,FALSE),"All")</f>
        <v>Private Assets</v>
      </c>
    </row>
    <row r="2976" spans="1:18" hidden="1">
      <c r="A2976">
        <v>1</v>
      </c>
      <c r="B2976">
        <v>20</v>
      </c>
      <c r="C2976" t="s">
        <v>38</v>
      </c>
      <c r="D2976">
        <v>1</v>
      </c>
      <c r="E2976">
        <v>501759.10447484098</v>
      </c>
      <c r="F2976">
        <v>159510.35408467753</v>
      </c>
      <c r="G2976">
        <v>369858.29217518697</v>
      </c>
      <c r="H2976">
        <v>1782131.8730074901</v>
      </c>
      <c r="I2976">
        <v>2256963.2993650902</v>
      </c>
      <c r="J2976">
        <v>3868616.3886065101</v>
      </c>
      <c r="K2976">
        <v>8622940.5806447491</v>
      </c>
      <c r="L2976">
        <v>17060353.565205101</v>
      </c>
      <c r="M2976">
        <v>23515719.711773802</v>
      </c>
      <c r="N2976">
        <v>48972866.466711797</v>
      </c>
      <c r="O2976">
        <v>83218005.052752495</v>
      </c>
      <c r="Q2976" t="str">
        <f>VLOOKUP(A2976,Lookup_Tables!$D$2:$E$7,2,FALSE)</f>
        <v>HU</v>
      </c>
      <c r="R2976" t="str">
        <f>IFERROR(VLOOKUP(D2976,Lookup_Tables!$A$2:$B$21,2,FALSE),"All")</f>
        <v>Airport</v>
      </c>
    </row>
    <row r="2977" spans="1:18" hidden="1">
      <c r="A2977">
        <v>1</v>
      </c>
      <c r="B2977">
        <v>20</v>
      </c>
      <c r="C2977" t="s">
        <v>39</v>
      </c>
      <c r="D2977">
        <v>1</v>
      </c>
      <c r="E2977">
        <v>492892.84909213101</v>
      </c>
      <c r="F2977">
        <v>155580.97866030794</v>
      </c>
      <c r="G2977">
        <v>353757.16473048</v>
      </c>
      <c r="H2977">
        <v>1698334.84129844</v>
      </c>
      <c r="I2977">
        <v>2194392.66751455</v>
      </c>
      <c r="J2977">
        <v>3739035.0831687199</v>
      </c>
      <c r="K2977">
        <v>8602992.7783667892</v>
      </c>
      <c r="L2977">
        <v>17035163.298273198</v>
      </c>
      <c r="M2977">
        <v>22937145.742372401</v>
      </c>
      <c r="N2977">
        <v>48972866.466711797</v>
      </c>
      <c r="O2977">
        <v>83218005.052752495</v>
      </c>
      <c r="Q2977" t="str">
        <f>VLOOKUP(A2977,Lookup_Tables!$D$2:$E$7,2,FALSE)</f>
        <v>HU</v>
      </c>
      <c r="R2977" t="str">
        <f>IFERROR(VLOOKUP(D2977,Lookup_Tables!$A$2:$B$21,2,FALSE),"All")</f>
        <v>Airport</v>
      </c>
    </row>
    <row r="2978" spans="1:18" hidden="1">
      <c r="A2978">
        <v>1</v>
      </c>
      <c r="B2978">
        <v>20</v>
      </c>
      <c r="C2978" t="s">
        <v>38</v>
      </c>
      <c r="D2978">
        <v>2</v>
      </c>
      <c r="E2978">
        <v>17181799.614920899</v>
      </c>
      <c r="F2978">
        <v>5478396.621502649</v>
      </c>
      <c r="G2978">
        <v>25411263.229904499</v>
      </c>
      <c r="H2978">
        <v>88953979.039945707</v>
      </c>
      <c r="I2978">
        <v>111815692.389567</v>
      </c>
      <c r="J2978">
        <v>178477189.43886</v>
      </c>
      <c r="K2978">
        <v>307872235.21076697</v>
      </c>
      <c r="L2978">
        <v>618234045.210199</v>
      </c>
      <c r="M2978">
        <v>724374752.94537795</v>
      </c>
      <c r="N2978">
        <v>1123795734.0689399</v>
      </c>
      <c r="O2978">
        <v>1579912494.75683</v>
      </c>
      <c r="Q2978" t="str">
        <f>VLOOKUP(A2978,Lookup_Tables!$D$2:$E$7,2,FALSE)</f>
        <v>HU</v>
      </c>
      <c r="R2978" t="str">
        <f>IFERROR(VLOOKUP(D2978,Lookup_Tables!$A$2:$B$21,2,FALSE),"All")</f>
        <v>Bridge</v>
      </c>
    </row>
    <row r="2979" spans="1:18" hidden="1">
      <c r="A2979">
        <v>1</v>
      </c>
      <c r="B2979">
        <v>20</v>
      </c>
      <c r="C2979" t="s">
        <v>39</v>
      </c>
      <c r="D2979">
        <v>2</v>
      </c>
      <c r="E2979">
        <v>16566575.5449342</v>
      </c>
      <c r="F2979">
        <v>5219871.9194697347</v>
      </c>
      <c r="G2979">
        <v>23989326.0756878</v>
      </c>
      <c r="H2979">
        <v>86002070.056972206</v>
      </c>
      <c r="I2979">
        <v>105848428.733886</v>
      </c>
      <c r="J2979">
        <v>171412161.437298</v>
      </c>
      <c r="K2979">
        <v>293824612.59971797</v>
      </c>
      <c r="L2979">
        <v>600464328.91156197</v>
      </c>
      <c r="M2979">
        <v>719781144.52088296</v>
      </c>
      <c r="N2979">
        <v>1120604668.5450699</v>
      </c>
      <c r="O2979">
        <v>1578808646.3761301</v>
      </c>
      <c r="Q2979" t="str">
        <f>VLOOKUP(A2979,Lookup_Tables!$D$2:$E$7,2,FALSE)</f>
        <v>HU</v>
      </c>
      <c r="R2979" t="str">
        <f>IFERROR(VLOOKUP(D2979,Lookup_Tables!$A$2:$B$21,2,FALSE),"All")</f>
        <v>Bridge</v>
      </c>
    </row>
    <row r="2980" spans="1:18" hidden="1">
      <c r="A2980">
        <v>1</v>
      </c>
      <c r="B2980">
        <v>20</v>
      </c>
      <c r="C2980" t="s">
        <v>38</v>
      </c>
      <c r="D2980">
        <v>3</v>
      </c>
      <c r="E2980">
        <v>1796987.3394741099</v>
      </c>
      <c r="F2980">
        <v>575440.62331889686</v>
      </c>
      <c r="G2980">
        <v>2295020.2176334201</v>
      </c>
      <c r="H2980">
        <v>8452233.6631284002</v>
      </c>
      <c r="I2980">
        <v>10368019.5603428</v>
      </c>
      <c r="J2980">
        <v>17974875.257516898</v>
      </c>
      <c r="K2980">
        <v>33423688.083652001</v>
      </c>
      <c r="L2980">
        <v>72838372.114820495</v>
      </c>
      <c r="M2980">
        <v>84726406.287688807</v>
      </c>
      <c r="N2980">
        <v>133865998.965534</v>
      </c>
      <c r="O2980">
        <v>166232647.60857299</v>
      </c>
      <c r="Q2980" t="str">
        <f>VLOOKUP(A2980,Lookup_Tables!$D$2:$E$7,2,FALSE)</f>
        <v>HU</v>
      </c>
      <c r="R2980" t="str">
        <f>IFERROR(VLOOKUP(D2980,Lookup_Tables!$A$2:$B$21,2,FALSE),"All")</f>
        <v>Govt Hosp</v>
      </c>
    </row>
    <row r="2981" spans="1:18" hidden="1">
      <c r="A2981">
        <v>1</v>
      </c>
      <c r="B2981">
        <v>20</v>
      </c>
      <c r="C2981" t="s">
        <v>39</v>
      </c>
      <c r="D2981">
        <v>3</v>
      </c>
      <c r="E2981">
        <v>1739091.5215855199</v>
      </c>
      <c r="F2981">
        <v>552830.95540198125</v>
      </c>
      <c r="G2981">
        <v>2163599.2294988199</v>
      </c>
      <c r="H2981">
        <v>8197436.4751057196</v>
      </c>
      <c r="I2981">
        <v>9813872.3169145603</v>
      </c>
      <c r="J2981">
        <v>16808761.316459998</v>
      </c>
      <c r="K2981">
        <v>32352149.8840621</v>
      </c>
      <c r="L2981">
        <v>72767457.178209499</v>
      </c>
      <c r="M2981">
        <v>84116427.463878497</v>
      </c>
      <c r="N2981">
        <v>133862088.10938001</v>
      </c>
      <c r="O2981">
        <v>166232647.60857299</v>
      </c>
      <c r="Q2981" t="str">
        <f>VLOOKUP(A2981,Lookup_Tables!$D$2:$E$7,2,FALSE)</f>
        <v>HU</v>
      </c>
      <c r="R2981" t="str">
        <f>IFERROR(VLOOKUP(D2981,Lookup_Tables!$A$2:$B$21,2,FALSE),"All")</f>
        <v>Govt Hosp</v>
      </c>
    </row>
    <row r="2982" spans="1:18" hidden="1">
      <c r="A2982">
        <v>1</v>
      </c>
      <c r="B2982">
        <v>20</v>
      </c>
      <c r="C2982" t="s">
        <v>38</v>
      </c>
      <c r="D2982">
        <v>4</v>
      </c>
      <c r="E2982">
        <v>1552777.7622358401</v>
      </c>
      <c r="F2982">
        <v>517666.5663258807</v>
      </c>
      <c r="G2982">
        <v>2449717.1418347801</v>
      </c>
      <c r="H2982">
        <v>7757139.9170390898</v>
      </c>
      <c r="I2982">
        <v>9428269.7831458803</v>
      </c>
      <c r="J2982">
        <v>14935840.577508699</v>
      </c>
      <c r="K2982">
        <v>28320872.549460899</v>
      </c>
      <c r="L2982">
        <v>54144522.018754102</v>
      </c>
      <c r="M2982">
        <v>63461316.348990597</v>
      </c>
      <c r="N2982">
        <v>96376677.385340303</v>
      </c>
      <c r="O2982">
        <v>142297042.45696601</v>
      </c>
      <c r="Q2982" t="str">
        <f>VLOOKUP(A2982,Lookup_Tables!$D$2:$E$7,2,FALSE)</f>
        <v>HU</v>
      </c>
      <c r="R2982" t="str">
        <f>IFERROR(VLOOKUP(D2982,Lookup_Tables!$A$2:$B$21,2,FALSE),"All")</f>
        <v>Govt Med Fac</v>
      </c>
    </row>
    <row r="2983" spans="1:18" hidden="1">
      <c r="A2983">
        <v>1</v>
      </c>
      <c r="B2983">
        <v>20</v>
      </c>
      <c r="C2983" t="s">
        <v>39</v>
      </c>
      <c r="D2983">
        <v>4</v>
      </c>
      <c r="E2983">
        <v>1492992.5168174601</v>
      </c>
      <c r="F2983">
        <v>489263.17863548105</v>
      </c>
      <c r="G2983">
        <v>2255078.8496439899</v>
      </c>
      <c r="H2983">
        <v>7448389.2530269902</v>
      </c>
      <c r="I2983">
        <v>9156476.4941879194</v>
      </c>
      <c r="J2983">
        <v>14481419.9838934</v>
      </c>
      <c r="K2983">
        <v>26814716.7340573</v>
      </c>
      <c r="L2983">
        <v>53852073.504303999</v>
      </c>
      <c r="M2983">
        <v>63412281.086180799</v>
      </c>
      <c r="N2983">
        <v>95556692.8116685</v>
      </c>
      <c r="O2983">
        <v>141561219.290057</v>
      </c>
      <c r="Q2983" t="str">
        <f>VLOOKUP(A2983,Lookup_Tables!$D$2:$E$7,2,FALSE)</f>
        <v>HU</v>
      </c>
      <c r="R2983" t="str">
        <f>IFERROR(VLOOKUP(D2983,Lookup_Tables!$A$2:$B$21,2,FALSE),"All")</f>
        <v>Govt Med Fac</v>
      </c>
    </row>
    <row r="2984" spans="1:18" hidden="1">
      <c r="A2984">
        <v>1</v>
      </c>
      <c r="B2984">
        <v>20</v>
      </c>
      <c r="C2984" t="s">
        <v>38</v>
      </c>
      <c r="D2984">
        <v>6</v>
      </c>
      <c r="E2984">
        <v>415843.00679765601</v>
      </c>
      <c r="F2984">
        <v>134667.61961284914</v>
      </c>
      <c r="G2984">
        <v>453124.16039137798</v>
      </c>
      <c r="H2984">
        <v>1934381.44814698</v>
      </c>
      <c r="I2984">
        <v>2460432.1321725398</v>
      </c>
      <c r="J2984">
        <v>4351493.2780122599</v>
      </c>
      <c r="K2984">
        <v>8299524.4688973604</v>
      </c>
      <c r="L2984">
        <v>17306193.437697198</v>
      </c>
      <c r="M2984">
        <v>19949526.0722876</v>
      </c>
      <c r="N2984">
        <v>29237188.9338932</v>
      </c>
      <c r="O2984">
        <v>36831311.590771101</v>
      </c>
      <c r="Q2984" t="str">
        <f>VLOOKUP(A2984,Lookup_Tables!$D$2:$E$7,2,FALSE)</f>
        <v>HU</v>
      </c>
      <c r="R2984" t="str">
        <f>IFERROR(VLOOKUP(D2984,Lookup_Tables!$A$2:$B$21,2,FALSE),"All")</f>
        <v>Port</v>
      </c>
    </row>
    <row r="2985" spans="1:18" hidden="1">
      <c r="A2985">
        <v>1</v>
      </c>
      <c r="B2985">
        <v>20</v>
      </c>
      <c r="C2985" t="s">
        <v>39</v>
      </c>
      <c r="D2985">
        <v>6</v>
      </c>
      <c r="E2985">
        <v>404740.73770823999</v>
      </c>
      <c r="F2985">
        <v>129645.55314661673</v>
      </c>
      <c r="G2985">
        <v>417624.20625055197</v>
      </c>
      <c r="H2985">
        <v>1878403.86268499</v>
      </c>
      <c r="I2985">
        <v>2381415.4546856</v>
      </c>
      <c r="J2985">
        <v>4234436.2221308602</v>
      </c>
      <c r="K2985">
        <v>8181849.0337297497</v>
      </c>
      <c r="L2985">
        <v>16993417.0026327</v>
      </c>
      <c r="M2985">
        <v>19818252.609721899</v>
      </c>
      <c r="N2985">
        <v>29047994.180115901</v>
      </c>
      <c r="O2985">
        <v>36831311.590771101</v>
      </c>
      <c r="Q2985" t="str">
        <f>VLOOKUP(A2985,Lookup_Tables!$D$2:$E$7,2,FALSE)</f>
        <v>HU</v>
      </c>
      <c r="R2985" t="str">
        <f>IFERROR(VLOOKUP(D2985,Lookup_Tables!$A$2:$B$21,2,FALSE),"All")</f>
        <v>Port</v>
      </c>
    </row>
    <row r="2986" spans="1:18" hidden="1">
      <c r="A2986">
        <v>1</v>
      </c>
      <c r="B2986">
        <v>20</v>
      </c>
      <c r="C2986" t="s">
        <v>38</v>
      </c>
      <c r="D2986">
        <v>9</v>
      </c>
      <c r="E2986">
        <v>1219750.3106913599</v>
      </c>
      <c r="F2986">
        <v>371676.65795497654</v>
      </c>
      <c r="G2986">
        <v>1462668.6219274199</v>
      </c>
      <c r="H2986">
        <v>6097932.42447598</v>
      </c>
      <c r="I2986">
        <v>7487503.3559387904</v>
      </c>
      <c r="J2986">
        <v>12446968.9736862</v>
      </c>
      <c r="K2986">
        <v>25608359.604272</v>
      </c>
      <c r="L2986">
        <v>46248103.775205597</v>
      </c>
      <c r="M2986">
        <v>50022834.092121601</v>
      </c>
      <c r="N2986">
        <v>90489002.4809618</v>
      </c>
      <c r="O2986">
        <v>130533016.944985</v>
      </c>
      <c r="Q2986" t="str">
        <f>VLOOKUP(A2986,Lookup_Tables!$D$2:$E$7,2,FALSE)</f>
        <v>HU</v>
      </c>
      <c r="R2986" t="str">
        <f>IFERROR(VLOOKUP(D2986,Lookup_Tables!$A$2:$B$21,2,FALSE),"All")</f>
        <v>Pub Admin Bldg</v>
      </c>
    </row>
    <row r="2987" spans="1:18" hidden="1">
      <c r="A2987">
        <v>1</v>
      </c>
      <c r="B2987">
        <v>20</v>
      </c>
      <c r="C2987" t="s">
        <v>39</v>
      </c>
      <c r="D2987">
        <v>9</v>
      </c>
      <c r="E2987">
        <v>1183684.98473802</v>
      </c>
      <c r="F2987">
        <v>359208.98636455764</v>
      </c>
      <c r="G2987">
        <v>1412076.04214273</v>
      </c>
      <c r="H2987">
        <v>5760693.4809180498</v>
      </c>
      <c r="I2987">
        <v>7233258.9623157801</v>
      </c>
      <c r="J2987">
        <v>11658108.4222722</v>
      </c>
      <c r="K2987">
        <v>24405448.509263899</v>
      </c>
      <c r="L2987">
        <v>45557333.764879897</v>
      </c>
      <c r="M2987">
        <v>49935531.504818797</v>
      </c>
      <c r="N2987">
        <v>90489002.4809618</v>
      </c>
      <c r="O2987">
        <v>130377638.69193199</v>
      </c>
      <c r="Q2987" t="str">
        <f>VLOOKUP(A2987,Lookup_Tables!$D$2:$E$7,2,FALSE)</f>
        <v>HU</v>
      </c>
      <c r="R2987" t="str">
        <f>IFERROR(VLOOKUP(D2987,Lookup_Tables!$A$2:$B$21,2,FALSE),"All")</f>
        <v>Pub Admin Bldg</v>
      </c>
    </row>
    <row r="2988" spans="1:18" hidden="1">
      <c r="A2988">
        <v>1</v>
      </c>
      <c r="B2988">
        <v>20</v>
      </c>
      <c r="C2988" t="s">
        <v>38</v>
      </c>
      <c r="D2988">
        <v>10</v>
      </c>
      <c r="E2988">
        <v>32446165.9557002</v>
      </c>
      <c r="F2988">
        <v>10637790.504332777</v>
      </c>
      <c r="G2988">
        <v>52267509.134994902</v>
      </c>
      <c r="H2988">
        <v>175836943.972956</v>
      </c>
      <c r="I2988">
        <v>214167761.86443999</v>
      </c>
      <c r="J2988">
        <v>341708439.75993901</v>
      </c>
      <c r="K2988">
        <v>592153301.75309098</v>
      </c>
      <c r="L2988">
        <v>1056556995.97124</v>
      </c>
      <c r="M2988">
        <v>1254398710.8508401</v>
      </c>
      <c r="N2988">
        <v>1972315726.30935</v>
      </c>
      <c r="O2988">
        <v>2728987529.34443</v>
      </c>
      <c r="Q2988" t="str">
        <f>VLOOKUP(A2988,Lookup_Tables!$D$2:$E$7,2,FALSE)</f>
        <v>HU</v>
      </c>
      <c r="R2988" t="str">
        <f>IFERROR(VLOOKUP(D2988,Lookup_Tables!$A$2:$B$21,2,FALSE),"All")</f>
        <v>Pub School</v>
      </c>
    </row>
    <row r="2989" spans="1:18" hidden="1">
      <c r="A2989">
        <v>1</v>
      </c>
      <c r="B2989">
        <v>20</v>
      </c>
      <c r="C2989" t="s">
        <v>39</v>
      </c>
      <c r="D2989">
        <v>10</v>
      </c>
      <c r="E2989">
        <v>31263371.668336701</v>
      </c>
      <c r="F2989">
        <v>10014605.508154172</v>
      </c>
      <c r="G2989">
        <v>48763428.832657702</v>
      </c>
      <c r="H2989">
        <v>167904066.74121699</v>
      </c>
      <c r="I2989">
        <v>206900991.733311</v>
      </c>
      <c r="J2989">
        <v>327382278.63955301</v>
      </c>
      <c r="K2989">
        <v>584137514.67882299</v>
      </c>
      <c r="L2989">
        <v>1048385271.49694</v>
      </c>
      <c r="M2989">
        <v>1254319606.9458599</v>
      </c>
      <c r="N2989">
        <v>1972315726.30935</v>
      </c>
      <c r="O2989">
        <v>2721069654.0062299</v>
      </c>
      <c r="Q2989" t="str">
        <f>VLOOKUP(A2989,Lookup_Tables!$D$2:$E$7,2,FALSE)</f>
        <v>HU</v>
      </c>
      <c r="R2989" t="str">
        <f>IFERROR(VLOOKUP(D2989,Lookup_Tables!$A$2:$B$21,2,FALSE),"All")</f>
        <v>Pub School</v>
      </c>
    </row>
    <row r="2990" spans="1:18" hidden="1">
      <c r="A2990">
        <v>1</v>
      </c>
      <c r="B2990">
        <v>20</v>
      </c>
      <c r="C2990" t="s">
        <v>38</v>
      </c>
      <c r="D2990">
        <v>11</v>
      </c>
      <c r="E2990">
        <v>3226890.2183279502</v>
      </c>
      <c r="F2990">
        <v>1016776.3932581213</v>
      </c>
      <c r="G2990">
        <v>3537486.59861037</v>
      </c>
      <c r="H2990">
        <v>15193082.883227499</v>
      </c>
      <c r="I2990">
        <v>18682469.209427901</v>
      </c>
      <c r="J2990">
        <v>31407794.402569499</v>
      </c>
      <c r="K2990">
        <v>66031912.289830901</v>
      </c>
      <c r="L2990">
        <v>123419102.844374</v>
      </c>
      <c r="M2990">
        <v>140808460.179649</v>
      </c>
      <c r="N2990">
        <v>260275573.61226901</v>
      </c>
      <c r="O2990">
        <v>337928729.81314898</v>
      </c>
      <c r="Q2990" t="str">
        <f>VLOOKUP(A2990,Lookup_Tables!$D$2:$E$7,2,FALSE)</f>
        <v>HU</v>
      </c>
      <c r="R2990" t="str">
        <f>IFERROR(VLOOKUP(D2990,Lookup_Tables!$A$2:$B$21,2,FALSE),"All")</f>
        <v>Pub Univ</v>
      </c>
    </row>
    <row r="2991" spans="1:18" hidden="1">
      <c r="A2991">
        <v>1</v>
      </c>
      <c r="B2991">
        <v>20</v>
      </c>
      <c r="C2991" t="s">
        <v>39</v>
      </c>
      <c r="D2991">
        <v>11</v>
      </c>
      <c r="E2991">
        <v>3142243.0643976498</v>
      </c>
      <c r="F2991">
        <v>980476.8138439972</v>
      </c>
      <c r="G2991">
        <v>3384191.3843073202</v>
      </c>
      <c r="H2991">
        <v>14702473.0753245</v>
      </c>
      <c r="I2991">
        <v>18114068.853728</v>
      </c>
      <c r="J2991">
        <v>29899580.0516464</v>
      </c>
      <c r="K2991">
        <v>64446437.996666797</v>
      </c>
      <c r="L2991">
        <v>121986415.19428</v>
      </c>
      <c r="M2991">
        <v>139007584.81265399</v>
      </c>
      <c r="N2991">
        <v>260217856.21644399</v>
      </c>
      <c r="O2991">
        <v>337729942.11283302</v>
      </c>
      <c r="Q2991" t="str">
        <f>VLOOKUP(A2991,Lookup_Tables!$D$2:$E$7,2,FALSE)</f>
        <v>HU</v>
      </c>
      <c r="R2991" t="str">
        <f>IFERROR(VLOOKUP(D2991,Lookup_Tables!$A$2:$B$21,2,FALSE),"All")</f>
        <v>Pub Univ</v>
      </c>
    </row>
    <row r="2992" spans="1:18" hidden="1">
      <c r="A2992">
        <v>1</v>
      </c>
      <c r="B2992">
        <v>20</v>
      </c>
      <c r="C2992" t="s">
        <v>38</v>
      </c>
      <c r="D2992">
        <v>12</v>
      </c>
      <c r="E2992">
        <v>4848838.7512993999</v>
      </c>
      <c r="F2992">
        <v>1541038.0441561397</v>
      </c>
      <c r="G2992">
        <v>4601056.8873066297</v>
      </c>
      <c r="H2992">
        <v>21807488.087876402</v>
      </c>
      <c r="I2992">
        <v>26861985.1524528</v>
      </c>
      <c r="J2992">
        <v>44938399.287568003</v>
      </c>
      <c r="K2992">
        <v>89916132.042546704</v>
      </c>
      <c r="L2992">
        <v>193903692.95308301</v>
      </c>
      <c r="M2992">
        <v>228815198.77811199</v>
      </c>
      <c r="N2992">
        <v>433010688.299586</v>
      </c>
      <c r="O2992">
        <v>544684822.90399897</v>
      </c>
      <c r="Q2992" t="str">
        <f>VLOOKUP(A2992,Lookup_Tables!$D$2:$E$7,2,FALSE)</f>
        <v>HU</v>
      </c>
      <c r="R2992" t="str">
        <f>IFERROR(VLOOKUP(D2992,Lookup_Tables!$A$2:$B$21,2,FALSE),"All")</f>
        <v>Rail</v>
      </c>
    </row>
    <row r="2993" spans="1:18" hidden="1">
      <c r="A2993">
        <v>1</v>
      </c>
      <c r="B2993">
        <v>20</v>
      </c>
      <c r="C2993" t="s">
        <v>39</v>
      </c>
      <c r="D2993">
        <v>12</v>
      </c>
      <c r="E2993">
        <v>4731716.4523821296</v>
      </c>
      <c r="F2993">
        <v>1490976.8216600427</v>
      </c>
      <c r="G2993">
        <v>4335110.1955310004</v>
      </c>
      <c r="H2993">
        <v>20349868.319055099</v>
      </c>
      <c r="I2993">
        <v>25890300.7944577</v>
      </c>
      <c r="J2993">
        <v>43226897.420244299</v>
      </c>
      <c r="K2993">
        <v>87745549.838761598</v>
      </c>
      <c r="L2993">
        <v>193440605.91580501</v>
      </c>
      <c r="M2993">
        <v>228815198.77811199</v>
      </c>
      <c r="N2993">
        <v>433010688.299586</v>
      </c>
      <c r="O2993">
        <v>544684822.90399897</v>
      </c>
      <c r="Q2993" t="str">
        <f>VLOOKUP(A2993,Lookup_Tables!$D$2:$E$7,2,FALSE)</f>
        <v>HU</v>
      </c>
      <c r="R2993" t="str">
        <f>IFERROR(VLOOKUP(D2993,Lookup_Tables!$A$2:$B$21,2,FALSE),"All")</f>
        <v>Rail</v>
      </c>
    </row>
    <row r="2994" spans="1:18" hidden="1">
      <c r="A2994">
        <v>1</v>
      </c>
      <c r="B2994">
        <v>20</v>
      </c>
      <c r="C2994" t="s">
        <v>38</v>
      </c>
      <c r="D2994">
        <v>13</v>
      </c>
      <c r="E2994">
        <v>18183085.0611251</v>
      </c>
      <c r="F2994">
        <v>5596282.4383154176</v>
      </c>
      <c r="G2994">
        <v>23204448.036028001</v>
      </c>
      <c r="H2994">
        <v>95364397.120110705</v>
      </c>
      <c r="I2994">
        <v>118403291.895337</v>
      </c>
      <c r="J2994">
        <v>192975393.53208899</v>
      </c>
      <c r="K2994">
        <v>354842442.02197701</v>
      </c>
      <c r="L2994">
        <v>614177164.12305796</v>
      </c>
      <c r="M2994">
        <v>747273175.59630203</v>
      </c>
      <c r="N2994">
        <v>1296663796.4163301</v>
      </c>
      <c r="O2994">
        <v>1870709154.20965</v>
      </c>
      <c r="Q2994" t="str">
        <f>VLOOKUP(A2994,Lookup_Tables!$D$2:$E$7,2,FALSE)</f>
        <v>HU</v>
      </c>
      <c r="R2994" t="str">
        <f>IFERROR(VLOOKUP(D2994,Lookup_Tables!$A$2:$B$21,2,FALSE),"All")</f>
        <v>Residual Inst</v>
      </c>
    </row>
    <row r="2995" spans="1:18" hidden="1">
      <c r="A2995">
        <v>1</v>
      </c>
      <c r="B2995">
        <v>20</v>
      </c>
      <c r="C2995" t="s">
        <v>39</v>
      </c>
      <c r="D2995">
        <v>13</v>
      </c>
      <c r="E2995">
        <v>17628455.7217636</v>
      </c>
      <c r="F2995">
        <v>5408652.3009792473</v>
      </c>
      <c r="G2995">
        <v>22208135.257452499</v>
      </c>
      <c r="H2995">
        <v>91032369.979541406</v>
      </c>
      <c r="I2995">
        <v>115198461.267093</v>
      </c>
      <c r="J2995">
        <v>181884838.55426899</v>
      </c>
      <c r="K2995">
        <v>337898330.76012701</v>
      </c>
      <c r="L2995">
        <v>594116537.13073206</v>
      </c>
      <c r="M2995">
        <v>737679704.35841894</v>
      </c>
      <c r="N2995">
        <v>1296267665.93924</v>
      </c>
      <c r="O2995">
        <v>1870369784.6691899</v>
      </c>
      <c r="Q2995" t="str">
        <f>VLOOKUP(A2995,Lookup_Tables!$D$2:$E$7,2,FALSE)</f>
        <v>HU</v>
      </c>
      <c r="R2995" t="str">
        <f>IFERROR(VLOOKUP(D2995,Lookup_Tables!$A$2:$B$21,2,FALSE),"All")</f>
        <v>Residual Inst</v>
      </c>
    </row>
    <row r="2996" spans="1:18" hidden="1">
      <c r="A2996">
        <v>1</v>
      </c>
      <c r="B2996">
        <v>20</v>
      </c>
      <c r="C2996" t="s">
        <v>38</v>
      </c>
      <c r="D2996">
        <v>14</v>
      </c>
      <c r="E2996">
        <v>32734417.780576002</v>
      </c>
      <c r="F2996">
        <v>9852975.2129472829</v>
      </c>
      <c r="G2996">
        <v>29871322.9645156</v>
      </c>
      <c r="H2996">
        <v>125870326.97057199</v>
      </c>
      <c r="I2996">
        <v>168256291.34347999</v>
      </c>
      <c r="J2996">
        <v>275269140.20656401</v>
      </c>
      <c r="K2996">
        <v>603038823.13679802</v>
      </c>
      <c r="L2996">
        <v>1358520033.13919</v>
      </c>
      <c r="M2996">
        <v>1661174591.1535699</v>
      </c>
      <c r="N2996">
        <v>3065478650.7365699</v>
      </c>
      <c r="O2996">
        <v>4492377216.0615902</v>
      </c>
      <c r="Q2996" t="str">
        <f>VLOOKUP(A2996,Lookup_Tables!$D$2:$E$7,2,FALSE)</f>
        <v>HU</v>
      </c>
      <c r="R2996" t="str">
        <f>IFERROR(VLOOKUP(D2996,Lookup_Tables!$A$2:$B$21,2,FALSE),"All")</f>
        <v>Road</v>
      </c>
    </row>
    <row r="2997" spans="1:18" hidden="1">
      <c r="A2997">
        <v>1</v>
      </c>
      <c r="B2997">
        <v>20</v>
      </c>
      <c r="C2997" t="s">
        <v>39</v>
      </c>
      <c r="D2997">
        <v>14</v>
      </c>
      <c r="E2997">
        <v>32024495.448262598</v>
      </c>
      <c r="F2997">
        <v>9657571.2900688015</v>
      </c>
      <c r="G2997">
        <v>28373568.415241402</v>
      </c>
      <c r="H2997">
        <v>123955672.680378</v>
      </c>
      <c r="I2997">
        <v>160897246.82849899</v>
      </c>
      <c r="J2997">
        <v>264722653.56889799</v>
      </c>
      <c r="K2997">
        <v>580607922.24620295</v>
      </c>
      <c r="L2997">
        <v>1329549659.6933401</v>
      </c>
      <c r="M2997">
        <v>1661174591.1535699</v>
      </c>
      <c r="N2997">
        <v>2998300195.8533201</v>
      </c>
      <c r="O2997">
        <v>4492377216.0615902</v>
      </c>
      <c r="Q2997" t="str">
        <f>VLOOKUP(A2997,Lookup_Tables!$D$2:$E$7,2,FALSE)</f>
        <v>HU</v>
      </c>
      <c r="R2997" t="str">
        <f>IFERROR(VLOOKUP(D2997,Lookup_Tables!$A$2:$B$21,2,FALSE),"All")</f>
        <v>Road</v>
      </c>
    </row>
    <row r="2998" spans="1:18" hidden="1">
      <c r="A2998">
        <v>1</v>
      </c>
      <c r="B2998">
        <v>20</v>
      </c>
      <c r="C2998" t="s">
        <v>38</v>
      </c>
      <c r="D2998">
        <v>15</v>
      </c>
      <c r="E2998">
        <v>1348081973.7088101</v>
      </c>
      <c r="F2998">
        <v>434158683.98648679</v>
      </c>
      <c r="G2998">
        <v>1974772247.2536299</v>
      </c>
      <c r="H2998">
        <v>6700481868.8769903</v>
      </c>
      <c r="I2998">
        <v>8285164436.1856203</v>
      </c>
      <c r="J2998">
        <v>12986232867.805201</v>
      </c>
      <c r="K2998">
        <v>23797367946.230301</v>
      </c>
      <c r="L2998">
        <v>45911507133.057297</v>
      </c>
      <c r="M2998">
        <v>57079721459.146301</v>
      </c>
      <c r="N2998">
        <v>98245023669.014099</v>
      </c>
      <c r="O2998">
        <v>133133079764.825</v>
      </c>
      <c r="Q2998" t="str">
        <f>VLOOKUP(A2998,Lookup_Tables!$D$2:$E$7,2,FALSE)</f>
        <v>HU</v>
      </c>
      <c r="R2998" t="str">
        <f>IFERROR(VLOOKUP(D2998,Lookup_Tables!$A$2:$B$21,2,FALSE),"All")</f>
        <v>All</v>
      </c>
    </row>
    <row r="2999" spans="1:18" hidden="1">
      <c r="A2999">
        <v>1</v>
      </c>
      <c r="B2999">
        <v>20</v>
      </c>
      <c r="C2999" t="s">
        <v>39</v>
      </c>
      <c r="D2999">
        <v>15</v>
      </c>
      <c r="E2999">
        <v>1300098470.5738299</v>
      </c>
      <c r="F2999">
        <v>418538852.69201159</v>
      </c>
      <c r="G2999">
        <v>1874814339.8550701</v>
      </c>
      <c r="H2999">
        <v>6357173674.9737902</v>
      </c>
      <c r="I2999">
        <v>7752195793.9010496</v>
      </c>
      <c r="J2999">
        <v>12333142872.9189</v>
      </c>
      <c r="K2999">
        <v>22275438771.182999</v>
      </c>
      <c r="L2999">
        <v>45505751467.312103</v>
      </c>
      <c r="M2999">
        <v>56914039529.457397</v>
      </c>
      <c r="N2999">
        <v>96631458779.303894</v>
      </c>
      <c r="O2999">
        <v>132653081831.44701</v>
      </c>
      <c r="Q2999" t="str">
        <f>VLOOKUP(A2999,Lookup_Tables!$D$2:$E$7,2,FALSE)</f>
        <v>HU</v>
      </c>
      <c r="R2999" t="str">
        <f>IFERROR(VLOOKUP(D2999,Lookup_Tables!$A$2:$B$21,2,FALSE),"All")</f>
        <v>All</v>
      </c>
    </row>
    <row r="3000" spans="1:18" hidden="1">
      <c r="A3000">
        <v>1</v>
      </c>
      <c r="B3000">
        <v>20</v>
      </c>
      <c r="C3000" t="s">
        <v>38</v>
      </c>
      <c r="D3000">
        <v>16</v>
      </c>
      <c r="E3000">
        <v>114108314.905623</v>
      </c>
      <c r="F3000">
        <v>35922948.015593484</v>
      </c>
      <c r="G3000">
        <v>148479130.58842501</v>
      </c>
      <c r="H3000">
        <v>549425697.096385</v>
      </c>
      <c r="I3000">
        <v>680147030.28640997</v>
      </c>
      <c r="J3000">
        <v>1110681732.2450399</v>
      </c>
      <c r="K3000">
        <v>2065288578.3966401</v>
      </c>
      <c r="L3000">
        <v>4161628495.3160801</v>
      </c>
      <c r="M3000">
        <v>5125381066.42869</v>
      </c>
      <c r="N3000">
        <v>8575132066.4854002</v>
      </c>
      <c r="O3000">
        <v>12124371530.241301</v>
      </c>
      <c r="Q3000" t="str">
        <f>VLOOKUP(A3000,Lookup_Tables!$D$2:$E$7,2,FALSE)</f>
        <v>HU</v>
      </c>
      <c r="R3000" t="str">
        <f>IFERROR(VLOOKUP(D3000,Lookup_Tables!$A$2:$B$21,2,FALSE),"All")</f>
        <v>Government_Loss</v>
      </c>
    </row>
    <row r="3001" spans="1:18" hidden="1">
      <c r="A3001">
        <v>1</v>
      </c>
      <c r="B3001">
        <v>20</v>
      </c>
      <c r="C3001" t="s">
        <v>39</v>
      </c>
      <c r="D3001">
        <v>16</v>
      </c>
      <c r="E3001">
        <v>110578128.96280301</v>
      </c>
      <c r="F3001">
        <v>33758404.749584109</v>
      </c>
      <c r="G3001">
        <v>140308556.45555201</v>
      </c>
      <c r="H3001">
        <v>530727647.44235301</v>
      </c>
      <c r="I3001">
        <v>668988154.06175196</v>
      </c>
      <c r="J3001">
        <v>1068367205.08597</v>
      </c>
      <c r="K3001">
        <v>2040343638.1109099</v>
      </c>
      <c r="L3001">
        <v>4128655275.0816898</v>
      </c>
      <c r="M3001">
        <v>5114980266.5249996</v>
      </c>
      <c r="N3001">
        <v>8575121039.3420496</v>
      </c>
      <c r="O3001">
        <v>12124057827.427099</v>
      </c>
      <c r="Q3001" t="str">
        <f>VLOOKUP(A3001,Lookup_Tables!$D$2:$E$7,2,FALSE)</f>
        <v>HU</v>
      </c>
      <c r="R3001" t="str">
        <f>IFERROR(VLOOKUP(D3001,Lookup_Tables!$A$2:$B$21,2,FALSE),"All")</f>
        <v>Government_Loss</v>
      </c>
    </row>
    <row r="3002" spans="1:18" hidden="1">
      <c r="A3002">
        <v>1</v>
      </c>
      <c r="B3002">
        <v>20</v>
      </c>
      <c r="C3002" t="s">
        <v>38</v>
      </c>
      <c r="D3002">
        <v>17</v>
      </c>
      <c r="E3002">
        <v>238651382.44025201</v>
      </c>
      <c r="F3002">
        <v>76839911.648396581</v>
      </c>
      <c r="G3002">
        <v>359148182.79610503</v>
      </c>
      <c r="H3002">
        <v>1215851749.31481</v>
      </c>
      <c r="I3002">
        <v>1492194745.36218</v>
      </c>
      <c r="J3002">
        <v>2346516471.7754898</v>
      </c>
      <c r="K3002">
        <v>4242812582.8042598</v>
      </c>
      <c r="L3002">
        <v>8032699485.5374498</v>
      </c>
      <c r="M3002">
        <v>10069063188.691401</v>
      </c>
      <c r="N3002">
        <v>16907599461.2845</v>
      </c>
      <c r="O3002">
        <v>22503319522.3237</v>
      </c>
      <c r="Q3002" t="str">
        <f>VLOOKUP(A3002,Lookup_Tables!$D$2:$E$7,2,FALSE)</f>
        <v>HU</v>
      </c>
      <c r="R3002" t="str">
        <f>IFERROR(VLOOKUP(D3002,Lookup_Tables!$A$2:$B$21,2,FALSE),"All")</f>
        <v>Emergency_Loss</v>
      </c>
    </row>
    <row r="3003" spans="1:18" hidden="1">
      <c r="A3003">
        <v>1</v>
      </c>
      <c r="B3003">
        <v>20</v>
      </c>
      <c r="C3003" t="s">
        <v>39</v>
      </c>
      <c r="D3003">
        <v>17</v>
      </c>
      <c r="E3003">
        <v>229822900.78534201</v>
      </c>
      <c r="F3003">
        <v>73645604.222641319</v>
      </c>
      <c r="G3003">
        <v>342157226.85379899</v>
      </c>
      <c r="H3003">
        <v>1156440167.3663399</v>
      </c>
      <c r="I3003">
        <v>1402267521.4603901</v>
      </c>
      <c r="J3003">
        <v>2215171444.82657</v>
      </c>
      <c r="K3003">
        <v>3975857001.8148999</v>
      </c>
      <c r="L3003">
        <v>8004767919.19802</v>
      </c>
      <c r="M3003">
        <v>10038138398.9769</v>
      </c>
      <c r="N3003">
        <v>16715104671.615999</v>
      </c>
      <c r="O3003">
        <v>22414213522.875099</v>
      </c>
      <c r="Q3003" t="str">
        <f>VLOOKUP(A3003,Lookup_Tables!$D$2:$E$7,2,FALSE)</f>
        <v>HU</v>
      </c>
      <c r="R3003" t="str">
        <f>IFERROR(VLOOKUP(D3003,Lookup_Tables!$A$2:$B$21,2,FALSE),"All")</f>
        <v>Emergency_Loss</v>
      </c>
    </row>
    <row r="3004" spans="1:18" hidden="1">
      <c r="A3004">
        <v>1</v>
      </c>
      <c r="B3004">
        <v>20</v>
      </c>
      <c r="C3004" t="s">
        <v>38</v>
      </c>
      <c r="D3004">
        <v>18</v>
      </c>
      <c r="E3004">
        <v>352759697.34587502</v>
      </c>
      <c r="F3004">
        <v>112143197.96848816</v>
      </c>
      <c r="G3004">
        <v>509510246.76671499</v>
      </c>
      <c r="H3004">
        <v>1778245928.98929</v>
      </c>
      <c r="I3004">
        <v>2181897988.42765</v>
      </c>
      <c r="J3004">
        <v>3426905344.7087002</v>
      </c>
      <c r="K3004">
        <v>6321318149.7312603</v>
      </c>
      <c r="L3004">
        <v>12063333372.694099</v>
      </c>
      <c r="M3004">
        <v>15194444255.1201</v>
      </c>
      <c r="N3004">
        <v>25989063703.690399</v>
      </c>
      <c r="O3004">
        <v>34782010095.558899</v>
      </c>
      <c r="Q3004" t="str">
        <f>VLOOKUP(A3004,Lookup_Tables!$D$2:$E$7,2,FALSE)</f>
        <v>HU</v>
      </c>
      <c r="R3004" t="str">
        <f>IFERROR(VLOOKUP(D3004,Lookup_Tables!$A$2:$B$21,2,FALSE),"All")</f>
        <v>Govt_Plus_Emergency</v>
      </c>
    </row>
    <row r="3005" spans="1:18" hidden="1">
      <c r="A3005">
        <v>1</v>
      </c>
      <c r="B3005">
        <v>20</v>
      </c>
      <c r="C3005" t="s">
        <v>39</v>
      </c>
      <c r="D3005">
        <v>18</v>
      </c>
      <c r="E3005">
        <v>340375850.10562801</v>
      </c>
      <c r="F3005">
        <v>106803839.7399202</v>
      </c>
      <c r="G3005">
        <v>478540515.21500897</v>
      </c>
      <c r="H3005">
        <v>1701836417.26806</v>
      </c>
      <c r="I3005">
        <v>2061157631.83377</v>
      </c>
      <c r="J3005">
        <v>3300249166.8176699</v>
      </c>
      <c r="K3005">
        <v>6056249185.6294699</v>
      </c>
      <c r="L3005">
        <v>12006115269.8025</v>
      </c>
      <c r="M3005">
        <v>15153118665.5019</v>
      </c>
      <c r="N3005">
        <v>25654200822.636299</v>
      </c>
      <c r="O3005">
        <v>34781611757.874001</v>
      </c>
      <c r="Q3005" t="str">
        <f>VLOOKUP(A3005,Lookup_Tables!$D$2:$E$7,2,FALSE)</f>
        <v>HU</v>
      </c>
      <c r="R3005" t="str">
        <f>IFERROR(VLOOKUP(D3005,Lookup_Tables!$A$2:$B$21,2,FALSE),"All")</f>
        <v>Govt_Plus_Emergency</v>
      </c>
    </row>
    <row r="3006" spans="1:18" hidden="1">
      <c r="A3006">
        <v>1</v>
      </c>
      <c r="B3006">
        <v>21</v>
      </c>
      <c r="C3006" t="s">
        <v>38</v>
      </c>
      <c r="D3006">
        <v>0</v>
      </c>
      <c r="E3006">
        <v>5843945.4282733798</v>
      </c>
      <c r="F3006">
        <v>1883457.3427711362</v>
      </c>
      <c r="G3006">
        <v>1560534.8463262001</v>
      </c>
      <c r="H3006">
        <v>13132941.751479501</v>
      </c>
      <c r="I3006">
        <v>19385364.062252101</v>
      </c>
      <c r="J3006">
        <v>42393752.674826697</v>
      </c>
      <c r="K3006">
        <v>101242595.897295</v>
      </c>
      <c r="L3006">
        <v>243765458.08420199</v>
      </c>
      <c r="M3006">
        <v>305902730.547912</v>
      </c>
      <c r="N3006">
        <v>591837891.18316996</v>
      </c>
      <c r="O3006">
        <v>1143272233.12625</v>
      </c>
      <c r="Q3006" t="str">
        <f>VLOOKUP(A3006,Lookup_Tables!$D$2:$E$7,2,FALSE)</f>
        <v>HU</v>
      </c>
      <c r="R3006" t="str">
        <f>IFERROR(VLOOKUP(D3006,Lookup_Tables!$A$2:$B$21,2,FALSE),"All")</f>
        <v>Private Assets</v>
      </c>
    </row>
    <row r="3007" spans="1:18" hidden="1">
      <c r="A3007">
        <v>1</v>
      </c>
      <c r="B3007">
        <v>21</v>
      </c>
      <c r="C3007" t="s">
        <v>39</v>
      </c>
      <c r="D3007">
        <v>0</v>
      </c>
      <c r="E3007">
        <v>5799245.4516967405</v>
      </c>
      <c r="F3007">
        <v>1902508.1654183529</v>
      </c>
      <c r="G3007">
        <v>1516016.6368569401</v>
      </c>
      <c r="H3007">
        <v>12855014.5300558</v>
      </c>
      <c r="I3007">
        <v>18481897.9960967</v>
      </c>
      <c r="J3007">
        <v>40927360.408524901</v>
      </c>
      <c r="K3007">
        <v>100848073.60022999</v>
      </c>
      <c r="L3007">
        <v>233870771.80911899</v>
      </c>
      <c r="M3007">
        <v>295578017.56832498</v>
      </c>
      <c r="N3007">
        <v>591837891.18316996</v>
      </c>
      <c r="O3007">
        <v>1143272233.12625</v>
      </c>
      <c r="Q3007" t="str">
        <f>VLOOKUP(A3007,Lookup_Tables!$D$2:$E$7,2,FALSE)</f>
        <v>HU</v>
      </c>
      <c r="R3007" t="str">
        <f>IFERROR(VLOOKUP(D3007,Lookup_Tables!$A$2:$B$21,2,FALSE),"All")</f>
        <v>Private Assets</v>
      </c>
    </row>
    <row r="3008" spans="1:18" hidden="1">
      <c r="A3008">
        <v>1</v>
      </c>
      <c r="B3008">
        <v>21</v>
      </c>
      <c r="C3008" t="s">
        <v>38</v>
      </c>
      <c r="D3008">
        <v>1</v>
      </c>
      <c r="E3008">
        <v>57922.078559496898</v>
      </c>
      <c r="F3008">
        <v>22707.703319201362</v>
      </c>
      <c r="G3008">
        <v>6218.1466991515399</v>
      </c>
      <c r="H3008">
        <v>71641.318180122107</v>
      </c>
      <c r="I3008">
        <v>101936.940094383</v>
      </c>
      <c r="J3008">
        <v>253105.51122129601</v>
      </c>
      <c r="K3008">
        <v>746532.64391970995</v>
      </c>
      <c r="L3008">
        <v>1914778.46913842</v>
      </c>
      <c r="M3008">
        <v>2856786.0128444401</v>
      </c>
      <c r="N3008">
        <v>6094533.47160332</v>
      </c>
      <c r="O3008">
        <v>13017916.2519638</v>
      </c>
      <c r="Q3008" t="str">
        <f>VLOOKUP(A3008,Lookup_Tables!$D$2:$E$7,2,FALSE)</f>
        <v>HU</v>
      </c>
      <c r="R3008" t="str">
        <f>IFERROR(VLOOKUP(D3008,Lookup_Tables!$A$2:$B$21,2,FALSE),"All")</f>
        <v>Airport</v>
      </c>
    </row>
    <row r="3009" spans="1:18" hidden="1">
      <c r="A3009">
        <v>1</v>
      </c>
      <c r="B3009">
        <v>21</v>
      </c>
      <c r="C3009" t="s">
        <v>39</v>
      </c>
      <c r="D3009">
        <v>1</v>
      </c>
      <c r="E3009">
        <v>57677.990167795098</v>
      </c>
      <c r="F3009">
        <v>22810.90739722766</v>
      </c>
      <c r="G3009">
        <v>6218.1466991515399</v>
      </c>
      <c r="H3009">
        <v>70321.951120999205</v>
      </c>
      <c r="I3009">
        <v>99228.454026598803</v>
      </c>
      <c r="J3009">
        <v>247588.96224369601</v>
      </c>
      <c r="K3009">
        <v>743730.68195158604</v>
      </c>
      <c r="L3009">
        <v>1858581.3294234099</v>
      </c>
      <c r="M3009">
        <v>2768280.4593133102</v>
      </c>
      <c r="N3009">
        <v>6094533.47160332</v>
      </c>
      <c r="O3009">
        <v>13017916.2519638</v>
      </c>
      <c r="Q3009" t="str">
        <f>VLOOKUP(A3009,Lookup_Tables!$D$2:$E$7,2,FALSE)</f>
        <v>HU</v>
      </c>
      <c r="R3009" t="str">
        <f>IFERROR(VLOOKUP(D3009,Lookup_Tables!$A$2:$B$21,2,FALSE),"All")</f>
        <v>Airport</v>
      </c>
    </row>
    <row r="3010" spans="1:18" hidden="1">
      <c r="A3010">
        <v>1</v>
      </c>
      <c r="B3010">
        <v>21</v>
      </c>
      <c r="C3010" t="s">
        <v>38</v>
      </c>
      <c r="D3010">
        <v>2</v>
      </c>
      <c r="E3010">
        <v>183012.33826365601</v>
      </c>
      <c r="F3010">
        <v>64848.826496027148</v>
      </c>
      <c r="G3010">
        <v>40729.445948558401</v>
      </c>
      <c r="H3010">
        <v>356300.36655916501</v>
      </c>
      <c r="I3010">
        <v>496877.97486028099</v>
      </c>
      <c r="J3010">
        <v>1159597.11484122</v>
      </c>
      <c r="K3010">
        <v>3003729.2645847802</v>
      </c>
      <c r="L3010">
        <v>7908670.4912126102</v>
      </c>
      <c r="M3010">
        <v>9974393.0388951208</v>
      </c>
      <c r="N3010">
        <v>19636818.253511801</v>
      </c>
      <c r="O3010">
        <v>32610477.7435918</v>
      </c>
      <c r="Q3010" t="str">
        <f>VLOOKUP(A3010,Lookup_Tables!$D$2:$E$7,2,FALSE)</f>
        <v>HU</v>
      </c>
      <c r="R3010" t="str">
        <f>IFERROR(VLOOKUP(D3010,Lookup_Tables!$A$2:$B$21,2,FALSE),"All")</f>
        <v>Bridge</v>
      </c>
    </row>
    <row r="3011" spans="1:18" hidden="1">
      <c r="A3011">
        <v>1</v>
      </c>
      <c r="B3011">
        <v>21</v>
      </c>
      <c r="C3011" t="s">
        <v>39</v>
      </c>
      <c r="D3011">
        <v>2</v>
      </c>
      <c r="E3011">
        <v>181881.26190699899</v>
      </c>
      <c r="F3011">
        <v>64332.953118922334</v>
      </c>
      <c r="G3011">
        <v>39271.174031129398</v>
      </c>
      <c r="H3011">
        <v>336361.40066248301</v>
      </c>
      <c r="I3011">
        <v>491306.12405675201</v>
      </c>
      <c r="J3011">
        <v>1153652.96298988</v>
      </c>
      <c r="K3011">
        <v>3003729.2645847802</v>
      </c>
      <c r="L3011">
        <v>7685822.0557076801</v>
      </c>
      <c r="M3011">
        <v>9974393.0388951208</v>
      </c>
      <c r="N3011">
        <v>19598619.374272302</v>
      </c>
      <c r="O3011">
        <v>32610477.7435918</v>
      </c>
      <c r="Q3011" t="str">
        <f>VLOOKUP(A3011,Lookup_Tables!$D$2:$E$7,2,FALSE)</f>
        <v>HU</v>
      </c>
      <c r="R3011" t="str">
        <f>IFERROR(VLOOKUP(D3011,Lookup_Tables!$A$2:$B$21,2,FALSE),"All")</f>
        <v>Bridge</v>
      </c>
    </row>
    <row r="3012" spans="1:18" hidden="1">
      <c r="A3012">
        <v>1</v>
      </c>
      <c r="B3012">
        <v>21</v>
      </c>
      <c r="C3012" t="s">
        <v>38</v>
      </c>
      <c r="D3012">
        <v>3</v>
      </c>
      <c r="E3012">
        <v>30670.942660263299</v>
      </c>
      <c r="F3012">
        <v>10944.283997935487</v>
      </c>
      <c r="G3012">
        <v>8705.7251121524005</v>
      </c>
      <c r="H3012">
        <v>66693.646235007502</v>
      </c>
      <c r="I3012">
        <v>102269.689085329</v>
      </c>
      <c r="J3012">
        <v>215807.32047653099</v>
      </c>
      <c r="K3012">
        <v>524497.58525908401</v>
      </c>
      <c r="L3012">
        <v>1250377.0036170401</v>
      </c>
      <c r="M3012">
        <v>1531256.37847265</v>
      </c>
      <c r="N3012">
        <v>2972574.0728169801</v>
      </c>
      <c r="O3012">
        <v>5330070.1470409902</v>
      </c>
      <c r="Q3012" t="str">
        <f>VLOOKUP(A3012,Lookup_Tables!$D$2:$E$7,2,FALSE)</f>
        <v>HU</v>
      </c>
      <c r="R3012" t="str">
        <f>IFERROR(VLOOKUP(D3012,Lookup_Tables!$A$2:$B$21,2,FALSE),"All")</f>
        <v>Govt Hosp</v>
      </c>
    </row>
    <row r="3013" spans="1:18" hidden="1">
      <c r="A3013">
        <v>1</v>
      </c>
      <c r="B3013">
        <v>21</v>
      </c>
      <c r="C3013" t="s">
        <v>39</v>
      </c>
      <c r="D3013">
        <v>3</v>
      </c>
      <c r="E3013">
        <v>30419.225159369598</v>
      </c>
      <c r="F3013">
        <v>10987.681859300508</v>
      </c>
      <c r="G3013">
        <v>8568.5970766359296</v>
      </c>
      <c r="H3013">
        <v>66266.161540106303</v>
      </c>
      <c r="I3013">
        <v>97647.192099990294</v>
      </c>
      <c r="J3013">
        <v>212137.309794075</v>
      </c>
      <c r="K3013">
        <v>515001.75370337197</v>
      </c>
      <c r="L3013">
        <v>1192046.84809999</v>
      </c>
      <c r="M3013">
        <v>1491308.8370291099</v>
      </c>
      <c r="N3013">
        <v>2972574.0728169801</v>
      </c>
      <c r="O3013">
        <v>5330070.1470409902</v>
      </c>
      <c r="Q3013" t="str">
        <f>VLOOKUP(A3013,Lookup_Tables!$D$2:$E$7,2,FALSE)</f>
        <v>HU</v>
      </c>
      <c r="R3013" t="str">
        <f>IFERROR(VLOOKUP(D3013,Lookup_Tables!$A$2:$B$21,2,FALSE),"All")</f>
        <v>Govt Hosp</v>
      </c>
    </row>
    <row r="3014" spans="1:18" hidden="1">
      <c r="A3014">
        <v>1</v>
      </c>
      <c r="B3014">
        <v>21</v>
      </c>
      <c r="C3014" t="s">
        <v>38</v>
      </c>
      <c r="D3014">
        <v>4</v>
      </c>
      <c r="E3014">
        <v>17657.759283871401</v>
      </c>
      <c r="F3014">
        <v>5476.231039746388</v>
      </c>
      <c r="G3014">
        <v>4813.2657613282099</v>
      </c>
      <c r="H3014">
        <v>40765.052183660802</v>
      </c>
      <c r="I3014">
        <v>58950.444664439303</v>
      </c>
      <c r="J3014">
        <v>122042.68889642</v>
      </c>
      <c r="K3014">
        <v>308798.95679321798</v>
      </c>
      <c r="L3014">
        <v>717534.80873962597</v>
      </c>
      <c r="M3014">
        <v>943353.32106055401</v>
      </c>
      <c r="N3014">
        <v>1825151.35966427</v>
      </c>
      <c r="O3014">
        <v>3641144.9321910702</v>
      </c>
      <c r="Q3014" t="str">
        <f>VLOOKUP(A3014,Lookup_Tables!$D$2:$E$7,2,FALSE)</f>
        <v>HU</v>
      </c>
      <c r="R3014" t="str">
        <f>IFERROR(VLOOKUP(D3014,Lookup_Tables!$A$2:$B$21,2,FALSE),"All")</f>
        <v>Govt Med Fac</v>
      </c>
    </row>
    <row r="3015" spans="1:18" hidden="1">
      <c r="A3015">
        <v>1</v>
      </c>
      <c r="B3015">
        <v>21</v>
      </c>
      <c r="C3015" t="s">
        <v>39</v>
      </c>
      <c r="D3015">
        <v>4</v>
      </c>
      <c r="E3015">
        <v>17521.8923033758</v>
      </c>
      <c r="F3015">
        <v>5458.5939856977784</v>
      </c>
      <c r="G3015">
        <v>4730.5491002770796</v>
      </c>
      <c r="H3015">
        <v>38968.864598882697</v>
      </c>
      <c r="I3015">
        <v>56975.1350591675</v>
      </c>
      <c r="J3015">
        <v>120392.03713508999</v>
      </c>
      <c r="K3015">
        <v>308798.95679321798</v>
      </c>
      <c r="L3015">
        <v>709956.909526509</v>
      </c>
      <c r="M3015">
        <v>925891.26870962803</v>
      </c>
      <c r="N3015">
        <v>1809204.9991136901</v>
      </c>
      <c r="O3015">
        <v>3641144.9321910702</v>
      </c>
      <c r="Q3015" t="str">
        <f>VLOOKUP(A3015,Lookup_Tables!$D$2:$E$7,2,FALSE)</f>
        <v>HU</v>
      </c>
      <c r="R3015" t="str">
        <f>IFERROR(VLOOKUP(D3015,Lookup_Tables!$A$2:$B$21,2,FALSE),"All")</f>
        <v>Govt Med Fac</v>
      </c>
    </row>
    <row r="3016" spans="1:18" hidden="1">
      <c r="A3016">
        <v>1</v>
      </c>
      <c r="B3016">
        <v>21</v>
      </c>
      <c r="C3016" t="s">
        <v>38</v>
      </c>
      <c r="D3016">
        <v>6</v>
      </c>
      <c r="E3016">
        <v>245317.236569053</v>
      </c>
      <c r="F3016">
        <v>85747.077421209222</v>
      </c>
      <c r="G3016">
        <v>45830.341957511002</v>
      </c>
      <c r="H3016">
        <v>422342.96858036797</v>
      </c>
      <c r="I3016">
        <v>589199.13455005502</v>
      </c>
      <c r="J3016">
        <v>1485118.2315813</v>
      </c>
      <c r="K3016">
        <v>4029550.7350992099</v>
      </c>
      <c r="L3016">
        <v>10672977.6393374</v>
      </c>
      <c r="M3016">
        <v>14374553.8594537</v>
      </c>
      <c r="N3016">
        <v>24063915.295914199</v>
      </c>
      <c r="O3016">
        <v>47663794.289909102</v>
      </c>
      <c r="Q3016" t="str">
        <f>VLOOKUP(A3016,Lookup_Tables!$D$2:$E$7,2,FALSE)</f>
        <v>HU</v>
      </c>
      <c r="R3016" t="str">
        <f>IFERROR(VLOOKUP(D3016,Lookup_Tables!$A$2:$B$21,2,FALSE),"All")</f>
        <v>Port</v>
      </c>
    </row>
    <row r="3017" spans="1:18" hidden="1">
      <c r="A3017">
        <v>1</v>
      </c>
      <c r="B3017">
        <v>21</v>
      </c>
      <c r="C3017" t="s">
        <v>39</v>
      </c>
      <c r="D3017">
        <v>6</v>
      </c>
      <c r="E3017">
        <v>244066.472339531</v>
      </c>
      <c r="F3017">
        <v>85245.66540329039</v>
      </c>
      <c r="G3017">
        <v>45830.341957511002</v>
      </c>
      <c r="H3017">
        <v>417549.28599645302</v>
      </c>
      <c r="I3017">
        <v>569687.44126288197</v>
      </c>
      <c r="J3017">
        <v>1484696.92963702</v>
      </c>
      <c r="K3017">
        <v>4029550.7350992099</v>
      </c>
      <c r="L3017">
        <v>10672977.6393374</v>
      </c>
      <c r="M3017">
        <v>14148041.1360377</v>
      </c>
      <c r="N3017">
        <v>24063915.295914199</v>
      </c>
      <c r="O3017">
        <v>47663794.289909102</v>
      </c>
      <c r="Q3017" t="str">
        <f>VLOOKUP(A3017,Lookup_Tables!$D$2:$E$7,2,FALSE)</f>
        <v>HU</v>
      </c>
      <c r="R3017" t="str">
        <f>IFERROR(VLOOKUP(D3017,Lookup_Tables!$A$2:$B$21,2,FALSE),"All")</f>
        <v>Port</v>
      </c>
    </row>
    <row r="3018" spans="1:18" hidden="1">
      <c r="A3018">
        <v>1</v>
      </c>
      <c r="B3018">
        <v>21</v>
      </c>
      <c r="C3018" t="s">
        <v>38</v>
      </c>
      <c r="D3018">
        <v>9</v>
      </c>
      <c r="E3018">
        <v>15066.619634071199</v>
      </c>
      <c r="F3018">
        <v>5150.8704064015965</v>
      </c>
      <c r="G3018">
        <v>2428.6110912532099</v>
      </c>
      <c r="H3018">
        <v>21802.700983034101</v>
      </c>
      <c r="I3018">
        <v>32767.093862129699</v>
      </c>
      <c r="J3018">
        <v>85816.601236836199</v>
      </c>
      <c r="K3018">
        <v>247954.80878928601</v>
      </c>
      <c r="L3018">
        <v>666610.07586909004</v>
      </c>
      <c r="M3018">
        <v>826570.968501208</v>
      </c>
      <c r="N3018">
        <v>1719142.6899997699</v>
      </c>
      <c r="O3018">
        <v>3050951.9148410298</v>
      </c>
      <c r="Q3018" t="str">
        <f>VLOOKUP(A3018,Lookup_Tables!$D$2:$E$7,2,FALSE)</f>
        <v>HU</v>
      </c>
      <c r="R3018" t="str">
        <f>IFERROR(VLOOKUP(D3018,Lookup_Tables!$A$2:$B$21,2,FALSE),"All")</f>
        <v>Pub Admin Bldg</v>
      </c>
    </row>
    <row r="3019" spans="1:18" hidden="1">
      <c r="A3019">
        <v>1</v>
      </c>
      <c r="B3019">
        <v>21</v>
      </c>
      <c r="C3019" t="s">
        <v>39</v>
      </c>
      <c r="D3019">
        <v>9</v>
      </c>
      <c r="E3019">
        <v>14984.0580791718</v>
      </c>
      <c r="F3019">
        <v>5090.8058939917701</v>
      </c>
      <c r="G3019">
        <v>2380.9262953298098</v>
      </c>
      <c r="H3019">
        <v>21745.442796983101</v>
      </c>
      <c r="I3019">
        <v>32148.568448550301</v>
      </c>
      <c r="J3019">
        <v>84715.878251803195</v>
      </c>
      <c r="K3019">
        <v>247954.80878928601</v>
      </c>
      <c r="L3019">
        <v>666610.07586909004</v>
      </c>
      <c r="M3019">
        <v>826570.968501208</v>
      </c>
      <c r="N3019">
        <v>1719142.6899997699</v>
      </c>
      <c r="O3019">
        <v>3050951.9148410298</v>
      </c>
      <c r="Q3019" t="str">
        <f>VLOOKUP(A3019,Lookup_Tables!$D$2:$E$7,2,FALSE)</f>
        <v>HU</v>
      </c>
      <c r="R3019" t="str">
        <f>IFERROR(VLOOKUP(D3019,Lookup_Tables!$A$2:$B$21,2,FALSE),"All")</f>
        <v>Pub Admin Bldg</v>
      </c>
    </row>
    <row r="3020" spans="1:18" hidden="1">
      <c r="A3020">
        <v>1</v>
      </c>
      <c r="B3020">
        <v>21</v>
      </c>
      <c r="C3020" t="s">
        <v>38</v>
      </c>
      <c r="D3020">
        <v>10</v>
      </c>
      <c r="E3020">
        <v>170025.55663951801</v>
      </c>
      <c r="F3020">
        <v>52810.791492712437</v>
      </c>
      <c r="G3020">
        <v>31488.576574518502</v>
      </c>
      <c r="H3020">
        <v>281944.01635327103</v>
      </c>
      <c r="I3020">
        <v>419449.278505494</v>
      </c>
      <c r="J3020">
        <v>1003922.36460471</v>
      </c>
      <c r="K3020">
        <v>2762324.75847991</v>
      </c>
      <c r="L3020">
        <v>7110484.7811382003</v>
      </c>
      <c r="M3020">
        <v>9122129.2890739497</v>
      </c>
      <c r="N3020">
        <v>19824197.506892499</v>
      </c>
      <c r="O3020">
        <v>38823378.883631699</v>
      </c>
      <c r="Q3020" t="str">
        <f>VLOOKUP(A3020,Lookup_Tables!$D$2:$E$7,2,FALSE)</f>
        <v>HU</v>
      </c>
      <c r="R3020" t="str">
        <f>IFERROR(VLOOKUP(D3020,Lookup_Tables!$A$2:$B$21,2,FALSE),"All")</f>
        <v>Pub School</v>
      </c>
    </row>
    <row r="3021" spans="1:18" hidden="1">
      <c r="A3021">
        <v>1</v>
      </c>
      <c r="B3021">
        <v>21</v>
      </c>
      <c r="C3021" t="s">
        <v>39</v>
      </c>
      <c r="D3021">
        <v>10</v>
      </c>
      <c r="E3021">
        <v>169053.46611506501</v>
      </c>
      <c r="F3021">
        <v>52908.871739036287</v>
      </c>
      <c r="G3021">
        <v>30780.986304850499</v>
      </c>
      <c r="H3021">
        <v>269631.64644203801</v>
      </c>
      <c r="I3021">
        <v>402021.69257358101</v>
      </c>
      <c r="J3021">
        <v>947851.82428579498</v>
      </c>
      <c r="K3021">
        <v>2744874.2377229398</v>
      </c>
      <c r="L3021">
        <v>7110484.7811382003</v>
      </c>
      <c r="M3021">
        <v>9122129.2890739497</v>
      </c>
      <c r="N3021">
        <v>19758890.4207194</v>
      </c>
      <c r="O3021">
        <v>38823378.883631699</v>
      </c>
      <c r="Q3021" t="str">
        <f>VLOOKUP(A3021,Lookup_Tables!$D$2:$E$7,2,FALSE)</f>
        <v>HU</v>
      </c>
      <c r="R3021" t="str">
        <f>IFERROR(VLOOKUP(D3021,Lookup_Tables!$A$2:$B$21,2,FALSE),"All")</f>
        <v>Pub School</v>
      </c>
    </row>
    <row r="3022" spans="1:18" hidden="1">
      <c r="A3022">
        <v>1</v>
      </c>
      <c r="B3022">
        <v>21</v>
      </c>
      <c r="C3022" t="s">
        <v>38</v>
      </c>
      <c r="D3022">
        <v>11</v>
      </c>
      <c r="E3022">
        <v>145623.41326184399</v>
      </c>
      <c r="F3022">
        <v>58119.228028445767</v>
      </c>
      <c r="G3022">
        <v>26308.6806596645</v>
      </c>
      <c r="H3022">
        <v>210485.33111852701</v>
      </c>
      <c r="I3022">
        <v>306926.15817014698</v>
      </c>
      <c r="J3022">
        <v>754160.91132103198</v>
      </c>
      <c r="K3022">
        <v>2122105.2957631699</v>
      </c>
      <c r="L3022">
        <v>5471861.42387053</v>
      </c>
      <c r="M3022">
        <v>6848673.3155967202</v>
      </c>
      <c r="N3022">
        <v>18546644.847246099</v>
      </c>
      <c r="O3022">
        <v>24562091.9045594</v>
      </c>
      <c r="Q3022" t="str">
        <f>VLOOKUP(A3022,Lookup_Tables!$D$2:$E$7,2,FALSE)</f>
        <v>HU</v>
      </c>
      <c r="R3022" t="str">
        <f>IFERROR(VLOOKUP(D3022,Lookup_Tables!$A$2:$B$21,2,FALSE),"All")</f>
        <v>Pub Univ</v>
      </c>
    </row>
    <row r="3023" spans="1:18" hidden="1">
      <c r="A3023">
        <v>1</v>
      </c>
      <c r="B3023">
        <v>21</v>
      </c>
      <c r="C3023" t="s">
        <v>39</v>
      </c>
      <c r="D3023">
        <v>11</v>
      </c>
      <c r="E3023">
        <v>144737.736703489</v>
      </c>
      <c r="F3023">
        <v>57879.721997111978</v>
      </c>
      <c r="G3023">
        <v>26308.6806596645</v>
      </c>
      <c r="H3023">
        <v>201683.00187763499</v>
      </c>
      <c r="I3023">
        <v>306926.15817014698</v>
      </c>
      <c r="J3023">
        <v>710309.12065709499</v>
      </c>
      <c r="K3023">
        <v>2122105.2957631699</v>
      </c>
      <c r="L3023">
        <v>5322891.0277690804</v>
      </c>
      <c r="M3023">
        <v>6848673.3155967202</v>
      </c>
      <c r="N3023">
        <v>18546644.847246099</v>
      </c>
      <c r="O3023">
        <v>24562091.9045594</v>
      </c>
      <c r="Q3023" t="str">
        <f>VLOOKUP(A3023,Lookup_Tables!$D$2:$E$7,2,FALSE)</f>
        <v>HU</v>
      </c>
      <c r="R3023" t="str">
        <f>IFERROR(VLOOKUP(D3023,Lookup_Tables!$A$2:$B$21,2,FALSE),"All")</f>
        <v>Pub Univ</v>
      </c>
    </row>
    <row r="3024" spans="1:18" hidden="1">
      <c r="A3024">
        <v>1</v>
      </c>
      <c r="B3024">
        <v>21</v>
      </c>
      <c r="C3024" t="s">
        <v>38</v>
      </c>
      <c r="D3024">
        <v>13</v>
      </c>
      <c r="E3024">
        <v>88332.650524753102</v>
      </c>
      <c r="F3024">
        <v>28430.985170287073</v>
      </c>
      <c r="G3024">
        <v>15870.893037682599</v>
      </c>
      <c r="H3024">
        <v>139744.31727027299</v>
      </c>
      <c r="I3024">
        <v>211229.74933681299</v>
      </c>
      <c r="J3024">
        <v>510906.47603148298</v>
      </c>
      <c r="K3024">
        <v>1421388.97570031</v>
      </c>
      <c r="L3024">
        <v>3645811.7694230699</v>
      </c>
      <c r="M3024">
        <v>5054307.5635564998</v>
      </c>
      <c r="N3024">
        <v>10348346.0190317</v>
      </c>
      <c r="O3024">
        <v>18882604.016479701</v>
      </c>
      <c r="Q3024" t="str">
        <f>VLOOKUP(A3024,Lookup_Tables!$D$2:$E$7,2,FALSE)</f>
        <v>HU</v>
      </c>
      <c r="R3024" t="str">
        <f>IFERROR(VLOOKUP(D3024,Lookup_Tables!$A$2:$B$21,2,FALSE),"All")</f>
        <v>Residual Inst</v>
      </c>
    </row>
    <row r="3025" spans="1:18" hidden="1">
      <c r="A3025">
        <v>1</v>
      </c>
      <c r="B3025">
        <v>21</v>
      </c>
      <c r="C3025" t="s">
        <v>39</v>
      </c>
      <c r="D3025">
        <v>13</v>
      </c>
      <c r="E3025">
        <v>87845.354733215296</v>
      </c>
      <c r="F3025">
        <v>28560.500283786096</v>
      </c>
      <c r="G3025">
        <v>15550.3953999567</v>
      </c>
      <c r="H3025">
        <v>136097.99700265299</v>
      </c>
      <c r="I3025">
        <v>202122.24579093599</v>
      </c>
      <c r="J3025">
        <v>508932.77424912603</v>
      </c>
      <c r="K3025">
        <v>1421388.97570031</v>
      </c>
      <c r="L3025">
        <v>3645811.7694230699</v>
      </c>
      <c r="M3025">
        <v>4956597.1423482401</v>
      </c>
      <c r="N3025">
        <v>10111664.9966904</v>
      </c>
      <c r="O3025">
        <v>18882604.016479701</v>
      </c>
      <c r="Q3025" t="str">
        <f>VLOOKUP(A3025,Lookup_Tables!$D$2:$E$7,2,FALSE)</f>
        <v>HU</v>
      </c>
      <c r="R3025" t="str">
        <f>IFERROR(VLOOKUP(D3025,Lookup_Tables!$A$2:$B$21,2,FALSE),"All")</f>
        <v>Residual Inst</v>
      </c>
    </row>
    <row r="3026" spans="1:18" hidden="1">
      <c r="A3026">
        <v>1</v>
      </c>
      <c r="B3026">
        <v>21</v>
      </c>
      <c r="C3026" t="s">
        <v>38</v>
      </c>
      <c r="D3026">
        <v>14</v>
      </c>
      <c r="E3026">
        <v>290667.08215901803</v>
      </c>
      <c r="F3026">
        <v>108268.86328500148</v>
      </c>
      <c r="G3026">
        <v>23496.1101264231</v>
      </c>
      <c r="H3026">
        <v>349163.189757018</v>
      </c>
      <c r="I3026">
        <v>520483.24778166198</v>
      </c>
      <c r="J3026">
        <v>1160499.7312459899</v>
      </c>
      <c r="K3026">
        <v>3350903.2199479798</v>
      </c>
      <c r="L3026">
        <v>9179900.5022406504</v>
      </c>
      <c r="M3026">
        <v>14192637.910819201</v>
      </c>
      <c r="N3026">
        <v>31083792.583980199</v>
      </c>
      <c r="O3026">
        <v>74712439.281969994</v>
      </c>
      <c r="Q3026" t="str">
        <f>VLOOKUP(A3026,Lookup_Tables!$D$2:$E$7,2,FALSE)</f>
        <v>HU</v>
      </c>
      <c r="R3026" t="str">
        <f>IFERROR(VLOOKUP(D3026,Lookup_Tables!$A$2:$B$21,2,FALSE),"All")</f>
        <v>Road</v>
      </c>
    </row>
    <row r="3027" spans="1:18" hidden="1">
      <c r="A3027">
        <v>1</v>
      </c>
      <c r="B3027">
        <v>21</v>
      </c>
      <c r="C3027" t="s">
        <v>39</v>
      </c>
      <c r="D3027">
        <v>14</v>
      </c>
      <c r="E3027">
        <v>289669.31703645998</v>
      </c>
      <c r="F3027">
        <v>107596.8892826451</v>
      </c>
      <c r="G3027">
        <v>22990.375591346299</v>
      </c>
      <c r="H3027">
        <v>335521.432178305</v>
      </c>
      <c r="I3027">
        <v>519272.16052774503</v>
      </c>
      <c r="J3027">
        <v>1141664.3186375401</v>
      </c>
      <c r="K3027">
        <v>3350903.2199479798</v>
      </c>
      <c r="L3027">
        <v>9179900.5022406504</v>
      </c>
      <c r="M3027">
        <v>14192637.910819201</v>
      </c>
      <c r="N3027">
        <v>31083792.583980199</v>
      </c>
      <c r="O3027">
        <v>74712439.281969994</v>
      </c>
      <c r="Q3027" t="str">
        <f>VLOOKUP(A3027,Lookup_Tables!$D$2:$E$7,2,FALSE)</f>
        <v>HU</v>
      </c>
      <c r="R3027" t="str">
        <f>IFERROR(VLOOKUP(D3027,Lookup_Tables!$A$2:$B$21,2,FALSE),"All")</f>
        <v>Road</v>
      </c>
    </row>
    <row r="3028" spans="1:18" hidden="1">
      <c r="A3028">
        <v>1</v>
      </c>
      <c r="B3028">
        <v>21</v>
      </c>
      <c r="C3028" t="s">
        <v>38</v>
      </c>
      <c r="D3028">
        <v>15</v>
      </c>
      <c r="E3028">
        <v>7088241.1058288999</v>
      </c>
      <c r="F3028">
        <v>2290561.3131645154</v>
      </c>
      <c r="G3028">
        <v>1762376.2276148601</v>
      </c>
      <c r="H3028">
        <v>15012773.5421817</v>
      </c>
      <c r="I3028">
        <v>22642450.687189002</v>
      </c>
      <c r="J3028">
        <v>49130266.628083102</v>
      </c>
      <c r="K3028">
        <v>119580451.46271101</v>
      </c>
      <c r="L3028">
        <v>294655626.89895999</v>
      </c>
      <c r="M3028">
        <v>368998472.40801603</v>
      </c>
      <c r="N3028">
        <v>750809434.31513</v>
      </c>
      <c r="O3028">
        <v>1417285815.37151</v>
      </c>
      <c r="Q3028" t="str">
        <f>VLOOKUP(A3028,Lookup_Tables!$D$2:$E$7,2,FALSE)</f>
        <v>HU</v>
      </c>
      <c r="R3028" t="str">
        <f>IFERROR(VLOOKUP(D3028,Lookup_Tables!$A$2:$B$21,2,FALSE),"All")</f>
        <v>All</v>
      </c>
    </row>
    <row r="3029" spans="1:18" hidden="1">
      <c r="A3029">
        <v>1</v>
      </c>
      <c r="B3029">
        <v>21</v>
      </c>
      <c r="C3029" t="s">
        <v>39</v>
      </c>
      <c r="D3029">
        <v>15</v>
      </c>
      <c r="E3029">
        <v>7036811.6550631505</v>
      </c>
      <c r="F3029">
        <v>2312690.3103177659</v>
      </c>
      <c r="G3029">
        <v>1724291.3326832401</v>
      </c>
      <c r="H3029">
        <v>14793729.794715401</v>
      </c>
      <c r="I3029">
        <v>21692404.106228899</v>
      </c>
      <c r="J3029">
        <v>48548259.352614701</v>
      </c>
      <c r="K3029">
        <v>119310840.80277701</v>
      </c>
      <c r="L3029">
        <v>289572928.14037001</v>
      </c>
      <c r="M3029">
        <v>357449003.490035</v>
      </c>
      <c r="N3029">
        <v>729013419.70016801</v>
      </c>
      <c r="O3029">
        <v>1417285815.37151</v>
      </c>
      <c r="Q3029" t="str">
        <f>VLOOKUP(A3029,Lookup_Tables!$D$2:$E$7,2,FALSE)</f>
        <v>HU</v>
      </c>
      <c r="R3029" t="str">
        <f>IFERROR(VLOOKUP(D3029,Lookup_Tables!$A$2:$B$21,2,FALSE),"All")</f>
        <v>All</v>
      </c>
    </row>
    <row r="3030" spans="1:18" hidden="1">
      <c r="A3030">
        <v>1</v>
      </c>
      <c r="B3030">
        <v>21</v>
      </c>
      <c r="C3030" t="s">
        <v>38</v>
      </c>
      <c r="D3030">
        <v>16</v>
      </c>
      <c r="E3030">
        <v>1244295.6775555401</v>
      </c>
      <c r="F3030">
        <v>412743.41854580911</v>
      </c>
      <c r="G3030">
        <v>215525.30746637299</v>
      </c>
      <c r="H3030">
        <v>2085936.6364361099</v>
      </c>
      <c r="I3030">
        <v>3021799.2939283298</v>
      </c>
      <c r="J3030">
        <v>6916984.6141527602</v>
      </c>
      <c r="K3030">
        <v>18372364.5086032</v>
      </c>
      <c r="L3030">
        <v>50907311.9738703</v>
      </c>
      <c r="M3030">
        <v>70045888.212679401</v>
      </c>
      <c r="N3030">
        <v>138379502.85697201</v>
      </c>
      <c r="O3030">
        <v>274013582.24526101</v>
      </c>
      <c r="Q3030" t="str">
        <f>VLOOKUP(A3030,Lookup_Tables!$D$2:$E$7,2,FALSE)</f>
        <v>HU</v>
      </c>
      <c r="R3030" t="str">
        <f>IFERROR(VLOOKUP(D3030,Lookup_Tables!$A$2:$B$21,2,FALSE),"All")</f>
        <v>Government_Loss</v>
      </c>
    </row>
    <row r="3031" spans="1:18" hidden="1">
      <c r="A3031">
        <v>1</v>
      </c>
      <c r="B3031">
        <v>21</v>
      </c>
      <c r="C3031" t="s">
        <v>39</v>
      </c>
      <c r="D3031">
        <v>16</v>
      </c>
      <c r="E3031">
        <v>1237629.9821993001</v>
      </c>
      <c r="F3031">
        <v>408036.07488563331</v>
      </c>
      <c r="G3031">
        <v>212025.834910634</v>
      </c>
      <c r="H3031">
        <v>1975149.1947002001</v>
      </c>
      <c r="I3031">
        <v>3014921.2058905</v>
      </c>
      <c r="J3031">
        <v>6888842.1535249501</v>
      </c>
      <c r="K3031">
        <v>18245030.987669799</v>
      </c>
      <c r="L3031">
        <v>50907311.9738703</v>
      </c>
      <c r="M3031">
        <v>70045888.212679401</v>
      </c>
      <c r="N3031">
        <v>138379502.85697201</v>
      </c>
      <c r="O3031">
        <v>274013582.24526101</v>
      </c>
      <c r="Q3031" t="str">
        <f>VLOOKUP(A3031,Lookup_Tables!$D$2:$E$7,2,FALSE)</f>
        <v>HU</v>
      </c>
      <c r="R3031" t="str">
        <f>IFERROR(VLOOKUP(D3031,Lookup_Tables!$A$2:$B$21,2,FALSE),"All")</f>
        <v>Government_Loss</v>
      </c>
    </row>
    <row r="3032" spans="1:18" hidden="1">
      <c r="A3032">
        <v>1</v>
      </c>
      <c r="B3032">
        <v>21</v>
      </c>
      <c r="C3032" t="s">
        <v>38</v>
      </c>
      <c r="D3032">
        <v>17</v>
      </c>
      <c r="E3032">
        <v>1292230.52032005</v>
      </c>
      <c r="F3032">
        <v>414273.50768997241</v>
      </c>
      <c r="G3032">
        <v>332250.84722136398</v>
      </c>
      <c r="H3032">
        <v>2810617.6550471899</v>
      </c>
      <c r="I3032">
        <v>4168324.2500496502</v>
      </c>
      <c r="J3032">
        <v>8921569.7456307393</v>
      </c>
      <c r="K3032">
        <v>21512751.013464302</v>
      </c>
      <c r="L3032">
        <v>53264878.163304999</v>
      </c>
      <c r="M3032">
        <v>66516940.499380499</v>
      </c>
      <c r="N3032">
        <v>138582737.09</v>
      </c>
      <c r="O3032">
        <v>262045909.84581301</v>
      </c>
      <c r="Q3032" t="str">
        <f>VLOOKUP(A3032,Lookup_Tables!$D$2:$E$7,2,FALSE)</f>
        <v>HU</v>
      </c>
      <c r="R3032" t="str">
        <f>IFERROR(VLOOKUP(D3032,Lookup_Tables!$A$2:$B$21,2,FALSE),"All")</f>
        <v>Emergency_Loss</v>
      </c>
    </row>
    <row r="3033" spans="1:18" hidden="1">
      <c r="A3033">
        <v>1</v>
      </c>
      <c r="B3033">
        <v>21</v>
      </c>
      <c r="C3033" t="s">
        <v>39</v>
      </c>
      <c r="D3033">
        <v>17</v>
      </c>
      <c r="E3033">
        <v>1282696.6968474099</v>
      </c>
      <c r="F3033">
        <v>419340.64306287956</v>
      </c>
      <c r="G3033">
        <v>325433.66754453699</v>
      </c>
      <c r="H3033">
        <v>2703607.1893242998</v>
      </c>
      <c r="I3033">
        <v>3971388.7556183501</v>
      </c>
      <c r="J3033">
        <v>8800118.9529548306</v>
      </c>
      <c r="K3033">
        <v>21512751.013464302</v>
      </c>
      <c r="L3033">
        <v>52241974.785534397</v>
      </c>
      <c r="M3033">
        <v>65178001.376502797</v>
      </c>
      <c r="N3033">
        <v>132645307.97283401</v>
      </c>
      <c r="O3033">
        <v>262045909.84581301</v>
      </c>
      <c r="Q3033" t="str">
        <f>VLOOKUP(A3033,Lookup_Tables!$D$2:$E$7,2,FALSE)</f>
        <v>HU</v>
      </c>
      <c r="R3033" t="str">
        <f>IFERROR(VLOOKUP(D3033,Lookup_Tables!$A$2:$B$21,2,FALSE),"All")</f>
        <v>Emergency_Loss</v>
      </c>
    </row>
    <row r="3034" spans="1:18" hidden="1">
      <c r="A3034">
        <v>1</v>
      </c>
      <c r="B3034">
        <v>21</v>
      </c>
      <c r="C3034" t="s">
        <v>38</v>
      </c>
      <c r="D3034">
        <v>18</v>
      </c>
      <c r="E3034">
        <v>2536526.1978755901</v>
      </c>
      <c r="F3034">
        <v>851871.87297481438</v>
      </c>
      <c r="G3034">
        <v>552445.670492084</v>
      </c>
      <c r="H3034">
        <v>4800880.4772426104</v>
      </c>
      <c r="I3034">
        <v>7141517.4909941498</v>
      </c>
      <c r="J3034">
        <v>15463946.0134662</v>
      </c>
      <c r="K3034">
        <v>39885115.522067502</v>
      </c>
      <c r="L3034">
        <v>102039008.93419901</v>
      </c>
      <c r="M3034">
        <v>130410612.60381401</v>
      </c>
      <c r="N3034">
        <v>271296725.43393302</v>
      </c>
      <c r="O3034">
        <v>536059492.091075</v>
      </c>
      <c r="Q3034" t="str">
        <f>VLOOKUP(A3034,Lookup_Tables!$D$2:$E$7,2,FALSE)</f>
        <v>HU</v>
      </c>
      <c r="R3034" t="str">
        <f>IFERROR(VLOOKUP(D3034,Lookup_Tables!$A$2:$B$21,2,FALSE),"All")</f>
        <v>Govt_Plus_Emergency</v>
      </c>
    </row>
    <row r="3035" spans="1:18" hidden="1">
      <c r="A3035">
        <v>1</v>
      </c>
      <c r="B3035">
        <v>21</v>
      </c>
      <c r="C3035" t="s">
        <v>39</v>
      </c>
      <c r="D3035">
        <v>18</v>
      </c>
      <c r="E3035">
        <v>2520269.65461609</v>
      </c>
      <c r="F3035">
        <v>850170.43295786344</v>
      </c>
      <c r="G3035">
        <v>537813.29327375395</v>
      </c>
      <c r="H3035">
        <v>4659540.1820370499</v>
      </c>
      <c r="I3035">
        <v>6886563.72362372</v>
      </c>
      <c r="J3035">
        <v>15276291.3926</v>
      </c>
      <c r="K3035">
        <v>39885115.522067502</v>
      </c>
      <c r="L3035">
        <v>100315856.316783</v>
      </c>
      <c r="M3035">
        <v>129495813.43370099</v>
      </c>
      <c r="N3035">
        <v>267390513.811719</v>
      </c>
      <c r="O3035">
        <v>536059492.091075</v>
      </c>
      <c r="Q3035" t="str">
        <f>VLOOKUP(A3035,Lookup_Tables!$D$2:$E$7,2,FALSE)</f>
        <v>HU</v>
      </c>
      <c r="R3035" t="str">
        <f>IFERROR(VLOOKUP(D3035,Lookup_Tables!$A$2:$B$21,2,FALSE),"All")</f>
        <v>Govt_Plus_Emergency</v>
      </c>
    </row>
    <row r="3036" spans="1:18" hidden="1">
      <c r="A3036">
        <v>1</v>
      </c>
      <c r="B3036">
        <v>22</v>
      </c>
      <c r="C3036" t="s">
        <v>38</v>
      </c>
      <c r="D3036">
        <v>0</v>
      </c>
      <c r="E3036">
        <v>66868815.2596514</v>
      </c>
      <c r="F3036">
        <v>22952338.527572103</v>
      </c>
      <c r="G3036">
        <v>84119097.014113396</v>
      </c>
      <c r="H3036">
        <v>357819066.06650102</v>
      </c>
      <c r="I3036">
        <v>445188054.59843302</v>
      </c>
      <c r="J3036">
        <v>794649271.50384498</v>
      </c>
      <c r="K3036">
        <v>1470932187.5271499</v>
      </c>
      <c r="L3036">
        <v>2013675740.85097</v>
      </c>
      <c r="M3036">
        <v>2351664431.0718498</v>
      </c>
      <c r="N3036">
        <v>3934471901.3003001</v>
      </c>
      <c r="O3036">
        <v>4595399877.0708399</v>
      </c>
      <c r="Q3036" t="str">
        <f>VLOOKUP(A3036,Lookup_Tables!$D$2:$E$7,2,FALSE)</f>
        <v>HU</v>
      </c>
      <c r="R3036" t="str">
        <f>IFERROR(VLOOKUP(D3036,Lookup_Tables!$A$2:$B$21,2,FALSE),"All")</f>
        <v>Private Assets</v>
      </c>
    </row>
    <row r="3037" spans="1:18" hidden="1">
      <c r="A3037">
        <v>1</v>
      </c>
      <c r="B3037">
        <v>22</v>
      </c>
      <c r="C3037" t="s">
        <v>39</v>
      </c>
      <c r="D3037">
        <v>0</v>
      </c>
      <c r="E3037">
        <v>65125953.676150598</v>
      </c>
      <c r="F3037">
        <v>22235447.430413656</v>
      </c>
      <c r="G3037">
        <v>80626405.948399901</v>
      </c>
      <c r="H3037">
        <v>345962192.147636</v>
      </c>
      <c r="I3037">
        <v>430247828.65551198</v>
      </c>
      <c r="J3037">
        <v>761673184.42246306</v>
      </c>
      <c r="K3037">
        <v>1469886073.82742</v>
      </c>
      <c r="L3037">
        <v>1959611385.2549601</v>
      </c>
      <c r="M3037">
        <v>2287225886.6278</v>
      </c>
      <c r="N3037">
        <v>3934471901.3003001</v>
      </c>
      <c r="O3037">
        <v>4575172566.8880701</v>
      </c>
      <c r="Q3037" t="str">
        <f>VLOOKUP(A3037,Lookup_Tables!$D$2:$E$7,2,FALSE)</f>
        <v>HU</v>
      </c>
      <c r="R3037" t="str">
        <f>IFERROR(VLOOKUP(D3037,Lookup_Tables!$A$2:$B$21,2,FALSE),"All")</f>
        <v>Private Assets</v>
      </c>
    </row>
    <row r="3038" spans="1:18" hidden="1">
      <c r="A3038">
        <v>1</v>
      </c>
      <c r="B3038">
        <v>22</v>
      </c>
      <c r="C3038" t="s">
        <v>38</v>
      </c>
      <c r="D3038">
        <v>1</v>
      </c>
      <c r="E3038">
        <v>119738.778953728</v>
      </c>
      <c r="F3038">
        <v>41891.05361532094</v>
      </c>
      <c r="G3038">
        <v>93861.000780176895</v>
      </c>
      <c r="H3038">
        <v>442076.91552490502</v>
      </c>
      <c r="I3038">
        <v>594918.67506247805</v>
      </c>
      <c r="J3038">
        <v>1241823.69859718</v>
      </c>
      <c r="K3038">
        <v>2553302.3881273</v>
      </c>
      <c r="L3038">
        <v>4738839.9782787804</v>
      </c>
      <c r="M3038">
        <v>5212482.6504355296</v>
      </c>
      <c r="N3038">
        <v>7717463.9845791999</v>
      </c>
      <c r="O3038">
        <v>13270619.173065901</v>
      </c>
      <c r="Q3038" t="str">
        <f>VLOOKUP(A3038,Lookup_Tables!$D$2:$E$7,2,FALSE)</f>
        <v>HU</v>
      </c>
      <c r="R3038" t="str">
        <f>IFERROR(VLOOKUP(D3038,Lookup_Tables!$A$2:$B$21,2,FALSE),"All")</f>
        <v>Airport</v>
      </c>
    </row>
    <row r="3039" spans="1:18" hidden="1">
      <c r="A3039">
        <v>1</v>
      </c>
      <c r="B3039">
        <v>22</v>
      </c>
      <c r="C3039" t="s">
        <v>39</v>
      </c>
      <c r="D3039">
        <v>1</v>
      </c>
      <c r="E3039">
        <v>117667.00783639</v>
      </c>
      <c r="F3039">
        <v>41448.818922741702</v>
      </c>
      <c r="G3039">
        <v>89575.461284497607</v>
      </c>
      <c r="H3039">
        <v>432390.57082016201</v>
      </c>
      <c r="I3039">
        <v>579779.767036331</v>
      </c>
      <c r="J3039">
        <v>1200217.57894883</v>
      </c>
      <c r="K3039">
        <v>2527088.6860516998</v>
      </c>
      <c r="L3039">
        <v>4738839.9782787804</v>
      </c>
      <c r="M3039">
        <v>5196247.91414221</v>
      </c>
      <c r="N3039">
        <v>7196498.9602422602</v>
      </c>
      <c r="O3039">
        <v>13265207.042037999</v>
      </c>
      <c r="Q3039" t="str">
        <f>VLOOKUP(A3039,Lookup_Tables!$D$2:$E$7,2,FALSE)</f>
        <v>HU</v>
      </c>
      <c r="R3039" t="str">
        <f>IFERROR(VLOOKUP(D3039,Lookup_Tables!$A$2:$B$21,2,FALSE),"All")</f>
        <v>Airport</v>
      </c>
    </row>
    <row r="3040" spans="1:18" hidden="1">
      <c r="A3040">
        <v>1</v>
      </c>
      <c r="B3040">
        <v>22</v>
      </c>
      <c r="C3040" t="s">
        <v>38</v>
      </c>
      <c r="D3040">
        <v>2</v>
      </c>
      <c r="E3040">
        <v>1385993.5179220799</v>
      </c>
      <c r="F3040">
        <v>456297.86398238351</v>
      </c>
      <c r="G3040">
        <v>1424804.77648598</v>
      </c>
      <c r="H3040">
        <v>6990810.0952845998</v>
      </c>
      <c r="I3040">
        <v>8476921.9945572596</v>
      </c>
      <c r="J3040">
        <v>16029893.349533699</v>
      </c>
      <c r="K3040">
        <v>29189236.844497599</v>
      </c>
      <c r="L3040">
        <v>47875208.373961799</v>
      </c>
      <c r="M3040">
        <v>53835474.523981497</v>
      </c>
      <c r="N3040">
        <v>88541592.978670597</v>
      </c>
      <c r="O3040">
        <v>134243476.956496</v>
      </c>
      <c r="Q3040" t="str">
        <f>VLOOKUP(A3040,Lookup_Tables!$D$2:$E$7,2,FALSE)</f>
        <v>HU</v>
      </c>
      <c r="R3040" t="str">
        <f>IFERROR(VLOOKUP(D3040,Lookup_Tables!$A$2:$B$21,2,FALSE),"All")</f>
        <v>Bridge</v>
      </c>
    </row>
    <row r="3041" spans="1:18" hidden="1">
      <c r="A3041">
        <v>1</v>
      </c>
      <c r="B3041">
        <v>22</v>
      </c>
      <c r="C3041" t="s">
        <v>39</v>
      </c>
      <c r="D3041">
        <v>2</v>
      </c>
      <c r="E3041">
        <v>1352695.62956492</v>
      </c>
      <c r="F3041">
        <v>443690.11824039102</v>
      </c>
      <c r="G3041">
        <v>1349136.77474434</v>
      </c>
      <c r="H3041">
        <v>6765346.4128273204</v>
      </c>
      <c r="I3041">
        <v>8134521.2252655998</v>
      </c>
      <c r="J3041">
        <v>15951946.5025538</v>
      </c>
      <c r="K3041">
        <v>28502915.152279198</v>
      </c>
      <c r="L3041">
        <v>45612122.657482401</v>
      </c>
      <c r="M3041">
        <v>52031741.800905697</v>
      </c>
      <c r="N3041">
        <v>88541592.978670597</v>
      </c>
      <c r="O3041">
        <v>134243476.956496</v>
      </c>
      <c r="Q3041" t="str">
        <f>VLOOKUP(A3041,Lookup_Tables!$D$2:$E$7,2,FALSE)</f>
        <v>HU</v>
      </c>
      <c r="R3041" t="str">
        <f>IFERROR(VLOOKUP(D3041,Lookup_Tables!$A$2:$B$21,2,FALSE),"All")</f>
        <v>Bridge</v>
      </c>
    </row>
    <row r="3042" spans="1:18" hidden="1">
      <c r="A3042">
        <v>1</v>
      </c>
      <c r="B3042">
        <v>22</v>
      </c>
      <c r="C3042" t="s">
        <v>38</v>
      </c>
      <c r="D3042">
        <v>3</v>
      </c>
      <c r="E3042">
        <v>110985.95712145</v>
      </c>
      <c r="F3042">
        <v>35991.14492833738</v>
      </c>
      <c r="G3042">
        <v>130285.816601599</v>
      </c>
      <c r="H3042">
        <v>570471.86371495703</v>
      </c>
      <c r="I3042">
        <v>719698.56373696798</v>
      </c>
      <c r="J3042">
        <v>1267686.48473703</v>
      </c>
      <c r="K3042">
        <v>2546409.7236667001</v>
      </c>
      <c r="L3042">
        <v>3583165.2909074798</v>
      </c>
      <c r="M3042">
        <v>4206144.3835553797</v>
      </c>
      <c r="N3042">
        <v>7030685.4548887797</v>
      </c>
      <c r="O3042">
        <v>9343484.1079022493</v>
      </c>
      <c r="Q3042" t="str">
        <f>VLOOKUP(A3042,Lookup_Tables!$D$2:$E$7,2,FALSE)</f>
        <v>HU</v>
      </c>
      <c r="R3042" t="str">
        <f>IFERROR(VLOOKUP(D3042,Lookup_Tables!$A$2:$B$21,2,FALSE),"All")</f>
        <v>Govt Hosp</v>
      </c>
    </row>
    <row r="3043" spans="1:18" hidden="1">
      <c r="A3043">
        <v>1</v>
      </c>
      <c r="B3043">
        <v>22</v>
      </c>
      <c r="C3043" t="s">
        <v>39</v>
      </c>
      <c r="D3043">
        <v>3</v>
      </c>
      <c r="E3043">
        <v>108295.432950499</v>
      </c>
      <c r="F3043">
        <v>34712.729970522749</v>
      </c>
      <c r="G3043">
        <v>123134.880129071</v>
      </c>
      <c r="H3043">
        <v>551490.70156520198</v>
      </c>
      <c r="I3043">
        <v>699838.885781941</v>
      </c>
      <c r="J3043">
        <v>1245535.5063562</v>
      </c>
      <c r="K3043">
        <v>2544135.74559522</v>
      </c>
      <c r="L3043">
        <v>3560125.70976518</v>
      </c>
      <c r="M3043">
        <v>4042256.1236091298</v>
      </c>
      <c r="N3043">
        <v>7022664.9894415997</v>
      </c>
      <c r="O3043">
        <v>9343484.1079022493</v>
      </c>
      <c r="Q3043" t="str">
        <f>VLOOKUP(A3043,Lookup_Tables!$D$2:$E$7,2,FALSE)</f>
        <v>HU</v>
      </c>
      <c r="R3043" t="str">
        <f>IFERROR(VLOOKUP(D3043,Lookup_Tables!$A$2:$B$21,2,FALSE),"All")</f>
        <v>Govt Hosp</v>
      </c>
    </row>
    <row r="3044" spans="1:18" hidden="1">
      <c r="A3044">
        <v>1</v>
      </c>
      <c r="B3044">
        <v>22</v>
      </c>
      <c r="C3044" t="s">
        <v>38</v>
      </c>
      <c r="D3044">
        <v>4</v>
      </c>
      <c r="E3044">
        <v>98183.913240096997</v>
      </c>
      <c r="F3044">
        <v>32504.30028945845</v>
      </c>
      <c r="G3044">
        <v>128673.169679393</v>
      </c>
      <c r="H3044">
        <v>523309.18418141198</v>
      </c>
      <c r="I3044">
        <v>677294.34910097905</v>
      </c>
      <c r="J3044">
        <v>1157006.5641864401</v>
      </c>
      <c r="K3044">
        <v>2060693.5492997901</v>
      </c>
      <c r="L3044">
        <v>3076582.7344947602</v>
      </c>
      <c r="M3044">
        <v>3493543.6747466801</v>
      </c>
      <c r="N3044">
        <v>5777709.84130779</v>
      </c>
      <c r="O3044">
        <v>7724990.7536104498</v>
      </c>
      <c r="Q3044" t="str">
        <f>VLOOKUP(A3044,Lookup_Tables!$D$2:$E$7,2,FALSE)</f>
        <v>HU</v>
      </c>
      <c r="R3044" t="str">
        <f>IFERROR(VLOOKUP(D3044,Lookup_Tables!$A$2:$B$21,2,FALSE),"All")</f>
        <v>Govt Med Fac</v>
      </c>
    </row>
    <row r="3045" spans="1:18" hidden="1">
      <c r="A3045">
        <v>1</v>
      </c>
      <c r="B3045">
        <v>22</v>
      </c>
      <c r="C3045" t="s">
        <v>39</v>
      </c>
      <c r="D3045">
        <v>4</v>
      </c>
      <c r="E3045">
        <v>95605.495696486498</v>
      </c>
      <c r="F3045">
        <v>31596.367836088095</v>
      </c>
      <c r="G3045">
        <v>122593.727861401</v>
      </c>
      <c r="H3045">
        <v>506554.76839901198</v>
      </c>
      <c r="I3045">
        <v>658338.6461592</v>
      </c>
      <c r="J3045">
        <v>1123421.3229602899</v>
      </c>
      <c r="K3045">
        <v>2040971.0978320199</v>
      </c>
      <c r="L3045">
        <v>2987862.4034825298</v>
      </c>
      <c r="M3045">
        <v>3284496.2863570401</v>
      </c>
      <c r="N3045">
        <v>5777709.84130779</v>
      </c>
      <c r="O3045">
        <v>7724990.7536104498</v>
      </c>
      <c r="Q3045" t="str">
        <f>VLOOKUP(A3045,Lookup_Tables!$D$2:$E$7,2,FALSE)</f>
        <v>HU</v>
      </c>
      <c r="R3045" t="str">
        <f>IFERROR(VLOOKUP(D3045,Lookup_Tables!$A$2:$B$21,2,FALSE),"All")</f>
        <v>Govt Med Fac</v>
      </c>
    </row>
    <row r="3046" spans="1:18" hidden="1">
      <c r="A3046">
        <v>1</v>
      </c>
      <c r="B3046">
        <v>22</v>
      </c>
      <c r="C3046" t="s">
        <v>38</v>
      </c>
      <c r="D3046">
        <v>6</v>
      </c>
      <c r="E3046">
        <v>771258.53367016197</v>
      </c>
      <c r="F3046">
        <v>257553.34879014932</v>
      </c>
      <c r="G3046">
        <v>792483.63735484995</v>
      </c>
      <c r="H3046">
        <v>3486533.2769945702</v>
      </c>
      <c r="I3046">
        <v>4589064.4988936102</v>
      </c>
      <c r="J3046">
        <v>8850964.0833342504</v>
      </c>
      <c r="K3046">
        <v>18079060.396829601</v>
      </c>
      <c r="L3046">
        <v>28398893.533878401</v>
      </c>
      <c r="M3046">
        <v>30794333.273038801</v>
      </c>
      <c r="N3046">
        <v>44879642.541338101</v>
      </c>
      <c r="O3046">
        <v>67952943.043162495</v>
      </c>
      <c r="Q3046" t="str">
        <f>VLOOKUP(A3046,Lookup_Tables!$D$2:$E$7,2,FALSE)</f>
        <v>HU</v>
      </c>
      <c r="R3046" t="str">
        <f>IFERROR(VLOOKUP(D3046,Lookup_Tables!$A$2:$B$21,2,FALSE),"All")</f>
        <v>Port</v>
      </c>
    </row>
    <row r="3047" spans="1:18" hidden="1">
      <c r="A3047">
        <v>1</v>
      </c>
      <c r="B3047">
        <v>22</v>
      </c>
      <c r="C3047" t="s">
        <v>39</v>
      </c>
      <c r="D3047">
        <v>6</v>
      </c>
      <c r="E3047">
        <v>753884.559235277</v>
      </c>
      <c r="F3047">
        <v>251365.88449943962</v>
      </c>
      <c r="G3047">
        <v>745728.72190826398</v>
      </c>
      <c r="H3047">
        <v>3361443.5275525898</v>
      </c>
      <c r="I3047">
        <v>4363891.7310951203</v>
      </c>
      <c r="J3047">
        <v>8741732.8181685209</v>
      </c>
      <c r="K3047">
        <v>17653031.001862802</v>
      </c>
      <c r="L3047">
        <v>27915041.647348899</v>
      </c>
      <c r="M3047">
        <v>30516619.503570799</v>
      </c>
      <c r="N3047">
        <v>44596401.275897801</v>
      </c>
      <c r="O3047">
        <v>67952943.043162495</v>
      </c>
      <c r="Q3047" t="str">
        <f>VLOOKUP(A3047,Lookup_Tables!$D$2:$E$7,2,FALSE)</f>
        <v>HU</v>
      </c>
      <c r="R3047" t="str">
        <f>IFERROR(VLOOKUP(D3047,Lookup_Tables!$A$2:$B$21,2,FALSE),"All")</f>
        <v>Port</v>
      </c>
    </row>
    <row r="3048" spans="1:18" hidden="1">
      <c r="A3048">
        <v>1</v>
      </c>
      <c r="B3048">
        <v>22</v>
      </c>
      <c r="C3048" t="s">
        <v>38</v>
      </c>
      <c r="D3048">
        <v>9</v>
      </c>
      <c r="E3048">
        <v>118826.271838799</v>
      </c>
      <c r="F3048">
        <v>39110.110042466928</v>
      </c>
      <c r="G3048">
        <v>106366.703887093</v>
      </c>
      <c r="H3048">
        <v>508253.93176470901</v>
      </c>
      <c r="I3048">
        <v>671137.85098826594</v>
      </c>
      <c r="J3048">
        <v>1422058.9889241499</v>
      </c>
      <c r="K3048">
        <v>2752044.85077779</v>
      </c>
      <c r="L3048">
        <v>4683990.4388621198</v>
      </c>
      <c r="M3048">
        <v>5088094.5709548797</v>
      </c>
      <c r="N3048">
        <v>7126182.8714769604</v>
      </c>
      <c r="O3048">
        <v>11030119.285731999</v>
      </c>
      <c r="Q3048" t="str">
        <f>VLOOKUP(A3048,Lookup_Tables!$D$2:$E$7,2,FALSE)</f>
        <v>HU</v>
      </c>
      <c r="R3048" t="str">
        <f>IFERROR(VLOOKUP(D3048,Lookup_Tables!$A$2:$B$21,2,FALSE),"All")</f>
        <v>Pub Admin Bldg</v>
      </c>
    </row>
    <row r="3049" spans="1:18" hidden="1">
      <c r="A3049">
        <v>1</v>
      </c>
      <c r="B3049">
        <v>22</v>
      </c>
      <c r="C3049" t="s">
        <v>39</v>
      </c>
      <c r="D3049">
        <v>9</v>
      </c>
      <c r="E3049">
        <v>116571.228648572</v>
      </c>
      <c r="F3049">
        <v>38733.506180871496</v>
      </c>
      <c r="G3049">
        <v>100889.06210166799</v>
      </c>
      <c r="H3049">
        <v>492878.63297085703</v>
      </c>
      <c r="I3049">
        <v>647858.64423574298</v>
      </c>
      <c r="J3049">
        <v>1352677.4586720499</v>
      </c>
      <c r="K3049">
        <v>2738670.0684715202</v>
      </c>
      <c r="L3049">
        <v>4493785.4514686</v>
      </c>
      <c r="M3049">
        <v>5032424.68773406</v>
      </c>
      <c r="N3049">
        <v>7051527.4068380203</v>
      </c>
      <c r="O3049">
        <v>11030119.285731999</v>
      </c>
      <c r="Q3049" t="str">
        <f>VLOOKUP(A3049,Lookup_Tables!$D$2:$E$7,2,FALSE)</f>
        <v>HU</v>
      </c>
      <c r="R3049" t="str">
        <f>IFERROR(VLOOKUP(D3049,Lookup_Tables!$A$2:$B$21,2,FALSE),"All")</f>
        <v>Pub Admin Bldg</v>
      </c>
    </row>
    <row r="3050" spans="1:18" hidden="1">
      <c r="A3050">
        <v>1</v>
      </c>
      <c r="B3050">
        <v>22</v>
      </c>
      <c r="C3050" t="s">
        <v>38</v>
      </c>
      <c r="D3050">
        <v>10</v>
      </c>
      <c r="E3050">
        <v>1220569.55462394</v>
      </c>
      <c r="F3050">
        <v>383277.55930041533</v>
      </c>
      <c r="G3050">
        <v>1169534.8167345501</v>
      </c>
      <c r="H3050">
        <v>5835254.7834109599</v>
      </c>
      <c r="I3050">
        <v>7652782.4137232704</v>
      </c>
      <c r="J3050">
        <v>14139007.365212699</v>
      </c>
      <c r="K3050">
        <v>27284819.3082694</v>
      </c>
      <c r="L3050">
        <v>44002926.705633298</v>
      </c>
      <c r="M3050">
        <v>48714038.694857702</v>
      </c>
      <c r="N3050">
        <v>84245540.744437799</v>
      </c>
      <c r="O3050">
        <v>122690399.93889999</v>
      </c>
      <c r="Q3050" t="str">
        <f>VLOOKUP(A3050,Lookup_Tables!$D$2:$E$7,2,FALSE)</f>
        <v>HU</v>
      </c>
      <c r="R3050" t="str">
        <f>IFERROR(VLOOKUP(D3050,Lookup_Tables!$A$2:$B$21,2,FALSE),"All")</f>
        <v>Pub School</v>
      </c>
    </row>
    <row r="3051" spans="1:18" hidden="1">
      <c r="A3051">
        <v>1</v>
      </c>
      <c r="B3051">
        <v>22</v>
      </c>
      <c r="C3051" t="s">
        <v>39</v>
      </c>
      <c r="D3051">
        <v>10</v>
      </c>
      <c r="E3051">
        <v>1193832.7738415899</v>
      </c>
      <c r="F3051">
        <v>375549.4095218851</v>
      </c>
      <c r="G3051">
        <v>1106615.1956820299</v>
      </c>
      <c r="H3051">
        <v>5704156.6119290404</v>
      </c>
      <c r="I3051">
        <v>7501692.2203201</v>
      </c>
      <c r="J3051">
        <v>13738859.2911765</v>
      </c>
      <c r="K3051">
        <v>26432406.917615399</v>
      </c>
      <c r="L3051">
        <v>41123010.373897597</v>
      </c>
      <c r="M3051">
        <v>48113303.164848</v>
      </c>
      <c r="N3051">
        <v>84245540.744437799</v>
      </c>
      <c r="O3051">
        <v>122690399.93889999</v>
      </c>
      <c r="Q3051" t="str">
        <f>VLOOKUP(A3051,Lookup_Tables!$D$2:$E$7,2,FALSE)</f>
        <v>HU</v>
      </c>
      <c r="R3051" t="str">
        <f>IFERROR(VLOOKUP(D3051,Lookup_Tables!$A$2:$B$21,2,FALSE),"All")</f>
        <v>Pub School</v>
      </c>
    </row>
    <row r="3052" spans="1:18" hidden="1">
      <c r="A3052">
        <v>1</v>
      </c>
      <c r="B3052">
        <v>22</v>
      </c>
      <c r="C3052" t="s">
        <v>38</v>
      </c>
      <c r="D3052">
        <v>11</v>
      </c>
      <c r="E3052">
        <v>41783.702728540498</v>
      </c>
      <c r="F3052">
        <v>14163.260407543261</v>
      </c>
      <c r="G3052">
        <v>34300.234072608699</v>
      </c>
      <c r="H3052">
        <v>176800.02171277901</v>
      </c>
      <c r="I3052">
        <v>226935.38119724399</v>
      </c>
      <c r="J3052">
        <v>430111.61123221897</v>
      </c>
      <c r="K3052">
        <v>876078.74551580905</v>
      </c>
      <c r="L3052">
        <v>1588486.75120389</v>
      </c>
      <c r="M3052">
        <v>1855046.08908789</v>
      </c>
      <c r="N3052">
        <v>3129521.8827402201</v>
      </c>
      <c r="O3052">
        <v>4248345.89768901</v>
      </c>
      <c r="Q3052" t="str">
        <f>VLOOKUP(A3052,Lookup_Tables!$D$2:$E$7,2,FALSE)</f>
        <v>HU</v>
      </c>
      <c r="R3052" t="str">
        <f>IFERROR(VLOOKUP(D3052,Lookup_Tables!$A$2:$B$21,2,FALSE),"All")</f>
        <v>Pub Univ</v>
      </c>
    </row>
    <row r="3053" spans="1:18" hidden="1">
      <c r="A3053">
        <v>1</v>
      </c>
      <c r="B3053">
        <v>22</v>
      </c>
      <c r="C3053" t="s">
        <v>39</v>
      </c>
      <c r="D3053">
        <v>11</v>
      </c>
      <c r="E3053">
        <v>41081.806652443498</v>
      </c>
      <c r="F3053">
        <v>13983.007215248537</v>
      </c>
      <c r="G3053">
        <v>31660.539866489798</v>
      </c>
      <c r="H3053">
        <v>168884.75216774599</v>
      </c>
      <c r="I3053">
        <v>221643.91575813899</v>
      </c>
      <c r="J3053">
        <v>416936.55022448697</v>
      </c>
      <c r="K3053">
        <v>857607.51972467697</v>
      </c>
      <c r="L3053">
        <v>1588486.75120389</v>
      </c>
      <c r="M3053">
        <v>1847129.51533729</v>
      </c>
      <c r="N3053">
        <v>3129521.8827402201</v>
      </c>
      <c r="O3053">
        <v>4248345.89768901</v>
      </c>
      <c r="Q3053" t="str">
        <f>VLOOKUP(A3053,Lookup_Tables!$D$2:$E$7,2,FALSE)</f>
        <v>HU</v>
      </c>
      <c r="R3053" t="str">
        <f>IFERROR(VLOOKUP(D3053,Lookup_Tables!$A$2:$B$21,2,FALSE),"All")</f>
        <v>Pub Univ</v>
      </c>
    </row>
    <row r="3054" spans="1:18" hidden="1">
      <c r="A3054">
        <v>1</v>
      </c>
      <c r="B3054">
        <v>22</v>
      </c>
      <c r="C3054" t="s">
        <v>38</v>
      </c>
      <c r="D3054">
        <v>13</v>
      </c>
      <c r="E3054">
        <v>1280651.1833667799</v>
      </c>
      <c r="F3054">
        <v>417194.02874200349</v>
      </c>
      <c r="G3054">
        <v>1196476.78422417</v>
      </c>
      <c r="H3054">
        <v>6059027.2983942796</v>
      </c>
      <c r="I3054">
        <v>7793568.0596291004</v>
      </c>
      <c r="J3054">
        <v>15114748.037810501</v>
      </c>
      <c r="K3054">
        <v>29857754.934639499</v>
      </c>
      <c r="L3054">
        <v>45330152.120649099</v>
      </c>
      <c r="M3054">
        <v>52049432.531833097</v>
      </c>
      <c r="N3054">
        <v>89824519.7465709</v>
      </c>
      <c r="O3054">
        <v>107671005.25325701</v>
      </c>
      <c r="Q3054" t="str">
        <f>VLOOKUP(A3054,Lookup_Tables!$D$2:$E$7,2,FALSE)</f>
        <v>HU</v>
      </c>
      <c r="R3054" t="str">
        <f>IFERROR(VLOOKUP(D3054,Lookup_Tables!$A$2:$B$21,2,FALSE),"All")</f>
        <v>Residual Inst</v>
      </c>
    </row>
    <row r="3055" spans="1:18" hidden="1">
      <c r="A3055">
        <v>1</v>
      </c>
      <c r="B3055">
        <v>22</v>
      </c>
      <c r="C3055" t="s">
        <v>39</v>
      </c>
      <c r="D3055">
        <v>13</v>
      </c>
      <c r="E3055">
        <v>1254681.4332314699</v>
      </c>
      <c r="F3055">
        <v>411515.41876104195</v>
      </c>
      <c r="G3055">
        <v>1133029.95684152</v>
      </c>
      <c r="H3055">
        <v>5860954.2606044598</v>
      </c>
      <c r="I3055">
        <v>7590150.1138115702</v>
      </c>
      <c r="J3055">
        <v>14025571.2882568</v>
      </c>
      <c r="K3055">
        <v>29857754.934639499</v>
      </c>
      <c r="L3055">
        <v>45330152.120649099</v>
      </c>
      <c r="M3055">
        <v>51412997.426363699</v>
      </c>
      <c r="N3055">
        <v>89823332.131165594</v>
      </c>
      <c r="O3055">
        <v>107385226.242098</v>
      </c>
      <c r="Q3055" t="str">
        <f>VLOOKUP(A3055,Lookup_Tables!$D$2:$E$7,2,FALSE)</f>
        <v>HU</v>
      </c>
      <c r="R3055" t="str">
        <f>IFERROR(VLOOKUP(D3055,Lookup_Tables!$A$2:$B$21,2,FALSE),"All")</f>
        <v>Residual Inst</v>
      </c>
    </row>
    <row r="3056" spans="1:18" hidden="1">
      <c r="A3056">
        <v>1</v>
      </c>
      <c r="B3056">
        <v>22</v>
      </c>
      <c r="C3056" t="s">
        <v>38</v>
      </c>
      <c r="D3056">
        <v>14</v>
      </c>
      <c r="E3056">
        <v>1473177.4357597299</v>
      </c>
      <c r="F3056">
        <v>527738.26875828346</v>
      </c>
      <c r="G3056">
        <v>1094457.92886431</v>
      </c>
      <c r="H3056">
        <v>5756579.0700264703</v>
      </c>
      <c r="I3056">
        <v>7643248.0364053398</v>
      </c>
      <c r="J3056">
        <v>14324463.701667899</v>
      </c>
      <c r="K3056">
        <v>29686462.047263399</v>
      </c>
      <c r="L3056">
        <v>49213236.4928587</v>
      </c>
      <c r="M3056">
        <v>56236926.170239203</v>
      </c>
      <c r="N3056">
        <v>106823104.60102899</v>
      </c>
      <c r="O3056">
        <v>179297389.25220799</v>
      </c>
      <c r="Q3056" t="str">
        <f>VLOOKUP(A3056,Lookup_Tables!$D$2:$E$7,2,FALSE)</f>
        <v>HU</v>
      </c>
      <c r="R3056" t="str">
        <f>IFERROR(VLOOKUP(D3056,Lookup_Tables!$A$2:$B$21,2,FALSE),"All")</f>
        <v>Road</v>
      </c>
    </row>
    <row r="3057" spans="1:18" hidden="1">
      <c r="A3057">
        <v>1</v>
      </c>
      <c r="B3057">
        <v>22</v>
      </c>
      <c r="C3057" t="s">
        <v>39</v>
      </c>
      <c r="D3057">
        <v>14</v>
      </c>
      <c r="E3057">
        <v>1449739.5007688899</v>
      </c>
      <c r="F3057">
        <v>517643.03604624118</v>
      </c>
      <c r="G3057">
        <v>1054587.9980701299</v>
      </c>
      <c r="H3057">
        <v>5647680.14647373</v>
      </c>
      <c r="I3057">
        <v>7433209.1786403302</v>
      </c>
      <c r="J3057">
        <v>14007082.4799594</v>
      </c>
      <c r="K3057">
        <v>29252264.689391401</v>
      </c>
      <c r="L3057">
        <v>47150100.771816</v>
      </c>
      <c r="M3057">
        <v>56228895.613452204</v>
      </c>
      <c r="N3057">
        <v>106823104.60102899</v>
      </c>
      <c r="O3057">
        <v>179297389.25220799</v>
      </c>
      <c r="Q3057" t="str">
        <f>VLOOKUP(A3057,Lookup_Tables!$D$2:$E$7,2,FALSE)</f>
        <v>HU</v>
      </c>
      <c r="R3057" t="str">
        <f>IFERROR(VLOOKUP(D3057,Lookup_Tables!$A$2:$B$21,2,FALSE),"All")</f>
        <v>Road</v>
      </c>
    </row>
    <row r="3058" spans="1:18" hidden="1">
      <c r="A3058">
        <v>1</v>
      </c>
      <c r="B3058">
        <v>22</v>
      </c>
      <c r="C3058" t="s">
        <v>38</v>
      </c>
      <c r="D3058">
        <v>15</v>
      </c>
      <c r="E3058">
        <v>73489984.108876899</v>
      </c>
      <c r="F3058">
        <v>25121144.155426852</v>
      </c>
      <c r="G3058">
        <v>90548997.812724099</v>
      </c>
      <c r="H3058">
        <v>388857017.15964299</v>
      </c>
      <c r="I3058">
        <v>485271449.36157101</v>
      </c>
      <c r="J3058">
        <v>868523343.05364799</v>
      </c>
      <c r="K3058">
        <v>1636100413.3909299</v>
      </c>
      <c r="L3058">
        <v>2231920469.2000299</v>
      </c>
      <c r="M3058">
        <v>2593343966.6241598</v>
      </c>
      <c r="N3058">
        <v>4325564657.73491</v>
      </c>
      <c r="O3058">
        <v>5263325742.50842</v>
      </c>
      <c r="Q3058" t="str">
        <f>VLOOKUP(A3058,Lookup_Tables!$D$2:$E$7,2,FALSE)</f>
        <v>HU</v>
      </c>
      <c r="R3058" t="str">
        <f>IFERROR(VLOOKUP(D3058,Lookup_Tables!$A$2:$B$21,2,FALSE),"All")</f>
        <v>All</v>
      </c>
    </row>
    <row r="3059" spans="1:18" hidden="1">
      <c r="A3059">
        <v>1</v>
      </c>
      <c r="B3059">
        <v>22</v>
      </c>
      <c r="C3059" t="s">
        <v>39</v>
      </c>
      <c r="D3059">
        <v>15</v>
      </c>
      <c r="E3059">
        <v>71606649.824572995</v>
      </c>
      <c r="F3059">
        <v>24258748.890072867</v>
      </c>
      <c r="G3059">
        <v>87175872.557841405</v>
      </c>
      <c r="H3059">
        <v>374419483.38927698</v>
      </c>
      <c r="I3059">
        <v>471833103.95676202</v>
      </c>
      <c r="J3059">
        <v>834371239.51929998</v>
      </c>
      <c r="K3059">
        <v>1634132137.56743</v>
      </c>
      <c r="L3059">
        <v>2174006176.1013799</v>
      </c>
      <c r="M3059">
        <v>2528939038.3338199</v>
      </c>
      <c r="N3059">
        <v>4325564657.73491</v>
      </c>
      <c r="O3059">
        <v>5258288970.1889601</v>
      </c>
      <c r="Q3059" t="str">
        <f>VLOOKUP(A3059,Lookup_Tables!$D$2:$E$7,2,FALSE)</f>
        <v>HU</v>
      </c>
      <c r="R3059" t="str">
        <f>IFERROR(VLOOKUP(D3059,Lookup_Tables!$A$2:$B$21,2,FALSE),"All")</f>
        <v>All</v>
      </c>
    </row>
    <row r="3060" spans="1:18" hidden="1">
      <c r="A3060">
        <v>1</v>
      </c>
      <c r="B3060">
        <v>22</v>
      </c>
      <c r="C3060" t="s">
        <v>38</v>
      </c>
      <c r="D3060">
        <v>16</v>
      </c>
      <c r="E3060">
        <v>6621168.8492252901</v>
      </c>
      <c r="F3060">
        <v>2182934.9557950515</v>
      </c>
      <c r="G3060">
        <v>6426340.3245248096</v>
      </c>
      <c r="H3060">
        <v>31611359.828210302</v>
      </c>
      <c r="I3060">
        <v>39388340.1457984</v>
      </c>
      <c r="J3060">
        <v>74082225.876780003</v>
      </c>
      <c r="K3060">
        <v>150275245.50791499</v>
      </c>
      <c r="L3060">
        <v>223905231.93007299</v>
      </c>
      <c r="M3060">
        <v>260324616.09028599</v>
      </c>
      <c r="N3060">
        <v>458753552.71000803</v>
      </c>
      <c r="O3060">
        <v>621226729.28860903</v>
      </c>
      <c r="Q3060" t="str">
        <f>VLOOKUP(A3060,Lookup_Tables!$D$2:$E$7,2,FALSE)</f>
        <v>HU</v>
      </c>
      <c r="R3060" t="str">
        <f>IFERROR(VLOOKUP(D3060,Lookup_Tables!$A$2:$B$21,2,FALSE),"All")</f>
        <v>Government_Loss</v>
      </c>
    </row>
    <row r="3061" spans="1:18" hidden="1">
      <c r="A3061">
        <v>1</v>
      </c>
      <c r="B3061">
        <v>22</v>
      </c>
      <c r="C3061" t="s">
        <v>39</v>
      </c>
      <c r="D3061">
        <v>16</v>
      </c>
      <c r="E3061">
        <v>6480926.2440726198</v>
      </c>
      <c r="F3061">
        <v>2159005.2475736914</v>
      </c>
      <c r="G3061">
        <v>6176774.7715389002</v>
      </c>
      <c r="H3061">
        <v>30178794.2003421</v>
      </c>
      <c r="I3061">
        <v>38529512.1950626</v>
      </c>
      <c r="J3061">
        <v>71393468.156825796</v>
      </c>
      <c r="K3061">
        <v>148802739.60147399</v>
      </c>
      <c r="L3061">
        <v>214394790.846421</v>
      </c>
      <c r="M3061">
        <v>244906656.50032201</v>
      </c>
      <c r="N3061">
        <v>453012534.72790402</v>
      </c>
      <c r="O3061">
        <v>621226729.28860903</v>
      </c>
      <c r="Q3061" t="str">
        <f>VLOOKUP(A3061,Lookup_Tables!$D$2:$E$7,2,FALSE)</f>
        <v>HU</v>
      </c>
      <c r="R3061" t="str">
        <f>IFERROR(VLOOKUP(D3061,Lookup_Tables!$A$2:$B$21,2,FALSE),"All")</f>
        <v>Government_Loss</v>
      </c>
    </row>
    <row r="3062" spans="1:18" hidden="1">
      <c r="A3062">
        <v>1</v>
      </c>
      <c r="B3062">
        <v>22</v>
      </c>
      <c r="C3062" t="s">
        <v>38</v>
      </c>
      <c r="D3062">
        <v>17</v>
      </c>
      <c r="E3062">
        <v>13788412.275082801</v>
      </c>
      <c r="F3062">
        <v>4679667.1430398766</v>
      </c>
      <c r="G3062">
        <v>17217284.4228076</v>
      </c>
      <c r="H3062">
        <v>73339115.019360006</v>
      </c>
      <c r="I3062">
        <v>91190448.287110403</v>
      </c>
      <c r="J3062">
        <v>162370897.62504801</v>
      </c>
      <c r="K3062">
        <v>302659211.06895697</v>
      </c>
      <c r="L3062">
        <v>427003921.23498499</v>
      </c>
      <c r="M3062">
        <v>488408347.378905</v>
      </c>
      <c r="N3062">
        <v>820386341.21115398</v>
      </c>
      <c r="O3062">
        <v>1009696060.08916</v>
      </c>
      <c r="Q3062" t="str">
        <f>VLOOKUP(A3062,Lookup_Tables!$D$2:$E$7,2,FALSE)</f>
        <v>HU</v>
      </c>
      <c r="R3062" t="str">
        <f>IFERROR(VLOOKUP(D3062,Lookup_Tables!$A$2:$B$21,2,FALSE),"All")</f>
        <v>Emergency_Loss</v>
      </c>
    </row>
    <row r="3063" spans="1:18" hidden="1">
      <c r="A3063">
        <v>1</v>
      </c>
      <c r="B3063">
        <v>22</v>
      </c>
      <c r="C3063" t="s">
        <v>39</v>
      </c>
      <c r="D3063">
        <v>17</v>
      </c>
      <c r="E3063">
        <v>13428186.1011257</v>
      </c>
      <c r="F3063">
        <v>4508592.2410781048</v>
      </c>
      <c r="G3063">
        <v>16691915.3299638</v>
      </c>
      <c r="H3063">
        <v>70223369.282082304</v>
      </c>
      <c r="I3063">
        <v>88395950.808627903</v>
      </c>
      <c r="J3063">
        <v>157006138.05085099</v>
      </c>
      <c r="K3063">
        <v>302659211.06895697</v>
      </c>
      <c r="L3063">
        <v>413155845.27257103</v>
      </c>
      <c r="M3063">
        <v>472853327.76268297</v>
      </c>
      <c r="N3063">
        <v>820386341.21115398</v>
      </c>
      <c r="O3063">
        <v>1008704250.3004</v>
      </c>
      <c r="Q3063" t="str">
        <f>VLOOKUP(A3063,Lookup_Tables!$D$2:$E$7,2,FALSE)</f>
        <v>HU</v>
      </c>
      <c r="R3063" t="str">
        <f>IFERROR(VLOOKUP(D3063,Lookup_Tables!$A$2:$B$21,2,FALSE),"All")</f>
        <v>Emergency_Loss</v>
      </c>
    </row>
    <row r="3064" spans="1:18" hidden="1">
      <c r="A3064">
        <v>1</v>
      </c>
      <c r="B3064">
        <v>22</v>
      </c>
      <c r="C3064" t="s">
        <v>38</v>
      </c>
      <c r="D3064">
        <v>18</v>
      </c>
      <c r="E3064">
        <v>20409581.124308199</v>
      </c>
      <c r="F3064">
        <v>6795081.1696551628</v>
      </c>
      <c r="G3064">
        <v>23801866.901406199</v>
      </c>
      <c r="H3064">
        <v>106899100.00673001</v>
      </c>
      <c r="I3064">
        <v>132478250.38230801</v>
      </c>
      <c r="J3064">
        <v>238049261.28098801</v>
      </c>
      <c r="K3064">
        <v>457620199.64612299</v>
      </c>
      <c r="L3064">
        <v>662026016.77541602</v>
      </c>
      <c r="M3064">
        <v>728082743.54094803</v>
      </c>
      <c r="N3064">
        <v>1259467936.28584</v>
      </c>
      <c r="O3064">
        <v>1661097636.1732099</v>
      </c>
      <c r="Q3064" t="str">
        <f>VLOOKUP(A3064,Lookup_Tables!$D$2:$E$7,2,FALSE)</f>
        <v>HU</v>
      </c>
      <c r="R3064" t="str">
        <f>IFERROR(VLOOKUP(D3064,Lookup_Tables!$A$2:$B$21,2,FALSE),"All")</f>
        <v>Govt_Plus_Emergency</v>
      </c>
    </row>
    <row r="3065" spans="1:18" hidden="1">
      <c r="A3065">
        <v>1</v>
      </c>
      <c r="B3065">
        <v>22</v>
      </c>
      <c r="C3065" t="s">
        <v>39</v>
      </c>
      <c r="D3065">
        <v>18</v>
      </c>
      <c r="E3065">
        <v>19909041.5692591</v>
      </c>
      <c r="F3065">
        <v>6584093.3604486678</v>
      </c>
      <c r="G3065">
        <v>22849747.4026917</v>
      </c>
      <c r="H3065">
        <v>101086578.02823</v>
      </c>
      <c r="I3065">
        <v>127768269.65980101</v>
      </c>
      <c r="J3065">
        <v>231132995.97056001</v>
      </c>
      <c r="K3065">
        <v>457620199.64612299</v>
      </c>
      <c r="L3065">
        <v>620959505.68108106</v>
      </c>
      <c r="M3065">
        <v>717759984.26300502</v>
      </c>
      <c r="N3065">
        <v>1259467936.28584</v>
      </c>
      <c r="O3065">
        <v>1661097636.1732099</v>
      </c>
      <c r="Q3065" t="str">
        <f>VLOOKUP(A3065,Lookup_Tables!$D$2:$E$7,2,FALSE)</f>
        <v>HU</v>
      </c>
      <c r="R3065" t="str">
        <f>IFERROR(VLOOKUP(D3065,Lookup_Tables!$A$2:$B$21,2,FALSE),"All")</f>
        <v>Govt_Plus_Emergency</v>
      </c>
    </row>
    <row r="3066" spans="1:18" hidden="1">
      <c r="A3066">
        <v>1</v>
      </c>
      <c r="B3066">
        <v>23</v>
      </c>
      <c r="C3066" t="s">
        <v>38</v>
      </c>
      <c r="D3066">
        <v>0</v>
      </c>
      <c r="E3066">
        <v>313793881.17252499</v>
      </c>
      <c r="F3066">
        <v>104069940.49039441</v>
      </c>
      <c r="G3066">
        <v>500473002.47649598</v>
      </c>
      <c r="H3066">
        <v>1772007681.75036</v>
      </c>
      <c r="I3066">
        <v>2105632226.16836</v>
      </c>
      <c r="J3066">
        <v>3323508117.3871899</v>
      </c>
      <c r="K3066">
        <v>6541822074.2172699</v>
      </c>
      <c r="L3066">
        <v>10968474041.2211</v>
      </c>
      <c r="M3066">
        <v>12117817015.573099</v>
      </c>
      <c r="N3066">
        <v>17222091944.048302</v>
      </c>
      <c r="O3066">
        <v>21436689190.3349</v>
      </c>
      <c r="Q3066" t="str">
        <f>VLOOKUP(A3066,Lookup_Tables!$D$2:$E$7,2,FALSE)</f>
        <v>HU</v>
      </c>
      <c r="R3066" t="str">
        <f>IFERROR(VLOOKUP(D3066,Lookup_Tables!$A$2:$B$21,2,FALSE),"All")</f>
        <v>Private Assets</v>
      </c>
    </row>
    <row r="3067" spans="1:18" hidden="1">
      <c r="A3067">
        <v>1</v>
      </c>
      <c r="B3067">
        <v>23</v>
      </c>
      <c r="C3067" t="s">
        <v>39</v>
      </c>
      <c r="D3067">
        <v>0</v>
      </c>
      <c r="E3067">
        <v>301146970.115345</v>
      </c>
      <c r="F3067">
        <v>99121692.15955162</v>
      </c>
      <c r="G3067">
        <v>471612102.70942199</v>
      </c>
      <c r="H3067">
        <v>1640058071.12799</v>
      </c>
      <c r="I3067">
        <v>1973163362.53774</v>
      </c>
      <c r="J3067">
        <v>3184657043.2010598</v>
      </c>
      <c r="K3067">
        <v>6214302435.2451401</v>
      </c>
      <c r="L3067">
        <v>10703558541.349199</v>
      </c>
      <c r="M3067">
        <v>12102782655.7936</v>
      </c>
      <c r="N3067">
        <v>17222091944.048302</v>
      </c>
      <c r="O3067">
        <v>21436689190.3349</v>
      </c>
      <c r="Q3067" t="str">
        <f>VLOOKUP(A3067,Lookup_Tables!$D$2:$E$7,2,FALSE)</f>
        <v>HU</v>
      </c>
      <c r="R3067" t="str">
        <f>IFERROR(VLOOKUP(D3067,Lookup_Tables!$A$2:$B$21,2,FALSE),"All")</f>
        <v>Private Assets</v>
      </c>
    </row>
    <row r="3068" spans="1:18" hidden="1">
      <c r="A3068">
        <v>1</v>
      </c>
      <c r="B3068">
        <v>23</v>
      </c>
      <c r="C3068" t="s">
        <v>38</v>
      </c>
      <c r="D3068">
        <v>1</v>
      </c>
      <c r="E3068">
        <v>1471958.58603306</v>
      </c>
      <c r="F3068">
        <v>447688.46981485374</v>
      </c>
      <c r="G3068">
        <v>1151555.3417443</v>
      </c>
      <c r="H3068">
        <v>5682019.7403800199</v>
      </c>
      <c r="I3068">
        <v>7774129.4532345897</v>
      </c>
      <c r="J3068">
        <v>14982999.7400434</v>
      </c>
      <c r="K3068">
        <v>34202762.397916697</v>
      </c>
      <c r="L3068">
        <v>62607224.189150304</v>
      </c>
      <c r="M3068">
        <v>79766232.659453899</v>
      </c>
      <c r="N3068">
        <v>119051069.185884</v>
      </c>
      <c r="O3068">
        <v>151607043.624293</v>
      </c>
      <c r="Q3068" t="str">
        <f>VLOOKUP(A3068,Lookup_Tables!$D$2:$E$7,2,FALSE)</f>
        <v>HU</v>
      </c>
      <c r="R3068" t="str">
        <f>IFERROR(VLOOKUP(D3068,Lookup_Tables!$A$2:$B$21,2,FALSE),"All")</f>
        <v>Airport</v>
      </c>
    </row>
    <row r="3069" spans="1:18" hidden="1">
      <c r="A3069">
        <v>1</v>
      </c>
      <c r="B3069">
        <v>23</v>
      </c>
      <c r="C3069" t="s">
        <v>39</v>
      </c>
      <c r="D3069">
        <v>1</v>
      </c>
      <c r="E3069">
        <v>1438624.40624502</v>
      </c>
      <c r="F3069">
        <v>442159.30882997508</v>
      </c>
      <c r="G3069">
        <v>1073277.5153713301</v>
      </c>
      <c r="H3069">
        <v>5595845.1467631804</v>
      </c>
      <c r="I3069">
        <v>7301472.2908498002</v>
      </c>
      <c r="J3069">
        <v>14686435.517186699</v>
      </c>
      <c r="K3069">
        <v>32323507.783603199</v>
      </c>
      <c r="L3069">
        <v>61749727.294792302</v>
      </c>
      <c r="M3069">
        <v>78260059.896792397</v>
      </c>
      <c r="N3069">
        <v>119051069.185884</v>
      </c>
      <c r="O3069">
        <v>151607043.624293</v>
      </c>
      <c r="Q3069" t="str">
        <f>VLOOKUP(A3069,Lookup_Tables!$D$2:$E$7,2,FALSE)</f>
        <v>HU</v>
      </c>
      <c r="R3069" t="str">
        <f>IFERROR(VLOOKUP(D3069,Lookup_Tables!$A$2:$B$21,2,FALSE),"All")</f>
        <v>Airport</v>
      </c>
    </row>
    <row r="3070" spans="1:18" hidden="1">
      <c r="A3070">
        <v>1</v>
      </c>
      <c r="B3070">
        <v>23</v>
      </c>
      <c r="C3070" t="s">
        <v>38</v>
      </c>
      <c r="D3070">
        <v>2</v>
      </c>
      <c r="E3070">
        <v>11020060.343844499</v>
      </c>
      <c r="F3070">
        <v>3653752.9470945718</v>
      </c>
      <c r="G3070">
        <v>18569627.384737</v>
      </c>
      <c r="H3070">
        <v>66857282.747332402</v>
      </c>
      <c r="I3070">
        <v>80258491.075173005</v>
      </c>
      <c r="J3070">
        <v>129173889.75836</v>
      </c>
      <c r="K3070">
        <v>218982989.322644</v>
      </c>
      <c r="L3070">
        <v>346816072.63470298</v>
      </c>
      <c r="M3070">
        <v>406730424.39360702</v>
      </c>
      <c r="N3070">
        <v>539731312.35174501</v>
      </c>
      <c r="O3070">
        <v>649639287.71473098</v>
      </c>
      <c r="Q3070" t="str">
        <f>VLOOKUP(A3070,Lookup_Tables!$D$2:$E$7,2,FALSE)</f>
        <v>HU</v>
      </c>
      <c r="R3070" t="str">
        <f>IFERROR(VLOOKUP(D3070,Lookup_Tables!$A$2:$B$21,2,FALSE),"All")</f>
        <v>Bridge</v>
      </c>
    </row>
    <row r="3071" spans="1:18" hidden="1">
      <c r="A3071">
        <v>1</v>
      </c>
      <c r="B3071">
        <v>23</v>
      </c>
      <c r="C3071" t="s">
        <v>39</v>
      </c>
      <c r="D3071">
        <v>2</v>
      </c>
      <c r="E3071">
        <v>10598647.1752536</v>
      </c>
      <c r="F3071">
        <v>3456433.8151750099</v>
      </c>
      <c r="G3071">
        <v>17692203.830978502</v>
      </c>
      <c r="H3071">
        <v>64586227.111514598</v>
      </c>
      <c r="I3071">
        <v>76434828.438948393</v>
      </c>
      <c r="J3071">
        <v>124427710.527262</v>
      </c>
      <c r="K3071">
        <v>208963615.44297501</v>
      </c>
      <c r="L3071">
        <v>344313761.17829698</v>
      </c>
      <c r="M3071">
        <v>404160199.97525501</v>
      </c>
      <c r="N3071">
        <v>539731312.35174501</v>
      </c>
      <c r="O3071">
        <v>649514620.48442805</v>
      </c>
      <c r="Q3071" t="str">
        <f>VLOOKUP(A3071,Lookup_Tables!$D$2:$E$7,2,FALSE)</f>
        <v>HU</v>
      </c>
      <c r="R3071" t="str">
        <f>IFERROR(VLOOKUP(D3071,Lookup_Tables!$A$2:$B$21,2,FALSE),"All")</f>
        <v>Bridge</v>
      </c>
    </row>
    <row r="3072" spans="1:18" hidden="1">
      <c r="A3072">
        <v>1</v>
      </c>
      <c r="B3072">
        <v>23</v>
      </c>
      <c r="C3072" t="s">
        <v>38</v>
      </c>
      <c r="D3072">
        <v>3</v>
      </c>
      <c r="E3072">
        <v>1231153.2307390501</v>
      </c>
      <c r="F3072">
        <v>408933.97503180802</v>
      </c>
      <c r="G3072">
        <v>1971088.7877531999</v>
      </c>
      <c r="H3072">
        <v>7131887.0242638504</v>
      </c>
      <c r="I3072">
        <v>8727781.8163316809</v>
      </c>
      <c r="J3072">
        <v>13756112.7201751</v>
      </c>
      <c r="K3072">
        <v>25038438.104466699</v>
      </c>
      <c r="L3072">
        <v>41658728.311030999</v>
      </c>
      <c r="M3072">
        <v>45938072.090601198</v>
      </c>
      <c r="N3072">
        <v>61522638.187609598</v>
      </c>
      <c r="O3072">
        <v>82226767.644923702</v>
      </c>
      <c r="Q3072" t="str">
        <f>VLOOKUP(A3072,Lookup_Tables!$D$2:$E$7,2,FALSE)</f>
        <v>HU</v>
      </c>
      <c r="R3072" t="str">
        <f>IFERROR(VLOOKUP(D3072,Lookup_Tables!$A$2:$B$21,2,FALSE),"All")</f>
        <v>Govt Hosp</v>
      </c>
    </row>
    <row r="3073" spans="1:18" hidden="1">
      <c r="A3073">
        <v>1</v>
      </c>
      <c r="B3073">
        <v>23</v>
      </c>
      <c r="C3073" t="s">
        <v>39</v>
      </c>
      <c r="D3073">
        <v>3</v>
      </c>
      <c r="E3073">
        <v>1180633.26788302</v>
      </c>
      <c r="F3073">
        <v>390650.73850702192</v>
      </c>
      <c r="G3073">
        <v>1826731.4326633499</v>
      </c>
      <c r="H3073">
        <v>6735522.9042470902</v>
      </c>
      <c r="I3073">
        <v>8097503.1414542003</v>
      </c>
      <c r="J3073">
        <v>13144411.840012901</v>
      </c>
      <c r="K3073">
        <v>24846575.0131285</v>
      </c>
      <c r="L3073">
        <v>40514347.7044724</v>
      </c>
      <c r="M3073">
        <v>43979697.695298597</v>
      </c>
      <c r="N3073">
        <v>61130949.169329703</v>
      </c>
      <c r="O3073">
        <v>82226767.644923702</v>
      </c>
      <c r="Q3073" t="str">
        <f>VLOOKUP(A3073,Lookup_Tables!$D$2:$E$7,2,FALSE)</f>
        <v>HU</v>
      </c>
      <c r="R3073" t="str">
        <f>IFERROR(VLOOKUP(D3073,Lookup_Tables!$A$2:$B$21,2,FALSE),"All")</f>
        <v>Govt Hosp</v>
      </c>
    </row>
    <row r="3074" spans="1:18" hidden="1">
      <c r="A3074">
        <v>1</v>
      </c>
      <c r="B3074">
        <v>23</v>
      </c>
      <c r="C3074" t="s">
        <v>38</v>
      </c>
      <c r="D3074">
        <v>4</v>
      </c>
      <c r="E3074">
        <v>475770.146501387</v>
      </c>
      <c r="F3074">
        <v>164027.91546261066</v>
      </c>
      <c r="G3074">
        <v>835040.20281424106</v>
      </c>
      <c r="H3074">
        <v>2921559.6029913202</v>
      </c>
      <c r="I3074">
        <v>3459582.5964599499</v>
      </c>
      <c r="J3074">
        <v>5489582.89891118</v>
      </c>
      <c r="K3074">
        <v>9081781.3598285001</v>
      </c>
      <c r="L3074">
        <v>13846239.4917218</v>
      </c>
      <c r="M3074">
        <v>16200897.592538301</v>
      </c>
      <c r="N3074">
        <v>22177453.872580599</v>
      </c>
      <c r="O3074">
        <v>27304764.3529571</v>
      </c>
      <c r="Q3074" t="str">
        <f>VLOOKUP(A3074,Lookup_Tables!$D$2:$E$7,2,FALSE)</f>
        <v>HU</v>
      </c>
      <c r="R3074" t="str">
        <f>IFERROR(VLOOKUP(D3074,Lookup_Tables!$A$2:$B$21,2,FALSE),"All")</f>
        <v>Govt Med Fac</v>
      </c>
    </row>
    <row r="3075" spans="1:18" hidden="1">
      <c r="A3075">
        <v>1</v>
      </c>
      <c r="B3075">
        <v>23</v>
      </c>
      <c r="C3075" t="s">
        <v>39</v>
      </c>
      <c r="D3075">
        <v>4</v>
      </c>
      <c r="E3075">
        <v>455882.610836123</v>
      </c>
      <c r="F3075">
        <v>154777.32273772079</v>
      </c>
      <c r="G3075">
        <v>787171.08880623896</v>
      </c>
      <c r="H3075">
        <v>2813379.0670723901</v>
      </c>
      <c r="I3075">
        <v>3256441.8073765701</v>
      </c>
      <c r="J3075">
        <v>5398550.2951689996</v>
      </c>
      <c r="K3075">
        <v>8581187.1908518299</v>
      </c>
      <c r="L3075">
        <v>13601363.539808899</v>
      </c>
      <c r="M3075">
        <v>16200809.9909533</v>
      </c>
      <c r="N3075">
        <v>22142058.633371402</v>
      </c>
      <c r="O3075">
        <v>26663458.640364099</v>
      </c>
      <c r="Q3075" t="str">
        <f>VLOOKUP(A3075,Lookup_Tables!$D$2:$E$7,2,FALSE)</f>
        <v>HU</v>
      </c>
      <c r="R3075" t="str">
        <f>IFERROR(VLOOKUP(D3075,Lookup_Tables!$A$2:$B$21,2,FALSE),"All")</f>
        <v>Govt Med Fac</v>
      </c>
    </row>
    <row r="3076" spans="1:18" hidden="1">
      <c r="A3076">
        <v>1</v>
      </c>
      <c r="B3076">
        <v>23</v>
      </c>
      <c r="C3076" t="s">
        <v>38</v>
      </c>
      <c r="D3076">
        <v>6</v>
      </c>
      <c r="E3076">
        <v>751365.35724617995</v>
      </c>
      <c r="F3076">
        <v>242915.37767655775</v>
      </c>
      <c r="G3076">
        <v>1110876.5801314099</v>
      </c>
      <c r="H3076">
        <v>4550045.6821247404</v>
      </c>
      <c r="I3076">
        <v>5418558.3283444103</v>
      </c>
      <c r="J3076">
        <v>8823101.4709365405</v>
      </c>
      <c r="K3076">
        <v>16219015.6954585</v>
      </c>
      <c r="L3076">
        <v>24804239.415492602</v>
      </c>
      <c r="M3076">
        <v>28369005.269202799</v>
      </c>
      <c r="N3076">
        <v>37785696.444627598</v>
      </c>
      <c r="O3076">
        <v>50562265.812838897</v>
      </c>
      <c r="Q3076" t="str">
        <f>VLOOKUP(A3076,Lookup_Tables!$D$2:$E$7,2,FALSE)</f>
        <v>HU</v>
      </c>
      <c r="R3076" t="str">
        <f>IFERROR(VLOOKUP(D3076,Lookup_Tables!$A$2:$B$21,2,FALSE),"All")</f>
        <v>Port</v>
      </c>
    </row>
    <row r="3077" spans="1:18" hidden="1">
      <c r="A3077">
        <v>1</v>
      </c>
      <c r="B3077">
        <v>23</v>
      </c>
      <c r="C3077" t="s">
        <v>39</v>
      </c>
      <c r="D3077">
        <v>6</v>
      </c>
      <c r="E3077">
        <v>723937.36686432699</v>
      </c>
      <c r="F3077">
        <v>235605.42207755748</v>
      </c>
      <c r="G3077">
        <v>1050763.72435397</v>
      </c>
      <c r="H3077">
        <v>4242730.1385894604</v>
      </c>
      <c r="I3077">
        <v>5141522.4655090002</v>
      </c>
      <c r="J3077">
        <v>8415983.6946728304</v>
      </c>
      <c r="K3077">
        <v>15623002.621735301</v>
      </c>
      <c r="L3077">
        <v>24411989.948274199</v>
      </c>
      <c r="M3077">
        <v>26706410.7981552</v>
      </c>
      <c r="N3077">
        <v>37785696.444627598</v>
      </c>
      <c r="O3077">
        <v>50562265.812838897</v>
      </c>
      <c r="Q3077" t="str">
        <f>VLOOKUP(A3077,Lookup_Tables!$D$2:$E$7,2,FALSE)</f>
        <v>HU</v>
      </c>
      <c r="R3077" t="str">
        <f>IFERROR(VLOOKUP(D3077,Lookup_Tables!$A$2:$B$21,2,FALSE),"All")</f>
        <v>Port</v>
      </c>
    </row>
    <row r="3078" spans="1:18" hidden="1">
      <c r="A3078">
        <v>1</v>
      </c>
      <c r="B3078">
        <v>23</v>
      </c>
      <c r="C3078" t="s">
        <v>38</v>
      </c>
      <c r="D3078">
        <v>9</v>
      </c>
      <c r="E3078">
        <v>364514.09377652599</v>
      </c>
      <c r="F3078">
        <v>113887.63249881723</v>
      </c>
      <c r="G3078">
        <v>480667.558179499</v>
      </c>
      <c r="H3078">
        <v>2027465.0687812299</v>
      </c>
      <c r="I3078">
        <v>2637220.1457527601</v>
      </c>
      <c r="J3078">
        <v>4665497.59515021</v>
      </c>
      <c r="K3078">
        <v>8208251.8595938999</v>
      </c>
      <c r="L3078">
        <v>12484517.3448998</v>
      </c>
      <c r="M3078">
        <v>14194574.797761001</v>
      </c>
      <c r="N3078">
        <v>19395689.3854771</v>
      </c>
      <c r="O3078">
        <v>25141449.175506901</v>
      </c>
      <c r="Q3078" t="str">
        <f>VLOOKUP(A3078,Lookup_Tables!$D$2:$E$7,2,FALSE)</f>
        <v>HU</v>
      </c>
      <c r="R3078" t="str">
        <f>IFERROR(VLOOKUP(D3078,Lookup_Tables!$A$2:$B$21,2,FALSE),"All")</f>
        <v>Pub Admin Bldg</v>
      </c>
    </row>
    <row r="3079" spans="1:18" hidden="1">
      <c r="A3079">
        <v>1</v>
      </c>
      <c r="B3079">
        <v>23</v>
      </c>
      <c r="C3079" t="s">
        <v>39</v>
      </c>
      <c r="D3079">
        <v>9</v>
      </c>
      <c r="E3079">
        <v>351211.89058278699</v>
      </c>
      <c r="F3079">
        <v>111212.55812258174</v>
      </c>
      <c r="G3079">
        <v>452261.17162679101</v>
      </c>
      <c r="H3079">
        <v>1975290.2564018799</v>
      </c>
      <c r="I3079">
        <v>2512780.4158916101</v>
      </c>
      <c r="J3079">
        <v>4351477.3777462598</v>
      </c>
      <c r="K3079">
        <v>7892667.9260652997</v>
      </c>
      <c r="L3079">
        <v>12383290.147931799</v>
      </c>
      <c r="M3079">
        <v>13918399.490883</v>
      </c>
      <c r="N3079">
        <v>19150461.3744758</v>
      </c>
      <c r="O3079">
        <v>23842659.454368301</v>
      </c>
      <c r="Q3079" t="str">
        <f>VLOOKUP(A3079,Lookup_Tables!$D$2:$E$7,2,FALSE)</f>
        <v>HU</v>
      </c>
      <c r="R3079" t="str">
        <f>IFERROR(VLOOKUP(D3079,Lookup_Tables!$A$2:$B$21,2,FALSE),"All")</f>
        <v>Pub Admin Bldg</v>
      </c>
    </row>
    <row r="3080" spans="1:18" hidden="1">
      <c r="A3080">
        <v>1</v>
      </c>
      <c r="B3080">
        <v>23</v>
      </c>
      <c r="C3080" t="s">
        <v>38</v>
      </c>
      <c r="D3080">
        <v>10</v>
      </c>
      <c r="E3080">
        <v>10249839.828682199</v>
      </c>
      <c r="F3080">
        <v>3400635.8491943115</v>
      </c>
      <c r="G3080">
        <v>18756139.306038201</v>
      </c>
      <c r="H3080">
        <v>67949889.952233404</v>
      </c>
      <c r="I3080">
        <v>80672257.871811301</v>
      </c>
      <c r="J3080">
        <v>119495145.253399</v>
      </c>
      <c r="K3080">
        <v>206723499.35683</v>
      </c>
      <c r="L3080">
        <v>305061013.90318</v>
      </c>
      <c r="M3080">
        <v>332444972.567361</v>
      </c>
      <c r="N3080">
        <v>455817175.11987501</v>
      </c>
      <c r="O3080">
        <v>540869208.75186598</v>
      </c>
      <c r="Q3080" t="str">
        <f>VLOOKUP(A3080,Lookup_Tables!$D$2:$E$7,2,FALSE)</f>
        <v>HU</v>
      </c>
      <c r="R3080" t="str">
        <f>IFERROR(VLOOKUP(D3080,Lookup_Tables!$A$2:$B$21,2,FALSE),"All")</f>
        <v>Pub School</v>
      </c>
    </row>
    <row r="3081" spans="1:18" hidden="1">
      <c r="A3081">
        <v>1</v>
      </c>
      <c r="B3081">
        <v>23</v>
      </c>
      <c r="C3081" t="s">
        <v>39</v>
      </c>
      <c r="D3081">
        <v>10</v>
      </c>
      <c r="E3081">
        <v>9826647.9200941492</v>
      </c>
      <c r="F3081">
        <v>3248380.5415581148</v>
      </c>
      <c r="G3081">
        <v>17945802.825619299</v>
      </c>
      <c r="H3081">
        <v>64056250.219526902</v>
      </c>
      <c r="I3081">
        <v>75513927.349167198</v>
      </c>
      <c r="J3081">
        <v>115373155.33164801</v>
      </c>
      <c r="K3081">
        <v>194861199.00288999</v>
      </c>
      <c r="L3081">
        <v>289731887.82000703</v>
      </c>
      <c r="M3081">
        <v>332409735.71068603</v>
      </c>
      <c r="N3081">
        <v>449319510.96019298</v>
      </c>
      <c r="O3081">
        <v>535716795.87288898</v>
      </c>
      <c r="Q3081" t="str">
        <f>VLOOKUP(A3081,Lookup_Tables!$D$2:$E$7,2,FALSE)</f>
        <v>HU</v>
      </c>
      <c r="R3081" t="str">
        <f>IFERROR(VLOOKUP(D3081,Lookup_Tables!$A$2:$B$21,2,FALSE),"All")</f>
        <v>Pub School</v>
      </c>
    </row>
    <row r="3082" spans="1:18" hidden="1">
      <c r="A3082">
        <v>1</v>
      </c>
      <c r="B3082">
        <v>23</v>
      </c>
      <c r="C3082" t="s">
        <v>38</v>
      </c>
      <c r="D3082">
        <v>11</v>
      </c>
      <c r="E3082">
        <v>13048218.231554</v>
      </c>
      <c r="F3082">
        <v>4145024.6375347488</v>
      </c>
      <c r="G3082">
        <v>16152376.578210199</v>
      </c>
      <c r="H3082">
        <v>69493637.695994303</v>
      </c>
      <c r="I3082">
        <v>91246333.861137494</v>
      </c>
      <c r="J3082">
        <v>160089381.37851599</v>
      </c>
      <c r="K3082">
        <v>298360777.73053801</v>
      </c>
      <c r="L3082">
        <v>471801973.57643902</v>
      </c>
      <c r="M3082">
        <v>532568352.827259</v>
      </c>
      <c r="N3082">
        <v>707931008.16041303</v>
      </c>
      <c r="O3082">
        <v>916574979.21794498</v>
      </c>
      <c r="Q3082" t="str">
        <f>VLOOKUP(A3082,Lookup_Tables!$D$2:$E$7,2,FALSE)</f>
        <v>HU</v>
      </c>
      <c r="R3082" t="str">
        <f>IFERROR(VLOOKUP(D3082,Lookup_Tables!$A$2:$B$21,2,FALSE),"All")</f>
        <v>Pub Univ</v>
      </c>
    </row>
    <row r="3083" spans="1:18" hidden="1">
      <c r="A3083">
        <v>1</v>
      </c>
      <c r="B3083">
        <v>23</v>
      </c>
      <c r="C3083" t="s">
        <v>39</v>
      </c>
      <c r="D3083">
        <v>11</v>
      </c>
      <c r="E3083">
        <v>12623241.8590611</v>
      </c>
      <c r="F3083">
        <v>4033701.3951891065</v>
      </c>
      <c r="G3083">
        <v>14947241.1611827</v>
      </c>
      <c r="H3083">
        <v>67051145.360078201</v>
      </c>
      <c r="I3083">
        <v>87047164.040377498</v>
      </c>
      <c r="J3083">
        <v>153120945.43747801</v>
      </c>
      <c r="K3083">
        <v>289177397.346506</v>
      </c>
      <c r="L3083">
        <v>466331114.60921299</v>
      </c>
      <c r="M3083">
        <v>519737756.11636603</v>
      </c>
      <c r="N3083">
        <v>707931008.16041303</v>
      </c>
      <c r="O3083">
        <v>894235495.13920403</v>
      </c>
      <c r="Q3083" t="str">
        <f>VLOOKUP(A3083,Lookup_Tables!$D$2:$E$7,2,FALSE)</f>
        <v>HU</v>
      </c>
      <c r="R3083" t="str">
        <f>IFERROR(VLOOKUP(D3083,Lookup_Tables!$A$2:$B$21,2,FALSE),"All")</f>
        <v>Pub Univ</v>
      </c>
    </row>
    <row r="3084" spans="1:18" hidden="1">
      <c r="A3084">
        <v>1</v>
      </c>
      <c r="B3084">
        <v>23</v>
      </c>
      <c r="C3084" t="s">
        <v>38</v>
      </c>
      <c r="D3084">
        <v>13</v>
      </c>
      <c r="E3084">
        <v>5434296.4582561199</v>
      </c>
      <c r="F3084">
        <v>1747158.0896066809</v>
      </c>
      <c r="G3084">
        <v>8436163.4144899808</v>
      </c>
      <c r="H3084">
        <v>30953132.459720999</v>
      </c>
      <c r="I3084">
        <v>38923740.243475303</v>
      </c>
      <c r="J3084">
        <v>66696436.212917902</v>
      </c>
      <c r="K3084">
        <v>113244030.12627301</v>
      </c>
      <c r="L3084">
        <v>183966839.80781999</v>
      </c>
      <c r="M3084">
        <v>208313471.29951799</v>
      </c>
      <c r="N3084">
        <v>273467348.03628403</v>
      </c>
      <c r="O3084">
        <v>348385527.50057101</v>
      </c>
      <c r="Q3084" t="str">
        <f>VLOOKUP(A3084,Lookup_Tables!$D$2:$E$7,2,FALSE)</f>
        <v>HU</v>
      </c>
      <c r="R3084" t="str">
        <f>IFERROR(VLOOKUP(D3084,Lookup_Tables!$A$2:$B$21,2,FALSE),"All")</f>
        <v>Residual Inst</v>
      </c>
    </row>
    <row r="3085" spans="1:18" hidden="1">
      <c r="A3085">
        <v>1</v>
      </c>
      <c r="B3085">
        <v>23</v>
      </c>
      <c r="C3085" t="s">
        <v>39</v>
      </c>
      <c r="D3085">
        <v>13</v>
      </c>
      <c r="E3085">
        <v>5230517.6011060299</v>
      </c>
      <c r="F3085">
        <v>1672141.5938726589</v>
      </c>
      <c r="G3085">
        <v>8022977.6611889098</v>
      </c>
      <c r="H3085">
        <v>29885889.9782742</v>
      </c>
      <c r="I3085">
        <v>37042901.5521833</v>
      </c>
      <c r="J3085">
        <v>63848826.351643696</v>
      </c>
      <c r="K3085">
        <v>109005545.31744701</v>
      </c>
      <c r="L3085">
        <v>181912053.96069801</v>
      </c>
      <c r="M3085">
        <v>201755905.04969701</v>
      </c>
      <c r="N3085">
        <v>266535187.457755</v>
      </c>
      <c r="O3085">
        <v>348377709.24628401</v>
      </c>
      <c r="Q3085" t="str">
        <f>VLOOKUP(A3085,Lookup_Tables!$D$2:$E$7,2,FALSE)</f>
        <v>HU</v>
      </c>
      <c r="R3085" t="str">
        <f>IFERROR(VLOOKUP(D3085,Lookup_Tables!$A$2:$B$21,2,FALSE),"All")</f>
        <v>Residual Inst</v>
      </c>
    </row>
    <row r="3086" spans="1:18" hidden="1">
      <c r="A3086">
        <v>1</v>
      </c>
      <c r="B3086">
        <v>23</v>
      </c>
      <c r="C3086" t="s">
        <v>38</v>
      </c>
      <c r="D3086">
        <v>14</v>
      </c>
      <c r="E3086">
        <v>17529412.972030301</v>
      </c>
      <c r="F3086">
        <v>5412816.8611847833</v>
      </c>
      <c r="G3086">
        <v>18675286.7358866</v>
      </c>
      <c r="H3086">
        <v>85903029.833479106</v>
      </c>
      <c r="I3086">
        <v>110456654.16655201</v>
      </c>
      <c r="J3086">
        <v>186023798.98092601</v>
      </c>
      <c r="K3086">
        <v>391028613.09367597</v>
      </c>
      <c r="L3086">
        <v>727388544.00518</v>
      </c>
      <c r="M3086">
        <v>818222809.60465395</v>
      </c>
      <c r="N3086">
        <v>1264812289.6363399</v>
      </c>
      <c r="O3086">
        <v>1506609225.96538</v>
      </c>
      <c r="Q3086" t="str">
        <f>VLOOKUP(A3086,Lookup_Tables!$D$2:$E$7,2,FALSE)</f>
        <v>HU</v>
      </c>
      <c r="R3086" t="str">
        <f>IFERROR(VLOOKUP(D3086,Lookup_Tables!$A$2:$B$21,2,FALSE),"All")</f>
        <v>Road</v>
      </c>
    </row>
    <row r="3087" spans="1:18" hidden="1">
      <c r="A3087">
        <v>1</v>
      </c>
      <c r="B3087">
        <v>23</v>
      </c>
      <c r="C3087" t="s">
        <v>39</v>
      </c>
      <c r="D3087">
        <v>14</v>
      </c>
      <c r="E3087">
        <v>17107534.044284001</v>
      </c>
      <c r="F3087">
        <v>5276084.6185816005</v>
      </c>
      <c r="G3087">
        <v>17524309.420907799</v>
      </c>
      <c r="H3087">
        <v>81820391.692794099</v>
      </c>
      <c r="I3087">
        <v>102427445.34867001</v>
      </c>
      <c r="J3087">
        <v>180130245.37598801</v>
      </c>
      <c r="K3087">
        <v>389926776.11546898</v>
      </c>
      <c r="L3087">
        <v>714747331.63694596</v>
      </c>
      <c r="M3087">
        <v>817758316.74408495</v>
      </c>
      <c r="N3087">
        <v>1261024229.8274</v>
      </c>
      <c r="O3087">
        <v>1506597850.5808101</v>
      </c>
      <c r="Q3087" t="str">
        <f>VLOOKUP(A3087,Lookup_Tables!$D$2:$E$7,2,FALSE)</f>
        <v>HU</v>
      </c>
      <c r="R3087" t="str">
        <f>IFERROR(VLOOKUP(D3087,Lookup_Tables!$A$2:$B$21,2,FALSE),"All")</f>
        <v>Road</v>
      </c>
    </row>
    <row r="3088" spans="1:18" hidden="1">
      <c r="A3088">
        <v>1</v>
      </c>
      <c r="B3088">
        <v>23</v>
      </c>
      <c r="C3088" t="s">
        <v>38</v>
      </c>
      <c r="D3088">
        <v>15</v>
      </c>
      <c r="E3088">
        <v>375370470.42119002</v>
      </c>
      <c r="F3088">
        <v>124709231.70186722</v>
      </c>
      <c r="G3088">
        <v>590770514.73400402</v>
      </c>
      <c r="H3088">
        <v>2123634880.37674</v>
      </c>
      <c r="I3088">
        <v>2554615652.6571999</v>
      </c>
      <c r="J3088">
        <v>3985237302.6507201</v>
      </c>
      <c r="K3088">
        <v>7823026196.4212599</v>
      </c>
      <c r="L3088">
        <v>12998087829.6152</v>
      </c>
      <c r="M3088">
        <v>14586140476.425301</v>
      </c>
      <c r="N3088">
        <v>20506137807.857201</v>
      </c>
      <c r="O3088">
        <v>25351890768.341</v>
      </c>
      <c r="Q3088" t="str">
        <f>VLOOKUP(A3088,Lookup_Tables!$D$2:$E$7,2,FALSE)</f>
        <v>HU</v>
      </c>
      <c r="R3088" t="str">
        <f>IFERROR(VLOOKUP(D3088,Lookup_Tables!$A$2:$B$21,2,FALSE),"All")</f>
        <v>All</v>
      </c>
    </row>
    <row r="3089" spans="1:18" hidden="1">
      <c r="A3089">
        <v>1</v>
      </c>
      <c r="B3089">
        <v>23</v>
      </c>
      <c r="C3089" t="s">
        <v>39</v>
      </c>
      <c r="D3089">
        <v>15</v>
      </c>
      <c r="E3089">
        <v>360551192.330805</v>
      </c>
      <c r="F3089">
        <v>118111945.44103616</v>
      </c>
      <c r="G3089">
        <v>556565081.04379904</v>
      </c>
      <c r="H3089">
        <v>1980087882.21227</v>
      </c>
      <c r="I3089">
        <v>2393198872.45327</v>
      </c>
      <c r="J3089">
        <v>3844838364.9601302</v>
      </c>
      <c r="K3089">
        <v>7578337127.5064697</v>
      </c>
      <c r="L3089">
        <v>12659175569.731001</v>
      </c>
      <c r="M3089">
        <v>14539082895.161301</v>
      </c>
      <c r="N3089">
        <v>20506137807.857201</v>
      </c>
      <c r="O3089">
        <v>25351890768.341</v>
      </c>
      <c r="Q3089" t="str">
        <f>VLOOKUP(A3089,Lookup_Tables!$D$2:$E$7,2,FALSE)</f>
        <v>HU</v>
      </c>
      <c r="R3089" t="str">
        <f>IFERROR(VLOOKUP(D3089,Lookup_Tables!$A$2:$B$21,2,FALSE),"All")</f>
        <v>All</v>
      </c>
    </row>
    <row r="3090" spans="1:18" hidden="1">
      <c r="A3090">
        <v>1</v>
      </c>
      <c r="B3090">
        <v>23</v>
      </c>
      <c r="C3090" t="s">
        <v>38</v>
      </c>
      <c r="D3090">
        <v>16</v>
      </c>
      <c r="E3090">
        <v>61576589.248662598</v>
      </c>
      <c r="F3090">
        <v>19778254.743865214</v>
      </c>
      <c r="G3090">
        <v>92097856.912099794</v>
      </c>
      <c r="H3090">
        <v>360235602.29174799</v>
      </c>
      <c r="I3090">
        <v>450085627.78314501</v>
      </c>
      <c r="J3090">
        <v>683874382.13172197</v>
      </c>
      <c r="K3090">
        <v>1328960748.9077499</v>
      </c>
      <c r="L3090">
        <v>2185267837.86449</v>
      </c>
      <c r="M3090">
        <v>2433179141.6370001</v>
      </c>
      <c r="N3090">
        <v>3295295759.3025398</v>
      </c>
      <c r="O3090">
        <v>4039281557.5542202</v>
      </c>
      <c r="Q3090" t="str">
        <f>VLOOKUP(A3090,Lookup_Tables!$D$2:$E$7,2,FALSE)</f>
        <v>HU</v>
      </c>
      <c r="R3090" t="str">
        <f>IFERROR(VLOOKUP(D3090,Lookup_Tables!$A$2:$B$21,2,FALSE),"All")</f>
        <v>Government_Loss</v>
      </c>
    </row>
    <row r="3091" spans="1:18" hidden="1">
      <c r="A3091">
        <v>1</v>
      </c>
      <c r="B3091">
        <v>23</v>
      </c>
      <c r="C3091" t="s">
        <v>39</v>
      </c>
      <c r="D3091">
        <v>16</v>
      </c>
      <c r="E3091">
        <v>59405709.158211097</v>
      </c>
      <c r="F3091">
        <v>19408496.581727676</v>
      </c>
      <c r="G3091">
        <v>86577544.136327401</v>
      </c>
      <c r="H3091">
        <v>337379791.34290099</v>
      </c>
      <c r="I3091">
        <v>419851903.364663</v>
      </c>
      <c r="J3091">
        <v>653408592.59773397</v>
      </c>
      <c r="K3091">
        <v>1269838875.6914699</v>
      </c>
      <c r="L3091">
        <v>2079984557.43609</v>
      </c>
      <c r="M3091">
        <v>2338843564.3972998</v>
      </c>
      <c r="N3091">
        <v>3275102667.84304</v>
      </c>
      <c r="O3091">
        <v>4039281557.5542202</v>
      </c>
      <c r="Q3091" t="str">
        <f>VLOOKUP(A3091,Lookup_Tables!$D$2:$E$7,2,FALSE)</f>
        <v>HU</v>
      </c>
      <c r="R3091" t="str">
        <f>IFERROR(VLOOKUP(D3091,Lookup_Tables!$A$2:$B$21,2,FALSE),"All")</f>
        <v>Government_Loss</v>
      </c>
    </row>
    <row r="3092" spans="1:18" hidden="1">
      <c r="A3092">
        <v>1</v>
      </c>
      <c r="B3092">
        <v>23</v>
      </c>
      <c r="C3092" t="s">
        <v>38</v>
      </c>
      <c r="D3092">
        <v>17</v>
      </c>
      <c r="E3092">
        <v>67785379.923668101</v>
      </c>
      <c r="F3092">
        <v>22638379.438558191</v>
      </c>
      <c r="G3092">
        <v>109764072.78065</v>
      </c>
      <c r="H3092">
        <v>397326617.41013002</v>
      </c>
      <c r="I3092">
        <v>479483746.38042301</v>
      </c>
      <c r="J3092">
        <v>735522929.76526904</v>
      </c>
      <c r="K3092">
        <v>1405676663.2867899</v>
      </c>
      <c r="L3092">
        <v>2305439815.9846101</v>
      </c>
      <c r="M3092">
        <v>2568110432.7207398</v>
      </c>
      <c r="N3092">
        <v>3407959122.32727</v>
      </c>
      <c r="O3092">
        <v>4285963239.8148298</v>
      </c>
      <c r="Q3092" t="str">
        <f>VLOOKUP(A3092,Lookup_Tables!$D$2:$E$7,2,FALSE)</f>
        <v>HU</v>
      </c>
      <c r="R3092" t="str">
        <f>IFERROR(VLOOKUP(D3092,Lookup_Tables!$A$2:$B$21,2,FALSE),"All")</f>
        <v>Emergency_Loss</v>
      </c>
    </row>
    <row r="3093" spans="1:18" hidden="1">
      <c r="A3093">
        <v>1</v>
      </c>
      <c r="B3093">
        <v>23</v>
      </c>
      <c r="C3093" t="s">
        <v>39</v>
      </c>
      <c r="D3093">
        <v>17</v>
      </c>
      <c r="E3093">
        <v>65007262.2115651</v>
      </c>
      <c r="F3093">
        <v>21432360.400275484</v>
      </c>
      <c r="G3093">
        <v>104281129.330311</v>
      </c>
      <c r="H3093">
        <v>368161650.84052199</v>
      </c>
      <c r="I3093">
        <v>449388706.221394</v>
      </c>
      <c r="J3093">
        <v>705265958.99972296</v>
      </c>
      <c r="K3093">
        <v>1379069002.03303</v>
      </c>
      <c r="L3093">
        <v>2212714685.1072502</v>
      </c>
      <c r="M3093">
        <v>2508566126.4636698</v>
      </c>
      <c r="N3093">
        <v>3407959122.32727</v>
      </c>
      <c r="O3093">
        <v>4285963239.8148298</v>
      </c>
      <c r="Q3093" t="str">
        <f>VLOOKUP(A3093,Lookup_Tables!$D$2:$E$7,2,FALSE)</f>
        <v>HU</v>
      </c>
      <c r="R3093" t="str">
        <f>IFERROR(VLOOKUP(D3093,Lookup_Tables!$A$2:$B$21,2,FALSE),"All")</f>
        <v>Emergency_Loss</v>
      </c>
    </row>
    <row r="3094" spans="1:18" hidden="1">
      <c r="A3094">
        <v>1</v>
      </c>
      <c r="B3094">
        <v>23</v>
      </c>
      <c r="C3094" t="s">
        <v>38</v>
      </c>
      <c r="D3094">
        <v>18</v>
      </c>
      <c r="E3094">
        <v>129361969.17233101</v>
      </c>
      <c r="F3094">
        <v>41927655.135763004</v>
      </c>
      <c r="G3094">
        <v>200809555.23605701</v>
      </c>
      <c r="H3094">
        <v>755130669.66630697</v>
      </c>
      <c r="I3094">
        <v>941392899.13982701</v>
      </c>
      <c r="J3094">
        <v>1427253907.2048199</v>
      </c>
      <c r="K3094">
        <v>2729072311.9864702</v>
      </c>
      <c r="L3094">
        <v>4512368317.1493196</v>
      </c>
      <c r="M3094">
        <v>5063630556.5814104</v>
      </c>
      <c r="N3094">
        <v>6885747706.6679697</v>
      </c>
      <c r="O3094">
        <v>8356353788.01161</v>
      </c>
      <c r="Q3094" t="str">
        <f>VLOOKUP(A3094,Lookup_Tables!$D$2:$E$7,2,FALSE)</f>
        <v>HU</v>
      </c>
      <c r="R3094" t="str">
        <f>IFERROR(VLOOKUP(D3094,Lookup_Tables!$A$2:$B$21,2,FALSE),"All")</f>
        <v>Govt_Plus_Emergency</v>
      </c>
    </row>
    <row r="3095" spans="1:18" hidden="1">
      <c r="A3095">
        <v>1</v>
      </c>
      <c r="B3095">
        <v>23</v>
      </c>
      <c r="C3095" t="s">
        <v>39</v>
      </c>
      <c r="D3095">
        <v>18</v>
      </c>
      <c r="E3095">
        <v>124412746.01455501</v>
      </c>
      <c r="F3095">
        <v>40482783.578298599</v>
      </c>
      <c r="G3095">
        <v>189283508.01467699</v>
      </c>
      <c r="H3095">
        <v>712527165.15398204</v>
      </c>
      <c r="I3095">
        <v>860193171.23161399</v>
      </c>
      <c r="J3095">
        <v>1367235482.04598</v>
      </c>
      <c r="K3095">
        <v>2684940214.24929</v>
      </c>
      <c r="L3095">
        <v>4244873551.78549</v>
      </c>
      <c r="M3095">
        <v>4909123033.3299398</v>
      </c>
      <c r="N3095">
        <v>6837251337.3501501</v>
      </c>
      <c r="O3095">
        <v>8356102215.97931</v>
      </c>
      <c r="Q3095" t="str">
        <f>VLOOKUP(A3095,Lookup_Tables!$D$2:$E$7,2,FALSE)</f>
        <v>HU</v>
      </c>
      <c r="R3095" t="str">
        <f>IFERROR(VLOOKUP(D3095,Lookup_Tables!$A$2:$B$21,2,FALSE),"All")</f>
        <v>Govt_Plus_Emergency</v>
      </c>
    </row>
    <row r="3096" spans="1:18" hidden="1">
      <c r="A3096">
        <v>1</v>
      </c>
      <c r="B3096">
        <v>24</v>
      </c>
      <c r="C3096" t="s">
        <v>38</v>
      </c>
      <c r="D3096">
        <v>0</v>
      </c>
      <c r="E3096">
        <v>4659442397.8144798</v>
      </c>
      <c r="F3096">
        <v>1530194012.1608472</v>
      </c>
      <c r="G3096">
        <v>4848948973.5630999</v>
      </c>
      <c r="H3096">
        <v>22234217873.876598</v>
      </c>
      <c r="I3096">
        <v>28615951976.537399</v>
      </c>
      <c r="J3096">
        <v>50221656196.771698</v>
      </c>
      <c r="K3096">
        <v>94454386461.867599</v>
      </c>
      <c r="L3096">
        <v>157153195228.59</v>
      </c>
      <c r="M3096">
        <v>186544811575.29501</v>
      </c>
      <c r="N3096">
        <v>299229392372.51398</v>
      </c>
      <c r="O3096">
        <v>504576617970.53497</v>
      </c>
      <c r="Q3096" t="str">
        <f>VLOOKUP(A3096,Lookup_Tables!$D$2:$E$7,2,FALSE)</f>
        <v>HU</v>
      </c>
      <c r="R3096" t="str">
        <f>IFERROR(VLOOKUP(D3096,Lookup_Tables!$A$2:$B$21,2,FALSE),"All")</f>
        <v>Private Assets</v>
      </c>
    </row>
    <row r="3097" spans="1:18" hidden="1">
      <c r="A3097">
        <v>1</v>
      </c>
      <c r="B3097">
        <v>24</v>
      </c>
      <c r="C3097" t="s">
        <v>39</v>
      </c>
      <c r="D3097">
        <v>0</v>
      </c>
      <c r="E3097">
        <v>4504696245.5827198</v>
      </c>
      <c r="F3097">
        <v>1469852043.2026033</v>
      </c>
      <c r="G3097">
        <v>4588339884.9566402</v>
      </c>
      <c r="H3097">
        <v>21818036914.638599</v>
      </c>
      <c r="I3097">
        <v>27577961099.243198</v>
      </c>
      <c r="J3097">
        <v>48156197896.957603</v>
      </c>
      <c r="K3097">
        <v>91301135220.533401</v>
      </c>
      <c r="L3097">
        <v>155026742464.302</v>
      </c>
      <c r="M3097">
        <v>182703470112.01501</v>
      </c>
      <c r="N3097">
        <v>284454105509.82202</v>
      </c>
      <c r="O3097">
        <v>503428657791.23499</v>
      </c>
      <c r="Q3097" t="str">
        <f>VLOOKUP(A3097,Lookup_Tables!$D$2:$E$7,2,FALSE)</f>
        <v>HU</v>
      </c>
      <c r="R3097" t="str">
        <f>IFERROR(VLOOKUP(D3097,Lookup_Tables!$A$2:$B$21,2,FALSE),"All")</f>
        <v>Private Assets</v>
      </c>
    </row>
    <row r="3098" spans="1:18" hidden="1">
      <c r="A3098">
        <v>1</v>
      </c>
      <c r="B3098">
        <v>24</v>
      </c>
      <c r="C3098" t="s">
        <v>38</v>
      </c>
      <c r="D3098">
        <v>2</v>
      </c>
      <c r="E3098">
        <v>4718333.4715449698</v>
      </c>
      <c r="F3098">
        <v>1550263.1731472472</v>
      </c>
      <c r="G3098">
        <v>4600537.3854713403</v>
      </c>
      <c r="H3098">
        <v>22760869.338669501</v>
      </c>
      <c r="I3098">
        <v>28546407.879910301</v>
      </c>
      <c r="J3098">
        <v>50210728.260346197</v>
      </c>
      <c r="K3098">
        <v>100416907.238637</v>
      </c>
      <c r="L3098">
        <v>156245708.91978601</v>
      </c>
      <c r="M3098">
        <v>203208369.16261899</v>
      </c>
      <c r="N3098">
        <v>317841671.50179601</v>
      </c>
      <c r="O3098">
        <v>474984236.35450298</v>
      </c>
      <c r="Q3098" t="str">
        <f>VLOOKUP(A3098,Lookup_Tables!$D$2:$E$7,2,FALSE)</f>
        <v>HU</v>
      </c>
      <c r="R3098" t="str">
        <f>IFERROR(VLOOKUP(D3098,Lookup_Tables!$A$2:$B$21,2,FALSE),"All")</f>
        <v>Bridge</v>
      </c>
    </row>
    <row r="3099" spans="1:18" hidden="1">
      <c r="A3099">
        <v>1</v>
      </c>
      <c r="B3099">
        <v>24</v>
      </c>
      <c r="C3099" t="s">
        <v>39</v>
      </c>
      <c r="D3099">
        <v>2</v>
      </c>
      <c r="E3099">
        <v>4568795.5084992005</v>
      </c>
      <c r="F3099">
        <v>1514141.6343209613</v>
      </c>
      <c r="G3099">
        <v>4354019.9738835702</v>
      </c>
      <c r="H3099">
        <v>21585197.600007899</v>
      </c>
      <c r="I3099">
        <v>27531098.400321499</v>
      </c>
      <c r="J3099">
        <v>48384701.666517302</v>
      </c>
      <c r="K3099">
        <v>98266533.295606896</v>
      </c>
      <c r="L3099">
        <v>155281191.32377401</v>
      </c>
      <c r="M3099">
        <v>192164703.80874899</v>
      </c>
      <c r="N3099">
        <v>301475256.932872</v>
      </c>
      <c r="O3099">
        <v>466164527.20986998</v>
      </c>
      <c r="Q3099" t="str">
        <f>VLOOKUP(A3099,Lookup_Tables!$D$2:$E$7,2,FALSE)</f>
        <v>HU</v>
      </c>
      <c r="R3099" t="str">
        <f>IFERROR(VLOOKUP(D3099,Lookup_Tables!$A$2:$B$21,2,FALSE),"All")</f>
        <v>Bridge</v>
      </c>
    </row>
    <row r="3100" spans="1:18" hidden="1">
      <c r="A3100">
        <v>1</v>
      </c>
      <c r="B3100">
        <v>24</v>
      </c>
      <c r="C3100" t="s">
        <v>38</v>
      </c>
      <c r="D3100">
        <v>3</v>
      </c>
      <c r="E3100">
        <v>1152893.0338786</v>
      </c>
      <c r="F3100">
        <v>391483.37368824577</v>
      </c>
      <c r="G3100">
        <v>1274547.6624362399</v>
      </c>
      <c r="H3100">
        <v>5684034.0786898797</v>
      </c>
      <c r="I3100">
        <v>6865450.1914313203</v>
      </c>
      <c r="J3100">
        <v>11747606.6580183</v>
      </c>
      <c r="K3100">
        <v>23356536.115377702</v>
      </c>
      <c r="L3100">
        <v>38814818.438082002</v>
      </c>
      <c r="M3100">
        <v>46824584.089681603</v>
      </c>
      <c r="N3100">
        <v>74992761.806427702</v>
      </c>
      <c r="O3100">
        <v>113788412.390939</v>
      </c>
      <c r="Q3100" t="str">
        <f>VLOOKUP(A3100,Lookup_Tables!$D$2:$E$7,2,FALSE)</f>
        <v>HU</v>
      </c>
      <c r="R3100" t="str">
        <f>IFERROR(VLOOKUP(D3100,Lookup_Tables!$A$2:$B$21,2,FALSE),"All")</f>
        <v>Govt Hosp</v>
      </c>
    </row>
    <row r="3101" spans="1:18" hidden="1">
      <c r="A3101">
        <v>1</v>
      </c>
      <c r="B3101">
        <v>24</v>
      </c>
      <c r="C3101" t="s">
        <v>39</v>
      </c>
      <c r="D3101">
        <v>3</v>
      </c>
      <c r="E3101">
        <v>1113011.7488721299</v>
      </c>
      <c r="F3101">
        <v>385385.50204768521</v>
      </c>
      <c r="G3101">
        <v>1182436.0234043701</v>
      </c>
      <c r="H3101">
        <v>5303166.1113038203</v>
      </c>
      <c r="I3101">
        <v>6665187.0016626101</v>
      </c>
      <c r="J3101">
        <v>11461813.5556482</v>
      </c>
      <c r="K3101">
        <v>22747053.227592401</v>
      </c>
      <c r="L3101">
        <v>36359322.84228</v>
      </c>
      <c r="M3101">
        <v>44988231.0341006</v>
      </c>
      <c r="N3101">
        <v>69490988.557510406</v>
      </c>
      <c r="O3101">
        <v>108276314.033623</v>
      </c>
      <c r="Q3101" t="str">
        <f>VLOOKUP(A3101,Lookup_Tables!$D$2:$E$7,2,FALSE)</f>
        <v>HU</v>
      </c>
      <c r="R3101" t="str">
        <f>IFERROR(VLOOKUP(D3101,Lookup_Tables!$A$2:$B$21,2,FALSE),"All")</f>
        <v>Govt Hosp</v>
      </c>
    </row>
    <row r="3102" spans="1:18" hidden="1">
      <c r="A3102">
        <v>1</v>
      </c>
      <c r="B3102">
        <v>24</v>
      </c>
      <c r="C3102" t="s">
        <v>38</v>
      </c>
      <c r="D3102">
        <v>4</v>
      </c>
      <c r="E3102">
        <v>1008704.29344683</v>
      </c>
      <c r="F3102">
        <v>336720.87969507463</v>
      </c>
      <c r="G3102">
        <v>1158159.24729984</v>
      </c>
      <c r="H3102">
        <v>4856197.1542860596</v>
      </c>
      <c r="I3102">
        <v>6130450.5374393696</v>
      </c>
      <c r="J3102">
        <v>10411828.358423</v>
      </c>
      <c r="K3102">
        <v>19634532.244448502</v>
      </c>
      <c r="L3102">
        <v>31499896.393278498</v>
      </c>
      <c r="M3102">
        <v>41426294.505695403</v>
      </c>
      <c r="N3102">
        <v>65390027.359515503</v>
      </c>
      <c r="O3102">
        <v>106346417.39618701</v>
      </c>
      <c r="Q3102" t="str">
        <f>VLOOKUP(A3102,Lookup_Tables!$D$2:$E$7,2,FALSE)</f>
        <v>HU</v>
      </c>
      <c r="R3102" t="str">
        <f>IFERROR(VLOOKUP(D3102,Lookup_Tables!$A$2:$B$21,2,FALSE),"All")</f>
        <v>Govt Med Fac</v>
      </c>
    </row>
    <row r="3103" spans="1:18" hidden="1">
      <c r="A3103">
        <v>1</v>
      </c>
      <c r="B3103">
        <v>24</v>
      </c>
      <c r="C3103" t="s">
        <v>39</v>
      </c>
      <c r="D3103">
        <v>4</v>
      </c>
      <c r="E3103">
        <v>973810.64565576904</v>
      </c>
      <c r="F3103">
        <v>322829.60704560822</v>
      </c>
      <c r="G3103">
        <v>1085198.78897708</v>
      </c>
      <c r="H3103">
        <v>4676861.9299801504</v>
      </c>
      <c r="I3103">
        <v>5831147.6478623999</v>
      </c>
      <c r="J3103">
        <v>9875558.4209208395</v>
      </c>
      <c r="K3103">
        <v>19294169.345623601</v>
      </c>
      <c r="L3103">
        <v>31188840.354842599</v>
      </c>
      <c r="M3103">
        <v>40943856.227191098</v>
      </c>
      <c r="N3103">
        <v>62292261.943138897</v>
      </c>
      <c r="O3103">
        <v>106346154.59143201</v>
      </c>
      <c r="Q3103" t="str">
        <f>VLOOKUP(A3103,Lookup_Tables!$D$2:$E$7,2,FALSE)</f>
        <v>HU</v>
      </c>
      <c r="R3103" t="str">
        <f>IFERROR(VLOOKUP(D3103,Lookup_Tables!$A$2:$B$21,2,FALSE),"All")</f>
        <v>Govt Med Fac</v>
      </c>
    </row>
    <row r="3104" spans="1:18" hidden="1">
      <c r="A3104">
        <v>1</v>
      </c>
      <c r="B3104">
        <v>24</v>
      </c>
      <c r="C3104" t="s">
        <v>38</v>
      </c>
      <c r="D3104">
        <v>6</v>
      </c>
      <c r="E3104">
        <v>778293.21664182795</v>
      </c>
      <c r="F3104">
        <v>273836.55337173172</v>
      </c>
      <c r="G3104">
        <v>694950.00337133498</v>
      </c>
      <c r="H3104">
        <v>3555834.90244686</v>
      </c>
      <c r="I3104">
        <v>4499795.2612060998</v>
      </c>
      <c r="J3104">
        <v>8614516.5597839206</v>
      </c>
      <c r="K3104">
        <v>15813119.564678799</v>
      </c>
      <c r="L3104">
        <v>28901418.238351598</v>
      </c>
      <c r="M3104">
        <v>32546999.05187</v>
      </c>
      <c r="N3104">
        <v>54930341.292120501</v>
      </c>
      <c r="O3104">
        <v>64920308.993178301</v>
      </c>
      <c r="Q3104" t="str">
        <f>VLOOKUP(A3104,Lookup_Tables!$D$2:$E$7,2,FALSE)</f>
        <v>HU</v>
      </c>
      <c r="R3104" t="str">
        <f>IFERROR(VLOOKUP(D3104,Lookup_Tables!$A$2:$B$21,2,FALSE),"All")</f>
        <v>Port</v>
      </c>
    </row>
    <row r="3105" spans="1:18" hidden="1">
      <c r="A3105">
        <v>1</v>
      </c>
      <c r="B3105">
        <v>24</v>
      </c>
      <c r="C3105" t="s">
        <v>39</v>
      </c>
      <c r="D3105">
        <v>6</v>
      </c>
      <c r="E3105">
        <v>755192.08461276605</v>
      </c>
      <c r="F3105">
        <v>265387.72537668829</v>
      </c>
      <c r="G3105">
        <v>657316.52465756796</v>
      </c>
      <c r="H3105">
        <v>3445791.12778894</v>
      </c>
      <c r="I3105">
        <v>4273941.1211302504</v>
      </c>
      <c r="J3105">
        <v>8339443.5207941895</v>
      </c>
      <c r="K3105">
        <v>15616181.798236201</v>
      </c>
      <c r="L3105">
        <v>27925577.890022799</v>
      </c>
      <c r="M3105">
        <v>30954420.738558799</v>
      </c>
      <c r="N3105">
        <v>54177475.490685798</v>
      </c>
      <c r="O3105">
        <v>64920308.993178301</v>
      </c>
      <c r="Q3105" t="str">
        <f>VLOOKUP(A3105,Lookup_Tables!$D$2:$E$7,2,FALSE)</f>
        <v>HU</v>
      </c>
      <c r="R3105" t="str">
        <f>IFERROR(VLOOKUP(D3105,Lookup_Tables!$A$2:$B$21,2,FALSE),"All")</f>
        <v>Port</v>
      </c>
    </row>
    <row r="3106" spans="1:18" hidden="1">
      <c r="A3106">
        <v>1</v>
      </c>
      <c r="B3106">
        <v>24</v>
      </c>
      <c r="C3106" t="s">
        <v>38</v>
      </c>
      <c r="D3106">
        <v>9</v>
      </c>
      <c r="E3106">
        <v>94915.654565478806</v>
      </c>
      <c r="F3106">
        <v>31839.761480708381</v>
      </c>
      <c r="G3106">
        <v>81568.251717101506</v>
      </c>
      <c r="H3106">
        <v>430196.64806565299</v>
      </c>
      <c r="I3106">
        <v>546625.264759816</v>
      </c>
      <c r="J3106">
        <v>1048212.06459456</v>
      </c>
      <c r="K3106">
        <v>2006022.2287540101</v>
      </c>
      <c r="L3106">
        <v>3468214.8048548298</v>
      </c>
      <c r="M3106">
        <v>4117828.4183140998</v>
      </c>
      <c r="N3106">
        <v>6662421.0306776501</v>
      </c>
      <c r="O3106">
        <v>9146959.3907281607</v>
      </c>
      <c r="Q3106" t="str">
        <f>VLOOKUP(A3106,Lookup_Tables!$D$2:$E$7,2,FALSE)</f>
        <v>HU</v>
      </c>
      <c r="R3106" t="str">
        <f>IFERROR(VLOOKUP(D3106,Lookup_Tables!$A$2:$B$21,2,FALSE),"All")</f>
        <v>Pub Admin Bldg</v>
      </c>
    </row>
    <row r="3107" spans="1:18" hidden="1">
      <c r="A3107">
        <v>1</v>
      </c>
      <c r="B3107">
        <v>24</v>
      </c>
      <c r="C3107" t="s">
        <v>39</v>
      </c>
      <c r="D3107">
        <v>9</v>
      </c>
      <c r="E3107">
        <v>92098.240197874096</v>
      </c>
      <c r="F3107">
        <v>30421.361171424389</v>
      </c>
      <c r="G3107">
        <v>76796.716483001393</v>
      </c>
      <c r="H3107">
        <v>421788.968734422</v>
      </c>
      <c r="I3107">
        <v>532003.74318498804</v>
      </c>
      <c r="J3107">
        <v>999340.82856720604</v>
      </c>
      <c r="K3107">
        <v>2006022.2287540101</v>
      </c>
      <c r="L3107">
        <v>3450703.0086562498</v>
      </c>
      <c r="M3107">
        <v>4111278.5163343302</v>
      </c>
      <c r="N3107">
        <v>6364697.08601363</v>
      </c>
      <c r="O3107">
        <v>9102290.1473755706</v>
      </c>
      <c r="Q3107" t="str">
        <f>VLOOKUP(A3107,Lookup_Tables!$D$2:$E$7,2,FALSE)</f>
        <v>HU</v>
      </c>
      <c r="R3107" t="str">
        <f>IFERROR(VLOOKUP(D3107,Lookup_Tables!$A$2:$B$21,2,FALSE),"All")</f>
        <v>Pub Admin Bldg</v>
      </c>
    </row>
    <row r="3108" spans="1:18" hidden="1">
      <c r="A3108">
        <v>1</v>
      </c>
      <c r="B3108">
        <v>24</v>
      </c>
      <c r="C3108" t="s">
        <v>38</v>
      </c>
      <c r="D3108">
        <v>10</v>
      </c>
      <c r="E3108">
        <v>7591112.0396684799</v>
      </c>
      <c r="F3108">
        <v>2483444.4294757936</v>
      </c>
      <c r="G3108">
        <v>7188022.4092162298</v>
      </c>
      <c r="H3108">
        <v>37062952.142514803</v>
      </c>
      <c r="I3108">
        <v>48168941.151797898</v>
      </c>
      <c r="J3108">
        <v>85248209.336594999</v>
      </c>
      <c r="K3108">
        <v>169559487.600815</v>
      </c>
      <c r="L3108">
        <v>268606620.77216601</v>
      </c>
      <c r="M3108">
        <v>318820801.85231</v>
      </c>
      <c r="N3108">
        <v>509441245.57365102</v>
      </c>
      <c r="O3108">
        <v>671078404.93181002</v>
      </c>
      <c r="Q3108" t="str">
        <f>VLOOKUP(A3108,Lookup_Tables!$D$2:$E$7,2,FALSE)</f>
        <v>HU</v>
      </c>
      <c r="R3108" t="str">
        <f>IFERROR(VLOOKUP(D3108,Lookup_Tables!$A$2:$B$21,2,FALSE),"All")</f>
        <v>Pub School</v>
      </c>
    </row>
    <row r="3109" spans="1:18" hidden="1">
      <c r="A3109">
        <v>1</v>
      </c>
      <c r="B3109">
        <v>24</v>
      </c>
      <c r="C3109" t="s">
        <v>39</v>
      </c>
      <c r="D3109">
        <v>10</v>
      </c>
      <c r="E3109">
        <v>7356583.2401406802</v>
      </c>
      <c r="F3109">
        <v>2404003.0439108573</v>
      </c>
      <c r="G3109">
        <v>6830944.8263138998</v>
      </c>
      <c r="H3109">
        <v>35130063.877711698</v>
      </c>
      <c r="I3109">
        <v>45964019.475028597</v>
      </c>
      <c r="J3109">
        <v>81762420.525802404</v>
      </c>
      <c r="K3109">
        <v>165201281.78157499</v>
      </c>
      <c r="L3109">
        <v>266791837.07137501</v>
      </c>
      <c r="M3109">
        <v>312812627.63651198</v>
      </c>
      <c r="N3109">
        <v>501071779.43180698</v>
      </c>
      <c r="O3109">
        <v>658550037.97027695</v>
      </c>
      <c r="Q3109" t="str">
        <f>VLOOKUP(A3109,Lookup_Tables!$D$2:$E$7,2,FALSE)</f>
        <v>HU</v>
      </c>
      <c r="R3109" t="str">
        <f>IFERROR(VLOOKUP(D3109,Lookup_Tables!$A$2:$B$21,2,FALSE),"All")</f>
        <v>Pub School</v>
      </c>
    </row>
    <row r="3110" spans="1:18" hidden="1">
      <c r="A3110">
        <v>1</v>
      </c>
      <c r="B3110">
        <v>24</v>
      </c>
      <c r="C3110" t="s">
        <v>38</v>
      </c>
      <c r="D3110">
        <v>11</v>
      </c>
      <c r="E3110">
        <v>5298176.6641039802</v>
      </c>
      <c r="F3110">
        <v>1739014.7530279174</v>
      </c>
      <c r="G3110">
        <v>3676809.8267839798</v>
      </c>
      <c r="H3110">
        <v>21263141.7856948</v>
      </c>
      <c r="I3110">
        <v>26778051.857914399</v>
      </c>
      <c r="J3110">
        <v>54908950.881921597</v>
      </c>
      <c r="K3110">
        <v>112835595.818817</v>
      </c>
      <c r="L3110">
        <v>239059947.903851</v>
      </c>
      <c r="M3110">
        <v>280475865.336882</v>
      </c>
      <c r="N3110">
        <v>396121020.16852701</v>
      </c>
      <c r="O3110">
        <v>530358183.18245697</v>
      </c>
      <c r="Q3110" t="str">
        <f>VLOOKUP(A3110,Lookup_Tables!$D$2:$E$7,2,FALSE)</f>
        <v>HU</v>
      </c>
      <c r="R3110" t="str">
        <f>IFERROR(VLOOKUP(D3110,Lookup_Tables!$A$2:$B$21,2,FALSE),"All")</f>
        <v>Pub Univ</v>
      </c>
    </row>
    <row r="3111" spans="1:18" hidden="1">
      <c r="A3111">
        <v>1</v>
      </c>
      <c r="B3111">
        <v>24</v>
      </c>
      <c r="C3111" t="s">
        <v>39</v>
      </c>
      <c r="D3111">
        <v>11</v>
      </c>
      <c r="E3111">
        <v>5150505.4153660098</v>
      </c>
      <c r="F3111">
        <v>1651509.1943613118</v>
      </c>
      <c r="G3111">
        <v>3468706.2052490902</v>
      </c>
      <c r="H3111">
        <v>20430560.472833</v>
      </c>
      <c r="I3111">
        <v>25668315.040548898</v>
      </c>
      <c r="J3111">
        <v>54388730.3502995</v>
      </c>
      <c r="K3111">
        <v>112245867.31541499</v>
      </c>
      <c r="L3111">
        <v>235834469.75922099</v>
      </c>
      <c r="M3111">
        <v>272497807.96622699</v>
      </c>
      <c r="N3111">
        <v>396121020.16852701</v>
      </c>
      <c r="O3111">
        <v>530358183.18245697</v>
      </c>
      <c r="Q3111" t="str">
        <f>VLOOKUP(A3111,Lookup_Tables!$D$2:$E$7,2,FALSE)</f>
        <v>HU</v>
      </c>
      <c r="R3111" t="str">
        <f>IFERROR(VLOOKUP(D3111,Lookup_Tables!$A$2:$B$21,2,FALSE),"All")</f>
        <v>Pub Univ</v>
      </c>
    </row>
    <row r="3112" spans="1:18" hidden="1">
      <c r="A3112">
        <v>1</v>
      </c>
      <c r="B3112">
        <v>24</v>
      </c>
      <c r="C3112" t="s">
        <v>38</v>
      </c>
      <c r="D3112">
        <v>13</v>
      </c>
      <c r="E3112">
        <v>24403184.731687501</v>
      </c>
      <c r="F3112">
        <v>8102910.7315586098</v>
      </c>
      <c r="G3112">
        <v>21762959.305190999</v>
      </c>
      <c r="H3112">
        <v>112514812.503986</v>
      </c>
      <c r="I3112">
        <v>148927861.60922</v>
      </c>
      <c r="J3112">
        <v>266436178.78417701</v>
      </c>
      <c r="K3112">
        <v>527228740.46603698</v>
      </c>
      <c r="L3112">
        <v>874724352.36676705</v>
      </c>
      <c r="M3112">
        <v>1066678194.3943501</v>
      </c>
      <c r="N3112">
        <v>1650520627.28335</v>
      </c>
      <c r="O3112">
        <v>2299586133.1006498</v>
      </c>
      <c r="Q3112" t="str">
        <f>VLOOKUP(A3112,Lookup_Tables!$D$2:$E$7,2,FALSE)</f>
        <v>HU</v>
      </c>
      <c r="R3112" t="str">
        <f>IFERROR(VLOOKUP(D3112,Lookup_Tables!$A$2:$B$21,2,FALSE),"All")</f>
        <v>Residual Inst</v>
      </c>
    </row>
    <row r="3113" spans="1:18" hidden="1">
      <c r="A3113">
        <v>1</v>
      </c>
      <c r="B3113">
        <v>24</v>
      </c>
      <c r="C3113" t="s">
        <v>39</v>
      </c>
      <c r="D3113">
        <v>13</v>
      </c>
      <c r="E3113">
        <v>23679858.312135499</v>
      </c>
      <c r="F3113">
        <v>7852154.1786238961</v>
      </c>
      <c r="G3113">
        <v>20372921.272376101</v>
      </c>
      <c r="H3113">
        <v>109181836.05606499</v>
      </c>
      <c r="I3113">
        <v>144462908.954252</v>
      </c>
      <c r="J3113">
        <v>260335512.400179</v>
      </c>
      <c r="K3113">
        <v>523784317.84867299</v>
      </c>
      <c r="L3113">
        <v>866963590.70821702</v>
      </c>
      <c r="M3113">
        <v>1054822831.1174901</v>
      </c>
      <c r="N3113">
        <v>1492263453.89801</v>
      </c>
      <c r="O3113">
        <v>2260128528.2557902</v>
      </c>
      <c r="Q3113" t="str">
        <f>VLOOKUP(A3113,Lookup_Tables!$D$2:$E$7,2,FALSE)</f>
        <v>HU</v>
      </c>
      <c r="R3113" t="str">
        <f>IFERROR(VLOOKUP(D3113,Lookup_Tables!$A$2:$B$21,2,FALSE),"All")</f>
        <v>Residual Inst</v>
      </c>
    </row>
    <row r="3114" spans="1:18" hidden="1">
      <c r="A3114">
        <v>1</v>
      </c>
      <c r="B3114">
        <v>24</v>
      </c>
      <c r="C3114" t="s">
        <v>38</v>
      </c>
      <c r="D3114">
        <v>14</v>
      </c>
      <c r="E3114">
        <v>16227771.6148107</v>
      </c>
      <c r="F3114">
        <v>5221034.648257101</v>
      </c>
      <c r="G3114">
        <v>9673584.0197183006</v>
      </c>
      <c r="H3114">
        <v>52600423.379943997</v>
      </c>
      <c r="I3114">
        <v>69930446.023877993</v>
      </c>
      <c r="J3114">
        <v>133751166.541375</v>
      </c>
      <c r="K3114">
        <v>327558293.550502</v>
      </c>
      <c r="L3114">
        <v>613776465.18155396</v>
      </c>
      <c r="M3114">
        <v>801650822.436656</v>
      </c>
      <c r="N3114">
        <v>1503941672.0811</v>
      </c>
      <c r="O3114">
        <v>2446923631.6503501</v>
      </c>
      <c r="Q3114" t="str">
        <f>VLOOKUP(A3114,Lookup_Tables!$D$2:$E$7,2,FALSE)</f>
        <v>HU</v>
      </c>
      <c r="R3114" t="str">
        <f>IFERROR(VLOOKUP(D3114,Lookup_Tables!$A$2:$B$21,2,FALSE),"All")</f>
        <v>Road</v>
      </c>
    </row>
    <row r="3115" spans="1:18" hidden="1">
      <c r="A3115">
        <v>1</v>
      </c>
      <c r="B3115">
        <v>24</v>
      </c>
      <c r="C3115" t="s">
        <v>39</v>
      </c>
      <c r="D3115">
        <v>14</v>
      </c>
      <c r="E3115">
        <v>15891118.7057078</v>
      </c>
      <c r="F3115">
        <v>5086550.1521920636</v>
      </c>
      <c r="G3115">
        <v>9124025.1790028308</v>
      </c>
      <c r="H3115">
        <v>50250037.395003103</v>
      </c>
      <c r="I3115">
        <v>67443887.914686903</v>
      </c>
      <c r="J3115">
        <v>128106004.744592</v>
      </c>
      <c r="K3115">
        <v>325669204.93073398</v>
      </c>
      <c r="L3115">
        <v>601764560.22642696</v>
      </c>
      <c r="M3115">
        <v>780494698.43910098</v>
      </c>
      <c r="N3115">
        <v>1503791351.0713201</v>
      </c>
      <c r="O3115">
        <v>2446923631.6503501</v>
      </c>
      <c r="Q3115" t="str">
        <f>VLOOKUP(A3115,Lookup_Tables!$D$2:$E$7,2,FALSE)</f>
        <v>HU</v>
      </c>
      <c r="R3115" t="str">
        <f>IFERROR(VLOOKUP(D3115,Lookup_Tables!$A$2:$B$21,2,FALSE),"All")</f>
        <v>Road</v>
      </c>
    </row>
    <row r="3116" spans="1:18" hidden="1">
      <c r="A3116">
        <v>1</v>
      </c>
      <c r="B3116">
        <v>24</v>
      </c>
      <c r="C3116" t="s">
        <v>38</v>
      </c>
      <c r="D3116">
        <v>15</v>
      </c>
      <c r="E3116">
        <v>4720715782.5348501</v>
      </c>
      <c r="F3116">
        <v>1551852625.8058524</v>
      </c>
      <c r="G3116">
        <v>4913238413.8140602</v>
      </c>
      <c r="H3116">
        <v>22463305452.861599</v>
      </c>
      <c r="I3116">
        <v>28920181610.474998</v>
      </c>
      <c r="J3116">
        <v>50828084683.460701</v>
      </c>
      <c r="K3116">
        <v>95675740644.621796</v>
      </c>
      <c r="L3116">
        <v>158897519990.61499</v>
      </c>
      <c r="M3116">
        <v>189073056161.25201</v>
      </c>
      <c r="N3116">
        <v>303731050374.672</v>
      </c>
      <c r="O3116">
        <v>511276849518.82397</v>
      </c>
      <c r="Q3116" t="str">
        <f>VLOOKUP(A3116,Lookup_Tables!$D$2:$E$7,2,FALSE)</f>
        <v>HU</v>
      </c>
      <c r="R3116" t="str">
        <f>IFERROR(VLOOKUP(D3116,Lookup_Tables!$A$2:$B$21,2,FALSE),"All")</f>
        <v>All</v>
      </c>
    </row>
    <row r="3117" spans="1:18" hidden="1">
      <c r="A3117">
        <v>1</v>
      </c>
      <c r="B3117">
        <v>24</v>
      </c>
      <c r="C3117" t="s">
        <v>39</v>
      </c>
      <c r="D3117">
        <v>15</v>
      </c>
      <c r="E3117">
        <v>4564237742.2926903</v>
      </c>
      <c r="F3117">
        <v>1482792343.9879522</v>
      </c>
      <c r="G3117">
        <v>4639699011.2232599</v>
      </c>
      <c r="H3117">
        <v>22079018690.4459</v>
      </c>
      <c r="I3117">
        <v>27893364731.8582</v>
      </c>
      <c r="J3117">
        <v>48836545557.471901</v>
      </c>
      <c r="K3117">
        <v>92850972515.925003</v>
      </c>
      <c r="L3117">
        <v>157017819958.978</v>
      </c>
      <c r="M3117">
        <v>186965757336.87701</v>
      </c>
      <c r="N3117">
        <v>289120662795.16699</v>
      </c>
      <c r="O3117">
        <v>511268173735.83801</v>
      </c>
      <c r="Q3117" t="str">
        <f>VLOOKUP(A3117,Lookup_Tables!$D$2:$E$7,2,FALSE)</f>
        <v>HU</v>
      </c>
      <c r="R3117" t="str">
        <f>IFERROR(VLOOKUP(D3117,Lookup_Tables!$A$2:$B$21,2,FALSE),"All")</f>
        <v>All</v>
      </c>
    </row>
    <row r="3118" spans="1:18" hidden="1">
      <c r="A3118">
        <v>1</v>
      </c>
      <c r="B3118">
        <v>24</v>
      </c>
      <c r="C3118" t="s">
        <v>38</v>
      </c>
      <c r="D3118">
        <v>16</v>
      </c>
      <c r="E3118">
        <v>61273384.720348001</v>
      </c>
      <c r="F3118">
        <v>20240311.184257396</v>
      </c>
      <c r="G3118">
        <v>52572939.4318197</v>
      </c>
      <c r="H3118">
        <v>264367217.79380399</v>
      </c>
      <c r="I3118">
        <v>343776954.38390702</v>
      </c>
      <c r="J3118">
        <v>627074243.49705195</v>
      </c>
      <c r="K3118">
        <v>1310352361.63659</v>
      </c>
      <c r="L3118">
        <v>2310431752.04638</v>
      </c>
      <c r="M3118">
        <v>2630262515.1427598</v>
      </c>
      <c r="N3118">
        <v>4622423746.2349596</v>
      </c>
      <c r="O3118">
        <v>6516671819.4160995</v>
      </c>
      <c r="Q3118" t="str">
        <f>VLOOKUP(A3118,Lookup_Tables!$D$2:$E$7,2,FALSE)</f>
        <v>HU</v>
      </c>
      <c r="R3118" t="str">
        <f>IFERROR(VLOOKUP(D3118,Lookup_Tables!$A$2:$B$21,2,FALSE),"All")</f>
        <v>Government_Loss</v>
      </c>
    </row>
    <row r="3119" spans="1:18" hidden="1">
      <c r="A3119">
        <v>1</v>
      </c>
      <c r="B3119">
        <v>24</v>
      </c>
      <c r="C3119" t="s">
        <v>39</v>
      </c>
      <c r="D3119">
        <v>16</v>
      </c>
      <c r="E3119">
        <v>59553039.164519697</v>
      </c>
      <c r="F3119">
        <v>20015951.021466218</v>
      </c>
      <c r="G3119">
        <v>48761493.399981998</v>
      </c>
      <c r="H3119">
        <v>251694014.935179</v>
      </c>
      <c r="I3119">
        <v>334226487.00093597</v>
      </c>
      <c r="J3119">
        <v>598238910.20748794</v>
      </c>
      <c r="K3119">
        <v>1265693663.87673</v>
      </c>
      <c r="L3119">
        <v>2163963543.79776</v>
      </c>
      <c r="M3119">
        <v>2595855455.8035598</v>
      </c>
      <c r="N3119">
        <v>4383035558.0176897</v>
      </c>
      <c r="O3119">
        <v>6427518119.7013597</v>
      </c>
      <c r="Q3119" t="str">
        <f>VLOOKUP(A3119,Lookup_Tables!$D$2:$E$7,2,FALSE)</f>
        <v>HU</v>
      </c>
      <c r="R3119" t="str">
        <f>IFERROR(VLOOKUP(D3119,Lookup_Tables!$A$2:$B$21,2,FALSE),"All")</f>
        <v>Government_Loss</v>
      </c>
    </row>
    <row r="3120" spans="1:18" hidden="1">
      <c r="A3120">
        <v>1</v>
      </c>
      <c r="B3120">
        <v>24</v>
      </c>
      <c r="C3120" t="s">
        <v>38</v>
      </c>
      <c r="D3120">
        <v>17</v>
      </c>
      <c r="E3120">
        <v>709329464.323331</v>
      </c>
      <c r="F3120">
        <v>232327092.4003582</v>
      </c>
      <c r="G3120">
        <v>747203148.07126999</v>
      </c>
      <c r="H3120">
        <v>3415556319.7624798</v>
      </c>
      <c r="I3120">
        <v>4388173871.8879499</v>
      </c>
      <c r="J3120">
        <v>7562657570.8682699</v>
      </c>
      <c r="K3120">
        <v>14537252918.8386</v>
      </c>
      <c r="L3120">
        <v>24617552517.131199</v>
      </c>
      <c r="M3120">
        <v>28401354116.305698</v>
      </c>
      <c r="N3120">
        <v>46564732875.123703</v>
      </c>
      <c r="O3120">
        <v>74592991929.423904</v>
      </c>
      <c r="Q3120" t="str">
        <f>VLOOKUP(A3120,Lookup_Tables!$D$2:$E$7,2,FALSE)</f>
        <v>HU</v>
      </c>
      <c r="R3120" t="str">
        <f>IFERROR(VLOOKUP(D3120,Lookup_Tables!$A$2:$B$21,2,FALSE),"All")</f>
        <v>Emergency_Loss</v>
      </c>
    </row>
    <row r="3121" spans="1:18" hidden="1">
      <c r="A3121">
        <v>1</v>
      </c>
      <c r="B3121">
        <v>24</v>
      </c>
      <c r="C3121" t="s">
        <v>39</v>
      </c>
      <c r="D3121">
        <v>17</v>
      </c>
      <c r="E3121">
        <v>685462345.49109805</v>
      </c>
      <c r="F3121">
        <v>221458646.26739526</v>
      </c>
      <c r="G3121">
        <v>705346170.00204504</v>
      </c>
      <c r="H3121">
        <v>3349123790.1217098</v>
      </c>
      <c r="I3121">
        <v>4201359205.74511</v>
      </c>
      <c r="J3121">
        <v>7366564255.5258904</v>
      </c>
      <c r="K3121">
        <v>14464830368.167299</v>
      </c>
      <c r="L3121">
        <v>23670555447.218601</v>
      </c>
      <c r="M3121">
        <v>28305699678.725498</v>
      </c>
      <c r="N3121">
        <v>44120389055.466797</v>
      </c>
      <c r="O3121">
        <v>72945178930.720093</v>
      </c>
      <c r="Q3121" t="str">
        <f>VLOOKUP(A3121,Lookup_Tables!$D$2:$E$7,2,FALSE)</f>
        <v>HU</v>
      </c>
      <c r="R3121" t="str">
        <f>IFERROR(VLOOKUP(D3121,Lookup_Tables!$A$2:$B$21,2,FALSE),"All")</f>
        <v>Emergency_Loss</v>
      </c>
    </row>
    <row r="3122" spans="1:18" hidden="1">
      <c r="A3122">
        <v>1</v>
      </c>
      <c r="B3122">
        <v>24</v>
      </c>
      <c r="C3122" t="s">
        <v>38</v>
      </c>
      <c r="D3122">
        <v>18</v>
      </c>
      <c r="E3122">
        <v>770602849.043679</v>
      </c>
      <c r="F3122">
        <v>249141555.17001903</v>
      </c>
      <c r="G3122">
        <v>807867370.90004802</v>
      </c>
      <c r="H3122">
        <v>3677772805.9784298</v>
      </c>
      <c r="I3122">
        <v>4704094167.1855202</v>
      </c>
      <c r="J3122">
        <v>8301126381.9633102</v>
      </c>
      <c r="K3122">
        <v>15758607101.5928</v>
      </c>
      <c r="L3122">
        <v>26392907703.133499</v>
      </c>
      <c r="M3122">
        <v>32596346359.6702</v>
      </c>
      <c r="N3122">
        <v>51066390877.281998</v>
      </c>
      <c r="O3122">
        <v>81293223477.712097</v>
      </c>
      <c r="Q3122" t="str">
        <f>VLOOKUP(A3122,Lookup_Tables!$D$2:$E$7,2,FALSE)</f>
        <v>HU</v>
      </c>
      <c r="R3122" t="str">
        <f>IFERROR(VLOOKUP(D3122,Lookup_Tables!$A$2:$B$21,2,FALSE),"All")</f>
        <v>Govt_Plus_Emergency</v>
      </c>
    </row>
    <row r="3123" spans="1:18" hidden="1">
      <c r="A3123">
        <v>1</v>
      </c>
      <c r="B3123">
        <v>24</v>
      </c>
      <c r="C3123" t="s">
        <v>39</v>
      </c>
      <c r="D3123">
        <v>18</v>
      </c>
      <c r="E3123">
        <v>745003179.65025604</v>
      </c>
      <c r="F3123">
        <v>240380912.75711381</v>
      </c>
      <c r="G3123">
        <v>756156834.49281704</v>
      </c>
      <c r="H3123">
        <v>3593393317.9640098</v>
      </c>
      <c r="I3123">
        <v>4572182248.2186604</v>
      </c>
      <c r="J3123">
        <v>7990835303.65275</v>
      </c>
      <c r="K3123">
        <v>15479214475.959101</v>
      </c>
      <c r="L3123">
        <v>25661632941.8955</v>
      </c>
      <c r="M3123">
        <v>30850307266.302601</v>
      </c>
      <c r="N3123">
        <v>48857269129.7323</v>
      </c>
      <c r="O3123">
        <v>80810532636.304794</v>
      </c>
      <c r="Q3123" t="str">
        <f>VLOOKUP(A3123,Lookup_Tables!$D$2:$E$7,2,FALSE)</f>
        <v>HU</v>
      </c>
      <c r="R3123" t="str">
        <f>IFERROR(VLOOKUP(D3123,Lookup_Tables!$A$2:$B$21,2,FALSE),"All")</f>
        <v>Govt_Plus_Emergency</v>
      </c>
    </row>
    <row r="3124" spans="1:18" hidden="1">
      <c r="A3124">
        <v>1</v>
      </c>
      <c r="B3124">
        <v>25</v>
      </c>
      <c r="C3124" t="s">
        <v>38</v>
      </c>
      <c r="D3124">
        <v>0</v>
      </c>
      <c r="E3124">
        <v>1550769182.1795299</v>
      </c>
      <c r="F3124">
        <v>524918786.50439596</v>
      </c>
      <c r="G3124">
        <v>1678497575.70485</v>
      </c>
      <c r="H3124">
        <v>7097192228.2521801</v>
      </c>
      <c r="I3124">
        <v>9015542914.6030293</v>
      </c>
      <c r="J3124">
        <v>16069575139.749201</v>
      </c>
      <c r="K3124">
        <v>29723497912.216301</v>
      </c>
      <c r="L3124">
        <v>52698066283.378899</v>
      </c>
      <c r="M3124">
        <v>60386304578.052902</v>
      </c>
      <c r="N3124">
        <v>90237669505.927795</v>
      </c>
      <c r="O3124">
        <v>184597107906.97101</v>
      </c>
      <c r="Q3124" t="str">
        <f>VLOOKUP(A3124,Lookup_Tables!$D$2:$E$7,2,FALSE)</f>
        <v>HU</v>
      </c>
      <c r="R3124" t="str">
        <f>IFERROR(VLOOKUP(D3124,Lookup_Tables!$A$2:$B$21,2,FALSE),"All")</f>
        <v>Private Assets</v>
      </c>
    </row>
    <row r="3125" spans="1:18" hidden="1">
      <c r="A3125">
        <v>1</v>
      </c>
      <c r="B3125">
        <v>25</v>
      </c>
      <c r="C3125" t="s">
        <v>39</v>
      </c>
      <c r="D3125">
        <v>0</v>
      </c>
      <c r="E3125">
        <v>1511864796.7449501</v>
      </c>
      <c r="F3125">
        <v>513505329.01300299</v>
      </c>
      <c r="G3125">
        <v>1566304572.25597</v>
      </c>
      <c r="H3125">
        <v>6551029155.9601698</v>
      </c>
      <c r="I3125">
        <v>8590822568.58288</v>
      </c>
      <c r="J3125">
        <v>15382438372.4335</v>
      </c>
      <c r="K3125">
        <v>29425275777.169998</v>
      </c>
      <c r="L3125">
        <v>50458886075.404404</v>
      </c>
      <c r="M3125">
        <v>60159514213.256104</v>
      </c>
      <c r="N3125">
        <v>89851360855.811005</v>
      </c>
      <c r="O3125">
        <v>184583333607.14801</v>
      </c>
      <c r="Q3125" t="str">
        <f>VLOOKUP(A3125,Lookup_Tables!$D$2:$E$7,2,FALSE)</f>
        <v>HU</v>
      </c>
      <c r="R3125" t="str">
        <f>IFERROR(VLOOKUP(D3125,Lookup_Tables!$A$2:$B$21,2,FALSE),"All")</f>
        <v>Private Assets</v>
      </c>
    </row>
    <row r="3126" spans="1:18" hidden="1">
      <c r="A3126">
        <v>1</v>
      </c>
      <c r="B3126">
        <v>25</v>
      </c>
      <c r="C3126" t="s">
        <v>38</v>
      </c>
      <c r="D3126">
        <v>1</v>
      </c>
      <c r="E3126">
        <v>12980689.376555599</v>
      </c>
      <c r="F3126">
        <v>4479824.2401912101</v>
      </c>
      <c r="G3126">
        <v>5919929.9165797401</v>
      </c>
      <c r="H3126">
        <v>36653748.043074802</v>
      </c>
      <c r="I3126">
        <v>48236643.958258599</v>
      </c>
      <c r="J3126">
        <v>115739029.31986301</v>
      </c>
      <c r="K3126">
        <v>269964949.036888</v>
      </c>
      <c r="L3126">
        <v>508192121.69138998</v>
      </c>
      <c r="M3126">
        <v>599674537.77939999</v>
      </c>
      <c r="N3126">
        <v>1082741280.1705101</v>
      </c>
      <c r="O3126">
        <v>1960658291.1115401</v>
      </c>
      <c r="Q3126" t="str">
        <f>VLOOKUP(A3126,Lookup_Tables!$D$2:$E$7,2,FALSE)</f>
        <v>HU</v>
      </c>
      <c r="R3126" t="str">
        <f>IFERROR(VLOOKUP(D3126,Lookup_Tables!$A$2:$B$21,2,FALSE),"All")</f>
        <v>Airport</v>
      </c>
    </row>
    <row r="3127" spans="1:18" hidden="1">
      <c r="A3127">
        <v>1</v>
      </c>
      <c r="B3127">
        <v>25</v>
      </c>
      <c r="C3127" t="s">
        <v>39</v>
      </c>
      <c r="D3127">
        <v>1</v>
      </c>
      <c r="E3127">
        <v>12836173.0773494</v>
      </c>
      <c r="F3127">
        <v>4420619.4647580683</v>
      </c>
      <c r="G3127">
        <v>5542535.7253564997</v>
      </c>
      <c r="H3127">
        <v>34602897.988372199</v>
      </c>
      <c r="I3127">
        <v>47901735.271570601</v>
      </c>
      <c r="J3127">
        <v>113868206.516</v>
      </c>
      <c r="K3127">
        <v>268129332.51227799</v>
      </c>
      <c r="L3127">
        <v>500221646.60648</v>
      </c>
      <c r="M3127">
        <v>599674537.77939999</v>
      </c>
      <c r="N3127">
        <v>1074067982.1910999</v>
      </c>
      <c r="O3127">
        <v>1960658291.1115401</v>
      </c>
      <c r="Q3127" t="str">
        <f>VLOOKUP(A3127,Lookup_Tables!$D$2:$E$7,2,FALSE)</f>
        <v>HU</v>
      </c>
      <c r="R3127" t="str">
        <f>IFERROR(VLOOKUP(D3127,Lookup_Tables!$A$2:$B$21,2,FALSE),"All")</f>
        <v>Airport</v>
      </c>
    </row>
    <row r="3128" spans="1:18" hidden="1">
      <c r="A3128">
        <v>1</v>
      </c>
      <c r="B3128">
        <v>25</v>
      </c>
      <c r="C3128" t="s">
        <v>38</v>
      </c>
      <c r="D3128">
        <v>2</v>
      </c>
      <c r="E3128">
        <v>8567961.2229990494</v>
      </c>
      <c r="F3128">
        <v>2880698.5965025155</v>
      </c>
      <c r="G3128">
        <v>9946621.5319463201</v>
      </c>
      <c r="H3128">
        <v>43604253.351335801</v>
      </c>
      <c r="I3128">
        <v>53219650.770137496</v>
      </c>
      <c r="J3128">
        <v>93050881.415672898</v>
      </c>
      <c r="K3128">
        <v>156009827.77039999</v>
      </c>
      <c r="L3128">
        <v>265637051.07462099</v>
      </c>
      <c r="M3128">
        <v>321549993.76400298</v>
      </c>
      <c r="N3128">
        <v>497997608.32084203</v>
      </c>
      <c r="O3128">
        <v>972882400.75480998</v>
      </c>
      <c r="Q3128" t="str">
        <f>VLOOKUP(A3128,Lookup_Tables!$D$2:$E$7,2,FALSE)</f>
        <v>HU</v>
      </c>
      <c r="R3128" t="str">
        <f>IFERROR(VLOOKUP(D3128,Lookup_Tables!$A$2:$B$21,2,FALSE),"All")</f>
        <v>Bridge</v>
      </c>
    </row>
    <row r="3129" spans="1:18" hidden="1">
      <c r="A3129">
        <v>1</v>
      </c>
      <c r="B3129">
        <v>25</v>
      </c>
      <c r="C3129" t="s">
        <v>39</v>
      </c>
      <c r="D3129">
        <v>2</v>
      </c>
      <c r="E3129">
        <v>8340974.4495658698</v>
      </c>
      <c r="F3129">
        <v>2789588.8057449749</v>
      </c>
      <c r="G3129">
        <v>9198702.3282710109</v>
      </c>
      <c r="H3129">
        <v>42580582.921682</v>
      </c>
      <c r="I3129">
        <v>51569978.795011804</v>
      </c>
      <c r="J3129">
        <v>90256946.818944797</v>
      </c>
      <c r="K3129">
        <v>151546357.93712401</v>
      </c>
      <c r="L3129">
        <v>265362364.20852301</v>
      </c>
      <c r="M3129">
        <v>316684320.55589801</v>
      </c>
      <c r="N3129">
        <v>496194154.117158</v>
      </c>
      <c r="O3129">
        <v>972766846.69870496</v>
      </c>
      <c r="Q3129" t="str">
        <f>VLOOKUP(A3129,Lookup_Tables!$D$2:$E$7,2,FALSE)</f>
        <v>HU</v>
      </c>
      <c r="R3129" t="str">
        <f>IFERROR(VLOOKUP(D3129,Lookup_Tables!$A$2:$B$21,2,FALSE),"All")</f>
        <v>Bridge</v>
      </c>
    </row>
    <row r="3130" spans="1:18" hidden="1">
      <c r="A3130">
        <v>1</v>
      </c>
      <c r="B3130">
        <v>25</v>
      </c>
      <c r="C3130" t="s">
        <v>38</v>
      </c>
      <c r="D3130">
        <v>3</v>
      </c>
      <c r="E3130">
        <v>731908.34818016598</v>
      </c>
      <c r="F3130">
        <v>253773.99446575216</v>
      </c>
      <c r="G3130">
        <v>1076724.78791762</v>
      </c>
      <c r="H3130">
        <v>3931043.1336181699</v>
      </c>
      <c r="I3130">
        <v>4674186.4878333304</v>
      </c>
      <c r="J3130">
        <v>7474163.7447520299</v>
      </c>
      <c r="K3130">
        <v>14017049.765962601</v>
      </c>
      <c r="L3130">
        <v>23951472.7181651</v>
      </c>
      <c r="M3130">
        <v>25669336.119028799</v>
      </c>
      <c r="N3130">
        <v>37794511.588919804</v>
      </c>
      <c r="O3130">
        <v>67089885.3654598</v>
      </c>
      <c r="Q3130" t="str">
        <f>VLOOKUP(A3130,Lookup_Tables!$D$2:$E$7,2,FALSE)</f>
        <v>HU</v>
      </c>
      <c r="R3130" t="str">
        <f>IFERROR(VLOOKUP(D3130,Lookup_Tables!$A$2:$B$21,2,FALSE),"All")</f>
        <v>Govt Hosp</v>
      </c>
    </row>
    <row r="3131" spans="1:18" hidden="1">
      <c r="A3131">
        <v>1</v>
      </c>
      <c r="B3131">
        <v>25</v>
      </c>
      <c r="C3131" t="s">
        <v>39</v>
      </c>
      <c r="D3131">
        <v>3</v>
      </c>
      <c r="E3131">
        <v>707914.35993327899</v>
      </c>
      <c r="F3131">
        <v>245831.53988342127</v>
      </c>
      <c r="G3131">
        <v>986302.15389788896</v>
      </c>
      <c r="H3131">
        <v>3727061.5096712899</v>
      </c>
      <c r="I3131">
        <v>4528793.4160987204</v>
      </c>
      <c r="J3131">
        <v>7187577.5543544004</v>
      </c>
      <c r="K3131">
        <v>13560912.2263804</v>
      </c>
      <c r="L3131">
        <v>23407998.126338702</v>
      </c>
      <c r="M3131">
        <v>25431212.987492099</v>
      </c>
      <c r="N3131">
        <v>36633058.400403902</v>
      </c>
      <c r="O3131">
        <v>67089885.3654598</v>
      </c>
      <c r="Q3131" t="str">
        <f>VLOOKUP(A3131,Lookup_Tables!$D$2:$E$7,2,FALSE)</f>
        <v>HU</v>
      </c>
      <c r="R3131" t="str">
        <f>IFERROR(VLOOKUP(D3131,Lookup_Tables!$A$2:$B$21,2,FALSE),"All")</f>
        <v>Govt Hosp</v>
      </c>
    </row>
    <row r="3132" spans="1:18" hidden="1">
      <c r="A3132">
        <v>1</v>
      </c>
      <c r="B3132">
        <v>25</v>
      </c>
      <c r="C3132" t="s">
        <v>38</v>
      </c>
      <c r="D3132">
        <v>4</v>
      </c>
      <c r="E3132">
        <v>609974.19694403396</v>
      </c>
      <c r="F3132">
        <v>214166.73620419728</v>
      </c>
      <c r="G3132">
        <v>1146139.94092043</v>
      </c>
      <c r="H3132">
        <v>3645106.36203318</v>
      </c>
      <c r="I3132">
        <v>4378131.2326507997</v>
      </c>
      <c r="J3132">
        <v>6503320.5007622801</v>
      </c>
      <c r="K3132">
        <v>10719172.8361549</v>
      </c>
      <c r="L3132">
        <v>18187368.736575</v>
      </c>
      <c r="M3132">
        <v>20054219.206436899</v>
      </c>
      <c r="N3132">
        <v>27813763.9463051</v>
      </c>
      <c r="O3132">
        <v>39624634.261644103</v>
      </c>
      <c r="Q3132" t="str">
        <f>VLOOKUP(A3132,Lookup_Tables!$D$2:$E$7,2,FALSE)</f>
        <v>HU</v>
      </c>
      <c r="R3132" t="str">
        <f>IFERROR(VLOOKUP(D3132,Lookup_Tables!$A$2:$B$21,2,FALSE),"All")</f>
        <v>Govt Med Fac</v>
      </c>
    </row>
    <row r="3133" spans="1:18" hidden="1">
      <c r="A3133">
        <v>1</v>
      </c>
      <c r="B3133">
        <v>25</v>
      </c>
      <c r="C3133" t="s">
        <v>39</v>
      </c>
      <c r="D3133">
        <v>4</v>
      </c>
      <c r="E3133">
        <v>583031.528337155</v>
      </c>
      <c r="F3133">
        <v>204442.22881290439</v>
      </c>
      <c r="G3133">
        <v>1076478.00023507</v>
      </c>
      <c r="H3133">
        <v>3460970.9355529398</v>
      </c>
      <c r="I3133">
        <v>4135708.4237667099</v>
      </c>
      <c r="J3133">
        <v>6151659.1186733004</v>
      </c>
      <c r="K3133">
        <v>10210195.4756271</v>
      </c>
      <c r="L3133">
        <v>17354623.3889728</v>
      </c>
      <c r="M3133">
        <v>19212662.877860799</v>
      </c>
      <c r="N3133">
        <v>27813763.9463051</v>
      </c>
      <c r="O3133">
        <v>39623421.549494296</v>
      </c>
      <c r="Q3133" t="str">
        <f>VLOOKUP(A3133,Lookup_Tables!$D$2:$E$7,2,FALSE)</f>
        <v>HU</v>
      </c>
      <c r="R3133" t="str">
        <f>IFERROR(VLOOKUP(D3133,Lookup_Tables!$A$2:$B$21,2,FALSE),"All")</f>
        <v>Govt Med Fac</v>
      </c>
    </row>
    <row r="3134" spans="1:18" hidden="1">
      <c r="A3134">
        <v>1</v>
      </c>
      <c r="B3134">
        <v>25</v>
      </c>
      <c r="C3134" t="s">
        <v>38</v>
      </c>
      <c r="D3134">
        <v>6</v>
      </c>
      <c r="E3134">
        <v>7874262.1946037002</v>
      </c>
      <c r="F3134">
        <v>2778167.6670316346</v>
      </c>
      <c r="G3134">
        <v>4634267.2770325299</v>
      </c>
      <c r="H3134">
        <v>25535945.636969201</v>
      </c>
      <c r="I3134">
        <v>34117563.986738198</v>
      </c>
      <c r="J3134">
        <v>67999383.280140504</v>
      </c>
      <c r="K3134">
        <v>152370534.38257501</v>
      </c>
      <c r="L3134">
        <v>275825452.60308802</v>
      </c>
      <c r="M3134">
        <v>354455689.60416001</v>
      </c>
      <c r="N3134">
        <v>573057594.59833503</v>
      </c>
      <c r="O3134">
        <v>1193257097.6951799</v>
      </c>
      <c r="Q3134" t="str">
        <f>VLOOKUP(A3134,Lookup_Tables!$D$2:$E$7,2,FALSE)</f>
        <v>HU</v>
      </c>
      <c r="R3134" t="str">
        <f>IFERROR(VLOOKUP(D3134,Lookup_Tables!$A$2:$B$21,2,FALSE),"All")</f>
        <v>Port</v>
      </c>
    </row>
    <row r="3135" spans="1:18" hidden="1">
      <c r="A3135">
        <v>1</v>
      </c>
      <c r="B3135">
        <v>25</v>
      </c>
      <c r="C3135" t="s">
        <v>39</v>
      </c>
      <c r="D3135">
        <v>6</v>
      </c>
      <c r="E3135">
        <v>7769026.2318865098</v>
      </c>
      <c r="F3135">
        <v>2758802.2963674888</v>
      </c>
      <c r="G3135">
        <v>4436267.9280831497</v>
      </c>
      <c r="H3135">
        <v>24911440.822553702</v>
      </c>
      <c r="I3135">
        <v>32370456.587817799</v>
      </c>
      <c r="J3135">
        <v>67619399.416321501</v>
      </c>
      <c r="K3135">
        <v>144352442.15565801</v>
      </c>
      <c r="L3135">
        <v>275825452.60308802</v>
      </c>
      <c r="M3135">
        <v>353964224.62092799</v>
      </c>
      <c r="N3135">
        <v>571398320.22785997</v>
      </c>
      <c r="O3135">
        <v>1193257097.6951799</v>
      </c>
      <c r="Q3135" t="str">
        <f>VLOOKUP(A3135,Lookup_Tables!$D$2:$E$7,2,FALSE)</f>
        <v>HU</v>
      </c>
      <c r="R3135" t="str">
        <f>IFERROR(VLOOKUP(D3135,Lookup_Tables!$A$2:$B$21,2,FALSE),"All")</f>
        <v>Port</v>
      </c>
    </row>
    <row r="3136" spans="1:18" hidden="1">
      <c r="A3136">
        <v>1</v>
      </c>
      <c r="B3136">
        <v>25</v>
      </c>
      <c r="C3136" t="s">
        <v>38</v>
      </c>
      <c r="D3136">
        <v>7</v>
      </c>
      <c r="E3136">
        <v>3986259.9838897502</v>
      </c>
      <c r="F3136">
        <v>1271091.9530815012</v>
      </c>
      <c r="G3136">
        <v>2784413.93528785</v>
      </c>
      <c r="H3136">
        <v>8595788.6089981291</v>
      </c>
      <c r="I3136">
        <v>15245450.766278099</v>
      </c>
      <c r="J3136">
        <v>38997095.051382802</v>
      </c>
      <c r="K3136">
        <v>96180616.245874494</v>
      </c>
      <c r="L3136">
        <v>177000044.819181</v>
      </c>
      <c r="M3136">
        <v>190156915.93351799</v>
      </c>
      <c r="N3136">
        <v>358888601.41328001</v>
      </c>
      <c r="O3136">
        <v>500448772.73679203</v>
      </c>
      <c r="Q3136" t="str">
        <f>VLOOKUP(A3136,Lookup_Tables!$D$2:$E$7,2,FALSE)</f>
        <v>HU</v>
      </c>
      <c r="R3136" t="str">
        <f>IFERROR(VLOOKUP(D3136,Lookup_Tables!$A$2:$B$21,2,FALSE),"All")</f>
        <v>Power Plant</v>
      </c>
    </row>
    <row r="3137" spans="1:18" hidden="1">
      <c r="A3137">
        <v>1</v>
      </c>
      <c r="B3137">
        <v>25</v>
      </c>
      <c r="C3137" t="s">
        <v>39</v>
      </c>
      <c r="D3137">
        <v>7</v>
      </c>
      <c r="E3137">
        <v>3917092.6686424701</v>
      </c>
      <c r="F3137">
        <v>1267396.2307166853</v>
      </c>
      <c r="G3137">
        <v>2671995.0002782699</v>
      </c>
      <c r="H3137">
        <v>8276757.4631318096</v>
      </c>
      <c r="I3137">
        <v>14106448.6242023</v>
      </c>
      <c r="J3137">
        <v>36663222.956033401</v>
      </c>
      <c r="K3137">
        <v>96180616.245874494</v>
      </c>
      <c r="L3137">
        <v>175953576.36339301</v>
      </c>
      <c r="M3137">
        <v>190156915.93351799</v>
      </c>
      <c r="N3137">
        <v>344477042.255458</v>
      </c>
      <c r="O3137">
        <v>497832631.32222301</v>
      </c>
      <c r="Q3137" t="str">
        <f>VLOOKUP(A3137,Lookup_Tables!$D$2:$E$7,2,FALSE)</f>
        <v>HU</v>
      </c>
      <c r="R3137" t="str">
        <f>IFERROR(VLOOKUP(D3137,Lookup_Tables!$A$2:$B$21,2,FALSE),"All")</f>
        <v>Power Plant</v>
      </c>
    </row>
    <row r="3138" spans="1:18" hidden="1">
      <c r="A3138">
        <v>1</v>
      </c>
      <c r="B3138">
        <v>25</v>
      </c>
      <c r="C3138" t="s">
        <v>38</v>
      </c>
      <c r="D3138">
        <v>9</v>
      </c>
      <c r="E3138">
        <v>262145.78715023102</v>
      </c>
      <c r="F3138">
        <v>88737.769518375339</v>
      </c>
      <c r="G3138">
        <v>193525.14438379099</v>
      </c>
      <c r="H3138">
        <v>965286.00296541897</v>
      </c>
      <c r="I3138">
        <v>1257030.0268460901</v>
      </c>
      <c r="J3138">
        <v>2308127.85858003</v>
      </c>
      <c r="K3138">
        <v>4976227.5660275696</v>
      </c>
      <c r="L3138">
        <v>9351932.1619520206</v>
      </c>
      <c r="M3138">
        <v>12064681.109742001</v>
      </c>
      <c r="N3138">
        <v>18929747.621863</v>
      </c>
      <c r="O3138">
        <v>38227411.1443538</v>
      </c>
      <c r="Q3138" t="str">
        <f>VLOOKUP(A3138,Lookup_Tables!$D$2:$E$7,2,FALSE)</f>
        <v>HU</v>
      </c>
      <c r="R3138" t="str">
        <f>IFERROR(VLOOKUP(D3138,Lookup_Tables!$A$2:$B$21,2,FALSE),"All")</f>
        <v>Pub Admin Bldg</v>
      </c>
    </row>
    <row r="3139" spans="1:18" hidden="1">
      <c r="A3139">
        <v>1</v>
      </c>
      <c r="B3139">
        <v>25</v>
      </c>
      <c r="C3139" t="s">
        <v>39</v>
      </c>
      <c r="D3139">
        <v>9</v>
      </c>
      <c r="E3139">
        <v>257868.209888982</v>
      </c>
      <c r="F3139">
        <v>87986.86512753123</v>
      </c>
      <c r="G3139">
        <v>183392.07118384301</v>
      </c>
      <c r="H3139">
        <v>929717.54579356697</v>
      </c>
      <c r="I3139">
        <v>1172614.6121169301</v>
      </c>
      <c r="J3139">
        <v>2226749.00653149</v>
      </c>
      <c r="K3139">
        <v>4827812.3225111105</v>
      </c>
      <c r="L3139">
        <v>9351932.1619520206</v>
      </c>
      <c r="M3139">
        <v>12064681.109742001</v>
      </c>
      <c r="N3139">
        <v>18929747.621863</v>
      </c>
      <c r="O3139">
        <v>38227249.152058102</v>
      </c>
      <c r="Q3139" t="str">
        <f>VLOOKUP(A3139,Lookup_Tables!$D$2:$E$7,2,FALSE)</f>
        <v>HU</v>
      </c>
      <c r="R3139" t="str">
        <f>IFERROR(VLOOKUP(D3139,Lookup_Tables!$A$2:$B$21,2,FALSE),"All")</f>
        <v>Pub Admin Bldg</v>
      </c>
    </row>
    <row r="3140" spans="1:18" hidden="1">
      <c r="A3140">
        <v>1</v>
      </c>
      <c r="B3140">
        <v>25</v>
      </c>
      <c r="C3140" t="s">
        <v>38</v>
      </c>
      <c r="D3140">
        <v>10</v>
      </c>
      <c r="E3140">
        <v>9669948.1488739606</v>
      </c>
      <c r="F3140">
        <v>3289163.1951736799</v>
      </c>
      <c r="G3140">
        <v>15957311.003480401</v>
      </c>
      <c r="H3140">
        <v>57661065.683057703</v>
      </c>
      <c r="I3140">
        <v>68669737.074588805</v>
      </c>
      <c r="J3140">
        <v>109337392.73964199</v>
      </c>
      <c r="K3140">
        <v>186972810.91359401</v>
      </c>
      <c r="L3140">
        <v>296177382.94108897</v>
      </c>
      <c r="M3140">
        <v>332118963.91013998</v>
      </c>
      <c r="N3140">
        <v>474329056.15701699</v>
      </c>
      <c r="O3140">
        <v>660360382.42268395</v>
      </c>
      <c r="Q3140" t="str">
        <f>VLOOKUP(A3140,Lookup_Tables!$D$2:$E$7,2,FALSE)</f>
        <v>HU</v>
      </c>
      <c r="R3140" t="str">
        <f>IFERROR(VLOOKUP(D3140,Lookup_Tables!$A$2:$B$21,2,FALSE),"All")</f>
        <v>Pub School</v>
      </c>
    </row>
    <row r="3141" spans="1:18" hidden="1">
      <c r="A3141">
        <v>1</v>
      </c>
      <c r="B3141">
        <v>25</v>
      </c>
      <c r="C3141" t="s">
        <v>39</v>
      </c>
      <c r="D3141">
        <v>10</v>
      </c>
      <c r="E3141">
        <v>9319072.6676398609</v>
      </c>
      <c r="F3141">
        <v>3119536.5948458426</v>
      </c>
      <c r="G3141">
        <v>14953188.271958301</v>
      </c>
      <c r="H3141">
        <v>55968185.366425201</v>
      </c>
      <c r="I3141">
        <v>67406965.335951701</v>
      </c>
      <c r="J3141">
        <v>105842535.565286</v>
      </c>
      <c r="K3141">
        <v>179452437.89774001</v>
      </c>
      <c r="L3141">
        <v>286992340.863307</v>
      </c>
      <c r="M3141">
        <v>326547358.21618098</v>
      </c>
      <c r="N3141">
        <v>474329056.15701699</v>
      </c>
      <c r="O3141">
        <v>660360382.42268395</v>
      </c>
      <c r="Q3141" t="str">
        <f>VLOOKUP(A3141,Lookup_Tables!$D$2:$E$7,2,FALSE)</f>
        <v>HU</v>
      </c>
      <c r="R3141" t="str">
        <f>IFERROR(VLOOKUP(D3141,Lookup_Tables!$A$2:$B$21,2,FALSE),"All")</f>
        <v>Pub School</v>
      </c>
    </row>
    <row r="3142" spans="1:18" hidden="1">
      <c r="A3142">
        <v>1</v>
      </c>
      <c r="B3142">
        <v>25</v>
      </c>
      <c r="C3142" t="s">
        <v>38</v>
      </c>
      <c r="D3142">
        <v>11</v>
      </c>
      <c r="E3142">
        <v>369729.891716882</v>
      </c>
      <c r="F3142">
        <v>131163.28742032399</v>
      </c>
      <c r="G3142">
        <v>168815.94671946301</v>
      </c>
      <c r="H3142">
        <v>1081304.68118374</v>
      </c>
      <c r="I3142">
        <v>1380811.53714385</v>
      </c>
      <c r="J3142">
        <v>3005718.40894036</v>
      </c>
      <c r="K3142">
        <v>6448425.0184717998</v>
      </c>
      <c r="L3142">
        <v>13557046.140037199</v>
      </c>
      <c r="M3142">
        <v>17782853.7083866</v>
      </c>
      <c r="N3142">
        <v>28950808.080663402</v>
      </c>
      <c r="O3142">
        <v>62445259.3027004</v>
      </c>
      <c r="Q3142" t="str">
        <f>VLOOKUP(A3142,Lookup_Tables!$D$2:$E$7,2,FALSE)</f>
        <v>HU</v>
      </c>
      <c r="R3142" t="str">
        <f>IFERROR(VLOOKUP(D3142,Lookup_Tables!$A$2:$B$21,2,FALSE),"All")</f>
        <v>Pub Univ</v>
      </c>
    </row>
    <row r="3143" spans="1:18" hidden="1">
      <c r="A3143">
        <v>1</v>
      </c>
      <c r="B3143">
        <v>25</v>
      </c>
      <c r="C3143" t="s">
        <v>39</v>
      </c>
      <c r="D3143">
        <v>11</v>
      </c>
      <c r="E3143">
        <v>365618.758235596</v>
      </c>
      <c r="F3143">
        <v>129493.47048484217</v>
      </c>
      <c r="G3143">
        <v>160764.872221917</v>
      </c>
      <c r="H3143">
        <v>1035101.78246595</v>
      </c>
      <c r="I3143">
        <v>1333453.53084403</v>
      </c>
      <c r="J3143">
        <v>2967400.21661156</v>
      </c>
      <c r="K3143">
        <v>6353425.5893133804</v>
      </c>
      <c r="L3143">
        <v>13557046.140037199</v>
      </c>
      <c r="M3143">
        <v>17702546.907417201</v>
      </c>
      <c r="N3143">
        <v>28950808.080663402</v>
      </c>
      <c r="O3143">
        <v>62445259.3027004</v>
      </c>
      <c r="Q3143" t="str">
        <f>VLOOKUP(A3143,Lookup_Tables!$D$2:$E$7,2,FALSE)</f>
        <v>HU</v>
      </c>
      <c r="R3143" t="str">
        <f>IFERROR(VLOOKUP(D3143,Lookup_Tables!$A$2:$B$21,2,FALSE),"All")</f>
        <v>Pub Univ</v>
      </c>
    </row>
    <row r="3144" spans="1:18" hidden="1">
      <c r="A3144">
        <v>1</v>
      </c>
      <c r="B3144">
        <v>25</v>
      </c>
      <c r="C3144" t="s">
        <v>38</v>
      </c>
      <c r="D3144">
        <v>13</v>
      </c>
      <c r="E3144">
        <v>11940014.282021999</v>
      </c>
      <c r="F3144">
        <v>4016214.3304380849</v>
      </c>
      <c r="G3144">
        <v>17483731.113748599</v>
      </c>
      <c r="H3144">
        <v>66384424.785305403</v>
      </c>
      <c r="I3144">
        <v>78922762.906837299</v>
      </c>
      <c r="J3144">
        <v>131813399.092391</v>
      </c>
      <c r="K3144">
        <v>226956892.21700999</v>
      </c>
      <c r="L3144">
        <v>366730759.899059</v>
      </c>
      <c r="M3144">
        <v>412849906.92717302</v>
      </c>
      <c r="N3144">
        <v>652867628.41384101</v>
      </c>
      <c r="O3144">
        <v>1081693135.05072</v>
      </c>
      <c r="Q3144" t="str">
        <f>VLOOKUP(A3144,Lookup_Tables!$D$2:$E$7,2,FALSE)</f>
        <v>HU</v>
      </c>
      <c r="R3144" t="str">
        <f>IFERROR(VLOOKUP(D3144,Lookup_Tables!$A$2:$B$21,2,FALSE),"All")</f>
        <v>Residual Inst</v>
      </c>
    </row>
    <row r="3145" spans="1:18" hidden="1">
      <c r="A3145">
        <v>1</v>
      </c>
      <c r="B3145">
        <v>25</v>
      </c>
      <c r="C3145" t="s">
        <v>39</v>
      </c>
      <c r="D3145">
        <v>13</v>
      </c>
      <c r="E3145">
        <v>11557617.0397467</v>
      </c>
      <c r="F3145">
        <v>3877017.8143876512</v>
      </c>
      <c r="G3145">
        <v>16728101.813742001</v>
      </c>
      <c r="H3145">
        <v>63598004.159545399</v>
      </c>
      <c r="I3145">
        <v>76311399.136212498</v>
      </c>
      <c r="J3145">
        <v>123798982.974057</v>
      </c>
      <c r="K3145">
        <v>223158792.78936601</v>
      </c>
      <c r="L3145">
        <v>366730759.899059</v>
      </c>
      <c r="M3145">
        <v>412849564.56748098</v>
      </c>
      <c r="N3145">
        <v>624134003.16306496</v>
      </c>
      <c r="O3145">
        <v>1065093456.81489</v>
      </c>
      <c r="Q3145" t="str">
        <f>VLOOKUP(A3145,Lookup_Tables!$D$2:$E$7,2,FALSE)</f>
        <v>HU</v>
      </c>
      <c r="R3145" t="str">
        <f>IFERROR(VLOOKUP(D3145,Lookup_Tables!$A$2:$B$21,2,FALSE),"All")</f>
        <v>Residual Inst</v>
      </c>
    </row>
    <row r="3146" spans="1:18" hidden="1">
      <c r="A3146">
        <v>1</v>
      </c>
      <c r="B3146">
        <v>25</v>
      </c>
      <c r="C3146" t="s">
        <v>38</v>
      </c>
      <c r="D3146">
        <v>14</v>
      </c>
      <c r="E3146">
        <v>10624400.1260424</v>
      </c>
      <c r="F3146">
        <v>3659410.0610128334</v>
      </c>
      <c r="G3146">
        <v>10964404.2072194</v>
      </c>
      <c r="H3146">
        <v>47646343.3824393</v>
      </c>
      <c r="I3146">
        <v>61097645.044645697</v>
      </c>
      <c r="J3146">
        <v>100372854.89271601</v>
      </c>
      <c r="K3146">
        <v>202705842.27465501</v>
      </c>
      <c r="L3146">
        <v>398693619.30228001</v>
      </c>
      <c r="M3146">
        <v>456841955.72855598</v>
      </c>
      <c r="N3146">
        <v>754830397.11593294</v>
      </c>
      <c r="O3146">
        <v>1090382612.7801099</v>
      </c>
      <c r="Q3146" t="str">
        <f>VLOOKUP(A3146,Lookup_Tables!$D$2:$E$7,2,FALSE)</f>
        <v>HU</v>
      </c>
      <c r="R3146" t="str">
        <f>IFERROR(VLOOKUP(D3146,Lookup_Tables!$A$2:$B$21,2,FALSE),"All")</f>
        <v>Road</v>
      </c>
    </row>
    <row r="3147" spans="1:18" hidden="1">
      <c r="A3147">
        <v>1</v>
      </c>
      <c r="B3147">
        <v>25</v>
      </c>
      <c r="C3147" t="s">
        <v>39</v>
      </c>
      <c r="D3147">
        <v>14</v>
      </c>
      <c r="E3147">
        <v>10354081.2766653</v>
      </c>
      <c r="F3147">
        <v>3569320.2420512494</v>
      </c>
      <c r="G3147">
        <v>10536166.455205601</v>
      </c>
      <c r="H3147">
        <v>46266746.414342798</v>
      </c>
      <c r="I3147">
        <v>58827370.275678098</v>
      </c>
      <c r="J3147">
        <v>97652676.282318205</v>
      </c>
      <c r="K3147">
        <v>201779061.66850901</v>
      </c>
      <c r="L3147">
        <v>391829788.70480299</v>
      </c>
      <c r="M3147">
        <v>445018389.15435201</v>
      </c>
      <c r="N3147">
        <v>754814623.62033796</v>
      </c>
      <c r="O3147">
        <v>1037677914.26623</v>
      </c>
      <c r="Q3147" t="str">
        <f>VLOOKUP(A3147,Lookup_Tables!$D$2:$E$7,2,FALSE)</f>
        <v>HU</v>
      </c>
      <c r="R3147" t="str">
        <f>IFERROR(VLOOKUP(D3147,Lookup_Tables!$A$2:$B$21,2,FALSE),"All")</f>
        <v>Road</v>
      </c>
    </row>
    <row r="3148" spans="1:18" hidden="1">
      <c r="A3148">
        <v>1</v>
      </c>
      <c r="B3148">
        <v>25</v>
      </c>
      <c r="C3148" t="s">
        <v>38</v>
      </c>
      <c r="D3148">
        <v>15</v>
      </c>
      <c r="E3148">
        <v>1618386475.7385099</v>
      </c>
      <c r="F3148">
        <v>546281305.18567669</v>
      </c>
      <c r="G3148">
        <v>1748327094.52179</v>
      </c>
      <c r="H3148">
        <v>7393450048.2366304</v>
      </c>
      <c r="I3148">
        <v>9361890244.2634907</v>
      </c>
      <c r="J3148">
        <v>16801708244.1008</v>
      </c>
      <c r="K3148">
        <v>31116574600.931702</v>
      </c>
      <c r="L3148">
        <v>54859515946.071198</v>
      </c>
      <c r="M3148">
        <v>63618253536.159698</v>
      </c>
      <c r="N3148">
        <v>93661819893.360199</v>
      </c>
      <c r="O3148">
        <v>193732882840.48499</v>
      </c>
      <c r="Q3148" t="str">
        <f>VLOOKUP(A3148,Lookup_Tables!$D$2:$E$7,2,FALSE)</f>
        <v>HU</v>
      </c>
      <c r="R3148" t="str">
        <f>IFERROR(VLOOKUP(D3148,Lookup_Tables!$A$2:$B$21,2,FALSE),"All")</f>
        <v>All</v>
      </c>
    </row>
    <row r="3149" spans="1:18" hidden="1">
      <c r="A3149">
        <v>1</v>
      </c>
      <c r="B3149">
        <v>25</v>
      </c>
      <c r="C3149" t="s">
        <v>39</v>
      </c>
      <c r="D3149">
        <v>15</v>
      </c>
      <c r="E3149">
        <v>1577669547.25037</v>
      </c>
      <c r="F3149">
        <v>534518428.91177905</v>
      </c>
      <c r="G3149">
        <v>1653983986.3331399</v>
      </c>
      <c r="H3149">
        <v>6921734753.2287598</v>
      </c>
      <c r="I3149">
        <v>8913639266.0845795</v>
      </c>
      <c r="J3149">
        <v>15953386785.9473</v>
      </c>
      <c r="K3149">
        <v>30518959445.494598</v>
      </c>
      <c r="L3149">
        <v>52812712731.164299</v>
      </c>
      <c r="M3149">
        <v>63498565048.318398</v>
      </c>
      <c r="N3149">
        <v>93261803663.764496</v>
      </c>
      <c r="O3149">
        <v>193718352317.12</v>
      </c>
      <c r="Q3149" t="str">
        <f>VLOOKUP(A3149,Lookup_Tables!$D$2:$E$7,2,FALSE)</f>
        <v>HU</v>
      </c>
      <c r="R3149" t="str">
        <f>IFERROR(VLOOKUP(D3149,Lookup_Tables!$A$2:$B$21,2,FALSE),"All")</f>
        <v>All</v>
      </c>
    </row>
    <row r="3150" spans="1:18" hidden="1">
      <c r="A3150">
        <v>1</v>
      </c>
      <c r="B3150">
        <v>25</v>
      </c>
      <c r="C3150" t="s">
        <v>38</v>
      </c>
      <c r="D3150">
        <v>16</v>
      </c>
      <c r="E3150">
        <v>67617293.558978304</v>
      </c>
      <c r="F3150">
        <v>23073116.023660548</v>
      </c>
      <c r="G3150">
        <v>77971194.680991903</v>
      </c>
      <c r="H3150">
        <v>324645269.49364102</v>
      </c>
      <c r="I3150">
        <v>405112783.33298701</v>
      </c>
      <c r="J3150">
        <v>703192404.94910598</v>
      </c>
      <c r="K3150">
        <v>1265571632.40646</v>
      </c>
      <c r="L3150">
        <v>2276605260.8822398</v>
      </c>
      <c r="M3150">
        <v>2510991814.3119202</v>
      </c>
      <c r="N3150">
        <v>3683986967.3665199</v>
      </c>
      <c r="O3150">
        <v>7957742479.8899002</v>
      </c>
      <c r="Q3150" t="str">
        <f>VLOOKUP(A3150,Lookup_Tables!$D$2:$E$7,2,FALSE)</f>
        <v>HU</v>
      </c>
      <c r="R3150" t="str">
        <f>IFERROR(VLOOKUP(D3150,Lookup_Tables!$A$2:$B$21,2,FALSE),"All")</f>
        <v>Government_Loss</v>
      </c>
    </row>
    <row r="3151" spans="1:18" hidden="1">
      <c r="A3151">
        <v>1</v>
      </c>
      <c r="B3151">
        <v>25</v>
      </c>
      <c r="C3151" t="s">
        <v>39</v>
      </c>
      <c r="D3151">
        <v>16</v>
      </c>
      <c r="E3151">
        <v>65853792.3344744</v>
      </c>
      <c r="F3151">
        <v>22219470.963731341</v>
      </c>
      <c r="G3151">
        <v>73541638.216904804</v>
      </c>
      <c r="H3151">
        <v>310955141.36681002</v>
      </c>
      <c r="I3151">
        <v>380660167.94236398</v>
      </c>
      <c r="J3151">
        <v>684810055.643224</v>
      </c>
      <c r="K3151">
        <v>1259123925.37731</v>
      </c>
      <c r="L3151">
        <v>2275876068.5601101</v>
      </c>
      <c r="M3151">
        <v>2505997214.6333098</v>
      </c>
      <c r="N3151">
        <v>3683986967.3665199</v>
      </c>
      <c r="O3151">
        <v>7957742479.8899002</v>
      </c>
      <c r="Q3151" t="str">
        <f>VLOOKUP(A3151,Lookup_Tables!$D$2:$E$7,2,FALSE)</f>
        <v>HU</v>
      </c>
      <c r="R3151" t="str">
        <f>IFERROR(VLOOKUP(D3151,Lookup_Tables!$A$2:$B$21,2,FALSE),"All")</f>
        <v>Government_Loss</v>
      </c>
    </row>
    <row r="3152" spans="1:18" hidden="1">
      <c r="A3152">
        <v>1</v>
      </c>
      <c r="B3152">
        <v>25</v>
      </c>
      <c r="C3152" t="s">
        <v>38</v>
      </c>
      <c r="D3152">
        <v>17</v>
      </c>
      <c r="E3152">
        <v>258895195.37400299</v>
      </c>
      <c r="F3152">
        <v>88910441.116653383</v>
      </c>
      <c r="G3152">
        <v>301889196.56058198</v>
      </c>
      <c r="H3152">
        <v>1235910073.24138</v>
      </c>
      <c r="I3152">
        <v>1534143933.0309899</v>
      </c>
      <c r="J3152">
        <v>2677197567.4127798</v>
      </c>
      <c r="K3152">
        <v>4773400091.93748</v>
      </c>
      <c r="L3152">
        <v>8284818936.2548704</v>
      </c>
      <c r="M3152">
        <v>10021999804.4916</v>
      </c>
      <c r="N3152">
        <v>14044207160.717699</v>
      </c>
      <c r="O3152">
        <v>30164748689.3675</v>
      </c>
      <c r="Q3152" t="str">
        <f>VLOOKUP(A3152,Lookup_Tables!$D$2:$E$7,2,FALSE)</f>
        <v>HU</v>
      </c>
      <c r="R3152" t="str">
        <f>IFERROR(VLOOKUP(D3152,Lookup_Tables!$A$2:$B$21,2,FALSE),"All")</f>
        <v>Emergency_Loss</v>
      </c>
    </row>
    <row r="3153" spans="1:18" hidden="1">
      <c r="A3153">
        <v>1</v>
      </c>
      <c r="B3153">
        <v>25</v>
      </c>
      <c r="C3153" t="s">
        <v>39</v>
      </c>
      <c r="D3153">
        <v>17</v>
      </c>
      <c r="E3153">
        <v>251899116.87541899</v>
      </c>
      <c r="F3153">
        <v>86406490.887803942</v>
      </c>
      <c r="G3153">
        <v>279494693.39695001</v>
      </c>
      <c r="H3153">
        <v>1189258192.4761701</v>
      </c>
      <c r="I3153">
        <v>1457871352.84833</v>
      </c>
      <c r="J3153">
        <v>2549187740.37535</v>
      </c>
      <c r="K3153">
        <v>4768347808.0448704</v>
      </c>
      <c r="L3153">
        <v>8284779349.5679703</v>
      </c>
      <c r="M3153">
        <v>9796908650.2324409</v>
      </c>
      <c r="N3153">
        <v>13982246520.241199</v>
      </c>
      <c r="O3153">
        <v>30161813010.437801</v>
      </c>
      <c r="Q3153" t="str">
        <f>VLOOKUP(A3153,Lookup_Tables!$D$2:$E$7,2,FALSE)</f>
        <v>HU</v>
      </c>
      <c r="R3153" t="str">
        <f>IFERROR(VLOOKUP(D3153,Lookup_Tables!$A$2:$B$21,2,FALSE),"All")</f>
        <v>Emergency_Loss</v>
      </c>
    </row>
    <row r="3154" spans="1:18" hidden="1">
      <c r="A3154">
        <v>1</v>
      </c>
      <c r="B3154">
        <v>25</v>
      </c>
      <c r="C3154" t="s">
        <v>38</v>
      </c>
      <c r="D3154">
        <v>18</v>
      </c>
      <c r="E3154">
        <v>326512488.93298203</v>
      </c>
      <c r="F3154">
        <v>111012405.517645</v>
      </c>
      <c r="G3154">
        <v>376690518.90802002</v>
      </c>
      <c r="H3154">
        <v>1555444000.8440199</v>
      </c>
      <c r="I3154">
        <v>1940434830.27373</v>
      </c>
      <c r="J3154">
        <v>3411443404.1364298</v>
      </c>
      <c r="K3154">
        <v>5992077119.47223</v>
      </c>
      <c r="L3154">
        <v>10504586688.6623</v>
      </c>
      <c r="M3154">
        <v>12654137494.898001</v>
      </c>
      <c r="N3154">
        <v>17468357548.1502</v>
      </c>
      <c r="O3154">
        <v>39300523622.881401</v>
      </c>
      <c r="Q3154" t="str">
        <f>VLOOKUP(A3154,Lookup_Tables!$D$2:$E$7,2,FALSE)</f>
        <v>HU</v>
      </c>
      <c r="R3154" t="str">
        <f>IFERROR(VLOOKUP(D3154,Lookup_Tables!$A$2:$B$21,2,FALSE),"All")</f>
        <v>Govt_Plus_Emergency</v>
      </c>
    </row>
    <row r="3155" spans="1:18" hidden="1">
      <c r="A3155">
        <v>1</v>
      </c>
      <c r="B3155">
        <v>25</v>
      </c>
      <c r="C3155" t="s">
        <v>39</v>
      </c>
      <c r="D3155">
        <v>18</v>
      </c>
      <c r="E3155">
        <v>317731941.58182901</v>
      </c>
      <c r="F3155">
        <v>107588567.10792273</v>
      </c>
      <c r="G3155">
        <v>357173531.02586299</v>
      </c>
      <c r="H3155">
        <v>1497205341.9208901</v>
      </c>
      <c r="I3155">
        <v>1850325313.9237101</v>
      </c>
      <c r="J3155">
        <v>3292898261.77039</v>
      </c>
      <c r="K3155">
        <v>5906370820.59484</v>
      </c>
      <c r="L3155">
        <v>10429695338.52</v>
      </c>
      <c r="M3155">
        <v>12228980893.407101</v>
      </c>
      <c r="N3155">
        <v>17415265091.210499</v>
      </c>
      <c r="O3155">
        <v>39296831720.4095</v>
      </c>
      <c r="Q3155" t="str">
        <f>VLOOKUP(A3155,Lookup_Tables!$D$2:$E$7,2,FALSE)</f>
        <v>HU</v>
      </c>
      <c r="R3155" t="str">
        <f>IFERROR(VLOOKUP(D3155,Lookup_Tables!$A$2:$B$21,2,FALSE),"All")</f>
        <v>Govt_Plus_Emergency</v>
      </c>
    </row>
    <row r="3156" spans="1:18" hidden="1">
      <c r="A3156">
        <v>1</v>
      </c>
      <c r="B3156">
        <v>26</v>
      </c>
      <c r="C3156" t="s">
        <v>38</v>
      </c>
      <c r="D3156">
        <v>0</v>
      </c>
      <c r="E3156">
        <v>6813745.6991004599</v>
      </c>
      <c r="F3156">
        <v>2847503.5982986642</v>
      </c>
      <c r="G3156">
        <v>0</v>
      </c>
      <c r="H3156">
        <v>3640833.6588622602</v>
      </c>
      <c r="I3156">
        <v>6778613.5804032702</v>
      </c>
      <c r="J3156">
        <v>27639930.0123051</v>
      </c>
      <c r="K3156">
        <v>103845269.277357</v>
      </c>
      <c r="L3156">
        <v>327395436.64378899</v>
      </c>
      <c r="M3156">
        <v>393047881.59131998</v>
      </c>
      <c r="N3156">
        <v>693775706.79368496</v>
      </c>
      <c r="O3156">
        <v>1248695819.3333199</v>
      </c>
      <c r="Q3156" t="str">
        <f>VLOOKUP(A3156,Lookup_Tables!$D$2:$E$7,2,FALSE)</f>
        <v>HU</v>
      </c>
      <c r="R3156" t="str">
        <f>IFERROR(VLOOKUP(D3156,Lookup_Tables!$A$2:$B$21,2,FALSE),"All")</f>
        <v>Private Assets</v>
      </c>
    </row>
    <row r="3157" spans="1:18" hidden="1">
      <c r="A3157">
        <v>1</v>
      </c>
      <c r="B3157">
        <v>26</v>
      </c>
      <c r="C3157" t="s">
        <v>39</v>
      </c>
      <c r="D3157">
        <v>0</v>
      </c>
      <c r="E3157">
        <v>6808706.1471943296</v>
      </c>
      <c r="F3157">
        <v>2842528.9635228934</v>
      </c>
      <c r="G3157">
        <v>0</v>
      </c>
      <c r="H3157">
        <v>3640833.6588622602</v>
      </c>
      <c r="I3157">
        <v>6773744.7944091205</v>
      </c>
      <c r="J3157">
        <v>27639930.0123051</v>
      </c>
      <c r="K3157">
        <v>103845269.277357</v>
      </c>
      <c r="L3157">
        <v>327395436.64378899</v>
      </c>
      <c r="M3157">
        <v>393047881.59131998</v>
      </c>
      <c r="N3157">
        <v>693775706.79368496</v>
      </c>
      <c r="O3157">
        <v>1248695819.3333199</v>
      </c>
      <c r="Q3157" t="str">
        <f>VLOOKUP(A3157,Lookup_Tables!$D$2:$E$7,2,FALSE)</f>
        <v>HU</v>
      </c>
      <c r="R3157" t="str">
        <f>IFERROR(VLOOKUP(D3157,Lookup_Tables!$A$2:$B$21,2,FALSE),"All")</f>
        <v>Private Assets</v>
      </c>
    </row>
    <row r="3158" spans="1:18" hidden="1">
      <c r="A3158">
        <v>1</v>
      </c>
      <c r="B3158">
        <v>26</v>
      </c>
      <c r="C3158" t="s">
        <v>38</v>
      </c>
      <c r="D3158">
        <v>2</v>
      </c>
      <c r="E3158">
        <v>171883.608241949</v>
      </c>
      <c r="F3158">
        <v>76469.676429005878</v>
      </c>
      <c r="G3158">
        <v>0</v>
      </c>
      <c r="H3158">
        <v>89218.597777224393</v>
      </c>
      <c r="I3158">
        <v>162611.63996902501</v>
      </c>
      <c r="J3158">
        <v>614426.49935757602</v>
      </c>
      <c r="K3158">
        <v>2749671.3694625199</v>
      </c>
      <c r="L3158">
        <v>7939392.4119132701</v>
      </c>
      <c r="M3158">
        <v>9559427.8650036491</v>
      </c>
      <c r="N3158">
        <v>19182628.551755801</v>
      </c>
      <c r="O3158">
        <v>26517487.6715867</v>
      </c>
      <c r="Q3158" t="str">
        <f>VLOOKUP(A3158,Lookup_Tables!$D$2:$E$7,2,FALSE)</f>
        <v>HU</v>
      </c>
      <c r="R3158" t="str">
        <f>IFERROR(VLOOKUP(D3158,Lookup_Tables!$A$2:$B$21,2,FALSE),"All")</f>
        <v>Bridge</v>
      </c>
    </row>
    <row r="3159" spans="1:18" hidden="1">
      <c r="A3159">
        <v>1</v>
      </c>
      <c r="B3159">
        <v>26</v>
      </c>
      <c r="C3159" t="s">
        <v>39</v>
      </c>
      <c r="D3159">
        <v>2</v>
      </c>
      <c r="E3159">
        <v>171745.80132035</v>
      </c>
      <c r="F3159">
        <v>76414.280765926233</v>
      </c>
      <c r="G3159">
        <v>0</v>
      </c>
      <c r="H3159">
        <v>89218.597777224393</v>
      </c>
      <c r="I3159">
        <v>156430.79403486199</v>
      </c>
      <c r="J3159">
        <v>614426.49935757602</v>
      </c>
      <c r="K3159">
        <v>2749671.3694625199</v>
      </c>
      <c r="L3159">
        <v>7939392.4119132701</v>
      </c>
      <c r="M3159">
        <v>9559427.8650036491</v>
      </c>
      <c r="N3159">
        <v>19182628.551755801</v>
      </c>
      <c r="O3159">
        <v>26517487.6715867</v>
      </c>
      <c r="Q3159" t="str">
        <f>VLOOKUP(A3159,Lookup_Tables!$D$2:$E$7,2,FALSE)</f>
        <v>HU</v>
      </c>
      <c r="R3159" t="str">
        <f>IFERROR(VLOOKUP(D3159,Lookup_Tables!$A$2:$B$21,2,FALSE),"All")</f>
        <v>Bridge</v>
      </c>
    </row>
    <row r="3160" spans="1:18" hidden="1">
      <c r="A3160">
        <v>1</v>
      </c>
      <c r="B3160">
        <v>26</v>
      </c>
      <c r="C3160" t="s">
        <v>38</v>
      </c>
      <c r="D3160">
        <v>3</v>
      </c>
      <c r="E3160">
        <v>10405.757624809999</v>
      </c>
      <c r="F3160">
        <v>3540.8009857876632</v>
      </c>
      <c r="G3160">
        <v>0</v>
      </c>
      <c r="H3160">
        <v>7849.4525206867502</v>
      </c>
      <c r="I3160">
        <v>12539.091781610399</v>
      </c>
      <c r="J3160">
        <v>50706.125772849002</v>
      </c>
      <c r="K3160">
        <v>174518.143877261</v>
      </c>
      <c r="L3160">
        <v>599516.43283240497</v>
      </c>
      <c r="M3160">
        <v>761809.04893623001</v>
      </c>
      <c r="N3160">
        <v>1297870.3108832999</v>
      </c>
      <c r="O3160">
        <v>1844782.2620587901</v>
      </c>
      <c r="Q3160" t="str">
        <f>VLOOKUP(A3160,Lookup_Tables!$D$2:$E$7,2,FALSE)</f>
        <v>HU</v>
      </c>
      <c r="R3160" t="str">
        <f>IFERROR(VLOOKUP(D3160,Lookup_Tables!$A$2:$B$21,2,FALSE),"All")</f>
        <v>Govt Hosp</v>
      </c>
    </row>
    <row r="3161" spans="1:18" hidden="1">
      <c r="A3161">
        <v>1</v>
      </c>
      <c r="B3161">
        <v>26</v>
      </c>
      <c r="C3161" t="s">
        <v>39</v>
      </c>
      <c r="D3161">
        <v>3</v>
      </c>
      <c r="E3161">
        <v>10396.8365105662</v>
      </c>
      <c r="F3161">
        <v>3532.7170105546302</v>
      </c>
      <c r="G3161">
        <v>0</v>
      </c>
      <c r="H3161">
        <v>7849.4525206867502</v>
      </c>
      <c r="I3161">
        <v>12476.306340106499</v>
      </c>
      <c r="J3161">
        <v>50706.125772849002</v>
      </c>
      <c r="K3161">
        <v>174518.143877261</v>
      </c>
      <c r="L3161">
        <v>599516.43283240497</v>
      </c>
      <c r="M3161">
        <v>761809.04893623001</v>
      </c>
      <c r="N3161">
        <v>1297870.3108832999</v>
      </c>
      <c r="O3161">
        <v>1844782.2620587901</v>
      </c>
      <c r="Q3161" t="str">
        <f>VLOOKUP(A3161,Lookup_Tables!$D$2:$E$7,2,FALSE)</f>
        <v>HU</v>
      </c>
      <c r="R3161" t="str">
        <f>IFERROR(VLOOKUP(D3161,Lookup_Tables!$A$2:$B$21,2,FALSE),"All")</f>
        <v>Govt Hosp</v>
      </c>
    </row>
    <row r="3162" spans="1:18" hidden="1">
      <c r="A3162">
        <v>1</v>
      </c>
      <c r="B3162">
        <v>26</v>
      </c>
      <c r="C3162" t="s">
        <v>38</v>
      </c>
      <c r="D3162">
        <v>4</v>
      </c>
      <c r="E3162">
        <v>12891.233443548201</v>
      </c>
      <c r="F3162">
        <v>5086.4207295899305</v>
      </c>
      <c r="G3162">
        <v>0</v>
      </c>
      <c r="H3162">
        <v>7354.8538919170496</v>
      </c>
      <c r="I3162">
        <v>14776.947251875201</v>
      </c>
      <c r="J3162">
        <v>58350.482133094003</v>
      </c>
      <c r="K3162">
        <v>200856.43930421799</v>
      </c>
      <c r="L3162">
        <v>691742.89833155903</v>
      </c>
      <c r="M3162">
        <v>816699.84203420999</v>
      </c>
      <c r="N3162">
        <v>1308820.00653684</v>
      </c>
      <c r="O3162">
        <v>2337004.8092719498</v>
      </c>
      <c r="Q3162" t="str">
        <f>VLOOKUP(A3162,Lookup_Tables!$D$2:$E$7,2,FALSE)</f>
        <v>HU</v>
      </c>
      <c r="R3162" t="str">
        <f>IFERROR(VLOOKUP(D3162,Lookup_Tables!$A$2:$B$21,2,FALSE),"All")</f>
        <v>Govt Med Fac</v>
      </c>
    </row>
    <row r="3163" spans="1:18" hidden="1">
      <c r="A3163">
        <v>1</v>
      </c>
      <c r="B3163">
        <v>26</v>
      </c>
      <c r="C3163" t="s">
        <v>39</v>
      </c>
      <c r="D3163">
        <v>4</v>
      </c>
      <c r="E3163">
        <v>12880.0978373787</v>
      </c>
      <c r="F3163">
        <v>5083.7987233200929</v>
      </c>
      <c r="G3163">
        <v>0</v>
      </c>
      <c r="H3163">
        <v>7171.66837785183</v>
      </c>
      <c r="I3163">
        <v>14772.0730627087</v>
      </c>
      <c r="J3163">
        <v>57627.744797496904</v>
      </c>
      <c r="K3163">
        <v>200856.43930421799</v>
      </c>
      <c r="L3163">
        <v>691742.89833155903</v>
      </c>
      <c r="M3163">
        <v>816699.84203420999</v>
      </c>
      <c r="N3163">
        <v>1308820.00653684</v>
      </c>
      <c r="O3163">
        <v>2337004.8092719498</v>
      </c>
      <c r="Q3163" t="str">
        <f>VLOOKUP(A3163,Lookup_Tables!$D$2:$E$7,2,FALSE)</f>
        <v>HU</v>
      </c>
      <c r="R3163" t="str">
        <f>IFERROR(VLOOKUP(D3163,Lookup_Tables!$A$2:$B$21,2,FALSE),"All")</f>
        <v>Govt Med Fac</v>
      </c>
    </row>
    <row r="3164" spans="1:18" hidden="1">
      <c r="A3164">
        <v>1</v>
      </c>
      <c r="B3164">
        <v>26</v>
      </c>
      <c r="C3164" t="s">
        <v>38</v>
      </c>
      <c r="D3164">
        <v>9</v>
      </c>
      <c r="E3164">
        <v>3886.0359474491802</v>
      </c>
      <c r="F3164">
        <v>1448.0209560211083</v>
      </c>
      <c r="G3164">
        <v>0</v>
      </c>
      <c r="H3164">
        <v>1107.8435245488699</v>
      </c>
      <c r="I3164">
        <v>2089.7113848558001</v>
      </c>
      <c r="J3164">
        <v>9498.0454853859301</v>
      </c>
      <c r="K3164">
        <v>41388.543608346401</v>
      </c>
      <c r="L3164">
        <v>162669.907468483</v>
      </c>
      <c r="M3164">
        <v>241394.91189512299</v>
      </c>
      <c r="N3164">
        <v>562961.30977286201</v>
      </c>
      <c r="O3164">
        <v>892422.33881204599</v>
      </c>
      <c r="Q3164" t="str">
        <f>VLOOKUP(A3164,Lookup_Tables!$D$2:$E$7,2,FALSE)</f>
        <v>HU</v>
      </c>
      <c r="R3164" t="str">
        <f>IFERROR(VLOOKUP(D3164,Lookup_Tables!$A$2:$B$21,2,FALSE),"All")</f>
        <v>Pub Admin Bldg</v>
      </c>
    </row>
    <row r="3165" spans="1:18" hidden="1">
      <c r="A3165">
        <v>1</v>
      </c>
      <c r="B3165">
        <v>26</v>
      </c>
      <c r="C3165" t="s">
        <v>39</v>
      </c>
      <c r="D3165">
        <v>9</v>
      </c>
      <c r="E3165">
        <v>3884.2573748462301</v>
      </c>
      <c r="F3165">
        <v>1447.7931715903796</v>
      </c>
      <c r="G3165">
        <v>0</v>
      </c>
      <c r="H3165">
        <v>1107.8435245488699</v>
      </c>
      <c r="I3165">
        <v>2089.7113848558001</v>
      </c>
      <c r="J3165">
        <v>9342.96666816377</v>
      </c>
      <c r="K3165">
        <v>41388.543608346401</v>
      </c>
      <c r="L3165">
        <v>162669.907468483</v>
      </c>
      <c r="M3165">
        <v>241394.91189512299</v>
      </c>
      <c r="N3165">
        <v>562961.30977286201</v>
      </c>
      <c r="O3165">
        <v>892422.33881204599</v>
      </c>
      <c r="Q3165" t="str">
        <f>VLOOKUP(A3165,Lookup_Tables!$D$2:$E$7,2,FALSE)</f>
        <v>HU</v>
      </c>
      <c r="R3165" t="str">
        <f>IFERROR(VLOOKUP(D3165,Lookup_Tables!$A$2:$B$21,2,FALSE),"All")</f>
        <v>Pub Admin Bldg</v>
      </c>
    </row>
    <row r="3166" spans="1:18" hidden="1">
      <c r="A3166">
        <v>1</v>
      </c>
      <c r="B3166">
        <v>26</v>
      </c>
      <c r="C3166" t="s">
        <v>38</v>
      </c>
      <c r="D3166">
        <v>10</v>
      </c>
      <c r="E3166">
        <v>105124.838795734</v>
      </c>
      <c r="F3166">
        <v>42941.316710219369</v>
      </c>
      <c r="G3166">
        <v>0</v>
      </c>
      <c r="H3166">
        <v>44620.528424783202</v>
      </c>
      <c r="I3166">
        <v>86632.168516438003</v>
      </c>
      <c r="J3166">
        <v>355541.38290538202</v>
      </c>
      <c r="K3166">
        <v>1356118.4197669199</v>
      </c>
      <c r="L3166">
        <v>5259096.9802954597</v>
      </c>
      <c r="M3166">
        <v>6828555.2558353599</v>
      </c>
      <c r="N3166">
        <v>10394228.7901503</v>
      </c>
      <c r="O3166">
        <v>21084514.2458308</v>
      </c>
      <c r="Q3166" t="str">
        <f>VLOOKUP(A3166,Lookup_Tables!$D$2:$E$7,2,FALSE)</f>
        <v>HU</v>
      </c>
      <c r="R3166" t="str">
        <f>IFERROR(VLOOKUP(D3166,Lookup_Tables!$A$2:$B$21,2,FALSE),"All")</f>
        <v>Pub School</v>
      </c>
    </row>
    <row r="3167" spans="1:18" hidden="1">
      <c r="A3167">
        <v>1</v>
      </c>
      <c r="B3167">
        <v>26</v>
      </c>
      <c r="C3167" t="s">
        <v>39</v>
      </c>
      <c r="D3167">
        <v>10</v>
      </c>
      <c r="E3167">
        <v>105053.77790879901</v>
      </c>
      <c r="F3167">
        <v>42881.095348515097</v>
      </c>
      <c r="G3167">
        <v>0</v>
      </c>
      <c r="H3167">
        <v>44051.943556210099</v>
      </c>
      <c r="I3167">
        <v>86571.091890963697</v>
      </c>
      <c r="J3167">
        <v>354917.92263116001</v>
      </c>
      <c r="K3167">
        <v>1356118.4197669199</v>
      </c>
      <c r="L3167">
        <v>5259096.9802954597</v>
      </c>
      <c r="M3167">
        <v>6828555.2558353599</v>
      </c>
      <c r="N3167">
        <v>10394228.7901503</v>
      </c>
      <c r="O3167">
        <v>21084514.2458308</v>
      </c>
      <c r="Q3167" t="str">
        <f>VLOOKUP(A3167,Lookup_Tables!$D$2:$E$7,2,FALSE)</f>
        <v>HU</v>
      </c>
      <c r="R3167" t="str">
        <f>IFERROR(VLOOKUP(D3167,Lookup_Tables!$A$2:$B$21,2,FALSE),"All")</f>
        <v>Pub School</v>
      </c>
    </row>
    <row r="3168" spans="1:18" hidden="1">
      <c r="A3168">
        <v>1</v>
      </c>
      <c r="B3168">
        <v>26</v>
      </c>
      <c r="C3168" t="s">
        <v>38</v>
      </c>
      <c r="D3168">
        <v>13</v>
      </c>
      <c r="E3168">
        <v>154959.78554501201</v>
      </c>
      <c r="F3168">
        <v>67917.289174307312</v>
      </c>
      <c r="G3168">
        <v>0</v>
      </c>
      <c r="H3168">
        <v>59819.8180522931</v>
      </c>
      <c r="I3168">
        <v>103265.066507863</v>
      </c>
      <c r="J3168">
        <v>433808.21359233698</v>
      </c>
      <c r="K3168">
        <v>1746176.3307572601</v>
      </c>
      <c r="L3168">
        <v>6263708.7323372997</v>
      </c>
      <c r="M3168">
        <v>9010655.9756487794</v>
      </c>
      <c r="N3168">
        <v>16778382.263410199</v>
      </c>
      <c r="O3168">
        <v>31134463.438313998</v>
      </c>
      <c r="Q3168" t="str">
        <f>VLOOKUP(A3168,Lookup_Tables!$D$2:$E$7,2,FALSE)</f>
        <v>HU</v>
      </c>
      <c r="R3168" t="str">
        <f>IFERROR(VLOOKUP(D3168,Lookup_Tables!$A$2:$B$21,2,FALSE),"All")</f>
        <v>Residual Inst</v>
      </c>
    </row>
    <row r="3169" spans="1:18" hidden="1">
      <c r="A3169">
        <v>1</v>
      </c>
      <c r="B3169">
        <v>26</v>
      </c>
      <c r="C3169" t="s">
        <v>39</v>
      </c>
      <c r="D3169">
        <v>13</v>
      </c>
      <c r="E3169">
        <v>154888.73226389999</v>
      </c>
      <c r="F3169">
        <v>67929.83793595992</v>
      </c>
      <c r="G3169">
        <v>0</v>
      </c>
      <c r="H3169">
        <v>59819.8180522931</v>
      </c>
      <c r="I3169">
        <v>96994.911732978406</v>
      </c>
      <c r="J3169">
        <v>433808.21359233698</v>
      </c>
      <c r="K3169">
        <v>1746176.3307572601</v>
      </c>
      <c r="L3169">
        <v>6263708.7323372997</v>
      </c>
      <c r="M3169">
        <v>9010655.9756487794</v>
      </c>
      <c r="N3169">
        <v>16778382.263410199</v>
      </c>
      <c r="O3169">
        <v>31134463.438313998</v>
      </c>
      <c r="Q3169" t="str">
        <f>VLOOKUP(A3169,Lookup_Tables!$D$2:$E$7,2,FALSE)</f>
        <v>HU</v>
      </c>
      <c r="R3169" t="str">
        <f>IFERROR(VLOOKUP(D3169,Lookup_Tables!$A$2:$B$21,2,FALSE),"All")</f>
        <v>Residual Inst</v>
      </c>
    </row>
    <row r="3170" spans="1:18" hidden="1">
      <c r="A3170">
        <v>1</v>
      </c>
      <c r="B3170">
        <v>26</v>
      </c>
      <c r="C3170" t="s">
        <v>38</v>
      </c>
      <c r="D3170">
        <v>14</v>
      </c>
      <c r="E3170">
        <v>144324.66391332701</v>
      </c>
      <c r="F3170">
        <v>71351.394687404973</v>
      </c>
      <c r="G3170">
        <v>0</v>
      </c>
      <c r="H3170">
        <v>24466.609014989001</v>
      </c>
      <c r="I3170">
        <v>55918.137433509102</v>
      </c>
      <c r="J3170">
        <v>351738.50200356101</v>
      </c>
      <c r="K3170">
        <v>1591686.8432596701</v>
      </c>
      <c r="L3170">
        <v>5620972.1464010403</v>
      </c>
      <c r="M3170">
        <v>7596742.9083617702</v>
      </c>
      <c r="N3170">
        <v>12917509.2381812</v>
      </c>
      <c r="O3170">
        <v>26856797.000574</v>
      </c>
      <c r="Q3170" t="str">
        <f>VLOOKUP(A3170,Lookup_Tables!$D$2:$E$7,2,FALSE)</f>
        <v>HU</v>
      </c>
      <c r="R3170" t="str">
        <f>IFERROR(VLOOKUP(D3170,Lookup_Tables!$A$2:$B$21,2,FALSE),"All")</f>
        <v>Road</v>
      </c>
    </row>
    <row r="3171" spans="1:18" hidden="1">
      <c r="A3171">
        <v>1</v>
      </c>
      <c r="B3171">
        <v>26</v>
      </c>
      <c r="C3171" t="s">
        <v>39</v>
      </c>
      <c r="D3171">
        <v>14</v>
      </c>
      <c r="E3171">
        <v>144286.780595219</v>
      </c>
      <c r="F3171">
        <v>71422.317081571877</v>
      </c>
      <c r="G3171">
        <v>0</v>
      </c>
      <c r="H3171">
        <v>24466.609014989001</v>
      </c>
      <c r="I3171">
        <v>55918.137433509102</v>
      </c>
      <c r="J3171">
        <v>340857.93077606999</v>
      </c>
      <c r="K3171">
        <v>1591686.8432596701</v>
      </c>
      <c r="L3171">
        <v>5620972.1464010403</v>
      </c>
      <c r="M3171">
        <v>7596742.9083617702</v>
      </c>
      <c r="N3171">
        <v>12917509.2381812</v>
      </c>
      <c r="O3171">
        <v>26856797.000574</v>
      </c>
      <c r="Q3171" t="str">
        <f>VLOOKUP(A3171,Lookup_Tables!$D$2:$E$7,2,FALSE)</f>
        <v>HU</v>
      </c>
      <c r="R3171" t="str">
        <f>IFERROR(VLOOKUP(D3171,Lookup_Tables!$A$2:$B$21,2,FALSE),"All")</f>
        <v>Road</v>
      </c>
    </row>
    <row r="3172" spans="1:18" hidden="1">
      <c r="A3172">
        <v>1</v>
      </c>
      <c r="B3172">
        <v>26</v>
      </c>
      <c r="C3172" t="s">
        <v>38</v>
      </c>
      <c r="D3172">
        <v>15</v>
      </c>
      <c r="E3172">
        <v>7417221.6226122901</v>
      </c>
      <c r="F3172">
        <v>3094310.5903331414</v>
      </c>
      <c r="G3172">
        <v>0</v>
      </c>
      <c r="H3172">
        <v>3866147.2432462899</v>
      </c>
      <c r="I3172">
        <v>7200882.7805309603</v>
      </c>
      <c r="J3172">
        <v>29551062.378149301</v>
      </c>
      <c r="K3172">
        <v>112161108.348796</v>
      </c>
      <c r="L3172">
        <v>355615359.39190102</v>
      </c>
      <c r="M3172">
        <v>423011976.45930803</v>
      </c>
      <c r="N3172">
        <v>754176867.10535896</v>
      </c>
      <c r="O3172">
        <v>1388992613.0915301</v>
      </c>
      <c r="Q3172" t="str">
        <f>VLOOKUP(A3172,Lookup_Tables!$D$2:$E$7,2,FALSE)</f>
        <v>HU</v>
      </c>
      <c r="R3172" t="str">
        <f>IFERROR(VLOOKUP(D3172,Lookup_Tables!$A$2:$B$21,2,FALSE),"All")</f>
        <v>All</v>
      </c>
    </row>
    <row r="3173" spans="1:18" hidden="1">
      <c r="A3173">
        <v>1</v>
      </c>
      <c r="B3173">
        <v>26</v>
      </c>
      <c r="C3173" t="s">
        <v>39</v>
      </c>
      <c r="D3173">
        <v>15</v>
      </c>
      <c r="E3173">
        <v>7411839.64999713</v>
      </c>
      <c r="F3173">
        <v>3089128.6432560394</v>
      </c>
      <c r="G3173">
        <v>0</v>
      </c>
      <c r="H3173">
        <v>3866147.2432462899</v>
      </c>
      <c r="I3173">
        <v>7185880.8614261299</v>
      </c>
      <c r="J3173">
        <v>29551062.378149301</v>
      </c>
      <c r="K3173">
        <v>112161108.348796</v>
      </c>
      <c r="L3173">
        <v>355615359.39190102</v>
      </c>
      <c r="M3173">
        <v>423011976.45930803</v>
      </c>
      <c r="N3173">
        <v>754176867.10535896</v>
      </c>
      <c r="O3173">
        <v>1388992613.0915301</v>
      </c>
      <c r="Q3173" t="str">
        <f>VLOOKUP(A3173,Lookup_Tables!$D$2:$E$7,2,FALSE)</f>
        <v>HU</v>
      </c>
      <c r="R3173" t="str">
        <f>IFERROR(VLOOKUP(D3173,Lookup_Tables!$A$2:$B$21,2,FALSE),"All")</f>
        <v>All</v>
      </c>
    </row>
    <row r="3174" spans="1:18" hidden="1">
      <c r="A3174">
        <v>1</v>
      </c>
      <c r="B3174">
        <v>26</v>
      </c>
      <c r="C3174" t="s">
        <v>38</v>
      </c>
      <c r="D3174">
        <v>16</v>
      </c>
      <c r="E3174">
        <v>603475.92351183097</v>
      </c>
      <c r="F3174">
        <v>266399.2629659971</v>
      </c>
      <c r="G3174">
        <v>0</v>
      </c>
      <c r="H3174">
        <v>232108.37682946399</v>
      </c>
      <c r="I3174">
        <v>441332.11406446702</v>
      </c>
      <c r="J3174">
        <v>1933371.74250561</v>
      </c>
      <c r="K3174">
        <v>8002067.5369153004</v>
      </c>
      <c r="L3174">
        <v>27310608.238945</v>
      </c>
      <c r="M3174">
        <v>34028982.481777698</v>
      </c>
      <c r="N3174">
        <v>60136362.611404002</v>
      </c>
      <c r="O3174">
        <v>114795852.95332</v>
      </c>
      <c r="Q3174" t="str">
        <f>VLOOKUP(A3174,Lookup_Tables!$D$2:$E$7,2,FALSE)</f>
        <v>HU</v>
      </c>
      <c r="R3174" t="str">
        <f>IFERROR(VLOOKUP(D3174,Lookup_Tables!$A$2:$B$21,2,FALSE),"All")</f>
        <v>Government_Loss</v>
      </c>
    </row>
    <row r="3175" spans="1:18" hidden="1">
      <c r="A3175">
        <v>1</v>
      </c>
      <c r="B3175">
        <v>26</v>
      </c>
      <c r="C3175" t="s">
        <v>39</v>
      </c>
      <c r="D3175">
        <v>16</v>
      </c>
      <c r="E3175">
        <v>603133.67644971004</v>
      </c>
      <c r="F3175">
        <v>266189.26216699788</v>
      </c>
      <c r="G3175">
        <v>0</v>
      </c>
      <c r="H3175">
        <v>232108.37682946399</v>
      </c>
      <c r="I3175">
        <v>431413.64185071999</v>
      </c>
      <c r="J3175">
        <v>1933371.74250561</v>
      </c>
      <c r="K3175">
        <v>8002067.5369153004</v>
      </c>
      <c r="L3175">
        <v>27310608.238945</v>
      </c>
      <c r="M3175">
        <v>34028982.481777698</v>
      </c>
      <c r="N3175">
        <v>60136362.611404002</v>
      </c>
      <c r="O3175">
        <v>114795852.95332</v>
      </c>
      <c r="Q3175" t="str">
        <f>VLOOKUP(A3175,Lookup_Tables!$D$2:$E$7,2,FALSE)</f>
        <v>HU</v>
      </c>
      <c r="R3175" t="str">
        <f>IFERROR(VLOOKUP(D3175,Lookup_Tables!$A$2:$B$21,2,FALSE),"All")</f>
        <v>Government_Loss</v>
      </c>
    </row>
    <row r="3176" spans="1:18" hidden="1">
      <c r="A3176">
        <v>1</v>
      </c>
      <c r="B3176">
        <v>26</v>
      </c>
      <c r="C3176" t="s">
        <v>38</v>
      </c>
      <c r="D3176">
        <v>17</v>
      </c>
      <c r="E3176">
        <v>1354072.9062939801</v>
      </c>
      <c r="F3176">
        <v>559809.98267303919</v>
      </c>
      <c r="G3176">
        <v>0</v>
      </c>
      <c r="H3176">
        <v>727258.68399971002</v>
      </c>
      <c r="I3176">
        <v>1350736.9991148401</v>
      </c>
      <c r="J3176">
        <v>5425982.1052166596</v>
      </c>
      <c r="K3176">
        <v>20529574.077221699</v>
      </c>
      <c r="L3176">
        <v>65124109.5241336</v>
      </c>
      <c r="M3176">
        <v>77233722.871597007</v>
      </c>
      <c r="N3176">
        <v>137801566.32870999</v>
      </c>
      <c r="O3176">
        <v>257103894.78336</v>
      </c>
      <c r="Q3176" t="str">
        <f>VLOOKUP(A3176,Lookup_Tables!$D$2:$E$7,2,FALSE)</f>
        <v>HU</v>
      </c>
      <c r="R3176" t="str">
        <f>IFERROR(VLOOKUP(D3176,Lookup_Tables!$A$2:$B$21,2,FALSE),"All")</f>
        <v>Emergency_Loss</v>
      </c>
    </row>
    <row r="3177" spans="1:18" hidden="1">
      <c r="A3177">
        <v>1</v>
      </c>
      <c r="B3177">
        <v>26</v>
      </c>
      <c r="C3177" t="s">
        <v>39</v>
      </c>
      <c r="D3177">
        <v>17</v>
      </c>
      <c r="E3177">
        <v>1353065.13062146</v>
      </c>
      <c r="F3177">
        <v>558817.09003677149</v>
      </c>
      <c r="G3177">
        <v>0</v>
      </c>
      <c r="H3177">
        <v>727258.68399971002</v>
      </c>
      <c r="I3177">
        <v>1349620.77111685</v>
      </c>
      <c r="J3177">
        <v>5425982.1052166596</v>
      </c>
      <c r="K3177">
        <v>20529574.077221699</v>
      </c>
      <c r="L3177">
        <v>65124109.5241336</v>
      </c>
      <c r="M3177">
        <v>77233722.871597007</v>
      </c>
      <c r="N3177">
        <v>137801566.32870999</v>
      </c>
      <c r="O3177">
        <v>257103894.78336</v>
      </c>
      <c r="Q3177" t="str">
        <f>VLOOKUP(A3177,Lookup_Tables!$D$2:$E$7,2,FALSE)</f>
        <v>HU</v>
      </c>
      <c r="R3177" t="str">
        <f>IFERROR(VLOOKUP(D3177,Lookup_Tables!$A$2:$B$21,2,FALSE),"All")</f>
        <v>Emergency_Loss</v>
      </c>
    </row>
    <row r="3178" spans="1:18" hidden="1">
      <c r="A3178">
        <v>1</v>
      </c>
      <c r="B3178">
        <v>26</v>
      </c>
      <c r="C3178" t="s">
        <v>38</v>
      </c>
      <c r="D3178">
        <v>18</v>
      </c>
      <c r="E3178">
        <v>1957548.82980581</v>
      </c>
      <c r="F3178">
        <v>827858.58124203095</v>
      </c>
      <c r="G3178">
        <v>0</v>
      </c>
      <c r="H3178">
        <v>972329.20731987199</v>
      </c>
      <c r="I3178">
        <v>1806010.4301050699</v>
      </c>
      <c r="J3178">
        <v>7389375.2664920501</v>
      </c>
      <c r="K3178">
        <v>28564764.0246002</v>
      </c>
      <c r="L3178">
        <v>93344032.272245601</v>
      </c>
      <c r="M3178">
        <v>108069098.75406501</v>
      </c>
      <c r="N3178">
        <v>198295124.95106</v>
      </c>
      <c r="O3178">
        <v>374632990.03982598</v>
      </c>
      <c r="Q3178" t="str">
        <f>VLOOKUP(A3178,Lookup_Tables!$D$2:$E$7,2,FALSE)</f>
        <v>HU</v>
      </c>
      <c r="R3178" t="str">
        <f>IFERROR(VLOOKUP(D3178,Lookup_Tables!$A$2:$B$21,2,FALSE),"All")</f>
        <v>Govt_Plus_Emergency</v>
      </c>
    </row>
    <row r="3179" spans="1:18" hidden="1">
      <c r="A3179">
        <v>1</v>
      </c>
      <c r="B3179">
        <v>26</v>
      </c>
      <c r="C3179" t="s">
        <v>39</v>
      </c>
      <c r="D3179">
        <v>18</v>
      </c>
      <c r="E3179">
        <v>1956198.63342426</v>
      </c>
      <c r="F3179">
        <v>827138.30267717037</v>
      </c>
      <c r="G3179">
        <v>0</v>
      </c>
      <c r="H3179">
        <v>972329.20731987199</v>
      </c>
      <c r="I3179">
        <v>1758766.5820424</v>
      </c>
      <c r="J3179">
        <v>7389375.2664920501</v>
      </c>
      <c r="K3179">
        <v>28564764.0246002</v>
      </c>
      <c r="L3179">
        <v>93344032.272245601</v>
      </c>
      <c r="M3179">
        <v>108069098.75406501</v>
      </c>
      <c r="N3179">
        <v>198295124.95106</v>
      </c>
      <c r="O3179">
        <v>374632990.03982598</v>
      </c>
      <c r="Q3179" t="str">
        <f>VLOOKUP(A3179,Lookup_Tables!$D$2:$E$7,2,FALSE)</f>
        <v>HU</v>
      </c>
      <c r="R3179" t="str">
        <f>IFERROR(VLOOKUP(D3179,Lookup_Tables!$A$2:$B$21,2,FALSE),"All")</f>
        <v>Govt_Plus_Emergency</v>
      </c>
    </row>
    <row r="3180" spans="1:18" hidden="1">
      <c r="A3180">
        <v>1</v>
      </c>
      <c r="B3180">
        <v>27</v>
      </c>
      <c r="C3180" t="s">
        <v>38</v>
      </c>
      <c r="D3180">
        <v>0</v>
      </c>
      <c r="E3180">
        <v>27370346.643151499</v>
      </c>
      <c r="F3180">
        <v>13128930.564433403</v>
      </c>
      <c r="G3180">
        <v>0</v>
      </c>
      <c r="H3180">
        <v>5365172.5320016704</v>
      </c>
      <c r="I3180">
        <v>13392540.061383801</v>
      </c>
      <c r="J3180">
        <v>75533847.766873598</v>
      </c>
      <c r="K3180">
        <v>298718138.48435801</v>
      </c>
      <c r="L3180">
        <v>1068230031.10754</v>
      </c>
      <c r="M3180">
        <v>1419671136.06091</v>
      </c>
      <c r="N3180">
        <v>2932813716.5896802</v>
      </c>
      <c r="O3180">
        <v>4937765897.86796</v>
      </c>
      <c r="Q3180" t="str">
        <f>VLOOKUP(A3180,Lookup_Tables!$D$2:$E$7,2,FALSE)</f>
        <v>HU</v>
      </c>
      <c r="R3180" t="str">
        <f>IFERROR(VLOOKUP(D3180,Lookup_Tables!$A$2:$B$21,2,FALSE),"All")</f>
        <v>Private Assets</v>
      </c>
    </row>
    <row r="3181" spans="1:18" hidden="1">
      <c r="A3181">
        <v>1</v>
      </c>
      <c r="B3181">
        <v>27</v>
      </c>
      <c r="C3181" t="s">
        <v>39</v>
      </c>
      <c r="D3181">
        <v>0</v>
      </c>
      <c r="E3181">
        <v>27361003.736434098</v>
      </c>
      <c r="F3181">
        <v>13119604.63249008</v>
      </c>
      <c r="G3181">
        <v>0</v>
      </c>
      <c r="H3181">
        <v>5362626.3171630297</v>
      </c>
      <c r="I3181">
        <v>13392540.061383801</v>
      </c>
      <c r="J3181">
        <v>75533847.766873598</v>
      </c>
      <c r="K3181">
        <v>298718138.48435801</v>
      </c>
      <c r="L3181">
        <v>1068230031.10754</v>
      </c>
      <c r="M3181">
        <v>1419671136.06091</v>
      </c>
      <c r="N3181">
        <v>2932813716.5896802</v>
      </c>
      <c r="O3181">
        <v>4937765897.86796</v>
      </c>
      <c r="Q3181" t="str">
        <f>VLOOKUP(A3181,Lookup_Tables!$D$2:$E$7,2,FALSE)</f>
        <v>HU</v>
      </c>
      <c r="R3181" t="str">
        <f>IFERROR(VLOOKUP(D3181,Lookup_Tables!$A$2:$B$21,2,FALSE),"All")</f>
        <v>Private Assets</v>
      </c>
    </row>
    <row r="3182" spans="1:18" hidden="1">
      <c r="A3182">
        <v>1</v>
      </c>
      <c r="B3182">
        <v>27</v>
      </c>
      <c r="C3182" t="s">
        <v>38</v>
      </c>
      <c r="D3182">
        <v>2</v>
      </c>
      <c r="E3182">
        <v>154252.51598984801</v>
      </c>
      <c r="F3182">
        <v>77282.956559104161</v>
      </c>
      <c r="G3182">
        <v>0</v>
      </c>
      <c r="H3182">
        <v>34483.923154190503</v>
      </c>
      <c r="I3182">
        <v>71064.290554000399</v>
      </c>
      <c r="J3182">
        <v>347721.11094215501</v>
      </c>
      <c r="K3182">
        <v>1452853.9170219901</v>
      </c>
      <c r="L3182">
        <v>5375609.1618805304</v>
      </c>
      <c r="M3182">
        <v>7675757.3190628998</v>
      </c>
      <c r="N3182">
        <v>15982776.9560013</v>
      </c>
      <c r="O3182">
        <v>28340761.407058001</v>
      </c>
      <c r="Q3182" t="str">
        <f>VLOOKUP(A3182,Lookup_Tables!$D$2:$E$7,2,FALSE)</f>
        <v>HU</v>
      </c>
      <c r="R3182" t="str">
        <f>IFERROR(VLOOKUP(D3182,Lookup_Tables!$A$2:$B$21,2,FALSE),"All")</f>
        <v>Bridge</v>
      </c>
    </row>
    <row r="3183" spans="1:18" hidden="1">
      <c r="A3183">
        <v>1</v>
      </c>
      <c r="B3183">
        <v>27</v>
      </c>
      <c r="C3183" t="s">
        <v>39</v>
      </c>
      <c r="D3183">
        <v>2</v>
      </c>
      <c r="E3183">
        <v>154203.635009891</v>
      </c>
      <c r="F3183">
        <v>77306.904691188625</v>
      </c>
      <c r="G3183">
        <v>0</v>
      </c>
      <c r="H3183">
        <v>33915.782278565901</v>
      </c>
      <c r="I3183">
        <v>70339.273786710095</v>
      </c>
      <c r="J3183">
        <v>341783.64929251903</v>
      </c>
      <c r="K3183">
        <v>1452853.9170219901</v>
      </c>
      <c r="L3183">
        <v>5375609.1618805304</v>
      </c>
      <c r="M3183">
        <v>7675757.3190628998</v>
      </c>
      <c r="N3183">
        <v>15982776.9560013</v>
      </c>
      <c r="O3183">
        <v>28340761.407058001</v>
      </c>
      <c r="Q3183" t="str">
        <f>VLOOKUP(A3183,Lookup_Tables!$D$2:$E$7,2,FALSE)</f>
        <v>HU</v>
      </c>
      <c r="R3183" t="str">
        <f>IFERROR(VLOOKUP(D3183,Lookup_Tables!$A$2:$B$21,2,FALSE),"All")</f>
        <v>Bridge</v>
      </c>
    </row>
    <row r="3184" spans="1:18" hidden="1">
      <c r="A3184">
        <v>1</v>
      </c>
      <c r="B3184">
        <v>27</v>
      </c>
      <c r="C3184" t="s">
        <v>38</v>
      </c>
      <c r="D3184">
        <v>3</v>
      </c>
      <c r="E3184">
        <v>14998.041940516099</v>
      </c>
      <c r="F3184">
        <v>8332.4117834609788</v>
      </c>
      <c r="G3184">
        <v>0</v>
      </c>
      <c r="H3184">
        <v>1279.4908853955601</v>
      </c>
      <c r="I3184">
        <v>2814.7572076545098</v>
      </c>
      <c r="J3184">
        <v>26593.316681246801</v>
      </c>
      <c r="K3184">
        <v>114122.58235824401</v>
      </c>
      <c r="L3184">
        <v>425425.14795217098</v>
      </c>
      <c r="M3184">
        <v>609369.67283171799</v>
      </c>
      <c r="N3184">
        <v>1324921.47888489</v>
      </c>
      <c r="O3184">
        <v>2813938.0757304602</v>
      </c>
      <c r="Q3184" t="str">
        <f>VLOOKUP(A3184,Lookup_Tables!$D$2:$E$7,2,FALSE)</f>
        <v>HU</v>
      </c>
      <c r="R3184" t="str">
        <f>IFERROR(VLOOKUP(D3184,Lookup_Tables!$A$2:$B$21,2,FALSE),"All")</f>
        <v>Govt Hosp</v>
      </c>
    </row>
    <row r="3185" spans="1:18" hidden="1">
      <c r="A3185">
        <v>1</v>
      </c>
      <c r="B3185">
        <v>27</v>
      </c>
      <c r="C3185" t="s">
        <v>39</v>
      </c>
      <c r="D3185">
        <v>3</v>
      </c>
      <c r="E3185">
        <v>14994.0695204157</v>
      </c>
      <c r="F3185">
        <v>8328.4393633605796</v>
      </c>
      <c r="G3185">
        <v>0</v>
      </c>
      <c r="H3185">
        <v>1279.4908853955601</v>
      </c>
      <c r="I3185">
        <v>2814.7572076545098</v>
      </c>
      <c r="J3185">
        <v>26593.316681246801</v>
      </c>
      <c r="K3185">
        <v>114122.58235824401</v>
      </c>
      <c r="L3185">
        <v>425425.14795217098</v>
      </c>
      <c r="M3185">
        <v>609369.67283171799</v>
      </c>
      <c r="N3185">
        <v>1324921.47888489</v>
      </c>
      <c r="O3185">
        <v>2813938.0757304602</v>
      </c>
      <c r="Q3185" t="str">
        <f>VLOOKUP(A3185,Lookup_Tables!$D$2:$E$7,2,FALSE)</f>
        <v>HU</v>
      </c>
      <c r="R3185" t="str">
        <f>IFERROR(VLOOKUP(D3185,Lookup_Tables!$A$2:$B$21,2,FALSE),"All")</f>
        <v>Govt Hosp</v>
      </c>
    </row>
    <row r="3186" spans="1:18" hidden="1">
      <c r="A3186">
        <v>1</v>
      </c>
      <c r="B3186">
        <v>27</v>
      </c>
      <c r="C3186" t="s">
        <v>38</v>
      </c>
      <c r="D3186">
        <v>4</v>
      </c>
      <c r="E3186">
        <v>17635.816639274901</v>
      </c>
      <c r="F3186">
        <v>7941.1121324561027</v>
      </c>
      <c r="G3186">
        <v>0</v>
      </c>
      <c r="H3186">
        <v>5566.5302958435695</v>
      </c>
      <c r="I3186">
        <v>11421.8126559636</v>
      </c>
      <c r="J3186">
        <v>55490.360310593598</v>
      </c>
      <c r="K3186">
        <v>217980.327676502</v>
      </c>
      <c r="L3186">
        <v>765398.88188257196</v>
      </c>
      <c r="M3186">
        <v>905586.85544006503</v>
      </c>
      <c r="N3186">
        <v>1952932.9486470199</v>
      </c>
      <c r="O3186">
        <v>3330992.7060531001</v>
      </c>
      <c r="Q3186" t="str">
        <f>VLOOKUP(A3186,Lookup_Tables!$D$2:$E$7,2,FALSE)</f>
        <v>HU</v>
      </c>
      <c r="R3186" t="str">
        <f>IFERROR(VLOOKUP(D3186,Lookup_Tables!$A$2:$B$21,2,FALSE),"All")</f>
        <v>Govt Med Fac</v>
      </c>
    </row>
    <row r="3187" spans="1:18" hidden="1">
      <c r="A3187">
        <v>1</v>
      </c>
      <c r="B3187">
        <v>27</v>
      </c>
      <c r="C3187" t="s">
        <v>39</v>
      </c>
      <c r="D3187">
        <v>4</v>
      </c>
      <c r="E3187">
        <v>17628.715035431102</v>
      </c>
      <c r="F3187">
        <v>7934.5148617543091</v>
      </c>
      <c r="G3187">
        <v>0</v>
      </c>
      <c r="H3187">
        <v>5490.8803623676104</v>
      </c>
      <c r="I3187">
        <v>11421.8126559636</v>
      </c>
      <c r="J3187">
        <v>55490.360310593598</v>
      </c>
      <c r="K3187">
        <v>217980.327676502</v>
      </c>
      <c r="L3187">
        <v>765398.88188257196</v>
      </c>
      <c r="M3187">
        <v>905586.85544006503</v>
      </c>
      <c r="N3187">
        <v>1952932.9486470199</v>
      </c>
      <c r="O3187">
        <v>3330992.7060531001</v>
      </c>
      <c r="Q3187" t="str">
        <f>VLOOKUP(A3187,Lookup_Tables!$D$2:$E$7,2,FALSE)</f>
        <v>HU</v>
      </c>
      <c r="R3187" t="str">
        <f>IFERROR(VLOOKUP(D3187,Lookup_Tables!$A$2:$B$21,2,FALSE),"All")</f>
        <v>Govt Med Fac</v>
      </c>
    </row>
    <row r="3188" spans="1:18" hidden="1">
      <c r="A3188">
        <v>1</v>
      </c>
      <c r="B3188">
        <v>27</v>
      </c>
      <c r="C3188" t="s">
        <v>38</v>
      </c>
      <c r="D3188">
        <v>9</v>
      </c>
      <c r="E3188">
        <v>3806.8188589023098</v>
      </c>
      <c r="F3188">
        <v>2134.3358849973488</v>
      </c>
      <c r="G3188">
        <v>0</v>
      </c>
      <c r="H3188">
        <v>0</v>
      </c>
      <c r="I3188">
        <v>1140.2696212405599</v>
      </c>
      <c r="J3188">
        <v>5942.47967838367</v>
      </c>
      <c r="K3188">
        <v>27979.8167953802</v>
      </c>
      <c r="L3188">
        <v>113511.219444684</v>
      </c>
      <c r="M3188">
        <v>155567.66618310101</v>
      </c>
      <c r="N3188">
        <v>326619.55861022102</v>
      </c>
      <c r="O3188">
        <v>706689.39157414099</v>
      </c>
      <c r="Q3188" t="str">
        <f>VLOOKUP(A3188,Lookup_Tables!$D$2:$E$7,2,FALSE)</f>
        <v>HU</v>
      </c>
      <c r="R3188" t="str">
        <f>IFERROR(VLOOKUP(D3188,Lookup_Tables!$A$2:$B$21,2,FALSE),"All")</f>
        <v>Pub Admin Bldg</v>
      </c>
    </row>
    <row r="3189" spans="1:18" hidden="1">
      <c r="A3189">
        <v>1</v>
      </c>
      <c r="B3189">
        <v>27</v>
      </c>
      <c r="C3189" t="s">
        <v>39</v>
      </c>
      <c r="D3189">
        <v>9</v>
      </c>
      <c r="E3189">
        <v>3805.93453641205</v>
      </c>
      <c r="F3189">
        <v>2133.451562507089</v>
      </c>
      <c r="G3189">
        <v>0</v>
      </c>
      <c r="H3189">
        <v>0</v>
      </c>
      <c r="I3189">
        <v>1140.2696212405599</v>
      </c>
      <c r="J3189">
        <v>5942.47967838367</v>
      </c>
      <c r="K3189">
        <v>27979.8167953802</v>
      </c>
      <c r="L3189">
        <v>113511.219444684</v>
      </c>
      <c r="M3189">
        <v>155567.66618310101</v>
      </c>
      <c r="N3189">
        <v>326619.55861022102</v>
      </c>
      <c r="O3189">
        <v>706689.39157414099</v>
      </c>
      <c r="Q3189" t="str">
        <f>VLOOKUP(A3189,Lookup_Tables!$D$2:$E$7,2,FALSE)</f>
        <v>HU</v>
      </c>
      <c r="R3189" t="str">
        <f>IFERROR(VLOOKUP(D3189,Lookup_Tables!$A$2:$B$21,2,FALSE),"All")</f>
        <v>Pub Admin Bldg</v>
      </c>
    </row>
    <row r="3190" spans="1:18" hidden="1">
      <c r="A3190">
        <v>1</v>
      </c>
      <c r="B3190">
        <v>27</v>
      </c>
      <c r="C3190" t="s">
        <v>38</v>
      </c>
      <c r="D3190">
        <v>10</v>
      </c>
      <c r="E3190">
        <v>185171.52496691101</v>
      </c>
      <c r="F3190">
        <v>85714.11888204838</v>
      </c>
      <c r="G3190">
        <v>0</v>
      </c>
      <c r="H3190">
        <v>51151.519552685502</v>
      </c>
      <c r="I3190">
        <v>91961.651445547395</v>
      </c>
      <c r="J3190">
        <v>446799.667702668</v>
      </c>
      <c r="K3190">
        <v>2003161.6764912801</v>
      </c>
      <c r="L3190">
        <v>7121020.6699407697</v>
      </c>
      <c r="M3190">
        <v>10025271.8766202</v>
      </c>
      <c r="N3190">
        <v>21627113.907444</v>
      </c>
      <c r="O3190">
        <v>34607757.347829603</v>
      </c>
      <c r="Q3190" t="str">
        <f>VLOOKUP(A3190,Lookup_Tables!$D$2:$E$7,2,FALSE)</f>
        <v>HU</v>
      </c>
      <c r="R3190" t="str">
        <f>IFERROR(VLOOKUP(D3190,Lookup_Tables!$A$2:$B$21,2,FALSE),"All")</f>
        <v>Pub School</v>
      </c>
    </row>
    <row r="3191" spans="1:18" hidden="1">
      <c r="A3191">
        <v>1</v>
      </c>
      <c r="B3191">
        <v>27</v>
      </c>
      <c r="C3191" t="s">
        <v>39</v>
      </c>
      <c r="D3191">
        <v>10</v>
      </c>
      <c r="E3191">
        <v>185101.10332883801</v>
      </c>
      <c r="F3191">
        <v>85704.768782961968</v>
      </c>
      <c r="G3191">
        <v>0</v>
      </c>
      <c r="H3191">
        <v>49701.6038260645</v>
      </c>
      <c r="I3191">
        <v>88106.243283491596</v>
      </c>
      <c r="J3191">
        <v>446799.667702668</v>
      </c>
      <c r="K3191">
        <v>2003161.6764912801</v>
      </c>
      <c r="L3191">
        <v>7121020.6699407697</v>
      </c>
      <c r="M3191">
        <v>10025271.8766202</v>
      </c>
      <c r="N3191">
        <v>21627113.907444</v>
      </c>
      <c r="O3191">
        <v>34607757.347829603</v>
      </c>
      <c r="Q3191" t="str">
        <f>VLOOKUP(A3191,Lookup_Tables!$D$2:$E$7,2,FALSE)</f>
        <v>HU</v>
      </c>
      <c r="R3191" t="str">
        <f>IFERROR(VLOOKUP(D3191,Lookup_Tables!$A$2:$B$21,2,FALSE),"All")</f>
        <v>Pub School</v>
      </c>
    </row>
    <row r="3192" spans="1:18" hidden="1">
      <c r="A3192">
        <v>1</v>
      </c>
      <c r="B3192">
        <v>27</v>
      </c>
      <c r="C3192" t="s">
        <v>38</v>
      </c>
      <c r="D3192">
        <v>11</v>
      </c>
      <c r="E3192">
        <v>44872.937040209799</v>
      </c>
      <c r="F3192">
        <v>25404.766445582529</v>
      </c>
      <c r="G3192">
        <v>0</v>
      </c>
      <c r="H3192">
        <v>0</v>
      </c>
      <c r="I3192">
        <v>0</v>
      </c>
      <c r="J3192">
        <v>51708.835921580299</v>
      </c>
      <c r="K3192">
        <v>232713.45017719199</v>
      </c>
      <c r="L3192">
        <v>749779.09149591695</v>
      </c>
      <c r="M3192">
        <v>1422019.46629386</v>
      </c>
      <c r="N3192">
        <v>4214186.3684871001</v>
      </c>
      <c r="O3192">
        <v>9979510.5919547696</v>
      </c>
      <c r="Q3192" t="str">
        <f>VLOOKUP(A3192,Lookup_Tables!$D$2:$E$7,2,FALSE)</f>
        <v>HU</v>
      </c>
      <c r="R3192" t="str">
        <f>IFERROR(VLOOKUP(D3192,Lookup_Tables!$A$2:$B$21,2,FALSE),"All")</f>
        <v>Pub Univ</v>
      </c>
    </row>
    <row r="3193" spans="1:18" hidden="1">
      <c r="A3193">
        <v>1</v>
      </c>
      <c r="B3193">
        <v>27</v>
      </c>
      <c r="C3193" t="s">
        <v>39</v>
      </c>
      <c r="D3193">
        <v>11</v>
      </c>
      <c r="E3193">
        <v>44867.766156617603</v>
      </c>
      <c r="F3193">
        <v>25399.595561990332</v>
      </c>
      <c r="G3193">
        <v>0</v>
      </c>
      <c r="H3193">
        <v>0</v>
      </c>
      <c r="I3193">
        <v>0</v>
      </c>
      <c r="J3193">
        <v>51708.835921580299</v>
      </c>
      <c r="K3193">
        <v>232713.45017719199</v>
      </c>
      <c r="L3193">
        <v>749779.09149591695</v>
      </c>
      <c r="M3193">
        <v>1422019.46629386</v>
      </c>
      <c r="N3193">
        <v>4214186.3684871001</v>
      </c>
      <c r="O3193">
        <v>9979510.5919547696</v>
      </c>
      <c r="Q3193" t="str">
        <f>VLOOKUP(A3193,Lookup_Tables!$D$2:$E$7,2,FALSE)</f>
        <v>HU</v>
      </c>
      <c r="R3193" t="str">
        <f>IFERROR(VLOOKUP(D3193,Lookup_Tables!$A$2:$B$21,2,FALSE),"All")</f>
        <v>Pub Univ</v>
      </c>
    </row>
    <row r="3194" spans="1:18" hidden="1">
      <c r="A3194">
        <v>1</v>
      </c>
      <c r="B3194">
        <v>27</v>
      </c>
      <c r="C3194" t="s">
        <v>38</v>
      </c>
      <c r="D3194">
        <v>13</v>
      </c>
      <c r="E3194">
        <v>219445.32344238501</v>
      </c>
      <c r="F3194">
        <v>111797.66928046117</v>
      </c>
      <c r="G3194">
        <v>0</v>
      </c>
      <c r="H3194">
        <v>28611.901403914901</v>
      </c>
      <c r="I3194">
        <v>73029.232190455601</v>
      </c>
      <c r="J3194">
        <v>407771.53833245899</v>
      </c>
      <c r="K3194">
        <v>1744763.65772176</v>
      </c>
      <c r="L3194">
        <v>6679153.6897584395</v>
      </c>
      <c r="M3194">
        <v>10475364.542947</v>
      </c>
      <c r="N3194">
        <v>24169733.397305202</v>
      </c>
      <c r="O3194">
        <v>41882035.359858401</v>
      </c>
      <c r="Q3194" t="str">
        <f>VLOOKUP(A3194,Lookup_Tables!$D$2:$E$7,2,FALSE)</f>
        <v>HU</v>
      </c>
      <c r="R3194" t="str">
        <f>IFERROR(VLOOKUP(D3194,Lookup_Tables!$A$2:$B$21,2,FALSE),"All")</f>
        <v>Residual Inst</v>
      </c>
    </row>
    <row r="3195" spans="1:18" hidden="1">
      <c r="A3195">
        <v>1</v>
      </c>
      <c r="B3195">
        <v>27</v>
      </c>
      <c r="C3195" t="s">
        <v>39</v>
      </c>
      <c r="D3195">
        <v>13</v>
      </c>
      <c r="E3195">
        <v>219402.52891190301</v>
      </c>
      <c r="F3195">
        <v>111754.87474997916</v>
      </c>
      <c r="G3195">
        <v>0</v>
      </c>
      <c r="H3195">
        <v>28611.901403914901</v>
      </c>
      <c r="I3195">
        <v>73029.232190455601</v>
      </c>
      <c r="J3195">
        <v>407771.53833245899</v>
      </c>
      <c r="K3195">
        <v>1744763.65772176</v>
      </c>
      <c r="L3195">
        <v>6679153.6897584395</v>
      </c>
      <c r="M3195">
        <v>10475364.542947</v>
      </c>
      <c r="N3195">
        <v>24169733.397305202</v>
      </c>
      <c r="O3195">
        <v>41882035.359858401</v>
      </c>
      <c r="Q3195" t="str">
        <f>VLOOKUP(A3195,Lookup_Tables!$D$2:$E$7,2,FALSE)</f>
        <v>HU</v>
      </c>
      <c r="R3195" t="str">
        <f>IFERROR(VLOOKUP(D3195,Lookup_Tables!$A$2:$B$21,2,FALSE),"All")</f>
        <v>Residual Inst</v>
      </c>
    </row>
    <row r="3196" spans="1:18" hidden="1">
      <c r="A3196">
        <v>1</v>
      </c>
      <c r="B3196">
        <v>27</v>
      </c>
      <c r="C3196" t="s">
        <v>38</v>
      </c>
      <c r="D3196">
        <v>14</v>
      </c>
      <c r="E3196">
        <v>168272.079335068</v>
      </c>
      <c r="F3196">
        <v>109794.11107804216</v>
      </c>
      <c r="G3196">
        <v>0</v>
      </c>
      <c r="H3196">
        <v>6992.0972340029703</v>
      </c>
      <c r="I3196">
        <v>20640.523799570499</v>
      </c>
      <c r="J3196">
        <v>199524.00514854401</v>
      </c>
      <c r="K3196">
        <v>1008285.27778537</v>
      </c>
      <c r="L3196">
        <v>3864125.7067662501</v>
      </c>
      <c r="M3196">
        <v>5444031.8145048805</v>
      </c>
      <c r="N3196">
        <v>13144611.294962199</v>
      </c>
      <c r="O3196">
        <v>23222680.265815798</v>
      </c>
      <c r="Q3196" t="str">
        <f>VLOOKUP(A3196,Lookup_Tables!$D$2:$E$7,2,FALSE)</f>
        <v>HU</v>
      </c>
      <c r="R3196" t="str">
        <f>IFERROR(VLOOKUP(D3196,Lookup_Tables!$A$2:$B$21,2,FALSE),"All")</f>
        <v>Road</v>
      </c>
    </row>
    <row r="3197" spans="1:18" hidden="1">
      <c r="A3197">
        <v>1</v>
      </c>
      <c r="B3197">
        <v>27</v>
      </c>
      <c r="C3197" t="s">
        <v>39</v>
      </c>
      <c r="D3197">
        <v>14</v>
      </c>
      <c r="E3197">
        <v>168258.94325277</v>
      </c>
      <c r="F3197">
        <v>109782.7350880883</v>
      </c>
      <c r="G3197">
        <v>0</v>
      </c>
      <c r="H3197">
        <v>6728.0835143888398</v>
      </c>
      <c r="I3197">
        <v>20640.523799570499</v>
      </c>
      <c r="J3197">
        <v>199524.00514854401</v>
      </c>
      <c r="K3197">
        <v>1008285.27778537</v>
      </c>
      <c r="L3197">
        <v>3864125.7067662501</v>
      </c>
      <c r="M3197">
        <v>5444031.8145048805</v>
      </c>
      <c r="N3197">
        <v>13144611.294962199</v>
      </c>
      <c r="O3197">
        <v>23222680.265815798</v>
      </c>
      <c r="Q3197" t="str">
        <f>VLOOKUP(A3197,Lookup_Tables!$D$2:$E$7,2,FALSE)</f>
        <v>HU</v>
      </c>
      <c r="R3197" t="str">
        <f>IFERROR(VLOOKUP(D3197,Lookup_Tables!$A$2:$B$21,2,FALSE),"All")</f>
        <v>Road</v>
      </c>
    </row>
    <row r="3198" spans="1:18" hidden="1">
      <c r="A3198">
        <v>1</v>
      </c>
      <c r="B3198">
        <v>27</v>
      </c>
      <c r="C3198" t="s">
        <v>38</v>
      </c>
      <c r="D3198">
        <v>15</v>
      </c>
      <c r="E3198">
        <v>28178801.701364599</v>
      </c>
      <c r="F3198">
        <v>13561808.052282114</v>
      </c>
      <c r="G3198">
        <v>0</v>
      </c>
      <c r="H3198">
        <v>5545118.6794910198</v>
      </c>
      <c r="I3198">
        <v>13707385.538475201</v>
      </c>
      <c r="J3198">
        <v>77154456.110592097</v>
      </c>
      <c r="K3198">
        <v>305449442.75035298</v>
      </c>
      <c r="L3198">
        <v>1093007370.0460601</v>
      </c>
      <c r="M3198">
        <v>1455441720.1019599</v>
      </c>
      <c r="N3198">
        <v>3004656503.9686599</v>
      </c>
      <c r="O3198">
        <v>5089921988.8374395</v>
      </c>
      <c r="Q3198" t="str">
        <f>VLOOKUP(A3198,Lookup_Tables!$D$2:$E$7,2,FALSE)</f>
        <v>HU</v>
      </c>
      <c r="R3198" t="str">
        <f>IFERROR(VLOOKUP(D3198,Lookup_Tables!$A$2:$B$21,2,FALSE),"All")</f>
        <v>All</v>
      </c>
    </row>
    <row r="3199" spans="1:18" hidden="1">
      <c r="A3199">
        <v>1</v>
      </c>
      <c r="B3199">
        <v>27</v>
      </c>
      <c r="C3199" t="s">
        <v>39</v>
      </c>
      <c r="D3199">
        <v>15</v>
      </c>
      <c r="E3199">
        <v>28169265.109047301</v>
      </c>
      <c r="F3199">
        <v>13552667.335646624</v>
      </c>
      <c r="G3199">
        <v>0</v>
      </c>
      <c r="H3199">
        <v>5485737.3569105901</v>
      </c>
      <c r="I3199">
        <v>13707385.538475201</v>
      </c>
      <c r="J3199">
        <v>77154456.110592097</v>
      </c>
      <c r="K3199">
        <v>305449442.75035298</v>
      </c>
      <c r="L3199">
        <v>1093007370.0460601</v>
      </c>
      <c r="M3199">
        <v>1455441720.1019599</v>
      </c>
      <c r="N3199">
        <v>3004656503.9686599</v>
      </c>
      <c r="O3199">
        <v>5089921988.8374395</v>
      </c>
      <c r="Q3199" t="str">
        <f>VLOOKUP(A3199,Lookup_Tables!$D$2:$E$7,2,FALSE)</f>
        <v>HU</v>
      </c>
      <c r="R3199" t="str">
        <f>IFERROR(VLOOKUP(D3199,Lookup_Tables!$A$2:$B$21,2,FALSE),"All")</f>
        <v>All</v>
      </c>
    </row>
    <row r="3200" spans="1:18" hidden="1">
      <c r="A3200">
        <v>1</v>
      </c>
      <c r="B3200">
        <v>27</v>
      </c>
      <c r="C3200" t="s">
        <v>38</v>
      </c>
      <c r="D3200">
        <v>16</v>
      </c>
      <c r="E3200">
        <v>808455.05821311695</v>
      </c>
      <c r="F3200">
        <v>426028.57822779857</v>
      </c>
      <c r="G3200">
        <v>0</v>
      </c>
      <c r="H3200">
        <v>124852.441725337</v>
      </c>
      <c r="I3200">
        <v>294605.65488005098</v>
      </c>
      <c r="J3200">
        <v>1583669.47892425</v>
      </c>
      <c r="K3200">
        <v>6965974.80506685</v>
      </c>
      <c r="L3200">
        <v>25427091.2202636</v>
      </c>
      <c r="M3200">
        <v>37620341.752519302</v>
      </c>
      <c r="N3200">
        <v>80844555.640951604</v>
      </c>
      <c r="O3200">
        <v>145487156.36042899</v>
      </c>
      <c r="Q3200" t="str">
        <f>VLOOKUP(A3200,Lookup_Tables!$D$2:$E$7,2,FALSE)</f>
        <v>HU</v>
      </c>
      <c r="R3200" t="str">
        <f>IFERROR(VLOOKUP(D3200,Lookup_Tables!$A$2:$B$21,2,FALSE),"All")</f>
        <v>Government_Loss</v>
      </c>
    </row>
    <row r="3201" spans="1:18" hidden="1">
      <c r="A3201">
        <v>1</v>
      </c>
      <c r="B3201">
        <v>27</v>
      </c>
      <c r="C3201" t="s">
        <v>39</v>
      </c>
      <c r="D3201">
        <v>16</v>
      </c>
      <c r="E3201">
        <v>808261.37261328497</v>
      </c>
      <c r="F3201">
        <v>425846.50198028982</v>
      </c>
      <c r="G3201">
        <v>0</v>
      </c>
      <c r="H3201">
        <v>123111.039747555</v>
      </c>
      <c r="I3201">
        <v>294605.65488005098</v>
      </c>
      <c r="J3201">
        <v>1583669.47892425</v>
      </c>
      <c r="K3201">
        <v>6965974.80506685</v>
      </c>
      <c r="L3201">
        <v>25427091.2202636</v>
      </c>
      <c r="M3201">
        <v>37620341.752519302</v>
      </c>
      <c r="N3201">
        <v>80844555.640951604</v>
      </c>
      <c r="O3201">
        <v>145487156.36042899</v>
      </c>
      <c r="Q3201" t="str">
        <f>VLOOKUP(A3201,Lookup_Tables!$D$2:$E$7,2,FALSE)</f>
        <v>HU</v>
      </c>
      <c r="R3201" t="str">
        <f>IFERROR(VLOOKUP(D3201,Lookup_Tables!$A$2:$B$21,2,FALSE),"All")</f>
        <v>Government_Loss</v>
      </c>
    </row>
    <row r="3202" spans="1:18" hidden="1">
      <c r="A3202">
        <v>1</v>
      </c>
      <c r="B3202">
        <v>27</v>
      </c>
      <c r="C3202" t="s">
        <v>38</v>
      </c>
      <c r="D3202">
        <v>17</v>
      </c>
      <c r="E3202">
        <v>4408844.7037195498</v>
      </c>
      <c r="F3202">
        <v>2124546.105623418</v>
      </c>
      <c r="G3202">
        <v>0</v>
      </c>
      <c r="H3202">
        <v>950547.70618754404</v>
      </c>
      <c r="I3202">
        <v>2253547.7372852401</v>
      </c>
      <c r="J3202">
        <v>12692885.2347559</v>
      </c>
      <c r="K3202">
        <v>48235292.143997602</v>
      </c>
      <c r="L3202">
        <v>172670351.24093601</v>
      </c>
      <c r="M3202">
        <v>226097981.467392</v>
      </c>
      <c r="N3202">
        <v>471260554.96324998</v>
      </c>
      <c r="O3202">
        <v>783682132.36122799</v>
      </c>
      <c r="Q3202" t="str">
        <f>VLOOKUP(A3202,Lookup_Tables!$D$2:$E$7,2,FALSE)</f>
        <v>HU</v>
      </c>
      <c r="R3202" t="str">
        <f>IFERROR(VLOOKUP(D3202,Lookup_Tables!$A$2:$B$21,2,FALSE),"All")</f>
        <v>Emergency_Loss</v>
      </c>
    </row>
    <row r="3203" spans="1:18" hidden="1">
      <c r="A3203">
        <v>1</v>
      </c>
      <c r="B3203">
        <v>27</v>
      </c>
      <c r="C3203" t="s">
        <v>39</v>
      </c>
      <c r="D3203">
        <v>17</v>
      </c>
      <c r="E3203">
        <v>4407264.2755570002</v>
      </c>
      <c r="F3203">
        <v>2123055.1011427622</v>
      </c>
      <c r="G3203">
        <v>0</v>
      </c>
      <c r="H3203">
        <v>937134.16061026801</v>
      </c>
      <c r="I3203">
        <v>2253547.7372852401</v>
      </c>
      <c r="J3203">
        <v>12692885.2347559</v>
      </c>
      <c r="K3203">
        <v>48235292.143997602</v>
      </c>
      <c r="L3203">
        <v>172670351.24093601</v>
      </c>
      <c r="M3203">
        <v>226097981.467392</v>
      </c>
      <c r="N3203">
        <v>471260554.96324998</v>
      </c>
      <c r="O3203">
        <v>783682132.36122799</v>
      </c>
      <c r="Q3203" t="str">
        <f>VLOOKUP(A3203,Lookup_Tables!$D$2:$E$7,2,FALSE)</f>
        <v>HU</v>
      </c>
      <c r="R3203" t="str">
        <f>IFERROR(VLOOKUP(D3203,Lookup_Tables!$A$2:$B$21,2,FALSE),"All")</f>
        <v>Emergency_Loss</v>
      </c>
    </row>
    <row r="3204" spans="1:18" hidden="1">
      <c r="A3204">
        <v>1</v>
      </c>
      <c r="B3204">
        <v>27</v>
      </c>
      <c r="C3204" t="s">
        <v>38</v>
      </c>
      <c r="D3204">
        <v>18</v>
      </c>
      <c r="E3204">
        <v>5217299.7619326701</v>
      </c>
      <c r="F3204">
        <v>2563529.2545308834</v>
      </c>
      <c r="G3204">
        <v>0</v>
      </c>
      <c r="H3204">
        <v>1067162.6736270201</v>
      </c>
      <c r="I3204">
        <v>2556059.78754143</v>
      </c>
      <c r="J3204">
        <v>14195584.8100104</v>
      </c>
      <c r="K3204">
        <v>55127789.061532803</v>
      </c>
      <c r="L3204">
        <v>197447690.17945501</v>
      </c>
      <c r="M3204">
        <v>262630091.36113399</v>
      </c>
      <c r="N3204">
        <v>543103342.34222996</v>
      </c>
      <c r="O3204">
        <v>929169288.72165704</v>
      </c>
      <c r="Q3204" t="str">
        <f>VLOOKUP(A3204,Lookup_Tables!$D$2:$E$7,2,FALSE)</f>
        <v>HU</v>
      </c>
      <c r="R3204" t="str">
        <f>IFERROR(VLOOKUP(D3204,Lookup_Tables!$A$2:$B$21,2,FALSE),"All")</f>
        <v>Govt_Plus_Emergency</v>
      </c>
    </row>
    <row r="3205" spans="1:18" hidden="1">
      <c r="A3205">
        <v>1</v>
      </c>
      <c r="B3205">
        <v>27</v>
      </c>
      <c r="C3205" t="s">
        <v>39</v>
      </c>
      <c r="D3205">
        <v>18</v>
      </c>
      <c r="E3205">
        <v>5215525.6481702896</v>
      </c>
      <c r="F3205">
        <v>2561765.0163316275</v>
      </c>
      <c r="G3205">
        <v>0</v>
      </c>
      <c r="H3205">
        <v>1065681.33989895</v>
      </c>
      <c r="I3205">
        <v>2556059.78754143</v>
      </c>
      <c r="J3205">
        <v>14195584.8100104</v>
      </c>
      <c r="K3205">
        <v>55127789.061532803</v>
      </c>
      <c r="L3205">
        <v>197447690.17945501</v>
      </c>
      <c r="M3205">
        <v>262630091.36113399</v>
      </c>
      <c r="N3205">
        <v>543103342.34222996</v>
      </c>
      <c r="O3205">
        <v>929169288.72165704</v>
      </c>
      <c r="Q3205" t="str">
        <f>VLOOKUP(A3205,Lookup_Tables!$D$2:$E$7,2,FALSE)</f>
        <v>HU</v>
      </c>
      <c r="R3205" t="str">
        <f>IFERROR(VLOOKUP(D3205,Lookup_Tables!$A$2:$B$21,2,FALSE),"All")</f>
        <v>Govt_Plus_Emergency</v>
      </c>
    </row>
    <row r="3206" spans="1:18" hidden="1">
      <c r="A3206">
        <v>1</v>
      </c>
      <c r="B3206">
        <v>28</v>
      </c>
      <c r="C3206" t="s">
        <v>38</v>
      </c>
      <c r="D3206">
        <v>0</v>
      </c>
      <c r="E3206">
        <v>25212881.865533601</v>
      </c>
      <c r="F3206">
        <v>11055206.43638801</v>
      </c>
      <c r="G3206">
        <v>0</v>
      </c>
      <c r="H3206">
        <v>141030.49792453001</v>
      </c>
      <c r="I3206">
        <v>862529.46880924504</v>
      </c>
      <c r="J3206">
        <v>30990126.5997416</v>
      </c>
      <c r="K3206">
        <v>175827019.875568</v>
      </c>
      <c r="L3206">
        <v>648784360.20400202</v>
      </c>
      <c r="M3206">
        <v>963293535.78764296</v>
      </c>
      <c r="N3206">
        <v>3070038720.69842</v>
      </c>
      <c r="O3206">
        <v>7310788317.4606705</v>
      </c>
      <c r="Q3206" t="str">
        <f>VLOOKUP(A3206,Lookup_Tables!$D$2:$E$7,2,FALSE)</f>
        <v>HU</v>
      </c>
      <c r="R3206" t="str">
        <f>IFERROR(VLOOKUP(D3206,Lookup_Tables!$A$2:$B$21,2,FALSE),"All")</f>
        <v>Private Assets</v>
      </c>
    </row>
    <row r="3207" spans="1:18" hidden="1">
      <c r="A3207">
        <v>1</v>
      </c>
      <c r="B3207">
        <v>28</v>
      </c>
      <c r="C3207" t="s">
        <v>39</v>
      </c>
      <c r="D3207">
        <v>0</v>
      </c>
      <c r="E3207">
        <v>25208808.147148099</v>
      </c>
      <c r="F3207">
        <v>11051487.130065011</v>
      </c>
      <c r="G3207">
        <v>0</v>
      </c>
      <c r="H3207">
        <v>141030.49792453001</v>
      </c>
      <c r="I3207">
        <v>835948.55747626303</v>
      </c>
      <c r="J3207">
        <v>30990126.5997416</v>
      </c>
      <c r="K3207">
        <v>175827019.875568</v>
      </c>
      <c r="L3207">
        <v>648784360.20400202</v>
      </c>
      <c r="M3207">
        <v>963293535.78764296</v>
      </c>
      <c r="N3207">
        <v>3070038720.69842</v>
      </c>
      <c r="O3207">
        <v>7310788317.4606705</v>
      </c>
      <c r="Q3207" t="str">
        <f>VLOOKUP(A3207,Lookup_Tables!$D$2:$E$7,2,FALSE)</f>
        <v>HU</v>
      </c>
      <c r="R3207" t="str">
        <f>IFERROR(VLOOKUP(D3207,Lookup_Tables!$A$2:$B$21,2,FALSE),"All")</f>
        <v>Private Assets</v>
      </c>
    </row>
    <row r="3208" spans="1:18" hidden="1">
      <c r="A3208">
        <v>1</v>
      </c>
      <c r="B3208">
        <v>28</v>
      </c>
      <c r="C3208" t="s">
        <v>38</v>
      </c>
      <c r="D3208">
        <v>1</v>
      </c>
      <c r="E3208">
        <v>434385.484950907</v>
      </c>
      <c r="F3208">
        <v>226906.0376375936</v>
      </c>
      <c r="G3208">
        <v>0</v>
      </c>
      <c r="H3208">
        <v>0</v>
      </c>
      <c r="I3208">
        <v>0</v>
      </c>
      <c r="J3208">
        <v>350202.19954770099</v>
      </c>
      <c r="K3208">
        <v>2152380.3744370402</v>
      </c>
      <c r="L3208">
        <v>6633055.2776175896</v>
      </c>
      <c r="M3208">
        <v>10113412.4623727</v>
      </c>
      <c r="N3208">
        <v>42561583.229982197</v>
      </c>
      <c r="O3208">
        <v>123794060.01330601</v>
      </c>
      <c r="Q3208" t="str">
        <f>VLOOKUP(A3208,Lookup_Tables!$D$2:$E$7,2,FALSE)</f>
        <v>HU</v>
      </c>
      <c r="R3208" t="str">
        <f>IFERROR(VLOOKUP(D3208,Lookup_Tables!$A$2:$B$21,2,FALSE),"All")</f>
        <v>Airport</v>
      </c>
    </row>
    <row r="3209" spans="1:18" hidden="1">
      <c r="A3209">
        <v>1</v>
      </c>
      <c r="B3209">
        <v>28</v>
      </c>
      <c r="C3209" t="s">
        <v>39</v>
      </c>
      <c r="D3209">
        <v>1</v>
      </c>
      <c r="E3209">
        <v>434350.46473095199</v>
      </c>
      <c r="F3209">
        <v>226871.01741763859</v>
      </c>
      <c r="G3209">
        <v>0</v>
      </c>
      <c r="H3209">
        <v>0</v>
      </c>
      <c r="I3209">
        <v>0</v>
      </c>
      <c r="J3209">
        <v>350202.19954770099</v>
      </c>
      <c r="K3209">
        <v>2152380.3744370402</v>
      </c>
      <c r="L3209">
        <v>6633055.2776175896</v>
      </c>
      <c r="M3209">
        <v>10113412.4623727</v>
      </c>
      <c r="N3209">
        <v>42561583.229982197</v>
      </c>
      <c r="O3209">
        <v>123794060.01330601</v>
      </c>
      <c r="Q3209" t="str">
        <f>VLOOKUP(A3209,Lookup_Tables!$D$2:$E$7,2,FALSE)</f>
        <v>HU</v>
      </c>
      <c r="R3209" t="str">
        <f>IFERROR(VLOOKUP(D3209,Lookup_Tables!$A$2:$B$21,2,FALSE),"All")</f>
        <v>Airport</v>
      </c>
    </row>
    <row r="3210" spans="1:18" hidden="1">
      <c r="A3210">
        <v>1</v>
      </c>
      <c r="B3210">
        <v>28</v>
      </c>
      <c r="C3210" t="s">
        <v>38</v>
      </c>
      <c r="D3210">
        <v>2</v>
      </c>
      <c r="E3210">
        <v>80800.096409407794</v>
      </c>
      <c r="F3210">
        <v>27750.246695245296</v>
      </c>
      <c r="G3210">
        <v>0</v>
      </c>
      <c r="H3210">
        <v>0</v>
      </c>
      <c r="I3210">
        <v>0</v>
      </c>
      <c r="J3210">
        <v>112270.672725931</v>
      </c>
      <c r="K3210">
        <v>557762.86522936297</v>
      </c>
      <c r="L3210">
        <v>2092186.65387473</v>
      </c>
      <c r="M3210">
        <v>3025725.0314787198</v>
      </c>
      <c r="N3210">
        <v>12174698.542228701</v>
      </c>
      <c r="O3210">
        <v>28819993.401695501</v>
      </c>
      <c r="Q3210" t="str">
        <f>VLOOKUP(A3210,Lookup_Tables!$D$2:$E$7,2,FALSE)</f>
        <v>HU</v>
      </c>
      <c r="R3210" t="str">
        <f>IFERROR(VLOOKUP(D3210,Lookup_Tables!$A$2:$B$21,2,FALSE),"All")</f>
        <v>Bridge</v>
      </c>
    </row>
    <row r="3211" spans="1:18" hidden="1">
      <c r="A3211">
        <v>1</v>
      </c>
      <c r="B3211">
        <v>28</v>
      </c>
      <c r="C3211" t="s">
        <v>39</v>
      </c>
      <c r="D3211">
        <v>2</v>
      </c>
      <c r="E3211">
        <v>80782.966449105807</v>
      </c>
      <c r="F3211">
        <v>27733.116734943309</v>
      </c>
      <c r="G3211">
        <v>0</v>
      </c>
      <c r="H3211">
        <v>0</v>
      </c>
      <c r="I3211">
        <v>0</v>
      </c>
      <c r="J3211">
        <v>112270.672725931</v>
      </c>
      <c r="K3211">
        <v>557762.86522936297</v>
      </c>
      <c r="L3211">
        <v>2092186.65387473</v>
      </c>
      <c r="M3211">
        <v>3025725.0314787198</v>
      </c>
      <c r="N3211">
        <v>12174698.542228701</v>
      </c>
      <c r="O3211">
        <v>28819993.401695501</v>
      </c>
      <c r="Q3211" t="str">
        <f>VLOOKUP(A3211,Lookup_Tables!$D$2:$E$7,2,FALSE)</f>
        <v>HU</v>
      </c>
      <c r="R3211" t="str">
        <f>IFERROR(VLOOKUP(D3211,Lookup_Tables!$A$2:$B$21,2,FALSE),"All")</f>
        <v>Bridge</v>
      </c>
    </row>
    <row r="3212" spans="1:18" hidden="1">
      <c r="A3212">
        <v>1</v>
      </c>
      <c r="B3212">
        <v>28</v>
      </c>
      <c r="C3212" t="s">
        <v>38</v>
      </c>
      <c r="D3212">
        <v>3</v>
      </c>
      <c r="E3212">
        <v>9307.5180944008807</v>
      </c>
      <c r="F3212">
        <v>4405.2476819940948</v>
      </c>
      <c r="G3212">
        <v>0</v>
      </c>
      <c r="H3212">
        <v>0</v>
      </c>
      <c r="I3212">
        <v>0</v>
      </c>
      <c r="J3212">
        <v>6714.1784796910997</v>
      </c>
      <c r="K3212">
        <v>45649.673082719797</v>
      </c>
      <c r="L3212">
        <v>185419.521836509</v>
      </c>
      <c r="M3212">
        <v>291878.22353247303</v>
      </c>
      <c r="N3212">
        <v>1127323.9063126901</v>
      </c>
      <c r="O3212">
        <v>2710380.3869821299</v>
      </c>
      <c r="Q3212" t="str">
        <f>VLOOKUP(A3212,Lookup_Tables!$D$2:$E$7,2,FALSE)</f>
        <v>HU</v>
      </c>
      <c r="R3212" t="str">
        <f>IFERROR(VLOOKUP(D3212,Lookup_Tables!$A$2:$B$21,2,FALSE),"All")</f>
        <v>Govt Hosp</v>
      </c>
    </row>
    <row r="3213" spans="1:18" hidden="1">
      <c r="A3213">
        <v>1</v>
      </c>
      <c r="B3213">
        <v>28</v>
      </c>
      <c r="C3213" t="s">
        <v>39</v>
      </c>
      <c r="D3213">
        <v>3</v>
      </c>
      <c r="E3213">
        <v>9307.2710182334704</v>
      </c>
      <c r="F3213">
        <v>4405.0006058266845</v>
      </c>
      <c r="G3213">
        <v>0</v>
      </c>
      <c r="H3213">
        <v>0</v>
      </c>
      <c r="I3213">
        <v>0</v>
      </c>
      <c r="J3213">
        <v>6714.1784796910997</v>
      </c>
      <c r="K3213">
        <v>45649.673082719797</v>
      </c>
      <c r="L3213">
        <v>185419.521836509</v>
      </c>
      <c r="M3213">
        <v>291878.22353247303</v>
      </c>
      <c r="N3213">
        <v>1127323.9063126901</v>
      </c>
      <c r="O3213">
        <v>2710380.3869821299</v>
      </c>
      <c r="Q3213" t="str">
        <f>VLOOKUP(A3213,Lookup_Tables!$D$2:$E$7,2,FALSE)</f>
        <v>HU</v>
      </c>
      <c r="R3213" t="str">
        <f>IFERROR(VLOOKUP(D3213,Lookup_Tables!$A$2:$B$21,2,FALSE),"All")</f>
        <v>Govt Hosp</v>
      </c>
    </row>
    <row r="3214" spans="1:18" hidden="1">
      <c r="A3214">
        <v>1</v>
      </c>
      <c r="B3214">
        <v>28</v>
      </c>
      <c r="C3214" t="s">
        <v>38</v>
      </c>
      <c r="D3214">
        <v>4</v>
      </c>
      <c r="E3214">
        <v>9498.8711253581096</v>
      </c>
      <c r="F3214">
        <v>4212.8544253179653</v>
      </c>
      <c r="G3214">
        <v>0</v>
      </c>
      <c r="H3214">
        <v>0</v>
      </c>
      <c r="I3214">
        <v>0</v>
      </c>
      <c r="J3214">
        <v>10889.690589800501</v>
      </c>
      <c r="K3214">
        <v>58874.429956100001</v>
      </c>
      <c r="L3214">
        <v>266842.693011695</v>
      </c>
      <c r="M3214">
        <v>354614.898468017</v>
      </c>
      <c r="N3214">
        <v>1213909.76847835</v>
      </c>
      <c r="O3214">
        <v>2692765.3859355599</v>
      </c>
      <c r="Q3214" t="str">
        <f>VLOOKUP(A3214,Lookup_Tables!$D$2:$E$7,2,FALSE)</f>
        <v>HU</v>
      </c>
      <c r="R3214" t="str">
        <f>IFERROR(VLOOKUP(D3214,Lookup_Tables!$A$2:$B$21,2,FALSE),"All")</f>
        <v>Govt Med Fac</v>
      </c>
    </row>
    <row r="3215" spans="1:18" hidden="1">
      <c r="A3215">
        <v>1</v>
      </c>
      <c r="B3215">
        <v>28</v>
      </c>
      <c r="C3215" t="s">
        <v>39</v>
      </c>
      <c r="D3215">
        <v>4</v>
      </c>
      <c r="E3215">
        <v>9497.1479470482209</v>
      </c>
      <c r="F3215">
        <v>4211.1312470080766</v>
      </c>
      <c r="G3215">
        <v>0</v>
      </c>
      <c r="H3215">
        <v>0</v>
      </c>
      <c r="I3215">
        <v>0</v>
      </c>
      <c r="J3215">
        <v>10889.690589800501</v>
      </c>
      <c r="K3215">
        <v>58874.429956100001</v>
      </c>
      <c r="L3215">
        <v>266842.693011695</v>
      </c>
      <c r="M3215">
        <v>354614.898468017</v>
      </c>
      <c r="N3215">
        <v>1213909.76847835</v>
      </c>
      <c r="O3215">
        <v>2692765.3859355599</v>
      </c>
      <c r="Q3215" t="str">
        <f>VLOOKUP(A3215,Lookup_Tables!$D$2:$E$7,2,FALSE)</f>
        <v>HU</v>
      </c>
      <c r="R3215" t="str">
        <f>IFERROR(VLOOKUP(D3215,Lookup_Tables!$A$2:$B$21,2,FALSE),"All")</f>
        <v>Govt Med Fac</v>
      </c>
    </row>
    <row r="3216" spans="1:18" hidden="1">
      <c r="A3216">
        <v>1</v>
      </c>
      <c r="B3216">
        <v>28</v>
      </c>
      <c r="C3216" t="s">
        <v>38</v>
      </c>
      <c r="D3216">
        <v>6</v>
      </c>
      <c r="E3216">
        <v>71543.487483670004</v>
      </c>
      <c r="F3216">
        <v>37126.867391709406</v>
      </c>
      <c r="G3216">
        <v>0</v>
      </c>
      <c r="H3216">
        <v>0</v>
      </c>
      <c r="I3216">
        <v>0</v>
      </c>
      <c r="J3216">
        <v>67537.178718746101</v>
      </c>
      <c r="K3216">
        <v>408580.75206287502</v>
      </c>
      <c r="L3216">
        <v>1499777.7032946299</v>
      </c>
      <c r="M3216">
        <v>2375179.8597331499</v>
      </c>
      <c r="N3216">
        <v>7217303.0260770302</v>
      </c>
      <c r="O3216">
        <v>18230904.0956208</v>
      </c>
      <c r="Q3216" t="str">
        <f>VLOOKUP(A3216,Lookup_Tables!$D$2:$E$7,2,FALSE)</f>
        <v>HU</v>
      </c>
      <c r="R3216" t="str">
        <f>IFERROR(VLOOKUP(D3216,Lookup_Tables!$A$2:$B$21,2,FALSE),"All")</f>
        <v>Port</v>
      </c>
    </row>
    <row r="3217" spans="1:18" hidden="1">
      <c r="A3217">
        <v>1</v>
      </c>
      <c r="B3217">
        <v>28</v>
      </c>
      <c r="C3217" t="s">
        <v>39</v>
      </c>
      <c r="D3217">
        <v>6</v>
      </c>
      <c r="E3217">
        <v>71542.988846337394</v>
      </c>
      <c r="F3217">
        <v>37126.368754376796</v>
      </c>
      <c r="G3217">
        <v>0</v>
      </c>
      <c r="H3217">
        <v>0</v>
      </c>
      <c r="I3217">
        <v>0</v>
      </c>
      <c r="J3217">
        <v>67537.178718746101</v>
      </c>
      <c r="K3217">
        <v>408580.75206287502</v>
      </c>
      <c r="L3217">
        <v>1499777.7032946299</v>
      </c>
      <c r="M3217">
        <v>2375179.8597331499</v>
      </c>
      <c r="N3217">
        <v>7217303.0260770302</v>
      </c>
      <c r="O3217">
        <v>18230904.0956208</v>
      </c>
      <c r="Q3217" t="str">
        <f>VLOOKUP(A3217,Lookup_Tables!$D$2:$E$7,2,FALSE)</f>
        <v>HU</v>
      </c>
      <c r="R3217" t="str">
        <f>IFERROR(VLOOKUP(D3217,Lookup_Tables!$A$2:$B$21,2,FALSE),"All")</f>
        <v>Port</v>
      </c>
    </row>
    <row r="3218" spans="1:18" hidden="1">
      <c r="A3218">
        <v>1</v>
      </c>
      <c r="B3218">
        <v>28</v>
      </c>
      <c r="C3218" t="s">
        <v>38</v>
      </c>
      <c r="D3218">
        <v>7</v>
      </c>
      <c r="E3218">
        <v>88042.231536970707</v>
      </c>
      <c r="F3218">
        <v>37838.238181927089</v>
      </c>
      <c r="G3218">
        <v>0</v>
      </c>
      <c r="H3218">
        <v>0</v>
      </c>
      <c r="I3218">
        <v>0</v>
      </c>
      <c r="J3218">
        <v>139414.631178854</v>
      </c>
      <c r="K3218">
        <v>487972.28530093399</v>
      </c>
      <c r="L3218">
        <v>920098.73947828799</v>
      </c>
      <c r="M3218">
        <v>1798417.6356812301</v>
      </c>
      <c r="N3218">
        <v>9605923.7977298591</v>
      </c>
      <c r="O3218">
        <v>32247127.808179799</v>
      </c>
      <c r="Q3218" t="str">
        <f>VLOOKUP(A3218,Lookup_Tables!$D$2:$E$7,2,FALSE)</f>
        <v>HU</v>
      </c>
      <c r="R3218" t="str">
        <f>IFERROR(VLOOKUP(D3218,Lookup_Tables!$A$2:$B$21,2,FALSE),"All")</f>
        <v>Power Plant</v>
      </c>
    </row>
    <row r="3219" spans="1:18" hidden="1">
      <c r="A3219">
        <v>1</v>
      </c>
      <c r="B3219">
        <v>28</v>
      </c>
      <c r="C3219" t="s">
        <v>39</v>
      </c>
      <c r="D3219">
        <v>7</v>
      </c>
      <c r="E3219">
        <v>88035.260141261402</v>
      </c>
      <c r="F3219">
        <v>37831.266786217784</v>
      </c>
      <c r="G3219">
        <v>0</v>
      </c>
      <c r="H3219">
        <v>0</v>
      </c>
      <c r="I3219">
        <v>0</v>
      </c>
      <c r="J3219">
        <v>139414.631178854</v>
      </c>
      <c r="K3219">
        <v>487972.28530093399</v>
      </c>
      <c r="L3219">
        <v>920098.73947828799</v>
      </c>
      <c r="M3219">
        <v>1798417.6356812301</v>
      </c>
      <c r="N3219">
        <v>9605923.7977298591</v>
      </c>
      <c r="O3219">
        <v>32247127.808179799</v>
      </c>
      <c r="Q3219" t="str">
        <f>VLOOKUP(A3219,Lookup_Tables!$D$2:$E$7,2,FALSE)</f>
        <v>HU</v>
      </c>
      <c r="R3219" t="str">
        <f>IFERROR(VLOOKUP(D3219,Lookup_Tables!$A$2:$B$21,2,FALSE),"All")</f>
        <v>Power Plant</v>
      </c>
    </row>
    <row r="3220" spans="1:18" hidden="1">
      <c r="A3220">
        <v>1</v>
      </c>
      <c r="B3220">
        <v>28</v>
      </c>
      <c r="C3220" t="s">
        <v>38</v>
      </c>
      <c r="D3220">
        <v>8</v>
      </c>
      <c r="E3220">
        <v>1462.7434962115001</v>
      </c>
      <c r="F3220">
        <v>642.7775391535306</v>
      </c>
      <c r="G3220">
        <v>0</v>
      </c>
      <c r="H3220">
        <v>0</v>
      </c>
      <c r="I3220">
        <v>0</v>
      </c>
      <c r="J3220">
        <v>1645.5813336782401</v>
      </c>
      <c r="K3220">
        <v>11589.8276587086</v>
      </c>
      <c r="L3220">
        <v>39780.973467064003</v>
      </c>
      <c r="M3220">
        <v>57793.204764759503</v>
      </c>
      <c r="N3220">
        <v>171020.92232856501</v>
      </c>
      <c r="O3220">
        <v>419172.70010249602</v>
      </c>
      <c r="Q3220" t="str">
        <f>VLOOKUP(A3220,Lookup_Tables!$D$2:$E$7,2,FALSE)</f>
        <v>HU</v>
      </c>
      <c r="R3220" t="str">
        <f>IFERROR(VLOOKUP(D3220,Lookup_Tables!$A$2:$B$21,2,FALSE),"All")</f>
        <v>Prison</v>
      </c>
    </row>
    <row r="3221" spans="1:18" hidden="1">
      <c r="A3221">
        <v>1</v>
      </c>
      <c r="B3221">
        <v>28</v>
      </c>
      <c r="C3221" t="s">
        <v>39</v>
      </c>
      <c r="D3221">
        <v>8</v>
      </c>
      <c r="E3221">
        <v>1462.7434962115001</v>
      </c>
      <c r="F3221">
        <v>642.7775391535306</v>
      </c>
      <c r="G3221">
        <v>0</v>
      </c>
      <c r="H3221">
        <v>0</v>
      </c>
      <c r="I3221">
        <v>0</v>
      </c>
      <c r="J3221">
        <v>1645.5813336782401</v>
      </c>
      <c r="K3221">
        <v>11589.8276587086</v>
      </c>
      <c r="L3221">
        <v>39780.973467064003</v>
      </c>
      <c r="M3221">
        <v>57793.204764759503</v>
      </c>
      <c r="N3221">
        <v>171020.92232856501</v>
      </c>
      <c r="O3221">
        <v>419172.70010249602</v>
      </c>
      <c r="Q3221" t="str">
        <f>VLOOKUP(A3221,Lookup_Tables!$D$2:$E$7,2,FALSE)</f>
        <v>HU</v>
      </c>
      <c r="R3221" t="str">
        <f>IFERROR(VLOOKUP(D3221,Lookup_Tables!$A$2:$B$21,2,FALSE),"All")</f>
        <v>Prison</v>
      </c>
    </row>
    <row r="3222" spans="1:18" hidden="1">
      <c r="A3222">
        <v>1</v>
      </c>
      <c r="B3222">
        <v>28</v>
      </c>
      <c r="C3222" t="s">
        <v>38</v>
      </c>
      <c r="D3222">
        <v>9</v>
      </c>
      <c r="E3222">
        <v>50704.837984946302</v>
      </c>
      <c r="F3222">
        <v>20995.524945361438</v>
      </c>
      <c r="G3222">
        <v>0</v>
      </c>
      <c r="H3222">
        <v>0</v>
      </c>
      <c r="I3222">
        <v>0</v>
      </c>
      <c r="J3222">
        <v>58220.863455244202</v>
      </c>
      <c r="K3222">
        <v>333790.05919636</v>
      </c>
      <c r="L3222">
        <v>1177975.1708102101</v>
      </c>
      <c r="M3222">
        <v>1858856.52453414</v>
      </c>
      <c r="N3222">
        <v>7133609.4421674302</v>
      </c>
      <c r="O3222">
        <v>15428856.4470047</v>
      </c>
      <c r="Q3222" t="str">
        <f>VLOOKUP(A3222,Lookup_Tables!$D$2:$E$7,2,FALSE)</f>
        <v>HU</v>
      </c>
      <c r="R3222" t="str">
        <f>IFERROR(VLOOKUP(D3222,Lookup_Tables!$A$2:$B$21,2,FALSE),"All")</f>
        <v>Pub Admin Bldg</v>
      </c>
    </row>
    <row r="3223" spans="1:18" hidden="1">
      <c r="A3223">
        <v>1</v>
      </c>
      <c r="B3223">
        <v>28</v>
      </c>
      <c r="C3223" t="s">
        <v>39</v>
      </c>
      <c r="D3223">
        <v>9</v>
      </c>
      <c r="E3223">
        <v>50697.469472286502</v>
      </c>
      <c r="F3223">
        <v>20988.156432701639</v>
      </c>
      <c r="G3223">
        <v>0</v>
      </c>
      <c r="H3223">
        <v>0</v>
      </c>
      <c r="I3223">
        <v>0</v>
      </c>
      <c r="J3223">
        <v>58220.863455244202</v>
      </c>
      <c r="K3223">
        <v>333790.05919636</v>
      </c>
      <c r="L3223">
        <v>1177975.1708102101</v>
      </c>
      <c r="M3223">
        <v>1858856.52453414</v>
      </c>
      <c r="N3223">
        <v>7133609.4421674302</v>
      </c>
      <c r="O3223">
        <v>15428856.4470047</v>
      </c>
      <c r="Q3223" t="str">
        <f>VLOOKUP(A3223,Lookup_Tables!$D$2:$E$7,2,FALSE)</f>
        <v>HU</v>
      </c>
      <c r="R3223" t="str">
        <f>IFERROR(VLOOKUP(D3223,Lookup_Tables!$A$2:$B$21,2,FALSE),"All")</f>
        <v>Pub Admin Bldg</v>
      </c>
    </row>
    <row r="3224" spans="1:18" hidden="1">
      <c r="A3224">
        <v>1</v>
      </c>
      <c r="B3224">
        <v>28</v>
      </c>
      <c r="C3224" t="s">
        <v>38</v>
      </c>
      <c r="D3224">
        <v>10</v>
      </c>
      <c r="E3224">
        <v>87398.803100947203</v>
      </c>
      <c r="F3224">
        <v>33983.597673628508</v>
      </c>
      <c r="G3224">
        <v>0</v>
      </c>
      <c r="H3224">
        <v>857.69763843117005</v>
      </c>
      <c r="I3224">
        <v>3525.4367437608098</v>
      </c>
      <c r="J3224">
        <v>92624.897231596202</v>
      </c>
      <c r="K3224">
        <v>549868.81982397498</v>
      </c>
      <c r="L3224">
        <v>2019627.2547180101</v>
      </c>
      <c r="M3224">
        <v>3018774.6573187299</v>
      </c>
      <c r="N3224">
        <v>11358104.705164</v>
      </c>
      <c r="O3224">
        <v>30271607.2827495</v>
      </c>
      <c r="Q3224" t="str">
        <f>VLOOKUP(A3224,Lookup_Tables!$D$2:$E$7,2,FALSE)</f>
        <v>HU</v>
      </c>
      <c r="R3224" t="str">
        <f>IFERROR(VLOOKUP(D3224,Lookup_Tables!$A$2:$B$21,2,FALSE),"All")</f>
        <v>Pub School</v>
      </c>
    </row>
    <row r="3225" spans="1:18" hidden="1">
      <c r="A3225">
        <v>1</v>
      </c>
      <c r="B3225">
        <v>28</v>
      </c>
      <c r="C3225" t="s">
        <v>39</v>
      </c>
      <c r="D3225">
        <v>10</v>
      </c>
      <c r="E3225">
        <v>87379.660665710195</v>
      </c>
      <c r="F3225">
        <v>33965.856809160789</v>
      </c>
      <c r="G3225">
        <v>0</v>
      </c>
      <c r="H3225">
        <v>857.69763843117005</v>
      </c>
      <c r="I3225">
        <v>3420.3189097843301</v>
      </c>
      <c r="J3225">
        <v>92624.897231596202</v>
      </c>
      <c r="K3225">
        <v>549868.81982397498</v>
      </c>
      <c r="L3225">
        <v>2019627.2547180101</v>
      </c>
      <c r="M3225">
        <v>3018774.6573187299</v>
      </c>
      <c r="N3225">
        <v>11358104.705164</v>
      </c>
      <c r="O3225">
        <v>30271607.2827495</v>
      </c>
      <c r="Q3225" t="str">
        <f>VLOOKUP(A3225,Lookup_Tables!$D$2:$E$7,2,FALSE)</f>
        <v>HU</v>
      </c>
      <c r="R3225" t="str">
        <f>IFERROR(VLOOKUP(D3225,Lookup_Tables!$A$2:$B$21,2,FALSE),"All")</f>
        <v>Pub School</v>
      </c>
    </row>
    <row r="3226" spans="1:18" hidden="1">
      <c r="A3226">
        <v>1</v>
      </c>
      <c r="B3226">
        <v>28</v>
      </c>
      <c r="C3226" t="s">
        <v>38</v>
      </c>
      <c r="D3226">
        <v>11</v>
      </c>
      <c r="E3226">
        <v>999.15899627427598</v>
      </c>
      <c r="F3226">
        <v>822.18465374884943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9564.8716576362094</v>
      </c>
      <c r="N3226">
        <v>43040.775357607097</v>
      </c>
      <c r="O3226">
        <v>114803.82385254699</v>
      </c>
      <c r="Q3226" t="str">
        <f>VLOOKUP(A3226,Lookup_Tables!$D$2:$E$7,2,FALSE)</f>
        <v>HU</v>
      </c>
      <c r="R3226" t="str">
        <f>IFERROR(VLOOKUP(D3226,Lookup_Tables!$A$2:$B$21,2,FALSE),"All")</f>
        <v>Pub Univ</v>
      </c>
    </row>
    <row r="3227" spans="1:18" hidden="1">
      <c r="A3227">
        <v>1</v>
      </c>
      <c r="B3227">
        <v>28</v>
      </c>
      <c r="C3227" t="s">
        <v>39</v>
      </c>
      <c r="D3227">
        <v>11</v>
      </c>
      <c r="E3227">
        <v>999.15899627427598</v>
      </c>
      <c r="F3227">
        <v>822.18465374884943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9564.8716576362094</v>
      </c>
      <c r="N3227">
        <v>43040.775357607097</v>
      </c>
      <c r="O3227">
        <v>114803.82385254699</v>
      </c>
      <c r="Q3227" t="str">
        <f>VLOOKUP(A3227,Lookup_Tables!$D$2:$E$7,2,FALSE)</f>
        <v>HU</v>
      </c>
      <c r="R3227" t="str">
        <f>IFERROR(VLOOKUP(D3227,Lookup_Tables!$A$2:$B$21,2,FALSE),"All")</f>
        <v>Pub Univ</v>
      </c>
    </row>
    <row r="3228" spans="1:18" hidden="1">
      <c r="A3228">
        <v>1</v>
      </c>
      <c r="B3228">
        <v>28</v>
      </c>
      <c r="C3228" t="s">
        <v>38</v>
      </c>
      <c r="D3228">
        <v>13</v>
      </c>
      <c r="E3228">
        <v>178320.78999257699</v>
      </c>
      <c r="F3228">
        <v>76206.606388696266</v>
      </c>
      <c r="G3228">
        <v>0</v>
      </c>
      <c r="H3228">
        <v>0</v>
      </c>
      <c r="I3228">
        <v>1878.8060200689099</v>
      </c>
      <c r="J3228">
        <v>137900.07582443699</v>
      </c>
      <c r="K3228">
        <v>906102.31101203104</v>
      </c>
      <c r="L3228">
        <v>4181277.3069356899</v>
      </c>
      <c r="M3228">
        <v>5613209.07354932</v>
      </c>
      <c r="N3228">
        <v>20879441.331707399</v>
      </c>
      <c r="O3228">
        <v>59892483.764162898</v>
      </c>
      <c r="Q3228" t="str">
        <f>VLOOKUP(A3228,Lookup_Tables!$D$2:$E$7,2,FALSE)</f>
        <v>HU</v>
      </c>
      <c r="R3228" t="str">
        <f>IFERROR(VLOOKUP(D3228,Lookup_Tables!$A$2:$B$21,2,FALSE),"All")</f>
        <v>Residual Inst</v>
      </c>
    </row>
    <row r="3229" spans="1:18" hidden="1">
      <c r="A3229">
        <v>1</v>
      </c>
      <c r="B3229">
        <v>28</v>
      </c>
      <c r="C3229" t="s">
        <v>39</v>
      </c>
      <c r="D3229">
        <v>13</v>
      </c>
      <c r="E3229">
        <v>178295.511160981</v>
      </c>
      <c r="F3229">
        <v>76181.327557100274</v>
      </c>
      <c r="G3229">
        <v>0</v>
      </c>
      <c r="H3229">
        <v>0</v>
      </c>
      <c r="I3229">
        <v>1878.8060200689099</v>
      </c>
      <c r="J3229">
        <v>137900.07582443699</v>
      </c>
      <c r="K3229">
        <v>906102.31101203104</v>
      </c>
      <c r="L3229">
        <v>4181277.3069356899</v>
      </c>
      <c r="M3229">
        <v>5613209.07354932</v>
      </c>
      <c r="N3229">
        <v>20879441.331707399</v>
      </c>
      <c r="O3229">
        <v>59892483.764162898</v>
      </c>
      <c r="Q3229" t="str">
        <f>VLOOKUP(A3229,Lookup_Tables!$D$2:$E$7,2,FALSE)</f>
        <v>HU</v>
      </c>
      <c r="R3229" t="str">
        <f>IFERROR(VLOOKUP(D3229,Lookup_Tables!$A$2:$B$21,2,FALSE),"All")</f>
        <v>Residual Inst</v>
      </c>
    </row>
    <row r="3230" spans="1:18" hidden="1">
      <c r="A3230">
        <v>1</v>
      </c>
      <c r="B3230">
        <v>28</v>
      </c>
      <c r="C3230" t="s">
        <v>38</v>
      </c>
      <c r="D3230">
        <v>14</v>
      </c>
      <c r="E3230">
        <v>93371.554985047202</v>
      </c>
      <c r="F3230">
        <v>40634.591789726539</v>
      </c>
      <c r="G3230">
        <v>0</v>
      </c>
      <c r="H3230">
        <v>0</v>
      </c>
      <c r="I3230">
        <v>3752.1895612784601</v>
      </c>
      <c r="J3230">
        <v>64122.136643718397</v>
      </c>
      <c r="K3230">
        <v>537150.25715696497</v>
      </c>
      <c r="L3230">
        <v>2197385.7646930302</v>
      </c>
      <c r="M3230">
        <v>3496954.3439887702</v>
      </c>
      <c r="N3230">
        <v>11601126.083309701</v>
      </c>
      <c r="O3230">
        <v>28567540.825475302</v>
      </c>
      <c r="Q3230" t="str">
        <f>VLOOKUP(A3230,Lookup_Tables!$D$2:$E$7,2,FALSE)</f>
        <v>HU</v>
      </c>
      <c r="R3230" t="str">
        <f>IFERROR(VLOOKUP(D3230,Lookup_Tables!$A$2:$B$21,2,FALSE),"All")</f>
        <v>Road</v>
      </c>
    </row>
    <row r="3231" spans="1:18" hidden="1">
      <c r="A3231">
        <v>1</v>
      </c>
      <c r="B3231">
        <v>28</v>
      </c>
      <c r="C3231" t="s">
        <v>39</v>
      </c>
      <c r="D3231">
        <v>14</v>
      </c>
      <c r="E3231">
        <v>93362.863404567994</v>
      </c>
      <c r="F3231">
        <v>40654.702719322187</v>
      </c>
      <c r="G3231">
        <v>0</v>
      </c>
      <c r="H3231">
        <v>0</v>
      </c>
      <c r="I3231">
        <v>3752.1895612784601</v>
      </c>
      <c r="J3231">
        <v>61241.885636233099</v>
      </c>
      <c r="K3231">
        <v>537150.25715696497</v>
      </c>
      <c r="L3231">
        <v>2197385.7646930302</v>
      </c>
      <c r="M3231">
        <v>3496954.3439887702</v>
      </c>
      <c r="N3231">
        <v>11601126.083309701</v>
      </c>
      <c r="O3231">
        <v>28567540.825475302</v>
      </c>
      <c r="Q3231" t="str">
        <f>VLOOKUP(A3231,Lookup_Tables!$D$2:$E$7,2,FALSE)</f>
        <v>HU</v>
      </c>
      <c r="R3231" t="str">
        <f>IFERROR(VLOOKUP(D3231,Lookup_Tables!$A$2:$B$21,2,FALSE),"All")</f>
        <v>Road</v>
      </c>
    </row>
    <row r="3232" spans="1:18" hidden="1">
      <c r="A3232">
        <v>1</v>
      </c>
      <c r="B3232">
        <v>28</v>
      </c>
      <c r="C3232" t="s">
        <v>38</v>
      </c>
      <c r="D3232">
        <v>15</v>
      </c>
      <c r="E3232">
        <v>26318717.4436903</v>
      </c>
      <c r="F3232">
        <v>11624800.372502388</v>
      </c>
      <c r="G3232">
        <v>0</v>
      </c>
      <c r="H3232">
        <v>142718.54404312299</v>
      </c>
      <c r="I3232">
        <v>872750.37403521501</v>
      </c>
      <c r="J3232">
        <v>32355214.042494301</v>
      </c>
      <c r="K3232">
        <v>181028490.51339999</v>
      </c>
      <c r="L3232">
        <v>668199859.309677</v>
      </c>
      <c r="M3232">
        <v>1003383253.91638</v>
      </c>
      <c r="N3232">
        <v>3176444578.7915802</v>
      </c>
      <c r="O3232">
        <v>7601223406.0812998</v>
      </c>
      <c r="Q3232" t="str">
        <f>VLOOKUP(A3232,Lookup_Tables!$D$2:$E$7,2,FALSE)</f>
        <v>HU</v>
      </c>
      <c r="R3232" t="str">
        <f>IFERROR(VLOOKUP(D3232,Lookup_Tables!$A$2:$B$21,2,FALSE),"All")</f>
        <v>All</v>
      </c>
    </row>
    <row r="3233" spans="1:18" hidden="1">
      <c r="A3233">
        <v>1</v>
      </c>
      <c r="B3233">
        <v>28</v>
      </c>
      <c r="C3233" t="s">
        <v>39</v>
      </c>
      <c r="D3233">
        <v>15</v>
      </c>
      <c r="E3233">
        <v>26314514.465971801</v>
      </c>
      <c r="F3233">
        <v>11622622.949851587</v>
      </c>
      <c r="G3233">
        <v>0</v>
      </c>
      <c r="H3233">
        <v>142718.54404312299</v>
      </c>
      <c r="I3233">
        <v>844409.60803413403</v>
      </c>
      <c r="J3233">
        <v>32190446.214279201</v>
      </c>
      <c r="K3233">
        <v>181028490.51339999</v>
      </c>
      <c r="L3233">
        <v>668199859.309677</v>
      </c>
      <c r="M3233">
        <v>1003383253.91638</v>
      </c>
      <c r="N3233">
        <v>3176444578.7915802</v>
      </c>
      <c r="O3233">
        <v>7601223406.0812998</v>
      </c>
      <c r="Q3233" t="str">
        <f>VLOOKUP(A3233,Lookup_Tables!$D$2:$E$7,2,FALSE)</f>
        <v>HU</v>
      </c>
      <c r="R3233" t="str">
        <f>IFERROR(VLOOKUP(D3233,Lookup_Tables!$A$2:$B$21,2,FALSE),"All")</f>
        <v>All</v>
      </c>
    </row>
    <row r="3234" spans="1:18" hidden="1">
      <c r="A3234">
        <v>1</v>
      </c>
      <c r="B3234">
        <v>28</v>
      </c>
      <c r="C3234" t="s">
        <v>38</v>
      </c>
      <c r="D3234">
        <v>16</v>
      </c>
      <c r="E3234">
        <v>1105835.5781567199</v>
      </c>
      <c r="F3234">
        <v>475553.16372545017</v>
      </c>
      <c r="G3234">
        <v>0</v>
      </c>
      <c r="H3234">
        <v>1250.8128958914599</v>
      </c>
      <c r="I3234">
        <v>10584.029472121199</v>
      </c>
      <c r="J3234">
        <v>1128148.3965704001</v>
      </c>
      <c r="K3234">
        <v>5887102.8319756296</v>
      </c>
      <c r="L3234">
        <v>23338495.169169798</v>
      </c>
      <c r="M3234">
        <v>39071794.744948298</v>
      </c>
      <c r="N3234">
        <v>111320423.491521</v>
      </c>
      <c r="O3234">
        <v>376613449.04061002</v>
      </c>
      <c r="Q3234" t="str">
        <f>VLOOKUP(A3234,Lookup_Tables!$D$2:$E$7,2,FALSE)</f>
        <v>HU</v>
      </c>
      <c r="R3234" t="str">
        <f>IFERROR(VLOOKUP(D3234,Lookup_Tables!$A$2:$B$21,2,FALSE),"All")</f>
        <v>Government_Loss</v>
      </c>
    </row>
    <row r="3235" spans="1:18" hidden="1">
      <c r="A3235">
        <v>1</v>
      </c>
      <c r="B3235">
        <v>28</v>
      </c>
      <c r="C3235" t="s">
        <v>39</v>
      </c>
      <c r="D3235">
        <v>16</v>
      </c>
      <c r="E3235">
        <v>1105706.5746325799</v>
      </c>
      <c r="F3235">
        <v>475494.37378605572</v>
      </c>
      <c r="G3235">
        <v>0</v>
      </c>
      <c r="H3235">
        <v>1250.8128958914599</v>
      </c>
      <c r="I3235">
        <v>10584.029472121199</v>
      </c>
      <c r="J3235">
        <v>1121127.03809584</v>
      </c>
      <c r="K3235">
        <v>5887102.8319756296</v>
      </c>
      <c r="L3235">
        <v>23338495.169169798</v>
      </c>
      <c r="M3235">
        <v>39071794.744948298</v>
      </c>
      <c r="N3235">
        <v>111320423.491521</v>
      </c>
      <c r="O3235">
        <v>376613449.04061002</v>
      </c>
      <c r="Q3235" t="str">
        <f>VLOOKUP(A3235,Lookup_Tables!$D$2:$E$7,2,FALSE)</f>
        <v>HU</v>
      </c>
      <c r="R3235" t="str">
        <f>IFERROR(VLOOKUP(D3235,Lookup_Tables!$A$2:$B$21,2,FALSE),"All")</f>
        <v>Government_Loss</v>
      </c>
    </row>
    <row r="3236" spans="1:18" hidden="1">
      <c r="A3236">
        <v>1</v>
      </c>
      <c r="B3236">
        <v>28</v>
      </c>
      <c r="C3236" t="s">
        <v>38</v>
      </c>
      <c r="D3236">
        <v>17</v>
      </c>
      <c r="E3236">
        <v>4349296.1974432701</v>
      </c>
      <c r="F3236">
        <v>1937705.4641097868</v>
      </c>
      <c r="G3236">
        <v>0</v>
      </c>
      <c r="H3236">
        <v>25526.802212956602</v>
      </c>
      <c r="I3236">
        <v>146455.477055586</v>
      </c>
      <c r="J3236">
        <v>5361531.6016443996</v>
      </c>
      <c r="K3236">
        <v>30501998.004519299</v>
      </c>
      <c r="L3236">
        <v>111086877.50415599</v>
      </c>
      <c r="M3236">
        <v>165320444.46473801</v>
      </c>
      <c r="N3236">
        <v>521335265.49393201</v>
      </c>
      <c r="O3236">
        <v>1240279477.39448</v>
      </c>
      <c r="Q3236" t="str">
        <f>VLOOKUP(A3236,Lookup_Tables!$D$2:$E$7,2,FALSE)</f>
        <v>HU</v>
      </c>
      <c r="R3236" t="str">
        <f>IFERROR(VLOOKUP(D3236,Lookup_Tables!$A$2:$B$21,2,FALSE),"All")</f>
        <v>Emergency_Loss</v>
      </c>
    </row>
    <row r="3237" spans="1:18" hidden="1">
      <c r="A3237">
        <v>1</v>
      </c>
      <c r="B3237">
        <v>28</v>
      </c>
      <c r="C3237" t="s">
        <v>39</v>
      </c>
      <c r="D3237">
        <v>17</v>
      </c>
      <c r="E3237">
        <v>4348562.1584143396</v>
      </c>
      <c r="F3237">
        <v>1936982.8976548593</v>
      </c>
      <c r="G3237">
        <v>0</v>
      </c>
      <c r="H3237">
        <v>25526.802212956602</v>
      </c>
      <c r="I3237">
        <v>145898.76943125599</v>
      </c>
      <c r="J3237">
        <v>5361531.6016443996</v>
      </c>
      <c r="K3237">
        <v>30501998.004519299</v>
      </c>
      <c r="L3237">
        <v>111086877.50415599</v>
      </c>
      <c r="M3237">
        <v>165318419.56097099</v>
      </c>
      <c r="N3237">
        <v>521335265.49393201</v>
      </c>
      <c r="O3237">
        <v>1240279477.39448</v>
      </c>
      <c r="Q3237" t="str">
        <f>VLOOKUP(A3237,Lookup_Tables!$D$2:$E$7,2,FALSE)</f>
        <v>HU</v>
      </c>
      <c r="R3237" t="str">
        <f>IFERROR(VLOOKUP(D3237,Lookup_Tables!$A$2:$B$21,2,FALSE),"All")</f>
        <v>Emergency_Loss</v>
      </c>
    </row>
    <row r="3238" spans="1:18" hidden="1">
      <c r="A3238">
        <v>1</v>
      </c>
      <c r="B3238">
        <v>28</v>
      </c>
      <c r="C3238" t="s">
        <v>38</v>
      </c>
      <c r="D3238">
        <v>18</v>
      </c>
      <c r="E3238">
        <v>5455131.7755999696</v>
      </c>
      <c r="F3238">
        <v>2509645.3716158699</v>
      </c>
      <c r="G3238">
        <v>0</v>
      </c>
      <c r="H3238">
        <v>26506.258823088101</v>
      </c>
      <c r="I3238">
        <v>164950.32927848201</v>
      </c>
      <c r="J3238">
        <v>6587224.8086802</v>
      </c>
      <c r="K3238">
        <v>35821476.776043102</v>
      </c>
      <c r="L3238">
        <v>130890558.34112</v>
      </c>
      <c r="M3238">
        <v>204392239.20968699</v>
      </c>
      <c r="N3238">
        <v>627741123.58709097</v>
      </c>
      <c r="O3238">
        <v>1530714566.01511</v>
      </c>
      <c r="Q3238" t="str">
        <f>VLOOKUP(A3238,Lookup_Tables!$D$2:$E$7,2,FALSE)</f>
        <v>HU</v>
      </c>
      <c r="R3238" t="str">
        <f>IFERROR(VLOOKUP(D3238,Lookup_Tables!$A$2:$B$21,2,FALSE),"All")</f>
        <v>Govt_Plus_Emergency</v>
      </c>
    </row>
    <row r="3239" spans="1:18" hidden="1">
      <c r="A3239">
        <v>1</v>
      </c>
      <c r="B3239">
        <v>28</v>
      </c>
      <c r="C3239" t="s">
        <v>39</v>
      </c>
      <c r="D3239">
        <v>18</v>
      </c>
      <c r="E3239">
        <v>5454268.7330468995</v>
      </c>
      <c r="F3239">
        <v>2508866.5366456406</v>
      </c>
      <c r="G3239">
        <v>0</v>
      </c>
      <c r="H3239">
        <v>26506.258823088101</v>
      </c>
      <c r="I3239">
        <v>158938.494627687</v>
      </c>
      <c r="J3239">
        <v>6587224.8086802</v>
      </c>
      <c r="K3239">
        <v>35821476.776043102</v>
      </c>
      <c r="L3239">
        <v>130890558.34112</v>
      </c>
      <c r="M3239">
        <v>204390214.30591899</v>
      </c>
      <c r="N3239">
        <v>627741123.58709097</v>
      </c>
      <c r="O3239">
        <v>1530714566.01511</v>
      </c>
      <c r="Q3239" t="str">
        <f>VLOOKUP(A3239,Lookup_Tables!$D$2:$E$7,2,FALSE)</f>
        <v>HU</v>
      </c>
      <c r="R3239" t="str">
        <f>IFERROR(VLOOKUP(D3239,Lookup_Tables!$A$2:$B$21,2,FALSE),"All")</f>
        <v>Govt_Plus_Emergency</v>
      </c>
    </row>
    <row r="3240" spans="1:18" hidden="1">
      <c r="A3240">
        <v>1</v>
      </c>
      <c r="B3240">
        <v>29</v>
      </c>
      <c r="C3240" t="s">
        <v>38</v>
      </c>
      <c r="D3240">
        <v>0</v>
      </c>
      <c r="E3240">
        <v>2787144.0829130998</v>
      </c>
      <c r="F3240">
        <v>1108742.7634901735</v>
      </c>
      <c r="G3240">
        <v>0</v>
      </c>
      <c r="H3240">
        <v>1095848.6483153</v>
      </c>
      <c r="I3240">
        <v>1976875.5873173799</v>
      </c>
      <c r="J3240">
        <v>8397318.0830124095</v>
      </c>
      <c r="K3240">
        <v>38204152.874251097</v>
      </c>
      <c r="L3240">
        <v>121194436.673963</v>
      </c>
      <c r="M3240">
        <v>158264504.95633501</v>
      </c>
      <c r="N3240">
        <v>284160105.04693401</v>
      </c>
      <c r="O3240">
        <v>647859826.70506895</v>
      </c>
      <c r="Q3240" t="str">
        <f>VLOOKUP(A3240,Lookup_Tables!$D$2:$E$7,2,FALSE)</f>
        <v>HU</v>
      </c>
      <c r="R3240" t="str">
        <f>IFERROR(VLOOKUP(D3240,Lookup_Tables!$A$2:$B$21,2,FALSE),"All")</f>
        <v>Private Assets</v>
      </c>
    </row>
    <row r="3241" spans="1:18" hidden="1">
      <c r="A3241">
        <v>1</v>
      </c>
      <c r="B3241">
        <v>29</v>
      </c>
      <c r="C3241" t="s">
        <v>39</v>
      </c>
      <c r="D3241">
        <v>0</v>
      </c>
      <c r="E3241">
        <v>2783411.6387880002</v>
      </c>
      <c r="F3241">
        <v>1116715.7455201945</v>
      </c>
      <c r="G3241">
        <v>0</v>
      </c>
      <c r="H3241">
        <v>1095455.5430221199</v>
      </c>
      <c r="I3241">
        <v>1897167.40059422</v>
      </c>
      <c r="J3241">
        <v>8272713.29502327</v>
      </c>
      <c r="K3241">
        <v>36325356.471314602</v>
      </c>
      <c r="L3241">
        <v>121194436.673963</v>
      </c>
      <c r="M3241">
        <v>158264504.95633501</v>
      </c>
      <c r="N3241">
        <v>284160105.04693401</v>
      </c>
      <c r="O3241">
        <v>647859826.70506895</v>
      </c>
      <c r="Q3241" t="str">
        <f>VLOOKUP(A3241,Lookup_Tables!$D$2:$E$7,2,FALSE)</f>
        <v>HU</v>
      </c>
      <c r="R3241" t="str">
        <f>IFERROR(VLOOKUP(D3241,Lookup_Tables!$A$2:$B$21,2,FALSE),"All")</f>
        <v>Private Assets</v>
      </c>
    </row>
    <row r="3242" spans="1:18" hidden="1">
      <c r="A3242">
        <v>1</v>
      </c>
      <c r="B3242">
        <v>29</v>
      </c>
      <c r="C3242" t="s">
        <v>38</v>
      </c>
      <c r="D3242">
        <v>1</v>
      </c>
      <c r="E3242">
        <v>2034.3176762389101</v>
      </c>
      <c r="F3242">
        <v>1053.7051094427641</v>
      </c>
      <c r="G3242">
        <v>0</v>
      </c>
      <c r="H3242">
        <v>0</v>
      </c>
      <c r="I3242">
        <v>0</v>
      </c>
      <c r="J3242">
        <v>0</v>
      </c>
      <c r="K3242">
        <v>12191.5071560657</v>
      </c>
      <c r="L3242">
        <v>55704.974753843097</v>
      </c>
      <c r="M3242">
        <v>77983.093202899196</v>
      </c>
      <c r="N3242">
        <v>230176.02826011801</v>
      </c>
      <c r="O3242">
        <v>477807.84159605799</v>
      </c>
      <c r="Q3242" t="str">
        <f>VLOOKUP(A3242,Lookup_Tables!$D$2:$E$7,2,FALSE)</f>
        <v>HU</v>
      </c>
      <c r="R3242" t="str">
        <f>IFERROR(VLOOKUP(D3242,Lookup_Tables!$A$2:$B$21,2,FALSE),"All")</f>
        <v>Airport</v>
      </c>
    </row>
    <row r="3243" spans="1:18" hidden="1">
      <c r="A3243">
        <v>1</v>
      </c>
      <c r="B3243">
        <v>29</v>
      </c>
      <c r="C3243" t="s">
        <v>39</v>
      </c>
      <c r="D3243">
        <v>1</v>
      </c>
      <c r="E3243">
        <v>2033.6240497517899</v>
      </c>
      <c r="F3243">
        <v>1053.0114829556439</v>
      </c>
      <c r="G3243">
        <v>0</v>
      </c>
      <c r="H3243">
        <v>0</v>
      </c>
      <c r="I3243">
        <v>0</v>
      </c>
      <c r="J3243">
        <v>0</v>
      </c>
      <c r="K3243">
        <v>12191.5071560657</v>
      </c>
      <c r="L3243">
        <v>55704.974753843097</v>
      </c>
      <c r="M3243">
        <v>77983.093202899196</v>
      </c>
      <c r="N3243">
        <v>230176.02826011801</v>
      </c>
      <c r="O3243">
        <v>477807.84159605799</v>
      </c>
      <c r="Q3243" t="str">
        <f>VLOOKUP(A3243,Lookup_Tables!$D$2:$E$7,2,FALSE)</f>
        <v>HU</v>
      </c>
      <c r="R3243" t="str">
        <f>IFERROR(VLOOKUP(D3243,Lookup_Tables!$A$2:$B$21,2,FALSE),"All")</f>
        <v>Airport</v>
      </c>
    </row>
    <row r="3244" spans="1:18" hidden="1">
      <c r="A3244">
        <v>1</v>
      </c>
      <c r="B3244">
        <v>29</v>
      </c>
      <c r="C3244" t="s">
        <v>38</v>
      </c>
      <c r="D3244">
        <v>2</v>
      </c>
      <c r="E3244">
        <v>431840.17842571199</v>
      </c>
      <c r="F3244">
        <v>181678.65840429213</v>
      </c>
      <c r="G3244">
        <v>0</v>
      </c>
      <c r="H3244">
        <v>141142.57224446899</v>
      </c>
      <c r="I3244">
        <v>249389.87308405599</v>
      </c>
      <c r="J3244">
        <v>974390.29236583097</v>
      </c>
      <c r="K3244">
        <v>5391381.8247821098</v>
      </c>
      <c r="L3244">
        <v>15381075.3874726</v>
      </c>
      <c r="M3244">
        <v>22436146.3989252</v>
      </c>
      <c r="N3244">
        <v>43119134.901469097</v>
      </c>
      <c r="O3244">
        <v>105822056.45846599</v>
      </c>
      <c r="Q3244" t="str">
        <f>VLOOKUP(A3244,Lookup_Tables!$D$2:$E$7,2,FALSE)</f>
        <v>HU</v>
      </c>
      <c r="R3244" t="str">
        <f>IFERROR(VLOOKUP(D3244,Lookup_Tables!$A$2:$B$21,2,FALSE),"All")</f>
        <v>Bridge</v>
      </c>
    </row>
    <row r="3245" spans="1:18" hidden="1">
      <c r="A3245">
        <v>1</v>
      </c>
      <c r="B3245">
        <v>29</v>
      </c>
      <c r="C3245" t="s">
        <v>39</v>
      </c>
      <c r="D3245">
        <v>2</v>
      </c>
      <c r="E3245">
        <v>431393.52346185001</v>
      </c>
      <c r="F3245">
        <v>181327.18092504045</v>
      </c>
      <c r="G3245">
        <v>0</v>
      </c>
      <c r="H3245">
        <v>140249.801012524</v>
      </c>
      <c r="I3245">
        <v>243857.62347781999</v>
      </c>
      <c r="J3245">
        <v>974390.29236583097</v>
      </c>
      <c r="K3245">
        <v>5388289.3520262903</v>
      </c>
      <c r="L3245">
        <v>15381075.3874726</v>
      </c>
      <c r="M3245">
        <v>22436146.3989252</v>
      </c>
      <c r="N3245">
        <v>43119134.901469097</v>
      </c>
      <c r="O3245">
        <v>105822056.45846599</v>
      </c>
      <c r="Q3245" t="str">
        <f>VLOOKUP(A3245,Lookup_Tables!$D$2:$E$7,2,FALSE)</f>
        <v>HU</v>
      </c>
      <c r="R3245" t="str">
        <f>IFERROR(VLOOKUP(D3245,Lookup_Tables!$A$2:$B$21,2,FALSE),"All")</f>
        <v>Bridge</v>
      </c>
    </row>
    <row r="3246" spans="1:18" hidden="1">
      <c r="A3246">
        <v>1</v>
      </c>
      <c r="B3246">
        <v>29</v>
      </c>
      <c r="C3246" t="s">
        <v>38</v>
      </c>
      <c r="D3246">
        <v>3</v>
      </c>
      <c r="E3246">
        <v>6727.4088098210404</v>
      </c>
      <c r="F3246">
        <v>3128.0352114975631</v>
      </c>
      <c r="G3246">
        <v>0</v>
      </c>
      <c r="H3246">
        <v>2637.68768627698</v>
      </c>
      <c r="I3246">
        <v>4352.3879036422304</v>
      </c>
      <c r="J3246">
        <v>19047.799337335699</v>
      </c>
      <c r="K3246">
        <v>88092.672894020201</v>
      </c>
      <c r="L3246">
        <v>272872.36836443999</v>
      </c>
      <c r="M3246">
        <v>357917.772303587</v>
      </c>
      <c r="N3246">
        <v>719488.795016633</v>
      </c>
      <c r="O3246">
        <v>1184619.1149170301</v>
      </c>
      <c r="Q3246" t="str">
        <f>VLOOKUP(A3246,Lookup_Tables!$D$2:$E$7,2,FALSE)</f>
        <v>HU</v>
      </c>
      <c r="R3246" t="str">
        <f>IFERROR(VLOOKUP(D3246,Lookup_Tables!$A$2:$B$21,2,FALSE),"All")</f>
        <v>Govt Hosp</v>
      </c>
    </row>
    <row r="3247" spans="1:18" hidden="1">
      <c r="A3247">
        <v>1</v>
      </c>
      <c r="B3247">
        <v>29</v>
      </c>
      <c r="C3247" t="s">
        <v>39</v>
      </c>
      <c r="D3247">
        <v>3</v>
      </c>
      <c r="E3247">
        <v>6717.8770583799896</v>
      </c>
      <c r="F3247">
        <v>3126.5013546798573</v>
      </c>
      <c r="G3247">
        <v>0</v>
      </c>
      <c r="H3247">
        <v>2637.68768627698</v>
      </c>
      <c r="I3247">
        <v>4220.7042554006703</v>
      </c>
      <c r="J3247">
        <v>19024.502839387202</v>
      </c>
      <c r="K3247">
        <v>86890.843272769896</v>
      </c>
      <c r="L3247">
        <v>272872.36836443999</v>
      </c>
      <c r="M3247">
        <v>357917.772303587</v>
      </c>
      <c r="N3247">
        <v>719488.795016633</v>
      </c>
      <c r="O3247">
        <v>1184619.1149170301</v>
      </c>
      <c r="Q3247" t="str">
        <f>VLOOKUP(A3247,Lookup_Tables!$D$2:$E$7,2,FALSE)</f>
        <v>HU</v>
      </c>
      <c r="R3247" t="str">
        <f>IFERROR(VLOOKUP(D3247,Lookup_Tables!$A$2:$B$21,2,FALSE),"All")</f>
        <v>Govt Hosp</v>
      </c>
    </row>
    <row r="3248" spans="1:18" hidden="1">
      <c r="A3248">
        <v>1</v>
      </c>
      <c r="B3248">
        <v>29</v>
      </c>
      <c r="C3248" t="s">
        <v>38</v>
      </c>
      <c r="D3248">
        <v>4</v>
      </c>
      <c r="E3248">
        <v>16494.887921600101</v>
      </c>
      <c r="F3248">
        <v>7017.4683891533095</v>
      </c>
      <c r="G3248">
        <v>0</v>
      </c>
      <c r="H3248">
        <v>7757.9697194746996</v>
      </c>
      <c r="I3248">
        <v>13375.9500686462</v>
      </c>
      <c r="J3248">
        <v>51377.1271151482</v>
      </c>
      <c r="K3248">
        <v>218395.108777532</v>
      </c>
      <c r="L3248">
        <v>735790.47408885905</v>
      </c>
      <c r="M3248">
        <v>891325.89620132302</v>
      </c>
      <c r="N3248">
        <v>1859310.1382873899</v>
      </c>
      <c r="O3248">
        <v>3263854.53231024</v>
      </c>
      <c r="Q3248" t="str">
        <f>VLOOKUP(A3248,Lookup_Tables!$D$2:$E$7,2,FALSE)</f>
        <v>HU</v>
      </c>
      <c r="R3248" t="str">
        <f>IFERROR(VLOOKUP(D3248,Lookup_Tables!$A$2:$B$21,2,FALSE),"All")</f>
        <v>Govt Med Fac</v>
      </c>
    </row>
    <row r="3249" spans="1:18" hidden="1">
      <c r="A3249">
        <v>1</v>
      </c>
      <c r="B3249">
        <v>29</v>
      </c>
      <c r="C3249" t="s">
        <v>39</v>
      </c>
      <c r="D3249">
        <v>4</v>
      </c>
      <c r="E3249">
        <v>16474.548920445301</v>
      </c>
      <c r="F3249">
        <v>7008.14787266454</v>
      </c>
      <c r="G3249">
        <v>0</v>
      </c>
      <c r="H3249">
        <v>7757.9697194746996</v>
      </c>
      <c r="I3249">
        <v>13207.868195840099</v>
      </c>
      <c r="J3249">
        <v>50499.387756259501</v>
      </c>
      <c r="K3249">
        <v>218395.108777532</v>
      </c>
      <c r="L3249">
        <v>735790.47408885905</v>
      </c>
      <c r="M3249">
        <v>891325.89620132302</v>
      </c>
      <c r="N3249">
        <v>1859310.1382873899</v>
      </c>
      <c r="O3249">
        <v>3263854.53231024</v>
      </c>
      <c r="Q3249" t="str">
        <f>VLOOKUP(A3249,Lookup_Tables!$D$2:$E$7,2,FALSE)</f>
        <v>HU</v>
      </c>
      <c r="R3249" t="str">
        <f>IFERROR(VLOOKUP(D3249,Lookup_Tables!$A$2:$B$21,2,FALSE),"All")</f>
        <v>Govt Med Fac</v>
      </c>
    </row>
    <row r="3250" spans="1:18" hidden="1">
      <c r="A3250">
        <v>1</v>
      </c>
      <c r="B3250">
        <v>29</v>
      </c>
      <c r="C3250" t="s">
        <v>38</v>
      </c>
      <c r="D3250">
        <v>6</v>
      </c>
      <c r="E3250">
        <v>4561.1092397509601</v>
      </c>
      <c r="F3250">
        <v>2729.1822816638169</v>
      </c>
      <c r="G3250">
        <v>0</v>
      </c>
      <c r="H3250">
        <v>0</v>
      </c>
      <c r="I3250">
        <v>0</v>
      </c>
      <c r="J3250">
        <v>0</v>
      </c>
      <c r="K3250">
        <v>23943.851467087199</v>
      </c>
      <c r="L3250">
        <v>91789.560776809405</v>
      </c>
      <c r="M3250">
        <v>125722.788450996</v>
      </c>
      <c r="N3250">
        <v>546790.022089103</v>
      </c>
      <c r="O3250">
        <v>822182.54098380299</v>
      </c>
      <c r="Q3250" t="str">
        <f>VLOOKUP(A3250,Lookup_Tables!$D$2:$E$7,2,FALSE)</f>
        <v>HU</v>
      </c>
      <c r="R3250" t="str">
        <f>IFERROR(VLOOKUP(D3250,Lookup_Tables!$A$2:$B$21,2,FALSE),"All")</f>
        <v>Port</v>
      </c>
    </row>
    <row r="3251" spans="1:18" hidden="1">
      <c r="A3251">
        <v>1</v>
      </c>
      <c r="B3251">
        <v>29</v>
      </c>
      <c r="C3251" t="s">
        <v>39</v>
      </c>
      <c r="D3251">
        <v>6</v>
      </c>
      <c r="E3251">
        <v>4561.1092397509601</v>
      </c>
      <c r="F3251">
        <v>2729.1822816638169</v>
      </c>
      <c r="G3251">
        <v>0</v>
      </c>
      <c r="H3251">
        <v>0</v>
      </c>
      <c r="I3251">
        <v>0</v>
      </c>
      <c r="J3251">
        <v>0</v>
      </c>
      <c r="K3251">
        <v>23943.851467087199</v>
      </c>
      <c r="L3251">
        <v>91789.560776809405</v>
      </c>
      <c r="M3251">
        <v>125722.788450996</v>
      </c>
      <c r="N3251">
        <v>546790.022089103</v>
      </c>
      <c r="O3251">
        <v>822182.54098380299</v>
      </c>
      <c r="Q3251" t="str">
        <f>VLOOKUP(A3251,Lookup_Tables!$D$2:$E$7,2,FALSE)</f>
        <v>HU</v>
      </c>
      <c r="R3251" t="str">
        <f>IFERROR(VLOOKUP(D3251,Lookup_Tables!$A$2:$B$21,2,FALSE),"All")</f>
        <v>Port</v>
      </c>
    </row>
    <row r="3252" spans="1:18" hidden="1">
      <c r="A3252">
        <v>1</v>
      </c>
      <c r="B3252">
        <v>29</v>
      </c>
      <c r="C3252" t="s">
        <v>38</v>
      </c>
      <c r="D3252">
        <v>9</v>
      </c>
      <c r="E3252">
        <v>2321.5837647117301</v>
      </c>
      <c r="F3252">
        <v>1077.4308782655373</v>
      </c>
      <c r="G3252">
        <v>0</v>
      </c>
      <c r="H3252">
        <v>257.05530724589102</v>
      </c>
      <c r="I3252">
        <v>570.59738508395503</v>
      </c>
      <c r="J3252">
        <v>3601.9223832574999</v>
      </c>
      <c r="K3252">
        <v>23876.3349273075</v>
      </c>
      <c r="L3252">
        <v>87888.727208224795</v>
      </c>
      <c r="M3252">
        <v>121125.556618148</v>
      </c>
      <c r="N3252">
        <v>263322.18984629901</v>
      </c>
      <c r="O3252">
        <v>485968.29154864198</v>
      </c>
      <c r="Q3252" t="str">
        <f>VLOOKUP(A3252,Lookup_Tables!$D$2:$E$7,2,FALSE)</f>
        <v>HU</v>
      </c>
      <c r="R3252" t="str">
        <f>IFERROR(VLOOKUP(D3252,Lookup_Tables!$A$2:$B$21,2,FALSE),"All")</f>
        <v>Pub Admin Bldg</v>
      </c>
    </row>
    <row r="3253" spans="1:18" hidden="1">
      <c r="A3253">
        <v>1</v>
      </c>
      <c r="B3253">
        <v>29</v>
      </c>
      <c r="C3253" t="s">
        <v>39</v>
      </c>
      <c r="D3253">
        <v>9</v>
      </c>
      <c r="E3253">
        <v>2321.00484691875</v>
      </c>
      <c r="F3253">
        <v>1076.8519604725573</v>
      </c>
      <c r="G3253">
        <v>0</v>
      </c>
      <c r="H3253">
        <v>257.05530724589102</v>
      </c>
      <c r="I3253">
        <v>570.59738508395503</v>
      </c>
      <c r="J3253">
        <v>3601.9223832574999</v>
      </c>
      <c r="K3253">
        <v>23876.3349273075</v>
      </c>
      <c r="L3253">
        <v>87888.727208224795</v>
      </c>
      <c r="M3253">
        <v>121125.556618148</v>
      </c>
      <c r="N3253">
        <v>263322.18984629901</v>
      </c>
      <c r="O3253">
        <v>485968.29154864198</v>
      </c>
      <c r="Q3253" t="str">
        <f>VLOOKUP(A3253,Lookup_Tables!$D$2:$E$7,2,FALSE)</f>
        <v>HU</v>
      </c>
      <c r="R3253" t="str">
        <f>IFERROR(VLOOKUP(D3253,Lookup_Tables!$A$2:$B$21,2,FALSE),"All")</f>
        <v>Pub Admin Bldg</v>
      </c>
    </row>
    <row r="3254" spans="1:18" hidden="1">
      <c r="A3254">
        <v>1</v>
      </c>
      <c r="B3254">
        <v>29</v>
      </c>
      <c r="C3254" t="s">
        <v>38</v>
      </c>
      <c r="D3254">
        <v>10</v>
      </c>
      <c r="E3254">
        <v>101989.679193376</v>
      </c>
      <c r="F3254">
        <v>43078.343577936808</v>
      </c>
      <c r="G3254">
        <v>0</v>
      </c>
      <c r="H3254">
        <v>31441.579019278601</v>
      </c>
      <c r="I3254">
        <v>55706.991148137502</v>
      </c>
      <c r="J3254">
        <v>244837.530335177</v>
      </c>
      <c r="K3254">
        <v>1322187.3336431</v>
      </c>
      <c r="L3254">
        <v>4679671.4727255497</v>
      </c>
      <c r="M3254">
        <v>5849614.0819495097</v>
      </c>
      <c r="N3254">
        <v>12145854.0362026</v>
      </c>
      <c r="O3254">
        <v>20374899.643159099</v>
      </c>
      <c r="Q3254" t="str">
        <f>VLOOKUP(A3254,Lookup_Tables!$D$2:$E$7,2,FALSE)</f>
        <v>HU</v>
      </c>
      <c r="R3254" t="str">
        <f>IFERROR(VLOOKUP(D3254,Lookup_Tables!$A$2:$B$21,2,FALSE),"All")</f>
        <v>Pub School</v>
      </c>
    </row>
    <row r="3255" spans="1:18" hidden="1">
      <c r="A3255">
        <v>1</v>
      </c>
      <c r="B3255">
        <v>29</v>
      </c>
      <c r="C3255" t="s">
        <v>39</v>
      </c>
      <c r="D3255">
        <v>10</v>
      </c>
      <c r="E3255">
        <v>101897.20643875901</v>
      </c>
      <c r="F3255">
        <v>43148.290952008036</v>
      </c>
      <c r="G3255">
        <v>0</v>
      </c>
      <c r="H3255">
        <v>31383.885806954298</v>
      </c>
      <c r="I3255">
        <v>55020.851235311697</v>
      </c>
      <c r="J3255">
        <v>238970.24754915299</v>
      </c>
      <c r="K3255">
        <v>1303344.5037758399</v>
      </c>
      <c r="L3255">
        <v>4679671.4727255497</v>
      </c>
      <c r="M3255">
        <v>5849614.0819495097</v>
      </c>
      <c r="N3255">
        <v>12145854.0362026</v>
      </c>
      <c r="O3255">
        <v>20374899.643159099</v>
      </c>
      <c r="Q3255" t="str">
        <f>VLOOKUP(A3255,Lookup_Tables!$D$2:$E$7,2,FALSE)</f>
        <v>HU</v>
      </c>
      <c r="R3255" t="str">
        <f>IFERROR(VLOOKUP(D3255,Lookup_Tables!$A$2:$B$21,2,FALSE),"All")</f>
        <v>Pub School</v>
      </c>
    </row>
    <row r="3256" spans="1:18" hidden="1">
      <c r="A3256">
        <v>1</v>
      </c>
      <c r="B3256">
        <v>29</v>
      </c>
      <c r="C3256" t="s">
        <v>38</v>
      </c>
      <c r="D3256">
        <v>11</v>
      </c>
      <c r="E3256">
        <v>19225.467145454499</v>
      </c>
      <c r="F3256">
        <v>9080.9608467708658</v>
      </c>
      <c r="G3256">
        <v>0</v>
      </c>
      <c r="H3256">
        <v>0</v>
      </c>
      <c r="I3256">
        <v>0</v>
      </c>
      <c r="J3256">
        <v>0</v>
      </c>
      <c r="K3256">
        <v>101948.405655877</v>
      </c>
      <c r="L3256">
        <v>441851.49902122602</v>
      </c>
      <c r="M3256">
        <v>628729.08644446102</v>
      </c>
      <c r="N3256">
        <v>1767189.1988138999</v>
      </c>
      <c r="O3256">
        <v>6168265.3996802</v>
      </c>
      <c r="Q3256" t="str">
        <f>VLOOKUP(A3256,Lookup_Tables!$D$2:$E$7,2,FALSE)</f>
        <v>HU</v>
      </c>
      <c r="R3256" t="str">
        <f>IFERROR(VLOOKUP(D3256,Lookup_Tables!$A$2:$B$21,2,FALSE),"All")</f>
        <v>Pub Univ</v>
      </c>
    </row>
    <row r="3257" spans="1:18" hidden="1">
      <c r="A3257">
        <v>1</v>
      </c>
      <c r="B3257">
        <v>29</v>
      </c>
      <c r="C3257" t="s">
        <v>39</v>
      </c>
      <c r="D3257">
        <v>11</v>
      </c>
      <c r="E3257">
        <v>19220.369081020199</v>
      </c>
      <c r="F3257">
        <v>9075.8627823365659</v>
      </c>
      <c r="G3257">
        <v>0</v>
      </c>
      <c r="H3257">
        <v>0</v>
      </c>
      <c r="I3257">
        <v>0</v>
      </c>
      <c r="J3257">
        <v>0</v>
      </c>
      <c r="K3257">
        <v>101948.405655877</v>
      </c>
      <c r="L3257">
        <v>441851.49902122602</v>
      </c>
      <c r="M3257">
        <v>628729.08644446102</v>
      </c>
      <c r="N3257">
        <v>1767189.1988138999</v>
      </c>
      <c r="O3257">
        <v>6168265.3996802</v>
      </c>
      <c r="Q3257" t="str">
        <f>VLOOKUP(A3257,Lookup_Tables!$D$2:$E$7,2,FALSE)</f>
        <v>HU</v>
      </c>
      <c r="R3257" t="str">
        <f>IFERROR(VLOOKUP(D3257,Lookup_Tables!$A$2:$B$21,2,FALSE),"All")</f>
        <v>Pub Univ</v>
      </c>
    </row>
    <row r="3258" spans="1:18" hidden="1">
      <c r="A3258">
        <v>1</v>
      </c>
      <c r="B3258">
        <v>29</v>
      </c>
      <c r="C3258" t="s">
        <v>38</v>
      </c>
      <c r="D3258">
        <v>13</v>
      </c>
      <c r="E3258">
        <v>81555.987437130199</v>
      </c>
      <c r="F3258">
        <v>34098.201199805415</v>
      </c>
      <c r="G3258">
        <v>0</v>
      </c>
      <c r="H3258">
        <v>21823.495019423</v>
      </c>
      <c r="I3258">
        <v>40264.115667772101</v>
      </c>
      <c r="J3258">
        <v>185151.01060574601</v>
      </c>
      <c r="K3258">
        <v>1196913.0318551001</v>
      </c>
      <c r="L3258">
        <v>3480698.6139273699</v>
      </c>
      <c r="M3258">
        <v>5212495.3483563699</v>
      </c>
      <c r="N3258">
        <v>11210738.7084776</v>
      </c>
      <c r="O3258">
        <v>13822938.171976401</v>
      </c>
      <c r="Q3258" t="str">
        <f>VLOOKUP(A3258,Lookup_Tables!$D$2:$E$7,2,FALSE)</f>
        <v>HU</v>
      </c>
      <c r="R3258" t="str">
        <f>IFERROR(VLOOKUP(D3258,Lookup_Tables!$A$2:$B$21,2,FALSE),"All")</f>
        <v>Residual Inst</v>
      </c>
    </row>
    <row r="3259" spans="1:18" hidden="1">
      <c r="A3259">
        <v>1</v>
      </c>
      <c r="B3259">
        <v>29</v>
      </c>
      <c r="C3259" t="s">
        <v>39</v>
      </c>
      <c r="D3259">
        <v>13</v>
      </c>
      <c r="E3259">
        <v>81470.894902476401</v>
      </c>
      <c r="F3259">
        <v>34038.578116999197</v>
      </c>
      <c r="G3259">
        <v>0</v>
      </c>
      <c r="H3259">
        <v>21455.871643957202</v>
      </c>
      <c r="I3259">
        <v>40176.446727900002</v>
      </c>
      <c r="J3259">
        <v>185151.01060574601</v>
      </c>
      <c r="K3259">
        <v>1192543.0900125001</v>
      </c>
      <c r="L3259">
        <v>3480698.6139273699</v>
      </c>
      <c r="M3259">
        <v>5212495.3483563699</v>
      </c>
      <c r="N3259">
        <v>11210738.7084776</v>
      </c>
      <c r="O3259">
        <v>13822938.171976401</v>
      </c>
      <c r="Q3259" t="str">
        <f>VLOOKUP(A3259,Lookup_Tables!$D$2:$E$7,2,FALSE)</f>
        <v>HU</v>
      </c>
      <c r="R3259" t="str">
        <f>IFERROR(VLOOKUP(D3259,Lookup_Tables!$A$2:$B$21,2,FALSE),"All")</f>
        <v>Residual Inst</v>
      </c>
    </row>
    <row r="3260" spans="1:18" hidden="1">
      <c r="A3260">
        <v>1</v>
      </c>
      <c r="B3260">
        <v>29</v>
      </c>
      <c r="C3260" t="s">
        <v>38</v>
      </c>
      <c r="D3260">
        <v>14</v>
      </c>
      <c r="E3260">
        <v>537186.71997874696</v>
      </c>
      <c r="F3260">
        <v>274180.81816596282</v>
      </c>
      <c r="G3260">
        <v>0</v>
      </c>
      <c r="H3260">
        <v>82807.940404211098</v>
      </c>
      <c r="I3260">
        <v>171814.048653762</v>
      </c>
      <c r="J3260">
        <v>737736.61673549004</v>
      </c>
      <c r="K3260">
        <v>3774459.61528975</v>
      </c>
      <c r="L3260">
        <v>17162371.448205501</v>
      </c>
      <c r="M3260">
        <v>21923168.706792001</v>
      </c>
      <c r="N3260">
        <v>63006398.200794801</v>
      </c>
      <c r="O3260">
        <v>109898223.885005</v>
      </c>
      <c r="Q3260" t="str">
        <f>VLOOKUP(A3260,Lookup_Tables!$D$2:$E$7,2,FALSE)</f>
        <v>HU</v>
      </c>
      <c r="R3260" t="str">
        <f>IFERROR(VLOOKUP(D3260,Lookup_Tables!$A$2:$B$21,2,FALSE),"All")</f>
        <v>Road</v>
      </c>
    </row>
    <row r="3261" spans="1:18" hidden="1">
      <c r="A3261">
        <v>1</v>
      </c>
      <c r="B3261">
        <v>29</v>
      </c>
      <c r="C3261" t="s">
        <v>39</v>
      </c>
      <c r="D3261">
        <v>14</v>
      </c>
      <c r="E3261">
        <v>536933.24446307402</v>
      </c>
      <c r="F3261">
        <v>274251.54150428512</v>
      </c>
      <c r="G3261">
        <v>0</v>
      </c>
      <c r="H3261">
        <v>82532.874450536998</v>
      </c>
      <c r="I3261">
        <v>158174.46875502699</v>
      </c>
      <c r="J3261">
        <v>733349.29473232001</v>
      </c>
      <c r="K3261">
        <v>3755133.44725555</v>
      </c>
      <c r="L3261">
        <v>17162371.448205501</v>
      </c>
      <c r="M3261">
        <v>21923168.706792001</v>
      </c>
      <c r="N3261">
        <v>63006398.200794801</v>
      </c>
      <c r="O3261">
        <v>109898223.885005</v>
      </c>
      <c r="Q3261" t="str">
        <f>VLOOKUP(A3261,Lookup_Tables!$D$2:$E$7,2,FALSE)</f>
        <v>HU</v>
      </c>
      <c r="R3261" t="str">
        <f>IFERROR(VLOOKUP(D3261,Lookup_Tables!$A$2:$B$21,2,FALSE),"All")</f>
        <v>Road</v>
      </c>
    </row>
    <row r="3262" spans="1:18" hidden="1">
      <c r="A3262">
        <v>1</v>
      </c>
      <c r="B3262">
        <v>29</v>
      </c>
      <c r="C3262" t="s">
        <v>38</v>
      </c>
      <c r="D3262">
        <v>15</v>
      </c>
      <c r="E3262">
        <v>3991081.42250564</v>
      </c>
      <c r="F3262">
        <v>1742780.6806432963</v>
      </c>
      <c r="G3262">
        <v>0</v>
      </c>
      <c r="H3262">
        <v>1413405.67601429</v>
      </c>
      <c r="I3262">
        <v>2508533.0742127402</v>
      </c>
      <c r="J3262">
        <v>10687305.624654001</v>
      </c>
      <c r="K3262">
        <v>51872384.996067099</v>
      </c>
      <c r="L3262">
        <v>167226259.36971501</v>
      </c>
      <c r="M3262">
        <v>220013914.90827301</v>
      </c>
      <c r="N3262">
        <v>417880610.41065103</v>
      </c>
      <c r="O3262">
        <v>814061252.52604902</v>
      </c>
      <c r="Q3262" t="str">
        <f>VLOOKUP(A3262,Lookup_Tables!$D$2:$E$7,2,FALSE)</f>
        <v>HU</v>
      </c>
      <c r="R3262" t="str">
        <f>IFERROR(VLOOKUP(D3262,Lookup_Tables!$A$2:$B$21,2,FALSE),"All")</f>
        <v>All</v>
      </c>
    </row>
    <row r="3263" spans="1:18" hidden="1">
      <c r="A3263">
        <v>1</v>
      </c>
      <c r="B3263">
        <v>29</v>
      </c>
      <c r="C3263" t="s">
        <v>39</v>
      </c>
      <c r="D3263">
        <v>15</v>
      </c>
      <c r="E3263">
        <v>3986180.9357381002</v>
      </c>
      <c r="F3263">
        <v>1739862.0179441427</v>
      </c>
      <c r="G3263">
        <v>0</v>
      </c>
      <c r="H3263">
        <v>1407598.0986037699</v>
      </c>
      <c r="I3263">
        <v>2425490.0105514401</v>
      </c>
      <c r="J3263">
        <v>10652657.9667689</v>
      </c>
      <c r="K3263">
        <v>51774507.052980602</v>
      </c>
      <c r="L3263">
        <v>167226259.36971501</v>
      </c>
      <c r="M3263">
        <v>220013914.90827301</v>
      </c>
      <c r="N3263">
        <v>417880610.41065103</v>
      </c>
      <c r="O3263">
        <v>814061252.52604902</v>
      </c>
      <c r="Q3263" t="str">
        <f>VLOOKUP(A3263,Lookup_Tables!$D$2:$E$7,2,FALSE)</f>
        <v>HU</v>
      </c>
      <c r="R3263" t="str">
        <f>IFERROR(VLOOKUP(D3263,Lookup_Tables!$A$2:$B$21,2,FALSE),"All")</f>
        <v>All</v>
      </c>
    </row>
    <row r="3264" spans="1:18" hidden="1">
      <c r="A3264">
        <v>1</v>
      </c>
      <c r="B3264">
        <v>29</v>
      </c>
      <c r="C3264" t="s">
        <v>38</v>
      </c>
      <c r="D3264">
        <v>16</v>
      </c>
      <c r="E3264">
        <v>1203937.3395925399</v>
      </c>
      <c r="F3264">
        <v>561497.08336077072</v>
      </c>
      <c r="G3264">
        <v>0</v>
      </c>
      <c r="H3264">
        <v>294362.11257626303</v>
      </c>
      <c r="I3264">
        <v>551889.82481657295</v>
      </c>
      <c r="J3264">
        <v>2409527.4757083501</v>
      </c>
      <c r="K3264">
        <v>13306678.4656484</v>
      </c>
      <c r="L3264">
        <v>46031822.695752099</v>
      </c>
      <c r="M3264">
        <v>59973793.971198097</v>
      </c>
      <c r="N3264">
        <v>136782021.27139199</v>
      </c>
      <c r="O3264">
        <v>239729213.013933</v>
      </c>
      <c r="Q3264" t="str">
        <f>VLOOKUP(A3264,Lookup_Tables!$D$2:$E$7,2,FALSE)</f>
        <v>HU</v>
      </c>
      <c r="R3264" t="str">
        <f>IFERROR(VLOOKUP(D3264,Lookup_Tables!$A$2:$B$21,2,FALSE),"All")</f>
        <v>Government_Loss</v>
      </c>
    </row>
    <row r="3265" spans="1:18" hidden="1">
      <c r="A3265">
        <v>1</v>
      </c>
      <c r="B3265">
        <v>29</v>
      </c>
      <c r="C3265" t="s">
        <v>39</v>
      </c>
      <c r="D3265">
        <v>16</v>
      </c>
      <c r="E3265">
        <v>1202928.64098325</v>
      </c>
      <c r="F3265">
        <v>562167.3738727218</v>
      </c>
      <c r="G3265">
        <v>0</v>
      </c>
      <c r="H3265">
        <v>293580.51613430103</v>
      </c>
      <c r="I3265">
        <v>536130.774668206</v>
      </c>
      <c r="J3265">
        <v>2409527.4757083501</v>
      </c>
      <c r="K3265">
        <v>13013946.8937335</v>
      </c>
      <c r="L3265">
        <v>46031822.695752099</v>
      </c>
      <c r="M3265">
        <v>59973793.971198097</v>
      </c>
      <c r="N3265">
        <v>136782021.27139199</v>
      </c>
      <c r="O3265">
        <v>239729213.013933</v>
      </c>
      <c r="Q3265" t="str">
        <f>VLOOKUP(A3265,Lookup_Tables!$D$2:$E$7,2,FALSE)</f>
        <v>HU</v>
      </c>
      <c r="R3265" t="str">
        <f>IFERROR(VLOOKUP(D3265,Lookup_Tables!$A$2:$B$21,2,FALSE),"All")</f>
        <v>Government_Loss</v>
      </c>
    </row>
    <row r="3266" spans="1:18" hidden="1">
      <c r="A3266">
        <v>1</v>
      </c>
      <c r="B3266">
        <v>29</v>
      </c>
      <c r="C3266" t="s">
        <v>38</v>
      </c>
      <c r="D3266">
        <v>17</v>
      </c>
      <c r="E3266">
        <v>764140.70556154696</v>
      </c>
      <c r="F3266">
        <v>332749.34388996963</v>
      </c>
      <c r="G3266">
        <v>0</v>
      </c>
      <c r="H3266">
        <v>272222.85797910398</v>
      </c>
      <c r="I3266">
        <v>490160.60598998202</v>
      </c>
      <c r="J3266">
        <v>2051675.26058597</v>
      </c>
      <c r="K3266">
        <v>9943710.7440338507</v>
      </c>
      <c r="L3266">
        <v>32013192.002433501</v>
      </c>
      <c r="M3266">
        <v>42288948.575519301</v>
      </c>
      <c r="N3266">
        <v>80249453.788771302</v>
      </c>
      <c r="O3266">
        <v>155965219.330037</v>
      </c>
      <c r="Q3266" t="str">
        <f>VLOOKUP(A3266,Lookup_Tables!$D$2:$E$7,2,FALSE)</f>
        <v>HU</v>
      </c>
      <c r="R3266" t="str">
        <f>IFERROR(VLOOKUP(D3266,Lookup_Tables!$A$2:$B$21,2,FALSE),"All")</f>
        <v>Emergency_Loss</v>
      </c>
    </row>
    <row r="3267" spans="1:18" hidden="1">
      <c r="A3267">
        <v>1</v>
      </c>
      <c r="B3267">
        <v>29</v>
      </c>
      <c r="C3267" t="s">
        <v>39</v>
      </c>
      <c r="D3267">
        <v>17</v>
      </c>
      <c r="E3267">
        <v>763200.42777872295</v>
      </c>
      <c r="F3267">
        <v>332598.07619766699</v>
      </c>
      <c r="G3267">
        <v>0</v>
      </c>
      <c r="H3267">
        <v>271339.25976105803</v>
      </c>
      <c r="I3267">
        <v>461028.24317586498</v>
      </c>
      <c r="J3267">
        <v>2015406.38949419</v>
      </c>
      <c r="K3267">
        <v>9937310.8810756691</v>
      </c>
      <c r="L3267">
        <v>32013192.002433501</v>
      </c>
      <c r="M3267">
        <v>42288948.575519301</v>
      </c>
      <c r="N3267">
        <v>80249453.788771302</v>
      </c>
      <c r="O3267">
        <v>155965219.330037</v>
      </c>
      <c r="Q3267" t="str">
        <f>VLOOKUP(A3267,Lookup_Tables!$D$2:$E$7,2,FALSE)</f>
        <v>HU</v>
      </c>
      <c r="R3267" t="str">
        <f>IFERROR(VLOOKUP(D3267,Lookup_Tables!$A$2:$B$21,2,FALSE),"All")</f>
        <v>Emergency_Loss</v>
      </c>
    </row>
    <row r="3268" spans="1:18" hidden="1">
      <c r="A3268">
        <v>1</v>
      </c>
      <c r="B3268">
        <v>29</v>
      </c>
      <c r="C3268" t="s">
        <v>38</v>
      </c>
      <c r="D3268">
        <v>18</v>
      </c>
      <c r="E3268">
        <v>1968078.04515409</v>
      </c>
      <c r="F3268">
        <v>899811.03786386922</v>
      </c>
      <c r="G3268">
        <v>0</v>
      </c>
      <c r="H3268">
        <v>572668.22185831401</v>
      </c>
      <c r="I3268">
        <v>1036746.75275209</v>
      </c>
      <c r="J3268">
        <v>4411096.2864095699</v>
      </c>
      <c r="K3268">
        <v>24922397.041080602</v>
      </c>
      <c r="L3268">
        <v>76685289.113559797</v>
      </c>
      <c r="M3268">
        <v>104436612.909521</v>
      </c>
      <c r="N3268">
        <v>220713544.11011299</v>
      </c>
      <c r="O3268">
        <v>375630923.54251897</v>
      </c>
      <c r="Q3268" t="str">
        <f>VLOOKUP(A3268,Lookup_Tables!$D$2:$E$7,2,FALSE)</f>
        <v>HU</v>
      </c>
      <c r="R3268" t="str">
        <f>IFERROR(VLOOKUP(D3268,Lookup_Tables!$A$2:$B$21,2,FALSE),"All")</f>
        <v>Govt_Plus_Emergency</v>
      </c>
    </row>
    <row r="3269" spans="1:18" hidden="1">
      <c r="A3269">
        <v>1</v>
      </c>
      <c r="B3269">
        <v>29</v>
      </c>
      <c r="C3269" t="s">
        <v>39</v>
      </c>
      <c r="D3269">
        <v>18</v>
      </c>
      <c r="E3269">
        <v>1966115.7186497699</v>
      </c>
      <c r="F3269">
        <v>902749.88460197323</v>
      </c>
      <c r="G3269">
        <v>0</v>
      </c>
      <c r="H3269">
        <v>571656.04455919995</v>
      </c>
      <c r="I3269">
        <v>1020129.19257512</v>
      </c>
      <c r="J3269">
        <v>4401530.0796963302</v>
      </c>
      <c r="K3269">
        <v>24006957.859156098</v>
      </c>
      <c r="L3269">
        <v>76685289.113559797</v>
      </c>
      <c r="M3269">
        <v>104436612.909521</v>
      </c>
      <c r="N3269">
        <v>220713544.11011299</v>
      </c>
      <c r="O3269">
        <v>375630923.54251897</v>
      </c>
      <c r="Q3269" t="str">
        <f>VLOOKUP(A3269,Lookup_Tables!$D$2:$E$7,2,FALSE)</f>
        <v>HU</v>
      </c>
      <c r="R3269" t="str">
        <f>IFERROR(VLOOKUP(D3269,Lookup_Tables!$A$2:$B$21,2,FALSE),"All")</f>
        <v>Govt_Plus_Emergency</v>
      </c>
    </row>
    <row r="3270" spans="1:18" hidden="1">
      <c r="A3270">
        <v>1</v>
      </c>
      <c r="B3270">
        <v>30</v>
      </c>
      <c r="C3270" t="s">
        <v>38</v>
      </c>
      <c r="D3270">
        <v>0</v>
      </c>
      <c r="E3270">
        <v>53747336.544454202</v>
      </c>
      <c r="F3270">
        <v>15888453.812544487</v>
      </c>
      <c r="G3270">
        <v>62738224.233885497</v>
      </c>
      <c r="H3270">
        <v>332538680.40076101</v>
      </c>
      <c r="I3270">
        <v>408877496.13467902</v>
      </c>
      <c r="J3270">
        <v>684077812.77623105</v>
      </c>
      <c r="K3270">
        <v>1059573991.87643</v>
      </c>
      <c r="L3270">
        <v>1671287946.5457599</v>
      </c>
      <c r="M3270">
        <v>2075548852.45081</v>
      </c>
      <c r="N3270">
        <v>3373462328.7323298</v>
      </c>
      <c r="O3270">
        <v>5091468980.5476704</v>
      </c>
      <c r="Q3270" t="str">
        <f>VLOOKUP(A3270,Lookup_Tables!$D$2:$E$7,2,FALSE)</f>
        <v>HU</v>
      </c>
      <c r="R3270" t="str">
        <f>IFERROR(VLOOKUP(D3270,Lookup_Tables!$A$2:$B$21,2,FALSE),"All")</f>
        <v>Private Assets</v>
      </c>
    </row>
    <row r="3271" spans="1:18" hidden="1">
      <c r="A3271">
        <v>1</v>
      </c>
      <c r="B3271">
        <v>30</v>
      </c>
      <c r="C3271" t="s">
        <v>39</v>
      </c>
      <c r="D3271">
        <v>0</v>
      </c>
      <c r="E3271">
        <v>52095900.182302698</v>
      </c>
      <c r="F3271">
        <v>15331475.913612463</v>
      </c>
      <c r="G3271">
        <v>60371193.074119002</v>
      </c>
      <c r="H3271">
        <v>322105676.44516301</v>
      </c>
      <c r="I3271">
        <v>398229308.71756101</v>
      </c>
      <c r="J3271">
        <v>666646431.50036299</v>
      </c>
      <c r="K3271">
        <v>1054987452.02404</v>
      </c>
      <c r="L3271">
        <v>1631513665.03792</v>
      </c>
      <c r="M3271">
        <v>1924798457.6559601</v>
      </c>
      <c r="N3271">
        <v>3373462328.7323298</v>
      </c>
      <c r="O3271">
        <v>4889083161.2473001</v>
      </c>
      <c r="Q3271" t="str">
        <f>VLOOKUP(A3271,Lookup_Tables!$D$2:$E$7,2,FALSE)</f>
        <v>HU</v>
      </c>
      <c r="R3271" t="str">
        <f>IFERROR(VLOOKUP(D3271,Lookup_Tables!$A$2:$B$21,2,FALSE),"All")</f>
        <v>Private Assets</v>
      </c>
    </row>
    <row r="3272" spans="1:18" hidden="1">
      <c r="A3272">
        <v>1</v>
      </c>
      <c r="B3272">
        <v>30</v>
      </c>
      <c r="C3272" t="s">
        <v>38</v>
      </c>
      <c r="D3272">
        <v>2</v>
      </c>
      <c r="E3272">
        <v>830183.67141495598</v>
      </c>
      <c r="F3272">
        <v>258282.57132759853</v>
      </c>
      <c r="G3272">
        <v>808427.68347591604</v>
      </c>
      <c r="H3272">
        <v>4292004.2793122903</v>
      </c>
      <c r="I3272">
        <v>5459342.4598623896</v>
      </c>
      <c r="J3272">
        <v>9737204.2730078995</v>
      </c>
      <c r="K3272">
        <v>17047974.8894061</v>
      </c>
      <c r="L3272">
        <v>25565764.916778099</v>
      </c>
      <c r="M3272">
        <v>32987858.035805698</v>
      </c>
      <c r="N3272">
        <v>59141430.5547245</v>
      </c>
      <c r="O3272">
        <v>88696019.589459196</v>
      </c>
      <c r="Q3272" t="str">
        <f>VLOOKUP(A3272,Lookup_Tables!$D$2:$E$7,2,FALSE)</f>
        <v>HU</v>
      </c>
      <c r="R3272" t="str">
        <f>IFERROR(VLOOKUP(D3272,Lookup_Tables!$A$2:$B$21,2,FALSE),"All")</f>
        <v>Bridge</v>
      </c>
    </row>
    <row r="3273" spans="1:18" hidden="1">
      <c r="A3273">
        <v>1</v>
      </c>
      <c r="B3273">
        <v>30</v>
      </c>
      <c r="C3273" t="s">
        <v>39</v>
      </c>
      <c r="D3273">
        <v>2</v>
      </c>
      <c r="E3273">
        <v>805292.61121420201</v>
      </c>
      <c r="F3273">
        <v>249364.09324138693</v>
      </c>
      <c r="G3273">
        <v>766318.87904924003</v>
      </c>
      <c r="H3273">
        <v>4188675.9408371602</v>
      </c>
      <c r="I3273">
        <v>5152126.2739827</v>
      </c>
      <c r="J3273">
        <v>9627585.04646332</v>
      </c>
      <c r="K3273">
        <v>16629419.664308099</v>
      </c>
      <c r="L3273">
        <v>25512802.204381298</v>
      </c>
      <c r="M3273">
        <v>30799013.458684001</v>
      </c>
      <c r="N3273">
        <v>59141430.5547245</v>
      </c>
      <c r="O3273">
        <v>87654656.720030501</v>
      </c>
      <c r="Q3273" t="str">
        <f>VLOOKUP(A3273,Lookup_Tables!$D$2:$E$7,2,FALSE)</f>
        <v>HU</v>
      </c>
      <c r="R3273" t="str">
        <f>IFERROR(VLOOKUP(D3273,Lookup_Tables!$A$2:$B$21,2,FALSE),"All")</f>
        <v>Bridge</v>
      </c>
    </row>
    <row r="3274" spans="1:18" hidden="1">
      <c r="A3274">
        <v>1</v>
      </c>
      <c r="B3274">
        <v>30</v>
      </c>
      <c r="C3274" t="s">
        <v>38</v>
      </c>
      <c r="D3274">
        <v>3</v>
      </c>
      <c r="E3274">
        <v>85945.586163485306</v>
      </c>
      <c r="F3274">
        <v>27076.411997243682</v>
      </c>
      <c r="G3274">
        <v>94264.273208771701</v>
      </c>
      <c r="H3274">
        <v>425701.29746830702</v>
      </c>
      <c r="I3274">
        <v>527706.67013875197</v>
      </c>
      <c r="J3274">
        <v>949415.48820187</v>
      </c>
      <c r="K3274">
        <v>1750746.82772798</v>
      </c>
      <c r="L3274">
        <v>2783466.1599186398</v>
      </c>
      <c r="M3274">
        <v>3168957.64728904</v>
      </c>
      <c r="N3274">
        <v>5666018.3073541401</v>
      </c>
      <c r="O3274">
        <v>10303931.7462517</v>
      </c>
      <c r="Q3274" t="str">
        <f>VLOOKUP(A3274,Lookup_Tables!$D$2:$E$7,2,FALSE)</f>
        <v>HU</v>
      </c>
      <c r="R3274" t="str">
        <f>IFERROR(VLOOKUP(D3274,Lookup_Tables!$A$2:$B$21,2,FALSE),"All")</f>
        <v>Govt Hosp</v>
      </c>
    </row>
    <row r="3275" spans="1:18" hidden="1">
      <c r="A3275">
        <v>1</v>
      </c>
      <c r="B3275">
        <v>30</v>
      </c>
      <c r="C3275" t="s">
        <v>39</v>
      </c>
      <c r="D3275">
        <v>3</v>
      </c>
      <c r="E3275">
        <v>83347.802623786396</v>
      </c>
      <c r="F3275">
        <v>26306.687176935324</v>
      </c>
      <c r="G3275">
        <v>87735.560497717001</v>
      </c>
      <c r="H3275">
        <v>399125.42625198502</v>
      </c>
      <c r="I3275">
        <v>507173.04377041699</v>
      </c>
      <c r="J3275">
        <v>929848.24887150596</v>
      </c>
      <c r="K3275">
        <v>1707977.4544492599</v>
      </c>
      <c r="L3275">
        <v>2663110.6969062299</v>
      </c>
      <c r="M3275">
        <v>3166826.2135481299</v>
      </c>
      <c r="N3275">
        <v>5666018.3073541401</v>
      </c>
      <c r="O3275">
        <v>9852687.5595433209</v>
      </c>
      <c r="Q3275" t="str">
        <f>VLOOKUP(A3275,Lookup_Tables!$D$2:$E$7,2,FALSE)</f>
        <v>HU</v>
      </c>
      <c r="R3275" t="str">
        <f>IFERROR(VLOOKUP(D3275,Lookup_Tables!$A$2:$B$21,2,FALSE),"All")</f>
        <v>Govt Hosp</v>
      </c>
    </row>
    <row r="3276" spans="1:18" hidden="1">
      <c r="A3276">
        <v>1</v>
      </c>
      <c r="B3276">
        <v>30</v>
      </c>
      <c r="C3276" t="s">
        <v>38</v>
      </c>
      <c r="D3276">
        <v>4</v>
      </c>
      <c r="E3276">
        <v>10535.4270065127</v>
      </c>
      <c r="F3276">
        <v>3479.4675582699774</v>
      </c>
      <c r="G3276">
        <v>11477.006608678201</v>
      </c>
      <c r="H3276">
        <v>50244.122389992299</v>
      </c>
      <c r="I3276">
        <v>62027.775405637098</v>
      </c>
      <c r="J3276">
        <v>101057.610862891</v>
      </c>
      <c r="K3276">
        <v>198173.45229841099</v>
      </c>
      <c r="L3276">
        <v>345008.36235340399</v>
      </c>
      <c r="M3276">
        <v>430690.80578661</v>
      </c>
      <c r="N3276">
        <v>797689.02564041899</v>
      </c>
      <c r="O3276">
        <v>1199818.89997109</v>
      </c>
      <c r="Q3276" t="str">
        <f>VLOOKUP(A3276,Lookup_Tables!$D$2:$E$7,2,FALSE)</f>
        <v>HU</v>
      </c>
      <c r="R3276" t="str">
        <f>IFERROR(VLOOKUP(D3276,Lookup_Tables!$A$2:$B$21,2,FALSE),"All")</f>
        <v>Govt Med Fac</v>
      </c>
    </row>
    <row r="3277" spans="1:18" hidden="1">
      <c r="A3277">
        <v>1</v>
      </c>
      <c r="B3277">
        <v>30</v>
      </c>
      <c r="C3277" t="s">
        <v>39</v>
      </c>
      <c r="D3277">
        <v>4</v>
      </c>
      <c r="E3277">
        <v>10257.212703936901</v>
      </c>
      <c r="F3277">
        <v>3395.0870664692693</v>
      </c>
      <c r="G3277">
        <v>10907.2256364078</v>
      </c>
      <c r="H3277">
        <v>49237.0291250195</v>
      </c>
      <c r="I3277">
        <v>60275.672386273</v>
      </c>
      <c r="J3277">
        <v>98867.637667511197</v>
      </c>
      <c r="K3277">
        <v>184944.52180715901</v>
      </c>
      <c r="L3277">
        <v>344920.76076841902</v>
      </c>
      <c r="M3277">
        <v>409970.985668685</v>
      </c>
      <c r="N3277">
        <v>797689.02564041899</v>
      </c>
      <c r="O3277">
        <v>1199818.89997109</v>
      </c>
      <c r="Q3277" t="str">
        <f>VLOOKUP(A3277,Lookup_Tables!$D$2:$E$7,2,FALSE)</f>
        <v>HU</v>
      </c>
      <c r="R3277" t="str">
        <f>IFERROR(VLOOKUP(D3277,Lookup_Tables!$A$2:$B$21,2,FALSE),"All")</f>
        <v>Govt Med Fac</v>
      </c>
    </row>
    <row r="3278" spans="1:18" hidden="1">
      <c r="A3278">
        <v>1</v>
      </c>
      <c r="B3278">
        <v>30</v>
      </c>
      <c r="C3278" t="s">
        <v>38</v>
      </c>
      <c r="D3278">
        <v>6</v>
      </c>
      <c r="E3278">
        <v>461744.50356622599</v>
      </c>
      <c r="F3278">
        <v>142088.55333713378</v>
      </c>
      <c r="G3278">
        <v>429550.10220067401</v>
      </c>
      <c r="H3278">
        <v>2322057.8694680398</v>
      </c>
      <c r="I3278">
        <v>2962465.9641704299</v>
      </c>
      <c r="J3278">
        <v>5274999.8563499702</v>
      </c>
      <c r="K3278">
        <v>9564285.1168107707</v>
      </c>
      <c r="L3278">
        <v>15259121.2756228</v>
      </c>
      <c r="M3278">
        <v>19497438.576930199</v>
      </c>
      <c r="N3278">
        <v>35347648.366977997</v>
      </c>
      <c r="O3278">
        <v>48729943.302337997</v>
      </c>
      <c r="Q3278" t="str">
        <f>VLOOKUP(A3278,Lookup_Tables!$D$2:$E$7,2,FALSE)</f>
        <v>HU</v>
      </c>
      <c r="R3278" t="str">
        <f>IFERROR(VLOOKUP(D3278,Lookup_Tables!$A$2:$B$21,2,FALSE),"All")</f>
        <v>Port</v>
      </c>
    </row>
    <row r="3279" spans="1:18" hidden="1">
      <c r="A3279">
        <v>1</v>
      </c>
      <c r="B3279">
        <v>30</v>
      </c>
      <c r="C3279" t="s">
        <v>39</v>
      </c>
      <c r="D3279">
        <v>6</v>
      </c>
      <c r="E3279">
        <v>449112.92995376303</v>
      </c>
      <c r="F3279">
        <v>139534.7352779879</v>
      </c>
      <c r="G3279">
        <v>403900.75952971203</v>
      </c>
      <c r="H3279">
        <v>2246950.0261081802</v>
      </c>
      <c r="I3279">
        <v>2823030.2052209498</v>
      </c>
      <c r="J3279">
        <v>5160576.7642286597</v>
      </c>
      <c r="K3279">
        <v>9216150.37732145</v>
      </c>
      <c r="L3279">
        <v>14937602.0998138</v>
      </c>
      <c r="M3279">
        <v>18887511.340649001</v>
      </c>
      <c r="N3279">
        <v>34113552.081696101</v>
      </c>
      <c r="O3279">
        <v>48211385.0555574</v>
      </c>
      <c r="Q3279" t="str">
        <f>VLOOKUP(A3279,Lookup_Tables!$D$2:$E$7,2,FALSE)</f>
        <v>HU</v>
      </c>
      <c r="R3279" t="str">
        <f>IFERROR(VLOOKUP(D3279,Lookup_Tables!$A$2:$B$21,2,FALSE),"All")</f>
        <v>Port</v>
      </c>
    </row>
    <row r="3280" spans="1:18" hidden="1">
      <c r="A3280">
        <v>1</v>
      </c>
      <c r="B3280">
        <v>30</v>
      </c>
      <c r="C3280" t="s">
        <v>38</v>
      </c>
      <c r="D3280">
        <v>10</v>
      </c>
      <c r="E3280">
        <v>825527.61716583895</v>
      </c>
      <c r="F3280">
        <v>256407.94105137675</v>
      </c>
      <c r="G3280">
        <v>797948.71190085204</v>
      </c>
      <c r="H3280">
        <v>4319289.4008750198</v>
      </c>
      <c r="I3280">
        <v>5436534.6124235597</v>
      </c>
      <c r="J3280">
        <v>10250523.9172932</v>
      </c>
      <c r="K3280">
        <v>18187338.276608799</v>
      </c>
      <c r="L3280">
        <v>25538879.746333301</v>
      </c>
      <c r="M3280">
        <v>30336429.883752599</v>
      </c>
      <c r="N3280">
        <v>58081446.06724</v>
      </c>
      <c r="O3280">
        <v>82225250.149359703</v>
      </c>
      <c r="Q3280" t="str">
        <f>VLOOKUP(A3280,Lookup_Tables!$D$2:$E$7,2,FALSE)</f>
        <v>HU</v>
      </c>
      <c r="R3280" t="str">
        <f>IFERROR(VLOOKUP(D3280,Lookup_Tables!$A$2:$B$21,2,FALSE),"All")</f>
        <v>Pub School</v>
      </c>
    </row>
    <row r="3281" spans="1:18" hidden="1">
      <c r="A3281">
        <v>1</v>
      </c>
      <c r="B3281">
        <v>30</v>
      </c>
      <c r="C3281" t="s">
        <v>39</v>
      </c>
      <c r="D3281">
        <v>10</v>
      </c>
      <c r="E3281">
        <v>800805.31836793595</v>
      </c>
      <c r="F3281">
        <v>246150.67655328626</v>
      </c>
      <c r="G3281">
        <v>741473.656101014</v>
      </c>
      <c r="H3281">
        <v>4204669.7892305898</v>
      </c>
      <c r="I3281">
        <v>5258823.7780627599</v>
      </c>
      <c r="J3281">
        <v>10176677.756767601</v>
      </c>
      <c r="K3281">
        <v>17675112.049401</v>
      </c>
      <c r="L3281">
        <v>25339171.0604572</v>
      </c>
      <c r="M3281">
        <v>30090724.239116099</v>
      </c>
      <c r="N3281">
        <v>58081446.06724</v>
      </c>
      <c r="O3281">
        <v>78273040.239451006</v>
      </c>
      <c r="Q3281" t="str">
        <f>VLOOKUP(A3281,Lookup_Tables!$D$2:$E$7,2,FALSE)</f>
        <v>HU</v>
      </c>
      <c r="R3281" t="str">
        <f>IFERROR(VLOOKUP(D3281,Lookup_Tables!$A$2:$B$21,2,FALSE),"All")</f>
        <v>Pub School</v>
      </c>
    </row>
    <row r="3282" spans="1:18" hidden="1">
      <c r="A3282">
        <v>1</v>
      </c>
      <c r="B3282">
        <v>30</v>
      </c>
      <c r="C3282" t="s">
        <v>38</v>
      </c>
      <c r="D3282">
        <v>13</v>
      </c>
      <c r="E3282">
        <v>677987.94557817001</v>
      </c>
      <c r="F3282">
        <v>192168.44808133424</v>
      </c>
      <c r="G3282">
        <v>445857.26255250099</v>
      </c>
      <c r="H3282">
        <v>2837280.9192985101</v>
      </c>
      <c r="I3282">
        <v>3702932.7348784101</v>
      </c>
      <c r="J3282">
        <v>7572321.7538027298</v>
      </c>
      <c r="K3282">
        <v>15634453.5655328</v>
      </c>
      <c r="L3282">
        <v>25796003.692821201</v>
      </c>
      <c r="M3282">
        <v>29149754.725708898</v>
      </c>
      <c r="N3282">
        <v>65454044.370034501</v>
      </c>
      <c r="O3282">
        <v>87335379.155524805</v>
      </c>
      <c r="Q3282" t="str">
        <f>VLOOKUP(A3282,Lookup_Tables!$D$2:$E$7,2,FALSE)</f>
        <v>HU</v>
      </c>
      <c r="R3282" t="str">
        <f>IFERROR(VLOOKUP(D3282,Lookup_Tables!$A$2:$B$21,2,FALSE),"All")</f>
        <v>Residual Inst</v>
      </c>
    </row>
    <row r="3283" spans="1:18" hidden="1">
      <c r="A3283">
        <v>1</v>
      </c>
      <c r="B3283">
        <v>30</v>
      </c>
      <c r="C3283" t="s">
        <v>39</v>
      </c>
      <c r="D3283">
        <v>13</v>
      </c>
      <c r="E3283">
        <v>663108.68868062703</v>
      </c>
      <c r="F3283">
        <v>194428.58876688138</v>
      </c>
      <c r="G3283">
        <v>420250.49757609598</v>
      </c>
      <c r="H3283">
        <v>2775538.7210769001</v>
      </c>
      <c r="I3283">
        <v>3663085.9787521199</v>
      </c>
      <c r="J3283">
        <v>7277637.64701623</v>
      </c>
      <c r="K3283">
        <v>15298579.048030701</v>
      </c>
      <c r="L3283">
        <v>24087399.845937099</v>
      </c>
      <c r="M3283">
        <v>28098870.2741629</v>
      </c>
      <c r="N3283">
        <v>59230543.900359601</v>
      </c>
      <c r="O3283">
        <v>87335379.155524805</v>
      </c>
      <c r="Q3283" t="str">
        <f>VLOOKUP(A3283,Lookup_Tables!$D$2:$E$7,2,FALSE)</f>
        <v>HU</v>
      </c>
      <c r="R3283" t="str">
        <f>IFERROR(VLOOKUP(D3283,Lookup_Tables!$A$2:$B$21,2,FALSE),"All")</f>
        <v>Residual Inst</v>
      </c>
    </row>
    <row r="3284" spans="1:18" hidden="1">
      <c r="A3284">
        <v>1</v>
      </c>
      <c r="B3284">
        <v>30</v>
      </c>
      <c r="C3284" t="s">
        <v>38</v>
      </c>
      <c r="D3284">
        <v>14</v>
      </c>
      <c r="E3284">
        <v>469174.81177450297</v>
      </c>
      <c r="F3284">
        <v>149414.8466377107</v>
      </c>
      <c r="G3284">
        <v>231767.59879950999</v>
      </c>
      <c r="H3284">
        <v>1455336.3174043</v>
      </c>
      <c r="I3284">
        <v>1927474.29766961</v>
      </c>
      <c r="J3284">
        <v>3986642.5622809199</v>
      </c>
      <c r="K3284">
        <v>8645729.4404940903</v>
      </c>
      <c r="L3284">
        <v>15839021.9470436</v>
      </c>
      <c r="M3284">
        <v>18363963.381168202</v>
      </c>
      <c r="N3284">
        <v>50383375.050993703</v>
      </c>
      <c r="O3284">
        <v>84406614.778671503</v>
      </c>
      <c r="Q3284" t="str">
        <f>VLOOKUP(A3284,Lookup_Tables!$D$2:$E$7,2,FALSE)</f>
        <v>HU</v>
      </c>
      <c r="R3284" t="str">
        <f>IFERROR(VLOOKUP(D3284,Lookup_Tables!$A$2:$B$21,2,FALSE),"All")</f>
        <v>Road</v>
      </c>
    </row>
    <row r="3285" spans="1:18" hidden="1">
      <c r="A3285">
        <v>1</v>
      </c>
      <c r="B3285">
        <v>30</v>
      </c>
      <c r="C3285" t="s">
        <v>39</v>
      </c>
      <c r="D3285">
        <v>14</v>
      </c>
      <c r="E3285">
        <v>459479.194382769</v>
      </c>
      <c r="F3285">
        <v>144537.18950880587</v>
      </c>
      <c r="G3285">
        <v>217655.184286573</v>
      </c>
      <c r="H3285">
        <v>1421513.5530900899</v>
      </c>
      <c r="I3285">
        <v>1862328.78056214</v>
      </c>
      <c r="J3285">
        <v>3926566.7590766102</v>
      </c>
      <c r="K3285">
        <v>8439210.4918090701</v>
      </c>
      <c r="L3285">
        <v>15809023.9835258</v>
      </c>
      <c r="M3285">
        <v>18363963.381168202</v>
      </c>
      <c r="N3285">
        <v>49169602.283711903</v>
      </c>
      <c r="O3285">
        <v>84406614.778671503</v>
      </c>
      <c r="Q3285" t="str">
        <f>VLOOKUP(A3285,Lookup_Tables!$D$2:$E$7,2,FALSE)</f>
        <v>HU</v>
      </c>
      <c r="R3285" t="str">
        <f>IFERROR(VLOOKUP(D3285,Lookup_Tables!$A$2:$B$21,2,FALSE),"All")</f>
        <v>Road</v>
      </c>
    </row>
    <row r="3286" spans="1:18" hidden="1">
      <c r="A3286">
        <v>1</v>
      </c>
      <c r="B3286">
        <v>30</v>
      </c>
      <c r="C3286" t="s">
        <v>38</v>
      </c>
      <c r="D3286">
        <v>15</v>
      </c>
      <c r="E3286">
        <v>57108436.1071238</v>
      </c>
      <c r="F3286">
        <v>16478923.691988483</v>
      </c>
      <c r="G3286">
        <v>66480282.269593202</v>
      </c>
      <c r="H3286">
        <v>353722197.18373501</v>
      </c>
      <c r="I3286">
        <v>432796879.58796299</v>
      </c>
      <c r="J3286">
        <v>726014871.39088404</v>
      </c>
      <c r="K3286">
        <v>1138505986.0510399</v>
      </c>
      <c r="L3286">
        <v>1806685711.3346601</v>
      </c>
      <c r="M3286">
        <v>2265881071.03578</v>
      </c>
      <c r="N3286">
        <v>3839962089.2830601</v>
      </c>
      <c r="O3286">
        <v>5380834113.2909403</v>
      </c>
      <c r="Q3286" t="str">
        <f>VLOOKUP(A3286,Lookup_Tables!$D$2:$E$7,2,FALSE)</f>
        <v>HU</v>
      </c>
      <c r="R3286" t="str">
        <f>IFERROR(VLOOKUP(D3286,Lookup_Tables!$A$2:$B$21,2,FALSE),"All")</f>
        <v>All</v>
      </c>
    </row>
    <row r="3287" spans="1:18" hidden="1">
      <c r="A3287">
        <v>1</v>
      </c>
      <c r="B3287">
        <v>30</v>
      </c>
      <c r="C3287" t="s">
        <v>39</v>
      </c>
      <c r="D3287">
        <v>15</v>
      </c>
      <c r="E3287">
        <v>55357778.586726502</v>
      </c>
      <c r="F3287">
        <v>16167443.729452521</v>
      </c>
      <c r="G3287">
        <v>63582594.7256421</v>
      </c>
      <c r="H3287">
        <v>335764277.350501</v>
      </c>
      <c r="I3287">
        <v>415989617.73415399</v>
      </c>
      <c r="J3287">
        <v>701757216.95655203</v>
      </c>
      <c r="K3287">
        <v>1128963680.22983</v>
      </c>
      <c r="L3287">
        <v>1762302572.46279</v>
      </c>
      <c r="M3287">
        <v>2078834255.85708</v>
      </c>
      <c r="N3287">
        <v>3839962089.2830601</v>
      </c>
      <c r="O3287">
        <v>5168098944.8531904</v>
      </c>
      <c r="Q3287" t="str">
        <f>VLOOKUP(A3287,Lookup_Tables!$D$2:$E$7,2,FALSE)</f>
        <v>HU</v>
      </c>
      <c r="R3287" t="str">
        <f>IFERROR(VLOOKUP(D3287,Lookup_Tables!$A$2:$B$21,2,FALSE),"All")</f>
        <v>All</v>
      </c>
    </row>
    <row r="3288" spans="1:18" hidden="1">
      <c r="A3288">
        <v>1</v>
      </c>
      <c r="B3288">
        <v>30</v>
      </c>
      <c r="C3288" t="s">
        <v>38</v>
      </c>
      <c r="D3288">
        <v>16</v>
      </c>
      <c r="E3288">
        <v>3361099.5626696702</v>
      </c>
      <c r="F3288">
        <v>1052324.6023913287</v>
      </c>
      <c r="G3288">
        <v>2989323.4974770802</v>
      </c>
      <c r="H3288">
        <v>15733052.023930799</v>
      </c>
      <c r="I3288">
        <v>20649649.2369918</v>
      </c>
      <c r="J3288">
        <v>38784546.631092697</v>
      </c>
      <c r="K3288">
        <v>71088653.945554599</v>
      </c>
      <c r="L3288">
        <v>105169282.018343</v>
      </c>
      <c r="M3288">
        <v>136199678.589286</v>
      </c>
      <c r="N3288">
        <v>257084907.35745901</v>
      </c>
      <c r="O3288">
        <v>371257614.23920399</v>
      </c>
      <c r="Q3288" t="str">
        <f>VLOOKUP(A3288,Lookup_Tables!$D$2:$E$7,2,FALSE)</f>
        <v>HU</v>
      </c>
      <c r="R3288" t="str">
        <f>IFERROR(VLOOKUP(D3288,Lookup_Tables!$A$2:$B$21,2,FALSE),"All")</f>
        <v>Government_Loss</v>
      </c>
    </row>
    <row r="3289" spans="1:18" hidden="1">
      <c r="A3289">
        <v>1</v>
      </c>
      <c r="B3289">
        <v>30</v>
      </c>
      <c r="C3289" t="s">
        <v>39</v>
      </c>
      <c r="D3289">
        <v>16</v>
      </c>
      <c r="E3289">
        <v>3267982.6228852002</v>
      </c>
      <c r="F3289">
        <v>1052642.7259698506</v>
      </c>
      <c r="G3289">
        <v>2733670.1925383001</v>
      </c>
      <c r="H3289">
        <v>15446883.646761</v>
      </c>
      <c r="I3289">
        <v>19781786.066948101</v>
      </c>
      <c r="J3289">
        <v>37873716.236093402</v>
      </c>
      <c r="K3289">
        <v>67541536.4802953</v>
      </c>
      <c r="L3289">
        <v>104283390.541977</v>
      </c>
      <c r="M3289">
        <v>120118154.578087</v>
      </c>
      <c r="N3289">
        <v>257084907.35745901</v>
      </c>
      <c r="O3289">
        <v>366533876.123658</v>
      </c>
      <c r="Q3289" t="str">
        <f>VLOOKUP(A3289,Lookup_Tables!$D$2:$E$7,2,FALSE)</f>
        <v>HU</v>
      </c>
      <c r="R3289" t="str">
        <f>IFERROR(VLOOKUP(D3289,Lookup_Tables!$A$2:$B$21,2,FALSE),"All")</f>
        <v>Government_Loss</v>
      </c>
    </row>
    <row r="3290" spans="1:18" hidden="1">
      <c r="A3290">
        <v>1</v>
      </c>
      <c r="B3290">
        <v>30</v>
      </c>
      <c r="C3290" t="s">
        <v>38</v>
      </c>
      <c r="D3290">
        <v>17</v>
      </c>
      <c r="E3290">
        <v>10820502.3970752</v>
      </c>
      <c r="F3290">
        <v>3130768.8284203215</v>
      </c>
      <c r="G3290">
        <v>12481133.900443001</v>
      </c>
      <c r="H3290">
        <v>67985044.443032503</v>
      </c>
      <c r="I3290">
        <v>81955942.349461198</v>
      </c>
      <c r="J3290">
        <v>138639431.49449301</v>
      </c>
      <c r="K3290">
        <v>217660019.74256799</v>
      </c>
      <c r="L3290">
        <v>351870845.838512</v>
      </c>
      <c r="M3290">
        <v>428621457.094823</v>
      </c>
      <c r="N3290">
        <v>678720958.23894703</v>
      </c>
      <c r="O3290">
        <v>1032356921.66005</v>
      </c>
      <c r="Q3290" t="str">
        <f>VLOOKUP(A3290,Lookup_Tables!$D$2:$E$7,2,FALSE)</f>
        <v>HU</v>
      </c>
      <c r="R3290" t="str">
        <f>IFERROR(VLOOKUP(D3290,Lookup_Tables!$A$2:$B$21,2,FALSE),"All")</f>
        <v>Emergency_Loss</v>
      </c>
    </row>
    <row r="3291" spans="1:18" hidden="1">
      <c r="A3291">
        <v>1</v>
      </c>
      <c r="B3291">
        <v>30</v>
      </c>
      <c r="C3291" t="s">
        <v>39</v>
      </c>
      <c r="D3291">
        <v>17</v>
      </c>
      <c r="E3291">
        <v>10487772.2236405</v>
      </c>
      <c r="F3291">
        <v>3053931.8956537368</v>
      </c>
      <c r="G3291">
        <v>11947597.4020302</v>
      </c>
      <c r="H3291">
        <v>63472292.325468302</v>
      </c>
      <c r="I3291">
        <v>79412387.417750999</v>
      </c>
      <c r="J3291">
        <v>136141521.93095899</v>
      </c>
      <c r="K3291">
        <v>216896927.75803801</v>
      </c>
      <c r="L3291">
        <v>327098133.66052097</v>
      </c>
      <c r="M3291">
        <v>395320700.87401599</v>
      </c>
      <c r="N3291">
        <v>678720958.23894703</v>
      </c>
      <c r="O3291">
        <v>992643737.511518</v>
      </c>
      <c r="Q3291" t="str">
        <f>VLOOKUP(A3291,Lookup_Tables!$D$2:$E$7,2,FALSE)</f>
        <v>HU</v>
      </c>
      <c r="R3291" t="str">
        <f>IFERROR(VLOOKUP(D3291,Lookup_Tables!$A$2:$B$21,2,FALSE),"All")</f>
        <v>Emergency_Loss</v>
      </c>
    </row>
    <row r="3292" spans="1:18" hidden="1">
      <c r="A3292">
        <v>1</v>
      </c>
      <c r="B3292">
        <v>30</v>
      </c>
      <c r="C3292" t="s">
        <v>38</v>
      </c>
      <c r="D3292">
        <v>18</v>
      </c>
      <c r="E3292">
        <v>14181601.9597449</v>
      </c>
      <c r="F3292">
        <v>4286997.7716781851</v>
      </c>
      <c r="G3292">
        <v>15715969.0486653</v>
      </c>
      <c r="H3292">
        <v>83849881.487750798</v>
      </c>
      <c r="I3292">
        <v>104562644.367818</v>
      </c>
      <c r="J3292">
        <v>177511946.272412</v>
      </c>
      <c r="K3292">
        <v>288252011.06554198</v>
      </c>
      <c r="L3292">
        <v>448030643.31256402</v>
      </c>
      <c r="M3292">
        <v>534996834.97043598</v>
      </c>
      <c r="N3292">
        <v>942352426.99150896</v>
      </c>
      <c r="O3292">
        <v>1321722054.4033201</v>
      </c>
      <c r="Q3292" t="str">
        <f>VLOOKUP(A3292,Lookup_Tables!$D$2:$E$7,2,FALSE)</f>
        <v>HU</v>
      </c>
      <c r="R3292" t="str">
        <f>IFERROR(VLOOKUP(D3292,Lookup_Tables!$A$2:$B$21,2,FALSE),"All")</f>
        <v>Govt_Plus_Emergency</v>
      </c>
    </row>
    <row r="3293" spans="1:18" hidden="1">
      <c r="A3293">
        <v>1</v>
      </c>
      <c r="B3293">
        <v>30</v>
      </c>
      <c r="C3293" t="s">
        <v>39</v>
      </c>
      <c r="D3293">
        <v>18</v>
      </c>
      <c r="E3293">
        <v>13750271.4518202</v>
      </c>
      <c r="F3293">
        <v>4185760.7248763572</v>
      </c>
      <c r="G3293">
        <v>15119276.303719999</v>
      </c>
      <c r="H3293">
        <v>79349353.714840502</v>
      </c>
      <c r="I3293">
        <v>102577920.937025</v>
      </c>
      <c r="J3293">
        <v>174480171.552371</v>
      </c>
      <c r="K3293">
        <v>285545687.255265</v>
      </c>
      <c r="L3293">
        <v>415652394.75384802</v>
      </c>
      <c r="M3293">
        <v>509259832.727826</v>
      </c>
      <c r="N3293">
        <v>942352426.99150896</v>
      </c>
      <c r="O3293">
        <v>1211598283.2222199</v>
      </c>
      <c r="Q3293" t="str">
        <f>VLOOKUP(A3293,Lookup_Tables!$D$2:$E$7,2,FALSE)</f>
        <v>HU</v>
      </c>
      <c r="R3293" t="str">
        <f>IFERROR(VLOOKUP(D3293,Lookup_Tables!$A$2:$B$21,2,FALSE),"All")</f>
        <v>Govt_Plus_Emergency</v>
      </c>
    </row>
    <row r="3294" spans="1:18" hidden="1">
      <c r="A3294">
        <v>1</v>
      </c>
      <c r="B3294">
        <v>31</v>
      </c>
      <c r="C3294" t="s">
        <v>38</v>
      </c>
      <c r="D3294">
        <v>0</v>
      </c>
      <c r="E3294">
        <v>374203323.08489603</v>
      </c>
      <c r="F3294">
        <v>147266971.06121856</v>
      </c>
      <c r="G3294">
        <v>921612225.053056</v>
      </c>
      <c r="H3294">
        <v>2179526847.48002</v>
      </c>
      <c r="I3294">
        <v>2573907716.2333298</v>
      </c>
      <c r="J3294">
        <v>3771778398.6424699</v>
      </c>
      <c r="K3294">
        <v>5899189567.1388197</v>
      </c>
      <c r="L3294">
        <v>8524883357.25348</v>
      </c>
      <c r="M3294">
        <v>9279422320.1462803</v>
      </c>
      <c r="N3294">
        <v>13040650581.349199</v>
      </c>
      <c r="O3294">
        <v>15452560901.105101</v>
      </c>
      <c r="Q3294" t="str">
        <f>VLOOKUP(A3294,Lookup_Tables!$D$2:$E$7,2,FALSE)</f>
        <v>HU</v>
      </c>
      <c r="R3294" t="str">
        <f>IFERROR(VLOOKUP(D3294,Lookup_Tables!$A$2:$B$21,2,FALSE),"All")</f>
        <v>Private Assets</v>
      </c>
    </row>
    <row r="3295" spans="1:18" hidden="1">
      <c r="A3295">
        <v>1</v>
      </c>
      <c r="B3295">
        <v>31</v>
      </c>
      <c r="C3295" t="s">
        <v>39</v>
      </c>
      <c r="D3295">
        <v>0</v>
      </c>
      <c r="E3295">
        <v>345327564.55614698</v>
      </c>
      <c r="F3295">
        <v>135736662.53178751</v>
      </c>
      <c r="G3295">
        <v>846878667.93053997</v>
      </c>
      <c r="H3295">
        <v>1984809823.3027</v>
      </c>
      <c r="I3295">
        <v>2382270760.3776002</v>
      </c>
      <c r="J3295">
        <v>3493538854.3761301</v>
      </c>
      <c r="K3295">
        <v>5316646395.8301897</v>
      </c>
      <c r="L3295">
        <v>8089642002.9053097</v>
      </c>
      <c r="M3295">
        <v>8688923815.4499607</v>
      </c>
      <c r="N3295">
        <v>12372879225.986601</v>
      </c>
      <c r="O3295">
        <v>14423518263.6401</v>
      </c>
      <c r="Q3295" t="str">
        <f>VLOOKUP(A3295,Lookup_Tables!$D$2:$E$7,2,FALSE)</f>
        <v>HU</v>
      </c>
      <c r="R3295" t="str">
        <f>IFERROR(VLOOKUP(D3295,Lookup_Tables!$A$2:$B$21,2,FALSE),"All")</f>
        <v>Private Assets</v>
      </c>
    </row>
    <row r="3296" spans="1:18" hidden="1">
      <c r="A3296">
        <v>1</v>
      </c>
      <c r="B3296">
        <v>31</v>
      </c>
      <c r="C3296" t="s">
        <v>38</v>
      </c>
      <c r="D3296">
        <v>1</v>
      </c>
      <c r="E3296">
        <v>2732823.0725496002</v>
      </c>
      <c r="F3296">
        <v>898620.77601021947</v>
      </c>
      <c r="G3296">
        <v>4027262.4219094301</v>
      </c>
      <c r="H3296">
        <v>14853781.162222899</v>
      </c>
      <c r="I3296">
        <v>18109644.737462699</v>
      </c>
      <c r="J3296">
        <v>29995329.974118002</v>
      </c>
      <c r="K3296">
        <v>57201217.739041902</v>
      </c>
      <c r="L3296">
        <v>95752586.260539502</v>
      </c>
      <c r="M3296">
        <v>110084705.837789</v>
      </c>
      <c r="N3296">
        <v>155918050.486164</v>
      </c>
      <c r="O3296">
        <v>194279987.63803399</v>
      </c>
      <c r="Q3296" t="str">
        <f>VLOOKUP(A3296,Lookup_Tables!$D$2:$E$7,2,FALSE)</f>
        <v>HU</v>
      </c>
      <c r="R3296" t="str">
        <f>IFERROR(VLOOKUP(D3296,Lookup_Tables!$A$2:$B$21,2,FALSE),"All")</f>
        <v>Airport</v>
      </c>
    </row>
    <row r="3297" spans="1:18" hidden="1">
      <c r="A3297">
        <v>1</v>
      </c>
      <c r="B3297">
        <v>31</v>
      </c>
      <c r="C3297" t="s">
        <v>39</v>
      </c>
      <c r="D3297">
        <v>1</v>
      </c>
      <c r="E3297">
        <v>2609697.0636893902</v>
      </c>
      <c r="F3297">
        <v>857309.16931514698</v>
      </c>
      <c r="G3297">
        <v>3788588.6399951</v>
      </c>
      <c r="H3297">
        <v>14277137.992347101</v>
      </c>
      <c r="I3297">
        <v>17027330.440390501</v>
      </c>
      <c r="J3297">
        <v>28647689.782200001</v>
      </c>
      <c r="K3297">
        <v>55025628.142790698</v>
      </c>
      <c r="L3297">
        <v>90092542.289566204</v>
      </c>
      <c r="M3297">
        <v>108241638.871456</v>
      </c>
      <c r="N3297">
        <v>150319050.95493099</v>
      </c>
      <c r="O3297">
        <v>184360683.13096201</v>
      </c>
      <c r="Q3297" t="str">
        <f>VLOOKUP(A3297,Lookup_Tables!$D$2:$E$7,2,FALSE)</f>
        <v>HU</v>
      </c>
      <c r="R3297" t="str">
        <f>IFERROR(VLOOKUP(D3297,Lookup_Tables!$A$2:$B$21,2,FALSE),"All")</f>
        <v>Airport</v>
      </c>
    </row>
    <row r="3298" spans="1:18" hidden="1">
      <c r="A3298">
        <v>1</v>
      </c>
      <c r="B3298">
        <v>31</v>
      </c>
      <c r="C3298" t="s">
        <v>38</v>
      </c>
      <c r="D3298">
        <v>2</v>
      </c>
      <c r="E3298">
        <v>32901053.2859216</v>
      </c>
      <c r="F3298">
        <v>12366454.00193188</v>
      </c>
      <c r="G3298">
        <v>83985684.779313996</v>
      </c>
      <c r="H3298">
        <v>209839111.28743401</v>
      </c>
      <c r="I3298">
        <v>244006864.44137099</v>
      </c>
      <c r="J3298">
        <v>344207383.768731</v>
      </c>
      <c r="K3298">
        <v>542230711.529194</v>
      </c>
      <c r="L3298">
        <v>721460566.18424106</v>
      </c>
      <c r="M3298">
        <v>778907017.91967905</v>
      </c>
      <c r="N3298">
        <v>1073030468.9498301</v>
      </c>
      <c r="O3298">
        <v>1337573577.0155101</v>
      </c>
      <c r="Q3298" t="str">
        <f>VLOOKUP(A3298,Lookup_Tables!$D$2:$E$7,2,FALSE)</f>
        <v>HU</v>
      </c>
      <c r="R3298" t="str">
        <f>IFERROR(VLOOKUP(D3298,Lookup_Tables!$A$2:$B$21,2,FALSE),"All")</f>
        <v>Bridge</v>
      </c>
    </row>
    <row r="3299" spans="1:18" hidden="1">
      <c r="A3299">
        <v>1</v>
      </c>
      <c r="B3299">
        <v>31</v>
      </c>
      <c r="C3299" t="s">
        <v>39</v>
      </c>
      <c r="D3299">
        <v>2</v>
      </c>
      <c r="E3299">
        <v>30555805.1814918</v>
      </c>
      <c r="F3299">
        <v>11173775.776117869</v>
      </c>
      <c r="G3299">
        <v>77531495.103006899</v>
      </c>
      <c r="H3299">
        <v>192710936.68331599</v>
      </c>
      <c r="I3299">
        <v>229653809.660164</v>
      </c>
      <c r="J3299">
        <v>326139110.41738498</v>
      </c>
      <c r="K3299">
        <v>530639192.40294701</v>
      </c>
      <c r="L3299">
        <v>687655910.60368705</v>
      </c>
      <c r="M3299">
        <v>736592455.30100596</v>
      </c>
      <c r="N3299">
        <v>1002524635.6183</v>
      </c>
      <c r="O3299">
        <v>1305396925.9662199</v>
      </c>
      <c r="Q3299" t="str">
        <f>VLOOKUP(A3299,Lookup_Tables!$D$2:$E$7,2,FALSE)</f>
        <v>HU</v>
      </c>
      <c r="R3299" t="str">
        <f>IFERROR(VLOOKUP(D3299,Lookup_Tables!$A$2:$B$21,2,FALSE),"All")</f>
        <v>Bridge</v>
      </c>
    </row>
    <row r="3300" spans="1:18" hidden="1">
      <c r="A3300">
        <v>1</v>
      </c>
      <c r="B3300">
        <v>31</v>
      </c>
      <c r="C3300" t="s">
        <v>38</v>
      </c>
      <c r="D3300">
        <v>3</v>
      </c>
      <c r="E3300">
        <v>2768364.2982653398</v>
      </c>
      <c r="F3300">
        <v>1045789.3218499732</v>
      </c>
      <c r="G3300">
        <v>6065156.0447983202</v>
      </c>
      <c r="H3300">
        <v>16041990.784728801</v>
      </c>
      <c r="I3300">
        <v>18952770.205054902</v>
      </c>
      <c r="J3300">
        <v>29419100.541156098</v>
      </c>
      <c r="K3300">
        <v>48272156.359640799</v>
      </c>
      <c r="L3300">
        <v>69508896.824396893</v>
      </c>
      <c r="M3300">
        <v>76772458.884725899</v>
      </c>
      <c r="N3300">
        <v>112161224.461542</v>
      </c>
      <c r="O3300">
        <v>128248589.19931901</v>
      </c>
      <c r="Q3300" t="str">
        <f>VLOOKUP(A3300,Lookup_Tables!$D$2:$E$7,2,FALSE)</f>
        <v>HU</v>
      </c>
      <c r="R3300" t="str">
        <f>IFERROR(VLOOKUP(D3300,Lookup_Tables!$A$2:$B$21,2,FALSE),"All")</f>
        <v>Govt Hosp</v>
      </c>
    </row>
    <row r="3301" spans="1:18" hidden="1">
      <c r="A3301">
        <v>1</v>
      </c>
      <c r="B3301">
        <v>31</v>
      </c>
      <c r="C3301" t="s">
        <v>39</v>
      </c>
      <c r="D3301">
        <v>3</v>
      </c>
      <c r="E3301">
        <v>2578194.4156895601</v>
      </c>
      <c r="F3301">
        <v>962158.53233967884</v>
      </c>
      <c r="G3301">
        <v>5662651.1970625902</v>
      </c>
      <c r="H3301">
        <v>15247938.1673293</v>
      </c>
      <c r="I3301">
        <v>17864928.242013901</v>
      </c>
      <c r="J3301">
        <v>28222955.170598701</v>
      </c>
      <c r="K3301">
        <v>45312611.466960303</v>
      </c>
      <c r="L3301">
        <v>67504982.524466395</v>
      </c>
      <c r="M3301">
        <v>73505396.701418802</v>
      </c>
      <c r="N3301">
        <v>93494402.359015599</v>
      </c>
      <c r="O3301">
        <v>119622068.579937</v>
      </c>
      <c r="Q3301" t="str">
        <f>VLOOKUP(A3301,Lookup_Tables!$D$2:$E$7,2,FALSE)</f>
        <v>HU</v>
      </c>
      <c r="R3301" t="str">
        <f>IFERROR(VLOOKUP(D3301,Lookup_Tables!$A$2:$B$21,2,FALSE),"All")</f>
        <v>Govt Hosp</v>
      </c>
    </row>
    <row r="3302" spans="1:18" hidden="1">
      <c r="A3302">
        <v>1</v>
      </c>
      <c r="B3302">
        <v>31</v>
      </c>
      <c r="C3302" t="s">
        <v>38</v>
      </c>
      <c r="D3302">
        <v>4</v>
      </c>
      <c r="E3302">
        <v>1392659.1987296401</v>
      </c>
      <c r="F3302">
        <v>531200.71858248941</v>
      </c>
      <c r="G3302">
        <v>3303871.9592575599</v>
      </c>
      <c r="H3302">
        <v>8284104.3510212498</v>
      </c>
      <c r="I3302">
        <v>9613842.6781201493</v>
      </c>
      <c r="J3302">
        <v>14567361.432320001</v>
      </c>
      <c r="K3302">
        <v>23707476.687077001</v>
      </c>
      <c r="L3302">
        <v>34157906.100540802</v>
      </c>
      <c r="M3302">
        <v>38399198.961030997</v>
      </c>
      <c r="N3302">
        <v>44618081.895794898</v>
      </c>
      <c r="O3302">
        <v>60028851.965431698</v>
      </c>
      <c r="Q3302" t="str">
        <f>VLOOKUP(A3302,Lookup_Tables!$D$2:$E$7,2,FALSE)</f>
        <v>HU</v>
      </c>
      <c r="R3302" t="str">
        <f>IFERROR(VLOOKUP(D3302,Lookup_Tables!$A$2:$B$21,2,FALSE),"All")</f>
        <v>Govt Med Fac</v>
      </c>
    </row>
    <row r="3303" spans="1:18" hidden="1">
      <c r="A3303">
        <v>1</v>
      </c>
      <c r="B3303">
        <v>31</v>
      </c>
      <c r="C3303" t="s">
        <v>39</v>
      </c>
      <c r="D3303">
        <v>4</v>
      </c>
      <c r="E3303">
        <v>1291987.77372084</v>
      </c>
      <c r="F3303">
        <v>481037.55820951238</v>
      </c>
      <c r="G3303">
        <v>3028381.5494199502</v>
      </c>
      <c r="H3303">
        <v>7490165.0040353602</v>
      </c>
      <c r="I3303">
        <v>9189732.3142161295</v>
      </c>
      <c r="J3303">
        <v>14037066.244821301</v>
      </c>
      <c r="K3303">
        <v>22473525.566036399</v>
      </c>
      <c r="L3303">
        <v>32181816.654408101</v>
      </c>
      <c r="M3303">
        <v>35283522.705756202</v>
      </c>
      <c r="N3303">
        <v>43979366.760927796</v>
      </c>
      <c r="O3303">
        <v>57316611.556327596</v>
      </c>
      <c r="Q3303" t="str">
        <f>VLOOKUP(A3303,Lookup_Tables!$D$2:$E$7,2,FALSE)</f>
        <v>HU</v>
      </c>
      <c r="R3303" t="str">
        <f>IFERROR(VLOOKUP(D3303,Lookup_Tables!$A$2:$B$21,2,FALSE),"All")</f>
        <v>Govt Med Fac</v>
      </c>
    </row>
    <row r="3304" spans="1:18" hidden="1">
      <c r="A3304">
        <v>1</v>
      </c>
      <c r="B3304">
        <v>31</v>
      </c>
      <c r="C3304" t="s">
        <v>38</v>
      </c>
      <c r="D3304">
        <v>6</v>
      </c>
      <c r="E3304">
        <v>1840073.46119222</v>
      </c>
      <c r="F3304">
        <v>665639.90635494795</v>
      </c>
      <c r="G3304">
        <v>4177535.7029113402</v>
      </c>
      <c r="H3304">
        <v>11470400.152927</v>
      </c>
      <c r="I3304">
        <v>13230660.219454</v>
      </c>
      <c r="J3304">
        <v>20471131.539861601</v>
      </c>
      <c r="K3304">
        <v>31748537.277193401</v>
      </c>
      <c r="L3304">
        <v>46464482.114460804</v>
      </c>
      <c r="M3304">
        <v>51835618.425027199</v>
      </c>
      <c r="N3304">
        <v>74390084.710496202</v>
      </c>
      <c r="O3304">
        <v>82923475.791630894</v>
      </c>
      <c r="Q3304" t="str">
        <f>VLOOKUP(A3304,Lookup_Tables!$D$2:$E$7,2,FALSE)</f>
        <v>HU</v>
      </c>
      <c r="R3304" t="str">
        <f>IFERROR(VLOOKUP(D3304,Lookup_Tables!$A$2:$B$21,2,FALSE),"All")</f>
        <v>Port</v>
      </c>
    </row>
    <row r="3305" spans="1:18" hidden="1">
      <c r="A3305">
        <v>1</v>
      </c>
      <c r="B3305">
        <v>31</v>
      </c>
      <c r="C3305" t="s">
        <v>39</v>
      </c>
      <c r="D3305">
        <v>6</v>
      </c>
      <c r="E3305">
        <v>1717198.65958437</v>
      </c>
      <c r="F3305">
        <v>615343.32596731838</v>
      </c>
      <c r="G3305">
        <v>3803134.3265299099</v>
      </c>
      <c r="H3305">
        <v>10697000.936089</v>
      </c>
      <c r="I3305">
        <v>12255470.8483325</v>
      </c>
      <c r="J3305">
        <v>18971410.683065198</v>
      </c>
      <c r="K3305">
        <v>30860384.770562399</v>
      </c>
      <c r="L3305">
        <v>46066005.214544199</v>
      </c>
      <c r="M3305">
        <v>50044973.360445596</v>
      </c>
      <c r="N3305">
        <v>68552781.192568704</v>
      </c>
      <c r="O3305">
        <v>80222897.856995106</v>
      </c>
      <c r="Q3305" t="str">
        <f>VLOOKUP(A3305,Lookup_Tables!$D$2:$E$7,2,FALSE)</f>
        <v>HU</v>
      </c>
      <c r="R3305" t="str">
        <f>IFERROR(VLOOKUP(D3305,Lookup_Tables!$A$2:$B$21,2,FALSE),"All")</f>
        <v>Port</v>
      </c>
    </row>
    <row r="3306" spans="1:18" hidden="1">
      <c r="A3306">
        <v>1</v>
      </c>
      <c r="B3306">
        <v>31</v>
      </c>
      <c r="C3306" t="s">
        <v>38</v>
      </c>
      <c r="D3306">
        <v>9</v>
      </c>
      <c r="E3306">
        <v>139268.28773865101</v>
      </c>
      <c r="F3306">
        <v>45938.021062803993</v>
      </c>
      <c r="G3306">
        <v>205740.92471578601</v>
      </c>
      <c r="H3306">
        <v>786236.78586835496</v>
      </c>
      <c r="I3306">
        <v>998654.88928682101</v>
      </c>
      <c r="J3306">
        <v>1598644.0220484701</v>
      </c>
      <c r="K3306">
        <v>2801664.3215173702</v>
      </c>
      <c r="L3306">
        <v>4499693.6145476</v>
      </c>
      <c r="M3306">
        <v>5254186.2710523903</v>
      </c>
      <c r="N3306">
        <v>7160424.5149637004</v>
      </c>
      <c r="O3306">
        <v>10265582.304992599</v>
      </c>
      <c r="Q3306" t="str">
        <f>VLOOKUP(A3306,Lookup_Tables!$D$2:$E$7,2,FALSE)</f>
        <v>HU</v>
      </c>
      <c r="R3306" t="str">
        <f>IFERROR(VLOOKUP(D3306,Lookup_Tables!$A$2:$B$21,2,FALSE),"All")</f>
        <v>Pub Admin Bldg</v>
      </c>
    </row>
    <row r="3307" spans="1:18" hidden="1">
      <c r="A3307">
        <v>1</v>
      </c>
      <c r="B3307">
        <v>31</v>
      </c>
      <c r="C3307" t="s">
        <v>39</v>
      </c>
      <c r="D3307">
        <v>9</v>
      </c>
      <c r="E3307">
        <v>134160.599881028</v>
      </c>
      <c r="F3307">
        <v>44757.605928834266</v>
      </c>
      <c r="G3307">
        <v>193941.11646466001</v>
      </c>
      <c r="H3307">
        <v>751858.62281589594</v>
      </c>
      <c r="I3307">
        <v>920975.59873075201</v>
      </c>
      <c r="J3307">
        <v>1566606.8610227201</v>
      </c>
      <c r="K3307">
        <v>2658448.2972072898</v>
      </c>
      <c r="L3307">
        <v>4455229.1505457303</v>
      </c>
      <c r="M3307">
        <v>5129125.6362027302</v>
      </c>
      <c r="N3307">
        <v>7146750.6906651603</v>
      </c>
      <c r="O3307">
        <v>9655920.8496413697</v>
      </c>
      <c r="Q3307" t="str">
        <f>VLOOKUP(A3307,Lookup_Tables!$D$2:$E$7,2,FALSE)</f>
        <v>HU</v>
      </c>
      <c r="R3307" t="str">
        <f>IFERROR(VLOOKUP(D3307,Lookup_Tables!$A$2:$B$21,2,FALSE),"All")</f>
        <v>Pub Admin Bldg</v>
      </c>
    </row>
    <row r="3308" spans="1:18" hidden="1">
      <c r="A3308">
        <v>1</v>
      </c>
      <c r="B3308">
        <v>31</v>
      </c>
      <c r="C3308" t="s">
        <v>38</v>
      </c>
      <c r="D3308">
        <v>10</v>
      </c>
      <c r="E3308">
        <v>14222732.6515591</v>
      </c>
      <c r="F3308">
        <v>5505713.4101194851</v>
      </c>
      <c r="G3308">
        <v>37011829.974429101</v>
      </c>
      <c r="H3308">
        <v>89717770.551024094</v>
      </c>
      <c r="I3308">
        <v>101325311.78537001</v>
      </c>
      <c r="J3308">
        <v>150629516.59527901</v>
      </c>
      <c r="K3308">
        <v>232128607.12826201</v>
      </c>
      <c r="L3308">
        <v>297248438.52843899</v>
      </c>
      <c r="M3308">
        <v>333817281.07200301</v>
      </c>
      <c r="N3308">
        <v>436056225.150648</v>
      </c>
      <c r="O3308">
        <v>479309426.77005398</v>
      </c>
      <c r="Q3308" t="str">
        <f>VLOOKUP(A3308,Lookup_Tables!$D$2:$E$7,2,FALSE)</f>
        <v>HU</v>
      </c>
      <c r="R3308" t="str">
        <f>IFERROR(VLOOKUP(D3308,Lookup_Tables!$A$2:$B$21,2,FALSE),"All")</f>
        <v>Pub School</v>
      </c>
    </row>
    <row r="3309" spans="1:18" hidden="1">
      <c r="A3309">
        <v>1</v>
      </c>
      <c r="B3309">
        <v>31</v>
      </c>
      <c r="C3309" t="s">
        <v>39</v>
      </c>
      <c r="D3309">
        <v>10</v>
      </c>
      <c r="E3309">
        <v>13168480.395261601</v>
      </c>
      <c r="F3309">
        <v>5000091.5108200591</v>
      </c>
      <c r="G3309">
        <v>34403101.297936</v>
      </c>
      <c r="H3309">
        <v>82119616.725031197</v>
      </c>
      <c r="I3309">
        <v>95399461.217653096</v>
      </c>
      <c r="J3309">
        <v>137938211.28115001</v>
      </c>
      <c r="K3309">
        <v>223839801.78576401</v>
      </c>
      <c r="L3309">
        <v>283363502.033324</v>
      </c>
      <c r="M3309">
        <v>305589716.97217399</v>
      </c>
      <c r="N3309">
        <v>429243617.07301801</v>
      </c>
      <c r="O3309">
        <v>462378248.30493599</v>
      </c>
      <c r="Q3309" t="str">
        <f>VLOOKUP(A3309,Lookup_Tables!$D$2:$E$7,2,FALSE)</f>
        <v>HU</v>
      </c>
      <c r="R3309" t="str">
        <f>IFERROR(VLOOKUP(D3309,Lookup_Tables!$A$2:$B$21,2,FALSE),"All")</f>
        <v>Pub School</v>
      </c>
    </row>
    <row r="3310" spans="1:18" hidden="1">
      <c r="A3310">
        <v>1</v>
      </c>
      <c r="B3310">
        <v>31</v>
      </c>
      <c r="C3310" t="s">
        <v>38</v>
      </c>
      <c r="D3310">
        <v>11</v>
      </c>
      <c r="E3310">
        <v>9390140.94699228</v>
      </c>
      <c r="F3310">
        <v>3071092.6161062829</v>
      </c>
      <c r="G3310">
        <v>12407272.1707657</v>
      </c>
      <c r="H3310">
        <v>56001447.440172799</v>
      </c>
      <c r="I3310">
        <v>68529753.153260902</v>
      </c>
      <c r="J3310">
        <v>119976224.51778699</v>
      </c>
      <c r="K3310">
        <v>209636922.33577901</v>
      </c>
      <c r="L3310">
        <v>302690425.11968702</v>
      </c>
      <c r="M3310">
        <v>320598368.90361702</v>
      </c>
      <c r="N3310">
        <v>445663245.46373498</v>
      </c>
      <c r="O3310">
        <v>650041752.17568898</v>
      </c>
      <c r="Q3310" t="str">
        <f>VLOOKUP(A3310,Lookup_Tables!$D$2:$E$7,2,FALSE)</f>
        <v>HU</v>
      </c>
      <c r="R3310" t="str">
        <f>IFERROR(VLOOKUP(D3310,Lookup_Tables!$A$2:$B$21,2,FALSE),"All")</f>
        <v>Pub Univ</v>
      </c>
    </row>
    <row r="3311" spans="1:18" hidden="1">
      <c r="A3311">
        <v>1</v>
      </c>
      <c r="B3311">
        <v>31</v>
      </c>
      <c r="C3311" t="s">
        <v>39</v>
      </c>
      <c r="D3311">
        <v>11</v>
      </c>
      <c r="E3311">
        <v>9083372.4399259295</v>
      </c>
      <c r="F3311">
        <v>2978385.0573873548</v>
      </c>
      <c r="G3311">
        <v>11607532.3940887</v>
      </c>
      <c r="H3311">
        <v>52923903.614368401</v>
      </c>
      <c r="I3311">
        <v>65912878.076949798</v>
      </c>
      <c r="J3311">
        <v>116075042.18383101</v>
      </c>
      <c r="K3311">
        <v>207310584.11383</v>
      </c>
      <c r="L3311">
        <v>299515944.22790802</v>
      </c>
      <c r="M3311">
        <v>317932780.75455397</v>
      </c>
      <c r="N3311">
        <v>445639011.89683402</v>
      </c>
      <c r="O3311">
        <v>598547223.69340396</v>
      </c>
      <c r="Q3311" t="str">
        <f>VLOOKUP(A3311,Lookup_Tables!$D$2:$E$7,2,FALSE)</f>
        <v>HU</v>
      </c>
      <c r="R3311" t="str">
        <f>IFERROR(VLOOKUP(D3311,Lookup_Tables!$A$2:$B$21,2,FALSE),"All")</f>
        <v>Pub Univ</v>
      </c>
    </row>
    <row r="3312" spans="1:18" hidden="1">
      <c r="A3312">
        <v>1</v>
      </c>
      <c r="B3312">
        <v>31</v>
      </c>
      <c r="C3312" t="s">
        <v>38</v>
      </c>
      <c r="D3312">
        <v>13</v>
      </c>
      <c r="E3312">
        <v>9383245.3942531496</v>
      </c>
      <c r="F3312">
        <v>3616604.6313115805</v>
      </c>
      <c r="G3312">
        <v>23574825.117577299</v>
      </c>
      <c r="H3312">
        <v>58969723.7329963</v>
      </c>
      <c r="I3312">
        <v>69461226.215264693</v>
      </c>
      <c r="J3312">
        <v>97444032.396285802</v>
      </c>
      <c r="K3312">
        <v>144760549.746052</v>
      </c>
      <c r="L3312">
        <v>214035326.07689601</v>
      </c>
      <c r="M3312">
        <v>238858873.85287899</v>
      </c>
      <c r="N3312">
        <v>289997468.74109101</v>
      </c>
      <c r="O3312">
        <v>352876501.21823901</v>
      </c>
      <c r="Q3312" t="str">
        <f>VLOOKUP(A3312,Lookup_Tables!$D$2:$E$7,2,FALSE)</f>
        <v>HU</v>
      </c>
      <c r="R3312" t="str">
        <f>IFERROR(VLOOKUP(D3312,Lookup_Tables!$A$2:$B$21,2,FALSE),"All")</f>
        <v>Residual Inst</v>
      </c>
    </row>
    <row r="3313" spans="1:18" hidden="1">
      <c r="A3313">
        <v>1</v>
      </c>
      <c r="B3313">
        <v>31</v>
      </c>
      <c r="C3313" t="s">
        <v>39</v>
      </c>
      <c r="D3313">
        <v>13</v>
      </c>
      <c r="E3313">
        <v>8705603.96238303</v>
      </c>
      <c r="F3313">
        <v>3316712.1208791276</v>
      </c>
      <c r="G3313">
        <v>21800194.822721701</v>
      </c>
      <c r="H3313">
        <v>54433111.960582703</v>
      </c>
      <c r="I3313">
        <v>62732977.8933376</v>
      </c>
      <c r="J3313">
        <v>91962769.934804901</v>
      </c>
      <c r="K3313">
        <v>139102137.89844</v>
      </c>
      <c r="L3313">
        <v>205623053.884065</v>
      </c>
      <c r="M3313">
        <v>223614017.09252</v>
      </c>
      <c r="N3313">
        <v>274202878.723557</v>
      </c>
      <c r="O3313">
        <v>339360705.85885602</v>
      </c>
      <c r="Q3313" t="str">
        <f>VLOOKUP(A3313,Lookup_Tables!$D$2:$E$7,2,FALSE)</f>
        <v>HU</v>
      </c>
      <c r="R3313" t="str">
        <f>IFERROR(VLOOKUP(D3313,Lookup_Tables!$A$2:$B$21,2,FALSE),"All")</f>
        <v>Residual Inst</v>
      </c>
    </row>
    <row r="3314" spans="1:18" hidden="1">
      <c r="A3314">
        <v>1</v>
      </c>
      <c r="B3314">
        <v>31</v>
      </c>
      <c r="C3314" t="s">
        <v>38</v>
      </c>
      <c r="D3314">
        <v>14</v>
      </c>
      <c r="E3314">
        <v>44156983.197107002</v>
      </c>
      <c r="F3314">
        <v>15336834.926420726</v>
      </c>
      <c r="G3314">
        <v>79745012.744643599</v>
      </c>
      <c r="H3314">
        <v>245427902.15769801</v>
      </c>
      <c r="I3314">
        <v>301883798.98223001</v>
      </c>
      <c r="J3314">
        <v>499399034.12889999</v>
      </c>
      <c r="K3314">
        <v>888067231.516487</v>
      </c>
      <c r="L3314">
        <v>1331387455.8381701</v>
      </c>
      <c r="M3314">
        <v>1467387402.3485601</v>
      </c>
      <c r="N3314">
        <v>2112992533.7423</v>
      </c>
      <c r="O3314">
        <v>2560663066.8972402</v>
      </c>
      <c r="Q3314" t="str">
        <f>VLOOKUP(A3314,Lookup_Tables!$D$2:$E$7,2,FALSE)</f>
        <v>HU</v>
      </c>
      <c r="R3314" t="str">
        <f>IFERROR(VLOOKUP(D3314,Lookup_Tables!$A$2:$B$21,2,FALSE),"All")</f>
        <v>Road</v>
      </c>
    </row>
    <row r="3315" spans="1:18" hidden="1">
      <c r="A3315">
        <v>1</v>
      </c>
      <c r="B3315">
        <v>31</v>
      </c>
      <c r="C3315" t="s">
        <v>39</v>
      </c>
      <c r="D3315">
        <v>14</v>
      </c>
      <c r="E3315">
        <v>41812703.525328502</v>
      </c>
      <c r="F3315">
        <v>14121403.992041741</v>
      </c>
      <c r="G3315">
        <v>74844411.046416402</v>
      </c>
      <c r="H3315">
        <v>231388686.051649</v>
      </c>
      <c r="I3315">
        <v>293603577.11994302</v>
      </c>
      <c r="J3315">
        <v>484077050.22841001</v>
      </c>
      <c r="K3315">
        <v>849510029.86263204</v>
      </c>
      <c r="L3315">
        <v>1298210286.9751201</v>
      </c>
      <c r="M3315">
        <v>1459925977.08845</v>
      </c>
      <c r="N3315">
        <v>2061055808.7600801</v>
      </c>
      <c r="O3315">
        <v>2375890774.4318199</v>
      </c>
      <c r="Q3315" t="str">
        <f>VLOOKUP(A3315,Lookup_Tables!$D$2:$E$7,2,FALSE)</f>
        <v>HU</v>
      </c>
      <c r="R3315" t="str">
        <f>IFERROR(VLOOKUP(D3315,Lookup_Tables!$A$2:$B$21,2,FALSE),"All")</f>
        <v>Road</v>
      </c>
    </row>
    <row r="3316" spans="1:18" hidden="1">
      <c r="A3316">
        <v>1</v>
      </c>
      <c r="B3316">
        <v>31</v>
      </c>
      <c r="C3316" t="s">
        <v>38</v>
      </c>
      <c r="D3316">
        <v>15</v>
      </c>
      <c r="E3316">
        <v>493130666.87920499</v>
      </c>
      <c r="F3316">
        <v>193268278.59872615</v>
      </c>
      <c r="G3316">
        <v>1189912332.5952301</v>
      </c>
      <c r="H3316">
        <v>2884098215.8343902</v>
      </c>
      <c r="I3316">
        <v>3315867119.0945601</v>
      </c>
      <c r="J3316">
        <v>5098639343.9773197</v>
      </c>
      <c r="K3316">
        <v>7853240430.2179804</v>
      </c>
      <c r="L3316">
        <v>11669736509.921499</v>
      </c>
      <c r="M3316">
        <v>12469255386.0049</v>
      </c>
      <c r="N3316">
        <v>17436795706.6315</v>
      </c>
      <c r="O3316">
        <v>20731128157.745399</v>
      </c>
      <c r="Q3316" t="str">
        <f>VLOOKUP(A3316,Lookup_Tables!$D$2:$E$7,2,FALSE)</f>
        <v>HU</v>
      </c>
      <c r="R3316" t="str">
        <f>IFERROR(VLOOKUP(D3316,Lookup_Tables!$A$2:$B$21,2,FALSE),"All")</f>
        <v>All</v>
      </c>
    </row>
    <row r="3317" spans="1:18" hidden="1">
      <c r="A3317">
        <v>1</v>
      </c>
      <c r="B3317">
        <v>31</v>
      </c>
      <c r="C3317" t="s">
        <v>39</v>
      </c>
      <c r="D3317">
        <v>15</v>
      </c>
      <c r="E3317">
        <v>456050993.76408601</v>
      </c>
      <c r="F3317">
        <v>178213004.66648149</v>
      </c>
      <c r="G3317">
        <v>1096886277.5006001</v>
      </c>
      <c r="H3317">
        <v>2610216019.0885201</v>
      </c>
      <c r="I3317">
        <v>3070222319.7935801</v>
      </c>
      <c r="J3317">
        <v>4650261892.5862198</v>
      </c>
      <c r="K3317">
        <v>7369383769.2133398</v>
      </c>
      <c r="L3317">
        <v>10703769193.170401</v>
      </c>
      <c r="M3317">
        <v>11993387851.0644</v>
      </c>
      <c r="N3317">
        <v>16641799288.9114</v>
      </c>
      <c r="O3317">
        <v>19005194300.278801</v>
      </c>
      <c r="Q3317" t="str">
        <f>VLOOKUP(A3317,Lookup_Tables!$D$2:$E$7,2,FALSE)</f>
        <v>HU</v>
      </c>
      <c r="R3317" t="str">
        <f>IFERROR(VLOOKUP(D3317,Lookup_Tables!$A$2:$B$21,2,FALSE),"All")</f>
        <v>All</v>
      </c>
    </row>
    <row r="3318" spans="1:18" hidden="1">
      <c r="A3318">
        <v>1</v>
      </c>
      <c r="B3318">
        <v>31</v>
      </c>
      <c r="C3318" t="s">
        <v>38</v>
      </c>
      <c r="D3318">
        <v>16</v>
      </c>
      <c r="E3318">
        <v>118927343.79430901</v>
      </c>
      <c r="F3318">
        <v>43985142.537829563</v>
      </c>
      <c r="G3318">
        <v>266604867.02258399</v>
      </c>
      <c r="H3318">
        <v>730908806.61290002</v>
      </c>
      <c r="I3318">
        <v>843276991.48336899</v>
      </c>
      <c r="J3318">
        <v>1302071697.88484</v>
      </c>
      <c r="K3318">
        <v>2090672639.2198601</v>
      </c>
      <c r="L3318">
        <v>2932339564.9913702</v>
      </c>
      <c r="M3318">
        <v>3242143343.0030499</v>
      </c>
      <c r="N3318">
        <v>4583547457.6265097</v>
      </c>
      <c r="O3318">
        <v>5355237128.9157495</v>
      </c>
      <c r="Q3318" t="str">
        <f>VLOOKUP(A3318,Lookup_Tables!$D$2:$E$7,2,FALSE)</f>
        <v>HU</v>
      </c>
      <c r="R3318" t="str">
        <f>IFERROR(VLOOKUP(D3318,Lookup_Tables!$A$2:$B$21,2,FALSE),"All")</f>
        <v>Government_Loss</v>
      </c>
    </row>
    <row r="3319" spans="1:18" hidden="1">
      <c r="A3319">
        <v>1</v>
      </c>
      <c r="B3319">
        <v>31</v>
      </c>
      <c r="C3319" t="s">
        <v>39</v>
      </c>
      <c r="D3319">
        <v>16</v>
      </c>
      <c r="E3319">
        <v>111151048.465525</v>
      </c>
      <c r="F3319">
        <v>40738012.08495833</v>
      </c>
      <c r="G3319">
        <v>244578307.64381</v>
      </c>
      <c r="H3319">
        <v>684269370.84293604</v>
      </c>
      <c r="I3319">
        <v>781887327.68635702</v>
      </c>
      <c r="J3319">
        <v>1250597048.17396</v>
      </c>
      <c r="K3319">
        <v>1987594275.8524899</v>
      </c>
      <c r="L3319">
        <v>2672513012.9548802</v>
      </c>
      <c r="M3319">
        <v>3053774343.3550901</v>
      </c>
      <c r="N3319">
        <v>4426646742.85886</v>
      </c>
      <c r="O3319">
        <v>5100727769.0342903</v>
      </c>
      <c r="Q3319" t="str">
        <f>VLOOKUP(A3319,Lookup_Tables!$D$2:$E$7,2,FALSE)</f>
        <v>HU</v>
      </c>
      <c r="R3319" t="str">
        <f>IFERROR(VLOOKUP(D3319,Lookup_Tables!$A$2:$B$21,2,FALSE),"All")</f>
        <v>Government_Loss</v>
      </c>
    </row>
    <row r="3320" spans="1:18" hidden="1">
      <c r="A3320">
        <v>1</v>
      </c>
      <c r="B3320">
        <v>31</v>
      </c>
      <c r="C3320" t="s">
        <v>38</v>
      </c>
      <c r="D3320">
        <v>17</v>
      </c>
      <c r="E3320">
        <v>93419644.342042804</v>
      </c>
      <c r="F3320">
        <v>36765929.9624364</v>
      </c>
      <c r="G3320">
        <v>232064592.85772899</v>
      </c>
      <c r="H3320">
        <v>553690877.00040901</v>
      </c>
      <c r="I3320">
        <v>641319833.28832102</v>
      </c>
      <c r="J3320">
        <v>950529265.61144698</v>
      </c>
      <c r="K3320">
        <v>1470245648.6971099</v>
      </c>
      <c r="L3320">
        <v>2124086203.8542299</v>
      </c>
      <c r="M3320">
        <v>2293431595.2487602</v>
      </c>
      <c r="N3320">
        <v>3165240554.3973198</v>
      </c>
      <c r="O3320">
        <v>3754924628.0430899</v>
      </c>
      <c r="Q3320" t="str">
        <f>VLOOKUP(A3320,Lookup_Tables!$D$2:$E$7,2,FALSE)</f>
        <v>HU</v>
      </c>
      <c r="R3320" t="str">
        <f>IFERROR(VLOOKUP(D3320,Lookup_Tables!$A$2:$B$21,2,FALSE),"All")</f>
        <v>Emergency_Loss</v>
      </c>
    </row>
    <row r="3321" spans="1:18" hidden="1">
      <c r="A3321">
        <v>1</v>
      </c>
      <c r="B3321">
        <v>31</v>
      </c>
      <c r="C3321" t="s">
        <v>39</v>
      </c>
      <c r="D3321">
        <v>17</v>
      </c>
      <c r="E3321">
        <v>86282117.229591295</v>
      </c>
      <c r="F3321">
        <v>33794398.220179953</v>
      </c>
      <c r="G3321">
        <v>210970174.520794</v>
      </c>
      <c r="H3321">
        <v>503746322.958709</v>
      </c>
      <c r="I3321">
        <v>595147085.16840398</v>
      </c>
      <c r="J3321">
        <v>883947144.93584096</v>
      </c>
      <c r="K3321">
        <v>1364059187.05879</v>
      </c>
      <c r="L3321">
        <v>1976554447.27526</v>
      </c>
      <c r="M3321">
        <v>2230961676.7416801</v>
      </c>
      <c r="N3321">
        <v>2991459560.0739102</v>
      </c>
      <c r="O3321">
        <v>3446200808.7112398</v>
      </c>
      <c r="Q3321" t="str">
        <f>VLOOKUP(A3321,Lookup_Tables!$D$2:$E$7,2,FALSE)</f>
        <v>HU</v>
      </c>
      <c r="R3321" t="str">
        <f>IFERROR(VLOOKUP(D3321,Lookup_Tables!$A$2:$B$21,2,FALSE),"All")</f>
        <v>Emergency_Loss</v>
      </c>
    </row>
    <row r="3322" spans="1:18" hidden="1">
      <c r="A3322">
        <v>1</v>
      </c>
      <c r="B3322">
        <v>31</v>
      </c>
      <c r="C3322" t="s">
        <v>38</v>
      </c>
      <c r="D3322">
        <v>18</v>
      </c>
      <c r="E3322">
        <v>212346988.13635099</v>
      </c>
      <c r="F3322">
        <v>81176287.097655147</v>
      </c>
      <c r="G3322">
        <v>494087918.55224597</v>
      </c>
      <c r="H3322">
        <v>1280416864.54737</v>
      </c>
      <c r="I3322">
        <v>1457600230.6950901</v>
      </c>
      <c r="J3322">
        <v>2204972120.91291</v>
      </c>
      <c r="K3322">
        <v>3653510368.2055202</v>
      </c>
      <c r="L3322">
        <v>5009998530.6291704</v>
      </c>
      <c r="M3322">
        <v>5648827049.6589203</v>
      </c>
      <c r="N3322">
        <v>7877102608.0605698</v>
      </c>
      <c r="O3322">
        <v>9052616055.0910301</v>
      </c>
      <c r="Q3322" t="str">
        <f>VLOOKUP(A3322,Lookup_Tables!$D$2:$E$7,2,FALSE)</f>
        <v>HU</v>
      </c>
      <c r="R3322" t="str">
        <f>IFERROR(VLOOKUP(D3322,Lookup_Tables!$A$2:$B$21,2,FALSE),"All")</f>
        <v>Govt_Plus_Emergency</v>
      </c>
    </row>
    <row r="3323" spans="1:18" hidden="1">
      <c r="A3323">
        <v>1</v>
      </c>
      <c r="B3323">
        <v>31</v>
      </c>
      <c r="C3323" t="s">
        <v>39</v>
      </c>
      <c r="D3323">
        <v>18</v>
      </c>
      <c r="E3323">
        <v>197188463.81849</v>
      </c>
      <c r="F3323">
        <v>74878132.900159627</v>
      </c>
      <c r="G3323">
        <v>455272268.66658199</v>
      </c>
      <c r="H3323">
        <v>1175572832.31443</v>
      </c>
      <c r="I3323">
        <v>1336393817.3611701</v>
      </c>
      <c r="J3323">
        <v>2110721782.92816</v>
      </c>
      <c r="K3323">
        <v>3400501432.5244899</v>
      </c>
      <c r="L3323">
        <v>4639620047.3303003</v>
      </c>
      <c r="M3323">
        <v>5346637296.71665</v>
      </c>
      <c r="N3323">
        <v>7441965218.2346697</v>
      </c>
      <c r="O3323">
        <v>8453674036.5912704</v>
      </c>
      <c r="Q3323" t="str">
        <f>VLOOKUP(A3323,Lookup_Tables!$D$2:$E$7,2,FALSE)</f>
        <v>HU</v>
      </c>
      <c r="R3323" t="str">
        <f>IFERROR(VLOOKUP(D3323,Lookup_Tables!$A$2:$B$21,2,FALSE),"All")</f>
        <v>Govt_Plus_Emergency</v>
      </c>
    </row>
    <row r="3324" spans="1:18" hidden="1">
      <c r="A3324">
        <v>1</v>
      </c>
      <c r="B3324">
        <v>32</v>
      </c>
      <c r="C3324" t="s">
        <v>38</v>
      </c>
      <c r="D3324">
        <v>0</v>
      </c>
      <c r="E3324">
        <v>9712480.6788815409</v>
      </c>
      <c r="F3324">
        <v>3790209.9776149131</v>
      </c>
      <c r="G3324">
        <v>6799135.1325694602</v>
      </c>
      <c r="H3324">
        <v>36556929.421569899</v>
      </c>
      <c r="I3324">
        <v>48386436.816961803</v>
      </c>
      <c r="J3324">
        <v>95116010.240130097</v>
      </c>
      <c r="K3324">
        <v>201110092.602319</v>
      </c>
      <c r="L3324">
        <v>324542842.86006701</v>
      </c>
      <c r="M3324">
        <v>384199638.16355902</v>
      </c>
      <c r="N3324">
        <v>629553024.464095</v>
      </c>
      <c r="O3324">
        <v>946251569.976686</v>
      </c>
      <c r="Q3324" t="str">
        <f>VLOOKUP(A3324,Lookup_Tables!$D$2:$E$7,2,FALSE)</f>
        <v>HU</v>
      </c>
      <c r="R3324" t="str">
        <f>IFERROR(VLOOKUP(D3324,Lookup_Tables!$A$2:$B$21,2,FALSE),"All")</f>
        <v>Private Assets</v>
      </c>
    </row>
    <row r="3325" spans="1:18" hidden="1">
      <c r="A3325">
        <v>1</v>
      </c>
      <c r="B3325">
        <v>32</v>
      </c>
      <c r="C3325" t="s">
        <v>39</v>
      </c>
      <c r="D3325">
        <v>0</v>
      </c>
      <c r="E3325">
        <v>9529101.6604951993</v>
      </c>
      <c r="F3325">
        <v>3754712.8889926355</v>
      </c>
      <c r="G3325">
        <v>6435519.6617251197</v>
      </c>
      <c r="H3325">
        <v>35738284.503009699</v>
      </c>
      <c r="I3325">
        <v>46610041.253636599</v>
      </c>
      <c r="J3325">
        <v>92607368.934560701</v>
      </c>
      <c r="K3325">
        <v>188490511.975665</v>
      </c>
      <c r="L3325">
        <v>319410543.96598297</v>
      </c>
      <c r="M3325">
        <v>382626321.02587998</v>
      </c>
      <c r="N3325">
        <v>629553024.464095</v>
      </c>
      <c r="O3325">
        <v>945792721.59725595</v>
      </c>
      <c r="Q3325" t="str">
        <f>VLOOKUP(A3325,Lookup_Tables!$D$2:$E$7,2,FALSE)</f>
        <v>HU</v>
      </c>
      <c r="R3325" t="str">
        <f>IFERROR(VLOOKUP(D3325,Lookup_Tables!$A$2:$B$21,2,FALSE),"All")</f>
        <v>Private Assets</v>
      </c>
    </row>
    <row r="3326" spans="1:18" hidden="1">
      <c r="A3326">
        <v>1</v>
      </c>
      <c r="B3326">
        <v>32</v>
      </c>
      <c r="C3326" t="s">
        <v>38</v>
      </c>
      <c r="D3326">
        <v>2</v>
      </c>
      <c r="E3326">
        <v>261403.658489272</v>
      </c>
      <c r="F3326">
        <v>99632.908805011859</v>
      </c>
      <c r="G3326">
        <v>150430.76965049599</v>
      </c>
      <c r="H3326">
        <v>859874.20012984704</v>
      </c>
      <c r="I3326">
        <v>1158381.4171939399</v>
      </c>
      <c r="J3326">
        <v>2426725.9269638201</v>
      </c>
      <c r="K3326">
        <v>5732123.9273344697</v>
      </c>
      <c r="L3326">
        <v>10163727.0879684</v>
      </c>
      <c r="M3326">
        <v>11211299.6137741</v>
      </c>
      <c r="N3326">
        <v>18290702.6695018</v>
      </c>
      <c r="O3326">
        <v>27762416.378807299</v>
      </c>
      <c r="Q3326" t="str">
        <f>VLOOKUP(A3326,Lookup_Tables!$D$2:$E$7,2,FALSE)</f>
        <v>HU</v>
      </c>
      <c r="R3326" t="str">
        <f>IFERROR(VLOOKUP(D3326,Lookup_Tables!$A$2:$B$21,2,FALSE),"All")</f>
        <v>Bridge</v>
      </c>
    </row>
    <row r="3327" spans="1:18" hidden="1">
      <c r="A3327">
        <v>1</v>
      </c>
      <c r="B3327">
        <v>32</v>
      </c>
      <c r="C3327" t="s">
        <v>39</v>
      </c>
      <c r="D3327">
        <v>2</v>
      </c>
      <c r="E3327">
        <v>257235.53529595301</v>
      </c>
      <c r="F3327">
        <v>98768.497866670456</v>
      </c>
      <c r="G3327">
        <v>143388.05813886799</v>
      </c>
      <c r="H3327">
        <v>835628.79365095799</v>
      </c>
      <c r="I3327">
        <v>1109706.8967021899</v>
      </c>
      <c r="J3327">
        <v>2339913.7998293201</v>
      </c>
      <c r="K3327">
        <v>5525988.1449498702</v>
      </c>
      <c r="L3327">
        <v>10141517.901113801</v>
      </c>
      <c r="M3327">
        <v>11138324.661242399</v>
      </c>
      <c r="N3327">
        <v>18290702.6695018</v>
      </c>
      <c r="O3327">
        <v>27758855.658032302</v>
      </c>
      <c r="Q3327" t="str">
        <f>VLOOKUP(A3327,Lookup_Tables!$D$2:$E$7,2,FALSE)</f>
        <v>HU</v>
      </c>
      <c r="R3327" t="str">
        <f>IFERROR(VLOOKUP(D3327,Lookup_Tables!$A$2:$B$21,2,FALSE),"All")</f>
        <v>Bridge</v>
      </c>
    </row>
    <row r="3328" spans="1:18" hidden="1">
      <c r="A3328">
        <v>1</v>
      </c>
      <c r="B3328">
        <v>32</v>
      </c>
      <c r="C3328" t="s">
        <v>38</v>
      </c>
      <c r="D3328">
        <v>3</v>
      </c>
      <c r="E3328">
        <v>16713.557553721901</v>
      </c>
      <c r="F3328">
        <v>5995.1943798768971</v>
      </c>
      <c r="G3328">
        <v>11639.998766865599</v>
      </c>
      <c r="H3328">
        <v>63794.486822425497</v>
      </c>
      <c r="I3328">
        <v>84005.437421792303</v>
      </c>
      <c r="J3328">
        <v>169802.60553946201</v>
      </c>
      <c r="K3328">
        <v>337756.981895042</v>
      </c>
      <c r="L3328">
        <v>559846.93036977795</v>
      </c>
      <c r="M3328">
        <v>681467.32988384203</v>
      </c>
      <c r="N3328">
        <v>1165738.30994948</v>
      </c>
      <c r="O3328">
        <v>1999263.37247273</v>
      </c>
      <c r="Q3328" t="str">
        <f>VLOOKUP(A3328,Lookup_Tables!$D$2:$E$7,2,FALSE)</f>
        <v>HU</v>
      </c>
      <c r="R3328" t="str">
        <f>IFERROR(VLOOKUP(D3328,Lookup_Tables!$A$2:$B$21,2,FALSE),"All")</f>
        <v>Govt Hosp</v>
      </c>
    </row>
    <row r="3329" spans="1:18" hidden="1">
      <c r="A3329">
        <v>1</v>
      </c>
      <c r="B3329">
        <v>32</v>
      </c>
      <c r="C3329" t="s">
        <v>39</v>
      </c>
      <c r="D3329">
        <v>3</v>
      </c>
      <c r="E3329">
        <v>16403.656126075301</v>
      </c>
      <c r="F3329">
        <v>5958.8728718270595</v>
      </c>
      <c r="G3329">
        <v>10957.5322929998</v>
      </c>
      <c r="H3329">
        <v>60500.536389274501</v>
      </c>
      <c r="I3329">
        <v>79104.745977417595</v>
      </c>
      <c r="J3329">
        <v>166034.73701094399</v>
      </c>
      <c r="K3329">
        <v>324881.40899657703</v>
      </c>
      <c r="L3329">
        <v>554277.63230230403</v>
      </c>
      <c r="M3329">
        <v>663748.80532358401</v>
      </c>
      <c r="N3329">
        <v>1163471.49254036</v>
      </c>
      <c r="O3329">
        <v>1999263.37247273</v>
      </c>
      <c r="Q3329" t="str">
        <f>VLOOKUP(A3329,Lookup_Tables!$D$2:$E$7,2,FALSE)</f>
        <v>HU</v>
      </c>
      <c r="R3329" t="str">
        <f>IFERROR(VLOOKUP(D3329,Lookup_Tables!$A$2:$B$21,2,FALSE),"All")</f>
        <v>Govt Hosp</v>
      </c>
    </row>
    <row r="3330" spans="1:18" hidden="1">
      <c r="A3330">
        <v>1</v>
      </c>
      <c r="B3330">
        <v>32</v>
      </c>
      <c r="C3330" t="s">
        <v>38</v>
      </c>
      <c r="D3330">
        <v>4</v>
      </c>
      <c r="E3330">
        <v>21653.262625334399</v>
      </c>
      <c r="F3330">
        <v>8035.6548806141091</v>
      </c>
      <c r="G3330">
        <v>15655.075932756001</v>
      </c>
      <c r="H3330">
        <v>82601.972080526495</v>
      </c>
      <c r="I3330">
        <v>109292.021977948</v>
      </c>
      <c r="J3330">
        <v>212473.067369456</v>
      </c>
      <c r="K3330">
        <v>445769.86437739298</v>
      </c>
      <c r="L3330">
        <v>748773.83237452898</v>
      </c>
      <c r="M3330">
        <v>900883.21333307005</v>
      </c>
      <c r="N3330">
        <v>1416140.3096292601</v>
      </c>
      <c r="O3330">
        <v>2350135.9398941598</v>
      </c>
      <c r="Q3330" t="str">
        <f>VLOOKUP(A3330,Lookup_Tables!$D$2:$E$7,2,FALSE)</f>
        <v>HU</v>
      </c>
      <c r="R3330" t="str">
        <f>IFERROR(VLOOKUP(D3330,Lookup_Tables!$A$2:$B$21,2,FALSE),"All")</f>
        <v>Govt Med Fac</v>
      </c>
    </row>
    <row r="3331" spans="1:18" hidden="1">
      <c r="A3331">
        <v>1</v>
      </c>
      <c r="B3331">
        <v>32</v>
      </c>
      <c r="C3331" t="s">
        <v>39</v>
      </c>
      <c r="D3331">
        <v>4</v>
      </c>
      <c r="E3331">
        <v>21250.1922366129</v>
      </c>
      <c r="F3331">
        <v>7932.1845497496888</v>
      </c>
      <c r="G3331">
        <v>14876.7580222133</v>
      </c>
      <c r="H3331">
        <v>79293.465020792006</v>
      </c>
      <c r="I3331">
        <v>106033.881504498</v>
      </c>
      <c r="J3331">
        <v>209957.45495154301</v>
      </c>
      <c r="K3331">
        <v>423409.23926696699</v>
      </c>
      <c r="L3331">
        <v>734889.03763941699</v>
      </c>
      <c r="M3331">
        <v>882735.45888896496</v>
      </c>
      <c r="N3331">
        <v>1416140.3096292601</v>
      </c>
      <c r="O3331">
        <v>2349873.0969030098</v>
      </c>
      <c r="Q3331" t="str">
        <f>VLOOKUP(A3331,Lookup_Tables!$D$2:$E$7,2,FALSE)</f>
        <v>HU</v>
      </c>
      <c r="R3331" t="str">
        <f>IFERROR(VLOOKUP(D3331,Lookup_Tables!$A$2:$B$21,2,FALSE),"All")</f>
        <v>Govt Med Fac</v>
      </c>
    </row>
    <row r="3332" spans="1:18" hidden="1">
      <c r="A3332">
        <v>1</v>
      </c>
      <c r="B3332">
        <v>32</v>
      </c>
      <c r="C3332" t="s">
        <v>38</v>
      </c>
      <c r="D3332">
        <v>6</v>
      </c>
      <c r="E3332">
        <v>26022.008365285801</v>
      </c>
      <c r="F3332">
        <v>9656.4038184459387</v>
      </c>
      <c r="G3332">
        <v>16046.171401048899</v>
      </c>
      <c r="H3332">
        <v>81370.577161324603</v>
      </c>
      <c r="I3332">
        <v>120341.594396623</v>
      </c>
      <c r="J3332">
        <v>230359.760039238</v>
      </c>
      <c r="K3332">
        <v>511155.48265593499</v>
      </c>
      <c r="L3332">
        <v>863028.70259052201</v>
      </c>
      <c r="M3332">
        <v>982211.27245629905</v>
      </c>
      <c r="N3332">
        <v>1841803.05715438</v>
      </c>
      <c r="O3332">
        <v>3727179.96798696</v>
      </c>
      <c r="Q3332" t="str">
        <f>VLOOKUP(A3332,Lookup_Tables!$D$2:$E$7,2,FALSE)</f>
        <v>HU</v>
      </c>
      <c r="R3332" t="str">
        <f>IFERROR(VLOOKUP(D3332,Lookup_Tables!$A$2:$B$21,2,FALSE),"All")</f>
        <v>Port</v>
      </c>
    </row>
    <row r="3333" spans="1:18" hidden="1">
      <c r="A3333">
        <v>1</v>
      </c>
      <c r="B3333">
        <v>32</v>
      </c>
      <c r="C3333" t="s">
        <v>39</v>
      </c>
      <c r="D3333">
        <v>6</v>
      </c>
      <c r="E3333">
        <v>25619.493063722301</v>
      </c>
      <c r="F3333">
        <v>9669.1291766491668</v>
      </c>
      <c r="G3333">
        <v>14898.1207182525</v>
      </c>
      <c r="H3333">
        <v>79081.122002557502</v>
      </c>
      <c r="I3333">
        <v>110026.96495895401</v>
      </c>
      <c r="J3333">
        <v>222345.04832553799</v>
      </c>
      <c r="K3333">
        <v>499702.01145324402</v>
      </c>
      <c r="L3333">
        <v>860734.52085675998</v>
      </c>
      <c r="M3333">
        <v>959291.79023856705</v>
      </c>
      <c r="N3333">
        <v>1833784.4578185701</v>
      </c>
      <c r="O3333">
        <v>3727179.96798696</v>
      </c>
      <c r="Q3333" t="str">
        <f>VLOOKUP(A3333,Lookup_Tables!$D$2:$E$7,2,FALSE)</f>
        <v>HU</v>
      </c>
      <c r="R3333" t="str">
        <f>IFERROR(VLOOKUP(D3333,Lookup_Tables!$A$2:$B$21,2,FALSE),"All")</f>
        <v>Port</v>
      </c>
    </row>
    <row r="3334" spans="1:18" hidden="1">
      <c r="A3334">
        <v>1</v>
      </c>
      <c r="B3334">
        <v>32</v>
      </c>
      <c r="C3334" t="s">
        <v>38</v>
      </c>
      <c r="D3334">
        <v>9</v>
      </c>
      <c r="E3334">
        <v>14626.433522898</v>
      </c>
      <c r="F3334">
        <v>5543.0409215480249</v>
      </c>
      <c r="G3334">
        <v>6360.0473637309597</v>
      </c>
      <c r="H3334">
        <v>38963.430985630497</v>
      </c>
      <c r="I3334">
        <v>54082.779244532598</v>
      </c>
      <c r="J3334">
        <v>120539.781038175</v>
      </c>
      <c r="K3334">
        <v>301077.26478542201</v>
      </c>
      <c r="L3334">
        <v>535591.260381778</v>
      </c>
      <c r="M3334">
        <v>642234.38843183103</v>
      </c>
      <c r="N3334">
        <v>1123525.3198505901</v>
      </c>
      <c r="O3334">
        <v>2066560.3886877501</v>
      </c>
      <c r="Q3334" t="str">
        <f>VLOOKUP(A3334,Lookup_Tables!$D$2:$E$7,2,FALSE)</f>
        <v>HU</v>
      </c>
      <c r="R3334" t="str">
        <f>IFERROR(VLOOKUP(D3334,Lookup_Tables!$A$2:$B$21,2,FALSE),"All")</f>
        <v>Pub Admin Bldg</v>
      </c>
    </row>
    <row r="3335" spans="1:18" hidden="1">
      <c r="A3335">
        <v>1</v>
      </c>
      <c r="B3335">
        <v>32</v>
      </c>
      <c r="C3335" t="s">
        <v>39</v>
      </c>
      <c r="D3335">
        <v>9</v>
      </c>
      <c r="E3335">
        <v>14417.135198613199</v>
      </c>
      <c r="F3335">
        <v>5545.9121816906118</v>
      </c>
      <c r="G3335">
        <v>5715.9560672908701</v>
      </c>
      <c r="H3335">
        <v>35558.615206169197</v>
      </c>
      <c r="I3335">
        <v>51433.328877765598</v>
      </c>
      <c r="J3335">
        <v>116884.531843633</v>
      </c>
      <c r="K3335">
        <v>290294.69020245102</v>
      </c>
      <c r="L3335">
        <v>526660.35859824298</v>
      </c>
      <c r="M3335">
        <v>634182.85806883895</v>
      </c>
      <c r="N3335">
        <v>1123525.3198505901</v>
      </c>
      <c r="O3335">
        <v>2066560.3886877501</v>
      </c>
      <c r="Q3335" t="str">
        <f>VLOOKUP(A3335,Lookup_Tables!$D$2:$E$7,2,FALSE)</f>
        <v>HU</v>
      </c>
      <c r="R3335" t="str">
        <f>IFERROR(VLOOKUP(D3335,Lookup_Tables!$A$2:$B$21,2,FALSE),"All")</f>
        <v>Pub Admin Bldg</v>
      </c>
    </row>
    <row r="3336" spans="1:18" hidden="1">
      <c r="A3336">
        <v>1</v>
      </c>
      <c r="B3336">
        <v>32</v>
      </c>
      <c r="C3336" t="s">
        <v>38</v>
      </c>
      <c r="D3336">
        <v>10</v>
      </c>
      <c r="E3336">
        <v>250319.566189231</v>
      </c>
      <c r="F3336">
        <v>91421.81541661435</v>
      </c>
      <c r="G3336">
        <v>128080.62398955</v>
      </c>
      <c r="H3336">
        <v>755352.005373194</v>
      </c>
      <c r="I3336">
        <v>1042464.20927683</v>
      </c>
      <c r="J3336">
        <v>2227136.8090296402</v>
      </c>
      <c r="K3336">
        <v>5067473.9391377596</v>
      </c>
      <c r="L3336">
        <v>10091627.9777421</v>
      </c>
      <c r="M3336">
        <v>11755545.114090599</v>
      </c>
      <c r="N3336">
        <v>18997963.411160901</v>
      </c>
      <c r="O3336">
        <v>32068292.061035901</v>
      </c>
      <c r="Q3336" t="str">
        <f>VLOOKUP(A3336,Lookup_Tables!$D$2:$E$7,2,FALSE)</f>
        <v>HU</v>
      </c>
      <c r="R3336" t="str">
        <f>IFERROR(VLOOKUP(D3336,Lookup_Tables!$A$2:$B$21,2,FALSE),"All")</f>
        <v>Pub School</v>
      </c>
    </row>
    <row r="3337" spans="1:18" hidden="1">
      <c r="A3337">
        <v>1</v>
      </c>
      <c r="B3337">
        <v>32</v>
      </c>
      <c r="C3337" t="s">
        <v>39</v>
      </c>
      <c r="D3337">
        <v>10</v>
      </c>
      <c r="E3337">
        <v>246481.24836595799</v>
      </c>
      <c r="F3337">
        <v>89570.413181395241</v>
      </c>
      <c r="G3337">
        <v>122254.121169928</v>
      </c>
      <c r="H3337">
        <v>737681.72361926804</v>
      </c>
      <c r="I3337">
        <v>1014541.45339841</v>
      </c>
      <c r="J3337">
        <v>2182984.9524680702</v>
      </c>
      <c r="K3337">
        <v>5006774.3683257699</v>
      </c>
      <c r="L3337">
        <v>10031010.464351</v>
      </c>
      <c r="M3337">
        <v>11584751.999134099</v>
      </c>
      <c r="N3337">
        <v>18997963.411160901</v>
      </c>
      <c r="O3337">
        <v>32068292.061035901</v>
      </c>
      <c r="Q3337" t="str">
        <f>VLOOKUP(A3337,Lookup_Tables!$D$2:$E$7,2,FALSE)</f>
        <v>HU</v>
      </c>
      <c r="R3337" t="str">
        <f>IFERROR(VLOOKUP(D3337,Lookup_Tables!$A$2:$B$21,2,FALSE),"All")</f>
        <v>Pub School</v>
      </c>
    </row>
    <row r="3338" spans="1:18" hidden="1">
      <c r="A3338">
        <v>1</v>
      </c>
      <c r="B3338">
        <v>32</v>
      </c>
      <c r="C3338" t="s">
        <v>38</v>
      </c>
      <c r="D3338">
        <v>11</v>
      </c>
      <c r="E3338">
        <v>213551.48052531801</v>
      </c>
      <c r="F3338">
        <v>77749.408601339179</v>
      </c>
      <c r="G3338">
        <v>98012.072583801899</v>
      </c>
      <c r="H3338">
        <v>604427.683098434</v>
      </c>
      <c r="I3338">
        <v>865906.753933158</v>
      </c>
      <c r="J3338">
        <v>1886997.8393207099</v>
      </c>
      <c r="K3338">
        <v>4215051.2062436501</v>
      </c>
      <c r="L3338">
        <v>7972768.5206027403</v>
      </c>
      <c r="M3338">
        <v>9835249.76548706</v>
      </c>
      <c r="N3338">
        <v>18036510.7695494</v>
      </c>
      <c r="O3338">
        <v>28721393.921897698</v>
      </c>
      <c r="Q3338" t="str">
        <f>VLOOKUP(A3338,Lookup_Tables!$D$2:$E$7,2,FALSE)</f>
        <v>HU</v>
      </c>
      <c r="R3338" t="str">
        <f>IFERROR(VLOOKUP(D3338,Lookup_Tables!$A$2:$B$21,2,FALSE),"All")</f>
        <v>Pub Univ</v>
      </c>
    </row>
    <row r="3339" spans="1:18" hidden="1">
      <c r="A3339">
        <v>1</v>
      </c>
      <c r="B3339">
        <v>32</v>
      </c>
      <c r="C3339" t="s">
        <v>39</v>
      </c>
      <c r="D3339">
        <v>11</v>
      </c>
      <c r="E3339">
        <v>210841.09564459999</v>
      </c>
      <c r="F3339">
        <v>77409.62210169938</v>
      </c>
      <c r="G3339">
        <v>89859.019265224095</v>
      </c>
      <c r="H3339">
        <v>547322.83890305797</v>
      </c>
      <c r="I3339">
        <v>849525.16282129101</v>
      </c>
      <c r="J3339">
        <v>1838030.8089888401</v>
      </c>
      <c r="K3339">
        <v>4174204.4164005402</v>
      </c>
      <c r="L3339">
        <v>7891046.75942975</v>
      </c>
      <c r="M3339">
        <v>9581915.3372946903</v>
      </c>
      <c r="N3339">
        <v>18036510.7695494</v>
      </c>
      <c r="O3339">
        <v>28721393.921897698</v>
      </c>
      <c r="Q3339" t="str">
        <f>VLOOKUP(A3339,Lookup_Tables!$D$2:$E$7,2,FALSE)</f>
        <v>HU</v>
      </c>
      <c r="R3339" t="str">
        <f>IFERROR(VLOOKUP(D3339,Lookup_Tables!$A$2:$B$21,2,FALSE),"All")</f>
        <v>Pub Univ</v>
      </c>
    </row>
    <row r="3340" spans="1:18" hidden="1">
      <c r="A3340">
        <v>1</v>
      </c>
      <c r="B3340">
        <v>32</v>
      </c>
      <c r="C3340" t="s">
        <v>38</v>
      </c>
      <c r="D3340">
        <v>13</v>
      </c>
      <c r="E3340">
        <v>178097.969076782</v>
      </c>
      <c r="F3340">
        <v>65147.957196036528</v>
      </c>
      <c r="G3340">
        <v>87471.735314099904</v>
      </c>
      <c r="H3340">
        <v>524859.56410958304</v>
      </c>
      <c r="I3340">
        <v>709947.46977068204</v>
      </c>
      <c r="J3340">
        <v>1590314.9629208101</v>
      </c>
      <c r="K3340">
        <v>3596540.0463446998</v>
      </c>
      <c r="L3340">
        <v>6626992.64645842</v>
      </c>
      <c r="M3340">
        <v>7778532.2672426002</v>
      </c>
      <c r="N3340">
        <v>15261223.737880699</v>
      </c>
      <c r="O3340">
        <v>23405547.5747636</v>
      </c>
      <c r="Q3340" t="str">
        <f>VLOOKUP(A3340,Lookup_Tables!$D$2:$E$7,2,FALSE)</f>
        <v>HU</v>
      </c>
      <c r="R3340" t="str">
        <f>IFERROR(VLOOKUP(D3340,Lookup_Tables!$A$2:$B$21,2,FALSE),"All")</f>
        <v>Residual Inst</v>
      </c>
    </row>
    <row r="3341" spans="1:18" hidden="1">
      <c r="A3341">
        <v>1</v>
      </c>
      <c r="B3341">
        <v>32</v>
      </c>
      <c r="C3341" t="s">
        <v>39</v>
      </c>
      <c r="D3341">
        <v>13</v>
      </c>
      <c r="E3341">
        <v>175438.41640946799</v>
      </c>
      <c r="F3341">
        <v>64084.28152176585</v>
      </c>
      <c r="G3341">
        <v>81078.713899681898</v>
      </c>
      <c r="H3341">
        <v>509023.277494915</v>
      </c>
      <c r="I3341">
        <v>694406.37299673597</v>
      </c>
      <c r="J3341">
        <v>1526052.2562833801</v>
      </c>
      <c r="K3341">
        <v>3559796.7270577401</v>
      </c>
      <c r="L3341">
        <v>6621923.2982105399</v>
      </c>
      <c r="M3341">
        <v>7748333.5719962902</v>
      </c>
      <c r="N3341">
        <v>15261223.737880699</v>
      </c>
      <c r="O3341">
        <v>23397852.1368693</v>
      </c>
      <c r="Q3341" t="str">
        <f>VLOOKUP(A3341,Lookup_Tables!$D$2:$E$7,2,FALSE)</f>
        <v>HU</v>
      </c>
      <c r="R3341" t="str">
        <f>IFERROR(VLOOKUP(D3341,Lookup_Tables!$A$2:$B$21,2,FALSE),"All")</f>
        <v>Residual Inst</v>
      </c>
    </row>
    <row r="3342" spans="1:18" hidden="1">
      <c r="A3342">
        <v>1</v>
      </c>
      <c r="B3342">
        <v>32</v>
      </c>
      <c r="C3342" t="s">
        <v>38</v>
      </c>
      <c r="D3342">
        <v>14</v>
      </c>
      <c r="E3342">
        <v>456121.39696568903</v>
      </c>
      <c r="F3342">
        <v>221083.29840614792</v>
      </c>
      <c r="G3342">
        <v>139185.13431498001</v>
      </c>
      <c r="H3342">
        <v>1006853.28154834</v>
      </c>
      <c r="I3342">
        <v>1411299.22595032</v>
      </c>
      <c r="J3342">
        <v>2962849.1549490602</v>
      </c>
      <c r="K3342">
        <v>7344565.5880244896</v>
      </c>
      <c r="L3342">
        <v>14908664.0683724</v>
      </c>
      <c r="M3342">
        <v>16448904.7789126</v>
      </c>
      <c r="N3342">
        <v>31685634.793767098</v>
      </c>
      <c r="O3342">
        <v>55313885.716224499</v>
      </c>
      <c r="Q3342" t="str">
        <f>VLOOKUP(A3342,Lookup_Tables!$D$2:$E$7,2,FALSE)</f>
        <v>HU</v>
      </c>
      <c r="R3342" t="str">
        <f>IFERROR(VLOOKUP(D3342,Lookup_Tables!$A$2:$B$21,2,FALSE),"All")</f>
        <v>Road</v>
      </c>
    </row>
    <row r="3343" spans="1:18" hidden="1">
      <c r="A3343">
        <v>1</v>
      </c>
      <c r="B3343">
        <v>32</v>
      </c>
      <c r="C3343" t="s">
        <v>39</v>
      </c>
      <c r="D3343">
        <v>14</v>
      </c>
      <c r="E3343">
        <v>451666.19808582601</v>
      </c>
      <c r="F3343">
        <v>220824.72677060429</v>
      </c>
      <c r="G3343">
        <v>134336.56103375999</v>
      </c>
      <c r="H3343">
        <v>968127.48216482799</v>
      </c>
      <c r="I3343">
        <v>1356934.9100192999</v>
      </c>
      <c r="J3343">
        <v>2919488.89933882</v>
      </c>
      <c r="K3343">
        <v>6993340.4123871597</v>
      </c>
      <c r="L3343">
        <v>14908664.0683724</v>
      </c>
      <c r="M3343">
        <v>16229020.2707533</v>
      </c>
      <c r="N3343">
        <v>31392448.8864372</v>
      </c>
      <c r="O3343">
        <v>55313885.716224499</v>
      </c>
      <c r="Q3343" t="str">
        <f>VLOOKUP(A3343,Lookup_Tables!$D$2:$E$7,2,FALSE)</f>
        <v>HU</v>
      </c>
      <c r="R3343" t="str">
        <f>IFERROR(VLOOKUP(D3343,Lookup_Tables!$A$2:$B$21,2,FALSE),"All")</f>
        <v>Road</v>
      </c>
    </row>
    <row r="3344" spans="1:18" hidden="1">
      <c r="A3344">
        <v>1</v>
      </c>
      <c r="B3344">
        <v>32</v>
      </c>
      <c r="C3344" t="s">
        <v>38</v>
      </c>
      <c r="D3344">
        <v>15</v>
      </c>
      <c r="E3344">
        <v>11150990.012195099</v>
      </c>
      <c r="F3344">
        <v>4385977.4166003373</v>
      </c>
      <c r="G3344">
        <v>7522191.9118787702</v>
      </c>
      <c r="H3344">
        <v>40858710.809010401</v>
      </c>
      <c r="I3344">
        <v>53735494.945431598</v>
      </c>
      <c r="J3344">
        <v>107006088.235801</v>
      </c>
      <c r="K3344">
        <v>225958516.91292399</v>
      </c>
      <c r="L3344">
        <v>378348561.27688199</v>
      </c>
      <c r="M3344">
        <v>447818280.17071098</v>
      </c>
      <c r="N3344">
        <v>736057661.95837605</v>
      </c>
      <c r="O3344">
        <v>1114920201.9728501</v>
      </c>
      <c r="Q3344" t="str">
        <f>VLOOKUP(A3344,Lookup_Tables!$D$2:$E$7,2,FALSE)</f>
        <v>HU</v>
      </c>
      <c r="R3344" t="str">
        <f>IFERROR(VLOOKUP(D3344,Lookup_Tables!$A$2:$B$21,2,FALSE),"All")</f>
        <v>All</v>
      </c>
    </row>
    <row r="3345" spans="1:18" hidden="1">
      <c r="A3345">
        <v>1</v>
      </c>
      <c r="B3345">
        <v>32</v>
      </c>
      <c r="C3345" t="s">
        <v>39</v>
      </c>
      <c r="D3345">
        <v>15</v>
      </c>
      <c r="E3345">
        <v>10947406.485638799</v>
      </c>
      <c r="F3345">
        <v>4328308.630226763</v>
      </c>
      <c r="G3345">
        <v>7103944.4703253098</v>
      </c>
      <c r="H3345">
        <v>39849810.692957401</v>
      </c>
      <c r="I3345">
        <v>52234197.378454097</v>
      </c>
      <c r="J3345">
        <v>105133812.73017301</v>
      </c>
      <c r="K3345">
        <v>216895556.66453201</v>
      </c>
      <c r="L3345">
        <v>366098822.02311301</v>
      </c>
      <c r="M3345">
        <v>439166333.10727298</v>
      </c>
      <c r="N3345">
        <v>736057661.95837605</v>
      </c>
      <c r="O3345">
        <v>1114434797.9876101</v>
      </c>
      <c r="Q3345" t="str">
        <f>VLOOKUP(A3345,Lookup_Tables!$D$2:$E$7,2,FALSE)</f>
        <v>HU</v>
      </c>
      <c r="R3345" t="str">
        <f>IFERROR(VLOOKUP(D3345,Lookup_Tables!$A$2:$B$21,2,FALSE),"All")</f>
        <v>All</v>
      </c>
    </row>
    <row r="3346" spans="1:18" hidden="1">
      <c r="A3346">
        <v>1</v>
      </c>
      <c r="B3346">
        <v>32</v>
      </c>
      <c r="C3346" t="s">
        <v>38</v>
      </c>
      <c r="D3346">
        <v>16</v>
      </c>
      <c r="E3346">
        <v>1438509.3333135301</v>
      </c>
      <c r="F3346">
        <v>578703.19680238818</v>
      </c>
      <c r="G3346">
        <v>671746.49817453197</v>
      </c>
      <c r="H3346">
        <v>4094179.6245923801</v>
      </c>
      <c r="I3346">
        <v>5600340.9497933704</v>
      </c>
      <c r="J3346">
        <v>12066878.6965067</v>
      </c>
      <c r="K3346">
        <v>28178371.207816001</v>
      </c>
      <c r="L3346">
        <v>54693287.766416401</v>
      </c>
      <c r="M3346">
        <v>60843009.727618396</v>
      </c>
      <c r="N3346">
        <v>106100397.196009</v>
      </c>
      <c r="O3346">
        <v>173495260.72487101</v>
      </c>
      <c r="Q3346" t="str">
        <f>VLOOKUP(A3346,Lookup_Tables!$D$2:$E$7,2,FALSE)</f>
        <v>HU</v>
      </c>
      <c r="R3346" t="str">
        <f>IFERROR(VLOOKUP(D3346,Lookup_Tables!$A$2:$B$21,2,FALSE),"All")</f>
        <v>Government_Loss</v>
      </c>
    </row>
    <row r="3347" spans="1:18" hidden="1">
      <c r="A3347">
        <v>1</v>
      </c>
      <c r="B3347">
        <v>32</v>
      </c>
      <c r="C3347" t="s">
        <v>39</v>
      </c>
      <c r="D3347">
        <v>16</v>
      </c>
      <c r="E3347">
        <v>1418308.06288492</v>
      </c>
      <c r="F3347">
        <v>573490.04440979275</v>
      </c>
      <c r="G3347">
        <v>643748.31238646898</v>
      </c>
      <c r="H3347">
        <v>3952305.6380828</v>
      </c>
      <c r="I3347">
        <v>5550146.00097623</v>
      </c>
      <c r="J3347">
        <v>11765666.3871508</v>
      </c>
      <c r="K3347">
        <v>26824859.985167701</v>
      </c>
      <c r="L3347">
        <v>53709824.658146001</v>
      </c>
      <c r="M3347">
        <v>60510195.766106904</v>
      </c>
      <c r="N3347">
        <v>106100397.196009</v>
      </c>
      <c r="O3347">
        <v>173230896.94079</v>
      </c>
      <c r="Q3347" t="str">
        <f>VLOOKUP(A3347,Lookup_Tables!$D$2:$E$7,2,FALSE)</f>
        <v>HU</v>
      </c>
      <c r="R3347" t="str">
        <f>IFERROR(VLOOKUP(D3347,Lookup_Tables!$A$2:$B$21,2,FALSE),"All")</f>
        <v>Government_Loss</v>
      </c>
    </row>
    <row r="3348" spans="1:18" hidden="1">
      <c r="A3348">
        <v>1</v>
      </c>
      <c r="B3348">
        <v>32</v>
      </c>
      <c r="C3348" t="s">
        <v>38</v>
      </c>
      <c r="D3348">
        <v>17</v>
      </c>
      <c r="E3348">
        <v>2031240.4520648001</v>
      </c>
      <c r="F3348">
        <v>795626.52349184337</v>
      </c>
      <c r="G3348">
        <v>1410572.6013192199</v>
      </c>
      <c r="H3348">
        <v>7501348.82315314</v>
      </c>
      <c r="I3348">
        <v>9782730.7478612103</v>
      </c>
      <c r="J3348">
        <v>19565218.226178601</v>
      </c>
      <c r="K3348">
        <v>41055702.563481703</v>
      </c>
      <c r="L3348">
        <v>69199741.228492796</v>
      </c>
      <c r="M3348">
        <v>81304835.409498706</v>
      </c>
      <c r="N3348">
        <v>132932832.791417</v>
      </c>
      <c r="O3348">
        <v>204861238.05447099</v>
      </c>
      <c r="Q3348" t="str">
        <f>VLOOKUP(A3348,Lookup_Tables!$D$2:$E$7,2,FALSE)</f>
        <v>HU</v>
      </c>
      <c r="R3348" t="str">
        <f>IFERROR(VLOOKUP(D3348,Lookup_Tables!$A$2:$B$21,2,FALSE),"All")</f>
        <v>Emergency_Loss</v>
      </c>
    </row>
    <row r="3349" spans="1:18" hidden="1">
      <c r="A3349">
        <v>1</v>
      </c>
      <c r="B3349">
        <v>32</v>
      </c>
      <c r="C3349" t="s">
        <v>39</v>
      </c>
      <c r="D3349">
        <v>17</v>
      </c>
      <c r="E3349">
        <v>1993714.2265637999</v>
      </c>
      <c r="F3349">
        <v>786968.84364412492</v>
      </c>
      <c r="G3349">
        <v>1334575.5434097601</v>
      </c>
      <c r="H3349">
        <v>7243776.2390711801</v>
      </c>
      <c r="I3349">
        <v>9503418.0987769291</v>
      </c>
      <c r="J3349">
        <v>18969401.3885778</v>
      </c>
      <c r="K3349">
        <v>39422621.871090896</v>
      </c>
      <c r="L3349">
        <v>66645430.587034203</v>
      </c>
      <c r="M3349">
        <v>80254365.9865008</v>
      </c>
      <c r="N3349">
        <v>132932832.791417</v>
      </c>
      <c r="O3349">
        <v>204772656.34371001</v>
      </c>
      <c r="Q3349" t="str">
        <f>VLOOKUP(A3349,Lookup_Tables!$D$2:$E$7,2,FALSE)</f>
        <v>HU</v>
      </c>
      <c r="R3349" t="str">
        <f>IFERROR(VLOOKUP(D3349,Lookup_Tables!$A$2:$B$21,2,FALSE),"All")</f>
        <v>Emergency_Loss</v>
      </c>
    </row>
    <row r="3350" spans="1:18" hidden="1">
      <c r="A3350">
        <v>1</v>
      </c>
      <c r="B3350">
        <v>32</v>
      </c>
      <c r="C3350" t="s">
        <v>38</v>
      </c>
      <c r="D3350">
        <v>18</v>
      </c>
      <c r="E3350">
        <v>3469749.7853783299</v>
      </c>
      <c r="F3350">
        <v>1370131.585994442</v>
      </c>
      <c r="G3350">
        <v>2095948.1570745001</v>
      </c>
      <c r="H3350">
        <v>11603779.801685801</v>
      </c>
      <c r="I3350">
        <v>15290992.3603049</v>
      </c>
      <c r="J3350">
        <v>31845057.190100301</v>
      </c>
      <c r="K3350">
        <v>69559897.621676594</v>
      </c>
      <c r="L3350">
        <v>125340534.319484</v>
      </c>
      <c r="M3350">
        <v>142689900.506262</v>
      </c>
      <c r="N3350">
        <v>241189197.08267099</v>
      </c>
      <c r="O3350">
        <v>374463299.67742401</v>
      </c>
      <c r="Q3350" t="str">
        <f>VLOOKUP(A3350,Lookup_Tables!$D$2:$E$7,2,FALSE)</f>
        <v>HU</v>
      </c>
      <c r="R3350" t="str">
        <f>IFERROR(VLOOKUP(D3350,Lookup_Tables!$A$2:$B$21,2,FALSE),"All")</f>
        <v>Govt_Plus_Emergency</v>
      </c>
    </row>
    <row r="3351" spans="1:18" hidden="1">
      <c r="A3351">
        <v>1</v>
      </c>
      <c r="B3351">
        <v>32</v>
      </c>
      <c r="C3351" t="s">
        <v>39</v>
      </c>
      <c r="D3351">
        <v>18</v>
      </c>
      <c r="E3351">
        <v>3412019.3946521599</v>
      </c>
      <c r="F3351">
        <v>1352501.7732610533</v>
      </c>
      <c r="G3351">
        <v>1995453.3722915</v>
      </c>
      <c r="H3351">
        <v>11071149.220565399</v>
      </c>
      <c r="I3351">
        <v>14953611.2248918</v>
      </c>
      <c r="J3351">
        <v>30646884.989998698</v>
      </c>
      <c r="K3351">
        <v>67484200.196560293</v>
      </c>
      <c r="L3351">
        <v>124326847.548253</v>
      </c>
      <c r="M3351">
        <v>141826497.72032699</v>
      </c>
      <c r="N3351">
        <v>241189197.08267099</v>
      </c>
      <c r="O3351">
        <v>373542396.57179701</v>
      </c>
      <c r="Q3351" t="str">
        <f>VLOOKUP(A3351,Lookup_Tables!$D$2:$E$7,2,FALSE)</f>
        <v>HU</v>
      </c>
      <c r="R3351" t="str">
        <f>IFERROR(VLOOKUP(D3351,Lookup_Tables!$A$2:$B$21,2,FALSE),"All")</f>
        <v>Govt_Plus_Emergency</v>
      </c>
    </row>
    <row r="3352" spans="1:18" hidden="1">
      <c r="A3352">
        <v>1</v>
      </c>
      <c r="B3352">
        <v>33</v>
      </c>
      <c r="C3352" t="s">
        <v>38</v>
      </c>
      <c r="D3352">
        <v>0</v>
      </c>
      <c r="E3352">
        <v>169301516.86343399</v>
      </c>
      <c r="F3352">
        <v>62709983.089187354</v>
      </c>
      <c r="G3352">
        <v>443584717.578596</v>
      </c>
      <c r="H3352">
        <v>1136590230.77213</v>
      </c>
      <c r="I3352">
        <v>1284005758.1732199</v>
      </c>
      <c r="J3352">
        <v>1876900665.9400001</v>
      </c>
      <c r="K3352">
        <v>2696736572.4019198</v>
      </c>
      <c r="L3352">
        <v>3604853026.42625</v>
      </c>
      <c r="M3352">
        <v>3972296002.9507298</v>
      </c>
      <c r="N3352">
        <v>4962168654.0397501</v>
      </c>
      <c r="O3352">
        <v>6514803022.3484297</v>
      </c>
      <c r="Q3352" t="str">
        <f>VLOOKUP(A3352,Lookup_Tables!$D$2:$E$7,2,FALSE)</f>
        <v>HU</v>
      </c>
      <c r="R3352" t="str">
        <f>IFERROR(VLOOKUP(D3352,Lookup_Tables!$A$2:$B$21,2,FALSE),"All")</f>
        <v>Private Assets</v>
      </c>
    </row>
    <row r="3353" spans="1:18" hidden="1">
      <c r="A3353">
        <v>1</v>
      </c>
      <c r="B3353">
        <v>33</v>
      </c>
      <c r="C3353" t="s">
        <v>39</v>
      </c>
      <c r="D3353">
        <v>0</v>
      </c>
      <c r="E3353">
        <v>158146596.12256601</v>
      </c>
      <c r="F3353">
        <v>56881523.015146747</v>
      </c>
      <c r="G3353">
        <v>419821369.16873598</v>
      </c>
      <c r="H3353">
        <v>1073577427.69666</v>
      </c>
      <c r="I3353">
        <v>1222411824.22155</v>
      </c>
      <c r="J3353">
        <v>1739567736.7067399</v>
      </c>
      <c r="K3353">
        <v>2571420625.6187501</v>
      </c>
      <c r="L3353">
        <v>3470432255.1251798</v>
      </c>
      <c r="M3353">
        <v>3815273139.7102599</v>
      </c>
      <c r="N3353">
        <v>4836729394.3591003</v>
      </c>
      <c r="O3353">
        <v>6429295855.0787401</v>
      </c>
      <c r="Q3353" t="str">
        <f>VLOOKUP(A3353,Lookup_Tables!$D$2:$E$7,2,FALSE)</f>
        <v>HU</v>
      </c>
      <c r="R3353" t="str">
        <f>IFERROR(VLOOKUP(D3353,Lookup_Tables!$A$2:$B$21,2,FALSE),"All")</f>
        <v>Private Assets</v>
      </c>
    </row>
    <row r="3354" spans="1:18" hidden="1">
      <c r="A3354">
        <v>1</v>
      </c>
      <c r="B3354">
        <v>33</v>
      </c>
      <c r="C3354" t="s">
        <v>38</v>
      </c>
      <c r="D3354">
        <v>2</v>
      </c>
      <c r="E3354">
        <v>3300930.8516518599</v>
      </c>
      <c r="F3354">
        <v>1280012.4420866615</v>
      </c>
      <c r="G3354">
        <v>8495955.7127918396</v>
      </c>
      <c r="H3354">
        <v>21074453.3721762</v>
      </c>
      <c r="I3354">
        <v>23987652.6869427</v>
      </c>
      <c r="J3354">
        <v>34195718.787019096</v>
      </c>
      <c r="K3354">
        <v>53088986.644057497</v>
      </c>
      <c r="L3354">
        <v>67292288.640471205</v>
      </c>
      <c r="M3354">
        <v>72406786.078285396</v>
      </c>
      <c r="N3354">
        <v>103235996.62844799</v>
      </c>
      <c r="O3354">
        <v>128085373.01864</v>
      </c>
      <c r="Q3354" t="str">
        <f>VLOOKUP(A3354,Lookup_Tables!$D$2:$E$7,2,FALSE)</f>
        <v>HU</v>
      </c>
      <c r="R3354" t="str">
        <f>IFERROR(VLOOKUP(D3354,Lookup_Tables!$A$2:$B$21,2,FALSE),"All")</f>
        <v>Bridge</v>
      </c>
    </row>
    <row r="3355" spans="1:18" hidden="1">
      <c r="A3355">
        <v>1</v>
      </c>
      <c r="B3355">
        <v>33</v>
      </c>
      <c r="C3355" t="s">
        <v>39</v>
      </c>
      <c r="D3355">
        <v>2</v>
      </c>
      <c r="E3355">
        <v>3055914.3954836</v>
      </c>
      <c r="F3355">
        <v>1173972.2279675449</v>
      </c>
      <c r="G3355">
        <v>7806272.2089052303</v>
      </c>
      <c r="H3355">
        <v>19778663.783632599</v>
      </c>
      <c r="I3355">
        <v>22271172.477144599</v>
      </c>
      <c r="J3355">
        <v>31520044.511680499</v>
      </c>
      <c r="K3355">
        <v>49559664.550485604</v>
      </c>
      <c r="L3355">
        <v>63369011.051781997</v>
      </c>
      <c r="M3355">
        <v>67312621.309995905</v>
      </c>
      <c r="N3355">
        <v>99337312.608986497</v>
      </c>
      <c r="O3355">
        <v>124428784.220632</v>
      </c>
      <c r="Q3355" t="str">
        <f>VLOOKUP(A3355,Lookup_Tables!$D$2:$E$7,2,FALSE)</f>
        <v>HU</v>
      </c>
      <c r="R3355" t="str">
        <f>IFERROR(VLOOKUP(D3355,Lookup_Tables!$A$2:$B$21,2,FALSE),"All")</f>
        <v>Bridge</v>
      </c>
    </row>
    <row r="3356" spans="1:18" hidden="1">
      <c r="A3356">
        <v>1</v>
      </c>
      <c r="B3356">
        <v>33</v>
      </c>
      <c r="C3356" t="s">
        <v>38</v>
      </c>
      <c r="D3356">
        <v>3</v>
      </c>
      <c r="E3356">
        <v>390466.33460905799</v>
      </c>
      <c r="F3356">
        <v>153278.36859372162</v>
      </c>
      <c r="G3356">
        <v>1031763.29395301</v>
      </c>
      <c r="H3356">
        <v>2447751.4676289302</v>
      </c>
      <c r="I3356">
        <v>2778821.5756268599</v>
      </c>
      <c r="J3356">
        <v>3899136.4719143002</v>
      </c>
      <c r="K3356">
        <v>5971546.3438142501</v>
      </c>
      <c r="L3356">
        <v>8290177.5590317203</v>
      </c>
      <c r="M3356">
        <v>8930999.6296125595</v>
      </c>
      <c r="N3356">
        <v>11826667.3089913</v>
      </c>
      <c r="O3356">
        <v>15084931.4570427</v>
      </c>
      <c r="Q3356" t="str">
        <f>VLOOKUP(A3356,Lookup_Tables!$D$2:$E$7,2,FALSE)</f>
        <v>HU</v>
      </c>
      <c r="R3356" t="str">
        <f>IFERROR(VLOOKUP(D3356,Lookup_Tables!$A$2:$B$21,2,FALSE),"All")</f>
        <v>Govt Hosp</v>
      </c>
    </row>
    <row r="3357" spans="1:18" hidden="1">
      <c r="A3357">
        <v>1</v>
      </c>
      <c r="B3357">
        <v>33</v>
      </c>
      <c r="C3357" t="s">
        <v>39</v>
      </c>
      <c r="D3357">
        <v>3</v>
      </c>
      <c r="E3357">
        <v>360575.58304917102</v>
      </c>
      <c r="F3357">
        <v>141877.45467232386</v>
      </c>
      <c r="G3357">
        <v>921603.60020314297</v>
      </c>
      <c r="H3357">
        <v>2264783.1047012499</v>
      </c>
      <c r="I3357">
        <v>2617676.4746198198</v>
      </c>
      <c r="J3357">
        <v>3581205.4309659</v>
      </c>
      <c r="K3357">
        <v>5504366.0586972097</v>
      </c>
      <c r="L3357">
        <v>7906912.5146563798</v>
      </c>
      <c r="M3357">
        <v>8368982.9012423204</v>
      </c>
      <c r="N3357">
        <v>11337777.503426099</v>
      </c>
      <c r="O3357">
        <v>14084466.090985101</v>
      </c>
      <c r="Q3357" t="str">
        <f>VLOOKUP(A3357,Lookup_Tables!$D$2:$E$7,2,FALSE)</f>
        <v>HU</v>
      </c>
      <c r="R3357" t="str">
        <f>IFERROR(VLOOKUP(D3357,Lookup_Tables!$A$2:$B$21,2,FALSE),"All")</f>
        <v>Govt Hosp</v>
      </c>
    </row>
    <row r="3358" spans="1:18" hidden="1">
      <c r="A3358">
        <v>1</v>
      </c>
      <c r="B3358">
        <v>33</v>
      </c>
      <c r="C3358" t="s">
        <v>38</v>
      </c>
      <c r="D3358">
        <v>4</v>
      </c>
      <c r="E3358">
        <v>307641.71500259702</v>
      </c>
      <c r="F3358">
        <v>120218.46103593422</v>
      </c>
      <c r="G3358">
        <v>792787.57428506797</v>
      </c>
      <c r="H3358">
        <v>1952182.6800513</v>
      </c>
      <c r="I3358">
        <v>2196111.3294636202</v>
      </c>
      <c r="J3358">
        <v>3125252.31639456</v>
      </c>
      <c r="K3358">
        <v>4739389.4884682801</v>
      </c>
      <c r="L3358">
        <v>7033037.4496498704</v>
      </c>
      <c r="M3358">
        <v>7545434.2240048796</v>
      </c>
      <c r="N3358">
        <v>8978928.4951190092</v>
      </c>
      <c r="O3358">
        <v>11507659.730398299</v>
      </c>
      <c r="Q3358" t="str">
        <f>VLOOKUP(A3358,Lookup_Tables!$D$2:$E$7,2,FALSE)</f>
        <v>HU</v>
      </c>
      <c r="R3358" t="str">
        <f>IFERROR(VLOOKUP(D3358,Lookup_Tables!$A$2:$B$21,2,FALSE),"All")</f>
        <v>Govt Med Fac</v>
      </c>
    </row>
    <row r="3359" spans="1:18" hidden="1">
      <c r="A3359">
        <v>1</v>
      </c>
      <c r="B3359">
        <v>33</v>
      </c>
      <c r="C3359" t="s">
        <v>39</v>
      </c>
      <c r="D3359">
        <v>4</v>
      </c>
      <c r="E3359">
        <v>285241.722095315</v>
      </c>
      <c r="F3359">
        <v>109817.2748528849</v>
      </c>
      <c r="G3359">
        <v>716001.50047757896</v>
      </c>
      <c r="H3359">
        <v>1843069.30748504</v>
      </c>
      <c r="I3359">
        <v>2076527.5341481499</v>
      </c>
      <c r="J3359">
        <v>2921249.4831119198</v>
      </c>
      <c r="K3359">
        <v>4364492.3467541803</v>
      </c>
      <c r="L3359">
        <v>6663542.9674922796</v>
      </c>
      <c r="M3359">
        <v>7280284.9113646904</v>
      </c>
      <c r="N3359">
        <v>8846119.5439270604</v>
      </c>
      <c r="O3359">
        <v>11385006.5877217</v>
      </c>
      <c r="Q3359" t="str">
        <f>VLOOKUP(A3359,Lookup_Tables!$D$2:$E$7,2,FALSE)</f>
        <v>HU</v>
      </c>
      <c r="R3359" t="str">
        <f>IFERROR(VLOOKUP(D3359,Lookup_Tables!$A$2:$B$21,2,FALSE),"All")</f>
        <v>Govt Med Fac</v>
      </c>
    </row>
    <row r="3360" spans="1:18" hidden="1">
      <c r="A3360">
        <v>1</v>
      </c>
      <c r="B3360">
        <v>33</v>
      </c>
      <c r="C3360" t="s">
        <v>38</v>
      </c>
      <c r="D3360">
        <v>9</v>
      </c>
      <c r="E3360">
        <v>54566.710503790702</v>
      </c>
      <c r="F3360">
        <v>20056.334194284056</v>
      </c>
      <c r="G3360">
        <v>128304.004373517</v>
      </c>
      <c r="H3360">
        <v>348919.43665452499</v>
      </c>
      <c r="I3360">
        <v>401077.44304424501</v>
      </c>
      <c r="J3360">
        <v>589396.42708519998</v>
      </c>
      <c r="K3360">
        <v>910629.86723912496</v>
      </c>
      <c r="L3360">
        <v>1325532.9543216701</v>
      </c>
      <c r="M3360">
        <v>1495570.3394301699</v>
      </c>
      <c r="N3360">
        <v>1932860.0160429301</v>
      </c>
      <c r="O3360">
        <v>2441660.1463963198</v>
      </c>
      <c r="Q3360" t="str">
        <f>VLOOKUP(A3360,Lookup_Tables!$D$2:$E$7,2,FALSE)</f>
        <v>HU</v>
      </c>
      <c r="R3360" t="str">
        <f>IFERROR(VLOOKUP(D3360,Lookup_Tables!$A$2:$B$21,2,FALSE),"All")</f>
        <v>Pub Admin Bldg</v>
      </c>
    </row>
    <row r="3361" spans="1:18" hidden="1">
      <c r="A3361">
        <v>1</v>
      </c>
      <c r="B3361">
        <v>33</v>
      </c>
      <c r="C3361" t="s">
        <v>39</v>
      </c>
      <c r="D3361">
        <v>9</v>
      </c>
      <c r="E3361">
        <v>51220.580328813798</v>
      </c>
      <c r="F3361">
        <v>18486.343590771306</v>
      </c>
      <c r="G3361">
        <v>118427.249353928</v>
      </c>
      <c r="H3361">
        <v>334746.82281738898</v>
      </c>
      <c r="I3361">
        <v>375977.03749110398</v>
      </c>
      <c r="J3361">
        <v>566524.633649942</v>
      </c>
      <c r="K3361">
        <v>854912.09210518701</v>
      </c>
      <c r="L3361">
        <v>1281169.8954834</v>
      </c>
      <c r="M3361">
        <v>1431068.2217103201</v>
      </c>
      <c r="N3361">
        <v>1863474.9436971501</v>
      </c>
      <c r="O3361">
        <v>2437341.1826169998</v>
      </c>
      <c r="Q3361" t="str">
        <f>VLOOKUP(A3361,Lookup_Tables!$D$2:$E$7,2,FALSE)</f>
        <v>HU</v>
      </c>
      <c r="R3361" t="str">
        <f>IFERROR(VLOOKUP(D3361,Lookup_Tables!$A$2:$B$21,2,FALSE),"All")</f>
        <v>Pub Admin Bldg</v>
      </c>
    </row>
    <row r="3362" spans="1:18" hidden="1">
      <c r="A3362">
        <v>1</v>
      </c>
      <c r="B3362">
        <v>33</v>
      </c>
      <c r="C3362" t="s">
        <v>38</v>
      </c>
      <c r="D3362">
        <v>10</v>
      </c>
      <c r="E3362">
        <v>2172932.42031082</v>
      </c>
      <c r="F3362">
        <v>803852.88962116279</v>
      </c>
      <c r="G3362">
        <v>5378598.5458391104</v>
      </c>
      <c r="H3362">
        <v>14114605.967505701</v>
      </c>
      <c r="I3362">
        <v>16363476.1266247</v>
      </c>
      <c r="J3362">
        <v>23800779.545116</v>
      </c>
      <c r="K3362">
        <v>36210628.319617897</v>
      </c>
      <c r="L3362">
        <v>49690128.685106203</v>
      </c>
      <c r="M3362">
        <v>55499289.5683982</v>
      </c>
      <c r="N3362">
        <v>68923167.6929086</v>
      </c>
      <c r="O3362">
        <v>85413758.066450104</v>
      </c>
      <c r="Q3362" t="str">
        <f>VLOOKUP(A3362,Lookup_Tables!$D$2:$E$7,2,FALSE)</f>
        <v>HU</v>
      </c>
      <c r="R3362" t="str">
        <f>IFERROR(VLOOKUP(D3362,Lookup_Tables!$A$2:$B$21,2,FALSE),"All")</f>
        <v>Pub School</v>
      </c>
    </row>
    <row r="3363" spans="1:18" hidden="1">
      <c r="A3363">
        <v>1</v>
      </c>
      <c r="B3363">
        <v>33</v>
      </c>
      <c r="C3363" t="s">
        <v>39</v>
      </c>
      <c r="D3363">
        <v>10</v>
      </c>
      <c r="E3363">
        <v>2026651.78102367</v>
      </c>
      <c r="F3363">
        <v>745984.11590760574</v>
      </c>
      <c r="G3363">
        <v>4898380.6218641195</v>
      </c>
      <c r="H3363">
        <v>13124349.888282901</v>
      </c>
      <c r="I3363">
        <v>15455348.801632199</v>
      </c>
      <c r="J3363">
        <v>21963722.587867498</v>
      </c>
      <c r="K3363">
        <v>34122779.8319657</v>
      </c>
      <c r="L3363">
        <v>47111727.642889597</v>
      </c>
      <c r="M3363">
        <v>52509795.6258853</v>
      </c>
      <c r="N3363">
        <v>67588550.364977404</v>
      </c>
      <c r="O3363">
        <v>83226857.999090597</v>
      </c>
      <c r="Q3363" t="str">
        <f>VLOOKUP(A3363,Lookup_Tables!$D$2:$E$7,2,FALSE)</f>
        <v>HU</v>
      </c>
      <c r="R3363" t="str">
        <f>IFERROR(VLOOKUP(D3363,Lookup_Tables!$A$2:$B$21,2,FALSE),"All")</f>
        <v>Pub School</v>
      </c>
    </row>
    <row r="3364" spans="1:18" hidden="1">
      <c r="A3364">
        <v>1</v>
      </c>
      <c r="B3364">
        <v>33</v>
      </c>
      <c r="C3364" t="s">
        <v>38</v>
      </c>
      <c r="D3364">
        <v>11</v>
      </c>
      <c r="E3364">
        <v>1207357.31007941</v>
      </c>
      <c r="F3364">
        <v>412620.03796491877</v>
      </c>
      <c r="G3364">
        <v>2082476.7363958701</v>
      </c>
      <c r="H3364">
        <v>7355552.5535311997</v>
      </c>
      <c r="I3364">
        <v>8750563.7140057608</v>
      </c>
      <c r="J3364">
        <v>14377163.9308112</v>
      </c>
      <c r="K3364">
        <v>24362571.288065601</v>
      </c>
      <c r="L3364">
        <v>36750808.675200902</v>
      </c>
      <c r="M3364">
        <v>40428467.7395951</v>
      </c>
      <c r="N3364">
        <v>55393215.675920904</v>
      </c>
      <c r="O3364">
        <v>65492017.1250728</v>
      </c>
      <c r="Q3364" t="str">
        <f>VLOOKUP(A3364,Lookup_Tables!$D$2:$E$7,2,FALSE)</f>
        <v>HU</v>
      </c>
      <c r="R3364" t="str">
        <f>IFERROR(VLOOKUP(D3364,Lookup_Tables!$A$2:$B$21,2,FALSE),"All")</f>
        <v>Pub Univ</v>
      </c>
    </row>
    <row r="3365" spans="1:18" hidden="1">
      <c r="A3365">
        <v>1</v>
      </c>
      <c r="B3365">
        <v>33</v>
      </c>
      <c r="C3365" t="s">
        <v>39</v>
      </c>
      <c r="D3365">
        <v>11</v>
      </c>
      <c r="E3365">
        <v>1147783.7251293899</v>
      </c>
      <c r="F3365">
        <v>390946.79069887323</v>
      </c>
      <c r="G3365">
        <v>1922344.67462325</v>
      </c>
      <c r="H3365">
        <v>7081884.39724252</v>
      </c>
      <c r="I3365">
        <v>8363331.9386246996</v>
      </c>
      <c r="J3365">
        <v>13529567.124592301</v>
      </c>
      <c r="K3365">
        <v>23187749.2696926</v>
      </c>
      <c r="L3365">
        <v>35229057.701715097</v>
      </c>
      <c r="M3365">
        <v>38953437.7237361</v>
      </c>
      <c r="N3365">
        <v>52910235.192687802</v>
      </c>
      <c r="O3365">
        <v>65492017.1250728</v>
      </c>
      <c r="Q3365" t="str">
        <f>VLOOKUP(A3365,Lookup_Tables!$D$2:$E$7,2,FALSE)</f>
        <v>HU</v>
      </c>
      <c r="R3365" t="str">
        <f>IFERROR(VLOOKUP(D3365,Lookup_Tables!$A$2:$B$21,2,FALSE),"All")</f>
        <v>Pub Univ</v>
      </c>
    </row>
    <row r="3366" spans="1:18" hidden="1">
      <c r="A3366">
        <v>1</v>
      </c>
      <c r="B3366">
        <v>33</v>
      </c>
      <c r="C3366" t="s">
        <v>38</v>
      </c>
      <c r="D3366">
        <v>13</v>
      </c>
      <c r="E3366">
        <v>1246141.7331733</v>
      </c>
      <c r="F3366">
        <v>465090.88762898173</v>
      </c>
      <c r="G3366">
        <v>2951663.0781294899</v>
      </c>
      <c r="H3366">
        <v>7839678.3584963102</v>
      </c>
      <c r="I3366">
        <v>9341411.2161664404</v>
      </c>
      <c r="J3366">
        <v>13471281.6482576</v>
      </c>
      <c r="K3366">
        <v>20938119.075647999</v>
      </c>
      <c r="L3366">
        <v>29655026.924925499</v>
      </c>
      <c r="M3366">
        <v>32717410.403012801</v>
      </c>
      <c r="N3366">
        <v>42023999.820890501</v>
      </c>
      <c r="O3366">
        <v>50617134.510806203</v>
      </c>
      <c r="Q3366" t="str">
        <f>VLOOKUP(A3366,Lookup_Tables!$D$2:$E$7,2,FALSE)</f>
        <v>HU</v>
      </c>
      <c r="R3366" t="str">
        <f>IFERROR(VLOOKUP(D3366,Lookup_Tables!$A$2:$B$21,2,FALSE),"All")</f>
        <v>Residual Inst</v>
      </c>
    </row>
    <row r="3367" spans="1:18" hidden="1">
      <c r="A3367">
        <v>1</v>
      </c>
      <c r="B3367">
        <v>33</v>
      </c>
      <c r="C3367" t="s">
        <v>39</v>
      </c>
      <c r="D3367">
        <v>13</v>
      </c>
      <c r="E3367">
        <v>1167069.59852143</v>
      </c>
      <c r="F3367">
        <v>421473.16991694085</v>
      </c>
      <c r="G3367">
        <v>2761750.7014162899</v>
      </c>
      <c r="H3367">
        <v>7445809.7148073399</v>
      </c>
      <c r="I3367">
        <v>8913569.6242184304</v>
      </c>
      <c r="J3367">
        <v>12893628.1104842</v>
      </c>
      <c r="K3367">
        <v>19752395.859606799</v>
      </c>
      <c r="L3367">
        <v>28254820.245684899</v>
      </c>
      <c r="M3367">
        <v>31831637.6120627</v>
      </c>
      <c r="N3367">
        <v>41189190.044074103</v>
      </c>
      <c r="O3367">
        <v>50599519.073656499</v>
      </c>
      <c r="Q3367" t="str">
        <f>VLOOKUP(A3367,Lookup_Tables!$D$2:$E$7,2,FALSE)</f>
        <v>HU</v>
      </c>
      <c r="R3367" t="str">
        <f>IFERROR(VLOOKUP(D3367,Lookup_Tables!$A$2:$B$21,2,FALSE),"All")</f>
        <v>Residual Inst</v>
      </c>
    </row>
    <row r="3368" spans="1:18" hidden="1">
      <c r="A3368">
        <v>1</v>
      </c>
      <c r="B3368">
        <v>33</v>
      </c>
      <c r="C3368" t="s">
        <v>38</v>
      </c>
      <c r="D3368">
        <v>14</v>
      </c>
      <c r="E3368">
        <v>5441565.8000293104</v>
      </c>
      <c r="F3368">
        <v>1954407.4355707271</v>
      </c>
      <c r="G3368">
        <v>10787240.113389</v>
      </c>
      <c r="H3368">
        <v>31937336.837834399</v>
      </c>
      <c r="I3368">
        <v>38032244.051584996</v>
      </c>
      <c r="J3368">
        <v>59602971.863856196</v>
      </c>
      <c r="K3368">
        <v>94220247.496319294</v>
      </c>
      <c r="L3368">
        <v>146754699.400709</v>
      </c>
      <c r="M3368">
        <v>162970765.02877599</v>
      </c>
      <c r="N3368">
        <v>249793900.846984</v>
      </c>
      <c r="O3368">
        <v>330290725.27283502</v>
      </c>
      <c r="Q3368" t="str">
        <f>VLOOKUP(A3368,Lookup_Tables!$D$2:$E$7,2,FALSE)</f>
        <v>HU</v>
      </c>
      <c r="R3368" t="str">
        <f>IFERROR(VLOOKUP(D3368,Lookup_Tables!$A$2:$B$21,2,FALSE),"All")</f>
        <v>Road</v>
      </c>
    </row>
    <row r="3369" spans="1:18" hidden="1">
      <c r="A3369">
        <v>1</v>
      </c>
      <c r="B3369">
        <v>33</v>
      </c>
      <c r="C3369" t="s">
        <v>39</v>
      </c>
      <c r="D3369">
        <v>14</v>
      </c>
      <c r="E3369">
        <v>5144704.1987875598</v>
      </c>
      <c r="F3369">
        <v>1868528.6774622197</v>
      </c>
      <c r="G3369">
        <v>9827281.40077319</v>
      </c>
      <c r="H3369">
        <v>29697809.546398699</v>
      </c>
      <c r="I3369">
        <v>35508629.494121097</v>
      </c>
      <c r="J3369">
        <v>55192887.1669847</v>
      </c>
      <c r="K3369">
        <v>93267808.841365904</v>
      </c>
      <c r="L3369">
        <v>141516529.24658301</v>
      </c>
      <c r="M3369">
        <v>162477677.93039301</v>
      </c>
      <c r="N3369">
        <v>236449364.22651699</v>
      </c>
      <c r="O3369">
        <v>293915701.20684701</v>
      </c>
      <c r="Q3369" t="str">
        <f>VLOOKUP(A3369,Lookup_Tables!$D$2:$E$7,2,FALSE)</f>
        <v>HU</v>
      </c>
      <c r="R3369" t="str">
        <f>IFERROR(VLOOKUP(D3369,Lookup_Tables!$A$2:$B$21,2,FALSE),"All")</f>
        <v>Road</v>
      </c>
    </row>
    <row r="3370" spans="1:18" hidden="1">
      <c r="A3370">
        <v>1</v>
      </c>
      <c r="B3370">
        <v>33</v>
      </c>
      <c r="C3370" t="s">
        <v>38</v>
      </c>
      <c r="D3370">
        <v>15</v>
      </c>
      <c r="E3370">
        <v>183423119.738794</v>
      </c>
      <c r="F3370">
        <v>67790731.562629566</v>
      </c>
      <c r="G3370">
        <v>479091821.66283298</v>
      </c>
      <c r="H3370">
        <v>1227750599.4656</v>
      </c>
      <c r="I3370">
        <v>1377760586.2455699</v>
      </c>
      <c r="J3370">
        <v>2036596387.5162499</v>
      </c>
      <c r="K3370">
        <v>2913707452.52806</v>
      </c>
      <c r="L3370">
        <v>4020503632.4763999</v>
      </c>
      <c r="M3370">
        <v>4293453998.04948</v>
      </c>
      <c r="N3370">
        <v>5435824998.5991497</v>
      </c>
      <c r="O3370">
        <v>7353996465.0721598</v>
      </c>
      <c r="Q3370" t="str">
        <f>VLOOKUP(A3370,Lookup_Tables!$D$2:$E$7,2,FALSE)</f>
        <v>HU</v>
      </c>
      <c r="R3370" t="str">
        <f>IFERROR(VLOOKUP(D3370,Lookup_Tables!$A$2:$B$21,2,FALSE),"All")</f>
        <v>All</v>
      </c>
    </row>
    <row r="3371" spans="1:18" hidden="1">
      <c r="A3371">
        <v>1</v>
      </c>
      <c r="B3371">
        <v>33</v>
      </c>
      <c r="C3371" t="s">
        <v>39</v>
      </c>
      <c r="D3371">
        <v>15</v>
      </c>
      <c r="E3371">
        <v>171297574.56821901</v>
      </c>
      <c r="F3371">
        <v>61934964.012301341</v>
      </c>
      <c r="G3371">
        <v>454226581.12758899</v>
      </c>
      <c r="H3371">
        <v>1147284675.06072</v>
      </c>
      <c r="I3371">
        <v>1316803195.89817</v>
      </c>
      <c r="J3371">
        <v>1874157291.5103099</v>
      </c>
      <c r="K3371">
        <v>2749225659.7429199</v>
      </c>
      <c r="L3371">
        <v>3762901350.1813998</v>
      </c>
      <c r="M3371">
        <v>4131616117.2753</v>
      </c>
      <c r="N3371">
        <v>5263820079.0872402</v>
      </c>
      <c r="O3371">
        <v>7125420929.9734001</v>
      </c>
      <c r="Q3371" t="str">
        <f>VLOOKUP(A3371,Lookup_Tables!$D$2:$E$7,2,FALSE)</f>
        <v>HU</v>
      </c>
      <c r="R3371" t="str">
        <f>IFERROR(VLOOKUP(D3371,Lookup_Tables!$A$2:$B$21,2,FALSE),"All")</f>
        <v>All</v>
      </c>
    </row>
    <row r="3372" spans="1:18" hidden="1">
      <c r="A3372">
        <v>1</v>
      </c>
      <c r="B3372">
        <v>33</v>
      </c>
      <c r="C3372" t="s">
        <v>38</v>
      </c>
      <c r="D3372">
        <v>16</v>
      </c>
      <c r="E3372">
        <v>14121602.8753602</v>
      </c>
      <c r="F3372">
        <v>5216743.440498827</v>
      </c>
      <c r="G3372">
        <v>32833028.004204299</v>
      </c>
      <c r="H3372">
        <v>87073791.071462497</v>
      </c>
      <c r="I3372">
        <v>101341828.343775</v>
      </c>
      <c r="J3372">
        <v>152725761.836301</v>
      </c>
      <c r="K3372">
        <v>242008990.33719799</v>
      </c>
      <c r="L3372">
        <v>343273470.17594099</v>
      </c>
      <c r="M3372">
        <v>371801963.25792998</v>
      </c>
      <c r="N3372">
        <v>500134339.754879</v>
      </c>
      <c r="O3372">
        <v>678847177.28014004</v>
      </c>
      <c r="Q3372" t="str">
        <f>VLOOKUP(A3372,Lookup_Tables!$D$2:$E$7,2,FALSE)</f>
        <v>HU</v>
      </c>
      <c r="R3372" t="str">
        <f>IFERROR(VLOOKUP(D3372,Lookup_Tables!$A$2:$B$21,2,FALSE),"All")</f>
        <v>Government_Loss</v>
      </c>
    </row>
    <row r="3373" spans="1:18" hidden="1">
      <c r="A3373">
        <v>1</v>
      </c>
      <c r="B3373">
        <v>33</v>
      </c>
      <c r="C3373" t="s">
        <v>39</v>
      </c>
      <c r="D3373">
        <v>16</v>
      </c>
      <c r="E3373">
        <v>13199732.517095599</v>
      </c>
      <c r="F3373">
        <v>4806996.7452556975</v>
      </c>
      <c r="G3373">
        <v>30237986.0655795</v>
      </c>
      <c r="H3373">
        <v>83007049.496941403</v>
      </c>
      <c r="I3373">
        <v>95763610.902548105</v>
      </c>
      <c r="J3373">
        <v>141406838.275718</v>
      </c>
      <c r="K3373">
        <v>228948101.628663</v>
      </c>
      <c r="L3373">
        <v>314443227.99972397</v>
      </c>
      <c r="M3373">
        <v>363827892.18092698</v>
      </c>
      <c r="N3373">
        <v>484579280.98423398</v>
      </c>
      <c r="O3373">
        <v>662740990.83377695</v>
      </c>
      <c r="Q3373" t="str">
        <f>VLOOKUP(A3373,Lookup_Tables!$D$2:$E$7,2,FALSE)</f>
        <v>HU</v>
      </c>
      <c r="R3373" t="str">
        <f>IFERROR(VLOOKUP(D3373,Lookup_Tables!$A$2:$B$21,2,FALSE),"All")</f>
        <v>Government_Loss</v>
      </c>
    </row>
    <row r="3374" spans="1:18" hidden="1">
      <c r="A3374">
        <v>1</v>
      </c>
      <c r="B3374">
        <v>33</v>
      </c>
      <c r="C3374" t="s">
        <v>38</v>
      </c>
      <c r="D3374">
        <v>17</v>
      </c>
      <c r="E3374">
        <v>35737560.841959603</v>
      </c>
      <c r="F3374">
        <v>13219583.905517191</v>
      </c>
      <c r="G3374">
        <v>92614603.636333793</v>
      </c>
      <c r="H3374">
        <v>239284777.33353201</v>
      </c>
      <c r="I3374">
        <v>269395836.97446698</v>
      </c>
      <c r="J3374">
        <v>399447268.34725797</v>
      </c>
      <c r="K3374">
        <v>572558473.56253695</v>
      </c>
      <c r="L3374">
        <v>780621652.236395</v>
      </c>
      <c r="M3374">
        <v>839634439.23952496</v>
      </c>
      <c r="N3374">
        <v>1051371363.9726</v>
      </c>
      <c r="O3374">
        <v>1405397530.77617</v>
      </c>
      <c r="Q3374" t="str">
        <f>VLOOKUP(A3374,Lookup_Tables!$D$2:$E$7,2,FALSE)</f>
        <v>HU</v>
      </c>
      <c r="R3374" t="str">
        <f>IFERROR(VLOOKUP(D3374,Lookup_Tables!$A$2:$B$21,2,FALSE),"All")</f>
        <v>Emergency_Loss</v>
      </c>
    </row>
    <row r="3375" spans="1:18" hidden="1">
      <c r="A3375">
        <v>1</v>
      </c>
      <c r="B3375">
        <v>33</v>
      </c>
      <c r="C3375" t="s">
        <v>39</v>
      </c>
      <c r="D3375">
        <v>17</v>
      </c>
      <c r="E3375">
        <v>33384122.885663901</v>
      </c>
      <c r="F3375">
        <v>11979595.339867517</v>
      </c>
      <c r="G3375">
        <v>88370033.682696894</v>
      </c>
      <c r="H3375">
        <v>224868204.59169599</v>
      </c>
      <c r="I3375">
        <v>257843570.993644</v>
      </c>
      <c r="J3375">
        <v>365718594.77632201</v>
      </c>
      <c r="K3375">
        <v>541473807.79697704</v>
      </c>
      <c r="L3375">
        <v>740880369.27247906</v>
      </c>
      <c r="M3375">
        <v>815228730.42394102</v>
      </c>
      <c r="N3375">
        <v>1043488495.2576801</v>
      </c>
      <c r="O3375">
        <v>1385908678.7664199</v>
      </c>
      <c r="Q3375" t="str">
        <f>VLOOKUP(A3375,Lookup_Tables!$D$2:$E$7,2,FALSE)</f>
        <v>HU</v>
      </c>
      <c r="R3375" t="str">
        <f>IFERROR(VLOOKUP(D3375,Lookup_Tables!$A$2:$B$21,2,FALSE),"All")</f>
        <v>Emergency_Loss</v>
      </c>
    </row>
    <row r="3376" spans="1:18" hidden="1">
      <c r="A3376">
        <v>1</v>
      </c>
      <c r="B3376">
        <v>33</v>
      </c>
      <c r="C3376" t="s">
        <v>38</v>
      </c>
      <c r="D3376">
        <v>18</v>
      </c>
      <c r="E3376">
        <v>49859163.717319697</v>
      </c>
      <c r="F3376">
        <v>18571690.031128958</v>
      </c>
      <c r="G3376">
        <v>128795206.870887</v>
      </c>
      <c r="H3376">
        <v>327473177.02570897</v>
      </c>
      <c r="I3376">
        <v>367660132.08007997</v>
      </c>
      <c r="J3376">
        <v>540579855.48793101</v>
      </c>
      <c r="K3376">
        <v>793617069.654302</v>
      </c>
      <c r="L3376">
        <v>1111742188.76843</v>
      </c>
      <c r="M3376">
        <v>1144440089.6071899</v>
      </c>
      <c r="N3376">
        <v>1567198639.36764</v>
      </c>
      <c r="O3376">
        <v>2132766889.4869699</v>
      </c>
      <c r="Q3376" t="str">
        <f>VLOOKUP(A3376,Lookup_Tables!$D$2:$E$7,2,FALSE)</f>
        <v>HU</v>
      </c>
      <c r="R3376" t="str">
        <f>IFERROR(VLOOKUP(D3376,Lookup_Tables!$A$2:$B$21,2,FALSE),"All")</f>
        <v>Govt_Plus_Emergency</v>
      </c>
    </row>
    <row r="3377" spans="1:18" hidden="1">
      <c r="A3377">
        <v>1</v>
      </c>
      <c r="B3377">
        <v>33</v>
      </c>
      <c r="C3377" t="s">
        <v>39</v>
      </c>
      <c r="D3377">
        <v>18</v>
      </c>
      <c r="E3377">
        <v>46554826.1629721</v>
      </c>
      <c r="F3377">
        <v>16926776.431352414</v>
      </c>
      <c r="G3377">
        <v>119936611.166207</v>
      </c>
      <c r="H3377">
        <v>305886398.79939598</v>
      </c>
      <c r="I3377">
        <v>348780923.14123601</v>
      </c>
      <c r="J3377">
        <v>503081361.92316401</v>
      </c>
      <c r="K3377">
        <v>763855169.78810096</v>
      </c>
      <c r="L3377">
        <v>1090101043.0929301</v>
      </c>
      <c r="M3377">
        <v>1137998519.07162</v>
      </c>
      <c r="N3377">
        <v>1443976934.3471601</v>
      </c>
      <c r="O3377">
        <v>2082033753.6610899</v>
      </c>
      <c r="Q3377" t="str">
        <f>VLOOKUP(A3377,Lookup_Tables!$D$2:$E$7,2,FALSE)</f>
        <v>HU</v>
      </c>
      <c r="R3377" t="str">
        <f>IFERROR(VLOOKUP(D3377,Lookup_Tables!$A$2:$B$21,2,FALSE),"All")</f>
        <v>Govt_Plus_Emergency</v>
      </c>
    </row>
    <row r="3378" spans="1:18" hidden="1">
      <c r="A3378">
        <v>1</v>
      </c>
      <c r="B3378">
        <v>34</v>
      </c>
      <c r="C3378" t="s">
        <v>38</v>
      </c>
      <c r="D3378">
        <v>0</v>
      </c>
      <c r="E3378">
        <v>1120243320.7868199</v>
      </c>
      <c r="F3378">
        <v>438934619.00320411</v>
      </c>
      <c r="G3378">
        <v>2700689969.9609799</v>
      </c>
      <c r="H3378">
        <v>6243687372.8325996</v>
      </c>
      <c r="I3378">
        <v>7057889147.1118002</v>
      </c>
      <c r="J3378">
        <v>10434538615.768299</v>
      </c>
      <c r="K3378">
        <v>17096027596.4601</v>
      </c>
      <c r="L3378">
        <v>24880346089.4715</v>
      </c>
      <c r="M3378">
        <v>29819282818.4408</v>
      </c>
      <c r="N3378">
        <v>49281053232.898003</v>
      </c>
      <c r="O3378">
        <v>59912046087.020302</v>
      </c>
      <c r="Q3378" t="str">
        <f>VLOOKUP(A3378,Lookup_Tables!$D$2:$E$7,2,FALSE)</f>
        <v>HU</v>
      </c>
      <c r="R3378" t="str">
        <f>IFERROR(VLOOKUP(D3378,Lookup_Tables!$A$2:$B$21,2,FALSE),"All")</f>
        <v>Private Assets</v>
      </c>
    </row>
    <row r="3379" spans="1:18" hidden="1">
      <c r="A3379">
        <v>1</v>
      </c>
      <c r="B3379">
        <v>34</v>
      </c>
      <c r="C3379" t="s">
        <v>39</v>
      </c>
      <c r="D3379">
        <v>0</v>
      </c>
      <c r="E3379">
        <v>1037665025.04652</v>
      </c>
      <c r="F3379">
        <v>405485072.77799141</v>
      </c>
      <c r="G3379">
        <v>2430134516.2981701</v>
      </c>
      <c r="H3379">
        <v>5665296252.2025805</v>
      </c>
      <c r="I3379">
        <v>6420792936.3400202</v>
      </c>
      <c r="J3379">
        <v>9594245915.7553501</v>
      </c>
      <c r="K3379">
        <v>16585898245.751499</v>
      </c>
      <c r="L3379">
        <v>24759851988.617599</v>
      </c>
      <c r="M3379">
        <v>28475779133.267502</v>
      </c>
      <c r="N3379">
        <v>45434168808.687302</v>
      </c>
      <c r="O3379">
        <v>56975140192.925697</v>
      </c>
      <c r="Q3379" t="str">
        <f>VLOOKUP(A3379,Lookup_Tables!$D$2:$E$7,2,FALSE)</f>
        <v>HU</v>
      </c>
      <c r="R3379" t="str">
        <f>IFERROR(VLOOKUP(D3379,Lookup_Tables!$A$2:$B$21,2,FALSE),"All")</f>
        <v>Private Assets</v>
      </c>
    </row>
    <row r="3380" spans="1:18" hidden="1">
      <c r="A3380">
        <v>1</v>
      </c>
      <c r="B3380">
        <v>34</v>
      </c>
      <c r="C3380" t="s">
        <v>38</v>
      </c>
      <c r="D3380">
        <v>1</v>
      </c>
      <c r="E3380">
        <v>8163356.61097789</v>
      </c>
      <c r="F3380">
        <v>2704846.8696140163</v>
      </c>
      <c r="G3380">
        <v>13443466.860592</v>
      </c>
      <c r="H3380">
        <v>41640324.820491403</v>
      </c>
      <c r="I3380">
        <v>49992256.4247033</v>
      </c>
      <c r="J3380">
        <v>78183833.224406704</v>
      </c>
      <c r="K3380">
        <v>136751774.04440001</v>
      </c>
      <c r="L3380">
        <v>273978638.11099398</v>
      </c>
      <c r="M3380">
        <v>309514629.89994401</v>
      </c>
      <c r="N3380">
        <v>606454600.36836898</v>
      </c>
      <c r="O3380">
        <v>742676472.35682094</v>
      </c>
      <c r="Q3380" t="str">
        <f>VLOOKUP(A3380,Lookup_Tables!$D$2:$E$7,2,FALSE)</f>
        <v>HU</v>
      </c>
      <c r="R3380" t="str">
        <f>IFERROR(VLOOKUP(D3380,Lookup_Tables!$A$2:$B$21,2,FALSE),"All")</f>
        <v>Airport</v>
      </c>
    </row>
    <row r="3381" spans="1:18" hidden="1">
      <c r="A3381">
        <v>1</v>
      </c>
      <c r="B3381">
        <v>34</v>
      </c>
      <c r="C3381" t="s">
        <v>39</v>
      </c>
      <c r="D3381">
        <v>1</v>
      </c>
      <c r="E3381">
        <v>7782857.0003078599</v>
      </c>
      <c r="F3381">
        <v>2673016.1422956334</v>
      </c>
      <c r="G3381">
        <v>12451571.342379499</v>
      </c>
      <c r="H3381">
        <v>38154312.103578299</v>
      </c>
      <c r="I3381">
        <v>47993708.314973399</v>
      </c>
      <c r="J3381">
        <v>75521073.202148303</v>
      </c>
      <c r="K3381">
        <v>132155402.406663</v>
      </c>
      <c r="L3381">
        <v>252925515.32685101</v>
      </c>
      <c r="M3381">
        <v>291208014.362876</v>
      </c>
      <c r="N3381">
        <v>523954117.937428</v>
      </c>
      <c r="O3381">
        <v>693185012.66577995</v>
      </c>
      <c r="Q3381" t="str">
        <f>VLOOKUP(A3381,Lookup_Tables!$D$2:$E$7,2,FALSE)</f>
        <v>HU</v>
      </c>
      <c r="R3381" t="str">
        <f>IFERROR(VLOOKUP(D3381,Lookup_Tables!$A$2:$B$21,2,FALSE),"All")</f>
        <v>Airport</v>
      </c>
    </row>
    <row r="3382" spans="1:18" hidden="1">
      <c r="A3382">
        <v>1</v>
      </c>
      <c r="B3382">
        <v>34</v>
      </c>
      <c r="C3382" t="s">
        <v>38</v>
      </c>
      <c r="D3382">
        <v>2</v>
      </c>
      <c r="E3382">
        <v>49266165.831662901</v>
      </c>
      <c r="F3382">
        <v>18960799.072195541</v>
      </c>
      <c r="G3382">
        <v>120543193.73888201</v>
      </c>
      <c r="H3382">
        <v>289659733.29331398</v>
      </c>
      <c r="I3382">
        <v>338578283.83717299</v>
      </c>
      <c r="J3382">
        <v>490396637.25061399</v>
      </c>
      <c r="K3382">
        <v>790325074.79743397</v>
      </c>
      <c r="L3382">
        <v>1128387220.95031</v>
      </c>
      <c r="M3382">
        <v>1292583030.6900401</v>
      </c>
      <c r="N3382">
        <v>1756955783.2469001</v>
      </c>
      <c r="O3382">
        <v>2301232479.6746101</v>
      </c>
      <c r="Q3382" t="str">
        <f>VLOOKUP(A3382,Lookup_Tables!$D$2:$E$7,2,FALSE)</f>
        <v>HU</v>
      </c>
      <c r="R3382" t="str">
        <f>IFERROR(VLOOKUP(D3382,Lookup_Tables!$A$2:$B$21,2,FALSE),"All")</f>
        <v>Bridge</v>
      </c>
    </row>
    <row r="3383" spans="1:18" hidden="1">
      <c r="A3383">
        <v>1</v>
      </c>
      <c r="B3383">
        <v>34</v>
      </c>
      <c r="C3383" t="s">
        <v>39</v>
      </c>
      <c r="D3383">
        <v>2</v>
      </c>
      <c r="E3383">
        <v>45798321.437272102</v>
      </c>
      <c r="F3383">
        <v>17383825.303827986</v>
      </c>
      <c r="G3383">
        <v>110698508.771551</v>
      </c>
      <c r="H3383">
        <v>262322729.379565</v>
      </c>
      <c r="I3383">
        <v>315427460.31383198</v>
      </c>
      <c r="J3383">
        <v>464184694.24353701</v>
      </c>
      <c r="K3383">
        <v>740301423.10165405</v>
      </c>
      <c r="L3383">
        <v>1104787049.20979</v>
      </c>
      <c r="M3383">
        <v>1261619642.9804101</v>
      </c>
      <c r="N3383">
        <v>1687407630.38925</v>
      </c>
      <c r="O3383">
        <v>2159280093.9484701</v>
      </c>
      <c r="Q3383" t="str">
        <f>VLOOKUP(A3383,Lookup_Tables!$D$2:$E$7,2,FALSE)</f>
        <v>HU</v>
      </c>
      <c r="R3383" t="str">
        <f>IFERROR(VLOOKUP(D3383,Lookup_Tables!$A$2:$B$21,2,FALSE),"All")</f>
        <v>Bridge</v>
      </c>
    </row>
    <row r="3384" spans="1:18" hidden="1">
      <c r="A3384">
        <v>1</v>
      </c>
      <c r="B3384">
        <v>34</v>
      </c>
      <c r="C3384" t="s">
        <v>38</v>
      </c>
      <c r="D3384">
        <v>3</v>
      </c>
      <c r="E3384">
        <v>1662598.54608282</v>
      </c>
      <c r="F3384">
        <v>634148.74502184161</v>
      </c>
      <c r="G3384">
        <v>3743380.72164424</v>
      </c>
      <c r="H3384">
        <v>9588536.1287441999</v>
      </c>
      <c r="I3384">
        <v>11117162.363329399</v>
      </c>
      <c r="J3384">
        <v>16004270.775915001</v>
      </c>
      <c r="K3384">
        <v>26788623.0676005</v>
      </c>
      <c r="L3384">
        <v>40867627.527978197</v>
      </c>
      <c r="M3384">
        <v>45532024.247708201</v>
      </c>
      <c r="N3384">
        <v>70917171.707329005</v>
      </c>
      <c r="O3384">
        <v>94859886.327182204</v>
      </c>
      <c r="Q3384" t="str">
        <f>VLOOKUP(A3384,Lookup_Tables!$D$2:$E$7,2,FALSE)</f>
        <v>HU</v>
      </c>
      <c r="R3384" t="str">
        <f>IFERROR(VLOOKUP(D3384,Lookup_Tables!$A$2:$B$21,2,FALSE),"All")</f>
        <v>Govt Hosp</v>
      </c>
    </row>
    <row r="3385" spans="1:18" hidden="1">
      <c r="A3385">
        <v>1</v>
      </c>
      <c r="B3385">
        <v>34</v>
      </c>
      <c r="C3385" t="s">
        <v>39</v>
      </c>
      <c r="D3385">
        <v>3</v>
      </c>
      <c r="E3385">
        <v>1555151.47151831</v>
      </c>
      <c r="F3385">
        <v>586324.90531864821</v>
      </c>
      <c r="G3385">
        <v>3403660.81517991</v>
      </c>
      <c r="H3385">
        <v>8708669.4110023398</v>
      </c>
      <c r="I3385">
        <v>10307775.3644528</v>
      </c>
      <c r="J3385">
        <v>14823807.416837599</v>
      </c>
      <c r="K3385">
        <v>26380237.931286499</v>
      </c>
      <c r="L3385">
        <v>40469300.743864603</v>
      </c>
      <c r="M3385">
        <v>44754652.394096799</v>
      </c>
      <c r="N3385">
        <v>67663401.9721044</v>
      </c>
      <c r="O3385">
        <v>91330850.3575297</v>
      </c>
      <c r="Q3385" t="str">
        <f>VLOOKUP(A3385,Lookup_Tables!$D$2:$E$7,2,FALSE)</f>
        <v>HU</v>
      </c>
      <c r="R3385" t="str">
        <f>IFERROR(VLOOKUP(D3385,Lookup_Tables!$A$2:$B$21,2,FALSE),"All")</f>
        <v>Govt Hosp</v>
      </c>
    </row>
    <row r="3386" spans="1:18" hidden="1">
      <c r="A3386">
        <v>1</v>
      </c>
      <c r="B3386">
        <v>34</v>
      </c>
      <c r="C3386" t="s">
        <v>38</v>
      </c>
      <c r="D3386">
        <v>4</v>
      </c>
      <c r="E3386">
        <v>1310421.4054173001</v>
      </c>
      <c r="F3386">
        <v>518371.29602499306</v>
      </c>
      <c r="G3386">
        <v>3180254.39354807</v>
      </c>
      <c r="H3386">
        <v>7388337.6730483603</v>
      </c>
      <c r="I3386">
        <v>8633369.1745414007</v>
      </c>
      <c r="J3386">
        <v>12225188.306035001</v>
      </c>
      <c r="K3386">
        <v>20031210.299457502</v>
      </c>
      <c r="L3386">
        <v>29335011.508845199</v>
      </c>
      <c r="M3386">
        <v>33277704.646557499</v>
      </c>
      <c r="N3386">
        <v>53064153.206271604</v>
      </c>
      <c r="O3386">
        <v>65505167.882784203</v>
      </c>
      <c r="Q3386" t="str">
        <f>VLOOKUP(A3386,Lookup_Tables!$D$2:$E$7,2,FALSE)</f>
        <v>HU</v>
      </c>
      <c r="R3386" t="str">
        <f>IFERROR(VLOOKUP(D3386,Lookup_Tables!$A$2:$B$21,2,FALSE),"All")</f>
        <v>Govt Med Fac</v>
      </c>
    </row>
    <row r="3387" spans="1:18" hidden="1">
      <c r="A3387">
        <v>1</v>
      </c>
      <c r="B3387">
        <v>34</v>
      </c>
      <c r="C3387" t="s">
        <v>39</v>
      </c>
      <c r="D3387">
        <v>4</v>
      </c>
      <c r="E3387">
        <v>1214763.1915688801</v>
      </c>
      <c r="F3387">
        <v>477653.23397356516</v>
      </c>
      <c r="G3387">
        <v>2845654.2840300701</v>
      </c>
      <c r="H3387">
        <v>6931467.5404814398</v>
      </c>
      <c r="I3387">
        <v>7929381.8477169098</v>
      </c>
      <c r="J3387">
        <v>11424856.0863644</v>
      </c>
      <c r="K3387">
        <v>19294465.711217999</v>
      </c>
      <c r="L3387">
        <v>29039900.8621483</v>
      </c>
      <c r="M3387">
        <v>33049933.0628298</v>
      </c>
      <c r="N3387">
        <v>46910212.001010299</v>
      </c>
      <c r="O3387">
        <v>61664960.565237902</v>
      </c>
      <c r="Q3387" t="str">
        <f>VLOOKUP(A3387,Lookup_Tables!$D$2:$E$7,2,FALSE)</f>
        <v>HU</v>
      </c>
      <c r="R3387" t="str">
        <f>IFERROR(VLOOKUP(D3387,Lookup_Tables!$A$2:$B$21,2,FALSE),"All")</f>
        <v>Govt Med Fac</v>
      </c>
    </row>
    <row r="3388" spans="1:18" hidden="1">
      <c r="A3388">
        <v>1</v>
      </c>
      <c r="B3388">
        <v>34</v>
      </c>
      <c r="C3388" t="s">
        <v>38</v>
      </c>
      <c r="D3388">
        <v>6</v>
      </c>
      <c r="E3388">
        <v>661035.04847976496</v>
      </c>
      <c r="F3388">
        <v>254248.92225593043</v>
      </c>
      <c r="G3388">
        <v>1554104.9947311601</v>
      </c>
      <c r="H3388">
        <v>3776478.40954665</v>
      </c>
      <c r="I3388">
        <v>4411848.8017222602</v>
      </c>
      <c r="J3388">
        <v>6578307.1863255203</v>
      </c>
      <c r="K3388">
        <v>10385263.651062001</v>
      </c>
      <c r="L3388">
        <v>16189821.2144133</v>
      </c>
      <c r="M3388">
        <v>18339037.4785005</v>
      </c>
      <c r="N3388">
        <v>24288344.682797302</v>
      </c>
      <c r="O3388">
        <v>34673024.2651482</v>
      </c>
      <c r="Q3388" t="str">
        <f>VLOOKUP(A3388,Lookup_Tables!$D$2:$E$7,2,FALSE)</f>
        <v>HU</v>
      </c>
      <c r="R3388" t="str">
        <f>IFERROR(VLOOKUP(D3388,Lookup_Tables!$A$2:$B$21,2,FALSE),"All")</f>
        <v>Port</v>
      </c>
    </row>
    <row r="3389" spans="1:18" hidden="1">
      <c r="A3389">
        <v>1</v>
      </c>
      <c r="B3389">
        <v>34</v>
      </c>
      <c r="C3389" t="s">
        <v>39</v>
      </c>
      <c r="D3389">
        <v>6</v>
      </c>
      <c r="E3389">
        <v>615898.18414697598</v>
      </c>
      <c r="F3389">
        <v>230863.14516594587</v>
      </c>
      <c r="G3389">
        <v>1431152.85136177</v>
      </c>
      <c r="H3389">
        <v>3505291.8872738401</v>
      </c>
      <c r="I3389">
        <v>4149322.36568212</v>
      </c>
      <c r="J3389">
        <v>6312368.42350314</v>
      </c>
      <c r="K3389">
        <v>9924068.1704411805</v>
      </c>
      <c r="L3389">
        <v>15215990.628576299</v>
      </c>
      <c r="M3389">
        <v>17936015.0740081</v>
      </c>
      <c r="N3389">
        <v>22545107.012112401</v>
      </c>
      <c r="O3389">
        <v>34095806.379229397</v>
      </c>
      <c r="Q3389" t="str">
        <f>VLOOKUP(A3389,Lookup_Tables!$D$2:$E$7,2,FALSE)</f>
        <v>HU</v>
      </c>
      <c r="R3389" t="str">
        <f>IFERROR(VLOOKUP(D3389,Lookup_Tables!$A$2:$B$21,2,FALSE),"All")</f>
        <v>Port</v>
      </c>
    </row>
    <row r="3390" spans="1:18" hidden="1">
      <c r="A3390">
        <v>1</v>
      </c>
      <c r="B3390">
        <v>34</v>
      </c>
      <c r="C3390" t="s">
        <v>38</v>
      </c>
      <c r="D3390">
        <v>9</v>
      </c>
      <c r="E3390">
        <v>505503.69632415002</v>
      </c>
      <c r="F3390">
        <v>183459.19134142256</v>
      </c>
      <c r="G3390">
        <v>1122333.07844711</v>
      </c>
      <c r="H3390">
        <v>2916773.3518930902</v>
      </c>
      <c r="I3390">
        <v>3395791.3687527701</v>
      </c>
      <c r="J3390">
        <v>5134493.2396951402</v>
      </c>
      <c r="K3390">
        <v>8554413.6453400292</v>
      </c>
      <c r="L3390">
        <v>13488616.587514199</v>
      </c>
      <c r="M3390">
        <v>14883407.945838099</v>
      </c>
      <c r="N3390">
        <v>21532706.7226591</v>
      </c>
      <c r="O3390">
        <v>31077008.1178023</v>
      </c>
      <c r="Q3390" t="str">
        <f>VLOOKUP(A3390,Lookup_Tables!$D$2:$E$7,2,FALSE)</f>
        <v>HU</v>
      </c>
      <c r="R3390" t="str">
        <f>IFERROR(VLOOKUP(D3390,Lookup_Tables!$A$2:$B$21,2,FALSE),"All")</f>
        <v>Pub Admin Bldg</v>
      </c>
    </row>
    <row r="3391" spans="1:18" hidden="1">
      <c r="A3391">
        <v>1</v>
      </c>
      <c r="B3391">
        <v>34</v>
      </c>
      <c r="C3391" t="s">
        <v>39</v>
      </c>
      <c r="D3391">
        <v>9</v>
      </c>
      <c r="E3391">
        <v>475092.95882436098</v>
      </c>
      <c r="F3391">
        <v>171470.23276806471</v>
      </c>
      <c r="G3391">
        <v>1025387.76022862</v>
      </c>
      <c r="H3391">
        <v>2676554.9412234798</v>
      </c>
      <c r="I3391">
        <v>3150404.4753267202</v>
      </c>
      <c r="J3391">
        <v>4860334.7380778696</v>
      </c>
      <c r="K3391">
        <v>8255975.0649478501</v>
      </c>
      <c r="L3391">
        <v>13370807.321040099</v>
      </c>
      <c r="M3391">
        <v>14523517.335120801</v>
      </c>
      <c r="N3391">
        <v>18876207.015203301</v>
      </c>
      <c r="O3391">
        <v>31073097.6975617</v>
      </c>
      <c r="Q3391" t="str">
        <f>VLOOKUP(A3391,Lookup_Tables!$D$2:$E$7,2,FALSE)</f>
        <v>HU</v>
      </c>
      <c r="R3391" t="str">
        <f>IFERROR(VLOOKUP(D3391,Lookup_Tables!$A$2:$B$21,2,FALSE),"All")</f>
        <v>Pub Admin Bldg</v>
      </c>
    </row>
    <row r="3392" spans="1:18" hidden="1">
      <c r="A3392">
        <v>1</v>
      </c>
      <c r="B3392">
        <v>34</v>
      </c>
      <c r="C3392" t="s">
        <v>38</v>
      </c>
      <c r="D3392">
        <v>10</v>
      </c>
      <c r="E3392">
        <v>11368548.382862501</v>
      </c>
      <c r="F3392">
        <v>4334810.2956807828</v>
      </c>
      <c r="G3392">
        <v>27455051.614990201</v>
      </c>
      <c r="H3392">
        <v>67333139.348813698</v>
      </c>
      <c r="I3392">
        <v>77236022.026348904</v>
      </c>
      <c r="J3392">
        <v>114678181.63301501</v>
      </c>
      <c r="K3392">
        <v>183945079.49432299</v>
      </c>
      <c r="L3392">
        <v>248802094.92880499</v>
      </c>
      <c r="M3392">
        <v>306642334.70745301</v>
      </c>
      <c r="N3392">
        <v>428513176.63689297</v>
      </c>
      <c r="O3392">
        <v>550626645.83280301</v>
      </c>
      <c r="Q3392" t="str">
        <f>VLOOKUP(A3392,Lookup_Tables!$D$2:$E$7,2,FALSE)</f>
        <v>HU</v>
      </c>
      <c r="R3392" t="str">
        <f>IFERROR(VLOOKUP(D3392,Lookup_Tables!$A$2:$B$21,2,FALSE),"All")</f>
        <v>Pub School</v>
      </c>
    </row>
    <row r="3393" spans="1:18" hidden="1">
      <c r="A3393">
        <v>1</v>
      </c>
      <c r="B3393">
        <v>34</v>
      </c>
      <c r="C3393" t="s">
        <v>39</v>
      </c>
      <c r="D3393">
        <v>10</v>
      </c>
      <c r="E3393">
        <v>10605791.707044501</v>
      </c>
      <c r="F3393">
        <v>4063768.9095873777</v>
      </c>
      <c r="G3393">
        <v>25070458.183148999</v>
      </c>
      <c r="H3393">
        <v>62923393.086223498</v>
      </c>
      <c r="I3393">
        <v>71770401.1407502</v>
      </c>
      <c r="J3393">
        <v>104464204.52535801</v>
      </c>
      <c r="K3393">
        <v>177875117.13106599</v>
      </c>
      <c r="L3393">
        <v>245505824.462374</v>
      </c>
      <c r="M3393">
        <v>290139616.32618701</v>
      </c>
      <c r="N3393">
        <v>380738211.44599003</v>
      </c>
      <c r="O3393">
        <v>520826467.37040299</v>
      </c>
      <c r="Q3393" t="str">
        <f>VLOOKUP(A3393,Lookup_Tables!$D$2:$E$7,2,FALSE)</f>
        <v>HU</v>
      </c>
      <c r="R3393" t="str">
        <f>IFERROR(VLOOKUP(D3393,Lookup_Tables!$A$2:$B$21,2,FALSE),"All")</f>
        <v>Pub School</v>
      </c>
    </row>
    <row r="3394" spans="1:18" hidden="1">
      <c r="A3394">
        <v>1</v>
      </c>
      <c r="B3394">
        <v>34</v>
      </c>
      <c r="C3394" t="s">
        <v>38</v>
      </c>
      <c r="D3394">
        <v>11</v>
      </c>
      <c r="E3394">
        <v>10864349.7556228</v>
      </c>
      <c r="F3394">
        <v>3932064.5663182149</v>
      </c>
      <c r="G3394">
        <v>22725002.038598899</v>
      </c>
      <c r="H3394">
        <v>64781802.812881097</v>
      </c>
      <c r="I3394">
        <v>75784445.4526916</v>
      </c>
      <c r="J3394">
        <v>109357888.23096301</v>
      </c>
      <c r="K3394">
        <v>178484288.99880499</v>
      </c>
      <c r="L3394">
        <v>294345826.06490397</v>
      </c>
      <c r="M3394">
        <v>346788215.83009303</v>
      </c>
      <c r="N3394">
        <v>459976405.24342901</v>
      </c>
      <c r="O3394">
        <v>692548155.27019095</v>
      </c>
      <c r="Q3394" t="str">
        <f>VLOOKUP(A3394,Lookup_Tables!$D$2:$E$7,2,FALSE)</f>
        <v>HU</v>
      </c>
      <c r="R3394" t="str">
        <f>IFERROR(VLOOKUP(D3394,Lookup_Tables!$A$2:$B$21,2,FALSE),"All")</f>
        <v>Pub Univ</v>
      </c>
    </row>
    <row r="3395" spans="1:18" hidden="1">
      <c r="A3395">
        <v>1</v>
      </c>
      <c r="B3395">
        <v>34</v>
      </c>
      <c r="C3395" t="s">
        <v>39</v>
      </c>
      <c r="D3395">
        <v>11</v>
      </c>
      <c r="E3395">
        <v>10245910.210911499</v>
      </c>
      <c r="F3395">
        <v>3685862.1889877217</v>
      </c>
      <c r="G3395">
        <v>20925483.9189974</v>
      </c>
      <c r="H3395">
        <v>58868843.358630501</v>
      </c>
      <c r="I3395">
        <v>70283170.373025104</v>
      </c>
      <c r="J3395">
        <v>103702035.921988</v>
      </c>
      <c r="K3395">
        <v>166401703.520044</v>
      </c>
      <c r="L3395">
        <v>286119569.29173201</v>
      </c>
      <c r="M3395">
        <v>346274080.27925098</v>
      </c>
      <c r="N3395">
        <v>434706368.85996097</v>
      </c>
      <c r="O3395">
        <v>692548155.27019095</v>
      </c>
      <c r="Q3395" t="str">
        <f>VLOOKUP(A3395,Lookup_Tables!$D$2:$E$7,2,FALSE)</f>
        <v>HU</v>
      </c>
      <c r="R3395" t="str">
        <f>IFERROR(VLOOKUP(D3395,Lookup_Tables!$A$2:$B$21,2,FALSE),"All")</f>
        <v>Pub Univ</v>
      </c>
    </row>
    <row r="3396" spans="1:18" hidden="1">
      <c r="A3396">
        <v>1</v>
      </c>
      <c r="B3396">
        <v>34</v>
      </c>
      <c r="C3396" t="s">
        <v>38</v>
      </c>
      <c r="D3396">
        <v>13</v>
      </c>
      <c r="E3396">
        <v>11786455.312488601</v>
      </c>
      <c r="F3396">
        <v>4343913.2721978789</v>
      </c>
      <c r="G3396">
        <v>27090577.84451</v>
      </c>
      <c r="H3396">
        <v>69495582.291079193</v>
      </c>
      <c r="I3396">
        <v>79740392.203352094</v>
      </c>
      <c r="J3396">
        <v>118354137.031004</v>
      </c>
      <c r="K3396">
        <v>197613481.48205599</v>
      </c>
      <c r="L3396">
        <v>288940496.38713402</v>
      </c>
      <c r="M3396">
        <v>340346374.35753202</v>
      </c>
      <c r="N3396">
        <v>485302241.98983699</v>
      </c>
      <c r="O3396">
        <v>664054027.63857698</v>
      </c>
      <c r="Q3396" t="str">
        <f>VLOOKUP(A3396,Lookup_Tables!$D$2:$E$7,2,FALSE)</f>
        <v>HU</v>
      </c>
      <c r="R3396" t="str">
        <f>IFERROR(VLOOKUP(D3396,Lookup_Tables!$A$2:$B$21,2,FALSE),"All")</f>
        <v>Residual Inst</v>
      </c>
    </row>
    <row r="3397" spans="1:18" hidden="1">
      <c r="A3397">
        <v>1</v>
      </c>
      <c r="B3397">
        <v>34</v>
      </c>
      <c r="C3397" t="s">
        <v>39</v>
      </c>
      <c r="D3397">
        <v>13</v>
      </c>
      <c r="E3397">
        <v>11055419.5137944</v>
      </c>
      <c r="F3397">
        <v>4096322.6811723514</v>
      </c>
      <c r="G3397">
        <v>24891938.3126495</v>
      </c>
      <c r="H3397">
        <v>63221463.655216403</v>
      </c>
      <c r="I3397">
        <v>75287784.895571694</v>
      </c>
      <c r="J3397">
        <v>113468278.751995</v>
      </c>
      <c r="K3397">
        <v>193753136.29265699</v>
      </c>
      <c r="L3397">
        <v>279750986.95927298</v>
      </c>
      <c r="M3397">
        <v>317711030.47111797</v>
      </c>
      <c r="N3397">
        <v>435802699.05633801</v>
      </c>
      <c r="O3397">
        <v>585842801.83400202</v>
      </c>
      <c r="Q3397" t="str">
        <f>VLOOKUP(A3397,Lookup_Tables!$D$2:$E$7,2,FALSE)</f>
        <v>HU</v>
      </c>
      <c r="R3397" t="str">
        <f>IFERROR(VLOOKUP(D3397,Lookup_Tables!$A$2:$B$21,2,FALSE),"All")</f>
        <v>Residual Inst</v>
      </c>
    </row>
    <row r="3398" spans="1:18" hidden="1">
      <c r="A3398">
        <v>1</v>
      </c>
      <c r="B3398">
        <v>34</v>
      </c>
      <c r="C3398" t="s">
        <v>38</v>
      </c>
      <c r="D3398">
        <v>14</v>
      </c>
      <c r="E3398">
        <v>36738254.001031801</v>
      </c>
      <c r="F3398">
        <v>13099869.119680714</v>
      </c>
      <c r="G3398">
        <v>68308502.598639905</v>
      </c>
      <c r="H3398">
        <v>197847457.622143</v>
      </c>
      <c r="I3398">
        <v>232898157.928388</v>
      </c>
      <c r="J3398">
        <v>362964257.00764298</v>
      </c>
      <c r="K3398">
        <v>653995206.81060696</v>
      </c>
      <c r="L3398">
        <v>1063441104.02703</v>
      </c>
      <c r="M3398">
        <v>1202891445.1178899</v>
      </c>
      <c r="N3398">
        <v>2083725119.5069301</v>
      </c>
      <c r="O3398">
        <v>2663015301.1763601</v>
      </c>
      <c r="Q3398" t="str">
        <f>VLOOKUP(A3398,Lookup_Tables!$D$2:$E$7,2,FALSE)</f>
        <v>HU</v>
      </c>
      <c r="R3398" t="str">
        <f>IFERROR(VLOOKUP(D3398,Lookup_Tables!$A$2:$B$21,2,FALSE),"All")</f>
        <v>Road</v>
      </c>
    </row>
    <row r="3399" spans="1:18" hidden="1">
      <c r="A3399">
        <v>1</v>
      </c>
      <c r="B3399">
        <v>34</v>
      </c>
      <c r="C3399" t="s">
        <v>39</v>
      </c>
      <c r="D3399">
        <v>14</v>
      </c>
      <c r="E3399">
        <v>34863014.754731499</v>
      </c>
      <c r="F3399">
        <v>12208802.264982481</v>
      </c>
      <c r="G3399">
        <v>61531215.506926298</v>
      </c>
      <c r="H3399">
        <v>178359563.79539099</v>
      </c>
      <c r="I3399">
        <v>217512356.625743</v>
      </c>
      <c r="J3399">
        <v>356294083.62837797</v>
      </c>
      <c r="K3399">
        <v>639631464.68038404</v>
      </c>
      <c r="L3399">
        <v>1053638606.59974</v>
      </c>
      <c r="M3399">
        <v>1202458955.0541301</v>
      </c>
      <c r="N3399">
        <v>2007363429.8001299</v>
      </c>
      <c r="O3399">
        <v>2646093070.0030699</v>
      </c>
      <c r="Q3399" t="str">
        <f>VLOOKUP(A3399,Lookup_Tables!$D$2:$E$7,2,FALSE)</f>
        <v>HU</v>
      </c>
      <c r="R3399" t="str">
        <f>IFERROR(VLOOKUP(D3399,Lookup_Tables!$A$2:$B$21,2,FALSE),"All")</f>
        <v>Road</v>
      </c>
    </row>
    <row r="3400" spans="1:18" hidden="1">
      <c r="A3400">
        <v>1</v>
      </c>
      <c r="B3400">
        <v>34</v>
      </c>
      <c r="C3400" t="s">
        <v>38</v>
      </c>
      <c r="D3400">
        <v>15</v>
      </c>
      <c r="E3400">
        <v>1252570009.3777699</v>
      </c>
      <c r="F3400">
        <v>490507220.75860381</v>
      </c>
      <c r="G3400">
        <v>2971756901.0469398</v>
      </c>
      <c r="H3400">
        <v>6996299519.7781296</v>
      </c>
      <c r="I3400">
        <v>7932820283.41222</v>
      </c>
      <c r="J3400">
        <v>11744132938.897499</v>
      </c>
      <c r="K3400">
        <v>19169130469.6133</v>
      </c>
      <c r="L3400">
        <v>28150148581.791401</v>
      </c>
      <c r="M3400">
        <v>33607516419.478901</v>
      </c>
      <c r="N3400">
        <v>55772391616.713303</v>
      </c>
      <c r="O3400">
        <v>66919888992.897697</v>
      </c>
      <c r="Q3400" t="str">
        <f>VLOOKUP(A3400,Lookup_Tables!$D$2:$E$7,2,FALSE)</f>
        <v>HU</v>
      </c>
      <c r="R3400" t="str">
        <f>IFERROR(VLOOKUP(D3400,Lookup_Tables!$A$2:$B$21,2,FALSE),"All")</f>
        <v>All</v>
      </c>
    </row>
    <row r="3401" spans="1:18" hidden="1">
      <c r="A3401">
        <v>1</v>
      </c>
      <c r="B3401">
        <v>34</v>
      </c>
      <c r="C3401" t="s">
        <v>39</v>
      </c>
      <c r="D3401">
        <v>15</v>
      </c>
      <c r="E3401">
        <v>1161646515.30848</v>
      </c>
      <c r="F3401">
        <v>454030042.97539151</v>
      </c>
      <c r="G3401">
        <v>2701520474.88412</v>
      </c>
      <c r="H3401">
        <v>6352354913.1427603</v>
      </c>
      <c r="I3401">
        <v>7216835090.1783705</v>
      </c>
      <c r="J3401">
        <v>10739951569.961399</v>
      </c>
      <c r="K3401">
        <v>18526175423.379299</v>
      </c>
      <c r="L3401">
        <v>27954572644.364498</v>
      </c>
      <c r="M3401">
        <v>31999972061.436901</v>
      </c>
      <c r="N3401">
        <v>50749334576.562599</v>
      </c>
      <c r="O3401">
        <v>64217501938.000397</v>
      </c>
      <c r="Q3401" t="str">
        <f>VLOOKUP(A3401,Lookup_Tables!$D$2:$E$7,2,FALSE)</f>
        <v>HU</v>
      </c>
      <c r="R3401" t="str">
        <f>IFERROR(VLOOKUP(D3401,Lookup_Tables!$A$2:$B$21,2,FALSE),"All")</f>
        <v>All</v>
      </c>
    </row>
    <row r="3402" spans="1:18" hidden="1">
      <c r="A3402">
        <v>1</v>
      </c>
      <c r="B3402">
        <v>34</v>
      </c>
      <c r="C3402" t="s">
        <v>38</v>
      </c>
      <c r="D3402">
        <v>16</v>
      </c>
      <c r="E3402">
        <v>132326688.59095</v>
      </c>
      <c r="F3402">
        <v>49071186.292709306</v>
      </c>
      <c r="G3402">
        <v>295029655.21707302</v>
      </c>
      <c r="H3402">
        <v>757656268.92005897</v>
      </c>
      <c r="I3402">
        <v>870913257.26109898</v>
      </c>
      <c r="J3402">
        <v>1317874709.1694</v>
      </c>
      <c r="K3402">
        <v>2246125442.9187002</v>
      </c>
      <c r="L3402">
        <v>3286032229.0768499</v>
      </c>
      <c r="M3402">
        <v>3747570971.74301</v>
      </c>
      <c r="N3402">
        <v>6181314336.9574804</v>
      </c>
      <c r="O3402">
        <v>7518641990.6500397</v>
      </c>
      <c r="Q3402" t="str">
        <f>VLOOKUP(A3402,Lookup_Tables!$D$2:$E$7,2,FALSE)</f>
        <v>HU</v>
      </c>
      <c r="R3402" t="str">
        <f>IFERROR(VLOOKUP(D3402,Lookup_Tables!$A$2:$B$21,2,FALSE),"All")</f>
        <v>Government_Loss</v>
      </c>
    </row>
    <row r="3403" spans="1:18" hidden="1">
      <c r="A3403">
        <v>1</v>
      </c>
      <c r="B3403">
        <v>34</v>
      </c>
      <c r="C3403" t="s">
        <v>39</v>
      </c>
      <c r="D3403">
        <v>16</v>
      </c>
      <c r="E3403">
        <v>124031562.96827801</v>
      </c>
      <c r="F3403">
        <v>46172562.696138382</v>
      </c>
      <c r="G3403">
        <v>270783446.87950701</v>
      </c>
      <c r="H3403">
        <v>704506235.46028805</v>
      </c>
      <c r="I3403">
        <v>813540347.58957696</v>
      </c>
      <c r="J3403">
        <v>1235547504.5706201</v>
      </c>
      <c r="K3403">
        <v>2175572147.5945702</v>
      </c>
      <c r="L3403">
        <v>3217442452.8102798</v>
      </c>
      <c r="M3403">
        <v>3669111453.0518498</v>
      </c>
      <c r="N3403">
        <v>5315165767.8752298</v>
      </c>
      <c r="O3403">
        <v>6963914041.4183598</v>
      </c>
      <c r="Q3403" t="str">
        <f>VLOOKUP(A3403,Lookup_Tables!$D$2:$E$7,2,FALSE)</f>
        <v>HU</v>
      </c>
      <c r="R3403" t="str">
        <f>IFERROR(VLOOKUP(D3403,Lookup_Tables!$A$2:$B$21,2,FALSE),"All")</f>
        <v>Government_Loss</v>
      </c>
    </row>
    <row r="3404" spans="1:18" hidden="1">
      <c r="A3404">
        <v>1</v>
      </c>
      <c r="B3404">
        <v>34</v>
      </c>
      <c r="C3404" t="s">
        <v>38</v>
      </c>
      <c r="D3404">
        <v>17</v>
      </c>
      <c r="E3404">
        <v>231927188.12327299</v>
      </c>
      <c r="F3404">
        <v>90644201.470007211</v>
      </c>
      <c r="G3404">
        <v>563150196.42770505</v>
      </c>
      <c r="H3404">
        <v>1317675751.18134</v>
      </c>
      <c r="I3404">
        <v>1493193809.12991</v>
      </c>
      <c r="J3404">
        <v>2203495326.2221599</v>
      </c>
      <c r="K3404">
        <v>3562186706.6161098</v>
      </c>
      <c r="L3404">
        <v>5164542938.5778103</v>
      </c>
      <c r="M3404">
        <v>6044133585.01369</v>
      </c>
      <c r="N3404">
        <v>9783908169.0927105</v>
      </c>
      <c r="O3404">
        <v>11917614583.3892</v>
      </c>
      <c r="Q3404" t="str">
        <f>VLOOKUP(A3404,Lookup_Tables!$D$2:$E$7,2,FALSE)</f>
        <v>HU</v>
      </c>
      <c r="R3404" t="str">
        <f>IFERROR(VLOOKUP(D3404,Lookup_Tables!$A$2:$B$21,2,FALSE),"All")</f>
        <v>Emergency_Loss</v>
      </c>
    </row>
    <row r="3405" spans="1:18" hidden="1">
      <c r="A3405">
        <v>1</v>
      </c>
      <c r="B3405">
        <v>34</v>
      </c>
      <c r="C3405" t="s">
        <v>39</v>
      </c>
      <c r="D3405">
        <v>17</v>
      </c>
      <c r="E3405">
        <v>214712554.533131</v>
      </c>
      <c r="F3405">
        <v>84010230.302958295</v>
      </c>
      <c r="G3405">
        <v>511120573.61792302</v>
      </c>
      <c r="H3405">
        <v>1201221761.06106</v>
      </c>
      <c r="I3405">
        <v>1353853151.6275401</v>
      </c>
      <c r="J3405">
        <v>2007039418.4135101</v>
      </c>
      <c r="K3405">
        <v>3440059365.0387402</v>
      </c>
      <c r="L3405">
        <v>5139365932.4512901</v>
      </c>
      <c r="M3405">
        <v>5846110400.1715698</v>
      </c>
      <c r="N3405">
        <v>8881124114.0012302</v>
      </c>
      <c r="O3405">
        <v>10992168036.9699</v>
      </c>
      <c r="Q3405" t="str">
        <f>VLOOKUP(A3405,Lookup_Tables!$D$2:$E$7,2,FALSE)</f>
        <v>HU</v>
      </c>
      <c r="R3405" t="str">
        <f>IFERROR(VLOOKUP(D3405,Lookup_Tables!$A$2:$B$21,2,FALSE),"All")</f>
        <v>Emergency_Loss</v>
      </c>
    </row>
    <row r="3406" spans="1:18" hidden="1">
      <c r="A3406">
        <v>1</v>
      </c>
      <c r="B3406">
        <v>34</v>
      </c>
      <c r="C3406" t="s">
        <v>38</v>
      </c>
      <c r="D3406">
        <v>18</v>
      </c>
      <c r="E3406">
        <v>364253876.71422499</v>
      </c>
      <c r="F3406">
        <v>140529815.72740501</v>
      </c>
      <c r="G3406">
        <v>865348468.30565906</v>
      </c>
      <c r="H3406">
        <v>2057173330.9270201</v>
      </c>
      <c r="I3406">
        <v>2343223271.2270002</v>
      </c>
      <c r="J3406">
        <v>3451582027.4926701</v>
      </c>
      <c r="K3406">
        <v>5809775524.7295704</v>
      </c>
      <c r="L3406">
        <v>8505233868.4770298</v>
      </c>
      <c r="M3406">
        <v>9701584872.94417</v>
      </c>
      <c r="N3406">
        <v>15965222506.0502</v>
      </c>
      <c r="O3406">
        <v>19407364000.450001</v>
      </c>
      <c r="Q3406" t="str">
        <f>VLOOKUP(A3406,Lookup_Tables!$D$2:$E$7,2,FALSE)</f>
        <v>HU</v>
      </c>
      <c r="R3406" t="str">
        <f>IFERROR(VLOOKUP(D3406,Lookup_Tables!$A$2:$B$21,2,FALSE),"All")</f>
        <v>Govt_Plus_Emergency</v>
      </c>
    </row>
    <row r="3407" spans="1:18" hidden="1">
      <c r="A3407">
        <v>1</v>
      </c>
      <c r="B3407">
        <v>34</v>
      </c>
      <c r="C3407" t="s">
        <v>39</v>
      </c>
      <c r="D3407">
        <v>18</v>
      </c>
      <c r="E3407">
        <v>338718614.53358603</v>
      </c>
      <c r="F3407">
        <v>130408529.09233457</v>
      </c>
      <c r="G3407">
        <v>774809571.18758798</v>
      </c>
      <c r="H3407">
        <v>1894003735.82882</v>
      </c>
      <c r="I3407">
        <v>2192904542.2650599</v>
      </c>
      <c r="J3407">
        <v>3257215994.0886302</v>
      </c>
      <c r="K3407">
        <v>5621162457.1173296</v>
      </c>
      <c r="L3407">
        <v>8334086588.1981897</v>
      </c>
      <c r="M3407">
        <v>9370303328.34091</v>
      </c>
      <c r="N3407">
        <v>14186692151.669901</v>
      </c>
      <c r="O3407">
        <v>18016735740.916401</v>
      </c>
      <c r="Q3407" t="str">
        <f>VLOOKUP(A3407,Lookup_Tables!$D$2:$E$7,2,FALSE)</f>
        <v>HU</v>
      </c>
      <c r="R3407" t="str">
        <f>IFERROR(VLOOKUP(D3407,Lookup_Tables!$A$2:$B$21,2,FALSE),"All")</f>
        <v>Govt_Plus_Emergency</v>
      </c>
    </row>
    <row r="3408" spans="1:18" hidden="1">
      <c r="A3408">
        <v>1</v>
      </c>
      <c r="B3408">
        <v>35</v>
      </c>
      <c r="C3408" t="s">
        <v>38</v>
      </c>
      <c r="D3408">
        <v>0</v>
      </c>
      <c r="E3408">
        <v>724371492.78155196</v>
      </c>
      <c r="F3408">
        <v>291359969.64191681</v>
      </c>
      <c r="G3408">
        <v>1831682554.55124</v>
      </c>
      <c r="H3408">
        <v>4400359379.3167896</v>
      </c>
      <c r="I3408">
        <v>5075557732.3290701</v>
      </c>
      <c r="J3408">
        <v>6851733508.7322998</v>
      </c>
      <c r="K3408">
        <v>10112316461.1726</v>
      </c>
      <c r="L3408">
        <v>15602374132.747999</v>
      </c>
      <c r="M3408">
        <v>16725509666.583799</v>
      </c>
      <c r="N3408">
        <v>24442367501.566299</v>
      </c>
      <c r="O3408">
        <v>33526061463.387798</v>
      </c>
      <c r="Q3408" t="str">
        <f>VLOOKUP(A3408,Lookup_Tables!$D$2:$E$7,2,FALSE)</f>
        <v>HU</v>
      </c>
      <c r="R3408" t="str">
        <f>IFERROR(VLOOKUP(D3408,Lookup_Tables!$A$2:$B$21,2,FALSE),"All")</f>
        <v>Private Assets</v>
      </c>
    </row>
    <row r="3409" spans="1:18" hidden="1">
      <c r="A3409">
        <v>1</v>
      </c>
      <c r="B3409">
        <v>35</v>
      </c>
      <c r="C3409" t="s">
        <v>39</v>
      </c>
      <c r="D3409">
        <v>0</v>
      </c>
      <c r="E3409">
        <v>671285180.938779</v>
      </c>
      <c r="F3409">
        <v>265290831.06647265</v>
      </c>
      <c r="G3409">
        <v>1644053834.74403</v>
      </c>
      <c r="H3409">
        <v>4092722177.9247398</v>
      </c>
      <c r="I3409">
        <v>4638890085.5604</v>
      </c>
      <c r="J3409">
        <v>6486367273.8738699</v>
      </c>
      <c r="K3409">
        <v>9656657363.5964203</v>
      </c>
      <c r="L3409">
        <v>14895362928.7332</v>
      </c>
      <c r="M3409">
        <v>16371623612.7722</v>
      </c>
      <c r="N3409">
        <v>24053480336.883202</v>
      </c>
      <c r="O3409">
        <v>33375389233.372398</v>
      </c>
      <c r="Q3409" t="str">
        <f>VLOOKUP(A3409,Lookup_Tables!$D$2:$E$7,2,FALSE)</f>
        <v>HU</v>
      </c>
      <c r="R3409" t="str">
        <f>IFERROR(VLOOKUP(D3409,Lookup_Tables!$A$2:$B$21,2,FALSE),"All")</f>
        <v>Private Assets</v>
      </c>
    </row>
    <row r="3410" spans="1:18" hidden="1">
      <c r="A3410">
        <v>1</v>
      </c>
      <c r="B3410">
        <v>35</v>
      </c>
      <c r="C3410" t="s">
        <v>38</v>
      </c>
      <c r="D3410">
        <v>1</v>
      </c>
      <c r="E3410">
        <v>523986.60703843698</v>
      </c>
      <c r="F3410">
        <v>187599.47294356592</v>
      </c>
      <c r="G3410">
        <v>976168.17719032301</v>
      </c>
      <c r="H3410">
        <v>2768429.3209977299</v>
      </c>
      <c r="I3410">
        <v>3265312.4587745001</v>
      </c>
      <c r="J3410">
        <v>5179334.9063119199</v>
      </c>
      <c r="K3410">
        <v>8491185.3126770407</v>
      </c>
      <c r="L3410">
        <v>14303562.772887601</v>
      </c>
      <c r="M3410">
        <v>16440613.0441959</v>
      </c>
      <c r="N3410">
        <v>29290307.286617801</v>
      </c>
      <c r="O3410">
        <v>45098978.421682298</v>
      </c>
      <c r="Q3410" t="str">
        <f>VLOOKUP(A3410,Lookup_Tables!$D$2:$E$7,2,FALSE)</f>
        <v>HU</v>
      </c>
      <c r="R3410" t="str">
        <f>IFERROR(VLOOKUP(D3410,Lookup_Tables!$A$2:$B$21,2,FALSE),"All")</f>
        <v>Airport</v>
      </c>
    </row>
    <row r="3411" spans="1:18" hidden="1">
      <c r="A3411">
        <v>1</v>
      </c>
      <c r="B3411">
        <v>35</v>
      </c>
      <c r="C3411" t="s">
        <v>39</v>
      </c>
      <c r="D3411">
        <v>1</v>
      </c>
      <c r="E3411">
        <v>498239.88051472302</v>
      </c>
      <c r="F3411">
        <v>180726.71448047995</v>
      </c>
      <c r="G3411">
        <v>865031.48015456402</v>
      </c>
      <c r="H3411">
        <v>2611967.7957810699</v>
      </c>
      <c r="I3411">
        <v>3069102.6902898699</v>
      </c>
      <c r="J3411">
        <v>4760557.6765456004</v>
      </c>
      <c r="K3411">
        <v>8018010.92519267</v>
      </c>
      <c r="L3411">
        <v>13265806.809911899</v>
      </c>
      <c r="M3411">
        <v>16003518.4747076</v>
      </c>
      <c r="N3411">
        <v>29288906.285633199</v>
      </c>
      <c r="O3411">
        <v>45019409.469967097</v>
      </c>
      <c r="Q3411" t="str">
        <f>VLOOKUP(A3411,Lookup_Tables!$D$2:$E$7,2,FALSE)</f>
        <v>HU</v>
      </c>
      <c r="R3411" t="str">
        <f>IFERROR(VLOOKUP(D3411,Lookup_Tables!$A$2:$B$21,2,FALSE),"All")</f>
        <v>Airport</v>
      </c>
    </row>
    <row r="3412" spans="1:18" hidden="1">
      <c r="A3412">
        <v>1</v>
      </c>
      <c r="B3412">
        <v>35</v>
      </c>
      <c r="C3412" t="s">
        <v>38</v>
      </c>
      <c r="D3412">
        <v>2</v>
      </c>
      <c r="E3412">
        <v>12273019.8139652</v>
      </c>
      <c r="F3412">
        <v>4844936.0335761355</v>
      </c>
      <c r="G3412">
        <v>30497295.503012698</v>
      </c>
      <c r="H3412">
        <v>77740304.924057499</v>
      </c>
      <c r="I3412">
        <v>88943787.325259894</v>
      </c>
      <c r="J3412">
        <v>123873016.527343</v>
      </c>
      <c r="K3412">
        <v>184852855.69099501</v>
      </c>
      <c r="L3412">
        <v>256919989.15932301</v>
      </c>
      <c r="M3412">
        <v>298233976.02884698</v>
      </c>
      <c r="N3412">
        <v>393019947.66649401</v>
      </c>
      <c r="O3412">
        <v>484657891.110811</v>
      </c>
      <c r="Q3412" t="str">
        <f>VLOOKUP(A3412,Lookup_Tables!$D$2:$E$7,2,FALSE)</f>
        <v>HU</v>
      </c>
      <c r="R3412" t="str">
        <f>IFERROR(VLOOKUP(D3412,Lookup_Tables!$A$2:$B$21,2,FALSE),"All")</f>
        <v>Bridge</v>
      </c>
    </row>
    <row r="3413" spans="1:18" hidden="1">
      <c r="A3413">
        <v>1</v>
      </c>
      <c r="B3413">
        <v>35</v>
      </c>
      <c r="C3413" t="s">
        <v>39</v>
      </c>
      <c r="D3413">
        <v>2</v>
      </c>
      <c r="E3413">
        <v>11425182.971627399</v>
      </c>
      <c r="F3413">
        <v>4438447.8973492589</v>
      </c>
      <c r="G3413">
        <v>27812761.833328199</v>
      </c>
      <c r="H3413">
        <v>73491047.696881101</v>
      </c>
      <c r="I3413">
        <v>83985118.677414596</v>
      </c>
      <c r="J3413">
        <v>117606866.92947599</v>
      </c>
      <c r="K3413">
        <v>169454845.336483</v>
      </c>
      <c r="L3413">
        <v>248107441.94399399</v>
      </c>
      <c r="M3413">
        <v>287869233.20603698</v>
      </c>
      <c r="N3413">
        <v>380687602.68087399</v>
      </c>
      <c r="O3413">
        <v>480351091.89983398</v>
      </c>
      <c r="Q3413" t="str">
        <f>VLOOKUP(A3413,Lookup_Tables!$D$2:$E$7,2,FALSE)</f>
        <v>HU</v>
      </c>
      <c r="R3413" t="str">
        <f>IFERROR(VLOOKUP(D3413,Lookup_Tables!$A$2:$B$21,2,FALSE),"All")</f>
        <v>Bridge</v>
      </c>
    </row>
    <row r="3414" spans="1:18" hidden="1">
      <c r="A3414">
        <v>1</v>
      </c>
      <c r="B3414">
        <v>35</v>
      </c>
      <c r="C3414" t="s">
        <v>38</v>
      </c>
      <c r="D3414">
        <v>3</v>
      </c>
      <c r="E3414">
        <v>1160841.12113209</v>
      </c>
      <c r="F3414">
        <v>456176.83504208492</v>
      </c>
      <c r="G3414">
        <v>2831562.34101727</v>
      </c>
      <c r="H3414">
        <v>7211784.3101832103</v>
      </c>
      <c r="I3414">
        <v>8163527.5694464296</v>
      </c>
      <c r="J3414">
        <v>12085388.7315237</v>
      </c>
      <c r="K3414">
        <v>17254739.5802208</v>
      </c>
      <c r="L3414">
        <v>25963692.2855024</v>
      </c>
      <c r="M3414">
        <v>29715319.696429901</v>
      </c>
      <c r="N3414">
        <v>38466565.046986699</v>
      </c>
      <c r="O3414">
        <v>46856470.5325827</v>
      </c>
      <c r="Q3414" t="str">
        <f>VLOOKUP(A3414,Lookup_Tables!$D$2:$E$7,2,FALSE)</f>
        <v>HU</v>
      </c>
      <c r="R3414" t="str">
        <f>IFERROR(VLOOKUP(D3414,Lookup_Tables!$A$2:$B$21,2,FALSE),"All")</f>
        <v>Govt Hosp</v>
      </c>
    </row>
    <row r="3415" spans="1:18" hidden="1">
      <c r="A3415">
        <v>1</v>
      </c>
      <c r="B3415">
        <v>35</v>
      </c>
      <c r="C3415" t="s">
        <v>39</v>
      </c>
      <c r="D3415">
        <v>3</v>
      </c>
      <c r="E3415">
        <v>1078895.9324366399</v>
      </c>
      <c r="F3415">
        <v>421557.88412200927</v>
      </c>
      <c r="G3415">
        <v>2576127.8803765601</v>
      </c>
      <c r="H3415">
        <v>6607058.4284909004</v>
      </c>
      <c r="I3415">
        <v>7670771.0623230403</v>
      </c>
      <c r="J3415">
        <v>10807984.5722537</v>
      </c>
      <c r="K3415">
        <v>16281079.793774599</v>
      </c>
      <c r="L3415">
        <v>24783509.860386498</v>
      </c>
      <c r="M3415">
        <v>28561037.506795201</v>
      </c>
      <c r="N3415">
        <v>38393193.037749901</v>
      </c>
      <c r="O3415">
        <v>46662352.7470292</v>
      </c>
      <c r="Q3415" t="str">
        <f>VLOOKUP(A3415,Lookup_Tables!$D$2:$E$7,2,FALSE)</f>
        <v>HU</v>
      </c>
      <c r="R3415" t="str">
        <f>IFERROR(VLOOKUP(D3415,Lookup_Tables!$A$2:$B$21,2,FALSE),"All")</f>
        <v>Govt Hosp</v>
      </c>
    </row>
    <row r="3416" spans="1:18" hidden="1">
      <c r="A3416">
        <v>1</v>
      </c>
      <c r="B3416">
        <v>35</v>
      </c>
      <c r="C3416" t="s">
        <v>38</v>
      </c>
      <c r="D3416">
        <v>4</v>
      </c>
      <c r="E3416">
        <v>945837.12828071602</v>
      </c>
      <c r="F3416">
        <v>378855.38247046957</v>
      </c>
      <c r="G3416">
        <v>2331007.59209143</v>
      </c>
      <c r="H3416">
        <v>5797023.9833912198</v>
      </c>
      <c r="I3416">
        <v>6666716.4889114797</v>
      </c>
      <c r="J3416">
        <v>9421901.0103955492</v>
      </c>
      <c r="K3416">
        <v>13969670.410458099</v>
      </c>
      <c r="L3416">
        <v>19830335.901474699</v>
      </c>
      <c r="M3416">
        <v>23744833.437575798</v>
      </c>
      <c r="N3416">
        <v>30333929.498311799</v>
      </c>
      <c r="O3416">
        <v>37863619.011123702</v>
      </c>
      <c r="Q3416" t="str">
        <f>VLOOKUP(A3416,Lookup_Tables!$D$2:$E$7,2,FALSE)</f>
        <v>HU</v>
      </c>
      <c r="R3416" t="str">
        <f>IFERROR(VLOOKUP(D3416,Lookup_Tables!$A$2:$B$21,2,FALSE),"All")</f>
        <v>Govt Med Fac</v>
      </c>
    </row>
    <row r="3417" spans="1:18" hidden="1">
      <c r="A3417">
        <v>1</v>
      </c>
      <c r="B3417">
        <v>35</v>
      </c>
      <c r="C3417" t="s">
        <v>39</v>
      </c>
      <c r="D3417">
        <v>4</v>
      </c>
      <c r="E3417">
        <v>877978.70912606001</v>
      </c>
      <c r="F3417">
        <v>346568.28980534431</v>
      </c>
      <c r="G3417">
        <v>2122879.2109472798</v>
      </c>
      <c r="H3417">
        <v>5434435.8395310799</v>
      </c>
      <c r="I3417">
        <v>6168435.3092280896</v>
      </c>
      <c r="J3417">
        <v>8783779.0621844307</v>
      </c>
      <c r="K3417">
        <v>13043080.8252196</v>
      </c>
      <c r="L3417">
        <v>19358440.1253879</v>
      </c>
      <c r="M3417">
        <v>22899022.422484498</v>
      </c>
      <c r="N3417">
        <v>29726395.116995901</v>
      </c>
      <c r="O3417">
        <v>37626217.888666898</v>
      </c>
      <c r="Q3417" t="str">
        <f>VLOOKUP(A3417,Lookup_Tables!$D$2:$E$7,2,FALSE)</f>
        <v>HU</v>
      </c>
      <c r="R3417" t="str">
        <f>IFERROR(VLOOKUP(D3417,Lookup_Tables!$A$2:$B$21,2,FALSE),"All")</f>
        <v>Govt Med Fac</v>
      </c>
    </row>
    <row r="3418" spans="1:18" hidden="1">
      <c r="A3418">
        <v>1</v>
      </c>
      <c r="B3418">
        <v>35</v>
      </c>
      <c r="C3418" t="s">
        <v>38</v>
      </c>
      <c r="D3418">
        <v>6</v>
      </c>
      <c r="E3418">
        <v>502641.15256001701</v>
      </c>
      <c r="F3418">
        <v>191852.27125152806</v>
      </c>
      <c r="G3418">
        <v>1062481.52055372</v>
      </c>
      <c r="H3418">
        <v>3061126.4300966798</v>
      </c>
      <c r="I3418">
        <v>3589085.4654854098</v>
      </c>
      <c r="J3418">
        <v>5210929.6415920602</v>
      </c>
      <c r="K3418">
        <v>8580209.0508942809</v>
      </c>
      <c r="L3418">
        <v>12743253.504994901</v>
      </c>
      <c r="M3418">
        <v>14400147.9341862</v>
      </c>
      <c r="N3418">
        <v>19438735.621293601</v>
      </c>
      <c r="O3418">
        <v>22785382.7629597</v>
      </c>
      <c r="Q3418" t="str">
        <f>VLOOKUP(A3418,Lookup_Tables!$D$2:$E$7,2,FALSE)</f>
        <v>HU</v>
      </c>
      <c r="R3418" t="str">
        <f>IFERROR(VLOOKUP(D3418,Lookup_Tables!$A$2:$B$21,2,FALSE),"All")</f>
        <v>Port</v>
      </c>
    </row>
    <row r="3419" spans="1:18" hidden="1">
      <c r="A3419">
        <v>1</v>
      </c>
      <c r="B3419">
        <v>35</v>
      </c>
      <c r="C3419" t="s">
        <v>39</v>
      </c>
      <c r="D3419">
        <v>6</v>
      </c>
      <c r="E3419">
        <v>472514.24270543101</v>
      </c>
      <c r="F3419">
        <v>177647.92693706561</v>
      </c>
      <c r="G3419">
        <v>974126.02305318497</v>
      </c>
      <c r="H3419">
        <v>2872733.9894957799</v>
      </c>
      <c r="I3419">
        <v>3424778.8664860898</v>
      </c>
      <c r="J3419">
        <v>4932708.7988189599</v>
      </c>
      <c r="K3419">
        <v>8317326.9282520805</v>
      </c>
      <c r="L3419">
        <v>12508850.798591601</v>
      </c>
      <c r="M3419">
        <v>13611499.2420891</v>
      </c>
      <c r="N3419">
        <v>18431021.355111402</v>
      </c>
      <c r="O3419">
        <v>22526884.808206301</v>
      </c>
      <c r="Q3419" t="str">
        <f>VLOOKUP(A3419,Lookup_Tables!$D$2:$E$7,2,FALSE)</f>
        <v>HU</v>
      </c>
      <c r="R3419" t="str">
        <f>IFERROR(VLOOKUP(D3419,Lookup_Tables!$A$2:$B$21,2,FALSE),"All")</f>
        <v>Port</v>
      </c>
    </row>
    <row r="3420" spans="1:18" hidden="1">
      <c r="A3420">
        <v>1</v>
      </c>
      <c r="B3420">
        <v>35</v>
      </c>
      <c r="C3420" t="s">
        <v>38</v>
      </c>
      <c r="D3420">
        <v>9</v>
      </c>
      <c r="E3420">
        <v>329463.48528833501</v>
      </c>
      <c r="F3420">
        <v>117778.5703378366</v>
      </c>
      <c r="G3420">
        <v>722917.51789216103</v>
      </c>
      <c r="H3420">
        <v>2027292.0422979</v>
      </c>
      <c r="I3420">
        <v>2399535.9886279502</v>
      </c>
      <c r="J3420">
        <v>3523708.4764522598</v>
      </c>
      <c r="K3420">
        <v>5511192.2024793904</v>
      </c>
      <c r="L3420">
        <v>8393242.7427683491</v>
      </c>
      <c r="M3420">
        <v>10001270.612443199</v>
      </c>
      <c r="N3420">
        <v>13917254.1774147</v>
      </c>
      <c r="O3420">
        <v>17694687.7321009</v>
      </c>
      <c r="Q3420" t="str">
        <f>VLOOKUP(A3420,Lookup_Tables!$D$2:$E$7,2,FALSE)</f>
        <v>HU</v>
      </c>
      <c r="R3420" t="str">
        <f>IFERROR(VLOOKUP(D3420,Lookup_Tables!$A$2:$B$21,2,FALSE),"All")</f>
        <v>Pub Admin Bldg</v>
      </c>
    </row>
    <row r="3421" spans="1:18" hidden="1">
      <c r="A3421">
        <v>1</v>
      </c>
      <c r="B3421">
        <v>35</v>
      </c>
      <c r="C3421" t="s">
        <v>39</v>
      </c>
      <c r="D3421">
        <v>9</v>
      </c>
      <c r="E3421">
        <v>311732.903013242</v>
      </c>
      <c r="F3421">
        <v>111366.6568741895</v>
      </c>
      <c r="G3421">
        <v>666101.19034434098</v>
      </c>
      <c r="H3421">
        <v>1916876.0112090099</v>
      </c>
      <c r="I3421">
        <v>2264611.7878387901</v>
      </c>
      <c r="J3421">
        <v>3286990.2274207799</v>
      </c>
      <c r="K3421">
        <v>5094100.3796546096</v>
      </c>
      <c r="L3421">
        <v>8025112.2145269401</v>
      </c>
      <c r="M3421">
        <v>9725152.6761769</v>
      </c>
      <c r="N3421">
        <v>13917254.1774147</v>
      </c>
      <c r="O3421">
        <v>17693102.714824401</v>
      </c>
      <c r="Q3421" t="str">
        <f>VLOOKUP(A3421,Lookup_Tables!$D$2:$E$7,2,FALSE)</f>
        <v>HU</v>
      </c>
      <c r="R3421" t="str">
        <f>IFERROR(VLOOKUP(D3421,Lookup_Tables!$A$2:$B$21,2,FALSE),"All")</f>
        <v>Pub Admin Bldg</v>
      </c>
    </row>
    <row r="3422" spans="1:18" hidden="1">
      <c r="A3422">
        <v>1</v>
      </c>
      <c r="B3422">
        <v>35</v>
      </c>
      <c r="C3422" t="s">
        <v>38</v>
      </c>
      <c r="D3422">
        <v>10</v>
      </c>
      <c r="E3422">
        <v>8761658.6332407296</v>
      </c>
      <c r="F3422">
        <v>3352531.7473265724</v>
      </c>
      <c r="G3422">
        <v>21361935.7122382</v>
      </c>
      <c r="H3422">
        <v>56753391.966515899</v>
      </c>
      <c r="I3422">
        <v>65981587.888075702</v>
      </c>
      <c r="J3422">
        <v>90118211.087263197</v>
      </c>
      <c r="K3422">
        <v>134775782.466952</v>
      </c>
      <c r="L3422">
        <v>199272800.15122399</v>
      </c>
      <c r="M3422">
        <v>222778542.407942</v>
      </c>
      <c r="N3422">
        <v>295343608.32119298</v>
      </c>
      <c r="O3422">
        <v>354065805.827043</v>
      </c>
      <c r="Q3422" t="str">
        <f>VLOOKUP(A3422,Lookup_Tables!$D$2:$E$7,2,FALSE)</f>
        <v>HU</v>
      </c>
      <c r="R3422" t="str">
        <f>IFERROR(VLOOKUP(D3422,Lookup_Tables!$A$2:$B$21,2,FALSE),"All")</f>
        <v>Pub School</v>
      </c>
    </row>
    <row r="3423" spans="1:18" hidden="1">
      <c r="A3423">
        <v>1</v>
      </c>
      <c r="B3423">
        <v>35</v>
      </c>
      <c r="C3423" t="s">
        <v>39</v>
      </c>
      <c r="D3423">
        <v>10</v>
      </c>
      <c r="E3423">
        <v>8189788.9410528298</v>
      </c>
      <c r="F3423">
        <v>3090572.9342339244</v>
      </c>
      <c r="G3423">
        <v>19566395.7956389</v>
      </c>
      <c r="H3423">
        <v>53262400.8910098</v>
      </c>
      <c r="I3423">
        <v>61632987.809085302</v>
      </c>
      <c r="J3423">
        <v>86593491.567231506</v>
      </c>
      <c r="K3423">
        <v>125071952.507329</v>
      </c>
      <c r="L3423">
        <v>186362001.67321301</v>
      </c>
      <c r="M3423">
        <v>213665395.992542</v>
      </c>
      <c r="N3423">
        <v>289422776.55870003</v>
      </c>
      <c r="O3423">
        <v>353966195.16203499</v>
      </c>
      <c r="Q3423" t="str">
        <f>VLOOKUP(A3423,Lookup_Tables!$D$2:$E$7,2,FALSE)</f>
        <v>HU</v>
      </c>
      <c r="R3423" t="str">
        <f>IFERROR(VLOOKUP(D3423,Lookup_Tables!$A$2:$B$21,2,FALSE),"All")</f>
        <v>Pub School</v>
      </c>
    </row>
    <row r="3424" spans="1:18" hidden="1">
      <c r="A3424">
        <v>1</v>
      </c>
      <c r="B3424">
        <v>35</v>
      </c>
      <c r="C3424" t="s">
        <v>38</v>
      </c>
      <c r="D3424">
        <v>11</v>
      </c>
      <c r="E3424">
        <v>2633934.2325645098</v>
      </c>
      <c r="F3424">
        <v>988990.3898971735</v>
      </c>
      <c r="G3424">
        <v>6037629.1422707001</v>
      </c>
      <c r="H3424">
        <v>16119525.443242</v>
      </c>
      <c r="I3424">
        <v>19010780.750912599</v>
      </c>
      <c r="J3424">
        <v>28587722.2457687</v>
      </c>
      <c r="K3424">
        <v>42757476.695429303</v>
      </c>
      <c r="L3424">
        <v>61822753.473300397</v>
      </c>
      <c r="M3424">
        <v>72848289.562468499</v>
      </c>
      <c r="N3424">
        <v>98729509.847613603</v>
      </c>
      <c r="O3424">
        <v>115832075.75414599</v>
      </c>
      <c r="Q3424" t="str">
        <f>VLOOKUP(A3424,Lookup_Tables!$D$2:$E$7,2,FALSE)</f>
        <v>HU</v>
      </c>
      <c r="R3424" t="str">
        <f>IFERROR(VLOOKUP(D3424,Lookup_Tables!$A$2:$B$21,2,FALSE),"All")</f>
        <v>Pub Univ</v>
      </c>
    </row>
    <row r="3425" spans="1:18" hidden="1">
      <c r="A3425">
        <v>1</v>
      </c>
      <c r="B3425">
        <v>35</v>
      </c>
      <c r="C3425" t="s">
        <v>39</v>
      </c>
      <c r="D3425">
        <v>11</v>
      </c>
      <c r="E3425">
        <v>2476989.3126922301</v>
      </c>
      <c r="F3425">
        <v>924306.97455730429</v>
      </c>
      <c r="G3425">
        <v>5472494.9548390098</v>
      </c>
      <c r="H3425">
        <v>15390522.8778449</v>
      </c>
      <c r="I3425">
        <v>17863677.9101636</v>
      </c>
      <c r="J3425">
        <v>26219010.2381992</v>
      </c>
      <c r="K3425">
        <v>41118656.159179598</v>
      </c>
      <c r="L3425">
        <v>59217740.487478897</v>
      </c>
      <c r="M3425">
        <v>71103810.025208905</v>
      </c>
      <c r="N3425">
        <v>98718432.010271505</v>
      </c>
      <c r="O3425">
        <v>115619615.37456299</v>
      </c>
      <c r="Q3425" t="str">
        <f>VLOOKUP(A3425,Lookup_Tables!$D$2:$E$7,2,FALSE)</f>
        <v>HU</v>
      </c>
      <c r="R3425" t="str">
        <f>IFERROR(VLOOKUP(D3425,Lookup_Tables!$A$2:$B$21,2,FALSE),"All")</f>
        <v>Pub Univ</v>
      </c>
    </row>
    <row r="3426" spans="1:18" hidden="1">
      <c r="A3426">
        <v>1</v>
      </c>
      <c r="B3426">
        <v>35</v>
      </c>
      <c r="C3426" t="s">
        <v>38</v>
      </c>
      <c r="D3426">
        <v>13</v>
      </c>
      <c r="E3426">
        <v>9212676.5780917909</v>
      </c>
      <c r="F3426">
        <v>3498261.7966840873</v>
      </c>
      <c r="G3426">
        <v>22018935.229346</v>
      </c>
      <c r="H3426">
        <v>59446373.535927303</v>
      </c>
      <c r="I3426">
        <v>69319047.800376996</v>
      </c>
      <c r="J3426">
        <v>95775904.645662293</v>
      </c>
      <c r="K3426">
        <v>142258092.04549399</v>
      </c>
      <c r="L3426">
        <v>217390438.22919199</v>
      </c>
      <c r="M3426">
        <v>233371384.521135</v>
      </c>
      <c r="N3426">
        <v>322478220.65661597</v>
      </c>
      <c r="O3426">
        <v>397054638.365812</v>
      </c>
      <c r="Q3426" t="str">
        <f>VLOOKUP(A3426,Lookup_Tables!$D$2:$E$7,2,FALSE)</f>
        <v>HU</v>
      </c>
      <c r="R3426" t="str">
        <f>IFERROR(VLOOKUP(D3426,Lookup_Tables!$A$2:$B$21,2,FALSE),"All")</f>
        <v>Residual Inst</v>
      </c>
    </row>
    <row r="3427" spans="1:18" hidden="1">
      <c r="A3427">
        <v>1</v>
      </c>
      <c r="B3427">
        <v>35</v>
      </c>
      <c r="C3427" t="s">
        <v>39</v>
      </c>
      <c r="D3427">
        <v>13</v>
      </c>
      <c r="E3427">
        <v>8638399.2323562205</v>
      </c>
      <c r="F3427">
        <v>3241464.4920542976</v>
      </c>
      <c r="G3427">
        <v>20159534.834731601</v>
      </c>
      <c r="H3427">
        <v>55802540.484955497</v>
      </c>
      <c r="I3427">
        <v>64868179.682407498</v>
      </c>
      <c r="J3427">
        <v>90525751.927417502</v>
      </c>
      <c r="K3427">
        <v>133651369.286971</v>
      </c>
      <c r="L3427">
        <v>200563344.89846101</v>
      </c>
      <c r="M3427">
        <v>228413055.90421799</v>
      </c>
      <c r="N3427">
        <v>322478220.65661597</v>
      </c>
      <c r="O3427">
        <v>397054638.365812</v>
      </c>
      <c r="Q3427" t="str">
        <f>VLOOKUP(A3427,Lookup_Tables!$D$2:$E$7,2,FALSE)</f>
        <v>HU</v>
      </c>
      <c r="R3427" t="str">
        <f>IFERROR(VLOOKUP(D3427,Lookup_Tables!$A$2:$B$21,2,FALSE),"All")</f>
        <v>Residual Inst</v>
      </c>
    </row>
    <row r="3428" spans="1:18" hidden="1">
      <c r="A3428">
        <v>1</v>
      </c>
      <c r="B3428">
        <v>35</v>
      </c>
      <c r="C3428" t="s">
        <v>38</v>
      </c>
      <c r="D3428">
        <v>14</v>
      </c>
      <c r="E3428">
        <v>14400115.9905579</v>
      </c>
      <c r="F3428">
        <v>5307485.6648026053</v>
      </c>
      <c r="G3428">
        <v>28659474.269858699</v>
      </c>
      <c r="H3428">
        <v>84912973.765480295</v>
      </c>
      <c r="I3428">
        <v>100064631.302448</v>
      </c>
      <c r="J3428">
        <v>144691221.60591701</v>
      </c>
      <c r="K3428">
        <v>243445268.60508001</v>
      </c>
      <c r="L3428">
        <v>407617650.80615997</v>
      </c>
      <c r="M3428">
        <v>462125628.18673599</v>
      </c>
      <c r="N3428">
        <v>600548252.65944898</v>
      </c>
      <c r="O3428">
        <v>876224625.34313703</v>
      </c>
      <c r="Q3428" t="str">
        <f>VLOOKUP(A3428,Lookup_Tables!$D$2:$E$7,2,FALSE)</f>
        <v>HU</v>
      </c>
      <c r="R3428" t="str">
        <f>IFERROR(VLOOKUP(D3428,Lookup_Tables!$A$2:$B$21,2,FALSE),"All")</f>
        <v>Road</v>
      </c>
    </row>
    <row r="3429" spans="1:18" hidden="1">
      <c r="A3429">
        <v>1</v>
      </c>
      <c r="B3429">
        <v>35</v>
      </c>
      <c r="C3429" t="s">
        <v>39</v>
      </c>
      <c r="D3429">
        <v>14</v>
      </c>
      <c r="E3429">
        <v>13643708.712704999</v>
      </c>
      <c r="F3429">
        <v>4969400.2194155734</v>
      </c>
      <c r="G3429">
        <v>26648957.013006799</v>
      </c>
      <c r="H3429">
        <v>80618022.207809702</v>
      </c>
      <c r="I3429">
        <v>94655913.977350503</v>
      </c>
      <c r="J3429">
        <v>135876258.83850601</v>
      </c>
      <c r="K3429">
        <v>233491877.42854699</v>
      </c>
      <c r="L3429">
        <v>374997406.828246</v>
      </c>
      <c r="M3429">
        <v>452939652.32997698</v>
      </c>
      <c r="N3429">
        <v>594981675.54702497</v>
      </c>
      <c r="O3429">
        <v>873758422.32223201</v>
      </c>
      <c r="Q3429" t="str">
        <f>VLOOKUP(A3429,Lookup_Tables!$D$2:$E$7,2,FALSE)</f>
        <v>HU</v>
      </c>
      <c r="R3429" t="str">
        <f>IFERROR(VLOOKUP(D3429,Lookup_Tables!$A$2:$B$21,2,FALSE),"All")</f>
        <v>Road</v>
      </c>
    </row>
    <row r="3430" spans="1:18" hidden="1">
      <c r="A3430">
        <v>1</v>
      </c>
      <c r="B3430">
        <v>35</v>
      </c>
      <c r="C3430" t="s">
        <v>38</v>
      </c>
      <c r="D3430">
        <v>15</v>
      </c>
      <c r="E3430">
        <v>775115667.52427006</v>
      </c>
      <c r="F3430">
        <v>310703648.40375727</v>
      </c>
      <c r="G3430">
        <v>1947449715.1473701</v>
      </c>
      <c r="H3430">
        <v>4717724812.6066103</v>
      </c>
      <c r="I3430">
        <v>5437675206.2420502</v>
      </c>
      <c r="J3430">
        <v>7390349168.8431301</v>
      </c>
      <c r="K3430">
        <v>11026836047.218399</v>
      </c>
      <c r="L3430">
        <v>16713467837.3934</v>
      </c>
      <c r="M3430">
        <v>17812635617.6506</v>
      </c>
      <c r="N3430">
        <v>26240430869.697601</v>
      </c>
      <c r="O3430">
        <v>35994361910.651604</v>
      </c>
      <c r="Q3430" t="str">
        <f>VLOOKUP(A3430,Lookup_Tables!$D$2:$E$7,2,FALSE)</f>
        <v>HU</v>
      </c>
      <c r="R3430" t="str">
        <f>IFERROR(VLOOKUP(D3430,Lookup_Tables!$A$2:$B$21,2,FALSE),"All")</f>
        <v>All</v>
      </c>
    </row>
    <row r="3431" spans="1:18" hidden="1">
      <c r="A3431">
        <v>1</v>
      </c>
      <c r="B3431">
        <v>35</v>
      </c>
      <c r="C3431" t="s">
        <v>39</v>
      </c>
      <c r="D3431">
        <v>15</v>
      </c>
      <c r="E3431">
        <v>718847958.94036698</v>
      </c>
      <c r="F3431">
        <v>282287972.49437773</v>
      </c>
      <c r="G3431">
        <v>1752205924.6310599</v>
      </c>
      <c r="H3431">
        <v>4401828857.0184097</v>
      </c>
      <c r="I3431">
        <v>5016700977.4297104</v>
      </c>
      <c r="J3431">
        <v>6961747785.0238304</v>
      </c>
      <c r="K3431">
        <v>10436009421.2467</v>
      </c>
      <c r="L3431">
        <v>16164575905.4793</v>
      </c>
      <c r="M3431">
        <v>17773418543.068298</v>
      </c>
      <c r="N3431">
        <v>25849079502.0042</v>
      </c>
      <c r="O3431">
        <v>35834743488.421997</v>
      </c>
      <c r="Q3431" t="str">
        <f>VLOOKUP(A3431,Lookup_Tables!$D$2:$E$7,2,FALSE)</f>
        <v>HU</v>
      </c>
      <c r="R3431" t="str">
        <f>IFERROR(VLOOKUP(D3431,Lookup_Tables!$A$2:$B$21,2,FALSE),"All")</f>
        <v>All</v>
      </c>
    </row>
    <row r="3432" spans="1:18" hidden="1">
      <c r="A3432">
        <v>1</v>
      </c>
      <c r="B3432">
        <v>35</v>
      </c>
      <c r="C3432" t="s">
        <v>38</v>
      </c>
      <c r="D3432">
        <v>16</v>
      </c>
      <c r="E3432">
        <v>50744174.74272</v>
      </c>
      <c r="F3432">
        <v>19555831.70801457</v>
      </c>
      <c r="G3432">
        <v>117419576.845606</v>
      </c>
      <c r="H3432">
        <v>316296904.22278202</v>
      </c>
      <c r="I3432">
        <v>369978716.30821902</v>
      </c>
      <c r="J3432">
        <v>511020420.54991603</v>
      </c>
      <c r="K3432">
        <v>779091473.95685601</v>
      </c>
      <c r="L3432">
        <v>1151577932.67696</v>
      </c>
      <c r="M3432">
        <v>1368717666.22068</v>
      </c>
      <c r="N3432">
        <v>1738497736.3146801</v>
      </c>
      <c r="O3432">
        <v>2468300447.2638698</v>
      </c>
      <c r="Q3432" t="str">
        <f>VLOOKUP(A3432,Lookup_Tables!$D$2:$E$7,2,FALSE)</f>
        <v>HU</v>
      </c>
      <c r="R3432" t="str">
        <f>IFERROR(VLOOKUP(D3432,Lookup_Tables!$A$2:$B$21,2,FALSE),"All")</f>
        <v>Government_Loss</v>
      </c>
    </row>
    <row r="3433" spans="1:18" hidden="1">
      <c r="A3433">
        <v>1</v>
      </c>
      <c r="B3433">
        <v>35</v>
      </c>
      <c r="C3433" t="s">
        <v>39</v>
      </c>
      <c r="D3433">
        <v>16</v>
      </c>
      <c r="E3433">
        <v>47575686.279794402</v>
      </c>
      <c r="F3433">
        <v>18043042.430889983</v>
      </c>
      <c r="G3433">
        <v>107358760.735319</v>
      </c>
      <c r="H3433">
        <v>300991366.49413401</v>
      </c>
      <c r="I3433">
        <v>345045555.91757298</v>
      </c>
      <c r="J3433">
        <v>479692450.15740901</v>
      </c>
      <c r="K3433">
        <v>748847684.92296898</v>
      </c>
      <c r="L3433">
        <v>1114241346.78479</v>
      </c>
      <c r="M3433">
        <v>1331425351.9331701</v>
      </c>
      <c r="N3433">
        <v>1706292597.54778</v>
      </c>
      <c r="O3433">
        <v>2459354255.04953</v>
      </c>
      <c r="Q3433" t="str">
        <f>VLOOKUP(A3433,Lookup_Tables!$D$2:$E$7,2,FALSE)</f>
        <v>HU</v>
      </c>
      <c r="R3433" t="str">
        <f>IFERROR(VLOOKUP(D3433,Lookup_Tables!$A$2:$B$21,2,FALSE),"All")</f>
        <v>Government_Loss</v>
      </c>
    </row>
    <row r="3434" spans="1:18" hidden="1">
      <c r="A3434">
        <v>1</v>
      </c>
      <c r="B3434">
        <v>35</v>
      </c>
      <c r="C3434" t="s">
        <v>38</v>
      </c>
      <c r="D3434">
        <v>17</v>
      </c>
      <c r="E3434">
        <v>144267163.76408899</v>
      </c>
      <c r="F3434">
        <v>58327165.639007136</v>
      </c>
      <c r="G3434">
        <v>366549566.89101398</v>
      </c>
      <c r="H3434">
        <v>888750333.57373297</v>
      </c>
      <c r="I3434">
        <v>1016825499.90469</v>
      </c>
      <c r="J3434">
        <v>1379418828.51143</v>
      </c>
      <c r="K3434">
        <v>2033940186.47825</v>
      </c>
      <c r="L3434">
        <v>3083084491.9681301</v>
      </c>
      <c r="M3434">
        <v>3274915762.9460702</v>
      </c>
      <c r="N3434">
        <v>4662463304.7362003</v>
      </c>
      <c r="O3434">
        <v>6205080442.5488005</v>
      </c>
      <c r="Q3434" t="str">
        <f>VLOOKUP(A3434,Lookup_Tables!$D$2:$E$7,2,FALSE)</f>
        <v>HU</v>
      </c>
      <c r="R3434" t="str">
        <f>IFERROR(VLOOKUP(D3434,Lookup_Tables!$A$2:$B$21,2,FALSE),"All")</f>
        <v>Emergency_Loss</v>
      </c>
    </row>
    <row r="3435" spans="1:18" hidden="1">
      <c r="A3435">
        <v>1</v>
      </c>
      <c r="B3435">
        <v>35</v>
      </c>
      <c r="C3435" t="s">
        <v>39</v>
      </c>
      <c r="D3435">
        <v>17</v>
      </c>
      <c r="E3435">
        <v>133569988.376559</v>
      </c>
      <c r="F3435">
        <v>53012937.307558045</v>
      </c>
      <c r="G3435">
        <v>329406091.747886</v>
      </c>
      <c r="H3435">
        <v>828974002.86663699</v>
      </c>
      <c r="I3435">
        <v>937281315.64019299</v>
      </c>
      <c r="J3435">
        <v>1300608931.80089</v>
      </c>
      <c r="K3435">
        <v>1936813623.15376</v>
      </c>
      <c r="L3435">
        <v>2953676285.7187099</v>
      </c>
      <c r="M3435">
        <v>3169880466.4691601</v>
      </c>
      <c r="N3435">
        <v>4580433269.1884899</v>
      </c>
      <c r="O3435">
        <v>6205080442.5488005</v>
      </c>
      <c r="Q3435" t="str">
        <f>VLOOKUP(A3435,Lookup_Tables!$D$2:$E$7,2,FALSE)</f>
        <v>HU</v>
      </c>
      <c r="R3435" t="str">
        <f>IFERROR(VLOOKUP(D3435,Lookup_Tables!$A$2:$B$21,2,FALSE),"All")</f>
        <v>Emergency_Loss</v>
      </c>
    </row>
    <row r="3436" spans="1:18" hidden="1">
      <c r="A3436">
        <v>1</v>
      </c>
      <c r="B3436">
        <v>35</v>
      </c>
      <c r="C3436" t="s">
        <v>38</v>
      </c>
      <c r="D3436">
        <v>18</v>
      </c>
      <c r="E3436">
        <v>195011338.506809</v>
      </c>
      <c r="F3436">
        <v>77444173.230893791</v>
      </c>
      <c r="G3436">
        <v>482535283.14423001</v>
      </c>
      <c r="H3436">
        <v>1214870774.27267</v>
      </c>
      <c r="I3436">
        <v>1378051587.0188401</v>
      </c>
      <c r="J3436">
        <v>1929352549.1399601</v>
      </c>
      <c r="K3436">
        <v>2832044759.8793402</v>
      </c>
      <c r="L3436">
        <v>4232293663.6882801</v>
      </c>
      <c r="M3436">
        <v>4666244641.51085</v>
      </c>
      <c r="N3436">
        <v>6400961041.0508804</v>
      </c>
      <c r="O3436">
        <v>8722395897.2379608</v>
      </c>
      <c r="Q3436" t="str">
        <f>VLOOKUP(A3436,Lookup_Tables!$D$2:$E$7,2,FALSE)</f>
        <v>HU</v>
      </c>
      <c r="R3436" t="str">
        <f>IFERROR(VLOOKUP(D3436,Lookup_Tables!$A$2:$B$21,2,FALSE),"All")</f>
        <v>Govt_Plus_Emergency</v>
      </c>
    </row>
    <row r="3437" spans="1:18" hidden="1">
      <c r="A3437">
        <v>1</v>
      </c>
      <c r="B3437">
        <v>35</v>
      </c>
      <c r="C3437" t="s">
        <v>39</v>
      </c>
      <c r="D3437">
        <v>18</v>
      </c>
      <c r="E3437">
        <v>181135451.76589599</v>
      </c>
      <c r="F3437">
        <v>71018775.119219869</v>
      </c>
      <c r="G3437">
        <v>439629255.56841302</v>
      </c>
      <c r="H3437">
        <v>1119096390.96768</v>
      </c>
      <c r="I3437">
        <v>1282405400.06126</v>
      </c>
      <c r="J3437">
        <v>1774566811.1112299</v>
      </c>
      <c r="K3437">
        <v>2683560786.5643401</v>
      </c>
      <c r="L3437">
        <v>4029484492.3886299</v>
      </c>
      <c r="M3437">
        <v>4508356936.5665998</v>
      </c>
      <c r="N3437">
        <v>6286725866.7362604</v>
      </c>
      <c r="O3437">
        <v>8683144306.8079395</v>
      </c>
      <c r="Q3437" t="str">
        <f>VLOOKUP(A3437,Lookup_Tables!$D$2:$E$7,2,FALSE)</f>
        <v>HU</v>
      </c>
      <c r="R3437" t="str">
        <f>IFERROR(VLOOKUP(D3437,Lookup_Tables!$A$2:$B$21,2,FALSE),"All")</f>
        <v>Govt_Plus_Emergency</v>
      </c>
    </row>
    <row r="3438" spans="1:18" hidden="1">
      <c r="A3438">
        <v>1</v>
      </c>
      <c r="B3438">
        <v>36</v>
      </c>
      <c r="C3438" t="s">
        <v>38</v>
      </c>
      <c r="D3438">
        <v>0</v>
      </c>
      <c r="E3438">
        <v>223945759.19747901</v>
      </c>
      <c r="F3438">
        <v>73838640.531215936</v>
      </c>
      <c r="G3438">
        <v>262217052.029652</v>
      </c>
      <c r="H3438">
        <v>1026473711.73871</v>
      </c>
      <c r="I3438">
        <v>1314579461.5139401</v>
      </c>
      <c r="J3438">
        <v>2234303476.3023801</v>
      </c>
      <c r="K3438">
        <v>4429117850.4592104</v>
      </c>
      <c r="L3438">
        <v>7117099787.2391901</v>
      </c>
      <c r="M3438">
        <v>8063967922.4363699</v>
      </c>
      <c r="N3438">
        <v>14214639098.4639</v>
      </c>
      <c r="O3438">
        <v>28054913527.163502</v>
      </c>
      <c r="Q3438" t="str">
        <f>VLOOKUP(A3438,Lookup_Tables!$D$2:$E$7,2,FALSE)</f>
        <v>HU</v>
      </c>
      <c r="R3438" t="str">
        <f>IFERROR(VLOOKUP(D3438,Lookup_Tables!$A$2:$B$21,2,FALSE),"All")</f>
        <v>Private Assets</v>
      </c>
    </row>
    <row r="3439" spans="1:18" hidden="1">
      <c r="A3439">
        <v>1</v>
      </c>
      <c r="B3439">
        <v>36</v>
      </c>
      <c r="C3439" t="s">
        <v>39</v>
      </c>
      <c r="D3439">
        <v>0</v>
      </c>
      <c r="E3439">
        <v>217490280.93331999</v>
      </c>
      <c r="F3439">
        <v>71638460.620675296</v>
      </c>
      <c r="G3439">
        <v>247990880.718436</v>
      </c>
      <c r="H3439">
        <v>968573701.82350302</v>
      </c>
      <c r="I3439">
        <v>1278888973.4098301</v>
      </c>
      <c r="J3439">
        <v>2127884265.5423501</v>
      </c>
      <c r="K3439">
        <v>4217587738.72119</v>
      </c>
      <c r="L3439">
        <v>7013585701.6391497</v>
      </c>
      <c r="M3439">
        <v>7974476305.5074797</v>
      </c>
      <c r="N3439">
        <v>14079124324.1213</v>
      </c>
      <c r="O3439">
        <v>28054913527.163502</v>
      </c>
      <c r="Q3439" t="str">
        <f>VLOOKUP(A3439,Lookup_Tables!$D$2:$E$7,2,FALSE)</f>
        <v>HU</v>
      </c>
      <c r="R3439" t="str">
        <f>IFERROR(VLOOKUP(D3439,Lookup_Tables!$A$2:$B$21,2,FALSE),"All")</f>
        <v>Private Assets</v>
      </c>
    </row>
    <row r="3440" spans="1:18" hidden="1">
      <c r="A3440">
        <v>1</v>
      </c>
      <c r="B3440">
        <v>36</v>
      </c>
      <c r="C3440" t="s">
        <v>38</v>
      </c>
      <c r="D3440">
        <v>1</v>
      </c>
      <c r="E3440">
        <v>1486832.31664567</v>
      </c>
      <c r="F3440">
        <v>486900.32652779436</v>
      </c>
      <c r="G3440">
        <v>859902.44842294895</v>
      </c>
      <c r="H3440">
        <v>4356896.31855004</v>
      </c>
      <c r="I3440">
        <v>5529289.3906616103</v>
      </c>
      <c r="J3440">
        <v>11808029.541119199</v>
      </c>
      <c r="K3440">
        <v>28698030.308825199</v>
      </c>
      <c r="L3440">
        <v>61904210.438562497</v>
      </c>
      <c r="M3440">
        <v>79343559.042417005</v>
      </c>
      <c r="N3440">
        <v>130528351.77124199</v>
      </c>
      <c r="O3440">
        <v>232877885.871364</v>
      </c>
      <c r="Q3440" t="str">
        <f>VLOOKUP(A3440,Lookup_Tables!$D$2:$E$7,2,FALSE)</f>
        <v>HU</v>
      </c>
      <c r="R3440" t="str">
        <f>IFERROR(VLOOKUP(D3440,Lookup_Tables!$A$2:$B$21,2,FALSE),"All")</f>
        <v>Airport</v>
      </c>
    </row>
    <row r="3441" spans="1:18" hidden="1">
      <c r="A3441">
        <v>1</v>
      </c>
      <c r="B3441">
        <v>36</v>
      </c>
      <c r="C3441" t="s">
        <v>39</v>
      </c>
      <c r="D3441">
        <v>1</v>
      </c>
      <c r="E3441">
        <v>1467495.2874232</v>
      </c>
      <c r="F3441">
        <v>483688.56304348796</v>
      </c>
      <c r="G3441">
        <v>763869.48109470902</v>
      </c>
      <c r="H3441">
        <v>4111490.6019713799</v>
      </c>
      <c r="I3441">
        <v>5447414.0730650602</v>
      </c>
      <c r="J3441">
        <v>11253436.955981299</v>
      </c>
      <c r="K3441">
        <v>28698030.308825199</v>
      </c>
      <c r="L3441">
        <v>61904210.438562497</v>
      </c>
      <c r="M3441">
        <v>79343559.042417005</v>
      </c>
      <c r="N3441">
        <v>130528351.77124199</v>
      </c>
      <c r="O3441">
        <v>230788233.58118701</v>
      </c>
      <c r="Q3441" t="str">
        <f>VLOOKUP(A3441,Lookup_Tables!$D$2:$E$7,2,FALSE)</f>
        <v>HU</v>
      </c>
      <c r="R3441" t="str">
        <f>IFERROR(VLOOKUP(D3441,Lookup_Tables!$A$2:$B$21,2,FALSE),"All")</f>
        <v>Airport</v>
      </c>
    </row>
    <row r="3442" spans="1:18" hidden="1">
      <c r="A3442">
        <v>1</v>
      </c>
      <c r="B3442">
        <v>36</v>
      </c>
      <c r="C3442" t="s">
        <v>38</v>
      </c>
      <c r="D3442">
        <v>2</v>
      </c>
      <c r="E3442">
        <v>3074630.0405963901</v>
      </c>
      <c r="F3442">
        <v>992461.66356219747</v>
      </c>
      <c r="G3442">
        <v>2913765.1742924098</v>
      </c>
      <c r="H3442">
        <v>12593791.552879</v>
      </c>
      <c r="I3442">
        <v>16256372.3621803</v>
      </c>
      <c r="J3442">
        <v>29591444.982180301</v>
      </c>
      <c r="K3442">
        <v>59727395.331172302</v>
      </c>
      <c r="L3442">
        <v>107664522.29205</v>
      </c>
      <c r="M3442">
        <v>131706561.841694</v>
      </c>
      <c r="N3442">
        <v>224883629.67369699</v>
      </c>
      <c r="O3442">
        <v>416119534.81018698</v>
      </c>
      <c r="Q3442" t="str">
        <f>VLOOKUP(A3442,Lookup_Tables!$D$2:$E$7,2,FALSE)</f>
        <v>HU</v>
      </c>
      <c r="R3442" t="str">
        <f>IFERROR(VLOOKUP(D3442,Lookup_Tables!$A$2:$B$21,2,FALSE),"All")</f>
        <v>Bridge</v>
      </c>
    </row>
    <row r="3443" spans="1:18" hidden="1">
      <c r="A3443">
        <v>1</v>
      </c>
      <c r="B3443">
        <v>36</v>
      </c>
      <c r="C3443" t="s">
        <v>39</v>
      </c>
      <c r="D3443">
        <v>2</v>
      </c>
      <c r="E3443">
        <v>2989587.0107253501</v>
      </c>
      <c r="F3443">
        <v>1012918.0064929286</v>
      </c>
      <c r="G3443">
        <v>2796075.7240738599</v>
      </c>
      <c r="H3443">
        <v>12047854.7524499</v>
      </c>
      <c r="I3443">
        <v>15329545.1653197</v>
      </c>
      <c r="J3443">
        <v>28868425.8239551</v>
      </c>
      <c r="K3443">
        <v>56211065.341182299</v>
      </c>
      <c r="L3443">
        <v>106847875.54830401</v>
      </c>
      <c r="M3443">
        <v>130778348.70678</v>
      </c>
      <c r="N3443">
        <v>224883629.67369699</v>
      </c>
      <c r="O3443">
        <v>361163716.92533898</v>
      </c>
      <c r="Q3443" t="str">
        <f>VLOOKUP(A3443,Lookup_Tables!$D$2:$E$7,2,FALSE)</f>
        <v>HU</v>
      </c>
      <c r="R3443" t="str">
        <f>IFERROR(VLOOKUP(D3443,Lookup_Tables!$A$2:$B$21,2,FALSE),"All")</f>
        <v>Bridge</v>
      </c>
    </row>
    <row r="3444" spans="1:18" hidden="1">
      <c r="A3444">
        <v>1</v>
      </c>
      <c r="B3444">
        <v>36</v>
      </c>
      <c r="C3444" t="s">
        <v>38</v>
      </c>
      <c r="D3444">
        <v>3</v>
      </c>
      <c r="E3444">
        <v>333044.48521357297</v>
      </c>
      <c r="F3444">
        <v>109630.84714118775</v>
      </c>
      <c r="G3444">
        <v>387093.36435619899</v>
      </c>
      <c r="H3444">
        <v>1504112.2243912499</v>
      </c>
      <c r="I3444">
        <v>1905707.1665014899</v>
      </c>
      <c r="J3444">
        <v>3298972.7241276898</v>
      </c>
      <c r="K3444">
        <v>6712027.0894178897</v>
      </c>
      <c r="L3444">
        <v>11301027.3892419</v>
      </c>
      <c r="M3444">
        <v>14035968.4474847</v>
      </c>
      <c r="N3444">
        <v>23534986.9811907</v>
      </c>
      <c r="O3444">
        <v>35293379.879933201</v>
      </c>
      <c r="Q3444" t="str">
        <f>VLOOKUP(A3444,Lookup_Tables!$D$2:$E$7,2,FALSE)</f>
        <v>HU</v>
      </c>
      <c r="R3444" t="str">
        <f>IFERROR(VLOOKUP(D3444,Lookup_Tables!$A$2:$B$21,2,FALSE),"All")</f>
        <v>Govt Hosp</v>
      </c>
    </row>
    <row r="3445" spans="1:18" hidden="1">
      <c r="A3445">
        <v>1</v>
      </c>
      <c r="B3445">
        <v>36</v>
      </c>
      <c r="C3445" t="s">
        <v>39</v>
      </c>
      <c r="D3445">
        <v>3</v>
      </c>
      <c r="E3445">
        <v>323659.17990939302</v>
      </c>
      <c r="F3445">
        <v>105748.33400169259</v>
      </c>
      <c r="G3445">
        <v>361469.849945675</v>
      </c>
      <c r="H3445">
        <v>1433135.22545396</v>
      </c>
      <c r="I3445">
        <v>1860813.54590578</v>
      </c>
      <c r="J3445">
        <v>3229340.1179922102</v>
      </c>
      <c r="K3445">
        <v>6620431.68340501</v>
      </c>
      <c r="L3445">
        <v>10980300.6503169</v>
      </c>
      <c r="M3445">
        <v>14035968.4474847</v>
      </c>
      <c r="N3445">
        <v>23534986.9811907</v>
      </c>
      <c r="O3445">
        <v>33874790.0980267</v>
      </c>
      <c r="Q3445" t="str">
        <f>VLOOKUP(A3445,Lookup_Tables!$D$2:$E$7,2,FALSE)</f>
        <v>HU</v>
      </c>
      <c r="R3445" t="str">
        <f>IFERROR(VLOOKUP(D3445,Lookup_Tables!$A$2:$B$21,2,FALSE),"All")</f>
        <v>Govt Hosp</v>
      </c>
    </row>
    <row r="3446" spans="1:18" hidden="1">
      <c r="A3446">
        <v>1</v>
      </c>
      <c r="B3446">
        <v>36</v>
      </c>
      <c r="C3446" t="s">
        <v>38</v>
      </c>
      <c r="D3446">
        <v>4</v>
      </c>
      <c r="E3446">
        <v>208742.61924443999</v>
      </c>
      <c r="F3446">
        <v>68427.01345206541</v>
      </c>
      <c r="G3446">
        <v>288367.876391367</v>
      </c>
      <c r="H3446">
        <v>1065259.73689336</v>
      </c>
      <c r="I3446">
        <v>1294706.90409113</v>
      </c>
      <c r="J3446">
        <v>2117484.10231819</v>
      </c>
      <c r="K3446">
        <v>4010281.5244343602</v>
      </c>
      <c r="L3446">
        <v>6630721.26436806</v>
      </c>
      <c r="M3446">
        <v>7531973.9959318396</v>
      </c>
      <c r="N3446">
        <v>12035132.663458301</v>
      </c>
      <c r="O3446">
        <v>23692993.108168598</v>
      </c>
      <c r="Q3446" t="str">
        <f>VLOOKUP(A3446,Lookup_Tables!$D$2:$E$7,2,FALSE)</f>
        <v>HU</v>
      </c>
      <c r="R3446" t="str">
        <f>IFERROR(VLOOKUP(D3446,Lookup_Tables!$A$2:$B$21,2,FALSE),"All")</f>
        <v>Govt Med Fac</v>
      </c>
    </row>
    <row r="3447" spans="1:18" hidden="1">
      <c r="A3447">
        <v>1</v>
      </c>
      <c r="B3447">
        <v>36</v>
      </c>
      <c r="C3447" t="s">
        <v>39</v>
      </c>
      <c r="D3447">
        <v>4</v>
      </c>
      <c r="E3447">
        <v>201511.77257126701</v>
      </c>
      <c r="F3447">
        <v>65864.074290808669</v>
      </c>
      <c r="G3447">
        <v>274874.25158341601</v>
      </c>
      <c r="H3447">
        <v>1000195.69848355</v>
      </c>
      <c r="I3447">
        <v>1227286.40644079</v>
      </c>
      <c r="J3447">
        <v>2052243.9764698399</v>
      </c>
      <c r="K3447">
        <v>3780099.8206690298</v>
      </c>
      <c r="L3447">
        <v>6484563.7243551696</v>
      </c>
      <c r="M3447">
        <v>7367915.9640558697</v>
      </c>
      <c r="N3447">
        <v>12035132.663458301</v>
      </c>
      <c r="O3447">
        <v>23444986.682686102</v>
      </c>
      <c r="Q3447" t="str">
        <f>VLOOKUP(A3447,Lookup_Tables!$D$2:$E$7,2,FALSE)</f>
        <v>HU</v>
      </c>
      <c r="R3447" t="str">
        <f>IFERROR(VLOOKUP(D3447,Lookup_Tables!$A$2:$B$21,2,FALSE),"All")</f>
        <v>Govt Med Fac</v>
      </c>
    </row>
    <row r="3448" spans="1:18" hidden="1">
      <c r="A3448">
        <v>1</v>
      </c>
      <c r="B3448">
        <v>36</v>
      </c>
      <c r="C3448" t="s">
        <v>38</v>
      </c>
      <c r="D3448">
        <v>6</v>
      </c>
      <c r="E3448">
        <v>887490.89370772999</v>
      </c>
      <c r="F3448">
        <v>306508.41548456985</v>
      </c>
      <c r="G3448">
        <v>1094755.5405834201</v>
      </c>
      <c r="H3448">
        <v>4560292.0613770699</v>
      </c>
      <c r="I3448">
        <v>5664496.5975951403</v>
      </c>
      <c r="J3448">
        <v>9404105.3159045596</v>
      </c>
      <c r="K3448">
        <v>16183591.437389201</v>
      </c>
      <c r="L3448">
        <v>28012084.7306455</v>
      </c>
      <c r="M3448">
        <v>34734320.419389904</v>
      </c>
      <c r="N3448">
        <v>59136524.425454997</v>
      </c>
      <c r="O3448">
        <v>77792320.750849202</v>
      </c>
      <c r="Q3448" t="str">
        <f>VLOOKUP(A3448,Lookup_Tables!$D$2:$E$7,2,FALSE)</f>
        <v>HU</v>
      </c>
      <c r="R3448" t="str">
        <f>IFERROR(VLOOKUP(D3448,Lookup_Tables!$A$2:$B$21,2,FALSE),"All")</f>
        <v>Port</v>
      </c>
    </row>
    <row r="3449" spans="1:18" hidden="1">
      <c r="A3449">
        <v>1</v>
      </c>
      <c r="B3449">
        <v>36</v>
      </c>
      <c r="C3449" t="s">
        <v>39</v>
      </c>
      <c r="D3449">
        <v>6</v>
      </c>
      <c r="E3449">
        <v>861815.96189657203</v>
      </c>
      <c r="F3449">
        <v>293667.93723345769</v>
      </c>
      <c r="G3449">
        <v>1030561.01702913</v>
      </c>
      <c r="H3449">
        <v>4280748.6486308603</v>
      </c>
      <c r="I3449">
        <v>5542147.2670648899</v>
      </c>
      <c r="J3449">
        <v>9321150.2810505796</v>
      </c>
      <c r="K3449">
        <v>15931489.2052233</v>
      </c>
      <c r="L3449">
        <v>27317006.8933491</v>
      </c>
      <c r="M3449">
        <v>34257660.364004903</v>
      </c>
      <c r="N3449">
        <v>57387149.418793902</v>
      </c>
      <c r="O3449">
        <v>77792320.750849202</v>
      </c>
      <c r="Q3449" t="str">
        <f>VLOOKUP(A3449,Lookup_Tables!$D$2:$E$7,2,FALSE)</f>
        <v>HU</v>
      </c>
      <c r="R3449" t="str">
        <f>IFERROR(VLOOKUP(D3449,Lookup_Tables!$A$2:$B$21,2,FALSE),"All")</f>
        <v>Port</v>
      </c>
    </row>
    <row r="3450" spans="1:18" hidden="1">
      <c r="A3450">
        <v>1</v>
      </c>
      <c r="B3450">
        <v>36</v>
      </c>
      <c r="C3450" t="s">
        <v>38</v>
      </c>
      <c r="D3450">
        <v>7</v>
      </c>
      <c r="E3450">
        <v>2499051.9862713199</v>
      </c>
      <c r="F3450">
        <v>893287.52698611142</v>
      </c>
      <c r="G3450">
        <v>2370231.23128617</v>
      </c>
      <c r="H3450">
        <v>13635105.8357324</v>
      </c>
      <c r="I3450">
        <v>16716307.7469896</v>
      </c>
      <c r="J3450">
        <v>27103126.821862299</v>
      </c>
      <c r="K3450">
        <v>46258642.693687998</v>
      </c>
      <c r="L3450">
        <v>88990282.445041299</v>
      </c>
      <c r="M3450">
        <v>96811668.581053898</v>
      </c>
      <c r="N3450">
        <v>144408783.741283</v>
      </c>
      <c r="O3450">
        <v>220418901.77847201</v>
      </c>
      <c r="Q3450" t="str">
        <f>VLOOKUP(A3450,Lookup_Tables!$D$2:$E$7,2,FALSE)</f>
        <v>HU</v>
      </c>
      <c r="R3450" t="str">
        <f>IFERROR(VLOOKUP(D3450,Lookup_Tables!$A$2:$B$21,2,FALSE),"All")</f>
        <v>Power Plant</v>
      </c>
    </row>
    <row r="3451" spans="1:18" hidden="1">
      <c r="A3451">
        <v>1</v>
      </c>
      <c r="B3451">
        <v>36</v>
      </c>
      <c r="C3451" t="s">
        <v>39</v>
      </c>
      <c r="D3451">
        <v>7</v>
      </c>
      <c r="E3451">
        <v>2418965.18926646</v>
      </c>
      <c r="F3451">
        <v>854722.55903130537</v>
      </c>
      <c r="G3451">
        <v>2077468.83295696</v>
      </c>
      <c r="H3451">
        <v>13425982.9393079</v>
      </c>
      <c r="I3451">
        <v>16047063.008456901</v>
      </c>
      <c r="J3451">
        <v>26182652.964515399</v>
      </c>
      <c r="K3451">
        <v>46119228.062509097</v>
      </c>
      <c r="L3451">
        <v>86146063.249384806</v>
      </c>
      <c r="M3451">
        <v>96365348.613176599</v>
      </c>
      <c r="N3451">
        <v>144408783.741283</v>
      </c>
      <c r="O3451">
        <v>220418901.77847201</v>
      </c>
      <c r="Q3451" t="str">
        <f>VLOOKUP(A3451,Lookup_Tables!$D$2:$E$7,2,FALSE)</f>
        <v>HU</v>
      </c>
      <c r="R3451" t="str">
        <f>IFERROR(VLOOKUP(D3451,Lookup_Tables!$A$2:$B$21,2,FALSE),"All")</f>
        <v>Power Plant</v>
      </c>
    </row>
    <row r="3452" spans="1:18" hidden="1">
      <c r="A3452">
        <v>1</v>
      </c>
      <c r="B3452">
        <v>36</v>
      </c>
      <c r="C3452" t="s">
        <v>38</v>
      </c>
      <c r="D3452">
        <v>9</v>
      </c>
      <c r="E3452">
        <v>103635.875493673</v>
      </c>
      <c r="F3452">
        <v>34016.243001103823</v>
      </c>
      <c r="G3452">
        <v>68996.223969545797</v>
      </c>
      <c r="H3452">
        <v>376958.54852443002</v>
      </c>
      <c r="I3452">
        <v>476027.645450012</v>
      </c>
      <c r="J3452">
        <v>914302.97216577199</v>
      </c>
      <c r="K3452">
        <v>1937366.8198051499</v>
      </c>
      <c r="L3452">
        <v>3548769.2882635901</v>
      </c>
      <c r="M3452">
        <v>4155500.4413355398</v>
      </c>
      <c r="N3452">
        <v>8131596.8045747196</v>
      </c>
      <c r="O3452">
        <v>17798536.3256042</v>
      </c>
      <c r="Q3452" t="str">
        <f>VLOOKUP(A3452,Lookup_Tables!$D$2:$E$7,2,FALSE)</f>
        <v>HU</v>
      </c>
      <c r="R3452" t="str">
        <f>IFERROR(VLOOKUP(D3452,Lookup_Tables!$A$2:$B$21,2,FALSE),"All")</f>
        <v>Pub Admin Bldg</v>
      </c>
    </row>
    <row r="3453" spans="1:18" hidden="1">
      <c r="A3453">
        <v>1</v>
      </c>
      <c r="B3453">
        <v>36</v>
      </c>
      <c r="C3453" t="s">
        <v>39</v>
      </c>
      <c r="D3453">
        <v>9</v>
      </c>
      <c r="E3453">
        <v>101718.103260367</v>
      </c>
      <c r="F3453">
        <v>32982.253119979621</v>
      </c>
      <c r="G3453">
        <v>66288.054469295006</v>
      </c>
      <c r="H3453">
        <v>358317.21906643</v>
      </c>
      <c r="I3453">
        <v>462180.75302219798</v>
      </c>
      <c r="J3453">
        <v>897327.45278994599</v>
      </c>
      <c r="K3453">
        <v>1894625.9674524099</v>
      </c>
      <c r="L3453">
        <v>3548769.2882635901</v>
      </c>
      <c r="M3453">
        <v>4141034.4670493002</v>
      </c>
      <c r="N3453">
        <v>8131596.8045747196</v>
      </c>
      <c r="O3453">
        <v>17798536.3256042</v>
      </c>
      <c r="Q3453" t="str">
        <f>VLOOKUP(A3453,Lookup_Tables!$D$2:$E$7,2,FALSE)</f>
        <v>HU</v>
      </c>
      <c r="R3453" t="str">
        <f>IFERROR(VLOOKUP(D3453,Lookup_Tables!$A$2:$B$21,2,FALSE),"All")</f>
        <v>Pub Admin Bldg</v>
      </c>
    </row>
    <row r="3454" spans="1:18" hidden="1">
      <c r="A3454">
        <v>1</v>
      </c>
      <c r="B3454">
        <v>36</v>
      </c>
      <c r="C3454" t="s">
        <v>38</v>
      </c>
      <c r="D3454">
        <v>10</v>
      </c>
      <c r="E3454">
        <v>6584804.9101853203</v>
      </c>
      <c r="F3454">
        <v>2002903.7823272925</v>
      </c>
      <c r="G3454">
        <v>7597162.4069795702</v>
      </c>
      <c r="H3454">
        <v>30978154.110445902</v>
      </c>
      <c r="I3454">
        <v>40128947.189267203</v>
      </c>
      <c r="J3454">
        <v>70048603.811565399</v>
      </c>
      <c r="K3454">
        <v>141255815.911035</v>
      </c>
      <c r="L3454">
        <v>248234277.19903001</v>
      </c>
      <c r="M3454">
        <v>286021392.69601297</v>
      </c>
      <c r="N3454">
        <v>436230603.11171401</v>
      </c>
      <c r="O3454">
        <v>721224973.97509599</v>
      </c>
      <c r="Q3454" t="str">
        <f>VLOOKUP(A3454,Lookup_Tables!$D$2:$E$7,2,FALSE)</f>
        <v>HU</v>
      </c>
      <c r="R3454" t="str">
        <f>IFERROR(VLOOKUP(D3454,Lookup_Tables!$A$2:$B$21,2,FALSE),"All")</f>
        <v>Pub School</v>
      </c>
    </row>
    <row r="3455" spans="1:18" hidden="1">
      <c r="A3455">
        <v>1</v>
      </c>
      <c r="B3455">
        <v>36</v>
      </c>
      <c r="C3455" t="s">
        <v>39</v>
      </c>
      <c r="D3455">
        <v>10</v>
      </c>
      <c r="E3455">
        <v>6372331.5424953103</v>
      </c>
      <c r="F3455">
        <v>2017321.999282999</v>
      </c>
      <c r="G3455">
        <v>7127080.4727851599</v>
      </c>
      <c r="H3455">
        <v>29946620.510677502</v>
      </c>
      <c r="I3455">
        <v>38223848.122161597</v>
      </c>
      <c r="J3455">
        <v>68607776.759387195</v>
      </c>
      <c r="K3455">
        <v>130692116.379407</v>
      </c>
      <c r="L3455">
        <v>246941126.620702</v>
      </c>
      <c r="M3455">
        <v>282564491.13376302</v>
      </c>
      <c r="N3455">
        <v>433284729.97595102</v>
      </c>
      <c r="O3455">
        <v>633196109.04753602</v>
      </c>
      <c r="Q3455" t="str">
        <f>VLOOKUP(A3455,Lookup_Tables!$D$2:$E$7,2,FALSE)</f>
        <v>HU</v>
      </c>
      <c r="R3455" t="str">
        <f>IFERROR(VLOOKUP(D3455,Lookup_Tables!$A$2:$B$21,2,FALSE),"All")</f>
        <v>Pub School</v>
      </c>
    </row>
    <row r="3456" spans="1:18" hidden="1">
      <c r="A3456">
        <v>1</v>
      </c>
      <c r="B3456">
        <v>36</v>
      </c>
      <c r="C3456" t="s">
        <v>38</v>
      </c>
      <c r="D3456">
        <v>11</v>
      </c>
      <c r="E3456">
        <v>646562.52840039704</v>
      </c>
      <c r="F3456">
        <v>205873.75036219566</v>
      </c>
      <c r="G3456">
        <v>406147.74940354202</v>
      </c>
      <c r="H3456">
        <v>2287157.3219849998</v>
      </c>
      <c r="I3456">
        <v>2912718.82185815</v>
      </c>
      <c r="J3456">
        <v>6208941.1593358004</v>
      </c>
      <c r="K3456">
        <v>12877243.994642699</v>
      </c>
      <c r="L3456">
        <v>21732481.1648333</v>
      </c>
      <c r="M3456">
        <v>27544841.496033199</v>
      </c>
      <c r="N3456">
        <v>53856207.491734996</v>
      </c>
      <c r="O3456">
        <v>105081945.505979</v>
      </c>
      <c r="Q3456" t="str">
        <f>VLOOKUP(A3456,Lookup_Tables!$D$2:$E$7,2,FALSE)</f>
        <v>HU</v>
      </c>
      <c r="R3456" t="str">
        <f>IFERROR(VLOOKUP(D3456,Lookup_Tables!$A$2:$B$21,2,FALSE),"All")</f>
        <v>Pub Univ</v>
      </c>
    </row>
    <row r="3457" spans="1:18" hidden="1">
      <c r="A3457">
        <v>1</v>
      </c>
      <c r="B3457">
        <v>36</v>
      </c>
      <c r="C3457" t="s">
        <v>39</v>
      </c>
      <c r="D3457">
        <v>11</v>
      </c>
      <c r="E3457">
        <v>634825.92410416901</v>
      </c>
      <c r="F3457">
        <v>202196.26788526814</v>
      </c>
      <c r="G3457">
        <v>388002.47500223003</v>
      </c>
      <c r="H3457">
        <v>2210587.09373271</v>
      </c>
      <c r="I3457">
        <v>2893524.9012711402</v>
      </c>
      <c r="J3457">
        <v>5906594.1324668201</v>
      </c>
      <c r="K3457">
        <v>12394041.1835679</v>
      </c>
      <c r="L3457">
        <v>21516982.2503452</v>
      </c>
      <c r="M3457">
        <v>27270324.098079801</v>
      </c>
      <c r="N3457">
        <v>53856207.491734996</v>
      </c>
      <c r="O3457">
        <v>105081945.505979</v>
      </c>
      <c r="Q3457" t="str">
        <f>VLOOKUP(A3457,Lookup_Tables!$D$2:$E$7,2,FALSE)</f>
        <v>HU</v>
      </c>
      <c r="R3457" t="str">
        <f>IFERROR(VLOOKUP(D3457,Lookup_Tables!$A$2:$B$21,2,FALSE),"All")</f>
        <v>Pub Univ</v>
      </c>
    </row>
    <row r="3458" spans="1:18" hidden="1">
      <c r="A3458">
        <v>1</v>
      </c>
      <c r="B3458">
        <v>36</v>
      </c>
      <c r="C3458" t="s">
        <v>38</v>
      </c>
      <c r="D3458">
        <v>13</v>
      </c>
      <c r="E3458">
        <v>2802286.1715739099</v>
      </c>
      <c r="F3458">
        <v>878777.24041821016</v>
      </c>
      <c r="G3458">
        <v>3093616.8072733302</v>
      </c>
      <c r="H3458">
        <v>13093095.942038</v>
      </c>
      <c r="I3458">
        <v>16335161.739615601</v>
      </c>
      <c r="J3458">
        <v>28459803.376425698</v>
      </c>
      <c r="K3458">
        <v>56163662.078993499</v>
      </c>
      <c r="L3458">
        <v>105258330.993817</v>
      </c>
      <c r="M3458">
        <v>119629810.616272</v>
      </c>
      <c r="N3458">
        <v>190696219.90915599</v>
      </c>
      <c r="O3458">
        <v>332171954.42298299</v>
      </c>
      <c r="Q3458" t="str">
        <f>VLOOKUP(A3458,Lookup_Tables!$D$2:$E$7,2,FALSE)</f>
        <v>HU</v>
      </c>
      <c r="R3458" t="str">
        <f>IFERROR(VLOOKUP(D3458,Lookup_Tables!$A$2:$B$21,2,FALSE),"All")</f>
        <v>Residual Inst</v>
      </c>
    </row>
    <row r="3459" spans="1:18" hidden="1">
      <c r="A3459">
        <v>1</v>
      </c>
      <c r="B3459">
        <v>36</v>
      </c>
      <c r="C3459" t="s">
        <v>39</v>
      </c>
      <c r="D3459">
        <v>13</v>
      </c>
      <c r="E3459">
        <v>2722189.41257424</v>
      </c>
      <c r="F3459">
        <v>835568.92357330583</v>
      </c>
      <c r="G3459">
        <v>2968154.25860212</v>
      </c>
      <c r="H3459">
        <v>12608724.088458</v>
      </c>
      <c r="I3459">
        <v>15612791.065362601</v>
      </c>
      <c r="J3459">
        <v>28202444.762025699</v>
      </c>
      <c r="K3459">
        <v>54450299.521060899</v>
      </c>
      <c r="L3459">
        <v>104556206.895478</v>
      </c>
      <c r="M3459">
        <v>118563454.386125</v>
      </c>
      <c r="N3459">
        <v>190694374.467094</v>
      </c>
      <c r="O3459">
        <v>329649100.01009202</v>
      </c>
      <c r="Q3459" t="str">
        <f>VLOOKUP(A3459,Lookup_Tables!$D$2:$E$7,2,FALSE)</f>
        <v>HU</v>
      </c>
      <c r="R3459" t="str">
        <f>IFERROR(VLOOKUP(D3459,Lookup_Tables!$A$2:$B$21,2,FALSE),"All")</f>
        <v>Residual Inst</v>
      </c>
    </row>
    <row r="3460" spans="1:18" hidden="1">
      <c r="A3460">
        <v>1</v>
      </c>
      <c r="B3460">
        <v>36</v>
      </c>
      <c r="C3460" t="s">
        <v>38</v>
      </c>
      <c r="D3460">
        <v>14</v>
      </c>
      <c r="E3460">
        <v>4033962.6689356999</v>
      </c>
      <c r="F3460">
        <v>1392461.9372593104</v>
      </c>
      <c r="G3460">
        <v>3236883.5384497298</v>
      </c>
      <c r="H3460">
        <v>14349452.0998502</v>
      </c>
      <c r="I3460">
        <v>18414477.1301907</v>
      </c>
      <c r="J3460">
        <v>33207398.675995201</v>
      </c>
      <c r="K3460">
        <v>73059249.592537895</v>
      </c>
      <c r="L3460">
        <v>153759002.590496</v>
      </c>
      <c r="M3460">
        <v>178326352.327815</v>
      </c>
      <c r="N3460">
        <v>301069603.85620397</v>
      </c>
      <c r="O3460">
        <v>597246811.35964</v>
      </c>
      <c r="Q3460" t="str">
        <f>VLOOKUP(A3460,Lookup_Tables!$D$2:$E$7,2,FALSE)</f>
        <v>HU</v>
      </c>
      <c r="R3460" t="str">
        <f>IFERROR(VLOOKUP(D3460,Lookup_Tables!$A$2:$B$21,2,FALSE),"All")</f>
        <v>Road</v>
      </c>
    </row>
    <row r="3461" spans="1:18" hidden="1">
      <c r="A3461">
        <v>1</v>
      </c>
      <c r="B3461">
        <v>36</v>
      </c>
      <c r="C3461" t="s">
        <v>39</v>
      </c>
      <c r="D3461">
        <v>14</v>
      </c>
      <c r="E3461">
        <v>3942451.8078552601</v>
      </c>
      <c r="F3461">
        <v>1345520.8797139819</v>
      </c>
      <c r="G3461">
        <v>3104348.86752096</v>
      </c>
      <c r="H3461">
        <v>13813661.4206236</v>
      </c>
      <c r="I3461">
        <v>17694323.005158</v>
      </c>
      <c r="J3461">
        <v>33009932.815180399</v>
      </c>
      <c r="K3461">
        <v>69858305.727666393</v>
      </c>
      <c r="L3461">
        <v>152596042.172313</v>
      </c>
      <c r="M3461">
        <v>176184651.80759001</v>
      </c>
      <c r="N3461">
        <v>301051612.21535999</v>
      </c>
      <c r="O3461">
        <v>597246811.35964</v>
      </c>
      <c r="Q3461" t="str">
        <f>VLOOKUP(A3461,Lookup_Tables!$D$2:$E$7,2,FALSE)</f>
        <v>HU</v>
      </c>
      <c r="R3461" t="str">
        <f>IFERROR(VLOOKUP(D3461,Lookup_Tables!$A$2:$B$21,2,FALSE),"All")</f>
        <v>Road</v>
      </c>
    </row>
    <row r="3462" spans="1:18" hidden="1">
      <c r="A3462">
        <v>1</v>
      </c>
      <c r="B3462">
        <v>36</v>
      </c>
      <c r="C3462" t="s">
        <v>38</v>
      </c>
      <c r="D3462">
        <v>15</v>
      </c>
      <c r="E3462">
        <v>246606803.69374701</v>
      </c>
      <c r="F3462">
        <v>80275886.592371762</v>
      </c>
      <c r="G3462">
        <v>288618586.78721303</v>
      </c>
      <c r="H3462">
        <v>1141570708.29936</v>
      </c>
      <c r="I3462">
        <v>1461347377.6375999</v>
      </c>
      <c r="J3462">
        <v>2460921202.7558999</v>
      </c>
      <c r="K3462">
        <v>4874291954.9269199</v>
      </c>
      <c r="L3462">
        <v>7923377543.9683399</v>
      </c>
      <c r="M3462">
        <v>9044689562.7025909</v>
      </c>
      <c r="N3462">
        <v>15563102113.574301</v>
      </c>
      <c r="O3462">
        <v>31362169284.426201</v>
      </c>
      <c r="Q3462" t="str">
        <f>VLOOKUP(A3462,Lookup_Tables!$D$2:$E$7,2,FALSE)</f>
        <v>HU</v>
      </c>
      <c r="R3462" t="str">
        <f>IFERROR(VLOOKUP(D3462,Lookup_Tables!$A$2:$B$21,2,FALSE),"All")</f>
        <v>All</v>
      </c>
    </row>
    <row r="3463" spans="1:18" hidden="1">
      <c r="A3463">
        <v>1</v>
      </c>
      <c r="B3463">
        <v>36</v>
      </c>
      <c r="C3463" t="s">
        <v>39</v>
      </c>
      <c r="D3463">
        <v>15</v>
      </c>
      <c r="E3463">
        <v>239483357.36000401</v>
      </c>
      <c r="F3463">
        <v>77162061.189579129</v>
      </c>
      <c r="G3463">
        <v>272660992.812729</v>
      </c>
      <c r="H3463">
        <v>1076015204.4393101</v>
      </c>
      <c r="I3463">
        <v>1408234864.9332299</v>
      </c>
      <c r="J3463">
        <v>2388933546.7897902</v>
      </c>
      <c r="K3463">
        <v>4727951292.1417999</v>
      </c>
      <c r="L3463">
        <v>7817097210.1756096</v>
      </c>
      <c r="M3463">
        <v>8944849940.5656605</v>
      </c>
      <c r="N3463">
        <v>15413679842.681499</v>
      </c>
      <c r="O3463">
        <v>31362169284.426201</v>
      </c>
      <c r="Q3463" t="str">
        <f>VLOOKUP(A3463,Lookup_Tables!$D$2:$E$7,2,FALSE)</f>
        <v>HU</v>
      </c>
      <c r="R3463" t="str">
        <f>IFERROR(VLOOKUP(D3463,Lookup_Tables!$A$2:$B$21,2,FALSE),"All")</f>
        <v>All</v>
      </c>
    </row>
    <row r="3464" spans="1:18" hidden="1">
      <c r="A3464">
        <v>1</v>
      </c>
      <c r="B3464">
        <v>36</v>
      </c>
      <c r="C3464" t="s">
        <v>38</v>
      </c>
      <c r="D3464">
        <v>16</v>
      </c>
      <c r="E3464">
        <v>22661044.496268101</v>
      </c>
      <c r="F3464">
        <v>7138067.3323824517</v>
      </c>
      <c r="G3464">
        <v>25491516.735656101</v>
      </c>
      <c r="H3464">
        <v>103204937.484382</v>
      </c>
      <c r="I3464">
        <v>127392745.610696</v>
      </c>
      <c r="J3464">
        <v>219237706.747522</v>
      </c>
      <c r="K3464">
        <v>433805595.72004402</v>
      </c>
      <c r="L3464">
        <v>784439117.40034997</v>
      </c>
      <c r="M3464">
        <v>926809602.08697796</v>
      </c>
      <c r="N3464">
        <v>1583633992.9931901</v>
      </c>
      <c r="O3464">
        <v>3023786021.6908798</v>
      </c>
      <c r="Q3464" t="str">
        <f>VLOOKUP(A3464,Lookup_Tables!$D$2:$E$7,2,FALSE)</f>
        <v>HU</v>
      </c>
      <c r="R3464" t="str">
        <f>IFERROR(VLOOKUP(D3464,Lookup_Tables!$A$2:$B$21,2,FALSE),"All")</f>
        <v>Government_Loss</v>
      </c>
    </row>
    <row r="3465" spans="1:18" hidden="1">
      <c r="A3465">
        <v>1</v>
      </c>
      <c r="B3465">
        <v>36</v>
      </c>
      <c r="C3465" t="s">
        <v>39</v>
      </c>
      <c r="D3465">
        <v>16</v>
      </c>
      <c r="E3465">
        <v>22002812.0892886</v>
      </c>
      <c r="F3465">
        <v>6796363.6450258307</v>
      </c>
      <c r="G3465">
        <v>23896344.5456012</v>
      </c>
      <c r="H3465">
        <v>99309131.562202394</v>
      </c>
      <c r="I3465">
        <v>124045143.50443199</v>
      </c>
      <c r="J3465">
        <v>219012899.63034099</v>
      </c>
      <c r="K3465">
        <v>415120923.58738297</v>
      </c>
      <c r="L3465">
        <v>771237578.32495999</v>
      </c>
      <c r="M3465">
        <v>906140261.46180296</v>
      </c>
      <c r="N3465">
        <v>1583633992.9931901</v>
      </c>
      <c r="O3465">
        <v>3023786021.6908798</v>
      </c>
      <c r="Q3465" t="str">
        <f>VLOOKUP(A3465,Lookup_Tables!$D$2:$E$7,2,FALSE)</f>
        <v>HU</v>
      </c>
      <c r="R3465" t="str">
        <f>IFERROR(VLOOKUP(D3465,Lookup_Tables!$A$2:$B$21,2,FALSE),"All")</f>
        <v>Government_Loss</v>
      </c>
    </row>
    <row r="3466" spans="1:18" hidden="1">
      <c r="A3466">
        <v>1</v>
      </c>
      <c r="B3466">
        <v>36</v>
      </c>
      <c r="C3466" t="s">
        <v>38</v>
      </c>
      <c r="D3466">
        <v>17</v>
      </c>
      <c r="E3466">
        <v>45322881.053245097</v>
      </c>
      <c r="F3466">
        <v>14608503.016784072</v>
      </c>
      <c r="G3466">
        <v>54812050.250217699</v>
      </c>
      <c r="H3466">
        <v>214837976.007227</v>
      </c>
      <c r="I3466">
        <v>268843266.30142999</v>
      </c>
      <c r="J3466">
        <v>454145817.53111798</v>
      </c>
      <c r="K3466">
        <v>898131960.10641897</v>
      </c>
      <c r="L3466">
        <v>1467780266.4191999</v>
      </c>
      <c r="M3466">
        <v>1719860601.46295</v>
      </c>
      <c r="N3466">
        <v>2782655878.5023899</v>
      </c>
      <c r="O3466">
        <v>5686549820.3742504</v>
      </c>
      <c r="Q3466" t="str">
        <f>VLOOKUP(A3466,Lookup_Tables!$D$2:$E$7,2,FALSE)</f>
        <v>HU</v>
      </c>
      <c r="R3466" t="str">
        <f>IFERROR(VLOOKUP(D3466,Lookup_Tables!$A$2:$B$21,2,FALSE),"All")</f>
        <v>Emergency_Loss</v>
      </c>
    </row>
    <row r="3467" spans="1:18" hidden="1">
      <c r="A3467">
        <v>1</v>
      </c>
      <c r="B3467">
        <v>36</v>
      </c>
      <c r="C3467" t="s">
        <v>39</v>
      </c>
      <c r="D3467">
        <v>17</v>
      </c>
      <c r="E3467">
        <v>43969018.082408004</v>
      </c>
      <c r="F3467">
        <v>14083274.126579016</v>
      </c>
      <c r="G3467">
        <v>51941094.365722999</v>
      </c>
      <c r="H3467">
        <v>201039474.28403601</v>
      </c>
      <c r="I3467">
        <v>259902085.26481599</v>
      </c>
      <c r="J3467">
        <v>440415421.54146701</v>
      </c>
      <c r="K3467">
        <v>872538215.80283105</v>
      </c>
      <c r="L3467">
        <v>1417603074.1175799</v>
      </c>
      <c r="M3467">
        <v>1669705257.45436</v>
      </c>
      <c r="N3467">
        <v>2753245487.5071502</v>
      </c>
      <c r="O3467">
        <v>5686549820.3742504</v>
      </c>
      <c r="Q3467" t="str">
        <f>VLOOKUP(A3467,Lookup_Tables!$D$2:$E$7,2,FALSE)</f>
        <v>HU</v>
      </c>
      <c r="R3467" t="str">
        <f>IFERROR(VLOOKUP(D3467,Lookup_Tables!$A$2:$B$21,2,FALSE),"All")</f>
        <v>Emergency_Loss</v>
      </c>
    </row>
    <row r="3468" spans="1:18" hidden="1">
      <c r="A3468">
        <v>1</v>
      </c>
      <c r="B3468">
        <v>36</v>
      </c>
      <c r="C3468" t="s">
        <v>38</v>
      </c>
      <c r="D3468">
        <v>18</v>
      </c>
      <c r="E3468">
        <v>67983925.5495134</v>
      </c>
      <c r="F3468">
        <v>22405036.868465498</v>
      </c>
      <c r="G3468">
        <v>82101083.273507401</v>
      </c>
      <c r="H3468">
        <v>316374856.01446402</v>
      </c>
      <c r="I3468">
        <v>400218594.44412899</v>
      </c>
      <c r="J3468">
        <v>671696117.64917397</v>
      </c>
      <c r="K3468">
        <v>1333645875.58618</v>
      </c>
      <c r="L3468">
        <v>2254056841.1998</v>
      </c>
      <c r="M3468">
        <v>2639077602.15623</v>
      </c>
      <c r="N3468">
        <v>4131118893.6127701</v>
      </c>
      <c r="O3468">
        <v>8158888837.8841</v>
      </c>
      <c r="Q3468" t="str">
        <f>VLOOKUP(A3468,Lookup_Tables!$D$2:$E$7,2,FALSE)</f>
        <v>HU</v>
      </c>
      <c r="R3468" t="str">
        <f>IFERROR(VLOOKUP(D3468,Lookup_Tables!$A$2:$B$21,2,FALSE),"All")</f>
        <v>Govt_Plus_Emergency</v>
      </c>
    </row>
    <row r="3469" spans="1:18" hidden="1">
      <c r="A3469">
        <v>1</v>
      </c>
      <c r="B3469">
        <v>36</v>
      </c>
      <c r="C3469" t="s">
        <v>39</v>
      </c>
      <c r="D3469">
        <v>18</v>
      </c>
      <c r="E3469">
        <v>65969068.872684501</v>
      </c>
      <c r="F3469">
        <v>21463120.090501457</v>
      </c>
      <c r="G3469">
        <v>77067642.538456902</v>
      </c>
      <c r="H3469">
        <v>303953954.48065001</v>
      </c>
      <c r="I3469">
        <v>379494228.99484003</v>
      </c>
      <c r="J3469">
        <v>653677510.95776403</v>
      </c>
      <c r="K3469">
        <v>1291880073.00317</v>
      </c>
      <c r="L3469">
        <v>2254056841.1998</v>
      </c>
      <c r="M3469">
        <v>2639077602.15623</v>
      </c>
      <c r="N3469">
        <v>4108331373.8845</v>
      </c>
      <c r="O3469">
        <v>8158888837.8841</v>
      </c>
      <c r="Q3469" t="str">
        <f>VLOOKUP(A3469,Lookup_Tables!$D$2:$E$7,2,FALSE)</f>
        <v>HU</v>
      </c>
      <c r="R3469" t="str">
        <f>IFERROR(VLOOKUP(D3469,Lookup_Tables!$A$2:$B$21,2,FALSE),"All")</f>
        <v>Govt_Plus_Emergency</v>
      </c>
    </row>
    <row r="3470" spans="1:18" hidden="1">
      <c r="A3470">
        <v>1</v>
      </c>
      <c r="B3470">
        <v>37</v>
      </c>
      <c r="C3470" t="s">
        <v>38</v>
      </c>
      <c r="D3470">
        <v>0</v>
      </c>
      <c r="E3470">
        <v>2227677310.2425699</v>
      </c>
      <c r="F3470">
        <v>976340482.09469485</v>
      </c>
      <c r="G3470">
        <v>6327618255.8545704</v>
      </c>
      <c r="H3470">
        <v>13079758279.398399</v>
      </c>
      <c r="I3470">
        <v>14683724369.519699</v>
      </c>
      <c r="J3470">
        <v>19900862374.058601</v>
      </c>
      <c r="K3470">
        <v>28138469568.524799</v>
      </c>
      <c r="L3470">
        <v>39898371492.7556</v>
      </c>
      <c r="M3470">
        <v>42396979655.479698</v>
      </c>
      <c r="N3470">
        <v>51972058381.8573</v>
      </c>
      <c r="O3470">
        <v>72332997251.453506</v>
      </c>
      <c r="Q3470" t="str">
        <f>VLOOKUP(A3470,Lookup_Tables!$D$2:$E$7,2,FALSE)</f>
        <v>HU</v>
      </c>
      <c r="R3470" t="str">
        <f>IFERROR(VLOOKUP(D3470,Lookup_Tables!$A$2:$B$21,2,FALSE),"All")</f>
        <v>Private Assets</v>
      </c>
    </row>
    <row r="3471" spans="1:18" hidden="1">
      <c r="A3471">
        <v>1</v>
      </c>
      <c r="B3471">
        <v>37</v>
      </c>
      <c r="C3471" t="s">
        <v>39</v>
      </c>
      <c r="D3471">
        <v>0</v>
      </c>
      <c r="E3471">
        <v>2010237723.72346</v>
      </c>
      <c r="F3471">
        <v>867189645.97557402</v>
      </c>
      <c r="G3471">
        <v>5607540939.9152498</v>
      </c>
      <c r="H3471">
        <v>11930604776.374399</v>
      </c>
      <c r="I3471">
        <v>13459072945.383101</v>
      </c>
      <c r="J3471">
        <v>18091480601.6833</v>
      </c>
      <c r="K3471">
        <v>25817512667.708302</v>
      </c>
      <c r="L3471">
        <v>36837323022.648102</v>
      </c>
      <c r="M3471">
        <v>40371946292.228798</v>
      </c>
      <c r="N3471">
        <v>48579164970.853302</v>
      </c>
      <c r="O3471">
        <v>71441205400.260605</v>
      </c>
      <c r="Q3471" t="str">
        <f>VLOOKUP(A3471,Lookup_Tables!$D$2:$E$7,2,FALSE)</f>
        <v>HU</v>
      </c>
      <c r="R3471" t="str">
        <f>IFERROR(VLOOKUP(D3471,Lookup_Tables!$A$2:$B$21,2,FALSE),"All")</f>
        <v>Private Assets</v>
      </c>
    </row>
    <row r="3472" spans="1:18" hidden="1">
      <c r="A3472">
        <v>1</v>
      </c>
      <c r="B3472">
        <v>37</v>
      </c>
      <c r="C3472" t="s">
        <v>38</v>
      </c>
      <c r="D3472">
        <v>1</v>
      </c>
      <c r="E3472">
        <v>927493.68741215696</v>
      </c>
      <c r="F3472">
        <v>349238.95239793626</v>
      </c>
      <c r="G3472">
        <v>2029156.0226863001</v>
      </c>
      <c r="H3472">
        <v>5434523.6892253701</v>
      </c>
      <c r="I3472">
        <v>6346458.9612353304</v>
      </c>
      <c r="J3472">
        <v>9469704.1372117009</v>
      </c>
      <c r="K3472">
        <v>15185628.8822041</v>
      </c>
      <c r="L3472">
        <v>22522423.8346329</v>
      </c>
      <c r="M3472">
        <v>25131780.198539902</v>
      </c>
      <c r="N3472">
        <v>40678048.3014789</v>
      </c>
      <c r="O3472">
        <v>51566547.631857701</v>
      </c>
      <c r="Q3472" t="str">
        <f>VLOOKUP(A3472,Lookup_Tables!$D$2:$E$7,2,FALSE)</f>
        <v>HU</v>
      </c>
      <c r="R3472" t="str">
        <f>IFERROR(VLOOKUP(D3472,Lookup_Tables!$A$2:$B$21,2,FALSE),"All")</f>
        <v>Airport</v>
      </c>
    </row>
    <row r="3473" spans="1:18" hidden="1">
      <c r="A3473">
        <v>1</v>
      </c>
      <c r="B3473">
        <v>37</v>
      </c>
      <c r="C3473" t="s">
        <v>39</v>
      </c>
      <c r="D3473">
        <v>1</v>
      </c>
      <c r="E3473">
        <v>864171.00292764499</v>
      </c>
      <c r="F3473">
        <v>323069.2610757933</v>
      </c>
      <c r="G3473">
        <v>1882065.8513126001</v>
      </c>
      <c r="H3473">
        <v>5071583.2921842197</v>
      </c>
      <c r="I3473">
        <v>5812967.7315276703</v>
      </c>
      <c r="J3473">
        <v>8712072.7441200707</v>
      </c>
      <c r="K3473">
        <v>13893104.961388901</v>
      </c>
      <c r="L3473">
        <v>21305937.361777999</v>
      </c>
      <c r="M3473">
        <v>23825074.074559301</v>
      </c>
      <c r="N3473">
        <v>39840395.626420997</v>
      </c>
      <c r="O3473">
        <v>51478268.157317303</v>
      </c>
      <c r="Q3473" t="str">
        <f>VLOOKUP(A3473,Lookup_Tables!$D$2:$E$7,2,FALSE)</f>
        <v>HU</v>
      </c>
      <c r="R3473" t="str">
        <f>IFERROR(VLOOKUP(D3473,Lookup_Tables!$A$2:$B$21,2,FALSE),"All")</f>
        <v>Airport</v>
      </c>
    </row>
    <row r="3474" spans="1:18" hidden="1">
      <c r="A3474">
        <v>1</v>
      </c>
      <c r="B3474">
        <v>37</v>
      </c>
      <c r="C3474" t="s">
        <v>38</v>
      </c>
      <c r="D3474">
        <v>2</v>
      </c>
      <c r="E3474">
        <v>52618209.088757999</v>
      </c>
      <c r="F3474">
        <v>22468768.126889698</v>
      </c>
      <c r="G3474">
        <v>152170390.737726</v>
      </c>
      <c r="H3474">
        <v>323032207.11234301</v>
      </c>
      <c r="I3474">
        <v>360878934.865206</v>
      </c>
      <c r="J3474">
        <v>486756150.39092898</v>
      </c>
      <c r="K3474">
        <v>682112980.377244</v>
      </c>
      <c r="L3474">
        <v>937396922.85284805</v>
      </c>
      <c r="M3474">
        <v>1024210267.48519</v>
      </c>
      <c r="N3474">
        <v>1240942496.5286701</v>
      </c>
      <c r="O3474">
        <v>1549064104.6613901</v>
      </c>
      <c r="Q3474" t="str">
        <f>VLOOKUP(A3474,Lookup_Tables!$D$2:$E$7,2,FALSE)</f>
        <v>HU</v>
      </c>
      <c r="R3474" t="str">
        <f>IFERROR(VLOOKUP(D3474,Lookup_Tables!$A$2:$B$21,2,FALSE),"All")</f>
        <v>Bridge</v>
      </c>
    </row>
    <row r="3475" spans="1:18" hidden="1">
      <c r="A3475">
        <v>1</v>
      </c>
      <c r="B3475">
        <v>37</v>
      </c>
      <c r="C3475" t="s">
        <v>39</v>
      </c>
      <c r="D3475">
        <v>2</v>
      </c>
      <c r="E3475">
        <v>47781768.162780598</v>
      </c>
      <c r="F3475">
        <v>20249832.808485221</v>
      </c>
      <c r="G3475">
        <v>136434148.58050999</v>
      </c>
      <c r="H3475">
        <v>293319446.23448402</v>
      </c>
      <c r="I3475">
        <v>332151268.18926001</v>
      </c>
      <c r="J3475">
        <v>444344582.18577999</v>
      </c>
      <c r="K3475">
        <v>622620402.90067995</v>
      </c>
      <c r="L3475">
        <v>841271573.75614095</v>
      </c>
      <c r="M3475">
        <v>935602747.23609805</v>
      </c>
      <c r="N3475">
        <v>1168957667.9830401</v>
      </c>
      <c r="O3475">
        <v>1523757445.5782499</v>
      </c>
      <c r="Q3475" t="str">
        <f>VLOOKUP(A3475,Lookup_Tables!$D$2:$E$7,2,FALSE)</f>
        <v>HU</v>
      </c>
      <c r="R3475" t="str">
        <f>IFERROR(VLOOKUP(D3475,Lookup_Tables!$A$2:$B$21,2,FALSE),"All")</f>
        <v>Bridge</v>
      </c>
    </row>
    <row r="3476" spans="1:18" hidden="1">
      <c r="A3476">
        <v>1</v>
      </c>
      <c r="B3476">
        <v>37</v>
      </c>
      <c r="C3476" t="s">
        <v>38</v>
      </c>
      <c r="D3476">
        <v>3</v>
      </c>
      <c r="E3476">
        <v>2747105.0438351701</v>
      </c>
      <c r="F3476">
        <v>1225766.2964878555</v>
      </c>
      <c r="G3476">
        <v>7723738.4713538</v>
      </c>
      <c r="H3476">
        <v>16067804.938383801</v>
      </c>
      <c r="I3476">
        <v>17907073.402516101</v>
      </c>
      <c r="J3476">
        <v>24076044.5042243</v>
      </c>
      <c r="K3476">
        <v>34063816.189722501</v>
      </c>
      <c r="L3476">
        <v>46949848.729488201</v>
      </c>
      <c r="M3476">
        <v>50165066.793985203</v>
      </c>
      <c r="N3476">
        <v>66200612.157244101</v>
      </c>
      <c r="O3476">
        <v>87474646.441983506</v>
      </c>
      <c r="Q3476" t="str">
        <f>VLOOKUP(A3476,Lookup_Tables!$D$2:$E$7,2,FALSE)</f>
        <v>HU</v>
      </c>
      <c r="R3476" t="str">
        <f>IFERROR(VLOOKUP(D3476,Lookup_Tables!$A$2:$B$21,2,FALSE),"All")</f>
        <v>Govt Hosp</v>
      </c>
    </row>
    <row r="3477" spans="1:18" hidden="1">
      <c r="A3477">
        <v>1</v>
      </c>
      <c r="B3477">
        <v>37</v>
      </c>
      <c r="C3477" t="s">
        <v>39</v>
      </c>
      <c r="D3477">
        <v>3</v>
      </c>
      <c r="E3477">
        <v>2478680.9857766698</v>
      </c>
      <c r="F3477">
        <v>1090028.0973886163</v>
      </c>
      <c r="G3477">
        <v>6979622.4424403198</v>
      </c>
      <c r="H3477">
        <v>14535475.277138799</v>
      </c>
      <c r="I3477">
        <v>16072358.474466899</v>
      </c>
      <c r="J3477">
        <v>21727655.317154501</v>
      </c>
      <c r="K3477">
        <v>31413095.577933501</v>
      </c>
      <c r="L3477">
        <v>43302557.868443303</v>
      </c>
      <c r="M3477">
        <v>47321374.015277103</v>
      </c>
      <c r="N3477">
        <v>62477732.903594203</v>
      </c>
      <c r="O3477">
        <v>83909195.593623504</v>
      </c>
      <c r="Q3477" t="str">
        <f>VLOOKUP(A3477,Lookup_Tables!$D$2:$E$7,2,FALSE)</f>
        <v>HU</v>
      </c>
      <c r="R3477" t="str">
        <f>IFERROR(VLOOKUP(D3477,Lookup_Tables!$A$2:$B$21,2,FALSE),"All")</f>
        <v>Govt Hosp</v>
      </c>
    </row>
    <row r="3478" spans="1:18" hidden="1">
      <c r="A3478">
        <v>1</v>
      </c>
      <c r="B3478">
        <v>37</v>
      </c>
      <c r="C3478" t="s">
        <v>38</v>
      </c>
      <c r="D3478">
        <v>4</v>
      </c>
      <c r="E3478">
        <v>2821789.2266815598</v>
      </c>
      <c r="F3478">
        <v>1251143.0992939733</v>
      </c>
      <c r="G3478">
        <v>8112150.1344051501</v>
      </c>
      <c r="H3478">
        <v>16503775.5935055</v>
      </c>
      <c r="I3478">
        <v>18571919.2481342</v>
      </c>
      <c r="J3478">
        <v>24890726.1529653</v>
      </c>
      <c r="K3478">
        <v>34552570.367490299</v>
      </c>
      <c r="L3478">
        <v>48827257.641069099</v>
      </c>
      <c r="M3478">
        <v>52673953.490431003</v>
      </c>
      <c r="N3478">
        <v>66316580.791175403</v>
      </c>
      <c r="O3478">
        <v>84104506.838386104</v>
      </c>
      <c r="Q3478" t="str">
        <f>VLOOKUP(A3478,Lookup_Tables!$D$2:$E$7,2,FALSE)</f>
        <v>HU</v>
      </c>
      <c r="R3478" t="str">
        <f>IFERROR(VLOOKUP(D3478,Lookup_Tables!$A$2:$B$21,2,FALSE),"All")</f>
        <v>Govt Med Fac</v>
      </c>
    </row>
    <row r="3479" spans="1:18" hidden="1">
      <c r="A3479">
        <v>1</v>
      </c>
      <c r="B3479">
        <v>37</v>
      </c>
      <c r="C3479" t="s">
        <v>39</v>
      </c>
      <c r="D3479">
        <v>4</v>
      </c>
      <c r="E3479">
        <v>2537938.8948492799</v>
      </c>
      <c r="F3479">
        <v>1123772.7555409588</v>
      </c>
      <c r="G3479">
        <v>7128592.4237444699</v>
      </c>
      <c r="H3479">
        <v>14929015.319829701</v>
      </c>
      <c r="I3479">
        <v>16601919.0960913</v>
      </c>
      <c r="J3479">
        <v>22369051.3218139</v>
      </c>
      <c r="K3479">
        <v>31884771.4509998</v>
      </c>
      <c r="L3479">
        <v>43178756.017988697</v>
      </c>
      <c r="M3479">
        <v>46829201.160196699</v>
      </c>
      <c r="N3479">
        <v>61508873.730010398</v>
      </c>
      <c r="O3479">
        <v>84104506.838386104</v>
      </c>
      <c r="Q3479" t="str">
        <f>VLOOKUP(A3479,Lookup_Tables!$D$2:$E$7,2,FALSE)</f>
        <v>HU</v>
      </c>
      <c r="R3479" t="str">
        <f>IFERROR(VLOOKUP(D3479,Lookup_Tables!$A$2:$B$21,2,FALSE),"All")</f>
        <v>Govt Med Fac</v>
      </c>
    </row>
    <row r="3480" spans="1:18" hidden="1">
      <c r="A3480">
        <v>1</v>
      </c>
      <c r="B3480">
        <v>37</v>
      </c>
      <c r="C3480" t="s">
        <v>38</v>
      </c>
      <c r="D3480">
        <v>9</v>
      </c>
      <c r="E3480">
        <v>981776.96087851399</v>
      </c>
      <c r="F3480">
        <v>385983.83524644177</v>
      </c>
      <c r="G3480">
        <v>2598458.8474726598</v>
      </c>
      <c r="H3480">
        <v>6336217.8742290996</v>
      </c>
      <c r="I3480">
        <v>7061217.4319537599</v>
      </c>
      <c r="J3480">
        <v>10007773.6590338</v>
      </c>
      <c r="K3480">
        <v>15037003.581727801</v>
      </c>
      <c r="L3480">
        <v>20310172.3089379</v>
      </c>
      <c r="M3480">
        <v>22095736.9696755</v>
      </c>
      <c r="N3480">
        <v>27875480.0978995</v>
      </c>
      <c r="O3480">
        <v>35854698.100968398</v>
      </c>
      <c r="Q3480" t="str">
        <f>VLOOKUP(A3480,Lookup_Tables!$D$2:$E$7,2,FALSE)</f>
        <v>HU</v>
      </c>
      <c r="R3480" t="str">
        <f>IFERROR(VLOOKUP(D3480,Lookup_Tables!$A$2:$B$21,2,FALSE),"All")</f>
        <v>Pub Admin Bldg</v>
      </c>
    </row>
    <row r="3481" spans="1:18" hidden="1">
      <c r="A3481">
        <v>1</v>
      </c>
      <c r="B3481">
        <v>37</v>
      </c>
      <c r="C3481" t="s">
        <v>39</v>
      </c>
      <c r="D3481">
        <v>9</v>
      </c>
      <c r="E3481">
        <v>909663.20455870801</v>
      </c>
      <c r="F3481">
        <v>352205.55339323392</v>
      </c>
      <c r="G3481">
        <v>2383917.49724798</v>
      </c>
      <c r="H3481">
        <v>5957351.0850670999</v>
      </c>
      <c r="I3481">
        <v>6601213.7547141397</v>
      </c>
      <c r="J3481">
        <v>9426020.4852972291</v>
      </c>
      <c r="K3481">
        <v>13910522.9526184</v>
      </c>
      <c r="L3481">
        <v>19352716.972747698</v>
      </c>
      <c r="M3481">
        <v>21026022.983978201</v>
      </c>
      <c r="N3481">
        <v>25683058.715930201</v>
      </c>
      <c r="O3481">
        <v>35790104.907469697</v>
      </c>
      <c r="Q3481" t="str">
        <f>VLOOKUP(A3481,Lookup_Tables!$D$2:$E$7,2,FALSE)</f>
        <v>HU</v>
      </c>
      <c r="R3481" t="str">
        <f>IFERROR(VLOOKUP(D3481,Lookup_Tables!$A$2:$B$21,2,FALSE),"All")</f>
        <v>Pub Admin Bldg</v>
      </c>
    </row>
    <row r="3482" spans="1:18" hidden="1">
      <c r="A3482">
        <v>1</v>
      </c>
      <c r="B3482">
        <v>37</v>
      </c>
      <c r="C3482" t="s">
        <v>38</v>
      </c>
      <c r="D3482">
        <v>10</v>
      </c>
      <c r="E3482">
        <v>41880093.071367897</v>
      </c>
      <c r="F3482">
        <v>17381002.999158494</v>
      </c>
      <c r="G3482">
        <v>118489981.90737399</v>
      </c>
      <c r="H3482">
        <v>255154394.975963</v>
      </c>
      <c r="I3482">
        <v>298127004.462354</v>
      </c>
      <c r="J3482">
        <v>400844695.53242999</v>
      </c>
      <c r="K3482">
        <v>555660169.66126597</v>
      </c>
      <c r="L3482">
        <v>785828050.97679698</v>
      </c>
      <c r="M3482">
        <v>843605237.95873296</v>
      </c>
      <c r="N3482">
        <v>1021534864.2333</v>
      </c>
      <c r="O3482">
        <v>1432314080.24633</v>
      </c>
      <c r="Q3482" t="str">
        <f>VLOOKUP(A3482,Lookup_Tables!$D$2:$E$7,2,FALSE)</f>
        <v>HU</v>
      </c>
      <c r="R3482" t="str">
        <f>IFERROR(VLOOKUP(D3482,Lookup_Tables!$A$2:$B$21,2,FALSE),"All")</f>
        <v>Pub School</v>
      </c>
    </row>
    <row r="3483" spans="1:18" hidden="1">
      <c r="A3483">
        <v>1</v>
      </c>
      <c r="B3483">
        <v>37</v>
      </c>
      <c r="C3483" t="s">
        <v>39</v>
      </c>
      <c r="D3483">
        <v>10</v>
      </c>
      <c r="E3483">
        <v>38203955.349042602</v>
      </c>
      <c r="F3483">
        <v>15725437.651089311</v>
      </c>
      <c r="G3483">
        <v>106892329.68124799</v>
      </c>
      <c r="H3483">
        <v>238647619.424979</v>
      </c>
      <c r="I3483">
        <v>267271442.713866</v>
      </c>
      <c r="J3483">
        <v>370986129.492266</v>
      </c>
      <c r="K3483">
        <v>531048412.838265</v>
      </c>
      <c r="L3483">
        <v>705228549.37737095</v>
      </c>
      <c r="M3483">
        <v>775832703.03147697</v>
      </c>
      <c r="N3483">
        <v>925008067.06496501</v>
      </c>
      <c r="O3483">
        <v>1363369265.18714</v>
      </c>
      <c r="Q3483" t="str">
        <f>VLOOKUP(A3483,Lookup_Tables!$D$2:$E$7,2,FALSE)</f>
        <v>HU</v>
      </c>
      <c r="R3483" t="str">
        <f>IFERROR(VLOOKUP(D3483,Lookup_Tables!$A$2:$B$21,2,FALSE),"All")</f>
        <v>Pub School</v>
      </c>
    </row>
    <row r="3484" spans="1:18" hidden="1">
      <c r="A3484">
        <v>1</v>
      </c>
      <c r="B3484">
        <v>37</v>
      </c>
      <c r="C3484" t="s">
        <v>38</v>
      </c>
      <c r="D3484">
        <v>11</v>
      </c>
      <c r="E3484">
        <v>5745577.4295051601</v>
      </c>
      <c r="F3484">
        <v>2175869.5112101031</v>
      </c>
      <c r="G3484">
        <v>14222017.877473701</v>
      </c>
      <c r="H3484">
        <v>37878544.4894998</v>
      </c>
      <c r="I3484">
        <v>42933156.989357598</v>
      </c>
      <c r="J3484">
        <v>60885841.607064903</v>
      </c>
      <c r="K3484">
        <v>91736247.185501397</v>
      </c>
      <c r="L3484">
        <v>132173988.464864</v>
      </c>
      <c r="M3484">
        <v>143111036.19668201</v>
      </c>
      <c r="N3484">
        <v>174012233.93481401</v>
      </c>
      <c r="O3484">
        <v>231473192.58271199</v>
      </c>
      <c r="Q3484" t="str">
        <f>VLOOKUP(A3484,Lookup_Tables!$D$2:$E$7,2,FALSE)</f>
        <v>HU</v>
      </c>
      <c r="R3484" t="str">
        <f>IFERROR(VLOOKUP(D3484,Lookup_Tables!$A$2:$B$21,2,FALSE),"All")</f>
        <v>Pub Univ</v>
      </c>
    </row>
    <row r="3485" spans="1:18" hidden="1">
      <c r="A3485">
        <v>1</v>
      </c>
      <c r="B3485">
        <v>37</v>
      </c>
      <c r="C3485" t="s">
        <v>39</v>
      </c>
      <c r="D3485">
        <v>11</v>
      </c>
      <c r="E3485">
        <v>5349407.2706054598</v>
      </c>
      <c r="F3485">
        <v>2017303.8818405233</v>
      </c>
      <c r="G3485">
        <v>13101503.443453999</v>
      </c>
      <c r="H3485">
        <v>35675565.817971699</v>
      </c>
      <c r="I3485">
        <v>39724817.6525409</v>
      </c>
      <c r="J3485">
        <v>55882102.136898503</v>
      </c>
      <c r="K3485">
        <v>87763791.851367995</v>
      </c>
      <c r="L3485">
        <v>122866680.24942</v>
      </c>
      <c r="M3485">
        <v>135344334.65984899</v>
      </c>
      <c r="N3485">
        <v>169084925.64924601</v>
      </c>
      <c r="O3485">
        <v>218231598.990657</v>
      </c>
      <c r="Q3485" t="str">
        <f>VLOOKUP(A3485,Lookup_Tables!$D$2:$E$7,2,FALSE)</f>
        <v>HU</v>
      </c>
      <c r="R3485" t="str">
        <f>IFERROR(VLOOKUP(D3485,Lookup_Tables!$A$2:$B$21,2,FALSE),"All")</f>
        <v>Pub Univ</v>
      </c>
    </row>
    <row r="3486" spans="1:18" hidden="1">
      <c r="A3486">
        <v>1</v>
      </c>
      <c r="B3486">
        <v>37</v>
      </c>
      <c r="C3486" t="s">
        <v>38</v>
      </c>
      <c r="D3486">
        <v>13</v>
      </c>
      <c r="E3486">
        <v>26263670.133708399</v>
      </c>
      <c r="F3486">
        <v>10701496.216402652</v>
      </c>
      <c r="G3486">
        <v>71394810.8854516</v>
      </c>
      <c r="H3486">
        <v>163924225.82673401</v>
      </c>
      <c r="I3486">
        <v>184725857.44502601</v>
      </c>
      <c r="J3486">
        <v>261855572.61881801</v>
      </c>
      <c r="K3486">
        <v>375928195.94533199</v>
      </c>
      <c r="L3486">
        <v>509761389.31827402</v>
      </c>
      <c r="M3486">
        <v>543482818.51600301</v>
      </c>
      <c r="N3486">
        <v>703132834.08729506</v>
      </c>
      <c r="O3486">
        <v>924589162.38643396</v>
      </c>
      <c r="Q3486" t="str">
        <f>VLOOKUP(A3486,Lookup_Tables!$D$2:$E$7,2,FALSE)</f>
        <v>HU</v>
      </c>
      <c r="R3486" t="str">
        <f>IFERROR(VLOOKUP(D3486,Lookup_Tables!$A$2:$B$21,2,FALSE),"All")</f>
        <v>Residual Inst</v>
      </c>
    </row>
    <row r="3487" spans="1:18" hidden="1">
      <c r="A3487">
        <v>1</v>
      </c>
      <c r="B3487">
        <v>37</v>
      </c>
      <c r="C3487" t="s">
        <v>39</v>
      </c>
      <c r="D3487">
        <v>13</v>
      </c>
      <c r="E3487">
        <v>24103898.0318285</v>
      </c>
      <c r="F3487">
        <v>9629490.5057877451</v>
      </c>
      <c r="G3487">
        <v>64977328.236727104</v>
      </c>
      <c r="H3487">
        <v>154216941.01650399</v>
      </c>
      <c r="I3487">
        <v>172163831.46390799</v>
      </c>
      <c r="J3487">
        <v>243069342.32220799</v>
      </c>
      <c r="K3487">
        <v>350025427.79577398</v>
      </c>
      <c r="L3487">
        <v>457926726.40462399</v>
      </c>
      <c r="M3487">
        <v>524519099.97724199</v>
      </c>
      <c r="N3487">
        <v>662130878.83288801</v>
      </c>
      <c r="O3487">
        <v>902220831.30501997</v>
      </c>
      <c r="Q3487" t="str">
        <f>VLOOKUP(A3487,Lookup_Tables!$D$2:$E$7,2,FALSE)</f>
        <v>HU</v>
      </c>
      <c r="R3487" t="str">
        <f>IFERROR(VLOOKUP(D3487,Lookup_Tables!$A$2:$B$21,2,FALSE),"All")</f>
        <v>Residual Inst</v>
      </c>
    </row>
    <row r="3488" spans="1:18" hidden="1">
      <c r="A3488">
        <v>1</v>
      </c>
      <c r="B3488">
        <v>37</v>
      </c>
      <c r="C3488" t="s">
        <v>38</v>
      </c>
      <c r="D3488">
        <v>14</v>
      </c>
      <c r="E3488">
        <v>35916277.462103702</v>
      </c>
      <c r="F3488">
        <v>14332089.350672107</v>
      </c>
      <c r="G3488">
        <v>87392743.4661946</v>
      </c>
      <c r="H3488">
        <v>212807922.64716101</v>
      </c>
      <c r="I3488">
        <v>247084173.537563</v>
      </c>
      <c r="J3488">
        <v>355202997.41789103</v>
      </c>
      <c r="K3488">
        <v>548557551.72769594</v>
      </c>
      <c r="L3488">
        <v>754755662.34050596</v>
      </c>
      <c r="M3488">
        <v>871273290.01469004</v>
      </c>
      <c r="N3488">
        <v>1259222698.1197901</v>
      </c>
      <c r="O3488">
        <v>1576105812.9251101</v>
      </c>
      <c r="Q3488" t="str">
        <f>VLOOKUP(A3488,Lookup_Tables!$D$2:$E$7,2,FALSE)</f>
        <v>HU</v>
      </c>
      <c r="R3488" t="str">
        <f>IFERROR(VLOOKUP(D3488,Lookup_Tables!$A$2:$B$21,2,FALSE),"All")</f>
        <v>Road</v>
      </c>
    </row>
    <row r="3489" spans="1:18" hidden="1">
      <c r="A3489">
        <v>1</v>
      </c>
      <c r="B3489">
        <v>37</v>
      </c>
      <c r="C3489" t="s">
        <v>39</v>
      </c>
      <c r="D3489">
        <v>14</v>
      </c>
      <c r="E3489">
        <v>33377824.002493698</v>
      </c>
      <c r="F3489">
        <v>13246119.198172953</v>
      </c>
      <c r="G3489">
        <v>79363341.112390503</v>
      </c>
      <c r="H3489">
        <v>197098130.81504101</v>
      </c>
      <c r="I3489">
        <v>224700176.67941701</v>
      </c>
      <c r="J3489">
        <v>330909968.806876</v>
      </c>
      <c r="K3489">
        <v>510343796.07720703</v>
      </c>
      <c r="L3489">
        <v>706903671.013309</v>
      </c>
      <c r="M3489">
        <v>842003396.15772605</v>
      </c>
      <c r="N3489">
        <v>1256597450.23897</v>
      </c>
      <c r="O3489">
        <v>1551587953.0691099</v>
      </c>
      <c r="Q3489" t="str">
        <f>VLOOKUP(A3489,Lookup_Tables!$D$2:$E$7,2,FALSE)</f>
        <v>HU</v>
      </c>
      <c r="R3489" t="str">
        <f>IFERROR(VLOOKUP(D3489,Lookup_Tables!$A$2:$B$21,2,FALSE),"All")</f>
        <v>Road</v>
      </c>
    </row>
    <row r="3490" spans="1:18" hidden="1">
      <c r="A3490">
        <v>1</v>
      </c>
      <c r="B3490">
        <v>37</v>
      </c>
      <c r="C3490" t="s">
        <v>38</v>
      </c>
      <c r="D3490">
        <v>15</v>
      </c>
      <c r="E3490">
        <v>2397579302.3468399</v>
      </c>
      <c r="F3490">
        <v>1046297705.1022823</v>
      </c>
      <c r="G3490">
        <v>6812711228.0374098</v>
      </c>
      <c r="H3490">
        <v>14079728040.437799</v>
      </c>
      <c r="I3490">
        <v>15922483090.717199</v>
      </c>
      <c r="J3490">
        <v>21430958006.8666</v>
      </c>
      <c r="K3490">
        <v>30467642030.994701</v>
      </c>
      <c r="L3490">
        <v>43332976078.446701</v>
      </c>
      <c r="M3490">
        <v>45719161391.576103</v>
      </c>
      <c r="N3490">
        <v>56692255280.252502</v>
      </c>
      <c r="O3490">
        <v>78242957193.524307</v>
      </c>
      <c r="Q3490" t="str">
        <f>VLOOKUP(A3490,Lookup_Tables!$D$2:$E$7,2,FALSE)</f>
        <v>HU</v>
      </c>
      <c r="R3490" t="str">
        <f>IFERROR(VLOOKUP(D3490,Lookup_Tables!$A$2:$B$21,2,FALSE),"All")</f>
        <v>All</v>
      </c>
    </row>
    <row r="3491" spans="1:18" hidden="1">
      <c r="A3491">
        <v>1</v>
      </c>
      <c r="B3491">
        <v>37</v>
      </c>
      <c r="C3491" t="s">
        <v>39</v>
      </c>
      <c r="D3491">
        <v>15</v>
      </c>
      <c r="E3491">
        <v>2165278426.7938499</v>
      </c>
      <c r="F3491">
        <v>931882305.1594162</v>
      </c>
      <c r="G3491">
        <v>6028932733.4479704</v>
      </c>
      <c r="H3491">
        <v>12881525556.355301</v>
      </c>
      <c r="I3491">
        <v>14489966500.596399</v>
      </c>
      <c r="J3491">
        <v>19673452151.5261</v>
      </c>
      <c r="K3491">
        <v>28025355324.398998</v>
      </c>
      <c r="L3491">
        <v>39398725845.604202</v>
      </c>
      <c r="M3491">
        <v>43743017323.0793</v>
      </c>
      <c r="N3491">
        <v>52650801893.339401</v>
      </c>
      <c r="O3491">
        <v>76186912083.013107</v>
      </c>
      <c r="Q3491" t="str">
        <f>VLOOKUP(A3491,Lookup_Tables!$D$2:$E$7,2,FALSE)</f>
        <v>HU</v>
      </c>
      <c r="R3491" t="str">
        <f>IFERROR(VLOOKUP(D3491,Lookup_Tables!$A$2:$B$21,2,FALSE),"All")</f>
        <v>All</v>
      </c>
    </row>
    <row r="3492" spans="1:18" hidden="1">
      <c r="A3492">
        <v>1</v>
      </c>
      <c r="B3492">
        <v>37</v>
      </c>
      <c r="C3492" t="s">
        <v>38</v>
      </c>
      <c r="D3492">
        <v>16</v>
      </c>
      <c r="E3492">
        <v>169901992.104251</v>
      </c>
      <c r="F3492">
        <v>70552870.093951866</v>
      </c>
      <c r="G3492">
        <v>471107855.69677502</v>
      </c>
      <c r="H3492">
        <v>1043819492.47516</v>
      </c>
      <c r="I3492">
        <v>1165433925.0406499</v>
      </c>
      <c r="J3492">
        <v>1613419400.29603</v>
      </c>
      <c r="K3492">
        <v>2314415067.1647801</v>
      </c>
      <c r="L3492">
        <v>3228492519.4486499</v>
      </c>
      <c r="M3492">
        <v>3595290742.1561799</v>
      </c>
      <c r="N3492">
        <v>4549432172.2149401</v>
      </c>
      <c r="O3492">
        <v>5909959942.0708599</v>
      </c>
      <c r="Q3492" t="str">
        <f>VLOOKUP(A3492,Lookup_Tables!$D$2:$E$7,2,FALSE)</f>
        <v>HU</v>
      </c>
      <c r="R3492" t="str">
        <f>IFERROR(VLOOKUP(D3492,Lookup_Tables!$A$2:$B$21,2,FALSE),"All")</f>
        <v>Government_Loss</v>
      </c>
    </row>
    <row r="3493" spans="1:18" hidden="1">
      <c r="A3493">
        <v>1</v>
      </c>
      <c r="B3493">
        <v>37</v>
      </c>
      <c r="C3493" t="s">
        <v>39</v>
      </c>
      <c r="D3493">
        <v>16</v>
      </c>
      <c r="E3493">
        <v>155273515.387521</v>
      </c>
      <c r="F3493">
        <v>64335049.083741635</v>
      </c>
      <c r="G3493">
        <v>428276192.24994802</v>
      </c>
      <c r="H3493">
        <v>954260632.122352</v>
      </c>
      <c r="I3493">
        <v>1078979802.7032499</v>
      </c>
      <c r="J3493">
        <v>1495038243.3983099</v>
      </c>
      <c r="K3493">
        <v>2114008974.79335</v>
      </c>
      <c r="L3493">
        <v>2885466742.9862199</v>
      </c>
      <c r="M3493">
        <v>3213690272.4326501</v>
      </c>
      <c r="N3493">
        <v>4341496234.0843201</v>
      </c>
      <c r="O3493">
        <v>5318989437.7683601</v>
      </c>
      <c r="Q3493" t="str">
        <f>VLOOKUP(A3493,Lookup_Tables!$D$2:$E$7,2,FALSE)</f>
        <v>HU</v>
      </c>
      <c r="R3493" t="str">
        <f>IFERROR(VLOOKUP(D3493,Lookup_Tables!$A$2:$B$21,2,FALSE),"All")</f>
        <v>Government_Loss</v>
      </c>
    </row>
    <row r="3494" spans="1:18" hidden="1">
      <c r="A3494">
        <v>1</v>
      </c>
      <c r="B3494">
        <v>37</v>
      </c>
      <c r="C3494" t="s">
        <v>38</v>
      </c>
      <c r="D3494">
        <v>17</v>
      </c>
      <c r="E3494">
        <v>448551955.46951598</v>
      </c>
      <c r="F3494">
        <v>195616015.69828349</v>
      </c>
      <c r="G3494">
        <v>1282441407.3335299</v>
      </c>
      <c r="H3494">
        <v>2650470764.7839098</v>
      </c>
      <c r="I3494">
        <v>2999317749.59443</v>
      </c>
      <c r="J3494">
        <v>4030755193.9370298</v>
      </c>
      <c r="K3494">
        <v>5673588032.8156004</v>
      </c>
      <c r="L3494">
        <v>7996129363.2837</v>
      </c>
      <c r="M3494">
        <v>8476778099.7874203</v>
      </c>
      <c r="N3494">
        <v>10382353769.6255</v>
      </c>
      <c r="O3494">
        <v>14321216631.626499</v>
      </c>
      <c r="Q3494" t="str">
        <f>VLOOKUP(A3494,Lookup_Tables!$D$2:$E$7,2,FALSE)</f>
        <v>HU</v>
      </c>
      <c r="R3494" t="str">
        <f>IFERROR(VLOOKUP(D3494,Lookup_Tables!$A$2:$B$21,2,FALSE),"All")</f>
        <v>Emergency_Loss</v>
      </c>
    </row>
    <row r="3495" spans="1:18" hidden="1">
      <c r="A3495">
        <v>1</v>
      </c>
      <c r="B3495">
        <v>37</v>
      </c>
      <c r="C3495" t="s">
        <v>39</v>
      </c>
      <c r="D3495">
        <v>17</v>
      </c>
      <c r="E3495">
        <v>404563697.015499</v>
      </c>
      <c r="F3495">
        <v>174602483.79034051</v>
      </c>
      <c r="G3495">
        <v>1137541565.9951999</v>
      </c>
      <c r="H3495">
        <v>2413578217.5581398</v>
      </c>
      <c r="I3495">
        <v>2722274777.1034198</v>
      </c>
      <c r="J3495">
        <v>3688261215.0742302</v>
      </c>
      <c r="K3495">
        <v>5220324068.8465204</v>
      </c>
      <c r="L3495">
        <v>7213797227.0578499</v>
      </c>
      <c r="M3495">
        <v>8016099745.9767504</v>
      </c>
      <c r="N3495">
        <v>9692775678.3349304</v>
      </c>
      <c r="O3495">
        <v>13398196923.6807</v>
      </c>
      <c r="Q3495" t="str">
        <f>VLOOKUP(A3495,Lookup_Tables!$D$2:$E$7,2,FALSE)</f>
        <v>HU</v>
      </c>
      <c r="R3495" t="str">
        <f>IFERROR(VLOOKUP(D3495,Lookup_Tables!$A$2:$B$21,2,FALSE),"All")</f>
        <v>Emergency_Loss</v>
      </c>
    </row>
    <row r="3496" spans="1:18" hidden="1">
      <c r="A3496">
        <v>1</v>
      </c>
      <c r="B3496">
        <v>37</v>
      </c>
      <c r="C3496" t="s">
        <v>38</v>
      </c>
      <c r="D3496">
        <v>18</v>
      </c>
      <c r="E3496">
        <v>618453947.57376599</v>
      </c>
      <c r="F3496">
        <v>267294906.26428854</v>
      </c>
      <c r="G3496">
        <v>1759903489.16466</v>
      </c>
      <c r="H3496">
        <v>3665461512.3187299</v>
      </c>
      <c r="I3496">
        <v>4206871899.0802498</v>
      </c>
      <c r="J3496">
        <v>5632389548.4848404</v>
      </c>
      <c r="K3496">
        <v>7949241066.7207699</v>
      </c>
      <c r="L3496">
        <v>11344863070.4303</v>
      </c>
      <c r="M3496">
        <v>11900613595.5327</v>
      </c>
      <c r="N3496">
        <v>14504884271.7607</v>
      </c>
      <c r="O3496">
        <v>19315723009.395599</v>
      </c>
      <c r="Q3496" t="str">
        <f>VLOOKUP(A3496,Lookup_Tables!$D$2:$E$7,2,FALSE)</f>
        <v>HU</v>
      </c>
      <c r="R3496" t="str">
        <f>IFERROR(VLOOKUP(D3496,Lookup_Tables!$A$2:$B$21,2,FALSE),"All")</f>
        <v>Govt_Plus_Emergency</v>
      </c>
    </row>
    <row r="3497" spans="1:18" hidden="1">
      <c r="A3497">
        <v>1</v>
      </c>
      <c r="B3497">
        <v>37</v>
      </c>
      <c r="C3497" t="s">
        <v>39</v>
      </c>
      <c r="D3497">
        <v>18</v>
      </c>
      <c r="E3497">
        <v>559697921.58628702</v>
      </c>
      <c r="F3497">
        <v>241377623.75785333</v>
      </c>
      <c r="G3497">
        <v>1555480248.0058</v>
      </c>
      <c r="H3497">
        <v>3363008844.9054799</v>
      </c>
      <c r="I3497">
        <v>3770248958.7943501</v>
      </c>
      <c r="J3497">
        <v>5117192931.1586304</v>
      </c>
      <c r="K3497">
        <v>7297569257.2498798</v>
      </c>
      <c r="L3497">
        <v>9807953751.3162193</v>
      </c>
      <c r="M3497">
        <v>11268682494.592899</v>
      </c>
      <c r="N3497">
        <v>13524877145.0172</v>
      </c>
      <c r="O3497">
        <v>18771467738.903301</v>
      </c>
      <c r="Q3497" t="str">
        <f>VLOOKUP(A3497,Lookup_Tables!$D$2:$E$7,2,FALSE)</f>
        <v>HU</v>
      </c>
      <c r="R3497" t="str">
        <f>IFERROR(VLOOKUP(D3497,Lookup_Tables!$A$2:$B$21,2,FALSE),"All")</f>
        <v>Govt_Plus_Emergency</v>
      </c>
    </row>
    <row r="3498" spans="1:18" hidden="1">
      <c r="A3498">
        <v>1</v>
      </c>
      <c r="B3498">
        <v>38</v>
      </c>
      <c r="C3498" t="s">
        <v>38</v>
      </c>
      <c r="D3498">
        <v>0</v>
      </c>
      <c r="E3498">
        <v>181141032.62492999</v>
      </c>
      <c r="F3498">
        <v>72810306.714572802</v>
      </c>
      <c r="G3498">
        <v>498464891.44311303</v>
      </c>
      <c r="H3498">
        <v>1137285489.5332601</v>
      </c>
      <c r="I3498">
        <v>1257496380.16803</v>
      </c>
      <c r="J3498">
        <v>1722229112.6498799</v>
      </c>
      <c r="K3498">
        <v>2515738896.4058499</v>
      </c>
      <c r="L3498">
        <v>3900108260.3417602</v>
      </c>
      <c r="M3498">
        <v>4245988300.1904602</v>
      </c>
      <c r="N3498">
        <v>5268336309.3111</v>
      </c>
      <c r="O3498">
        <v>6612904380.1160803</v>
      </c>
      <c r="Q3498" t="str">
        <f>VLOOKUP(A3498,Lookup_Tables!$D$2:$E$7,2,FALSE)</f>
        <v>HU</v>
      </c>
      <c r="R3498" t="str">
        <f>IFERROR(VLOOKUP(D3498,Lookup_Tables!$A$2:$B$21,2,FALSE),"All")</f>
        <v>Private Assets</v>
      </c>
    </row>
    <row r="3499" spans="1:18" hidden="1">
      <c r="A3499">
        <v>1</v>
      </c>
      <c r="B3499">
        <v>38</v>
      </c>
      <c r="C3499" t="s">
        <v>39</v>
      </c>
      <c r="D3499">
        <v>0</v>
      </c>
      <c r="E3499">
        <v>167212160.16380799</v>
      </c>
      <c r="F3499">
        <v>66683209.897840783</v>
      </c>
      <c r="G3499">
        <v>449439548.47630298</v>
      </c>
      <c r="H3499">
        <v>1031629638.81047</v>
      </c>
      <c r="I3499">
        <v>1176478254.1547201</v>
      </c>
      <c r="J3499">
        <v>1555854589.1858101</v>
      </c>
      <c r="K3499">
        <v>2374142103.1031699</v>
      </c>
      <c r="L3499">
        <v>3499566425.6103902</v>
      </c>
      <c r="M3499">
        <v>4136648493.4605799</v>
      </c>
      <c r="N3499">
        <v>5183645992.7300997</v>
      </c>
      <c r="O3499">
        <v>6612904380.1160803</v>
      </c>
      <c r="Q3499" t="str">
        <f>VLOOKUP(A3499,Lookup_Tables!$D$2:$E$7,2,FALSE)</f>
        <v>HU</v>
      </c>
      <c r="R3499" t="str">
        <f>IFERROR(VLOOKUP(D3499,Lookup_Tables!$A$2:$B$21,2,FALSE),"All")</f>
        <v>Private Assets</v>
      </c>
    </row>
    <row r="3500" spans="1:18" hidden="1">
      <c r="A3500">
        <v>1</v>
      </c>
      <c r="B3500">
        <v>38</v>
      </c>
      <c r="C3500" t="s">
        <v>38</v>
      </c>
      <c r="D3500">
        <v>2</v>
      </c>
      <c r="E3500">
        <v>10195341.918883</v>
      </c>
      <c r="F3500">
        <v>3937102.9309098711</v>
      </c>
      <c r="G3500">
        <v>27610679.719573501</v>
      </c>
      <c r="H3500">
        <v>66098287.855884999</v>
      </c>
      <c r="I3500">
        <v>75538980.8184205</v>
      </c>
      <c r="J3500">
        <v>102675377.900379</v>
      </c>
      <c r="K3500">
        <v>150021942.055327</v>
      </c>
      <c r="L3500">
        <v>218496516.81205601</v>
      </c>
      <c r="M3500">
        <v>241378750.75097299</v>
      </c>
      <c r="N3500">
        <v>312037578.82346898</v>
      </c>
      <c r="O3500">
        <v>363601486.56495899</v>
      </c>
      <c r="Q3500" t="str">
        <f>VLOOKUP(A3500,Lookup_Tables!$D$2:$E$7,2,FALSE)</f>
        <v>HU</v>
      </c>
      <c r="R3500" t="str">
        <f>IFERROR(VLOOKUP(D3500,Lookup_Tables!$A$2:$B$21,2,FALSE),"All")</f>
        <v>Bridge</v>
      </c>
    </row>
    <row r="3501" spans="1:18" hidden="1">
      <c r="A3501">
        <v>1</v>
      </c>
      <c r="B3501">
        <v>38</v>
      </c>
      <c r="C3501" t="s">
        <v>39</v>
      </c>
      <c r="D3501">
        <v>2</v>
      </c>
      <c r="E3501">
        <v>9471793.9491997994</v>
      </c>
      <c r="F3501">
        <v>3602410.5262910957</v>
      </c>
      <c r="G3501">
        <v>25322422.372139499</v>
      </c>
      <c r="H3501">
        <v>61091789.858037598</v>
      </c>
      <c r="I3501">
        <v>70649752.302413195</v>
      </c>
      <c r="J3501">
        <v>95225391.450549394</v>
      </c>
      <c r="K3501">
        <v>143062596.01848</v>
      </c>
      <c r="L3501">
        <v>205362342.589407</v>
      </c>
      <c r="M3501">
        <v>238535167.61179799</v>
      </c>
      <c r="N3501">
        <v>295767399.45760697</v>
      </c>
      <c r="O3501">
        <v>354995844.15261197</v>
      </c>
      <c r="Q3501" t="str">
        <f>VLOOKUP(A3501,Lookup_Tables!$D$2:$E$7,2,FALSE)</f>
        <v>HU</v>
      </c>
      <c r="R3501" t="str">
        <f>IFERROR(VLOOKUP(D3501,Lookup_Tables!$A$2:$B$21,2,FALSE),"All")</f>
        <v>Bridge</v>
      </c>
    </row>
    <row r="3502" spans="1:18" hidden="1">
      <c r="A3502">
        <v>1</v>
      </c>
      <c r="B3502">
        <v>38</v>
      </c>
      <c r="C3502" t="s">
        <v>38</v>
      </c>
      <c r="D3502">
        <v>3</v>
      </c>
      <c r="E3502">
        <v>760905.36593021394</v>
      </c>
      <c r="F3502">
        <v>301833.84194532252</v>
      </c>
      <c r="G3502">
        <v>2051351.6247604799</v>
      </c>
      <c r="H3502">
        <v>4694827.2999503203</v>
      </c>
      <c r="I3502">
        <v>5274615.7890464002</v>
      </c>
      <c r="J3502">
        <v>7367723.2279100697</v>
      </c>
      <c r="K3502">
        <v>11205623.2052952</v>
      </c>
      <c r="L3502">
        <v>14997888.7983678</v>
      </c>
      <c r="M3502">
        <v>17724349.972422499</v>
      </c>
      <c r="N3502">
        <v>24352489.035291102</v>
      </c>
      <c r="O3502">
        <v>29858943.160856199</v>
      </c>
      <c r="Q3502" t="str">
        <f>VLOOKUP(A3502,Lookup_Tables!$D$2:$E$7,2,FALSE)</f>
        <v>HU</v>
      </c>
      <c r="R3502" t="str">
        <f>IFERROR(VLOOKUP(D3502,Lookup_Tables!$A$2:$B$21,2,FALSE),"All")</f>
        <v>Govt Hosp</v>
      </c>
    </row>
    <row r="3503" spans="1:18" hidden="1">
      <c r="A3503">
        <v>1</v>
      </c>
      <c r="B3503">
        <v>38</v>
      </c>
      <c r="C3503" t="s">
        <v>39</v>
      </c>
      <c r="D3503">
        <v>3</v>
      </c>
      <c r="E3503">
        <v>703993.80560539302</v>
      </c>
      <c r="F3503">
        <v>275208.5405227298</v>
      </c>
      <c r="G3503">
        <v>1853236.8592709601</v>
      </c>
      <c r="H3503">
        <v>4302870.3380407002</v>
      </c>
      <c r="I3503">
        <v>4965728.7872471502</v>
      </c>
      <c r="J3503">
        <v>6813058.6096103303</v>
      </c>
      <c r="K3503">
        <v>10401496.703240201</v>
      </c>
      <c r="L3503">
        <v>14695730.6492918</v>
      </c>
      <c r="M3503">
        <v>17177261.019106701</v>
      </c>
      <c r="N3503">
        <v>24352489.035291102</v>
      </c>
      <c r="O3503">
        <v>29154724.983933099</v>
      </c>
      <c r="Q3503" t="str">
        <f>VLOOKUP(A3503,Lookup_Tables!$D$2:$E$7,2,FALSE)</f>
        <v>HU</v>
      </c>
      <c r="R3503" t="str">
        <f>IFERROR(VLOOKUP(D3503,Lookup_Tables!$A$2:$B$21,2,FALSE),"All")</f>
        <v>Govt Hosp</v>
      </c>
    </row>
    <row r="3504" spans="1:18" hidden="1">
      <c r="A3504">
        <v>1</v>
      </c>
      <c r="B3504">
        <v>38</v>
      </c>
      <c r="C3504" t="s">
        <v>38</v>
      </c>
      <c r="D3504">
        <v>4</v>
      </c>
      <c r="E3504">
        <v>377808.907206968</v>
      </c>
      <c r="F3504">
        <v>153411.78500153066</v>
      </c>
      <c r="G3504">
        <v>1034231.05714578</v>
      </c>
      <c r="H3504">
        <v>2317850.0309168901</v>
      </c>
      <c r="I3504">
        <v>2581056.5374610499</v>
      </c>
      <c r="J3504">
        <v>3677645.9804845001</v>
      </c>
      <c r="K3504">
        <v>5319732.4054686399</v>
      </c>
      <c r="L3504">
        <v>7578080.1279830597</v>
      </c>
      <c r="M3504">
        <v>8458550.4222679008</v>
      </c>
      <c r="N3504">
        <v>11738058.609652299</v>
      </c>
      <c r="O3504">
        <v>12868477.534092899</v>
      </c>
      <c r="Q3504" t="str">
        <f>VLOOKUP(A3504,Lookup_Tables!$D$2:$E$7,2,FALSE)</f>
        <v>HU</v>
      </c>
      <c r="R3504" t="str">
        <f>IFERROR(VLOOKUP(D3504,Lookup_Tables!$A$2:$B$21,2,FALSE),"All")</f>
        <v>Govt Med Fac</v>
      </c>
    </row>
    <row r="3505" spans="1:18" hidden="1">
      <c r="A3505">
        <v>1</v>
      </c>
      <c r="B3505">
        <v>38</v>
      </c>
      <c r="C3505" t="s">
        <v>39</v>
      </c>
      <c r="D3505">
        <v>4</v>
      </c>
      <c r="E3505">
        <v>348173.728342421</v>
      </c>
      <c r="F3505">
        <v>137797.28630464076</v>
      </c>
      <c r="G3505">
        <v>956288.86465268</v>
      </c>
      <c r="H3505">
        <v>2117962.5549248601</v>
      </c>
      <c r="I3505">
        <v>2411208.7918507801</v>
      </c>
      <c r="J3505">
        <v>3260752.1605928298</v>
      </c>
      <c r="K3505">
        <v>5160398.1387329698</v>
      </c>
      <c r="L3505">
        <v>7255960.0215240801</v>
      </c>
      <c r="M3505">
        <v>8267623.4362212699</v>
      </c>
      <c r="N3505">
        <v>11703681.9018961</v>
      </c>
      <c r="O3505">
        <v>12825509.1164749</v>
      </c>
      <c r="Q3505" t="str">
        <f>VLOOKUP(A3505,Lookup_Tables!$D$2:$E$7,2,FALSE)</f>
        <v>HU</v>
      </c>
      <c r="R3505" t="str">
        <f>IFERROR(VLOOKUP(D3505,Lookup_Tables!$A$2:$B$21,2,FALSE),"All")</f>
        <v>Govt Med Fac</v>
      </c>
    </row>
    <row r="3506" spans="1:18" hidden="1">
      <c r="A3506">
        <v>1</v>
      </c>
      <c r="B3506">
        <v>38</v>
      </c>
      <c r="C3506" t="s">
        <v>38</v>
      </c>
      <c r="D3506">
        <v>9</v>
      </c>
      <c r="E3506">
        <v>410488.252096051</v>
      </c>
      <c r="F3506">
        <v>151350.72828430065</v>
      </c>
      <c r="G3506">
        <v>1022719.30244049</v>
      </c>
      <c r="H3506">
        <v>2701283.0328082498</v>
      </c>
      <c r="I3506">
        <v>3157027.99460846</v>
      </c>
      <c r="J3506">
        <v>4505407.9670521496</v>
      </c>
      <c r="K3506">
        <v>6562955.7140461104</v>
      </c>
      <c r="L3506">
        <v>8936839.7831523102</v>
      </c>
      <c r="M3506">
        <v>9969292.3875141498</v>
      </c>
      <c r="N3506">
        <v>13864419.0065099</v>
      </c>
      <c r="O3506">
        <v>17063405.232193802</v>
      </c>
      <c r="Q3506" t="str">
        <f>VLOOKUP(A3506,Lookup_Tables!$D$2:$E$7,2,FALSE)</f>
        <v>HU</v>
      </c>
      <c r="R3506" t="str">
        <f>IFERROR(VLOOKUP(D3506,Lookup_Tables!$A$2:$B$21,2,FALSE),"All")</f>
        <v>Pub Admin Bldg</v>
      </c>
    </row>
    <row r="3507" spans="1:18" hidden="1">
      <c r="A3507">
        <v>1</v>
      </c>
      <c r="B3507">
        <v>38</v>
      </c>
      <c r="C3507" t="s">
        <v>39</v>
      </c>
      <c r="D3507">
        <v>9</v>
      </c>
      <c r="E3507">
        <v>384282.65862332698</v>
      </c>
      <c r="F3507">
        <v>139680.4323464272</v>
      </c>
      <c r="G3507">
        <v>940824.55513454101</v>
      </c>
      <c r="H3507">
        <v>2589419.7478855099</v>
      </c>
      <c r="I3507">
        <v>2962592.2460692702</v>
      </c>
      <c r="J3507">
        <v>4225353.6994709503</v>
      </c>
      <c r="K3507">
        <v>6230031.38354728</v>
      </c>
      <c r="L3507">
        <v>8517679.5433100201</v>
      </c>
      <c r="M3507">
        <v>9589759.7664487101</v>
      </c>
      <c r="N3507">
        <v>13636038.6506138</v>
      </c>
      <c r="O3507">
        <v>16651794.3066415</v>
      </c>
      <c r="Q3507" t="str">
        <f>VLOOKUP(A3507,Lookup_Tables!$D$2:$E$7,2,FALSE)</f>
        <v>HU</v>
      </c>
      <c r="R3507" t="str">
        <f>IFERROR(VLOOKUP(D3507,Lookup_Tables!$A$2:$B$21,2,FALSE),"All")</f>
        <v>Pub Admin Bldg</v>
      </c>
    </row>
    <row r="3508" spans="1:18" hidden="1">
      <c r="A3508">
        <v>1</v>
      </c>
      <c r="B3508">
        <v>38</v>
      </c>
      <c r="C3508" t="s">
        <v>38</v>
      </c>
      <c r="D3508">
        <v>10</v>
      </c>
      <c r="E3508">
        <v>3467059.01361953</v>
      </c>
      <c r="F3508">
        <v>1297607.6053111693</v>
      </c>
      <c r="G3508">
        <v>9172496.7375088502</v>
      </c>
      <c r="H3508">
        <v>23050189.910522498</v>
      </c>
      <c r="I3508">
        <v>26166626.604452699</v>
      </c>
      <c r="J3508">
        <v>36028942.417700797</v>
      </c>
      <c r="K3508">
        <v>53610933.946988799</v>
      </c>
      <c r="L3508">
        <v>75878677.984937802</v>
      </c>
      <c r="M3508">
        <v>87026996.926969796</v>
      </c>
      <c r="N3508">
        <v>106916392.140633</v>
      </c>
      <c r="O3508">
        <v>131352169.091637</v>
      </c>
      <c r="Q3508" t="str">
        <f>VLOOKUP(A3508,Lookup_Tables!$D$2:$E$7,2,FALSE)</f>
        <v>HU</v>
      </c>
      <c r="R3508" t="str">
        <f>IFERROR(VLOOKUP(D3508,Lookup_Tables!$A$2:$B$21,2,FALSE),"All")</f>
        <v>Pub School</v>
      </c>
    </row>
    <row r="3509" spans="1:18" hidden="1">
      <c r="A3509">
        <v>1</v>
      </c>
      <c r="B3509">
        <v>38</v>
      </c>
      <c r="C3509" t="s">
        <v>39</v>
      </c>
      <c r="D3509">
        <v>10</v>
      </c>
      <c r="E3509">
        <v>3237794.3152442598</v>
      </c>
      <c r="F3509">
        <v>1190150.2156541757</v>
      </c>
      <c r="G3509">
        <v>8633378.4302355107</v>
      </c>
      <c r="H3509">
        <v>21249978.638292499</v>
      </c>
      <c r="I3509">
        <v>24670717.631284699</v>
      </c>
      <c r="J3509">
        <v>33720184.497712597</v>
      </c>
      <c r="K3509">
        <v>51044586.973995902</v>
      </c>
      <c r="L3509">
        <v>74818275.154311299</v>
      </c>
      <c r="M3509">
        <v>82408003.818232998</v>
      </c>
      <c r="N3509">
        <v>96952467.663757995</v>
      </c>
      <c r="O3509">
        <v>130020448.87103</v>
      </c>
      <c r="Q3509" t="str">
        <f>VLOOKUP(A3509,Lookup_Tables!$D$2:$E$7,2,FALSE)</f>
        <v>HU</v>
      </c>
      <c r="R3509" t="str">
        <f>IFERROR(VLOOKUP(D3509,Lookup_Tables!$A$2:$B$21,2,FALSE),"All")</f>
        <v>Pub School</v>
      </c>
    </row>
    <row r="3510" spans="1:18" hidden="1">
      <c r="A3510">
        <v>1</v>
      </c>
      <c r="B3510">
        <v>38</v>
      </c>
      <c r="C3510" t="s">
        <v>38</v>
      </c>
      <c r="D3510">
        <v>11</v>
      </c>
      <c r="E3510">
        <v>435049.26360526902</v>
      </c>
      <c r="F3510">
        <v>159672.78002674819</v>
      </c>
      <c r="G3510">
        <v>1097134.1869323601</v>
      </c>
      <c r="H3510">
        <v>2906419.6193150599</v>
      </c>
      <c r="I3510">
        <v>3320769.7694464698</v>
      </c>
      <c r="J3510">
        <v>4626536.5620565601</v>
      </c>
      <c r="K3510">
        <v>7068641.5428162096</v>
      </c>
      <c r="L3510">
        <v>9932923.8222971596</v>
      </c>
      <c r="M3510">
        <v>10882139.150498999</v>
      </c>
      <c r="N3510">
        <v>14764211.347521501</v>
      </c>
      <c r="O3510">
        <v>17825385.883563101</v>
      </c>
      <c r="Q3510" t="str">
        <f>VLOOKUP(A3510,Lookup_Tables!$D$2:$E$7,2,FALSE)</f>
        <v>HU</v>
      </c>
      <c r="R3510" t="str">
        <f>IFERROR(VLOOKUP(D3510,Lookup_Tables!$A$2:$B$21,2,FALSE),"All")</f>
        <v>Pub Univ</v>
      </c>
    </row>
    <row r="3511" spans="1:18" hidden="1">
      <c r="A3511">
        <v>1</v>
      </c>
      <c r="B3511">
        <v>38</v>
      </c>
      <c r="C3511" t="s">
        <v>39</v>
      </c>
      <c r="D3511">
        <v>11</v>
      </c>
      <c r="E3511">
        <v>408249.35616491199</v>
      </c>
      <c r="F3511">
        <v>148713.29714281167</v>
      </c>
      <c r="G3511">
        <v>1005049.57546541</v>
      </c>
      <c r="H3511">
        <v>2741821.01275338</v>
      </c>
      <c r="I3511">
        <v>3152285.9721684498</v>
      </c>
      <c r="J3511">
        <v>4317000.8081937404</v>
      </c>
      <c r="K3511">
        <v>6678767.5198720004</v>
      </c>
      <c r="L3511">
        <v>9893740.6499473602</v>
      </c>
      <c r="M3511">
        <v>10275776.388457799</v>
      </c>
      <c r="N3511">
        <v>14429188.0715778</v>
      </c>
      <c r="O3511">
        <v>17485472.3020522</v>
      </c>
      <c r="Q3511" t="str">
        <f>VLOOKUP(A3511,Lookup_Tables!$D$2:$E$7,2,FALSE)</f>
        <v>HU</v>
      </c>
      <c r="R3511" t="str">
        <f>IFERROR(VLOOKUP(D3511,Lookup_Tables!$A$2:$B$21,2,FALSE),"All")</f>
        <v>Pub Univ</v>
      </c>
    </row>
    <row r="3512" spans="1:18" hidden="1">
      <c r="A3512">
        <v>1</v>
      </c>
      <c r="B3512">
        <v>38</v>
      </c>
      <c r="C3512" t="s">
        <v>38</v>
      </c>
      <c r="D3512">
        <v>13</v>
      </c>
      <c r="E3512">
        <v>3573255.5848912802</v>
      </c>
      <c r="F3512">
        <v>1298496.3267712533</v>
      </c>
      <c r="G3512">
        <v>9014707.6900953595</v>
      </c>
      <c r="H3512">
        <v>23482660.267820202</v>
      </c>
      <c r="I3512">
        <v>27702123.5778483</v>
      </c>
      <c r="J3512">
        <v>39081327.911762103</v>
      </c>
      <c r="K3512">
        <v>57967423.486981697</v>
      </c>
      <c r="L3512">
        <v>80857787.246436805</v>
      </c>
      <c r="M3512">
        <v>89854091.937491402</v>
      </c>
      <c r="N3512">
        <v>120663576.99370401</v>
      </c>
      <c r="O3512">
        <v>146084149.95475101</v>
      </c>
      <c r="Q3512" t="str">
        <f>VLOOKUP(A3512,Lookup_Tables!$D$2:$E$7,2,FALSE)</f>
        <v>HU</v>
      </c>
      <c r="R3512" t="str">
        <f>IFERROR(VLOOKUP(D3512,Lookup_Tables!$A$2:$B$21,2,FALSE),"All")</f>
        <v>Residual Inst</v>
      </c>
    </row>
    <row r="3513" spans="1:18" hidden="1">
      <c r="A3513">
        <v>1</v>
      </c>
      <c r="B3513">
        <v>38</v>
      </c>
      <c r="C3513" t="s">
        <v>39</v>
      </c>
      <c r="D3513">
        <v>13</v>
      </c>
      <c r="E3513">
        <v>3350347.1484205099</v>
      </c>
      <c r="F3513">
        <v>1212361.1277051293</v>
      </c>
      <c r="G3513">
        <v>8241248.0239598304</v>
      </c>
      <c r="H3513">
        <v>22249127.964674801</v>
      </c>
      <c r="I3513">
        <v>25636832.8664249</v>
      </c>
      <c r="J3513">
        <v>37086792.490057103</v>
      </c>
      <c r="K3513">
        <v>54594951.261220403</v>
      </c>
      <c r="L3513">
        <v>78176704.543859303</v>
      </c>
      <c r="M3513">
        <v>83716451.768599302</v>
      </c>
      <c r="N3513">
        <v>118669164.65134899</v>
      </c>
      <c r="O3513">
        <v>145237738.64756301</v>
      </c>
      <c r="Q3513" t="str">
        <f>VLOOKUP(A3513,Lookup_Tables!$D$2:$E$7,2,FALSE)</f>
        <v>HU</v>
      </c>
      <c r="R3513" t="str">
        <f>IFERROR(VLOOKUP(D3513,Lookup_Tables!$A$2:$B$21,2,FALSE),"All")</f>
        <v>Residual Inst</v>
      </c>
    </row>
    <row r="3514" spans="1:18" hidden="1">
      <c r="A3514">
        <v>1</v>
      </c>
      <c r="B3514">
        <v>38</v>
      </c>
      <c r="C3514" t="s">
        <v>38</v>
      </c>
      <c r="D3514">
        <v>14</v>
      </c>
      <c r="E3514">
        <v>8450264.1928225793</v>
      </c>
      <c r="F3514">
        <v>3074292.0198139232</v>
      </c>
      <c r="G3514">
        <v>17930887.793096401</v>
      </c>
      <c r="H3514">
        <v>51103494.7404522</v>
      </c>
      <c r="I3514">
        <v>60766582.799315102</v>
      </c>
      <c r="J3514">
        <v>87434885.437822104</v>
      </c>
      <c r="K3514">
        <v>141743036.26665601</v>
      </c>
      <c r="L3514">
        <v>230332030.319525</v>
      </c>
      <c r="M3514">
        <v>259970748.717742</v>
      </c>
      <c r="N3514">
        <v>360471786.96594501</v>
      </c>
      <c r="O3514">
        <v>455398518.27349502</v>
      </c>
      <c r="Q3514" t="str">
        <f>VLOOKUP(A3514,Lookup_Tables!$D$2:$E$7,2,FALSE)</f>
        <v>HU</v>
      </c>
      <c r="R3514" t="str">
        <f>IFERROR(VLOOKUP(D3514,Lookup_Tables!$A$2:$B$21,2,FALSE),"All")</f>
        <v>Road</v>
      </c>
    </row>
    <row r="3515" spans="1:18" hidden="1">
      <c r="A3515">
        <v>1</v>
      </c>
      <c r="B3515">
        <v>38</v>
      </c>
      <c r="C3515" t="s">
        <v>39</v>
      </c>
      <c r="D3515">
        <v>14</v>
      </c>
      <c r="E3515">
        <v>8003468.3574071499</v>
      </c>
      <c r="F3515">
        <v>2881097.5847353572</v>
      </c>
      <c r="G3515">
        <v>16473727.614024401</v>
      </c>
      <c r="H3515">
        <v>48428303.050809197</v>
      </c>
      <c r="I3515">
        <v>57553892.408248</v>
      </c>
      <c r="J3515">
        <v>83761935.924332395</v>
      </c>
      <c r="K3515">
        <v>136795854.81988499</v>
      </c>
      <c r="L3515">
        <v>221796840.43997699</v>
      </c>
      <c r="M3515">
        <v>251172186.70296499</v>
      </c>
      <c r="N3515">
        <v>356118173.19995201</v>
      </c>
      <c r="O3515">
        <v>441848540.078318</v>
      </c>
      <c r="Q3515" t="str">
        <f>VLOOKUP(A3515,Lookup_Tables!$D$2:$E$7,2,FALSE)</f>
        <v>HU</v>
      </c>
      <c r="R3515" t="str">
        <f>IFERROR(VLOOKUP(D3515,Lookup_Tables!$A$2:$B$21,2,FALSE),"All")</f>
        <v>Road</v>
      </c>
    </row>
    <row r="3516" spans="1:18" hidden="1">
      <c r="A3516">
        <v>1</v>
      </c>
      <c r="B3516">
        <v>38</v>
      </c>
      <c r="C3516" t="s">
        <v>38</v>
      </c>
      <c r="D3516">
        <v>15</v>
      </c>
      <c r="E3516">
        <v>208811205.12398499</v>
      </c>
      <c r="F3516">
        <v>83351547.603802934</v>
      </c>
      <c r="G3516">
        <v>565894249.23260701</v>
      </c>
      <c r="H3516">
        <v>1312840886.8572199</v>
      </c>
      <c r="I3516">
        <v>1460711395.03982</v>
      </c>
      <c r="J3516">
        <v>2019054605.4301701</v>
      </c>
      <c r="K3516">
        <v>2932559456.5099301</v>
      </c>
      <c r="L3516">
        <v>4478902216.2757502</v>
      </c>
      <c r="M3516">
        <v>5007761820.9739904</v>
      </c>
      <c r="N3516">
        <v>6192240248.2753801</v>
      </c>
      <c r="O3516">
        <v>7737569102.86448</v>
      </c>
      <c r="Q3516" t="str">
        <f>VLOOKUP(A3516,Lookup_Tables!$D$2:$E$7,2,FALSE)</f>
        <v>HU</v>
      </c>
      <c r="R3516" t="str">
        <f>IFERROR(VLOOKUP(D3516,Lookup_Tables!$A$2:$B$21,2,FALSE),"All")</f>
        <v>All</v>
      </c>
    </row>
    <row r="3517" spans="1:18" hidden="1">
      <c r="A3517">
        <v>1</v>
      </c>
      <c r="B3517">
        <v>38</v>
      </c>
      <c r="C3517" t="s">
        <v>39</v>
      </c>
      <c r="D3517">
        <v>15</v>
      </c>
      <c r="E3517">
        <v>193101347.317348</v>
      </c>
      <c r="F3517">
        <v>76147410.987841055</v>
      </c>
      <c r="G3517">
        <v>514388629.07273698</v>
      </c>
      <c r="H3517">
        <v>1208175750.7062399</v>
      </c>
      <c r="I3517">
        <v>1374307985.7966199</v>
      </c>
      <c r="J3517">
        <v>1832628175.4691899</v>
      </c>
      <c r="K3517">
        <v>2757146598.0806398</v>
      </c>
      <c r="L3517">
        <v>4079012079.21943</v>
      </c>
      <c r="M3517">
        <v>4865936510.9337797</v>
      </c>
      <c r="N3517">
        <v>6051538707.8737497</v>
      </c>
      <c r="O3517">
        <v>7737569102.86448</v>
      </c>
      <c r="Q3517" t="str">
        <f>VLOOKUP(A3517,Lookup_Tables!$D$2:$E$7,2,FALSE)</f>
        <v>HU</v>
      </c>
      <c r="R3517" t="str">
        <f>IFERROR(VLOOKUP(D3517,Lookup_Tables!$A$2:$B$21,2,FALSE),"All")</f>
        <v>All</v>
      </c>
    </row>
    <row r="3518" spans="1:18" hidden="1">
      <c r="A3518">
        <v>1</v>
      </c>
      <c r="B3518">
        <v>38</v>
      </c>
      <c r="C3518" t="s">
        <v>38</v>
      </c>
      <c r="D3518">
        <v>16</v>
      </c>
      <c r="E3518">
        <v>27670172.499054998</v>
      </c>
      <c r="F3518">
        <v>10395831.560477372</v>
      </c>
      <c r="G3518">
        <v>69670304.373409495</v>
      </c>
      <c r="H3518">
        <v>175585631.95122701</v>
      </c>
      <c r="I3518">
        <v>205545509.34715399</v>
      </c>
      <c r="J3518">
        <v>284583861.26280397</v>
      </c>
      <c r="K3518">
        <v>428882640.03372699</v>
      </c>
      <c r="L3518">
        <v>672853347.06270802</v>
      </c>
      <c r="M3518">
        <v>730269604.22201204</v>
      </c>
      <c r="N3518">
        <v>934636014.017277</v>
      </c>
      <c r="O3518">
        <v>1124664722.7484</v>
      </c>
      <c r="Q3518" t="str">
        <f>VLOOKUP(A3518,Lookup_Tables!$D$2:$E$7,2,FALSE)</f>
        <v>HU</v>
      </c>
      <c r="R3518" t="str">
        <f>IFERROR(VLOOKUP(D3518,Lookup_Tables!$A$2:$B$21,2,FALSE),"All")</f>
        <v>Government_Loss</v>
      </c>
    </row>
    <row r="3519" spans="1:18" hidden="1">
      <c r="A3519">
        <v>1</v>
      </c>
      <c r="B3519">
        <v>38</v>
      </c>
      <c r="C3519" t="s">
        <v>39</v>
      </c>
      <c r="D3519">
        <v>16</v>
      </c>
      <c r="E3519">
        <v>25900217.223492499</v>
      </c>
      <c r="F3519">
        <v>9578495.040256897</v>
      </c>
      <c r="G3519">
        <v>64415930.449712701</v>
      </c>
      <c r="H3519">
        <v>165917280.73653001</v>
      </c>
      <c r="I3519">
        <v>192702465.29516101</v>
      </c>
      <c r="J3519">
        <v>263730033.24906999</v>
      </c>
      <c r="K3519">
        <v>408485428.830603</v>
      </c>
      <c r="L3519">
        <v>627605307.682989</v>
      </c>
      <c r="M3519">
        <v>722786993.20769703</v>
      </c>
      <c r="N3519">
        <v>903713543.20061004</v>
      </c>
      <c r="O3519">
        <v>1124664722.7484</v>
      </c>
      <c r="Q3519" t="str">
        <f>VLOOKUP(A3519,Lookup_Tables!$D$2:$E$7,2,FALSE)</f>
        <v>HU</v>
      </c>
      <c r="R3519" t="str">
        <f>IFERROR(VLOOKUP(D3519,Lookup_Tables!$A$2:$B$21,2,FALSE),"All")</f>
        <v>Government_Loss</v>
      </c>
    </row>
    <row r="3520" spans="1:18" hidden="1">
      <c r="A3520">
        <v>1</v>
      </c>
      <c r="B3520">
        <v>38</v>
      </c>
      <c r="C3520" t="s">
        <v>38</v>
      </c>
      <c r="D3520">
        <v>17</v>
      </c>
      <c r="E3520">
        <v>38823870.068958201</v>
      </c>
      <c r="F3520">
        <v>15527682.92981888</v>
      </c>
      <c r="G3520">
        <v>105455785.484382</v>
      </c>
      <c r="H3520">
        <v>245441630.07130599</v>
      </c>
      <c r="I3520">
        <v>273260535.27738601</v>
      </c>
      <c r="J3520">
        <v>377272320.92186099</v>
      </c>
      <c r="K3520">
        <v>548589150.26228201</v>
      </c>
      <c r="L3520">
        <v>827103758.46205401</v>
      </c>
      <c r="M3520">
        <v>915498004.55869401</v>
      </c>
      <c r="N3520">
        <v>1130485266.0834501</v>
      </c>
      <c r="O3520">
        <v>1384834771.1059899</v>
      </c>
      <c r="Q3520" t="str">
        <f>VLOOKUP(A3520,Lookup_Tables!$D$2:$E$7,2,FALSE)</f>
        <v>HU</v>
      </c>
      <c r="R3520" t="str">
        <f>IFERROR(VLOOKUP(D3520,Lookup_Tables!$A$2:$B$21,2,FALSE),"All")</f>
        <v>Emergency_Loss</v>
      </c>
    </row>
    <row r="3521" spans="1:18" hidden="1">
      <c r="A3521">
        <v>1</v>
      </c>
      <c r="B3521">
        <v>38</v>
      </c>
      <c r="C3521" t="s">
        <v>39</v>
      </c>
      <c r="D3521">
        <v>17</v>
      </c>
      <c r="E3521">
        <v>35880508.645205997</v>
      </c>
      <c r="F3521">
        <v>14114532.256646704</v>
      </c>
      <c r="G3521">
        <v>96446495.947680607</v>
      </c>
      <c r="H3521">
        <v>225765230.27545699</v>
      </c>
      <c r="I3521">
        <v>256227978.95433199</v>
      </c>
      <c r="J3521">
        <v>340839129.75112301</v>
      </c>
      <c r="K3521">
        <v>517055795.50658101</v>
      </c>
      <c r="L3521">
        <v>759387754.44685197</v>
      </c>
      <c r="M3521">
        <v>905443726.93250096</v>
      </c>
      <c r="N3521">
        <v>1108931890.88483</v>
      </c>
      <c r="O3521">
        <v>1384834771.1059899</v>
      </c>
      <c r="Q3521" t="str">
        <f>VLOOKUP(A3521,Lookup_Tables!$D$2:$E$7,2,FALSE)</f>
        <v>HU</v>
      </c>
      <c r="R3521" t="str">
        <f>IFERROR(VLOOKUP(D3521,Lookup_Tables!$A$2:$B$21,2,FALSE),"All")</f>
        <v>Emergency_Loss</v>
      </c>
    </row>
    <row r="3522" spans="1:18" hidden="1">
      <c r="A3522">
        <v>1</v>
      </c>
      <c r="B3522">
        <v>38</v>
      </c>
      <c r="C3522" t="s">
        <v>38</v>
      </c>
      <c r="D3522">
        <v>18</v>
      </c>
      <c r="E3522">
        <v>66494042.568013698</v>
      </c>
      <c r="F3522">
        <v>25954925.305215165</v>
      </c>
      <c r="G3522">
        <v>176376141.52684799</v>
      </c>
      <c r="H3522">
        <v>422366575.37847799</v>
      </c>
      <c r="I3522">
        <v>475972947.785155</v>
      </c>
      <c r="J3522">
        <v>659762276.01107097</v>
      </c>
      <c r="K3522">
        <v>974938708.94332802</v>
      </c>
      <c r="L3522">
        <v>1473521193.50476</v>
      </c>
      <c r="M3522">
        <v>1637003768.96487</v>
      </c>
      <c r="N3522">
        <v>2065121280.1007299</v>
      </c>
      <c r="O3522">
        <v>2509499493.8543901</v>
      </c>
      <c r="Q3522" t="str">
        <f>VLOOKUP(A3522,Lookup_Tables!$D$2:$E$7,2,FALSE)</f>
        <v>HU</v>
      </c>
      <c r="R3522" t="str">
        <f>IFERROR(VLOOKUP(D3522,Lookup_Tables!$A$2:$B$21,2,FALSE),"All")</f>
        <v>Govt_Plus_Emergency</v>
      </c>
    </row>
    <row r="3523" spans="1:18" hidden="1">
      <c r="A3523">
        <v>1</v>
      </c>
      <c r="B3523">
        <v>38</v>
      </c>
      <c r="C3523" t="s">
        <v>39</v>
      </c>
      <c r="D3523">
        <v>18</v>
      </c>
      <c r="E3523">
        <v>61776887.082902402</v>
      </c>
      <c r="F3523">
        <v>23661845.18569795</v>
      </c>
      <c r="G3523">
        <v>160640882.45194599</v>
      </c>
      <c r="H3523">
        <v>389823536.34741098</v>
      </c>
      <c r="I3523">
        <v>450600950.622136</v>
      </c>
      <c r="J3523">
        <v>606132142.98865104</v>
      </c>
      <c r="K3523">
        <v>922708126.07687199</v>
      </c>
      <c r="L3523">
        <v>1390090498.92611</v>
      </c>
      <c r="M3523">
        <v>1631820556.85461</v>
      </c>
      <c r="N3523">
        <v>2031659735.30726</v>
      </c>
      <c r="O3523">
        <v>2509499493.8543901</v>
      </c>
      <c r="Q3523" t="str">
        <f>VLOOKUP(A3523,Lookup_Tables!$D$2:$E$7,2,FALSE)</f>
        <v>HU</v>
      </c>
      <c r="R3523" t="str">
        <f>IFERROR(VLOOKUP(D3523,Lookup_Tables!$A$2:$B$21,2,FALSE),"All")</f>
        <v>Govt_Plus_Emergency</v>
      </c>
    </row>
    <row r="3524" spans="1:18" hidden="1">
      <c r="A3524">
        <v>1</v>
      </c>
      <c r="B3524">
        <v>39</v>
      </c>
      <c r="C3524" t="s">
        <v>38</v>
      </c>
      <c r="D3524">
        <v>0</v>
      </c>
      <c r="E3524">
        <v>504453338.72323602</v>
      </c>
      <c r="F3524">
        <v>187533266.9046008</v>
      </c>
      <c r="G3524">
        <v>1222773519.9670999</v>
      </c>
      <c r="H3524">
        <v>3257872950.3607402</v>
      </c>
      <c r="I3524">
        <v>3710502187.62925</v>
      </c>
      <c r="J3524">
        <v>5562913823.1782703</v>
      </c>
      <c r="K3524">
        <v>8229027592.1694202</v>
      </c>
      <c r="L3524">
        <v>11169471882.0725</v>
      </c>
      <c r="M3524">
        <v>12685304573.0056</v>
      </c>
      <c r="N3524">
        <v>17220790448.6978</v>
      </c>
      <c r="O3524">
        <v>21825998955.833801</v>
      </c>
      <c r="Q3524" t="str">
        <f>VLOOKUP(A3524,Lookup_Tables!$D$2:$E$7,2,FALSE)</f>
        <v>HU</v>
      </c>
      <c r="R3524" t="str">
        <f>IFERROR(VLOOKUP(D3524,Lookup_Tables!$A$2:$B$21,2,FALSE),"All")</f>
        <v>Private Assets</v>
      </c>
    </row>
    <row r="3525" spans="1:18" hidden="1">
      <c r="A3525">
        <v>1</v>
      </c>
      <c r="B3525">
        <v>39</v>
      </c>
      <c r="C3525" t="s">
        <v>39</v>
      </c>
      <c r="D3525">
        <v>0</v>
      </c>
      <c r="E3525">
        <v>472449337.07501</v>
      </c>
      <c r="F3525">
        <v>174293130.60097146</v>
      </c>
      <c r="G3525">
        <v>1112307042.6940401</v>
      </c>
      <c r="H3525">
        <v>3055960320.3772802</v>
      </c>
      <c r="I3525">
        <v>3515595552.4551802</v>
      </c>
      <c r="J3525">
        <v>5175800508.0389004</v>
      </c>
      <c r="K3525">
        <v>7865948750.0502005</v>
      </c>
      <c r="L3525">
        <v>10735573097.1278</v>
      </c>
      <c r="M3525">
        <v>11705918524.410601</v>
      </c>
      <c r="N3525">
        <v>17108951343.5065</v>
      </c>
      <c r="O3525">
        <v>21825998955.833801</v>
      </c>
      <c r="Q3525" t="str">
        <f>VLOOKUP(A3525,Lookup_Tables!$D$2:$E$7,2,FALSE)</f>
        <v>HU</v>
      </c>
      <c r="R3525" t="str">
        <f>IFERROR(VLOOKUP(D3525,Lookup_Tables!$A$2:$B$21,2,FALSE),"All")</f>
        <v>Private Assets</v>
      </c>
    </row>
    <row r="3526" spans="1:18" hidden="1">
      <c r="A3526">
        <v>1</v>
      </c>
      <c r="B3526">
        <v>39</v>
      </c>
      <c r="C3526" t="s">
        <v>38</v>
      </c>
      <c r="D3526">
        <v>1</v>
      </c>
      <c r="E3526">
        <v>568601.08515732503</v>
      </c>
      <c r="F3526">
        <v>203982.60000542871</v>
      </c>
      <c r="G3526">
        <v>1188207.72759896</v>
      </c>
      <c r="H3526">
        <v>3540757.46298054</v>
      </c>
      <c r="I3526">
        <v>4102269.0866060001</v>
      </c>
      <c r="J3526">
        <v>6322321.2035234403</v>
      </c>
      <c r="K3526">
        <v>9940540.3041687794</v>
      </c>
      <c r="L3526">
        <v>15731970.2415385</v>
      </c>
      <c r="M3526">
        <v>17364952.491845801</v>
      </c>
      <c r="N3526">
        <v>23605064.947450899</v>
      </c>
      <c r="O3526">
        <v>28031198.730954599</v>
      </c>
      <c r="Q3526" t="str">
        <f>VLOOKUP(A3526,Lookup_Tables!$D$2:$E$7,2,FALSE)</f>
        <v>HU</v>
      </c>
      <c r="R3526" t="str">
        <f>IFERROR(VLOOKUP(D3526,Lookup_Tables!$A$2:$B$21,2,FALSE),"All")</f>
        <v>Airport</v>
      </c>
    </row>
    <row r="3527" spans="1:18" hidden="1">
      <c r="A3527">
        <v>1</v>
      </c>
      <c r="B3527">
        <v>39</v>
      </c>
      <c r="C3527" t="s">
        <v>39</v>
      </c>
      <c r="D3527">
        <v>1</v>
      </c>
      <c r="E3527">
        <v>537016.64827629598</v>
      </c>
      <c r="F3527">
        <v>190954.61726067122</v>
      </c>
      <c r="G3527">
        <v>1103629.16795782</v>
      </c>
      <c r="H3527">
        <v>3323362.6673458698</v>
      </c>
      <c r="I3527">
        <v>3873324.6599963498</v>
      </c>
      <c r="J3527">
        <v>5897406.4385761702</v>
      </c>
      <c r="K3527">
        <v>9565528.9059900697</v>
      </c>
      <c r="L3527">
        <v>15156121.6245216</v>
      </c>
      <c r="M3527">
        <v>16474729.271336</v>
      </c>
      <c r="N3527">
        <v>23158161.8085915</v>
      </c>
      <c r="O3527">
        <v>27978751.9642746</v>
      </c>
      <c r="Q3527" t="str">
        <f>VLOOKUP(A3527,Lookup_Tables!$D$2:$E$7,2,FALSE)</f>
        <v>HU</v>
      </c>
      <c r="R3527" t="str">
        <f>IFERROR(VLOOKUP(D3527,Lookup_Tables!$A$2:$B$21,2,FALSE),"All")</f>
        <v>Airport</v>
      </c>
    </row>
    <row r="3528" spans="1:18" hidden="1">
      <c r="A3528">
        <v>1</v>
      </c>
      <c r="B3528">
        <v>39</v>
      </c>
      <c r="C3528" t="s">
        <v>38</v>
      </c>
      <c r="D3528">
        <v>2</v>
      </c>
      <c r="E3528">
        <v>7427179.1045023398</v>
      </c>
      <c r="F3528">
        <v>2766492.0917160511</v>
      </c>
      <c r="G3528">
        <v>17017982.111867599</v>
      </c>
      <c r="H3528">
        <v>45462303.976464503</v>
      </c>
      <c r="I3528">
        <v>55852061.894780703</v>
      </c>
      <c r="J3528">
        <v>84171021.129045606</v>
      </c>
      <c r="K3528">
        <v>121358635.80215099</v>
      </c>
      <c r="L3528">
        <v>172955637.33697399</v>
      </c>
      <c r="M3528">
        <v>186301559.68895701</v>
      </c>
      <c r="N3528">
        <v>257206729.939013</v>
      </c>
      <c r="O3528">
        <v>340563058.64480799</v>
      </c>
      <c r="Q3528" t="str">
        <f>VLOOKUP(A3528,Lookup_Tables!$D$2:$E$7,2,FALSE)</f>
        <v>HU</v>
      </c>
      <c r="R3528" t="str">
        <f>IFERROR(VLOOKUP(D3528,Lookup_Tables!$A$2:$B$21,2,FALSE),"All")</f>
        <v>Bridge</v>
      </c>
    </row>
    <row r="3529" spans="1:18" hidden="1">
      <c r="A3529">
        <v>1</v>
      </c>
      <c r="B3529">
        <v>39</v>
      </c>
      <c r="C3529" t="s">
        <v>39</v>
      </c>
      <c r="D3529">
        <v>2</v>
      </c>
      <c r="E3529">
        <v>6972425.5174005199</v>
      </c>
      <c r="F3529">
        <v>2591063.7589396015</v>
      </c>
      <c r="G3529">
        <v>15717494.4631381</v>
      </c>
      <c r="H3529">
        <v>42810320.066629998</v>
      </c>
      <c r="I3529">
        <v>51565764.492264397</v>
      </c>
      <c r="J3529">
        <v>77807491.711770296</v>
      </c>
      <c r="K3529">
        <v>115656726.503938</v>
      </c>
      <c r="L3529">
        <v>162924534.25688499</v>
      </c>
      <c r="M3529">
        <v>179936470.87812799</v>
      </c>
      <c r="N3529">
        <v>245665958.97063401</v>
      </c>
      <c r="O3529">
        <v>340544474.89522099</v>
      </c>
      <c r="Q3529" t="str">
        <f>VLOOKUP(A3529,Lookup_Tables!$D$2:$E$7,2,FALSE)</f>
        <v>HU</v>
      </c>
      <c r="R3529" t="str">
        <f>IFERROR(VLOOKUP(D3529,Lookup_Tables!$A$2:$B$21,2,FALSE),"All")</f>
        <v>Bridge</v>
      </c>
    </row>
    <row r="3530" spans="1:18" hidden="1">
      <c r="A3530">
        <v>1</v>
      </c>
      <c r="B3530">
        <v>39</v>
      </c>
      <c r="C3530" t="s">
        <v>38</v>
      </c>
      <c r="D3530">
        <v>3</v>
      </c>
      <c r="E3530">
        <v>739463.05559114704</v>
      </c>
      <c r="F3530">
        <v>263198.95422957139</v>
      </c>
      <c r="G3530">
        <v>1580986.1311156</v>
      </c>
      <c r="H3530">
        <v>4806481.9867794001</v>
      </c>
      <c r="I3530">
        <v>5512555.9316747999</v>
      </c>
      <c r="J3530">
        <v>8295799.2688006796</v>
      </c>
      <c r="K3530">
        <v>12949283.1678661</v>
      </c>
      <c r="L3530">
        <v>18488436.514528099</v>
      </c>
      <c r="M3530">
        <v>20588811.557972301</v>
      </c>
      <c r="N3530">
        <v>28359522.0390893</v>
      </c>
      <c r="O3530">
        <v>40130986.650460199</v>
      </c>
      <c r="Q3530" t="str">
        <f>VLOOKUP(A3530,Lookup_Tables!$D$2:$E$7,2,FALSE)</f>
        <v>HU</v>
      </c>
      <c r="R3530" t="str">
        <f>IFERROR(VLOOKUP(D3530,Lookup_Tables!$A$2:$B$21,2,FALSE),"All")</f>
        <v>Govt Hosp</v>
      </c>
    </row>
    <row r="3531" spans="1:18" hidden="1">
      <c r="A3531">
        <v>1</v>
      </c>
      <c r="B3531">
        <v>39</v>
      </c>
      <c r="C3531" t="s">
        <v>39</v>
      </c>
      <c r="D3531">
        <v>3</v>
      </c>
      <c r="E3531">
        <v>698791.02890949103</v>
      </c>
      <c r="F3531">
        <v>245711.29387547064</v>
      </c>
      <c r="G3531">
        <v>1471772.41514721</v>
      </c>
      <c r="H3531">
        <v>4506182.8702595104</v>
      </c>
      <c r="I3531">
        <v>5107864.3558303798</v>
      </c>
      <c r="J3531">
        <v>7856647.96830492</v>
      </c>
      <c r="K3531">
        <v>12457413.638882101</v>
      </c>
      <c r="L3531">
        <v>17978337.7494651</v>
      </c>
      <c r="M3531">
        <v>20088398.0163396</v>
      </c>
      <c r="N3531">
        <v>27487646.607926801</v>
      </c>
      <c r="O3531">
        <v>40130986.650460199</v>
      </c>
      <c r="Q3531" t="str">
        <f>VLOOKUP(A3531,Lookup_Tables!$D$2:$E$7,2,FALSE)</f>
        <v>HU</v>
      </c>
      <c r="R3531" t="str">
        <f>IFERROR(VLOOKUP(D3531,Lookup_Tables!$A$2:$B$21,2,FALSE),"All")</f>
        <v>Govt Hosp</v>
      </c>
    </row>
    <row r="3532" spans="1:18" hidden="1">
      <c r="A3532">
        <v>1</v>
      </c>
      <c r="B3532">
        <v>39</v>
      </c>
      <c r="C3532" t="s">
        <v>38</v>
      </c>
      <c r="D3532">
        <v>4</v>
      </c>
      <c r="E3532">
        <v>578145.337897163</v>
      </c>
      <c r="F3532">
        <v>217657.99354695866</v>
      </c>
      <c r="G3532">
        <v>1347007.79206707</v>
      </c>
      <c r="H3532">
        <v>3593367.0507120001</v>
      </c>
      <c r="I3532">
        <v>4177916.9448776999</v>
      </c>
      <c r="J3532">
        <v>6445200.7559779296</v>
      </c>
      <c r="K3532">
        <v>9553906.1291984804</v>
      </c>
      <c r="L3532">
        <v>13050248.846792599</v>
      </c>
      <c r="M3532">
        <v>14573331.7306567</v>
      </c>
      <c r="N3532">
        <v>19944535.132256102</v>
      </c>
      <c r="O3532">
        <v>25642553.525430001</v>
      </c>
      <c r="Q3532" t="str">
        <f>VLOOKUP(A3532,Lookup_Tables!$D$2:$E$7,2,FALSE)</f>
        <v>HU</v>
      </c>
      <c r="R3532" t="str">
        <f>IFERROR(VLOOKUP(D3532,Lookup_Tables!$A$2:$B$21,2,FALSE),"All")</f>
        <v>Govt Med Fac</v>
      </c>
    </row>
    <row r="3533" spans="1:18" hidden="1">
      <c r="A3533">
        <v>1</v>
      </c>
      <c r="B3533">
        <v>39</v>
      </c>
      <c r="C3533" t="s">
        <v>39</v>
      </c>
      <c r="D3533">
        <v>4</v>
      </c>
      <c r="E3533">
        <v>542041.60580999102</v>
      </c>
      <c r="F3533">
        <v>201575.04665431002</v>
      </c>
      <c r="G3533">
        <v>1262373.33984101</v>
      </c>
      <c r="H3533">
        <v>3428291.3821781399</v>
      </c>
      <c r="I3533">
        <v>3968976.6769099599</v>
      </c>
      <c r="J3533">
        <v>5968622.8920313502</v>
      </c>
      <c r="K3533">
        <v>9008349.4130814504</v>
      </c>
      <c r="L3533">
        <v>12749095.660127001</v>
      </c>
      <c r="M3533">
        <v>13714581.822264099</v>
      </c>
      <c r="N3533">
        <v>18414495.992302202</v>
      </c>
      <c r="O3533">
        <v>25628464.3781728</v>
      </c>
      <c r="Q3533" t="str">
        <f>VLOOKUP(A3533,Lookup_Tables!$D$2:$E$7,2,FALSE)</f>
        <v>HU</v>
      </c>
      <c r="R3533" t="str">
        <f>IFERROR(VLOOKUP(D3533,Lookup_Tables!$A$2:$B$21,2,FALSE),"All")</f>
        <v>Govt Med Fac</v>
      </c>
    </row>
    <row r="3534" spans="1:18" hidden="1">
      <c r="A3534">
        <v>1</v>
      </c>
      <c r="B3534">
        <v>39</v>
      </c>
      <c r="C3534" t="s">
        <v>38</v>
      </c>
      <c r="D3534">
        <v>6</v>
      </c>
      <c r="E3534">
        <v>40448.004225670098</v>
      </c>
      <c r="F3534">
        <v>13897.773374451055</v>
      </c>
      <c r="G3534">
        <v>71219.303137529801</v>
      </c>
      <c r="H3534">
        <v>246396.571029674</v>
      </c>
      <c r="I3534">
        <v>301607.78750436998</v>
      </c>
      <c r="J3534">
        <v>489733.894158635</v>
      </c>
      <c r="K3534">
        <v>788643.89896080201</v>
      </c>
      <c r="L3534">
        <v>1114356.08609371</v>
      </c>
      <c r="M3534">
        <v>1300681.3381587199</v>
      </c>
      <c r="N3534">
        <v>1780343.7226082</v>
      </c>
      <c r="O3534">
        <v>2276370.9520055102</v>
      </c>
      <c r="Q3534" t="str">
        <f>VLOOKUP(A3534,Lookup_Tables!$D$2:$E$7,2,FALSE)</f>
        <v>HU</v>
      </c>
      <c r="R3534" t="str">
        <f>IFERROR(VLOOKUP(D3534,Lookup_Tables!$A$2:$B$21,2,FALSE),"All")</f>
        <v>Port</v>
      </c>
    </row>
    <row r="3535" spans="1:18" hidden="1">
      <c r="A3535">
        <v>1</v>
      </c>
      <c r="B3535">
        <v>39</v>
      </c>
      <c r="C3535" t="s">
        <v>39</v>
      </c>
      <c r="D3535">
        <v>6</v>
      </c>
      <c r="E3535">
        <v>38523.057885139599</v>
      </c>
      <c r="F3535">
        <v>13155.750135956667</v>
      </c>
      <c r="G3535">
        <v>65284.937837241298</v>
      </c>
      <c r="H3535">
        <v>232906.98134237999</v>
      </c>
      <c r="I3535">
        <v>281108.14191599202</v>
      </c>
      <c r="J3535">
        <v>469953.99725662702</v>
      </c>
      <c r="K3535">
        <v>755553.783233808</v>
      </c>
      <c r="L3535">
        <v>1094933.61922792</v>
      </c>
      <c r="M3535">
        <v>1274064.16296529</v>
      </c>
      <c r="N3535">
        <v>1779084.73089279</v>
      </c>
      <c r="O3535">
        <v>2249934.3070032899</v>
      </c>
      <c r="Q3535" t="str">
        <f>VLOOKUP(A3535,Lookup_Tables!$D$2:$E$7,2,FALSE)</f>
        <v>HU</v>
      </c>
      <c r="R3535" t="str">
        <f>IFERROR(VLOOKUP(D3535,Lookup_Tables!$A$2:$B$21,2,FALSE),"All")</f>
        <v>Port</v>
      </c>
    </row>
    <row r="3536" spans="1:18" hidden="1">
      <c r="A3536">
        <v>1</v>
      </c>
      <c r="B3536">
        <v>39</v>
      </c>
      <c r="C3536" t="s">
        <v>38</v>
      </c>
      <c r="D3536">
        <v>9</v>
      </c>
      <c r="E3536">
        <v>498458.76671133499</v>
      </c>
      <c r="F3536">
        <v>171863.17455045087</v>
      </c>
      <c r="G3536">
        <v>996107.23942090501</v>
      </c>
      <c r="H3536">
        <v>3255659.1541391602</v>
      </c>
      <c r="I3536">
        <v>3835997.7379219001</v>
      </c>
      <c r="J3536">
        <v>5923351.3376601404</v>
      </c>
      <c r="K3536">
        <v>9652464.0407698695</v>
      </c>
      <c r="L3536">
        <v>13266370.557226401</v>
      </c>
      <c r="M3536">
        <v>14370533.275688199</v>
      </c>
      <c r="N3536">
        <v>20517082.470243402</v>
      </c>
      <c r="O3536">
        <v>23957775.7042417</v>
      </c>
      <c r="Q3536" t="str">
        <f>VLOOKUP(A3536,Lookup_Tables!$D$2:$E$7,2,FALSE)</f>
        <v>HU</v>
      </c>
      <c r="R3536" t="str">
        <f>IFERROR(VLOOKUP(D3536,Lookup_Tables!$A$2:$B$21,2,FALSE),"All")</f>
        <v>Pub Admin Bldg</v>
      </c>
    </row>
    <row r="3537" spans="1:18" hidden="1">
      <c r="A3537">
        <v>1</v>
      </c>
      <c r="B3537">
        <v>39</v>
      </c>
      <c r="C3537" t="s">
        <v>39</v>
      </c>
      <c r="D3537">
        <v>9</v>
      </c>
      <c r="E3537">
        <v>474274.56531418301</v>
      </c>
      <c r="F3537">
        <v>161114.60996951617</v>
      </c>
      <c r="G3537">
        <v>919002.77217019</v>
      </c>
      <c r="H3537">
        <v>3088304.3906863099</v>
      </c>
      <c r="I3537">
        <v>3667754.93332216</v>
      </c>
      <c r="J3537">
        <v>5692867.4030819302</v>
      </c>
      <c r="K3537">
        <v>9379680.0052742492</v>
      </c>
      <c r="L3537">
        <v>12993449.414492</v>
      </c>
      <c r="M3537">
        <v>13954065.498526501</v>
      </c>
      <c r="N3537">
        <v>19991615.713793699</v>
      </c>
      <c r="O3537">
        <v>23807425.7145571</v>
      </c>
      <c r="Q3537" t="str">
        <f>VLOOKUP(A3537,Lookup_Tables!$D$2:$E$7,2,FALSE)</f>
        <v>HU</v>
      </c>
      <c r="R3537" t="str">
        <f>IFERROR(VLOOKUP(D3537,Lookup_Tables!$A$2:$B$21,2,FALSE),"All")</f>
        <v>Pub Admin Bldg</v>
      </c>
    </row>
    <row r="3538" spans="1:18" hidden="1">
      <c r="A3538">
        <v>1</v>
      </c>
      <c r="B3538">
        <v>39</v>
      </c>
      <c r="C3538" t="s">
        <v>38</v>
      </c>
      <c r="D3538">
        <v>10</v>
      </c>
      <c r="E3538">
        <v>3827895.7376693101</v>
      </c>
      <c r="F3538">
        <v>1363368.3134601698</v>
      </c>
      <c r="G3538">
        <v>8362216.5269726301</v>
      </c>
      <c r="H3538">
        <v>23909993.095363501</v>
      </c>
      <c r="I3538">
        <v>28959471.213259101</v>
      </c>
      <c r="J3538">
        <v>45495601.589946903</v>
      </c>
      <c r="K3538">
        <v>65931063.466796003</v>
      </c>
      <c r="L3538">
        <v>90889527.002274707</v>
      </c>
      <c r="M3538">
        <v>104527437.77551</v>
      </c>
      <c r="N3538">
        <v>145966934.78463501</v>
      </c>
      <c r="O3538">
        <v>186745542.03845301</v>
      </c>
      <c r="Q3538" t="str">
        <f>VLOOKUP(A3538,Lookup_Tables!$D$2:$E$7,2,FALSE)</f>
        <v>HU</v>
      </c>
      <c r="R3538" t="str">
        <f>IFERROR(VLOOKUP(D3538,Lookup_Tables!$A$2:$B$21,2,FALSE),"All")</f>
        <v>Pub School</v>
      </c>
    </row>
    <row r="3539" spans="1:18" hidden="1">
      <c r="A3539">
        <v>1</v>
      </c>
      <c r="B3539">
        <v>39</v>
      </c>
      <c r="C3539" t="s">
        <v>39</v>
      </c>
      <c r="D3539">
        <v>10</v>
      </c>
      <c r="E3539">
        <v>3616044.54332443</v>
      </c>
      <c r="F3539">
        <v>1295933.8420920181</v>
      </c>
      <c r="G3539">
        <v>7654345.6983270403</v>
      </c>
      <c r="H3539">
        <v>22567479.353691801</v>
      </c>
      <c r="I3539">
        <v>27365096.899207499</v>
      </c>
      <c r="J3539">
        <v>42252728.410831101</v>
      </c>
      <c r="K3539">
        <v>64803957.605679199</v>
      </c>
      <c r="L3539">
        <v>88277636.004528895</v>
      </c>
      <c r="M3539">
        <v>95444750.368069395</v>
      </c>
      <c r="N3539">
        <v>133288353.27209</v>
      </c>
      <c r="O3539">
        <v>186529592.161338</v>
      </c>
      <c r="Q3539" t="str">
        <f>VLOOKUP(A3539,Lookup_Tables!$D$2:$E$7,2,FALSE)</f>
        <v>HU</v>
      </c>
      <c r="R3539" t="str">
        <f>IFERROR(VLOOKUP(D3539,Lookup_Tables!$A$2:$B$21,2,FALSE),"All")</f>
        <v>Pub School</v>
      </c>
    </row>
    <row r="3540" spans="1:18" hidden="1">
      <c r="A3540">
        <v>1</v>
      </c>
      <c r="B3540">
        <v>39</v>
      </c>
      <c r="C3540" t="s">
        <v>38</v>
      </c>
      <c r="D3540">
        <v>11</v>
      </c>
      <c r="E3540">
        <v>3214589.8076695399</v>
      </c>
      <c r="F3540">
        <v>1099645.2838597326</v>
      </c>
      <c r="G3540">
        <v>5472386.4566349396</v>
      </c>
      <c r="H3540">
        <v>19763358.222873598</v>
      </c>
      <c r="I3540">
        <v>24089687.289219402</v>
      </c>
      <c r="J3540">
        <v>38657798.615229003</v>
      </c>
      <c r="K3540">
        <v>60417665.078182399</v>
      </c>
      <c r="L3540">
        <v>90608547.706973195</v>
      </c>
      <c r="M3540">
        <v>100813918.311556</v>
      </c>
      <c r="N3540">
        <v>136310365.17349699</v>
      </c>
      <c r="O3540">
        <v>216436737.77727401</v>
      </c>
      <c r="Q3540" t="str">
        <f>VLOOKUP(A3540,Lookup_Tables!$D$2:$E$7,2,FALSE)</f>
        <v>HU</v>
      </c>
      <c r="R3540" t="str">
        <f>IFERROR(VLOOKUP(D3540,Lookup_Tables!$A$2:$B$21,2,FALSE),"All")</f>
        <v>Pub Univ</v>
      </c>
    </row>
    <row r="3541" spans="1:18" hidden="1">
      <c r="A3541">
        <v>1</v>
      </c>
      <c r="B3541">
        <v>39</v>
      </c>
      <c r="C3541" t="s">
        <v>39</v>
      </c>
      <c r="D3541">
        <v>11</v>
      </c>
      <c r="E3541">
        <v>3072858.6589800701</v>
      </c>
      <c r="F3541">
        <v>1056610.6380664664</v>
      </c>
      <c r="G3541">
        <v>5121089.1427782597</v>
      </c>
      <c r="H3541">
        <v>18321456.198351499</v>
      </c>
      <c r="I3541">
        <v>22721546.372254599</v>
      </c>
      <c r="J3541">
        <v>36605697.194442898</v>
      </c>
      <c r="K3541">
        <v>57479032.887077697</v>
      </c>
      <c r="L3541">
        <v>90183327.177119195</v>
      </c>
      <c r="M3541">
        <v>100481105.364574</v>
      </c>
      <c r="N3541">
        <v>132039798.96399499</v>
      </c>
      <c r="O3541">
        <v>207248220.811391</v>
      </c>
      <c r="Q3541" t="str">
        <f>VLOOKUP(A3541,Lookup_Tables!$D$2:$E$7,2,FALSE)</f>
        <v>HU</v>
      </c>
      <c r="R3541" t="str">
        <f>IFERROR(VLOOKUP(D3541,Lookup_Tables!$A$2:$B$21,2,FALSE),"All")</f>
        <v>Pub Univ</v>
      </c>
    </row>
    <row r="3542" spans="1:18" hidden="1">
      <c r="A3542">
        <v>1</v>
      </c>
      <c r="B3542">
        <v>39</v>
      </c>
      <c r="C3542" t="s">
        <v>38</v>
      </c>
      <c r="D3542">
        <v>13</v>
      </c>
      <c r="E3542">
        <v>5393175.3120689299</v>
      </c>
      <c r="F3542">
        <v>1905262.7653607149</v>
      </c>
      <c r="G3542">
        <v>11765922.649638699</v>
      </c>
      <c r="H3542">
        <v>34621738.378281899</v>
      </c>
      <c r="I3542">
        <v>41249100.134713203</v>
      </c>
      <c r="J3542">
        <v>61146188.250658497</v>
      </c>
      <c r="K3542">
        <v>95386400.663127795</v>
      </c>
      <c r="L3542">
        <v>133781669.924457</v>
      </c>
      <c r="M3542">
        <v>147703517.71003199</v>
      </c>
      <c r="N3542">
        <v>204498072.23281899</v>
      </c>
      <c r="O3542">
        <v>279076955.436813</v>
      </c>
      <c r="Q3542" t="str">
        <f>VLOOKUP(A3542,Lookup_Tables!$D$2:$E$7,2,FALSE)</f>
        <v>HU</v>
      </c>
      <c r="R3542" t="str">
        <f>IFERROR(VLOOKUP(D3542,Lookup_Tables!$A$2:$B$21,2,FALSE),"All")</f>
        <v>Residual Inst</v>
      </c>
    </row>
    <row r="3543" spans="1:18" hidden="1">
      <c r="A3543">
        <v>1</v>
      </c>
      <c r="B3543">
        <v>39</v>
      </c>
      <c r="C3543" t="s">
        <v>39</v>
      </c>
      <c r="D3543">
        <v>13</v>
      </c>
      <c r="E3543">
        <v>5097677.7848133799</v>
      </c>
      <c r="F3543">
        <v>1805661.182148817</v>
      </c>
      <c r="G3543">
        <v>10878137.3603209</v>
      </c>
      <c r="H3543">
        <v>32859754.175108202</v>
      </c>
      <c r="I3543">
        <v>37955271.619359501</v>
      </c>
      <c r="J3543">
        <v>58417811.479795396</v>
      </c>
      <c r="K3543">
        <v>90085021.251689106</v>
      </c>
      <c r="L3543">
        <v>126257882.840223</v>
      </c>
      <c r="M3543">
        <v>138627279.986074</v>
      </c>
      <c r="N3543">
        <v>197000442.63260201</v>
      </c>
      <c r="O3543">
        <v>279076955.436813</v>
      </c>
      <c r="Q3543" t="str">
        <f>VLOOKUP(A3543,Lookup_Tables!$D$2:$E$7,2,FALSE)</f>
        <v>HU</v>
      </c>
      <c r="R3543" t="str">
        <f>IFERROR(VLOOKUP(D3543,Lookup_Tables!$A$2:$B$21,2,FALSE),"All")</f>
        <v>Residual Inst</v>
      </c>
    </row>
    <row r="3544" spans="1:18" hidden="1">
      <c r="A3544">
        <v>1</v>
      </c>
      <c r="B3544">
        <v>39</v>
      </c>
      <c r="C3544" t="s">
        <v>38</v>
      </c>
      <c r="D3544">
        <v>14</v>
      </c>
      <c r="E3544">
        <v>6501674.2415331397</v>
      </c>
      <c r="F3544">
        <v>2250442.7414258951</v>
      </c>
      <c r="G3544">
        <v>12120377.4988537</v>
      </c>
      <c r="H3544">
        <v>38699398.633827597</v>
      </c>
      <c r="I3544">
        <v>46406532.2076464</v>
      </c>
      <c r="J3544">
        <v>75480790.445697799</v>
      </c>
      <c r="K3544">
        <v>119257900.89509299</v>
      </c>
      <c r="L3544">
        <v>178831348.27731499</v>
      </c>
      <c r="M3544">
        <v>200681920.498377</v>
      </c>
      <c r="N3544">
        <v>308879067.55214101</v>
      </c>
      <c r="O3544">
        <v>407087456.44701302</v>
      </c>
      <c r="Q3544" t="str">
        <f>VLOOKUP(A3544,Lookup_Tables!$D$2:$E$7,2,FALSE)</f>
        <v>HU</v>
      </c>
      <c r="R3544" t="str">
        <f>IFERROR(VLOOKUP(D3544,Lookup_Tables!$A$2:$B$21,2,FALSE),"All")</f>
        <v>Road</v>
      </c>
    </row>
    <row r="3545" spans="1:18" hidden="1">
      <c r="A3545">
        <v>1</v>
      </c>
      <c r="B3545">
        <v>39</v>
      </c>
      <c r="C3545" t="s">
        <v>39</v>
      </c>
      <c r="D3545">
        <v>14</v>
      </c>
      <c r="E3545">
        <v>6204143.3388465298</v>
      </c>
      <c r="F3545">
        <v>2134178.9165496305</v>
      </c>
      <c r="G3545">
        <v>11305979.2904066</v>
      </c>
      <c r="H3545">
        <v>35530273.409639098</v>
      </c>
      <c r="I3545">
        <v>43697909.7177746</v>
      </c>
      <c r="J3545">
        <v>71528427.557075098</v>
      </c>
      <c r="K3545">
        <v>116712412.694878</v>
      </c>
      <c r="L3545">
        <v>167198901.18753901</v>
      </c>
      <c r="M3545">
        <v>195384109.89008099</v>
      </c>
      <c r="N3545">
        <v>308871382.06335998</v>
      </c>
      <c r="O3545">
        <v>406413564.38716698</v>
      </c>
      <c r="Q3545" t="str">
        <f>VLOOKUP(A3545,Lookup_Tables!$D$2:$E$7,2,FALSE)</f>
        <v>HU</v>
      </c>
      <c r="R3545" t="str">
        <f>IFERROR(VLOOKUP(D3545,Lookup_Tables!$A$2:$B$21,2,FALSE),"All")</f>
        <v>Road</v>
      </c>
    </row>
    <row r="3546" spans="1:18" hidden="1">
      <c r="A3546">
        <v>1</v>
      </c>
      <c r="B3546">
        <v>39</v>
      </c>
      <c r="C3546" t="s">
        <v>38</v>
      </c>
      <c r="D3546">
        <v>15</v>
      </c>
      <c r="E3546">
        <v>533242969.176265</v>
      </c>
      <c r="F3546">
        <v>197596342.40302694</v>
      </c>
      <c r="G3546">
        <v>1284378028.2434001</v>
      </c>
      <c r="H3546">
        <v>3455883173.8850298</v>
      </c>
      <c r="I3546">
        <v>3917700714.1772199</v>
      </c>
      <c r="J3546">
        <v>5926679888.17379</v>
      </c>
      <c r="K3546">
        <v>8718251870.4095001</v>
      </c>
      <c r="L3546">
        <v>11847602980.790501</v>
      </c>
      <c r="M3546">
        <v>13456143498.6614</v>
      </c>
      <c r="N3546">
        <v>18293105828.9827</v>
      </c>
      <c r="O3546">
        <v>23397661895.548</v>
      </c>
      <c r="Q3546" t="str">
        <f>VLOOKUP(A3546,Lookup_Tables!$D$2:$E$7,2,FALSE)</f>
        <v>HU</v>
      </c>
      <c r="R3546" t="str">
        <f>IFERROR(VLOOKUP(D3546,Lookup_Tables!$A$2:$B$21,2,FALSE),"All")</f>
        <v>All</v>
      </c>
    </row>
    <row r="3547" spans="1:18" hidden="1">
      <c r="A3547">
        <v>1</v>
      </c>
      <c r="B3547">
        <v>39</v>
      </c>
      <c r="C3547" t="s">
        <v>39</v>
      </c>
      <c r="D3547">
        <v>15</v>
      </c>
      <c r="E3547">
        <v>499654844.10795498</v>
      </c>
      <c r="F3547">
        <v>183963805.58779621</v>
      </c>
      <c r="G3547">
        <v>1171602901.9165599</v>
      </c>
      <c r="H3547">
        <v>3205878940.4369702</v>
      </c>
      <c r="I3547">
        <v>3718349421.8737102</v>
      </c>
      <c r="J3547">
        <v>5488874710.1139202</v>
      </c>
      <c r="K3547">
        <v>8321297867.6334896</v>
      </c>
      <c r="L3547">
        <v>11394901900.3328</v>
      </c>
      <c r="M3547">
        <v>12479660517.3405</v>
      </c>
      <c r="N3547">
        <v>18197226282.302399</v>
      </c>
      <c r="O3547">
        <v>23397661895.548</v>
      </c>
      <c r="Q3547" t="str">
        <f>VLOOKUP(A3547,Lookup_Tables!$D$2:$E$7,2,FALSE)</f>
        <v>HU</v>
      </c>
      <c r="R3547" t="str">
        <f>IFERROR(VLOOKUP(D3547,Lookup_Tables!$A$2:$B$21,2,FALSE),"All")</f>
        <v>All</v>
      </c>
    </row>
    <row r="3548" spans="1:18" hidden="1">
      <c r="A3548">
        <v>1</v>
      </c>
      <c r="B3548">
        <v>39</v>
      </c>
      <c r="C3548" t="s">
        <v>38</v>
      </c>
      <c r="D3548">
        <v>16</v>
      </c>
      <c r="E3548">
        <v>28789630.453025699</v>
      </c>
      <c r="F3548">
        <v>10210229.277136981</v>
      </c>
      <c r="G3548">
        <v>62417243.714578398</v>
      </c>
      <c r="H3548">
        <v>183685685.80282</v>
      </c>
      <c r="I3548">
        <v>215408810.253512</v>
      </c>
      <c r="J3548">
        <v>327577732.86572099</v>
      </c>
      <c r="K3548">
        <v>501315968.76442599</v>
      </c>
      <c r="L3548">
        <v>705279546.56466496</v>
      </c>
      <c r="M3548">
        <v>793456778.71464705</v>
      </c>
      <c r="N3548">
        <v>1097301230.0971899</v>
      </c>
      <c r="O3548">
        <v>1565826443.4549799</v>
      </c>
      <c r="Q3548" t="str">
        <f>VLOOKUP(A3548,Lookup_Tables!$D$2:$E$7,2,FALSE)</f>
        <v>HU</v>
      </c>
      <c r="R3548" t="str">
        <f>IFERROR(VLOOKUP(D3548,Lookup_Tables!$A$2:$B$21,2,FALSE),"All")</f>
        <v>Government_Loss</v>
      </c>
    </row>
    <row r="3549" spans="1:18" hidden="1">
      <c r="A3549">
        <v>1</v>
      </c>
      <c r="B3549">
        <v>39</v>
      </c>
      <c r="C3549" t="s">
        <v>39</v>
      </c>
      <c r="D3549">
        <v>16</v>
      </c>
      <c r="E3549">
        <v>27210976.976748999</v>
      </c>
      <c r="F3549">
        <v>9578925.6086775996</v>
      </c>
      <c r="G3549">
        <v>57340275.616118103</v>
      </c>
      <c r="H3549">
        <v>171197008.403456</v>
      </c>
      <c r="I3549">
        <v>199171587.11360401</v>
      </c>
      <c r="J3549">
        <v>307972120.23440999</v>
      </c>
      <c r="K3549">
        <v>489224278.24008101</v>
      </c>
      <c r="L3549">
        <v>678131098.71799898</v>
      </c>
      <c r="M3549">
        <v>763799503.83357203</v>
      </c>
      <c r="N3549">
        <v>1097301230.0971899</v>
      </c>
      <c r="O3549">
        <v>1565826443.4549799</v>
      </c>
      <c r="Q3549" t="str">
        <f>VLOOKUP(A3549,Lookup_Tables!$D$2:$E$7,2,FALSE)</f>
        <v>HU</v>
      </c>
      <c r="R3549" t="str">
        <f>IFERROR(VLOOKUP(D3549,Lookup_Tables!$A$2:$B$21,2,FALSE),"All")</f>
        <v>Government_Loss</v>
      </c>
    </row>
    <row r="3550" spans="1:18" hidden="1">
      <c r="A3550">
        <v>1</v>
      </c>
      <c r="B3550">
        <v>39</v>
      </c>
      <c r="C3550" t="s">
        <v>38</v>
      </c>
      <c r="D3550">
        <v>17</v>
      </c>
      <c r="E3550">
        <v>95724825.204992697</v>
      </c>
      <c r="F3550">
        <v>35487334.579958461</v>
      </c>
      <c r="G3550">
        <v>231589419.06993899</v>
      </c>
      <c r="H3550">
        <v>616755472.95196795</v>
      </c>
      <c r="I3550">
        <v>703328460.75500095</v>
      </c>
      <c r="J3550">
        <v>1064778817.60225</v>
      </c>
      <c r="K3550">
        <v>1561118112.1340799</v>
      </c>
      <c r="L3550">
        <v>2118322355.12644</v>
      </c>
      <c r="M3550">
        <v>2403586319.2343702</v>
      </c>
      <c r="N3550">
        <v>3272597007.2413502</v>
      </c>
      <c r="O3550">
        <v>4201239068.8052902</v>
      </c>
      <c r="Q3550" t="str">
        <f>VLOOKUP(A3550,Lookup_Tables!$D$2:$E$7,2,FALSE)</f>
        <v>HU</v>
      </c>
      <c r="R3550" t="str">
        <f>IFERROR(VLOOKUP(D3550,Lookup_Tables!$A$2:$B$21,2,FALSE),"All")</f>
        <v>Emergency_Loss</v>
      </c>
    </row>
    <row r="3551" spans="1:18" hidden="1">
      <c r="A3551">
        <v>1</v>
      </c>
      <c r="B3551">
        <v>39</v>
      </c>
      <c r="C3551" t="s">
        <v>39</v>
      </c>
      <c r="D3551">
        <v>17</v>
      </c>
      <c r="E3551">
        <v>89610471.623406202</v>
      </c>
      <c r="F3551">
        <v>33073013.451172844</v>
      </c>
      <c r="G3551">
        <v>212113690.34014201</v>
      </c>
      <c r="H3551">
        <v>571922270.54862297</v>
      </c>
      <c r="I3551">
        <v>664748601.75938594</v>
      </c>
      <c r="J3551">
        <v>980306386.61767602</v>
      </c>
      <c r="K3551">
        <v>1479449550.38186</v>
      </c>
      <c r="L3551">
        <v>2034397209.47647</v>
      </c>
      <c r="M3551">
        <v>2227925252.56286</v>
      </c>
      <c r="N3551">
        <v>3242708832.6364298</v>
      </c>
      <c r="O3551">
        <v>4201239068.8052902</v>
      </c>
      <c r="Q3551" t="str">
        <f>VLOOKUP(A3551,Lookup_Tables!$D$2:$E$7,2,FALSE)</f>
        <v>HU</v>
      </c>
      <c r="R3551" t="str">
        <f>IFERROR(VLOOKUP(D3551,Lookup_Tables!$A$2:$B$21,2,FALSE),"All")</f>
        <v>Emergency_Loss</v>
      </c>
    </row>
    <row r="3552" spans="1:18" hidden="1">
      <c r="A3552">
        <v>1</v>
      </c>
      <c r="B3552">
        <v>39</v>
      </c>
      <c r="C3552" t="s">
        <v>38</v>
      </c>
      <c r="D3552">
        <v>18</v>
      </c>
      <c r="E3552">
        <v>124514455.65801901</v>
      </c>
      <c r="F3552">
        <v>45738327.698673546</v>
      </c>
      <c r="G3552">
        <v>293959803.00318497</v>
      </c>
      <c r="H3552">
        <v>794706392.25653005</v>
      </c>
      <c r="I3552">
        <v>916705555.35058796</v>
      </c>
      <c r="J3552">
        <v>1380701994.85445</v>
      </c>
      <c r="K3552">
        <v>2068859971.3387499</v>
      </c>
      <c r="L3552">
        <v>2832943918.18363</v>
      </c>
      <c r="M3552">
        <v>3176289982.84863</v>
      </c>
      <c r="N3552">
        <v>4508011135.1282597</v>
      </c>
      <c r="O3552">
        <v>5772902008.5194597</v>
      </c>
      <c r="Q3552" t="str">
        <f>VLOOKUP(A3552,Lookup_Tables!$D$2:$E$7,2,FALSE)</f>
        <v>HU</v>
      </c>
      <c r="R3552" t="str">
        <f>IFERROR(VLOOKUP(D3552,Lookup_Tables!$A$2:$B$21,2,FALSE),"All")</f>
        <v>Govt_Plus_Emergency</v>
      </c>
    </row>
    <row r="3553" spans="1:18" hidden="1">
      <c r="A3553">
        <v>1</v>
      </c>
      <c r="B3553">
        <v>39</v>
      </c>
      <c r="C3553" t="s">
        <v>39</v>
      </c>
      <c r="D3553">
        <v>18</v>
      </c>
      <c r="E3553">
        <v>116817294.681408</v>
      </c>
      <c r="F3553">
        <v>42959167.087997466</v>
      </c>
      <c r="G3553">
        <v>268709484.82933199</v>
      </c>
      <c r="H3553">
        <v>739162056.58428395</v>
      </c>
      <c r="I3553">
        <v>856736341.94650304</v>
      </c>
      <c r="J3553">
        <v>1283160584.2053001</v>
      </c>
      <c r="K3553">
        <v>1958164723.08516</v>
      </c>
      <c r="L3553">
        <v>2693726012.68152</v>
      </c>
      <c r="M3553">
        <v>2975721490.7233801</v>
      </c>
      <c r="N3553">
        <v>4344160165.5897598</v>
      </c>
      <c r="O3553">
        <v>5772902008.5194597</v>
      </c>
      <c r="Q3553" t="str">
        <f>VLOOKUP(A3553,Lookup_Tables!$D$2:$E$7,2,FALSE)</f>
        <v>HU</v>
      </c>
      <c r="R3553" t="str">
        <f>IFERROR(VLOOKUP(D3553,Lookup_Tables!$A$2:$B$21,2,FALSE),"All")</f>
        <v>Govt_Plus_Emergency</v>
      </c>
    </row>
    <row r="3554" spans="1:18" hidden="1">
      <c r="A3554">
        <v>1</v>
      </c>
      <c r="B3554">
        <v>40</v>
      </c>
      <c r="C3554" t="s">
        <v>38</v>
      </c>
      <c r="D3554">
        <v>0</v>
      </c>
      <c r="E3554">
        <v>5921028749.8197899</v>
      </c>
      <c r="F3554">
        <v>1873272331.4337444</v>
      </c>
      <c r="G3554">
        <v>5953544131.8647499</v>
      </c>
      <c r="H3554">
        <v>27271194552.401299</v>
      </c>
      <c r="I3554">
        <v>36729226762.448898</v>
      </c>
      <c r="J3554">
        <v>59436982521.161797</v>
      </c>
      <c r="K3554">
        <v>111776213199.89999</v>
      </c>
      <c r="L3554">
        <v>254204430130.73901</v>
      </c>
      <c r="M3554">
        <v>284052113443.84497</v>
      </c>
      <c r="N3554">
        <v>436424373454.54602</v>
      </c>
      <c r="O3554">
        <v>607028893134.84705</v>
      </c>
      <c r="Q3554" t="str">
        <f>VLOOKUP(A3554,Lookup_Tables!$D$2:$E$7,2,FALSE)</f>
        <v>HU</v>
      </c>
      <c r="R3554" t="str">
        <f>IFERROR(VLOOKUP(D3554,Lookup_Tables!$A$2:$B$21,2,FALSE),"All")</f>
        <v>Private Assets</v>
      </c>
    </row>
    <row r="3555" spans="1:18" hidden="1">
      <c r="A3555">
        <v>1</v>
      </c>
      <c r="B3555">
        <v>40</v>
      </c>
      <c r="C3555" t="s">
        <v>39</v>
      </c>
      <c r="D3555">
        <v>0</v>
      </c>
      <c r="E3555">
        <v>5733810138.4522896</v>
      </c>
      <c r="F3555">
        <v>1760125749.9081931</v>
      </c>
      <c r="G3555">
        <v>5709762936.8551798</v>
      </c>
      <c r="H3555">
        <v>26400835991.245201</v>
      </c>
      <c r="I3555">
        <v>35764227156.004898</v>
      </c>
      <c r="J3555">
        <v>58098892670.195297</v>
      </c>
      <c r="K3555">
        <v>110755872694.86099</v>
      </c>
      <c r="L3555">
        <v>246664734017.79199</v>
      </c>
      <c r="M3555">
        <v>282099672897.92902</v>
      </c>
      <c r="N3555">
        <v>426450431954.901</v>
      </c>
      <c r="O3555">
        <v>606153906244.24695</v>
      </c>
      <c r="Q3555" t="str">
        <f>VLOOKUP(A3555,Lookup_Tables!$D$2:$E$7,2,FALSE)</f>
        <v>HU</v>
      </c>
      <c r="R3555" t="str">
        <f>IFERROR(VLOOKUP(D3555,Lookup_Tables!$A$2:$B$21,2,FALSE),"All")</f>
        <v>Private Assets</v>
      </c>
    </row>
    <row r="3556" spans="1:18" hidden="1">
      <c r="A3556">
        <v>1</v>
      </c>
      <c r="B3556">
        <v>40</v>
      </c>
      <c r="C3556" t="s">
        <v>38</v>
      </c>
      <c r="D3556">
        <v>2</v>
      </c>
      <c r="E3556">
        <v>4177813.5359164299</v>
      </c>
      <c r="F3556">
        <v>1317840.703199686</v>
      </c>
      <c r="G3556">
        <v>4131526.8382598399</v>
      </c>
      <c r="H3556">
        <v>20831271.686879002</v>
      </c>
      <c r="I3556">
        <v>25994645.2113562</v>
      </c>
      <c r="J3556">
        <v>44151959.848856904</v>
      </c>
      <c r="K3556">
        <v>88102161.635450602</v>
      </c>
      <c r="L3556">
        <v>170466795.710006</v>
      </c>
      <c r="M3556">
        <v>197292338.22290701</v>
      </c>
      <c r="N3556">
        <v>279081136.17521399</v>
      </c>
      <c r="O3556">
        <v>400447810.57160002</v>
      </c>
      <c r="Q3556" t="str">
        <f>VLOOKUP(A3556,Lookup_Tables!$D$2:$E$7,2,FALSE)</f>
        <v>HU</v>
      </c>
      <c r="R3556" t="str">
        <f>IFERROR(VLOOKUP(D3556,Lookup_Tables!$A$2:$B$21,2,FALSE),"All")</f>
        <v>Bridge</v>
      </c>
    </row>
    <row r="3557" spans="1:18" hidden="1">
      <c r="A3557">
        <v>1</v>
      </c>
      <c r="B3557">
        <v>40</v>
      </c>
      <c r="C3557" t="s">
        <v>39</v>
      </c>
      <c r="D3557">
        <v>2</v>
      </c>
      <c r="E3557">
        <v>4046168.9349186802</v>
      </c>
      <c r="F3557">
        <v>1256554.967201069</v>
      </c>
      <c r="G3557">
        <v>3892272.2870978098</v>
      </c>
      <c r="H3557">
        <v>20148974.927332599</v>
      </c>
      <c r="I3557">
        <v>25060890.7059354</v>
      </c>
      <c r="J3557">
        <v>42916520.881680198</v>
      </c>
      <c r="K3557">
        <v>85671710.9960531</v>
      </c>
      <c r="L3557">
        <v>169181893.02062401</v>
      </c>
      <c r="M3557">
        <v>193908231.95699701</v>
      </c>
      <c r="N3557">
        <v>275222233.90813702</v>
      </c>
      <c r="O3557">
        <v>397861583.29694998</v>
      </c>
      <c r="Q3557" t="str">
        <f>VLOOKUP(A3557,Lookup_Tables!$D$2:$E$7,2,FALSE)</f>
        <v>HU</v>
      </c>
      <c r="R3557" t="str">
        <f>IFERROR(VLOOKUP(D3557,Lookup_Tables!$A$2:$B$21,2,FALSE),"All")</f>
        <v>Bridge</v>
      </c>
    </row>
    <row r="3558" spans="1:18" hidden="1">
      <c r="A3558">
        <v>1</v>
      </c>
      <c r="B3558">
        <v>40</v>
      </c>
      <c r="C3558" t="s">
        <v>38</v>
      </c>
      <c r="D3558">
        <v>3</v>
      </c>
      <c r="E3558">
        <v>933105.15460736805</v>
      </c>
      <c r="F3558">
        <v>301779.87177092244</v>
      </c>
      <c r="G3558">
        <v>996408.39132409904</v>
      </c>
      <c r="H3558">
        <v>4573174.1705334699</v>
      </c>
      <c r="I3558">
        <v>5652538.9162070202</v>
      </c>
      <c r="J3558">
        <v>9581948.9200275708</v>
      </c>
      <c r="K3558">
        <v>19146975.217421401</v>
      </c>
      <c r="L3558">
        <v>38627779.077375002</v>
      </c>
      <c r="M3558">
        <v>42627088.708181299</v>
      </c>
      <c r="N3558">
        <v>62015556.556409299</v>
      </c>
      <c r="O3558">
        <v>88233891.264368996</v>
      </c>
      <c r="Q3558" t="str">
        <f>VLOOKUP(A3558,Lookup_Tables!$D$2:$E$7,2,FALSE)</f>
        <v>HU</v>
      </c>
      <c r="R3558" t="str">
        <f>IFERROR(VLOOKUP(D3558,Lookup_Tables!$A$2:$B$21,2,FALSE),"All")</f>
        <v>Govt Hosp</v>
      </c>
    </row>
    <row r="3559" spans="1:18" hidden="1">
      <c r="A3559">
        <v>1</v>
      </c>
      <c r="B3559">
        <v>40</v>
      </c>
      <c r="C3559" t="s">
        <v>39</v>
      </c>
      <c r="D3559">
        <v>3</v>
      </c>
      <c r="E3559">
        <v>900942.22325867903</v>
      </c>
      <c r="F3559">
        <v>286385.42486089561</v>
      </c>
      <c r="G3559">
        <v>940236.36849482299</v>
      </c>
      <c r="H3559">
        <v>4434567.2161965501</v>
      </c>
      <c r="I3559">
        <v>5386661.7292953804</v>
      </c>
      <c r="J3559">
        <v>9183121.1060983501</v>
      </c>
      <c r="K3559">
        <v>18978381.599849898</v>
      </c>
      <c r="L3559">
        <v>36599125.006127201</v>
      </c>
      <c r="M3559">
        <v>41921541.933415003</v>
      </c>
      <c r="N3559">
        <v>61357462.4322678</v>
      </c>
      <c r="O3559">
        <v>88233891.264368996</v>
      </c>
      <c r="Q3559" t="str">
        <f>VLOOKUP(A3559,Lookup_Tables!$D$2:$E$7,2,FALSE)</f>
        <v>HU</v>
      </c>
      <c r="R3559" t="str">
        <f>IFERROR(VLOOKUP(D3559,Lookup_Tables!$A$2:$B$21,2,FALSE),"All")</f>
        <v>Govt Hosp</v>
      </c>
    </row>
    <row r="3560" spans="1:18" hidden="1">
      <c r="A3560">
        <v>1</v>
      </c>
      <c r="B3560">
        <v>40</v>
      </c>
      <c r="C3560" t="s">
        <v>38</v>
      </c>
      <c r="D3560">
        <v>4</v>
      </c>
      <c r="E3560">
        <v>731033.33005436906</v>
      </c>
      <c r="F3560">
        <v>241365.21262000035</v>
      </c>
      <c r="G3560">
        <v>812165.41924809804</v>
      </c>
      <c r="H3560">
        <v>3649376.1866492098</v>
      </c>
      <c r="I3560">
        <v>4604432.7719648303</v>
      </c>
      <c r="J3560">
        <v>7273602.97521134</v>
      </c>
      <c r="K3560">
        <v>15176766.572418099</v>
      </c>
      <c r="L3560">
        <v>29046958.770562399</v>
      </c>
      <c r="M3560">
        <v>32369718.251734801</v>
      </c>
      <c r="N3560">
        <v>50483653.241057001</v>
      </c>
      <c r="O3560">
        <v>62326672.796519399</v>
      </c>
      <c r="Q3560" t="str">
        <f>VLOOKUP(A3560,Lookup_Tables!$D$2:$E$7,2,FALSE)</f>
        <v>HU</v>
      </c>
      <c r="R3560" t="str">
        <f>IFERROR(VLOOKUP(D3560,Lookup_Tables!$A$2:$B$21,2,FALSE),"All")</f>
        <v>Govt Med Fac</v>
      </c>
    </row>
    <row r="3561" spans="1:18" hidden="1">
      <c r="A3561">
        <v>1</v>
      </c>
      <c r="B3561">
        <v>40</v>
      </c>
      <c r="C3561" t="s">
        <v>39</v>
      </c>
      <c r="D3561">
        <v>4</v>
      </c>
      <c r="E3561">
        <v>705652.33250166499</v>
      </c>
      <c r="F3561">
        <v>230480.0348679052</v>
      </c>
      <c r="G3561">
        <v>766782.34230800101</v>
      </c>
      <c r="H3561">
        <v>3531284.5312874001</v>
      </c>
      <c r="I3561">
        <v>4382267.6177137801</v>
      </c>
      <c r="J3561">
        <v>6959657.3423572797</v>
      </c>
      <c r="K3561">
        <v>15074486.2543587</v>
      </c>
      <c r="L3561">
        <v>28058174.1851019</v>
      </c>
      <c r="M3561">
        <v>32121757.283746898</v>
      </c>
      <c r="N3561">
        <v>47611930.511114597</v>
      </c>
      <c r="O3561">
        <v>62310604.194713697</v>
      </c>
      <c r="Q3561" t="str">
        <f>VLOOKUP(A3561,Lookup_Tables!$D$2:$E$7,2,FALSE)</f>
        <v>HU</v>
      </c>
      <c r="R3561" t="str">
        <f>IFERROR(VLOOKUP(D3561,Lookup_Tables!$A$2:$B$21,2,FALSE),"All")</f>
        <v>Govt Med Fac</v>
      </c>
    </row>
    <row r="3562" spans="1:18" hidden="1">
      <c r="A3562">
        <v>1</v>
      </c>
      <c r="B3562">
        <v>40</v>
      </c>
      <c r="C3562" t="s">
        <v>38</v>
      </c>
      <c r="D3562">
        <v>7</v>
      </c>
      <c r="E3562">
        <v>90793145.577018693</v>
      </c>
      <c r="F3562">
        <v>28473909.236179911</v>
      </c>
      <c r="G3562">
        <v>55904910.431956202</v>
      </c>
      <c r="H3562">
        <v>516209577.327914</v>
      </c>
      <c r="I3562">
        <v>633338828.62925601</v>
      </c>
      <c r="J3562">
        <v>1141700316.48615</v>
      </c>
      <c r="K3562">
        <v>2189905360.36935</v>
      </c>
      <c r="L3562">
        <v>3402203647.70081</v>
      </c>
      <c r="M3562">
        <v>3960144168.0162401</v>
      </c>
      <c r="N3562">
        <v>5909289190.9575901</v>
      </c>
      <c r="O3562">
        <v>7480716066.7102804</v>
      </c>
      <c r="Q3562" t="str">
        <f>VLOOKUP(A3562,Lookup_Tables!$D$2:$E$7,2,FALSE)</f>
        <v>HU</v>
      </c>
      <c r="R3562" t="str">
        <f>IFERROR(VLOOKUP(D3562,Lookup_Tables!$A$2:$B$21,2,FALSE),"All")</f>
        <v>Power Plant</v>
      </c>
    </row>
    <row r="3563" spans="1:18" hidden="1">
      <c r="A3563">
        <v>1</v>
      </c>
      <c r="B3563">
        <v>40</v>
      </c>
      <c r="C3563" t="s">
        <v>39</v>
      </c>
      <c r="D3563">
        <v>7</v>
      </c>
      <c r="E3563">
        <v>87958954.334448904</v>
      </c>
      <c r="F3563">
        <v>27882192.187894076</v>
      </c>
      <c r="G3563">
        <v>48213077.597118802</v>
      </c>
      <c r="H3563">
        <v>499909304.45210099</v>
      </c>
      <c r="I3563">
        <v>616147766.55519402</v>
      </c>
      <c r="J3563">
        <v>1117034897.33866</v>
      </c>
      <c r="K3563">
        <v>2042553655.0476699</v>
      </c>
      <c r="L3563">
        <v>3359656478.5552802</v>
      </c>
      <c r="M3563">
        <v>3777378233.2550302</v>
      </c>
      <c r="N3563">
        <v>5898994954.7930698</v>
      </c>
      <c r="O3563">
        <v>7439420479.2892904</v>
      </c>
      <c r="Q3563" t="str">
        <f>VLOOKUP(A3563,Lookup_Tables!$D$2:$E$7,2,FALSE)</f>
        <v>HU</v>
      </c>
      <c r="R3563" t="str">
        <f>IFERROR(VLOOKUP(D3563,Lookup_Tables!$A$2:$B$21,2,FALSE),"All")</f>
        <v>Power Plant</v>
      </c>
    </row>
    <row r="3564" spans="1:18" hidden="1">
      <c r="A3564">
        <v>1</v>
      </c>
      <c r="B3564">
        <v>40</v>
      </c>
      <c r="C3564" t="s">
        <v>38</v>
      </c>
      <c r="D3564">
        <v>9</v>
      </c>
      <c r="E3564">
        <v>197803.52955916</v>
      </c>
      <c r="F3564">
        <v>61785.590895283647</v>
      </c>
      <c r="G3564">
        <v>199009.63351196499</v>
      </c>
      <c r="H3564">
        <v>957852.64525126596</v>
      </c>
      <c r="I3564">
        <v>1247876.14416727</v>
      </c>
      <c r="J3564">
        <v>2169298.4805983799</v>
      </c>
      <c r="K3564">
        <v>4275674.26135433</v>
      </c>
      <c r="L3564">
        <v>7887816.4289691597</v>
      </c>
      <c r="M3564">
        <v>9338421.3294395506</v>
      </c>
      <c r="N3564">
        <v>14072769.9846792</v>
      </c>
      <c r="O3564">
        <v>17344543.544048499</v>
      </c>
      <c r="Q3564" t="str">
        <f>VLOOKUP(A3564,Lookup_Tables!$D$2:$E$7,2,FALSE)</f>
        <v>HU</v>
      </c>
      <c r="R3564" t="str">
        <f>IFERROR(VLOOKUP(D3564,Lookup_Tables!$A$2:$B$21,2,FALSE),"All")</f>
        <v>Pub Admin Bldg</v>
      </c>
    </row>
    <row r="3565" spans="1:18" hidden="1">
      <c r="A3565">
        <v>1</v>
      </c>
      <c r="B3565">
        <v>40</v>
      </c>
      <c r="C3565" t="s">
        <v>39</v>
      </c>
      <c r="D3565">
        <v>9</v>
      </c>
      <c r="E3565">
        <v>191523.83721964099</v>
      </c>
      <c r="F3565">
        <v>59563.668219315441</v>
      </c>
      <c r="G3565">
        <v>189734.63555651999</v>
      </c>
      <c r="H3565">
        <v>924505.59221695003</v>
      </c>
      <c r="I3565">
        <v>1211197.4903228499</v>
      </c>
      <c r="J3565">
        <v>2057287.28155563</v>
      </c>
      <c r="K3565">
        <v>4203161.6464734403</v>
      </c>
      <c r="L3565">
        <v>7761636.1982632698</v>
      </c>
      <c r="M3565">
        <v>9277228.7982346695</v>
      </c>
      <c r="N3565">
        <v>13021577.7134487</v>
      </c>
      <c r="O3565">
        <v>17337068.7807182</v>
      </c>
      <c r="Q3565" t="str">
        <f>VLOOKUP(A3565,Lookup_Tables!$D$2:$E$7,2,FALSE)</f>
        <v>HU</v>
      </c>
      <c r="R3565" t="str">
        <f>IFERROR(VLOOKUP(D3565,Lookup_Tables!$A$2:$B$21,2,FALSE),"All")</f>
        <v>Pub Admin Bldg</v>
      </c>
    </row>
    <row r="3566" spans="1:18" hidden="1">
      <c r="A3566">
        <v>1</v>
      </c>
      <c r="B3566">
        <v>40</v>
      </c>
      <c r="C3566" t="s">
        <v>38</v>
      </c>
      <c r="D3566">
        <v>10</v>
      </c>
      <c r="E3566">
        <v>7336480.28779398</v>
      </c>
      <c r="F3566">
        <v>2241698.0715553965</v>
      </c>
      <c r="G3566">
        <v>6934001.61267458</v>
      </c>
      <c r="H3566">
        <v>38257562.458365597</v>
      </c>
      <c r="I3566">
        <v>48304823.3648303</v>
      </c>
      <c r="J3566">
        <v>79214638.711436793</v>
      </c>
      <c r="K3566">
        <v>163727772.59297001</v>
      </c>
      <c r="L3566">
        <v>297470788.96979803</v>
      </c>
      <c r="M3566">
        <v>347954182.18651199</v>
      </c>
      <c r="N3566">
        <v>530280829.41260201</v>
      </c>
      <c r="O3566">
        <v>645182192.21416104</v>
      </c>
      <c r="Q3566" t="str">
        <f>VLOOKUP(A3566,Lookup_Tables!$D$2:$E$7,2,FALSE)</f>
        <v>HU</v>
      </c>
      <c r="R3566" t="str">
        <f>IFERROR(VLOOKUP(D3566,Lookup_Tables!$A$2:$B$21,2,FALSE),"All")</f>
        <v>Pub School</v>
      </c>
    </row>
    <row r="3567" spans="1:18" hidden="1">
      <c r="A3567">
        <v>1</v>
      </c>
      <c r="B3567">
        <v>40</v>
      </c>
      <c r="C3567" t="s">
        <v>39</v>
      </c>
      <c r="D3567">
        <v>10</v>
      </c>
      <c r="E3567">
        <v>7112174.6172930403</v>
      </c>
      <c r="F3567">
        <v>2162820.9407435907</v>
      </c>
      <c r="G3567">
        <v>6592269.0756790098</v>
      </c>
      <c r="H3567">
        <v>36056643.090082899</v>
      </c>
      <c r="I3567">
        <v>45940434.751557499</v>
      </c>
      <c r="J3567">
        <v>77984613.213876203</v>
      </c>
      <c r="K3567">
        <v>159389228.45874301</v>
      </c>
      <c r="L3567">
        <v>294648020.68696702</v>
      </c>
      <c r="M3567">
        <v>340361386.48448002</v>
      </c>
      <c r="N3567">
        <v>504239795.40160698</v>
      </c>
      <c r="O3567">
        <v>644497950.84335101</v>
      </c>
      <c r="Q3567" t="str">
        <f>VLOOKUP(A3567,Lookup_Tables!$D$2:$E$7,2,FALSE)</f>
        <v>HU</v>
      </c>
      <c r="R3567" t="str">
        <f>IFERROR(VLOOKUP(D3567,Lookup_Tables!$A$2:$B$21,2,FALSE),"All")</f>
        <v>Pub School</v>
      </c>
    </row>
    <row r="3568" spans="1:18" hidden="1">
      <c r="A3568">
        <v>1</v>
      </c>
      <c r="B3568">
        <v>40</v>
      </c>
      <c r="C3568" t="s">
        <v>38</v>
      </c>
      <c r="D3568">
        <v>11</v>
      </c>
      <c r="E3568">
        <v>440644.63498552499</v>
      </c>
      <c r="F3568">
        <v>138103.94354725198</v>
      </c>
      <c r="G3568">
        <v>284876.57299693901</v>
      </c>
      <c r="H3568">
        <v>1743300.09794715</v>
      </c>
      <c r="I3568">
        <v>2374207.31657595</v>
      </c>
      <c r="J3568">
        <v>4958646.6374136098</v>
      </c>
      <c r="K3568">
        <v>10412248.074301301</v>
      </c>
      <c r="L3568">
        <v>19413686.831603199</v>
      </c>
      <c r="M3568">
        <v>25267685.279528901</v>
      </c>
      <c r="N3568">
        <v>33672181.529038198</v>
      </c>
      <c r="O3568">
        <v>36901055.2888119</v>
      </c>
      <c r="Q3568" t="str">
        <f>VLOOKUP(A3568,Lookup_Tables!$D$2:$E$7,2,FALSE)</f>
        <v>HU</v>
      </c>
      <c r="R3568" t="str">
        <f>IFERROR(VLOOKUP(D3568,Lookup_Tables!$A$2:$B$21,2,FALSE),"All")</f>
        <v>Pub Univ</v>
      </c>
    </row>
    <row r="3569" spans="1:18" hidden="1">
      <c r="A3569">
        <v>1</v>
      </c>
      <c r="B3569">
        <v>40</v>
      </c>
      <c r="C3569" t="s">
        <v>39</v>
      </c>
      <c r="D3569">
        <v>11</v>
      </c>
      <c r="E3569">
        <v>430555.87453875999</v>
      </c>
      <c r="F3569">
        <v>133717.32189650729</v>
      </c>
      <c r="G3569">
        <v>271340.43371571699</v>
      </c>
      <c r="H3569">
        <v>1661937.7154651701</v>
      </c>
      <c r="I3569">
        <v>2340199.8968707798</v>
      </c>
      <c r="J3569">
        <v>4782226.7300512902</v>
      </c>
      <c r="K3569">
        <v>10385131.862748399</v>
      </c>
      <c r="L3569">
        <v>19149072.4247998</v>
      </c>
      <c r="M3569">
        <v>24446912.604394499</v>
      </c>
      <c r="N3569">
        <v>33651830.672686897</v>
      </c>
      <c r="O3569">
        <v>36833223.898274802</v>
      </c>
      <c r="Q3569" t="str">
        <f>VLOOKUP(A3569,Lookup_Tables!$D$2:$E$7,2,FALSE)</f>
        <v>HU</v>
      </c>
      <c r="R3569" t="str">
        <f>IFERROR(VLOOKUP(D3569,Lookup_Tables!$A$2:$B$21,2,FALSE),"All")</f>
        <v>Pub Univ</v>
      </c>
    </row>
    <row r="3570" spans="1:18" hidden="1">
      <c r="A3570">
        <v>1</v>
      </c>
      <c r="B3570">
        <v>40</v>
      </c>
      <c r="C3570" t="s">
        <v>38</v>
      </c>
      <c r="D3570">
        <v>12</v>
      </c>
      <c r="E3570">
        <v>4898696.3518704902</v>
      </c>
      <c r="F3570">
        <v>1497391.992776853</v>
      </c>
      <c r="G3570">
        <v>3893113.9502120698</v>
      </c>
      <c r="H3570">
        <v>20444601.3499052</v>
      </c>
      <c r="I3570">
        <v>28519510.904570099</v>
      </c>
      <c r="J3570">
        <v>52161005.028356299</v>
      </c>
      <c r="K3570">
        <v>99328921.056056097</v>
      </c>
      <c r="L3570">
        <v>205214867.245473</v>
      </c>
      <c r="M3570">
        <v>264124942.30037099</v>
      </c>
      <c r="N3570">
        <v>366879606.52912199</v>
      </c>
      <c r="O3570">
        <v>532561047.331128</v>
      </c>
      <c r="Q3570" t="str">
        <f>VLOOKUP(A3570,Lookup_Tables!$D$2:$E$7,2,FALSE)</f>
        <v>HU</v>
      </c>
      <c r="R3570" t="str">
        <f>IFERROR(VLOOKUP(D3570,Lookup_Tables!$A$2:$B$21,2,FALSE),"All")</f>
        <v>Rail</v>
      </c>
    </row>
    <row r="3571" spans="1:18" hidden="1">
      <c r="A3571">
        <v>1</v>
      </c>
      <c r="B3571">
        <v>40</v>
      </c>
      <c r="C3571" t="s">
        <v>39</v>
      </c>
      <c r="D3571">
        <v>12</v>
      </c>
      <c r="E3571">
        <v>4768819.2685866496</v>
      </c>
      <c r="F3571">
        <v>1466520.0099530835</v>
      </c>
      <c r="G3571">
        <v>3699544.4912792998</v>
      </c>
      <c r="H3571">
        <v>20057473.782573499</v>
      </c>
      <c r="I3571">
        <v>27683800.611558199</v>
      </c>
      <c r="J3571">
        <v>48942591.460614502</v>
      </c>
      <c r="K3571">
        <v>98281669.233322501</v>
      </c>
      <c r="L3571">
        <v>203540147.75299501</v>
      </c>
      <c r="M3571">
        <v>247792604.49340099</v>
      </c>
      <c r="N3571">
        <v>366865058.90276903</v>
      </c>
      <c r="O3571">
        <v>530668104.79130799</v>
      </c>
      <c r="Q3571" t="str">
        <f>VLOOKUP(A3571,Lookup_Tables!$D$2:$E$7,2,FALSE)</f>
        <v>HU</v>
      </c>
      <c r="R3571" t="str">
        <f>IFERROR(VLOOKUP(D3571,Lookup_Tables!$A$2:$B$21,2,FALSE),"All")</f>
        <v>Rail</v>
      </c>
    </row>
    <row r="3572" spans="1:18" hidden="1">
      <c r="A3572">
        <v>1</v>
      </c>
      <c r="B3572">
        <v>40</v>
      </c>
      <c r="C3572" t="s">
        <v>38</v>
      </c>
      <c r="D3572">
        <v>13</v>
      </c>
      <c r="E3572">
        <v>20144590.303873301</v>
      </c>
      <c r="F3572">
        <v>6329254.882431509</v>
      </c>
      <c r="G3572">
        <v>18001230.922538601</v>
      </c>
      <c r="H3572">
        <v>97366590.443388</v>
      </c>
      <c r="I3572">
        <v>127589952.784519</v>
      </c>
      <c r="J3572">
        <v>217056786.25403199</v>
      </c>
      <c r="K3572">
        <v>415167497.754269</v>
      </c>
      <c r="L3572">
        <v>863601728.16541898</v>
      </c>
      <c r="M3572">
        <v>1002395689.84234</v>
      </c>
      <c r="N3572">
        <v>1440393984.81058</v>
      </c>
      <c r="O3572">
        <v>1829759249.4454999</v>
      </c>
      <c r="Q3572" t="str">
        <f>VLOOKUP(A3572,Lookup_Tables!$D$2:$E$7,2,FALSE)</f>
        <v>HU</v>
      </c>
      <c r="R3572" t="str">
        <f>IFERROR(VLOOKUP(D3572,Lookup_Tables!$A$2:$B$21,2,FALSE),"All")</f>
        <v>Residual Inst</v>
      </c>
    </row>
    <row r="3573" spans="1:18" hidden="1">
      <c r="A3573">
        <v>1</v>
      </c>
      <c r="B3573">
        <v>40</v>
      </c>
      <c r="C3573" t="s">
        <v>39</v>
      </c>
      <c r="D3573">
        <v>13</v>
      </c>
      <c r="E3573">
        <v>19555621.0182431</v>
      </c>
      <c r="F3573">
        <v>6126402.34298997</v>
      </c>
      <c r="G3573">
        <v>16993579.418458398</v>
      </c>
      <c r="H3573">
        <v>94344816.126984298</v>
      </c>
      <c r="I3573">
        <v>124672915.313834</v>
      </c>
      <c r="J3573">
        <v>205451371.183474</v>
      </c>
      <c r="K3573">
        <v>409445066.27622902</v>
      </c>
      <c r="L3573">
        <v>855762389.79208195</v>
      </c>
      <c r="M3573">
        <v>976004605.61673796</v>
      </c>
      <c r="N3573">
        <v>1387816338.88853</v>
      </c>
      <c r="O3573">
        <v>1821006049.7449701</v>
      </c>
      <c r="Q3573" t="str">
        <f>VLOOKUP(A3573,Lookup_Tables!$D$2:$E$7,2,FALSE)</f>
        <v>HU</v>
      </c>
      <c r="R3573" t="str">
        <f>IFERROR(VLOOKUP(D3573,Lookup_Tables!$A$2:$B$21,2,FALSE),"All")</f>
        <v>Residual Inst</v>
      </c>
    </row>
    <row r="3574" spans="1:18" hidden="1">
      <c r="A3574">
        <v>1</v>
      </c>
      <c r="B3574">
        <v>40</v>
      </c>
      <c r="C3574" t="s">
        <v>38</v>
      </c>
      <c r="D3574">
        <v>14</v>
      </c>
      <c r="E3574">
        <v>11379773.4387965</v>
      </c>
      <c r="F3574">
        <v>3780157.7507460993</v>
      </c>
      <c r="G3574">
        <v>6698039.7878628597</v>
      </c>
      <c r="H3574">
        <v>41418827.668921299</v>
      </c>
      <c r="I3574">
        <v>53795354.4614475</v>
      </c>
      <c r="J3574">
        <v>99192313.567152306</v>
      </c>
      <c r="K3574">
        <v>233971971.061315</v>
      </c>
      <c r="L3574">
        <v>508206862.22173798</v>
      </c>
      <c r="M3574">
        <v>614450058.811849</v>
      </c>
      <c r="N3574">
        <v>982629463.00035501</v>
      </c>
      <c r="O3574">
        <v>1322816997.5977199</v>
      </c>
      <c r="Q3574" t="str">
        <f>VLOOKUP(A3574,Lookup_Tables!$D$2:$E$7,2,FALSE)</f>
        <v>HU</v>
      </c>
      <c r="R3574" t="str">
        <f>IFERROR(VLOOKUP(D3574,Lookup_Tables!$A$2:$B$21,2,FALSE),"All")</f>
        <v>Road</v>
      </c>
    </row>
    <row r="3575" spans="1:18" hidden="1">
      <c r="A3575">
        <v>1</v>
      </c>
      <c r="B3575">
        <v>40</v>
      </c>
      <c r="C3575" t="s">
        <v>39</v>
      </c>
      <c r="D3575">
        <v>14</v>
      </c>
      <c r="E3575">
        <v>11148016.5939408</v>
      </c>
      <c r="F3575">
        <v>3675178.9397266433</v>
      </c>
      <c r="G3575">
        <v>6509620.2543507498</v>
      </c>
      <c r="H3575">
        <v>38967968.648850501</v>
      </c>
      <c r="I3575">
        <v>52615722.211140104</v>
      </c>
      <c r="J3575">
        <v>97562989.639714807</v>
      </c>
      <c r="K3575">
        <v>224666586.04181099</v>
      </c>
      <c r="L3575">
        <v>508206862.22173798</v>
      </c>
      <c r="M3575">
        <v>613623845.17847896</v>
      </c>
      <c r="N3575">
        <v>963696687.18879902</v>
      </c>
      <c r="O3575">
        <v>1322816997.5977199</v>
      </c>
      <c r="Q3575" t="str">
        <f>VLOOKUP(A3575,Lookup_Tables!$D$2:$E$7,2,FALSE)</f>
        <v>HU</v>
      </c>
      <c r="R3575" t="str">
        <f>IFERROR(VLOOKUP(D3575,Lookup_Tables!$A$2:$B$21,2,FALSE),"All")</f>
        <v>Road</v>
      </c>
    </row>
    <row r="3576" spans="1:18" hidden="1">
      <c r="A3576">
        <v>1</v>
      </c>
      <c r="B3576">
        <v>40</v>
      </c>
      <c r="C3576" t="s">
        <v>38</v>
      </c>
      <c r="D3576">
        <v>15</v>
      </c>
      <c r="E3576">
        <v>6062061835.9642296</v>
      </c>
      <c r="F3576">
        <v>1903101114.2663546</v>
      </c>
      <c r="G3576">
        <v>6129407283.4420605</v>
      </c>
      <c r="H3576">
        <v>28410785004.217602</v>
      </c>
      <c r="I3576">
        <v>37983772752.4944</v>
      </c>
      <c r="J3576">
        <v>60583923845.9478</v>
      </c>
      <c r="K3576">
        <v>115999079650.446</v>
      </c>
      <c r="L3576">
        <v>257339262227.64099</v>
      </c>
      <c r="M3576">
        <v>289479928644.30603</v>
      </c>
      <c r="N3576">
        <v>446776538518.42999</v>
      </c>
      <c r="O3576">
        <v>626430485126.87695</v>
      </c>
      <c r="Q3576" t="str">
        <f>VLOOKUP(A3576,Lookup_Tables!$D$2:$E$7,2,FALSE)</f>
        <v>HU</v>
      </c>
      <c r="R3576" t="str">
        <f>IFERROR(VLOOKUP(D3576,Lookup_Tables!$A$2:$B$21,2,FALSE),"All")</f>
        <v>All</v>
      </c>
    </row>
    <row r="3577" spans="1:18" hidden="1">
      <c r="A3577">
        <v>1</v>
      </c>
      <c r="B3577">
        <v>40</v>
      </c>
      <c r="C3577" t="s">
        <v>39</v>
      </c>
      <c r="D3577">
        <v>15</v>
      </c>
      <c r="E3577">
        <v>5868791966.9026403</v>
      </c>
      <c r="F3577">
        <v>1789033070.353097</v>
      </c>
      <c r="G3577">
        <v>5855546194.0295401</v>
      </c>
      <c r="H3577">
        <v>27237525976.947899</v>
      </c>
      <c r="I3577">
        <v>36721404662.647301</v>
      </c>
      <c r="J3577">
        <v>59522199519.4095</v>
      </c>
      <c r="K3577">
        <v>114831023265.686</v>
      </c>
      <c r="L3577">
        <v>252324323600.63901</v>
      </c>
      <c r="M3577">
        <v>286120909509.06799</v>
      </c>
      <c r="N3577">
        <v>437751352992.81</v>
      </c>
      <c r="O3577">
        <v>625529314038.30603</v>
      </c>
      <c r="Q3577" t="str">
        <f>VLOOKUP(A3577,Lookup_Tables!$D$2:$E$7,2,FALSE)</f>
        <v>HU</v>
      </c>
      <c r="R3577" t="str">
        <f>IFERROR(VLOOKUP(D3577,Lookup_Tables!$A$2:$B$21,2,FALSE),"All")</f>
        <v>All</v>
      </c>
    </row>
    <row r="3578" spans="1:18" hidden="1">
      <c r="A3578">
        <v>1</v>
      </c>
      <c r="B3578">
        <v>40</v>
      </c>
      <c r="C3578" t="s">
        <v>38</v>
      </c>
      <c r="D3578">
        <v>16</v>
      </c>
      <c r="E3578">
        <v>141033086.14447501</v>
      </c>
      <c r="F3578">
        <v>45356237.522749379</v>
      </c>
      <c r="G3578">
        <v>116739939.332013</v>
      </c>
      <c r="H3578">
        <v>758324642.40421605</v>
      </c>
      <c r="I3578">
        <v>918295633.394045</v>
      </c>
      <c r="J3578">
        <v>1582267813.91378</v>
      </c>
      <c r="K3578">
        <v>3331003232.5012798</v>
      </c>
      <c r="L3578">
        <v>5427815200.4613304</v>
      </c>
      <c r="M3578">
        <v>6543887115.2511902</v>
      </c>
      <c r="N3578">
        <v>8901740839.6082096</v>
      </c>
      <c r="O3578">
        <v>11477988828.209999</v>
      </c>
      <c r="Q3578" t="str">
        <f>VLOOKUP(A3578,Lookup_Tables!$D$2:$E$7,2,FALSE)</f>
        <v>HU</v>
      </c>
      <c r="R3578" t="str">
        <f>IFERROR(VLOOKUP(D3578,Lookup_Tables!$A$2:$B$21,2,FALSE),"All")</f>
        <v>Government_Loss</v>
      </c>
    </row>
    <row r="3579" spans="1:18" hidden="1">
      <c r="A3579">
        <v>1</v>
      </c>
      <c r="B3579">
        <v>40</v>
      </c>
      <c r="C3579" t="s">
        <v>39</v>
      </c>
      <c r="D3579">
        <v>16</v>
      </c>
      <c r="E3579">
        <v>136405410.122724</v>
      </c>
      <c r="F3579">
        <v>43473816.783193618</v>
      </c>
      <c r="G3579">
        <v>106149827.783014</v>
      </c>
      <c r="H3579">
        <v>725115418.62358797</v>
      </c>
      <c r="I3579">
        <v>892047902.13797605</v>
      </c>
      <c r="J3579">
        <v>1557403139.8849101</v>
      </c>
      <c r="K3579">
        <v>3131280323.4078498</v>
      </c>
      <c r="L3579">
        <v>5304615475.9238796</v>
      </c>
      <c r="M3579">
        <v>6543870048.5462904</v>
      </c>
      <c r="N3579">
        <v>8733752044.4718704</v>
      </c>
      <c r="O3579">
        <v>11477988776.284201</v>
      </c>
      <c r="Q3579" t="str">
        <f>VLOOKUP(A3579,Lookup_Tables!$D$2:$E$7,2,FALSE)</f>
        <v>HU</v>
      </c>
      <c r="R3579" t="str">
        <f>IFERROR(VLOOKUP(D3579,Lookup_Tables!$A$2:$B$21,2,FALSE),"All")</f>
        <v>Government_Loss</v>
      </c>
    </row>
    <row r="3580" spans="1:18" hidden="1">
      <c r="A3580">
        <v>1</v>
      </c>
      <c r="B3580">
        <v>40</v>
      </c>
      <c r="C3580" t="s">
        <v>38</v>
      </c>
      <c r="D3580">
        <v>17</v>
      </c>
      <c r="E3580">
        <v>954295870.42257094</v>
      </c>
      <c r="F3580">
        <v>295954590.41237819</v>
      </c>
      <c r="G3580">
        <v>992994864.58849394</v>
      </c>
      <c r="H3580">
        <v>4611519526.3167105</v>
      </c>
      <c r="I3580">
        <v>6078339841.5625601</v>
      </c>
      <c r="J3580">
        <v>9738575627.0118103</v>
      </c>
      <c r="K3580">
        <v>18898290591.764702</v>
      </c>
      <c r="L3580">
        <v>41031575817.757004</v>
      </c>
      <c r="M3580">
        <v>46662942698.640701</v>
      </c>
      <c r="N3580">
        <v>68628792764.499496</v>
      </c>
      <c r="O3580">
        <v>92110135086.192398</v>
      </c>
      <c r="Q3580" t="str">
        <f>VLOOKUP(A3580,Lookup_Tables!$D$2:$E$7,2,FALSE)</f>
        <v>HU</v>
      </c>
      <c r="R3580" t="str">
        <f>IFERROR(VLOOKUP(D3580,Lookup_Tables!$A$2:$B$21,2,FALSE),"All")</f>
        <v>Emergency_Loss</v>
      </c>
    </row>
    <row r="3581" spans="1:18" hidden="1">
      <c r="A3581">
        <v>1</v>
      </c>
      <c r="B3581">
        <v>40</v>
      </c>
      <c r="C3581" t="s">
        <v>39</v>
      </c>
      <c r="D3581">
        <v>17</v>
      </c>
      <c r="E3581">
        <v>923156597.04217899</v>
      </c>
      <c r="F3581">
        <v>284940847.30652404</v>
      </c>
      <c r="G3581">
        <v>939846336.63346398</v>
      </c>
      <c r="H3581">
        <v>4318113540.3502998</v>
      </c>
      <c r="I3581">
        <v>5708282653.8705196</v>
      </c>
      <c r="J3581">
        <v>9395433449.9118004</v>
      </c>
      <c r="K3581">
        <v>18194016988.292702</v>
      </c>
      <c r="L3581">
        <v>39894493292.9011</v>
      </c>
      <c r="M3581">
        <v>45758379136.0327</v>
      </c>
      <c r="N3581">
        <v>68628789695.608597</v>
      </c>
      <c r="O3581">
        <v>91962654483.112</v>
      </c>
      <c r="Q3581" t="str">
        <f>VLOOKUP(A3581,Lookup_Tables!$D$2:$E$7,2,FALSE)</f>
        <v>HU</v>
      </c>
      <c r="R3581" t="str">
        <f>IFERROR(VLOOKUP(D3581,Lookup_Tables!$A$2:$B$21,2,FALSE),"All")</f>
        <v>Emergency_Loss</v>
      </c>
    </row>
    <row r="3582" spans="1:18" hidden="1">
      <c r="A3582">
        <v>1</v>
      </c>
      <c r="B3582">
        <v>40</v>
      </c>
      <c r="C3582" t="s">
        <v>38</v>
      </c>
      <c r="D3582">
        <v>18</v>
      </c>
      <c r="E3582">
        <v>1095328956.56705</v>
      </c>
      <c r="F3582">
        <v>343999959.78205776</v>
      </c>
      <c r="G3582">
        <v>1158444339.77144</v>
      </c>
      <c r="H3582">
        <v>5472283007.5886497</v>
      </c>
      <c r="I3582">
        <v>6943313359.9350796</v>
      </c>
      <c r="J3582">
        <v>11361628860.016199</v>
      </c>
      <c r="K3582">
        <v>21905427843.3853</v>
      </c>
      <c r="L3582">
        <v>45665103943.506699</v>
      </c>
      <c r="M3582">
        <v>53769143047.184898</v>
      </c>
      <c r="N3582">
        <v>74249741693.989502</v>
      </c>
      <c r="O3582">
        <v>102166383570.127</v>
      </c>
      <c r="Q3582" t="str">
        <f>VLOOKUP(A3582,Lookup_Tables!$D$2:$E$7,2,FALSE)</f>
        <v>HU</v>
      </c>
      <c r="R3582" t="str">
        <f>IFERROR(VLOOKUP(D3582,Lookup_Tables!$A$2:$B$21,2,FALSE),"All")</f>
        <v>Govt_Plus_Emergency</v>
      </c>
    </row>
    <row r="3583" spans="1:18" hidden="1">
      <c r="A3583">
        <v>1</v>
      </c>
      <c r="B3583">
        <v>40</v>
      </c>
      <c r="C3583" t="s">
        <v>39</v>
      </c>
      <c r="D3583">
        <v>18</v>
      </c>
      <c r="E3583">
        <v>1058899051.24499</v>
      </c>
      <c r="F3583">
        <v>325010456.30866587</v>
      </c>
      <c r="G3583">
        <v>1103824900.7987599</v>
      </c>
      <c r="H3583">
        <v>5251441264.9590998</v>
      </c>
      <c r="I3583">
        <v>6728969324.2326002</v>
      </c>
      <c r="J3583">
        <v>11057494628.5972</v>
      </c>
      <c r="K3583">
        <v>21208096521.491402</v>
      </c>
      <c r="L3583">
        <v>43872680285.193497</v>
      </c>
      <c r="M3583">
        <v>53028028841.4571</v>
      </c>
      <c r="N3583">
        <v>74249738625.098602</v>
      </c>
      <c r="O3583">
        <v>102136000904.028</v>
      </c>
      <c r="Q3583" t="str">
        <f>VLOOKUP(A3583,Lookup_Tables!$D$2:$E$7,2,FALSE)</f>
        <v>HU</v>
      </c>
      <c r="R3583" t="str">
        <f>IFERROR(VLOOKUP(D3583,Lookup_Tables!$A$2:$B$21,2,FALSE),"All")</f>
        <v>Govt_Plus_Emergency</v>
      </c>
    </row>
    <row r="3584" spans="1:18" hidden="1">
      <c r="A3584">
        <v>1</v>
      </c>
      <c r="B3584">
        <v>41</v>
      </c>
      <c r="C3584" t="s">
        <v>38</v>
      </c>
      <c r="D3584">
        <v>0</v>
      </c>
      <c r="E3584">
        <v>48805378.292365</v>
      </c>
      <c r="F3584">
        <v>25306014.474154331</v>
      </c>
      <c r="G3584">
        <v>0</v>
      </c>
      <c r="H3584">
        <v>22427778.060860299</v>
      </c>
      <c r="I3584">
        <v>34866015.020915598</v>
      </c>
      <c r="J3584">
        <v>101773301.472663</v>
      </c>
      <c r="K3584">
        <v>399045053.532112</v>
      </c>
      <c r="L3584">
        <v>1227694298.6059899</v>
      </c>
      <c r="M3584">
        <v>1674376728.64575</v>
      </c>
      <c r="N3584">
        <v>4494601886.3839703</v>
      </c>
      <c r="O3584">
        <v>10800957214.318199</v>
      </c>
      <c r="Q3584" t="str">
        <f>VLOOKUP(A3584,Lookup_Tables!$D$2:$E$7,2,FALSE)</f>
        <v>HU</v>
      </c>
      <c r="R3584" t="str">
        <f>IFERROR(VLOOKUP(D3584,Lookup_Tables!$A$2:$B$21,2,FALSE),"All")</f>
        <v>Private Assets</v>
      </c>
    </row>
    <row r="3585" spans="1:18" hidden="1">
      <c r="A3585">
        <v>1</v>
      </c>
      <c r="B3585">
        <v>41</v>
      </c>
      <c r="C3585" t="s">
        <v>39</v>
      </c>
      <c r="D3585">
        <v>0</v>
      </c>
      <c r="E3585">
        <v>48648021.656021297</v>
      </c>
      <c r="F3585">
        <v>25244585.800538637</v>
      </c>
      <c r="G3585">
        <v>0</v>
      </c>
      <c r="H3585">
        <v>22394395.5681586</v>
      </c>
      <c r="I3585">
        <v>33639611.00372</v>
      </c>
      <c r="J3585">
        <v>101410318.47521999</v>
      </c>
      <c r="K3585">
        <v>383900346.88883901</v>
      </c>
      <c r="L3585">
        <v>1227694298.6059899</v>
      </c>
      <c r="M3585">
        <v>1674376728.64575</v>
      </c>
      <c r="N3585">
        <v>4494601886.3839703</v>
      </c>
      <c r="O3585">
        <v>10800957214.318199</v>
      </c>
      <c r="Q3585" t="str">
        <f>VLOOKUP(A3585,Lookup_Tables!$D$2:$E$7,2,FALSE)</f>
        <v>HU</v>
      </c>
      <c r="R3585" t="str">
        <f>IFERROR(VLOOKUP(D3585,Lookup_Tables!$A$2:$B$21,2,FALSE),"All")</f>
        <v>Private Assets</v>
      </c>
    </row>
    <row r="3586" spans="1:18" hidden="1">
      <c r="A3586">
        <v>1</v>
      </c>
      <c r="B3586">
        <v>41</v>
      </c>
      <c r="C3586" t="s">
        <v>38</v>
      </c>
      <c r="D3586">
        <v>1</v>
      </c>
      <c r="E3586">
        <v>8343.9686161997597</v>
      </c>
      <c r="F3586">
        <v>5215.7007876380585</v>
      </c>
      <c r="G3586">
        <v>0</v>
      </c>
      <c r="H3586">
        <v>0</v>
      </c>
      <c r="I3586">
        <v>3502.60910566548</v>
      </c>
      <c r="J3586">
        <v>14602.885233639599</v>
      </c>
      <c r="K3586">
        <v>74086.218851464495</v>
      </c>
      <c r="L3586">
        <v>203706.40078603299</v>
      </c>
      <c r="M3586">
        <v>258974.15636544899</v>
      </c>
      <c r="N3586">
        <v>678607.17104424897</v>
      </c>
      <c r="O3586">
        <v>1164844.55433996</v>
      </c>
      <c r="Q3586" t="str">
        <f>VLOOKUP(A3586,Lookup_Tables!$D$2:$E$7,2,FALSE)</f>
        <v>HU</v>
      </c>
      <c r="R3586" t="str">
        <f>IFERROR(VLOOKUP(D3586,Lookup_Tables!$A$2:$B$21,2,FALSE),"All")</f>
        <v>Airport</v>
      </c>
    </row>
    <row r="3587" spans="1:18" hidden="1">
      <c r="A3587">
        <v>1</v>
      </c>
      <c r="B3587">
        <v>41</v>
      </c>
      <c r="C3587" t="s">
        <v>39</v>
      </c>
      <c r="D3587">
        <v>1</v>
      </c>
      <c r="E3587">
        <v>8323.2043316653399</v>
      </c>
      <c r="F3587">
        <v>5194.9365031036386</v>
      </c>
      <c r="G3587">
        <v>0</v>
      </c>
      <c r="H3587">
        <v>0</v>
      </c>
      <c r="I3587">
        <v>3502.60910566548</v>
      </c>
      <c r="J3587">
        <v>14602.885233639599</v>
      </c>
      <c r="K3587">
        <v>74086.218851464495</v>
      </c>
      <c r="L3587">
        <v>203706.40078603299</v>
      </c>
      <c r="M3587">
        <v>258974.15636544899</v>
      </c>
      <c r="N3587">
        <v>678607.17104424897</v>
      </c>
      <c r="O3587">
        <v>1164844.55433996</v>
      </c>
      <c r="Q3587" t="str">
        <f>VLOOKUP(A3587,Lookup_Tables!$D$2:$E$7,2,FALSE)</f>
        <v>HU</v>
      </c>
      <c r="R3587" t="str">
        <f>IFERROR(VLOOKUP(D3587,Lookup_Tables!$A$2:$B$21,2,FALSE),"All")</f>
        <v>Airport</v>
      </c>
    </row>
    <row r="3588" spans="1:18" hidden="1">
      <c r="A3588">
        <v>1</v>
      </c>
      <c r="B3588">
        <v>41</v>
      </c>
      <c r="C3588" t="s">
        <v>38</v>
      </c>
      <c r="D3588">
        <v>2</v>
      </c>
      <c r="E3588">
        <v>261553.97190987799</v>
      </c>
      <c r="F3588">
        <v>137760.94600092727</v>
      </c>
      <c r="G3588">
        <v>0</v>
      </c>
      <c r="H3588">
        <v>112935.275386266</v>
      </c>
      <c r="I3588">
        <v>180483.46742705401</v>
      </c>
      <c r="J3588">
        <v>544816.27230329195</v>
      </c>
      <c r="K3588">
        <v>2407706.9383562799</v>
      </c>
      <c r="L3588">
        <v>6317394.6452165097</v>
      </c>
      <c r="M3588">
        <v>7883950.0396847799</v>
      </c>
      <c r="N3588">
        <v>21119836.968528502</v>
      </c>
      <c r="O3588">
        <v>59941848.957913302</v>
      </c>
      <c r="Q3588" t="str">
        <f>VLOOKUP(A3588,Lookup_Tables!$D$2:$E$7,2,FALSE)</f>
        <v>HU</v>
      </c>
      <c r="R3588" t="str">
        <f>IFERROR(VLOOKUP(D3588,Lookup_Tables!$A$2:$B$21,2,FALSE),"All")</f>
        <v>Bridge</v>
      </c>
    </row>
    <row r="3589" spans="1:18" hidden="1">
      <c r="A3589">
        <v>1</v>
      </c>
      <c r="B3589">
        <v>41</v>
      </c>
      <c r="C3589" t="s">
        <v>39</v>
      </c>
      <c r="D3589">
        <v>2</v>
      </c>
      <c r="E3589">
        <v>260886.56512377001</v>
      </c>
      <c r="F3589">
        <v>137498.68025067082</v>
      </c>
      <c r="G3589">
        <v>0</v>
      </c>
      <c r="H3589">
        <v>112501.068704912</v>
      </c>
      <c r="I3589">
        <v>176334.076603753</v>
      </c>
      <c r="J3589">
        <v>510124.15969837998</v>
      </c>
      <c r="K3589">
        <v>2407706.9383562799</v>
      </c>
      <c r="L3589">
        <v>6317394.6452165097</v>
      </c>
      <c r="M3589">
        <v>7883950.0396847799</v>
      </c>
      <c r="N3589">
        <v>21119836.968528502</v>
      </c>
      <c r="O3589">
        <v>59941848.957913302</v>
      </c>
      <c r="Q3589" t="str">
        <f>VLOOKUP(A3589,Lookup_Tables!$D$2:$E$7,2,FALSE)</f>
        <v>HU</v>
      </c>
      <c r="R3589" t="str">
        <f>IFERROR(VLOOKUP(D3589,Lookup_Tables!$A$2:$B$21,2,FALSE),"All")</f>
        <v>Bridge</v>
      </c>
    </row>
    <row r="3590" spans="1:18" hidden="1">
      <c r="A3590">
        <v>1</v>
      </c>
      <c r="B3590">
        <v>41</v>
      </c>
      <c r="C3590" t="s">
        <v>38</v>
      </c>
      <c r="D3590">
        <v>3</v>
      </c>
      <c r="E3590">
        <v>19359.1001209807</v>
      </c>
      <c r="F3590">
        <v>10240.410452022494</v>
      </c>
      <c r="G3590">
        <v>0</v>
      </c>
      <c r="H3590">
        <v>7185.8685792383803</v>
      </c>
      <c r="I3590">
        <v>12331.133601114399</v>
      </c>
      <c r="J3590">
        <v>43747.304754754099</v>
      </c>
      <c r="K3590">
        <v>210641.51479062901</v>
      </c>
      <c r="L3590">
        <v>501730.09484237299</v>
      </c>
      <c r="M3590">
        <v>641192.76369957905</v>
      </c>
      <c r="N3590">
        <v>1641353.3876856701</v>
      </c>
      <c r="O3590">
        <v>3990219.1494714199</v>
      </c>
      <c r="Q3590" t="str">
        <f>VLOOKUP(A3590,Lookup_Tables!$D$2:$E$7,2,FALSE)</f>
        <v>HU</v>
      </c>
      <c r="R3590" t="str">
        <f>IFERROR(VLOOKUP(D3590,Lookup_Tables!$A$2:$B$21,2,FALSE),"All")</f>
        <v>Govt Hosp</v>
      </c>
    </row>
    <row r="3591" spans="1:18" hidden="1">
      <c r="A3591">
        <v>1</v>
      </c>
      <c r="B3591">
        <v>41</v>
      </c>
      <c r="C3591" t="s">
        <v>39</v>
      </c>
      <c r="D3591">
        <v>3</v>
      </c>
      <c r="E3591">
        <v>19311.274999131499</v>
      </c>
      <c r="F3591">
        <v>10206.57973870754</v>
      </c>
      <c r="G3591">
        <v>0</v>
      </c>
      <c r="H3591">
        <v>6791.81043439737</v>
      </c>
      <c r="I3591">
        <v>12331.133601114399</v>
      </c>
      <c r="J3591">
        <v>43703.260943191701</v>
      </c>
      <c r="K3591">
        <v>208456.13182939799</v>
      </c>
      <c r="L3591">
        <v>501730.09484237299</v>
      </c>
      <c r="M3591">
        <v>641192.76369957905</v>
      </c>
      <c r="N3591">
        <v>1641353.3876856701</v>
      </c>
      <c r="O3591">
        <v>3990219.1494714199</v>
      </c>
      <c r="Q3591" t="str">
        <f>VLOOKUP(A3591,Lookup_Tables!$D$2:$E$7,2,FALSE)</f>
        <v>HU</v>
      </c>
      <c r="R3591" t="str">
        <f>IFERROR(VLOOKUP(D3591,Lookup_Tables!$A$2:$B$21,2,FALSE),"All")</f>
        <v>Govt Hosp</v>
      </c>
    </row>
    <row r="3592" spans="1:18" hidden="1">
      <c r="A3592">
        <v>1</v>
      </c>
      <c r="B3592">
        <v>41</v>
      </c>
      <c r="C3592" t="s">
        <v>38</v>
      </c>
      <c r="D3592">
        <v>4</v>
      </c>
      <c r="E3592">
        <v>31055.8629584314</v>
      </c>
      <c r="F3592">
        <v>16444.220493702222</v>
      </c>
      <c r="G3592">
        <v>0</v>
      </c>
      <c r="H3592">
        <v>14906.704932701399</v>
      </c>
      <c r="I3592">
        <v>24349.257032327401</v>
      </c>
      <c r="J3592">
        <v>83724.170864494503</v>
      </c>
      <c r="K3592">
        <v>349091.88189610897</v>
      </c>
      <c r="L3592">
        <v>873911.02842788503</v>
      </c>
      <c r="M3592">
        <v>1037204.14216879</v>
      </c>
      <c r="N3592">
        <v>2703862.6967469398</v>
      </c>
      <c r="O3592">
        <v>5952724.5752507504</v>
      </c>
      <c r="Q3592" t="str">
        <f>VLOOKUP(A3592,Lookup_Tables!$D$2:$E$7,2,FALSE)</f>
        <v>HU</v>
      </c>
      <c r="R3592" t="str">
        <f>IFERROR(VLOOKUP(D3592,Lookup_Tables!$A$2:$B$21,2,FALSE),"All")</f>
        <v>Govt Med Fac</v>
      </c>
    </row>
    <row r="3593" spans="1:18" hidden="1">
      <c r="A3593">
        <v>1</v>
      </c>
      <c r="B3593">
        <v>41</v>
      </c>
      <c r="C3593" t="s">
        <v>39</v>
      </c>
      <c r="D3593">
        <v>4</v>
      </c>
      <c r="E3593">
        <v>30971.154576459001</v>
      </c>
      <c r="F3593">
        <v>16469.768837811393</v>
      </c>
      <c r="G3593">
        <v>0</v>
      </c>
      <c r="H3593">
        <v>14753.1801294569</v>
      </c>
      <c r="I3593">
        <v>24144.778181573201</v>
      </c>
      <c r="J3593">
        <v>78207.666779487001</v>
      </c>
      <c r="K3593">
        <v>338823.52148884401</v>
      </c>
      <c r="L3593">
        <v>873911.02842788503</v>
      </c>
      <c r="M3593">
        <v>1037204.14216879</v>
      </c>
      <c r="N3593">
        <v>2703862.6967469398</v>
      </c>
      <c r="O3593">
        <v>5952724.5752507504</v>
      </c>
      <c r="Q3593" t="str">
        <f>VLOOKUP(A3593,Lookup_Tables!$D$2:$E$7,2,FALSE)</f>
        <v>HU</v>
      </c>
      <c r="R3593" t="str">
        <f>IFERROR(VLOOKUP(D3593,Lookup_Tables!$A$2:$B$21,2,FALSE),"All")</f>
        <v>Govt Med Fac</v>
      </c>
    </row>
    <row r="3594" spans="1:18" hidden="1">
      <c r="A3594">
        <v>1</v>
      </c>
      <c r="B3594">
        <v>41</v>
      </c>
      <c r="C3594" t="s">
        <v>38</v>
      </c>
      <c r="D3594">
        <v>6</v>
      </c>
      <c r="E3594">
        <v>110884.705197938</v>
      </c>
      <c r="F3594">
        <v>62551.358908889255</v>
      </c>
      <c r="G3594">
        <v>0</v>
      </c>
      <c r="H3594">
        <v>48106.004208418402</v>
      </c>
      <c r="I3594">
        <v>69138.776863373496</v>
      </c>
      <c r="J3594">
        <v>203315.45917369399</v>
      </c>
      <c r="K3594">
        <v>797093.33119192405</v>
      </c>
      <c r="L3594">
        <v>2710807.0244265399</v>
      </c>
      <c r="M3594">
        <v>3591574.2062889398</v>
      </c>
      <c r="N3594">
        <v>8954576.6107309107</v>
      </c>
      <c r="O3594">
        <v>22223636.010825001</v>
      </c>
      <c r="Q3594" t="str">
        <f>VLOOKUP(A3594,Lookup_Tables!$D$2:$E$7,2,FALSE)</f>
        <v>HU</v>
      </c>
      <c r="R3594" t="str">
        <f>IFERROR(VLOOKUP(D3594,Lookup_Tables!$A$2:$B$21,2,FALSE),"All")</f>
        <v>Port</v>
      </c>
    </row>
    <row r="3595" spans="1:18" hidden="1">
      <c r="A3595">
        <v>1</v>
      </c>
      <c r="B3595">
        <v>41</v>
      </c>
      <c r="C3595" t="s">
        <v>39</v>
      </c>
      <c r="D3595">
        <v>6</v>
      </c>
      <c r="E3595">
        <v>110592.83762206099</v>
      </c>
      <c r="F3595">
        <v>62359.211702393717</v>
      </c>
      <c r="G3595">
        <v>0</v>
      </c>
      <c r="H3595">
        <v>46760.707863889998</v>
      </c>
      <c r="I3595">
        <v>66204.829974520893</v>
      </c>
      <c r="J3595">
        <v>202715.74782333401</v>
      </c>
      <c r="K3595">
        <v>790614.26101225405</v>
      </c>
      <c r="L3595">
        <v>2697567.0482997401</v>
      </c>
      <c r="M3595">
        <v>3591574.2062889398</v>
      </c>
      <c r="N3595">
        <v>8954576.6107309107</v>
      </c>
      <c r="O3595">
        <v>22223636.010825001</v>
      </c>
      <c r="Q3595" t="str">
        <f>VLOOKUP(A3595,Lookup_Tables!$D$2:$E$7,2,FALSE)</f>
        <v>HU</v>
      </c>
      <c r="R3595" t="str">
        <f>IFERROR(VLOOKUP(D3595,Lookup_Tables!$A$2:$B$21,2,FALSE),"All")</f>
        <v>Port</v>
      </c>
    </row>
    <row r="3596" spans="1:18" hidden="1">
      <c r="A3596">
        <v>1</v>
      </c>
      <c r="B3596">
        <v>41</v>
      </c>
      <c r="C3596" t="s">
        <v>38</v>
      </c>
      <c r="D3596">
        <v>7</v>
      </c>
      <c r="E3596">
        <v>4152069.0373123302</v>
      </c>
      <c r="F3596">
        <v>1645843.6926726252</v>
      </c>
      <c r="G3596">
        <v>0</v>
      </c>
      <c r="H3596">
        <v>3499114.6913916101</v>
      </c>
      <c r="I3596">
        <v>5319917.8805198297</v>
      </c>
      <c r="J3596">
        <v>10317422.916042799</v>
      </c>
      <c r="K3596">
        <v>22407535.048758</v>
      </c>
      <c r="L3596">
        <v>103725016.91416299</v>
      </c>
      <c r="M3596">
        <v>148730097.698816</v>
      </c>
      <c r="N3596">
        <v>547377041.92162097</v>
      </c>
      <c r="O3596">
        <v>1248191522.38854</v>
      </c>
      <c r="Q3596" t="str">
        <f>VLOOKUP(A3596,Lookup_Tables!$D$2:$E$7,2,FALSE)</f>
        <v>HU</v>
      </c>
      <c r="R3596" t="str">
        <f>IFERROR(VLOOKUP(D3596,Lookup_Tables!$A$2:$B$21,2,FALSE),"All")</f>
        <v>Power Plant</v>
      </c>
    </row>
    <row r="3597" spans="1:18" hidden="1">
      <c r="A3597">
        <v>1</v>
      </c>
      <c r="B3597">
        <v>41</v>
      </c>
      <c r="C3597" t="s">
        <v>39</v>
      </c>
      <c r="D3597">
        <v>7</v>
      </c>
      <c r="E3597">
        <v>4142039.07004721</v>
      </c>
      <c r="F3597">
        <v>1636602.9905609665</v>
      </c>
      <c r="G3597">
        <v>0</v>
      </c>
      <c r="H3597">
        <v>3499114.6913916101</v>
      </c>
      <c r="I3597">
        <v>5319917.8805198297</v>
      </c>
      <c r="J3597">
        <v>10269045.584514</v>
      </c>
      <c r="K3597">
        <v>22346436.681123301</v>
      </c>
      <c r="L3597">
        <v>103725016.91416299</v>
      </c>
      <c r="M3597">
        <v>148730097.698816</v>
      </c>
      <c r="N3597">
        <v>547377041.92162097</v>
      </c>
      <c r="O3597">
        <v>1248191522.38854</v>
      </c>
      <c r="Q3597" t="str">
        <f>VLOOKUP(A3597,Lookup_Tables!$D$2:$E$7,2,FALSE)</f>
        <v>HU</v>
      </c>
      <c r="R3597" t="str">
        <f>IFERROR(VLOOKUP(D3597,Lookup_Tables!$A$2:$B$21,2,FALSE),"All")</f>
        <v>Power Plant</v>
      </c>
    </row>
    <row r="3598" spans="1:18" hidden="1">
      <c r="A3598">
        <v>1</v>
      </c>
      <c r="B3598">
        <v>41</v>
      </c>
      <c r="C3598" t="s">
        <v>38</v>
      </c>
      <c r="D3598">
        <v>9</v>
      </c>
      <c r="E3598">
        <v>8135.1301256033703</v>
      </c>
      <c r="F3598">
        <v>4812.1894971344427</v>
      </c>
      <c r="G3598">
        <v>0</v>
      </c>
      <c r="H3598">
        <v>3008.6626044435602</v>
      </c>
      <c r="I3598">
        <v>4907.5427300854299</v>
      </c>
      <c r="J3598">
        <v>12768.810711407699</v>
      </c>
      <c r="K3598">
        <v>50588.314597569799</v>
      </c>
      <c r="L3598">
        <v>177473.51853215101</v>
      </c>
      <c r="M3598">
        <v>238681.37660395601</v>
      </c>
      <c r="N3598">
        <v>671876.09469658299</v>
      </c>
      <c r="O3598">
        <v>1530106.93449586</v>
      </c>
      <c r="Q3598" t="str">
        <f>VLOOKUP(A3598,Lookup_Tables!$D$2:$E$7,2,FALSE)</f>
        <v>HU</v>
      </c>
      <c r="R3598" t="str">
        <f>IFERROR(VLOOKUP(D3598,Lookup_Tables!$A$2:$B$21,2,FALSE),"All")</f>
        <v>Pub Admin Bldg</v>
      </c>
    </row>
    <row r="3599" spans="1:18" hidden="1">
      <c r="A3599">
        <v>1</v>
      </c>
      <c r="B3599">
        <v>41</v>
      </c>
      <c r="C3599" t="s">
        <v>39</v>
      </c>
      <c r="D3599">
        <v>9</v>
      </c>
      <c r="E3599">
        <v>8116.8749148821998</v>
      </c>
      <c r="F3599">
        <v>4800.6448290132848</v>
      </c>
      <c r="G3599">
        <v>0</v>
      </c>
      <c r="H3599">
        <v>3002.33049721425</v>
      </c>
      <c r="I3599">
        <v>4817.6027491015402</v>
      </c>
      <c r="J3599">
        <v>12768.810711407699</v>
      </c>
      <c r="K3599">
        <v>49494.488780758104</v>
      </c>
      <c r="L3599">
        <v>177473.51853215101</v>
      </c>
      <c r="M3599">
        <v>238681.37660395601</v>
      </c>
      <c r="N3599">
        <v>671876.09469658299</v>
      </c>
      <c r="O3599">
        <v>1530106.93449586</v>
      </c>
      <c r="Q3599" t="str">
        <f>VLOOKUP(A3599,Lookup_Tables!$D$2:$E$7,2,FALSE)</f>
        <v>HU</v>
      </c>
      <c r="R3599" t="str">
        <f>IFERROR(VLOOKUP(D3599,Lookup_Tables!$A$2:$B$21,2,FALSE),"All")</f>
        <v>Pub Admin Bldg</v>
      </c>
    </row>
    <row r="3600" spans="1:18" hidden="1">
      <c r="A3600">
        <v>1</v>
      </c>
      <c r="B3600">
        <v>41</v>
      </c>
      <c r="C3600" t="s">
        <v>38</v>
      </c>
      <c r="D3600">
        <v>10</v>
      </c>
      <c r="E3600">
        <v>208873.38782452099</v>
      </c>
      <c r="F3600">
        <v>107734.24677039313</v>
      </c>
      <c r="G3600">
        <v>0</v>
      </c>
      <c r="H3600">
        <v>77847.428304261295</v>
      </c>
      <c r="I3600">
        <v>124551.92849601</v>
      </c>
      <c r="J3600">
        <v>389401.75638444797</v>
      </c>
      <c r="K3600">
        <v>1807303.2482642101</v>
      </c>
      <c r="L3600">
        <v>5110704.2998138601</v>
      </c>
      <c r="M3600">
        <v>6245726.1232045498</v>
      </c>
      <c r="N3600">
        <v>17802353.104911398</v>
      </c>
      <c r="O3600">
        <v>50624422.518201098</v>
      </c>
      <c r="Q3600" t="str">
        <f>VLOOKUP(A3600,Lookup_Tables!$D$2:$E$7,2,FALSE)</f>
        <v>HU</v>
      </c>
      <c r="R3600" t="str">
        <f>IFERROR(VLOOKUP(D3600,Lookup_Tables!$A$2:$B$21,2,FALSE),"All")</f>
        <v>Pub School</v>
      </c>
    </row>
    <row r="3601" spans="1:18" hidden="1">
      <c r="A3601">
        <v>1</v>
      </c>
      <c r="B3601">
        <v>41</v>
      </c>
      <c r="C3601" t="s">
        <v>39</v>
      </c>
      <c r="D3601">
        <v>10</v>
      </c>
      <c r="E3601">
        <v>208408.383917233</v>
      </c>
      <c r="F3601">
        <v>107450.14555564654</v>
      </c>
      <c r="G3601">
        <v>0</v>
      </c>
      <c r="H3601">
        <v>76010.885342571404</v>
      </c>
      <c r="I3601">
        <v>122303.018209438</v>
      </c>
      <c r="J3601">
        <v>375534.39601607498</v>
      </c>
      <c r="K3601">
        <v>1807303.2482642101</v>
      </c>
      <c r="L3601">
        <v>5110704.2998138601</v>
      </c>
      <c r="M3601">
        <v>6245726.1232045498</v>
      </c>
      <c r="N3601">
        <v>17802353.104911398</v>
      </c>
      <c r="O3601">
        <v>50624422.518201098</v>
      </c>
      <c r="Q3601" t="str">
        <f>VLOOKUP(A3601,Lookup_Tables!$D$2:$E$7,2,FALSE)</f>
        <v>HU</v>
      </c>
      <c r="R3601" t="str">
        <f>IFERROR(VLOOKUP(D3601,Lookup_Tables!$A$2:$B$21,2,FALSE),"All")</f>
        <v>Pub School</v>
      </c>
    </row>
    <row r="3602" spans="1:18" hidden="1">
      <c r="A3602">
        <v>1</v>
      </c>
      <c r="B3602">
        <v>41</v>
      </c>
      <c r="C3602" t="s">
        <v>38</v>
      </c>
      <c r="D3602">
        <v>11</v>
      </c>
      <c r="E3602">
        <v>410373.40920133598</v>
      </c>
      <c r="F3602">
        <v>227868.36109437741</v>
      </c>
      <c r="G3602">
        <v>0</v>
      </c>
      <c r="H3602">
        <v>150426.89428624301</v>
      </c>
      <c r="I3602">
        <v>210588.03199316899</v>
      </c>
      <c r="J3602">
        <v>661818.349132912</v>
      </c>
      <c r="K3602">
        <v>2466898.8164644102</v>
      </c>
      <c r="L3602">
        <v>9566376.77835414</v>
      </c>
      <c r="M3602">
        <v>13477408.5193197</v>
      </c>
      <c r="N3602">
        <v>34234688.1432347</v>
      </c>
      <c r="O3602">
        <v>88985802.385132402</v>
      </c>
      <c r="Q3602" t="str">
        <f>VLOOKUP(A3602,Lookup_Tables!$D$2:$E$7,2,FALSE)</f>
        <v>HU</v>
      </c>
      <c r="R3602" t="str">
        <f>IFERROR(VLOOKUP(D3602,Lookup_Tables!$A$2:$B$21,2,FALSE),"All")</f>
        <v>Pub Univ</v>
      </c>
    </row>
    <row r="3603" spans="1:18" hidden="1">
      <c r="A3603">
        <v>1</v>
      </c>
      <c r="B3603">
        <v>41</v>
      </c>
      <c r="C3603" t="s">
        <v>39</v>
      </c>
      <c r="D3603">
        <v>11</v>
      </c>
      <c r="E3603">
        <v>409338.54012773599</v>
      </c>
      <c r="F3603">
        <v>226833.49202077743</v>
      </c>
      <c r="G3603">
        <v>0</v>
      </c>
      <c r="H3603">
        <v>150426.89428624301</v>
      </c>
      <c r="I3603">
        <v>210588.03199316899</v>
      </c>
      <c r="J3603">
        <v>661818.349132912</v>
      </c>
      <c r="K3603">
        <v>2466898.8164644102</v>
      </c>
      <c r="L3603">
        <v>9566376.77835414</v>
      </c>
      <c r="M3603">
        <v>13477408.5193197</v>
      </c>
      <c r="N3603">
        <v>34234688.1432347</v>
      </c>
      <c r="O3603">
        <v>88985802.385132402</v>
      </c>
      <c r="Q3603" t="str">
        <f>VLOOKUP(A3603,Lookup_Tables!$D$2:$E$7,2,FALSE)</f>
        <v>HU</v>
      </c>
      <c r="R3603" t="str">
        <f>IFERROR(VLOOKUP(D3603,Lookup_Tables!$A$2:$B$21,2,FALSE),"All")</f>
        <v>Pub Univ</v>
      </c>
    </row>
    <row r="3604" spans="1:18" hidden="1">
      <c r="A3604">
        <v>1</v>
      </c>
      <c r="B3604">
        <v>41</v>
      </c>
      <c r="C3604" t="s">
        <v>38</v>
      </c>
      <c r="D3604">
        <v>13</v>
      </c>
      <c r="E3604">
        <v>320586.04471873603</v>
      </c>
      <c r="F3604">
        <v>172095.0807441955</v>
      </c>
      <c r="G3604">
        <v>0</v>
      </c>
      <c r="H3604">
        <v>124385.111587621</v>
      </c>
      <c r="I3604">
        <v>179326.23732391599</v>
      </c>
      <c r="J3604">
        <v>548571.28856683604</v>
      </c>
      <c r="K3604">
        <v>2535360.7796293702</v>
      </c>
      <c r="L3604">
        <v>7531168.5989351999</v>
      </c>
      <c r="M3604">
        <v>9848935.3394042291</v>
      </c>
      <c r="N3604">
        <v>25345965.631645501</v>
      </c>
      <c r="O3604">
        <v>74533191.889570206</v>
      </c>
      <c r="Q3604" t="str">
        <f>VLOOKUP(A3604,Lookup_Tables!$D$2:$E$7,2,FALSE)</f>
        <v>HU</v>
      </c>
      <c r="R3604" t="str">
        <f>IFERROR(VLOOKUP(D3604,Lookup_Tables!$A$2:$B$21,2,FALSE),"All")</f>
        <v>Residual Inst</v>
      </c>
    </row>
    <row r="3605" spans="1:18" hidden="1">
      <c r="A3605">
        <v>1</v>
      </c>
      <c r="B3605">
        <v>41</v>
      </c>
      <c r="C3605" t="s">
        <v>39</v>
      </c>
      <c r="D3605">
        <v>13</v>
      </c>
      <c r="E3605">
        <v>319863.10008423298</v>
      </c>
      <c r="F3605">
        <v>172486.43487973668</v>
      </c>
      <c r="G3605">
        <v>0</v>
      </c>
      <c r="H3605">
        <v>122849.75545281</v>
      </c>
      <c r="I3605">
        <v>172541.414950979</v>
      </c>
      <c r="J3605">
        <v>486418.11149187002</v>
      </c>
      <c r="K3605">
        <v>2474636.0363471601</v>
      </c>
      <c r="L3605">
        <v>7531168.5989351999</v>
      </c>
      <c r="M3605">
        <v>9848935.3394042291</v>
      </c>
      <c r="N3605">
        <v>25257522.337134998</v>
      </c>
      <c r="O3605">
        <v>74533191.889570206</v>
      </c>
      <c r="Q3605" t="str">
        <f>VLOOKUP(A3605,Lookup_Tables!$D$2:$E$7,2,FALSE)</f>
        <v>HU</v>
      </c>
      <c r="R3605" t="str">
        <f>IFERROR(VLOOKUP(D3605,Lookup_Tables!$A$2:$B$21,2,FALSE),"All")</f>
        <v>Residual Inst</v>
      </c>
    </row>
    <row r="3606" spans="1:18" hidden="1">
      <c r="A3606">
        <v>1</v>
      </c>
      <c r="B3606">
        <v>41</v>
      </c>
      <c r="C3606" t="s">
        <v>38</v>
      </c>
      <c r="D3606">
        <v>14</v>
      </c>
      <c r="E3606">
        <v>307236.77687170799</v>
      </c>
      <c r="F3606">
        <v>197919.54541236066</v>
      </c>
      <c r="G3606">
        <v>0</v>
      </c>
      <c r="H3606">
        <v>37910.064115187801</v>
      </c>
      <c r="I3606">
        <v>73898.782413031498</v>
      </c>
      <c r="J3606">
        <v>306687.506188381</v>
      </c>
      <c r="K3606">
        <v>1572878.6723378401</v>
      </c>
      <c r="L3606">
        <v>4707543.8749861401</v>
      </c>
      <c r="M3606">
        <v>6149122.4978291597</v>
      </c>
      <c r="N3606">
        <v>16808433.518918801</v>
      </c>
      <c r="O3606">
        <v>63333689.9065651</v>
      </c>
      <c r="Q3606" t="str">
        <f>VLOOKUP(A3606,Lookup_Tables!$D$2:$E$7,2,FALSE)</f>
        <v>HU</v>
      </c>
      <c r="R3606" t="str">
        <f>IFERROR(VLOOKUP(D3606,Lookup_Tables!$A$2:$B$21,2,FALSE),"All")</f>
        <v>Road</v>
      </c>
    </row>
    <row r="3607" spans="1:18" hidden="1">
      <c r="A3607">
        <v>1</v>
      </c>
      <c r="B3607">
        <v>41</v>
      </c>
      <c r="C3607" t="s">
        <v>39</v>
      </c>
      <c r="D3607">
        <v>14</v>
      </c>
      <c r="E3607">
        <v>306885.58669766702</v>
      </c>
      <c r="F3607">
        <v>197659.79560828759</v>
      </c>
      <c r="G3607">
        <v>0</v>
      </c>
      <c r="H3607">
        <v>37788.653284182503</v>
      </c>
      <c r="I3607">
        <v>72080.446394990999</v>
      </c>
      <c r="J3607">
        <v>300048.85720400698</v>
      </c>
      <c r="K3607">
        <v>1572878.6723378401</v>
      </c>
      <c r="L3607">
        <v>4707543.8749861401</v>
      </c>
      <c r="M3607">
        <v>6149122.4978291597</v>
      </c>
      <c r="N3607">
        <v>16808433.518918801</v>
      </c>
      <c r="O3607">
        <v>63333689.9065651</v>
      </c>
      <c r="Q3607" t="str">
        <f>VLOOKUP(A3607,Lookup_Tables!$D$2:$E$7,2,FALSE)</f>
        <v>HU</v>
      </c>
      <c r="R3607" t="str">
        <f>IFERROR(VLOOKUP(D3607,Lookup_Tables!$A$2:$B$21,2,FALSE),"All")</f>
        <v>Road</v>
      </c>
    </row>
    <row r="3608" spans="1:18" hidden="1">
      <c r="A3608">
        <v>1</v>
      </c>
      <c r="B3608">
        <v>41</v>
      </c>
      <c r="C3608" t="s">
        <v>38</v>
      </c>
      <c r="D3608">
        <v>15</v>
      </c>
      <c r="E3608">
        <v>54643849.687222697</v>
      </c>
      <c r="F3608">
        <v>28330309.830524839</v>
      </c>
      <c r="G3608">
        <v>0</v>
      </c>
      <c r="H3608">
        <v>27606917.470506299</v>
      </c>
      <c r="I3608">
        <v>40568597.465177096</v>
      </c>
      <c r="J3608">
        <v>110864711.270578</v>
      </c>
      <c r="K3608">
        <v>426684374.92272699</v>
      </c>
      <c r="L3608">
        <v>1400221821.5539601</v>
      </c>
      <c r="M3608">
        <v>1820063757.0731299</v>
      </c>
      <c r="N3608">
        <v>5019016354.6221504</v>
      </c>
      <c r="O3608">
        <v>12287144472.9226</v>
      </c>
      <c r="Q3608" t="str">
        <f>VLOOKUP(A3608,Lookup_Tables!$D$2:$E$7,2,FALSE)</f>
        <v>HU</v>
      </c>
      <c r="R3608" t="str">
        <f>IFERROR(VLOOKUP(D3608,Lookup_Tables!$A$2:$B$21,2,FALSE),"All")</f>
        <v>All</v>
      </c>
    </row>
    <row r="3609" spans="1:18" hidden="1">
      <c r="A3609">
        <v>1</v>
      </c>
      <c r="B3609">
        <v>41</v>
      </c>
      <c r="C3609" t="s">
        <v>39</v>
      </c>
      <c r="D3609">
        <v>15</v>
      </c>
      <c r="E3609">
        <v>54471608.290000901</v>
      </c>
      <c r="F3609">
        <v>28182800.881361898</v>
      </c>
      <c r="G3609">
        <v>0</v>
      </c>
      <c r="H3609">
        <v>27595637.4155664</v>
      </c>
      <c r="I3609">
        <v>39569988.481045201</v>
      </c>
      <c r="J3609">
        <v>110864711.270578</v>
      </c>
      <c r="K3609">
        <v>424415882.01700801</v>
      </c>
      <c r="L3609">
        <v>1400221821.5539601</v>
      </c>
      <c r="M3609">
        <v>1820063757.0731299</v>
      </c>
      <c r="N3609">
        <v>5019016354.6221504</v>
      </c>
      <c r="O3609">
        <v>12287144472.9226</v>
      </c>
      <c r="Q3609" t="str">
        <f>VLOOKUP(A3609,Lookup_Tables!$D$2:$E$7,2,FALSE)</f>
        <v>HU</v>
      </c>
      <c r="R3609" t="str">
        <f>IFERROR(VLOOKUP(D3609,Lookup_Tables!$A$2:$B$21,2,FALSE),"All")</f>
        <v>All</v>
      </c>
    </row>
    <row r="3610" spans="1:18" hidden="1">
      <c r="A3610">
        <v>1</v>
      </c>
      <c r="B3610">
        <v>41</v>
      </c>
      <c r="C3610" t="s">
        <v>38</v>
      </c>
      <c r="D3610">
        <v>16</v>
      </c>
      <c r="E3610">
        <v>5838471.3948576599</v>
      </c>
      <c r="F3610">
        <v>2485449.0163422404</v>
      </c>
      <c r="G3610">
        <v>0</v>
      </c>
      <c r="H3610">
        <v>4113192.51951118</v>
      </c>
      <c r="I3610">
        <v>6531194.7064218801</v>
      </c>
      <c r="J3610">
        <v>13545117.517196899</v>
      </c>
      <c r="K3610">
        <v>39285120.500318304</v>
      </c>
      <c r="L3610">
        <v>125194625.736729</v>
      </c>
      <c r="M3610">
        <v>204280175.45739701</v>
      </c>
      <c r="N3610">
        <v>704442661.88388002</v>
      </c>
      <c r="O3610">
        <v>1668444090.81743</v>
      </c>
      <c r="Q3610" t="str">
        <f>VLOOKUP(A3610,Lookup_Tables!$D$2:$E$7,2,FALSE)</f>
        <v>HU</v>
      </c>
      <c r="R3610" t="str">
        <f>IFERROR(VLOOKUP(D3610,Lookup_Tables!$A$2:$B$21,2,FALSE),"All")</f>
        <v>Government_Loss</v>
      </c>
    </row>
    <row r="3611" spans="1:18" hidden="1">
      <c r="A3611">
        <v>1</v>
      </c>
      <c r="B3611">
        <v>41</v>
      </c>
      <c r="C3611" t="s">
        <v>39</v>
      </c>
      <c r="D3611">
        <v>16</v>
      </c>
      <c r="E3611">
        <v>5824439.9175906898</v>
      </c>
      <c r="F3611">
        <v>2473628.0840514875</v>
      </c>
      <c r="G3611">
        <v>0</v>
      </c>
      <c r="H3611">
        <v>4093469.3041179199</v>
      </c>
      <c r="I3611">
        <v>6531194.7064218801</v>
      </c>
      <c r="J3611">
        <v>13337211.8364118</v>
      </c>
      <c r="K3611">
        <v>39285120.500318304</v>
      </c>
      <c r="L3611">
        <v>125194625.736729</v>
      </c>
      <c r="M3611">
        <v>204280175.45739701</v>
      </c>
      <c r="N3611">
        <v>704442661.88388002</v>
      </c>
      <c r="O3611">
        <v>1668444090.81743</v>
      </c>
      <c r="Q3611" t="str">
        <f>VLOOKUP(A3611,Lookup_Tables!$D$2:$E$7,2,FALSE)</f>
        <v>HU</v>
      </c>
      <c r="R3611" t="str">
        <f>IFERROR(VLOOKUP(D3611,Lookup_Tables!$A$2:$B$21,2,FALSE),"All")</f>
        <v>Government_Loss</v>
      </c>
    </row>
    <row r="3612" spans="1:18" hidden="1">
      <c r="A3612">
        <v>1</v>
      </c>
      <c r="B3612">
        <v>41</v>
      </c>
      <c r="C3612" t="s">
        <v>38</v>
      </c>
      <c r="D3612">
        <v>17</v>
      </c>
      <c r="E3612">
        <v>9131830.5093044806</v>
      </c>
      <c r="F3612">
        <v>4674932.3104643198</v>
      </c>
      <c r="G3612">
        <v>0</v>
      </c>
      <c r="H3612">
        <v>4786944.6371973502</v>
      </c>
      <c r="I3612">
        <v>6784959.7716893302</v>
      </c>
      <c r="J3612">
        <v>18538187.512602702</v>
      </c>
      <c r="K3612">
        <v>73611361.637415797</v>
      </c>
      <c r="L3612">
        <v>234473283.20593199</v>
      </c>
      <c r="M3612">
        <v>296667126.77843797</v>
      </c>
      <c r="N3612">
        <v>862322652.15342402</v>
      </c>
      <c r="O3612">
        <v>2090950238.7337</v>
      </c>
      <c r="Q3612" t="str">
        <f>VLOOKUP(A3612,Lookup_Tables!$D$2:$E$7,2,FALSE)</f>
        <v>HU</v>
      </c>
      <c r="R3612" t="str">
        <f>IFERROR(VLOOKUP(D3612,Lookup_Tables!$A$2:$B$21,2,FALSE),"All")</f>
        <v>Emergency_Loss</v>
      </c>
    </row>
    <row r="3613" spans="1:18" hidden="1">
      <c r="A3613">
        <v>1</v>
      </c>
      <c r="B3613">
        <v>41</v>
      </c>
      <c r="C3613" t="s">
        <v>39</v>
      </c>
      <c r="D3613">
        <v>17</v>
      </c>
      <c r="E3613">
        <v>9103588.6017253809</v>
      </c>
      <c r="F3613">
        <v>4651350.7096467372</v>
      </c>
      <c r="G3613">
        <v>0</v>
      </c>
      <c r="H3613">
        <v>4763100.9116997104</v>
      </c>
      <c r="I3613">
        <v>6593234.2379692998</v>
      </c>
      <c r="J3613">
        <v>18356601.001606099</v>
      </c>
      <c r="K3613">
        <v>73585532.919101402</v>
      </c>
      <c r="L3613">
        <v>234473283.20593199</v>
      </c>
      <c r="M3613">
        <v>296667126.77843797</v>
      </c>
      <c r="N3613">
        <v>862322652.15342402</v>
      </c>
      <c r="O3613">
        <v>2090950238.7337</v>
      </c>
      <c r="Q3613" t="str">
        <f>VLOOKUP(A3613,Lookup_Tables!$D$2:$E$7,2,FALSE)</f>
        <v>HU</v>
      </c>
      <c r="R3613" t="str">
        <f>IFERROR(VLOOKUP(D3613,Lookup_Tables!$A$2:$B$21,2,FALSE),"All")</f>
        <v>Emergency_Loss</v>
      </c>
    </row>
    <row r="3614" spans="1:18" hidden="1">
      <c r="A3614">
        <v>1</v>
      </c>
      <c r="B3614">
        <v>41</v>
      </c>
      <c r="C3614" t="s">
        <v>38</v>
      </c>
      <c r="D3614">
        <v>18</v>
      </c>
      <c r="E3614">
        <v>14970301.9041621</v>
      </c>
      <c r="F3614">
        <v>7149850.9923377754</v>
      </c>
      <c r="G3614">
        <v>0</v>
      </c>
      <c r="H3614">
        <v>9232187.8332068305</v>
      </c>
      <c r="I3614">
        <v>13689685.3746197</v>
      </c>
      <c r="J3614">
        <v>31139158.406637602</v>
      </c>
      <c r="K3614">
        <v>112680019.024073</v>
      </c>
      <c r="L3614">
        <v>372807628.39530998</v>
      </c>
      <c r="M3614">
        <v>488795778.54718</v>
      </c>
      <c r="N3614">
        <v>1563343497.33179</v>
      </c>
      <c r="O3614">
        <v>3787839507.4581399</v>
      </c>
      <c r="Q3614" t="str">
        <f>VLOOKUP(A3614,Lookup_Tables!$D$2:$E$7,2,FALSE)</f>
        <v>HU</v>
      </c>
      <c r="R3614" t="str">
        <f>IFERROR(VLOOKUP(D3614,Lookup_Tables!$A$2:$B$21,2,FALSE),"All")</f>
        <v>Govt_Plus_Emergency</v>
      </c>
    </row>
    <row r="3615" spans="1:18" hidden="1">
      <c r="A3615">
        <v>1</v>
      </c>
      <c r="B3615">
        <v>41</v>
      </c>
      <c r="C3615" t="s">
        <v>39</v>
      </c>
      <c r="D3615">
        <v>18</v>
      </c>
      <c r="E3615">
        <v>14927608.4199847</v>
      </c>
      <c r="F3615">
        <v>7129358.0173311885</v>
      </c>
      <c r="G3615">
        <v>0</v>
      </c>
      <c r="H3615">
        <v>9204362.1676061898</v>
      </c>
      <c r="I3615">
        <v>13559134.192827599</v>
      </c>
      <c r="J3615">
        <v>30521616.465940699</v>
      </c>
      <c r="K3615">
        <v>112680019.024073</v>
      </c>
      <c r="L3615">
        <v>372807628.39530998</v>
      </c>
      <c r="M3615">
        <v>488795778.54718</v>
      </c>
      <c r="N3615">
        <v>1549244594.08676</v>
      </c>
      <c r="O3615">
        <v>3787839507.4581399</v>
      </c>
      <c r="Q3615" t="str">
        <f>VLOOKUP(A3615,Lookup_Tables!$D$2:$E$7,2,FALSE)</f>
        <v>HU</v>
      </c>
      <c r="R3615" t="str">
        <f>IFERROR(VLOOKUP(D3615,Lookup_Tables!$A$2:$B$21,2,FALSE),"All")</f>
        <v>Govt_Plus_Emergency</v>
      </c>
    </row>
    <row r="3616" spans="1:18" hidden="1">
      <c r="A3616">
        <v>1</v>
      </c>
      <c r="B3616">
        <v>42</v>
      </c>
      <c r="C3616" t="s">
        <v>38</v>
      </c>
      <c r="D3616">
        <v>0</v>
      </c>
      <c r="E3616">
        <v>11721332.7617954</v>
      </c>
      <c r="F3616">
        <v>5931559.8019911712</v>
      </c>
      <c r="G3616">
        <v>0</v>
      </c>
      <c r="H3616">
        <v>5249926.3597923499</v>
      </c>
      <c r="I3616">
        <v>8317700.9447232904</v>
      </c>
      <c r="J3616">
        <v>31518773.32426</v>
      </c>
      <c r="K3616">
        <v>132908580.855452</v>
      </c>
      <c r="L3616">
        <v>351607289.72983402</v>
      </c>
      <c r="M3616">
        <v>527016623.53033501</v>
      </c>
      <c r="N3616">
        <v>1308863830.6478801</v>
      </c>
      <c r="O3616">
        <v>1949635776.7436399</v>
      </c>
      <c r="Q3616" t="str">
        <f>VLOOKUP(A3616,Lookup_Tables!$D$2:$E$7,2,FALSE)</f>
        <v>HU</v>
      </c>
      <c r="R3616" t="str">
        <f>IFERROR(VLOOKUP(D3616,Lookup_Tables!$A$2:$B$21,2,FALSE),"All")</f>
        <v>Private Assets</v>
      </c>
    </row>
    <row r="3617" spans="1:18" hidden="1">
      <c r="A3617">
        <v>1</v>
      </c>
      <c r="B3617">
        <v>42</v>
      </c>
      <c r="C3617" t="s">
        <v>39</v>
      </c>
      <c r="D3617">
        <v>0</v>
      </c>
      <c r="E3617">
        <v>11691128.6509676</v>
      </c>
      <c r="F3617">
        <v>5902160.6305926917</v>
      </c>
      <c r="G3617">
        <v>0</v>
      </c>
      <c r="H3617">
        <v>5183840.5314084999</v>
      </c>
      <c r="I3617">
        <v>8290889.2014548099</v>
      </c>
      <c r="J3617">
        <v>31518085.6043665</v>
      </c>
      <c r="K3617">
        <v>132908580.855452</v>
      </c>
      <c r="L3617">
        <v>351607289.72983402</v>
      </c>
      <c r="M3617">
        <v>527016623.53033501</v>
      </c>
      <c r="N3617">
        <v>1308863830.6478801</v>
      </c>
      <c r="O3617">
        <v>1949635776.7436399</v>
      </c>
      <c r="Q3617" t="str">
        <f>VLOOKUP(A3617,Lookup_Tables!$D$2:$E$7,2,FALSE)</f>
        <v>HU</v>
      </c>
      <c r="R3617" t="str">
        <f>IFERROR(VLOOKUP(D3617,Lookup_Tables!$A$2:$B$21,2,FALSE),"All")</f>
        <v>Private Assets</v>
      </c>
    </row>
    <row r="3618" spans="1:18" hidden="1">
      <c r="A3618">
        <v>1</v>
      </c>
      <c r="B3618">
        <v>42</v>
      </c>
      <c r="C3618" t="s">
        <v>38</v>
      </c>
      <c r="D3618">
        <v>1</v>
      </c>
      <c r="E3618">
        <v>1361.9953852649801</v>
      </c>
      <c r="F3618">
        <v>604.47790581785193</v>
      </c>
      <c r="G3618">
        <v>0</v>
      </c>
      <c r="H3618">
        <v>420.290773081103</v>
      </c>
      <c r="I3618">
        <v>980.65774945638998</v>
      </c>
      <c r="J3618">
        <v>3362.5799667586002</v>
      </c>
      <c r="K3618">
        <v>13168.4843303998</v>
      </c>
      <c r="L3618">
        <v>52112.716818335801</v>
      </c>
      <c r="M3618">
        <v>60519.668159887697</v>
      </c>
      <c r="N3618">
        <v>174271.95821893099</v>
      </c>
      <c r="O3618">
        <v>294747.873491765</v>
      </c>
      <c r="Q3618" t="str">
        <f>VLOOKUP(A3618,Lookup_Tables!$D$2:$E$7,2,FALSE)</f>
        <v>HU</v>
      </c>
      <c r="R3618" t="str">
        <f>IFERROR(VLOOKUP(D3618,Lookup_Tables!$A$2:$B$21,2,FALSE),"All")</f>
        <v>Airport</v>
      </c>
    </row>
    <row r="3619" spans="1:18" hidden="1">
      <c r="A3619">
        <v>1</v>
      </c>
      <c r="B3619">
        <v>42</v>
      </c>
      <c r="C3619" t="s">
        <v>39</v>
      </c>
      <c r="D3619">
        <v>1</v>
      </c>
      <c r="E3619">
        <v>1360.4404091168999</v>
      </c>
      <c r="F3619">
        <v>602.92292966977175</v>
      </c>
      <c r="G3619">
        <v>0</v>
      </c>
      <c r="H3619">
        <v>420.290773081103</v>
      </c>
      <c r="I3619">
        <v>980.65774945638998</v>
      </c>
      <c r="J3619">
        <v>3362.5799667586002</v>
      </c>
      <c r="K3619">
        <v>13168.4843303998</v>
      </c>
      <c r="L3619">
        <v>52112.716818335801</v>
      </c>
      <c r="M3619">
        <v>60519.668159887697</v>
      </c>
      <c r="N3619">
        <v>174271.95821893099</v>
      </c>
      <c r="O3619">
        <v>294747.873491765</v>
      </c>
      <c r="Q3619" t="str">
        <f>VLOOKUP(A3619,Lookup_Tables!$D$2:$E$7,2,FALSE)</f>
        <v>HU</v>
      </c>
      <c r="R3619" t="str">
        <f>IFERROR(VLOOKUP(D3619,Lookup_Tables!$A$2:$B$21,2,FALSE),"All")</f>
        <v>Airport</v>
      </c>
    </row>
    <row r="3620" spans="1:18" hidden="1">
      <c r="A3620">
        <v>1</v>
      </c>
      <c r="B3620">
        <v>42</v>
      </c>
      <c r="C3620" t="s">
        <v>38</v>
      </c>
      <c r="D3620">
        <v>2</v>
      </c>
      <c r="E3620">
        <v>11695.5224673095</v>
      </c>
      <c r="F3620">
        <v>5940.7374561721572</v>
      </c>
      <c r="G3620">
        <v>0</v>
      </c>
      <c r="H3620">
        <v>3931.4374282598601</v>
      </c>
      <c r="I3620">
        <v>6290.90190699903</v>
      </c>
      <c r="J3620">
        <v>25943.544671050298</v>
      </c>
      <c r="K3620">
        <v>110275.05072316701</v>
      </c>
      <c r="L3620">
        <v>305630.40194661199</v>
      </c>
      <c r="M3620">
        <v>542735.572546929</v>
      </c>
      <c r="N3620">
        <v>1250799.1754806701</v>
      </c>
      <c r="O3620">
        <v>2191985.3212063601</v>
      </c>
      <c r="Q3620" t="str">
        <f>VLOOKUP(A3620,Lookup_Tables!$D$2:$E$7,2,FALSE)</f>
        <v>HU</v>
      </c>
      <c r="R3620" t="str">
        <f>IFERROR(VLOOKUP(D3620,Lookup_Tables!$A$2:$B$21,2,FALSE),"All")</f>
        <v>Bridge</v>
      </c>
    </row>
    <row r="3621" spans="1:18" hidden="1">
      <c r="A3621">
        <v>1</v>
      </c>
      <c r="B3621">
        <v>42</v>
      </c>
      <c r="C3621" t="s">
        <v>39</v>
      </c>
      <c r="D3621">
        <v>2</v>
      </c>
      <c r="E3621">
        <v>11672.0578395553</v>
      </c>
      <c r="F3621">
        <v>5917.2728284179575</v>
      </c>
      <c r="G3621">
        <v>0</v>
      </c>
      <c r="H3621">
        <v>3931.4374282598601</v>
      </c>
      <c r="I3621">
        <v>6290.90190699903</v>
      </c>
      <c r="J3621">
        <v>25943.544671050298</v>
      </c>
      <c r="K3621">
        <v>110275.05072316701</v>
      </c>
      <c r="L3621">
        <v>305630.40194661199</v>
      </c>
      <c r="M3621">
        <v>542735.572546929</v>
      </c>
      <c r="N3621">
        <v>1250799.1754806701</v>
      </c>
      <c r="O3621">
        <v>2191985.3212063601</v>
      </c>
      <c r="Q3621" t="str">
        <f>VLOOKUP(A3621,Lookup_Tables!$D$2:$E$7,2,FALSE)</f>
        <v>HU</v>
      </c>
      <c r="R3621" t="str">
        <f>IFERROR(VLOOKUP(D3621,Lookup_Tables!$A$2:$B$21,2,FALSE),"All")</f>
        <v>Bridge</v>
      </c>
    </row>
    <row r="3622" spans="1:18" hidden="1">
      <c r="A3622">
        <v>1</v>
      </c>
      <c r="B3622">
        <v>42</v>
      </c>
      <c r="C3622" t="s">
        <v>38</v>
      </c>
      <c r="D3622">
        <v>3</v>
      </c>
      <c r="E3622">
        <v>22820.336173919</v>
      </c>
      <c r="F3622">
        <v>11660.222693954571</v>
      </c>
      <c r="G3622">
        <v>0</v>
      </c>
      <c r="H3622">
        <v>11749.3543991278</v>
      </c>
      <c r="I3622">
        <v>19639.8088912891</v>
      </c>
      <c r="J3622">
        <v>73878.221778095802</v>
      </c>
      <c r="K3622">
        <v>300289.460783399</v>
      </c>
      <c r="L3622">
        <v>670484.65733727103</v>
      </c>
      <c r="M3622">
        <v>1023522.43862434</v>
      </c>
      <c r="N3622">
        <v>2355521.9195281202</v>
      </c>
      <c r="O3622">
        <v>3506639.3825758798</v>
      </c>
      <c r="Q3622" t="str">
        <f>VLOOKUP(A3622,Lookup_Tables!$D$2:$E$7,2,FALSE)</f>
        <v>HU</v>
      </c>
      <c r="R3622" t="str">
        <f>IFERROR(VLOOKUP(D3622,Lookup_Tables!$A$2:$B$21,2,FALSE),"All")</f>
        <v>Govt Hosp</v>
      </c>
    </row>
    <row r="3623" spans="1:18" hidden="1">
      <c r="A3623">
        <v>1</v>
      </c>
      <c r="B3623">
        <v>42</v>
      </c>
      <c r="C3623" t="s">
        <v>39</v>
      </c>
      <c r="D3623">
        <v>3</v>
      </c>
      <c r="E3623">
        <v>22755.145233441901</v>
      </c>
      <c r="F3623">
        <v>11612.23620626352</v>
      </c>
      <c r="G3623">
        <v>0</v>
      </c>
      <c r="H3623">
        <v>11709.9042272392</v>
      </c>
      <c r="I3623">
        <v>19086.218805163498</v>
      </c>
      <c r="J3623">
        <v>73878.221778095802</v>
      </c>
      <c r="K3623">
        <v>300289.460783399</v>
      </c>
      <c r="L3623">
        <v>660924.40513168799</v>
      </c>
      <c r="M3623">
        <v>1023522.43862434</v>
      </c>
      <c r="N3623">
        <v>2355521.9195281202</v>
      </c>
      <c r="O3623">
        <v>3506639.3825758798</v>
      </c>
      <c r="Q3623" t="str">
        <f>VLOOKUP(A3623,Lookup_Tables!$D$2:$E$7,2,FALSE)</f>
        <v>HU</v>
      </c>
      <c r="R3623" t="str">
        <f>IFERROR(VLOOKUP(D3623,Lookup_Tables!$A$2:$B$21,2,FALSE),"All")</f>
        <v>Govt Hosp</v>
      </c>
    </row>
    <row r="3624" spans="1:18" hidden="1">
      <c r="A3624">
        <v>1</v>
      </c>
      <c r="B3624">
        <v>42</v>
      </c>
      <c r="C3624" t="s">
        <v>38</v>
      </c>
      <c r="D3624">
        <v>4</v>
      </c>
      <c r="E3624">
        <v>16056.2020369496</v>
      </c>
      <c r="F3624">
        <v>7239.4914592154164</v>
      </c>
      <c r="G3624">
        <v>0</v>
      </c>
      <c r="H3624">
        <v>8696.4794626043495</v>
      </c>
      <c r="I3624">
        <v>14983.272976611101</v>
      </c>
      <c r="J3624">
        <v>51238.9737352128</v>
      </c>
      <c r="K3624">
        <v>224783.92408391301</v>
      </c>
      <c r="L3624">
        <v>511951.283521006</v>
      </c>
      <c r="M3624">
        <v>769657.90160376299</v>
      </c>
      <c r="N3624">
        <v>1861068.3494889</v>
      </c>
      <c r="O3624">
        <v>3010312.3019288601</v>
      </c>
      <c r="Q3624" t="str">
        <f>VLOOKUP(A3624,Lookup_Tables!$D$2:$E$7,2,FALSE)</f>
        <v>HU</v>
      </c>
      <c r="R3624" t="str">
        <f>IFERROR(VLOOKUP(D3624,Lookup_Tables!$A$2:$B$21,2,FALSE),"All")</f>
        <v>Govt Med Fac</v>
      </c>
    </row>
    <row r="3625" spans="1:18" hidden="1">
      <c r="A3625">
        <v>1</v>
      </c>
      <c r="B3625">
        <v>42</v>
      </c>
      <c r="C3625" t="s">
        <v>39</v>
      </c>
      <c r="D3625">
        <v>4</v>
      </c>
      <c r="E3625">
        <v>16012.6071266612</v>
      </c>
      <c r="F3625">
        <v>7257.9347426782624</v>
      </c>
      <c r="G3625">
        <v>0</v>
      </c>
      <c r="H3625">
        <v>8140.8754782641699</v>
      </c>
      <c r="I3625">
        <v>14577.756351276101</v>
      </c>
      <c r="J3625">
        <v>50103.149386122001</v>
      </c>
      <c r="K3625">
        <v>216470.117111917</v>
      </c>
      <c r="L3625">
        <v>511951.283521006</v>
      </c>
      <c r="M3625">
        <v>769657.90160376299</v>
      </c>
      <c r="N3625">
        <v>1861068.3494889</v>
      </c>
      <c r="O3625">
        <v>3010312.3019288601</v>
      </c>
      <c r="Q3625" t="str">
        <f>VLOOKUP(A3625,Lookup_Tables!$D$2:$E$7,2,FALSE)</f>
        <v>HU</v>
      </c>
      <c r="R3625" t="str">
        <f>IFERROR(VLOOKUP(D3625,Lookup_Tables!$A$2:$B$21,2,FALSE),"All")</f>
        <v>Govt Med Fac</v>
      </c>
    </row>
    <row r="3626" spans="1:18" hidden="1">
      <c r="A3626">
        <v>1</v>
      </c>
      <c r="B3626">
        <v>42</v>
      </c>
      <c r="C3626" t="s">
        <v>38</v>
      </c>
      <c r="D3626">
        <v>7</v>
      </c>
      <c r="E3626">
        <v>1691463.3534675599</v>
      </c>
      <c r="F3626">
        <v>777545.7576958281</v>
      </c>
      <c r="G3626">
        <v>0</v>
      </c>
      <c r="H3626">
        <v>1428971.81124956</v>
      </c>
      <c r="I3626">
        <v>2265487.7566563799</v>
      </c>
      <c r="J3626">
        <v>5437965.5703979004</v>
      </c>
      <c r="K3626">
        <v>10072346.701663701</v>
      </c>
      <c r="L3626">
        <v>47906154.007720299</v>
      </c>
      <c r="M3626">
        <v>86439356.482724905</v>
      </c>
      <c r="N3626">
        <v>211199015.44429699</v>
      </c>
      <c r="O3626">
        <v>337459344.76660502</v>
      </c>
      <c r="Q3626" t="str">
        <f>VLOOKUP(A3626,Lookup_Tables!$D$2:$E$7,2,FALSE)</f>
        <v>HU</v>
      </c>
      <c r="R3626" t="str">
        <f>IFERROR(VLOOKUP(D3626,Lookup_Tables!$A$2:$B$21,2,FALSE),"All")</f>
        <v>Power Plant</v>
      </c>
    </row>
    <row r="3627" spans="1:18" hidden="1">
      <c r="A3627">
        <v>1</v>
      </c>
      <c r="B3627">
        <v>42</v>
      </c>
      <c r="C3627" t="s">
        <v>39</v>
      </c>
      <c r="D3627">
        <v>7</v>
      </c>
      <c r="E3627">
        <v>1686358.8692061501</v>
      </c>
      <c r="F3627">
        <v>772621.88833486545</v>
      </c>
      <c r="G3627">
        <v>0</v>
      </c>
      <c r="H3627">
        <v>1428971.81124956</v>
      </c>
      <c r="I3627">
        <v>2265487.7566563799</v>
      </c>
      <c r="J3627">
        <v>5419904.0803531799</v>
      </c>
      <c r="K3627">
        <v>10072346.701663701</v>
      </c>
      <c r="L3627">
        <v>47906154.007720299</v>
      </c>
      <c r="M3627">
        <v>86439356.482724905</v>
      </c>
      <c r="N3627">
        <v>211199015.44429699</v>
      </c>
      <c r="O3627">
        <v>337459344.76660502</v>
      </c>
      <c r="Q3627" t="str">
        <f>VLOOKUP(A3627,Lookup_Tables!$D$2:$E$7,2,FALSE)</f>
        <v>HU</v>
      </c>
      <c r="R3627" t="str">
        <f>IFERROR(VLOOKUP(D3627,Lookup_Tables!$A$2:$B$21,2,FALSE),"All")</f>
        <v>Power Plant</v>
      </c>
    </row>
    <row r="3628" spans="1:18" hidden="1">
      <c r="A3628">
        <v>1</v>
      </c>
      <c r="B3628">
        <v>42</v>
      </c>
      <c r="C3628" t="s">
        <v>38</v>
      </c>
      <c r="D3628">
        <v>10</v>
      </c>
      <c r="E3628">
        <v>731656.72681440099</v>
      </c>
      <c r="F3628">
        <v>336194.41964166262</v>
      </c>
      <c r="G3628">
        <v>0</v>
      </c>
      <c r="H3628">
        <v>250898.76082918799</v>
      </c>
      <c r="I3628">
        <v>424215.329677512</v>
      </c>
      <c r="J3628">
        <v>1529628.9614994901</v>
      </c>
      <c r="K3628">
        <v>7373308.0707434798</v>
      </c>
      <c r="L3628">
        <v>20634368.285962</v>
      </c>
      <c r="M3628">
        <v>32154864.313343398</v>
      </c>
      <c r="N3628">
        <v>92872434.898203105</v>
      </c>
      <c r="O3628">
        <v>158154083.16966799</v>
      </c>
      <c r="Q3628" t="str">
        <f>VLOOKUP(A3628,Lookup_Tables!$D$2:$E$7,2,FALSE)</f>
        <v>HU</v>
      </c>
      <c r="R3628" t="str">
        <f>IFERROR(VLOOKUP(D3628,Lookup_Tables!$A$2:$B$21,2,FALSE),"All")</f>
        <v>Pub School</v>
      </c>
    </row>
    <row r="3629" spans="1:18" hidden="1">
      <c r="A3629">
        <v>1</v>
      </c>
      <c r="B3629">
        <v>42</v>
      </c>
      <c r="C3629" t="s">
        <v>39</v>
      </c>
      <c r="D3629">
        <v>10</v>
      </c>
      <c r="E3629">
        <v>730192.30832222605</v>
      </c>
      <c r="F3629">
        <v>335217.92308588244</v>
      </c>
      <c r="G3629">
        <v>0</v>
      </c>
      <c r="H3629">
        <v>241173.76987129601</v>
      </c>
      <c r="I3629">
        <v>415085.74982584198</v>
      </c>
      <c r="J3629">
        <v>1522570.2663437801</v>
      </c>
      <c r="K3629">
        <v>7327153.2750545302</v>
      </c>
      <c r="L3629">
        <v>20634368.285962</v>
      </c>
      <c r="M3629">
        <v>32154864.313343398</v>
      </c>
      <c r="N3629">
        <v>92872434.898203105</v>
      </c>
      <c r="O3629">
        <v>158154083.16966799</v>
      </c>
      <c r="Q3629" t="str">
        <f>VLOOKUP(A3629,Lookup_Tables!$D$2:$E$7,2,FALSE)</f>
        <v>HU</v>
      </c>
      <c r="R3629" t="str">
        <f>IFERROR(VLOOKUP(D3629,Lookup_Tables!$A$2:$B$21,2,FALSE),"All")</f>
        <v>Pub School</v>
      </c>
    </row>
    <row r="3630" spans="1:18" hidden="1">
      <c r="A3630">
        <v>1</v>
      </c>
      <c r="B3630">
        <v>42</v>
      </c>
      <c r="C3630" t="s">
        <v>38</v>
      </c>
      <c r="D3630">
        <v>11</v>
      </c>
      <c r="E3630">
        <v>34758.422986793797</v>
      </c>
      <c r="F3630">
        <v>21169.863035307982</v>
      </c>
      <c r="G3630">
        <v>0</v>
      </c>
      <c r="H3630">
        <v>14475.3657121707</v>
      </c>
      <c r="I3630">
        <v>19300.098281825802</v>
      </c>
      <c r="J3630">
        <v>67550.614551927298</v>
      </c>
      <c r="K3630">
        <v>250911.803422192</v>
      </c>
      <c r="L3630">
        <v>911887.27813019697</v>
      </c>
      <c r="M3630">
        <v>1341305.26545076</v>
      </c>
      <c r="N3630">
        <v>2923871.5664212499</v>
      </c>
      <c r="O3630">
        <v>4786288.3476462401</v>
      </c>
      <c r="Q3630" t="str">
        <f>VLOOKUP(A3630,Lookup_Tables!$D$2:$E$7,2,FALSE)</f>
        <v>HU</v>
      </c>
      <c r="R3630" t="str">
        <f>IFERROR(VLOOKUP(D3630,Lookup_Tables!$A$2:$B$21,2,FALSE),"All")</f>
        <v>Pub Univ</v>
      </c>
    </row>
    <row r="3631" spans="1:18" hidden="1">
      <c r="A3631">
        <v>1</v>
      </c>
      <c r="B3631">
        <v>42</v>
      </c>
      <c r="C3631" t="s">
        <v>39</v>
      </c>
      <c r="D3631">
        <v>11</v>
      </c>
      <c r="E3631">
        <v>34686.533551238499</v>
      </c>
      <c r="F3631">
        <v>21097.973599752684</v>
      </c>
      <c r="G3631">
        <v>0</v>
      </c>
      <c r="H3631">
        <v>14475.3657121707</v>
      </c>
      <c r="I3631">
        <v>19300.098281825802</v>
      </c>
      <c r="J3631">
        <v>67550.614551927298</v>
      </c>
      <c r="K3631">
        <v>250911.803422192</v>
      </c>
      <c r="L3631">
        <v>911887.27813019697</v>
      </c>
      <c r="M3631">
        <v>1341305.26545076</v>
      </c>
      <c r="N3631">
        <v>2923871.5664212499</v>
      </c>
      <c r="O3631">
        <v>4786288.3476462401</v>
      </c>
      <c r="Q3631" t="str">
        <f>VLOOKUP(A3631,Lookup_Tables!$D$2:$E$7,2,FALSE)</f>
        <v>HU</v>
      </c>
      <c r="R3631" t="str">
        <f>IFERROR(VLOOKUP(D3631,Lookup_Tables!$A$2:$B$21,2,FALSE),"All")</f>
        <v>Pub Univ</v>
      </c>
    </row>
    <row r="3632" spans="1:18" hidden="1">
      <c r="A3632">
        <v>1</v>
      </c>
      <c r="B3632">
        <v>42</v>
      </c>
      <c r="C3632" t="s">
        <v>38</v>
      </c>
      <c r="D3632">
        <v>13</v>
      </c>
      <c r="E3632">
        <v>267817.81473817601</v>
      </c>
      <c r="F3632">
        <v>130496.52285576545</v>
      </c>
      <c r="G3632">
        <v>0</v>
      </c>
      <c r="H3632">
        <v>86351.553226028205</v>
      </c>
      <c r="I3632">
        <v>146101.534267877</v>
      </c>
      <c r="J3632">
        <v>568484.99015186005</v>
      </c>
      <c r="K3632">
        <v>2745444.44869937</v>
      </c>
      <c r="L3632">
        <v>7481635.8643762302</v>
      </c>
      <c r="M3632">
        <v>10934984.3449554</v>
      </c>
      <c r="N3632">
        <v>32980163.888513401</v>
      </c>
      <c r="O3632">
        <v>53053754.015349403</v>
      </c>
      <c r="Q3632" t="str">
        <f>VLOOKUP(A3632,Lookup_Tables!$D$2:$E$7,2,FALSE)</f>
        <v>HU</v>
      </c>
      <c r="R3632" t="str">
        <f>IFERROR(VLOOKUP(D3632,Lookup_Tables!$A$2:$B$21,2,FALSE),"All")</f>
        <v>Residual Inst</v>
      </c>
    </row>
    <row r="3633" spans="1:18" hidden="1">
      <c r="A3633">
        <v>1</v>
      </c>
      <c r="B3633">
        <v>42</v>
      </c>
      <c r="C3633" t="s">
        <v>39</v>
      </c>
      <c r="D3633">
        <v>13</v>
      </c>
      <c r="E3633">
        <v>267286.85888146597</v>
      </c>
      <c r="F3633">
        <v>130002.49675151636</v>
      </c>
      <c r="G3633">
        <v>0</v>
      </c>
      <c r="H3633">
        <v>85160.681587590196</v>
      </c>
      <c r="I3633">
        <v>145810.32931332101</v>
      </c>
      <c r="J3633">
        <v>568484.99015186005</v>
      </c>
      <c r="K3633">
        <v>2740422.8742036899</v>
      </c>
      <c r="L3633">
        <v>7481635.8643762302</v>
      </c>
      <c r="M3633">
        <v>10934984.3449554</v>
      </c>
      <c r="N3633">
        <v>32980163.888513401</v>
      </c>
      <c r="O3633">
        <v>53053754.015349403</v>
      </c>
      <c r="Q3633" t="str">
        <f>VLOOKUP(A3633,Lookup_Tables!$D$2:$E$7,2,FALSE)</f>
        <v>HU</v>
      </c>
      <c r="R3633" t="str">
        <f>IFERROR(VLOOKUP(D3633,Lookup_Tables!$A$2:$B$21,2,FALSE),"All")</f>
        <v>Residual Inst</v>
      </c>
    </row>
    <row r="3634" spans="1:18" hidden="1">
      <c r="A3634">
        <v>1</v>
      </c>
      <c r="B3634">
        <v>42</v>
      </c>
      <c r="C3634" t="s">
        <v>38</v>
      </c>
      <c r="D3634">
        <v>14</v>
      </c>
      <c r="E3634">
        <v>4311.9119665154203</v>
      </c>
      <c r="F3634">
        <v>2498.5196355903799</v>
      </c>
      <c r="G3634">
        <v>0</v>
      </c>
      <c r="H3634">
        <v>0</v>
      </c>
      <c r="I3634">
        <v>530.38236521083604</v>
      </c>
      <c r="J3634">
        <v>3871.57118677989</v>
      </c>
      <c r="K3634">
        <v>24015.7202457842</v>
      </c>
      <c r="L3634">
        <v>76577.626521405095</v>
      </c>
      <c r="M3634">
        <v>131743.80667176101</v>
      </c>
      <c r="N3634">
        <v>418270.44513521099</v>
      </c>
      <c r="O3634">
        <v>889190.56972664595</v>
      </c>
      <c r="Q3634" t="str">
        <f>VLOOKUP(A3634,Lookup_Tables!$D$2:$E$7,2,FALSE)</f>
        <v>HU</v>
      </c>
      <c r="R3634" t="str">
        <f>IFERROR(VLOOKUP(D3634,Lookup_Tables!$A$2:$B$21,2,FALSE),"All")</f>
        <v>Road</v>
      </c>
    </row>
    <row r="3635" spans="1:18" hidden="1">
      <c r="A3635">
        <v>1</v>
      </c>
      <c r="B3635">
        <v>42</v>
      </c>
      <c r="C3635" t="s">
        <v>39</v>
      </c>
      <c r="D3635">
        <v>14</v>
      </c>
      <c r="E3635">
        <v>4308.0606730812397</v>
      </c>
      <c r="F3635">
        <v>2497.8506774447069</v>
      </c>
      <c r="G3635">
        <v>0</v>
      </c>
      <c r="H3635">
        <v>0</v>
      </c>
      <c r="I3635">
        <v>530.38236521083604</v>
      </c>
      <c r="J3635">
        <v>3871.57118677989</v>
      </c>
      <c r="K3635">
        <v>24015.7202457842</v>
      </c>
      <c r="L3635">
        <v>76577.626521405095</v>
      </c>
      <c r="M3635">
        <v>130152.639027507</v>
      </c>
      <c r="N3635">
        <v>418270.44513521099</v>
      </c>
      <c r="O3635">
        <v>889190.56972664595</v>
      </c>
      <c r="Q3635" t="str">
        <f>VLOOKUP(A3635,Lookup_Tables!$D$2:$E$7,2,FALSE)</f>
        <v>HU</v>
      </c>
      <c r="R3635" t="str">
        <f>IFERROR(VLOOKUP(D3635,Lookup_Tables!$A$2:$B$21,2,FALSE),"All")</f>
        <v>Road</v>
      </c>
    </row>
    <row r="3636" spans="1:18" hidden="1">
      <c r="A3636">
        <v>1</v>
      </c>
      <c r="B3636">
        <v>42</v>
      </c>
      <c r="C3636" t="s">
        <v>38</v>
      </c>
      <c r="D3636">
        <v>15</v>
      </c>
      <c r="E3636">
        <v>14503275.047832301</v>
      </c>
      <c r="F3636">
        <v>7080808.2975775786</v>
      </c>
      <c r="G3636">
        <v>0</v>
      </c>
      <c r="H3636">
        <v>6968389.7042439803</v>
      </c>
      <c r="I3636">
        <v>11699268.0668045</v>
      </c>
      <c r="J3636">
        <v>38591367.701567702</v>
      </c>
      <c r="K3636">
        <v>156622551.92987201</v>
      </c>
      <c r="L3636">
        <v>469696133.05795199</v>
      </c>
      <c r="M3636">
        <v>717444308.01869702</v>
      </c>
      <c r="N3636">
        <v>1723697386.7014</v>
      </c>
      <c r="O3636">
        <v>2422712021.3101802</v>
      </c>
      <c r="Q3636" t="str">
        <f>VLOOKUP(A3636,Lookup_Tables!$D$2:$E$7,2,FALSE)</f>
        <v>HU</v>
      </c>
      <c r="R3636" t="str">
        <f>IFERROR(VLOOKUP(D3636,Lookup_Tables!$A$2:$B$21,2,FALSE),"All")</f>
        <v>All</v>
      </c>
    </row>
    <row r="3637" spans="1:18" hidden="1">
      <c r="A3637">
        <v>1</v>
      </c>
      <c r="B3637">
        <v>42</v>
      </c>
      <c r="C3637" t="s">
        <v>39</v>
      </c>
      <c r="D3637">
        <v>15</v>
      </c>
      <c r="E3637">
        <v>14465715.374295801</v>
      </c>
      <c r="F3637">
        <v>7045951.9913487192</v>
      </c>
      <c r="G3637">
        <v>0</v>
      </c>
      <c r="H3637">
        <v>6902771.5294565996</v>
      </c>
      <c r="I3637">
        <v>11529324.5800438</v>
      </c>
      <c r="J3637">
        <v>38591367.701567702</v>
      </c>
      <c r="K3637">
        <v>156622551.92987201</v>
      </c>
      <c r="L3637">
        <v>469696133.05795199</v>
      </c>
      <c r="M3637">
        <v>717444308.01869702</v>
      </c>
      <c r="N3637">
        <v>1723697386.7014</v>
      </c>
      <c r="O3637">
        <v>2422712021.3101802</v>
      </c>
      <c r="Q3637" t="str">
        <f>VLOOKUP(A3637,Lookup_Tables!$D$2:$E$7,2,FALSE)</f>
        <v>HU</v>
      </c>
      <c r="R3637" t="str">
        <f>IFERROR(VLOOKUP(D3637,Lookup_Tables!$A$2:$B$21,2,FALSE),"All")</f>
        <v>All</v>
      </c>
    </row>
    <row r="3638" spans="1:18" hidden="1">
      <c r="A3638">
        <v>1</v>
      </c>
      <c r="B3638">
        <v>42</v>
      </c>
      <c r="C3638" t="s">
        <v>38</v>
      </c>
      <c r="D3638">
        <v>16</v>
      </c>
      <c r="E3638">
        <v>2781942.28603689</v>
      </c>
      <c r="F3638">
        <v>1262777.8567673555</v>
      </c>
      <c r="G3638">
        <v>0</v>
      </c>
      <c r="H3638">
        <v>1801147.4951577301</v>
      </c>
      <c r="I3638">
        <v>3042025.7436278099</v>
      </c>
      <c r="J3638">
        <v>8449685.5320235696</v>
      </c>
      <c r="K3638">
        <v>22901335.053552601</v>
      </c>
      <c r="L3638">
        <v>87960818.742500603</v>
      </c>
      <c r="M3638">
        <v>146738285.35541999</v>
      </c>
      <c r="N3638">
        <v>363019408.100362</v>
      </c>
      <c r="O3638">
        <v>523136112.04800498</v>
      </c>
      <c r="Q3638" t="str">
        <f>VLOOKUP(A3638,Lookup_Tables!$D$2:$E$7,2,FALSE)</f>
        <v>HU</v>
      </c>
      <c r="R3638" t="str">
        <f>IFERROR(VLOOKUP(D3638,Lookup_Tables!$A$2:$B$21,2,FALSE),"All")</f>
        <v>Government_Loss</v>
      </c>
    </row>
    <row r="3639" spans="1:18" hidden="1">
      <c r="A3639">
        <v>1</v>
      </c>
      <c r="B3639">
        <v>42</v>
      </c>
      <c r="C3639" t="s">
        <v>39</v>
      </c>
      <c r="D3639">
        <v>16</v>
      </c>
      <c r="E3639">
        <v>2774590.4704217599</v>
      </c>
      <c r="F3639">
        <v>1257150.3120623087</v>
      </c>
      <c r="G3639">
        <v>0</v>
      </c>
      <c r="H3639">
        <v>1801147.4951577301</v>
      </c>
      <c r="I3639">
        <v>3042025.7436278099</v>
      </c>
      <c r="J3639">
        <v>8435166.7416050993</v>
      </c>
      <c r="K3639">
        <v>22585518.452372901</v>
      </c>
      <c r="L3639">
        <v>87960818.742500603</v>
      </c>
      <c r="M3639">
        <v>146738285.35541999</v>
      </c>
      <c r="N3639">
        <v>363019408.100362</v>
      </c>
      <c r="O3639">
        <v>523136112.04800498</v>
      </c>
      <c r="Q3639" t="str">
        <f>VLOOKUP(A3639,Lookup_Tables!$D$2:$E$7,2,FALSE)</f>
        <v>HU</v>
      </c>
      <c r="R3639" t="str">
        <f>IFERROR(VLOOKUP(D3639,Lookup_Tables!$A$2:$B$21,2,FALSE),"All")</f>
        <v>Government_Loss</v>
      </c>
    </row>
    <row r="3640" spans="1:18" hidden="1">
      <c r="A3640">
        <v>1</v>
      </c>
      <c r="B3640">
        <v>42</v>
      </c>
      <c r="C3640" t="s">
        <v>38</v>
      </c>
      <c r="D3640">
        <v>17</v>
      </c>
      <c r="E3640">
        <v>2747064.1847494999</v>
      </c>
      <c r="F3640">
        <v>1318084.6058476151</v>
      </c>
      <c r="G3640">
        <v>0</v>
      </c>
      <c r="H3640">
        <v>1387455.3176242099</v>
      </c>
      <c r="I3640">
        <v>2277014.3882264998</v>
      </c>
      <c r="J3640">
        <v>7604245.8262686403</v>
      </c>
      <c r="K3640">
        <v>29521064.287020501</v>
      </c>
      <c r="L3640">
        <v>89942652.059660107</v>
      </c>
      <c r="M3640">
        <v>140373850.21373799</v>
      </c>
      <c r="N3640">
        <v>334202788.78671002</v>
      </c>
      <c r="O3640">
        <v>460828766.93493199</v>
      </c>
      <c r="Q3640" t="str">
        <f>VLOOKUP(A3640,Lookup_Tables!$D$2:$E$7,2,FALSE)</f>
        <v>HU</v>
      </c>
      <c r="R3640" t="str">
        <f>IFERROR(VLOOKUP(D3640,Lookup_Tables!$A$2:$B$21,2,FALSE),"All")</f>
        <v>Emergency_Loss</v>
      </c>
    </row>
    <row r="3641" spans="1:18" hidden="1">
      <c r="A3641">
        <v>1</v>
      </c>
      <c r="B3641">
        <v>42</v>
      </c>
      <c r="C3641" t="s">
        <v>39</v>
      </c>
      <c r="D3641">
        <v>17</v>
      </c>
      <c r="E3641">
        <v>2739858.9596045399</v>
      </c>
      <c r="F3641">
        <v>1311015.1433713208</v>
      </c>
      <c r="G3641">
        <v>0</v>
      </c>
      <c r="H3641">
        <v>1387455.3176242099</v>
      </c>
      <c r="I3641">
        <v>2266832.1855310299</v>
      </c>
      <c r="J3641">
        <v>7604245.8262686403</v>
      </c>
      <c r="K3641">
        <v>29521064.287020501</v>
      </c>
      <c r="L3641">
        <v>89942652.059660107</v>
      </c>
      <c r="M3641">
        <v>140373850.21373799</v>
      </c>
      <c r="N3641">
        <v>334202788.78671002</v>
      </c>
      <c r="O3641">
        <v>460828766.93493199</v>
      </c>
      <c r="Q3641" t="str">
        <f>VLOOKUP(A3641,Lookup_Tables!$D$2:$E$7,2,FALSE)</f>
        <v>HU</v>
      </c>
      <c r="R3641" t="str">
        <f>IFERROR(VLOOKUP(D3641,Lookup_Tables!$A$2:$B$21,2,FALSE),"All")</f>
        <v>Emergency_Loss</v>
      </c>
    </row>
    <row r="3642" spans="1:18" hidden="1">
      <c r="A3642">
        <v>1</v>
      </c>
      <c r="B3642">
        <v>42</v>
      </c>
      <c r="C3642" t="s">
        <v>38</v>
      </c>
      <c r="D3642">
        <v>18</v>
      </c>
      <c r="E3642">
        <v>5529006.4707863703</v>
      </c>
      <c r="F3642">
        <v>2585722.3626858452</v>
      </c>
      <c r="G3642">
        <v>0</v>
      </c>
      <c r="H3642">
        <v>3216240.2858920302</v>
      </c>
      <c r="I3642">
        <v>5229121.6061434699</v>
      </c>
      <c r="J3642">
        <v>15108065.602745799</v>
      </c>
      <c r="K3642">
        <v>52106582.739393398</v>
      </c>
      <c r="L3642">
        <v>176124683.222018</v>
      </c>
      <c r="M3642">
        <v>297817157.75584698</v>
      </c>
      <c r="N3642">
        <v>703512298.008775</v>
      </c>
      <c r="O3642">
        <v>965236025.02202404</v>
      </c>
      <c r="Q3642" t="str">
        <f>VLOOKUP(A3642,Lookup_Tables!$D$2:$E$7,2,FALSE)</f>
        <v>HU</v>
      </c>
      <c r="R3642" t="str">
        <f>IFERROR(VLOOKUP(D3642,Lookup_Tables!$A$2:$B$21,2,FALSE),"All")</f>
        <v>Govt_Plus_Emergency</v>
      </c>
    </row>
    <row r="3643" spans="1:18" hidden="1">
      <c r="A3643">
        <v>1</v>
      </c>
      <c r="B3643">
        <v>42</v>
      </c>
      <c r="C3643" t="s">
        <v>39</v>
      </c>
      <c r="D3643">
        <v>18</v>
      </c>
      <c r="E3643">
        <v>5514445.6829327801</v>
      </c>
      <c r="F3643">
        <v>2571856.6020735577</v>
      </c>
      <c r="G3643">
        <v>0</v>
      </c>
      <c r="H3643">
        <v>3216240.2858920302</v>
      </c>
      <c r="I3643">
        <v>5178398.0021430701</v>
      </c>
      <c r="J3643">
        <v>15108065.602745799</v>
      </c>
      <c r="K3643">
        <v>52106582.739393398</v>
      </c>
      <c r="L3643">
        <v>176124683.222018</v>
      </c>
      <c r="M3643">
        <v>297817157.75584698</v>
      </c>
      <c r="N3643">
        <v>703493585.31839895</v>
      </c>
      <c r="O3643">
        <v>965236025.02202404</v>
      </c>
      <c r="Q3643" t="str">
        <f>VLOOKUP(A3643,Lookup_Tables!$D$2:$E$7,2,FALSE)</f>
        <v>HU</v>
      </c>
      <c r="R3643" t="str">
        <f>IFERROR(VLOOKUP(D3643,Lookup_Tables!$A$2:$B$21,2,FALSE),"All")</f>
        <v>Govt_Plus_Emergency</v>
      </c>
    </row>
    <row r="3644" spans="1:18" hidden="1">
      <c r="A3644">
        <v>1</v>
      </c>
      <c r="B3644">
        <v>43</v>
      </c>
      <c r="C3644" t="s">
        <v>38</v>
      </c>
      <c r="D3644">
        <v>0</v>
      </c>
      <c r="E3644">
        <v>1167613179.7109499</v>
      </c>
      <c r="F3644">
        <v>398789497.42752409</v>
      </c>
      <c r="G3644">
        <v>2210159295.8433599</v>
      </c>
      <c r="H3644">
        <v>6894799536.52777</v>
      </c>
      <c r="I3644">
        <v>8055115464.0564604</v>
      </c>
      <c r="J3644">
        <v>12323197655.135099</v>
      </c>
      <c r="K3644">
        <v>20616497166.1819</v>
      </c>
      <c r="L3644">
        <v>35258609984.100403</v>
      </c>
      <c r="M3644">
        <v>41023925973.761497</v>
      </c>
      <c r="N3644">
        <v>60377215098.0476</v>
      </c>
      <c r="O3644">
        <v>78849119224.341202</v>
      </c>
      <c r="Q3644" t="str">
        <f>VLOOKUP(A3644,Lookup_Tables!$D$2:$E$7,2,FALSE)</f>
        <v>HU</v>
      </c>
      <c r="R3644" t="str">
        <f>IFERROR(VLOOKUP(D3644,Lookup_Tables!$A$2:$B$21,2,FALSE),"All")</f>
        <v>Private Assets</v>
      </c>
    </row>
    <row r="3645" spans="1:18" hidden="1">
      <c r="A3645">
        <v>1</v>
      </c>
      <c r="B3645">
        <v>43</v>
      </c>
      <c r="C3645" t="s">
        <v>39</v>
      </c>
      <c r="D3645">
        <v>0</v>
      </c>
      <c r="E3645">
        <v>1117073961.0499201</v>
      </c>
      <c r="F3645">
        <v>374935533.40211904</v>
      </c>
      <c r="G3645">
        <v>2072484523.8506401</v>
      </c>
      <c r="H3645">
        <v>6444268806.7381897</v>
      </c>
      <c r="I3645">
        <v>7739718386.4780703</v>
      </c>
      <c r="J3645">
        <v>11823383852.058901</v>
      </c>
      <c r="K3645">
        <v>20005315013.1604</v>
      </c>
      <c r="L3645">
        <v>34766634435.1082</v>
      </c>
      <c r="M3645">
        <v>40125998893.384903</v>
      </c>
      <c r="N3645">
        <v>59503158304.355499</v>
      </c>
      <c r="O3645">
        <v>78849119224.341202</v>
      </c>
      <c r="Q3645" t="str">
        <f>VLOOKUP(A3645,Lookup_Tables!$D$2:$E$7,2,FALSE)</f>
        <v>HU</v>
      </c>
      <c r="R3645" t="str">
        <f>IFERROR(VLOOKUP(D3645,Lookup_Tables!$A$2:$B$21,2,FALSE),"All")</f>
        <v>Private Assets</v>
      </c>
    </row>
    <row r="3646" spans="1:18" hidden="1">
      <c r="A3646">
        <v>1</v>
      </c>
      <c r="B3646">
        <v>43</v>
      </c>
      <c r="C3646" t="s">
        <v>38</v>
      </c>
      <c r="D3646">
        <v>1</v>
      </c>
      <c r="E3646">
        <v>19624513.357354499</v>
      </c>
      <c r="F3646">
        <v>6103330.7434715386</v>
      </c>
      <c r="G3646">
        <v>28353062.187497899</v>
      </c>
      <c r="H3646">
        <v>109087096.96342599</v>
      </c>
      <c r="I3646">
        <v>134308602.60778099</v>
      </c>
      <c r="J3646">
        <v>230782921.536731</v>
      </c>
      <c r="K3646">
        <v>400138974.91411501</v>
      </c>
      <c r="L3646">
        <v>637292594.69215298</v>
      </c>
      <c r="M3646">
        <v>745188007.41397595</v>
      </c>
      <c r="N3646">
        <v>1270336211.2736599</v>
      </c>
      <c r="O3646">
        <v>1595441374.77987</v>
      </c>
      <c r="Q3646" t="str">
        <f>VLOOKUP(A3646,Lookup_Tables!$D$2:$E$7,2,FALSE)</f>
        <v>HU</v>
      </c>
      <c r="R3646" t="str">
        <f>IFERROR(VLOOKUP(D3646,Lookup_Tables!$A$2:$B$21,2,FALSE),"All")</f>
        <v>Airport</v>
      </c>
    </row>
    <row r="3647" spans="1:18" hidden="1">
      <c r="A3647">
        <v>1</v>
      </c>
      <c r="B3647">
        <v>43</v>
      </c>
      <c r="C3647" t="s">
        <v>39</v>
      </c>
      <c r="D3647">
        <v>1</v>
      </c>
      <c r="E3647">
        <v>19003225.313597899</v>
      </c>
      <c r="F3647">
        <v>5894243.2426699903</v>
      </c>
      <c r="G3647">
        <v>26643950.8553399</v>
      </c>
      <c r="H3647">
        <v>104612107.49837101</v>
      </c>
      <c r="I3647">
        <v>128789169.52379499</v>
      </c>
      <c r="J3647">
        <v>227134273.13631999</v>
      </c>
      <c r="K3647">
        <v>397934887.09483498</v>
      </c>
      <c r="L3647">
        <v>627527483.030972</v>
      </c>
      <c r="M3647">
        <v>734072709.20474994</v>
      </c>
      <c r="N3647">
        <v>1143610680.16693</v>
      </c>
      <c r="O3647">
        <v>1595441374.77987</v>
      </c>
      <c r="Q3647" t="str">
        <f>VLOOKUP(A3647,Lookup_Tables!$D$2:$E$7,2,FALSE)</f>
        <v>HU</v>
      </c>
      <c r="R3647" t="str">
        <f>IFERROR(VLOOKUP(D3647,Lookup_Tables!$A$2:$B$21,2,FALSE),"All")</f>
        <v>Airport</v>
      </c>
    </row>
    <row r="3648" spans="1:18" hidden="1">
      <c r="A3648">
        <v>1</v>
      </c>
      <c r="B3648">
        <v>43</v>
      </c>
      <c r="C3648" t="s">
        <v>38</v>
      </c>
      <c r="D3648">
        <v>2</v>
      </c>
      <c r="E3648">
        <v>25514866.958116699</v>
      </c>
      <c r="F3648">
        <v>8538923.1880058423</v>
      </c>
      <c r="G3648">
        <v>50642646.338140301</v>
      </c>
      <c r="H3648">
        <v>158047431.819684</v>
      </c>
      <c r="I3648">
        <v>187593942.61188599</v>
      </c>
      <c r="J3648">
        <v>294167700.53332698</v>
      </c>
      <c r="K3648">
        <v>464190737.783647</v>
      </c>
      <c r="L3648">
        <v>705462952.81071305</v>
      </c>
      <c r="M3648">
        <v>814359673.72817504</v>
      </c>
      <c r="N3648">
        <v>1191683544.56792</v>
      </c>
      <c r="O3648">
        <v>1593986435.60128</v>
      </c>
      <c r="Q3648" t="str">
        <f>VLOOKUP(A3648,Lookup_Tables!$D$2:$E$7,2,FALSE)</f>
        <v>HU</v>
      </c>
      <c r="R3648" t="str">
        <f>IFERROR(VLOOKUP(D3648,Lookup_Tables!$A$2:$B$21,2,FALSE),"All")</f>
        <v>Bridge</v>
      </c>
    </row>
    <row r="3649" spans="1:18" hidden="1">
      <c r="A3649">
        <v>1</v>
      </c>
      <c r="B3649">
        <v>43</v>
      </c>
      <c r="C3649" t="s">
        <v>39</v>
      </c>
      <c r="D3649">
        <v>2</v>
      </c>
      <c r="E3649">
        <v>24334846.411306899</v>
      </c>
      <c r="F3649">
        <v>8214209.3668149933</v>
      </c>
      <c r="G3649">
        <v>47246044.589114599</v>
      </c>
      <c r="H3649">
        <v>149520197.345245</v>
      </c>
      <c r="I3649">
        <v>177390477.55826399</v>
      </c>
      <c r="J3649">
        <v>275747683.472965</v>
      </c>
      <c r="K3649">
        <v>440133291.21619099</v>
      </c>
      <c r="L3649">
        <v>658487477.84932601</v>
      </c>
      <c r="M3649">
        <v>801758277.410779</v>
      </c>
      <c r="N3649">
        <v>1109733019.8847101</v>
      </c>
      <c r="O3649">
        <v>1593986435.60128</v>
      </c>
      <c r="Q3649" t="str">
        <f>VLOOKUP(A3649,Lookup_Tables!$D$2:$E$7,2,FALSE)</f>
        <v>HU</v>
      </c>
      <c r="R3649" t="str">
        <f>IFERROR(VLOOKUP(D3649,Lookup_Tables!$A$2:$B$21,2,FALSE),"All")</f>
        <v>Bridge</v>
      </c>
    </row>
    <row r="3650" spans="1:18" hidden="1">
      <c r="A3650">
        <v>1</v>
      </c>
      <c r="B3650">
        <v>43</v>
      </c>
      <c r="C3650" t="s">
        <v>38</v>
      </c>
      <c r="D3650">
        <v>3</v>
      </c>
      <c r="E3650">
        <v>1785515.9157807401</v>
      </c>
      <c r="F3650">
        <v>622161.25383092323</v>
      </c>
      <c r="G3650">
        <v>3255530.9894278999</v>
      </c>
      <c r="H3650">
        <v>10532758.958786201</v>
      </c>
      <c r="I3650">
        <v>12378872.7751261</v>
      </c>
      <c r="J3650">
        <v>19050286.732358899</v>
      </c>
      <c r="K3650">
        <v>31753860.774361201</v>
      </c>
      <c r="L3650">
        <v>50160940.006620899</v>
      </c>
      <c r="M3650">
        <v>59102158.338615902</v>
      </c>
      <c r="N3650">
        <v>95859582.053549901</v>
      </c>
      <c r="O3650">
        <v>119255768.744802</v>
      </c>
      <c r="Q3650" t="str">
        <f>VLOOKUP(A3650,Lookup_Tables!$D$2:$E$7,2,FALSE)</f>
        <v>HU</v>
      </c>
      <c r="R3650" t="str">
        <f>IFERROR(VLOOKUP(D3650,Lookup_Tables!$A$2:$B$21,2,FALSE),"All")</f>
        <v>Govt Hosp</v>
      </c>
    </row>
    <row r="3651" spans="1:18" hidden="1">
      <c r="A3651">
        <v>1</v>
      </c>
      <c r="B3651">
        <v>43</v>
      </c>
      <c r="C3651" t="s">
        <v>39</v>
      </c>
      <c r="D3651">
        <v>3</v>
      </c>
      <c r="E3651">
        <v>1709685.8896399101</v>
      </c>
      <c r="F3651">
        <v>587842.68937559542</v>
      </c>
      <c r="G3651">
        <v>3006669.5418026499</v>
      </c>
      <c r="H3651">
        <v>9933636.7505063191</v>
      </c>
      <c r="I3651">
        <v>11848449.4224394</v>
      </c>
      <c r="J3651">
        <v>18122941.4195139</v>
      </c>
      <c r="K3651">
        <v>31596424.239450298</v>
      </c>
      <c r="L3651">
        <v>48641122.635569699</v>
      </c>
      <c r="M3651">
        <v>57136834.3812529</v>
      </c>
      <c r="N3651">
        <v>95859582.053549901</v>
      </c>
      <c r="O3651">
        <v>119253554.658948</v>
      </c>
      <c r="Q3651" t="str">
        <f>VLOOKUP(A3651,Lookup_Tables!$D$2:$E$7,2,FALSE)</f>
        <v>HU</v>
      </c>
      <c r="R3651" t="str">
        <f>IFERROR(VLOOKUP(D3651,Lookup_Tables!$A$2:$B$21,2,FALSE),"All")</f>
        <v>Govt Hosp</v>
      </c>
    </row>
    <row r="3652" spans="1:18" hidden="1">
      <c r="A3652">
        <v>1</v>
      </c>
      <c r="B3652">
        <v>43</v>
      </c>
      <c r="C3652" t="s">
        <v>38</v>
      </c>
      <c r="D3652">
        <v>4</v>
      </c>
      <c r="E3652">
        <v>1399370.5434089401</v>
      </c>
      <c r="F3652">
        <v>473261.05337243539</v>
      </c>
      <c r="G3652">
        <v>2772045.3229261599</v>
      </c>
      <c r="H3652">
        <v>8318439.9492940903</v>
      </c>
      <c r="I3652">
        <v>10039490.4276319</v>
      </c>
      <c r="J3652">
        <v>15524598.1131506</v>
      </c>
      <c r="K3652">
        <v>24860190.152182098</v>
      </c>
      <c r="L3652">
        <v>38631243.347619101</v>
      </c>
      <c r="M3652">
        <v>45702448.315747201</v>
      </c>
      <c r="N3652">
        <v>67440613.237470299</v>
      </c>
      <c r="O3652">
        <v>93446952.591717094</v>
      </c>
      <c r="Q3652" t="str">
        <f>VLOOKUP(A3652,Lookup_Tables!$D$2:$E$7,2,FALSE)</f>
        <v>HU</v>
      </c>
      <c r="R3652" t="str">
        <f>IFERROR(VLOOKUP(D3652,Lookup_Tables!$A$2:$B$21,2,FALSE),"All")</f>
        <v>Govt Med Fac</v>
      </c>
    </row>
    <row r="3653" spans="1:18" hidden="1">
      <c r="A3653">
        <v>1</v>
      </c>
      <c r="B3653">
        <v>43</v>
      </c>
      <c r="C3653" t="s">
        <v>39</v>
      </c>
      <c r="D3653">
        <v>4</v>
      </c>
      <c r="E3653">
        <v>1333599.2269603801</v>
      </c>
      <c r="F3653">
        <v>451113.42264715303</v>
      </c>
      <c r="G3653">
        <v>2604742.0193733899</v>
      </c>
      <c r="H3653">
        <v>7876717.4363664202</v>
      </c>
      <c r="I3653">
        <v>9432715.9148130007</v>
      </c>
      <c r="J3653">
        <v>14734630.104707601</v>
      </c>
      <c r="K3653">
        <v>23503954.887207702</v>
      </c>
      <c r="L3653">
        <v>36278294.879548803</v>
      </c>
      <c r="M3653">
        <v>43777903.360122003</v>
      </c>
      <c r="N3653">
        <v>66082635.803542502</v>
      </c>
      <c r="O3653">
        <v>93137480.344419301</v>
      </c>
      <c r="Q3653" t="str">
        <f>VLOOKUP(A3653,Lookup_Tables!$D$2:$E$7,2,FALSE)</f>
        <v>HU</v>
      </c>
      <c r="R3653" t="str">
        <f>IFERROR(VLOOKUP(D3653,Lookup_Tables!$A$2:$B$21,2,FALSE),"All")</f>
        <v>Govt Med Fac</v>
      </c>
    </row>
    <row r="3654" spans="1:18" hidden="1">
      <c r="A3654">
        <v>1</v>
      </c>
      <c r="B3654">
        <v>43</v>
      </c>
      <c r="C3654" t="s">
        <v>38</v>
      </c>
      <c r="D3654">
        <v>6</v>
      </c>
      <c r="E3654">
        <v>4020211.54296315</v>
      </c>
      <c r="F3654">
        <v>1348090.2199444463</v>
      </c>
      <c r="G3654">
        <v>7667457.6980799697</v>
      </c>
      <c r="H3654">
        <v>23477203.121957999</v>
      </c>
      <c r="I3654">
        <v>28236124.708713599</v>
      </c>
      <c r="J3654">
        <v>45035483.309395596</v>
      </c>
      <c r="K3654">
        <v>72070446.351685703</v>
      </c>
      <c r="L3654">
        <v>118977664.51971699</v>
      </c>
      <c r="M3654">
        <v>138009324.136143</v>
      </c>
      <c r="N3654">
        <v>201143546.49217001</v>
      </c>
      <c r="O3654">
        <v>272230602.59785199</v>
      </c>
      <c r="Q3654" t="str">
        <f>VLOOKUP(A3654,Lookup_Tables!$D$2:$E$7,2,FALSE)</f>
        <v>HU</v>
      </c>
      <c r="R3654" t="str">
        <f>IFERROR(VLOOKUP(D3654,Lookup_Tables!$A$2:$B$21,2,FALSE),"All")</f>
        <v>Port</v>
      </c>
    </row>
    <row r="3655" spans="1:18" hidden="1">
      <c r="A3655">
        <v>1</v>
      </c>
      <c r="B3655">
        <v>43</v>
      </c>
      <c r="C3655" t="s">
        <v>39</v>
      </c>
      <c r="D3655">
        <v>6</v>
      </c>
      <c r="E3655">
        <v>3848218.1469071298</v>
      </c>
      <c r="F3655">
        <v>1305562.1797555243</v>
      </c>
      <c r="G3655">
        <v>7100352.8401510101</v>
      </c>
      <c r="H3655">
        <v>22432252.8201079</v>
      </c>
      <c r="I3655">
        <v>26808282.136987101</v>
      </c>
      <c r="J3655">
        <v>42226669.593449503</v>
      </c>
      <c r="K3655">
        <v>69544687.521561801</v>
      </c>
      <c r="L3655">
        <v>112760790.330281</v>
      </c>
      <c r="M3655">
        <v>131222687.315308</v>
      </c>
      <c r="N3655">
        <v>192587759.69512299</v>
      </c>
      <c r="O3655">
        <v>271858639.17043799</v>
      </c>
      <c r="Q3655" t="str">
        <f>VLOOKUP(A3655,Lookup_Tables!$D$2:$E$7,2,FALSE)</f>
        <v>HU</v>
      </c>
      <c r="R3655" t="str">
        <f>IFERROR(VLOOKUP(D3655,Lookup_Tables!$A$2:$B$21,2,FALSE),"All")</f>
        <v>Port</v>
      </c>
    </row>
    <row r="3656" spans="1:18" hidden="1">
      <c r="A3656">
        <v>1</v>
      </c>
      <c r="B3656">
        <v>43</v>
      </c>
      <c r="C3656" t="s">
        <v>38</v>
      </c>
      <c r="D3656">
        <v>7</v>
      </c>
      <c r="E3656">
        <v>69445340.103418499</v>
      </c>
      <c r="F3656">
        <v>23695934.836367778</v>
      </c>
      <c r="G3656">
        <v>81136394.108933404</v>
      </c>
      <c r="H3656">
        <v>443653196.74397999</v>
      </c>
      <c r="I3656">
        <v>535211448.45076501</v>
      </c>
      <c r="J3656">
        <v>840036845.89239001</v>
      </c>
      <c r="K3656">
        <v>1417680850.4733701</v>
      </c>
      <c r="L3656">
        <v>2223478802.9848599</v>
      </c>
      <c r="M3656">
        <v>2556591982.3871298</v>
      </c>
      <c r="N3656">
        <v>3322936362.6331902</v>
      </c>
      <c r="O3656">
        <v>4639009459.7224302</v>
      </c>
      <c r="Q3656" t="str">
        <f>VLOOKUP(A3656,Lookup_Tables!$D$2:$E$7,2,FALSE)</f>
        <v>HU</v>
      </c>
      <c r="R3656" t="str">
        <f>IFERROR(VLOOKUP(D3656,Lookup_Tables!$A$2:$B$21,2,FALSE),"All")</f>
        <v>Power Plant</v>
      </c>
    </row>
    <row r="3657" spans="1:18" hidden="1">
      <c r="A3657">
        <v>1</v>
      </c>
      <c r="B3657">
        <v>43</v>
      </c>
      <c r="C3657" t="s">
        <v>39</v>
      </c>
      <c r="D3657">
        <v>7</v>
      </c>
      <c r="E3657">
        <v>67016489.856459402</v>
      </c>
      <c r="F3657">
        <v>22594044.443041049</v>
      </c>
      <c r="G3657">
        <v>74807567.597591594</v>
      </c>
      <c r="H3657">
        <v>420204887.58977097</v>
      </c>
      <c r="I3657">
        <v>528512918.85123599</v>
      </c>
      <c r="J3657">
        <v>813981244.01119196</v>
      </c>
      <c r="K3657">
        <v>1391629292.59251</v>
      </c>
      <c r="L3657">
        <v>2182912644.28509</v>
      </c>
      <c r="M3657">
        <v>2429672810.72153</v>
      </c>
      <c r="N3657">
        <v>3322936362.6331902</v>
      </c>
      <c r="O3657">
        <v>4622633351.8722</v>
      </c>
      <c r="Q3657" t="str">
        <f>VLOOKUP(A3657,Lookup_Tables!$D$2:$E$7,2,FALSE)</f>
        <v>HU</v>
      </c>
      <c r="R3657" t="str">
        <f>IFERROR(VLOOKUP(D3657,Lookup_Tables!$A$2:$B$21,2,FALSE),"All")</f>
        <v>Power Plant</v>
      </c>
    </row>
    <row r="3658" spans="1:18" hidden="1">
      <c r="A3658">
        <v>1</v>
      </c>
      <c r="B3658">
        <v>43</v>
      </c>
      <c r="C3658" t="s">
        <v>38</v>
      </c>
      <c r="D3658">
        <v>8</v>
      </c>
      <c r="E3658">
        <v>23828.130836780401</v>
      </c>
      <c r="F3658">
        <v>7821.9376462724904</v>
      </c>
      <c r="G3658">
        <v>30820.497891695501</v>
      </c>
      <c r="H3658">
        <v>127089.623379973</v>
      </c>
      <c r="I3658">
        <v>154342.744436084</v>
      </c>
      <c r="J3658">
        <v>263921.87921835802</v>
      </c>
      <c r="K3658">
        <v>499239.25559884403</v>
      </c>
      <c r="L3658">
        <v>831772.24923220696</v>
      </c>
      <c r="M3658">
        <v>897372.49544860295</v>
      </c>
      <c r="N3658">
        <v>1329616.7173343699</v>
      </c>
      <c r="O3658">
        <v>2160246.96519406</v>
      </c>
      <c r="Q3658" t="str">
        <f>VLOOKUP(A3658,Lookup_Tables!$D$2:$E$7,2,FALSE)</f>
        <v>HU</v>
      </c>
      <c r="R3658" t="str">
        <f>IFERROR(VLOOKUP(D3658,Lookup_Tables!$A$2:$B$21,2,FALSE),"All")</f>
        <v>Prison</v>
      </c>
    </row>
    <row r="3659" spans="1:18" hidden="1">
      <c r="A3659">
        <v>1</v>
      </c>
      <c r="B3659">
        <v>43</v>
      </c>
      <c r="C3659" t="s">
        <v>39</v>
      </c>
      <c r="D3659">
        <v>8</v>
      </c>
      <c r="E3659">
        <v>22908.664369813501</v>
      </c>
      <c r="F3659">
        <v>8052.0292869402256</v>
      </c>
      <c r="G3659">
        <v>28879.814437880799</v>
      </c>
      <c r="H3659">
        <v>120671.422270724</v>
      </c>
      <c r="I3659">
        <v>148004.53360059101</v>
      </c>
      <c r="J3659">
        <v>254376.62342128699</v>
      </c>
      <c r="K3659">
        <v>474200.841528708</v>
      </c>
      <c r="L3659">
        <v>795563.83082363603</v>
      </c>
      <c r="M3659">
        <v>865835.12933585304</v>
      </c>
      <c r="N3659">
        <v>1225512.5972100699</v>
      </c>
      <c r="O3659">
        <v>1678459.2493362699</v>
      </c>
      <c r="Q3659" t="str">
        <f>VLOOKUP(A3659,Lookup_Tables!$D$2:$E$7,2,FALSE)</f>
        <v>HU</v>
      </c>
      <c r="R3659" t="str">
        <f>IFERROR(VLOOKUP(D3659,Lookup_Tables!$A$2:$B$21,2,FALSE),"All")</f>
        <v>Prison</v>
      </c>
    </row>
    <row r="3660" spans="1:18" hidden="1">
      <c r="A3660">
        <v>1</v>
      </c>
      <c r="B3660">
        <v>43</v>
      </c>
      <c r="C3660" t="s">
        <v>38</v>
      </c>
      <c r="D3660">
        <v>9</v>
      </c>
      <c r="E3660">
        <v>2265524.3289260399</v>
      </c>
      <c r="F3660">
        <v>730722.69445510162</v>
      </c>
      <c r="G3660">
        <v>3612474.91969088</v>
      </c>
      <c r="H3660">
        <v>12996715.6098438</v>
      </c>
      <c r="I3660">
        <v>15618617.3838365</v>
      </c>
      <c r="J3660">
        <v>26393474.281817</v>
      </c>
      <c r="K3660">
        <v>47759431.9541784</v>
      </c>
      <c r="L3660">
        <v>70919070.085375905</v>
      </c>
      <c r="M3660">
        <v>78698381.518860206</v>
      </c>
      <c r="N3660">
        <v>132922235.185214</v>
      </c>
      <c r="O3660">
        <v>159190174.61500701</v>
      </c>
      <c r="Q3660" t="str">
        <f>VLOOKUP(A3660,Lookup_Tables!$D$2:$E$7,2,FALSE)</f>
        <v>HU</v>
      </c>
      <c r="R3660" t="str">
        <f>IFERROR(VLOOKUP(D3660,Lookup_Tables!$A$2:$B$21,2,FALSE),"All")</f>
        <v>Pub Admin Bldg</v>
      </c>
    </row>
    <row r="3661" spans="1:18" hidden="1">
      <c r="A3661">
        <v>1</v>
      </c>
      <c r="B3661">
        <v>43</v>
      </c>
      <c r="C3661" t="s">
        <v>39</v>
      </c>
      <c r="D3661">
        <v>9</v>
      </c>
      <c r="E3661">
        <v>2190212.4474873799</v>
      </c>
      <c r="F3661">
        <v>703301.75629303628</v>
      </c>
      <c r="G3661">
        <v>3370787.44774224</v>
      </c>
      <c r="H3661">
        <v>12586659.146194</v>
      </c>
      <c r="I3661">
        <v>15043982.3607217</v>
      </c>
      <c r="J3661">
        <v>25228063.662885498</v>
      </c>
      <c r="K3661">
        <v>46720733.850543097</v>
      </c>
      <c r="L3661">
        <v>67148108.381019607</v>
      </c>
      <c r="M3661">
        <v>78698381.518860206</v>
      </c>
      <c r="N3661">
        <v>130832939.37095401</v>
      </c>
      <c r="O3661">
        <v>158903843.39870599</v>
      </c>
      <c r="Q3661" t="str">
        <f>VLOOKUP(A3661,Lookup_Tables!$D$2:$E$7,2,FALSE)</f>
        <v>HU</v>
      </c>
      <c r="R3661" t="str">
        <f>IFERROR(VLOOKUP(D3661,Lookup_Tables!$A$2:$B$21,2,FALSE),"All")</f>
        <v>Pub Admin Bldg</v>
      </c>
    </row>
    <row r="3662" spans="1:18" hidden="1">
      <c r="A3662">
        <v>1</v>
      </c>
      <c r="B3662">
        <v>43</v>
      </c>
      <c r="C3662" t="s">
        <v>38</v>
      </c>
      <c r="D3662">
        <v>10</v>
      </c>
      <c r="E3662">
        <v>20067222.898555599</v>
      </c>
      <c r="F3662">
        <v>6575828.669960361</v>
      </c>
      <c r="G3662">
        <v>39949992.1269807</v>
      </c>
      <c r="H3662">
        <v>129241938.508305</v>
      </c>
      <c r="I3662">
        <v>151358292.9914</v>
      </c>
      <c r="J3662">
        <v>236062459.26964301</v>
      </c>
      <c r="K3662">
        <v>372444326.46713299</v>
      </c>
      <c r="L3662">
        <v>569792528.86390996</v>
      </c>
      <c r="M3662">
        <v>655823524.836725</v>
      </c>
      <c r="N3662">
        <v>904059701.05223501</v>
      </c>
      <c r="O3662">
        <v>1206325773.4685199</v>
      </c>
      <c r="Q3662" t="str">
        <f>VLOOKUP(A3662,Lookup_Tables!$D$2:$E$7,2,FALSE)</f>
        <v>HU</v>
      </c>
      <c r="R3662" t="str">
        <f>IFERROR(VLOOKUP(D3662,Lookup_Tables!$A$2:$B$21,2,FALSE),"All")</f>
        <v>Pub School</v>
      </c>
    </row>
    <row r="3663" spans="1:18" hidden="1">
      <c r="A3663">
        <v>1</v>
      </c>
      <c r="B3663">
        <v>43</v>
      </c>
      <c r="C3663" t="s">
        <v>39</v>
      </c>
      <c r="D3663">
        <v>10</v>
      </c>
      <c r="E3663">
        <v>19170352.305832502</v>
      </c>
      <c r="F3663">
        <v>6266378.9574155323</v>
      </c>
      <c r="G3663">
        <v>37269800.282950699</v>
      </c>
      <c r="H3663">
        <v>123299881.405632</v>
      </c>
      <c r="I3663">
        <v>141884632.619663</v>
      </c>
      <c r="J3663">
        <v>227953056.27711099</v>
      </c>
      <c r="K3663">
        <v>355385581.81451303</v>
      </c>
      <c r="L3663">
        <v>541807029.80682397</v>
      </c>
      <c r="M3663">
        <v>630759866.81001699</v>
      </c>
      <c r="N3663">
        <v>887880894.79955697</v>
      </c>
      <c r="O3663">
        <v>1206324952.3526199</v>
      </c>
      <c r="Q3663" t="str">
        <f>VLOOKUP(A3663,Lookup_Tables!$D$2:$E$7,2,FALSE)</f>
        <v>HU</v>
      </c>
      <c r="R3663" t="str">
        <f>IFERROR(VLOOKUP(D3663,Lookup_Tables!$A$2:$B$21,2,FALSE),"All")</f>
        <v>Pub School</v>
      </c>
    </row>
    <row r="3664" spans="1:18" hidden="1">
      <c r="A3664">
        <v>1</v>
      </c>
      <c r="B3664">
        <v>43</v>
      </c>
      <c r="C3664" t="s">
        <v>38</v>
      </c>
      <c r="D3664">
        <v>11</v>
      </c>
      <c r="E3664">
        <v>5263342.5241519902</v>
      </c>
      <c r="F3664">
        <v>1659289.2183589409</v>
      </c>
      <c r="G3664">
        <v>7595159.7179401601</v>
      </c>
      <c r="H3664">
        <v>29895772.612455402</v>
      </c>
      <c r="I3664">
        <v>36774289.063666597</v>
      </c>
      <c r="J3664">
        <v>61698830.914135396</v>
      </c>
      <c r="K3664">
        <v>114526118.506944</v>
      </c>
      <c r="L3664">
        <v>173487357.71337301</v>
      </c>
      <c r="M3664">
        <v>198373329.292348</v>
      </c>
      <c r="N3664">
        <v>292318469.10853702</v>
      </c>
      <c r="O3664">
        <v>406543353.63042402</v>
      </c>
      <c r="Q3664" t="str">
        <f>VLOOKUP(A3664,Lookup_Tables!$D$2:$E$7,2,FALSE)</f>
        <v>HU</v>
      </c>
      <c r="R3664" t="str">
        <f>IFERROR(VLOOKUP(D3664,Lookup_Tables!$A$2:$B$21,2,FALSE),"All")</f>
        <v>Pub Univ</v>
      </c>
    </row>
    <row r="3665" spans="1:18" hidden="1">
      <c r="A3665">
        <v>1</v>
      </c>
      <c r="B3665">
        <v>43</v>
      </c>
      <c r="C3665" t="s">
        <v>39</v>
      </c>
      <c r="D3665">
        <v>11</v>
      </c>
      <c r="E3665">
        <v>5094047.7198941698</v>
      </c>
      <c r="F3665">
        <v>1594444.8853719025</v>
      </c>
      <c r="G3665">
        <v>7323403.9530263403</v>
      </c>
      <c r="H3665">
        <v>29469174.096829198</v>
      </c>
      <c r="I3665">
        <v>35915430.855516002</v>
      </c>
      <c r="J3665">
        <v>60293115.314965397</v>
      </c>
      <c r="K3665">
        <v>107407261.836555</v>
      </c>
      <c r="L3665">
        <v>168874933.045012</v>
      </c>
      <c r="M3665">
        <v>189721899.02660799</v>
      </c>
      <c r="N3665">
        <v>290035499.71472001</v>
      </c>
      <c r="O3665">
        <v>406543353.63042402</v>
      </c>
      <c r="Q3665" t="str">
        <f>VLOOKUP(A3665,Lookup_Tables!$D$2:$E$7,2,FALSE)</f>
        <v>HU</v>
      </c>
      <c r="R3665" t="str">
        <f>IFERROR(VLOOKUP(D3665,Lookup_Tables!$A$2:$B$21,2,FALSE),"All")</f>
        <v>Pub Univ</v>
      </c>
    </row>
    <row r="3666" spans="1:18" hidden="1">
      <c r="A3666">
        <v>1</v>
      </c>
      <c r="B3666">
        <v>43</v>
      </c>
      <c r="C3666" t="s">
        <v>38</v>
      </c>
      <c r="D3666">
        <v>13</v>
      </c>
      <c r="E3666">
        <v>15495679.339407301</v>
      </c>
      <c r="F3666">
        <v>5103082.2211588044</v>
      </c>
      <c r="G3666">
        <v>28643027.267806601</v>
      </c>
      <c r="H3666">
        <v>97125492.014226705</v>
      </c>
      <c r="I3666">
        <v>113962826.664268</v>
      </c>
      <c r="J3666">
        <v>183807598.84950501</v>
      </c>
      <c r="K3666">
        <v>299491572.9849</v>
      </c>
      <c r="L3666">
        <v>451510227.496804</v>
      </c>
      <c r="M3666">
        <v>517457464.09378999</v>
      </c>
      <c r="N3666">
        <v>766612827.65779305</v>
      </c>
      <c r="O3666">
        <v>918436065.92440403</v>
      </c>
      <c r="Q3666" t="str">
        <f>VLOOKUP(A3666,Lookup_Tables!$D$2:$E$7,2,FALSE)</f>
        <v>HU</v>
      </c>
      <c r="R3666" t="str">
        <f>IFERROR(VLOOKUP(D3666,Lookup_Tables!$A$2:$B$21,2,FALSE),"All")</f>
        <v>Residual Inst</v>
      </c>
    </row>
    <row r="3667" spans="1:18" hidden="1">
      <c r="A3667">
        <v>1</v>
      </c>
      <c r="B3667">
        <v>43</v>
      </c>
      <c r="C3667" t="s">
        <v>39</v>
      </c>
      <c r="D3667">
        <v>13</v>
      </c>
      <c r="E3667">
        <v>14852250.5300739</v>
      </c>
      <c r="F3667">
        <v>4791254.5400375091</v>
      </c>
      <c r="G3667">
        <v>27429113.374347098</v>
      </c>
      <c r="H3667">
        <v>92519814.524958596</v>
      </c>
      <c r="I3667">
        <v>107673660.248945</v>
      </c>
      <c r="J3667">
        <v>178734076.656544</v>
      </c>
      <c r="K3667">
        <v>290040632.24123502</v>
      </c>
      <c r="L3667">
        <v>445679874.82047302</v>
      </c>
      <c r="M3667">
        <v>501206813.24077499</v>
      </c>
      <c r="N3667">
        <v>758897329.28706002</v>
      </c>
      <c r="O3667">
        <v>918266912.90869606</v>
      </c>
      <c r="Q3667" t="str">
        <f>VLOOKUP(A3667,Lookup_Tables!$D$2:$E$7,2,FALSE)</f>
        <v>HU</v>
      </c>
      <c r="R3667" t="str">
        <f>IFERROR(VLOOKUP(D3667,Lookup_Tables!$A$2:$B$21,2,FALSE),"All")</f>
        <v>Residual Inst</v>
      </c>
    </row>
    <row r="3668" spans="1:18" hidden="1">
      <c r="A3668">
        <v>1</v>
      </c>
      <c r="B3668">
        <v>43</v>
      </c>
      <c r="C3668" t="s">
        <v>38</v>
      </c>
      <c r="D3668">
        <v>14</v>
      </c>
      <c r="E3668">
        <v>32758860.6195876</v>
      </c>
      <c r="F3668">
        <v>10571011.748295464</v>
      </c>
      <c r="G3668">
        <v>42525134.695384197</v>
      </c>
      <c r="H3668">
        <v>167660166.67016301</v>
      </c>
      <c r="I3668">
        <v>202724899.65479299</v>
      </c>
      <c r="J3668">
        <v>350734392.12328899</v>
      </c>
      <c r="K3668">
        <v>631746026.58336902</v>
      </c>
      <c r="L3668">
        <v>1187658627.89889</v>
      </c>
      <c r="M3668">
        <v>1374231897.1203799</v>
      </c>
      <c r="N3668">
        <v>2094507863.28315</v>
      </c>
      <c r="O3668">
        <v>3118903460.3473301</v>
      </c>
      <c r="Q3668" t="str">
        <f>VLOOKUP(A3668,Lookup_Tables!$D$2:$E$7,2,FALSE)</f>
        <v>HU</v>
      </c>
      <c r="R3668" t="str">
        <f>IFERROR(VLOOKUP(D3668,Lookup_Tables!$A$2:$B$21,2,FALSE),"All")</f>
        <v>Road</v>
      </c>
    </row>
    <row r="3669" spans="1:18" hidden="1">
      <c r="A3669">
        <v>1</v>
      </c>
      <c r="B3669">
        <v>43</v>
      </c>
      <c r="C3669" t="s">
        <v>39</v>
      </c>
      <c r="D3669">
        <v>14</v>
      </c>
      <c r="E3669">
        <v>31716664.465093501</v>
      </c>
      <c r="F3669">
        <v>10177845.322021753</v>
      </c>
      <c r="G3669">
        <v>40488536.093724698</v>
      </c>
      <c r="H3669">
        <v>160952218.79756701</v>
      </c>
      <c r="I3669">
        <v>195566795.26787999</v>
      </c>
      <c r="J3669">
        <v>332753358.74449497</v>
      </c>
      <c r="K3669">
        <v>604154015.10884094</v>
      </c>
      <c r="L3669">
        <v>1145137075.8598499</v>
      </c>
      <c r="M3669">
        <v>1374231897.1203799</v>
      </c>
      <c r="N3669">
        <v>2068127037.1709099</v>
      </c>
      <c r="O3669">
        <v>3118903460.3473301</v>
      </c>
      <c r="Q3669" t="str">
        <f>VLOOKUP(A3669,Lookup_Tables!$D$2:$E$7,2,FALSE)</f>
        <v>HU</v>
      </c>
      <c r="R3669" t="str">
        <f>IFERROR(VLOOKUP(D3669,Lookup_Tables!$A$2:$B$21,2,FALSE),"All")</f>
        <v>Road</v>
      </c>
    </row>
    <row r="3670" spans="1:18" hidden="1">
      <c r="A3670">
        <v>1</v>
      </c>
      <c r="B3670">
        <v>43</v>
      </c>
      <c r="C3670" t="s">
        <v>38</v>
      </c>
      <c r="D3670">
        <v>15</v>
      </c>
      <c r="E3670">
        <v>1365277455.97346</v>
      </c>
      <c r="F3670">
        <v>465308261.43258464</v>
      </c>
      <c r="G3670">
        <v>2554159982.6567302</v>
      </c>
      <c r="H3670">
        <v>8046086544.6159601</v>
      </c>
      <c r="I3670">
        <v>9637356801.4522209</v>
      </c>
      <c r="J3670">
        <v>14516711395.690701</v>
      </c>
      <c r="K3670">
        <v>24121687020.243999</v>
      </c>
      <c r="L3670">
        <v>39852278059.558403</v>
      </c>
      <c r="M3670">
        <v>47930648547.0187</v>
      </c>
      <c r="N3670">
        <v>69700246026.025894</v>
      </c>
      <c r="O3670">
        <v>93391562997.820999</v>
      </c>
      <c r="Q3670" t="str">
        <f>VLOOKUP(A3670,Lookup_Tables!$D$2:$E$7,2,FALSE)</f>
        <v>HU</v>
      </c>
      <c r="R3670" t="str">
        <f>IFERROR(VLOOKUP(D3670,Lookup_Tables!$A$2:$B$21,2,FALSE),"All")</f>
        <v>All</v>
      </c>
    </row>
    <row r="3671" spans="1:18" hidden="1">
      <c r="A3671">
        <v>1</v>
      </c>
      <c r="B3671">
        <v>43</v>
      </c>
      <c r="C3671" t="s">
        <v>39</v>
      </c>
      <c r="D3671">
        <v>15</v>
      </c>
      <c r="E3671">
        <v>1306453355.9759099</v>
      </c>
      <c r="F3671">
        <v>434172499.13109159</v>
      </c>
      <c r="G3671">
        <v>2445220006.5085001</v>
      </c>
      <c r="H3671">
        <v>7562102239.3727198</v>
      </c>
      <c r="I3671">
        <v>9106794709.2149696</v>
      </c>
      <c r="J3671">
        <v>14044526268.1975</v>
      </c>
      <c r="K3671">
        <v>23441759480.4846</v>
      </c>
      <c r="L3671">
        <v>39184351638.171898</v>
      </c>
      <c r="M3671">
        <v>47029662187.463997</v>
      </c>
      <c r="N3671">
        <v>69440418122.613297</v>
      </c>
      <c r="O3671">
        <v>93391562997.820999</v>
      </c>
      <c r="Q3671" t="str">
        <f>VLOOKUP(A3671,Lookup_Tables!$D$2:$E$7,2,FALSE)</f>
        <v>HU</v>
      </c>
      <c r="R3671" t="str">
        <f>IFERROR(VLOOKUP(D3671,Lookup_Tables!$A$2:$B$21,2,FALSE),"All")</f>
        <v>All</v>
      </c>
    </row>
    <row r="3672" spans="1:18" hidden="1">
      <c r="A3672">
        <v>1</v>
      </c>
      <c r="B3672">
        <v>43</v>
      </c>
      <c r="C3672" t="s">
        <v>38</v>
      </c>
      <c r="D3672">
        <v>16</v>
      </c>
      <c r="E3672">
        <v>197664276.26250899</v>
      </c>
      <c r="F3672">
        <v>63485767.89485833</v>
      </c>
      <c r="G3672">
        <v>358692259.26864803</v>
      </c>
      <c r="H3672">
        <v>1248048534.9015801</v>
      </c>
      <c r="I3672">
        <v>1434970810.79352</v>
      </c>
      <c r="J3672">
        <v>2330943416.3879199</v>
      </c>
      <c r="K3672">
        <v>3686446709.1787901</v>
      </c>
      <c r="L3672">
        <v>6045850007.96243</v>
      </c>
      <c r="M3672">
        <v>7038322852.3880501</v>
      </c>
      <c r="N3672">
        <v>9373325773.6108093</v>
      </c>
      <c r="O3672">
        <v>13966216528.559401</v>
      </c>
      <c r="Q3672" t="str">
        <f>VLOOKUP(A3672,Lookup_Tables!$D$2:$E$7,2,FALSE)</f>
        <v>HU</v>
      </c>
      <c r="R3672" t="str">
        <f>IFERROR(VLOOKUP(D3672,Lookup_Tables!$A$2:$B$21,2,FALSE),"All")</f>
        <v>Government_Loss</v>
      </c>
    </row>
    <row r="3673" spans="1:18" hidden="1">
      <c r="A3673">
        <v>1</v>
      </c>
      <c r="B3673">
        <v>43</v>
      </c>
      <c r="C3673" t="s">
        <v>39</v>
      </c>
      <c r="D3673">
        <v>16</v>
      </c>
      <c r="E3673">
        <v>189704435.25126299</v>
      </c>
      <c r="F3673">
        <v>60309007.915247619</v>
      </c>
      <c r="G3673">
        <v>336660564.15656799</v>
      </c>
      <c r="H3673">
        <v>1160172074.0167</v>
      </c>
      <c r="I3673">
        <v>1392323436.3559999</v>
      </c>
      <c r="J3673">
        <v>2255457355.4751801</v>
      </c>
      <c r="K3673">
        <v>3538356876.2986102</v>
      </c>
      <c r="L3673">
        <v>5952719400.3516798</v>
      </c>
      <c r="M3673">
        <v>6814735994.4378595</v>
      </c>
      <c r="N3673">
        <v>9126794253.7406998</v>
      </c>
      <c r="O3673">
        <v>13941657703.054899</v>
      </c>
      <c r="Q3673" t="str">
        <f>VLOOKUP(A3673,Lookup_Tables!$D$2:$E$7,2,FALSE)</f>
        <v>HU</v>
      </c>
      <c r="R3673" t="str">
        <f>IFERROR(VLOOKUP(D3673,Lookup_Tables!$A$2:$B$21,2,FALSE),"All")</f>
        <v>Government_Loss</v>
      </c>
    </row>
    <row r="3674" spans="1:18" hidden="1">
      <c r="A3674">
        <v>1</v>
      </c>
      <c r="B3674">
        <v>43</v>
      </c>
      <c r="C3674" t="s">
        <v>38</v>
      </c>
      <c r="D3674">
        <v>17</v>
      </c>
      <c r="E3674">
        <v>248428809.99006301</v>
      </c>
      <c r="F3674">
        <v>84610021.377484769</v>
      </c>
      <c r="G3674">
        <v>468606639.36975598</v>
      </c>
      <c r="H3674">
        <v>1487023484.4059999</v>
      </c>
      <c r="I3674">
        <v>1741769163.9948599</v>
      </c>
      <c r="J3674">
        <v>2661826257.1942902</v>
      </c>
      <c r="K3674">
        <v>4414071371.1624002</v>
      </c>
      <c r="L3674">
        <v>7295066166.26966</v>
      </c>
      <c r="M3674">
        <v>8750462873.2246494</v>
      </c>
      <c r="N3674">
        <v>12628421131.4914</v>
      </c>
      <c r="O3674">
        <v>16452279878.275101</v>
      </c>
      <c r="Q3674" t="str">
        <f>VLOOKUP(A3674,Lookup_Tables!$D$2:$E$7,2,FALSE)</f>
        <v>HU</v>
      </c>
      <c r="R3674" t="str">
        <f>IFERROR(VLOOKUP(D3674,Lookup_Tables!$A$2:$B$21,2,FALSE),"All")</f>
        <v>Emergency_Loss</v>
      </c>
    </row>
    <row r="3675" spans="1:18" hidden="1">
      <c r="A3675">
        <v>1</v>
      </c>
      <c r="B3675">
        <v>43</v>
      </c>
      <c r="C3675" t="s">
        <v>39</v>
      </c>
      <c r="D3675">
        <v>17</v>
      </c>
      <c r="E3675">
        <v>237537709.474691</v>
      </c>
      <c r="F3675">
        <v>78778663.691183776</v>
      </c>
      <c r="G3675">
        <v>447595793.90938598</v>
      </c>
      <c r="H3675">
        <v>1401430078.3183801</v>
      </c>
      <c r="I3675">
        <v>1664935492.5478301</v>
      </c>
      <c r="J3675">
        <v>2580215065.0496001</v>
      </c>
      <c r="K3675">
        <v>4262882563.56812</v>
      </c>
      <c r="L3675">
        <v>7295066166.26966</v>
      </c>
      <c r="M3675">
        <v>8577788992.6499701</v>
      </c>
      <c r="N3675">
        <v>12341804439.687201</v>
      </c>
      <c r="O3675">
        <v>16452279878.275101</v>
      </c>
      <c r="Q3675" t="str">
        <f>VLOOKUP(A3675,Lookup_Tables!$D$2:$E$7,2,FALSE)</f>
        <v>HU</v>
      </c>
      <c r="R3675" t="str">
        <f>IFERROR(VLOOKUP(D3675,Lookup_Tables!$A$2:$B$21,2,FALSE),"All")</f>
        <v>Emergency_Loss</v>
      </c>
    </row>
    <row r="3676" spans="1:18" hidden="1">
      <c r="A3676">
        <v>1</v>
      </c>
      <c r="B3676">
        <v>43</v>
      </c>
      <c r="C3676" t="s">
        <v>38</v>
      </c>
      <c r="D3676">
        <v>18</v>
      </c>
      <c r="E3676">
        <v>446093086.25257403</v>
      </c>
      <c r="F3676">
        <v>149150802.24488425</v>
      </c>
      <c r="G3676">
        <v>829118666.34066701</v>
      </c>
      <c r="H3676">
        <v>2752149272.9396</v>
      </c>
      <c r="I3676">
        <v>3231194331.5445299</v>
      </c>
      <c r="J3676">
        <v>5070683785.8457699</v>
      </c>
      <c r="K3676">
        <v>8063854378.37644</v>
      </c>
      <c r="L3676">
        <v>13088986112.5844</v>
      </c>
      <c r="M3676">
        <v>15251561756.9408</v>
      </c>
      <c r="N3676">
        <v>22933493026.0364</v>
      </c>
      <c r="O3676">
        <v>28213200314.3666</v>
      </c>
      <c r="Q3676" t="str">
        <f>VLOOKUP(A3676,Lookup_Tables!$D$2:$E$7,2,FALSE)</f>
        <v>HU</v>
      </c>
      <c r="R3676" t="str">
        <f>IFERROR(VLOOKUP(D3676,Lookup_Tables!$A$2:$B$21,2,FALSE),"All")</f>
        <v>Govt_Plus_Emergency</v>
      </c>
    </row>
    <row r="3677" spans="1:18" hidden="1">
      <c r="A3677">
        <v>1</v>
      </c>
      <c r="B3677">
        <v>43</v>
      </c>
      <c r="C3677" t="s">
        <v>39</v>
      </c>
      <c r="D3677">
        <v>18</v>
      </c>
      <c r="E3677">
        <v>427084606.047328</v>
      </c>
      <c r="F3677">
        <v>141715573.00777286</v>
      </c>
      <c r="G3677">
        <v>771822065.66123903</v>
      </c>
      <c r="H3677">
        <v>2600325525.3199701</v>
      </c>
      <c r="I3677">
        <v>3001581650.9864502</v>
      </c>
      <c r="J3677">
        <v>4923975285.4199495</v>
      </c>
      <c r="K3677">
        <v>7927351932.3835201</v>
      </c>
      <c r="L3677">
        <v>13044557746.583401</v>
      </c>
      <c r="M3677">
        <v>14857520492.395201</v>
      </c>
      <c r="N3677">
        <v>21855853640.396999</v>
      </c>
      <c r="O3677">
        <v>28211153367.560799</v>
      </c>
      <c r="Q3677" t="str">
        <f>VLOOKUP(A3677,Lookup_Tables!$D$2:$E$7,2,FALSE)</f>
        <v>HU</v>
      </c>
      <c r="R3677" t="str">
        <f>IFERROR(VLOOKUP(D3677,Lookup_Tables!$A$2:$B$21,2,FALSE),"All")</f>
        <v>Govt_Plus_Emergency</v>
      </c>
    </row>
    <row r="3678" spans="1:18" hidden="1">
      <c r="A3678">
        <v>1</v>
      </c>
      <c r="B3678">
        <v>44</v>
      </c>
      <c r="C3678" t="s">
        <v>38</v>
      </c>
      <c r="D3678">
        <v>0</v>
      </c>
      <c r="E3678">
        <v>761959.19486986299</v>
      </c>
      <c r="F3678">
        <v>308104.95906020002</v>
      </c>
      <c r="G3678">
        <v>0</v>
      </c>
      <c r="H3678">
        <v>0</v>
      </c>
      <c r="I3678">
        <v>0</v>
      </c>
      <c r="J3678">
        <v>79019.859465564106</v>
      </c>
      <c r="K3678">
        <v>6540740.3658154001</v>
      </c>
      <c r="L3678">
        <v>26143649.159989301</v>
      </c>
      <c r="M3678">
        <v>38774912.003703497</v>
      </c>
      <c r="N3678">
        <v>110749465.57888199</v>
      </c>
      <c r="O3678">
        <v>205917396.63965201</v>
      </c>
      <c r="Q3678" t="str">
        <f>VLOOKUP(A3678,Lookup_Tables!$D$2:$E$7,2,FALSE)</f>
        <v>HU</v>
      </c>
      <c r="R3678" t="str">
        <f>IFERROR(VLOOKUP(D3678,Lookup_Tables!$A$2:$B$21,2,FALSE),"All")</f>
        <v>Private Assets</v>
      </c>
    </row>
    <row r="3679" spans="1:18" hidden="1">
      <c r="A3679">
        <v>1</v>
      </c>
      <c r="B3679">
        <v>44</v>
      </c>
      <c r="C3679" t="s">
        <v>39</v>
      </c>
      <c r="D3679">
        <v>0</v>
      </c>
      <c r="E3679">
        <v>761628.46545635001</v>
      </c>
      <c r="F3679">
        <v>308949.68256368907</v>
      </c>
      <c r="G3679">
        <v>0</v>
      </c>
      <c r="H3679">
        <v>0</v>
      </c>
      <c r="I3679">
        <v>0</v>
      </c>
      <c r="J3679">
        <v>79019.859465564106</v>
      </c>
      <c r="K3679">
        <v>6540740.3658154001</v>
      </c>
      <c r="L3679">
        <v>24968196.242987301</v>
      </c>
      <c r="M3679">
        <v>38774912.003703497</v>
      </c>
      <c r="N3679">
        <v>110749465.57888199</v>
      </c>
      <c r="O3679">
        <v>205917396.63965201</v>
      </c>
      <c r="Q3679" t="str">
        <f>VLOOKUP(A3679,Lookup_Tables!$D$2:$E$7,2,FALSE)</f>
        <v>HU</v>
      </c>
      <c r="R3679" t="str">
        <f>IFERROR(VLOOKUP(D3679,Lookup_Tables!$A$2:$B$21,2,FALSE),"All")</f>
        <v>Private Assets</v>
      </c>
    </row>
    <row r="3680" spans="1:18" hidden="1">
      <c r="A3680">
        <v>1</v>
      </c>
      <c r="B3680">
        <v>44</v>
      </c>
      <c r="C3680" t="s">
        <v>38</v>
      </c>
      <c r="D3680">
        <v>2</v>
      </c>
      <c r="E3680">
        <v>7851.9353009583201</v>
      </c>
      <c r="F3680">
        <v>3138.8773416228069</v>
      </c>
      <c r="G3680">
        <v>0</v>
      </c>
      <c r="H3680">
        <v>0</v>
      </c>
      <c r="I3680">
        <v>0</v>
      </c>
      <c r="J3680">
        <v>1692.4665502888699</v>
      </c>
      <c r="K3680">
        <v>53617.300806736297</v>
      </c>
      <c r="L3680">
        <v>189041.65788001899</v>
      </c>
      <c r="M3680">
        <v>310082.26068127202</v>
      </c>
      <c r="N3680">
        <v>1005814.30891904</v>
      </c>
      <c r="O3680">
        <v>2613026.3016373399</v>
      </c>
      <c r="Q3680" t="str">
        <f>VLOOKUP(A3680,Lookup_Tables!$D$2:$E$7,2,FALSE)</f>
        <v>HU</v>
      </c>
      <c r="R3680" t="str">
        <f>IFERROR(VLOOKUP(D3680,Lookup_Tables!$A$2:$B$21,2,FALSE),"All")</f>
        <v>Bridge</v>
      </c>
    </row>
    <row r="3681" spans="1:18" hidden="1">
      <c r="A3681">
        <v>1</v>
      </c>
      <c r="B3681">
        <v>44</v>
      </c>
      <c r="C3681" t="s">
        <v>39</v>
      </c>
      <c r="D3681">
        <v>2</v>
      </c>
      <c r="E3681">
        <v>7849.8943198442703</v>
      </c>
      <c r="F3681">
        <v>3136.836360508757</v>
      </c>
      <c r="G3681">
        <v>0</v>
      </c>
      <c r="H3681">
        <v>0</v>
      </c>
      <c r="I3681">
        <v>0</v>
      </c>
      <c r="J3681">
        <v>1692.4665502888699</v>
      </c>
      <c r="K3681">
        <v>53617.300806736297</v>
      </c>
      <c r="L3681">
        <v>189041.65788001899</v>
      </c>
      <c r="M3681">
        <v>310082.26068127202</v>
      </c>
      <c r="N3681">
        <v>1005814.30891904</v>
      </c>
      <c r="O3681">
        <v>2613026.3016373399</v>
      </c>
      <c r="Q3681" t="str">
        <f>VLOOKUP(A3681,Lookup_Tables!$D$2:$E$7,2,FALSE)</f>
        <v>HU</v>
      </c>
      <c r="R3681" t="str">
        <f>IFERROR(VLOOKUP(D3681,Lookup_Tables!$A$2:$B$21,2,FALSE),"All")</f>
        <v>Bridge</v>
      </c>
    </row>
    <row r="3682" spans="1:18" hidden="1">
      <c r="A3682">
        <v>1</v>
      </c>
      <c r="B3682">
        <v>44</v>
      </c>
      <c r="C3682" t="s">
        <v>38</v>
      </c>
      <c r="D3682">
        <v>3</v>
      </c>
      <c r="E3682">
        <v>790.90025724346299</v>
      </c>
      <c r="F3682">
        <v>370.30861769491565</v>
      </c>
      <c r="G3682">
        <v>0</v>
      </c>
      <c r="H3682">
        <v>0</v>
      </c>
      <c r="I3682">
        <v>0</v>
      </c>
      <c r="J3682">
        <v>0</v>
      </c>
      <c r="K3682">
        <v>5561.41251025355</v>
      </c>
      <c r="L3682">
        <v>24602.041379698599</v>
      </c>
      <c r="M3682">
        <v>34559.068430362502</v>
      </c>
      <c r="N3682">
        <v>118431.32513036299</v>
      </c>
      <c r="O3682">
        <v>180633.07362649299</v>
      </c>
      <c r="Q3682" t="str">
        <f>VLOOKUP(A3682,Lookup_Tables!$D$2:$E$7,2,FALSE)</f>
        <v>HU</v>
      </c>
      <c r="R3682" t="str">
        <f>IFERROR(VLOOKUP(D3682,Lookup_Tables!$A$2:$B$21,2,FALSE),"All")</f>
        <v>Govt Hosp</v>
      </c>
    </row>
    <row r="3683" spans="1:18" hidden="1">
      <c r="A3683">
        <v>1</v>
      </c>
      <c r="B3683">
        <v>44</v>
      </c>
      <c r="C3683" t="s">
        <v>39</v>
      </c>
      <c r="D3683">
        <v>3</v>
      </c>
      <c r="E3683">
        <v>790.62214975226004</v>
      </c>
      <c r="F3683">
        <v>370.03051020371271</v>
      </c>
      <c r="G3683">
        <v>0</v>
      </c>
      <c r="H3683">
        <v>0</v>
      </c>
      <c r="I3683">
        <v>0</v>
      </c>
      <c r="J3683">
        <v>0</v>
      </c>
      <c r="K3683">
        <v>5561.41251025355</v>
      </c>
      <c r="L3683">
        <v>24602.041379698599</v>
      </c>
      <c r="M3683">
        <v>34559.068430362502</v>
      </c>
      <c r="N3683">
        <v>118431.32513036299</v>
      </c>
      <c r="O3683">
        <v>180633.07362649299</v>
      </c>
      <c r="Q3683" t="str">
        <f>VLOOKUP(A3683,Lookup_Tables!$D$2:$E$7,2,FALSE)</f>
        <v>HU</v>
      </c>
      <c r="R3683" t="str">
        <f>IFERROR(VLOOKUP(D3683,Lookup_Tables!$A$2:$B$21,2,FALSE),"All")</f>
        <v>Govt Hosp</v>
      </c>
    </row>
    <row r="3684" spans="1:18" hidden="1">
      <c r="A3684">
        <v>1</v>
      </c>
      <c r="B3684">
        <v>44</v>
      </c>
      <c r="C3684" t="s">
        <v>38</v>
      </c>
      <c r="D3684">
        <v>4</v>
      </c>
      <c r="E3684">
        <v>960.01672581426396</v>
      </c>
      <c r="F3684">
        <v>334.94083649180891</v>
      </c>
      <c r="G3684">
        <v>0</v>
      </c>
      <c r="H3684">
        <v>0</v>
      </c>
      <c r="I3684">
        <v>0</v>
      </c>
      <c r="J3684">
        <v>0</v>
      </c>
      <c r="K3684">
        <v>6281.9162262304699</v>
      </c>
      <c r="L3684">
        <v>32559.9912203561</v>
      </c>
      <c r="M3684">
        <v>40761.848827588299</v>
      </c>
      <c r="N3684">
        <v>174473.71040803901</v>
      </c>
      <c r="O3684">
        <v>305108.90890773101</v>
      </c>
      <c r="Q3684" t="str">
        <f>VLOOKUP(A3684,Lookup_Tables!$D$2:$E$7,2,FALSE)</f>
        <v>HU</v>
      </c>
      <c r="R3684" t="str">
        <f>IFERROR(VLOOKUP(D3684,Lookup_Tables!$A$2:$B$21,2,FALSE),"All")</f>
        <v>Govt Med Fac</v>
      </c>
    </row>
    <row r="3685" spans="1:18" hidden="1">
      <c r="A3685">
        <v>1</v>
      </c>
      <c r="B3685">
        <v>44</v>
      </c>
      <c r="C3685" t="s">
        <v>39</v>
      </c>
      <c r="D3685">
        <v>4</v>
      </c>
      <c r="E3685">
        <v>959.80758769617296</v>
      </c>
      <c r="F3685">
        <v>334.7316983737179</v>
      </c>
      <c r="G3685">
        <v>0</v>
      </c>
      <c r="H3685">
        <v>0</v>
      </c>
      <c r="I3685">
        <v>0</v>
      </c>
      <c r="J3685">
        <v>0</v>
      </c>
      <c r="K3685">
        <v>6281.9162262304699</v>
      </c>
      <c r="L3685">
        <v>32559.9912203561</v>
      </c>
      <c r="M3685">
        <v>40761.848827588299</v>
      </c>
      <c r="N3685">
        <v>174473.71040803901</v>
      </c>
      <c r="O3685">
        <v>305108.90890773101</v>
      </c>
      <c r="Q3685" t="str">
        <f>VLOOKUP(A3685,Lookup_Tables!$D$2:$E$7,2,FALSE)</f>
        <v>HU</v>
      </c>
      <c r="R3685" t="str">
        <f>IFERROR(VLOOKUP(D3685,Lookup_Tables!$A$2:$B$21,2,FALSE),"All")</f>
        <v>Govt Med Fac</v>
      </c>
    </row>
    <row r="3686" spans="1:18" hidden="1">
      <c r="A3686">
        <v>1</v>
      </c>
      <c r="B3686">
        <v>44</v>
      </c>
      <c r="C3686" t="s">
        <v>38</v>
      </c>
      <c r="D3686">
        <v>9</v>
      </c>
      <c r="E3686">
        <v>242.88717606034999</v>
      </c>
      <c r="F3686">
        <v>117.91929445358764</v>
      </c>
      <c r="G3686">
        <v>0</v>
      </c>
      <c r="H3686">
        <v>0</v>
      </c>
      <c r="I3686">
        <v>0</v>
      </c>
      <c r="J3686">
        <v>0</v>
      </c>
      <c r="K3686">
        <v>1546.94798768856</v>
      </c>
      <c r="L3686">
        <v>7908.29938048859</v>
      </c>
      <c r="M3686">
        <v>9426.9568078329703</v>
      </c>
      <c r="N3686">
        <v>23328.602154990302</v>
      </c>
      <c r="O3686">
        <v>67142.326517174704</v>
      </c>
      <c r="Q3686" t="str">
        <f>VLOOKUP(A3686,Lookup_Tables!$D$2:$E$7,2,FALSE)</f>
        <v>HU</v>
      </c>
      <c r="R3686" t="str">
        <f>IFERROR(VLOOKUP(D3686,Lookup_Tables!$A$2:$B$21,2,FALSE),"All")</f>
        <v>Pub Admin Bldg</v>
      </c>
    </row>
    <row r="3687" spans="1:18" hidden="1">
      <c r="A3687">
        <v>1</v>
      </c>
      <c r="B3687">
        <v>44</v>
      </c>
      <c r="C3687" t="s">
        <v>39</v>
      </c>
      <c r="D3687">
        <v>9</v>
      </c>
      <c r="E3687">
        <v>242.74764033645999</v>
      </c>
      <c r="F3687">
        <v>117.81745895081654</v>
      </c>
      <c r="G3687">
        <v>0</v>
      </c>
      <c r="H3687">
        <v>0</v>
      </c>
      <c r="I3687">
        <v>0</v>
      </c>
      <c r="J3687">
        <v>0</v>
      </c>
      <c r="K3687">
        <v>1546.94798768856</v>
      </c>
      <c r="L3687">
        <v>7908.29938048859</v>
      </c>
      <c r="M3687">
        <v>9408.1066972735207</v>
      </c>
      <c r="N3687">
        <v>23328.602154990302</v>
      </c>
      <c r="O3687">
        <v>67142.326517174704</v>
      </c>
      <c r="Q3687" t="str">
        <f>VLOOKUP(A3687,Lookup_Tables!$D$2:$E$7,2,FALSE)</f>
        <v>HU</v>
      </c>
      <c r="R3687" t="str">
        <f>IFERROR(VLOOKUP(D3687,Lookup_Tables!$A$2:$B$21,2,FALSE),"All")</f>
        <v>Pub Admin Bldg</v>
      </c>
    </row>
    <row r="3688" spans="1:18" hidden="1">
      <c r="A3688">
        <v>1</v>
      </c>
      <c r="B3688">
        <v>44</v>
      </c>
      <c r="C3688" t="s">
        <v>38</v>
      </c>
      <c r="D3688">
        <v>10</v>
      </c>
      <c r="E3688">
        <v>12755.926543068001</v>
      </c>
      <c r="F3688">
        <v>5423.5200872706773</v>
      </c>
      <c r="G3688">
        <v>0</v>
      </c>
      <c r="H3688">
        <v>0</v>
      </c>
      <c r="I3688">
        <v>0</v>
      </c>
      <c r="J3688">
        <v>802.17779113803101</v>
      </c>
      <c r="K3688">
        <v>61161.211624198397</v>
      </c>
      <c r="L3688">
        <v>295801.555142781</v>
      </c>
      <c r="M3688">
        <v>456864.68063364498</v>
      </c>
      <c r="N3688">
        <v>1677046.84913156</v>
      </c>
      <c r="O3688">
        <v>4132000.8542233198</v>
      </c>
      <c r="Q3688" t="str">
        <f>VLOOKUP(A3688,Lookup_Tables!$D$2:$E$7,2,FALSE)</f>
        <v>HU</v>
      </c>
      <c r="R3688" t="str">
        <f>IFERROR(VLOOKUP(D3688,Lookup_Tables!$A$2:$B$21,2,FALSE),"All")</f>
        <v>Pub School</v>
      </c>
    </row>
    <row r="3689" spans="1:18" hidden="1">
      <c r="A3689">
        <v>1</v>
      </c>
      <c r="B3689">
        <v>44</v>
      </c>
      <c r="C3689" t="s">
        <v>39</v>
      </c>
      <c r="D3689">
        <v>10</v>
      </c>
      <c r="E3689">
        <v>12754.9049608287</v>
      </c>
      <c r="F3689">
        <v>5422.4985050313771</v>
      </c>
      <c r="G3689">
        <v>0</v>
      </c>
      <c r="H3689">
        <v>0</v>
      </c>
      <c r="I3689">
        <v>0</v>
      </c>
      <c r="J3689">
        <v>802.17779113803101</v>
      </c>
      <c r="K3689">
        <v>61161.211624198397</v>
      </c>
      <c r="L3689">
        <v>295801.555142781</v>
      </c>
      <c r="M3689">
        <v>456864.68063364498</v>
      </c>
      <c r="N3689">
        <v>1677046.84913156</v>
      </c>
      <c r="O3689">
        <v>4132000.8542233198</v>
      </c>
      <c r="Q3689" t="str">
        <f>VLOOKUP(A3689,Lookup_Tables!$D$2:$E$7,2,FALSE)</f>
        <v>HU</v>
      </c>
      <c r="R3689" t="str">
        <f>IFERROR(VLOOKUP(D3689,Lookup_Tables!$A$2:$B$21,2,FALSE),"All")</f>
        <v>Pub School</v>
      </c>
    </row>
    <row r="3690" spans="1:18" hidden="1">
      <c r="A3690">
        <v>1</v>
      </c>
      <c r="B3690">
        <v>44</v>
      </c>
      <c r="C3690" t="s">
        <v>38</v>
      </c>
      <c r="D3690">
        <v>11</v>
      </c>
      <c r="E3690">
        <v>14629.294599882</v>
      </c>
      <c r="F3690">
        <v>7979.2114291093349</v>
      </c>
      <c r="G3690">
        <v>0</v>
      </c>
      <c r="H3690">
        <v>0</v>
      </c>
      <c r="I3690">
        <v>0</v>
      </c>
      <c r="J3690">
        <v>0</v>
      </c>
      <c r="K3690">
        <v>59285.659409310399</v>
      </c>
      <c r="L3690">
        <v>300310.93910928298</v>
      </c>
      <c r="M3690">
        <v>440453.00235963002</v>
      </c>
      <c r="N3690">
        <v>1622257.4215379499</v>
      </c>
      <c r="O3690">
        <v>3550180.5083596199</v>
      </c>
      <c r="Q3690" t="str">
        <f>VLOOKUP(A3690,Lookup_Tables!$D$2:$E$7,2,FALSE)</f>
        <v>HU</v>
      </c>
      <c r="R3690" t="str">
        <f>IFERROR(VLOOKUP(D3690,Lookup_Tables!$A$2:$B$21,2,FALSE),"All")</f>
        <v>Pub Univ</v>
      </c>
    </row>
    <row r="3691" spans="1:18" hidden="1">
      <c r="A3691">
        <v>1</v>
      </c>
      <c r="B3691">
        <v>44</v>
      </c>
      <c r="C3691" t="s">
        <v>39</v>
      </c>
      <c r="D3691">
        <v>11</v>
      </c>
      <c r="E3691">
        <v>14626.923576692699</v>
      </c>
      <c r="F3691">
        <v>7976.8404059200348</v>
      </c>
      <c r="G3691">
        <v>0</v>
      </c>
      <c r="H3691">
        <v>0</v>
      </c>
      <c r="I3691">
        <v>0</v>
      </c>
      <c r="J3691">
        <v>0</v>
      </c>
      <c r="K3691">
        <v>59285.659409310399</v>
      </c>
      <c r="L3691">
        <v>300310.93910928298</v>
      </c>
      <c r="M3691">
        <v>440453.00235963002</v>
      </c>
      <c r="N3691">
        <v>1622257.4215379499</v>
      </c>
      <c r="O3691">
        <v>3550180.5083596199</v>
      </c>
      <c r="Q3691" t="str">
        <f>VLOOKUP(A3691,Lookup_Tables!$D$2:$E$7,2,FALSE)</f>
        <v>HU</v>
      </c>
      <c r="R3691" t="str">
        <f>IFERROR(VLOOKUP(D3691,Lookup_Tables!$A$2:$B$21,2,FALSE),"All")</f>
        <v>Pub Univ</v>
      </c>
    </row>
    <row r="3692" spans="1:18" hidden="1">
      <c r="A3692">
        <v>1</v>
      </c>
      <c r="B3692">
        <v>44</v>
      </c>
      <c r="C3692" t="s">
        <v>38</v>
      </c>
      <c r="D3692">
        <v>13</v>
      </c>
      <c r="E3692">
        <v>16129.7477937324</v>
      </c>
      <c r="F3692">
        <v>6464.0574442725556</v>
      </c>
      <c r="G3692">
        <v>0</v>
      </c>
      <c r="H3692">
        <v>0</v>
      </c>
      <c r="I3692">
        <v>0</v>
      </c>
      <c r="J3692">
        <v>2163.9455894665598</v>
      </c>
      <c r="K3692">
        <v>75482.145255772906</v>
      </c>
      <c r="L3692">
        <v>415982.55374597397</v>
      </c>
      <c r="M3692">
        <v>523358.62663493498</v>
      </c>
      <c r="N3692">
        <v>2834619.15798681</v>
      </c>
      <c r="O3692">
        <v>4969321.2022836599</v>
      </c>
      <c r="Q3692" t="str">
        <f>VLOOKUP(A3692,Lookup_Tables!$D$2:$E$7,2,FALSE)</f>
        <v>HU</v>
      </c>
      <c r="R3692" t="str">
        <f>IFERROR(VLOOKUP(D3692,Lookup_Tables!$A$2:$B$21,2,FALSE),"All")</f>
        <v>Residual Inst</v>
      </c>
    </row>
    <row r="3693" spans="1:18" hidden="1">
      <c r="A3693">
        <v>1</v>
      </c>
      <c r="B3693">
        <v>44</v>
      </c>
      <c r="C3693" t="s">
        <v>39</v>
      </c>
      <c r="D3693">
        <v>13</v>
      </c>
      <c r="E3693">
        <v>16126.2851112361</v>
      </c>
      <c r="F3693">
        <v>6460.5947617762558</v>
      </c>
      <c r="G3693">
        <v>0</v>
      </c>
      <c r="H3693">
        <v>0</v>
      </c>
      <c r="I3693">
        <v>0</v>
      </c>
      <c r="J3693">
        <v>2163.9455894665598</v>
      </c>
      <c r="K3693">
        <v>75482.145255772906</v>
      </c>
      <c r="L3693">
        <v>415982.55374597397</v>
      </c>
      <c r="M3693">
        <v>523358.62663493498</v>
      </c>
      <c r="N3693">
        <v>2834619.15798681</v>
      </c>
      <c r="O3693">
        <v>4969321.2022836599</v>
      </c>
      <c r="Q3693" t="str">
        <f>VLOOKUP(A3693,Lookup_Tables!$D$2:$E$7,2,FALSE)</f>
        <v>HU</v>
      </c>
      <c r="R3693" t="str">
        <f>IFERROR(VLOOKUP(D3693,Lookup_Tables!$A$2:$B$21,2,FALSE),"All")</f>
        <v>Residual Inst</v>
      </c>
    </row>
    <row r="3694" spans="1:18" hidden="1">
      <c r="A3694">
        <v>1</v>
      </c>
      <c r="B3694">
        <v>44</v>
      </c>
      <c r="C3694" t="s">
        <v>38</v>
      </c>
      <c r="D3694">
        <v>14</v>
      </c>
      <c r="E3694">
        <v>3288.0271293922001</v>
      </c>
      <c r="F3694">
        <v>1377.5712997474675</v>
      </c>
      <c r="G3694">
        <v>0</v>
      </c>
      <c r="H3694">
        <v>0</v>
      </c>
      <c r="I3694">
        <v>0</v>
      </c>
      <c r="J3694">
        <v>0</v>
      </c>
      <c r="K3694">
        <v>14138.2829578527</v>
      </c>
      <c r="L3694">
        <v>80119.504153640097</v>
      </c>
      <c r="M3694">
        <v>117985.328203324</v>
      </c>
      <c r="N3694">
        <v>546361.131401069</v>
      </c>
      <c r="O3694">
        <v>977313.12289411202</v>
      </c>
      <c r="Q3694" t="str">
        <f>VLOOKUP(A3694,Lookup_Tables!$D$2:$E$7,2,FALSE)</f>
        <v>HU</v>
      </c>
      <c r="R3694" t="str">
        <f>IFERROR(VLOOKUP(D3694,Lookup_Tables!$A$2:$B$21,2,FALSE),"All")</f>
        <v>Road</v>
      </c>
    </row>
    <row r="3695" spans="1:18" hidden="1">
      <c r="A3695">
        <v>1</v>
      </c>
      <c r="B3695">
        <v>44</v>
      </c>
      <c r="C3695" t="s">
        <v>39</v>
      </c>
      <c r="D3695">
        <v>14</v>
      </c>
      <c r="E3695">
        <v>3287.6206299107298</v>
      </c>
      <c r="F3695">
        <v>1377.1648002659972</v>
      </c>
      <c r="G3695">
        <v>0</v>
      </c>
      <c r="H3695">
        <v>0</v>
      </c>
      <c r="I3695">
        <v>0</v>
      </c>
      <c r="J3695">
        <v>0</v>
      </c>
      <c r="K3695">
        <v>14138.2829578527</v>
      </c>
      <c r="L3695">
        <v>80119.504153640097</v>
      </c>
      <c r="M3695">
        <v>117985.328203324</v>
      </c>
      <c r="N3695">
        <v>546361.131401069</v>
      </c>
      <c r="O3695">
        <v>977313.12289411202</v>
      </c>
      <c r="Q3695" t="str">
        <f>VLOOKUP(A3695,Lookup_Tables!$D$2:$E$7,2,FALSE)</f>
        <v>HU</v>
      </c>
      <c r="R3695" t="str">
        <f>IFERROR(VLOOKUP(D3695,Lookup_Tables!$A$2:$B$21,2,FALSE),"All")</f>
        <v>Road</v>
      </c>
    </row>
    <row r="3696" spans="1:18" hidden="1">
      <c r="A3696">
        <v>1</v>
      </c>
      <c r="B3696">
        <v>44</v>
      </c>
      <c r="C3696" t="s">
        <v>38</v>
      </c>
      <c r="D3696">
        <v>15</v>
      </c>
      <c r="E3696">
        <v>818607.93039601401</v>
      </c>
      <c r="F3696">
        <v>329105.6733529144</v>
      </c>
      <c r="G3696">
        <v>0</v>
      </c>
      <c r="H3696">
        <v>0</v>
      </c>
      <c r="I3696">
        <v>0</v>
      </c>
      <c r="J3696">
        <v>90948.200682845796</v>
      </c>
      <c r="K3696">
        <v>7038081.1033725599</v>
      </c>
      <c r="L3696">
        <v>26948990.830165099</v>
      </c>
      <c r="M3696">
        <v>42545615.376778603</v>
      </c>
      <c r="N3696">
        <v>122715493.010893</v>
      </c>
      <c r="O3696">
        <v>218646654.924793</v>
      </c>
      <c r="Q3696" t="str">
        <f>VLOOKUP(A3696,Lookup_Tables!$D$2:$E$7,2,FALSE)</f>
        <v>HU</v>
      </c>
      <c r="R3696" t="str">
        <f>IFERROR(VLOOKUP(D3696,Lookup_Tables!$A$2:$B$21,2,FALSE),"All")</f>
        <v>All</v>
      </c>
    </row>
    <row r="3697" spans="1:18" hidden="1">
      <c r="A3697">
        <v>1</v>
      </c>
      <c r="B3697">
        <v>44</v>
      </c>
      <c r="C3697" t="s">
        <v>39</v>
      </c>
      <c r="D3697">
        <v>15</v>
      </c>
      <c r="E3697">
        <v>818267.18664518895</v>
      </c>
      <c r="F3697">
        <v>329618.94324083265</v>
      </c>
      <c r="G3697">
        <v>0</v>
      </c>
      <c r="H3697">
        <v>0</v>
      </c>
      <c r="I3697">
        <v>0</v>
      </c>
      <c r="J3697">
        <v>90948.200682845796</v>
      </c>
      <c r="K3697">
        <v>7038081.1033725599</v>
      </c>
      <c r="L3697">
        <v>26094977.191421799</v>
      </c>
      <c r="M3697">
        <v>42545615.376778603</v>
      </c>
      <c r="N3697">
        <v>122715493.010893</v>
      </c>
      <c r="O3697">
        <v>218646654.924793</v>
      </c>
      <c r="Q3697" t="str">
        <f>VLOOKUP(A3697,Lookup_Tables!$D$2:$E$7,2,FALSE)</f>
        <v>HU</v>
      </c>
      <c r="R3697" t="str">
        <f>IFERROR(VLOOKUP(D3697,Lookup_Tables!$A$2:$B$21,2,FALSE),"All")</f>
        <v>All</v>
      </c>
    </row>
    <row r="3698" spans="1:18" hidden="1">
      <c r="A3698">
        <v>1</v>
      </c>
      <c r="B3698">
        <v>44</v>
      </c>
      <c r="C3698" t="s">
        <v>38</v>
      </c>
      <c r="D3698">
        <v>16</v>
      </c>
      <c r="E3698">
        <v>56648.735526151002</v>
      </c>
      <c r="F3698">
        <v>22805.111475054095</v>
      </c>
      <c r="G3698">
        <v>0</v>
      </c>
      <c r="H3698">
        <v>0</v>
      </c>
      <c r="I3698">
        <v>0</v>
      </c>
      <c r="J3698">
        <v>6160.3733640373302</v>
      </c>
      <c r="K3698">
        <v>282780.141087403</v>
      </c>
      <c r="L3698">
        <v>1334864.1426063799</v>
      </c>
      <c r="M3698">
        <v>2030712.1565334499</v>
      </c>
      <c r="N3698">
        <v>9787879.4336170405</v>
      </c>
      <c r="O3698">
        <v>17183951.722729199</v>
      </c>
      <c r="Q3698" t="str">
        <f>VLOOKUP(A3698,Lookup_Tables!$D$2:$E$7,2,FALSE)</f>
        <v>HU</v>
      </c>
      <c r="R3698" t="str">
        <f>IFERROR(VLOOKUP(D3698,Lookup_Tables!$A$2:$B$21,2,FALSE),"All")</f>
        <v>Government_Loss</v>
      </c>
    </row>
    <row r="3699" spans="1:18" hidden="1">
      <c r="A3699">
        <v>1</v>
      </c>
      <c r="B3699">
        <v>44</v>
      </c>
      <c r="C3699" t="s">
        <v>39</v>
      </c>
      <c r="D3699">
        <v>16</v>
      </c>
      <c r="E3699">
        <v>56638.721188838703</v>
      </c>
      <c r="F3699">
        <v>22795.173485083047</v>
      </c>
      <c r="G3699">
        <v>0</v>
      </c>
      <c r="H3699">
        <v>0</v>
      </c>
      <c r="I3699">
        <v>0</v>
      </c>
      <c r="J3699">
        <v>6152.7386299125901</v>
      </c>
      <c r="K3699">
        <v>282780.141087403</v>
      </c>
      <c r="L3699">
        <v>1334864.1426063799</v>
      </c>
      <c r="M3699">
        <v>2030712.1565334499</v>
      </c>
      <c r="N3699">
        <v>9787879.4336170405</v>
      </c>
      <c r="O3699">
        <v>17183951.722729199</v>
      </c>
      <c r="Q3699" t="str">
        <f>VLOOKUP(A3699,Lookup_Tables!$D$2:$E$7,2,FALSE)</f>
        <v>HU</v>
      </c>
      <c r="R3699" t="str">
        <f>IFERROR(VLOOKUP(D3699,Lookup_Tables!$A$2:$B$21,2,FALSE),"All")</f>
        <v>Government_Loss</v>
      </c>
    </row>
    <row r="3700" spans="1:18" hidden="1">
      <c r="A3700">
        <v>1</v>
      </c>
      <c r="B3700">
        <v>44</v>
      </c>
      <c r="C3700" t="s">
        <v>38</v>
      </c>
      <c r="D3700">
        <v>17</v>
      </c>
      <c r="E3700">
        <v>151245.45506906899</v>
      </c>
      <c r="F3700">
        <v>60225.565300959919</v>
      </c>
      <c r="G3700">
        <v>0</v>
      </c>
      <c r="H3700">
        <v>0</v>
      </c>
      <c r="I3700">
        <v>0</v>
      </c>
      <c r="J3700">
        <v>17323.551439941399</v>
      </c>
      <c r="K3700">
        <v>1333478.6417270999</v>
      </c>
      <c r="L3700">
        <v>5036736.8530302802</v>
      </c>
      <c r="M3700">
        <v>7939182.6270991396</v>
      </c>
      <c r="N3700">
        <v>23045940.6593487</v>
      </c>
      <c r="O3700">
        <v>40218218.278496899</v>
      </c>
      <c r="Q3700" t="str">
        <f>VLOOKUP(A3700,Lookup_Tables!$D$2:$E$7,2,FALSE)</f>
        <v>HU</v>
      </c>
      <c r="R3700" t="str">
        <f>IFERROR(VLOOKUP(D3700,Lookup_Tables!$A$2:$B$21,2,FALSE),"All")</f>
        <v>Emergency_Loss</v>
      </c>
    </row>
    <row r="3701" spans="1:18" hidden="1">
      <c r="A3701">
        <v>1</v>
      </c>
      <c r="B3701">
        <v>44</v>
      </c>
      <c r="C3701" t="s">
        <v>39</v>
      </c>
      <c r="D3701">
        <v>17</v>
      </c>
      <c r="E3701">
        <v>151180.486992891</v>
      </c>
      <c r="F3701">
        <v>60304.989113490476</v>
      </c>
      <c r="G3701">
        <v>0</v>
      </c>
      <c r="H3701">
        <v>0</v>
      </c>
      <c r="I3701">
        <v>0</v>
      </c>
      <c r="J3701">
        <v>17323.551439941399</v>
      </c>
      <c r="K3701">
        <v>1333478.6417270999</v>
      </c>
      <c r="L3701">
        <v>4892344.96432174</v>
      </c>
      <c r="M3701">
        <v>7939182.6270991396</v>
      </c>
      <c r="N3701">
        <v>23045940.6593487</v>
      </c>
      <c r="O3701">
        <v>40218218.278496899</v>
      </c>
      <c r="Q3701" t="str">
        <f>VLOOKUP(A3701,Lookup_Tables!$D$2:$E$7,2,FALSE)</f>
        <v>HU</v>
      </c>
      <c r="R3701" t="str">
        <f>IFERROR(VLOOKUP(D3701,Lookup_Tables!$A$2:$B$21,2,FALSE),"All")</f>
        <v>Emergency_Loss</v>
      </c>
    </row>
    <row r="3702" spans="1:18" hidden="1">
      <c r="A3702">
        <v>1</v>
      </c>
      <c r="B3702">
        <v>44</v>
      </c>
      <c r="C3702" t="s">
        <v>38</v>
      </c>
      <c r="D3702">
        <v>18</v>
      </c>
      <c r="E3702">
        <v>207894.19059521999</v>
      </c>
      <c r="F3702">
        <v>86798.811578619672</v>
      </c>
      <c r="G3702">
        <v>0</v>
      </c>
      <c r="H3702">
        <v>0</v>
      </c>
      <c r="I3702">
        <v>0</v>
      </c>
      <c r="J3702">
        <v>25737.2825289137</v>
      </c>
      <c r="K3702">
        <v>1556146.77453793</v>
      </c>
      <c r="L3702">
        <v>6216962.4029827099</v>
      </c>
      <c r="M3702">
        <v>10212373.128660399</v>
      </c>
      <c r="N3702">
        <v>33386510.505732801</v>
      </c>
      <c r="O3702">
        <v>53029053.152585201</v>
      </c>
      <c r="Q3702" t="str">
        <f>VLOOKUP(A3702,Lookup_Tables!$D$2:$E$7,2,FALSE)</f>
        <v>HU</v>
      </c>
      <c r="R3702" t="str">
        <f>IFERROR(VLOOKUP(D3702,Lookup_Tables!$A$2:$B$21,2,FALSE),"All")</f>
        <v>Govt_Plus_Emergency</v>
      </c>
    </row>
    <row r="3703" spans="1:18" hidden="1">
      <c r="A3703">
        <v>1</v>
      </c>
      <c r="B3703">
        <v>44</v>
      </c>
      <c r="C3703" t="s">
        <v>39</v>
      </c>
      <c r="D3703">
        <v>18</v>
      </c>
      <c r="E3703">
        <v>207819.20818172899</v>
      </c>
      <c r="F3703">
        <v>86723.829165128671</v>
      </c>
      <c r="G3703">
        <v>0</v>
      </c>
      <c r="H3703">
        <v>0</v>
      </c>
      <c r="I3703">
        <v>0</v>
      </c>
      <c r="J3703">
        <v>25737.2825289137</v>
      </c>
      <c r="K3703">
        <v>1556146.77453793</v>
      </c>
      <c r="L3703">
        <v>6216962.4029827099</v>
      </c>
      <c r="M3703">
        <v>10212373.128660399</v>
      </c>
      <c r="N3703">
        <v>33386510.505732801</v>
      </c>
      <c r="O3703">
        <v>53029053.152585201</v>
      </c>
      <c r="Q3703" t="str">
        <f>VLOOKUP(A3703,Lookup_Tables!$D$2:$E$7,2,FALSE)</f>
        <v>HU</v>
      </c>
      <c r="R3703" t="str">
        <f>IFERROR(VLOOKUP(D3703,Lookup_Tables!$A$2:$B$21,2,FALSE),"All")</f>
        <v>Govt_Plus_Emergency</v>
      </c>
    </row>
    <row r="3704" spans="1:18" hidden="1">
      <c r="A3704">
        <v>1</v>
      </c>
      <c r="B3704">
        <v>45</v>
      </c>
      <c r="C3704" t="s">
        <v>38</v>
      </c>
      <c r="D3704">
        <v>0</v>
      </c>
      <c r="E3704">
        <v>116817408.913073</v>
      </c>
      <c r="F3704">
        <v>38832071.988577768</v>
      </c>
      <c r="G3704">
        <v>149055821.341104</v>
      </c>
      <c r="H3704">
        <v>608815050.92242897</v>
      </c>
      <c r="I3704">
        <v>750197201.07547796</v>
      </c>
      <c r="J3704">
        <v>1273266751.44101</v>
      </c>
      <c r="K3704">
        <v>2233911056.7659998</v>
      </c>
      <c r="L3704">
        <v>3796039522.38627</v>
      </c>
      <c r="M3704">
        <v>4330455113.8051395</v>
      </c>
      <c r="N3704">
        <v>7148480438.65242</v>
      </c>
      <c r="O3704">
        <v>11472938774.5912</v>
      </c>
      <c r="Q3704" t="str">
        <f>VLOOKUP(A3704,Lookup_Tables!$D$2:$E$7,2,FALSE)</f>
        <v>HU</v>
      </c>
      <c r="R3704" t="str">
        <f>IFERROR(VLOOKUP(D3704,Lookup_Tables!$A$2:$B$21,2,FALSE),"All")</f>
        <v>Private Assets</v>
      </c>
    </row>
    <row r="3705" spans="1:18" hidden="1">
      <c r="A3705">
        <v>1</v>
      </c>
      <c r="B3705">
        <v>45</v>
      </c>
      <c r="C3705" t="s">
        <v>39</v>
      </c>
      <c r="D3705">
        <v>0</v>
      </c>
      <c r="E3705">
        <v>113331076.617752</v>
      </c>
      <c r="F3705">
        <v>37367380.670731813</v>
      </c>
      <c r="G3705">
        <v>137947117.26080599</v>
      </c>
      <c r="H3705">
        <v>575916621.88053894</v>
      </c>
      <c r="I3705">
        <v>725447024.225752</v>
      </c>
      <c r="J3705">
        <v>1236824726.6791</v>
      </c>
      <c r="K3705">
        <v>2201072413.52741</v>
      </c>
      <c r="L3705">
        <v>3595257917.2988</v>
      </c>
      <c r="M3705">
        <v>4292259963.4170599</v>
      </c>
      <c r="N3705">
        <v>7148472321.1073799</v>
      </c>
      <c r="O3705">
        <v>11472938774.5912</v>
      </c>
      <c r="Q3705" t="str">
        <f>VLOOKUP(A3705,Lookup_Tables!$D$2:$E$7,2,FALSE)</f>
        <v>HU</v>
      </c>
      <c r="R3705" t="str">
        <f>IFERROR(VLOOKUP(D3705,Lookup_Tables!$A$2:$B$21,2,FALSE),"All")</f>
        <v>Private Assets</v>
      </c>
    </row>
    <row r="3706" spans="1:18" hidden="1">
      <c r="A3706">
        <v>1</v>
      </c>
      <c r="B3706">
        <v>45</v>
      </c>
      <c r="C3706" t="s">
        <v>38</v>
      </c>
      <c r="D3706">
        <v>1</v>
      </c>
      <c r="E3706">
        <v>422368.64776003599</v>
      </c>
      <c r="F3706">
        <v>139828.54316850431</v>
      </c>
      <c r="G3706">
        <v>274989.31107936701</v>
      </c>
      <c r="H3706">
        <v>1513565.5006156701</v>
      </c>
      <c r="I3706">
        <v>1903784.3668440899</v>
      </c>
      <c r="J3706">
        <v>3875188.1429093401</v>
      </c>
      <c r="K3706">
        <v>8575577.1015191209</v>
      </c>
      <c r="L3706">
        <v>15414183.827619599</v>
      </c>
      <c r="M3706">
        <v>19512865.481024101</v>
      </c>
      <c r="N3706">
        <v>32958867.554924101</v>
      </c>
      <c r="O3706">
        <v>61537969.717526004</v>
      </c>
      <c r="Q3706" t="str">
        <f>VLOOKUP(A3706,Lookup_Tables!$D$2:$E$7,2,FALSE)</f>
        <v>HU</v>
      </c>
      <c r="R3706" t="str">
        <f>IFERROR(VLOOKUP(D3706,Lookup_Tables!$A$2:$B$21,2,FALSE),"All")</f>
        <v>Airport</v>
      </c>
    </row>
    <row r="3707" spans="1:18" hidden="1">
      <c r="A3707">
        <v>1</v>
      </c>
      <c r="B3707">
        <v>45</v>
      </c>
      <c r="C3707" t="s">
        <v>39</v>
      </c>
      <c r="D3707">
        <v>1</v>
      </c>
      <c r="E3707">
        <v>416131.72018778499</v>
      </c>
      <c r="F3707">
        <v>137459.83500881027</v>
      </c>
      <c r="G3707">
        <v>261032.41997969299</v>
      </c>
      <c r="H3707">
        <v>1410002.07905789</v>
      </c>
      <c r="I3707">
        <v>1854429.9377924099</v>
      </c>
      <c r="J3707">
        <v>3788673.8304781602</v>
      </c>
      <c r="K3707">
        <v>8514021.3953022398</v>
      </c>
      <c r="L3707">
        <v>15414183.827619599</v>
      </c>
      <c r="M3707">
        <v>19270412.189018998</v>
      </c>
      <c r="N3707">
        <v>32934371.8928582</v>
      </c>
      <c r="O3707">
        <v>61537969.717526004</v>
      </c>
      <c r="Q3707" t="str">
        <f>VLOOKUP(A3707,Lookup_Tables!$D$2:$E$7,2,FALSE)</f>
        <v>HU</v>
      </c>
      <c r="R3707" t="str">
        <f>IFERROR(VLOOKUP(D3707,Lookup_Tables!$A$2:$B$21,2,FALSE),"All")</f>
        <v>Airport</v>
      </c>
    </row>
    <row r="3708" spans="1:18" hidden="1">
      <c r="A3708">
        <v>1</v>
      </c>
      <c r="B3708">
        <v>45</v>
      </c>
      <c r="C3708" t="s">
        <v>38</v>
      </c>
      <c r="D3708">
        <v>2</v>
      </c>
      <c r="E3708">
        <v>2726583.0067961598</v>
      </c>
      <c r="F3708">
        <v>858481.53397658886</v>
      </c>
      <c r="G3708">
        <v>2924687.67904627</v>
      </c>
      <c r="H3708">
        <v>13910493.0335033</v>
      </c>
      <c r="I3708">
        <v>17656095.947132599</v>
      </c>
      <c r="J3708">
        <v>31474147.580285899</v>
      </c>
      <c r="K3708">
        <v>58278585.626194</v>
      </c>
      <c r="L3708">
        <v>93768108.762052596</v>
      </c>
      <c r="M3708">
        <v>107996261.70947701</v>
      </c>
      <c r="N3708">
        <v>162014489.92840201</v>
      </c>
      <c r="O3708">
        <v>286559465.66711003</v>
      </c>
      <c r="Q3708" t="str">
        <f>VLOOKUP(A3708,Lookup_Tables!$D$2:$E$7,2,FALSE)</f>
        <v>HU</v>
      </c>
      <c r="R3708" t="str">
        <f>IFERROR(VLOOKUP(D3708,Lookup_Tables!$A$2:$B$21,2,FALSE),"All")</f>
        <v>Bridge</v>
      </c>
    </row>
    <row r="3709" spans="1:18" hidden="1">
      <c r="A3709">
        <v>1</v>
      </c>
      <c r="B3709">
        <v>45</v>
      </c>
      <c r="C3709" t="s">
        <v>39</v>
      </c>
      <c r="D3709">
        <v>2</v>
      </c>
      <c r="E3709">
        <v>2655734.7375394199</v>
      </c>
      <c r="F3709">
        <v>828631.1296891286</v>
      </c>
      <c r="G3709">
        <v>2749744.45293108</v>
      </c>
      <c r="H3709">
        <v>13266854.479139101</v>
      </c>
      <c r="I3709">
        <v>17062547.371417101</v>
      </c>
      <c r="J3709">
        <v>30462678.014377899</v>
      </c>
      <c r="K3709">
        <v>57697283.0836199</v>
      </c>
      <c r="L3709">
        <v>92168112.574096903</v>
      </c>
      <c r="M3709">
        <v>106158680.72438</v>
      </c>
      <c r="N3709">
        <v>162014489.92840201</v>
      </c>
      <c r="O3709">
        <v>286559465.66711003</v>
      </c>
      <c r="Q3709" t="str">
        <f>VLOOKUP(A3709,Lookup_Tables!$D$2:$E$7,2,FALSE)</f>
        <v>HU</v>
      </c>
      <c r="R3709" t="str">
        <f>IFERROR(VLOOKUP(D3709,Lookup_Tables!$A$2:$B$21,2,FALSE),"All")</f>
        <v>Bridge</v>
      </c>
    </row>
    <row r="3710" spans="1:18" hidden="1">
      <c r="A3710">
        <v>1</v>
      </c>
      <c r="B3710">
        <v>45</v>
      </c>
      <c r="C3710" t="s">
        <v>38</v>
      </c>
      <c r="D3710">
        <v>3</v>
      </c>
      <c r="E3710">
        <v>233015.42220969</v>
      </c>
      <c r="F3710">
        <v>75325.063819226343</v>
      </c>
      <c r="G3710">
        <v>292636.11201263597</v>
      </c>
      <c r="H3710">
        <v>1131749.9807818299</v>
      </c>
      <c r="I3710">
        <v>1417610.2234239001</v>
      </c>
      <c r="J3710">
        <v>2524639.5978199001</v>
      </c>
      <c r="K3710">
        <v>4416610.0318089696</v>
      </c>
      <c r="L3710">
        <v>7863925.6055328604</v>
      </c>
      <c r="M3710">
        <v>10159359.5220953</v>
      </c>
      <c r="N3710">
        <v>13787293.024614999</v>
      </c>
      <c r="O3710">
        <v>24386339.293459799</v>
      </c>
      <c r="Q3710" t="str">
        <f>VLOOKUP(A3710,Lookup_Tables!$D$2:$E$7,2,FALSE)</f>
        <v>HU</v>
      </c>
      <c r="R3710" t="str">
        <f>IFERROR(VLOOKUP(D3710,Lookup_Tables!$A$2:$B$21,2,FALSE),"All")</f>
        <v>Govt Hosp</v>
      </c>
    </row>
    <row r="3711" spans="1:18" hidden="1">
      <c r="A3711">
        <v>1</v>
      </c>
      <c r="B3711">
        <v>45</v>
      </c>
      <c r="C3711" t="s">
        <v>39</v>
      </c>
      <c r="D3711">
        <v>3</v>
      </c>
      <c r="E3711">
        <v>226675.75192761599</v>
      </c>
      <c r="F3711">
        <v>72926.640991505439</v>
      </c>
      <c r="G3711">
        <v>270369.54703923699</v>
      </c>
      <c r="H3711">
        <v>1095237.9879977701</v>
      </c>
      <c r="I3711">
        <v>1378572.87686179</v>
      </c>
      <c r="J3711">
        <v>2409222.4670626102</v>
      </c>
      <c r="K3711">
        <v>4398187.1434937799</v>
      </c>
      <c r="L3711">
        <v>7331599.0121903997</v>
      </c>
      <c r="M3711">
        <v>10159359.5220953</v>
      </c>
      <c r="N3711">
        <v>13774186.7424268</v>
      </c>
      <c r="O3711">
        <v>24336715.593160801</v>
      </c>
      <c r="Q3711" t="str">
        <f>VLOOKUP(A3711,Lookup_Tables!$D$2:$E$7,2,FALSE)</f>
        <v>HU</v>
      </c>
      <c r="R3711" t="str">
        <f>IFERROR(VLOOKUP(D3711,Lookup_Tables!$A$2:$B$21,2,FALSE),"All")</f>
        <v>Govt Hosp</v>
      </c>
    </row>
    <row r="3712" spans="1:18" hidden="1">
      <c r="A3712">
        <v>1</v>
      </c>
      <c r="B3712">
        <v>45</v>
      </c>
      <c r="C3712" t="s">
        <v>38</v>
      </c>
      <c r="D3712">
        <v>4</v>
      </c>
      <c r="E3712">
        <v>106003.233593689</v>
      </c>
      <c r="F3712">
        <v>35204.617730883954</v>
      </c>
      <c r="G3712">
        <v>130754.445869891</v>
      </c>
      <c r="H3712">
        <v>536460.63150493999</v>
      </c>
      <c r="I3712">
        <v>676906.60941219504</v>
      </c>
      <c r="J3712">
        <v>1161835.00192819</v>
      </c>
      <c r="K3712">
        <v>2021675.96352436</v>
      </c>
      <c r="L3712">
        <v>3519130.6983057698</v>
      </c>
      <c r="M3712">
        <v>3911959.09555717</v>
      </c>
      <c r="N3712">
        <v>6250511.5754586402</v>
      </c>
      <c r="O3712">
        <v>11031233.608120199</v>
      </c>
      <c r="Q3712" t="str">
        <f>VLOOKUP(A3712,Lookup_Tables!$D$2:$E$7,2,FALSE)</f>
        <v>HU</v>
      </c>
      <c r="R3712" t="str">
        <f>IFERROR(VLOOKUP(D3712,Lookup_Tables!$A$2:$B$21,2,FALSE),"All")</f>
        <v>Govt Med Fac</v>
      </c>
    </row>
    <row r="3713" spans="1:18" hidden="1">
      <c r="A3713">
        <v>1</v>
      </c>
      <c r="B3713">
        <v>45</v>
      </c>
      <c r="C3713" t="s">
        <v>39</v>
      </c>
      <c r="D3713">
        <v>4</v>
      </c>
      <c r="E3713">
        <v>102938.049877511</v>
      </c>
      <c r="F3713">
        <v>34006.047686131715</v>
      </c>
      <c r="G3713">
        <v>121397.53713675099</v>
      </c>
      <c r="H3713">
        <v>521595.56363514002</v>
      </c>
      <c r="I3713">
        <v>656077.27970204805</v>
      </c>
      <c r="J3713">
        <v>1132614.4323788499</v>
      </c>
      <c r="K3713">
        <v>1979512.5438461499</v>
      </c>
      <c r="L3713">
        <v>3368893.93053215</v>
      </c>
      <c r="M3713">
        <v>3892988.2754533398</v>
      </c>
      <c r="N3713">
        <v>6164652.54484386</v>
      </c>
      <c r="O3713">
        <v>10879919.5218831</v>
      </c>
      <c r="Q3713" t="str">
        <f>VLOOKUP(A3713,Lookup_Tables!$D$2:$E$7,2,FALSE)</f>
        <v>HU</v>
      </c>
      <c r="R3713" t="str">
        <f>IFERROR(VLOOKUP(D3713,Lookup_Tables!$A$2:$B$21,2,FALSE),"All")</f>
        <v>Govt Med Fac</v>
      </c>
    </row>
    <row r="3714" spans="1:18" hidden="1">
      <c r="A3714">
        <v>1</v>
      </c>
      <c r="B3714">
        <v>45</v>
      </c>
      <c r="C3714" t="s">
        <v>38</v>
      </c>
      <c r="D3714">
        <v>6</v>
      </c>
      <c r="E3714">
        <v>4209069.9384516403</v>
      </c>
      <c r="F3714">
        <v>1338253.0337087642</v>
      </c>
      <c r="G3714">
        <v>4735036.4503193898</v>
      </c>
      <c r="H3714">
        <v>19988415.926080801</v>
      </c>
      <c r="I3714">
        <v>25743681.624062002</v>
      </c>
      <c r="J3714">
        <v>47362046.854209997</v>
      </c>
      <c r="K3714">
        <v>90106080.489502907</v>
      </c>
      <c r="L3714">
        <v>154719190.256412</v>
      </c>
      <c r="M3714">
        <v>182463677.828475</v>
      </c>
      <c r="N3714">
        <v>270917810.66655803</v>
      </c>
      <c r="O3714">
        <v>395494314.84369898</v>
      </c>
      <c r="Q3714" t="str">
        <f>VLOOKUP(A3714,Lookup_Tables!$D$2:$E$7,2,FALSE)</f>
        <v>HU</v>
      </c>
      <c r="R3714" t="str">
        <f>IFERROR(VLOOKUP(D3714,Lookup_Tables!$A$2:$B$21,2,FALSE),"All")</f>
        <v>Port</v>
      </c>
    </row>
    <row r="3715" spans="1:18" hidden="1">
      <c r="A3715">
        <v>1</v>
      </c>
      <c r="B3715">
        <v>45</v>
      </c>
      <c r="C3715" t="s">
        <v>39</v>
      </c>
      <c r="D3715">
        <v>6</v>
      </c>
      <c r="E3715">
        <v>4095226.7982963999</v>
      </c>
      <c r="F3715">
        <v>1294534.0613020016</v>
      </c>
      <c r="G3715">
        <v>4426082.0973207196</v>
      </c>
      <c r="H3715">
        <v>19156519.6355302</v>
      </c>
      <c r="I3715">
        <v>24952019.5896262</v>
      </c>
      <c r="J3715">
        <v>46331187.660506003</v>
      </c>
      <c r="K3715">
        <v>90106080.489502907</v>
      </c>
      <c r="L3715">
        <v>143622794.201525</v>
      </c>
      <c r="M3715">
        <v>176991592.55513</v>
      </c>
      <c r="N3715">
        <v>267943895.06062999</v>
      </c>
      <c r="O3715">
        <v>395331951.616615</v>
      </c>
      <c r="Q3715" t="str">
        <f>VLOOKUP(A3715,Lookup_Tables!$D$2:$E$7,2,FALSE)</f>
        <v>HU</v>
      </c>
      <c r="R3715" t="str">
        <f>IFERROR(VLOOKUP(D3715,Lookup_Tables!$A$2:$B$21,2,FALSE),"All")</f>
        <v>Port</v>
      </c>
    </row>
    <row r="3716" spans="1:18" hidden="1">
      <c r="A3716">
        <v>1</v>
      </c>
      <c r="B3716">
        <v>45</v>
      </c>
      <c r="C3716" t="s">
        <v>38</v>
      </c>
      <c r="D3716">
        <v>9</v>
      </c>
      <c r="E3716">
        <v>95601.765823940703</v>
      </c>
      <c r="F3716">
        <v>30342.074427823114</v>
      </c>
      <c r="G3716">
        <v>84863.398303475202</v>
      </c>
      <c r="H3716">
        <v>410779.58576743398</v>
      </c>
      <c r="I3716">
        <v>571885.39552461298</v>
      </c>
      <c r="J3716">
        <v>1085602.99091662</v>
      </c>
      <c r="K3716">
        <v>2156147.3028449598</v>
      </c>
      <c r="L3716">
        <v>3667904.3641978898</v>
      </c>
      <c r="M3716">
        <v>4632899.4133406598</v>
      </c>
      <c r="N3716">
        <v>6322919.7232345296</v>
      </c>
      <c r="O3716">
        <v>8910829.5186459702</v>
      </c>
      <c r="Q3716" t="str">
        <f>VLOOKUP(A3716,Lookup_Tables!$D$2:$E$7,2,FALSE)</f>
        <v>HU</v>
      </c>
      <c r="R3716" t="str">
        <f>IFERROR(VLOOKUP(D3716,Lookup_Tables!$A$2:$B$21,2,FALSE),"All")</f>
        <v>Pub Admin Bldg</v>
      </c>
    </row>
    <row r="3717" spans="1:18" hidden="1">
      <c r="A3717">
        <v>1</v>
      </c>
      <c r="B3717">
        <v>45</v>
      </c>
      <c r="C3717" t="s">
        <v>39</v>
      </c>
      <c r="D3717">
        <v>9</v>
      </c>
      <c r="E3717">
        <v>93728.262481561906</v>
      </c>
      <c r="F3717">
        <v>29534.706027565742</v>
      </c>
      <c r="G3717">
        <v>80466.995160951803</v>
      </c>
      <c r="H3717">
        <v>408330.73665675102</v>
      </c>
      <c r="I3717">
        <v>551193.26208337804</v>
      </c>
      <c r="J3717">
        <v>1065086.5252536901</v>
      </c>
      <c r="K3717">
        <v>2143373.38067008</v>
      </c>
      <c r="L3717">
        <v>3639760.4185722098</v>
      </c>
      <c r="M3717">
        <v>4531395.8562352499</v>
      </c>
      <c r="N3717">
        <v>6322919.7232345296</v>
      </c>
      <c r="O3717">
        <v>8900884.8048928808</v>
      </c>
      <c r="Q3717" t="str">
        <f>VLOOKUP(A3717,Lookup_Tables!$D$2:$E$7,2,FALSE)</f>
        <v>HU</v>
      </c>
      <c r="R3717" t="str">
        <f>IFERROR(VLOOKUP(D3717,Lookup_Tables!$A$2:$B$21,2,FALSE),"All")</f>
        <v>Pub Admin Bldg</v>
      </c>
    </row>
    <row r="3718" spans="1:18" hidden="1">
      <c r="A3718">
        <v>1</v>
      </c>
      <c r="B3718">
        <v>45</v>
      </c>
      <c r="C3718" t="s">
        <v>38</v>
      </c>
      <c r="D3718">
        <v>10</v>
      </c>
      <c r="E3718">
        <v>2941350.0054747802</v>
      </c>
      <c r="F3718">
        <v>880253.73153031711</v>
      </c>
      <c r="G3718">
        <v>3210346.9301961502</v>
      </c>
      <c r="H3718">
        <v>15626653.604789799</v>
      </c>
      <c r="I3718">
        <v>20262770.990747601</v>
      </c>
      <c r="J3718">
        <v>35109453.288712598</v>
      </c>
      <c r="K3718">
        <v>64670005.129801899</v>
      </c>
      <c r="L3718">
        <v>107304490.284639</v>
      </c>
      <c r="M3718">
        <v>119263702.834563</v>
      </c>
      <c r="N3718">
        <v>191508560.34989899</v>
      </c>
      <c r="O3718">
        <v>282342488.171386</v>
      </c>
      <c r="Q3718" t="str">
        <f>VLOOKUP(A3718,Lookup_Tables!$D$2:$E$7,2,FALSE)</f>
        <v>HU</v>
      </c>
      <c r="R3718" t="str">
        <f>IFERROR(VLOOKUP(D3718,Lookup_Tables!$A$2:$B$21,2,FALSE),"All")</f>
        <v>Pub School</v>
      </c>
    </row>
    <row r="3719" spans="1:18" hidden="1">
      <c r="A3719">
        <v>1</v>
      </c>
      <c r="B3719">
        <v>45</v>
      </c>
      <c r="C3719" t="s">
        <v>39</v>
      </c>
      <c r="D3719">
        <v>10</v>
      </c>
      <c r="E3719">
        <v>2866204.4756683498</v>
      </c>
      <c r="F3719">
        <v>859326.44693638152</v>
      </c>
      <c r="G3719">
        <v>2956092.8240382001</v>
      </c>
      <c r="H3719">
        <v>15401450.0956093</v>
      </c>
      <c r="I3719">
        <v>19848660.699706201</v>
      </c>
      <c r="J3719">
        <v>33571232.676973902</v>
      </c>
      <c r="K3719">
        <v>62994173.913051203</v>
      </c>
      <c r="L3719">
        <v>103072787.551865</v>
      </c>
      <c r="M3719">
        <v>119208987.936865</v>
      </c>
      <c r="N3719">
        <v>188477461.91536501</v>
      </c>
      <c r="O3719">
        <v>281535909.13761199</v>
      </c>
      <c r="Q3719" t="str">
        <f>VLOOKUP(A3719,Lookup_Tables!$D$2:$E$7,2,FALSE)</f>
        <v>HU</v>
      </c>
      <c r="R3719" t="str">
        <f>IFERROR(VLOOKUP(D3719,Lookup_Tables!$A$2:$B$21,2,FALSE),"All")</f>
        <v>Pub School</v>
      </c>
    </row>
    <row r="3720" spans="1:18" hidden="1">
      <c r="A3720">
        <v>1</v>
      </c>
      <c r="B3720">
        <v>45</v>
      </c>
      <c r="C3720" t="s">
        <v>38</v>
      </c>
      <c r="D3720">
        <v>11</v>
      </c>
      <c r="E3720">
        <v>336906.59161783598</v>
      </c>
      <c r="F3720">
        <v>105031.87107686617</v>
      </c>
      <c r="G3720">
        <v>293618.21060063201</v>
      </c>
      <c r="H3720">
        <v>1519082.0073977499</v>
      </c>
      <c r="I3720">
        <v>1982863.7976601401</v>
      </c>
      <c r="J3720">
        <v>3821049.9450944201</v>
      </c>
      <c r="K3720">
        <v>7037899.5142244296</v>
      </c>
      <c r="L3720">
        <v>12682279.2785271</v>
      </c>
      <c r="M3720">
        <v>15611922.5379794</v>
      </c>
      <c r="N3720">
        <v>25609265.471760198</v>
      </c>
      <c r="O3720">
        <v>34776845.251105197</v>
      </c>
      <c r="Q3720" t="str">
        <f>VLOOKUP(A3720,Lookup_Tables!$D$2:$E$7,2,FALSE)</f>
        <v>HU</v>
      </c>
      <c r="R3720" t="str">
        <f>IFERROR(VLOOKUP(D3720,Lookup_Tables!$A$2:$B$21,2,FALSE),"All")</f>
        <v>Pub Univ</v>
      </c>
    </row>
    <row r="3721" spans="1:18" hidden="1">
      <c r="A3721">
        <v>1</v>
      </c>
      <c r="B3721">
        <v>45</v>
      </c>
      <c r="C3721" t="s">
        <v>39</v>
      </c>
      <c r="D3721">
        <v>11</v>
      </c>
      <c r="E3721">
        <v>330150.15957085497</v>
      </c>
      <c r="F3721">
        <v>102810.13326239429</v>
      </c>
      <c r="G3721">
        <v>278699.34890702798</v>
      </c>
      <c r="H3721">
        <v>1497793.7923439001</v>
      </c>
      <c r="I3721">
        <v>1938182.4037514599</v>
      </c>
      <c r="J3721">
        <v>3769994.2338359202</v>
      </c>
      <c r="K3721">
        <v>7037899.5142244296</v>
      </c>
      <c r="L3721">
        <v>12616346.4300035</v>
      </c>
      <c r="M3721">
        <v>14909840.7493643</v>
      </c>
      <c r="N3721">
        <v>24700794.040525202</v>
      </c>
      <c r="O3721">
        <v>34764080.9642836</v>
      </c>
      <c r="Q3721" t="str">
        <f>VLOOKUP(A3721,Lookup_Tables!$D$2:$E$7,2,FALSE)</f>
        <v>HU</v>
      </c>
      <c r="R3721" t="str">
        <f>IFERROR(VLOOKUP(D3721,Lookup_Tables!$A$2:$B$21,2,FALSE),"All")</f>
        <v>Pub Univ</v>
      </c>
    </row>
    <row r="3722" spans="1:18" hidden="1">
      <c r="A3722">
        <v>1</v>
      </c>
      <c r="B3722">
        <v>45</v>
      </c>
      <c r="C3722" t="s">
        <v>38</v>
      </c>
      <c r="D3722">
        <v>13</v>
      </c>
      <c r="E3722">
        <v>1710739.3167415101</v>
      </c>
      <c r="F3722">
        <v>529134.96974044712</v>
      </c>
      <c r="G3722">
        <v>1726951.3392423601</v>
      </c>
      <c r="H3722">
        <v>8947224.90473032</v>
      </c>
      <c r="I3722">
        <v>11207497.9881039</v>
      </c>
      <c r="J3722">
        <v>19939248.529138099</v>
      </c>
      <c r="K3722">
        <v>36418442.675491899</v>
      </c>
      <c r="L3722">
        <v>59260381.5268654</v>
      </c>
      <c r="M3722">
        <v>71991490.9065153</v>
      </c>
      <c r="N3722">
        <v>115077809.29146799</v>
      </c>
      <c r="O3722">
        <v>169099930.34097299</v>
      </c>
      <c r="Q3722" t="str">
        <f>VLOOKUP(A3722,Lookup_Tables!$D$2:$E$7,2,FALSE)</f>
        <v>HU</v>
      </c>
      <c r="R3722" t="str">
        <f>IFERROR(VLOOKUP(D3722,Lookup_Tables!$A$2:$B$21,2,FALSE),"All")</f>
        <v>Residual Inst</v>
      </c>
    </row>
    <row r="3723" spans="1:18" hidden="1">
      <c r="A3723">
        <v>1</v>
      </c>
      <c r="B3723">
        <v>45</v>
      </c>
      <c r="C3723" t="s">
        <v>39</v>
      </c>
      <c r="D3723">
        <v>13</v>
      </c>
      <c r="E3723">
        <v>1669123.15516751</v>
      </c>
      <c r="F3723">
        <v>514287.37752511329</v>
      </c>
      <c r="G3723">
        <v>1668621.5895850901</v>
      </c>
      <c r="H3723">
        <v>8610096.2090252694</v>
      </c>
      <c r="I3723">
        <v>10610593.171878399</v>
      </c>
      <c r="J3723">
        <v>19474223.765858099</v>
      </c>
      <c r="K3723">
        <v>36046928.3666692</v>
      </c>
      <c r="L3723">
        <v>58504601.7132034</v>
      </c>
      <c r="M3723">
        <v>70261036.756462097</v>
      </c>
      <c r="N3723">
        <v>113590240.065621</v>
      </c>
      <c r="O3723">
        <v>168249477.13339201</v>
      </c>
      <c r="Q3723" t="str">
        <f>VLOOKUP(A3723,Lookup_Tables!$D$2:$E$7,2,FALSE)</f>
        <v>HU</v>
      </c>
      <c r="R3723" t="str">
        <f>IFERROR(VLOOKUP(D3723,Lookup_Tables!$A$2:$B$21,2,FALSE),"All")</f>
        <v>Residual Inst</v>
      </c>
    </row>
    <row r="3724" spans="1:18" hidden="1">
      <c r="A3724">
        <v>1</v>
      </c>
      <c r="B3724">
        <v>45</v>
      </c>
      <c r="C3724" t="s">
        <v>38</v>
      </c>
      <c r="D3724">
        <v>14</v>
      </c>
      <c r="E3724">
        <v>5661038.0583797703</v>
      </c>
      <c r="F3724">
        <v>1901870.0405837717</v>
      </c>
      <c r="G3724">
        <v>3839750.2809476899</v>
      </c>
      <c r="H3724">
        <v>20220609.936911501</v>
      </c>
      <c r="I3724">
        <v>27744535.6802646</v>
      </c>
      <c r="J3724">
        <v>53585251.834093899</v>
      </c>
      <c r="K3724">
        <v>110068346.49554101</v>
      </c>
      <c r="L3724">
        <v>212061372.705926</v>
      </c>
      <c r="M3724">
        <v>250659258.404668</v>
      </c>
      <c r="N3724">
        <v>462912644.98341602</v>
      </c>
      <c r="O3724">
        <v>761565032.05196297</v>
      </c>
      <c r="Q3724" t="str">
        <f>VLOOKUP(A3724,Lookup_Tables!$D$2:$E$7,2,FALSE)</f>
        <v>HU</v>
      </c>
      <c r="R3724" t="str">
        <f>IFERROR(VLOOKUP(D3724,Lookup_Tables!$A$2:$B$21,2,FALSE),"All")</f>
        <v>Road</v>
      </c>
    </row>
    <row r="3725" spans="1:18" hidden="1">
      <c r="A3725">
        <v>1</v>
      </c>
      <c r="B3725">
        <v>45</v>
      </c>
      <c r="C3725" t="s">
        <v>39</v>
      </c>
      <c r="D3725">
        <v>14</v>
      </c>
      <c r="E3725">
        <v>5569773.7090670597</v>
      </c>
      <c r="F3725">
        <v>1854100.5523830773</v>
      </c>
      <c r="G3725">
        <v>3582714.8325016201</v>
      </c>
      <c r="H3725">
        <v>19642789.560917102</v>
      </c>
      <c r="I3725">
        <v>27369431.227698401</v>
      </c>
      <c r="J3725">
        <v>52390811.704194903</v>
      </c>
      <c r="K3725">
        <v>109180485.667474</v>
      </c>
      <c r="L3725">
        <v>210795922.99239999</v>
      </c>
      <c r="M3725">
        <v>249874233.48675001</v>
      </c>
      <c r="N3725">
        <v>462912644.98341602</v>
      </c>
      <c r="O3725">
        <v>761565032.05196297</v>
      </c>
      <c r="Q3725" t="str">
        <f>VLOOKUP(A3725,Lookup_Tables!$D$2:$E$7,2,FALSE)</f>
        <v>HU</v>
      </c>
      <c r="R3725" t="str">
        <f>IFERROR(VLOOKUP(D3725,Lookup_Tables!$A$2:$B$21,2,FALSE),"All")</f>
        <v>Road</v>
      </c>
    </row>
    <row r="3726" spans="1:18" hidden="1">
      <c r="A3726">
        <v>1</v>
      </c>
      <c r="B3726">
        <v>45</v>
      </c>
      <c r="C3726" t="s">
        <v>38</v>
      </c>
      <c r="D3726">
        <v>15</v>
      </c>
      <c r="E3726">
        <v>135260084.899923</v>
      </c>
      <c r="F3726">
        <v>44009446.80768019</v>
      </c>
      <c r="G3726">
        <v>167858514.048518</v>
      </c>
      <c r="H3726">
        <v>698214099.977211</v>
      </c>
      <c r="I3726">
        <v>871003740.81225896</v>
      </c>
      <c r="J3726">
        <v>1490105285.02774</v>
      </c>
      <c r="K3726">
        <v>2625685675.1830702</v>
      </c>
      <c r="L3726">
        <v>4478691950.0739202</v>
      </c>
      <c r="M3726">
        <v>5064831309.8651199</v>
      </c>
      <c r="N3726">
        <v>8554460529.1846199</v>
      </c>
      <c r="O3726">
        <v>13718687622.7708</v>
      </c>
      <c r="Q3726" t="str">
        <f>VLOOKUP(A3726,Lookup_Tables!$D$2:$E$7,2,FALSE)</f>
        <v>HU</v>
      </c>
      <c r="R3726" t="str">
        <f>IFERROR(VLOOKUP(D3726,Lookup_Tables!$A$2:$B$21,2,FALSE),"All")</f>
        <v>All</v>
      </c>
    </row>
    <row r="3727" spans="1:18" hidden="1">
      <c r="A3727">
        <v>1</v>
      </c>
      <c r="B3727">
        <v>45</v>
      </c>
      <c r="C3727" t="s">
        <v>39</v>
      </c>
      <c r="D3727">
        <v>15</v>
      </c>
      <c r="E3727">
        <v>131340506.865677</v>
      </c>
      <c r="F3727">
        <v>42947162.504873767</v>
      </c>
      <c r="G3727">
        <v>154172821.89753601</v>
      </c>
      <c r="H3727">
        <v>661438191.83228695</v>
      </c>
      <c r="I3727">
        <v>831681033.76411903</v>
      </c>
      <c r="J3727">
        <v>1432678622.4936099</v>
      </c>
      <c r="K3727">
        <v>2593787863.2097201</v>
      </c>
      <c r="L3727">
        <v>4337092910.5499201</v>
      </c>
      <c r="M3727">
        <v>5018946875.2899303</v>
      </c>
      <c r="N3727">
        <v>8554452074.6066999</v>
      </c>
      <c r="O3727">
        <v>13419142941.9692</v>
      </c>
      <c r="Q3727" t="str">
        <f>VLOOKUP(A3727,Lookup_Tables!$D$2:$E$7,2,FALSE)</f>
        <v>HU</v>
      </c>
      <c r="R3727" t="str">
        <f>IFERROR(VLOOKUP(D3727,Lookup_Tables!$A$2:$B$21,2,FALSE),"All")</f>
        <v>All</v>
      </c>
    </row>
    <row r="3728" spans="1:18" hidden="1">
      <c r="A3728">
        <v>1</v>
      </c>
      <c r="B3728">
        <v>45</v>
      </c>
      <c r="C3728" t="s">
        <v>38</v>
      </c>
      <c r="D3728">
        <v>16</v>
      </c>
      <c r="E3728">
        <v>18442675.986848898</v>
      </c>
      <c r="F3728">
        <v>5840569.4661945254</v>
      </c>
      <c r="G3728">
        <v>18303499.681270599</v>
      </c>
      <c r="H3728">
        <v>89659812.773339197</v>
      </c>
      <c r="I3728">
        <v>114547857.37882601</v>
      </c>
      <c r="J3728">
        <v>206673370.52632001</v>
      </c>
      <c r="K3728">
        <v>382823439.97415698</v>
      </c>
      <c r="L3728">
        <v>682652427.68765295</v>
      </c>
      <c r="M3728">
        <v>726820378.53448904</v>
      </c>
      <c r="N3728">
        <v>1218905926.20714</v>
      </c>
      <c r="O3728">
        <v>2042809756.4339199</v>
      </c>
      <c r="Q3728" t="str">
        <f>VLOOKUP(A3728,Lookup_Tables!$D$2:$E$7,2,FALSE)</f>
        <v>HU</v>
      </c>
      <c r="R3728" t="str">
        <f>IFERROR(VLOOKUP(D3728,Lookup_Tables!$A$2:$B$21,2,FALSE),"All")</f>
        <v>Government_Loss</v>
      </c>
    </row>
    <row r="3729" spans="1:18" hidden="1">
      <c r="A3729">
        <v>1</v>
      </c>
      <c r="B3729">
        <v>45</v>
      </c>
      <c r="C3729" t="s">
        <v>39</v>
      </c>
      <c r="D3729">
        <v>16</v>
      </c>
      <c r="E3729">
        <v>18010015.149009399</v>
      </c>
      <c r="F3729">
        <v>5736958.0127782375</v>
      </c>
      <c r="G3729">
        <v>16928497.810189601</v>
      </c>
      <c r="H3729">
        <v>86819010.488001406</v>
      </c>
      <c r="I3729">
        <v>111258921.537802</v>
      </c>
      <c r="J3729">
        <v>199090835.34434</v>
      </c>
      <c r="K3729">
        <v>369849753.81391501</v>
      </c>
      <c r="L3729">
        <v>667323328.591452</v>
      </c>
      <c r="M3729">
        <v>714938518.72367203</v>
      </c>
      <c r="N3729">
        <v>1214934413.67643</v>
      </c>
      <c r="O3729">
        <v>2042809756.4339199</v>
      </c>
      <c r="Q3729" t="str">
        <f>VLOOKUP(A3729,Lookup_Tables!$D$2:$E$7,2,FALSE)</f>
        <v>HU</v>
      </c>
      <c r="R3729" t="str">
        <f>IFERROR(VLOOKUP(D3729,Lookup_Tables!$A$2:$B$21,2,FALSE),"All")</f>
        <v>Government_Loss</v>
      </c>
    </row>
    <row r="3730" spans="1:18" hidden="1">
      <c r="A3730">
        <v>1</v>
      </c>
      <c r="B3730">
        <v>45</v>
      </c>
      <c r="C3730" t="s">
        <v>38</v>
      </c>
      <c r="D3730">
        <v>17</v>
      </c>
      <c r="E3730">
        <v>24602516.754984099</v>
      </c>
      <c r="F3730">
        <v>7898245.3258973192</v>
      </c>
      <c r="G3730">
        <v>31108043.7053596</v>
      </c>
      <c r="H3730">
        <v>129281818.850982</v>
      </c>
      <c r="I3730">
        <v>161194924.491611</v>
      </c>
      <c r="J3730">
        <v>276805830.52886599</v>
      </c>
      <c r="K3730">
        <v>486665153.51321</v>
      </c>
      <c r="L3730">
        <v>830050277.06702805</v>
      </c>
      <c r="M3730">
        <v>934085431.16549504</v>
      </c>
      <c r="N3730">
        <v>1548738498.2423899</v>
      </c>
      <c r="O3730">
        <v>2378300750.4190798</v>
      </c>
      <c r="Q3730" t="str">
        <f>VLOOKUP(A3730,Lookup_Tables!$D$2:$E$7,2,FALSE)</f>
        <v>HU</v>
      </c>
      <c r="R3730" t="str">
        <f>IFERROR(VLOOKUP(D3730,Lookup_Tables!$A$2:$B$21,2,FALSE),"All")</f>
        <v>Emergency_Loss</v>
      </c>
    </row>
    <row r="3731" spans="1:18" hidden="1">
      <c r="A3731">
        <v>1</v>
      </c>
      <c r="B3731">
        <v>45</v>
      </c>
      <c r="C3731" t="s">
        <v>39</v>
      </c>
      <c r="D3731">
        <v>17</v>
      </c>
      <c r="E3731">
        <v>23869064.3176485</v>
      </c>
      <c r="F3731">
        <v>7754215.1816329695</v>
      </c>
      <c r="G3731">
        <v>28449340.394415502</v>
      </c>
      <c r="H3731">
        <v>122809058.855765</v>
      </c>
      <c r="I3731">
        <v>154635730.396539</v>
      </c>
      <c r="J3731">
        <v>264202518.093328</v>
      </c>
      <c r="K3731">
        <v>472522666.25172502</v>
      </c>
      <c r="L3731">
        <v>794204162.66620505</v>
      </c>
      <c r="M3731">
        <v>920169641.66012704</v>
      </c>
      <c r="N3731">
        <v>1548738498.2423899</v>
      </c>
      <c r="O3731">
        <v>2339431564.3597999</v>
      </c>
      <c r="Q3731" t="str">
        <f>VLOOKUP(A3731,Lookup_Tables!$D$2:$E$7,2,FALSE)</f>
        <v>HU</v>
      </c>
      <c r="R3731" t="str">
        <f>IFERROR(VLOOKUP(D3731,Lookup_Tables!$A$2:$B$21,2,FALSE),"All")</f>
        <v>Emergency_Loss</v>
      </c>
    </row>
    <row r="3732" spans="1:18" hidden="1">
      <c r="A3732">
        <v>1</v>
      </c>
      <c r="B3732">
        <v>45</v>
      </c>
      <c r="C3732" t="s">
        <v>38</v>
      </c>
      <c r="D3732">
        <v>18</v>
      </c>
      <c r="E3732">
        <v>43045192.741833098</v>
      </c>
      <c r="F3732">
        <v>13841473.668532155</v>
      </c>
      <c r="G3732">
        <v>49773593.204932198</v>
      </c>
      <c r="H3732">
        <v>219330054.518078</v>
      </c>
      <c r="I3732">
        <v>276382940.6692</v>
      </c>
      <c r="J3732">
        <v>475841466.06607097</v>
      </c>
      <c r="K3732">
        <v>866118339.71921694</v>
      </c>
      <c r="L3732">
        <v>1490170358.05814</v>
      </c>
      <c r="M3732">
        <v>1638963174.2044401</v>
      </c>
      <c r="N3732">
        <v>2712945121.41609</v>
      </c>
      <c r="O3732">
        <v>4499949244.99821</v>
      </c>
      <c r="Q3732" t="str">
        <f>VLOOKUP(A3732,Lookup_Tables!$D$2:$E$7,2,FALSE)</f>
        <v>HU</v>
      </c>
      <c r="R3732" t="str">
        <f>IFERROR(VLOOKUP(D3732,Lookup_Tables!$A$2:$B$21,2,FALSE),"All")</f>
        <v>Govt_Plus_Emergency</v>
      </c>
    </row>
    <row r="3733" spans="1:18" hidden="1">
      <c r="A3733">
        <v>1</v>
      </c>
      <c r="B3733">
        <v>45</v>
      </c>
      <c r="C3733" t="s">
        <v>39</v>
      </c>
      <c r="D3733">
        <v>18</v>
      </c>
      <c r="E3733">
        <v>41878614.5358698</v>
      </c>
      <c r="F3733">
        <v>13661264.260365397</v>
      </c>
      <c r="G3733">
        <v>45286353.046551503</v>
      </c>
      <c r="H3733">
        <v>206729393.62412</v>
      </c>
      <c r="I3733">
        <v>262478016.639155</v>
      </c>
      <c r="J3733">
        <v>466085841.82565701</v>
      </c>
      <c r="K3733">
        <v>845700585.27793097</v>
      </c>
      <c r="L3733">
        <v>1461528031.13062</v>
      </c>
      <c r="M3733">
        <v>1612198624.9444599</v>
      </c>
      <c r="N3733">
        <v>2712945121.41609</v>
      </c>
      <c r="O3733">
        <v>4334034685.4420004</v>
      </c>
      <c r="Q3733" t="str">
        <f>VLOOKUP(A3733,Lookup_Tables!$D$2:$E$7,2,FALSE)</f>
        <v>HU</v>
      </c>
      <c r="R3733" t="str">
        <f>IFERROR(VLOOKUP(D3733,Lookup_Tables!$A$2:$B$21,2,FALSE),"All")</f>
        <v>Govt_Plus_Emergency</v>
      </c>
    </row>
    <row r="3734" spans="1:18" hidden="1">
      <c r="A3734">
        <v>1</v>
      </c>
      <c r="B3734">
        <v>46</v>
      </c>
      <c r="C3734" t="s">
        <v>38</v>
      </c>
      <c r="D3734">
        <v>0</v>
      </c>
      <c r="E3734">
        <v>234559204.46413401</v>
      </c>
      <c r="F3734">
        <v>83658585.401851892</v>
      </c>
      <c r="G3734">
        <v>468828275.34784299</v>
      </c>
      <c r="H3734">
        <v>1429991218.2082601</v>
      </c>
      <c r="I3734">
        <v>1677740328.23633</v>
      </c>
      <c r="J3734">
        <v>2502915050.6784601</v>
      </c>
      <c r="K3734">
        <v>4116136040.9293499</v>
      </c>
      <c r="L3734">
        <v>5858732808.8347502</v>
      </c>
      <c r="M3734">
        <v>6770776823.79177</v>
      </c>
      <c r="N3734">
        <v>10404315281.987</v>
      </c>
      <c r="O3734">
        <v>15453345086.1991</v>
      </c>
      <c r="Q3734" t="str">
        <f>VLOOKUP(A3734,Lookup_Tables!$D$2:$E$7,2,FALSE)</f>
        <v>HU</v>
      </c>
      <c r="R3734" t="str">
        <f>IFERROR(VLOOKUP(D3734,Lookup_Tables!$A$2:$B$21,2,FALSE),"All")</f>
        <v>Private Assets</v>
      </c>
    </row>
    <row r="3735" spans="1:18" hidden="1">
      <c r="A3735">
        <v>1</v>
      </c>
      <c r="B3735">
        <v>46</v>
      </c>
      <c r="C3735" t="s">
        <v>39</v>
      </c>
      <c r="D3735">
        <v>0</v>
      </c>
      <c r="E3735">
        <v>222088296.793073</v>
      </c>
      <c r="F3735">
        <v>79422482.174286544</v>
      </c>
      <c r="G3735">
        <v>429030394.61905998</v>
      </c>
      <c r="H3735">
        <v>1329304234.61028</v>
      </c>
      <c r="I3735">
        <v>1559031056.4171801</v>
      </c>
      <c r="J3735">
        <v>2351220223.3199801</v>
      </c>
      <c r="K3735">
        <v>3931684630.6308498</v>
      </c>
      <c r="L3735">
        <v>5591034857.5812302</v>
      </c>
      <c r="M3735">
        <v>6647950809.06355</v>
      </c>
      <c r="N3735">
        <v>10400474966.465599</v>
      </c>
      <c r="O3735">
        <v>14816845895.9067</v>
      </c>
      <c r="Q3735" t="str">
        <f>VLOOKUP(A3735,Lookup_Tables!$D$2:$E$7,2,FALSE)</f>
        <v>HU</v>
      </c>
      <c r="R3735" t="str">
        <f>IFERROR(VLOOKUP(D3735,Lookup_Tables!$A$2:$B$21,2,FALSE),"All")</f>
        <v>Private Assets</v>
      </c>
    </row>
    <row r="3736" spans="1:18" hidden="1">
      <c r="A3736">
        <v>1</v>
      </c>
      <c r="B3736">
        <v>46</v>
      </c>
      <c r="C3736" t="s">
        <v>38</v>
      </c>
      <c r="D3736">
        <v>1</v>
      </c>
      <c r="E3736">
        <v>1316068.15900176</v>
      </c>
      <c r="F3736">
        <v>435024.66291839373</v>
      </c>
      <c r="G3736">
        <v>967509.73685502994</v>
      </c>
      <c r="H3736">
        <v>4614080.4694568999</v>
      </c>
      <c r="I3736">
        <v>6042772.8243265701</v>
      </c>
      <c r="J3736">
        <v>11516050.562699899</v>
      </c>
      <c r="K3736">
        <v>23501820.959833998</v>
      </c>
      <c r="L3736">
        <v>42048056.702333301</v>
      </c>
      <c r="M3736">
        <v>52185925.468884803</v>
      </c>
      <c r="N3736">
        <v>115289089.79561099</v>
      </c>
      <c r="O3736">
        <v>217283467.985089</v>
      </c>
      <c r="Q3736" t="str">
        <f>VLOOKUP(A3736,Lookup_Tables!$D$2:$E$7,2,FALSE)</f>
        <v>HU</v>
      </c>
      <c r="R3736" t="str">
        <f>IFERROR(VLOOKUP(D3736,Lookup_Tables!$A$2:$B$21,2,FALSE),"All")</f>
        <v>Airport</v>
      </c>
    </row>
    <row r="3737" spans="1:18" hidden="1">
      <c r="A3737">
        <v>1</v>
      </c>
      <c r="B3737">
        <v>46</v>
      </c>
      <c r="C3737" t="s">
        <v>39</v>
      </c>
      <c r="D3737">
        <v>1</v>
      </c>
      <c r="E3737">
        <v>1293380.4136282899</v>
      </c>
      <c r="F3737">
        <v>429308.22736908845</v>
      </c>
      <c r="G3737">
        <v>906377.835980737</v>
      </c>
      <c r="H3737">
        <v>4507641.9457860002</v>
      </c>
      <c r="I3737">
        <v>5831771.4536359599</v>
      </c>
      <c r="J3737">
        <v>10777657.0192771</v>
      </c>
      <c r="K3737">
        <v>23451772.431506999</v>
      </c>
      <c r="L3737">
        <v>42048056.702333301</v>
      </c>
      <c r="M3737">
        <v>51140596.049587399</v>
      </c>
      <c r="N3737">
        <v>115247376.9707</v>
      </c>
      <c r="O3737">
        <v>217269563.37122199</v>
      </c>
      <c r="Q3737" t="str">
        <f>VLOOKUP(A3737,Lookup_Tables!$D$2:$E$7,2,FALSE)</f>
        <v>HU</v>
      </c>
      <c r="R3737" t="str">
        <f>IFERROR(VLOOKUP(D3737,Lookup_Tables!$A$2:$B$21,2,FALSE),"All")</f>
        <v>Airport</v>
      </c>
    </row>
    <row r="3738" spans="1:18" hidden="1">
      <c r="A3738">
        <v>1</v>
      </c>
      <c r="B3738">
        <v>46</v>
      </c>
      <c r="C3738" t="s">
        <v>38</v>
      </c>
      <c r="D3738">
        <v>2</v>
      </c>
      <c r="E3738">
        <v>6451372.0999253104</v>
      </c>
      <c r="F3738">
        <v>2178234.7569851195</v>
      </c>
      <c r="G3738">
        <v>11393338.5699396</v>
      </c>
      <c r="H3738">
        <v>38815056.3278611</v>
      </c>
      <c r="I3738">
        <v>47158661.785466701</v>
      </c>
      <c r="J3738">
        <v>74516156.900597304</v>
      </c>
      <c r="K3738">
        <v>119382713.328104</v>
      </c>
      <c r="L3738">
        <v>192330821.565451</v>
      </c>
      <c r="M3738">
        <v>209517272.20225</v>
      </c>
      <c r="N3738">
        <v>299155917.97003102</v>
      </c>
      <c r="O3738">
        <v>449391437.64406103</v>
      </c>
      <c r="Q3738" t="str">
        <f>VLOOKUP(A3738,Lookup_Tables!$D$2:$E$7,2,FALSE)</f>
        <v>HU</v>
      </c>
      <c r="R3738" t="str">
        <f>IFERROR(VLOOKUP(D3738,Lookup_Tables!$A$2:$B$21,2,FALSE),"All")</f>
        <v>Bridge</v>
      </c>
    </row>
    <row r="3739" spans="1:18" hidden="1">
      <c r="A3739">
        <v>1</v>
      </c>
      <c r="B3739">
        <v>46</v>
      </c>
      <c r="C3739" t="s">
        <v>39</v>
      </c>
      <c r="D3739">
        <v>2</v>
      </c>
      <c r="E3739">
        <v>6177422.4942692704</v>
      </c>
      <c r="F3739">
        <v>2057318.1379080466</v>
      </c>
      <c r="G3739">
        <v>10643025.0225628</v>
      </c>
      <c r="H3739">
        <v>36979460.3845869</v>
      </c>
      <c r="I3739">
        <v>43916076.151832797</v>
      </c>
      <c r="J3739">
        <v>71793321.672008201</v>
      </c>
      <c r="K3739">
        <v>116576660.40223899</v>
      </c>
      <c r="L3739">
        <v>191134105.544067</v>
      </c>
      <c r="M3739">
        <v>204608447.349058</v>
      </c>
      <c r="N3739">
        <v>299155917.97003102</v>
      </c>
      <c r="O3739">
        <v>449122023.26433402</v>
      </c>
      <c r="Q3739" t="str">
        <f>VLOOKUP(A3739,Lookup_Tables!$D$2:$E$7,2,FALSE)</f>
        <v>HU</v>
      </c>
      <c r="R3739" t="str">
        <f>IFERROR(VLOOKUP(D3739,Lookup_Tables!$A$2:$B$21,2,FALSE),"All")</f>
        <v>Bridge</v>
      </c>
    </row>
    <row r="3740" spans="1:18" hidden="1">
      <c r="A3740">
        <v>1</v>
      </c>
      <c r="B3740">
        <v>46</v>
      </c>
      <c r="C3740" t="s">
        <v>38</v>
      </c>
      <c r="D3740">
        <v>3</v>
      </c>
      <c r="E3740">
        <v>567252.11907268199</v>
      </c>
      <c r="F3740">
        <v>195436.85093016451</v>
      </c>
      <c r="G3740">
        <v>1062240.77053989</v>
      </c>
      <c r="H3740">
        <v>3351792.8267080602</v>
      </c>
      <c r="I3740">
        <v>4103500.9036024101</v>
      </c>
      <c r="J3740">
        <v>6407763.0256872904</v>
      </c>
      <c r="K3740">
        <v>10123469.785833601</v>
      </c>
      <c r="L3740">
        <v>15561699.1489037</v>
      </c>
      <c r="M3740">
        <v>17953684.8194585</v>
      </c>
      <c r="N3740">
        <v>24844005.974018302</v>
      </c>
      <c r="O3740">
        <v>40014139.575185202</v>
      </c>
      <c r="Q3740" t="str">
        <f>VLOOKUP(A3740,Lookup_Tables!$D$2:$E$7,2,FALSE)</f>
        <v>HU</v>
      </c>
      <c r="R3740" t="str">
        <f>IFERROR(VLOOKUP(D3740,Lookup_Tables!$A$2:$B$21,2,FALSE),"All")</f>
        <v>Govt Hosp</v>
      </c>
    </row>
    <row r="3741" spans="1:18" hidden="1">
      <c r="A3741">
        <v>1</v>
      </c>
      <c r="B3741">
        <v>46</v>
      </c>
      <c r="C3741" t="s">
        <v>39</v>
      </c>
      <c r="D3741">
        <v>3</v>
      </c>
      <c r="E3741">
        <v>540260.10448493995</v>
      </c>
      <c r="F3741">
        <v>183454.28745720966</v>
      </c>
      <c r="G3741">
        <v>973687.19019607501</v>
      </c>
      <c r="H3741">
        <v>3166379.07750881</v>
      </c>
      <c r="I3741">
        <v>3856101.40649741</v>
      </c>
      <c r="J3741">
        <v>6208943.9696916603</v>
      </c>
      <c r="K3741">
        <v>9670986.6987677105</v>
      </c>
      <c r="L3741">
        <v>15554726.6726953</v>
      </c>
      <c r="M3741">
        <v>17883819.468651701</v>
      </c>
      <c r="N3741">
        <v>24821925.767412301</v>
      </c>
      <c r="O3741">
        <v>39272044.076849803</v>
      </c>
      <c r="Q3741" t="str">
        <f>VLOOKUP(A3741,Lookup_Tables!$D$2:$E$7,2,FALSE)</f>
        <v>HU</v>
      </c>
      <c r="R3741" t="str">
        <f>IFERROR(VLOOKUP(D3741,Lookup_Tables!$A$2:$B$21,2,FALSE),"All")</f>
        <v>Govt Hosp</v>
      </c>
    </row>
    <row r="3742" spans="1:18" hidden="1">
      <c r="A3742">
        <v>1</v>
      </c>
      <c r="B3742">
        <v>46</v>
      </c>
      <c r="C3742" t="s">
        <v>38</v>
      </c>
      <c r="D3742">
        <v>4</v>
      </c>
      <c r="E3742">
        <v>288326.870120854</v>
      </c>
      <c r="F3742">
        <v>105130.17145953246</v>
      </c>
      <c r="G3742">
        <v>605633.50749792706</v>
      </c>
      <c r="H3742">
        <v>1784885.0155541201</v>
      </c>
      <c r="I3742">
        <v>2107076.4474811899</v>
      </c>
      <c r="J3742">
        <v>3119921.0198849598</v>
      </c>
      <c r="K3742">
        <v>5050761.0132948197</v>
      </c>
      <c r="L3742">
        <v>7239687.0397938304</v>
      </c>
      <c r="M3742">
        <v>7941235.3724132301</v>
      </c>
      <c r="N3742">
        <v>11312294.5208223</v>
      </c>
      <c r="O3742">
        <v>15977635.6445411</v>
      </c>
      <c r="Q3742" t="str">
        <f>VLOOKUP(A3742,Lookup_Tables!$D$2:$E$7,2,FALSE)</f>
        <v>HU</v>
      </c>
      <c r="R3742" t="str">
        <f>IFERROR(VLOOKUP(D3742,Lookup_Tables!$A$2:$B$21,2,FALSE),"All")</f>
        <v>Govt Med Fac</v>
      </c>
    </row>
    <row r="3743" spans="1:18" hidden="1">
      <c r="A3743">
        <v>1</v>
      </c>
      <c r="B3743">
        <v>46</v>
      </c>
      <c r="C3743" t="s">
        <v>39</v>
      </c>
      <c r="D3743">
        <v>4</v>
      </c>
      <c r="E3743">
        <v>271572.23917309701</v>
      </c>
      <c r="F3743">
        <v>98068.24143854453</v>
      </c>
      <c r="G3743">
        <v>561117.04253566999</v>
      </c>
      <c r="H3743">
        <v>1638646.11674818</v>
      </c>
      <c r="I3743">
        <v>1924885.0127377501</v>
      </c>
      <c r="J3743">
        <v>2957370.7095415099</v>
      </c>
      <c r="K3743">
        <v>4823606.0376575403</v>
      </c>
      <c r="L3743">
        <v>6899744.5222459799</v>
      </c>
      <c r="M3743">
        <v>7723277.7143628905</v>
      </c>
      <c r="N3743">
        <v>11312294.5208223</v>
      </c>
      <c r="O3743">
        <v>15897203.4328872</v>
      </c>
      <c r="Q3743" t="str">
        <f>VLOOKUP(A3743,Lookup_Tables!$D$2:$E$7,2,FALSE)</f>
        <v>HU</v>
      </c>
      <c r="R3743" t="str">
        <f>IFERROR(VLOOKUP(D3743,Lookup_Tables!$A$2:$B$21,2,FALSE),"All")</f>
        <v>Govt Med Fac</v>
      </c>
    </row>
    <row r="3744" spans="1:18" hidden="1">
      <c r="A3744">
        <v>1</v>
      </c>
      <c r="B3744">
        <v>46</v>
      </c>
      <c r="C3744" t="s">
        <v>38</v>
      </c>
      <c r="D3744">
        <v>6</v>
      </c>
      <c r="E3744">
        <v>1274635.2040398601</v>
      </c>
      <c r="F3744">
        <v>419654.01511270867</v>
      </c>
      <c r="G3744">
        <v>2127882.5337092299</v>
      </c>
      <c r="H3744">
        <v>7564371.7077339198</v>
      </c>
      <c r="I3744">
        <v>9129234.6074612495</v>
      </c>
      <c r="J3744">
        <v>14573726.164298</v>
      </c>
      <c r="K3744">
        <v>23394531.767075799</v>
      </c>
      <c r="L3744">
        <v>37010398.763785303</v>
      </c>
      <c r="M3744">
        <v>40402505.370200902</v>
      </c>
      <c r="N3744">
        <v>64149726.883518703</v>
      </c>
      <c r="O3744">
        <v>110480912.437033</v>
      </c>
      <c r="Q3744" t="str">
        <f>VLOOKUP(A3744,Lookup_Tables!$D$2:$E$7,2,FALSE)</f>
        <v>HU</v>
      </c>
      <c r="R3744" t="str">
        <f>IFERROR(VLOOKUP(D3744,Lookup_Tables!$A$2:$B$21,2,FALSE),"All")</f>
        <v>Port</v>
      </c>
    </row>
    <row r="3745" spans="1:18" hidden="1">
      <c r="A3745">
        <v>1</v>
      </c>
      <c r="B3745">
        <v>46</v>
      </c>
      <c r="C3745" t="s">
        <v>39</v>
      </c>
      <c r="D3745">
        <v>6</v>
      </c>
      <c r="E3745">
        <v>1222620.80512884</v>
      </c>
      <c r="F3745">
        <v>399817.67638158239</v>
      </c>
      <c r="G3745">
        <v>1968255.32713086</v>
      </c>
      <c r="H3745">
        <v>7189434.7123068599</v>
      </c>
      <c r="I3745">
        <v>8730741.0982991606</v>
      </c>
      <c r="J3745">
        <v>13980663.094759</v>
      </c>
      <c r="K3745">
        <v>21913593.710414302</v>
      </c>
      <c r="L3745">
        <v>35707796.198528498</v>
      </c>
      <c r="M3745">
        <v>40338100.523191199</v>
      </c>
      <c r="N3745">
        <v>64128859.016120702</v>
      </c>
      <c r="O3745">
        <v>110480912.437033</v>
      </c>
      <c r="Q3745" t="str">
        <f>VLOOKUP(A3745,Lookup_Tables!$D$2:$E$7,2,FALSE)</f>
        <v>HU</v>
      </c>
      <c r="R3745" t="str">
        <f>IFERROR(VLOOKUP(D3745,Lookup_Tables!$A$2:$B$21,2,FALSE),"All")</f>
        <v>Port</v>
      </c>
    </row>
    <row r="3746" spans="1:18" hidden="1">
      <c r="A3746">
        <v>1</v>
      </c>
      <c r="B3746">
        <v>46</v>
      </c>
      <c r="C3746" t="s">
        <v>38</v>
      </c>
      <c r="D3746">
        <v>9</v>
      </c>
      <c r="E3746">
        <v>38135.607864978498</v>
      </c>
      <c r="F3746">
        <v>12224.946067756311</v>
      </c>
      <c r="G3746">
        <v>54580.5801094739</v>
      </c>
      <c r="H3746">
        <v>207383.67139768001</v>
      </c>
      <c r="I3746">
        <v>263849.046100259</v>
      </c>
      <c r="J3746">
        <v>425160.22115172102</v>
      </c>
      <c r="K3746">
        <v>780989.20815812994</v>
      </c>
      <c r="L3746">
        <v>1255092.8793353999</v>
      </c>
      <c r="M3746">
        <v>1480161.7194314599</v>
      </c>
      <c r="N3746">
        <v>2156699.0380100799</v>
      </c>
      <c r="O3746">
        <v>3206618.4797007502</v>
      </c>
      <c r="Q3746" t="str">
        <f>VLOOKUP(A3746,Lookup_Tables!$D$2:$E$7,2,FALSE)</f>
        <v>HU</v>
      </c>
      <c r="R3746" t="str">
        <f>IFERROR(VLOOKUP(D3746,Lookup_Tables!$A$2:$B$21,2,FALSE),"All")</f>
        <v>Pub Admin Bldg</v>
      </c>
    </row>
    <row r="3747" spans="1:18" hidden="1">
      <c r="A3747">
        <v>1</v>
      </c>
      <c r="B3747">
        <v>46</v>
      </c>
      <c r="C3747" t="s">
        <v>39</v>
      </c>
      <c r="D3747">
        <v>9</v>
      </c>
      <c r="E3747">
        <v>36807.838465264504</v>
      </c>
      <c r="F3747">
        <v>11722.90620913923</v>
      </c>
      <c r="G3747">
        <v>51633.912488679198</v>
      </c>
      <c r="H3747">
        <v>197258.27970361899</v>
      </c>
      <c r="I3747">
        <v>247818.77739335501</v>
      </c>
      <c r="J3747">
        <v>405449.98123983201</v>
      </c>
      <c r="K3747">
        <v>762640.63800956297</v>
      </c>
      <c r="L3747">
        <v>1224353.34960731</v>
      </c>
      <c r="M3747">
        <v>1456351.0359499501</v>
      </c>
      <c r="N3747">
        <v>2156699.0380100799</v>
      </c>
      <c r="O3747">
        <v>3206134.6501072301</v>
      </c>
      <c r="Q3747" t="str">
        <f>VLOOKUP(A3747,Lookup_Tables!$D$2:$E$7,2,FALSE)</f>
        <v>HU</v>
      </c>
      <c r="R3747" t="str">
        <f>IFERROR(VLOOKUP(D3747,Lookup_Tables!$A$2:$B$21,2,FALSE),"All")</f>
        <v>Pub Admin Bldg</v>
      </c>
    </row>
    <row r="3748" spans="1:18" hidden="1">
      <c r="A3748">
        <v>1</v>
      </c>
      <c r="B3748">
        <v>46</v>
      </c>
      <c r="C3748" t="s">
        <v>38</v>
      </c>
      <c r="D3748">
        <v>10</v>
      </c>
      <c r="E3748">
        <v>11625315.192636</v>
      </c>
      <c r="F3748">
        <v>4020240.3373094257</v>
      </c>
      <c r="G3748">
        <v>23498622.293373901</v>
      </c>
      <c r="H3748">
        <v>78169537.720955402</v>
      </c>
      <c r="I3748">
        <v>88771364.348745495</v>
      </c>
      <c r="J3748">
        <v>130657521.293359</v>
      </c>
      <c r="K3748">
        <v>210702147.65565801</v>
      </c>
      <c r="L3748">
        <v>298889900.33960903</v>
      </c>
      <c r="M3748">
        <v>326756237.69880199</v>
      </c>
      <c r="N3748">
        <v>503941450.05621499</v>
      </c>
      <c r="O3748">
        <v>673979333.26861203</v>
      </c>
      <c r="Q3748" t="str">
        <f>VLOOKUP(A3748,Lookup_Tables!$D$2:$E$7,2,FALSE)</f>
        <v>HU</v>
      </c>
      <c r="R3748" t="str">
        <f>IFERROR(VLOOKUP(D3748,Lookup_Tables!$A$2:$B$21,2,FALSE),"All")</f>
        <v>Pub School</v>
      </c>
    </row>
    <row r="3749" spans="1:18" hidden="1">
      <c r="A3749">
        <v>1</v>
      </c>
      <c r="B3749">
        <v>46</v>
      </c>
      <c r="C3749" t="s">
        <v>39</v>
      </c>
      <c r="D3749">
        <v>10</v>
      </c>
      <c r="E3749">
        <v>11034840.8936543</v>
      </c>
      <c r="F3749">
        <v>3763347.0891088815</v>
      </c>
      <c r="G3749">
        <v>21843184.6734787</v>
      </c>
      <c r="H3749">
        <v>71729239.5183817</v>
      </c>
      <c r="I3749">
        <v>82989704.223332599</v>
      </c>
      <c r="J3749">
        <v>126191437.604682</v>
      </c>
      <c r="K3749">
        <v>204468178.84701401</v>
      </c>
      <c r="L3749">
        <v>294992529.14618403</v>
      </c>
      <c r="M3749">
        <v>316793065.95481801</v>
      </c>
      <c r="N3749">
        <v>491484216.89714497</v>
      </c>
      <c r="O3749">
        <v>671860293.66974401</v>
      </c>
      <c r="Q3749" t="str">
        <f>VLOOKUP(A3749,Lookup_Tables!$D$2:$E$7,2,FALSE)</f>
        <v>HU</v>
      </c>
      <c r="R3749" t="str">
        <f>IFERROR(VLOOKUP(D3749,Lookup_Tables!$A$2:$B$21,2,FALSE),"All")</f>
        <v>Pub School</v>
      </c>
    </row>
    <row r="3750" spans="1:18" hidden="1">
      <c r="A3750">
        <v>1</v>
      </c>
      <c r="B3750">
        <v>46</v>
      </c>
      <c r="C3750" t="s">
        <v>38</v>
      </c>
      <c r="D3750">
        <v>11</v>
      </c>
      <c r="E3750">
        <v>106716.68037826499</v>
      </c>
      <c r="F3750">
        <v>33545.564878734804</v>
      </c>
      <c r="G3750">
        <v>112432.477257543</v>
      </c>
      <c r="H3750">
        <v>546127.54229424405</v>
      </c>
      <c r="I3750">
        <v>708078.27957173204</v>
      </c>
      <c r="J3750">
        <v>1207350.7569190599</v>
      </c>
      <c r="K3750">
        <v>2424087.7300045001</v>
      </c>
      <c r="L3750">
        <v>3933964.6881151702</v>
      </c>
      <c r="M3750">
        <v>4455985.6940285601</v>
      </c>
      <c r="N3750">
        <v>6414282.6386854202</v>
      </c>
      <c r="O3750">
        <v>9889108.4602578692</v>
      </c>
      <c r="Q3750" t="str">
        <f>VLOOKUP(A3750,Lookup_Tables!$D$2:$E$7,2,FALSE)</f>
        <v>HU</v>
      </c>
      <c r="R3750" t="str">
        <f>IFERROR(VLOOKUP(D3750,Lookup_Tables!$A$2:$B$21,2,FALSE),"All")</f>
        <v>Pub Univ</v>
      </c>
    </row>
    <row r="3751" spans="1:18" hidden="1">
      <c r="A3751">
        <v>1</v>
      </c>
      <c r="B3751">
        <v>46</v>
      </c>
      <c r="C3751" t="s">
        <v>39</v>
      </c>
      <c r="D3751">
        <v>11</v>
      </c>
      <c r="E3751">
        <v>103953.402432334</v>
      </c>
      <c r="F3751">
        <v>32102.019176880742</v>
      </c>
      <c r="G3751">
        <v>108423.032339549</v>
      </c>
      <c r="H3751">
        <v>527382.05366507999</v>
      </c>
      <c r="I3751">
        <v>683987.90453120403</v>
      </c>
      <c r="J3751">
        <v>1175241.12203396</v>
      </c>
      <c r="K3751">
        <v>2424087.7300045001</v>
      </c>
      <c r="L3751">
        <v>3869712.6011851798</v>
      </c>
      <c r="M3751">
        <v>4346221.2955765696</v>
      </c>
      <c r="N3751">
        <v>6388846.0469362698</v>
      </c>
      <c r="O3751">
        <v>9886431.6426132005</v>
      </c>
      <c r="Q3751" t="str">
        <f>VLOOKUP(A3751,Lookup_Tables!$D$2:$E$7,2,FALSE)</f>
        <v>HU</v>
      </c>
      <c r="R3751" t="str">
        <f>IFERROR(VLOOKUP(D3751,Lookup_Tables!$A$2:$B$21,2,FALSE),"All")</f>
        <v>Pub Univ</v>
      </c>
    </row>
    <row r="3752" spans="1:18" hidden="1">
      <c r="A3752">
        <v>1</v>
      </c>
      <c r="B3752">
        <v>46</v>
      </c>
      <c r="C3752" t="s">
        <v>38</v>
      </c>
      <c r="D3752">
        <v>13</v>
      </c>
      <c r="E3752">
        <v>6778962.5209641103</v>
      </c>
      <c r="F3752">
        <v>2274824.8802327737</v>
      </c>
      <c r="G3752">
        <v>12835587.279856199</v>
      </c>
      <c r="H3752">
        <v>43699902.700006001</v>
      </c>
      <c r="I3752">
        <v>51343622.988368802</v>
      </c>
      <c r="J3752">
        <v>80330058.211876094</v>
      </c>
      <c r="K3752">
        <v>122317997.34456401</v>
      </c>
      <c r="L3752">
        <v>185775221.93000001</v>
      </c>
      <c r="M3752">
        <v>215147999.832627</v>
      </c>
      <c r="N3752">
        <v>293876045.92425698</v>
      </c>
      <c r="O3752">
        <v>433250268.54631603</v>
      </c>
      <c r="Q3752" t="str">
        <f>VLOOKUP(A3752,Lookup_Tables!$D$2:$E$7,2,FALSE)</f>
        <v>HU</v>
      </c>
      <c r="R3752" t="str">
        <f>IFERROR(VLOOKUP(D3752,Lookup_Tables!$A$2:$B$21,2,FALSE),"All")</f>
        <v>Residual Inst</v>
      </c>
    </row>
    <row r="3753" spans="1:18" hidden="1">
      <c r="A3753">
        <v>1</v>
      </c>
      <c r="B3753">
        <v>46</v>
      </c>
      <c r="C3753" t="s">
        <v>39</v>
      </c>
      <c r="D3753">
        <v>13</v>
      </c>
      <c r="E3753">
        <v>6468775.0178584298</v>
      </c>
      <c r="F3753">
        <v>2153020.0400541946</v>
      </c>
      <c r="G3753">
        <v>12005518.4724788</v>
      </c>
      <c r="H3753">
        <v>41050259.780391797</v>
      </c>
      <c r="I3753">
        <v>47923890.804837301</v>
      </c>
      <c r="J3753">
        <v>76012138.192134798</v>
      </c>
      <c r="K3753">
        <v>119441062.477597</v>
      </c>
      <c r="L3753">
        <v>183404906.947615</v>
      </c>
      <c r="M3753">
        <v>208729138.07574701</v>
      </c>
      <c r="N3753">
        <v>292555351.47548097</v>
      </c>
      <c r="O3753">
        <v>432025054.21657801</v>
      </c>
      <c r="Q3753" t="str">
        <f>VLOOKUP(A3753,Lookup_Tables!$D$2:$E$7,2,FALSE)</f>
        <v>HU</v>
      </c>
      <c r="R3753" t="str">
        <f>IFERROR(VLOOKUP(D3753,Lookup_Tables!$A$2:$B$21,2,FALSE),"All")</f>
        <v>Residual Inst</v>
      </c>
    </row>
    <row r="3754" spans="1:18" hidden="1">
      <c r="A3754">
        <v>1</v>
      </c>
      <c r="B3754">
        <v>46</v>
      </c>
      <c r="C3754" t="s">
        <v>38</v>
      </c>
      <c r="D3754">
        <v>14</v>
      </c>
      <c r="E3754">
        <v>13319636.373286501</v>
      </c>
      <c r="F3754">
        <v>4284799.3719200939</v>
      </c>
      <c r="G3754">
        <v>16437868.290299401</v>
      </c>
      <c r="H3754">
        <v>67524821.862620398</v>
      </c>
      <c r="I3754">
        <v>84030950.584580705</v>
      </c>
      <c r="J3754">
        <v>142742691.47488999</v>
      </c>
      <c r="K3754">
        <v>263710667.424624</v>
      </c>
      <c r="L3754">
        <v>454158828.36244702</v>
      </c>
      <c r="M3754">
        <v>527678463.35740602</v>
      </c>
      <c r="N3754">
        <v>865832849.47119999</v>
      </c>
      <c r="O3754">
        <v>1356657949.00318</v>
      </c>
      <c r="Q3754" t="str">
        <f>VLOOKUP(A3754,Lookup_Tables!$D$2:$E$7,2,FALSE)</f>
        <v>HU</v>
      </c>
      <c r="R3754" t="str">
        <f>IFERROR(VLOOKUP(D3754,Lookup_Tables!$A$2:$B$21,2,FALSE),"All")</f>
        <v>Road</v>
      </c>
    </row>
    <row r="3755" spans="1:18" hidden="1">
      <c r="A3755">
        <v>1</v>
      </c>
      <c r="B3755">
        <v>46</v>
      </c>
      <c r="C3755" t="s">
        <v>39</v>
      </c>
      <c r="D3755">
        <v>14</v>
      </c>
      <c r="E3755">
        <v>12911144.0492613</v>
      </c>
      <c r="F3755">
        <v>4143801.1306742895</v>
      </c>
      <c r="G3755">
        <v>15666191.5095325</v>
      </c>
      <c r="H3755">
        <v>62521681.774504803</v>
      </c>
      <c r="I3755">
        <v>79242102.359198704</v>
      </c>
      <c r="J3755">
        <v>137969608.50765899</v>
      </c>
      <c r="K3755">
        <v>260351494.23852801</v>
      </c>
      <c r="L3755">
        <v>433230714.80663598</v>
      </c>
      <c r="M3755">
        <v>515426596.23831302</v>
      </c>
      <c r="N3755">
        <v>865663507.93208694</v>
      </c>
      <c r="O3755">
        <v>1342797935.64587</v>
      </c>
      <c r="Q3755" t="str">
        <f>VLOOKUP(A3755,Lookup_Tables!$D$2:$E$7,2,FALSE)</f>
        <v>HU</v>
      </c>
      <c r="R3755" t="str">
        <f>IFERROR(VLOOKUP(D3755,Lookup_Tables!$A$2:$B$21,2,FALSE),"All")</f>
        <v>Road</v>
      </c>
    </row>
    <row r="3756" spans="1:18" hidden="1">
      <c r="A3756">
        <v>1</v>
      </c>
      <c r="B3756">
        <v>46</v>
      </c>
      <c r="C3756" t="s">
        <v>38</v>
      </c>
      <c r="D3756">
        <v>15</v>
      </c>
      <c r="E3756">
        <v>276325625.29142398</v>
      </c>
      <c r="F3756">
        <v>97321760.893257767</v>
      </c>
      <c r="G3756">
        <v>539077465.81543601</v>
      </c>
      <c r="H3756">
        <v>1686861488.25893</v>
      </c>
      <c r="I3756">
        <v>1990377734.40137</v>
      </c>
      <c r="J3756">
        <v>2940019565.7705498</v>
      </c>
      <c r="K3756">
        <v>4924088843.7337704</v>
      </c>
      <c r="L3756">
        <v>6994321546.5215998</v>
      </c>
      <c r="M3756">
        <v>8210390553.9016504</v>
      </c>
      <c r="N3756">
        <v>12469342769.273399</v>
      </c>
      <c r="O3756">
        <v>18970019113.9104</v>
      </c>
      <c r="Q3756" t="str">
        <f>VLOOKUP(A3756,Lookup_Tables!$D$2:$E$7,2,FALSE)</f>
        <v>HU</v>
      </c>
      <c r="R3756" t="str">
        <f>IFERROR(VLOOKUP(D3756,Lookup_Tables!$A$2:$B$21,2,FALSE),"All")</f>
        <v>All</v>
      </c>
    </row>
    <row r="3757" spans="1:18" hidden="1">
      <c r="A3757">
        <v>1</v>
      </c>
      <c r="B3757">
        <v>46</v>
      </c>
      <c r="C3757" t="s">
        <v>39</v>
      </c>
      <c r="D3757">
        <v>15</v>
      </c>
      <c r="E3757">
        <v>262114309.167357</v>
      </c>
      <c r="F3757">
        <v>92346473.885625184</v>
      </c>
      <c r="G3757">
        <v>500011203.722377</v>
      </c>
      <c r="H3757">
        <v>1554621958.68993</v>
      </c>
      <c r="I3757">
        <v>1836875905.9477799</v>
      </c>
      <c r="J3757">
        <v>2808271906.7334599</v>
      </c>
      <c r="K3757">
        <v>4615325558.0489998</v>
      </c>
      <c r="L3757">
        <v>6787959526.5349998</v>
      </c>
      <c r="M3757">
        <v>8117930576.2564497</v>
      </c>
      <c r="N3757">
        <v>12469342769.273399</v>
      </c>
      <c r="O3757">
        <v>18258828556.098202</v>
      </c>
      <c r="Q3757" t="str">
        <f>VLOOKUP(A3757,Lookup_Tables!$D$2:$E$7,2,FALSE)</f>
        <v>HU</v>
      </c>
      <c r="R3757" t="str">
        <f>IFERROR(VLOOKUP(D3757,Lookup_Tables!$A$2:$B$21,2,FALSE),"All")</f>
        <v>All</v>
      </c>
    </row>
    <row r="3758" spans="1:18" hidden="1">
      <c r="A3758">
        <v>1</v>
      </c>
      <c r="B3758">
        <v>46</v>
      </c>
      <c r="C3758" t="s">
        <v>38</v>
      </c>
      <c r="D3758">
        <v>16</v>
      </c>
      <c r="E3758">
        <v>41766420.8272902</v>
      </c>
      <c r="F3758">
        <v>13947862.217138879</v>
      </c>
      <c r="G3758">
        <v>71426905.424865797</v>
      </c>
      <c r="H3758">
        <v>245629242.454956</v>
      </c>
      <c r="I3758">
        <v>298593322.18384898</v>
      </c>
      <c r="J3758">
        <v>470366819.49383098</v>
      </c>
      <c r="K3758">
        <v>751580589.60678899</v>
      </c>
      <c r="L3758">
        <v>1240888942.24897</v>
      </c>
      <c r="M3758">
        <v>1421684069.45996</v>
      </c>
      <c r="N3758">
        <v>2120551488.79773</v>
      </c>
      <c r="O3758">
        <v>3247792169.4497399</v>
      </c>
      <c r="Q3758" t="str">
        <f>VLOOKUP(A3758,Lookup_Tables!$D$2:$E$7,2,FALSE)</f>
        <v>HU</v>
      </c>
      <c r="R3758" t="str">
        <f>IFERROR(VLOOKUP(D3758,Lookup_Tables!$A$2:$B$21,2,FALSE),"All")</f>
        <v>Government_Loss</v>
      </c>
    </row>
    <row r="3759" spans="1:18" hidden="1">
      <c r="A3759">
        <v>1</v>
      </c>
      <c r="B3759">
        <v>46</v>
      </c>
      <c r="C3759" t="s">
        <v>39</v>
      </c>
      <c r="D3759">
        <v>16</v>
      </c>
      <c r="E3759">
        <v>40033108.8637814</v>
      </c>
      <c r="F3759">
        <v>13240042.555161543</v>
      </c>
      <c r="G3759">
        <v>66517902.526176497</v>
      </c>
      <c r="H3759">
        <v>231235803.93465701</v>
      </c>
      <c r="I3759">
        <v>281200358.63255</v>
      </c>
      <c r="J3759">
        <v>446366034.19574398</v>
      </c>
      <c r="K3759">
        <v>740976081.60430396</v>
      </c>
      <c r="L3759">
        <v>1215523801.4747601</v>
      </c>
      <c r="M3759">
        <v>1379926875.4327099</v>
      </c>
      <c r="N3759">
        <v>2120551488.79773</v>
      </c>
      <c r="O3759">
        <v>3246612391.1492</v>
      </c>
      <c r="Q3759" t="str">
        <f>VLOOKUP(A3759,Lookup_Tables!$D$2:$E$7,2,FALSE)</f>
        <v>HU</v>
      </c>
      <c r="R3759" t="str">
        <f>IFERROR(VLOOKUP(D3759,Lookup_Tables!$A$2:$B$21,2,FALSE),"All")</f>
        <v>Government_Loss</v>
      </c>
    </row>
    <row r="3760" spans="1:18" hidden="1">
      <c r="A3760">
        <v>1</v>
      </c>
      <c r="B3760">
        <v>46</v>
      </c>
      <c r="C3760" t="s">
        <v>38</v>
      </c>
      <c r="D3760">
        <v>17</v>
      </c>
      <c r="E3760">
        <v>51925535.1320315</v>
      </c>
      <c r="F3760">
        <v>18254225.497297704</v>
      </c>
      <c r="G3760">
        <v>102342032.355838</v>
      </c>
      <c r="H3760">
        <v>320963241.64331001</v>
      </c>
      <c r="I3760">
        <v>379176930.81908399</v>
      </c>
      <c r="J3760">
        <v>556482453.71672106</v>
      </c>
      <c r="K3760">
        <v>935571392.14808404</v>
      </c>
      <c r="L3760">
        <v>1328698696.8410299</v>
      </c>
      <c r="M3760">
        <v>1528794776.47949</v>
      </c>
      <c r="N3760">
        <v>2300791550.5409698</v>
      </c>
      <c r="O3760">
        <v>3405579233.9706802</v>
      </c>
      <c r="Q3760" t="str">
        <f>VLOOKUP(A3760,Lookup_Tables!$D$2:$E$7,2,FALSE)</f>
        <v>HU</v>
      </c>
      <c r="R3760" t="str">
        <f>IFERROR(VLOOKUP(D3760,Lookup_Tables!$A$2:$B$21,2,FALSE),"All")</f>
        <v>Emergency_Loss</v>
      </c>
    </row>
    <row r="3761" spans="1:18" hidden="1">
      <c r="A3761">
        <v>1</v>
      </c>
      <c r="B3761">
        <v>46</v>
      </c>
      <c r="C3761" t="s">
        <v>39</v>
      </c>
      <c r="D3761">
        <v>17</v>
      </c>
      <c r="E3761">
        <v>49212577.034350902</v>
      </c>
      <c r="F3761">
        <v>17318127.450005494</v>
      </c>
      <c r="G3761">
        <v>95332132.741576701</v>
      </c>
      <c r="H3761">
        <v>295329394.53000498</v>
      </c>
      <c r="I3761">
        <v>349928057.85264099</v>
      </c>
      <c r="J3761">
        <v>528051284.342821</v>
      </c>
      <c r="K3761">
        <v>863485756.81414294</v>
      </c>
      <c r="L3761">
        <v>1294204729.7484901</v>
      </c>
      <c r="M3761">
        <v>1480184475.7679</v>
      </c>
      <c r="N3761">
        <v>2300791550.5409698</v>
      </c>
      <c r="O3761">
        <v>3386644874.2869201</v>
      </c>
      <c r="Q3761" t="str">
        <f>VLOOKUP(A3761,Lookup_Tables!$D$2:$E$7,2,FALSE)</f>
        <v>HU</v>
      </c>
      <c r="R3761" t="str">
        <f>IFERROR(VLOOKUP(D3761,Lookup_Tables!$A$2:$B$21,2,FALSE),"All")</f>
        <v>Emergency_Loss</v>
      </c>
    </row>
    <row r="3762" spans="1:18" hidden="1">
      <c r="A3762">
        <v>1</v>
      </c>
      <c r="B3762">
        <v>46</v>
      </c>
      <c r="C3762" t="s">
        <v>38</v>
      </c>
      <c r="D3762">
        <v>18</v>
      </c>
      <c r="E3762">
        <v>93691955.959321395</v>
      </c>
      <c r="F3762">
        <v>32393257.71353209</v>
      </c>
      <c r="G3762">
        <v>173091829.26857799</v>
      </c>
      <c r="H3762">
        <v>577958917.82729197</v>
      </c>
      <c r="I3762">
        <v>669981981.20708895</v>
      </c>
      <c r="J3762">
        <v>1040265967.71908</v>
      </c>
      <c r="K3762">
        <v>1679478748.78667</v>
      </c>
      <c r="L3762">
        <v>2589003136.9393501</v>
      </c>
      <c r="M3762">
        <v>2929912314.5159502</v>
      </c>
      <c r="N3762">
        <v>4332811589.5443602</v>
      </c>
      <c r="O3762">
        <v>6545343484.83529</v>
      </c>
      <c r="Q3762" t="str">
        <f>VLOOKUP(A3762,Lookup_Tables!$D$2:$E$7,2,FALSE)</f>
        <v>HU</v>
      </c>
      <c r="R3762" t="str">
        <f>IFERROR(VLOOKUP(D3762,Lookup_Tables!$A$2:$B$21,2,FALSE),"All")</f>
        <v>Govt_Plus_Emergency</v>
      </c>
    </row>
    <row r="3763" spans="1:18" hidden="1">
      <c r="A3763">
        <v>1</v>
      </c>
      <c r="B3763">
        <v>46</v>
      </c>
      <c r="C3763" t="s">
        <v>39</v>
      </c>
      <c r="D3763">
        <v>18</v>
      </c>
      <c r="E3763">
        <v>89240994.002705097</v>
      </c>
      <c r="F3763">
        <v>30778546.931244463</v>
      </c>
      <c r="G3763">
        <v>163616473.81985101</v>
      </c>
      <c r="H3763">
        <v>530663249.89464098</v>
      </c>
      <c r="I3763">
        <v>632588323.89328694</v>
      </c>
      <c r="J3763">
        <v>959767072.83566999</v>
      </c>
      <c r="K3763">
        <v>1568817825.5606999</v>
      </c>
      <c r="L3763">
        <v>2535093671.9974699</v>
      </c>
      <c r="M3763">
        <v>2909120168.9974098</v>
      </c>
      <c r="N3763">
        <v>4332811589.5443602</v>
      </c>
      <c r="O3763">
        <v>6545287541.7815304</v>
      </c>
      <c r="Q3763" t="str">
        <f>VLOOKUP(A3763,Lookup_Tables!$D$2:$E$7,2,FALSE)</f>
        <v>HU</v>
      </c>
      <c r="R3763" t="str">
        <f>IFERROR(VLOOKUP(D3763,Lookup_Tables!$A$2:$B$21,2,FALSE),"All")</f>
        <v>Govt_Plus_Emergency</v>
      </c>
    </row>
    <row r="3764" spans="1:18" hidden="1">
      <c r="A3764">
        <v>1</v>
      </c>
      <c r="B3764">
        <v>47</v>
      </c>
      <c r="C3764" t="s">
        <v>38</v>
      </c>
      <c r="D3764">
        <v>0</v>
      </c>
      <c r="E3764">
        <v>16350042407.7204</v>
      </c>
      <c r="F3764">
        <v>5478829184.122591</v>
      </c>
      <c r="G3764">
        <v>17834450792.764599</v>
      </c>
      <c r="H3764">
        <v>84276869223.800598</v>
      </c>
      <c r="I3764">
        <v>107041707865.14</v>
      </c>
      <c r="J3764">
        <v>191638885060.73001</v>
      </c>
      <c r="K3764">
        <v>342349691851.70599</v>
      </c>
      <c r="L3764">
        <v>534490677835.31702</v>
      </c>
      <c r="M3764">
        <v>590144944231.49402</v>
      </c>
      <c r="N3764">
        <v>960351817274.97595</v>
      </c>
      <c r="O3764">
        <v>1508807992115.0801</v>
      </c>
      <c r="Q3764" t="str">
        <f>VLOOKUP(A3764,Lookup_Tables!$D$2:$E$7,2,FALSE)</f>
        <v>HU</v>
      </c>
      <c r="R3764" t="str">
        <f>IFERROR(VLOOKUP(D3764,Lookup_Tables!$A$2:$B$21,2,FALSE),"All")</f>
        <v>Private Assets</v>
      </c>
    </row>
    <row r="3765" spans="1:18" hidden="1">
      <c r="A3765">
        <v>1</v>
      </c>
      <c r="B3765">
        <v>47</v>
      </c>
      <c r="C3765" t="s">
        <v>39</v>
      </c>
      <c r="D3765">
        <v>0</v>
      </c>
      <c r="E3765">
        <v>15779176369.518801</v>
      </c>
      <c r="F3765">
        <v>5231533156.1198063</v>
      </c>
      <c r="G3765">
        <v>17258817082.3344</v>
      </c>
      <c r="H3765">
        <v>80668990019.4272</v>
      </c>
      <c r="I3765">
        <v>98313393073.805298</v>
      </c>
      <c r="J3765">
        <v>185052694818.51401</v>
      </c>
      <c r="K3765">
        <v>339178112433.21198</v>
      </c>
      <c r="L3765">
        <v>534490677835.31702</v>
      </c>
      <c r="M3765">
        <v>590086514158.448</v>
      </c>
      <c r="N3765">
        <v>893958491647.20105</v>
      </c>
      <c r="O3765">
        <v>1508436031342.74</v>
      </c>
      <c r="Q3765" t="str">
        <f>VLOOKUP(A3765,Lookup_Tables!$D$2:$E$7,2,FALSE)</f>
        <v>HU</v>
      </c>
      <c r="R3765" t="str">
        <f>IFERROR(VLOOKUP(D3765,Lookup_Tables!$A$2:$B$21,2,FALSE),"All")</f>
        <v>Private Assets</v>
      </c>
    </row>
    <row r="3766" spans="1:18" hidden="1">
      <c r="A3766">
        <v>1</v>
      </c>
      <c r="B3766">
        <v>47</v>
      </c>
      <c r="C3766" t="s">
        <v>38</v>
      </c>
      <c r="D3766">
        <v>1</v>
      </c>
      <c r="E3766">
        <v>125531348.52976701</v>
      </c>
      <c r="F3766">
        <v>46248114.705519408</v>
      </c>
      <c r="G3766">
        <v>90759704.8990881</v>
      </c>
      <c r="H3766">
        <v>519689223.49044698</v>
      </c>
      <c r="I3766">
        <v>643808042.73740101</v>
      </c>
      <c r="J3766">
        <v>1255237212.9284401</v>
      </c>
      <c r="K3766">
        <v>2537794717.5536599</v>
      </c>
      <c r="L3766">
        <v>4525276924.1205997</v>
      </c>
      <c r="M3766">
        <v>5291925729.58008</v>
      </c>
      <c r="N3766">
        <v>8760532339.1405296</v>
      </c>
      <c r="O3766">
        <v>12677943444.7894</v>
      </c>
      <c r="Q3766" t="str">
        <f>VLOOKUP(A3766,Lookup_Tables!$D$2:$E$7,2,FALSE)</f>
        <v>HU</v>
      </c>
      <c r="R3766" t="str">
        <f>IFERROR(VLOOKUP(D3766,Lookup_Tables!$A$2:$B$21,2,FALSE),"All")</f>
        <v>Airport</v>
      </c>
    </row>
    <row r="3767" spans="1:18" hidden="1">
      <c r="A3767">
        <v>1</v>
      </c>
      <c r="B3767">
        <v>47</v>
      </c>
      <c r="C3767" t="s">
        <v>39</v>
      </c>
      <c r="D3767">
        <v>1</v>
      </c>
      <c r="E3767">
        <v>122209188.04197501</v>
      </c>
      <c r="F3767">
        <v>44116418.510510296</v>
      </c>
      <c r="G3767">
        <v>85288204.831509799</v>
      </c>
      <c r="H3767">
        <v>506849562.933855</v>
      </c>
      <c r="I3767">
        <v>634963275.25995898</v>
      </c>
      <c r="J3767">
        <v>1229386941.2576001</v>
      </c>
      <c r="K3767">
        <v>2478871715.3445101</v>
      </c>
      <c r="L3767">
        <v>4523409179.0163498</v>
      </c>
      <c r="M3767">
        <v>5291925729.58008</v>
      </c>
      <c r="N3767">
        <v>8656871506.6635399</v>
      </c>
      <c r="O3767">
        <v>12677943444.7894</v>
      </c>
      <c r="Q3767" t="str">
        <f>VLOOKUP(A3767,Lookup_Tables!$D$2:$E$7,2,FALSE)</f>
        <v>HU</v>
      </c>
      <c r="R3767" t="str">
        <f>IFERROR(VLOOKUP(D3767,Lookup_Tables!$A$2:$B$21,2,FALSE),"All")</f>
        <v>Airport</v>
      </c>
    </row>
    <row r="3768" spans="1:18" hidden="1">
      <c r="A3768">
        <v>1</v>
      </c>
      <c r="B3768">
        <v>47</v>
      </c>
      <c r="C3768" t="s">
        <v>38</v>
      </c>
      <c r="D3768">
        <v>2</v>
      </c>
      <c r="E3768">
        <v>30784761.7344345</v>
      </c>
      <c r="F3768">
        <v>10756783.179792501</v>
      </c>
      <c r="G3768">
        <v>29458443.339605499</v>
      </c>
      <c r="H3768">
        <v>149903173.36848101</v>
      </c>
      <c r="I3768">
        <v>191223794.04315099</v>
      </c>
      <c r="J3768">
        <v>352395323.12947899</v>
      </c>
      <c r="K3768">
        <v>637271984.909096</v>
      </c>
      <c r="L3768">
        <v>1056721859.3855799</v>
      </c>
      <c r="M3768">
        <v>1184808493.0365901</v>
      </c>
      <c r="N3768">
        <v>1724949335.4551201</v>
      </c>
      <c r="O3768">
        <v>2849865678.8817</v>
      </c>
      <c r="Q3768" t="str">
        <f>VLOOKUP(A3768,Lookup_Tables!$D$2:$E$7,2,FALSE)</f>
        <v>HU</v>
      </c>
      <c r="R3768" t="str">
        <f>IFERROR(VLOOKUP(D3768,Lookup_Tables!$A$2:$B$21,2,FALSE),"All")</f>
        <v>Bridge</v>
      </c>
    </row>
    <row r="3769" spans="1:18" hidden="1">
      <c r="A3769">
        <v>1</v>
      </c>
      <c r="B3769">
        <v>47</v>
      </c>
      <c r="C3769" t="s">
        <v>39</v>
      </c>
      <c r="D3769">
        <v>2</v>
      </c>
      <c r="E3769">
        <v>29865628.7025708</v>
      </c>
      <c r="F3769">
        <v>10243251.392731752</v>
      </c>
      <c r="G3769">
        <v>28075479.449586701</v>
      </c>
      <c r="H3769">
        <v>141659085.38416201</v>
      </c>
      <c r="I3769">
        <v>184572167.121811</v>
      </c>
      <c r="J3769">
        <v>338821149.95455599</v>
      </c>
      <c r="K3769">
        <v>629355019.686746</v>
      </c>
      <c r="L3769">
        <v>1054105892.66539</v>
      </c>
      <c r="M3769">
        <v>1184808493.0365901</v>
      </c>
      <c r="N3769">
        <v>1724949335.4551201</v>
      </c>
      <c r="O3769">
        <v>2848833742.8825798</v>
      </c>
      <c r="Q3769" t="str">
        <f>VLOOKUP(A3769,Lookup_Tables!$D$2:$E$7,2,FALSE)</f>
        <v>HU</v>
      </c>
      <c r="R3769" t="str">
        <f>IFERROR(VLOOKUP(D3769,Lookup_Tables!$A$2:$B$21,2,FALSE),"All")</f>
        <v>Bridge</v>
      </c>
    </row>
    <row r="3770" spans="1:18" hidden="1">
      <c r="A3770">
        <v>1</v>
      </c>
      <c r="B3770">
        <v>47</v>
      </c>
      <c r="C3770" t="s">
        <v>38</v>
      </c>
      <c r="D3770">
        <v>3</v>
      </c>
      <c r="E3770">
        <v>6723119.2103903797</v>
      </c>
      <c r="F3770">
        <v>2289138.4669419536</v>
      </c>
      <c r="G3770">
        <v>6362609.9447250701</v>
      </c>
      <c r="H3770">
        <v>33388507.331657302</v>
      </c>
      <c r="I3770">
        <v>41447846.942836098</v>
      </c>
      <c r="J3770">
        <v>78698475.401433498</v>
      </c>
      <c r="K3770">
        <v>150437872.89459899</v>
      </c>
      <c r="L3770">
        <v>225055868.05365601</v>
      </c>
      <c r="M3770">
        <v>269084196.52719998</v>
      </c>
      <c r="N3770">
        <v>398759099.18708301</v>
      </c>
      <c r="O3770">
        <v>575838686.73138797</v>
      </c>
      <c r="Q3770" t="str">
        <f>VLOOKUP(A3770,Lookup_Tables!$D$2:$E$7,2,FALSE)</f>
        <v>HU</v>
      </c>
      <c r="R3770" t="str">
        <f>IFERROR(VLOOKUP(D3770,Lookup_Tables!$A$2:$B$21,2,FALSE),"All")</f>
        <v>Govt Hosp</v>
      </c>
    </row>
    <row r="3771" spans="1:18" hidden="1">
      <c r="A3771">
        <v>1</v>
      </c>
      <c r="B3771">
        <v>47</v>
      </c>
      <c r="C3771" t="s">
        <v>39</v>
      </c>
      <c r="D3771">
        <v>3</v>
      </c>
      <c r="E3771">
        <v>6518945.6772459596</v>
      </c>
      <c r="F3771">
        <v>2207777.1393478336</v>
      </c>
      <c r="G3771">
        <v>5966892.5629588095</v>
      </c>
      <c r="H3771">
        <v>31916526.9187571</v>
      </c>
      <c r="I3771">
        <v>39330152.049985699</v>
      </c>
      <c r="J3771">
        <v>74945604.791494802</v>
      </c>
      <c r="K3771">
        <v>147327366.03467599</v>
      </c>
      <c r="L3771">
        <v>222301912.160395</v>
      </c>
      <c r="M3771">
        <v>266935653.91768599</v>
      </c>
      <c r="N3771">
        <v>397871350.559008</v>
      </c>
      <c r="O3771">
        <v>575838686.73138797</v>
      </c>
      <c r="Q3771" t="str">
        <f>VLOOKUP(A3771,Lookup_Tables!$D$2:$E$7,2,FALSE)</f>
        <v>HU</v>
      </c>
      <c r="R3771" t="str">
        <f>IFERROR(VLOOKUP(D3771,Lookup_Tables!$A$2:$B$21,2,FALSE),"All")</f>
        <v>Govt Hosp</v>
      </c>
    </row>
    <row r="3772" spans="1:18" hidden="1">
      <c r="A3772">
        <v>1</v>
      </c>
      <c r="B3772">
        <v>47</v>
      </c>
      <c r="C3772" t="s">
        <v>38</v>
      </c>
      <c r="D3772">
        <v>4</v>
      </c>
      <c r="E3772">
        <v>3743885.6793089402</v>
      </c>
      <c r="F3772">
        <v>1285709.2021540338</v>
      </c>
      <c r="G3772">
        <v>4572733.6471582903</v>
      </c>
      <c r="H3772">
        <v>19985782.5034988</v>
      </c>
      <c r="I3772">
        <v>24153707.748594701</v>
      </c>
      <c r="J3772">
        <v>41934677.898689598</v>
      </c>
      <c r="K3772">
        <v>75777245.682643503</v>
      </c>
      <c r="L3772">
        <v>122430625.94867501</v>
      </c>
      <c r="M3772">
        <v>131857725.35826001</v>
      </c>
      <c r="N3772">
        <v>216768935.77288699</v>
      </c>
      <c r="O3772">
        <v>327376465.70904303</v>
      </c>
      <c r="Q3772" t="str">
        <f>VLOOKUP(A3772,Lookup_Tables!$D$2:$E$7,2,FALSE)</f>
        <v>HU</v>
      </c>
      <c r="R3772" t="str">
        <f>IFERROR(VLOOKUP(D3772,Lookup_Tables!$A$2:$B$21,2,FALSE),"All")</f>
        <v>Govt Med Fac</v>
      </c>
    </row>
    <row r="3773" spans="1:18" hidden="1">
      <c r="A3773">
        <v>1</v>
      </c>
      <c r="B3773">
        <v>47</v>
      </c>
      <c r="C3773" t="s">
        <v>39</v>
      </c>
      <c r="D3773">
        <v>4</v>
      </c>
      <c r="E3773">
        <v>3600850.0587693402</v>
      </c>
      <c r="F3773">
        <v>1213920.1389028397</v>
      </c>
      <c r="G3773">
        <v>4360414.5381824104</v>
      </c>
      <c r="H3773">
        <v>18550073.643595599</v>
      </c>
      <c r="I3773">
        <v>22900929.985617101</v>
      </c>
      <c r="J3773">
        <v>40865332.937936798</v>
      </c>
      <c r="K3773">
        <v>72733736.016117901</v>
      </c>
      <c r="L3773">
        <v>121527258.74039701</v>
      </c>
      <c r="M3773">
        <v>131118842.55675501</v>
      </c>
      <c r="N3773">
        <v>216475100.97894201</v>
      </c>
      <c r="O3773">
        <v>323730117.02007198</v>
      </c>
      <c r="Q3773" t="str">
        <f>VLOOKUP(A3773,Lookup_Tables!$D$2:$E$7,2,FALSE)</f>
        <v>HU</v>
      </c>
      <c r="R3773" t="str">
        <f>IFERROR(VLOOKUP(D3773,Lookup_Tables!$A$2:$B$21,2,FALSE),"All")</f>
        <v>Govt Med Fac</v>
      </c>
    </row>
    <row r="3774" spans="1:18" hidden="1">
      <c r="A3774">
        <v>1</v>
      </c>
      <c r="B3774">
        <v>47</v>
      </c>
      <c r="C3774" t="s">
        <v>38</v>
      </c>
      <c r="D3774">
        <v>5</v>
      </c>
      <c r="E3774">
        <v>55410607.561354801</v>
      </c>
      <c r="F3774">
        <v>17642475.740162201</v>
      </c>
      <c r="G3774">
        <v>40053667.559461899</v>
      </c>
      <c r="H3774">
        <v>231731375.61989301</v>
      </c>
      <c r="I3774">
        <v>297464414.09286702</v>
      </c>
      <c r="J3774">
        <v>538706638.84201598</v>
      </c>
      <c r="K3774">
        <v>1243447993.27107</v>
      </c>
      <c r="L3774">
        <v>1981982318.64417</v>
      </c>
      <c r="M3774">
        <v>2360932547.3625398</v>
      </c>
      <c r="N3774">
        <v>4221486465.4973602</v>
      </c>
      <c r="O3774">
        <v>7324203727.7220497</v>
      </c>
      <c r="Q3774" t="str">
        <f>VLOOKUP(A3774,Lookup_Tables!$D$2:$E$7,2,FALSE)</f>
        <v>HU</v>
      </c>
      <c r="R3774" t="str">
        <f>IFERROR(VLOOKUP(D3774,Lookup_Tables!$A$2:$B$21,2,FALSE),"All")</f>
        <v>Light Rail</v>
      </c>
    </row>
    <row r="3775" spans="1:18" hidden="1">
      <c r="A3775">
        <v>1</v>
      </c>
      <c r="B3775">
        <v>47</v>
      </c>
      <c r="C3775" t="s">
        <v>39</v>
      </c>
      <c r="D3775">
        <v>5</v>
      </c>
      <c r="E3775">
        <v>54176614.278220303</v>
      </c>
      <c r="F3775">
        <v>17359134.82363794</v>
      </c>
      <c r="G3775">
        <v>38090829.427770004</v>
      </c>
      <c r="H3775">
        <v>223825791.547198</v>
      </c>
      <c r="I3775">
        <v>281586675.74408501</v>
      </c>
      <c r="J3775">
        <v>526099817.79484802</v>
      </c>
      <c r="K3775">
        <v>1155391377.34952</v>
      </c>
      <c r="L3775">
        <v>1981982318.64417</v>
      </c>
      <c r="M3775">
        <v>2360932547.3625398</v>
      </c>
      <c r="N3775">
        <v>4219362722.0959401</v>
      </c>
      <c r="O3775">
        <v>7324203727.7220497</v>
      </c>
      <c r="Q3775" t="str">
        <f>VLOOKUP(A3775,Lookup_Tables!$D$2:$E$7,2,FALSE)</f>
        <v>HU</v>
      </c>
      <c r="R3775" t="str">
        <f>IFERROR(VLOOKUP(D3775,Lookup_Tables!$A$2:$B$21,2,FALSE),"All")</f>
        <v>Light Rail</v>
      </c>
    </row>
    <row r="3776" spans="1:18" hidden="1">
      <c r="A3776">
        <v>1</v>
      </c>
      <c r="B3776">
        <v>47</v>
      </c>
      <c r="C3776" t="s">
        <v>38</v>
      </c>
      <c r="D3776">
        <v>6</v>
      </c>
      <c r="E3776">
        <v>95503690.2795728</v>
      </c>
      <c r="F3776">
        <v>28641875.023463547</v>
      </c>
      <c r="G3776">
        <v>83754531.026573598</v>
      </c>
      <c r="H3776">
        <v>466488755.49764502</v>
      </c>
      <c r="I3776">
        <v>614825663.14237499</v>
      </c>
      <c r="J3776">
        <v>1110091897.0613301</v>
      </c>
      <c r="K3776">
        <v>2107190928.69558</v>
      </c>
      <c r="L3776">
        <v>3515563372.67769</v>
      </c>
      <c r="M3776">
        <v>4282148724.11239</v>
      </c>
      <c r="N3776">
        <v>6977887535.3118095</v>
      </c>
      <c r="O3776">
        <v>9834321373.4497395</v>
      </c>
      <c r="Q3776" t="str">
        <f>VLOOKUP(A3776,Lookup_Tables!$D$2:$E$7,2,FALSE)</f>
        <v>HU</v>
      </c>
      <c r="R3776" t="str">
        <f>IFERROR(VLOOKUP(D3776,Lookup_Tables!$A$2:$B$21,2,FALSE),"All")</f>
        <v>Port</v>
      </c>
    </row>
    <row r="3777" spans="1:18" hidden="1">
      <c r="A3777">
        <v>1</v>
      </c>
      <c r="B3777">
        <v>47</v>
      </c>
      <c r="C3777" t="s">
        <v>39</v>
      </c>
      <c r="D3777">
        <v>6</v>
      </c>
      <c r="E3777">
        <v>92805709.597908005</v>
      </c>
      <c r="F3777">
        <v>27733600.428152114</v>
      </c>
      <c r="G3777">
        <v>77618413.948500499</v>
      </c>
      <c r="H3777">
        <v>440130622.95150298</v>
      </c>
      <c r="I3777">
        <v>572018435.33867705</v>
      </c>
      <c r="J3777">
        <v>1080601256.7370601</v>
      </c>
      <c r="K3777">
        <v>2033162505.69069</v>
      </c>
      <c r="L3777">
        <v>3515563372.67769</v>
      </c>
      <c r="M3777">
        <v>4277772132.7066498</v>
      </c>
      <c r="N3777">
        <v>6976634040.9147396</v>
      </c>
      <c r="O3777">
        <v>9834321373.4497395</v>
      </c>
      <c r="Q3777" t="str">
        <f>VLOOKUP(A3777,Lookup_Tables!$D$2:$E$7,2,FALSE)</f>
        <v>HU</v>
      </c>
      <c r="R3777" t="str">
        <f>IFERROR(VLOOKUP(D3777,Lookup_Tables!$A$2:$B$21,2,FALSE),"All")</f>
        <v>Port</v>
      </c>
    </row>
    <row r="3778" spans="1:18" hidden="1">
      <c r="A3778">
        <v>1</v>
      </c>
      <c r="B3778">
        <v>47</v>
      </c>
      <c r="C3778" t="s">
        <v>38</v>
      </c>
      <c r="D3778">
        <v>8</v>
      </c>
      <c r="E3778">
        <v>564089.25139233598</v>
      </c>
      <c r="F3778">
        <v>185731.6897499683</v>
      </c>
      <c r="G3778">
        <v>561060.56677375</v>
      </c>
      <c r="H3778">
        <v>2393451.5951705002</v>
      </c>
      <c r="I3778">
        <v>3055867.0770668099</v>
      </c>
      <c r="J3778">
        <v>5225561.5723863803</v>
      </c>
      <c r="K3778">
        <v>10228212.6268456</v>
      </c>
      <c r="L3778">
        <v>21011643.3226032</v>
      </c>
      <c r="M3778">
        <v>25831998.041524801</v>
      </c>
      <c r="N3778">
        <v>45555838.8044452</v>
      </c>
      <c r="O3778">
        <v>66364534.447110303</v>
      </c>
      <c r="Q3778" t="str">
        <f>VLOOKUP(A3778,Lookup_Tables!$D$2:$E$7,2,FALSE)</f>
        <v>HU</v>
      </c>
      <c r="R3778" t="str">
        <f>IFERROR(VLOOKUP(D3778,Lookup_Tables!$A$2:$B$21,2,FALSE),"All")</f>
        <v>Prison</v>
      </c>
    </row>
    <row r="3779" spans="1:18" hidden="1">
      <c r="A3779">
        <v>1</v>
      </c>
      <c r="B3779">
        <v>47</v>
      </c>
      <c r="C3779" t="s">
        <v>39</v>
      </c>
      <c r="D3779">
        <v>8</v>
      </c>
      <c r="E3779">
        <v>546273.84949268401</v>
      </c>
      <c r="F3779">
        <v>177743.56996536208</v>
      </c>
      <c r="G3779">
        <v>522572.92561236402</v>
      </c>
      <c r="H3779">
        <v>2332396.4073467599</v>
      </c>
      <c r="I3779">
        <v>2909828.08433975</v>
      </c>
      <c r="J3779">
        <v>4931190.5040046498</v>
      </c>
      <c r="K3779">
        <v>10100832.852123201</v>
      </c>
      <c r="L3779">
        <v>20633269.0670656</v>
      </c>
      <c r="M3779">
        <v>25511788.196439199</v>
      </c>
      <c r="N3779">
        <v>45541953.937095404</v>
      </c>
      <c r="O3779">
        <v>65814020.044142</v>
      </c>
      <c r="Q3779" t="str">
        <f>VLOOKUP(A3779,Lookup_Tables!$D$2:$E$7,2,FALSE)</f>
        <v>HU</v>
      </c>
      <c r="R3779" t="str">
        <f>IFERROR(VLOOKUP(D3779,Lookup_Tables!$A$2:$B$21,2,FALSE),"All")</f>
        <v>Prison</v>
      </c>
    </row>
    <row r="3780" spans="1:18" hidden="1">
      <c r="A3780">
        <v>1</v>
      </c>
      <c r="B3780">
        <v>47</v>
      </c>
      <c r="C3780" t="s">
        <v>38</v>
      </c>
      <c r="D3780">
        <v>9</v>
      </c>
      <c r="E3780">
        <v>8742708.0237286594</v>
      </c>
      <c r="F3780">
        <v>2963829.0761010917</v>
      </c>
      <c r="G3780">
        <v>7779461.0309479302</v>
      </c>
      <c r="H3780">
        <v>43319636.2918588</v>
      </c>
      <c r="I3780">
        <v>54794011.888355203</v>
      </c>
      <c r="J3780">
        <v>95148685.975766703</v>
      </c>
      <c r="K3780">
        <v>187436850.975196</v>
      </c>
      <c r="L3780">
        <v>299360620.57838601</v>
      </c>
      <c r="M3780">
        <v>342975218.33759701</v>
      </c>
      <c r="N3780">
        <v>517966272.51345003</v>
      </c>
      <c r="O3780">
        <v>900778479.16080499</v>
      </c>
      <c r="Q3780" t="str">
        <f>VLOOKUP(A3780,Lookup_Tables!$D$2:$E$7,2,FALSE)</f>
        <v>HU</v>
      </c>
      <c r="R3780" t="str">
        <f>IFERROR(VLOOKUP(D3780,Lookup_Tables!$A$2:$B$21,2,FALSE),"All")</f>
        <v>Pub Admin Bldg</v>
      </c>
    </row>
    <row r="3781" spans="1:18" hidden="1">
      <c r="A3781">
        <v>1</v>
      </c>
      <c r="B3781">
        <v>47</v>
      </c>
      <c r="C3781" t="s">
        <v>39</v>
      </c>
      <c r="D3781">
        <v>9</v>
      </c>
      <c r="E3781">
        <v>8489624.9692949597</v>
      </c>
      <c r="F3781">
        <v>2844534.5691441093</v>
      </c>
      <c r="G3781">
        <v>7515710.6565525001</v>
      </c>
      <c r="H3781">
        <v>40283520.212672099</v>
      </c>
      <c r="I3781">
        <v>52670096.992055103</v>
      </c>
      <c r="J3781">
        <v>93506876.060058206</v>
      </c>
      <c r="K3781">
        <v>178677364.14889199</v>
      </c>
      <c r="L3781">
        <v>292755451.369142</v>
      </c>
      <c r="M3781">
        <v>341683628.172984</v>
      </c>
      <c r="N3781">
        <v>517966272.51345003</v>
      </c>
      <c r="O3781">
        <v>900778479.16080499</v>
      </c>
      <c r="Q3781" t="str">
        <f>VLOOKUP(A3781,Lookup_Tables!$D$2:$E$7,2,FALSE)</f>
        <v>HU</v>
      </c>
      <c r="R3781" t="str">
        <f>IFERROR(VLOOKUP(D3781,Lookup_Tables!$A$2:$B$21,2,FALSE),"All")</f>
        <v>Pub Admin Bldg</v>
      </c>
    </row>
    <row r="3782" spans="1:18" hidden="1">
      <c r="A3782">
        <v>1</v>
      </c>
      <c r="B3782">
        <v>47</v>
      </c>
      <c r="C3782" t="s">
        <v>38</v>
      </c>
      <c r="D3782">
        <v>10</v>
      </c>
      <c r="E3782">
        <v>5887161.1997149102</v>
      </c>
      <c r="F3782">
        <v>2007591.8827145402</v>
      </c>
      <c r="G3782">
        <v>5692554.6612049202</v>
      </c>
      <c r="H3782">
        <v>30174698.804402601</v>
      </c>
      <c r="I3782">
        <v>37417044.952737898</v>
      </c>
      <c r="J3782">
        <v>70785698.574408203</v>
      </c>
      <c r="K3782">
        <v>132008499.342415</v>
      </c>
      <c r="L3782">
        <v>203673330.714439</v>
      </c>
      <c r="M3782">
        <v>218302475.35062599</v>
      </c>
      <c r="N3782">
        <v>328910120.36062801</v>
      </c>
      <c r="O3782">
        <v>500869585.83756298</v>
      </c>
      <c r="Q3782" t="str">
        <f>VLOOKUP(A3782,Lookup_Tables!$D$2:$E$7,2,FALSE)</f>
        <v>HU</v>
      </c>
      <c r="R3782" t="str">
        <f>IFERROR(VLOOKUP(D3782,Lookup_Tables!$A$2:$B$21,2,FALSE),"All")</f>
        <v>Pub School</v>
      </c>
    </row>
    <row r="3783" spans="1:18" hidden="1">
      <c r="A3783">
        <v>1</v>
      </c>
      <c r="B3783">
        <v>47</v>
      </c>
      <c r="C3783" t="s">
        <v>39</v>
      </c>
      <c r="D3783">
        <v>10</v>
      </c>
      <c r="E3783">
        <v>5703508.6257313397</v>
      </c>
      <c r="F3783">
        <v>1918698.9433073523</v>
      </c>
      <c r="G3783">
        <v>5481099.2926544696</v>
      </c>
      <c r="H3783">
        <v>28844845.115750901</v>
      </c>
      <c r="I3783">
        <v>35716362.807528801</v>
      </c>
      <c r="J3783">
        <v>67659343.156801507</v>
      </c>
      <c r="K3783">
        <v>128706312.21775199</v>
      </c>
      <c r="L3783">
        <v>202987067.474338</v>
      </c>
      <c r="M3783">
        <v>217668401.25901499</v>
      </c>
      <c r="N3783">
        <v>328108161.07768202</v>
      </c>
      <c r="O3783">
        <v>500869585.83756298</v>
      </c>
      <c r="Q3783" t="str">
        <f>VLOOKUP(A3783,Lookup_Tables!$D$2:$E$7,2,FALSE)</f>
        <v>HU</v>
      </c>
      <c r="R3783" t="str">
        <f>IFERROR(VLOOKUP(D3783,Lookup_Tables!$A$2:$B$21,2,FALSE),"All")</f>
        <v>Pub School</v>
      </c>
    </row>
    <row r="3784" spans="1:18" hidden="1">
      <c r="A3784">
        <v>1</v>
      </c>
      <c r="B3784">
        <v>47</v>
      </c>
      <c r="C3784" t="s">
        <v>38</v>
      </c>
      <c r="D3784">
        <v>11</v>
      </c>
      <c r="E3784">
        <v>6434456.6420609998</v>
      </c>
      <c r="F3784">
        <v>2113166.0030259853</v>
      </c>
      <c r="G3784">
        <v>5436344.9542008201</v>
      </c>
      <c r="H3784">
        <v>30409488.9255719</v>
      </c>
      <c r="I3784">
        <v>38657653.889520802</v>
      </c>
      <c r="J3784">
        <v>67989898.173429698</v>
      </c>
      <c r="K3784">
        <v>145194089.20938</v>
      </c>
      <c r="L3784">
        <v>225680654.23903599</v>
      </c>
      <c r="M3784">
        <v>255771397.91640499</v>
      </c>
      <c r="N3784">
        <v>457524221.97580498</v>
      </c>
      <c r="O3784">
        <v>676327558.08391094</v>
      </c>
      <c r="Q3784" t="str">
        <f>VLOOKUP(A3784,Lookup_Tables!$D$2:$E$7,2,FALSE)</f>
        <v>HU</v>
      </c>
      <c r="R3784" t="str">
        <f>IFERROR(VLOOKUP(D3784,Lookup_Tables!$A$2:$B$21,2,FALSE),"All")</f>
        <v>Pub Univ</v>
      </c>
    </row>
    <row r="3785" spans="1:18" hidden="1">
      <c r="A3785">
        <v>1</v>
      </c>
      <c r="B3785">
        <v>47</v>
      </c>
      <c r="C3785" t="s">
        <v>39</v>
      </c>
      <c r="D3785">
        <v>11</v>
      </c>
      <c r="E3785">
        <v>6265763.8498570798</v>
      </c>
      <c r="F3785">
        <v>2066422.5292549869</v>
      </c>
      <c r="G3785">
        <v>5130913.1075160597</v>
      </c>
      <c r="H3785">
        <v>28222988.494494401</v>
      </c>
      <c r="I3785">
        <v>36661980.282822803</v>
      </c>
      <c r="J3785">
        <v>64464864.012260303</v>
      </c>
      <c r="K3785">
        <v>144621615.35744101</v>
      </c>
      <c r="L3785">
        <v>225437373.573246</v>
      </c>
      <c r="M3785">
        <v>244074798.79848</v>
      </c>
      <c r="N3785">
        <v>456835655.71624303</v>
      </c>
      <c r="O3785">
        <v>676327558.08391094</v>
      </c>
      <c r="Q3785" t="str">
        <f>VLOOKUP(A3785,Lookup_Tables!$D$2:$E$7,2,FALSE)</f>
        <v>HU</v>
      </c>
      <c r="R3785" t="str">
        <f>IFERROR(VLOOKUP(D3785,Lookup_Tables!$A$2:$B$21,2,FALSE),"All")</f>
        <v>Pub Univ</v>
      </c>
    </row>
    <row r="3786" spans="1:18" hidden="1">
      <c r="A3786">
        <v>1</v>
      </c>
      <c r="B3786">
        <v>47</v>
      </c>
      <c r="C3786" t="s">
        <v>38</v>
      </c>
      <c r="D3786">
        <v>12</v>
      </c>
      <c r="E3786">
        <v>8325773.0326870596</v>
      </c>
      <c r="F3786">
        <v>2739867.257904347</v>
      </c>
      <c r="G3786">
        <v>8366880.0367801003</v>
      </c>
      <c r="H3786">
        <v>40906846.9639595</v>
      </c>
      <c r="I3786">
        <v>51167592.550932802</v>
      </c>
      <c r="J3786">
        <v>93985169.867364004</v>
      </c>
      <c r="K3786">
        <v>180016459.36687401</v>
      </c>
      <c r="L3786">
        <v>300657900.32264501</v>
      </c>
      <c r="M3786">
        <v>353155810.12290102</v>
      </c>
      <c r="N3786">
        <v>508577357.68054497</v>
      </c>
      <c r="O3786">
        <v>773465252.58255601</v>
      </c>
      <c r="Q3786" t="str">
        <f>VLOOKUP(A3786,Lookup_Tables!$D$2:$E$7,2,FALSE)</f>
        <v>HU</v>
      </c>
      <c r="R3786" t="str">
        <f>IFERROR(VLOOKUP(D3786,Lookup_Tables!$A$2:$B$21,2,FALSE),"All")</f>
        <v>Rail</v>
      </c>
    </row>
    <row r="3787" spans="1:18" hidden="1">
      <c r="A3787">
        <v>1</v>
      </c>
      <c r="B3787">
        <v>47</v>
      </c>
      <c r="C3787" t="s">
        <v>39</v>
      </c>
      <c r="D3787">
        <v>12</v>
      </c>
      <c r="E3787">
        <v>8050271.3270414304</v>
      </c>
      <c r="F3787">
        <v>2589693.6905104164</v>
      </c>
      <c r="G3787">
        <v>7949350.1249214597</v>
      </c>
      <c r="H3787">
        <v>38436829.897603497</v>
      </c>
      <c r="I3787">
        <v>48714668.627924301</v>
      </c>
      <c r="J3787">
        <v>92027183.239962697</v>
      </c>
      <c r="K3787">
        <v>176474115.68390101</v>
      </c>
      <c r="L3787">
        <v>300643352.69629103</v>
      </c>
      <c r="M3787">
        <v>346924846.378443</v>
      </c>
      <c r="N3787">
        <v>508457471.73998898</v>
      </c>
      <c r="O3787">
        <v>772249287.59320998</v>
      </c>
      <c r="Q3787" t="str">
        <f>VLOOKUP(A3787,Lookup_Tables!$D$2:$E$7,2,FALSE)</f>
        <v>HU</v>
      </c>
      <c r="R3787" t="str">
        <f>IFERROR(VLOOKUP(D3787,Lookup_Tables!$A$2:$B$21,2,FALSE),"All")</f>
        <v>Rail</v>
      </c>
    </row>
    <row r="3788" spans="1:18" hidden="1">
      <c r="A3788">
        <v>1</v>
      </c>
      <c r="B3788">
        <v>47</v>
      </c>
      <c r="C3788" t="s">
        <v>38</v>
      </c>
      <c r="D3788">
        <v>13</v>
      </c>
      <c r="E3788">
        <v>59141620.693719402</v>
      </c>
      <c r="F3788">
        <v>19484462.573133908</v>
      </c>
      <c r="G3788">
        <v>57444274.965964697</v>
      </c>
      <c r="H3788">
        <v>297045684.12326199</v>
      </c>
      <c r="I3788">
        <v>376372676.53857797</v>
      </c>
      <c r="J3788">
        <v>702730700.09436905</v>
      </c>
      <c r="K3788">
        <v>1319181492.45544</v>
      </c>
      <c r="L3788">
        <v>2063425765.12062</v>
      </c>
      <c r="M3788">
        <v>2240381889.1616402</v>
      </c>
      <c r="N3788">
        <v>3171937948.5893898</v>
      </c>
      <c r="O3788">
        <v>5872553017.1272802</v>
      </c>
      <c r="Q3788" t="str">
        <f>VLOOKUP(A3788,Lookup_Tables!$D$2:$E$7,2,FALSE)</f>
        <v>HU</v>
      </c>
      <c r="R3788" t="str">
        <f>IFERROR(VLOOKUP(D3788,Lookup_Tables!$A$2:$B$21,2,FALSE),"All")</f>
        <v>Residual Inst</v>
      </c>
    </row>
    <row r="3789" spans="1:18" hidden="1">
      <c r="A3789">
        <v>1</v>
      </c>
      <c r="B3789">
        <v>47</v>
      </c>
      <c r="C3789" t="s">
        <v>39</v>
      </c>
      <c r="D3789">
        <v>13</v>
      </c>
      <c r="E3789">
        <v>57306019.2762262</v>
      </c>
      <c r="F3789">
        <v>18621607.655940905</v>
      </c>
      <c r="G3789">
        <v>54842840.725114003</v>
      </c>
      <c r="H3789">
        <v>285238253.39824599</v>
      </c>
      <c r="I3789">
        <v>351115470.489649</v>
      </c>
      <c r="J3789">
        <v>672019156.715253</v>
      </c>
      <c r="K3789">
        <v>1314219111.56248</v>
      </c>
      <c r="L3789">
        <v>2063425765.12062</v>
      </c>
      <c r="M3789">
        <v>2240381889.1616402</v>
      </c>
      <c r="N3789">
        <v>3102683748.3161001</v>
      </c>
      <c r="O3789">
        <v>5872553017.1272802</v>
      </c>
      <c r="Q3789" t="str">
        <f>VLOOKUP(A3789,Lookup_Tables!$D$2:$E$7,2,FALSE)</f>
        <v>HU</v>
      </c>
      <c r="R3789" t="str">
        <f>IFERROR(VLOOKUP(D3789,Lookup_Tables!$A$2:$B$21,2,FALSE),"All")</f>
        <v>Residual Inst</v>
      </c>
    </row>
    <row r="3790" spans="1:18" hidden="1">
      <c r="A3790">
        <v>1</v>
      </c>
      <c r="B3790">
        <v>47</v>
      </c>
      <c r="C3790" t="s">
        <v>38</v>
      </c>
      <c r="D3790">
        <v>14</v>
      </c>
      <c r="E3790">
        <v>25039257.9881</v>
      </c>
      <c r="F3790">
        <v>8360792.6614746042</v>
      </c>
      <c r="G3790">
        <v>15878088.529007399</v>
      </c>
      <c r="H3790">
        <v>91769095.526625693</v>
      </c>
      <c r="I3790">
        <v>120085692.287791</v>
      </c>
      <c r="J3790">
        <v>242303885.33782399</v>
      </c>
      <c r="K3790">
        <v>512803876.06731403</v>
      </c>
      <c r="L3790">
        <v>1008577546.89344</v>
      </c>
      <c r="M3790">
        <v>1119604656.3536699</v>
      </c>
      <c r="N3790">
        <v>2026417707.50137</v>
      </c>
      <c r="O3790">
        <v>3251580774.4419298</v>
      </c>
      <c r="Q3790" t="str">
        <f>VLOOKUP(A3790,Lookup_Tables!$D$2:$E$7,2,FALSE)</f>
        <v>HU</v>
      </c>
      <c r="R3790" t="str">
        <f>IFERROR(VLOOKUP(D3790,Lookup_Tables!$A$2:$B$21,2,FALSE),"All")</f>
        <v>Road</v>
      </c>
    </row>
    <row r="3791" spans="1:18" hidden="1">
      <c r="A3791">
        <v>1</v>
      </c>
      <c r="B3791">
        <v>47</v>
      </c>
      <c r="C3791" t="s">
        <v>39</v>
      </c>
      <c r="D3791">
        <v>14</v>
      </c>
      <c r="E3791">
        <v>24506663.3871889</v>
      </c>
      <c r="F3791">
        <v>8086423.8056053184</v>
      </c>
      <c r="G3791">
        <v>15316654.520962801</v>
      </c>
      <c r="H3791">
        <v>88028396.850291997</v>
      </c>
      <c r="I3791">
        <v>115258550.12021101</v>
      </c>
      <c r="J3791">
        <v>233374921.05388299</v>
      </c>
      <c r="K3791">
        <v>508214141.64871699</v>
      </c>
      <c r="L3791">
        <v>1008517842.0633301</v>
      </c>
      <c r="M3791">
        <v>1113068242.6616299</v>
      </c>
      <c r="N3791">
        <v>2019800301.2356701</v>
      </c>
      <c r="O3791">
        <v>3248329206.4168901</v>
      </c>
      <c r="Q3791" t="str">
        <f>VLOOKUP(A3791,Lookup_Tables!$D$2:$E$7,2,FALSE)</f>
        <v>HU</v>
      </c>
      <c r="R3791" t="str">
        <f>IFERROR(VLOOKUP(D3791,Lookup_Tables!$A$2:$B$21,2,FALSE),"All")</f>
        <v>Road</v>
      </c>
    </row>
    <row r="3792" spans="1:18" hidden="1">
      <c r="A3792">
        <v>1</v>
      </c>
      <c r="B3792">
        <v>47</v>
      </c>
      <c r="C3792" t="s">
        <v>38</v>
      </c>
      <c r="D3792">
        <v>15</v>
      </c>
      <c r="E3792">
        <v>16781874887.547001</v>
      </c>
      <c r="F3792">
        <v>5618533510.5942001</v>
      </c>
      <c r="G3792">
        <v>18213989259.518299</v>
      </c>
      <c r="H3792">
        <v>86583431479.071899</v>
      </c>
      <c r="I3792">
        <v>109541341889.362</v>
      </c>
      <c r="J3792">
        <v>196125352787.009</v>
      </c>
      <c r="K3792">
        <v>352370913772.427</v>
      </c>
      <c r="L3792">
        <v>545647103759.42902</v>
      </c>
      <c r="M3792">
        <v>605511583221.88306</v>
      </c>
      <c r="N3792">
        <v>984287284614.04004</v>
      </c>
      <c r="O3792">
        <v>1568662344639.97</v>
      </c>
      <c r="Q3792" t="str">
        <f>VLOOKUP(A3792,Lookup_Tables!$D$2:$E$7,2,FALSE)</f>
        <v>HU</v>
      </c>
      <c r="R3792" t="str">
        <f>IFERROR(VLOOKUP(D3792,Lookup_Tables!$A$2:$B$21,2,FALSE),"All")</f>
        <v>All</v>
      </c>
    </row>
    <row r="3793" spans="1:18" hidden="1">
      <c r="A3793">
        <v>1</v>
      </c>
      <c r="B3793">
        <v>47</v>
      </c>
      <c r="C3793" t="s">
        <v>39</v>
      </c>
      <c r="D3793">
        <v>15</v>
      </c>
      <c r="E3793">
        <v>16198677128.2293</v>
      </c>
      <c r="F3793">
        <v>5369150064.519783</v>
      </c>
      <c r="G3793">
        <v>17591751218.426399</v>
      </c>
      <c r="H3793">
        <v>83005616208.292801</v>
      </c>
      <c r="I3793">
        <v>101201971279.158</v>
      </c>
      <c r="J3793">
        <v>189054384285.86401</v>
      </c>
      <c r="K3793">
        <v>348258935707.25299</v>
      </c>
      <c r="L3793">
        <v>545647103759.42902</v>
      </c>
      <c r="M3793">
        <v>604350623029.26501</v>
      </c>
      <c r="N3793">
        <v>916824067266.46399</v>
      </c>
      <c r="O3793">
        <v>1568280721001.73</v>
      </c>
      <c r="Q3793" t="str">
        <f>VLOOKUP(A3793,Lookup_Tables!$D$2:$E$7,2,FALSE)</f>
        <v>HU</v>
      </c>
      <c r="R3793" t="str">
        <f>IFERROR(VLOOKUP(D3793,Lookup_Tables!$A$2:$B$21,2,FALSE),"All")</f>
        <v>All</v>
      </c>
    </row>
    <row r="3794" spans="1:18" hidden="1">
      <c r="A3794">
        <v>1</v>
      </c>
      <c r="B3794">
        <v>47</v>
      </c>
      <c r="C3794" t="s">
        <v>38</v>
      </c>
      <c r="D3794">
        <v>16</v>
      </c>
      <c r="E3794">
        <v>431832479.826231</v>
      </c>
      <c r="F3794">
        <v>145858842.68233222</v>
      </c>
      <c r="G3794">
        <v>377109059.68377298</v>
      </c>
      <c r="H3794">
        <v>2023498978.14253</v>
      </c>
      <c r="I3794">
        <v>2603403521.6563702</v>
      </c>
      <c r="J3794">
        <v>4751582012.3326797</v>
      </c>
      <c r="K3794">
        <v>9722401645.4589291</v>
      </c>
      <c r="L3794">
        <v>15621266617.811001</v>
      </c>
      <c r="M3794">
        <v>17491943548.886902</v>
      </c>
      <c r="N3794">
        <v>26191820903.629299</v>
      </c>
      <c r="O3794">
        <v>42220252383.016899</v>
      </c>
      <c r="Q3794" t="str">
        <f>VLOOKUP(A3794,Lookup_Tables!$D$2:$E$7,2,FALSE)</f>
        <v>HU</v>
      </c>
      <c r="R3794" t="str">
        <f>IFERROR(VLOOKUP(D3794,Lookup_Tables!$A$2:$B$21,2,FALSE),"All")</f>
        <v>Government_Loss</v>
      </c>
    </row>
    <row r="3795" spans="1:18" hidden="1">
      <c r="A3795">
        <v>1</v>
      </c>
      <c r="B3795">
        <v>47</v>
      </c>
      <c r="C3795" t="s">
        <v>39</v>
      </c>
      <c r="D3795">
        <v>16</v>
      </c>
      <c r="E3795">
        <v>419562711.83413798</v>
      </c>
      <c r="F3795">
        <v>140216934.47716278</v>
      </c>
      <c r="G3795">
        <v>357323922.85951799</v>
      </c>
      <c r="H3795">
        <v>1929918348.9084499</v>
      </c>
      <c r="I3795">
        <v>2502489662.1972799</v>
      </c>
      <c r="J3795">
        <v>4553827447.6550398</v>
      </c>
      <c r="K3795">
        <v>9475733520.6298294</v>
      </c>
      <c r="L3795">
        <v>15490030803.9755</v>
      </c>
      <c r="M3795">
        <v>17491943548.886902</v>
      </c>
      <c r="N3795">
        <v>26135817861.546299</v>
      </c>
      <c r="O3795">
        <v>42147014895.626602</v>
      </c>
      <c r="Q3795" t="str">
        <f>VLOOKUP(A3795,Lookup_Tables!$D$2:$E$7,2,FALSE)</f>
        <v>HU</v>
      </c>
      <c r="R3795" t="str">
        <f>IFERROR(VLOOKUP(D3795,Lookup_Tables!$A$2:$B$21,2,FALSE),"All")</f>
        <v>Government_Loss</v>
      </c>
    </row>
    <row r="3796" spans="1:18" hidden="1">
      <c r="A3796">
        <v>1</v>
      </c>
      <c r="B3796">
        <v>47</v>
      </c>
      <c r="C3796" t="s">
        <v>38</v>
      </c>
      <c r="D3796">
        <v>17</v>
      </c>
      <c r="E3796">
        <v>2660417427.7597299</v>
      </c>
      <c r="F3796">
        <v>891995501.50270939</v>
      </c>
      <c r="G3796">
        <v>2905355343.6308999</v>
      </c>
      <c r="H3796">
        <v>13661870778.7435</v>
      </c>
      <c r="I3796">
        <v>17389509120.393902</v>
      </c>
      <c r="J3796">
        <v>30943906439.997299</v>
      </c>
      <c r="K3796">
        <v>56466952349.717796</v>
      </c>
      <c r="L3796">
        <v>88283465664.893005</v>
      </c>
      <c r="M3796">
        <v>96351942691.657593</v>
      </c>
      <c r="N3796">
        <v>150658161569.59799</v>
      </c>
      <c r="O3796">
        <v>247742019168.05099</v>
      </c>
      <c r="Q3796" t="str">
        <f>VLOOKUP(A3796,Lookup_Tables!$D$2:$E$7,2,FALSE)</f>
        <v>HU</v>
      </c>
      <c r="R3796" t="str">
        <f>IFERROR(VLOOKUP(D3796,Lookup_Tables!$A$2:$B$21,2,FALSE),"All")</f>
        <v>Emergency_Loss</v>
      </c>
    </row>
    <row r="3797" spans="1:18" hidden="1">
      <c r="A3797">
        <v>1</v>
      </c>
      <c r="B3797">
        <v>47</v>
      </c>
      <c r="C3797" t="s">
        <v>39</v>
      </c>
      <c r="D3797">
        <v>17</v>
      </c>
      <c r="E3797">
        <v>2567786870.9657502</v>
      </c>
      <c r="F3797">
        <v>850879824.28907895</v>
      </c>
      <c r="G3797">
        <v>2773751269.5584798</v>
      </c>
      <c r="H3797">
        <v>13135563910.2812</v>
      </c>
      <c r="I3797">
        <v>16104708253.257401</v>
      </c>
      <c r="J3797">
        <v>30057619508.708199</v>
      </c>
      <c r="K3797">
        <v>55652580291.486603</v>
      </c>
      <c r="L3797">
        <v>88283465664.893005</v>
      </c>
      <c r="M3797">
        <v>96341833179.573898</v>
      </c>
      <c r="N3797">
        <v>141277862563.578</v>
      </c>
      <c r="O3797">
        <v>247098019822.87</v>
      </c>
      <c r="Q3797" t="str">
        <f>VLOOKUP(A3797,Lookup_Tables!$D$2:$E$7,2,FALSE)</f>
        <v>HU</v>
      </c>
      <c r="R3797" t="str">
        <f>IFERROR(VLOOKUP(D3797,Lookup_Tables!$A$2:$B$21,2,FALSE),"All")</f>
        <v>Emergency_Loss</v>
      </c>
    </row>
    <row r="3798" spans="1:18" hidden="1">
      <c r="A3798">
        <v>1</v>
      </c>
      <c r="B3798">
        <v>47</v>
      </c>
      <c r="C3798" t="s">
        <v>38</v>
      </c>
      <c r="D3798">
        <v>18</v>
      </c>
      <c r="E3798">
        <v>3092249907.5859699</v>
      </c>
      <c r="F3798">
        <v>1030748718.1044605</v>
      </c>
      <c r="G3798">
        <v>3276125916.7988</v>
      </c>
      <c r="H3798">
        <v>15747578501.4646</v>
      </c>
      <c r="I3798">
        <v>19736173122.303799</v>
      </c>
      <c r="J3798">
        <v>36197946764.3694</v>
      </c>
      <c r="K3798">
        <v>67019546356.892303</v>
      </c>
      <c r="L3798">
        <v>103297830895.298</v>
      </c>
      <c r="M3798">
        <v>115934942672.616</v>
      </c>
      <c r="N3798">
        <v>174593628908.66199</v>
      </c>
      <c r="O3798">
        <v>289962271551.06799</v>
      </c>
      <c r="Q3798" t="str">
        <f>VLOOKUP(A3798,Lookup_Tables!$D$2:$E$7,2,FALSE)</f>
        <v>HU</v>
      </c>
      <c r="R3798" t="str">
        <f>IFERROR(VLOOKUP(D3798,Lookup_Tables!$A$2:$B$21,2,FALSE),"All")</f>
        <v>Govt_Plus_Emergency</v>
      </c>
    </row>
    <row r="3799" spans="1:18" hidden="1">
      <c r="A3799">
        <v>1</v>
      </c>
      <c r="B3799">
        <v>47</v>
      </c>
      <c r="C3799" t="s">
        <v>39</v>
      </c>
      <c r="D3799">
        <v>18</v>
      </c>
      <c r="E3799">
        <v>2987293917.9868698</v>
      </c>
      <c r="F3799">
        <v>989409012.28721285</v>
      </c>
      <c r="G3799">
        <v>3157040327.6770301</v>
      </c>
      <c r="H3799">
        <v>15139590747.6327</v>
      </c>
      <c r="I3799">
        <v>18668760704.247601</v>
      </c>
      <c r="J3799">
        <v>34533235561.190399</v>
      </c>
      <c r="K3799">
        <v>65270412501.785202</v>
      </c>
      <c r="L3799">
        <v>102771068277.343</v>
      </c>
      <c r="M3799">
        <v>114718155616.00999</v>
      </c>
      <c r="N3799">
        <v>165478251080.05899</v>
      </c>
      <c r="O3799">
        <v>289245034718.49701</v>
      </c>
      <c r="Q3799" t="str">
        <f>VLOOKUP(A3799,Lookup_Tables!$D$2:$E$7,2,FALSE)</f>
        <v>HU</v>
      </c>
      <c r="R3799" t="str">
        <f>IFERROR(VLOOKUP(D3799,Lookup_Tables!$A$2:$B$21,2,FALSE),"All")</f>
        <v>Govt_Plus_Emergency</v>
      </c>
    </row>
    <row r="3800" spans="1:18" hidden="1">
      <c r="A3800">
        <v>1</v>
      </c>
      <c r="B3800">
        <v>48</v>
      </c>
      <c r="C3800" t="s">
        <v>38</v>
      </c>
      <c r="D3800">
        <v>0</v>
      </c>
      <c r="E3800">
        <v>10174915.916299799</v>
      </c>
      <c r="F3800">
        <v>4836126.325628968</v>
      </c>
      <c r="G3800">
        <v>0</v>
      </c>
      <c r="H3800">
        <v>6449891.5372908497</v>
      </c>
      <c r="I3800">
        <v>9855288.7556436602</v>
      </c>
      <c r="J3800">
        <v>36724798.346498601</v>
      </c>
      <c r="K3800">
        <v>121758826.705514</v>
      </c>
      <c r="L3800">
        <v>341448461.01427603</v>
      </c>
      <c r="M3800">
        <v>511190283.29050702</v>
      </c>
      <c r="N3800">
        <v>922035122.88707805</v>
      </c>
      <c r="O3800">
        <v>1902480207.55671</v>
      </c>
      <c r="Q3800" t="str">
        <f>VLOOKUP(A3800,Lookup_Tables!$D$2:$E$7,2,FALSE)</f>
        <v>HU</v>
      </c>
      <c r="R3800" t="str">
        <f>IFERROR(VLOOKUP(D3800,Lookup_Tables!$A$2:$B$21,2,FALSE),"All")</f>
        <v>Private Assets</v>
      </c>
    </row>
    <row r="3801" spans="1:18" hidden="1">
      <c r="A3801">
        <v>1</v>
      </c>
      <c r="B3801">
        <v>48</v>
      </c>
      <c r="C3801" t="s">
        <v>39</v>
      </c>
      <c r="D3801">
        <v>0</v>
      </c>
      <c r="E3801">
        <v>10099197.459043499</v>
      </c>
      <c r="F3801">
        <v>4789126.3828355726</v>
      </c>
      <c r="G3801">
        <v>0</v>
      </c>
      <c r="H3801">
        <v>6275084.8225339698</v>
      </c>
      <c r="I3801">
        <v>9692202.1000989303</v>
      </c>
      <c r="J3801">
        <v>36196720.0744344</v>
      </c>
      <c r="K3801">
        <v>117739253.73266999</v>
      </c>
      <c r="L3801">
        <v>341448461.01427603</v>
      </c>
      <c r="M3801">
        <v>511190283.29050702</v>
      </c>
      <c r="N3801">
        <v>922035122.88707805</v>
      </c>
      <c r="O3801">
        <v>1902480207.55671</v>
      </c>
      <c r="Q3801" t="str">
        <f>VLOOKUP(A3801,Lookup_Tables!$D$2:$E$7,2,FALSE)</f>
        <v>HU</v>
      </c>
      <c r="R3801" t="str">
        <f>IFERROR(VLOOKUP(D3801,Lookup_Tables!$A$2:$B$21,2,FALSE),"All")</f>
        <v>Private Assets</v>
      </c>
    </row>
    <row r="3802" spans="1:18" hidden="1">
      <c r="A3802">
        <v>1</v>
      </c>
      <c r="B3802">
        <v>48</v>
      </c>
      <c r="C3802" t="s">
        <v>38</v>
      </c>
      <c r="D3802">
        <v>1</v>
      </c>
      <c r="E3802">
        <v>23529.5901654806</v>
      </c>
      <c r="F3802">
        <v>15708.796152454161</v>
      </c>
      <c r="G3802">
        <v>0</v>
      </c>
      <c r="H3802">
        <v>5253.9386603477396</v>
      </c>
      <c r="I3802">
        <v>8407.1063932122797</v>
      </c>
      <c r="J3802">
        <v>35593.471570397203</v>
      </c>
      <c r="K3802">
        <v>150980.53811100201</v>
      </c>
      <c r="L3802">
        <v>455595.95516411198</v>
      </c>
      <c r="M3802">
        <v>606116.95870055805</v>
      </c>
      <c r="N3802">
        <v>1435169.1563470999</v>
      </c>
      <c r="O3802">
        <v>3459836.5787205398</v>
      </c>
      <c r="Q3802" t="str">
        <f>VLOOKUP(A3802,Lookup_Tables!$D$2:$E$7,2,FALSE)</f>
        <v>HU</v>
      </c>
      <c r="R3802" t="str">
        <f>IFERROR(VLOOKUP(D3802,Lookup_Tables!$A$2:$B$21,2,FALSE),"All")</f>
        <v>Airport</v>
      </c>
    </row>
    <row r="3803" spans="1:18" hidden="1">
      <c r="A3803">
        <v>1</v>
      </c>
      <c r="B3803">
        <v>48</v>
      </c>
      <c r="C3803" t="s">
        <v>39</v>
      </c>
      <c r="D3803">
        <v>1</v>
      </c>
      <c r="E3803">
        <v>23489.470555897198</v>
      </c>
      <c r="F3803">
        <v>15679.180134500353</v>
      </c>
      <c r="G3803">
        <v>0</v>
      </c>
      <c r="H3803">
        <v>5253.9386603477396</v>
      </c>
      <c r="I3803">
        <v>8407.1063932122797</v>
      </c>
      <c r="J3803">
        <v>34543.1124074377</v>
      </c>
      <c r="K3803">
        <v>150980.53811100201</v>
      </c>
      <c r="L3803">
        <v>455595.95516411198</v>
      </c>
      <c r="M3803">
        <v>606116.95870055805</v>
      </c>
      <c r="N3803">
        <v>1435169.1563470999</v>
      </c>
      <c r="O3803">
        <v>3459836.5787205398</v>
      </c>
      <c r="Q3803" t="str">
        <f>VLOOKUP(A3803,Lookup_Tables!$D$2:$E$7,2,FALSE)</f>
        <v>HU</v>
      </c>
      <c r="R3803" t="str">
        <f>IFERROR(VLOOKUP(D3803,Lookup_Tables!$A$2:$B$21,2,FALSE),"All")</f>
        <v>Airport</v>
      </c>
    </row>
    <row r="3804" spans="1:18" hidden="1">
      <c r="A3804">
        <v>1</v>
      </c>
      <c r="B3804">
        <v>48</v>
      </c>
      <c r="C3804" t="s">
        <v>38</v>
      </c>
      <c r="D3804">
        <v>2</v>
      </c>
      <c r="E3804">
        <v>224961.31883199001</v>
      </c>
      <c r="F3804">
        <v>105597.88936423537</v>
      </c>
      <c r="G3804">
        <v>0</v>
      </c>
      <c r="H3804">
        <v>119549.462556852</v>
      </c>
      <c r="I3804">
        <v>184059.12738654501</v>
      </c>
      <c r="J3804">
        <v>698525.71955450706</v>
      </c>
      <c r="K3804">
        <v>2346134.7271759398</v>
      </c>
      <c r="L3804">
        <v>8174988.02484704</v>
      </c>
      <c r="M3804">
        <v>10412999.351688599</v>
      </c>
      <c r="N3804">
        <v>22712678.095508501</v>
      </c>
      <c r="O3804">
        <v>45682715.912096404</v>
      </c>
      <c r="Q3804" t="str">
        <f>VLOOKUP(A3804,Lookup_Tables!$D$2:$E$7,2,FALSE)</f>
        <v>HU</v>
      </c>
      <c r="R3804" t="str">
        <f>IFERROR(VLOOKUP(D3804,Lookup_Tables!$A$2:$B$21,2,FALSE),"All")</f>
        <v>Bridge</v>
      </c>
    </row>
    <row r="3805" spans="1:18" hidden="1">
      <c r="A3805">
        <v>1</v>
      </c>
      <c r="B3805">
        <v>48</v>
      </c>
      <c r="C3805" t="s">
        <v>39</v>
      </c>
      <c r="D3805">
        <v>2</v>
      </c>
      <c r="E3805">
        <v>222801.963291405</v>
      </c>
      <c r="F3805">
        <v>104105.57007213375</v>
      </c>
      <c r="G3805">
        <v>0</v>
      </c>
      <c r="H3805">
        <v>118279.192417745</v>
      </c>
      <c r="I3805">
        <v>181979.98412931099</v>
      </c>
      <c r="J3805">
        <v>692123.71012890805</v>
      </c>
      <c r="K3805">
        <v>2294953.0944769899</v>
      </c>
      <c r="L3805">
        <v>8174988.02484704</v>
      </c>
      <c r="M3805">
        <v>10257540.5438194</v>
      </c>
      <c r="N3805">
        <v>22712678.095508501</v>
      </c>
      <c r="O3805">
        <v>45682715.912096404</v>
      </c>
      <c r="Q3805" t="str">
        <f>VLOOKUP(A3805,Lookup_Tables!$D$2:$E$7,2,FALSE)</f>
        <v>HU</v>
      </c>
      <c r="R3805" t="str">
        <f>IFERROR(VLOOKUP(D3805,Lookup_Tables!$A$2:$B$21,2,FALSE),"All")</f>
        <v>Bridge</v>
      </c>
    </row>
    <row r="3806" spans="1:18" hidden="1">
      <c r="A3806">
        <v>1</v>
      </c>
      <c r="B3806">
        <v>48</v>
      </c>
      <c r="C3806" t="s">
        <v>38</v>
      </c>
      <c r="D3806">
        <v>3</v>
      </c>
      <c r="E3806">
        <v>36533.423477479402</v>
      </c>
      <c r="F3806">
        <v>18530.333875119406</v>
      </c>
      <c r="G3806">
        <v>0</v>
      </c>
      <c r="H3806">
        <v>14899.710131551101</v>
      </c>
      <c r="I3806">
        <v>25337.270727427702</v>
      </c>
      <c r="J3806">
        <v>85855.775193687194</v>
      </c>
      <c r="K3806">
        <v>385797.65334446501</v>
      </c>
      <c r="L3806">
        <v>1161223.8580871299</v>
      </c>
      <c r="M3806">
        <v>1936015.5817011499</v>
      </c>
      <c r="N3806">
        <v>3526296.9029316502</v>
      </c>
      <c r="O3806">
        <v>6218830.0168288797</v>
      </c>
      <c r="Q3806" t="str">
        <f>VLOOKUP(A3806,Lookup_Tables!$D$2:$E$7,2,FALSE)</f>
        <v>HU</v>
      </c>
      <c r="R3806" t="str">
        <f>IFERROR(VLOOKUP(D3806,Lookup_Tables!$A$2:$B$21,2,FALSE),"All")</f>
        <v>Govt Hosp</v>
      </c>
    </row>
    <row r="3807" spans="1:18" hidden="1">
      <c r="A3807">
        <v>1</v>
      </c>
      <c r="B3807">
        <v>48</v>
      </c>
      <c r="C3807" t="s">
        <v>39</v>
      </c>
      <c r="D3807">
        <v>3</v>
      </c>
      <c r="E3807">
        <v>36295.504262190501</v>
      </c>
      <c r="F3807">
        <v>18749.899530368835</v>
      </c>
      <c r="G3807">
        <v>0</v>
      </c>
      <c r="H3807">
        <v>14839.191414159801</v>
      </c>
      <c r="I3807">
        <v>25337.270727427702</v>
      </c>
      <c r="J3807">
        <v>83804.478467587207</v>
      </c>
      <c r="K3807">
        <v>385797.65334446501</v>
      </c>
      <c r="L3807">
        <v>1161223.8580871299</v>
      </c>
      <c r="M3807">
        <v>1936015.5817011499</v>
      </c>
      <c r="N3807">
        <v>3526296.9029316502</v>
      </c>
      <c r="O3807">
        <v>5782261.5718692197</v>
      </c>
      <c r="Q3807" t="str">
        <f>VLOOKUP(A3807,Lookup_Tables!$D$2:$E$7,2,FALSE)</f>
        <v>HU</v>
      </c>
      <c r="R3807" t="str">
        <f>IFERROR(VLOOKUP(D3807,Lookup_Tables!$A$2:$B$21,2,FALSE),"All")</f>
        <v>Govt Hosp</v>
      </c>
    </row>
    <row r="3808" spans="1:18" hidden="1">
      <c r="A3808">
        <v>1</v>
      </c>
      <c r="B3808">
        <v>48</v>
      </c>
      <c r="C3808" t="s">
        <v>38</v>
      </c>
      <c r="D3808">
        <v>4</v>
      </c>
      <c r="E3808">
        <v>40705.565246587197</v>
      </c>
      <c r="F3808">
        <v>19210.951804469754</v>
      </c>
      <c r="G3808">
        <v>0</v>
      </c>
      <c r="H3808">
        <v>31779.7176567918</v>
      </c>
      <c r="I3808">
        <v>47456.0134310418</v>
      </c>
      <c r="J3808">
        <v>171316.75743830399</v>
      </c>
      <c r="K3808">
        <v>495075.79841948301</v>
      </c>
      <c r="L3808">
        <v>1422583.3582603801</v>
      </c>
      <c r="M3808">
        <v>1869136.5571923801</v>
      </c>
      <c r="N3808">
        <v>3633557.7939619101</v>
      </c>
      <c r="O3808">
        <v>7667041.0311584203</v>
      </c>
      <c r="Q3808" t="str">
        <f>VLOOKUP(A3808,Lookup_Tables!$D$2:$E$7,2,FALSE)</f>
        <v>HU</v>
      </c>
      <c r="R3808" t="str">
        <f>IFERROR(VLOOKUP(D3808,Lookup_Tables!$A$2:$B$21,2,FALSE),"All")</f>
        <v>Govt Med Fac</v>
      </c>
    </row>
    <row r="3809" spans="1:18" hidden="1">
      <c r="A3809">
        <v>1</v>
      </c>
      <c r="B3809">
        <v>48</v>
      </c>
      <c r="C3809" t="s">
        <v>39</v>
      </c>
      <c r="D3809">
        <v>4</v>
      </c>
      <c r="E3809">
        <v>40347.086408894902</v>
      </c>
      <c r="F3809">
        <v>18996.922926479037</v>
      </c>
      <c r="G3809">
        <v>0</v>
      </c>
      <c r="H3809">
        <v>30467.710198986901</v>
      </c>
      <c r="I3809">
        <v>46751.254157009702</v>
      </c>
      <c r="J3809">
        <v>169087.506404977</v>
      </c>
      <c r="K3809">
        <v>490391.84780449199</v>
      </c>
      <c r="L3809">
        <v>1422583.3582603801</v>
      </c>
      <c r="M3809">
        <v>1869136.5571923801</v>
      </c>
      <c r="N3809">
        <v>3633557.7939619101</v>
      </c>
      <c r="O3809">
        <v>7586446.8435950195</v>
      </c>
      <c r="Q3809" t="str">
        <f>VLOOKUP(A3809,Lookup_Tables!$D$2:$E$7,2,FALSE)</f>
        <v>HU</v>
      </c>
      <c r="R3809" t="str">
        <f>IFERROR(VLOOKUP(D3809,Lookup_Tables!$A$2:$B$21,2,FALSE),"All")</f>
        <v>Govt Med Fac</v>
      </c>
    </row>
    <row r="3810" spans="1:18" hidden="1">
      <c r="A3810">
        <v>1</v>
      </c>
      <c r="B3810">
        <v>48</v>
      </c>
      <c r="C3810" t="s">
        <v>38</v>
      </c>
      <c r="D3810">
        <v>6</v>
      </c>
      <c r="E3810">
        <v>92900.011395120004</v>
      </c>
      <c r="F3810">
        <v>42520.110470537809</v>
      </c>
      <c r="G3810">
        <v>0</v>
      </c>
      <c r="H3810">
        <v>51770.6300220388</v>
      </c>
      <c r="I3810">
        <v>83304.112682854495</v>
      </c>
      <c r="J3810">
        <v>277969.55852906202</v>
      </c>
      <c r="K3810">
        <v>1009087.6915583099</v>
      </c>
      <c r="L3810">
        <v>2935389.0772364298</v>
      </c>
      <c r="M3810">
        <v>4444614.4804457203</v>
      </c>
      <c r="N3810">
        <v>9009675.0298770498</v>
      </c>
      <c r="O3810">
        <v>20264614.882688399</v>
      </c>
      <c r="Q3810" t="str">
        <f>VLOOKUP(A3810,Lookup_Tables!$D$2:$E$7,2,FALSE)</f>
        <v>HU</v>
      </c>
      <c r="R3810" t="str">
        <f>IFERROR(VLOOKUP(D3810,Lookup_Tables!$A$2:$B$21,2,FALSE),"All")</f>
        <v>Port</v>
      </c>
    </row>
    <row r="3811" spans="1:18" hidden="1">
      <c r="A3811">
        <v>1</v>
      </c>
      <c r="B3811">
        <v>48</v>
      </c>
      <c r="C3811" t="s">
        <v>39</v>
      </c>
      <c r="D3811">
        <v>6</v>
      </c>
      <c r="E3811">
        <v>92392.254552390703</v>
      </c>
      <c r="F3811">
        <v>43403.687442961935</v>
      </c>
      <c r="G3811">
        <v>0</v>
      </c>
      <c r="H3811">
        <v>50013.659190951999</v>
      </c>
      <c r="I3811">
        <v>80654.181315841794</v>
      </c>
      <c r="J3811">
        <v>266323.21641818801</v>
      </c>
      <c r="K3811">
        <v>993305.91078359506</v>
      </c>
      <c r="L3811">
        <v>2935389.0772364298</v>
      </c>
      <c r="M3811">
        <v>4444614.4804457203</v>
      </c>
      <c r="N3811">
        <v>9009675.0298770498</v>
      </c>
      <c r="O3811">
        <v>19115698.946641501</v>
      </c>
      <c r="Q3811" t="str">
        <f>VLOOKUP(A3811,Lookup_Tables!$D$2:$E$7,2,FALSE)</f>
        <v>HU</v>
      </c>
      <c r="R3811" t="str">
        <f>IFERROR(VLOOKUP(D3811,Lookup_Tables!$A$2:$B$21,2,FALSE),"All")</f>
        <v>Port</v>
      </c>
    </row>
    <row r="3812" spans="1:18" hidden="1">
      <c r="A3812">
        <v>1</v>
      </c>
      <c r="B3812">
        <v>48</v>
      </c>
      <c r="C3812" t="s">
        <v>38</v>
      </c>
      <c r="D3812">
        <v>9</v>
      </c>
      <c r="E3812">
        <v>6195.0502681570997</v>
      </c>
      <c r="F3812">
        <v>3293.5781427759475</v>
      </c>
      <c r="G3812">
        <v>0</v>
      </c>
      <c r="H3812">
        <v>2223.8734799532399</v>
      </c>
      <c r="I3812">
        <v>3551.6461530241299</v>
      </c>
      <c r="J3812">
        <v>13216.0384687971</v>
      </c>
      <c r="K3812">
        <v>48757.458752431798</v>
      </c>
      <c r="L3812">
        <v>202085.21987272199</v>
      </c>
      <c r="M3812">
        <v>311975.06432761898</v>
      </c>
      <c r="N3812">
        <v>704981.44924351003</v>
      </c>
      <c r="O3812">
        <v>932326.54834545101</v>
      </c>
      <c r="Q3812" t="str">
        <f>VLOOKUP(A3812,Lookup_Tables!$D$2:$E$7,2,FALSE)</f>
        <v>HU</v>
      </c>
      <c r="R3812" t="str">
        <f>IFERROR(VLOOKUP(D3812,Lookup_Tables!$A$2:$B$21,2,FALSE),"All")</f>
        <v>Pub Admin Bldg</v>
      </c>
    </row>
    <row r="3813" spans="1:18" hidden="1">
      <c r="A3813">
        <v>1</v>
      </c>
      <c r="B3813">
        <v>48</v>
      </c>
      <c r="C3813" t="s">
        <v>39</v>
      </c>
      <c r="D3813">
        <v>9</v>
      </c>
      <c r="E3813">
        <v>6140.69323426952</v>
      </c>
      <c r="F3813">
        <v>3262.1178211536453</v>
      </c>
      <c r="G3813">
        <v>0</v>
      </c>
      <c r="H3813">
        <v>2180.4412488684102</v>
      </c>
      <c r="I3813">
        <v>3514.2092964313501</v>
      </c>
      <c r="J3813">
        <v>12982.497055932799</v>
      </c>
      <c r="K3813">
        <v>48757.458752431798</v>
      </c>
      <c r="L3813">
        <v>202085.21987272199</v>
      </c>
      <c r="M3813">
        <v>302088.768416862</v>
      </c>
      <c r="N3813">
        <v>704981.44924351003</v>
      </c>
      <c r="O3813">
        <v>932326.54834545101</v>
      </c>
      <c r="Q3813" t="str">
        <f>VLOOKUP(A3813,Lookup_Tables!$D$2:$E$7,2,FALSE)</f>
        <v>HU</v>
      </c>
      <c r="R3813" t="str">
        <f>IFERROR(VLOOKUP(D3813,Lookup_Tables!$A$2:$B$21,2,FALSE),"All")</f>
        <v>Pub Admin Bldg</v>
      </c>
    </row>
    <row r="3814" spans="1:18" hidden="1">
      <c r="A3814">
        <v>1</v>
      </c>
      <c r="B3814">
        <v>48</v>
      </c>
      <c r="C3814" t="s">
        <v>38</v>
      </c>
      <c r="D3814">
        <v>10</v>
      </c>
      <c r="E3814">
        <v>215718.28763017399</v>
      </c>
      <c r="F3814">
        <v>101960.27393734847</v>
      </c>
      <c r="G3814">
        <v>0</v>
      </c>
      <c r="H3814">
        <v>100912.547130969</v>
      </c>
      <c r="I3814">
        <v>159256.01199998599</v>
      </c>
      <c r="J3814">
        <v>613652.75946847105</v>
      </c>
      <c r="K3814">
        <v>2121926.0567926001</v>
      </c>
      <c r="L3814">
        <v>6981528.1217682101</v>
      </c>
      <c r="M3814">
        <v>10263721.6616609</v>
      </c>
      <c r="N3814">
        <v>22160996.8448008</v>
      </c>
      <c r="O3814">
        <v>44545723.911225602</v>
      </c>
      <c r="Q3814" t="str">
        <f>VLOOKUP(A3814,Lookup_Tables!$D$2:$E$7,2,FALSE)</f>
        <v>HU</v>
      </c>
      <c r="R3814" t="str">
        <f>IFERROR(VLOOKUP(D3814,Lookup_Tables!$A$2:$B$21,2,FALSE),"All")</f>
        <v>Pub School</v>
      </c>
    </row>
    <row r="3815" spans="1:18" hidden="1">
      <c r="A3815">
        <v>1</v>
      </c>
      <c r="B3815">
        <v>48</v>
      </c>
      <c r="C3815" t="s">
        <v>39</v>
      </c>
      <c r="D3815">
        <v>10</v>
      </c>
      <c r="E3815">
        <v>214023.05563328601</v>
      </c>
      <c r="F3815">
        <v>101461.2052518152</v>
      </c>
      <c r="G3815">
        <v>0</v>
      </c>
      <c r="H3815">
        <v>100118.70996629899</v>
      </c>
      <c r="I3815">
        <v>157928.99599389901</v>
      </c>
      <c r="J3815">
        <v>601654.79145131505</v>
      </c>
      <c r="K3815">
        <v>2072224.7859340999</v>
      </c>
      <c r="L3815">
        <v>6981528.1217682101</v>
      </c>
      <c r="M3815">
        <v>9861375.9195830896</v>
      </c>
      <c r="N3815">
        <v>22160996.8448008</v>
      </c>
      <c r="O3815">
        <v>44545723.911225602</v>
      </c>
      <c r="Q3815" t="str">
        <f>VLOOKUP(A3815,Lookup_Tables!$D$2:$E$7,2,FALSE)</f>
        <v>HU</v>
      </c>
      <c r="R3815" t="str">
        <f>IFERROR(VLOOKUP(D3815,Lookup_Tables!$A$2:$B$21,2,FALSE),"All")</f>
        <v>Pub School</v>
      </c>
    </row>
    <row r="3816" spans="1:18" hidden="1">
      <c r="A3816">
        <v>1</v>
      </c>
      <c r="B3816">
        <v>48</v>
      </c>
      <c r="C3816" t="s">
        <v>38</v>
      </c>
      <c r="D3816">
        <v>13</v>
      </c>
      <c r="E3816">
        <v>204690.34622349401</v>
      </c>
      <c r="F3816">
        <v>95213.455759651843</v>
      </c>
      <c r="G3816">
        <v>0</v>
      </c>
      <c r="H3816">
        <v>91929.823815248805</v>
      </c>
      <c r="I3816">
        <v>138759.56338653501</v>
      </c>
      <c r="J3816">
        <v>556190.59950886003</v>
      </c>
      <c r="K3816">
        <v>2012443.84119888</v>
      </c>
      <c r="L3816">
        <v>6261007.2360929502</v>
      </c>
      <c r="M3816">
        <v>10256596.1069024</v>
      </c>
      <c r="N3816">
        <v>20582041.599927701</v>
      </c>
      <c r="O3816">
        <v>44033531.365110703</v>
      </c>
      <c r="Q3816" t="str">
        <f>VLOOKUP(A3816,Lookup_Tables!$D$2:$E$7,2,FALSE)</f>
        <v>HU</v>
      </c>
      <c r="R3816" t="str">
        <f>IFERROR(VLOOKUP(D3816,Lookup_Tables!$A$2:$B$21,2,FALSE),"All")</f>
        <v>Residual Inst</v>
      </c>
    </row>
    <row r="3817" spans="1:18" hidden="1">
      <c r="A3817">
        <v>1</v>
      </c>
      <c r="B3817">
        <v>48</v>
      </c>
      <c r="C3817" t="s">
        <v>39</v>
      </c>
      <c r="D3817">
        <v>13</v>
      </c>
      <c r="E3817">
        <v>203370.34919080901</v>
      </c>
      <c r="F3817">
        <v>94414.038662034087</v>
      </c>
      <c r="G3817">
        <v>0</v>
      </c>
      <c r="H3817">
        <v>91563.068819296503</v>
      </c>
      <c r="I3817">
        <v>137190.485426745</v>
      </c>
      <c r="J3817">
        <v>546868.28024755395</v>
      </c>
      <c r="K3817">
        <v>1931645.70646054</v>
      </c>
      <c r="L3817">
        <v>6261007.2360929502</v>
      </c>
      <c r="M3817">
        <v>10256596.1069024</v>
      </c>
      <c r="N3817">
        <v>20582041.599927701</v>
      </c>
      <c r="O3817">
        <v>44033531.365110703</v>
      </c>
      <c r="Q3817" t="str">
        <f>VLOOKUP(A3817,Lookup_Tables!$D$2:$E$7,2,FALSE)</f>
        <v>HU</v>
      </c>
      <c r="R3817" t="str">
        <f>IFERROR(VLOOKUP(D3817,Lookup_Tables!$A$2:$B$21,2,FALSE),"All")</f>
        <v>Residual Inst</v>
      </c>
    </row>
    <row r="3818" spans="1:18" hidden="1">
      <c r="A3818">
        <v>1</v>
      </c>
      <c r="B3818">
        <v>48</v>
      </c>
      <c r="C3818" t="s">
        <v>38</v>
      </c>
      <c r="D3818">
        <v>14</v>
      </c>
      <c r="E3818">
        <v>278992.83691794</v>
      </c>
      <c r="F3818">
        <v>149456.97993391062</v>
      </c>
      <c r="G3818">
        <v>0</v>
      </c>
      <c r="H3818">
        <v>63695.7873954139</v>
      </c>
      <c r="I3818">
        <v>113549.065948535</v>
      </c>
      <c r="J3818">
        <v>552164.23315000301</v>
      </c>
      <c r="K3818">
        <v>1895012.82850116</v>
      </c>
      <c r="L3818">
        <v>7096213.9573171604</v>
      </c>
      <c r="M3818">
        <v>10621237.436467901</v>
      </c>
      <c r="N3818">
        <v>24292615.406273302</v>
      </c>
      <c r="O3818">
        <v>59969220.311058298</v>
      </c>
      <c r="Q3818" t="str">
        <f>VLOOKUP(A3818,Lookup_Tables!$D$2:$E$7,2,FALSE)</f>
        <v>HU</v>
      </c>
      <c r="R3818" t="str">
        <f>IFERROR(VLOOKUP(D3818,Lookup_Tables!$A$2:$B$21,2,FALSE),"All")</f>
        <v>Road</v>
      </c>
    </row>
    <row r="3819" spans="1:18" hidden="1">
      <c r="A3819">
        <v>1</v>
      </c>
      <c r="B3819">
        <v>48</v>
      </c>
      <c r="C3819" t="s">
        <v>39</v>
      </c>
      <c r="D3819">
        <v>14</v>
      </c>
      <c r="E3819">
        <v>277298.47852928302</v>
      </c>
      <c r="F3819">
        <v>150002.24223703161</v>
      </c>
      <c r="G3819">
        <v>0</v>
      </c>
      <c r="H3819">
        <v>63532.7704679624</v>
      </c>
      <c r="I3819">
        <v>112439.577637617</v>
      </c>
      <c r="J3819">
        <v>541015.26171693404</v>
      </c>
      <c r="K3819">
        <v>1842493.6725727301</v>
      </c>
      <c r="L3819">
        <v>7096213.9573171604</v>
      </c>
      <c r="M3819">
        <v>9696409.8144855108</v>
      </c>
      <c r="N3819">
        <v>24292615.406273302</v>
      </c>
      <c r="O3819">
        <v>59969220.311058298</v>
      </c>
      <c r="Q3819" t="str">
        <f>VLOOKUP(A3819,Lookup_Tables!$D$2:$E$7,2,FALSE)</f>
        <v>HU</v>
      </c>
      <c r="R3819" t="str">
        <f>IFERROR(VLOOKUP(D3819,Lookup_Tables!$A$2:$B$21,2,FALSE),"All")</f>
        <v>Road</v>
      </c>
    </row>
    <row r="3820" spans="1:18" hidden="1">
      <c r="A3820">
        <v>1</v>
      </c>
      <c r="B3820">
        <v>48</v>
      </c>
      <c r="C3820" t="s">
        <v>38</v>
      </c>
      <c r="D3820">
        <v>15</v>
      </c>
      <c r="E3820">
        <v>11299142.3464562</v>
      </c>
      <c r="F3820">
        <v>5401598.1061214674</v>
      </c>
      <c r="G3820">
        <v>0</v>
      </c>
      <c r="H3820">
        <v>6976201.59960467</v>
      </c>
      <c r="I3820">
        <v>10633689.3582239</v>
      </c>
      <c r="J3820">
        <v>40260500.265190497</v>
      </c>
      <c r="K3820">
        <v>132930680.72842599</v>
      </c>
      <c r="L3820">
        <v>379804792.45450401</v>
      </c>
      <c r="M3820">
        <v>573398835.20089996</v>
      </c>
      <c r="N3820">
        <v>1026136831.6697299</v>
      </c>
      <c r="O3820">
        <v>2089256016.26594</v>
      </c>
      <c r="Q3820" t="str">
        <f>VLOOKUP(A3820,Lookup_Tables!$D$2:$E$7,2,FALSE)</f>
        <v>HU</v>
      </c>
      <c r="R3820" t="str">
        <f>IFERROR(VLOOKUP(D3820,Lookup_Tables!$A$2:$B$21,2,FALSE),"All")</f>
        <v>All</v>
      </c>
    </row>
    <row r="3821" spans="1:18" hidden="1">
      <c r="A3821">
        <v>1</v>
      </c>
      <c r="B3821">
        <v>48</v>
      </c>
      <c r="C3821" t="s">
        <v>39</v>
      </c>
      <c r="D3821">
        <v>15</v>
      </c>
      <c r="E3821">
        <v>11215289.3435183</v>
      </c>
      <c r="F3821">
        <v>5361402.0382789215</v>
      </c>
      <c r="G3821">
        <v>0</v>
      </c>
      <c r="H3821">
        <v>6792828.65512235</v>
      </c>
      <c r="I3821">
        <v>10448923.067377601</v>
      </c>
      <c r="J3821">
        <v>39367073.202504203</v>
      </c>
      <c r="K3821">
        <v>126723355.202032</v>
      </c>
      <c r="L3821">
        <v>379804792.45450401</v>
      </c>
      <c r="M3821">
        <v>573398835.20089996</v>
      </c>
      <c r="N3821">
        <v>1026136831.6697299</v>
      </c>
      <c r="O3821">
        <v>2089256016.26594</v>
      </c>
      <c r="Q3821" t="str">
        <f>VLOOKUP(A3821,Lookup_Tables!$D$2:$E$7,2,FALSE)</f>
        <v>HU</v>
      </c>
      <c r="R3821" t="str">
        <f>IFERROR(VLOOKUP(D3821,Lookup_Tables!$A$2:$B$21,2,FALSE),"All")</f>
        <v>All</v>
      </c>
    </row>
    <row r="3822" spans="1:18" hidden="1">
      <c r="A3822">
        <v>1</v>
      </c>
      <c r="B3822">
        <v>48</v>
      </c>
      <c r="C3822" t="s">
        <v>38</v>
      </c>
      <c r="D3822">
        <v>16</v>
      </c>
      <c r="E3822">
        <v>1124226.43015642</v>
      </c>
      <c r="F3822">
        <v>553723.52162672312</v>
      </c>
      <c r="G3822">
        <v>0</v>
      </c>
      <c r="H3822">
        <v>501743.92600487801</v>
      </c>
      <c r="I3822">
        <v>790468.94279799901</v>
      </c>
      <c r="J3822">
        <v>3170353.1280697999</v>
      </c>
      <c r="K3822">
        <v>11171854.022911601</v>
      </c>
      <c r="L3822">
        <v>35420747.281704701</v>
      </c>
      <c r="M3822">
        <v>51071659.675294198</v>
      </c>
      <c r="N3822">
        <v>106636637.18001699</v>
      </c>
      <c r="O3822">
        <v>224854858.87387499</v>
      </c>
      <c r="Q3822" t="str">
        <f>VLOOKUP(A3822,Lookup_Tables!$D$2:$E$7,2,FALSE)</f>
        <v>HU</v>
      </c>
      <c r="R3822" t="str">
        <f>IFERROR(VLOOKUP(D3822,Lookup_Tables!$A$2:$B$21,2,FALSE),"All")</f>
        <v>Government_Loss</v>
      </c>
    </row>
    <row r="3823" spans="1:18" hidden="1">
      <c r="A3823">
        <v>1</v>
      </c>
      <c r="B3823">
        <v>48</v>
      </c>
      <c r="C3823" t="s">
        <v>39</v>
      </c>
      <c r="D3823">
        <v>16</v>
      </c>
      <c r="E3823">
        <v>1116091.8844748701</v>
      </c>
      <c r="F3823">
        <v>551874.48844938783</v>
      </c>
      <c r="G3823">
        <v>0</v>
      </c>
      <c r="H3823">
        <v>489638.35771887598</v>
      </c>
      <c r="I3823">
        <v>781742.541648524</v>
      </c>
      <c r="J3823">
        <v>3145982.3519734102</v>
      </c>
      <c r="K3823">
        <v>10738165.9173376</v>
      </c>
      <c r="L3823">
        <v>35420747.281704701</v>
      </c>
      <c r="M3823">
        <v>49589861.291263103</v>
      </c>
      <c r="N3823">
        <v>106636637.18001699</v>
      </c>
      <c r="O3823">
        <v>224142147.24171999</v>
      </c>
      <c r="Q3823" t="str">
        <f>VLOOKUP(A3823,Lookup_Tables!$D$2:$E$7,2,FALSE)</f>
        <v>HU</v>
      </c>
      <c r="R3823" t="str">
        <f>IFERROR(VLOOKUP(D3823,Lookup_Tables!$A$2:$B$21,2,FALSE),"All")</f>
        <v>Government_Loss</v>
      </c>
    </row>
    <row r="3824" spans="1:18" hidden="1">
      <c r="A3824">
        <v>1</v>
      </c>
      <c r="B3824">
        <v>48</v>
      </c>
      <c r="C3824" t="s">
        <v>38</v>
      </c>
      <c r="D3824">
        <v>17</v>
      </c>
      <c r="E3824">
        <v>2065545.22491961</v>
      </c>
      <c r="F3824">
        <v>967104.82090074709</v>
      </c>
      <c r="G3824">
        <v>0</v>
      </c>
      <c r="H3824">
        <v>1355043.25424722</v>
      </c>
      <c r="I3824">
        <v>2075603.21375685</v>
      </c>
      <c r="J3824">
        <v>7524405.7639808003</v>
      </c>
      <c r="K3824">
        <v>24894046.313404001</v>
      </c>
      <c r="L3824">
        <v>70708373.734825999</v>
      </c>
      <c r="M3824">
        <v>107765392.02949999</v>
      </c>
      <c r="N3824">
        <v>189812311.50027299</v>
      </c>
      <c r="O3824">
        <v>385966316.70806301</v>
      </c>
      <c r="Q3824" t="str">
        <f>VLOOKUP(A3824,Lookup_Tables!$D$2:$E$7,2,FALSE)</f>
        <v>HU</v>
      </c>
      <c r="R3824" t="str">
        <f>IFERROR(VLOOKUP(D3824,Lookup_Tables!$A$2:$B$21,2,FALSE),"All")</f>
        <v>Emergency_Loss</v>
      </c>
    </row>
    <row r="3825" spans="1:18" hidden="1">
      <c r="A3825">
        <v>1</v>
      </c>
      <c r="B3825">
        <v>48</v>
      </c>
      <c r="C3825" t="s">
        <v>39</v>
      </c>
      <c r="D3825">
        <v>17</v>
      </c>
      <c r="E3825">
        <v>2049657.4760107701</v>
      </c>
      <c r="F3825">
        <v>955469.5431989613</v>
      </c>
      <c r="G3825">
        <v>0</v>
      </c>
      <c r="H3825">
        <v>1317717.1347290501</v>
      </c>
      <c r="I3825">
        <v>2020362.33157189</v>
      </c>
      <c r="J3825">
        <v>7498805.3969644699</v>
      </c>
      <c r="K3825">
        <v>24291829.972600099</v>
      </c>
      <c r="L3825">
        <v>70708373.734825999</v>
      </c>
      <c r="M3825">
        <v>107765392.02949999</v>
      </c>
      <c r="N3825">
        <v>189812311.50027299</v>
      </c>
      <c r="O3825">
        <v>385966316.70806301</v>
      </c>
      <c r="Q3825" t="str">
        <f>VLOOKUP(A3825,Lookup_Tables!$D$2:$E$7,2,FALSE)</f>
        <v>HU</v>
      </c>
      <c r="R3825" t="str">
        <f>IFERROR(VLOOKUP(D3825,Lookup_Tables!$A$2:$B$21,2,FALSE),"All")</f>
        <v>Emergency_Loss</v>
      </c>
    </row>
    <row r="3826" spans="1:18" hidden="1">
      <c r="A3826">
        <v>1</v>
      </c>
      <c r="B3826">
        <v>48</v>
      </c>
      <c r="C3826" t="s">
        <v>38</v>
      </c>
      <c r="D3826">
        <v>18</v>
      </c>
      <c r="E3826">
        <v>3189771.65507604</v>
      </c>
      <c r="F3826">
        <v>1509480.8880912191</v>
      </c>
      <c r="G3826">
        <v>0</v>
      </c>
      <c r="H3826">
        <v>1859070.0408450901</v>
      </c>
      <c r="I3826">
        <v>2869111.0349704898</v>
      </c>
      <c r="J3826">
        <v>10766413.016027899</v>
      </c>
      <c r="K3826">
        <v>35985434.204459399</v>
      </c>
      <c r="L3826">
        <v>104206213.098517</v>
      </c>
      <c r="M3826">
        <v>158837051.70479399</v>
      </c>
      <c r="N3826">
        <v>294355571.22708303</v>
      </c>
      <c r="O3826">
        <v>625814967.36195302</v>
      </c>
      <c r="Q3826" t="str">
        <f>VLOOKUP(A3826,Lookup_Tables!$D$2:$E$7,2,FALSE)</f>
        <v>HU</v>
      </c>
      <c r="R3826" t="str">
        <f>IFERROR(VLOOKUP(D3826,Lookup_Tables!$A$2:$B$21,2,FALSE),"All")</f>
        <v>Govt_Plus_Emergency</v>
      </c>
    </row>
    <row r="3827" spans="1:18" hidden="1">
      <c r="A3827">
        <v>1</v>
      </c>
      <c r="B3827">
        <v>48</v>
      </c>
      <c r="C3827" t="s">
        <v>39</v>
      </c>
      <c r="D3827">
        <v>18</v>
      </c>
      <c r="E3827">
        <v>3165749.3604856599</v>
      </c>
      <c r="F3827">
        <v>1516301.1118994625</v>
      </c>
      <c r="G3827">
        <v>0</v>
      </c>
      <c r="H3827">
        <v>1817197.69485512</v>
      </c>
      <c r="I3827">
        <v>2814601.5311383698</v>
      </c>
      <c r="J3827">
        <v>10532546.9747127</v>
      </c>
      <c r="K3827">
        <v>34217456.760085098</v>
      </c>
      <c r="L3827">
        <v>104206213.098517</v>
      </c>
      <c r="M3827">
        <v>158466091.545724</v>
      </c>
      <c r="N3827">
        <v>294355571.22708303</v>
      </c>
      <c r="O3827">
        <v>607898859.23206401</v>
      </c>
      <c r="Q3827" t="str">
        <f>VLOOKUP(A3827,Lookup_Tables!$D$2:$E$7,2,FALSE)</f>
        <v>HU</v>
      </c>
      <c r="R3827" t="str">
        <f>IFERROR(VLOOKUP(D3827,Lookup_Tables!$A$2:$B$21,2,FALSE),"All")</f>
        <v>Govt_Plus_Emergency</v>
      </c>
    </row>
    <row r="3828" spans="1:18" hidden="1">
      <c r="A3828">
        <v>1</v>
      </c>
      <c r="B3828">
        <v>49</v>
      </c>
      <c r="C3828" t="s">
        <v>38</v>
      </c>
      <c r="D3828">
        <v>0</v>
      </c>
      <c r="E3828">
        <v>187716862.89055699</v>
      </c>
      <c r="F3828">
        <v>83834305.052835777</v>
      </c>
      <c r="G3828">
        <v>11665403.4216864</v>
      </c>
      <c r="H3828">
        <v>198479292.33542499</v>
      </c>
      <c r="I3828">
        <v>290447289.01107502</v>
      </c>
      <c r="J3828">
        <v>787220769.90789998</v>
      </c>
      <c r="K3828">
        <v>2225890454.9043298</v>
      </c>
      <c r="L3828">
        <v>5778455779.0726004</v>
      </c>
      <c r="M3828">
        <v>8207618880.4974699</v>
      </c>
      <c r="N3828">
        <v>16800100087.5828</v>
      </c>
      <c r="O3828">
        <v>39991354535.3452</v>
      </c>
      <c r="Q3828" t="str">
        <f>VLOOKUP(A3828,Lookup_Tables!$D$2:$E$7,2,FALSE)</f>
        <v>HU</v>
      </c>
      <c r="R3828" t="str">
        <f>IFERROR(VLOOKUP(D3828,Lookup_Tables!$A$2:$B$21,2,FALSE),"All")</f>
        <v>Private Assets</v>
      </c>
    </row>
    <row r="3829" spans="1:18" hidden="1">
      <c r="A3829">
        <v>1</v>
      </c>
      <c r="B3829">
        <v>49</v>
      </c>
      <c r="C3829" t="s">
        <v>39</v>
      </c>
      <c r="D3829">
        <v>0</v>
      </c>
      <c r="E3829">
        <v>186363644.46260601</v>
      </c>
      <c r="F3829">
        <v>83413783.780034795</v>
      </c>
      <c r="G3829">
        <v>11465137.777474999</v>
      </c>
      <c r="H3829">
        <v>191410058.78809601</v>
      </c>
      <c r="I3829">
        <v>282474583.97428</v>
      </c>
      <c r="J3829">
        <v>779156594.56652904</v>
      </c>
      <c r="K3829">
        <v>2191502201.8173699</v>
      </c>
      <c r="L3829">
        <v>5778455779.0726004</v>
      </c>
      <c r="M3829">
        <v>7950285258.9036798</v>
      </c>
      <c r="N3829">
        <v>16800100087.5828</v>
      </c>
      <c r="O3829">
        <v>39991354535.3452</v>
      </c>
      <c r="Q3829" t="str">
        <f>VLOOKUP(A3829,Lookup_Tables!$D$2:$E$7,2,FALSE)</f>
        <v>HU</v>
      </c>
      <c r="R3829" t="str">
        <f>IFERROR(VLOOKUP(D3829,Lookup_Tables!$A$2:$B$21,2,FALSE),"All")</f>
        <v>Private Assets</v>
      </c>
    </row>
    <row r="3830" spans="1:18" hidden="1">
      <c r="A3830">
        <v>1</v>
      </c>
      <c r="B3830">
        <v>49</v>
      </c>
      <c r="C3830" t="s">
        <v>38</v>
      </c>
      <c r="D3830">
        <v>1</v>
      </c>
      <c r="E3830">
        <v>673958.64561391703</v>
      </c>
      <c r="F3830">
        <v>342665.01279506518</v>
      </c>
      <c r="G3830">
        <v>0</v>
      </c>
      <c r="H3830">
        <v>395242.36276763602</v>
      </c>
      <c r="I3830">
        <v>594340.00641802105</v>
      </c>
      <c r="J3830">
        <v>1587300.86199687</v>
      </c>
      <c r="K3830">
        <v>5109226.9798680004</v>
      </c>
      <c r="L3830">
        <v>20210876.862941898</v>
      </c>
      <c r="M3830">
        <v>24591872.6058392</v>
      </c>
      <c r="N3830">
        <v>61435034.452823102</v>
      </c>
      <c r="O3830">
        <v>148485350.931734</v>
      </c>
      <c r="Q3830" t="str">
        <f>VLOOKUP(A3830,Lookup_Tables!$D$2:$E$7,2,FALSE)</f>
        <v>HU</v>
      </c>
      <c r="R3830" t="str">
        <f>IFERROR(VLOOKUP(D3830,Lookup_Tables!$A$2:$B$21,2,FALSE),"All")</f>
        <v>Airport</v>
      </c>
    </row>
    <row r="3831" spans="1:18" hidden="1">
      <c r="A3831">
        <v>1</v>
      </c>
      <c r="B3831">
        <v>49</v>
      </c>
      <c r="C3831" t="s">
        <v>39</v>
      </c>
      <c r="D3831">
        <v>1</v>
      </c>
      <c r="E3831">
        <v>670993.62107263703</v>
      </c>
      <c r="F3831">
        <v>340054.60485849075</v>
      </c>
      <c r="G3831">
        <v>0</v>
      </c>
      <c r="H3831">
        <v>395242.36276763602</v>
      </c>
      <c r="I3831">
        <v>594340.00641802105</v>
      </c>
      <c r="J3831">
        <v>1587300.86199687</v>
      </c>
      <c r="K3831">
        <v>5038303.6589268995</v>
      </c>
      <c r="L3831">
        <v>20210876.862941898</v>
      </c>
      <c r="M3831">
        <v>24591872.6058392</v>
      </c>
      <c r="N3831">
        <v>61435034.452823102</v>
      </c>
      <c r="O3831">
        <v>148485350.931734</v>
      </c>
      <c r="Q3831" t="str">
        <f>VLOOKUP(A3831,Lookup_Tables!$D$2:$E$7,2,FALSE)</f>
        <v>HU</v>
      </c>
      <c r="R3831" t="str">
        <f>IFERROR(VLOOKUP(D3831,Lookup_Tables!$A$2:$B$21,2,FALSE),"All")</f>
        <v>Airport</v>
      </c>
    </row>
    <row r="3832" spans="1:18" hidden="1">
      <c r="A3832">
        <v>1</v>
      </c>
      <c r="B3832">
        <v>49</v>
      </c>
      <c r="C3832" t="s">
        <v>38</v>
      </c>
      <c r="D3832">
        <v>2</v>
      </c>
      <c r="E3832">
        <v>1276836.1588437399</v>
      </c>
      <c r="F3832">
        <v>460812.48014828749</v>
      </c>
      <c r="G3832">
        <v>158917.64881749</v>
      </c>
      <c r="H3832">
        <v>1747725.79281599</v>
      </c>
      <c r="I3832">
        <v>2594509.0535960002</v>
      </c>
      <c r="J3832">
        <v>7113265.7065370101</v>
      </c>
      <c r="K3832">
        <v>21963494.055767499</v>
      </c>
      <c r="L3832">
        <v>49351259.350358598</v>
      </c>
      <c r="M3832">
        <v>58396839.424353004</v>
      </c>
      <c r="N3832">
        <v>138992347.34927601</v>
      </c>
      <c r="O3832">
        <v>274156250.36307901</v>
      </c>
      <c r="Q3832" t="str">
        <f>VLOOKUP(A3832,Lookup_Tables!$D$2:$E$7,2,FALSE)</f>
        <v>HU</v>
      </c>
      <c r="R3832" t="str">
        <f>IFERROR(VLOOKUP(D3832,Lookup_Tables!$A$2:$B$21,2,FALSE),"All")</f>
        <v>Bridge</v>
      </c>
    </row>
    <row r="3833" spans="1:18" hidden="1">
      <c r="A3833">
        <v>1</v>
      </c>
      <c r="B3833">
        <v>49</v>
      </c>
      <c r="C3833" t="s">
        <v>39</v>
      </c>
      <c r="D3833">
        <v>2</v>
      </c>
      <c r="E3833">
        <v>1266457.1742579001</v>
      </c>
      <c r="F3833">
        <v>459089.94559104124</v>
      </c>
      <c r="G3833">
        <v>149917.67037572301</v>
      </c>
      <c r="H3833">
        <v>1695228.40138102</v>
      </c>
      <c r="I3833">
        <v>2511176.9193958798</v>
      </c>
      <c r="J3833">
        <v>6962350.4939423101</v>
      </c>
      <c r="K3833">
        <v>21921312.3671939</v>
      </c>
      <c r="L3833">
        <v>48746134.547741003</v>
      </c>
      <c r="M3833">
        <v>56231745.263751701</v>
      </c>
      <c r="N3833">
        <v>138992347.34927601</v>
      </c>
      <c r="O3833">
        <v>274156250.36307901</v>
      </c>
      <c r="Q3833" t="str">
        <f>VLOOKUP(A3833,Lookup_Tables!$D$2:$E$7,2,FALSE)</f>
        <v>HU</v>
      </c>
      <c r="R3833" t="str">
        <f>IFERROR(VLOOKUP(D3833,Lookup_Tables!$A$2:$B$21,2,FALSE),"All")</f>
        <v>Bridge</v>
      </c>
    </row>
    <row r="3834" spans="1:18" hidden="1">
      <c r="A3834">
        <v>1</v>
      </c>
      <c r="B3834">
        <v>49</v>
      </c>
      <c r="C3834" t="s">
        <v>38</v>
      </c>
      <c r="D3834">
        <v>3</v>
      </c>
      <c r="E3834">
        <v>150168.41371499401</v>
      </c>
      <c r="F3834">
        <v>64268.148708261651</v>
      </c>
      <c r="G3834">
        <v>15812.372044571899</v>
      </c>
      <c r="H3834">
        <v>184481.592885155</v>
      </c>
      <c r="I3834">
        <v>253756.521971715</v>
      </c>
      <c r="J3834">
        <v>653891.06486899406</v>
      </c>
      <c r="K3834">
        <v>2021116.7723851299</v>
      </c>
      <c r="L3834">
        <v>4531839.4204580197</v>
      </c>
      <c r="M3834">
        <v>6510590.9700604603</v>
      </c>
      <c r="N3834">
        <v>14702319.830657201</v>
      </c>
      <c r="O3834">
        <v>31438389.634265501</v>
      </c>
      <c r="Q3834" t="str">
        <f>VLOOKUP(A3834,Lookup_Tables!$D$2:$E$7,2,FALSE)</f>
        <v>HU</v>
      </c>
      <c r="R3834" t="str">
        <f>IFERROR(VLOOKUP(D3834,Lookup_Tables!$A$2:$B$21,2,FALSE),"All")</f>
        <v>Govt Hosp</v>
      </c>
    </row>
    <row r="3835" spans="1:18" hidden="1">
      <c r="A3835">
        <v>1</v>
      </c>
      <c r="B3835">
        <v>49</v>
      </c>
      <c r="C3835" t="s">
        <v>39</v>
      </c>
      <c r="D3835">
        <v>3</v>
      </c>
      <c r="E3835">
        <v>148926.43290550899</v>
      </c>
      <c r="F3835">
        <v>63945.480921924012</v>
      </c>
      <c r="G3835">
        <v>15375.180584890901</v>
      </c>
      <c r="H3835">
        <v>177641.06329857299</v>
      </c>
      <c r="I3835">
        <v>249006.85890011</v>
      </c>
      <c r="J3835">
        <v>636106.14182639495</v>
      </c>
      <c r="K3835">
        <v>1991348.51918667</v>
      </c>
      <c r="L3835">
        <v>4531839.4204580197</v>
      </c>
      <c r="M3835">
        <v>6281861.6397371003</v>
      </c>
      <c r="N3835">
        <v>14702319.830657201</v>
      </c>
      <c r="O3835">
        <v>31438389.634265501</v>
      </c>
      <c r="Q3835" t="str">
        <f>VLOOKUP(A3835,Lookup_Tables!$D$2:$E$7,2,FALSE)</f>
        <v>HU</v>
      </c>
      <c r="R3835" t="str">
        <f>IFERROR(VLOOKUP(D3835,Lookup_Tables!$A$2:$B$21,2,FALSE),"All")</f>
        <v>Govt Hosp</v>
      </c>
    </row>
    <row r="3836" spans="1:18" hidden="1">
      <c r="A3836">
        <v>1</v>
      </c>
      <c r="B3836">
        <v>49</v>
      </c>
      <c r="C3836" t="s">
        <v>38</v>
      </c>
      <c r="D3836">
        <v>4</v>
      </c>
      <c r="E3836">
        <v>184592.00007881501</v>
      </c>
      <c r="F3836">
        <v>76323.012201827893</v>
      </c>
      <c r="G3836">
        <v>25984.776733869701</v>
      </c>
      <c r="H3836">
        <v>277006.69446202798</v>
      </c>
      <c r="I3836">
        <v>412069.56300413999</v>
      </c>
      <c r="J3836">
        <v>1053675.6617712299</v>
      </c>
      <c r="K3836">
        <v>3114715.1894896701</v>
      </c>
      <c r="L3836">
        <v>6548380.9011677196</v>
      </c>
      <c r="M3836">
        <v>7598652.5231092004</v>
      </c>
      <c r="N3836">
        <v>17686157.919447899</v>
      </c>
      <c r="O3836">
        <v>33826753.154701099</v>
      </c>
      <c r="Q3836" t="str">
        <f>VLOOKUP(A3836,Lookup_Tables!$D$2:$E$7,2,FALSE)</f>
        <v>HU</v>
      </c>
      <c r="R3836" t="str">
        <f>IFERROR(VLOOKUP(D3836,Lookup_Tables!$A$2:$B$21,2,FALSE),"All")</f>
        <v>Govt Med Fac</v>
      </c>
    </row>
    <row r="3837" spans="1:18" hidden="1">
      <c r="A3837">
        <v>1</v>
      </c>
      <c r="B3837">
        <v>49</v>
      </c>
      <c r="C3837" t="s">
        <v>39</v>
      </c>
      <c r="D3837">
        <v>4</v>
      </c>
      <c r="E3837">
        <v>182994.767754145</v>
      </c>
      <c r="F3837">
        <v>76197.627552415972</v>
      </c>
      <c r="G3837">
        <v>25123.795041016001</v>
      </c>
      <c r="H3837">
        <v>267321.08902112697</v>
      </c>
      <c r="I3837">
        <v>405914.68609012198</v>
      </c>
      <c r="J3837">
        <v>1017318.4841923</v>
      </c>
      <c r="K3837">
        <v>3080544.9028245201</v>
      </c>
      <c r="L3837">
        <v>6296279.5924687097</v>
      </c>
      <c r="M3837">
        <v>7355138.2652871301</v>
      </c>
      <c r="N3837">
        <v>17686157.919447899</v>
      </c>
      <c r="O3837">
        <v>33826753.154701099</v>
      </c>
      <c r="Q3837" t="str">
        <f>VLOOKUP(A3837,Lookup_Tables!$D$2:$E$7,2,FALSE)</f>
        <v>HU</v>
      </c>
      <c r="R3837" t="str">
        <f>IFERROR(VLOOKUP(D3837,Lookup_Tables!$A$2:$B$21,2,FALSE),"All")</f>
        <v>Govt Med Fac</v>
      </c>
    </row>
    <row r="3838" spans="1:18" hidden="1">
      <c r="A3838">
        <v>1</v>
      </c>
      <c r="B3838">
        <v>49</v>
      </c>
      <c r="C3838" t="s">
        <v>38</v>
      </c>
      <c r="D3838">
        <v>6</v>
      </c>
      <c r="E3838">
        <v>579637.80804139597</v>
      </c>
      <c r="F3838">
        <v>239339.09933736571</v>
      </c>
      <c r="G3838">
        <v>74668.208793252896</v>
      </c>
      <c r="H3838">
        <v>761073.97503603401</v>
      </c>
      <c r="I3838">
        <v>1064385.93879636</v>
      </c>
      <c r="J3838">
        <v>2980767.5527505102</v>
      </c>
      <c r="K3838">
        <v>9173086.3311752696</v>
      </c>
      <c r="L3838">
        <v>21290109.5366816</v>
      </c>
      <c r="M3838">
        <v>24898817.655097701</v>
      </c>
      <c r="N3838">
        <v>51526974.7251755</v>
      </c>
      <c r="O3838">
        <v>118265151.414516</v>
      </c>
      <c r="Q3838" t="str">
        <f>VLOOKUP(A3838,Lookup_Tables!$D$2:$E$7,2,FALSE)</f>
        <v>HU</v>
      </c>
      <c r="R3838" t="str">
        <f>IFERROR(VLOOKUP(D3838,Lookup_Tables!$A$2:$B$21,2,FALSE),"All")</f>
        <v>Port</v>
      </c>
    </row>
    <row r="3839" spans="1:18" hidden="1">
      <c r="A3839">
        <v>1</v>
      </c>
      <c r="B3839">
        <v>49</v>
      </c>
      <c r="C3839" t="s">
        <v>39</v>
      </c>
      <c r="D3839">
        <v>6</v>
      </c>
      <c r="E3839">
        <v>575449.19444808201</v>
      </c>
      <c r="F3839">
        <v>237573.95822538331</v>
      </c>
      <c r="G3839">
        <v>70389.131089125207</v>
      </c>
      <c r="H3839">
        <v>745479.144121613</v>
      </c>
      <c r="I3839">
        <v>1056840.86033648</v>
      </c>
      <c r="J3839">
        <v>2969050.4043073198</v>
      </c>
      <c r="K3839">
        <v>9173086.3311752696</v>
      </c>
      <c r="L3839">
        <v>20413089.486349098</v>
      </c>
      <c r="M3839">
        <v>24414832.819134802</v>
      </c>
      <c r="N3839">
        <v>51526974.7251755</v>
      </c>
      <c r="O3839">
        <v>118265151.414516</v>
      </c>
      <c r="Q3839" t="str">
        <f>VLOOKUP(A3839,Lookup_Tables!$D$2:$E$7,2,FALSE)</f>
        <v>HU</v>
      </c>
      <c r="R3839" t="str">
        <f>IFERROR(VLOOKUP(D3839,Lookup_Tables!$A$2:$B$21,2,FALSE),"All")</f>
        <v>Port</v>
      </c>
    </row>
    <row r="3840" spans="1:18" hidden="1">
      <c r="A3840">
        <v>1</v>
      </c>
      <c r="B3840">
        <v>49</v>
      </c>
      <c r="C3840" t="s">
        <v>38</v>
      </c>
      <c r="D3840">
        <v>7</v>
      </c>
      <c r="E3840">
        <v>2475632.6870960598</v>
      </c>
      <c r="F3840">
        <v>926798.48907476547</v>
      </c>
      <c r="G3840">
        <v>0</v>
      </c>
      <c r="H3840">
        <v>3881273.6211184198</v>
      </c>
      <c r="I3840">
        <v>4730590.3210605001</v>
      </c>
      <c r="J3840">
        <v>7277387.1096869996</v>
      </c>
      <c r="K3840">
        <v>27896639.8850866</v>
      </c>
      <c r="L3840">
        <v>100551792.123116</v>
      </c>
      <c r="M3840">
        <v>135728608.271595</v>
      </c>
      <c r="N3840">
        <v>326039224.31627703</v>
      </c>
      <c r="O3840">
        <v>549579202.25920105</v>
      </c>
      <c r="Q3840" t="str">
        <f>VLOOKUP(A3840,Lookup_Tables!$D$2:$E$7,2,FALSE)</f>
        <v>HU</v>
      </c>
      <c r="R3840" t="str">
        <f>IFERROR(VLOOKUP(D3840,Lookup_Tables!$A$2:$B$21,2,FALSE),"All")</f>
        <v>Power Plant</v>
      </c>
    </row>
    <row r="3841" spans="1:18" hidden="1">
      <c r="A3841">
        <v>1</v>
      </c>
      <c r="B3841">
        <v>49</v>
      </c>
      <c r="C3841" t="s">
        <v>39</v>
      </c>
      <c r="D3841">
        <v>7</v>
      </c>
      <c r="E3841">
        <v>2461538.5588675002</v>
      </c>
      <c r="F3841">
        <v>916472.15533576184</v>
      </c>
      <c r="G3841">
        <v>0</v>
      </c>
      <c r="H3841">
        <v>3760163.3663477502</v>
      </c>
      <c r="I3841">
        <v>4608725.33035558</v>
      </c>
      <c r="J3841">
        <v>7156000.8253442701</v>
      </c>
      <c r="K3841">
        <v>27896639.8850866</v>
      </c>
      <c r="L3841">
        <v>100430128.715675</v>
      </c>
      <c r="M3841">
        <v>135728608.271595</v>
      </c>
      <c r="N3841">
        <v>326039224.31627703</v>
      </c>
      <c r="O3841">
        <v>549579202.25920105</v>
      </c>
      <c r="Q3841" t="str">
        <f>VLOOKUP(A3841,Lookup_Tables!$D$2:$E$7,2,FALSE)</f>
        <v>HU</v>
      </c>
      <c r="R3841" t="str">
        <f>IFERROR(VLOOKUP(D3841,Lookup_Tables!$A$2:$B$21,2,FALSE),"All")</f>
        <v>Power Plant</v>
      </c>
    </row>
    <row r="3842" spans="1:18" hidden="1">
      <c r="A3842">
        <v>1</v>
      </c>
      <c r="B3842">
        <v>49</v>
      </c>
      <c r="C3842" t="s">
        <v>38</v>
      </c>
      <c r="D3842">
        <v>9</v>
      </c>
      <c r="E3842">
        <v>55883.248083204402</v>
      </c>
      <c r="F3842">
        <v>22746.204527385366</v>
      </c>
      <c r="G3842">
        <v>0</v>
      </c>
      <c r="H3842">
        <v>35752.285481061699</v>
      </c>
      <c r="I3842">
        <v>52736.674209098601</v>
      </c>
      <c r="J3842">
        <v>167655.56137318199</v>
      </c>
      <c r="K3842">
        <v>499260.25513538899</v>
      </c>
      <c r="L3842">
        <v>1874835.7828786301</v>
      </c>
      <c r="M3842">
        <v>2602265.5021405299</v>
      </c>
      <c r="N3842">
        <v>6094431.21551935</v>
      </c>
      <c r="O3842">
        <v>14848884.4943508</v>
      </c>
      <c r="Q3842" t="str">
        <f>VLOOKUP(A3842,Lookup_Tables!$D$2:$E$7,2,FALSE)</f>
        <v>HU</v>
      </c>
      <c r="R3842" t="str">
        <f>IFERROR(VLOOKUP(D3842,Lookup_Tables!$A$2:$B$21,2,FALSE),"All")</f>
        <v>Pub Admin Bldg</v>
      </c>
    </row>
    <row r="3843" spans="1:18" hidden="1">
      <c r="A3843">
        <v>1</v>
      </c>
      <c r="B3843">
        <v>49</v>
      </c>
      <c r="C3843" t="s">
        <v>39</v>
      </c>
      <c r="D3843">
        <v>9</v>
      </c>
      <c r="E3843">
        <v>55535.146160431097</v>
      </c>
      <c r="F3843">
        <v>22493.007494139427</v>
      </c>
      <c r="G3843">
        <v>0</v>
      </c>
      <c r="H3843">
        <v>34601.083192698701</v>
      </c>
      <c r="I3843">
        <v>50476.7794668028</v>
      </c>
      <c r="J3843">
        <v>163994.44675568701</v>
      </c>
      <c r="K3843">
        <v>495162.82808971702</v>
      </c>
      <c r="L3843">
        <v>1874835.7828786301</v>
      </c>
      <c r="M3843">
        <v>2602265.5021405299</v>
      </c>
      <c r="N3843">
        <v>6094431.21551935</v>
      </c>
      <c r="O3843">
        <v>14848884.4943508</v>
      </c>
      <c r="Q3843" t="str">
        <f>VLOOKUP(A3843,Lookup_Tables!$D$2:$E$7,2,FALSE)</f>
        <v>HU</v>
      </c>
      <c r="R3843" t="str">
        <f>IFERROR(VLOOKUP(D3843,Lookup_Tables!$A$2:$B$21,2,FALSE),"All")</f>
        <v>Pub Admin Bldg</v>
      </c>
    </row>
    <row r="3844" spans="1:18" hidden="1">
      <c r="A3844">
        <v>1</v>
      </c>
      <c r="B3844">
        <v>49</v>
      </c>
      <c r="C3844" t="s">
        <v>38</v>
      </c>
      <c r="D3844">
        <v>10</v>
      </c>
      <c r="E3844">
        <v>724034.43089592794</v>
      </c>
      <c r="F3844">
        <v>276342.1072242097</v>
      </c>
      <c r="G3844">
        <v>84872.082713081807</v>
      </c>
      <c r="H3844">
        <v>861956.82820116903</v>
      </c>
      <c r="I3844">
        <v>1378164.40790182</v>
      </c>
      <c r="J3844">
        <v>3747502.3820470902</v>
      </c>
      <c r="K3844">
        <v>12029521.2880369</v>
      </c>
      <c r="L3844">
        <v>28581154.614369798</v>
      </c>
      <c r="M3844">
        <v>33536016.5878889</v>
      </c>
      <c r="N3844">
        <v>76417566.0323129</v>
      </c>
      <c r="O3844">
        <v>148784712.05314401</v>
      </c>
      <c r="Q3844" t="str">
        <f>VLOOKUP(A3844,Lookup_Tables!$D$2:$E$7,2,FALSE)</f>
        <v>HU</v>
      </c>
      <c r="R3844" t="str">
        <f>IFERROR(VLOOKUP(D3844,Lookup_Tables!$A$2:$B$21,2,FALSE),"All")</f>
        <v>Pub School</v>
      </c>
    </row>
    <row r="3845" spans="1:18" hidden="1">
      <c r="A3845">
        <v>1</v>
      </c>
      <c r="B3845">
        <v>49</v>
      </c>
      <c r="C3845" t="s">
        <v>39</v>
      </c>
      <c r="D3845">
        <v>10</v>
      </c>
      <c r="E3845">
        <v>718511.23474314797</v>
      </c>
      <c r="F3845">
        <v>272489.06599131203</v>
      </c>
      <c r="G3845">
        <v>81682.327691451603</v>
      </c>
      <c r="H3845">
        <v>847132.07392123004</v>
      </c>
      <c r="I3845">
        <v>1304650.6879966101</v>
      </c>
      <c r="J3845">
        <v>3707526.86335256</v>
      </c>
      <c r="K3845">
        <v>12029521.2880369</v>
      </c>
      <c r="L3845">
        <v>28581154.614369798</v>
      </c>
      <c r="M3845">
        <v>33536016.5878889</v>
      </c>
      <c r="N3845">
        <v>76417566.0323129</v>
      </c>
      <c r="O3845">
        <v>148784712.05314401</v>
      </c>
      <c r="Q3845" t="str">
        <f>VLOOKUP(A3845,Lookup_Tables!$D$2:$E$7,2,FALSE)</f>
        <v>HU</v>
      </c>
      <c r="R3845" t="str">
        <f>IFERROR(VLOOKUP(D3845,Lookup_Tables!$A$2:$B$21,2,FALSE),"All")</f>
        <v>Pub School</v>
      </c>
    </row>
    <row r="3846" spans="1:18" hidden="1">
      <c r="A3846">
        <v>1</v>
      </c>
      <c r="B3846">
        <v>49</v>
      </c>
      <c r="C3846" t="s">
        <v>38</v>
      </c>
      <c r="D3846">
        <v>11</v>
      </c>
      <c r="E3846">
        <v>422425.787313034</v>
      </c>
      <c r="F3846">
        <v>179023.15088729444</v>
      </c>
      <c r="G3846">
        <v>0</v>
      </c>
      <c r="H3846">
        <v>334999.50045002199</v>
      </c>
      <c r="I3846">
        <v>490945.52808433201</v>
      </c>
      <c r="J3846">
        <v>1484304.4400472899</v>
      </c>
      <c r="K3846">
        <v>4629099.7725168504</v>
      </c>
      <c r="L3846">
        <v>13054829.741345599</v>
      </c>
      <c r="M3846">
        <v>18461898.022768799</v>
      </c>
      <c r="N3846">
        <v>46259772.162791401</v>
      </c>
      <c r="O3846">
        <v>100396425.35537</v>
      </c>
      <c r="Q3846" t="str">
        <f>VLOOKUP(A3846,Lookup_Tables!$D$2:$E$7,2,FALSE)</f>
        <v>HU</v>
      </c>
      <c r="R3846" t="str">
        <f>IFERROR(VLOOKUP(D3846,Lookup_Tables!$A$2:$B$21,2,FALSE),"All")</f>
        <v>Pub Univ</v>
      </c>
    </row>
    <row r="3847" spans="1:18" hidden="1">
      <c r="A3847">
        <v>1</v>
      </c>
      <c r="B3847">
        <v>49</v>
      </c>
      <c r="C3847" t="s">
        <v>39</v>
      </c>
      <c r="D3847">
        <v>11</v>
      </c>
      <c r="E3847">
        <v>420135.67356902501</v>
      </c>
      <c r="F3847">
        <v>178449.50623021484</v>
      </c>
      <c r="G3847">
        <v>0</v>
      </c>
      <c r="H3847">
        <v>316781.84707350697</v>
      </c>
      <c r="I3847">
        <v>479589.48456197802</v>
      </c>
      <c r="J3847">
        <v>1437793.1533598199</v>
      </c>
      <c r="K3847">
        <v>4629099.7725168504</v>
      </c>
      <c r="L3847">
        <v>13054829.741345599</v>
      </c>
      <c r="M3847">
        <v>17972652.392248198</v>
      </c>
      <c r="N3847">
        <v>46259772.162791401</v>
      </c>
      <c r="O3847">
        <v>100396425.35537</v>
      </c>
      <c r="Q3847" t="str">
        <f>VLOOKUP(A3847,Lookup_Tables!$D$2:$E$7,2,FALSE)</f>
        <v>HU</v>
      </c>
      <c r="R3847" t="str">
        <f>IFERROR(VLOOKUP(D3847,Lookup_Tables!$A$2:$B$21,2,FALSE),"All")</f>
        <v>Pub Univ</v>
      </c>
    </row>
    <row r="3848" spans="1:18" hidden="1">
      <c r="A3848">
        <v>1</v>
      </c>
      <c r="B3848">
        <v>49</v>
      </c>
      <c r="C3848" t="s">
        <v>38</v>
      </c>
      <c r="D3848">
        <v>13</v>
      </c>
      <c r="E3848">
        <v>1244846.84633512</v>
      </c>
      <c r="F3848">
        <v>527552.46126824536</v>
      </c>
      <c r="G3848">
        <v>103553.33365839699</v>
      </c>
      <c r="H3848">
        <v>1258943.2528279</v>
      </c>
      <c r="I3848">
        <v>1885736.7343315701</v>
      </c>
      <c r="J3848">
        <v>5356452.8637042101</v>
      </c>
      <c r="K3848">
        <v>18330944.815521199</v>
      </c>
      <c r="L3848">
        <v>44213724.200084999</v>
      </c>
      <c r="M3848">
        <v>52701629.856345199</v>
      </c>
      <c r="N3848">
        <v>122592894.391932</v>
      </c>
      <c r="O3848">
        <v>260115944.64072001</v>
      </c>
      <c r="Q3848" t="str">
        <f>VLOOKUP(A3848,Lookup_Tables!$D$2:$E$7,2,FALSE)</f>
        <v>HU</v>
      </c>
      <c r="R3848" t="str">
        <f>IFERROR(VLOOKUP(D3848,Lookup_Tables!$A$2:$B$21,2,FALSE),"All")</f>
        <v>Residual Inst</v>
      </c>
    </row>
    <row r="3849" spans="1:18" hidden="1">
      <c r="A3849">
        <v>1</v>
      </c>
      <c r="B3849">
        <v>49</v>
      </c>
      <c r="C3849" t="s">
        <v>39</v>
      </c>
      <c r="D3849">
        <v>13</v>
      </c>
      <c r="E3849">
        <v>1235926.68163975</v>
      </c>
      <c r="F3849">
        <v>523232.66132734378</v>
      </c>
      <c r="G3849">
        <v>102292.93624259401</v>
      </c>
      <c r="H3849">
        <v>1219199.48324079</v>
      </c>
      <c r="I3849">
        <v>1834961.7296406201</v>
      </c>
      <c r="J3849">
        <v>5209819.8168929303</v>
      </c>
      <c r="K3849">
        <v>18050272.5699597</v>
      </c>
      <c r="L3849">
        <v>44137235.614575498</v>
      </c>
      <c r="M3849">
        <v>52383328.787144601</v>
      </c>
      <c r="N3849">
        <v>122592894.391932</v>
      </c>
      <c r="O3849">
        <v>260115944.64072001</v>
      </c>
      <c r="Q3849" t="str">
        <f>VLOOKUP(A3849,Lookup_Tables!$D$2:$E$7,2,FALSE)</f>
        <v>HU</v>
      </c>
      <c r="R3849" t="str">
        <f>IFERROR(VLOOKUP(D3849,Lookup_Tables!$A$2:$B$21,2,FALSE),"All")</f>
        <v>Residual Inst</v>
      </c>
    </row>
    <row r="3850" spans="1:18" hidden="1">
      <c r="A3850">
        <v>1</v>
      </c>
      <c r="B3850">
        <v>49</v>
      </c>
      <c r="C3850" t="s">
        <v>38</v>
      </c>
      <c r="D3850">
        <v>14</v>
      </c>
      <c r="E3850">
        <v>1349505.3760196399</v>
      </c>
      <c r="F3850">
        <v>666899.80629541015</v>
      </c>
      <c r="G3850">
        <v>62795.713955812098</v>
      </c>
      <c r="H3850">
        <v>1048471.72755805</v>
      </c>
      <c r="I3850">
        <v>1580014.6605193201</v>
      </c>
      <c r="J3850">
        <v>4495227.2696947297</v>
      </c>
      <c r="K3850">
        <v>14669616.138109701</v>
      </c>
      <c r="L3850">
        <v>43053894.670122497</v>
      </c>
      <c r="M3850">
        <v>51644476.160765097</v>
      </c>
      <c r="N3850">
        <v>131376362.30016001</v>
      </c>
      <c r="O3850">
        <v>254761592.32207099</v>
      </c>
      <c r="Q3850" t="str">
        <f>VLOOKUP(A3850,Lookup_Tables!$D$2:$E$7,2,FALSE)</f>
        <v>HU</v>
      </c>
      <c r="R3850" t="str">
        <f>IFERROR(VLOOKUP(D3850,Lookup_Tables!$A$2:$B$21,2,FALSE),"All")</f>
        <v>Road</v>
      </c>
    </row>
    <row r="3851" spans="1:18" hidden="1">
      <c r="A3851">
        <v>1</v>
      </c>
      <c r="B3851">
        <v>49</v>
      </c>
      <c r="C3851" t="s">
        <v>39</v>
      </c>
      <c r="D3851">
        <v>14</v>
      </c>
      <c r="E3851">
        <v>1343164.8278254101</v>
      </c>
      <c r="F3851">
        <v>663733.14442072238</v>
      </c>
      <c r="G3851">
        <v>60754.823191727497</v>
      </c>
      <c r="H3851">
        <v>1021118.88639932</v>
      </c>
      <c r="I3851">
        <v>1491625.58411544</v>
      </c>
      <c r="J3851">
        <v>4476238.1127968803</v>
      </c>
      <c r="K3851">
        <v>14669616.138109701</v>
      </c>
      <c r="L3851">
        <v>43053894.670122497</v>
      </c>
      <c r="M3851">
        <v>50894142.053233802</v>
      </c>
      <c r="N3851">
        <v>131376362.30016001</v>
      </c>
      <c r="O3851">
        <v>254761592.32207099</v>
      </c>
      <c r="Q3851" t="str">
        <f>VLOOKUP(A3851,Lookup_Tables!$D$2:$E$7,2,FALSE)</f>
        <v>HU</v>
      </c>
      <c r="R3851" t="str">
        <f>IFERROR(VLOOKUP(D3851,Lookup_Tables!$A$2:$B$21,2,FALSE),"All")</f>
        <v>Road</v>
      </c>
    </row>
    <row r="3852" spans="1:18" hidden="1">
      <c r="A3852">
        <v>1</v>
      </c>
      <c r="B3852">
        <v>49</v>
      </c>
      <c r="C3852" t="s">
        <v>38</v>
      </c>
      <c r="D3852">
        <v>15</v>
      </c>
      <c r="E3852">
        <v>196854384.292593</v>
      </c>
      <c r="F3852">
        <v>88273614.861908719</v>
      </c>
      <c r="G3852">
        <v>13801921.371103499</v>
      </c>
      <c r="H3852">
        <v>210744134.68691999</v>
      </c>
      <c r="I3852">
        <v>304484179.018942</v>
      </c>
      <c r="J3852">
        <v>828753896.28230202</v>
      </c>
      <c r="K3852">
        <v>2361484286.4285302</v>
      </c>
      <c r="L3852">
        <v>6312061731.2327204</v>
      </c>
      <c r="M3852">
        <v>8575907818.3049002</v>
      </c>
      <c r="N3852">
        <v>17369188053.386101</v>
      </c>
      <c r="O3852">
        <v>41359878693.191902</v>
      </c>
      <c r="Q3852" t="str">
        <f>VLOOKUP(A3852,Lookup_Tables!$D$2:$E$7,2,FALSE)</f>
        <v>HU</v>
      </c>
      <c r="R3852" t="str">
        <f>IFERROR(VLOOKUP(D3852,Lookup_Tables!$A$2:$B$21,2,FALSE),"All")</f>
        <v>All</v>
      </c>
    </row>
    <row r="3853" spans="1:18" hidden="1">
      <c r="A3853">
        <v>1</v>
      </c>
      <c r="B3853">
        <v>49</v>
      </c>
      <c r="C3853" t="s">
        <v>39</v>
      </c>
      <c r="D3853">
        <v>15</v>
      </c>
      <c r="E3853">
        <v>195427133.844221</v>
      </c>
      <c r="F3853">
        <v>87644083.468389243</v>
      </c>
      <c r="G3853">
        <v>13043217.1132083</v>
      </c>
      <c r="H3853">
        <v>207810007.518406</v>
      </c>
      <c r="I3853">
        <v>295544396.19264901</v>
      </c>
      <c r="J3853">
        <v>802892109.85315895</v>
      </c>
      <c r="K3853">
        <v>2351108604.7224698</v>
      </c>
      <c r="L3853">
        <v>6312061731.2327204</v>
      </c>
      <c r="M3853">
        <v>8424436521.0872602</v>
      </c>
      <c r="N3853">
        <v>17369188053.386101</v>
      </c>
      <c r="O3853">
        <v>41359878693.191902</v>
      </c>
      <c r="Q3853" t="str">
        <f>VLOOKUP(A3853,Lookup_Tables!$D$2:$E$7,2,FALSE)</f>
        <v>HU</v>
      </c>
      <c r="R3853" t="str">
        <f>IFERROR(VLOOKUP(D3853,Lookup_Tables!$A$2:$B$21,2,FALSE),"All")</f>
        <v>All</v>
      </c>
    </row>
    <row r="3854" spans="1:18" hidden="1">
      <c r="A3854">
        <v>1</v>
      </c>
      <c r="B3854">
        <v>49</v>
      </c>
      <c r="C3854" t="s">
        <v>38</v>
      </c>
      <c r="D3854">
        <v>16</v>
      </c>
      <c r="E3854">
        <v>9137521.4020358399</v>
      </c>
      <c r="F3854">
        <v>3661103.0197000951</v>
      </c>
      <c r="G3854">
        <v>1057910.34796361</v>
      </c>
      <c r="H3854">
        <v>11051279.819950899</v>
      </c>
      <c r="I3854">
        <v>16149333.074134501</v>
      </c>
      <c r="J3854">
        <v>40068802.663798198</v>
      </c>
      <c r="K3854">
        <v>131719859.849654</v>
      </c>
      <c r="L3854">
        <v>348954173.911358</v>
      </c>
      <c r="M3854">
        <v>445107462.54421502</v>
      </c>
      <c r="N3854">
        <v>932452172.45895696</v>
      </c>
      <c r="O3854">
        <v>1893035541.31831</v>
      </c>
      <c r="Q3854" t="str">
        <f>VLOOKUP(A3854,Lookup_Tables!$D$2:$E$7,2,FALSE)</f>
        <v>HU</v>
      </c>
      <c r="R3854" t="str">
        <f>IFERROR(VLOOKUP(D3854,Lookup_Tables!$A$2:$B$21,2,FALSE),"All")</f>
        <v>Government_Loss</v>
      </c>
    </row>
    <row r="3855" spans="1:18" hidden="1">
      <c r="A3855">
        <v>1</v>
      </c>
      <c r="B3855">
        <v>49</v>
      </c>
      <c r="C3855" t="s">
        <v>39</v>
      </c>
      <c r="D3855">
        <v>16</v>
      </c>
      <c r="E3855">
        <v>9067843.4157874994</v>
      </c>
      <c r="F3855">
        <v>3629197.2708400656</v>
      </c>
      <c r="G3855">
        <v>1040832.04771141</v>
      </c>
      <c r="H3855">
        <v>10641959.7842877</v>
      </c>
      <c r="I3855">
        <v>15683283.439072801</v>
      </c>
      <c r="J3855">
        <v>38782502.6995093</v>
      </c>
      <c r="K3855">
        <v>131719859.849654</v>
      </c>
      <c r="L3855">
        <v>338497053.60650802</v>
      </c>
      <c r="M3855">
        <v>442865150.42290097</v>
      </c>
      <c r="N3855">
        <v>932452172.45895696</v>
      </c>
      <c r="O3855">
        <v>1893035541.31831</v>
      </c>
      <c r="Q3855" t="str">
        <f>VLOOKUP(A3855,Lookup_Tables!$D$2:$E$7,2,FALSE)</f>
        <v>HU</v>
      </c>
      <c r="R3855" t="str">
        <f>IFERROR(VLOOKUP(D3855,Lookup_Tables!$A$2:$B$21,2,FALSE),"All")</f>
        <v>Government_Loss</v>
      </c>
    </row>
    <row r="3856" spans="1:18" hidden="1">
      <c r="A3856">
        <v>1</v>
      </c>
      <c r="B3856">
        <v>49</v>
      </c>
      <c r="C3856" t="s">
        <v>38</v>
      </c>
      <c r="D3856">
        <v>17</v>
      </c>
      <c r="E3856">
        <v>31602079.352285098</v>
      </c>
      <c r="F3856">
        <v>13958235.59999932</v>
      </c>
      <c r="G3856">
        <v>2533951.6937418398</v>
      </c>
      <c r="H3856">
        <v>35023329.859342597</v>
      </c>
      <c r="I3856">
        <v>51083170.265859999</v>
      </c>
      <c r="J3856">
        <v>133688478.687503</v>
      </c>
      <c r="K3856">
        <v>420232487.94838703</v>
      </c>
      <c r="L3856">
        <v>1021570857.0872</v>
      </c>
      <c r="M3856">
        <v>1370794102.9830101</v>
      </c>
      <c r="N3856">
        <v>2776919664.3475499</v>
      </c>
      <c r="O3856">
        <v>6599082947.5692501</v>
      </c>
      <c r="Q3856" t="str">
        <f>VLOOKUP(A3856,Lookup_Tables!$D$2:$E$7,2,FALSE)</f>
        <v>HU</v>
      </c>
      <c r="R3856" t="str">
        <f>IFERROR(VLOOKUP(D3856,Lookup_Tables!$A$2:$B$21,2,FALSE),"All")</f>
        <v>Emergency_Loss</v>
      </c>
    </row>
    <row r="3857" spans="1:18" hidden="1">
      <c r="A3857">
        <v>1</v>
      </c>
      <c r="B3857">
        <v>49</v>
      </c>
      <c r="C3857" t="s">
        <v>39</v>
      </c>
      <c r="D3857">
        <v>17</v>
      </c>
      <c r="E3857">
        <v>31368615.7769408</v>
      </c>
      <c r="F3857">
        <v>13932036.894248169</v>
      </c>
      <c r="G3857">
        <v>2509053.0600329</v>
      </c>
      <c r="H3857">
        <v>34432460.278838404</v>
      </c>
      <c r="I3857">
        <v>49831722.608100899</v>
      </c>
      <c r="J3857">
        <v>130570541.67220999</v>
      </c>
      <c r="K3857">
        <v>405242884.93670899</v>
      </c>
      <c r="L3857">
        <v>1021570857.0872</v>
      </c>
      <c r="M3857">
        <v>1331284868.3558099</v>
      </c>
      <c r="N3857">
        <v>2776919664.3475499</v>
      </c>
      <c r="O3857">
        <v>6599082947.5692501</v>
      </c>
      <c r="Q3857" t="str">
        <f>VLOOKUP(A3857,Lookup_Tables!$D$2:$E$7,2,FALSE)</f>
        <v>HU</v>
      </c>
      <c r="R3857" t="str">
        <f>IFERROR(VLOOKUP(D3857,Lookup_Tables!$A$2:$B$21,2,FALSE),"All")</f>
        <v>Emergency_Loss</v>
      </c>
    </row>
    <row r="3858" spans="1:18" hidden="1">
      <c r="A3858">
        <v>1</v>
      </c>
      <c r="B3858">
        <v>49</v>
      </c>
      <c r="C3858" t="s">
        <v>38</v>
      </c>
      <c r="D3858">
        <v>18</v>
      </c>
      <c r="E3858">
        <v>40739600.754320897</v>
      </c>
      <c r="F3858">
        <v>17893198.916511361</v>
      </c>
      <c r="G3858">
        <v>4000831.1251852498</v>
      </c>
      <c r="H3858">
        <v>47359943.624401003</v>
      </c>
      <c r="I3858">
        <v>65554336.696671799</v>
      </c>
      <c r="J3858">
        <v>175598069.662552</v>
      </c>
      <c r="K3858">
        <v>552570368.67692196</v>
      </c>
      <c r="L3858">
        <v>1419883704.5034399</v>
      </c>
      <c r="M3858">
        <v>1769916677.2017601</v>
      </c>
      <c r="N3858">
        <v>3801357050.7599201</v>
      </c>
      <c r="O3858">
        <v>8136654601.1510897</v>
      </c>
      <c r="Q3858" t="str">
        <f>VLOOKUP(A3858,Lookup_Tables!$D$2:$E$7,2,FALSE)</f>
        <v>HU</v>
      </c>
      <c r="R3858" t="str">
        <f>IFERROR(VLOOKUP(D3858,Lookup_Tables!$A$2:$B$21,2,FALSE),"All")</f>
        <v>Govt_Plus_Emergency</v>
      </c>
    </row>
    <row r="3859" spans="1:18" hidden="1">
      <c r="A3859">
        <v>1</v>
      </c>
      <c r="B3859">
        <v>49</v>
      </c>
      <c r="C3859" t="s">
        <v>39</v>
      </c>
      <c r="D3859">
        <v>18</v>
      </c>
      <c r="E3859">
        <v>40433622.539357901</v>
      </c>
      <c r="F3859">
        <v>17931756.227617294</v>
      </c>
      <c r="G3859">
        <v>3992283.2255389001</v>
      </c>
      <c r="H3859">
        <v>45987006.251957402</v>
      </c>
      <c r="I3859">
        <v>64729858.282850802</v>
      </c>
      <c r="J3859">
        <v>171786250.12125501</v>
      </c>
      <c r="K3859">
        <v>552570368.67692196</v>
      </c>
      <c r="L3859">
        <v>1400144839.52718</v>
      </c>
      <c r="M3859">
        <v>1636906862.9323499</v>
      </c>
      <c r="N3859">
        <v>3801357050.7599201</v>
      </c>
      <c r="O3859">
        <v>8136654601.1510897</v>
      </c>
      <c r="Q3859" t="str">
        <f>VLOOKUP(A3859,Lookup_Tables!$D$2:$E$7,2,FALSE)</f>
        <v>HU</v>
      </c>
      <c r="R3859" t="str">
        <f>IFERROR(VLOOKUP(D3859,Lookup_Tables!$A$2:$B$21,2,FALSE),"All")</f>
        <v>Govt_Plus_Emergency</v>
      </c>
    </row>
    <row r="3860" spans="1:18" hidden="1">
      <c r="A3860">
        <v>1</v>
      </c>
      <c r="B3860">
        <v>50</v>
      </c>
      <c r="C3860" t="s">
        <v>38</v>
      </c>
      <c r="D3860">
        <v>0</v>
      </c>
      <c r="E3860">
        <v>33095052.424995799</v>
      </c>
      <c r="F3860">
        <v>13249372.750838693</v>
      </c>
      <c r="G3860">
        <v>86315696.779174402</v>
      </c>
      <c r="H3860">
        <v>205144614.60117301</v>
      </c>
      <c r="I3860">
        <v>242551392.47384599</v>
      </c>
      <c r="J3860">
        <v>339150031.03565699</v>
      </c>
      <c r="K3860">
        <v>464837893.74822402</v>
      </c>
      <c r="L3860">
        <v>679087415.230111</v>
      </c>
      <c r="M3860">
        <v>785441410.05043805</v>
      </c>
      <c r="N3860">
        <v>931042084.59472799</v>
      </c>
      <c r="O3860">
        <v>1168386562.7467301</v>
      </c>
      <c r="Q3860" t="str">
        <f>VLOOKUP(A3860,Lookup_Tables!$D$2:$E$7,2,FALSE)</f>
        <v>HU</v>
      </c>
      <c r="R3860" t="str">
        <f>IFERROR(VLOOKUP(D3860,Lookup_Tables!$A$2:$B$21,2,FALSE),"All")</f>
        <v>Private Assets</v>
      </c>
    </row>
    <row r="3861" spans="1:18" hidden="1">
      <c r="A3861">
        <v>1</v>
      </c>
      <c r="B3861">
        <v>50</v>
      </c>
      <c r="C3861" t="s">
        <v>39</v>
      </c>
      <c r="D3861">
        <v>0</v>
      </c>
      <c r="E3861">
        <v>30578018.561378799</v>
      </c>
      <c r="F3861">
        <v>11979148.535073232</v>
      </c>
      <c r="G3861">
        <v>79775208.256070107</v>
      </c>
      <c r="H3861">
        <v>190750366.464165</v>
      </c>
      <c r="I3861">
        <v>226312156.43424001</v>
      </c>
      <c r="J3861">
        <v>313188524.56880498</v>
      </c>
      <c r="K3861">
        <v>444126256.06521797</v>
      </c>
      <c r="L3861">
        <v>645901843.48438203</v>
      </c>
      <c r="M3861">
        <v>738606928.83400595</v>
      </c>
      <c r="N3861">
        <v>900377263.57842696</v>
      </c>
      <c r="O3861">
        <v>1147183629.8513999</v>
      </c>
      <c r="Q3861" t="str">
        <f>VLOOKUP(A3861,Lookup_Tables!$D$2:$E$7,2,FALSE)</f>
        <v>HU</v>
      </c>
      <c r="R3861" t="str">
        <f>IFERROR(VLOOKUP(D3861,Lookup_Tables!$A$2:$B$21,2,FALSE),"All")</f>
        <v>Private Assets</v>
      </c>
    </row>
    <row r="3862" spans="1:18" hidden="1">
      <c r="A3862">
        <v>1</v>
      </c>
      <c r="B3862">
        <v>50</v>
      </c>
      <c r="C3862" t="s">
        <v>38</v>
      </c>
      <c r="D3862">
        <v>2</v>
      </c>
      <c r="E3862">
        <v>1955584.4662535901</v>
      </c>
      <c r="F3862">
        <v>752895.44887832855</v>
      </c>
      <c r="G3862">
        <v>4796601.5042810198</v>
      </c>
      <c r="H3862">
        <v>12155945.4959294</v>
      </c>
      <c r="I3862">
        <v>14395478.188184099</v>
      </c>
      <c r="J3862">
        <v>20951881.114774901</v>
      </c>
      <c r="K3862">
        <v>30732405.724071</v>
      </c>
      <c r="L3862">
        <v>44521320.293114603</v>
      </c>
      <c r="M3862">
        <v>49110708.136236802</v>
      </c>
      <c r="N3862">
        <v>58629771.418407999</v>
      </c>
      <c r="O3862">
        <v>77360241.0160916</v>
      </c>
      <c r="Q3862" t="str">
        <f>VLOOKUP(A3862,Lookup_Tables!$D$2:$E$7,2,FALSE)</f>
        <v>HU</v>
      </c>
      <c r="R3862" t="str">
        <f>IFERROR(VLOOKUP(D3862,Lookup_Tables!$A$2:$B$21,2,FALSE),"All")</f>
        <v>Bridge</v>
      </c>
    </row>
    <row r="3863" spans="1:18" hidden="1">
      <c r="A3863">
        <v>1</v>
      </c>
      <c r="B3863">
        <v>50</v>
      </c>
      <c r="C3863" t="s">
        <v>39</v>
      </c>
      <c r="D3863">
        <v>2</v>
      </c>
      <c r="E3863">
        <v>1821503.44844122</v>
      </c>
      <c r="F3863">
        <v>682870.5675820224</v>
      </c>
      <c r="G3863">
        <v>4403813.0872560199</v>
      </c>
      <c r="H3863">
        <v>11449435.636542501</v>
      </c>
      <c r="I3863">
        <v>13734056.835778899</v>
      </c>
      <c r="J3863">
        <v>20180513.400444001</v>
      </c>
      <c r="K3863">
        <v>28431339.613428298</v>
      </c>
      <c r="L3863">
        <v>42706214.722963497</v>
      </c>
      <c r="M3863">
        <v>47095587.967474997</v>
      </c>
      <c r="N3863">
        <v>56886969.753615603</v>
      </c>
      <c r="O3863">
        <v>77207582.035461202</v>
      </c>
      <c r="Q3863" t="str">
        <f>VLOOKUP(A3863,Lookup_Tables!$D$2:$E$7,2,FALSE)</f>
        <v>HU</v>
      </c>
      <c r="R3863" t="str">
        <f>IFERROR(VLOOKUP(D3863,Lookup_Tables!$A$2:$B$21,2,FALSE),"All")</f>
        <v>Bridge</v>
      </c>
    </row>
    <row r="3864" spans="1:18" hidden="1">
      <c r="A3864">
        <v>1</v>
      </c>
      <c r="B3864">
        <v>50</v>
      </c>
      <c r="C3864" t="s">
        <v>38</v>
      </c>
      <c r="D3864">
        <v>3</v>
      </c>
      <c r="E3864">
        <v>386679.69227878499</v>
      </c>
      <c r="F3864">
        <v>155988.28803082099</v>
      </c>
      <c r="G3864">
        <v>1024227.3553987599</v>
      </c>
      <c r="H3864">
        <v>2470239.0882913498</v>
      </c>
      <c r="I3864">
        <v>2778451.92798222</v>
      </c>
      <c r="J3864">
        <v>3848524.91702493</v>
      </c>
      <c r="K3864">
        <v>5529532.5501108896</v>
      </c>
      <c r="L3864">
        <v>7940006.4737838097</v>
      </c>
      <c r="M3864">
        <v>8674461.7754545007</v>
      </c>
      <c r="N3864">
        <v>10798480.9006697</v>
      </c>
      <c r="O3864">
        <v>13503154.810209701</v>
      </c>
      <c r="Q3864" t="str">
        <f>VLOOKUP(A3864,Lookup_Tables!$D$2:$E$7,2,FALSE)</f>
        <v>HU</v>
      </c>
      <c r="R3864" t="str">
        <f>IFERROR(VLOOKUP(D3864,Lookup_Tables!$A$2:$B$21,2,FALSE),"All")</f>
        <v>Govt Hosp</v>
      </c>
    </row>
    <row r="3865" spans="1:18" hidden="1">
      <c r="A3865">
        <v>1</v>
      </c>
      <c r="B3865">
        <v>50</v>
      </c>
      <c r="C3865" t="s">
        <v>39</v>
      </c>
      <c r="D3865">
        <v>3</v>
      </c>
      <c r="E3865">
        <v>356043.709548552</v>
      </c>
      <c r="F3865">
        <v>141792.05263144811</v>
      </c>
      <c r="G3865">
        <v>932272.40073659294</v>
      </c>
      <c r="H3865">
        <v>2269176.5017155102</v>
      </c>
      <c r="I3865">
        <v>2614338.0646859799</v>
      </c>
      <c r="J3865">
        <v>3567746.18963023</v>
      </c>
      <c r="K3865">
        <v>5204411.7574671302</v>
      </c>
      <c r="L3865">
        <v>7217147.5818524696</v>
      </c>
      <c r="M3865">
        <v>8023569.0568178799</v>
      </c>
      <c r="N3865">
        <v>10305039.011471599</v>
      </c>
      <c r="O3865">
        <v>13060784.425599299</v>
      </c>
      <c r="Q3865" t="str">
        <f>VLOOKUP(A3865,Lookup_Tables!$D$2:$E$7,2,FALSE)</f>
        <v>HU</v>
      </c>
      <c r="R3865" t="str">
        <f>IFERROR(VLOOKUP(D3865,Lookup_Tables!$A$2:$B$21,2,FALSE),"All")</f>
        <v>Govt Hosp</v>
      </c>
    </row>
    <row r="3866" spans="1:18" hidden="1">
      <c r="A3866">
        <v>1</v>
      </c>
      <c r="B3866">
        <v>50</v>
      </c>
      <c r="C3866" t="s">
        <v>38</v>
      </c>
      <c r="D3866">
        <v>4</v>
      </c>
      <c r="E3866">
        <v>81288.605260092707</v>
      </c>
      <c r="F3866">
        <v>30612.634615802919</v>
      </c>
      <c r="G3866">
        <v>197152.059224008</v>
      </c>
      <c r="H3866">
        <v>509544.18905861198</v>
      </c>
      <c r="I3866">
        <v>613290.52184306004</v>
      </c>
      <c r="J3866">
        <v>893790.25357032602</v>
      </c>
      <c r="K3866">
        <v>1230113.9738518</v>
      </c>
      <c r="L3866">
        <v>1748608.58904712</v>
      </c>
      <c r="M3866">
        <v>2002154.90220979</v>
      </c>
      <c r="N3866">
        <v>2782884.0296513098</v>
      </c>
      <c r="O3866">
        <v>3648404.3902919302</v>
      </c>
      <c r="Q3866" t="str">
        <f>VLOOKUP(A3866,Lookup_Tables!$D$2:$E$7,2,FALSE)</f>
        <v>HU</v>
      </c>
      <c r="R3866" t="str">
        <f>IFERROR(VLOOKUP(D3866,Lookup_Tables!$A$2:$B$21,2,FALSE),"All")</f>
        <v>Govt Med Fac</v>
      </c>
    </row>
    <row r="3867" spans="1:18" hidden="1">
      <c r="A3867">
        <v>1</v>
      </c>
      <c r="B3867">
        <v>50</v>
      </c>
      <c r="C3867" t="s">
        <v>39</v>
      </c>
      <c r="D3867">
        <v>4</v>
      </c>
      <c r="E3867">
        <v>75784.371687942694</v>
      </c>
      <c r="F3867">
        <v>28072.664046452359</v>
      </c>
      <c r="G3867">
        <v>181486.91484636901</v>
      </c>
      <c r="H3867">
        <v>470164.39594633598</v>
      </c>
      <c r="I3867">
        <v>582740.50492298498</v>
      </c>
      <c r="J3867">
        <v>836311.71886609599</v>
      </c>
      <c r="K3867">
        <v>1164244.3055853799</v>
      </c>
      <c r="L3867">
        <v>1666066.3805233999</v>
      </c>
      <c r="M3867">
        <v>1947262.7031364399</v>
      </c>
      <c r="N3867">
        <v>2652171.8488824898</v>
      </c>
      <c r="O3867">
        <v>3521088.0684132199</v>
      </c>
      <c r="Q3867" t="str">
        <f>VLOOKUP(A3867,Lookup_Tables!$D$2:$E$7,2,FALSE)</f>
        <v>HU</v>
      </c>
      <c r="R3867" t="str">
        <f>IFERROR(VLOOKUP(D3867,Lookup_Tables!$A$2:$B$21,2,FALSE),"All")</f>
        <v>Govt Med Fac</v>
      </c>
    </row>
    <row r="3868" spans="1:18" hidden="1">
      <c r="A3868">
        <v>1</v>
      </c>
      <c r="B3868">
        <v>50</v>
      </c>
      <c r="C3868" t="s">
        <v>38</v>
      </c>
      <c r="D3868">
        <v>9</v>
      </c>
      <c r="E3868">
        <v>14265.4625267353</v>
      </c>
      <c r="F3868">
        <v>5373.5455396451453</v>
      </c>
      <c r="G3868">
        <v>34083.544731919799</v>
      </c>
      <c r="H3868">
        <v>92824.643719000494</v>
      </c>
      <c r="I3868">
        <v>110847.39117134899</v>
      </c>
      <c r="J3868">
        <v>157032.44742789099</v>
      </c>
      <c r="K3868">
        <v>227826.85147426499</v>
      </c>
      <c r="L3868">
        <v>315690.03016698698</v>
      </c>
      <c r="M3868">
        <v>341514.53821328998</v>
      </c>
      <c r="N3868">
        <v>476753.979966146</v>
      </c>
      <c r="O3868">
        <v>565176.37129618705</v>
      </c>
      <c r="Q3868" t="str">
        <f>VLOOKUP(A3868,Lookup_Tables!$D$2:$E$7,2,FALSE)</f>
        <v>HU</v>
      </c>
      <c r="R3868" t="str">
        <f>IFERROR(VLOOKUP(D3868,Lookup_Tables!$A$2:$B$21,2,FALSE),"All")</f>
        <v>Pub Admin Bldg</v>
      </c>
    </row>
    <row r="3869" spans="1:18" hidden="1">
      <c r="A3869">
        <v>1</v>
      </c>
      <c r="B3869">
        <v>50</v>
      </c>
      <c r="C3869" t="s">
        <v>39</v>
      </c>
      <c r="D3869">
        <v>9</v>
      </c>
      <c r="E3869">
        <v>13350.343361105901</v>
      </c>
      <c r="F3869">
        <v>5014.0610987733489</v>
      </c>
      <c r="G3869">
        <v>31405.384543943601</v>
      </c>
      <c r="H3869">
        <v>88026.952293020498</v>
      </c>
      <c r="I3869">
        <v>104093.540683229</v>
      </c>
      <c r="J3869">
        <v>145654.440799793</v>
      </c>
      <c r="K3869">
        <v>214438.886166293</v>
      </c>
      <c r="L3869">
        <v>291590.52398234798</v>
      </c>
      <c r="M3869">
        <v>315690.03016698698</v>
      </c>
      <c r="N3869">
        <v>460945.86218497402</v>
      </c>
      <c r="O3869">
        <v>564543.73352401599</v>
      </c>
      <c r="Q3869" t="str">
        <f>VLOOKUP(A3869,Lookup_Tables!$D$2:$E$7,2,FALSE)</f>
        <v>HU</v>
      </c>
      <c r="R3869" t="str">
        <f>IFERROR(VLOOKUP(D3869,Lookup_Tables!$A$2:$B$21,2,FALSE),"All")</f>
        <v>Pub Admin Bldg</v>
      </c>
    </row>
    <row r="3870" spans="1:18" hidden="1">
      <c r="A3870">
        <v>1</v>
      </c>
      <c r="B3870">
        <v>50</v>
      </c>
      <c r="C3870" t="s">
        <v>38</v>
      </c>
      <c r="D3870">
        <v>10</v>
      </c>
      <c r="E3870">
        <v>1431158.66380417</v>
      </c>
      <c r="F3870">
        <v>528150.47874042275</v>
      </c>
      <c r="G3870">
        <v>3523742.3696220801</v>
      </c>
      <c r="H3870">
        <v>9162784.83735184</v>
      </c>
      <c r="I3870">
        <v>10753365.8311301</v>
      </c>
      <c r="J3870">
        <v>15914163.261758201</v>
      </c>
      <c r="K3870">
        <v>22666613.914705601</v>
      </c>
      <c r="L3870">
        <v>33070001.865707401</v>
      </c>
      <c r="M3870">
        <v>37802629.806826398</v>
      </c>
      <c r="N3870">
        <v>45401419.806447104</v>
      </c>
      <c r="O3870">
        <v>60568821.380694702</v>
      </c>
      <c r="Q3870" t="str">
        <f>VLOOKUP(A3870,Lookup_Tables!$D$2:$E$7,2,FALSE)</f>
        <v>HU</v>
      </c>
      <c r="R3870" t="str">
        <f>IFERROR(VLOOKUP(D3870,Lookup_Tables!$A$2:$B$21,2,FALSE),"All")</f>
        <v>Pub School</v>
      </c>
    </row>
    <row r="3871" spans="1:18" hidden="1">
      <c r="A3871">
        <v>1</v>
      </c>
      <c r="B3871">
        <v>50</v>
      </c>
      <c r="C3871" t="s">
        <v>39</v>
      </c>
      <c r="D3871">
        <v>10</v>
      </c>
      <c r="E3871">
        <v>1337686.6377628399</v>
      </c>
      <c r="F3871">
        <v>487549.93498906214</v>
      </c>
      <c r="G3871">
        <v>3238356.1330752899</v>
      </c>
      <c r="H3871">
        <v>8710483.4128308501</v>
      </c>
      <c r="I3871">
        <v>10163326.090007201</v>
      </c>
      <c r="J3871">
        <v>14713778.3998127</v>
      </c>
      <c r="K3871">
        <v>21333769.703816999</v>
      </c>
      <c r="L3871">
        <v>32427542.674107902</v>
      </c>
      <c r="M3871">
        <v>36177496.003706202</v>
      </c>
      <c r="N3871">
        <v>43096447.100340597</v>
      </c>
      <c r="O3871">
        <v>60568821.380694702</v>
      </c>
      <c r="Q3871" t="str">
        <f>VLOOKUP(A3871,Lookup_Tables!$D$2:$E$7,2,FALSE)</f>
        <v>HU</v>
      </c>
      <c r="R3871" t="str">
        <f>IFERROR(VLOOKUP(D3871,Lookup_Tables!$A$2:$B$21,2,FALSE),"All")</f>
        <v>Pub School</v>
      </c>
    </row>
    <row r="3872" spans="1:18" hidden="1">
      <c r="A3872">
        <v>1</v>
      </c>
      <c r="B3872">
        <v>50</v>
      </c>
      <c r="C3872" t="s">
        <v>38</v>
      </c>
      <c r="D3872">
        <v>11</v>
      </c>
      <c r="E3872">
        <v>196585.39143935699</v>
      </c>
      <c r="F3872">
        <v>70024.953601063797</v>
      </c>
      <c r="G3872">
        <v>392441.49156528601</v>
      </c>
      <c r="H3872">
        <v>1214431.25362865</v>
      </c>
      <c r="I3872">
        <v>1476064.53037153</v>
      </c>
      <c r="J3872">
        <v>2270835.46436173</v>
      </c>
      <c r="K3872">
        <v>3384084.7466167002</v>
      </c>
      <c r="L3872">
        <v>5069942.4134616395</v>
      </c>
      <c r="M3872">
        <v>5970873.4088481702</v>
      </c>
      <c r="N3872">
        <v>8379978.1700510997</v>
      </c>
      <c r="O3872">
        <v>10216434.676099</v>
      </c>
      <c r="Q3872" t="str">
        <f>VLOOKUP(A3872,Lookup_Tables!$D$2:$E$7,2,FALSE)</f>
        <v>HU</v>
      </c>
      <c r="R3872" t="str">
        <f>IFERROR(VLOOKUP(D3872,Lookup_Tables!$A$2:$B$21,2,FALSE),"All")</f>
        <v>Pub Univ</v>
      </c>
    </row>
    <row r="3873" spans="1:18" hidden="1">
      <c r="A3873">
        <v>1</v>
      </c>
      <c r="B3873">
        <v>50</v>
      </c>
      <c r="C3873" t="s">
        <v>39</v>
      </c>
      <c r="D3873">
        <v>11</v>
      </c>
      <c r="E3873">
        <v>185745.960684299</v>
      </c>
      <c r="F3873">
        <v>66115.384502516914</v>
      </c>
      <c r="G3873">
        <v>365306.49819195998</v>
      </c>
      <c r="H3873">
        <v>1172445.1882774199</v>
      </c>
      <c r="I3873">
        <v>1397071.28320223</v>
      </c>
      <c r="J3873">
        <v>2137584.2445169799</v>
      </c>
      <c r="K3873">
        <v>3228593.3149674102</v>
      </c>
      <c r="L3873">
        <v>4830520.5803669002</v>
      </c>
      <c r="M3873">
        <v>5625301.6272051297</v>
      </c>
      <c r="N3873">
        <v>7451901.1435892796</v>
      </c>
      <c r="O3873">
        <v>10216434.676099</v>
      </c>
      <c r="Q3873" t="str">
        <f>VLOOKUP(A3873,Lookup_Tables!$D$2:$E$7,2,FALSE)</f>
        <v>HU</v>
      </c>
      <c r="R3873" t="str">
        <f>IFERROR(VLOOKUP(D3873,Lookup_Tables!$A$2:$B$21,2,FALSE),"All")</f>
        <v>Pub Univ</v>
      </c>
    </row>
    <row r="3874" spans="1:18" hidden="1">
      <c r="A3874">
        <v>1</v>
      </c>
      <c r="B3874">
        <v>50</v>
      </c>
      <c r="C3874" t="s">
        <v>38</v>
      </c>
      <c r="D3874">
        <v>13</v>
      </c>
      <c r="E3874">
        <v>648356.61771322903</v>
      </c>
      <c r="F3874">
        <v>226426.22457140934</v>
      </c>
      <c r="G3874">
        <v>1359275.1266676299</v>
      </c>
      <c r="H3874">
        <v>4138700.94893063</v>
      </c>
      <c r="I3874">
        <v>4884088.53299601</v>
      </c>
      <c r="J3874">
        <v>7596881.0208118102</v>
      </c>
      <c r="K3874">
        <v>11258173.9051964</v>
      </c>
      <c r="L3874">
        <v>16807967.513793498</v>
      </c>
      <c r="M3874">
        <v>18133144.6654553</v>
      </c>
      <c r="N3874">
        <v>27513971.911580302</v>
      </c>
      <c r="O3874">
        <v>34813459.436518297</v>
      </c>
      <c r="Q3874" t="str">
        <f>VLOOKUP(A3874,Lookup_Tables!$D$2:$E$7,2,FALSE)</f>
        <v>HU</v>
      </c>
      <c r="R3874" t="str">
        <f>IFERROR(VLOOKUP(D3874,Lookup_Tables!$A$2:$B$21,2,FALSE),"All")</f>
        <v>Residual Inst</v>
      </c>
    </row>
    <row r="3875" spans="1:18" hidden="1">
      <c r="A3875">
        <v>1</v>
      </c>
      <c r="B3875">
        <v>50</v>
      </c>
      <c r="C3875" t="s">
        <v>39</v>
      </c>
      <c r="D3875">
        <v>13</v>
      </c>
      <c r="E3875">
        <v>612707.06771017099</v>
      </c>
      <c r="F3875">
        <v>211233.80628198397</v>
      </c>
      <c r="G3875">
        <v>1262820.6692773099</v>
      </c>
      <c r="H3875">
        <v>3888129.8119912199</v>
      </c>
      <c r="I3875">
        <v>4744249.6190226097</v>
      </c>
      <c r="J3875">
        <v>7156134.9924197001</v>
      </c>
      <c r="K3875">
        <v>10755482.2351938</v>
      </c>
      <c r="L3875">
        <v>16022285.4644884</v>
      </c>
      <c r="M3875">
        <v>17558063.2442527</v>
      </c>
      <c r="N3875">
        <v>27390680.464773901</v>
      </c>
      <c r="O3875">
        <v>32658643.607104499</v>
      </c>
      <c r="Q3875" t="str">
        <f>VLOOKUP(A3875,Lookup_Tables!$D$2:$E$7,2,FALSE)</f>
        <v>HU</v>
      </c>
      <c r="R3875" t="str">
        <f>IFERROR(VLOOKUP(D3875,Lookup_Tables!$A$2:$B$21,2,FALSE),"All")</f>
        <v>Residual Inst</v>
      </c>
    </row>
    <row r="3876" spans="1:18" hidden="1">
      <c r="A3876">
        <v>1</v>
      </c>
      <c r="B3876">
        <v>50</v>
      </c>
      <c r="C3876" t="s">
        <v>38</v>
      </c>
      <c r="D3876">
        <v>14</v>
      </c>
      <c r="E3876">
        <v>2415738.5454420601</v>
      </c>
      <c r="F3876">
        <v>866662.70126677491</v>
      </c>
      <c r="G3876">
        <v>4963351.6338836998</v>
      </c>
      <c r="H3876">
        <v>13809828.829243699</v>
      </c>
      <c r="I3876">
        <v>17317679.076194402</v>
      </c>
      <c r="J3876">
        <v>26335562.601476699</v>
      </c>
      <c r="K3876">
        <v>40802648.658347704</v>
      </c>
      <c r="L3876">
        <v>64258944.430442303</v>
      </c>
      <c r="M3876">
        <v>76185983.368438199</v>
      </c>
      <c r="N3876">
        <v>106221542.03458899</v>
      </c>
      <c r="O3876">
        <v>138085522.11580101</v>
      </c>
      <c r="Q3876" t="str">
        <f>VLOOKUP(A3876,Lookup_Tables!$D$2:$E$7,2,FALSE)</f>
        <v>HU</v>
      </c>
      <c r="R3876" t="str">
        <f>IFERROR(VLOOKUP(D3876,Lookup_Tables!$A$2:$B$21,2,FALSE),"All")</f>
        <v>Road</v>
      </c>
    </row>
    <row r="3877" spans="1:18" hidden="1">
      <c r="A3877">
        <v>1</v>
      </c>
      <c r="B3877">
        <v>50</v>
      </c>
      <c r="C3877" t="s">
        <v>39</v>
      </c>
      <c r="D3877">
        <v>14</v>
      </c>
      <c r="E3877">
        <v>2291075.3729516501</v>
      </c>
      <c r="F3877">
        <v>817982.87255124142</v>
      </c>
      <c r="G3877">
        <v>4657231.6089045601</v>
      </c>
      <c r="H3877">
        <v>12854779.238102</v>
      </c>
      <c r="I3877">
        <v>16347911.607582901</v>
      </c>
      <c r="J3877">
        <v>24583327.327344902</v>
      </c>
      <c r="K3877">
        <v>38853335.795531698</v>
      </c>
      <c r="L3877">
        <v>61605057.727787197</v>
      </c>
      <c r="M3877">
        <v>73788306.405761704</v>
      </c>
      <c r="N3877">
        <v>102620787.58190501</v>
      </c>
      <c r="O3877">
        <v>138085522.11580101</v>
      </c>
      <c r="Q3877" t="str">
        <f>VLOOKUP(A3877,Lookup_Tables!$D$2:$E$7,2,FALSE)</f>
        <v>HU</v>
      </c>
      <c r="R3877" t="str">
        <f>IFERROR(VLOOKUP(D3877,Lookup_Tables!$A$2:$B$21,2,FALSE),"All")</f>
        <v>Road</v>
      </c>
    </row>
    <row r="3878" spans="1:18" hidden="1">
      <c r="A3878">
        <v>1</v>
      </c>
      <c r="B3878">
        <v>50</v>
      </c>
      <c r="C3878" t="s">
        <v>38</v>
      </c>
      <c r="D3878">
        <v>15</v>
      </c>
      <c r="E3878">
        <v>40224709.869713999</v>
      </c>
      <c r="F3878">
        <v>15786196.703234777</v>
      </c>
      <c r="G3878">
        <v>103445093.18396799</v>
      </c>
      <c r="H3878">
        <v>247374477.190642</v>
      </c>
      <c r="I3878">
        <v>296388442.00401902</v>
      </c>
      <c r="J3878">
        <v>419720185.79501998</v>
      </c>
      <c r="K3878">
        <v>578403623.980762</v>
      </c>
      <c r="L3878">
        <v>854794964.81977797</v>
      </c>
      <c r="M3878">
        <v>984766774.51921403</v>
      </c>
      <c r="N3878">
        <v>1181533016.4089301</v>
      </c>
      <c r="O3878">
        <v>1535717156.0420101</v>
      </c>
      <c r="Q3878" t="str">
        <f>VLOOKUP(A3878,Lookup_Tables!$D$2:$E$7,2,FALSE)</f>
        <v>HU</v>
      </c>
      <c r="R3878" t="str">
        <f>IFERROR(VLOOKUP(D3878,Lookup_Tables!$A$2:$B$21,2,FALSE),"All")</f>
        <v>All</v>
      </c>
    </row>
    <row r="3879" spans="1:18" hidden="1">
      <c r="A3879">
        <v>1</v>
      </c>
      <c r="B3879">
        <v>50</v>
      </c>
      <c r="C3879" t="s">
        <v>39</v>
      </c>
      <c r="D3879">
        <v>15</v>
      </c>
      <c r="E3879">
        <v>37265879.598338</v>
      </c>
      <c r="F3879">
        <v>14488092.775968667</v>
      </c>
      <c r="G3879">
        <v>94780611.435213506</v>
      </c>
      <c r="H3879">
        <v>231266758.70103401</v>
      </c>
      <c r="I3879">
        <v>274506125.58987498</v>
      </c>
      <c r="J3879">
        <v>386818041.58965898</v>
      </c>
      <c r="K3879">
        <v>544723469.55646503</v>
      </c>
      <c r="L3879">
        <v>802890654.98035705</v>
      </c>
      <c r="M3879">
        <v>921886404.32644999</v>
      </c>
      <c r="N3879">
        <v>1115670750.25701</v>
      </c>
      <c r="O3879">
        <v>1534958236.9466701</v>
      </c>
      <c r="Q3879" t="str">
        <f>VLOOKUP(A3879,Lookup_Tables!$D$2:$E$7,2,FALSE)</f>
        <v>HU</v>
      </c>
      <c r="R3879" t="str">
        <f>IFERROR(VLOOKUP(D3879,Lookup_Tables!$A$2:$B$21,2,FALSE),"All")</f>
        <v>All</v>
      </c>
    </row>
    <row r="3880" spans="1:18" hidden="1">
      <c r="A3880">
        <v>1</v>
      </c>
      <c r="B3880">
        <v>50</v>
      </c>
      <c r="C3880" t="s">
        <v>38</v>
      </c>
      <c r="D3880">
        <v>16</v>
      </c>
      <c r="E3880">
        <v>7129657.44471802</v>
      </c>
      <c r="F3880">
        <v>2630425.8145463467</v>
      </c>
      <c r="G3880">
        <v>16514323.975380501</v>
      </c>
      <c r="H3880">
        <v>43532453.082377397</v>
      </c>
      <c r="I3880">
        <v>53411420.868563101</v>
      </c>
      <c r="J3880">
        <v>79611776.634161204</v>
      </c>
      <c r="K3880">
        <v>111842578.269705</v>
      </c>
      <c r="L3880">
        <v>169226375.30328101</v>
      </c>
      <c r="M3880">
        <v>199325364.46877599</v>
      </c>
      <c r="N3880">
        <v>256148226.43986699</v>
      </c>
      <c r="O3880">
        <v>326647604.07787502</v>
      </c>
      <c r="Q3880" t="str">
        <f>VLOOKUP(A3880,Lookup_Tables!$D$2:$E$7,2,FALSE)</f>
        <v>HU</v>
      </c>
      <c r="R3880" t="str">
        <f>IFERROR(VLOOKUP(D3880,Lookup_Tables!$A$2:$B$21,2,FALSE),"All")</f>
        <v>Government_Loss</v>
      </c>
    </row>
    <row r="3881" spans="1:18" hidden="1">
      <c r="A3881">
        <v>1</v>
      </c>
      <c r="B3881">
        <v>50</v>
      </c>
      <c r="C3881" t="s">
        <v>39</v>
      </c>
      <c r="D3881">
        <v>16</v>
      </c>
      <c r="E3881">
        <v>6688886.7670916803</v>
      </c>
      <c r="F3881">
        <v>2466494.4774211403</v>
      </c>
      <c r="G3881">
        <v>15227758.4220169</v>
      </c>
      <c r="H3881">
        <v>41326944.581645101</v>
      </c>
      <c r="I3881">
        <v>49181077.441304199</v>
      </c>
      <c r="J3881">
        <v>73386366.855493397</v>
      </c>
      <c r="K3881">
        <v>105238496.814363</v>
      </c>
      <c r="L3881">
        <v>161705836.49145499</v>
      </c>
      <c r="M3881">
        <v>191834863.929216</v>
      </c>
      <c r="N3881">
        <v>245386826.38043499</v>
      </c>
      <c r="O3881">
        <v>326647604.07787502</v>
      </c>
      <c r="Q3881" t="str">
        <f>VLOOKUP(A3881,Lookup_Tables!$D$2:$E$7,2,FALSE)</f>
        <v>HU</v>
      </c>
      <c r="R3881" t="str">
        <f>IFERROR(VLOOKUP(D3881,Lookup_Tables!$A$2:$B$21,2,FALSE),"All")</f>
        <v>Government_Loss</v>
      </c>
    </row>
    <row r="3882" spans="1:18" hidden="1">
      <c r="A3882">
        <v>1</v>
      </c>
      <c r="B3882">
        <v>50</v>
      </c>
      <c r="C3882" t="s">
        <v>38</v>
      </c>
      <c r="D3882">
        <v>17</v>
      </c>
      <c r="E3882">
        <v>7424203.8899782896</v>
      </c>
      <c r="F3882">
        <v>2914242.0201815432</v>
      </c>
      <c r="G3882">
        <v>19013288.1641622</v>
      </c>
      <c r="H3882">
        <v>45567816.727089301</v>
      </c>
      <c r="I3882">
        <v>54692892.523588501</v>
      </c>
      <c r="J3882">
        <v>77332988.732536897</v>
      </c>
      <c r="K3882">
        <v>107188104.643117</v>
      </c>
      <c r="L3882">
        <v>156363839.030545</v>
      </c>
      <c r="M3882">
        <v>184275191.827443</v>
      </c>
      <c r="N3882">
        <v>216980154.403063</v>
      </c>
      <c r="O3882">
        <v>284975810.90604401</v>
      </c>
      <c r="Q3882" t="str">
        <f>VLOOKUP(A3882,Lookup_Tables!$D$2:$E$7,2,FALSE)</f>
        <v>HU</v>
      </c>
      <c r="R3882" t="str">
        <f>IFERROR(VLOOKUP(D3882,Lookup_Tables!$A$2:$B$21,2,FALSE),"All")</f>
        <v>Emergency_Loss</v>
      </c>
    </row>
    <row r="3883" spans="1:18" hidden="1">
      <c r="A3883">
        <v>1</v>
      </c>
      <c r="B3883">
        <v>50</v>
      </c>
      <c r="C3883" t="s">
        <v>39</v>
      </c>
      <c r="D3883">
        <v>17</v>
      </c>
      <c r="E3883">
        <v>6876063.6223081201</v>
      </c>
      <c r="F3883">
        <v>2664375.0831823191</v>
      </c>
      <c r="G3883">
        <v>17464560.406810999</v>
      </c>
      <c r="H3883">
        <v>42394669.616568699</v>
      </c>
      <c r="I3883">
        <v>50671870.834999003</v>
      </c>
      <c r="J3883">
        <v>71527329.775674194</v>
      </c>
      <c r="K3883">
        <v>101498863.79858001</v>
      </c>
      <c r="L3883">
        <v>148214343.243516</v>
      </c>
      <c r="M3883">
        <v>172063905.26927799</v>
      </c>
      <c r="N3883">
        <v>205616680.283187</v>
      </c>
      <c r="O3883">
        <v>284832416.24913299</v>
      </c>
      <c r="Q3883" t="str">
        <f>VLOOKUP(A3883,Lookup_Tables!$D$2:$E$7,2,FALSE)</f>
        <v>HU</v>
      </c>
      <c r="R3883" t="str">
        <f>IFERROR(VLOOKUP(D3883,Lookup_Tables!$A$2:$B$21,2,FALSE),"All")</f>
        <v>Emergency_Loss</v>
      </c>
    </row>
    <row r="3884" spans="1:18" hidden="1">
      <c r="A3884">
        <v>1</v>
      </c>
      <c r="B3884">
        <v>50</v>
      </c>
      <c r="C3884" t="s">
        <v>38</v>
      </c>
      <c r="D3884">
        <v>18</v>
      </c>
      <c r="E3884">
        <v>14553861.3346963</v>
      </c>
      <c r="F3884">
        <v>5536412.9937054329</v>
      </c>
      <c r="G3884">
        <v>35707013.010917298</v>
      </c>
      <c r="H3884">
        <v>89355991.956580594</v>
      </c>
      <c r="I3884">
        <v>108262365.763795</v>
      </c>
      <c r="J3884">
        <v>158438107.39157099</v>
      </c>
      <c r="K3884">
        <v>221421683.61901399</v>
      </c>
      <c r="L3884">
        <v>322524692.70431399</v>
      </c>
      <c r="M3884">
        <v>383600556.29621899</v>
      </c>
      <c r="N3884">
        <v>462443951.30946201</v>
      </c>
      <c r="O3884">
        <v>592163551.51227903</v>
      </c>
      <c r="Q3884" t="str">
        <f>VLOOKUP(A3884,Lookup_Tables!$D$2:$E$7,2,FALSE)</f>
        <v>HU</v>
      </c>
      <c r="R3884" t="str">
        <f>IFERROR(VLOOKUP(D3884,Lookup_Tables!$A$2:$B$21,2,FALSE),"All")</f>
        <v>Govt_Plus_Emergency</v>
      </c>
    </row>
    <row r="3885" spans="1:18" hidden="1">
      <c r="A3885">
        <v>1</v>
      </c>
      <c r="B3885">
        <v>50</v>
      </c>
      <c r="C3885" t="s">
        <v>39</v>
      </c>
      <c r="D3885">
        <v>18</v>
      </c>
      <c r="E3885">
        <v>13564490.1810234</v>
      </c>
      <c r="F3885">
        <v>5147013.7306384072</v>
      </c>
      <c r="G3885">
        <v>32574576.269285899</v>
      </c>
      <c r="H3885">
        <v>83351261.015689895</v>
      </c>
      <c r="I3885">
        <v>100663119.665612</v>
      </c>
      <c r="J3885">
        <v>145129268.02547899</v>
      </c>
      <c r="K3885">
        <v>207889886.57645199</v>
      </c>
      <c r="L3885">
        <v>310640241.49145103</v>
      </c>
      <c r="M3885">
        <v>361164954.65662998</v>
      </c>
      <c r="N3885">
        <v>449276114.16723698</v>
      </c>
      <c r="O3885">
        <v>592163551.51227903</v>
      </c>
      <c r="Q3885" t="str">
        <f>VLOOKUP(A3885,Lookup_Tables!$D$2:$E$7,2,FALSE)</f>
        <v>HU</v>
      </c>
      <c r="R3885" t="str">
        <f>IFERROR(VLOOKUP(D3885,Lookup_Tables!$A$2:$B$21,2,FALSE),"All")</f>
        <v>Govt_Plus_Emergency</v>
      </c>
    </row>
    <row r="3886" spans="1:18" hidden="1">
      <c r="A3886">
        <v>1</v>
      </c>
      <c r="B3886">
        <v>51</v>
      </c>
      <c r="C3886" t="s">
        <v>38</v>
      </c>
      <c r="D3886">
        <v>0</v>
      </c>
      <c r="E3886">
        <v>348013951.39540797</v>
      </c>
      <c r="F3886">
        <v>113487255.3533279</v>
      </c>
      <c r="G3886">
        <v>341684831.39888102</v>
      </c>
      <c r="H3886">
        <v>1548016257.7188101</v>
      </c>
      <c r="I3886">
        <v>1939294368.7743001</v>
      </c>
      <c r="J3886">
        <v>3519391018.7268</v>
      </c>
      <c r="K3886">
        <v>6626321648.6596003</v>
      </c>
      <c r="L3886">
        <v>11134131058.9669</v>
      </c>
      <c r="M3886">
        <v>13913095089.421499</v>
      </c>
      <c r="N3886">
        <v>27545738131.658401</v>
      </c>
      <c r="O3886">
        <v>43016663027.257202</v>
      </c>
      <c r="Q3886" t="str">
        <f>VLOOKUP(A3886,Lookup_Tables!$D$2:$E$7,2,FALSE)</f>
        <v>HU</v>
      </c>
      <c r="R3886" t="str">
        <f>IFERROR(VLOOKUP(D3886,Lookup_Tables!$A$2:$B$21,2,FALSE),"All")</f>
        <v>Private Assets</v>
      </c>
    </row>
    <row r="3887" spans="1:18" hidden="1">
      <c r="A3887">
        <v>1</v>
      </c>
      <c r="B3887">
        <v>51</v>
      </c>
      <c r="C3887" t="s">
        <v>39</v>
      </c>
      <c r="D3887">
        <v>0</v>
      </c>
      <c r="E3887">
        <v>339743269.35213202</v>
      </c>
      <c r="F3887">
        <v>108768705.99529451</v>
      </c>
      <c r="G3887">
        <v>326682954.769795</v>
      </c>
      <c r="H3887">
        <v>1509258066.3099501</v>
      </c>
      <c r="I3887">
        <v>1879420277.77068</v>
      </c>
      <c r="J3887">
        <v>3464640788.93853</v>
      </c>
      <c r="K3887">
        <v>6452665364.2653399</v>
      </c>
      <c r="L3887">
        <v>10971273606.3377</v>
      </c>
      <c r="M3887">
        <v>13913095089.421499</v>
      </c>
      <c r="N3887">
        <v>27529068302.3652</v>
      </c>
      <c r="O3887">
        <v>43016663027.257202</v>
      </c>
      <c r="Q3887" t="str">
        <f>VLOOKUP(A3887,Lookup_Tables!$D$2:$E$7,2,FALSE)</f>
        <v>HU</v>
      </c>
      <c r="R3887" t="str">
        <f>IFERROR(VLOOKUP(D3887,Lookup_Tables!$A$2:$B$21,2,FALSE),"All")</f>
        <v>Private Assets</v>
      </c>
    </row>
    <row r="3888" spans="1:18" hidden="1">
      <c r="A3888">
        <v>1</v>
      </c>
      <c r="B3888">
        <v>51</v>
      </c>
      <c r="C3888" t="s">
        <v>38</v>
      </c>
      <c r="D3888">
        <v>1</v>
      </c>
      <c r="E3888">
        <v>1809157.4348800201</v>
      </c>
      <c r="F3888">
        <v>624470.38509046147</v>
      </c>
      <c r="G3888">
        <v>1119161.1305112001</v>
      </c>
      <c r="H3888">
        <v>5629450.2239818396</v>
      </c>
      <c r="I3888">
        <v>7529681.6238457495</v>
      </c>
      <c r="J3888">
        <v>14828029.7912404</v>
      </c>
      <c r="K3888">
        <v>32696699.027490102</v>
      </c>
      <c r="L3888">
        <v>65271027.749404103</v>
      </c>
      <c r="M3888">
        <v>86543678.965227798</v>
      </c>
      <c r="N3888">
        <v>162248851.465657</v>
      </c>
      <c r="O3888">
        <v>267240934.95313099</v>
      </c>
      <c r="Q3888" t="str">
        <f>VLOOKUP(A3888,Lookup_Tables!$D$2:$E$7,2,FALSE)</f>
        <v>HU</v>
      </c>
      <c r="R3888" t="str">
        <f>IFERROR(VLOOKUP(D3888,Lookup_Tables!$A$2:$B$21,2,FALSE),"All")</f>
        <v>Airport</v>
      </c>
    </row>
    <row r="3889" spans="1:18" hidden="1">
      <c r="A3889">
        <v>1</v>
      </c>
      <c r="B3889">
        <v>51</v>
      </c>
      <c r="C3889" t="s">
        <v>39</v>
      </c>
      <c r="D3889">
        <v>1</v>
      </c>
      <c r="E3889">
        <v>1783091.18093988</v>
      </c>
      <c r="F3889">
        <v>616103.98248086195</v>
      </c>
      <c r="G3889">
        <v>1107783.7385204299</v>
      </c>
      <c r="H3889">
        <v>5418702.4277502596</v>
      </c>
      <c r="I3889">
        <v>7064570.4270444997</v>
      </c>
      <c r="J3889">
        <v>14688244.602122201</v>
      </c>
      <c r="K3889">
        <v>31416753.198249701</v>
      </c>
      <c r="L3889">
        <v>63657868.060042799</v>
      </c>
      <c r="M3889">
        <v>86543678.965227798</v>
      </c>
      <c r="N3889">
        <v>162248851.465657</v>
      </c>
      <c r="O3889">
        <v>267240934.95313099</v>
      </c>
      <c r="Q3889" t="str">
        <f>VLOOKUP(A3889,Lookup_Tables!$D$2:$E$7,2,FALSE)</f>
        <v>HU</v>
      </c>
      <c r="R3889" t="str">
        <f>IFERROR(VLOOKUP(D3889,Lookup_Tables!$A$2:$B$21,2,FALSE),"All")</f>
        <v>Airport</v>
      </c>
    </row>
    <row r="3890" spans="1:18" hidden="1">
      <c r="A3890">
        <v>1</v>
      </c>
      <c r="B3890">
        <v>51</v>
      </c>
      <c r="C3890" t="s">
        <v>38</v>
      </c>
      <c r="D3890">
        <v>2</v>
      </c>
      <c r="E3890">
        <v>3262201.8250974002</v>
      </c>
      <c r="F3890">
        <v>1022019.1253175116</v>
      </c>
      <c r="G3890">
        <v>3347963.6101160599</v>
      </c>
      <c r="H3890">
        <v>14954670.695764599</v>
      </c>
      <c r="I3890">
        <v>19685709.475083999</v>
      </c>
      <c r="J3890">
        <v>36047472.264356099</v>
      </c>
      <c r="K3890">
        <v>67114327.511869505</v>
      </c>
      <c r="L3890">
        <v>116429813.063324</v>
      </c>
      <c r="M3890">
        <v>127714389.308883</v>
      </c>
      <c r="N3890">
        <v>236261405.63447499</v>
      </c>
      <c r="O3890">
        <v>372964610.45169699</v>
      </c>
      <c r="Q3890" t="str">
        <f>VLOOKUP(A3890,Lookup_Tables!$D$2:$E$7,2,FALSE)</f>
        <v>HU</v>
      </c>
      <c r="R3890" t="str">
        <f>IFERROR(VLOOKUP(D3890,Lookup_Tables!$A$2:$B$21,2,FALSE),"All")</f>
        <v>Bridge</v>
      </c>
    </row>
    <row r="3891" spans="1:18" hidden="1">
      <c r="A3891">
        <v>1</v>
      </c>
      <c r="B3891">
        <v>51</v>
      </c>
      <c r="C3891" t="s">
        <v>39</v>
      </c>
      <c r="D3891">
        <v>2</v>
      </c>
      <c r="E3891">
        <v>3176500.1243257099</v>
      </c>
      <c r="F3891">
        <v>997120.73322785227</v>
      </c>
      <c r="G3891">
        <v>3104881.5257067699</v>
      </c>
      <c r="H3891">
        <v>14422200.679732099</v>
      </c>
      <c r="I3891">
        <v>18881165.161776301</v>
      </c>
      <c r="J3891">
        <v>35170395.126495101</v>
      </c>
      <c r="K3891">
        <v>62763036.966975197</v>
      </c>
      <c r="L3891">
        <v>115971130.936206</v>
      </c>
      <c r="M3891">
        <v>127714389.308883</v>
      </c>
      <c r="N3891">
        <v>236164681.53484899</v>
      </c>
      <c r="O3891">
        <v>372105913.87478697</v>
      </c>
      <c r="Q3891" t="str">
        <f>VLOOKUP(A3891,Lookup_Tables!$D$2:$E$7,2,FALSE)</f>
        <v>HU</v>
      </c>
      <c r="R3891" t="str">
        <f>IFERROR(VLOOKUP(D3891,Lookup_Tables!$A$2:$B$21,2,FALSE),"All")</f>
        <v>Bridge</v>
      </c>
    </row>
    <row r="3892" spans="1:18" hidden="1">
      <c r="A3892">
        <v>1</v>
      </c>
      <c r="B3892">
        <v>51</v>
      </c>
      <c r="C3892" t="s">
        <v>38</v>
      </c>
      <c r="D3892">
        <v>3</v>
      </c>
      <c r="E3892">
        <v>406726.58534339798</v>
      </c>
      <c r="F3892">
        <v>136648.49177504418</v>
      </c>
      <c r="G3892">
        <v>434223.99468087999</v>
      </c>
      <c r="H3892">
        <v>1856631.7093092501</v>
      </c>
      <c r="I3892">
        <v>2241966.4117762698</v>
      </c>
      <c r="J3892">
        <v>4053506.2732901401</v>
      </c>
      <c r="K3892">
        <v>7684903.32273388</v>
      </c>
      <c r="L3892">
        <v>13034330.143900501</v>
      </c>
      <c r="M3892">
        <v>15303863.993981199</v>
      </c>
      <c r="N3892">
        <v>31920543.085077301</v>
      </c>
      <c r="O3892">
        <v>47232044.389360398</v>
      </c>
      <c r="Q3892" t="str">
        <f>VLOOKUP(A3892,Lookup_Tables!$D$2:$E$7,2,FALSE)</f>
        <v>HU</v>
      </c>
      <c r="R3892" t="str">
        <f>IFERROR(VLOOKUP(D3892,Lookup_Tables!$A$2:$B$21,2,FALSE),"All")</f>
        <v>Govt Hosp</v>
      </c>
    </row>
    <row r="3893" spans="1:18" hidden="1">
      <c r="A3893">
        <v>1</v>
      </c>
      <c r="B3893">
        <v>51</v>
      </c>
      <c r="C3893" t="s">
        <v>39</v>
      </c>
      <c r="D3893">
        <v>3</v>
      </c>
      <c r="E3893">
        <v>396390.46824265301</v>
      </c>
      <c r="F3893">
        <v>131947.56537677074</v>
      </c>
      <c r="G3893">
        <v>410238.987435068</v>
      </c>
      <c r="H3893">
        <v>1773688.8712834299</v>
      </c>
      <c r="I3893">
        <v>2194388.3426449401</v>
      </c>
      <c r="J3893">
        <v>3957084.1323895799</v>
      </c>
      <c r="K3893">
        <v>7380227.9803279601</v>
      </c>
      <c r="L3893">
        <v>12513164.6236853</v>
      </c>
      <c r="M3893">
        <v>15303863.993981199</v>
      </c>
      <c r="N3893">
        <v>31920543.085077301</v>
      </c>
      <c r="O3893">
        <v>47232044.389360398</v>
      </c>
      <c r="Q3893" t="str">
        <f>VLOOKUP(A3893,Lookup_Tables!$D$2:$E$7,2,FALSE)</f>
        <v>HU</v>
      </c>
      <c r="R3893" t="str">
        <f>IFERROR(VLOOKUP(D3893,Lookup_Tables!$A$2:$B$21,2,FALSE),"All")</f>
        <v>Govt Hosp</v>
      </c>
    </row>
    <row r="3894" spans="1:18" hidden="1">
      <c r="A3894">
        <v>1</v>
      </c>
      <c r="B3894">
        <v>51</v>
      </c>
      <c r="C3894" t="s">
        <v>38</v>
      </c>
      <c r="D3894">
        <v>4</v>
      </c>
      <c r="E3894">
        <v>260772.91331982499</v>
      </c>
      <c r="F3894">
        <v>82909.211442981992</v>
      </c>
      <c r="G3894">
        <v>288095.45389000297</v>
      </c>
      <c r="H3894">
        <v>1209367.58081735</v>
      </c>
      <c r="I3894">
        <v>1537121.0447075199</v>
      </c>
      <c r="J3894">
        <v>2691679.3471922702</v>
      </c>
      <c r="K3894">
        <v>5129945.8340259902</v>
      </c>
      <c r="L3894">
        <v>8359800.8004335398</v>
      </c>
      <c r="M3894">
        <v>10297639.750863699</v>
      </c>
      <c r="N3894">
        <v>19683903.349125899</v>
      </c>
      <c r="O3894">
        <v>30815071.641065601</v>
      </c>
      <c r="Q3894" t="str">
        <f>VLOOKUP(A3894,Lookup_Tables!$D$2:$E$7,2,FALSE)</f>
        <v>HU</v>
      </c>
      <c r="R3894" t="str">
        <f>IFERROR(VLOOKUP(D3894,Lookup_Tables!$A$2:$B$21,2,FALSE),"All")</f>
        <v>Govt Med Fac</v>
      </c>
    </row>
    <row r="3895" spans="1:18" hidden="1">
      <c r="A3895">
        <v>1</v>
      </c>
      <c r="B3895">
        <v>51</v>
      </c>
      <c r="C3895" t="s">
        <v>39</v>
      </c>
      <c r="D3895">
        <v>4</v>
      </c>
      <c r="E3895">
        <v>253870.96654858801</v>
      </c>
      <c r="F3895">
        <v>80778.764381830289</v>
      </c>
      <c r="G3895">
        <v>273813.70187031099</v>
      </c>
      <c r="H3895">
        <v>1161586.6525787499</v>
      </c>
      <c r="I3895">
        <v>1492903.8399648</v>
      </c>
      <c r="J3895">
        <v>2649997.6652731202</v>
      </c>
      <c r="K3895">
        <v>4666215.9252335699</v>
      </c>
      <c r="L3895">
        <v>8143991.1582727497</v>
      </c>
      <c r="M3895">
        <v>10276492.1684385</v>
      </c>
      <c r="N3895">
        <v>19670982.193759602</v>
      </c>
      <c r="O3895">
        <v>30815071.641065601</v>
      </c>
      <c r="Q3895" t="str">
        <f>VLOOKUP(A3895,Lookup_Tables!$D$2:$E$7,2,FALSE)</f>
        <v>HU</v>
      </c>
      <c r="R3895" t="str">
        <f>IFERROR(VLOOKUP(D3895,Lookup_Tables!$A$2:$B$21,2,FALSE),"All")</f>
        <v>Govt Med Fac</v>
      </c>
    </row>
    <row r="3896" spans="1:18" hidden="1">
      <c r="A3896">
        <v>1</v>
      </c>
      <c r="B3896">
        <v>51</v>
      </c>
      <c r="C3896" t="s">
        <v>38</v>
      </c>
      <c r="D3896">
        <v>6</v>
      </c>
      <c r="E3896">
        <v>805044.42577579</v>
      </c>
      <c r="F3896">
        <v>266596.82131034764</v>
      </c>
      <c r="G3896">
        <v>811011.21204003401</v>
      </c>
      <c r="H3896">
        <v>3775983.8178487802</v>
      </c>
      <c r="I3896">
        <v>5076370.7229432696</v>
      </c>
      <c r="J3896">
        <v>8726416.6755751595</v>
      </c>
      <c r="K3896">
        <v>16188722.6162761</v>
      </c>
      <c r="L3896">
        <v>29180106.154027998</v>
      </c>
      <c r="M3896">
        <v>32559677.7268131</v>
      </c>
      <c r="N3896">
        <v>59397260.844725899</v>
      </c>
      <c r="O3896">
        <v>75024265.363249004</v>
      </c>
      <c r="Q3896" t="str">
        <f>VLOOKUP(A3896,Lookup_Tables!$D$2:$E$7,2,FALSE)</f>
        <v>HU</v>
      </c>
      <c r="R3896" t="str">
        <f>IFERROR(VLOOKUP(D3896,Lookup_Tables!$A$2:$B$21,2,FALSE),"All")</f>
        <v>Port</v>
      </c>
    </row>
    <row r="3897" spans="1:18" hidden="1">
      <c r="A3897">
        <v>1</v>
      </c>
      <c r="B3897">
        <v>51</v>
      </c>
      <c r="C3897" t="s">
        <v>39</v>
      </c>
      <c r="D3897">
        <v>6</v>
      </c>
      <c r="E3897">
        <v>785553.18357067695</v>
      </c>
      <c r="F3897">
        <v>260125.31103528058</v>
      </c>
      <c r="G3897">
        <v>768081.705859137</v>
      </c>
      <c r="H3897">
        <v>3671426.9940649602</v>
      </c>
      <c r="I3897">
        <v>4760501.6541208299</v>
      </c>
      <c r="J3897">
        <v>8552561.5941912308</v>
      </c>
      <c r="K3897">
        <v>15553088.0106318</v>
      </c>
      <c r="L3897">
        <v>28708229.5649269</v>
      </c>
      <c r="M3897">
        <v>32502105.908954799</v>
      </c>
      <c r="N3897">
        <v>59365675.724229403</v>
      </c>
      <c r="O3897">
        <v>75024265.363249004</v>
      </c>
      <c r="Q3897" t="str">
        <f>VLOOKUP(A3897,Lookup_Tables!$D$2:$E$7,2,FALSE)</f>
        <v>HU</v>
      </c>
      <c r="R3897" t="str">
        <f>IFERROR(VLOOKUP(D3897,Lookup_Tables!$A$2:$B$21,2,FALSE),"All")</f>
        <v>Port</v>
      </c>
    </row>
    <row r="3898" spans="1:18" hidden="1">
      <c r="A3898">
        <v>1</v>
      </c>
      <c r="B3898">
        <v>51</v>
      </c>
      <c r="C3898" t="s">
        <v>38</v>
      </c>
      <c r="D3898">
        <v>9</v>
      </c>
      <c r="E3898">
        <v>89910.228648302596</v>
      </c>
      <c r="F3898">
        <v>29425.53419434547</v>
      </c>
      <c r="G3898">
        <v>78279.029834290399</v>
      </c>
      <c r="H3898">
        <v>376591.34863827599</v>
      </c>
      <c r="I3898">
        <v>490851.57390646997</v>
      </c>
      <c r="J3898">
        <v>921695.10960483202</v>
      </c>
      <c r="K3898">
        <v>1954559.29490605</v>
      </c>
      <c r="L3898">
        <v>3156566.9168057502</v>
      </c>
      <c r="M3898">
        <v>3826887.1057047499</v>
      </c>
      <c r="N3898">
        <v>7214490.7035581404</v>
      </c>
      <c r="O3898">
        <v>9718076.9994070493</v>
      </c>
      <c r="Q3898" t="str">
        <f>VLOOKUP(A3898,Lookup_Tables!$D$2:$E$7,2,FALSE)</f>
        <v>HU</v>
      </c>
      <c r="R3898" t="str">
        <f>IFERROR(VLOOKUP(D3898,Lookup_Tables!$A$2:$B$21,2,FALSE),"All")</f>
        <v>Pub Admin Bldg</v>
      </c>
    </row>
    <row r="3899" spans="1:18" hidden="1">
      <c r="A3899">
        <v>1</v>
      </c>
      <c r="B3899">
        <v>51</v>
      </c>
      <c r="C3899" t="s">
        <v>39</v>
      </c>
      <c r="D3899">
        <v>9</v>
      </c>
      <c r="E3899">
        <v>87927.550668200594</v>
      </c>
      <c r="F3899">
        <v>29003.247260371631</v>
      </c>
      <c r="G3899">
        <v>74040.488004700193</v>
      </c>
      <c r="H3899">
        <v>351226.300092961</v>
      </c>
      <c r="I3899">
        <v>478538.754307447</v>
      </c>
      <c r="J3899">
        <v>912330.54573333904</v>
      </c>
      <c r="K3899">
        <v>1844018.23232463</v>
      </c>
      <c r="L3899">
        <v>3150691.7373395599</v>
      </c>
      <c r="M3899">
        <v>3760565.08956692</v>
      </c>
      <c r="N3899">
        <v>7026553.6256991103</v>
      </c>
      <c r="O3899">
        <v>9718076.9994070493</v>
      </c>
      <c r="Q3899" t="str">
        <f>VLOOKUP(A3899,Lookup_Tables!$D$2:$E$7,2,FALSE)</f>
        <v>HU</v>
      </c>
      <c r="R3899" t="str">
        <f>IFERROR(VLOOKUP(D3899,Lookup_Tables!$A$2:$B$21,2,FALSE),"All")</f>
        <v>Pub Admin Bldg</v>
      </c>
    </row>
    <row r="3900" spans="1:18" hidden="1">
      <c r="A3900">
        <v>1</v>
      </c>
      <c r="B3900">
        <v>51</v>
      </c>
      <c r="C3900" t="s">
        <v>38</v>
      </c>
      <c r="D3900">
        <v>10</v>
      </c>
      <c r="E3900">
        <v>3886497.53552602</v>
      </c>
      <c r="F3900">
        <v>1250605.0645616199</v>
      </c>
      <c r="G3900">
        <v>3662232.4612766602</v>
      </c>
      <c r="H3900">
        <v>17732488.801269401</v>
      </c>
      <c r="I3900">
        <v>22009349.1838766</v>
      </c>
      <c r="J3900">
        <v>42434186.287197903</v>
      </c>
      <c r="K3900">
        <v>79563706.4577052</v>
      </c>
      <c r="L3900">
        <v>138474917.22097799</v>
      </c>
      <c r="M3900">
        <v>162542509.279026</v>
      </c>
      <c r="N3900">
        <v>316951391.16992801</v>
      </c>
      <c r="O3900">
        <v>401812234.30772102</v>
      </c>
      <c r="Q3900" t="str">
        <f>VLOOKUP(A3900,Lookup_Tables!$D$2:$E$7,2,FALSE)</f>
        <v>HU</v>
      </c>
      <c r="R3900" t="str">
        <f>IFERROR(VLOOKUP(D3900,Lookup_Tables!$A$2:$B$21,2,FALSE),"All")</f>
        <v>Pub School</v>
      </c>
    </row>
    <row r="3901" spans="1:18" hidden="1">
      <c r="A3901">
        <v>1</v>
      </c>
      <c r="B3901">
        <v>51</v>
      </c>
      <c r="C3901" t="s">
        <v>39</v>
      </c>
      <c r="D3901">
        <v>10</v>
      </c>
      <c r="E3901">
        <v>3792150.6252427301</v>
      </c>
      <c r="F3901">
        <v>1228417.0060393843</v>
      </c>
      <c r="G3901">
        <v>3448710.11772122</v>
      </c>
      <c r="H3901">
        <v>17052538.250403602</v>
      </c>
      <c r="I3901">
        <v>21492854.0226105</v>
      </c>
      <c r="J3901">
        <v>41007651.6784738</v>
      </c>
      <c r="K3901">
        <v>74831980.828872606</v>
      </c>
      <c r="L3901">
        <v>138017881.57364801</v>
      </c>
      <c r="M3901">
        <v>162542509.279026</v>
      </c>
      <c r="N3901">
        <v>307404496.26843899</v>
      </c>
      <c r="O3901">
        <v>401812234.30772102</v>
      </c>
      <c r="Q3901" t="str">
        <f>VLOOKUP(A3901,Lookup_Tables!$D$2:$E$7,2,FALSE)</f>
        <v>HU</v>
      </c>
      <c r="R3901" t="str">
        <f>IFERROR(VLOOKUP(D3901,Lookup_Tables!$A$2:$B$21,2,FALSE),"All")</f>
        <v>Pub School</v>
      </c>
    </row>
    <row r="3902" spans="1:18" hidden="1">
      <c r="A3902">
        <v>1</v>
      </c>
      <c r="B3902">
        <v>51</v>
      </c>
      <c r="C3902" t="s">
        <v>38</v>
      </c>
      <c r="D3902">
        <v>11</v>
      </c>
      <c r="E3902">
        <v>611715.84211020102</v>
      </c>
      <c r="F3902">
        <v>197655.26800676703</v>
      </c>
      <c r="G3902">
        <v>535067.49826024997</v>
      </c>
      <c r="H3902">
        <v>2720645.70196715</v>
      </c>
      <c r="I3902">
        <v>3326998.8109105099</v>
      </c>
      <c r="J3902">
        <v>5722382.4725488499</v>
      </c>
      <c r="K3902">
        <v>12506614.139806399</v>
      </c>
      <c r="L3902">
        <v>21879310.9909194</v>
      </c>
      <c r="M3902">
        <v>27601951.037638001</v>
      </c>
      <c r="N3902">
        <v>50803879.0906168</v>
      </c>
      <c r="O3902">
        <v>71814916.489075497</v>
      </c>
      <c r="Q3902" t="str">
        <f>VLOOKUP(A3902,Lookup_Tables!$D$2:$E$7,2,FALSE)</f>
        <v>HU</v>
      </c>
      <c r="R3902" t="str">
        <f>IFERROR(VLOOKUP(D3902,Lookup_Tables!$A$2:$B$21,2,FALSE),"All")</f>
        <v>Pub Univ</v>
      </c>
    </row>
    <row r="3903" spans="1:18" hidden="1">
      <c r="A3903">
        <v>1</v>
      </c>
      <c r="B3903">
        <v>51</v>
      </c>
      <c r="C3903" t="s">
        <v>39</v>
      </c>
      <c r="D3903">
        <v>11</v>
      </c>
      <c r="E3903">
        <v>597228.14313381503</v>
      </c>
      <c r="F3903">
        <v>194432.57392580668</v>
      </c>
      <c r="G3903">
        <v>501796.09525576798</v>
      </c>
      <c r="H3903">
        <v>2664825.5085870801</v>
      </c>
      <c r="I3903">
        <v>3194232.4552980298</v>
      </c>
      <c r="J3903">
        <v>5573227.4163531698</v>
      </c>
      <c r="K3903">
        <v>11974933.588583499</v>
      </c>
      <c r="L3903">
        <v>20841745.4288981</v>
      </c>
      <c r="M3903">
        <v>27601951.037638001</v>
      </c>
      <c r="N3903">
        <v>48870501.095529303</v>
      </c>
      <c r="O3903">
        <v>71809445.089978606</v>
      </c>
      <c r="Q3903" t="str">
        <f>VLOOKUP(A3903,Lookup_Tables!$D$2:$E$7,2,FALSE)</f>
        <v>HU</v>
      </c>
      <c r="R3903" t="str">
        <f>IFERROR(VLOOKUP(D3903,Lookup_Tables!$A$2:$B$21,2,FALSE),"All")</f>
        <v>Pub Univ</v>
      </c>
    </row>
    <row r="3904" spans="1:18" hidden="1">
      <c r="A3904">
        <v>1</v>
      </c>
      <c r="B3904">
        <v>51</v>
      </c>
      <c r="C3904" t="s">
        <v>38</v>
      </c>
      <c r="D3904">
        <v>13</v>
      </c>
      <c r="E3904">
        <v>4577302.4430048103</v>
      </c>
      <c r="F3904">
        <v>1434931.8778845984</v>
      </c>
      <c r="G3904">
        <v>3973659.2448337502</v>
      </c>
      <c r="H3904">
        <v>20284154.569951899</v>
      </c>
      <c r="I3904">
        <v>24968649.247862998</v>
      </c>
      <c r="J3904">
        <v>47104458.029616803</v>
      </c>
      <c r="K3904">
        <v>92343704.290448606</v>
      </c>
      <c r="L3904">
        <v>159834707.82523701</v>
      </c>
      <c r="M3904">
        <v>196683416.770078</v>
      </c>
      <c r="N3904">
        <v>391901868.43711698</v>
      </c>
      <c r="O3904">
        <v>557941494.05639505</v>
      </c>
      <c r="Q3904" t="str">
        <f>VLOOKUP(A3904,Lookup_Tables!$D$2:$E$7,2,FALSE)</f>
        <v>HU</v>
      </c>
      <c r="R3904" t="str">
        <f>IFERROR(VLOOKUP(D3904,Lookup_Tables!$A$2:$B$21,2,FALSE),"All")</f>
        <v>Residual Inst</v>
      </c>
    </row>
    <row r="3905" spans="1:18" hidden="1">
      <c r="A3905">
        <v>1</v>
      </c>
      <c r="B3905">
        <v>51</v>
      </c>
      <c r="C3905" t="s">
        <v>39</v>
      </c>
      <c r="D3905">
        <v>13</v>
      </c>
      <c r="E3905">
        <v>4475739.8558392096</v>
      </c>
      <c r="F3905">
        <v>1381953.6461112155</v>
      </c>
      <c r="G3905">
        <v>3783775.6690098601</v>
      </c>
      <c r="H3905">
        <v>19632502.643757202</v>
      </c>
      <c r="I3905">
        <v>24586727.044282999</v>
      </c>
      <c r="J3905">
        <v>46368234.163671099</v>
      </c>
      <c r="K3905">
        <v>89816568.676566005</v>
      </c>
      <c r="L3905">
        <v>156370993.79611701</v>
      </c>
      <c r="M3905">
        <v>196683416.770078</v>
      </c>
      <c r="N3905">
        <v>387608801.47378701</v>
      </c>
      <c r="O3905">
        <v>557941494.05639505</v>
      </c>
      <c r="Q3905" t="str">
        <f>VLOOKUP(A3905,Lookup_Tables!$D$2:$E$7,2,FALSE)</f>
        <v>HU</v>
      </c>
      <c r="R3905" t="str">
        <f>IFERROR(VLOOKUP(D3905,Lookup_Tables!$A$2:$B$21,2,FALSE),"All")</f>
        <v>Residual Inst</v>
      </c>
    </row>
    <row r="3906" spans="1:18" hidden="1">
      <c r="A3906">
        <v>1</v>
      </c>
      <c r="B3906">
        <v>51</v>
      </c>
      <c r="C3906" t="s">
        <v>38</v>
      </c>
      <c r="D3906">
        <v>14</v>
      </c>
      <c r="E3906">
        <v>4846526.4807461305</v>
      </c>
      <c r="F3906">
        <v>1643739.9529838329</v>
      </c>
      <c r="G3906">
        <v>3308492.3649919401</v>
      </c>
      <c r="H3906">
        <v>16585592.005555499</v>
      </c>
      <c r="I3906">
        <v>21793030.805099599</v>
      </c>
      <c r="J3906">
        <v>41617315.951163799</v>
      </c>
      <c r="K3906">
        <v>85617641.746261895</v>
      </c>
      <c r="L3906">
        <v>163779859.17539799</v>
      </c>
      <c r="M3906">
        <v>198425133.91973501</v>
      </c>
      <c r="N3906">
        <v>429219944.14864701</v>
      </c>
      <c r="O3906">
        <v>769021206.37608302</v>
      </c>
      <c r="Q3906" t="str">
        <f>VLOOKUP(A3906,Lookup_Tables!$D$2:$E$7,2,FALSE)</f>
        <v>HU</v>
      </c>
      <c r="R3906" t="str">
        <f>IFERROR(VLOOKUP(D3906,Lookup_Tables!$A$2:$B$21,2,FALSE),"All")</f>
        <v>Road</v>
      </c>
    </row>
    <row r="3907" spans="1:18" hidden="1">
      <c r="A3907">
        <v>1</v>
      </c>
      <c r="B3907">
        <v>51</v>
      </c>
      <c r="C3907" t="s">
        <v>39</v>
      </c>
      <c r="D3907">
        <v>14</v>
      </c>
      <c r="E3907">
        <v>4766511.80450512</v>
      </c>
      <c r="F3907">
        <v>1641696.1090311245</v>
      </c>
      <c r="G3907">
        <v>3139025.6462145802</v>
      </c>
      <c r="H3907">
        <v>15914108.7605619</v>
      </c>
      <c r="I3907">
        <v>20673292.99216</v>
      </c>
      <c r="J3907">
        <v>39538223.628411204</v>
      </c>
      <c r="K3907">
        <v>80287598.430372894</v>
      </c>
      <c r="L3907">
        <v>163562018.76896101</v>
      </c>
      <c r="M3907">
        <v>198425133.91973501</v>
      </c>
      <c r="N3907">
        <v>428482486.178698</v>
      </c>
      <c r="O3907">
        <v>769021206.37608302</v>
      </c>
      <c r="Q3907" t="str">
        <f>VLOOKUP(A3907,Lookup_Tables!$D$2:$E$7,2,FALSE)</f>
        <v>HU</v>
      </c>
      <c r="R3907" t="str">
        <f>IFERROR(VLOOKUP(D3907,Lookup_Tables!$A$2:$B$21,2,FALSE),"All")</f>
        <v>Road</v>
      </c>
    </row>
    <row r="3908" spans="1:18" hidden="1">
      <c r="A3908">
        <v>1</v>
      </c>
      <c r="B3908">
        <v>51</v>
      </c>
      <c r="C3908" t="s">
        <v>38</v>
      </c>
      <c r="D3908">
        <v>15</v>
      </c>
      <c r="E3908">
        <v>368569807.10986</v>
      </c>
      <c r="F3908">
        <v>119798623.15393096</v>
      </c>
      <c r="G3908">
        <v>363095539.797342</v>
      </c>
      <c r="H3908">
        <v>1643611813.1003699</v>
      </c>
      <c r="I3908">
        <v>2065024818.27985</v>
      </c>
      <c r="J3908">
        <v>3773538083.4934402</v>
      </c>
      <c r="K3908">
        <v>6996179070.63552</v>
      </c>
      <c r="L3908">
        <v>11810649038.274799</v>
      </c>
      <c r="M3908">
        <v>14676827100.033701</v>
      </c>
      <c r="N3908">
        <v>28994887743.9524</v>
      </c>
      <c r="O3908">
        <v>45618909471.324799</v>
      </c>
      <c r="Q3908" t="str">
        <f>VLOOKUP(A3908,Lookup_Tables!$D$2:$E$7,2,FALSE)</f>
        <v>HU</v>
      </c>
      <c r="R3908" t="str">
        <f>IFERROR(VLOOKUP(D3908,Lookup_Tables!$A$2:$B$21,2,FALSE),"All")</f>
        <v>All</v>
      </c>
    </row>
    <row r="3909" spans="1:18" hidden="1">
      <c r="A3909">
        <v>1</v>
      </c>
      <c r="B3909">
        <v>51</v>
      </c>
      <c r="C3909" t="s">
        <v>39</v>
      </c>
      <c r="D3909">
        <v>15</v>
      </c>
      <c r="E3909">
        <v>359838829.96363002</v>
      </c>
      <c r="F3909">
        <v>116141005.54880318</v>
      </c>
      <c r="G3909">
        <v>343594472.09764498</v>
      </c>
      <c r="H3909">
        <v>1589702321.41663</v>
      </c>
      <c r="I3909">
        <v>2005375703.9225299</v>
      </c>
      <c r="J3909">
        <v>3628168353.3720999</v>
      </c>
      <c r="K3909">
        <v>6805764819.1464701</v>
      </c>
      <c r="L3909">
        <v>11467840234.6702</v>
      </c>
      <c r="M3909">
        <v>14676827100.033701</v>
      </c>
      <c r="N3909">
        <v>28994887743.9524</v>
      </c>
      <c r="O3909">
        <v>45618909471.324799</v>
      </c>
      <c r="Q3909" t="str">
        <f>VLOOKUP(A3909,Lookup_Tables!$D$2:$E$7,2,FALSE)</f>
        <v>HU</v>
      </c>
      <c r="R3909" t="str">
        <f>IFERROR(VLOOKUP(D3909,Lookup_Tables!$A$2:$B$21,2,FALSE),"All")</f>
        <v>All</v>
      </c>
    </row>
    <row r="3910" spans="1:18" hidden="1">
      <c r="A3910">
        <v>1</v>
      </c>
      <c r="B3910">
        <v>51</v>
      </c>
      <c r="C3910" t="s">
        <v>38</v>
      </c>
      <c r="D3910">
        <v>16</v>
      </c>
      <c r="E3910">
        <v>20555855.714452099</v>
      </c>
      <c r="F3910">
        <v>6652093.0877234619</v>
      </c>
      <c r="G3910">
        <v>17870393.544251502</v>
      </c>
      <c r="H3910">
        <v>85896762.540461704</v>
      </c>
      <c r="I3910">
        <v>111985985.844593</v>
      </c>
      <c r="J3910">
        <v>203883954.888733</v>
      </c>
      <c r="K3910">
        <v>402190876.58251703</v>
      </c>
      <c r="L3910">
        <v>701904795.67125702</v>
      </c>
      <c r="M3910">
        <v>844851466.85701799</v>
      </c>
      <c r="N3910">
        <v>1722099434.25385</v>
      </c>
      <c r="O3910">
        <v>2602246444.0675802</v>
      </c>
      <c r="Q3910" t="str">
        <f>VLOOKUP(A3910,Lookup_Tables!$D$2:$E$7,2,FALSE)</f>
        <v>HU</v>
      </c>
      <c r="R3910" t="str">
        <f>IFERROR(VLOOKUP(D3910,Lookup_Tables!$A$2:$B$21,2,FALSE),"All")</f>
        <v>Government_Loss</v>
      </c>
    </row>
    <row r="3911" spans="1:18" hidden="1">
      <c r="A3911">
        <v>1</v>
      </c>
      <c r="B3911">
        <v>51</v>
      </c>
      <c r="C3911" t="s">
        <v>39</v>
      </c>
      <c r="D3911">
        <v>16</v>
      </c>
      <c r="E3911">
        <v>20104672.0459654</v>
      </c>
      <c r="F3911">
        <v>6507864.7330327816</v>
      </c>
      <c r="G3911">
        <v>16854614.436774898</v>
      </c>
      <c r="H3911">
        <v>82199990.430417001</v>
      </c>
      <c r="I3911">
        <v>108065863.300697</v>
      </c>
      <c r="J3911">
        <v>201275288.78519699</v>
      </c>
      <c r="K3911">
        <v>376550110.125184</v>
      </c>
      <c r="L3911">
        <v>701830001.65964198</v>
      </c>
      <c r="M3911">
        <v>844845770.70945001</v>
      </c>
      <c r="N3911">
        <v>1707380993.7762799</v>
      </c>
      <c r="O3911">
        <v>2602246444.0675802</v>
      </c>
      <c r="Q3911" t="str">
        <f>VLOOKUP(A3911,Lookup_Tables!$D$2:$E$7,2,FALSE)</f>
        <v>HU</v>
      </c>
      <c r="R3911" t="str">
        <f>IFERROR(VLOOKUP(D3911,Lookup_Tables!$A$2:$B$21,2,FALSE),"All")</f>
        <v>Government_Loss</v>
      </c>
    </row>
    <row r="3912" spans="1:18" hidden="1">
      <c r="A3912">
        <v>1</v>
      </c>
      <c r="B3912">
        <v>51</v>
      </c>
      <c r="C3912" t="s">
        <v>38</v>
      </c>
      <c r="D3912">
        <v>17</v>
      </c>
      <c r="E3912">
        <v>65173626.436277203</v>
      </c>
      <c r="F3912">
        <v>21058463.039704703</v>
      </c>
      <c r="G3912">
        <v>65867531.1359846</v>
      </c>
      <c r="H3912">
        <v>298731752.43068701</v>
      </c>
      <c r="I3912">
        <v>371680540.95426202</v>
      </c>
      <c r="J3912">
        <v>676807443.65318096</v>
      </c>
      <c r="K3912">
        <v>1234913468.9054899</v>
      </c>
      <c r="L3912">
        <v>2106058729.4925001</v>
      </c>
      <c r="M3912">
        <v>2561120902.6806698</v>
      </c>
      <c r="N3912">
        <v>5014142258.2777796</v>
      </c>
      <c r="O3912">
        <v>8030741635.1237698</v>
      </c>
      <c r="Q3912" t="str">
        <f>VLOOKUP(A3912,Lookup_Tables!$D$2:$E$7,2,FALSE)</f>
        <v>HU</v>
      </c>
      <c r="R3912" t="str">
        <f>IFERROR(VLOOKUP(D3912,Lookup_Tables!$A$2:$B$21,2,FALSE),"All")</f>
        <v>Emergency_Loss</v>
      </c>
    </row>
    <row r="3913" spans="1:18" hidden="1">
      <c r="A3913">
        <v>1</v>
      </c>
      <c r="B3913">
        <v>51</v>
      </c>
      <c r="C3913" t="s">
        <v>39</v>
      </c>
      <c r="D3913">
        <v>17</v>
      </c>
      <c r="E3913">
        <v>63584957.879429601</v>
      </c>
      <c r="F3913">
        <v>20342871.567808695</v>
      </c>
      <c r="G3913">
        <v>62964576.867740497</v>
      </c>
      <c r="H3913">
        <v>282542234.48991197</v>
      </c>
      <c r="I3913">
        <v>355541218.23066902</v>
      </c>
      <c r="J3913">
        <v>656411354.80918396</v>
      </c>
      <c r="K3913">
        <v>1216519747.76752</v>
      </c>
      <c r="L3913">
        <v>2026209484.18576</v>
      </c>
      <c r="M3913">
        <v>2561120902.6806698</v>
      </c>
      <c r="N3913">
        <v>5014142258.2777796</v>
      </c>
      <c r="O3913">
        <v>8030741635.1237698</v>
      </c>
      <c r="Q3913" t="str">
        <f>VLOOKUP(A3913,Lookup_Tables!$D$2:$E$7,2,FALSE)</f>
        <v>HU</v>
      </c>
      <c r="R3913" t="str">
        <f>IFERROR(VLOOKUP(D3913,Lookup_Tables!$A$2:$B$21,2,FALSE),"All")</f>
        <v>Emergency_Loss</v>
      </c>
    </row>
    <row r="3914" spans="1:18" hidden="1">
      <c r="A3914">
        <v>1</v>
      </c>
      <c r="B3914">
        <v>51</v>
      </c>
      <c r="C3914" t="s">
        <v>38</v>
      </c>
      <c r="D3914">
        <v>18</v>
      </c>
      <c r="E3914">
        <v>85729482.150729597</v>
      </c>
      <c r="F3914">
        <v>27899146.008814692</v>
      </c>
      <c r="G3914">
        <v>84733133.305113107</v>
      </c>
      <c r="H3914">
        <v>381679257.10886902</v>
      </c>
      <c r="I3914">
        <v>477943003.83487302</v>
      </c>
      <c r="J3914">
        <v>884930708.36988902</v>
      </c>
      <c r="K3914">
        <v>1600548624.8445699</v>
      </c>
      <c r="L3914">
        <v>2782583221.6960301</v>
      </c>
      <c r="M3914">
        <v>3383567396.1492701</v>
      </c>
      <c r="N3914">
        <v>6794490398.1889</v>
      </c>
      <c r="O3914">
        <v>10632988079.191299</v>
      </c>
      <c r="Q3914" t="str">
        <f>VLOOKUP(A3914,Lookup_Tables!$D$2:$E$7,2,FALSE)</f>
        <v>HU</v>
      </c>
      <c r="R3914" t="str">
        <f>IFERROR(VLOOKUP(D3914,Lookup_Tables!$A$2:$B$21,2,FALSE),"All")</f>
        <v>Govt_Plus_Emergency</v>
      </c>
    </row>
    <row r="3915" spans="1:18" hidden="1">
      <c r="A3915">
        <v>1</v>
      </c>
      <c r="B3915">
        <v>51</v>
      </c>
      <c r="C3915" t="s">
        <v>39</v>
      </c>
      <c r="D3915">
        <v>18</v>
      </c>
      <c r="E3915">
        <v>83687145.765610993</v>
      </c>
      <c r="F3915">
        <v>26933828.165663235</v>
      </c>
      <c r="G3915">
        <v>79925757.140632093</v>
      </c>
      <c r="H3915">
        <v>367105520.96856302</v>
      </c>
      <c r="I3915">
        <v>461657882.53626698</v>
      </c>
      <c r="J3915">
        <v>868942891.51219702</v>
      </c>
      <c r="K3915">
        <v>1584448753.6487501</v>
      </c>
      <c r="L3915">
        <v>2670256012.8495002</v>
      </c>
      <c r="M3915">
        <v>3324852913.2929101</v>
      </c>
      <c r="N3915">
        <v>6790341311.0847197</v>
      </c>
      <c r="O3915">
        <v>10632988079.191299</v>
      </c>
      <c r="Q3915" t="str">
        <f>VLOOKUP(A3915,Lookup_Tables!$D$2:$E$7,2,FALSE)</f>
        <v>HU</v>
      </c>
      <c r="R3915" t="str">
        <f>IFERROR(VLOOKUP(D3915,Lookup_Tables!$A$2:$B$21,2,FALSE),"All")</f>
        <v>Govt_Plus_Emergency</v>
      </c>
    </row>
    <row r="3916" spans="1:18" hidden="1">
      <c r="A3916">
        <v>1</v>
      </c>
      <c r="B3916">
        <v>52</v>
      </c>
      <c r="C3916" t="s">
        <v>38</v>
      </c>
      <c r="D3916">
        <v>0</v>
      </c>
      <c r="E3916">
        <v>29027441.621197</v>
      </c>
      <c r="F3916">
        <v>9322948.1486435644</v>
      </c>
      <c r="G3916">
        <v>19991530.334247001</v>
      </c>
      <c r="H3916">
        <v>116184213.412624</v>
      </c>
      <c r="I3916">
        <v>154393052.74380699</v>
      </c>
      <c r="J3916">
        <v>292573040.41847998</v>
      </c>
      <c r="K3916">
        <v>587957998.45911098</v>
      </c>
      <c r="L3916">
        <v>1147893950.8577199</v>
      </c>
      <c r="M3916">
        <v>1417892867.7469699</v>
      </c>
      <c r="N3916">
        <v>2389495894.7750301</v>
      </c>
      <c r="O3916">
        <v>3433170342.9194498</v>
      </c>
      <c r="Q3916" t="str">
        <f>VLOOKUP(A3916,Lookup_Tables!$D$2:$E$7,2,FALSE)</f>
        <v>HU</v>
      </c>
      <c r="R3916" t="str">
        <f>IFERROR(VLOOKUP(D3916,Lookup_Tables!$A$2:$B$21,2,FALSE),"All")</f>
        <v>Private Assets</v>
      </c>
    </row>
    <row r="3917" spans="1:18" hidden="1">
      <c r="A3917">
        <v>1</v>
      </c>
      <c r="B3917">
        <v>52</v>
      </c>
      <c r="C3917" t="s">
        <v>39</v>
      </c>
      <c r="D3917">
        <v>0</v>
      </c>
      <c r="E3917">
        <v>28474348.057277501</v>
      </c>
      <c r="F3917">
        <v>9034345.1909811944</v>
      </c>
      <c r="G3917">
        <v>19608747.7423262</v>
      </c>
      <c r="H3917">
        <v>113099858.74162</v>
      </c>
      <c r="I3917">
        <v>146484054.10074601</v>
      </c>
      <c r="J3917">
        <v>289131007.78994203</v>
      </c>
      <c r="K3917">
        <v>577543016.40504205</v>
      </c>
      <c r="L3917">
        <v>1126775278.1377399</v>
      </c>
      <c r="M3917">
        <v>1417892867.7469699</v>
      </c>
      <c r="N3917">
        <v>2381601816.9408798</v>
      </c>
      <c r="O3917">
        <v>3433170342.9194498</v>
      </c>
      <c r="Q3917" t="str">
        <f>VLOOKUP(A3917,Lookup_Tables!$D$2:$E$7,2,FALSE)</f>
        <v>HU</v>
      </c>
      <c r="R3917" t="str">
        <f>IFERROR(VLOOKUP(D3917,Lookup_Tables!$A$2:$B$21,2,FALSE),"All")</f>
        <v>Private Assets</v>
      </c>
    </row>
    <row r="3918" spans="1:18" hidden="1">
      <c r="A3918">
        <v>1</v>
      </c>
      <c r="B3918">
        <v>52</v>
      </c>
      <c r="C3918" t="s">
        <v>38</v>
      </c>
      <c r="D3918">
        <v>1</v>
      </c>
      <c r="E3918">
        <v>27017.033209157798</v>
      </c>
      <c r="F3918">
        <v>9383.6424339994555</v>
      </c>
      <c r="G3918">
        <v>0</v>
      </c>
      <c r="H3918">
        <v>36586.601058577202</v>
      </c>
      <c r="I3918">
        <v>51636.467790476403</v>
      </c>
      <c r="J3918">
        <v>154034.379331926</v>
      </c>
      <c r="K3918">
        <v>484503.75503046502</v>
      </c>
      <c r="L3918">
        <v>1077169.54784368</v>
      </c>
      <c r="M3918">
        <v>1378320.8486806201</v>
      </c>
      <c r="N3918">
        <v>2788207.0863733701</v>
      </c>
      <c r="O3918">
        <v>6116113.0143444901</v>
      </c>
      <c r="Q3918" t="str">
        <f>VLOOKUP(A3918,Lookup_Tables!$D$2:$E$7,2,FALSE)</f>
        <v>HU</v>
      </c>
      <c r="R3918" t="str">
        <f>IFERROR(VLOOKUP(D3918,Lookup_Tables!$A$2:$B$21,2,FALSE),"All")</f>
        <v>Airport</v>
      </c>
    </row>
    <row r="3919" spans="1:18" hidden="1">
      <c r="A3919">
        <v>1</v>
      </c>
      <c r="B3919">
        <v>52</v>
      </c>
      <c r="C3919" t="s">
        <v>39</v>
      </c>
      <c r="D3919">
        <v>1</v>
      </c>
      <c r="E3919">
        <v>26935.072256612799</v>
      </c>
      <c r="F3919">
        <v>9348.1489398351332</v>
      </c>
      <c r="G3919">
        <v>0</v>
      </c>
      <c r="H3919">
        <v>36586.601058577202</v>
      </c>
      <c r="I3919">
        <v>51636.467790476403</v>
      </c>
      <c r="J3919">
        <v>153140.34314052801</v>
      </c>
      <c r="K3919">
        <v>476998.33573712502</v>
      </c>
      <c r="L3919">
        <v>1077169.54784368</v>
      </c>
      <c r="M3919">
        <v>1378320.8486806201</v>
      </c>
      <c r="N3919">
        <v>2788207.0863733701</v>
      </c>
      <c r="O3919">
        <v>6116113.0143444901</v>
      </c>
      <c r="Q3919" t="str">
        <f>VLOOKUP(A3919,Lookup_Tables!$D$2:$E$7,2,FALSE)</f>
        <v>HU</v>
      </c>
      <c r="R3919" t="str">
        <f>IFERROR(VLOOKUP(D3919,Lookup_Tables!$A$2:$B$21,2,FALSE),"All")</f>
        <v>Airport</v>
      </c>
    </row>
    <row r="3920" spans="1:18" hidden="1">
      <c r="A3920">
        <v>1</v>
      </c>
      <c r="B3920">
        <v>52</v>
      </c>
      <c r="C3920" t="s">
        <v>38</v>
      </c>
      <c r="D3920">
        <v>2</v>
      </c>
      <c r="E3920">
        <v>835246.36330416403</v>
      </c>
      <c r="F3920">
        <v>267772.23256652767</v>
      </c>
      <c r="G3920">
        <v>508838.940381872</v>
      </c>
      <c r="H3920">
        <v>3060518.1928958702</v>
      </c>
      <c r="I3920">
        <v>4234945.8330126097</v>
      </c>
      <c r="J3920">
        <v>8365071.0754391104</v>
      </c>
      <c r="K3920">
        <v>17062325.408215102</v>
      </c>
      <c r="L3920">
        <v>32714125.399379</v>
      </c>
      <c r="M3920">
        <v>39404982.662708104</v>
      </c>
      <c r="N3920">
        <v>67977415.407821</v>
      </c>
      <c r="O3920">
        <v>111610555.241926</v>
      </c>
      <c r="Q3920" t="str">
        <f>VLOOKUP(A3920,Lookup_Tables!$D$2:$E$7,2,FALSE)</f>
        <v>HU</v>
      </c>
      <c r="R3920" t="str">
        <f>IFERROR(VLOOKUP(D3920,Lookup_Tables!$A$2:$B$21,2,FALSE),"All")</f>
        <v>Bridge</v>
      </c>
    </row>
    <row r="3921" spans="1:18" hidden="1">
      <c r="A3921">
        <v>1</v>
      </c>
      <c r="B3921">
        <v>52</v>
      </c>
      <c r="C3921" t="s">
        <v>39</v>
      </c>
      <c r="D3921">
        <v>2</v>
      </c>
      <c r="E3921">
        <v>820469.69770491601</v>
      </c>
      <c r="F3921">
        <v>263525.18057478918</v>
      </c>
      <c r="G3921">
        <v>482044.04038612603</v>
      </c>
      <c r="H3921">
        <v>3001583.6486650598</v>
      </c>
      <c r="I3921">
        <v>4021207.5840753601</v>
      </c>
      <c r="J3921">
        <v>8163495.4893886298</v>
      </c>
      <c r="K3921">
        <v>17010018.482458699</v>
      </c>
      <c r="L3921">
        <v>32562598.712973699</v>
      </c>
      <c r="M3921">
        <v>37877261.1072632</v>
      </c>
      <c r="N3921">
        <v>67977415.407821</v>
      </c>
      <c r="O3921">
        <v>111415635.685433</v>
      </c>
      <c r="Q3921" t="str">
        <f>VLOOKUP(A3921,Lookup_Tables!$D$2:$E$7,2,FALSE)</f>
        <v>HU</v>
      </c>
      <c r="R3921" t="str">
        <f>IFERROR(VLOOKUP(D3921,Lookup_Tables!$A$2:$B$21,2,FALSE),"All")</f>
        <v>Bridge</v>
      </c>
    </row>
    <row r="3922" spans="1:18" hidden="1">
      <c r="A3922">
        <v>1</v>
      </c>
      <c r="B3922">
        <v>52</v>
      </c>
      <c r="C3922" t="s">
        <v>38</v>
      </c>
      <c r="D3922">
        <v>3</v>
      </c>
      <c r="E3922">
        <v>79612.899790747106</v>
      </c>
      <c r="F3922">
        <v>27015.43744233108</v>
      </c>
      <c r="G3922">
        <v>48709.064281142899</v>
      </c>
      <c r="H3922">
        <v>297530.32878478197</v>
      </c>
      <c r="I3922">
        <v>388058.69432935998</v>
      </c>
      <c r="J3922">
        <v>796008.25901247805</v>
      </c>
      <c r="K3922">
        <v>1755915.6558835299</v>
      </c>
      <c r="L3922">
        <v>3258808.7861086298</v>
      </c>
      <c r="M3922">
        <v>3739978.83503241</v>
      </c>
      <c r="N3922">
        <v>6358308.2826374099</v>
      </c>
      <c r="O3922">
        <v>8680531.7353320308</v>
      </c>
      <c r="Q3922" t="str">
        <f>VLOOKUP(A3922,Lookup_Tables!$D$2:$E$7,2,FALSE)</f>
        <v>HU</v>
      </c>
      <c r="R3922" t="str">
        <f>IFERROR(VLOOKUP(D3922,Lookup_Tables!$A$2:$B$21,2,FALSE),"All")</f>
        <v>Govt Hosp</v>
      </c>
    </row>
    <row r="3923" spans="1:18" hidden="1">
      <c r="A3923">
        <v>1</v>
      </c>
      <c r="B3923">
        <v>52</v>
      </c>
      <c r="C3923" t="s">
        <v>39</v>
      </c>
      <c r="D3923">
        <v>3</v>
      </c>
      <c r="E3923">
        <v>78274.431182849803</v>
      </c>
      <c r="F3923">
        <v>26880.411837356951</v>
      </c>
      <c r="G3923">
        <v>47108.490149412602</v>
      </c>
      <c r="H3923">
        <v>284796.85872287699</v>
      </c>
      <c r="I3923">
        <v>362431.61942670197</v>
      </c>
      <c r="J3923">
        <v>750544.69097287196</v>
      </c>
      <c r="K3923">
        <v>1755915.6558835299</v>
      </c>
      <c r="L3923">
        <v>3206207.0796559099</v>
      </c>
      <c r="M3923">
        <v>3662222.6262015598</v>
      </c>
      <c r="N3923">
        <v>6340233.6215979997</v>
      </c>
      <c r="O3923">
        <v>8680531.7353320308</v>
      </c>
      <c r="Q3923" t="str">
        <f>VLOOKUP(A3923,Lookup_Tables!$D$2:$E$7,2,FALSE)</f>
        <v>HU</v>
      </c>
      <c r="R3923" t="str">
        <f>IFERROR(VLOOKUP(D3923,Lookup_Tables!$A$2:$B$21,2,FALSE),"All")</f>
        <v>Govt Hosp</v>
      </c>
    </row>
    <row r="3924" spans="1:18" hidden="1">
      <c r="A3924">
        <v>1</v>
      </c>
      <c r="B3924">
        <v>52</v>
      </c>
      <c r="C3924" t="s">
        <v>38</v>
      </c>
      <c r="D3924">
        <v>4</v>
      </c>
      <c r="E3924">
        <v>56411.440227231498</v>
      </c>
      <c r="F3924">
        <v>18159.489134470045</v>
      </c>
      <c r="G3924">
        <v>43299.606943210601</v>
      </c>
      <c r="H3924">
        <v>238574.26234559299</v>
      </c>
      <c r="I3924">
        <v>314265.58281932498</v>
      </c>
      <c r="J3924">
        <v>601638.06789034104</v>
      </c>
      <c r="K3924">
        <v>1141654.8539781999</v>
      </c>
      <c r="L3924">
        <v>2161901.0676292698</v>
      </c>
      <c r="M3924">
        <v>2488604.0435532201</v>
      </c>
      <c r="N3924">
        <v>3855941.2205095799</v>
      </c>
      <c r="O3924">
        <v>7153566.7512052301</v>
      </c>
      <c r="Q3924" t="str">
        <f>VLOOKUP(A3924,Lookup_Tables!$D$2:$E$7,2,FALSE)</f>
        <v>HU</v>
      </c>
      <c r="R3924" t="str">
        <f>IFERROR(VLOOKUP(D3924,Lookup_Tables!$A$2:$B$21,2,FALSE),"All")</f>
        <v>Govt Med Fac</v>
      </c>
    </row>
    <row r="3925" spans="1:18" hidden="1">
      <c r="A3925">
        <v>1</v>
      </c>
      <c r="B3925">
        <v>52</v>
      </c>
      <c r="C3925" t="s">
        <v>39</v>
      </c>
      <c r="D3925">
        <v>4</v>
      </c>
      <c r="E3925">
        <v>55259.7158935888</v>
      </c>
      <c r="F3925">
        <v>17725.425536278737</v>
      </c>
      <c r="G3925">
        <v>41363.217830954498</v>
      </c>
      <c r="H3925">
        <v>232065.28958311799</v>
      </c>
      <c r="I3925">
        <v>303755.81180381402</v>
      </c>
      <c r="J3925">
        <v>582305.07288839098</v>
      </c>
      <c r="K3925">
        <v>1138282.6893138201</v>
      </c>
      <c r="L3925">
        <v>2139874.8104241798</v>
      </c>
      <c r="M3925">
        <v>2395735.5737787802</v>
      </c>
      <c r="N3925">
        <v>3855941.2205095799</v>
      </c>
      <c r="O3925">
        <v>7153566.7512052301</v>
      </c>
      <c r="Q3925" t="str">
        <f>VLOOKUP(A3925,Lookup_Tables!$D$2:$E$7,2,FALSE)</f>
        <v>HU</v>
      </c>
      <c r="R3925" t="str">
        <f>IFERROR(VLOOKUP(D3925,Lookup_Tables!$A$2:$B$21,2,FALSE),"All")</f>
        <v>Govt Med Fac</v>
      </c>
    </row>
    <row r="3926" spans="1:18" hidden="1">
      <c r="A3926">
        <v>1</v>
      </c>
      <c r="B3926">
        <v>52</v>
      </c>
      <c r="C3926" t="s">
        <v>38</v>
      </c>
      <c r="D3926">
        <v>6</v>
      </c>
      <c r="E3926">
        <v>118844.53349157701</v>
      </c>
      <c r="F3926">
        <v>38647.783371448502</v>
      </c>
      <c r="G3926">
        <v>63761.741338040803</v>
      </c>
      <c r="H3926">
        <v>396927.37881722703</v>
      </c>
      <c r="I3926">
        <v>514713.03862736799</v>
      </c>
      <c r="J3926">
        <v>1122228.4714680701</v>
      </c>
      <c r="K3926">
        <v>2488057.6091225101</v>
      </c>
      <c r="L3926">
        <v>4670909.9421876697</v>
      </c>
      <c r="M3926">
        <v>5511579.2300008005</v>
      </c>
      <c r="N3926">
        <v>9907611.8240812495</v>
      </c>
      <c r="O3926">
        <v>17597770.0054214</v>
      </c>
      <c r="Q3926" t="str">
        <f>VLOOKUP(A3926,Lookup_Tables!$D$2:$E$7,2,FALSE)</f>
        <v>HU</v>
      </c>
      <c r="R3926" t="str">
        <f>IFERROR(VLOOKUP(D3926,Lookup_Tables!$A$2:$B$21,2,FALSE),"All")</f>
        <v>Port</v>
      </c>
    </row>
    <row r="3927" spans="1:18" hidden="1">
      <c r="A3927">
        <v>1</v>
      </c>
      <c r="B3927">
        <v>52</v>
      </c>
      <c r="C3927" t="s">
        <v>39</v>
      </c>
      <c r="D3927">
        <v>6</v>
      </c>
      <c r="E3927">
        <v>117169.182118014</v>
      </c>
      <c r="F3927">
        <v>38088.007198839769</v>
      </c>
      <c r="G3927">
        <v>60099.808546324799</v>
      </c>
      <c r="H3927">
        <v>394628.04677889601</v>
      </c>
      <c r="I3927">
        <v>503282.57585799601</v>
      </c>
      <c r="J3927">
        <v>1086868.3142343301</v>
      </c>
      <c r="K3927">
        <v>2450345.6606019698</v>
      </c>
      <c r="L3927">
        <v>4600503.9007855402</v>
      </c>
      <c r="M3927">
        <v>5453800.8014846202</v>
      </c>
      <c r="N3927">
        <v>9907611.8240812495</v>
      </c>
      <c r="O3927">
        <v>17597770.0054214</v>
      </c>
      <c r="Q3927" t="str">
        <f>VLOOKUP(A3927,Lookup_Tables!$D$2:$E$7,2,FALSE)</f>
        <v>HU</v>
      </c>
      <c r="R3927" t="str">
        <f>IFERROR(VLOOKUP(D3927,Lookup_Tables!$A$2:$B$21,2,FALSE),"All")</f>
        <v>Port</v>
      </c>
    </row>
    <row r="3928" spans="1:18" hidden="1">
      <c r="A3928">
        <v>1</v>
      </c>
      <c r="B3928">
        <v>52</v>
      </c>
      <c r="C3928" t="s">
        <v>38</v>
      </c>
      <c r="D3928">
        <v>9</v>
      </c>
      <c r="E3928">
        <v>11688.872405591201</v>
      </c>
      <c r="F3928">
        <v>3949.0345399524158</v>
      </c>
      <c r="G3928">
        <v>4309.2421911002002</v>
      </c>
      <c r="H3928">
        <v>31475.8897954698</v>
      </c>
      <c r="I3928">
        <v>45691.586351232203</v>
      </c>
      <c r="J3928">
        <v>102322.853751797</v>
      </c>
      <c r="K3928">
        <v>248451.84027083099</v>
      </c>
      <c r="L3928">
        <v>524962.18149937806</v>
      </c>
      <c r="M3928">
        <v>610368.79072310496</v>
      </c>
      <c r="N3928">
        <v>1076006.59245093</v>
      </c>
      <c r="O3928">
        <v>1575028.8706368899</v>
      </c>
      <c r="Q3928" t="str">
        <f>VLOOKUP(A3928,Lookup_Tables!$D$2:$E$7,2,FALSE)</f>
        <v>HU</v>
      </c>
      <c r="R3928" t="str">
        <f>IFERROR(VLOOKUP(D3928,Lookup_Tables!$A$2:$B$21,2,FALSE),"All")</f>
        <v>Pub Admin Bldg</v>
      </c>
    </row>
    <row r="3929" spans="1:18" hidden="1">
      <c r="A3929">
        <v>1</v>
      </c>
      <c r="B3929">
        <v>52</v>
      </c>
      <c r="C3929" t="s">
        <v>39</v>
      </c>
      <c r="D3929">
        <v>9</v>
      </c>
      <c r="E3929">
        <v>11568.028648031701</v>
      </c>
      <c r="F3929">
        <v>3910.899149025764</v>
      </c>
      <c r="G3929">
        <v>4233.2470679919197</v>
      </c>
      <c r="H3929">
        <v>31346.847509510601</v>
      </c>
      <c r="I3929">
        <v>44529.769606682101</v>
      </c>
      <c r="J3929">
        <v>97212.745059621404</v>
      </c>
      <c r="K3929">
        <v>248451.84027083099</v>
      </c>
      <c r="L3929">
        <v>524522.53131072898</v>
      </c>
      <c r="M3929">
        <v>605240.41385070595</v>
      </c>
      <c r="N3929">
        <v>1076006.59245093</v>
      </c>
      <c r="O3929">
        <v>1575028.8706368899</v>
      </c>
      <c r="Q3929" t="str">
        <f>VLOOKUP(A3929,Lookup_Tables!$D$2:$E$7,2,FALSE)</f>
        <v>HU</v>
      </c>
      <c r="R3929" t="str">
        <f>IFERROR(VLOOKUP(D3929,Lookup_Tables!$A$2:$B$21,2,FALSE),"All")</f>
        <v>Pub Admin Bldg</v>
      </c>
    </row>
    <row r="3930" spans="1:18" hidden="1">
      <c r="A3930">
        <v>1</v>
      </c>
      <c r="B3930">
        <v>52</v>
      </c>
      <c r="C3930" t="s">
        <v>38</v>
      </c>
      <c r="D3930">
        <v>10</v>
      </c>
      <c r="E3930">
        <v>521840.32586145401</v>
      </c>
      <c r="F3930">
        <v>163403.34693979856</v>
      </c>
      <c r="G3930">
        <v>285948.565438358</v>
      </c>
      <c r="H3930">
        <v>1749334.5884626801</v>
      </c>
      <c r="I3930">
        <v>2448952.1521344902</v>
      </c>
      <c r="J3930">
        <v>5080510.1279525599</v>
      </c>
      <c r="K3930">
        <v>10950837.665789699</v>
      </c>
      <c r="L3930">
        <v>21512026.365985099</v>
      </c>
      <c r="M3930">
        <v>25388435.199932601</v>
      </c>
      <c r="N3930">
        <v>40635061.342966802</v>
      </c>
      <c r="O3930">
        <v>78481893.658576906</v>
      </c>
      <c r="Q3930" t="str">
        <f>VLOOKUP(A3930,Lookup_Tables!$D$2:$E$7,2,FALSE)</f>
        <v>HU</v>
      </c>
      <c r="R3930" t="str">
        <f>IFERROR(VLOOKUP(D3930,Lookup_Tables!$A$2:$B$21,2,FALSE),"All")</f>
        <v>Pub School</v>
      </c>
    </row>
    <row r="3931" spans="1:18" hidden="1">
      <c r="A3931">
        <v>1</v>
      </c>
      <c r="B3931">
        <v>52</v>
      </c>
      <c r="C3931" t="s">
        <v>39</v>
      </c>
      <c r="D3931">
        <v>10</v>
      </c>
      <c r="E3931">
        <v>513170.58096793602</v>
      </c>
      <c r="F3931">
        <v>159521.45270381164</v>
      </c>
      <c r="G3931">
        <v>269840.94622386998</v>
      </c>
      <c r="H3931">
        <v>1699521.6566079599</v>
      </c>
      <c r="I3931">
        <v>2379425.5002574101</v>
      </c>
      <c r="J3931">
        <v>5039481.2763899397</v>
      </c>
      <c r="K3931">
        <v>10638773.04366</v>
      </c>
      <c r="L3931">
        <v>21272101.096508801</v>
      </c>
      <c r="M3931">
        <v>25212560.9813173</v>
      </c>
      <c r="N3931">
        <v>40635061.342966802</v>
      </c>
      <c r="O3931">
        <v>78481893.658576906</v>
      </c>
      <c r="Q3931" t="str">
        <f>VLOOKUP(A3931,Lookup_Tables!$D$2:$E$7,2,FALSE)</f>
        <v>HU</v>
      </c>
      <c r="R3931" t="str">
        <f>IFERROR(VLOOKUP(D3931,Lookup_Tables!$A$2:$B$21,2,FALSE),"All")</f>
        <v>Pub School</v>
      </c>
    </row>
    <row r="3932" spans="1:18" hidden="1">
      <c r="A3932">
        <v>1</v>
      </c>
      <c r="B3932">
        <v>52</v>
      </c>
      <c r="C3932" t="s">
        <v>38</v>
      </c>
      <c r="D3932">
        <v>11</v>
      </c>
      <c r="E3932">
        <v>54037.103585753997</v>
      </c>
      <c r="F3932">
        <v>19930.120699327468</v>
      </c>
      <c r="G3932">
        <v>0</v>
      </c>
      <c r="H3932">
        <v>79700.034112325506</v>
      </c>
      <c r="I3932">
        <v>112921.47205300799</v>
      </c>
      <c r="J3932">
        <v>318858.41651897703</v>
      </c>
      <c r="K3932">
        <v>1022913.28488293</v>
      </c>
      <c r="L3932">
        <v>2112315.8505224502</v>
      </c>
      <c r="M3932">
        <v>2670277.1437724102</v>
      </c>
      <c r="N3932">
        <v>5493335.1489318796</v>
      </c>
      <c r="O3932">
        <v>10820673.9324388</v>
      </c>
      <c r="Q3932" t="str">
        <f>VLOOKUP(A3932,Lookup_Tables!$D$2:$E$7,2,FALSE)</f>
        <v>HU</v>
      </c>
      <c r="R3932" t="str">
        <f>IFERROR(VLOOKUP(D3932,Lookup_Tables!$A$2:$B$21,2,FALSE),"All")</f>
        <v>Pub Univ</v>
      </c>
    </row>
    <row r="3933" spans="1:18" hidden="1">
      <c r="A3933">
        <v>1</v>
      </c>
      <c r="B3933">
        <v>52</v>
      </c>
      <c r="C3933" t="s">
        <v>39</v>
      </c>
      <c r="D3933">
        <v>11</v>
      </c>
      <c r="E3933">
        <v>53841.809580598398</v>
      </c>
      <c r="F3933">
        <v>19735.14523929188</v>
      </c>
      <c r="G3933">
        <v>0</v>
      </c>
      <c r="H3933">
        <v>79700.034112325506</v>
      </c>
      <c r="I3933">
        <v>112897.58116303501</v>
      </c>
      <c r="J3933">
        <v>318858.41651897703</v>
      </c>
      <c r="K3933">
        <v>1022913.28488293</v>
      </c>
      <c r="L3933">
        <v>2112315.8505224502</v>
      </c>
      <c r="M3933">
        <v>2670277.1437724102</v>
      </c>
      <c r="N3933">
        <v>5493335.1489318796</v>
      </c>
      <c r="O3933">
        <v>10820673.9324388</v>
      </c>
      <c r="Q3933" t="str">
        <f>VLOOKUP(A3933,Lookup_Tables!$D$2:$E$7,2,FALSE)</f>
        <v>HU</v>
      </c>
      <c r="R3933" t="str">
        <f>IFERROR(VLOOKUP(D3933,Lookup_Tables!$A$2:$B$21,2,FALSE),"All")</f>
        <v>Pub Univ</v>
      </c>
    </row>
    <row r="3934" spans="1:18" hidden="1">
      <c r="A3934">
        <v>1</v>
      </c>
      <c r="B3934">
        <v>52</v>
      </c>
      <c r="C3934" t="s">
        <v>38</v>
      </c>
      <c r="D3934">
        <v>13</v>
      </c>
      <c r="E3934">
        <v>699146.09381959995</v>
      </c>
      <c r="F3934">
        <v>227899.66315416712</v>
      </c>
      <c r="G3934">
        <v>386130.78034204</v>
      </c>
      <c r="H3934">
        <v>2455968.5294899698</v>
      </c>
      <c r="I3934">
        <v>3244099.1046859501</v>
      </c>
      <c r="J3934">
        <v>7192866.0029597897</v>
      </c>
      <c r="K3934">
        <v>14179932.861269301</v>
      </c>
      <c r="L3934">
        <v>27919798.5342055</v>
      </c>
      <c r="M3934">
        <v>34778313.314340003</v>
      </c>
      <c r="N3934">
        <v>53429091.987813301</v>
      </c>
      <c r="O3934">
        <v>94716966.726290002</v>
      </c>
      <c r="Q3934" t="str">
        <f>VLOOKUP(A3934,Lookup_Tables!$D$2:$E$7,2,FALSE)</f>
        <v>HU</v>
      </c>
      <c r="R3934" t="str">
        <f>IFERROR(VLOOKUP(D3934,Lookup_Tables!$A$2:$B$21,2,FALSE),"All")</f>
        <v>Residual Inst</v>
      </c>
    </row>
    <row r="3935" spans="1:18" hidden="1">
      <c r="A3935">
        <v>1</v>
      </c>
      <c r="B3935">
        <v>52</v>
      </c>
      <c r="C3935" t="s">
        <v>39</v>
      </c>
      <c r="D3935">
        <v>13</v>
      </c>
      <c r="E3935">
        <v>687395.49696956703</v>
      </c>
      <c r="F3935">
        <v>222395.99928914307</v>
      </c>
      <c r="G3935">
        <v>375061.63686594501</v>
      </c>
      <c r="H3935">
        <v>2361399.2263426702</v>
      </c>
      <c r="I3935">
        <v>3195725.89795824</v>
      </c>
      <c r="J3935">
        <v>6883112.9220861597</v>
      </c>
      <c r="K3935">
        <v>14031972.543654</v>
      </c>
      <c r="L3935">
        <v>27621329.576067001</v>
      </c>
      <c r="M3935">
        <v>34778313.314340003</v>
      </c>
      <c r="N3935">
        <v>53257547.230993301</v>
      </c>
      <c r="O3935">
        <v>94716966.726290002</v>
      </c>
      <c r="Q3935" t="str">
        <f>VLOOKUP(A3935,Lookup_Tables!$D$2:$E$7,2,FALSE)</f>
        <v>HU</v>
      </c>
      <c r="R3935" t="str">
        <f>IFERROR(VLOOKUP(D3935,Lookup_Tables!$A$2:$B$21,2,FALSE),"All")</f>
        <v>Residual Inst</v>
      </c>
    </row>
    <row r="3936" spans="1:18" hidden="1">
      <c r="A3936">
        <v>1</v>
      </c>
      <c r="B3936">
        <v>52</v>
      </c>
      <c r="C3936" t="s">
        <v>38</v>
      </c>
      <c r="D3936">
        <v>14</v>
      </c>
      <c r="E3936">
        <v>888049.93361178995</v>
      </c>
      <c r="F3936">
        <v>320585.14121607621</v>
      </c>
      <c r="G3936">
        <v>396997.83774513297</v>
      </c>
      <c r="H3936">
        <v>2720538.0267522899</v>
      </c>
      <c r="I3936">
        <v>3578230.9260278498</v>
      </c>
      <c r="J3936">
        <v>7526375.1173335901</v>
      </c>
      <c r="K3936">
        <v>16600162.638833201</v>
      </c>
      <c r="L3936">
        <v>32743373.323895201</v>
      </c>
      <c r="M3936">
        <v>41400882.246553898</v>
      </c>
      <c r="N3936">
        <v>66523429.034766302</v>
      </c>
      <c r="O3936">
        <v>137465127.911991</v>
      </c>
      <c r="Q3936" t="str">
        <f>VLOOKUP(A3936,Lookup_Tables!$D$2:$E$7,2,FALSE)</f>
        <v>HU</v>
      </c>
      <c r="R3936" t="str">
        <f>IFERROR(VLOOKUP(D3936,Lookup_Tables!$A$2:$B$21,2,FALSE),"All")</f>
        <v>Road</v>
      </c>
    </row>
    <row r="3937" spans="1:18" hidden="1">
      <c r="A3937">
        <v>1</v>
      </c>
      <c r="B3937">
        <v>52</v>
      </c>
      <c r="C3937" t="s">
        <v>39</v>
      </c>
      <c r="D3937">
        <v>14</v>
      </c>
      <c r="E3937">
        <v>876098.04139247094</v>
      </c>
      <c r="F3937">
        <v>318486.32560476649</v>
      </c>
      <c r="G3937">
        <v>387965.52611873503</v>
      </c>
      <c r="H3937">
        <v>2540609.5181363998</v>
      </c>
      <c r="I3937">
        <v>3438584.3234840501</v>
      </c>
      <c r="J3937">
        <v>7436402.64013007</v>
      </c>
      <c r="K3937">
        <v>16287513.290489299</v>
      </c>
      <c r="L3937">
        <v>32258469.305993099</v>
      </c>
      <c r="M3937">
        <v>39804436.984933503</v>
      </c>
      <c r="N3937">
        <v>66414535.404868104</v>
      </c>
      <c r="O3937">
        <v>137465127.911991</v>
      </c>
      <c r="Q3937" t="str">
        <f>VLOOKUP(A3937,Lookup_Tables!$D$2:$E$7,2,FALSE)</f>
        <v>HU</v>
      </c>
      <c r="R3937" t="str">
        <f>IFERROR(VLOOKUP(D3937,Lookup_Tables!$A$2:$B$21,2,FALSE),"All")</f>
        <v>Road</v>
      </c>
    </row>
    <row r="3938" spans="1:18" hidden="1">
      <c r="A3938">
        <v>1</v>
      </c>
      <c r="B3938">
        <v>52</v>
      </c>
      <c r="C3938" t="s">
        <v>38</v>
      </c>
      <c r="D3938">
        <v>15</v>
      </c>
      <c r="E3938">
        <v>32319336.220504399</v>
      </c>
      <c r="F3938">
        <v>10495471.214763463</v>
      </c>
      <c r="G3938">
        <v>22018680.062010199</v>
      </c>
      <c r="H3938">
        <v>128426001.626655</v>
      </c>
      <c r="I3938">
        <v>169617678.423783</v>
      </c>
      <c r="J3938">
        <v>328523593.38468301</v>
      </c>
      <c r="K3938">
        <v>654940308.11496496</v>
      </c>
      <c r="L3938">
        <v>1298095411.22019</v>
      </c>
      <c r="M3938">
        <v>1510443345.43857</v>
      </c>
      <c r="N3938">
        <v>2640895190.0346999</v>
      </c>
      <c r="O3938">
        <v>3865187182.9440899</v>
      </c>
      <c r="Q3938" t="str">
        <f>VLOOKUP(A3938,Lookup_Tables!$D$2:$E$7,2,FALSE)</f>
        <v>HU</v>
      </c>
      <c r="R3938" t="str">
        <f>IFERROR(VLOOKUP(D3938,Lookup_Tables!$A$2:$B$21,2,FALSE),"All")</f>
        <v>All</v>
      </c>
    </row>
    <row r="3939" spans="1:18" hidden="1">
      <c r="A3939">
        <v>1</v>
      </c>
      <c r="B3939">
        <v>52</v>
      </c>
      <c r="C3939" t="s">
        <v>39</v>
      </c>
      <c r="D3939">
        <v>15</v>
      </c>
      <c r="E3939">
        <v>31709386.396846998</v>
      </c>
      <c r="F3939">
        <v>10324996.641095515</v>
      </c>
      <c r="G3939">
        <v>21185199.140165102</v>
      </c>
      <c r="H3939">
        <v>124602667.138982</v>
      </c>
      <c r="I3939">
        <v>163494968.89063799</v>
      </c>
      <c r="J3939">
        <v>320665083.68166</v>
      </c>
      <c r="K3939">
        <v>624524528.28353202</v>
      </c>
      <c r="L3939">
        <v>1255220022.7651501</v>
      </c>
      <c r="M3939">
        <v>1510443345.43857</v>
      </c>
      <c r="N3939">
        <v>2632093196.0268898</v>
      </c>
      <c r="O3939">
        <v>3865187182.9440899</v>
      </c>
      <c r="Q3939" t="str">
        <f>VLOOKUP(A3939,Lookup_Tables!$D$2:$E$7,2,FALSE)</f>
        <v>HU</v>
      </c>
      <c r="R3939" t="str">
        <f>IFERROR(VLOOKUP(D3939,Lookup_Tables!$A$2:$B$21,2,FALSE),"All")</f>
        <v>All</v>
      </c>
    </row>
    <row r="3940" spans="1:18" hidden="1">
      <c r="A3940">
        <v>1</v>
      </c>
      <c r="B3940">
        <v>52</v>
      </c>
      <c r="C3940" t="s">
        <v>38</v>
      </c>
      <c r="D3940">
        <v>16</v>
      </c>
      <c r="E3940">
        <v>3291894.5993070798</v>
      </c>
      <c r="F3940">
        <v>1001726.99969322</v>
      </c>
      <c r="G3940">
        <v>1777473.35083207</v>
      </c>
      <c r="H3940">
        <v>11438646.5466362</v>
      </c>
      <c r="I3940">
        <v>15710657.0089464</v>
      </c>
      <c r="J3940">
        <v>32192761.874843601</v>
      </c>
      <c r="K3940">
        <v>64641517.158137403</v>
      </c>
      <c r="L3940">
        <v>127109414.282638</v>
      </c>
      <c r="M3940">
        <v>169915180.70100999</v>
      </c>
      <c r="N3940">
        <v>242417376.07653999</v>
      </c>
      <c r="O3940">
        <v>543293786.07345605</v>
      </c>
      <c r="Q3940" t="str">
        <f>VLOOKUP(A3940,Lookup_Tables!$D$2:$E$7,2,FALSE)</f>
        <v>HU</v>
      </c>
      <c r="R3940" t="str">
        <f>IFERROR(VLOOKUP(D3940,Lookup_Tables!$A$2:$B$21,2,FALSE),"All")</f>
        <v>Government_Loss</v>
      </c>
    </row>
    <row r="3941" spans="1:18" hidden="1">
      <c r="A3941">
        <v>1</v>
      </c>
      <c r="B3941">
        <v>52</v>
      </c>
      <c r="C3941" t="s">
        <v>39</v>
      </c>
      <c r="D3941">
        <v>16</v>
      </c>
      <c r="E3941">
        <v>3238654.0644654902</v>
      </c>
      <c r="F3941">
        <v>962623.89742916683</v>
      </c>
      <c r="G3941">
        <v>1710014.7111389299</v>
      </c>
      <c r="H3941">
        <v>10997048.3818925</v>
      </c>
      <c r="I3941">
        <v>15377026.455684301</v>
      </c>
      <c r="J3941">
        <v>31995732.491422299</v>
      </c>
      <c r="K3941">
        <v>64641517.158137403</v>
      </c>
      <c r="L3941">
        <v>126382189.422581</v>
      </c>
      <c r="M3941">
        <v>169915180.70100999</v>
      </c>
      <c r="N3941">
        <v>242417376.07653999</v>
      </c>
      <c r="O3941">
        <v>543293786.07345605</v>
      </c>
      <c r="Q3941" t="str">
        <f>VLOOKUP(A3941,Lookup_Tables!$D$2:$E$7,2,FALSE)</f>
        <v>HU</v>
      </c>
      <c r="R3941" t="str">
        <f>IFERROR(VLOOKUP(D3941,Lookup_Tables!$A$2:$B$21,2,FALSE),"All")</f>
        <v>Government_Loss</v>
      </c>
    </row>
    <row r="3942" spans="1:18" hidden="1">
      <c r="A3942">
        <v>1</v>
      </c>
      <c r="B3942">
        <v>52</v>
      </c>
      <c r="C3942" t="s">
        <v>38</v>
      </c>
      <c r="D3942">
        <v>17</v>
      </c>
      <c r="E3942">
        <v>6116704.1749264495</v>
      </c>
      <c r="F3942">
        <v>2007157.1624901854</v>
      </c>
      <c r="G3942">
        <v>4268284.9268445401</v>
      </c>
      <c r="H3942">
        <v>24548191.6674591</v>
      </c>
      <c r="I3942">
        <v>32109032.741588499</v>
      </c>
      <c r="J3942">
        <v>62105484.546829402</v>
      </c>
      <c r="K3942">
        <v>120975586.59988999</v>
      </c>
      <c r="L3942">
        <v>244355021.80010599</v>
      </c>
      <c r="M3942">
        <v>282028686.43437302</v>
      </c>
      <c r="N3942">
        <v>494450861.619295</v>
      </c>
      <c r="O3942">
        <v>732878859.60159695</v>
      </c>
      <c r="Q3942" t="str">
        <f>VLOOKUP(A3942,Lookup_Tables!$D$2:$E$7,2,FALSE)</f>
        <v>HU</v>
      </c>
      <c r="R3942" t="str">
        <f>IFERROR(VLOOKUP(D3942,Lookup_Tables!$A$2:$B$21,2,FALSE),"All")</f>
        <v>Emergency_Loss</v>
      </c>
    </row>
    <row r="3943" spans="1:18" hidden="1">
      <c r="A3943">
        <v>1</v>
      </c>
      <c r="B3943">
        <v>52</v>
      </c>
      <c r="C3943" t="s">
        <v>39</v>
      </c>
      <c r="D3943">
        <v>17</v>
      </c>
      <c r="E3943">
        <v>5999192.5250399401</v>
      </c>
      <c r="F3943">
        <v>1953880.9055670896</v>
      </c>
      <c r="G3943">
        <v>4101537.0729408702</v>
      </c>
      <c r="H3943">
        <v>23854114.855198398</v>
      </c>
      <c r="I3943">
        <v>30710338.6559669</v>
      </c>
      <c r="J3943">
        <v>61161855.371121198</v>
      </c>
      <c r="K3943">
        <v>117846440.425988</v>
      </c>
      <c r="L3943">
        <v>240223119.641258</v>
      </c>
      <c r="M3943">
        <v>282028686.43437302</v>
      </c>
      <c r="N3943">
        <v>492710695.55017698</v>
      </c>
      <c r="O3943">
        <v>732878859.60159695</v>
      </c>
      <c r="Q3943" t="str">
        <f>VLOOKUP(A3943,Lookup_Tables!$D$2:$E$7,2,FALSE)</f>
        <v>HU</v>
      </c>
      <c r="R3943" t="str">
        <f>IFERROR(VLOOKUP(D3943,Lookup_Tables!$A$2:$B$21,2,FALSE),"All")</f>
        <v>Emergency_Loss</v>
      </c>
    </row>
    <row r="3944" spans="1:18" hidden="1">
      <c r="A3944">
        <v>1</v>
      </c>
      <c r="B3944">
        <v>52</v>
      </c>
      <c r="C3944" t="s">
        <v>38</v>
      </c>
      <c r="D3944">
        <v>18</v>
      </c>
      <c r="E3944">
        <v>9408598.7742335293</v>
      </c>
      <c r="F3944">
        <v>3102139.0270294119</v>
      </c>
      <c r="G3944">
        <v>6177091.3656058097</v>
      </c>
      <c r="H3944">
        <v>35741873.523306198</v>
      </c>
      <c r="I3944">
        <v>47565481.081334002</v>
      </c>
      <c r="J3944">
        <v>94316490.601442695</v>
      </c>
      <c r="K3944">
        <v>186281993.293163</v>
      </c>
      <c r="L3944">
        <v>382567511.41577202</v>
      </c>
      <c r="M3944">
        <v>438408809.04856402</v>
      </c>
      <c r="N3944">
        <v>726924945.89119399</v>
      </c>
      <c r="O3944">
        <v>1202463785.55563</v>
      </c>
      <c r="Q3944" t="str">
        <f>VLOOKUP(A3944,Lookup_Tables!$D$2:$E$7,2,FALSE)</f>
        <v>HU</v>
      </c>
      <c r="R3944" t="str">
        <f>IFERROR(VLOOKUP(D3944,Lookup_Tables!$A$2:$B$21,2,FALSE),"All")</f>
        <v>Govt_Plus_Emergency</v>
      </c>
    </row>
    <row r="3945" spans="1:18" hidden="1">
      <c r="A3945">
        <v>1</v>
      </c>
      <c r="B3945">
        <v>52</v>
      </c>
      <c r="C3945" t="s">
        <v>39</v>
      </c>
      <c r="D3945">
        <v>18</v>
      </c>
      <c r="E3945">
        <v>9236232.5719875898</v>
      </c>
      <c r="F3945">
        <v>3012888.3832296943</v>
      </c>
      <c r="G3945">
        <v>5931092.0547121298</v>
      </c>
      <c r="H3945">
        <v>34576458.926198699</v>
      </c>
      <c r="I3945">
        <v>46167266.994668499</v>
      </c>
      <c r="J3945">
        <v>92346765.963124499</v>
      </c>
      <c r="K3945">
        <v>184341670.26366901</v>
      </c>
      <c r="L3945">
        <v>379433650.80194002</v>
      </c>
      <c r="M3945">
        <v>433703512.40463501</v>
      </c>
      <c r="N3945">
        <v>726924945.89119399</v>
      </c>
      <c r="O3945">
        <v>1202463785.55563</v>
      </c>
      <c r="Q3945" t="str">
        <f>VLOOKUP(A3945,Lookup_Tables!$D$2:$E$7,2,FALSE)</f>
        <v>HU</v>
      </c>
      <c r="R3945" t="str">
        <f>IFERROR(VLOOKUP(D3945,Lookup_Tables!$A$2:$B$21,2,FALSE),"All")</f>
        <v>Govt_Plus_Emergency</v>
      </c>
    </row>
    <row r="3946" spans="1:18" hidden="1">
      <c r="A3946">
        <v>1</v>
      </c>
      <c r="B3946">
        <v>53</v>
      </c>
      <c r="C3946" t="s">
        <v>38</v>
      </c>
      <c r="D3946">
        <v>0</v>
      </c>
      <c r="E3946">
        <v>3432721.16080978</v>
      </c>
      <c r="F3946">
        <v>1102572.1987084919</v>
      </c>
      <c r="G3946">
        <v>0</v>
      </c>
      <c r="H3946">
        <v>184588.16780728099</v>
      </c>
      <c r="I3946">
        <v>599493.28275050898</v>
      </c>
      <c r="J3946">
        <v>4821178.4311775696</v>
      </c>
      <c r="K3946">
        <v>32978853.078722101</v>
      </c>
      <c r="L3946">
        <v>100231679.70755801</v>
      </c>
      <c r="M3946">
        <v>178348986.900002</v>
      </c>
      <c r="N3946">
        <v>562300440.79872799</v>
      </c>
      <c r="O3946">
        <v>1088588987.9172399</v>
      </c>
      <c r="Q3946" t="str">
        <f>VLOOKUP(A3946,Lookup_Tables!$D$2:$E$7,2,FALSE)</f>
        <v>HU</v>
      </c>
      <c r="R3946" t="str">
        <f>IFERROR(VLOOKUP(D3946,Lookup_Tables!$A$2:$B$21,2,FALSE),"All")</f>
        <v>Private Assets</v>
      </c>
    </row>
    <row r="3947" spans="1:18" hidden="1">
      <c r="A3947">
        <v>1</v>
      </c>
      <c r="B3947">
        <v>53</v>
      </c>
      <c r="C3947" t="s">
        <v>39</v>
      </c>
      <c r="D3947">
        <v>0</v>
      </c>
      <c r="E3947">
        <v>3431119.5380717898</v>
      </c>
      <c r="F3947">
        <v>1101969.5936185</v>
      </c>
      <c r="G3947">
        <v>0</v>
      </c>
      <c r="H3947">
        <v>184588.16780728099</v>
      </c>
      <c r="I3947">
        <v>599493.28275050898</v>
      </c>
      <c r="J3947">
        <v>4721276.66637778</v>
      </c>
      <c r="K3947">
        <v>32978853.078722101</v>
      </c>
      <c r="L3947">
        <v>100231679.70755801</v>
      </c>
      <c r="M3947">
        <v>178348986.900002</v>
      </c>
      <c r="N3947">
        <v>562300440.79872799</v>
      </c>
      <c r="O3947">
        <v>1088588987.9172399</v>
      </c>
      <c r="Q3947" t="str">
        <f>VLOOKUP(A3947,Lookup_Tables!$D$2:$E$7,2,FALSE)</f>
        <v>HU</v>
      </c>
      <c r="R3947" t="str">
        <f>IFERROR(VLOOKUP(D3947,Lookup_Tables!$A$2:$B$21,2,FALSE),"All")</f>
        <v>Private Assets</v>
      </c>
    </row>
    <row r="3948" spans="1:18" hidden="1">
      <c r="A3948">
        <v>1</v>
      </c>
      <c r="B3948">
        <v>53</v>
      </c>
      <c r="C3948" t="s">
        <v>38</v>
      </c>
      <c r="D3948">
        <v>2</v>
      </c>
      <c r="E3948">
        <v>100897.81336560201</v>
      </c>
      <c r="F3948">
        <v>35199.415046714261</v>
      </c>
      <c r="G3948">
        <v>0</v>
      </c>
      <c r="H3948">
        <v>10161.004925179401</v>
      </c>
      <c r="I3948">
        <v>31814.7963293381</v>
      </c>
      <c r="J3948">
        <v>171051.80952842699</v>
      </c>
      <c r="K3948">
        <v>1009205.64623688</v>
      </c>
      <c r="L3948">
        <v>3224922.3285039701</v>
      </c>
      <c r="M3948">
        <v>5489255.0439750003</v>
      </c>
      <c r="N3948">
        <v>15049226.7170569</v>
      </c>
      <c r="O3948">
        <v>29197255.613861799</v>
      </c>
      <c r="Q3948" t="str">
        <f>VLOOKUP(A3948,Lookup_Tables!$D$2:$E$7,2,FALSE)</f>
        <v>HU</v>
      </c>
      <c r="R3948" t="str">
        <f>IFERROR(VLOOKUP(D3948,Lookup_Tables!$A$2:$B$21,2,FALSE),"All")</f>
        <v>Bridge</v>
      </c>
    </row>
    <row r="3949" spans="1:18" hidden="1">
      <c r="A3949">
        <v>1</v>
      </c>
      <c r="B3949">
        <v>53</v>
      </c>
      <c r="C3949" t="s">
        <v>39</v>
      </c>
      <c r="D3949">
        <v>2</v>
      </c>
      <c r="E3949">
        <v>100847.04202034901</v>
      </c>
      <c r="F3949">
        <v>35148.64370146126</v>
      </c>
      <c r="G3949">
        <v>0</v>
      </c>
      <c r="H3949">
        <v>10161.004925179401</v>
      </c>
      <c r="I3949">
        <v>31814.7963293381</v>
      </c>
      <c r="J3949">
        <v>171051.80952842699</v>
      </c>
      <c r="K3949">
        <v>1009205.64623688</v>
      </c>
      <c r="L3949">
        <v>3224922.3285039701</v>
      </c>
      <c r="M3949">
        <v>5489255.0439750003</v>
      </c>
      <c r="N3949">
        <v>15049226.7170569</v>
      </c>
      <c r="O3949">
        <v>29197255.613861799</v>
      </c>
      <c r="Q3949" t="str">
        <f>VLOOKUP(A3949,Lookup_Tables!$D$2:$E$7,2,FALSE)</f>
        <v>HU</v>
      </c>
      <c r="R3949" t="str">
        <f>IFERROR(VLOOKUP(D3949,Lookup_Tables!$A$2:$B$21,2,FALSE),"All")</f>
        <v>Bridge</v>
      </c>
    </row>
    <row r="3950" spans="1:18" hidden="1">
      <c r="A3950">
        <v>1</v>
      </c>
      <c r="B3950">
        <v>53</v>
      </c>
      <c r="C3950" t="s">
        <v>38</v>
      </c>
      <c r="D3950">
        <v>3</v>
      </c>
      <c r="E3950">
        <v>2685.0959734419698</v>
      </c>
      <c r="F3950">
        <v>874.57303949332686</v>
      </c>
      <c r="G3950">
        <v>0</v>
      </c>
      <c r="H3950">
        <v>0</v>
      </c>
      <c r="I3950">
        <v>0</v>
      </c>
      <c r="J3950">
        <v>2484.2510603286401</v>
      </c>
      <c r="K3950">
        <v>24172.289182943499</v>
      </c>
      <c r="L3950">
        <v>78451.839439744101</v>
      </c>
      <c r="M3950">
        <v>110984.242754922</v>
      </c>
      <c r="N3950">
        <v>471319.58038235898</v>
      </c>
      <c r="O3950">
        <v>893079.07209869195</v>
      </c>
      <c r="Q3950" t="str">
        <f>VLOOKUP(A3950,Lookup_Tables!$D$2:$E$7,2,FALSE)</f>
        <v>HU</v>
      </c>
      <c r="R3950" t="str">
        <f>IFERROR(VLOOKUP(D3950,Lookup_Tables!$A$2:$B$21,2,FALSE),"All")</f>
        <v>Govt Hosp</v>
      </c>
    </row>
    <row r="3951" spans="1:18" hidden="1">
      <c r="A3951">
        <v>1</v>
      </c>
      <c r="B3951">
        <v>53</v>
      </c>
      <c r="C3951" t="s">
        <v>39</v>
      </c>
      <c r="D3951">
        <v>3</v>
      </c>
      <c r="E3951">
        <v>2684.3547753105099</v>
      </c>
      <c r="F3951">
        <v>873.83184136186696</v>
      </c>
      <c r="G3951">
        <v>0</v>
      </c>
      <c r="H3951">
        <v>0</v>
      </c>
      <c r="I3951">
        <v>0</v>
      </c>
      <c r="J3951">
        <v>2484.2510603286401</v>
      </c>
      <c r="K3951">
        <v>24172.289182943499</v>
      </c>
      <c r="L3951">
        <v>78451.839439744101</v>
      </c>
      <c r="M3951">
        <v>110984.242754922</v>
      </c>
      <c r="N3951">
        <v>471319.58038235898</v>
      </c>
      <c r="O3951">
        <v>893079.07209869195</v>
      </c>
      <c r="Q3951" t="str">
        <f>VLOOKUP(A3951,Lookup_Tables!$D$2:$E$7,2,FALSE)</f>
        <v>HU</v>
      </c>
      <c r="R3951" t="str">
        <f>IFERROR(VLOOKUP(D3951,Lookup_Tables!$A$2:$B$21,2,FALSE),"All")</f>
        <v>Govt Hosp</v>
      </c>
    </row>
    <row r="3952" spans="1:18" hidden="1">
      <c r="A3952">
        <v>1</v>
      </c>
      <c r="B3952">
        <v>53</v>
      </c>
      <c r="C3952" t="s">
        <v>38</v>
      </c>
      <c r="D3952">
        <v>4</v>
      </c>
      <c r="E3952">
        <v>3962.3265627641699</v>
      </c>
      <c r="F3952">
        <v>1251.4677966981558</v>
      </c>
      <c r="G3952">
        <v>0</v>
      </c>
      <c r="H3952">
        <v>175.22512600633499</v>
      </c>
      <c r="I3952">
        <v>1216.6694278268801</v>
      </c>
      <c r="J3952">
        <v>7080.0814921208903</v>
      </c>
      <c r="K3952">
        <v>44414.548008172504</v>
      </c>
      <c r="L3952">
        <v>184856.290441816</v>
      </c>
      <c r="M3952">
        <v>266067.283993889</v>
      </c>
      <c r="N3952">
        <v>655996.47084727895</v>
      </c>
      <c r="O3952">
        <v>1027607.45875415</v>
      </c>
      <c r="Q3952" t="str">
        <f>VLOOKUP(A3952,Lookup_Tables!$D$2:$E$7,2,FALSE)</f>
        <v>HU</v>
      </c>
      <c r="R3952" t="str">
        <f>IFERROR(VLOOKUP(D3952,Lookup_Tables!$A$2:$B$21,2,FALSE),"All")</f>
        <v>Govt Med Fac</v>
      </c>
    </row>
    <row r="3953" spans="1:18" hidden="1">
      <c r="A3953">
        <v>1</v>
      </c>
      <c r="B3953">
        <v>53</v>
      </c>
      <c r="C3953" t="s">
        <v>39</v>
      </c>
      <c r="D3953">
        <v>4</v>
      </c>
      <c r="E3953">
        <v>3959.3765711283099</v>
      </c>
      <c r="F3953">
        <v>1249.9256334713377</v>
      </c>
      <c r="G3953">
        <v>0</v>
      </c>
      <c r="H3953">
        <v>175.22512600633499</v>
      </c>
      <c r="I3953">
        <v>1216.6694278268801</v>
      </c>
      <c r="J3953">
        <v>6939.2986512166799</v>
      </c>
      <c r="K3953">
        <v>44414.548008172504</v>
      </c>
      <c r="L3953">
        <v>184856.290441816</v>
      </c>
      <c r="M3953">
        <v>266067.283993889</v>
      </c>
      <c r="N3953">
        <v>655996.47084727895</v>
      </c>
      <c r="O3953">
        <v>1027607.45875415</v>
      </c>
      <c r="Q3953" t="str">
        <f>VLOOKUP(A3953,Lookup_Tables!$D$2:$E$7,2,FALSE)</f>
        <v>HU</v>
      </c>
      <c r="R3953" t="str">
        <f>IFERROR(VLOOKUP(D3953,Lookup_Tables!$A$2:$B$21,2,FALSE),"All")</f>
        <v>Govt Med Fac</v>
      </c>
    </row>
    <row r="3954" spans="1:18" hidden="1">
      <c r="A3954">
        <v>1</v>
      </c>
      <c r="B3954">
        <v>53</v>
      </c>
      <c r="C3954" t="s">
        <v>38</v>
      </c>
      <c r="D3954">
        <v>7</v>
      </c>
      <c r="E3954">
        <v>203714.21331668299</v>
      </c>
      <c r="F3954">
        <v>112255.45057777356</v>
      </c>
      <c r="G3954">
        <v>0</v>
      </c>
      <c r="H3954">
        <v>0</v>
      </c>
      <c r="I3954">
        <v>0</v>
      </c>
      <c r="J3954">
        <v>0</v>
      </c>
      <c r="K3954">
        <v>1389792.4572417601</v>
      </c>
      <c r="L3954">
        <v>3044026.6784426998</v>
      </c>
      <c r="M3954">
        <v>3904441.5422765599</v>
      </c>
      <c r="N3954">
        <v>17140266.442496199</v>
      </c>
      <c r="O3954">
        <v>56516624.247208603</v>
      </c>
      <c r="Q3954" t="str">
        <f>VLOOKUP(A3954,Lookup_Tables!$D$2:$E$7,2,FALSE)</f>
        <v>HU</v>
      </c>
      <c r="R3954" t="str">
        <f>IFERROR(VLOOKUP(D3954,Lookup_Tables!$A$2:$B$21,2,FALSE),"All")</f>
        <v>Power Plant</v>
      </c>
    </row>
    <row r="3955" spans="1:18" hidden="1">
      <c r="A3955">
        <v>1</v>
      </c>
      <c r="B3955">
        <v>53</v>
      </c>
      <c r="C3955" t="s">
        <v>39</v>
      </c>
      <c r="D3955">
        <v>7</v>
      </c>
      <c r="E3955">
        <v>203542.12985620101</v>
      </c>
      <c r="F3955">
        <v>112413.35293505693</v>
      </c>
      <c r="G3955">
        <v>0</v>
      </c>
      <c r="H3955">
        <v>0</v>
      </c>
      <c r="I3955">
        <v>0</v>
      </c>
      <c r="J3955">
        <v>0</v>
      </c>
      <c r="K3955">
        <v>1389792.4572417601</v>
      </c>
      <c r="L3955">
        <v>2978103.4843194098</v>
      </c>
      <c r="M3955">
        <v>3772410.2304555299</v>
      </c>
      <c r="N3955">
        <v>17140266.442496199</v>
      </c>
      <c r="O3955">
        <v>56516624.247208603</v>
      </c>
      <c r="Q3955" t="str">
        <f>VLOOKUP(A3955,Lookup_Tables!$D$2:$E$7,2,FALSE)</f>
        <v>HU</v>
      </c>
      <c r="R3955" t="str">
        <f>IFERROR(VLOOKUP(D3955,Lookup_Tables!$A$2:$B$21,2,FALSE),"All")</f>
        <v>Power Plant</v>
      </c>
    </row>
    <row r="3956" spans="1:18" hidden="1">
      <c r="A3956">
        <v>1</v>
      </c>
      <c r="B3956">
        <v>53</v>
      </c>
      <c r="C3956" t="s">
        <v>38</v>
      </c>
      <c r="D3956">
        <v>9</v>
      </c>
      <c r="E3956">
        <v>1772.7166082142201</v>
      </c>
      <c r="F3956">
        <v>703.9217097083997</v>
      </c>
      <c r="G3956">
        <v>0</v>
      </c>
      <c r="H3956">
        <v>0</v>
      </c>
      <c r="I3956">
        <v>0</v>
      </c>
      <c r="J3956">
        <v>427.08397427805102</v>
      </c>
      <c r="K3956">
        <v>9325.2529991684496</v>
      </c>
      <c r="L3956">
        <v>33120.486104642201</v>
      </c>
      <c r="M3956">
        <v>45115.955496069197</v>
      </c>
      <c r="N3956">
        <v>264756.47967000498</v>
      </c>
      <c r="O3956">
        <v>629788.91700041201</v>
      </c>
      <c r="Q3956" t="str">
        <f>VLOOKUP(A3956,Lookup_Tables!$D$2:$E$7,2,FALSE)</f>
        <v>HU</v>
      </c>
      <c r="R3956" t="str">
        <f>IFERROR(VLOOKUP(D3956,Lookup_Tables!$A$2:$B$21,2,FALSE),"All")</f>
        <v>Pub Admin Bldg</v>
      </c>
    </row>
    <row r="3957" spans="1:18" hidden="1">
      <c r="A3957">
        <v>1</v>
      </c>
      <c r="B3957">
        <v>53</v>
      </c>
      <c r="C3957" t="s">
        <v>39</v>
      </c>
      <c r="D3957">
        <v>9</v>
      </c>
      <c r="E3957">
        <v>1772.33376993864</v>
      </c>
      <c r="F3957">
        <v>706.58903325813139</v>
      </c>
      <c r="G3957">
        <v>0</v>
      </c>
      <c r="H3957">
        <v>0</v>
      </c>
      <c r="I3957">
        <v>0</v>
      </c>
      <c r="J3957">
        <v>427.08397427805102</v>
      </c>
      <c r="K3957">
        <v>8715.2206341061192</v>
      </c>
      <c r="L3957">
        <v>33120.486104642201</v>
      </c>
      <c r="M3957">
        <v>45115.955496069197</v>
      </c>
      <c r="N3957">
        <v>264756.47967000498</v>
      </c>
      <c r="O3957">
        <v>629788.91700041201</v>
      </c>
      <c r="Q3957" t="str">
        <f>VLOOKUP(A3957,Lookup_Tables!$D$2:$E$7,2,FALSE)</f>
        <v>HU</v>
      </c>
      <c r="R3957" t="str">
        <f>IFERROR(VLOOKUP(D3957,Lookup_Tables!$A$2:$B$21,2,FALSE),"All")</f>
        <v>Pub Admin Bldg</v>
      </c>
    </row>
    <row r="3958" spans="1:18" hidden="1">
      <c r="A3958">
        <v>1</v>
      </c>
      <c r="B3958">
        <v>53</v>
      </c>
      <c r="C3958" t="s">
        <v>38</v>
      </c>
      <c r="D3958">
        <v>10</v>
      </c>
      <c r="E3958">
        <v>97480.163597150706</v>
      </c>
      <c r="F3958">
        <v>38024.024913098983</v>
      </c>
      <c r="G3958">
        <v>0</v>
      </c>
      <c r="H3958">
        <v>5252.3502396999502</v>
      </c>
      <c r="I3958">
        <v>17850.288878987401</v>
      </c>
      <c r="J3958">
        <v>122758.356818093</v>
      </c>
      <c r="K3958">
        <v>800667.81144366402</v>
      </c>
      <c r="L3958">
        <v>2622959.7738577202</v>
      </c>
      <c r="M3958">
        <v>4161311.1772311898</v>
      </c>
      <c r="N3958">
        <v>14726893.793176301</v>
      </c>
      <c r="O3958">
        <v>28279720.659164701</v>
      </c>
      <c r="Q3958" t="str">
        <f>VLOOKUP(A3958,Lookup_Tables!$D$2:$E$7,2,FALSE)</f>
        <v>HU</v>
      </c>
      <c r="R3958" t="str">
        <f>IFERROR(VLOOKUP(D3958,Lookup_Tables!$A$2:$B$21,2,FALSE),"All")</f>
        <v>Pub School</v>
      </c>
    </row>
    <row r="3959" spans="1:18" hidden="1">
      <c r="A3959">
        <v>1</v>
      </c>
      <c r="B3959">
        <v>53</v>
      </c>
      <c r="C3959" t="s">
        <v>39</v>
      </c>
      <c r="D3959">
        <v>10</v>
      </c>
      <c r="E3959">
        <v>97439.513249469397</v>
      </c>
      <c r="F3959">
        <v>38033.618535696703</v>
      </c>
      <c r="G3959">
        <v>0</v>
      </c>
      <c r="H3959">
        <v>5252.3502396999502</v>
      </c>
      <c r="I3959">
        <v>17850.288878987401</v>
      </c>
      <c r="J3959">
        <v>117733.95979019</v>
      </c>
      <c r="K3959">
        <v>800667.81144366402</v>
      </c>
      <c r="L3959">
        <v>2622959.7738577202</v>
      </c>
      <c r="M3959">
        <v>4161311.1772311898</v>
      </c>
      <c r="N3959">
        <v>14726893.793176301</v>
      </c>
      <c r="O3959">
        <v>28279720.659164701</v>
      </c>
      <c r="Q3959" t="str">
        <f>VLOOKUP(A3959,Lookup_Tables!$D$2:$E$7,2,FALSE)</f>
        <v>HU</v>
      </c>
      <c r="R3959" t="str">
        <f>IFERROR(VLOOKUP(D3959,Lookup_Tables!$A$2:$B$21,2,FALSE),"All")</f>
        <v>Pub School</v>
      </c>
    </row>
    <row r="3960" spans="1:18" hidden="1">
      <c r="A3960">
        <v>1</v>
      </c>
      <c r="B3960">
        <v>53</v>
      </c>
      <c r="C3960" t="s">
        <v>38</v>
      </c>
      <c r="D3960">
        <v>11</v>
      </c>
      <c r="E3960">
        <v>68554.872886809302</v>
      </c>
      <c r="F3960">
        <v>29846.392032533491</v>
      </c>
      <c r="G3960">
        <v>0</v>
      </c>
      <c r="H3960">
        <v>0</v>
      </c>
      <c r="I3960">
        <v>0</v>
      </c>
      <c r="J3960">
        <v>97346.778326263797</v>
      </c>
      <c r="K3960">
        <v>429283.15539621998</v>
      </c>
      <c r="L3960">
        <v>1554978.83826526</v>
      </c>
      <c r="M3960">
        <v>2570387.25808714</v>
      </c>
      <c r="N3960">
        <v>8744166.9652164299</v>
      </c>
      <c r="O3960">
        <v>20148676.974376101</v>
      </c>
      <c r="Q3960" t="str">
        <f>VLOOKUP(A3960,Lookup_Tables!$D$2:$E$7,2,FALSE)</f>
        <v>HU</v>
      </c>
      <c r="R3960" t="str">
        <f>IFERROR(VLOOKUP(D3960,Lookup_Tables!$A$2:$B$21,2,FALSE),"All")</f>
        <v>Pub Univ</v>
      </c>
    </row>
    <row r="3961" spans="1:18" hidden="1">
      <c r="A3961">
        <v>1</v>
      </c>
      <c r="B3961">
        <v>53</v>
      </c>
      <c r="C3961" t="s">
        <v>39</v>
      </c>
      <c r="D3961">
        <v>11</v>
      </c>
      <c r="E3961">
        <v>68535.4047509175</v>
      </c>
      <c r="F3961">
        <v>29826.923896641689</v>
      </c>
      <c r="G3961">
        <v>0</v>
      </c>
      <c r="H3961">
        <v>0</v>
      </c>
      <c r="I3961">
        <v>0</v>
      </c>
      <c r="J3961">
        <v>97346.778326263797</v>
      </c>
      <c r="K3961">
        <v>429283.15539621998</v>
      </c>
      <c r="L3961">
        <v>1554978.83826526</v>
      </c>
      <c r="M3961">
        <v>2570387.25808714</v>
      </c>
      <c r="N3961">
        <v>8744166.9652164299</v>
      </c>
      <c r="O3961">
        <v>20148676.974376101</v>
      </c>
      <c r="Q3961" t="str">
        <f>VLOOKUP(A3961,Lookup_Tables!$D$2:$E$7,2,FALSE)</f>
        <v>HU</v>
      </c>
      <c r="R3961" t="str">
        <f>IFERROR(VLOOKUP(D3961,Lookup_Tables!$A$2:$B$21,2,FALSE),"All")</f>
        <v>Pub Univ</v>
      </c>
    </row>
    <row r="3962" spans="1:18" hidden="1">
      <c r="A3962">
        <v>1</v>
      </c>
      <c r="B3962">
        <v>53</v>
      </c>
      <c r="C3962" t="s">
        <v>38</v>
      </c>
      <c r="D3962">
        <v>13</v>
      </c>
      <c r="E3962">
        <v>48999.251027441198</v>
      </c>
      <c r="F3962">
        <v>16383.804511817765</v>
      </c>
      <c r="G3962">
        <v>0</v>
      </c>
      <c r="H3962">
        <v>168.08993560280601</v>
      </c>
      <c r="I3962">
        <v>565.09728028844199</v>
      </c>
      <c r="J3962">
        <v>25937.152361299901</v>
      </c>
      <c r="K3962">
        <v>266996.88143368502</v>
      </c>
      <c r="L3962">
        <v>929535.32917932596</v>
      </c>
      <c r="M3962">
        <v>1557521.5469297699</v>
      </c>
      <c r="N3962">
        <v>8286379.79874257</v>
      </c>
      <c r="O3962">
        <v>18681477.134409402</v>
      </c>
      <c r="Q3962" t="str">
        <f>VLOOKUP(A3962,Lookup_Tables!$D$2:$E$7,2,FALSE)</f>
        <v>HU</v>
      </c>
      <c r="R3962" t="str">
        <f>IFERROR(VLOOKUP(D3962,Lookup_Tables!$A$2:$B$21,2,FALSE),"All")</f>
        <v>Residual Inst</v>
      </c>
    </row>
    <row r="3963" spans="1:18" hidden="1">
      <c r="A3963">
        <v>1</v>
      </c>
      <c r="B3963">
        <v>53</v>
      </c>
      <c r="C3963" t="s">
        <v>39</v>
      </c>
      <c r="D3963">
        <v>13</v>
      </c>
      <c r="E3963">
        <v>48989.055151672103</v>
      </c>
      <c r="F3963">
        <v>16373.60863604867</v>
      </c>
      <c r="G3963">
        <v>0</v>
      </c>
      <c r="H3963">
        <v>168.08993560280601</v>
      </c>
      <c r="I3963">
        <v>565.09728028844199</v>
      </c>
      <c r="J3963">
        <v>25937.152361299901</v>
      </c>
      <c r="K3963">
        <v>266996.88143368502</v>
      </c>
      <c r="L3963">
        <v>929535.32917932596</v>
      </c>
      <c r="M3963">
        <v>1557521.5469297699</v>
      </c>
      <c r="N3963">
        <v>8286379.79874257</v>
      </c>
      <c r="O3963">
        <v>18681477.134409402</v>
      </c>
      <c r="Q3963" t="str">
        <f>VLOOKUP(A3963,Lookup_Tables!$D$2:$E$7,2,FALSE)</f>
        <v>HU</v>
      </c>
      <c r="R3963" t="str">
        <f>IFERROR(VLOOKUP(D3963,Lookup_Tables!$A$2:$B$21,2,FALSE),"All")</f>
        <v>Residual Inst</v>
      </c>
    </row>
    <row r="3964" spans="1:18" hidden="1">
      <c r="A3964">
        <v>1</v>
      </c>
      <c r="B3964">
        <v>53</v>
      </c>
      <c r="C3964" t="s">
        <v>38</v>
      </c>
      <c r="D3964">
        <v>14</v>
      </c>
      <c r="E3964">
        <v>85741.020211755793</v>
      </c>
      <c r="F3964">
        <v>39083.447075261181</v>
      </c>
      <c r="G3964">
        <v>0</v>
      </c>
      <c r="H3964">
        <v>3037.4230117585798</v>
      </c>
      <c r="I3964">
        <v>13370.0283721798</v>
      </c>
      <c r="J3964">
        <v>101927.077810898</v>
      </c>
      <c r="K3964">
        <v>581924.96750485199</v>
      </c>
      <c r="L3964">
        <v>2283749.1776523702</v>
      </c>
      <c r="M3964">
        <v>3998685.9529946302</v>
      </c>
      <c r="N3964">
        <v>12563386.028285</v>
      </c>
      <c r="O3964">
        <v>19685653.911669299</v>
      </c>
      <c r="Q3964" t="str">
        <f>VLOOKUP(A3964,Lookup_Tables!$D$2:$E$7,2,FALSE)</f>
        <v>HU</v>
      </c>
      <c r="R3964" t="str">
        <f>IFERROR(VLOOKUP(D3964,Lookup_Tables!$A$2:$B$21,2,FALSE),"All")</f>
        <v>Road</v>
      </c>
    </row>
    <row r="3965" spans="1:18" hidden="1">
      <c r="A3965">
        <v>1</v>
      </c>
      <c r="B3965">
        <v>53</v>
      </c>
      <c r="C3965" t="s">
        <v>39</v>
      </c>
      <c r="D3965">
        <v>14</v>
      </c>
      <c r="E3965">
        <v>85718.353703899207</v>
      </c>
      <c r="F3965">
        <v>39139.169802323609</v>
      </c>
      <c r="G3965">
        <v>0</v>
      </c>
      <c r="H3965">
        <v>3037.4230117585798</v>
      </c>
      <c r="I3965">
        <v>13370.0283721798</v>
      </c>
      <c r="J3965">
        <v>96925.494658897194</v>
      </c>
      <c r="K3965">
        <v>576250.286825052</v>
      </c>
      <c r="L3965">
        <v>2283749.1776523702</v>
      </c>
      <c r="M3965">
        <v>3998685.9529946302</v>
      </c>
      <c r="N3965">
        <v>12563386.028285</v>
      </c>
      <c r="O3965">
        <v>19685653.911669299</v>
      </c>
      <c r="Q3965" t="str">
        <f>VLOOKUP(A3965,Lookup_Tables!$D$2:$E$7,2,FALSE)</f>
        <v>HU</v>
      </c>
      <c r="R3965" t="str">
        <f>IFERROR(VLOOKUP(D3965,Lookup_Tables!$A$2:$B$21,2,FALSE),"All")</f>
        <v>Road</v>
      </c>
    </row>
    <row r="3966" spans="1:18" hidden="1">
      <c r="A3966">
        <v>1</v>
      </c>
      <c r="B3966">
        <v>53</v>
      </c>
      <c r="C3966" t="s">
        <v>38</v>
      </c>
      <c r="D3966">
        <v>15</v>
      </c>
      <c r="E3966">
        <v>4046528.6343596401</v>
      </c>
      <c r="F3966">
        <v>1345318.6547797751</v>
      </c>
      <c r="G3966">
        <v>0</v>
      </c>
      <c r="H3966">
        <v>208264.078152556</v>
      </c>
      <c r="I3966">
        <v>735581.66491915099</v>
      </c>
      <c r="J3966">
        <v>5678745.6321540996</v>
      </c>
      <c r="K3966">
        <v>37949407.5091874</v>
      </c>
      <c r="L3966">
        <v>116093873.40599</v>
      </c>
      <c r="M3966">
        <v>200677956.06621701</v>
      </c>
      <c r="N3966">
        <v>625588873.35820901</v>
      </c>
      <c r="O3966">
        <v>1300440645.8535399</v>
      </c>
      <c r="Q3966" t="str">
        <f>VLOOKUP(A3966,Lookup_Tables!$D$2:$E$7,2,FALSE)</f>
        <v>HU</v>
      </c>
      <c r="R3966" t="str">
        <f>IFERROR(VLOOKUP(D3966,Lookup_Tables!$A$2:$B$21,2,FALSE),"All")</f>
        <v>All</v>
      </c>
    </row>
    <row r="3967" spans="1:18" hidden="1">
      <c r="A3967">
        <v>1</v>
      </c>
      <c r="B3967">
        <v>53</v>
      </c>
      <c r="C3967" t="s">
        <v>39</v>
      </c>
      <c r="D3967">
        <v>15</v>
      </c>
      <c r="E3967">
        <v>4044602.7156358599</v>
      </c>
      <c r="F3967">
        <v>1344942.1127101453</v>
      </c>
      <c r="G3967">
        <v>0</v>
      </c>
      <c r="H3967">
        <v>208264.078152556</v>
      </c>
      <c r="I3967">
        <v>735581.66491915099</v>
      </c>
      <c r="J3967">
        <v>5523807.9667390799</v>
      </c>
      <c r="K3967">
        <v>37949407.5091874</v>
      </c>
      <c r="L3967">
        <v>116093873.40599</v>
      </c>
      <c r="M3967">
        <v>200677956.06621701</v>
      </c>
      <c r="N3967">
        <v>625588873.35820901</v>
      </c>
      <c r="O3967">
        <v>1300440645.8535399</v>
      </c>
      <c r="Q3967" t="str">
        <f>VLOOKUP(A3967,Lookup_Tables!$D$2:$E$7,2,FALSE)</f>
        <v>HU</v>
      </c>
      <c r="R3967" t="str">
        <f>IFERROR(VLOOKUP(D3967,Lookup_Tables!$A$2:$B$21,2,FALSE),"All")</f>
        <v>All</v>
      </c>
    </row>
    <row r="3968" spans="1:18" hidden="1">
      <c r="A3968">
        <v>1</v>
      </c>
      <c r="B3968">
        <v>53</v>
      </c>
      <c r="C3968" t="s">
        <v>38</v>
      </c>
      <c r="D3968">
        <v>16</v>
      </c>
      <c r="E3968">
        <v>613807.47354986297</v>
      </c>
      <c r="F3968">
        <v>237860.0338665446</v>
      </c>
      <c r="G3968">
        <v>0</v>
      </c>
      <c r="H3968">
        <v>20249.036844581002</v>
      </c>
      <c r="I3968">
        <v>91017.999216065102</v>
      </c>
      <c r="J3968">
        <v>907112.73838047998</v>
      </c>
      <c r="K3968">
        <v>5434469.8873050902</v>
      </c>
      <c r="L3968">
        <v>14383079.017956801</v>
      </c>
      <c r="M3968">
        <v>22328969.166214898</v>
      </c>
      <c r="N3968">
        <v>91789302.6213433</v>
      </c>
      <c r="O3968">
        <v>187525076.22531</v>
      </c>
      <c r="Q3968" t="str">
        <f>VLOOKUP(A3968,Lookup_Tables!$D$2:$E$7,2,FALSE)</f>
        <v>HU</v>
      </c>
      <c r="R3968" t="str">
        <f>IFERROR(VLOOKUP(D3968,Lookup_Tables!$A$2:$B$21,2,FALSE),"All")</f>
        <v>Government_Loss</v>
      </c>
    </row>
    <row r="3969" spans="1:18" hidden="1">
      <c r="A3969">
        <v>1</v>
      </c>
      <c r="B3969">
        <v>53</v>
      </c>
      <c r="C3969" t="s">
        <v>39</v>
      </c>
      <c r="D3969">
        <v>16</v>
      </c>
      <c r="E3969">
        <v>613483.17756406497</v>
      </c>
      <c r="F3969">
        <v>238335.75536878523</v>
      </c>
      <c r="G3969">
        <v>0</v>
      </c>
      <c r="H3969">
        <v>20249.036844581002</v>
      </c>
      <c r="I3969">
        <v>91017.999216065102</v>
      </c>
      <c r="J3969">
        <v>903120.04856022994</v>
      </c>
      <c r="K3969">
        <v>5282451.7693378599</v>
      </c>
      <c r="L3969">
        <v>14383079.017956801</v>
      </c>
      <c r="M3969">
        <v>22328969.166214898</v>
      </c>
      <c r="N3969">
        <v>91789302.6213433</v>
      </c>
      <c r="O3969">
        <v>187525076.22531</v>
      </c>
      <c r="Q3969" t="str">
        <f>VLOOKUP(A3969,Lookup_Tables!$D$2:$E$7,2,FALSE)</f>
        <v>HU</v>
      </c>
      <c r="R3969" t="str">
        <f>IFERROR(VLOOKUP(D3969,Lookup_Tables!$A$2:$B$21,2,FALSE),"All")</f>
        <v>Government_Loss</v>
      </c>
    </row>
    <row r="3970" spans="1:18" hidden="1">
      <c r="A3970">
        <v>1</v>
      </c>
      <c r="B3970">
        <v>53</v>
      </c>
      <c r="C3970" t="s">
        <v>38</v>
      </c>
      <c r="D3970">
        <v>17</v>
      </c>
      <c r="E3970">
        <v>734071.58521758195</v>
      </c>
      <c r="F3970">
        <v>246581.58691866789</v>
      </c>
      <c r="G3970">
        <v>0</v>
      </c>
      <c r="H3970">
        <v>38666.6331240824</v>
      </c>
      <c r="I3970">
        <v>134177.95114343701</v>
      </c>
      <c r="J3970">
        <v>1053024.3376134301</v>
      </c>
      <c r="K3970">
        <v>6986451.6325783497</v>
      </c>
      <c r="L3970">
        <v>21203169.372519899</v>
      </c>
      <c r="M3970">
        <v>36051064.912913203</v>
      </c>
      <c r="N3970">
        <v>112198996.527979</v>
      </c>
      <c r="O3970">
        <v>234476384.44919401</v>
      </c>
      <c r="Q3970" t="str">
        <f>VLOOKUP(A3970,Lookup_Tables!$D$2:$E$7,2,FALSE)</f>
        <v>HU</v>
      </c>
      <c r="R3970" t="str">
        <f>IFERROR(VLOOKUP(D3970,Lookup_Tables!$A$2:$B$21,2,FALSE),"All")</f>
        <v>Emergency_Loss</v>
      </c>
    </row>
    <row r="3971" spans="1:18" hidden="1">
      <c r="A3971">
        <v>1</v>
      </c>
      <c r="B3971">
        <v>53</v>
      </c>
      <c r="C3971" t="s">
        <v>39</v>
      </c>
      <c r="D3971">
        <v>17</v>
      </c>
      <c r="E3971">
        <v>733705.08258833201</v>
      </c>
      <c r="F3971">
        <v>246339.885187843</v>
      </c>
      <c r="G3971">
        <v>0</v>
      </c>
      <c r="H3971">
        <v>38666.6331240824</v>
      </c>
      <c r="I3971">
        <v>134177.95114343701</v>
      </c>
      <c r="J3971">
        <v>1040544.2477709299</v>
      </c>
      <c r="K3971">
        <v>6986451.6325783497</v>
      </c>
      <c r="L3971">
        <v>21203169.372519899</v>
      </c>
      <c r="M3971">
        <v>36051064.912913203</v>
      </c>
      <c r="N3971">
        <v>112198996.527979</v>
      </c>
      <c r="O3971">
        <v>234476384.44919401</v>
      </c>
      <c r="Q3971" t="str">
        <f>VLOOKUP(A3971,Lookup_Tables!$D$2:$E$7,2,FALSE)</f>
        <v>HU</v>
      </c>
      <c r="R3971" t="str">
        <f>IFERROR(VLOOKUP(D3971,Lookup_Tables!$A$2:$B$21,2,FALSE),"All")</f>
        <v>Emergency_Loss</v>
      </c>
    </row>
    <row r="3972" spans="1:18" hidden="1">
      <c r="A3972">
        <v>1</v>
      </c>
      <c r="B3972">
        <v>53</v>
      </c>
      <c r="C3972" t="s">
        <v>38</v>
      </c>
      <c r="D3972">
        <v>18</v>
      </c>
      <c r="E3972">
        <v>1347879.05876744</v>
      </c>
      <c r="F3972">
        <v>482043.71288625023</v>
      </c>
      <c r="G3972">
        <v>0</v>
      </c>
      <c r="H3972">
        <v>56902.068288600603</v>
      </c>
      <c r="I3972">
        <v>234524.32285224699</v>
      </c>
      <c r="J3972">
        <v>1909544.0485179999</v>
      </c>
      <c r="K3972">
        <v>12621815.761386501</v>
      </c>
      <c r="L3972">
        <v>33909740.1858114</v>
      </c>
      <c r="M3972">
        <v>58726631.690445401</v>
      </c>
      <c r="N3972">
        <v>206497741.32991999</v>
      </c>
      <c r="O3972">
        <v>422263744.19124198</v>
      </c>
      <c r="Q3972" t="str">
        <f>VLOOKUP(A3972,Lookup_Tables!$D$2:$E$7,2,FALSE)</f>
        <v>HU</v>
      </c>
      <c r="R3972" t="str">
        <f>IFERROR(VLOOKUP(D3972,Lookup_Tables!$A$2:$B$21,2,FALSE),"All")</f>
        <v>Govt_Plus_Emergency</v>
      </c>
    </row>
    <row r="3973" spans="1:18" hidden="1">
      <c r="A3973">
        <v>1</v>
      </c>
      <c r="B3973">
        <v>53</v>
      </c>
      <c r="C3973" t="s">
        <v>39</v>
      </c>
      <c r="D3973">
        <v>18</v>
      </c>
      <c r="E3973">
        <v>1347188.26015239</v>
      </c>
      <c r="F3973">
        <v>481352.91427120019</v>
      </c>
      <c r="G3973">
        <v>0</v>
      </c>
      <c r="H3973">
        <v>56902.068288600603</v>
      </c>
      <c r="I3973">
        <v>234524.32285224699</v>
      </c>
      <c r="J3973">
        <v>1909544.0485179999</v>
      </c>
      <c r="K3973">
        <v>12621815.761386501</v>
      </c>
      <c r="L3973">
        <v>33909740.1858114</v>
      </c>
      <c r="M3973">
        <v>58726631.690445401</v>
      </c>
      <c r="N3973">
        <v>206497741.32991999</v>
      </c>
      <c r="O3973">
        <v>422263744.19124198</v>
      </c>
      <c r="Q3973" t="str">
        <f>VLOOKUP(A3973,Lookup_Tables!$D$2:$E$7,2,FALSE)</f>
        <v>HU</v>
      </c>
      <c r="R3973" t="str">
        <f>IFERROR(VLOOKUP(D3973,Lookup_Tables!$A$2:$B$21,2,FALSE),"All")</f>
        <v>Govt_Plus_Emergency</v>
      </c>
    </row>
    <row r="3974" spans="1:18" hidden="1">
      <c r="A3974">
        <v>1</v>
      </c>
      <c r="B3974">
        <v>54</v>
      </c>
      <c r="C3974" t="s">
        <v>38</v>
      </c>
      <c r="D3974">
        <v>0</v>
      </c>
      <c r="E3974">
        <v>275766526.88354099</v>
      </c>
      <c r="F3974">
        <v>90685548.063254148</v>
      </c>
      <c r="G3974">
        <v>467864395.42854798</v>
      </c>
      <c r="H3974">
        <v>1521107990.4932799</v>
      </c>
      <c r="I3974">
        <v>1849573489.29533</v>
      </c>
      <c r="J3974">
        <v>2819294366.61237</v>
      </c>
      <c r="K3974">
        <v>5454781067.9312096</v>
      </c>
      <c r="L3974">
        <v>9630266823.2112904</v>
      </c>
      <c r="M3974">
        <v>10761590505.3314</v>
      </c>
      <c r="N3974">
        <v>15513461472.118299</v>
      </c>
      <c r="O3974">
        <v>20073658083.7939</v>
      </c>
      <c r="Q3974" t="str">
        <f>VLOOKUP(A3974,Lookup_Tables!$D$2:$E$7,2,FALSE)</f>
        <v>HU</v>
      </c>
      <c r="R3974" t="str">
        <f>IFERROR(VLOOKUP(D3974,Lookup_Tables!$A$2:$B$21,2,FALSE),"All")</f>
        <v>Private Assets</v>
      </c>
    </row>
    <row r="3975" spans="1:18" hidden="1">
      <c r="A3975">
        <v>1</v>
      </c>
      <c r="B3975">
        <v>54</v>
      </c>
      <c r="C3975" t="s">
        <v>39</v>
      </c>
      <c r="D3975">
        <v>0</v>
      </c>
      <c r="E3975">
        <v>263074115.834593</v>
      </c>
      <c r="F3975">
        <v>88668253.690683156</v>
      </c>
      <c r="G3975">
        <v>436753203.18758702</v>
      </c>
      <c r="H3975">
        <v>1418054920.5759301</v>
      </c>
      <c r="I3975">
        <v>1707049281.1621799</v>
      </c>
      <c r="J3975">
        <v>2700480032.8703699</v>
      </c>
      <c r="K3975">
        <v>4933000141.3582497</v>
      </c>
      <c r="L3975">
        <v>9630123822.8863297</v>
      </c>
      <c r="M3975">
        <v>10371468785.5401</v>
      </c>
      <c r="N3975">
        <v>15478511840.358299</v>
      </c>
      <c r="O3975">
        <v>18464940093.480801</v>
      </c>
      <c r="Q3975" t="str">
        <f>VLOOKUP(A3975,Lookup_Tables!$D$2:$E$7,2,FALSE)</f>
        <v>HU</v>
      </c>
      <c r="R3975" t="str">
        <f>IFERROR(VLOOKUP(D3975,Lookup_Tables!$A$2:$B$21,2,FALSE),"All")</f>
        <v>Private Assets</v>
      </c>
    </row>
    <row r="3976" spans="1:18" hidden="1">
      <c r="A3976">
        <v>1</v>
      </c>
      <c r="B3976">
        <v>54</v>
      </c>
      <c r="C3976" t="s">
        <v>38</v>
      </c>
      <c r="D3976">
        <v>1</v>
      </c>
      <c r="E3976">
        <v>2115402.9896385102</v>
      </c>
      <c r="F3976">
        <v>621554.55101026502</v>
      </c>
      <c r="G3976">
        <v>1625775.5908269901</v>
      </c>
      <c r="H3976">
        <v>8720085.2344729993</v>
      </c>
      <c r="I3976">
        <v>11294770.926200399</v>
      </c>
      <c r="J3976">
        <v>20712885.145677298</v>
      </c>
      <c r="K3976">
        <v>41578714.834830098</v>
      </c>
      <c r="L3976">
        <v>93238583.503050402</v>
      </c>
      <c r="M3976">
        <v>116254569.425376</v>
      </c>
      <c r="N3976">
        <v>189254762.94178799</v>
      </c>
      <c r="O3976">
        <v>257546153.588572</v>
      </c>
      <c r="Q3976" t="str">
        <f>VLOOKUP(A3976,Lookup_Tables!$D$2:$E$7,2,FALSE)</f>
        <v>HU</v>
      </c>
      <c r="R3976" t="str">
        <f>IFERROR(VLOOKUP(D3976,Lookup_Tables!$A$2:$B$21,2,FALSE),"All")</f>
        <v>Airport</v>
      </c>
    </row>
    <row r="3977" spans="1:18" hidden="1">
      <c r="A3977">
        <v>1</v>
      </c>
      <c r="B3977">
        <v>54</v>
      </c>
      <c r="C3977" t="s">
        <v>39</v>
      </c>
      <c r="D3977">
        <v>1</v>
      </c>
      <c r="E3977">
        <v>2066188.3190238101</v>
      </c>
      <c r="F3977">
        <v>613217.61958700838</v>
      </c>
      <c r="G3977">
        <v>1549428.72673515</v>
      </c>
      <c r="H3977">
        <v>8534680.2585920393</v>
      </c>
      <c r="I3977">
        <v>10838587.601166099</v>
      </c>
      <c r="J3977">
        <v>19478019.446844701</v>
      </c>
      <c r="K3977">
        <v>39175302.935921103</v>
      </c>
      <c r="L3977">
        <v>93238583.503050402</v>
      </c>
      <c r="M3977">
        <v>116254569.425376</v>
      </c>
      <c r="N3977">
        <v>184642028.68246201</v>
      </c>
      <c r="O3977">
        <v>257546153.588572</v>
      </c>
      <c r="Q3977" t="str">
        <f>VLOOKUP(A3977,Lookup_Tables!$D$2:$E$7,2,FALSE)</f>
        <v>HU</v>
      </c>
      <c r="R3977" t="str">
        <f>IFERROR(VLOOKUP(D3977,Lookup_Tables!$A$2:$B$21,2,FALSE),"All")</f>
        <v>Airport</v>
      </c>
    </row>
    <row r="3978" spans="1:18" hidden="1">
      <c r="A3978">
        <v>1</v>
      </c>
      <c r="B3978">
        <v>54</v>
      </c>
      <c r="C3978" t="s">
        <v>38</v>
      </c>
      <c r="D3978">
        <v>2</v>
      </c>
      <c r="E3978">
        <v>29674582.054880898</v>
      </c>
      <c r="F3978">
        <v>9736224.8009143695</v>
      </c>
      <c r="G3978">
        <v>52551196.151187897</v>
      </c>
      <c r="H3978">
        <v>186665208.355602</v>
      </c>
      <c r="I3978">
        <v>224998641.91005901</v>
      </c>
      <c r="J3978">
        <v>345157757.63762701</v>
      </c>
      <c r="K3978">
        <v>590031634.44657695</v>
      </c>
      <c r="L3978">
        <v>932313052.75665998</v>
      </c>
      <c r="M3978">
        <v>1033215160.22455</v>
      </c>
      <c r="N3978">
        <v>1370747528.9567001</v>
      </c>
      <c r="O3978">
        <v>1769642347.39695</v>
      </c>
      <c r="Q3978" t="str">
        <f>VLOOKUP(A3978,Lookup_Tables!$D$2:$E$7,2,FALSE)</f>
        <v>HU</v>
      </c>
      <c r="R3978" t="str">
        <f>IFERROR(VLOOKUP(D3978,Lookup_Tables!$A$2:$B$21,2,FALSE),"All")</f>
        <v>Bridge</v>
      </c>
    </row>
    <row r="3979" spans="1:18" hidden="1">
      <c r="A3979">
        <v>1</v>
      </c>
      <c r="B3979">
        <v>54</v>
      </c>
      <c r="C3979" t="s">
        <v>39</v>
      </c>
      <c r="D3979">
        <v>2</v>
      </c>
      <c r="E3979">
        <v>28338532.917002201</v>
      </c>
      <c r="F3979">
        <v>9286729.6618802175</v>
      </c>
      <c r="G3979">
        <v>48930193.009848803</v>
      </c>
      <c r="H3979">
        <v>175784026.203329</v>
      </c>
      <c r="I3979">
        <v>209077440.212787</v>
      </c>
      <c r="J3979">
        <v>322938533.08072698</v>
      </c>
      <c r="K3979">
        <v>561369118.67810798</v>
      </c>
      <c r="L3979">
        <v>932313052.75665998</v>
      </c>
      <c r="M3979">
        <v>1029678655.0890501</v>
      </c>
      <c r="N3979">
        <v>1370747528.9567001</v>
      </c>
      <c r="O3979">
        <v>1757750258.5604801</v>
      </c>
      <c r="Q3979" t="str">
        <f>VLOOKUP(A3979,Lookup_Tables!$D$2:$E$7,2,FALSE)</f>
        <v>HU</v>
      </c>
      <c r="R3979" t="str">
        <f>IFERROR(VLOOKUP(D3979,Lookup_Tables!$A$2:$B$21,2,FALSE),"All")</f>
        <v>Bridge</v>
      </c>
    </row>
    <row r="3980" spans="1:18" hidden="1">
      <c r="A3980">
        <v>1</v>
      </c>
      <c r="B3980">
        <v>54</v>
      </c>
      <c r="C3980" t="s">
        <v>38</v>
      </c>
      <c r="D3980">
        <v>3</v>
      </c>
      <c r="E3980">
        <v>999193.87936543999</v>
      </c>
      <c r="F3980">
        <v>347420.48813801282</v>
      </c>
      <c r="G3980">
        <v>1918938.19665217</v>
      </c>
      <c r="H3980">
        <v>5797765.1595310597</v>
      </c>
      <c r="I3980">
        <v>7040457.5251133796</v>
      </c>
      <c r="J3980">
        <v>10510448.966479201</v>
      </c>
      <c r="K3980">
        <v>18883038.032665402</v>
      </c>
      <c r="L3980">
        <v>27658623.2984659</v>
      </c>
      <c r="M3980">
        <v>31766944.5683068</v>
      </c>
      <c r="N3980">
        <v>49763875.755992502</v>
      </c>
      <c r="O3980">
        <v>63636500.8196951</v>
      </c>
      <c r="Q3980" t="str">
        <f>VLOOKUP(A3980,Lookup_Tables!$D$2:$E$7,2,FALSE)</f>
        <v>HU</v>
      </c>
      <c r="R3980" t="str">
        <f>IFERROR(VLOOKUP(D3980,Lookup_Tables!$A$2:$B$21,2,FALSE),"All")</f>
        <v>Govt Hosp</v>
      </c>
    </row>
    <row r="3981" spans="1:18" hidden="1">
      <c r="A3981">
        <v>1</v>
      </c>
      <c r="B3981">
        <v>54</v>
      </c>
      <c r="C3981" t="s">
        <v>39</v>
      </c>
      <c r="D3981">
        <v>3</v>
      </c>
      <c r="E3981">
        <v>947123.802244697</v>
      </c>
      <c r="F3981">
        <v>327607.40408046765</v>
      </c>
      <c r="G3981">
        <v>1790298.2912711201</v>
      </c>
      <c r="H3981">
        <v>5402752.4307974298</v>
      </c>
      <c r="I3981">
        <v>6364352.5951322196</v>
      </c>
      <c r="J3981">
        <v>10060252.0183603</v>
      </c>
      <c r="K3981">
        <v>17397526.9830545</v>
      </c>
      <c r="L3981">
        <v>27544553.355047699</v>
      </c>
      <c r="M3981">
        <v>31721731.460178699</v>
      </c>
      <c r="N3981">
        <v>49007447.558907896</v>
      </c>
      <c r="O3981">
        <v>63636500.8196951</v>
      </c>
      <c r="Q3981" t="str">
        <f>VLOOKUP(A3981,Lookup_Tables!$D$2:$E$7,2,FALSE)</f>
        <v>HU</v>
      </c>
      <c r="R3981" t="str">
        <f>IFERROR(VLOOKUP(D3981,Lookup_Tables!$A$2:$B$21,2,FALSE),"All")</f>
        <v>Govt Hosp</v>
      </c>
    </row>
    <row r="3982" spans="1:18" hidden="1">
      <c r="A3982">
        <v>1</v>
      </c>
      <c r="B3982">
        <v>54</v>
      </c>
      <c r="C3982" t="s">
        <v>38</v>
      </c>
      <c r="D3982">
        <v>4</v>
      </c>
      <c r="E3982">
        <v>970839.23383378005</v>
      </c>
      <c r="F3982">
        <v>333195.56742963544</v>
      </c>
      <c r="G3982">
        <v>1746193.31971896</v>
      </c>
      <c r="H3982">
        <v>5662461.4566563396</v>
      </c>
      <c r="I3982">
        <v>6826725.2927251402</v>
      </c>
      <c r="J3982">
        <v>10405101.932476901</v>
      </c>
      <c r="K3982">
        <v>18883989.9519348</v>
      </c>
      <c r="L3982">
        <v>29416134.305074099</v>
      </c>
      <c r="M3982">
        <v>33913212.657640196</v>
      </c>
      <c r="N3982">
        <v>46345818.403090701</v>
      </c>
      <c r="O3982">
        <v>62039977.046620697</v>
      </c>
      <c r="Q3982" t="str">
        <f>VLOOKUP(A3982,Lookup_Tables!$D$2:$E$7,2,FALSE)</f>
        <v>HU</v>
      </c>
      <c r="R3982" t="str">
        <f>IFERROR(VLOOKUP(D3982,Lookup_Tables!$A$2:$B$21,2,FALSE),"All")</f>
        <v>Govt Med Fac</v>
      </c>
    </row>
    <row r="3983" spans="1:18" hidden="1">
      <c r="A3983">
        <v>1</v>
      </c>
      <c r="B3983">
        <v>54</v>
      </c>
      <c r="C3983" t="s">
        <v>39</v>
      </c>
      <c r="D3983">
        <v>4</v>
      </c>
      <c r="E3983">
        <v>924025.13176211296</v>
      </c>
      <c r="F3983">
        <v>315811.29468036804</v>
      </c>
      <c r="G3983">
        <v>1611233.8095468199</v>
      </c>
      <c r="H3983">
        <v>5246154.6843065303</v>
      </c>
      <c r="I3983">
        <v>6338998.65758543</v>
      </c>
      <c r="J3983">
        <v>9936545.0030079894</v>
      </c>
      <c r="K3983">
        <v>17638218.543458398</v>
      </c>
      <c r="L3983">
        <v>29404867.094401401</v>
      </c>
      <c r="M3983">
        <v>33451536.299396001</v>
      </c>
      <c r="N3983">
        <v>46146701.995172396</v>
      </c>
      <c r="O3983">
        <v>62034281.052828602</v>
      </c>
      <c r="Q3983" t="str">
        <f>VLOOKUP(A3983,Lookup_Tables!$D$2:$E$7,2,FALSE)</f>
        <v>HU</v>
      </c>
      <c r="R3983" t="str">
        <f>IFERROR(VLOOKUP(D3983,Lookup_Tables!$A$2:$B$21,2,FALSE),"All")</f>
        <v>Govt Med Fac</v>
      </c>
    </row>
    <row r="3984" spans="1:18" hidden="1">
      <c r="A3984">
        <v>1</v>
      </c>
      <c r="B3984">
        <v>54</v>
      </c>
      <c r="C3984" t="s">
        <v>38</v>
      </c>
      <c r="D3984">
        <v>6</v>
      </c>
      <c r="E3984">
        <v>1111141.7982763301</v>
      </c>
      <c r="F3984">
        <v>379005.21164319606</v>
      </c>
      <c r="G3984">
        <v>2142022.3698059102</v>
      </c>
      <c r="H3984">
        <v>6870629.1526386002</v>
      </c>
      <c r="I3984">
        <v>8185050.9238215899</v>
      </c>
      <c r="J3984">
        <v>12737455.875373799</v>
      </c>
      <c r="K3984">
        <v>20844158.723001901</v>
      </c>
      <c r="L3984">
        <v>33209843.132316802</v>
      </c>
      <c r="M3984">
        <v>38018768.154002801</v>
      </c>
      <c r="N3984">
        <v>47935929.042346798</v>
      </c>
      <c r="O3984">
        <v>59898381.306223497</v>
      </c>
      <c r="Q3984" t="str">
        <f>VLOOKUP(A3984,Lookup_Tables!$D$2:$E$7,2,FALSE)</f>
        <v>HU</v>
      </c>
      <c r="R3984" t="str">
        <f>IFERROR(VLOOKUP(D3984,Lookup_Tables!$A$2:$B$21,2,FALSE),"All")</f>
        <v>Port</v>
      </c>
    </row>
    <row r="3985" spans="1:18" hidden="1">
      <c r="A3985">
        <v>1</v>
      </c>
      <c r="B3985">
        <v>54</v>
      </c>
      <c r="C3985" t="s">
        <v>39</v>
      </c>
      <c r="D3985">
        <v>6</v>
      </c>
      <c r="E3985">
        <v>1056761.92364302</v>
      </c>
      <c r="F3985">
        <v>359988.64301507524</v>
      </c>
      <c r="G3985">
        <v>2014821.9629876399</v>
      </c>
      <c r="H3985">
        <v>6570358.0671457099</v>
      </c>
      <c r="I3985">
        <v>7688232.67899267</v>
      </c>
      <c r="J3985">
        <v>12191102.5942444</v>
      </c>
      <c r="K3985">
        <v>19659654.7351171</v>
      </c>
      <c r="L3985">
        <v>31660674.367535401</v>
      </c>
      <c r="M3985">
        <v>36264698.773627497</v>
      </c>
      <c r="N3985">
        <v>46171792.3390522</v>
      </c>
      <c r="O3985">
        <v>59000646.535522602</v>
      </c>
      <c r="Q3985" t="str">
        <f>VLOOKUP(A3985,Lookup_Tables!$D$2:$E$7,2,FALSE)</f>
        <v>HU</v>
      </c>
      <c r="R3985" t="str">
        <f>IFERROR(VLOOKUP(D3985,Lookup_Tables!$A$2:$B$21,2,FALSE),"All")</f>
        <v>Port</v>
      </c>
    </row>
    <row r="3986" spans="1:18" hidden="1">
      <c r="A3986">
        <v>1</v>
      </c>
      <c r="B3986">
        <v>54</v>
      </c>
      <c r="C3986" t="s">
        <v>38</v>
      </c>
      <c r="D3986">
        <v>9</v>
      </c>
      <c r="E3986">
        <v>212147.757263148</v>
      </c>
      <c r="F3986">
        <v>68809.240304853447</v>
      </c>
      <c r="G3986">
        <v>280308.72508169297</v>
      </c>
      <c r="H3986">
        <v>1227031.4642717401</v>
      </c>
      <c r="I3986">
        <v>1521188.8387168299</v>
      </c>
      <c r="J3986">
        <v>2483759.3201112999</v>
      </c>
      <c r="K3986">
        <v>4428174.20467324</v>
      </c>
      <c r="L3986">
        <v>7260285.4767673798</v>
      </c>
      <c r="M3986">
        <v>8218469.2984553697</v>
      </c>
      <c r="N3986">
        <v>11634785.013198899</v>
      </c>
      <c r="O3986">
        <v>15746793.511192</v>
      </c>
      <c r="Q3986" t="str">
        <f>VLOOKUP(A3986,Lookup_Tables!$D$2:$E$7,2,FALSE)</f>
        <v>HU</v>
      </c>
      <c r="R3986" t="str">
        <f>IFERROR(VLOOKUP(D3986,Lookup_Tables!$A$2:$B$21,2,FALSE),"All")</f>
        <v>Pub Admin Bldg</v>
      </c>
    </row>
    <row r="3987" spans="1:18" hidden="1">
      <c r="A3987">
        <v>1</v>
      </c>
      <c r="B3987">
        <v>54</v>
      </c>
      <c r="C3987" t="s">
        <v>39</v>
      </c>
      <c r="D3987">
        <v>9</v>
      </c>
      <c r="E3987">
        <v>204305.192750419</v>
      </c>
      <c r="F3987">
        <v>65431.794833584572</v>
      </c>
      <c r="G3987">
        <v>261385.049846029</v>
      </c>
      <c r="H3987">
        <v>1186167.2833748499</v>
      </c>
      <c r="I3987">
        <v>1450697.31425688</v>
      </c>
      <c r="J3987">
        <v>2353606.4899896001</v>
      </c>
      <c r="K3987">
        <v>4266572.68870134</v>
      </c>
      <c r="L3987">
        <v>7253343.7961569596</v>
      </c>
      <c r="M3987">
        <v>8218469.2984553697</v>
      </c>
      <c r="N3987">
        <v>11633878.814253001</v>
      </c>
      <c r="O3987">
        <v>15746793.511192</v>
      </c>
      <c r="Q3987" t="str">
        <f>VLOOKUP(A3987,Lookup_Tables!$D$2:$E$7,2,FALSE)</f>
        <v>HU</v>
      </c>
      <c r="R3987" t="str">
        <f>IFERROR(VLOOKUP(D3987,Lookup_Tables!$A$2:$B$21,2,FALSE),"All")</f>
        <v>Pub Admin Bldg</v>
      </c>
    </row>
    <row r="3988" spans="1:18" hidden="1">
      <c r="A3988">
        <v>1</v>
      </c>
      <c r="B3988">
        <v>54</v>
      </c>
      <c r="C3988" t="s">
        <v>38</v>
      </c>
      <c r="D3988">
        <v>10</v>
      </c>
      <c r="E3988">
        <v>16206217.2432412</v>
      </c>
      <c r="F3988">
        <v>5417744.38526983</v>
      </c>
      <c r="G3988">
        <v>30726220.2099033</v>
      </c>
      <c r="H3988">
        <v>102003741.26269799</v>
      </c>
      <c r="I3988">
        <v>122786836.089894</v>
      </c>
      <c r="J3988">
        <v>189632355.84399101</v>
      </c>
      <c r="K3988">
        <v>312912539.95901603</v>
      </c>
      <c r="L3988">
        <v>464264206.30132699</v>
      </c>
      <c r="M3988">
        <v>527042894.84247798</v>
      </c>
      <c r="N3988">
        <v>724373169.32093501</v>
      </c>
      <c r="O3988">
        <v>924107534.82870495</v>
      </c>
      <c r="Q3988" t="str">
        <f>VLOOKUP(A3988,Lookup_Tables!$D$2:$E$7,2,FALSE)</f>
        <v>HU</v>
      </c>
      <c r="R3988" t="str">
        <f>IFERROR(VLOOKUP(D3988,Lookup_Tables!$A$2:$B$21,2,FALSE),"All")</f>
        <v>Pub School</v>
      </c>
    </row>
    <row r="3989" spans="1:18" hidden="1">
      <c r="A3989">
        <v>1</v>
      </c>
      <c r="B3989">
        <v>54</v>
      </c>
      <c r="C3989" t="s">
        <v>39</v>
      </c>
      <c r="D3989">
        <v>10</v>
      </c>
      <c r="E3989">
        <v>15450684.9727256</v>
      </c>
      <c r="F3989">
        <v>5079897.0531954635</v>
      </c>
      <c r="G3989">
        <v>28899962.433878802</v>
      </c>
      <c r="H3989">
        <v>95650666.175829098</v>
      </c>
      <c r="I3989">
        <v>115630210.64104301</v>
      </c>
      <c r="J3989">
        <v>182719848.800396</v>
      </c>
      <c r="K3989">
        <v>296426278.11262798</v>
      </c>
      <c r="L3989">
        <v>456620621.48266101</v>
      </c>
      <c r="M3989">
        <v>526109824.339863</v>
      </c>
      <c r="N3989">
        <v>715242336.33280003</v>
      </c>
      <c r="O3989">
        <v>923970505.31416905</v>
      </c>
      <c r="Q3989" t="str">
        <f>VLOOKUP(A3989,Lookup_Tables!$D$2:$E$7,2,FALSE)</f>
        <v>HU</v>
      </c>
      <c r="R3989" t="str">
        <f>IFERROR(VLOOKUP(D3989,Lookup_Tables!$A$2:$B$21,2,FALSE),"All")</f>
        <v>Pub School</v>
      </c>
    </row>
    <row r="3990" spans="1:18" hidden="1">
      <c r="A3990">
        <v>1</v>
      </c>
      <c r="B3990">
        <v>54</v>
      </c>
      <c r="C3990" t="s">
        <v>38</v>
      </c>
      <c r="D3990">
        <v>11</v>
      </c>
      <c r="E3990">
        <v>5707989.3217641897</v>
      </c>
      <c r="F3990">
        <v>1826612.6957340185</v>
      </c>
      <c r="G3990">
        <v>7454084.0860094205</v>
      </c>
      <c r="H3990">
        <v>34448839.732985303</v>
      </c>
      <c r="I3990">
        <v>41681449.155732296</v>
      </c>
      <c r="J3990">
        <v>69637404.527699098</v>
      </c>
      <c r="K3990">
        <v>122074797.096572</v>
      </c>
      <c r="L3990">
        <v>183112138.69067699</v>
      </c>
      <c r="M3990">
        <v>215170877.932311</v>
      </c>
      <c r="N3990">
        <v>311100846.13058603</v>
      </c>
      <c r="O3990">
        <v>417417246.56956899</v>
      </c>
      <c r="Q3990" t="str">
        <f>VLOOKUP(A3990,Lookup_Tables!$D$2:$E$7,2,FALSE)</f>
        <v>HU</v>
      </c>
      <c r="R3990" t="str">
        <f>IFERROR(VLOOKUP(D3990,Lookup_Tables!$A$2:$B$21,2,FALSE),"All")</f>
        <v>Pub Univ</v>
      </c>
    </row>
    <row r="3991" spans="1:18" hidden="1">
      <c r="A3991">
        <v>1</v>
      </c>
      <c r="B3991">
        <v>54</v>
      </c>
      <c r="C3991" t="s">
        <v>39</v>
      </c>
      <c r="D3991">
        <v>11</v>
      </c>
      <c r="E3991">
        <v>5494467.2613800503</v>
      </c>
      <c r="F3991">
        <v>1725339.0445374092</v>
      </c>
      <c r="G3991">
        <v>7133676.8057596805</v>
      </c>
      <c r="H3991">
        <v>32860040.282991499</v>
      </c>
      <c r="I3991">
        <v>39894973.323869303</v>
      </c>
      <c r="J3991">
        <v>66483088.668789104</v>
      </c>
      <c r="K3991">
        <v>116912312.10529</v>
      </c>
      <c r="L3991">
        <v>182225009.48774201</v>
      </c>
      <c r="M3991">
        <v>214986084.836532</v>
      </c>
      <c r="N3991">
        <v>311100846.13058603</v>
      </c>
      <c r="O3991">
        <v>417417246.56956899</v>
      </c>
      <c r="Q3991" t="str">
        <f>VLOOKUP(A3991,Lookup_Tables!$D$2:$E$7,2,FALSE)</f>
        <v>HU</v>
      </c>
      <c r="R3991" t="str">
        <f>IFERROR(VLOOKUP(D3991,Lookup_Tables!$A$2:$B$21,2,FALSE),"All")</f>
        <v>Pub Univ</v>
      </c>
    </row>
    <row r="3992" spans="1:18" hidden="1">
      <c r="A3992">
        <v>1</v>
      </c>
      <c r="B3992">
        <v>54</v>
      </c>
      <c r="C3992" t="s">
        <v>38</v>
      </c>
      <c r="D3992">
        <v>13</v>
      </c>
      <c r="E3992">
        <v>11179197.1764159</v>
      </c>
      <c r="F3992">
        <v>3657092.9486206872</v>
      </c>
      <c r="G3992">
        <v>19894524.506746002</v>
      </c>
      <c r="H3992">
        <v>69397209.580745995</v>
      </c>
      <c r="I3992">
        <v>84944287.114040494</v>
      </c>
      <c r="J3992">
        <v>129731020.31811801</v>
      </c>
      <c r="K3992">
        <v>222856342.40834799</v>
      </c>
      <c r="L3992">
        <v>347696091.94405401</v>
      </c>
      <c r="M3992">
        <v>381536600.91535902</v>
      </c>
      <c r="N3992">
        <v>519731670.62792599</v>
      </c>
      <c r="O3992">
        <v>691101370.86291301</v>
      </c>
      <c r="Q3992" t="str">
        <f>VLOOKUP(A3992,Lookup_Tables!$D$2:$E$7,2,FALSE)</f>
        <v>HU</v>
      </c>
      <c r="R3992" t="str">
        <f>IFERROR(VLOOKUP(D3992,Lookup_Tables!$A$2:$B$21,2,FALSE),"All")</f>
        <v>Residual Inst</v>
      </c>
    </row>
    <row r="3993" spans="1:18" hidden="1">
      <c r="A3993">
        <v>1</v>
      </c>
      <c r="B3993">
        <v>54</v>
      </c>
      <c r="C3993" t="s">
        <v>39</v>
      </c>
      <c r="D3993">
        <v>13</v>
      </c>
      <c r="E3993">
        <v>10680534.950415101</v>
      </c>
      <c r="F3993">
        <v>3445442.6609418215</v>
      </c>
      <c r="G3993">
        <v>18676871.432158601</v>
      </c>
      <c r="H3993">
        <v>64914158.963365301</v>
      </c>
      <c r="I3993">
        <v>79696532.247060105</v>
      </c>
      <c r="J3993">
        <v>123885420.765126</v>
      </c>
      <c r="K3993">
        <v>213966651.158566</v>
      </c>
      <c r="L3993">
        <v>336604608.68129498</v>
      </c>
      <c r="M3993">
        <v>381536600.91535902</v>
      </c>
      <c r="N3993">
        <v>519727928.50125498</v>
      </c>
      <c r="O3993">
        <v>691005360.64441299</v>
      </c>
      <c r="Q3993" t="str">
        <f>VLOOKUP(A3993,Lookup_Tables!$D$2:$E$7,2,FALSE)</f>
        <v>HU</v>
      </c>
      <c r="R3993" t="str">
        <f>IFERROR(VLOOKUP(D3993,Lookup_Tables!$A$2:$B$21,2,FALSE),"All")</f>
        <v>Residual Inst</v>
      </c>
    </row>
    <row r="3994" spans="1:18" hidden="1">
      <c r="A3994">
        <v>1</v>
      </c>
      <c r="B3994">
        <v>54</v>
      </c>
      <c r="C3994" t="s">
        <v>38</v>
      </c>
      <c r="D3994">
        <v>14</v>
      </c>
      <c r="E3994">
        <v>28836205.777055498</v>
      </c>
      <c r="F3994">
        <v>8659304.2231461406</v>
      </c>
      <c r="G3994">
        <v>32038092.547869898</v>
      </c>
      <c r="H3994">
        <v>142314553.81808299</v>
      </c>
      <c r="I3994">
        <v>173913534.76844099</v>
      </c>
      <c r="J3994">
        <v>308820299.29652703</v>
      </c>
      <c r="K3994">
        <v>628810162.84870505</v>
      </c>
      <c r="L3994">
        <v>1177095541.42681</v>
      </c>
      <c r="M3994">
        <v>1450063049.6904399</v>
      </c>
      <c r="N3994">
        <v>1923771259.1817901</v>
      </c>
      <c r="O3994">
        <v>2753758576.8023901</v>
      </c>
      <c r="Q3994" t="str">
        <f>VLOOKUP(A3994,Lookup_Tables!$D$2:$E$7,2,FALSE)</f>
        <v>HU</v>
      </c>
      <c r="R3994" t="str">
        <f>IFERROR(VLOOKUP(D3994,Lookup_Tables!$A$2:$B$21,2,FALSE),"All")</f>
        <v>Road</v>
      </c>
    </row>
    <row r="3995" spans="1:18" hidden="1">
      <c r="A3995">
        <v>1</v>
      </c>
      <c r="B3995">
        <v>54</v>
      </c>
      <c r="C3995" t="s">
        <v>39</v>
      </c>
      <c r="D3995">
        <v>14</v>
      </c>
      <c r="E3995">
        <v>28012578.675118301</v>
      </c>
      <c r="F3995">
        <v>8354326.6906726249</v>
      </c>
      <c r="G3995">
        <v>30293377.890636299</v>
      </c>
      <c r="H3995">
        <v>136432961.08150801</v>
      </c>
      <c r="I3995">
        <v>165263918.72723001</v>
      </c>
      <c r="J3995">
        <v>298493967.66366202</v>
      </c>
      <c r="K3995">
        <v>599590594.12615597</v>
      </c>
      <c r="L3995">
        <v>1169121365.7039299</v>
      </c>
      <c r="M3995">
        <v>1449649697.7766299</v>
      </c>
      <c r="N3995">
        <v>1922505431.54392</v>
      </c>
      <c r="O3995">
        <v>2753758576.8023901</v>
      </c>
      <c r="Q3995" t="str">
        <f>VLOOKUP(A3995,Lookup_Tables!$D$2:$E$7,2,FALSE)</f>
        <v>HU</v>
      </c>
      <c r="R3995" t="str">
        <f>IFERROR(VLOOKUP(D3995,Lookup_Tables!$A$2:$B$21,2,FALSE),"All")</f>
        <v>Road</v>
      </c>
    </row>
    <row r="3996" spans="1:18" hidden="1">
      <c r="A3996">
        <v>1</v>
      </c>
      <c r="B3996">
        <v>54</v>
      </c>
      <c r="C3996" t="s">
        <v>38</v>
      </c>
      <c r="D3996">
        <v>15</v>
      </c>
      <c r="E3996">
        <v>372779444.11527902</v>
      </c>
      <c r="F3996">
        <v>121244132.43473542</v>
      </c>
      <c r="G3996">
        <v>622649106.83879805</v>
      </c>
      <c r="H3996">
        <v>2098053406.5297301</v>
      </c>
      <c r="I3996">
        <v>2530488775.9021802</v>
      </c>
      <c r="J3996">
        <v>3914283241.07691</v>
      </c>
      <c r="K3996">
        <v>7456151380.6055698</v>
      </c>
      <c r="L3996">
        <v>13086425848.9109</v>
      </c>
      <c r="M3996">
        <v>14404707751.5072</v>
      </c>
      <c r="N3996">
        <v>20615262012.901901</v>
      </c>
      <c r="O3996">
        <v>27514800977.482201</v>
      </c>
      <c r="Q3996" t="str">
        <f>VLOOKUP(A3996,Lookup_Tables!$D$2:$E$7,2,FALSE)</f>
        <v>HU</v>
      </c>
      <c r="R3996" t="str">
        <f>IFERROR(VLOOKUP(D3996,Lookup_Tables!$A$2:$B$21,2,FALSE),"All")</f>
        <v>All</v>
      </c>
    </row>
    <row r="3997" spans="1:18" hidden="1">
      <c r="A3997">
        <v>1</v>
      </c>
      <c r="B3997">
        <v>54</v>
      </c>
      <c r="C3997" t="s">
        <v>39</v>
      </c>
      <c r="D3997">
        <v>15</v>
      </c>
      <c r="E3997">
        <v>356197189.22345901</v>
      </c>
      <c r="F3997">
        <v>118128474.07233033</v>
      </c>
      <c r="G3997">
        <v>581674479.97715998</v>
      </c>
      <c r="H3997">
        <v>1960515488.7595301</v>
      </c>
      <c r="I3997">
        <v>2356187103.7199101</v>
      </c>
      <c r="J3997">
        <v>3760660284.0530901</v>
      </c>
      <c r="K3997">
        <v>6802274342.1967897</v>
      </c>
      <c r="L3997">
        <v>13084206486.0054</v>
      </c>
      <c r="M3997">
        <v>14129408054.939501</v>
      </c>
      <c r="N3997">
        <v>20554219664.492401</v>
      </c>
      <c r="O3997">
        <v>25167099551.5172</v>
      </c>
      <c r="Q3997" t="str">
        <f>VLOOKUP(A3997,Lookup_Tables!$D$2:$E$7,2,FALSE)</f>
        <v>HU</v>
      </c>
      <c r="R3997" t="str">
        <f>IFERROR(VLOOKUP(D3997,Lookup_Tables!$A$2:$B$21,2,FALSE),"All")</f>
        <v>All</v>
      </c>
    </row>
    <row r="3998" spans="1:18" hidden="1">
      <c r="A3998">
        <v>1</v>
      </c>
      <c r="B3998">
        <v>54</v>
      </c>
      <c r="C3998" t="s">
        <v>38</v>
      </c>
      <c r="D3998">
        <v>16</v>
      </c>
      <c r="E3998">
        <v>97012917.231735304</v>
      </c>
      <c r="F3998">
        <v>31417767.919963777</v>
      </c>
      <c r="G3998">
        <v>152803052.058916</v>
      </c>
      <c r="H3998">
        <v>569490417.38145804</v>
      </c>
      <c r="I3998">
        <v>696604636.10590303</v>
      </c>
      <c r="J3998">
        <v>1078566800.4902899</v>
      </c>
      <c r="K3998">
        <v>1971835206.82794</v>
      </c>
      <c r="L3998">
        <v>3366894656.1257801</v>
      </c>
      <c r="M3998">
        <v>3726083557.8495002</v>
      </c>
      <c r="N3998">
        <v>5060037264.9235296</v>
      </c>
      <c r="O3998">
        <v>6818358938.8712902</v>
      </c>
      <c r="Q3998" t="str">
        <f>VLOOKUP(A3998,Lookup_Tables!$D$2:$E$7,2,FALSE)</f>
        <v>HU</v>
      </c>
      <c r="R3998" t="str">
        <f>IFERROR(VLOOKUP(D3998,Lookup_Tables!$A$2:$B$21,2,FALSE),"All")</f>
        <v>Government_Loss</v>
      </c>
    </row>
    <row r="3999" spans="1:18" hidden="1">
      <c r="A3999">
        <v>1</v>
      </c>
      <c r="B3999">
        <v>54</v>
      </c>
      <c r="C3999" t="s">
        <v>39</v>
      </c>
      <c r="D3999">
        <v>16</v>
      </c>
      <c r="E3999">
        <v>93137014.978380099</v>
      </c>
      <c r="F3999">
        <v>29959158.646398403</v>
      </c>
      <c r="G3999">
        <v>144869104.73106301</v>
      </c>
      <c r="H3999">
        <v>539286130.48697996</v>
      </c>
      <c r="I3999">
        <v>654831574.71227801</v>
      </c>
      <c r="J3999">
        <v>1034438328.99745</v>
      </c>
      <c r="K3999">
        <v>1876485076.5020101</v>
      </c>
      <c r="L3999">
        <v>3366894656.1257801</v>
      </c>
      <c r="M3999">
        <v>3651890096.8095899</v>
      </c>
      <c r="N3999">
        <v>5059738920.2598495</v>
      </c>
      <c r="O3999">
        <v>6702159458.0364599</v>
      </c>
      <c r="Q3999" t="str">
        <f>VLOOKUP(A3999,Lookup_Tables!$D$2:$E$7,2,FALSE)</f>
        <v>HU</v>
      </c>
      <c r="R3999" t="str">
        <f>IFERROR(VLOOKUP(D3999,Lookup_Tables!$A$2:$B$21,2,FALSE),"All")</f>
        <v>Government_Loss</v>
      </c>
    </row>
    <row r="4000" spans="1:18" hidden="1">
      <c r="A4000">
        <v>1</v>
      </c>
      <c r="B4000">
        <v>54</v>
      </c>
      <c r="C4000" t="s">
        <v>38</v>
      </c>
      <c r="D4000">
        <v>17</v>
      </c>
      <c r="E4000">
        <v>72791346.038882807</v>
      </c>
      <c r="F4000">
        <v>23910968.733565085</v>
      </c>
      <c r="G4000">
        <v>126163803.513762</v>
      </c>
      <c r="H4000">
        <v>422196355.90543097</v>
      </c>
      <c r="I4000">
        <v>510692161.76003301</v>
      </c>
      <c r="J4000">
        <v>782637178.08248794</v>
      </c>
      <c r="K4000">
        <v>1466438074.77493</v>
      </c>
      <c r="L4000">
        <v>2399887573.3164401</v>
      </c>
      <c r="M4000">
        <v>2680186610.3305998</v>
      </c>
      <c r="N4000">
        <v>3754327557.2571001</v>
      </c>
      <c r="O4000">
        <v>5013527687.3737698</v>
      </c>
      <c r="Q4000" t="str">
        <f>VLOOKUP(A4000,Lookup_Tables!$D$2:$E$7,2,FALSE)</f>
        <v>HU</v>
      </c>
      <c r="R4000" t="str">
        <f>IFERROR(VLOOKUP(D4000,Lookup_Tables!$A$2:$B$21,2,FALSE),"All")</f>
        <v>Emergency_Loss</v>
      </c>
    </row>
    <row r="4001" spans="1:18" hidden="1">
      <c r="A4001">
        <v>1</v>
      </c>
      <c r="B4001">
        <v>54</v>
      </c>
      <c r="C4001" t="s">
        <v>39</v>
      </c>
      <c r="D4001">
        <v>17</v>
      </c>
      <c r="E4001">
        <v>69427101.023589894</v>
      </c>
      <c r="F4001">
        <v>23340011.577669293</v>
      </c>
      <c r="G4001">
        <v>117598259.596515</v>
      </c>
      <c r="H4001">
        <v>396616277.60422099</v>
      </c>
      <c r="I4001">
        <v>472666724.04987299</v>
      </c>
      <c r="J4001">
        <v>739492233.011958</v>
      </c>
      <c r="K4001">
        <v>1328002901.86549</v>
      </c>
      <c r="L4001">
        <v>2399887573.3164401</v>
      </c>
      <c r="M4001">
        <v>2644140986.9534998</v>
      </c>
      <c r="N4001">
        <v>3741943282.37605</v>
      </c>
      <c r="O4001">
        <v>4619812949.8915596</v>
      </c>
      <c r="Q4001" t="str">
        <f>VLOOKUP(A4001,Lookup_Tables!$D$2:$E$7,2,FALSE)</f>
        <v>HU</v>
      </c>
      <c r="R4001" t="str">
        <f>IFERROR(VLOOKUP(D4001,Lookup_Tables!$A$2:$B$21,2,FALSE),"All")</f>
        <v>Emergency_Loss</v>
      </c>
    </row>
    <row r="4002" spans="1:18" hidden="1">
      <c r="A4002">
        <v>1</v>
      </c>
      <c r="B4002">
        <v>54</v>
      </c>
      <c r="C4002" t="s">
        <v>38</v>
      </c>
      <c r="D4002">
        <v>18</v>
      </c>
      <c r="E4002">
        <v>169804263.27061799</v>
      </c>
      <c r="F4002">
        <v>55329677.995247692</v>
      </c>
      <c r="G4002">
        <v>282651944.74608499</v>
      </c>
      <c r="H4002">
        <v>987217372.19250703</v>
      </c>
      <c r="I4002">
        <v>1194645542.91276</v>
      </c>
      <c r="J4002">
        <v>1864547999.4888101</v>
      </c>
      <c r="K4002">
        <v>3446316633.0576701</v>
      </c>
      <c r="L4002">
        <v>5795928355.3494196</v>
      </c>
      <c r="M4002">
        <v>6365689815.8003702</v>
      </c>
      <c r="N4002">
        <v>8769155121.8738708</v>
      </c>
      <c r="O4002">
        <v>11831886626.2451</v>
      </c>
      <c r="Q4002" t="str">
        <f>VLOOKUP(A4002,Lookup_Tables!$D$2:$E$7,2,FALSE)</f>
        <v>HU</v>
      </c>
      <c r="R4002" t="str">
        <f>IFERROR(VLOOKUP(D4002,Lookup_Tables!$A$2:$B$21,2,FALSE),"All")</f>
        <v>Govt_Plus_Emergency</v>
      </c>
    </row>
    <row r="4003" spans="1:18" hidden="1">
      <c r="A4003">
        <v>1</v>
      </c>
      <c r="B4003">
        <v>54</v>
      </c>
      <c r="C4003" t="s">
        <v>39</v>
      </c>
      <c r="D4003">
        <v>18</v>
      </c>
      <c r="E4003">
        <v>162561041.61412099</v>
      </c>
      <c r="F4003">
        <v>53239114.382606998</v>
      </c>
      <c r="G4003">
        <v>263370740.36691099</v>
      </c>
      <c r="H4003">
        <v>934914042.88536501</v>
      </c>
      <c r="I4003">
        <v>1128836908.84781</v>
      </c>
      <c r="J4003">
        <v>1791275602.0462301</v>
      </c>
      <c r="K4003">
        <v>3204487978.3674998</v>
      </c>
      <c r="L4003">
        <v>5795928355.3494196</v>
      </c>
      <c r="M4003">
        <v>6219062265.0766096</v>
      </c>
      <c r="N4003">
        <v>8744543179.6385307</v>
      </c>
      <c r="O4003">
        <v>11321972407.927999</v>
      </c>
      <c r="Q4003" t="str">
        <f>VLOOKUP(A4003,Lookup_Tables!$D$2:$E$7,2,FALSE)</f>
        <v>HU</v>
      </c>
      <c r="R4003" t="str">
        <f>IFERROR(VLOOKUP(D4003,Lookup_Tables!$A$2:$B$21,2,FALSE),"All")</f>
        <v>Govt_Plus_Emergency</v>
      </c>
    </row>
    <row r="4004" spans="1:18" hidden="1">
      <c r="A4004">
        <v>1</v>
      </c>
      <c r="B4004">
        <v>55</v>
      </c>
      <c r="C4004" t="s">
        <v>38</v>
      </c>
      <c r="D4004">
        <v>0</v>
      </c>
      <c r="E4004">
        <v>1247597577.3949299</v>
      </c>
      <c r="F4004">
        <v>453808836.97958434</v>
      </c>
      <c r="G4004">
        <v>2508223943.059</v>
      </c>
      <c r="H4004">
        <v>8235532188.0503902</v>
      </c>
      <c r="I4004">
        <v>9477948062.143259</v>
      </c>
      <c r="J4004">
        <v>13950049588.090599</v>
      </c>
      <c r="K4004">
        <v>21625008406.9734</v>
      </c>
      <c r="L4004">
        <v>31301061652.596401</v>
      </c>
      <c r="M4004">
        <v>34505332053.618301</v>
      </c>
      <c r="N4004">
        <v>48668418987.036697</v>
      </c>
      <c r="O4004">
        <v>65413436561.636497</v>
      </c>
      <c r="Q4004" t="str">
        <f>VLOOKUP(A4004,Lookup_Tables!$D$2:$E$7,2,FALSE)</f>
        <v>HU</v>
      </c>
      <c r="R4004" t="str">
        <f>IFERROR(VLOOKUP(D4004,Lookup_Tables!$A$2:$B$21,2,FALSE),"All")</f>
        <v>Private Assets</v>
      </c>
    </row>
    <row r="4005" spans="1:18" hidden="1">
      <c r="A4005">
        <v>1</v>
      </c>
      <c r="B4005">
        <v>55</v>
      </c>
      <c r="C4005" t="s">
        <v>39</v>
      </c>
      <c r="D4005">
        <v>0</v>
      </c>
      <c r="E4005">
        <v>1173035052.0595701</v>
      </c>
      <c r="F4005">
        <v>418586087.95518458</v>
      </c>
      <c r="G4005">
        <v>2312632567.7425098</v>
      </c>
      <c r="H4005">
        <v>7671886777.51231</v>
      </c>
      <c r="I4005">
        <v>8973066352.1995296</v>
      </c>
      <c r="J4005">
        <v>13351121941.391899</v>
      </c>
      <c r="K4005">
        <v>20776996543.104198</v>
      </c>
      <c r="L4005">
        <v>29146225597.576199</v>
      </c>
      <c r="M4005">
        <v>33289355165.805801</v>
      </c>
      <c r="N4005">
        <v>47109967210.013298</v>
      </c>
      <c r="O4005">
        <v>64673112562.383202</v>
      </c>
      <c r="Q4005" t="str">
        <f>VLOOKUP(A4005,Lookup_Tables!$D$2:$E$7,2,FALSE)</f>
        <v>HU</v>
      </c>
      <c r="R4005" t="str">
        <f>IFERROR(VLOOKUP(D4005,Lookup_Tables!$A$2:$B$21,2,FALSE),"All")</f>
        <v>Private Assets</v>
      </c>
    </row>
    <row r="4006" spans="1:18" hidden="1">
      <c r="A4006">
        <v>1</v>
      </c>
      <c r="B4006">
        <v>55</v>
      </c>
      <c r="C4006" t="s">
        <v>38</v>
      </c>
      <c r="D4006">
        <v>2</v>
      </c>
      <c r="E4006">
        <v>12551120.0049315</v>
      </c>
      <c r="F4006">
        <v>4381833.0095810872</v>
      </c>
      <c r="G4006">
        <v>23058171.622728899</v>
      </c>
      <c r="H4006">
        <v>80454913.554876596</v>
      </c>
      <c r="I4006">
        <v>98784314.445472494</v>
      </c>
      <c r="J4006">
        <v>151396379.163643</v>
      </c>
      <c r="K4006">
        <v>230005765.666343</v>
      </c>
      <c r="L4006">
        <v>332145399.872567</v>
      </c>
      <c r="M4006">
        <v>381165309.45650798</v>
      </c>
      <c r="N4006">
        <v>513258808.97481698</v>
      </c>
      <c r="O4006">
        <v>660579028.38399303</v>
      </c>
      <c r="Q4006" t="str">
        <f>VLOOKUP(A4006,Lookup_Tables!$D$2:$E$7,2,FALSE)</f>
        <v>HU</v>
      </c>
      <c r="R4006" t="str">
        <f>IFERROR(VLOOKUP(D4006,Lookup_Tables!$A$2:$B$21,2,FALSE),"All")</f>
        <v>Bridge</v>
      </c>
    </row>
    <row r="4007" spans="1:18" hidden="1">
      <c r="A4007">
        <v>1</v>
      </c>
      <c r="B4007">
        <v>55</v>
      </c>
      <c r="C4007" t="s">
        <v>39</v>
      </c>
      <c r="D4007">
        <v>2</v>
      </c>
      <c r="E4007">
        <v>11861847.973830501</v>
      </c>
      <c r="F4007">
        <v>4040086.7050783299</v>
      </c>
      <c r="G4007">
        <v>21439438.4504514</v>
      </c>
      <c r="H4007">
        <v>78033053.686603904</v>
      </c>
      <c r="I4007">
        <v>92679359.501300901</v>
      </c>
      <c r="J4007">
        <v>145235473.09005299</v>
      </c>
      <c r="K4007">
        <v>221192826.075773</v>
      </c>
      <c r="L4007">
        <v>328879053.67171901</v>
      </c>
      <c r="M4007">
        <v>369242189.07408601</v>
      </c>
      <c r="N4007">
        <v>502592589.78760898</v>
      </c>
      <c r="O4007">
        <v>651174976.39783895</v>
      </c>
      <c r="Q4007" t="str">
        <f>VLOOKUP(A4007,Lookup_Tables!$D$2:$E$7,2,FALSE)</f>
        <v>HU</v>
      </c>
      <c r="R4007" t="str">
        <f>IFERROR(VLOOKUP(D4007,Lookup_Tables!$A$2:$B$21,2,FALSE),"All")</f>
        <v>Bridge</v>
      </c>
    </row>
    <row r="4008" spans="1:18" hidden="1">
      <c r="A4008">
        <v>1</v>
      </c>
      <c r="B4008">
        <v>55</v>
      </c>
      <c r="C4008" t="s">
        <v>38</v>
      </c>
      <c r="D4008">
        <v>3</v>
      </c>
      <c r="E4008">
        <v>1180815.4999108601</v>
      </c>
      <c r="F4008">
        <v>420579.05845852138</v>
      </c>
      <c r="G4008">
        <v>2070116.56270821</v>
      </c>
      <c r="H4008">
        <v>7342258.1167551698</v>
      </c>
      <c r="I4008">
        <v>8748870.4912229106</v>
      </c>
      <c r="J4008">
        <v>13615041.9720119</v>
      </c>
      <c r="K4008">
        <v>21598280.779970799</v>
      </c>
      <c r="L4008">
        <v>32208766.265174501</v>
      </c>
      <c r="M4008">
        <v>35951702.558496498</v>
      </c>
      <c r="N4008">
        <v>49197739.326247998</v>
      </c>
      <c r="O4008">
        <v>72977724.055492297</v>
      </c>
      <c r="Q4008" t="str">
        <f>VLOOKUP(A4008,Lookup_Tables!$D$2:$E$7,2,FALSE)</f>
        <v>HU</v>
      </c>
      <c r="R4008" t="str">
        <f>IFERROR(VLOOKUP(D4008,Lookup_Tables!$A$2:$B$21,2,FALSE),"All")</f>
        <v>Govt Hosp</v>
      </c>
    </row>
    <row r="4009" spans="1:18" hidden="1">
      <c r="A4009">
        <v>1</v>
      </c>
      <c r="B4009">
        <v>55</v>
      </c>
      <c r="C4009" t="s">
        <v>39</v>
      </c>
      <c r="D4009">
        <v>3</v>
      </c>
      <c r="E4009">
        <v>1115617.2669486599</v>
      </c>
      <c r="F4009">
        <v>385460.47324490827</v>
      </c>
      <c r="G4009">
        <v>1937350.7636517501</v>
      </c>
      <c r="H4009">
        <v>6995108.3627437502</v>
      </c>
      <c r="I4009">
        <v>8318605.7201950401</v>
      </c>
      <c r="J4009">
        <v>13473153.2431085</v>
      </c>
      <c r="K4009">
        <v>20891691.2775498</v>
      </c>
      <c r="L4009">
        <v>30725725.640523501</v>
      </c>
      <c r="M4009">
        <v>35295735.879818797</v>
      </c>
      <c r="N4009">
        <v>47572419.173783198</v>
      </c>
      <c r="O4009">
        <v>68287348.215967402</v>
      </c>
      <c r="Q4009" t="str">
        <f>VLOOKUP(A4009,Lookup_Tables!$D$2:$E$7,2,FALSE)</f>
        <v>HU</v>
      </c>
      <c r="R4009" t="str">
        <f>IFERROR(VLOOKUP(D4009,Lookup_Tables!$A$2:$B$21,2,FALSE),"All")</f>
        <v>Govt Hosp</v>
      </c>
    </row>
    <row r="4010" spans="1:18" hidden="1">
      <c r="A4010">
        <v>1</v>
      </c>
      <c r="B4010">
        <v>55</v>
      </c>
      <c r="C4010" t="s">
        <v>38</v>
      </c>
      <c r="D4010">
        <v>4</v>
      </c>
      <c r="E4010">
        <v>606385.27319463401</v>
      </c>
      <c r="F4010">
        <v>216832.66909131542</v>
      </c>
      <c r="G4010">
        <v>1196261.25018601</v>
      </c>
      <c r="H4010">
        <v>3915208.6513773701</v>
      </c>
      <c r="I4010">
        <v>4548209.7753399303</v>
      </c>
      <c r="J4010">
        <v>6965056.4616958499</v>
      </c>
      <c r="K4010">
        <v>10936608.331562201</v>
      </c>
      <c r="L4010">
        <v>15319507.5226954</v>
      </c>
      <c r="M4010">
        <v>17391101.996020399</v>
      </c>
      <c r="N4010">
        <v>24090084.777542502</v>
      </c>
      <c r="O4010">
        <v>32507340.621398699</v>
      </c>
      <c r="Q4010" t="str">
        <f>VLOOKUP(A4010,Lookup_Tables!$D$2:$E$7,2,FALSE)</f>
        <v>HU</v>
      </c>
      <c r="R4010" t="str">
        <f>IFERROR(VLOOKUP(D4010,Lookup_Tables!$A$2:$B$21,2,FALSE),"All")</f>
        <v>Govt Med Fac</v>
      </c>
    </row>
    <row r="4011" spans="1:18" hidden="1">
      <c r="A4011">
        <v>1</v>
      </c>
      <c r="B4011">
        <v>55</v>
      </c>
      <c r="C4011" t="s">
        <v>39</v>
      </c>
      <c r="D4011">
        <v>4</v>
      </c>
      <c r="E4011">
        <v>570164.22575678199</v>
      </c>
      <c r="F4011">
        <v>204228.92810934986</v>
      </c>
      <c r="G4011">
        <v>1082862.99352973</v>
      </c>
      <c r="H4011">
        <v>3665429.3459336199</v>
      </c>
      <c r="I4011">
        <v>4321940.6372541301</v>
      </c>
      <c r="J4011">
        <v>6469246.8062824104</v>
      </c>
      <c r="K4011">
        <v>10213114.443734299</v>
      </c>
      <c r="L4011">
        <v>15011504.354656501</v>
      </c>
      <c r="M4011">
        <v>16559798.3570088</v>
      </c>
      <c r="N4011">
        <v>23501355.375743099</v>
      </c>
      <c r="O4011">
        <v>31510952.695160601</v>
      </c>
      <c r="Q4011" t="str">
        <f>VLOOKUP(A4011,Lookup_Tables!$D$2:$E$7,2,FALSE)</f>
        <v>HU</v>
      </c>
      <c r="R4011" t="str">
        <f>IFERROR(VLOOKUP(D4011,Lookup_Tables!$A$2:$B$21,2,FALSE),"All")</f>
        <v>Govt Med Fac</v>
      </c>
    </row>
    <row r="4012" spans="1:18" hidden="1">
      <c r="A4012">
        <v>1</v>
      </c>
      <c r="B4012">
        <v>55</v>
      </c>
      <c r="C4012" t="s">
        <v>38</v>
      </c>
      <c r="D4012">
        <v>9</v>
      </c>
      <c r="E4012">
        <v>220696.318044374</v>
      </c>
      <c r="F4012">
        <v>74094.710621447797</v>
      </c>
      <c r="G4012">
        <v>365294.68644854298</v>
      </c>
      <c r="H4012">
        <v>1363404.48011886</v>
      </c>
      <c r="I4012">
        <v>1698746.9668614501</v>
      </c>
      <c r="J4012">
        <v>2745938.6226805998</v>
      </c>
      <c r="K4012">
        <v>4286717.6147126099</v>
      </c>
      <c r="L4012">
        <v>6206919.1356995003</v>
      </c>
      <c r="M4012">
        <v>7271828.0906179603</v>
      </c>
      <c r="N4012">
        <v>9443777.9204372708</v>
      </c>
      <c r="O4012">
        <v>13857277.0571351</v>
      </c>
      <c r="Q4012" t="str">
        <f>VLOOKUP(A4012,Lookup_Tables!$D$2:$E$7,2,FALSE)</f>
        <v>HU</v>
      </c>
      <c r="R4012" t="str">
        <f>IFERROR(VLOOKUP(D4012,Lookup_Tables!$A$2:$B$21,2,FALSE),"All")</f>
        <v>Pub Admin Bldg</v>
      </c>
    </row>
    <row r="4013" spans="1:18" hidden="1">
      <c r="A4013">
        <v>1</v>
      </c>
      <c r="B4013">
        <v>55</v>
      </c>
      <c r="C4013" t="s">
        <v>39</v>
      </c>
      <c r="D4013">
        <v>9</v>
      </c>
      <c r="E4013">
        <v>209527.99737002701</v>
      </c>
      <c r="F4013">
        <v>70204.903679550451</v>
      </c>
      <c r="G4013">
        <v>337770.10452609498</v>
      </c>
      <c r="H4013">
        <v>1298730.5706070999</v>
      </c>
      <c r="I4013">
        <v>1607694.9857258101</v>
      </c>
      <c r="J4013">
        <v>2685420.2547907801</v>
      </c>
      <c r="K4013">
        <v>4143324.1292912201</v>
      </c>
      <c r="L4013">
        <v>5984170.9257579399</v>
      </c>
      <c r="M4013">
        <v>7029764.9464849299</v>
      </c>
      <c r="N4013">
        <v>9295477.5104236193</v>
      </c>
      <c r="O4013">
        <v>12052749.978218799</v>
      </c>
      <c r="Q4013" t="str">
        <f>VLOOKUP(A4013,Lookup_Tables!$D$2:$E$7,2,FALSE)</f>
        <v>HU</v>
      </c>
      <c r="R4013" t="str">
        <f>IFERROR(VLOOKUP(D4013,Lookup_Tables!$A$2:$B$21,2,FALSE),"All")</f>
        <v>Pub Admin Bldg</v>
      </c>
    </row>
    <row r="4014" spans="1:18" hidden="1">
      <c r="A4014">
        <v>1</v>
      </c>
      <c r="B4014">
        <v>55</v>
      </c>
      <c r="C4014" t="s">
        <v>38</v>
      </c>
      <c r="D4014">
        <v>10</v>
      </c>
      <c r="E4014">
        <v>10180801.959507</v>
      </c>
      <c r="F4014">
        <v>3505533.5844097752</v>
      </c>
      <c r="G4014">
        <v>17669549.316640001</v>
      </c>
      <c r="H4014">
        <v>66537993.1091782</v>
      </c>
      <c r="I4014">
        <v>78314288.226231396</v>
      </c>
      <c r="J4014">
        <v>122081866.341563</v>
      </c>
      <c r="K4014">
        <v>196658653.37037501</v>
      </c>
      <c r="L4014">
        <v>271098132.49625599</v>
      </c>
      <c r="M4014">
        <v>330904392.537745</v>
      </c>
      <c r="N4014">
        <v>443441119.03517997</v>
      </c>
      <c r="O4014">
        <v>546858358.06776905</v>
      </c>
      <c r="Q4014" t="str">
        <f>VLOOKUP(A4014,Lookup_Tables!$D$2:$E$7,2,FALSE)</f>
        <v>HU</v>
      </c>
      <c r="R4014" t="str">
        <f>IFERROR(VLOOKUP(D4014,Lookup_Tables!$A$2:$B$21,2,FALSE),"All")</f>
        <v>Pub School</v>
      </c>
    </row>
    <row r="4015" spans="1:18" hidden="1">
      <c r="A4015">
        <v>1</v>
      </c>
      <c r="B4015">
        <v>55</v>
      </c>
      <c r="C4015" t="s">
        <v>39</v>
      </c>
      <c r="D4015">
        <v>10</v>
      </c>
      <c r="E4015">
        <v>9655536.7532270905</v>
      </c>
      <c r="F4015">
        <v>3294674.5866143983</v>
      </c>
      <c r="G4015">
        <v>16389566.119774699</v>
      </c>
      <c r="H4015">
        <v>62937384.926470198</v>
      </c>
      <c r="I4015">
        <v>73433711.816258401</v>
      </c>
      <c r="J4015">
        <v>117485387.430713</v>
      </c>
      <c r="K4015">
        <v>189964615.21495301</v>
      </c>
      <c r="L4015">
        <v>268133433.190247</v>
      </c>
      <c r="M4015">
        <v>308728739.83863902</v>
      </c>
      <c r="N4015">
        <v>441394084.03242803</v>
      </c>
      <c r="O4015">
        <v>527127563.40553701</v>
      </c>
      <c r="Q4015" t="str">
        <f>VLOOKUP(A4015,Lookup_Tables!$D$2:$E$7,2,FALSE)</f>
        <v>HU</v>
      </c>
      <c r="R4015" t="str">
        <f>IFERROR(VLOOKUP(D4015,Lookup_Tables!$A$2:$B$21,2,FALSE),"All")</f>
        <v>Pub School</v>
      </c>
    </row>
    <row r="4016" spans="1:18" hidden="1">
      <c r="A4016">
        <v>1</v>
      </c>
      <c r="B4016">
        <v>55</v>
      </c>
      <c r="C4016" t="s">
        <v>38</v>
      </c>
      <c r="D4016">
        <v>11</v>
      </c>
      <c r="E4016">
        <v>8432791.1237787008</v>
      </c>
      <c r="F4016">
        <v>2684541.7765533431</v>
      </c>
      <c r="G4016">
        <v>12633208.758763099</v>
      </c>
      <c r="H4016">
        <v>54662724.433355197</v>
      </c>
      <c r="I4016">
        <v>68802801.777228698</v>
      </c>
      <c r="J4016">
        <v>107091729.481517</v>
      </c>
      <c r="K4016">
        <v>176313485.92374501</v>
      </c>
      <c r="L4016">
        <v>261601739.19781399</v>
      </c>
      <c r="M4016">
        <v>295532787.98108703</v>
      </c>
      <c r="N4016">
        <v>388211179.61095798</v>
      </c>
      <c r="O4016">
        <v>515104796.37623799</v>
      </c>
      <c r="Q4016" t="str">
        <f>VLOOKUP(A4016,Lookup_Tables!$D$2:$E$7,2,FALSE)</f>
        <v>HU</v>
      </c>
      <c r="R4016" t="str">
        <f>IFERROR(VLOOKUP(D4016,Lookup_Tables!$A$2:$B$21,2,FALSE),"All")</f>
        <v>Pub Univ</v>
      </c>
    </row>
    <row r="4017" spans="1:18" hidden="1">
      <c r="A4017">
        <v>1</v>
      </c>
      <c r="B4017">
        <v>55</v>
      </c>
      <c r="C4017" t="s">
        <v>39</v>
      </c>
      <c r="D4017">
        <v>11</v>
      </c>
      <c r="E4017">
        <v>8057026.9223836502</v>
      </c>
      <c r="F4017">
        <v>2528796.5133540593</v>
      </c>
      <c r="G4017">
        <v>11812730.127591301</v>
      </c>
      <c r="H4017">
        <v>52976277.342269197</v>
      </c>
      <c r="I4017">
        <v>64510601.195111699</v>
      </c>
      <c r="J4017">
        <v>103163152.28741799</v>
      </c>
      <c r="K4017">
        <v>173484452.51978001</v>
      </c>
      <c r="L4017">
        <v>256050171.97747099</v>
      </c>
      <c r="M4017">
        <v>283935949.63316298</v>
      </c>
      <c r="N4017">
        <v>375391751.83248699</v>
      </c>
      <c r="O4017">
        <v>507782499.72254401</v>
      </c>
      <c r="Q4017" t="str">
        <f>VLOOKUP(A4017,Lookup_Tables!$D$2:$E$7,2,FALSE)</f>
        <v>HU</v>
      </c>
      <c r="R4017" t="str">
        <f>IFERROR(VLOOKUP(D4017,Lookup_Tables!$A$2:$B$21,2,FALSE),"All")</f>
        <v>Pub Univ</v>
      </c>
    </row>
    <row r="4018" spans="1:18" hidden="1">
      <c r="A4018">
        <v>1</v>
      </c>
      <c r="B4018">
        <v>55</v>
      </c>
      <c r="C4018" t="s">
        <v>38</v>
      </c>
      <c r="D4018">
        <v>13</v>
      </c>
      <c r="E4018">
        <v>13885991.6174697</v>
      </c>
      <c r="F4018">
        <v>4713210.5030960161</v>
      </c>
      <c r="G4018">
        <v>23334506.857047498</v>
      </c>
      <c r="H4018">
        <v>90399657.300227404</v>
      </c>
      <c r="I4018">
        <v>105998547.43677901</v>
      </c>
      <c r="J4018">
        <v>168778063.73455301</v>
      </c>
      <c r="K4018">
        <v>263741549.192745</v>
      </c>
      <c r="L4018">
        <v>395456799.88223797</v>
      </c>
      <c r="M4018">
        <v>452173333.37664402</v>
      </c>
      <c r="N4018">
        <v>610859868.51981795</v>
      </c>
      <c r="O4018">
        <v>839580688.65729904</v>
      </c>
      <c r="Q4018" t="str">
        <f>VLOOKUP(A4018,Lookup_Tables!$D$2:$E$7,2,FALSE)</f>
        <v>HU</v>
      </c>
      <c r="R4018" t="str">
        <f>IFERROR(VLOOKUP(D4018,Lookup_Tables!$A$2:$B$21,2,FALSE),"All")</f>
        <v>Residual Inst</v>
      </c>
    </row>
    <row r="4019" spans="1:18" hidden="1">
      <c r="A4019">
        <v>1</v>
      </c>
      <c r="B4019">
        <v>55</v>
      </c>
      <c r="C4019" t="s">
        <v>39</v>
      </c>
      <c r="D4019">
        <v>13</v>
      </c>
      <c r="E4019">
        <v>13188786.054206301</v>
      </c>
      <c r="F4019">
        <v>4500176.8311500568</v>
      </c>
      <c r="G4019">
        <v>21197866.679708298</v>
      </c>
      <c r="H4019">
        <v>84115836.038808107</v>
      </c>
      <c r="I4019">
        <v>101039988.746022</v>
      </c>
      <c r="J4019">
        <v>162182360.488924</v>
      </c>
      <c r="K4019">
        <v>257802932.896162</v>
      </c>
      <c r="L4019">
        <v>367708804.27575898</v>
      </c>
      <c r="M4019">
        <v>432857039.82089502</v>
      </c>
      <c r="N4019">
        <v>584433585.25896704</v>
      </c>
      <c r="O4019">
        <v>780070449.93534195</v>
      </c>
      <c r="Q4019" t="str">
        <f>VLOOKUP(A4019,Lookup_Tables!$D$2:$E$7,2,FALSE)</f>
        <v>HU</v>
      </c>
      <c r="R4019" t="str">
        <f>IFERROR(VLOOKUP(D4019,Lookup_Tables!$A$2:$B$21,2,FALSE),"All")</f>
        <v>Residual Inst</v>
      </c>
    </row>
    <row r="4020" spans="1:18" hidden="1">
      <c r="A4020">
        <v>1</v>
      </c>
      <c r="B4020">
        <v>55</v>
      </c>
      <c r="C4020" t="s">
        <v>38</v>
      </c>
      <c r="D4020">
        <v>14</v>
      </c>
      <c r="E4020">
        <v>13668039.4592472</v>
      </c>
      <c r="F4020">
        <v>4528392.9024665523</v>
      </c>
      <c r="G4020">
        <v>19461215.6759197</v>
      </c>
      <c r="H4020">
        <v>79921147.895420805</v>
      </c>
      <c r="I4020">
        <v>97299070.174980804</v>
      </c>
      <c r="J4020">
        <v>161371650.68644801</v>
      </c>
      <c r="K4020">
        <v>273337586.98290199</v>
      </c>
      <c r="L4020">
        <v>424929582.41506201</v>
      </c>
      <c r="M4020">
        <v>501708969.53930098</v>
      </c>
      <c r="N4020">
        <v>800860889.80178404</v>
      </c>
      <c r="O4020">
        <v>932232232.77488601</v>
      </c>
      <c r="Q4020" t="str">
        <f>VLOOKUP(A4020,Lookup_Tables!$D$2:$E$7,2,FALSE)</f>
        <v>HU</v>
      </c>
      <c r="R4020" t="str">
        <f>IFERROR(VLOOKUP(D4020,Lookup_Tables!$A$2:$B$21,2,FALSE),"All")</f>
        <v>Road</v>
      </c>
    </row>
    <row r="4021" spans="1:18" hidden="1">
      <c r="A4021">
        <v>1</v>
      </c>
      <c r="B4021">
        <v>55</v>
      </c>
      <c r="C4021" t="s">
        <v>39</v>
      </c>
      <c r="D4021">
        <v>14</v>
      </c>
      <c r="E4021">
        <v>13093884.4397812</v>
      </c>
      <c r="F4021">
        <v>4343611.6434905678</v>
      </c>
      <c r="G4021">
        <v>17785469.5045623</v>
      </c>
      <c r="H4021">
        <v>77051023.9663302</v>
      </c>
      <c r="I4021">
        <v>92293522.927456006</v>
      </c>
      <c r="J4021">
        <v>155905523.023792</v>
      </c>
      <c r="K4021">
        <v>263239362.53986001</v>
      </c>
      <c r="L4021">
        <v>407628105.84127998</v>
      </c>
      <c r="M4021">
        <v>481176389.64207798</v>
      </c>
      <c r="N4021">
        <v>798614277.65211499</v>
      </c>
      <c r="O4021">
        <v>895043672.30217195</v>
      </c>
      <c r="Q4021" t="str">
        <f>VLOOKUP(A4021,Lookup_Tables!$D$2:$E$7,2,FALSE)</f>
        <v>HU</v>
      </c>
      <c r="R4021" t="str">
        <f>IFERROR(VLOOKUP(D4021,Lookup_Tables!$A$2:$B$21,2,FALSE),"All")</f>
        <v>Road</v>
      </c>
    </row>
    <row r="4022" spans="1:18" hidden="1">
      <c r="A4022">
        <v>1</v>
      </c>
      <c r="B4022">
        <v>55</v>
      </c>
      <c r="C4022" t="s">
        <v>38</v>
      </c>
      <c r="D4022">
        <v>15</v>
      </c>
      <c r="E4022">
        <v>1308324218.6510201</v>
      </c>
      <c r="F4022">
        <v>476095335.53142238</v>
      </c>
      <c r="G4022">
        <v>2592549812.4203901</v>
      </c>
      <c r="H4022">
        <v>8586109723.9879999</v>
      </c>
      <c r="I4022">
        <v>9915611356.7816391</v>
      </c>
      <c r="J4022">
        <v>14748462662.0084</v>
      </c>
      <c r="K4022">
        <v>22820278351.4366</v>
      </c>
      <c r="L4022">
        <v>32822045459.767899</v>
      </c>
      <c r="M4022">
        <v>36276186966.457603</v>
      </c>
      <c r="N4022">
        <v>51756868588.777496</v>
      </c>
      <c r="O4022">
        <v>68509709530.310097</v>
      </c>
      <c r="Q4022" t="str">
        <f>VLOOKUP(A4022,Lookup_Tables!$D$2:$E$7,2,FALSE)</f>
        <v>HU</v>
      </c>
      <c r="R4022" t="str">
        <f>IFERROR(VLOOKUP(D4022,Lookup_Tables!$A$2:$B$21,2,FALSE),"All")</f>
        <v>All</v>
      </c>
    </row>
    <row r="4023" spans="1:18" hidden="1">
      <c r="A4023">
        <v>1</v>
      </c>
      <c r="B4023">
        <v>55</v>
      </c>
      <c r="C4023" t="s">
        <v>39</v>
      </c>
      <c r="D4023">
        <v>15</v>
      </c>
      <c r="E4023">
        <v>1230734210.8601899</v>
      </c>
      <c r="F4023">
        <v>437778781.88600123</v>
      </c>
      <c r="G4023">
        <v>2410090359.4303098</v>
      </c>
      <c r="H4023">
        <v>8041693287.2958002</v>
      </c>
      <c r="I4023">
        <v>9405939668.5501804</v>
      </c>
      <c r="J4023">
        <v>13985715390.3431</v>
      </c>
      <c r="K4023">
        <v>22078823682.5658</v>
      </c>
      <c r="L4023">
        <v>30305901607.705799</v>
      </c>
      <c r="M4023">
        <v>35263780152.545799</v>
      </c>
      <c r="N4023">
        <v>50241743081.358704</v>
      </c>
      <c r="O4023">
        <v>67999717149.467499</v>
      </c>
      <c r="Q4023" t="str">
        <f>VLOOKUP(A4023,Lookup_Tables!$D$2:$E$7,2,FALSE)</f>
        <v>HU</v>
      </c>
      <c r="R4023" t="str">
        <f>IFERROR(VLOOKUP(D4023,Lookup_Tables!$A$2:$B$21,2,FALSE),"All")</f>
        <v>All</v>
      </c>
    </row>
    <row r="4024" spans="1:18" hidden="1">
      <c r="A4024">
        <v>1</v>
      </c>
      <c r="B4024">
        <v>55</v>
      </c>
      <c r="C4024" t="s">
        <v>38</v>
      </c>
      <c r="D4024">
        <v>16</v>
      </c>
      <c r="E4024">
        <v>60726641.256083801</v>
      </c>
      <c r="F4024">
        <v>20579378.420800075</v>
      </c>
      <c r="G4024">
        <v>102196772.10085</v>
      </c>
      <c r="H4024">
        <v>388651211.87883002</v>
      </c>
      <c r="I4024">
        <v>465020508.77514601</v>
      </c>
      <c r="J4024">
        <v>735939346.18646598</v>
      </c>
      <c r="K4024">
        <v>1147594325.6363599</v>
      </c>
      <c r="L4024">
        <v>1703446284.00858</v>
      </c>
      <c r="M4024">
        <v>2061082886.59659</v>
      </c>
      <c r="N4024">
        <v>2782399215.4897399</v>
      </c>
      <c r="O4024">
        <v>3518798871.53161</v>
      </c>
      <c r="Q4024" t="str">
        <f>VLOOKUP(A4024,Lookup_Tables!$D$2:$E$7,2,FALSE)</f>
        <v>HU</v>
      </c>
      <c r="R4024" t="str">
        <f>IFERROR(VLOOKUP(D4024,Lookup_Tables!$A$2:$B$21,2,FALSE),"All")</f>
        <v>Government_Loss</v>
      </c>
    </row>
    <row r="4025" spans="1:18" hidden="1">
      <c r="A4025">
        <v>1</v>
      </c>
      <c r="B4025">
        <v>55</v>
      </c>
      <c r="C4025" t="s">
        <v>39</v>
      </c>
      <c r="D4025">
        <v>16</v>
      </c>
      <c r="E4025">
        <v>57720103.299622796</v>
      </c>
      <c r="F4025">
        <v>19719711.14997489</v>
      </c>
      <c r="G4025">
        <v>95491626.878804803</v>
      </c>
      <c r="H4025">
        <v>364565652.022888</v>
      </c>
      <c r="I4025">
        <v>439317682.86491197</v>
      </c>
      <c r="J4025">
        <v>704172264.15217304</v>
      </c>
      <c r="K4025">
        <v>1100642495.6638801</v>
      </c>
      <c r="L4025">
        <v>1648819185.09343</v>
      </c>
      <c r="M4025">
        <v>1886766936.5567801</v>
      </c>
      <c r="N4025">
        <v>2719843052.7374802</v>
      </c>
      <c r="O4025">
        <v>3295756770.2893701</v>
      </c>
      <c r="Q4025" t="str">
        <f>VLOOKUP(A4025,Lookup_Tables!$D$2:$E$7,2,FALSE)</f>
        <v>HU</v>
      </c>
      <c r="R4025" t="str">
        <f>IFERROR(VLOOKUP(D4025,Lookup_Tables!$A$2:$B$21,2,FALSE),"All")</f>
        <v>Government_Loss</v>
      </c>
    </row>
    <row r="4026" spans="1:18" hidden="1">
      <c r="A4026">
        <v>1</v>
      </c>
      <c r="B4026">
        <v>55</v>
      </c>
      <c r="C4026" t="s">
        <v>38</v>
      </c>
      <c r="D4026">
        <v>17</v>
      </c>
      <c r="E4026">
        <v>244946590.49088201</v>
      </c>
      <c r="F4026">
        <v>89189215.912266463</v>
      </c>
      <c r="G4026">
        <v>488543529.11154503</v>
      </c>
      <c r="H4026">
        <v>1606512867.54353</v>
      </c>
      <c r="I4026">
        <v>1859311825.0002501</v>
      </c>
      <c r="J4026">
        <v>2781965918.3333998</v>
      </c>
      <c r="K4026">
        <v>4266167457.9763598</v>
      </c>
      <c r="L4026">
        <v>6119581262.39503</v>
      </c>
      <c r="M4026">
        <v>6778838119.5707302</v>
      </c>
      <c r="N4026">
        <v>9663649646.3505707</v>
      </c>
      <c r="O4026">
        <v>12452449936.523001</v>
      </c>
      <c r="Q4026" t="str">
        <f>VLOOKUP(A4026,Lookup_Tables!$D$2:$E$7,2,FALSE)</f>
        <v>HU</v>
      </c>
      <c r="R4026" t="str">
        <f>IFERROR(VLOOKUP(D4026,Lookup_Tables!$A$2:$B$21,2,FALSE),"All")</f>
        <v>Emergency_Loss</v>
      </c>
    </row>
    <row r="4027" spans="1:18" hidden="1">
      <c r="A4027">
        <v>1</v>
      </c>
      <c r="B4027">
        <v>55</v>
      </c>
      <c r="C4027" t="s">
        <v>39</v>
      </c>
      <c r="D4027">
        <v>17</v>
      </c>
      <c r="E4027">
        <v>230212619.58371601</v>
      </c>
      <c r="F4027">
        <v>81791611.673123866</v>
      </c>
      <c r="G4027">
        <v>451708951.75970101</v>
      </c>
      <c r="H4027">
        <v>1511613893.9209001</v>
      </c>
      <c r="I4027">
        <v>1764111347.0027699</v>
      </c>
      <c r="J4027">
        <v>2640052629.5015001</v>
      </c>
      <c r="K4027">
        <v>4148375544.4030499</v>
      </c>
      <c r="L4027">
        <v>5692916472.3356104</v>
      </c>
      <c r="M4027">
        <v>6611950217.3935404</v>
      </c>
      <c r="N4027">
        <v>9376915355.4174404</v>
      </c>
      <c r="O4027">
        <v>12283424780.9216</v>
      </c>
      <c r="Q4027" t="str">
        <f>VLOOKUP(A4027,Lookup_Tables!$D$2:$E$7,2,FALSE)</f>
        <v>HU</v>
      </c>
      <c r="R4027" t="str">
        <f>IFERROR(VLOOKUP(D4027,Lookup_Tables!$A$2:$B$21,2,FALSE),"All")</f>
        <v>Emergency_Loss</v>
      </c>
    </row>
    <row r="4028" spans="1:18" hidden="1">
      <c r="A4028">
        <v>1</v>
      </c>
      <c r="B4028">
        <v>55</v>
      </c>
      <c r="C4028" t="s">
        <v>38</v>
      </c>
      <c r="D4028">
        <v>18</v>
      </c>
      <c r="E4028">
        <v>305673231.74696702</v>
      </c>
      <c r="F4028">
        <v>108894885.38405797</v>
      </c>
      <c r="G4028">
        <v>589788217.41410196</v>
      </c>
      <c r="H4028">
        <v>1994759014.4070599</v>
      </c>
      <c r="I4028">
        <v>2338280910.6666198</v>
      </c>
      <c r="J4028">
        <v>3539601682.4535999</v>
      </c>
      <c r="K4028">
        <v>5528662781.5772696</v>
      </c>
      <c r="L4028">
        <v>7718307282.7557898</v>
      </c>
      <c r="M4028">
        <v>8847751314.0471001</v>
      </c>
      <c r="N4028">
        <v>12729218968.3398</v>
      </c>
      <c r="O4028">
        <v>15733222613.2551</v>
      </c>
      <c r="Q4028" t="str">
        <f>VLOOKUP(A4028,Lookup_Tables!$D$2:$E$7,2,FALSE)</f>
        <v>HU</v>
      </c>
      <c r="R4028" t="str">
        <f>IFERROR(VLOOKUP(D4028,Lookup_Tables!$A$2:$B$21,2,FALSE),"All")</f>
        <v>Govt_Plus_Emergency</v>
      </c>
    </row>
    <row r="4029" spans="1:18" hidden="1">
      <c r="A4029">
        <v>1</v>
      </c>
      <c r="B4029">
        <v>55</v>
      </c>
      <c r="C4029" t="s">
        <v>39</v>
      </c>
      <c r="D4029">
        <v>18</v>
      </c>
      <c r="E4029">
        <v>287917281.67876601</v>
      </c>
      <c r="F4029">
        <v>101172293.79635397</v>
      </c>
      <c r="G4029">
        <v>548572118.48025703</v>
      </c>
      <c r="H4029">
        <v>1883757132.3829801</v>
      </c>
      <c r="I4029">
        <v>2174677375.3824201</v>
      </c>
      <c r="J4029">
        <v>3321647790.8446202</v>
      </c>
      <c r="K4029">
        <v>5366480282.2436895</v>
      </c>
      <c r="L4029">
        <v>7582804542.68927</v>
      </c>
      <c r="M4029">
        <v>8503302923.2540302</v>
      </c>
      <c r="N4029">
        <v>12258922584.4505</v>
      </c>
      <c r="O4029">
        <v>15379370229.032801</v>
      </c>
      <c r="Q4029" t="str">
        <f>VLOOKUP(A4029,Lookup_Tables!$D$2:$E$7,2,FALSE)</f>
        <v>HU</v>
      </c>
      <c r="R4029" t="str">
        <f>IFERROR(VLOOKUP(D4029,Lookup_Tables!$A$2:$B$21,2,FALSE),"All")</f>
        <v>Govt_Plus_Emergency</v>
      </c>
    </row>
    <row r="4030" spans="1:18" hidden="1">
      <c r="A4030">
        <v>1</v>
      </c>
      <c r="B4030">
        <v>56</v>
      </c>
      <c r="C4030" t="s">
        <v>38</v>
      </c>
      <c r="D4030">
        <v>0</v>
      </c>
      <c r="E4030">
        <v>291447710.26889497</v>
      </c>
      <c r="F4030">
        <v>107586625.71879292</v>
      </c>
      <c r="G4030">
        <v>724827478.55006003</v>
      </c>
      <c r="H4030">
        <v>1919762927.2031801</v>
      </c>
      <c r="I4030">
        <v>2228601215.8708601</v>
      </c>
      <c r="J4030">
        <v>3242619392.3686199</v>
      </c>
      <c r="K4030">
        <v>4819999254.0365496</v>
      </c>
      <c r="L4030">
        <v>6436535557.3139296</v>
      </c>
      <c r="M4030">
        <v>6995573670.9156704</v>
      </c>
      <c r="N4030">
        <v>9361402780.8204803</v>
      </c>
      <c r="O4030">
        <v>11543058599.758699</v>
      </c>
      <c r="Q4030" t="str">
        <f>VLOOKUP(A4030,Lookup_Tables!$D$2:$E$7,2,FALSE)</f>
        <v>HU</v>
      </c>
      <c r="R4030" t="str">
        <f>IFERROR(VLOOKUP(D4030,Lookup_Tables!$A$2:$B$21,2,FALSE),"All")</f>
        <v>Private Assets</v>
      </c>
    </row>
    <row r="4031" spans="1:18" hidden="1">
      <c r="A4031">
        <v>1</v>
      </c>
      <c r="B4031">
        <v>56</v>
      </c>
      <c r="C4031" t="s">
        <v>39</v>
      </c>
      <c r="D4031">
        <v>0</v>
      </c>
      <c r="E4031">
        <v>271359146.01436001</v>
      </c>
      <c r="F4031">
        <v>99470915.797990084</v>
      </c>
      <c r="G4031">
        <v>665223120.90257299</v>
      </c>
      <c r="H4031">
        <v>1789663097.02583</v>
      </c>
      <c r="I4031">
        <v>2071006402.1273701</v>
      </c>
      <c r="J4031">
        <v>3048126523.1786299</v>
      </c>
      <c r="K4031">
        <v>4531046999.8382101</v>
      </c>
      <c r="L4031">
        <v>6062016998.0730696</v>
      </c>
      <c r="M4031">
        <v>6646580882.8921099</v>
      </c>
      <c r="N4031">
        <v>9003821622.7263699</v>
      </c>
      <c r="O4031">
        <v>10934837273.9284</v>
      </c>
      <c r="Q4031" t="str">
        <f>VLOOKUP(A4031,Lookup_Tables!$D$2:$E$7,2,FALSE)</f>
        <v>HU</v>
      </c>
      <c r="R4031" t="str">
        <f>IFERROR(VLOOKUP(D4031,Lookup_Tables!$A$2:$B$21,2,FALSE),"All")</f>
        <v>Private Assets</v>
      </c>
    </row>
    <row r="4032" spans="1:18" hidden="1">
      <c r="A4032">
        <v>1</v>
      </c>
      <c r="B4032">
        <v>56</v>
      </c>
      <c r="C4032" t="s">
        <v>38</v>
      </c>
      <c r="D4032">
        <v>1</v>
      </c>
      <c r="E4032">
        <v>490055.44668190298</v>
      </c>
      <c r="F4032">
        <v>174441.1723403887</v>
      </c>
      <c r="G4032">
        <v>1034673.41171645</v>
      </c>
      <c r="H4032">
        <v>2998152.9477252602</v>
      </c>
      <c r="I4032">
        <v>3513417.7751334999</v>
      </c>
      <c r="J4032">
        <v>5194521.2099937601</v>
      </c>
      <c r="K4032">
        <v>8602235.9229024108</v>
      </c>
      <c r="L4032">
        <v>12740172.1844356</v>
      </c>
      <c r="M4032">
        <v>14434080.0861318</v>
      </c>
      <c r="N4032">
        <v>18834963.948238399</v>
      </c>
      <c r="O4032">
        <v>31300926.683407702</v>
      </c>
      <c r="Q4032" t="str">
        <f>VLOOKUP(A4032,Lookup_Tables!$D$2:$E$7,2,FALSE)</f>
        <v>HU</v>
      </c>
      <c r="R4032" t="str">
        <f>IFERROR(VLOOKUP(D4032,Lookup_Tables!$A$2:$B$21,2,FALSE),"All")</f>
        <v>Airport</v>
      </c>
    </row>
    <row r="4033" spans="1:18" hidden="1">
      <c r="A4033">
        <v>1</v>
      </c>
      <c r="B4033">
        <v>56</v>
      </c>
      <c r="C4033" t="s">
        <v>39</v>
      </c>
      <c r="D4033">
        <v>1</v>
      </c>
      <c r="E4033">
        <v>460140.63259367598</v>
      </c>
      <c r="F4033">
        <v>163075.52485381468</v>
      </c>
      <c r="G4033">
        <v>946494.09654173697</v>
      </c>
      <c r="H4033">
        <v>2835742.82274721</v>
      </c>
      <c r="I4033">
        <v>3303690.1703119301</v>
      </c>
      <c r="J4033">
        <v>4873594.7332825102</v>
      </c>
      <c r="K4033">
        <v>8208733.8149315501</v>
      </c>
      <c r="L4033">
        <v>12326242.6670583</v>
      </c>
      <c r="M4033">
        <v>13260557.141760301</v>
      </c>
      <c r="N4033">
        <v>17448401.5730098</v>
      </c>
      <c r="O4033">
        <v>31245934.153636198</v>
      </c>
      <c r="Q4033" t="str">
        <f>VLOOKUP(A4033,Lookup_Tables!$D$2:$E$7,2,FALSE)</f>
        <v>HU</v>
      </c>
      <c r="R4033" t="str">
        <f>IFERROR(VLOOKUP(D4033,Lookup_Tables!$A$2:$B$21,2,FALSE),"All")</f>
        <v>Airport</v>
      </c>
    </row>
    <row r="4034" spans="1:18" hidden="1">
      <c r="A4034">
        <v>1</v>
      </c>
      <c r="B4034">
        <v>56</v>
      </c>
      <c r="C4034" t="s">
        <v>38</v>
      </c>
      <c r="D4034">
        <v>2</v>
      </c>
      <c r="E4034">
        <v>12744887.0618435</v>
      </c>
      <c r="F4034">
        <v>4519968.6675036876</v>
      </c>
      <c r="G4034">
        <v>30935577.944056701</v>
      </c>
      <c r="H4034">
        <v>84432310.731937498</v>
      </c>
      <c r="I4034">
        <v>99171205.617798403</v>
      </c>
      <c r="J4034">
        <v>149123749.355097</v>
      </c>
      <c r="K4034">
        <v>215896137.09934399</v>
      </c>
      <c r="L4034">
        <v>291371683.29152298</v>
      </c>
      <c r="M4034">
        <v>312761783.14361399</v>
      </c>
      <c r="N4034">
        <v>452195777.39726001</v>
      </c>
      <c r="O4034">
        <v>543809747.68546402</v>
      </c>
      <c r="Q4034" t="str">
        <f>VLOOKUP(A4034,Lookup_Tables!$D$2:$E$7,2,FALSE)</f>
        <v>HU</v>
      </c>
      <c r="R4034" t="str">
        <f>IFERROR(VLOOKUP(D4034,Lookup_Tables!$A$2:$B$21,2,FALSE),"All")</f>
        <v>Bridge</v>
      </c>
    </row>
    <row r="4035" spans="1:18" hidden="1">
      <c r="A4035">
        <v>1</v>
      </c>
      <c r="B4035">
        <v>56</v>
      </c>
      <c r="C4035" t="s">
        <v>39</v>
      </c>
      <c r="D4035">
        <v>2</v>
      </c>
      <c r="E4035">
        <v>11920040.674205501</v>
      </c>
      <c r="F4035">
        <v>4208683.7988187736</v>
      </c>
      <c r="G4035">
        <v>28371984.450397</v>
      </c>
      <c r="H4035">
        <v>81225458.626485899</v>
      </c>
      <c r="I4035">
        <v>91634951.861518294</v>
      </c>
      <c r="J4035">
        <v>137581786.13666901</v>
      </c>
      <c r="K4035">
        <v>204195190.15066701</v>
      </c>
      <c r="L4035">
        <v>276044497.31203902</v>
      </c>
      <c r="M4035">
        <v>297181576.34232098</v>
      </c>
      <c r="N4035">
        <v>449568641.81930703</v>
      </c>
      <c r="O4035">
        <v>528965323.46172202</v>
      </c>
      <c r="Q4035" t="str">
        <f>VLOOKUP(A4035,Lookup_Tables!$D$2:$E$7,2,FALSE)</f>
        <v>HU</v>
      </c>
      <c r="R4035" t="str">
        <f>IFERROR(VLOOKUP(D4035,Lookup_Tables!$A$2:$B$21,2,FALSE),"All")</f>
        <v>Bridge</v>
      </c>
    </row>
    <row r="4036" spans="1:18" hidden="1">
      <c r="A4036">
        <v>1</v>
      </c>
      <c r="B4036">
        <v>56</v>
      </c>
      <c r="C4036" t="s">
        <v>38</v>
      </c>
      <c r="D4036">
        <v>3</v>
      </c>
      <c r="E4036">
        <v>528701.18128208898</v>
      </c>
      <c r="F4036">
        <v>185019.52064752078</v>
      </c>
      <c r="G4036">
        <v>1128780.4499816699</v>
      </c>
      <c r="H4036">
        <v>3470079.7451345301</v>
      </c>
      <c r="I4036">
        <v>4188310.4802461001</v>
      </c>
      <c r="J4036">
        <v>6276045.9347660597</v>
      </c>
      <c r="K4036">
        <v>9444353.7987315804</v>
      </c>
      <c r="L4036">
        <v>13828457.957632599</v>
      </c>
      <c r="M4036">
        <v>14913252.040686401</v>
      </c>
      <c r="N4036">
        <v>18182094.467242699</v>
      </c>
      <c r="O4036">
        <v>25157546.4780256</v>
      </c>
      <c r="Q4036" t="str">
        <f>VLOOKUP(A4036,Lookup_Tables!$D$2:$E$7,2,FALSE)</f>
        <v>HU</v>
      </c>
      <c r="R4036" t="str">
        <f>IFERROR(VLOOKUP(D4036,Lookup_Tables!$A$2:$B$21,2,FALSE),"All")</f>
        <v>Govt Hosp</v>
      </c>
    </row>
    <row r="4037" spans="1:18" hidden="1">
      <c r="A4037">
        <v>1</v>
      </c>
      <c r="B4037">
        <v>56</v>
      </c>
      <c r="C4037" t="s">
        <v>39</v>
      </c>
      <c r="D4037">
        <v>3</v>
      </c>
      <c r="E4037">
        <v>497833.650272978</v>
      </c>
      <c r="F4037">
        <v>173959.12183382543</v>
      </c>
      <c r="G4037">
        <v>1020480.63271312</v>
      </c>
      <c r="H4037">
        <v>3297914.73651938</v>
      </c>
      <c r="I4037">
        <v>3874459.6930771</v>
      </c>
      <c r="J4037">
        <v>5976056.7129869396</v>
      </c>
      <c r="K4037">
        <v>9084279.7944196705</v>
      </c>
      <c r="L4037">
        <v>13494616.753879201</v>
      </c>
      <c r="M4037">
        <v>14762524.0409593</v>
      </c>
      <c r="N4037">
        <v>18121060.799371999</v>
      </c>
      <c r="O4037">
        <v>22677439.843220498</v>
      </c>
      <c r="Q4037" t="str">
        <f>VLOOKUP(A4037,Lookup_Tables!$D$2:$E$7,2,FALSE)</f>
        <v>HU</v>
      </c>
      <c r="R4037" t="str">
        <f>IFERROR(VLOOKUP(D4037,Lookup_Tables!$A$2:$B$21,2,FALSE),"All")</f>
        <v>Govt Hosp</v>
      </c>
    </row>
    <row r="4038" spans="1:18" hidden="1">
      <c r="A4038">
        <v>1</v>
      </c>
      <c r="B4038">
        <v>56</v>
      </c>
      <c r="C4038" t="s">
        <v>38</v>
      </c>
      <c r="D4038">
        <v>4</v>
      </c>
      <c r="E4038">
        <v>494505.11390183301</v>
      </c>
      <c r="F4038">
        <v>181872.62433747895</v>
      </c>
      <c r="G4038">
        <v>1232460.1754179599</v>
      </c>
      <c r="H4038">
        <v>3248216.3150124401</v>
      </c>
      <c r="I4038">
        <v>3790028.5497429902</v>
      </c>
      <c r="J4038">
        <v>5491213.0604515001</v>
      </c>
      <c r="K4038">
        <v>8049169.6157849198</v>
      </c>
      <c r="L4038">
        <v>10885740.5385965</v>
      </c>
      <c r="M4038">
        <v>11880233.840820801</v>
      </c>
      <c r="N4038">
        <v>15937311.4978451</v>
      </c>
      <c r="O4038">
        <v>20754893.013804998</v>
      </c>
      <c r="Q4038" t="str">
        <f>VLOOKUP(A4038,Lookup_Tables!$D$2:$E$7,2,FALSE)</f>
        <v>HU</v>
      </c>
      <c r="R4038" t="str">
        <f>IFERROR(VLOOKUP(D4038,Lookup_Tables!$A$2:$B$21,2,FALSE),"All")</f>
        <v>Govt Med Fac</v>
      </c>
    </row>
    <row r="4039" spans="1:18" hidden="1">
      <c r="A4039">
        <v>1</v>
      </c>
      <c r="B4039">
        <v>56</v>
      </c>
      <c r="C4039" t="s">
        <v>39</v>
      </c>
      <c r="D4039">
        <v>4</v>
      </c>
      <c r="E4039">
        <v>459985.231588408</v>
      </c>
      <c r="F4039">
        <v>166787.66330167511</v>
      </c>
      <c r="G4039">
        <v>1138287.7646085699</v>
      </c>
      <c r="H4039">
        <v>3058170.2892956799</v>
      </c>
      <c r="I4039">
        <v>3479887.16141961</v>
      </c>
      <c r="J4039">
        <v>5141795.5652829399</v>
      </c>
      <c r="K4039">
        <v>7468524.4013854004</v>
      </c>
      <c r="L4039">
        <v>10141220.689537199</v>
      </c>
      <c r="M4039">
        <v>11349750.018425301</v>
      </c>
      <c r="N4039">
        <v>15927427.6748161</v>
      </c>
      <c r="O4039">
        <v>20585280.340748601</v>
      </c>
      <c r="Q4039" t="str">
        <f>VLOOKUP(A4039,Lookup_Tables!$D$2:$E$7,2,FALSE)</f>
        <v>HU</v>
      </c>
      <c r="R4039" t="str">
        <f>IFERROR(VLOOKUP(D4039,Lookup_Tables!$A$2:$B$21,2,FALSE),"All")</f>
        <v>Govt Med Fac</v>
      </c>
    </row>
    <row r="4040" spans="1:18" hidden="1">
      <c r="A4040">
        <v>1</v>
      </c>
      <c r="B4040">
        <v>56</v>
      </c>
      <c r="C4040" t="s">
        <v>38</v>
      </c>
      <c r="D4040">
        <v>7</v>
      </c>
      <c r="E4040">
        <v>9626049.8915519603</v>
      </c>
      <c r="F4040">
        <v>3407175.5935316365</v>
      </c>
      <c r="G4040">
        <v>10495799.7967919</v>
      </c>
      <c r="H4040">
        <v>68722982.580744594</v>
      </c>
      <c r="I4040">
        <v>85259178.604445904</v>
      </c>
      <c r="J4040">
        <v>131695906.567453</v>
      </c>
      <c r="K4040">
        <v>186475187.000402</v>
      </c>
      <c r="L4040">
        <v>257354256.92642</v>
      </c>
      <c r="M4040">
        <v>288267654.20543599</v>
      </c>
      <c r="N4040">
        <v>384025843.49098301</v>
      </c>
      <c r="O4040">
        <v>526933690.56440502</v>
      </c>
      <c r="Q4040" t="str">
        <f>VLOOKUP(A4040,Lookup_Tables!$D$2:$E$7,2,FALSE)</f>
        <v>HU</v>
      </c>
      <c r="R4040" t="str">
        <f>IFERROR(VLOOKUP(D4040,Lookup_Tables!$A$2:$B$21,2,FALSE),"All")</f>
        <v>Power Plant</v>
      </c>
    </row>
    <row r="4041" spans="1:18" hidden="1">
      <c r="A4041">
        <v>1</v>
      </c>
      <c r="B4041">
        <v>56</v>
      </c>
      <c r="C4041" t="s">
        <v>39</v>
      </c>
      <c r="D4041">
        <v>7</v>
      </c>
      <c r="E4041">
        <v>9155002.4468093906</v>
      </c>
      <c r="F4041">
        <v>3267294.8421001621</v>
      </c>
      <c r="G4041">
        <v>8482328.5645244606</v>
      </c>
      <c r="H4041">
        <v>65704562.092555702</v>
      </c>
      <c r="I4041">
        <v>80943674.856765807</v>
      </c>
      <c r="J4041">
        <v>127240634.700781</v>
      </c>
      <c r="K4041">
        <v>180004639.97509101</v>
      </c>
      <c r="L4041">
        <v>245565799.98348799</v>
      </c>
      <c r="M4041">
        <v>281940958.18524897</v>
      </c>
      <c r="N4041">
        <v>353827966.17375499</v>
      </c>
      <c r="O4041">
        <v>525783300.18321401</v>
      </c>
      <c r="Q4041" t="str">
        <f>VLOOKUP(A4041,Lookup_Tables!$D$2:$E$7,2,FALSE)</f>
        <v>HU</v>
      </c>
      <c r="R4041" t="str">
        <f>IFERROR(VLOOKUP(D4041,Lookup_Tables!$A$2:$B$21,2,FALSE),"All")</f>
        <v>Power Plant</v>
      </c>
    </row>
    <row r="4042" spans="1:18" hidden="1">
      <c r="A4042">
        <v>1</v>
      </c>
      <c r="B4042">
        <v>56</v>
      </c>
      <c r="C4042" t="s">
        <v>38</v>
      </c>
      <c r="D4042">
        <v>9</v>
      </c>
      <c r="E4042">
        <v>58089.332740618898</v>
      </c>
      <c r="F4042">
        <v>19000.798554915644</v>
      </c>
      <c r="G4042">
        <v>122040.477986151</v>
      </c>
      <c r="H4042">
        <v>404568.99781936902</v>
      </c>
      <c r="I4042">
        <v>491421.44814342301</v>
      </c>
      <c r="J4042">
        <v>710937.23985297605</v>
      </c>
      <c r="K4042">
        <v>1087699.2565855801</v>
      </c>
      <c r="L4042">
        <v>1532677.88893859</v>
      </c>
      <c r="M4042">
        <v>1624898.8136714101</v>
      </c>
      <c r="N4042">
        <v>2271896.7177011501</v>
      </c>
      <c r="O4042">
        <v>2914452.2532273801</v>
      </c>
      <c r="Q4042" t="str">
        <f>VLOOKUP(A4042,Lookup_Tables!$D$2:$E$7,2,FALSE)</f>
        <v>HU</v>
      </c>
      <c r="R4042" t="str">
        <f>IFERROR(VLOOKUP(D4042,Lookup_Tables!$A$2:$B$21,2,FALSE),"All")</f>
        <v>Pub Admin Bldg</v>
      </c>
    </row>
    <row r="4043" spans="1:18" hidden="1">
      <c r="A4043">
        <v>1</v>
      </c>
      <c r="B4043">
        <v>56</v>
      </c>
      <c r="C4043" t="s">
        <v>39</v>
      </c>
      <c r="D4043">
        <v>9</v>
      </c>
      <c r="E4043">
        <v>55050.009069577703</v>
      </c>
      <c r="F4043">
        <v>18281.356831332814</v>
      </c>
      <c r="G4043">
        <v>115231.439418832</v>
      </c>
      <c r="H4043">
        <v>382251.39979143202</v>
      </c>
      <c r="I4043">
        <v>455236.68278759799</v>
      </c>
      <c r="J4043">
        <v>670562.83326525497</v>
      </c>
      <c r="K4043">
        <v>1032870.19179179</v>
      </c>
      <c r="L4043">
        <v>1467867.7274623299</v>
      </c>
      <c r="M4043">
        <v>1549949.44478793</v>
      </c>
      <c r="N4043">
        <v>2134156.4815686801</v>
      </c>
      <c r="O4043">
        <v>2664698.6237366898</v>
      </c>
      <c r="Q4043" t="str">
        <f>VLOOKUP(A4043,Lookup_Tables!$D$2:$E$7,2,FALSE)</f>
        <v>HU</v>
      </c>
      <c r="R4043" t="str">
        <f>IFERROR(VLOOKUP(D4043,Lookup_Tables!$A$2:$B$21,2,FALSE),"All")</f>
        <v>Pub Admin Bldg</v>
      </c>
    </row>
    <row r="4044" spans="1:18" hidden="1">
      <c r="A4044">
        <v>1</v>
      </c>
      <c r="B4044">
        <v>56</v>
      </c>
      <c r="C4044" t="s">
        <v>38</v>
      </c>
      <c r="D4044">
        <v>10</v>
      </c>
      <c r="E4044">
        <v>5727950.6410950497</v>
      </c>
      <c r="F4044">
        <v>1957550.1732342765</v>
      </c>
      <c r="G4044">
        <v>13162693.904857799</v>
      </c>
      <c r="H4044">
        <v>39160550.007538497</v>
      </c>
      <c r="I4044">
        <v>46319043.247972697</v>
      </c>
      <c r="J4044">
        <v>68360599.666521594</v>
      </c>
      <c r="K4044">
        <v>102550232.10961001</v>
      </c>
      <c r="L4044">
        <v>140173748.833509</v>
      </c>
      <c r="M4044">
        <v>147403456.82618001</v>
      </c>
      <c r="N4044">
        <v>213064336.84993401</v>
      </c>
      <c r="O4044">
        <v>257579124.19198799</v>
      </c>
      <c r="Q4044" t="str">
        <f>VLOOKUP(A4044,Lookup_Tables!$D$2:$E$7,2,FALSE)</f>
        <v>HU</v>
      </c>
      <c r="R4044" t="str">
        <f>IFERROR(VLOOKUP(D4044,Lookup_Tables!$A$2:$B$21,2,FALSE),"All")</f>
        <v>Pub School</v>
      </c>
    </row>
    <row r="4045" spans="1:18" hidden="1">
      <c r="A4045">
        <v>1</v>
      </c>
      <c r="B4045">
        <v>56</v>
      </c>
      <c r="C4045" t="s">
        <v>39</v>
      </c>
      <c r="D4045">
        <v>10</v>
      </c>
      <c r="E4045">
        <v>5385931.1346750399</v>
      </c>
      <c r="F4045">
        <v>1840683.9899649895</v>
      </c>
      <c r="G4045">
        <v>12278065.567839401</v>
      </c>
      <c r="H4045">
        <v>37132027.887722299</v>
      </c>
      <c r="I4045">
        <v>43948689.654070899</v>
      </c>
      <c r="J4045">
        <v>63587202.590713002</v>
      </c>
      <c r="K4045">
        <v>96661269.446362704</v>
      </c>
      <c r="L4045">
        <v>129689774.78775001</v>
      </c>
      <c r="M4045">
        <v>144397169.65073901</v>
      </c>
      <c r="N4045">
        <v>193558074.62769201</v>
      </c>
      <c r="O4045">
        <v>243813290.200268</v>
      </c>
      <c r="Q4045" t="str">
        <f>VLOOKUP(A4045,Lookup_Tables!$D$2:$E$7,2,FALSE)</f>
        <v>HU</v>
      </c>
      <c r="R4045" t="str">
        <f>IFERROR(VLOOKUP(D4045,Lookup_Tables!$A$2:$B$21,2,FALSE),"All")</f>
        <v>Pub School</v>
      </c>
    </row>
    <row r="4046" spans="1:18" hidden="1">
      <c r="A4046">
        <v>1</v>
      </c>
      <c r="B4046">
        <v>56</v>
      </c>
      <c r="C4046" t="s">
        <v>38</v>
      </c>
      <c r="D4046">
        <v>11</v>
      </c>
      <c r="E4046">
        <v>1830479.3345089301</v>
      </c>
      <c r="F4046">
        <v>605116.27498691226</v>
      </c>
      <c r="G4046">
        <v>3269501.07817466</v>
      </c>
      <c r="H4046">
        <v>11689034.957226099</v>
      </c>
      <c r="I4046">
        <v>14036273.297417199</v>
      </c>
      <c r="J4046">
        <v>23401794.503957499</v>
      </c>
      <c r="K4046">
        <v>39749510.344807804</v>
      </c>
      <c r="L4046">
        <v>52276965.833398297</v>
      </c>
      <c r="M4046">
        <v>56528462.121374801</v>
      </c>
      <c r="N4046">
        <v>70337199.521078303</v>
      </c>
      <c r="O4046">
        <v>95679205.947755903</v>
      </c>
      <c r="Q4046" t="str">
        <f>VLOOKUP(A4046,Lookup_Tables!$D$2:$E$7,2,FALSE)</f>
        <v>HU</v>
      </c>
      <c r="R4046" t="str">
        <f>IFERROR(VLOOKUP(D4046,Lookup_Tables!$A$2:$B$21,2,FALSE),"All")</f>
        <v>Pub Univ</v>
      </c>
    </row>
    <row r="4047" spans="1:18" hidden="1">
      <c r="A4047">
        <v>1</v>
      </c>
      <c r="B4047">
        <v>56</v>
      </c>
      <c r="C4047" t="s">
        <v>39</v>
      </c>
      <c r="D4047">
        <v>11</v>
      </c>
      <c r="E4047">
        <v>1735293.62609225</v>
      </c>
      <c r="F4047">
        <v>574402.37409236212</v>
      </c>
      <c r="G4047">
        <v>3005992.0556176398</v>
      </c>
      <c r="H4047">
        <v>11125884.1490197</v>
      </c>
      <c r="I4047">
        <v>13078272.4138353</v>
      </c>
      <c r="J4047">
        <v>22802875.9567331</v>
      </c>
      <c r="K4047">
        <v>36815345.938192599</v>
      </c>
      <c r="L4047">
        <v>50995353.230301201</v>
      </c>
      <c r="M4047">
        <v>55163102.097535297</v>
      </c>
      <c r="N4047">
        <v>67403045.157885298</v>
      </c>
      <c r="O4047">
        <v>91152116.817970693</v>
      </c>
      <c r="Q4047" t="str">
        <f>VLOOKUP(A4047,Lookup_Tables!$D$2:$E$7,2,FALSE)</f>
        <v>HU</v>
      </c>
      <c r="R4047" t="str">
        <f>IFERROR(VLOOKUP(D4047,Lookup_Tables!$A$2:$B$21,2,FALSE),"All")</f>
        <v>Pub Univ</v>
      </c>
    </row>
    <row r="4048" spans="1:18" hidden="1">
      <c r="A4048">
        <v>1</v>
      </c>
      <c r="B4048">
        <v>56</v>
      </c>
      <c r="C4048" t="s">
        <v>38</v>
      </c>
      <c r="D4048">
        <v>13</v>
      </c>
      <c r="E4048">
        <v>4099402.6033011801</v>
      </c>
      <c r="F4048">
        <v>1408661.9877324677</v>
      </c>
      <c r="G4048">
        <v>8710296.1613111403</v>
      </c>
      <c r="H4048">
        <v>26666732.296981901</v>
      </c>
      <c r="I4048">
        <v>32320177.798740398</v>
      </c>
      <c r="J4048">
        <v>49554081.095791399</v>
      </c>
      <c r="K4048">
        <v>80259262.132921502</v>
      </c>
      <c r="L4048">
        <v>105442636.894362</v>
      </c>
      <c r="M4048">
        <v>113047233.626554</v>
      </c>
      <c r="N4048">
        <v>147280275.25148299</v>
      </c>
      <c r="O4048">
        <v>183754444.41697001</v>
      </c>
      <c r="Q4048" t="str">
        <f>VLOOKUP(A4048,Lookup_Tables!$D$2:$E$7,2,FALSE)</f>
        <v>HU</v>
      </c>
      <c r="R4048" t="str">
        <f>IFERROR(VLOOKUP(D4048,Lookup_Tables!$A$2:$B$21,2,FALSE),"All")</f>
        <v>Residual Inst</v>
      </c>
    </row>
    <row r="4049" spans="1:18" hidden="1">
      <c r="A4049">
        <v>1</v>
      </c>
      <c r="B4049">
        <v>56</v>
      </c>
      <c r="C4049" t="s">
        <v>39</v>
      </c>
      <c r="D4049">
        <v>13</v>
      </c>
      <c r="E4049">
        <v>3862918.51261013</v>
      </c>
      <c r="F4049">
        <v>1305757.9965670169</v>
      </c>
      <c r="G4049">
        <v>8054889.7125240099</v>
      </c>
      <c r="H4049">
        <v>25317020.7110411</v>
      </c>
      <c r="I4049">
        <v>30526496.6504739</v>
      </c>
      <c r="J4049">
        <v>46701345.711695097</v>
      </c>
      <c r="K4049">
        <v>77060148.710847199</v>
      </c>
      <c r="L4049">
        <v>101716388.608325</v>
      </c>
      <c r="M4049">
        <v>110845286.903589</v>
      </c>
      <c r="N4049">
        <v>139700335.846255</v>
      </c>
      <c r="O4049">
        <v>182645558.310388</v>
      </c>
      <c r="Q4049" t="str">
        <f>VLOOKUP(A4049,Lookup_Tables!$D$2:$E$7,2,FALSE)</f>
        <v>HU</v>
      </c>
      <c r="R4049" t="str">
        <f>IFERROR(VLOOKUP(D4049,Lookup_Tables!$A$2:$B$21,2,FALSE),"All")</f>
        <v>Residual Inst</v>
      </c>
    </row>
    <row r="4050" spans="1:18" hidden="1">
      <c r="A4050">
        <v>1</v>
      </c>
      <c r="B4050">
        <v>56</v>
      </c>
      <c r="C4050" t="s">
        <v>38</v>
      </c>
      <c r="D4050">
        <v>14</v>
      </c>
      <c r="E4050">
        <v>9651151.1398692094</v>
      </c>
      <c r="F4050">
        <v>3193262.0529525355</v>
      </c>
      <c r="G4050">
        <v>18535430.310324199</v>
      </c>
      <c r="H4050">
        <v>60273594.459413603</v>
      </c>
      <c r="I4050">
        <v>75004504.879233301</v>
      </c>
      <c r="J4050">
        <v>112452776.64561</v>
      </c>
      <c r="K4050">
        <v>181441692.00155601</v>
      </c>
      <c r="L4050">
        <v>253555472.15456301</v>
      </c>
      <c r="M4050">
        <v>289721769.81960398</v>
      </c>
      <c r="N4050">
        <v>475662934.28898603</v>
      </c>
      <c r="O4050">
        <v>603481116.73441696</v>
      </c>
      <c r="Q4050" t="str">
        <f>VLOOKUP(A4050,Lookup_Tables!$D$2:$E$7,2,FALSE)</f>
        <v>HU</v>
      </c>
      <c r="R4050" t="str">
        <f>IFERROR(VLOOKUP(D4050,Lookup_Tables!$A$2:$B$21,2,FALSE),"All")</f>
        <v>Road</v>
      </c>
    </row>
    <row r="4051" spans="1:18" hidden="1">
      <c r="A4051">
        <v>1</v>
      </c>
      <c r="B4051">
        <v>56</v>
      </c>
      <c r="C4051" t="s">
        <v>39</v>
      </c>
      <c r="D4051">
        <v>14</v>
      </c>
      <c r="E4051">
        <v>9180944.5022209808</v>
      </c>
      <c r="F4051">
        <v>3054119.4406161662</v>
      </c>
      <c r="G4051">
        <v>17304832.2475628</v>
      </c>
      <c r="H4051">
        <v>57517972.336752497</v>
      </c>
      <c r="I4051">
        <v>70728812.429048494</v>
      </c>
      <c r="J4051">
        <v>105525379.9342</v>
      </c>
      <c r="K4051">
        <v>171619075.764689</v>
      </c>
      <c r="L4051">
        <v>247768398.361395</v>
      </c>
      <c r="M4051">
        <v>277134635.34626299</v>
      </c>
      <c r="N4051">
        <v>475193925.37754703</v>
      </c>
      <c r="O4051">
        <v>571450416.89127004</v>
      </c>
      <c r="Q4051" t="str">
        <f>VLOOKUP(A4051,Lookup_Tables!$D$2:$E$7,2,FALSE)</f>
        <v>HU</v>
      </c>
      <c r="R4051" t="str">
        <f>IFERROR(VLOOKUP(D4051,Lookup_Tables!$A$2:$B$21,2,FALSE),"All")</f>
        <v>Road</v>
      </c>
    </row>
    <row r="4052" spans="1:18" hidden="1">
      <c r="A4052">
        <v>1</v>
      </c>
      <c r="B4052">
        <v>56</v>
      </c>
      <c r="C4052" t="s">
        <v>38</v>
      </c>
      <c r="D4052">
        <v>15</v>
      </c>
      <c r="E4052">
        <v>336698982.01567101</v>
      </c>
      <c r="F4052">
        <v>122663792.31439775</v>
      </c>
      <c r="G4052">
        <v>834662127.12569106</v>
      </c>
      <c r="H4052">
        <v>2262300710.85392</v>
      </c>
      <c r="I4052">
        <v>2592403654.8189402</v>
      </c>
      <c r="J4052">
        <v>3774539141.6188302</v>
      </c>
      <c r="K4052">
        <v>5640258538.4675703</v>
      </c>
      <c r="L4052">
        <v>7438141040.9955101</v>
      </c>
      <c r="M4052">
        <v>8115055669.6036301</v>
      </c>
      <c r="N4052">
        <v>10820408989.804399</v>
      </c>
      <c r="O4052">
        <v>13872730892.263</v>
      </c>
      <c r="Q4052" t="str">
        <f>VLOOKUP(A4052,Lookup_Tables!$D$2:$E$7,2,FALSE)</f>
        <v>HU</v>
      </c>
      <c r="R4052" t="str">
        <f>IFERROR(VLOOKUP(D4052,Lookup_Tables!$A$2:$B$21,2,FALSE),"All")</f>
        <v>All</v>
      </c>
    </row>
    <row r="4053" spans="1:18" hidden="1">
      <c r="A4053">
        <v>1</v>
      </c>
      <c r="B4053">
        <v>56</v>
      </c>
      <c r="C4053" t="s">
        <v>39</v>
      </c>
      <c r="D4053">
        <v>15</v>
      </c>
      <c r="E4053">
        <v>313767990.13238502</v>
      </c>
      <c r="F4053">
        <v>114650561.38669068</v>
      </c>
      <c r="G4053">
        <v>769734655.55655301</v>
      </c>
      <c r="H4053">
        <v>2081055325.8622799</v>
      </c>
      <c r="I4053">
        <v>2399138649.1424699</v>
      </c>
      <c r="J4053">
        <v>3517776999.3619599</v>
      </c>
      <c r="K4053">
        <v>5202258653.50667</v>
      </c>
      <c r="L4053">
        <v>7057099489.4428501</v>
      </c>
      <c r="M4053">
        <v>7798541598.4525404</v>
      </c>
      <c r="N4053">
        <v>10589093449.822701</v>
      </c>
      <c r="O4053">
        <v>12638793580.9405</v>
      </c>
      <c r="Q4053" t="str">
        <f>VLOOKUP(A4053,Lookup_Tables!$D$2:$E$7,2,FALSE)</f>
        <v>HU</v>
      </c>
      <c r="R4053" t="str">
        <f>IFERROR(VLOOKUP(D4053,Lookup_Tables!$A$2:$B$21,2,FALSE),"All")</f>
        <v>All</v>
      </c>
    </row>
    <row r="4054" spans="1:18" hidden="1">
      <c r="A4054">
        <v>1</v>
      </c>
      <c r="B4054">
        <v>56</v>
      </c>
      <c r="C4054" t="s">
        <v>38</v>
      </c>
      <c r="D4054">
        <v>16</v>
      </c>
      <c r="E4054">
        <v>45251271.746776298</v>
      </c>
      <c r="F4054">
        <v>15827694.626695238</v>
      </c>
      <c r="G4054">
        <v>105727167.189477</v>
      </c>
      <c r="H4054">
        <v>308316135.04909003</v>
      </c>
      <c r="I4054">
        <v>362604549.01835299</v>
      </c>
      <c r="J4054">
        <v>530374174.31182802</v>
      </c>
      <c r="K4054">
        <v>778921101.79683602</v>
      </c>
      <c r="L4054">
        <v>1041150305.2063299</v>
      </c>
      <c r="M4054">
        <v>1152179098.03509</v>
      </c>
      <c r="N4054">
        <v>1551786481.4920499</v>
      </c>
      <c r="O4054">
        <v>2094136814.23083</v>
      </c>
      <c r="Q4054" t="str">
        <f>VLOOKUP(A4054,Lookup_Tables!$D$2:$E$7,2,FALSE)</f>
        <v>HU</v>
      </c>
      <c r="R4054" t="str">
        <f>IFERROR(VLOOKUP(D4054,Lookup_Tables!$A$2:$B$21,2,FALSE),"All")</f>
        <v>Government_Loss</v>
      </c>
    </row>
    <row r="4055" spans="1:18" hidden="1">
      <c r="A4055">
        <v>1</v>
      </c>
      <c r="B4055">
        <v>56</v>
      </c>
      <c r="C4055" t="s">
        <v>39</v>
      </c>
      <c r="D4055">
        <v>16</v>
      </c>
      <c r="E4055">
        <v>42479825.0233218</v>
      </c>
      <c r="F4055">
        <v>14749716.336056005</v>
      </c>
      <c r="G4055">
        <v>98736111.552581698</v>
      </c>
      <c r="H4055">
        <v>289083858.52522802</v>
      </c>
      <c r="I4055">
        <v>337492961.68409801</v>
      </c>
      <c r="J4055">
        <v>507088974.61775601</v>
      </c>
      <c r="K4055">
        <v>738769016.62672698</v>
      </c>
      <c r="L4055">
        <v>1001657363.64889</v>
      </c>
      <c r="M4055">
        <v>1118344820.45205</v>
      </c>
      <c r="N4055">
        <v>1500508680.00896</v>
      </c>
      <c r="O4055">
        <v>1875219762.3119299</v>
      </c>
      <c r="Q4055" t="str">
        <f>VLOOKUP(A4055,Lookup_Tables!$D$2:$E$7,2,FALSE)</f>
        <v>HU</v>
      </c>
      <c r="R4055" t="str">
        <f>IFERROR(VLOOKUP(D4055,Lookup_Tables!$A$2:$B$21,2,FALSE),"All")</f>
        <v>Government_Loss</v>
      </c>
    </row>
    <row r="4056" spans="1:18" hidden="1">
      <c r="A4056">
        <v>1</v>
      </c>
      <c r="B4056">
        <v>56</v>
      </c>
      <c r="C4056" t="s">
        <v>38</v>
      </c>
      <c r="D4056">
        <v>17</v>
      </c>
      <c r="E4056">
        <v>63670159.571185403</v>
      </c>
      <c r="F4056">
        <v>23276556.165702067</v>
      </c>
      <c r="G4056">
        <v>157627685.836449</v>
      </c>
      <c r="H4056">
        <v>428707698.42816502</v>
      </c>
      <c r="I4056">
        <v>492186613.32086498</v>
      </c>
      <c r="J4056">
        <v>712229579.95692205</v>
      </c>
      <c r="K4056">
        <v>1063466365.57607</v>
      </c>
      <c r="L4056">
        <v>1398019329.99545</v>
      </c>
      <c r="M4056">
        <v>1518622257.9512701</v>
      </c>
      <c r="N4056">
        <v>2037413421.22504</v>
      </c>
      <c r="O4056">
        <v>2603098071.8542099</v>
      </c>
      <c r="Q4056" t="str">
        <f>VLOOKUP(A4056,Lookup_Tables!$D$2:$E$7,2,FALSE)</f>
        <v>HU</v>
      </c>
      <c r="R4056" t="str">
        <f>IFERROR(VLOOKUP(D4056,Lookup_Tables!$A$2:$B$21,2,FALSE),"All")</f>
        <v>Emergency_Loss</v>
      </c>
    </row>
    <row r="4057" spans="1:18" hidden="1">
      <c r="A4057">
        <v>1</v>
      </c>
      <c r="B4057">
        <v>56</v>
      </c>
      <c r="C4057" t="s">
        <v>39</v>
      </c>
      <c r="D4057">
        <v>17</v>
      </c>
      <c r="E4057">
        <v>59307195.0570096</v>
      </c>
      <c r="F4057">
        <v>21707297.533408925</v>
      </c>
      <c r="G4057">
        <v>146092166.718546</v>
      </c>
      <c r="H4057">
        <v>393711267.095388</v>
      </c>
      <c r="I4057">
        <v>457589508.44415301</v>
      </c>
      <c r="J4057">
        <v>664255234.760759</v>
      </c>
      <c r="K4057">
        <v>971959581.22160995</v>
      </c>
      <c r="L4057">
        <v>1338861201.1545401</v>
      </c>
      <c r="M4057">
        <v>1461726234.59201</v>
      </c>
      <c r="N4057">
        <v>1974511707.12779</v>
      </c>
      <c r="O4057">
        <v>2369256875.6754298</v>
      </c>
      <c r="Q4057" t="str">
        <f>VLOOKUP(A4057,Lookup_Tables!$D$2:$E$7,2,FALSE)</f>
        <v>HU</v>
      </c>
      <c r="R4057" t="str">
        <f>IFERROR(VLOOKUP(D4057,Lookup_Tables!$A$2:$B$21,2,FALSE),"All")</f>
        <v>Emergency_Loss</v>
      </c>
    </row>
    <row r="4058" spans="1:18" hidden="1">
      <c r="A4058">
        <v>1</v>
      </c>
      <c r="B4058">
        <v>56</v>
      </c>
      <c r="C4058" t="s">
        <v>38</v>
      </c>
      <c r="D4058">
        <v>18</v>
      </c>
      <c r="E4058">
        <v>108921431.31796201</v>
      </c>
      <c r="F4058">
        <v>39347600.104071736</v>
      </c>
      <c r="G4058">
        <v>262949092.50794199</v>
      </c>
      <c r="H4058">
        <v>731560381.08895195</v>
      </c>
      <c r="I4058">
        <v>856685671.10215497</v>
      </c>
      <c r="J4058">
        <v>1226913281.8289299</v>
      </c>
      <c r="K4058">
        <v>1819122435.8294201</v>
      </c>
      <c r="L4058">
        <v>2474329436.6275001</v>
      </c>
      <c r="M4058">
        <v>2646185378.0739198</v>
      </c>
      <c r="N4058">
        <v>3585804476.7176199</v>
      </c>
      <c r="O4058">
        <v>4780091591.6136103</v>
      </c>
      <c r="Q4058" t="str">
        <f>VLOOKUP(A4058,Lookup_Tables!$D$2:$E$7,2,FALSE)</f>
        <v>HU</v>
      </c>
      <c r="R4058" t="str">
        <f>IFERROR(VLOOKUP(D4058,Lookup_Tables!$A$2:$B$21,2,FALSE),"All")</f>
        <v>Govt_Plus_Emergency</v>
      </c>
    </row>
    <row r="4059" spans="1:18" hidden="1">
      <c r="A4059">
        <v>1</v>
      </c>
      <c r="B4059">
        <v>56</v>
      </c>
      <c r="C4059" t="s">
        <v>39</v>
      </c>
      <c r="D4059">
        <v>18</v>
      </c>
      <c r="E4059">
        <v>101757198.177441</v>
      </c>
      <c r="F4059">
        <v>36209261.99160561</v>
      </c>
      <c r="G4059">
        <v>245490134.14006099</v>
      </c>
      <c r="H4059">
        <v>690848370.56618595</v>
      </c>
      <c r="I4059">
        <v>802760774.80446303</v>
      </c>
      <c r="J4059">
        <v>1183659642.7630601</v>
      </c>
      <c r="K4059">
        <v>1713790669.93731</v>
      </c>
      <c r="L4059">
        <v>2348453581.8020501</v>
      </c>
      <c r="M4059">
        <v>2517947662.5311799</v>
      </c>
      <c r="N4059">
        <v>3475020387.1367502</v>
      </c>
      <c r="O4059">
        <v>4244476637.98736</v>
      </c>
      <c r="Q4059" t="str">
        <f>VLOOKUP(A4059,Lookup_Tables!$D$2:$E$7,2,FALSE)</f>
        <v>HU</v>
      </c>
      <c r="R4059" t="str">
        <f>IFERROR(VLOOKUP(D4059,Lookup_Tables!$A$2:$B$21,2,FALSE),"All")</f>
        <v>Govt_Plus_Emergency</v>
      </c>
    </row>
    <row r="4060" spans="1:18" hidden="1">
      <c r="A4060">
        <v>1</v>
      </c>
      <c r="B4060">
        <v>57</v>
      </c>
      <c r="C4060" t="s">
        <v>38</v>
      </c>
      <c r="D4060">
        <v>0</v>
      </c>
      <c r="E4060">
        <v>119745230.241548</v>
      </c>
      <c r="F4060">
        <v>41375870.334747091</v>
      </c>
      <c r="G4060">
        <v>198692742.93700501</v>
      </c>
      <c r="H4060">
        <v>680073182.39057004</v>
      </c>
      <c r="I4060">
        <v>822018923.74883401</v>
      </c>
      <c r="J4060">
        <v>1341957937.00613</v>
      </c>
      <c r="K4060">
        <v>2380309868.26297</v>
      </c>
      <c r="L4060">
        <v>3630630169.3229499</v>
      </c>
      <c r="M4060">
        <v>4148597956.8122602</v>
      </c>
      <c r="N4060">
        <v>5636748678.0879698</v>
      </c>
      <c r="O4060">
        <v>8068018798.7332296</v>
      </c>
      <c r="Q4060" t="str">
        <f>VLOOKUP(A4060,Lookup_Tables!$D$2:$E$7,2,FALSE)</f>
        <v>HU</v>
      </c>
      <c r="R4060" t="str">
        <f>IFERROR(VLOOKUP(D4060,Lookup_Tables!$A$2:$B$21,2,FALSE),"All")</f>
        <v>Private Assets</v>
      </c>
    </row>
    <row r="4061" spans="1:18" hidden="1">
      <c r="A4061">
        <v>1</v>
      </c>
      <c r="B4061">
        <v>57</v>
      </c>
      <c r="C4061" t="s">
        <v>39</v>
      </c>
      <c r="D4061">
        <v>0</v>
      </c>
      <c r="E4061">
        <v>114117751.914234</v>
      </c>
      <c r="F4061">
        <v>39762061.733020276</v>
      </c>
      <c r="G4061">
        <v>185784210.05466899</v>
      </c>
      <c r="H4061">
        <v>661693860.11026704</v>
      </c>
      <c r="I4061">
        <v>781823108.22461998</v>
      </c>
      <c r="J4061">
        <v>1291619156.73841</v>
      </c>
      <c r="K4061">
        <v>2177683042.4829798</v>
      </c>
      <c r="L4061">
        <v>3475084663.1146202</v>
      </c>
      <c r="M4061">
        <v>3776928597.44313</v>
      </c>
      <c r="N4061">
        <v>5475352474.7287598</v>
      </c>
      <c r="O4061">
        <v>8064136355.4390497</v>
      </c>
      <c r="Q4061" t="str">
        <f>VLOOKUP(A4061,Lookup_Tables!$D$2:$E$7,2,FALSE)</f>
        <v>HU</v>
      </c>
      <c r="R4061" t="str">
        <f>IFERROR(VLOOKUP(D4061,Lookup_Tables!$A$2:$B$21,2,FALSE),"All")</f>
        <v>Private Assets</v>
      </c>
    </row>
    <row r="4062" spans="1:18" hidden="1">
      <c r="A4062">
        <v>1</v>
      </c>
      <c r="B4062">
        <v>57</v>
      </c>
      <c r="C4062" t="s">
        <v>38</v>
      </c>
      <c r="D4062">
        <v>1</v>
      </c>
      <c r="E4062">
        <v>1449826.2057161999</v>
      </c>
      <c r="F4062">
        <v>484113.22707756155</v>
      </c>
      <c r="G4062">
        <v>1966524.87353836</v>
      </c>
      <c r="H4062">
        <v>7259591.2622936601</v>
      </c>
      <c r="I4062">
        <v>9196964.4496603999</v>
      </c>
      <c r="J4062">
        <v>15086157.217260299</v>
      </c>
      <c r="K4062">
        <v>28578713.990246698</v>
      </c>
      <c r="L4062">
        <v>49853099.129029997</v>
      </c>
      <c r="M4062">
        <v>55771443.113162398</v>
      </c>
      <c r="N4062">
        <v>93218669.048340693</v>
      </c>
      <c r="O4062">
        <v>128328228.41261899</v>
      </c>
      <c r="Q4062" t="str">
        <f>VLOOKUP(A4062,Lookup_Tables!$D$2:$E$7,2,FALSE)</f>
        <v>HU</v>
      </c>
      <c r="R4062" t="str">
        <f>IFERROR(VLOOKUP(D4062,Lookup_Tables!$A$2:$B$21,2,FALSE),"All")</f>
        <v>Airport</v>
      </c>
    </row>
    <row r="4063" spans="1:18" hidden="1">
      <c r="A4063">
        <v>1</v>
      </c>
      <c r="B4063">
        <v>57</v>
      </c>
      <c r="C4063" t="s">
        <v>39</v>
      </c>
      <c r="D4063">
        <v>1</v>
      </c>
      <c r="E4063">
        <v>1395709.9348820201</v>
      </c>
      <c r="F4063">
        <v>463270.06562239444</v>
      </c>
      <c r="G4063">
        <v>1851560.22067123</v>
      </c>
      <c r="H4063">
        <v>6956771.7528405702</v>
      </c>
      <c r="I4063">
        <v>8649343.9759871997</v>
      </c>
      <c r="J4063">
        <v>14706751.3842705</v>
      </c>
      <c r="K4063">
        <v>28337565.478922799</v>
      </c>
      <c r="L4063">
        <v>48324259.351245798</v>
      </c>
      <c r="M4063">
        <v>55248439.778045297</v>
      </c>
      <c r="N4063">
        <v>90803871.035575405</v>
      </c>
      <c r="O4063">
        <v>121262845.782262</v>
      </c>
      <c r="Q4063" t="str">
        <f>VLOOKUP(A4063,Lookup_Tables!$D$2:$E$7,2,FALSE)</f>
        <v>HU</v>
      </c>
      <c r="R4063" t="str">
        <f>IFERROR(VLOOKUP(D4063,Lookup_Tables!$A$2:$B$21,2,FALSE),"All")</f>
        <v>Airport</v>
      </c>
    </row>
    <row r="4064" spans="1:18" hidden="1">
      <c r="A4064">
        <v>1</v>
      </c>
      <c r="B4064">
        <v>57</v>
      </c>
      <c r="C4064" t="s">
        <v>38</v>
      </c>
      <c r="D4064">
        <v>2</v>
      </c>
      <c r="E4064">
        <v>6713254.4207651401</v>
      </c>
      <c r="F4064">
        <v>2286321.3635228677</v>
      </c>
      <c r="G4064">
        <v>9107552.8779727109</v>
      </c>
      <c r="H4064">
        <v>37409036.113566503</v>
      </c>
      <c r="I4064">
        <v>45216419.438563198</v>
      </c>
      <c r="J4064">
        <v>78860651.305293307</v>
      </c>
      <c r="K4064">
        <v>133743081.597941</v>
      </c>
      <c r="L4064">
        <v>212965258.11388901</v>
      </c>
      <c r="M4064">
        <v>244266396.634592</v>
      </c>
      <c r="N4064">
        <v>351798397.17129701</v>
      </c>
      <c r="O4064">
        <v>517582374.38689399</v>
      </c>
      <c r="Q4064" t="str">
        <f>VLOOKUP(A4064,Lookup_Tables!$D$2:$E$7,2,FALSE)</f>
        <v>HU</v>
      </c>
      <c r="R4064" t="str">
        <f>IFERROR(VLOOKUP(D4064,Lookup_Tables!$A$2:$B$21,2,FALSE),"All")</f>
        <v>Bridge</v>
      </c>
    </row>
    <row r="4065" spans="1:18" hidden="1">
      <c r="A4065">
        <v>1</v>
      </c>
      <c r="B4065">
        <v>57</v>
      </c>
      <c r="C4065" t="s">
        <v>39</v>
      </c>
      <c r="D4065">
        <v>2</v>
      </c>
      <c r="E4065">
        <v>6453515.5212735804</v>
      </c>
      <c r="F4065">
        <v>2171566.5796035221</v>
      </c>
      <c r="G4065">
        <v>8605659.34244252</v>
      </c>
      <c r="H4065">
        <v>35728639.516324297</v>
      </c>
      <c r="I4065">
        <v>43597950.064868897</v>
      </c>
      <c r="J4065">
        <v>76216958.351319298</v>
      </c>
      <c r="K4065">
        <v>130282367.89078601</v>
      </c>
      <c r="L4065">
        <v>206891359.89013201</v>
      </c>
      <c r="M4065">
        <v>236197094.655624</v>
      </c>
      <c r="N4065">
        <v>335799228.75862402</v>
      </c>
      <c r="O4065">
        <v>517446275.453668</v>
      </c>
      <c r="Q4065" t="str">
        <f>VLOOKUP(A4065,Lookup_Tables!$D$2:$E$7,2,FALSE)</f>
        <v>HU</v>
      </c>
      <c r="R4065" t="str">
        <f>IFERROR(VLOOKUP(D4065,Lookup_Tables!$A$2:$B$21,2,FALSE),"All")</f>
        <v>Bridge</v>
      </c>
    </row>
    <row r="4066" spans="1:18" hidden="1">
      <c r="A4066">
        <v>1</v>
      </c>
      <c r="B4066">
        <v>57</v>
      </c>
      <c r="C4066" t="s">
        <v>38</v>
      </c>
      <c r="D4066">
        <v>3</v>
      </c>
      <c r="E4066">
        <v>289042.90907368902</v>
      </c>
      <c r="F4066">
        <v>91377.239093246171</v>
      </c>
      <c r="G4066">
        <v>367340.51831587002</v>
      </c>
      <c r="H4066">
        <v>1517556.20808675</v>
      </c>
      <c r="I4066">
        <v>1857783.5847020301</v>
      </c>
      <c r="J4066">
        <v>3455123.9364592098</v>
      </c>
      <c r="K4066">
        <v>5997979.0836454397</v>
      </c>
      <c r="L4066">
        <v>8904011.5683449395</v>
      </c>
      <c r="M4066">
        <v>12146261.942845</v>
      </c>
      <c r="N4066">
        <v>17475422.053567201</v>
      </c>
      <c r="O4066">
        <v>25524658.541888401</v>
      </c>
      <c r="Q4066" t="str">
        <f>VLOOKUP(A4066,Lookup_Tables!$D$2:$E$7,2,FALSE)</f>
        <v>HU</v>
      </c>
      <c r="R4066" t="str">
        <f>IFERROR(VLOOKUP(D4066,Lookup_Tables!$A$2:$B$21,2,FALSE),"All")</f>
        <v>Govt Hosp</v>
      </c>
    </row>
    <row r="4067" spans="1:18" hidden="1">
      <c r="A4067">
        <v>1</v>
      </c>
      <c r="B4067">
        <v>57</v>
      </c>
      <c r="C4067" t="s">
        <v>39</v>
      </c>
      <c r="D4067">
        <v>3</v>
      </c>
      <c r="E4067">
        <v>278053.18714227498</v>
      </c>
      <c r="F4067">
        <v>87518.931221383828</v>
      </c>
      <c r="G4067">
        <v>346013.49148132699</v>
      </c>
      <c r="H4067">
        <v>1398473.22307473</v>
      </c>
      <c r="I4067">
        <v>1765561.6447795101</v>
      </c>
      <c r="J4067">
        <v>3258733.8815180999</v>
      </c>
      <c r="K4067">
        <v>5737456.6867112098</v>
      </c>
      <c r="L4067">
        <v>8882554.4690442793</v>
      </c>
      <c r="M4067">
        <v>12146261.942845</v>
      </c>
      <c r="N4067">
        <v>16935111.759388201</v>
      </c>
      <c r="O4067">
        <v>25524658.541888401</v>
      </c>
      <c r="Q4067" t="str">
        <f>VLOOKUP(A4067,Lookup_Tables!$D$2:$E$7,2,FALSE)</f>
        <v>HU</v>
      </c>
      <c r="R4067" t="str">
        <f>IFERROR(VLOOKUP(D4067,Lookup_Tables!$A$2:$B$21,2,FALSE),"All")</f>
        <v>Govt Hosp</v>
      </c>
    </row>
    <row r="4068" spans="1:18" hidden="1">
      <c r="A4068">
        <v>1</v>
      </c>
      <c r="B4068">
        <v>57</v>
      </c>
      <c r="C4068" t="s">
        <v>38</v>
      </c>
      <c r="D4068">
        <v>4</v>
      </c>
      <c r="E4068">
        <v>78383.041142617294</v>
      </c>
      <c r="F4068">
        <v>27420.521576780709</v>
      </c>
      <c r="G4068">
        <v>129122.17403086201</v>
      </c>
      <c r="H4068">
        <v>437459.04491122201</v>
      </c>
      <c r="I4068">
        <v>520532.10981963802</v>
      </c>
      <c r="J4068">
        <v>873136.45640089095</v>
      </c>
      <c r="K4068">
        <v>1541398.4148848399</v>
      </c>
      <c r="L4068">
        <v>2410997.6830169102</v>
      </c>
      <c r="M4068">
        <v>2664103.5161220301</v>
      </c>
      <c r="N4068">
        <v>3860732.9326116298</v>
      </c>
      <c r="O4068">
        <v>5320073.3509193799</v>
      </c>
      <c r="Q4068" t="str">
        <f>VLOOKUP(A4068,Lookup_Tables!$D$2:$E$7,2,FALSE)</f>
        <v>HU</v>
      </c>
      <c r="R4068" t="str">
        <f>IFERROR(VLOOKUP(D4068,Lookup_Tables!$A$2:$B$21,2,FALSE),"All")</f>
        <v>Govt Med Fac</v>
      </c>
    </row>
    <row r="4069" spans="1:18" hidden="1">
      <c r="A4069">
        <v>1</v>
      </c>
      <c r="B4069">
        <v>57</v>
      </c>
      <c r="C4069" t="s">
        <v>39</v>
      </c>
      <c r="D4069">
        <v>4</v>
      </c>
      <c r="E4069">
        <v>74951.510087192801</v>
      </c>
      <c r="F4069">
        <v>25986.059011815698</v>
      </c>
      <c r="G4069">
        <v>119892.22874248801</v>
      </c>
      <c r="H4069">
        <v>405504.95989822899</v>
      </c>
      <c r="I4069">
        <v>501148.97438513697</v>
      </c>
      <c r="J4069">
        <v>815484.08787732699</v>
      </c>
      <c r="K4069">
        <v>1514339.03331708</v>
      </c>
      <c r="L4069">
        <v>2318172.6692613498</v>
      </c>
      <c r="M4069">
        <v>2602385.0337824901</v>
      </c>
      <c r="N4069">
        <v>3817012.81208013</v>
      </c>
      <c r="O4069">
        <v>5320073.3509193799</v>
      </c>
      <c r="Q4069" t="str">
        <f>VLOOKUP(A4069,Lookup_Tables!$D$2:$E$7,2,FALSE)</f>
        <v>HU</v>
      </c>
      <c r="R4069" t="str">
        <f>IFERROR(VLOOKUP(D4069,Lookup_Tables!$A$2:$B$21,2,FALSE),"All")</f>
        <v>Govt Med Fac</v>
      </c>
    </row>
    <row r="4070" spans="1:18" hidden="1">
      <c r="A4070">
        <v>1</v>
      </c>
      <c r="B4070">
        <v>57</v>
      </c>
      <c r="C4070" t="s">
        <v>38</v>
      </c>
      <c r="D4070">
        <v>6</v>
      </c>
      <c r="E4070">
        <v>847330.60335197602</v>
      </c>
      <c r="F4070">
        <v>281279.08205131255</v>
      </c>
      <c r="G4070">
        <v>1051296.2050600201</v>
      </c>
      <c r="H4070">
        <v>4318875.4668330997</v>
      </c>
      <c r="I4070">
        <v>5633370.5460807402</v>
      </c>
      <c r="J4070">
        <v>9598958.9727565795</v>
      </c>
      <c r="K4070">
        <v>17712557.929696199</v>
      </c>
      <c r="L4070">
        <v>27281437.906914901</v>
      </c>
      <c r="M4070">
        <v>32649800.7493628</v>
      </c>
      <c r="N4070">
        <v>53532864.775004797</v>
      </c>
      <c r="O4070">
        <v>68403359.428723201</v>
      </c>
      <c r="Q4070" t="str">
        <f>VLOOKUP(A4070,Lookup_Tables!$D$2:$E$7,2,FALSE)</f>
        <v>HU</v>
      </c>
      <c r="R4070" t="str">
        <f>IFERROR(VLOOKUP(D4070,Lookup_Tables!$A$2:$B$21,2,FALSE),"All")</f>
        <v>Port</v>
      </c>
    </row>
    <row r="4071" spans="1:18" hidden="1">
      <c r="A4071">
        <v>1</v>
      </c>
      <c r="B4071">
        <v>57</v>
      </c>
      <c r="C4071" t="s">
        <v>39</v>
      </c>
      <c r="D4071">
        <v>6</v>
      </c>
      <c r="E4071">
        <v>819843.68577212805</v>
      </c>
      <c r="F4071">
        <v>273344.19240649696</v>
      </c>
      <c r="G4071">
        <v>987778.04240316199</v>
      </c>
      <c r="H4071">
        <v>4220567.7206409601</v>
      </c>
      <c r="I4071">
        <v>5198088.0152578596</v>
      </c>
      <c r="J4071">
        <v>9401706.2393071894</v>
      </c>
      <c r="K4071">
        <v>16880998.6894795</v>
      </c>
      <c r="L4071">
        <v>27100040.297190301</v>
      </c>
      <c r="M4071">
        <v>31177759.789275199</v>
      </c>
      <c r="N4071">
        <v>53532864.775004797</v>
      </c>
      <c r="O4071">
        <v>68377375.247582898</v>
      </c>
      <c r="Q4071" t="str">
        <f>VLOOKUP(A4071,Lookup_Tables!$D$2:$E$7,2,FALSE)</f>
        <v>HU</v>
      </c>
      <c r="R4071" t="str">
        <f>IFERROR(VLOOKUP(D4071,Lookup_Tables!$A$2:$B$21,2,FALSE),"All")</f>
        <v>Port</v>
      </c>
    </row>
    <row r="4072" spans="1:18" hidden="1">
      <c r="A4072">
        <v>1</v>
      </c>
      <c r="B4072">
        <v>57</v>
      </c>
      <c r="C4072" t="s">
        <v>38</v>
      </c>
      <c r="D4072">
        <v>8</v>
      </c>
      <c r="E4072">
        <v>42967.988615853697</v>
      </c>
      <c r="F4072">
        <v>14492.346280799957</v>
      </c>
      <c r="G4072">
        <v>40019.8134485556</v>
      </c>
      <c r="H4072">
        <v>193786.050405416</v>
      </c>
      <c r="I4072">
        <v>249883.37077909301</v>
      </c>
      <c r="J4072">
        <v>456901.27669538202</v>
      </c>
      <c r="K4072">
        <v>870459.00592910999</v>
      </c>
      <c r="L4072">
        <v>1414675.8647298899</v>
      </c>
      <c r="M4072">
        <v>1832128.5134576</v>
      </c>
      <c r="N4072">
        <v>3013567.9221436302</v>
      </c>
      <c r="O4072">
        <v>4436959.8249860397</v>
      </c>
      <c r="Q4072" t="str">
        <f>VLOOKUP(A4072,Lookup_Tables!$D$2:$E$7,2,FALSE)</f>
        <v>HU</v>
      </c>
      <c r="R4072" t="str">
        <f>IFERROR(VLOOKUP(D4072,Lookup_Tables!$A$2:$B$21,2,FALSE),"All")</f>
        <v>Prison</v>
      </c>
    </row>
    <row r="4073" spans="1:18" hidden="1">
      <c r="A4073">
        <v>1</v>
      </c>
      <c r="B4073">
        <v>57</v>
      </c>
      <c r="C4073" t="s">
        <v>39</v>
      </c>
      <c r="D4073">
        <v>8</v>
      </c>
      <c r="E4073">
        <v>41870.218605891503</v>
      </c>
      <c r="F4073">
        <v>14169.685871933099</v>
      </c>
      <c r="G4073">
        <v>37823.220019673201</v>
      </c>
      <c r="H4073">
        <v>189342.711762905</v>
      </c>
      <c r="I4073">
        <v>231184.18224555999</v>
      </c>
      <c r="J4073">
        <v>449236.90113719302</v>
      </c>
      <c r="K4073">
        <v>844844.93395714497</v>
      </c>
      <c r="L4073">
        <v>1401064.69419962</v>
      </c>
      <c r="M4073">
        <v>1803520.58560826</v>
      </c>
      <c r="N4073">
        <v>2924739.7923295801</v>
      </c>
      <c r="O4073">
        <v>4436959.8249860397</v>
      </c>
      <c r="Q4073" t="str">
        <f>VLOOKUP(A4073,Lookup_Tables!$D$2:$E$7,2,FALSE)</f>
        <v>HU</v>
      </c>
      <c r="R4073" t="str">
        <f>IFERROR(VLOOKUP(D4073,Lookup_Tables!$A$2:$B$21,2,FALSE),"All")</f>
        <v>Prison</v>
      </c>
    </row>
    <row r="4074" spans="1:18" hidden="1">
      <c r="A4074">
        <v>1</v>
      </c>
      <c r="B4074">
        <v>57</v>
      </c>
      <c r="C4074" t="s">
        <v>38</v>
      </c>
      <c r="D4074">
        <v>9</v>
      </c>
      <c r="E4074">
        <v>95123.066440582596</v>
      </c>
      <c r="F4074">
        <v>30499.77004955845</v>
      </c>
      <c r="G4074">
        <v>120341.37307964001</v>
      </c>
      <c r="H4074">
        <v>501378.02860127698</v>
      </c>
      <c r="I4074">
        <v>626835.18195436196</v>
      </c>
      <c r="J4074">
        <v>1094456.8211966299</v>
      </c>
      <c r="K4074">
        <v>1950297.51870604</v>
      </c>
      <c r="L4074">
        <v>3119450.55122256</v>
      </c>
      <c r="M4074">
        <v>4082199.54397116</v>
      </c>
      <c r="N4074">
        <v>5841367.9902977999</v>
      </c>
      <c r="O4074">
        <v>7881218.3727437304</v>
      </c>
      <c r="Q4074" t="str">
        <f>VLOOKUP(A4074,Lookup_Tables!$D$2:$E$7,2,FALSE)</f>
        <v>HU</v>
      </c>
      <c r="R4074" t="str">
        <f>IFERROR(VLOOKUP(D4074,Lookup_Tables!$A$2:$B$21,2,FALSE),"All")</f>
        <v>Pub Admin Bldg</v>
      </c>
    </row>
    <row r="4075" spans="1:18" hidden="1">
      <c r="A4075">
        <v>1</v>
      </c>
      <c r="B4075">
        <v>57</v>
      </c>
      <c r="C4075" t="s">
        <v>39</v>
      </c>
      <c r="D4075">
        <v>9</v>
      </c>
      <c r="E4075">
        <v>91593.824989315399</v>
      </c>
      <c r="F4075">
        <v>29583.281054255691</v>
      </c>
      <c r="G4075">
        <v>112743.974441923</v>
      </c>
      <c r="H4075">
        <v>485857.14341600699</v>
      </c>
      <c r="I4075">
        <v>596096.89302806696</v>
      </c>
      <c r="J4075">
        <v>1042369.03445254</v>
      </c>
      <c r="K4075">
        <v>1950297.51870604</v>
      </c>
      <c r="L4075">
        <v>3098935.6064422801</v>
      </c>
      <c r="M4075">
        <v>3765438.0353876101</v>
      </c>
      <c r="N4075">
        <v>5372691.6515123798</v>
      </c>
      <c r="O4075">
        <v>7881218.3727437304</v>
      </c>
      <c r="Q4075" t="str">
        <f>VLOOKUP(A4075,Lookup_Tables!$D$2:$E$7,2,FALSE)</f>
        <v>HU</v>
      </c>
      <c r="R4075" t="str">
        <f>IFERROR(VLOOKUP(D4075,Lookup_Tables!$A$2:$B$21,2,FALSE),"All")</f>
        <v>Pub Admin Bldg</v>
      </c>
    </row>
    <row r="4076" spans="1:18" hidden="1">
      <c r="A4076">
        <v>1</v>
      </c>
      <c r="B4076">
        <v>57</v>
      </c>
      <c r="C4076" t="s">
        <v>38</v>
      </c>
      <c r="D4076">
        <v>10</v>
      </c>
      <c r="E4076">
        <v>1477760.8055795101</v>
      </c>
      <c r="F4076">
        <v>490075.69149601378</v>
      </c>
      <c r="G4076">
        <v>2267045.1737023899</v>
      </c>
      <c r="H4076">
        <v>8388607.95958474</v>
      </c>
      <c r="I4076">
        <v>10359383.0002802</v>
      </c>
      <c r="J4076">
        <v>17339332.895072501</v>
      </c>
      <c r="K4076">
        <v>30413275.652868301</v>
      </c>
      <c r="L4076">
        <v>47001208.792954303</v>
      </c>
      <c r="M4076">
        <v>51549507.924517401</v>
      </c>
      <c r="N4076">
        <v>73459298.744767502</v>
      </c>
      <c r="O4076">
        <v>108594019.89447901</v>
      </c>
      <c r="Q4076" t="str">
        <f>VLOOKUP(A4076,Lookup_Tables!$D$2:$E$7,2,FALSE)</f>
        <v>HU</v>
      </c>
      <c r="R4076" t="str">
        <f>IFERROR(VLOOKUP(D4076,Lookup_Tables!$A$2:$B$21,2,FALSE),"All")</f>
        <v>Pub School</v>
      </c>
    </row>
    <row r="4077" spans="1:18" hidden="1">
      <c r="A4077">
        <v>1</v>
      </c>
      <c r="B4077">
        <v>57</v>
      </c>
      <c r="C4077" t="s">
        <v>39</v>
      </c>
      <c r="D4077">
        <v>10</v>
      </c>
      <c r="E4077">
        <v>1416672.2784992401</v>
      </c>
      <c r="F4077">
        <v>468827.17488106643</v>
      </c>
      <c r="G4077">
        <v>2081239.14372893</v>
      </c>
      <c r="H4077">
        <v>8062354.1605334999</v>
      </c>
      <c r="I4077">
        <v>9982186.4884254709</v>
      </c>
      <c r="J4077">
        <v>16743959.1017163</v>
      </c>
      <c r="K4077">
        <v>29009186.202598099</v>
      </c>
      <c r="L4077">
        <v>45037205.914618403</v>
      </c>
      <c r="M4077">
        <v>50271820.634336703</v>
      </c>
      <c r="N4077">
        <v>71630339.932698607</v>
      </c>
      <c r="O4077">
        <v>106429204.665172</v>
      </c>
      <c r="Q4077" t="str">
        <f>VLOOKUP(A4077,Lookup_Tables!$D$2:$E$7,2,FALSE)</f>
        <v>HU</v>
      </c>
      <c r="R4077" t="str">
        <f>IFERROR(VLOOKUP(D4077,Lookup_Tables!$A$2:$B$21,2,FALSE),"All")</f>
        <v>Pub School</v>
      </c>
    </row>
    <row r="4078" spans="1:18" hidden="1">
      <c r="A4078">
        <v>1</v>
      </c>
      <c r="B4078">
        <v>57</v>
      </c>
      <c r="C4078" t="s">
        <v>38</v>
      </c>
      <c r="D4078">
        <v>11</v>
      </c>
      <c r="E4078">
        <v>20079.296588043198</v>
      </c>
      <c r="F4078">
        <v>6209.763168613812</v>
      </c>
      <c r="G4078">
        <v>13159.027069202701</v>
      </c>
      <c r="H4078">
        <v>78037.446105368304</v>
      </c>
      <c r="I4078">
        <v>102824.001811738</v>
      </c>
      <c r="J4078">
        <v>202890.45502350701</v>
      </c>
      <c r="K4078">
        <v>472799.21218460199</v>
      </c>
      <c r="L4078">
        <v>778829.634299475</v>
      </c>
      <c r="M4078">
        <v>974686.14670095197</v>
      </c>
      <c r="N4078">
        <v>1637525.40909702</v>
      </c>
      <c r="O4078">
        <v>2430127.5984169701</v>
      </c>
      <c r="Q4078" t="str">
        <f>VLOOKUP(A4078,Lookup_Tables!$D$2:$E$7,2,FALSE)</f>
        <v>HU</v>
      </c>
      <c r="R4078" t="str">
        <f>IFERROR(VLOOKUP(D4078,Lookup_Tables!$A$2:$B$21,2,FALSE),"All")</f>
        <v>Pub Univ</v>
      </c>
    </row>
    <row r="4079" spans="1:18" hidden="1">
      <c r="A4079">
        <v>1</v>
      </c>
      <c r="B4079">
        <v>57</v>
      </c>
      <c r="C4079" t="s">
        <v>39</v>
      </c>
      <c r="D4079">
        <v>11</v>
      </c>
      <c r="E4079">
        <v>19583.4174585859</v>
      </c>
      <c r="F4079">
        <v>6117.3053702106135</v>
      </c>
      <c r="G4079">
        <v>12546.9384503444</v>
      </c>
      <c r="H4079">
        <v>76198.092431638594</v>
      </c>
      <c r="I4079">
        <v>101601.960703679</v>
      </c>
      <c r="J4079">
        <v>195852.44055445099</v>
      </c>
      <c r="K4079">
        <v>453217.435419427</v>
      </c>
      <c r="L4079">
        <v>778829.634299475</v>
      </c>
      <c r="M4079">
        <v>941325.14782476705</v>
      </c>
      <c r="N4079">
        <v>1618859.55851286</v>
      </c>
      <c r="O4079">
        <v>2345664.7026706901</v>
      </c>
      <c r="Q4079" t="str">
        <f>VLOOKUP(A4079,Lookup_Tables!$D$2:$E$7,2,FALSE)</f>
        <v>HU</v>
      </c>
      <c r="R4079" t="str">
        <f>IFERROR(VLOOKUP(D4079,Lookup_Tables!$A$2:$B$21,2,FALSE),"All")</f>
        <v>Pub Univ</v>
      </c>
    </row>
    <row r="4080" spans="1:18" hidden="1">
      <c r="A4080">
        <v>1</v>
      </c>
      <c r="B4080">
        <v>57</v>
      </c>
      <c r="C4080" t="s">
        <v>38</v>
      </c>
      <c r="D4080">
        <v>13</v>
      </c>
      <c r="E4080">
        <v>1465160.88771785</v>
      </c>
      <c r="F4080">
        <v>479783.10913984687</v>
      </c>
      <c r="G4080">
        <v>2223447.5226217499</v>
      </c>
      <c r="H4080">
        <v>8187195.6800270798</v>
      </c>
      <c r="I4080">
        <v>10116683.5706365</v>
      </c>
      <c r="J4080">
        <v>16580245.811336</v>
      </c>
      <c r="K4080">
        <v>30108845.4049129</v>
      </c>
      <c r="L4080">
        <v>50003423.104635403</v>
      </c>
      <c r="M4080">
        <v>55553433.108085297</v>
      </c>
      <c r="N4080">
        <v>79351712.551100701</v>
      </c>
      <c r="O4080">
        <v>105691827.83382601</v>
      </c>
      <c r="Q4080" t="str">
        <f>VLOOKUP(A4080,Lookup_Tables!$D$2:$E$7,2,FALSE)</f>
        <v>HU</v>
      </c>
      <c r="R4080" t="str">
        <f>IFERROR(VLOOKUP(D4080,Lookup_Tables!$A$2:$B$21,2,FALSE),"All")</f>
        <v>Residual Inst</v>
      </c>
    </row>
    <row r="4081" spans="1:18" hidden="1">
      <c r="A4081">
        <v>1</v>
      </c>
      <c r="B4081">
        <v>57</v>
      </c>
      <c r="C4081" t="s">
        <v>39</v>
      </c>
      <c r="D4081">
        <v>13</v>
      </c>
      <c r="E4081">
        <v>1405487.5997467099</v>
      </c>
      <c r="F4081">
        <v>453212.19112380676</v>
      </c>
      <c r="G4081">
        <v>2079043.0062765901</v>
      </c>
      <c r="H4081">
        <v>7826423.0101659298</v>
      </c>
      <c r="I4081">
        <v>9728062.0637193508</v>
      </c>
      <c r="J4081">
        <v>15957811.3124376</v>
      </c>
      <c r="K4081">
        <v>29725829.067639802</v>
      </c>
      <c r="L4081">
        <v>47068534.107646897</v>
      </c>
      <c r="M4081">
        <v>54882475.079253398</v>
      </c>
      <c r="N4081">
        <v>74918637.195639104</v>
      </c>
      <c r="O4081">
        <v>105689807.07670601</v>
      </c>
      <c r="Q4081" t="str">
        <f>VLOOKUP(A4081,Lookup_Tables!$D$2:$E$7,2,FALSE)</f>
        <v>HU</v>
      </c>
      <c r="R4081" t="str">
        <f>IFERROR(VLOOKUP(D4081,Lookup_Tables!$A$2:$B$21,2,FALSE),"All")</f>
        <v>Residual Inst</v>
      </c>
    </row>
    <row r="4082" spans="1:18" hidden="1">
      <c r="A4082">
        <v>1</v>
      </c>
      <c r="B4082">
        <v>57</v>
      </c>
      <c r="C4082" t="s">
        <v>38</v>
      </c>
      <c r="D4082">
        <v>14</v>
      </c>
      <c r="E4082">
        <v>4086774.67873715</v>
      </c>
      <c r="F4082">
        <v>1338767.5079316609</v>
      </c>
      <c r="G4082">
        <v>4324576.6252902402</v>
      </c>
      <c r="H4082">
        <v>18068905.0714623</v>
      </c>
      <c r="I4082">
        <v>23457523.224151298</v>
      </c>
      <c r="J4082">
        <v>41332668.358745597</v>
      </c>
      <c r="K4082">
        <v>89308194.802314296</v>
      </c>
      <c r="L4082">
        <v>159849688.38707501</v>
      </c>
      <c r="M4082">
        <v>171986195.88056099</v>
      </c>
      <c r="N4082">
        <v>247593165.415452</v>
      </c>
      <c r="O4082">
        <v>444023344.62235898</v>
      </c>
      <c r="Q4082" t="str">
        <f>VLOOKUP(A4082,Lookup_Tables!$D$2:$E$7,2,FALSE)</f>
        <v>HU</v>
      </c>
      <c r="R4082" t="str">
        <f>IFERROR(VLOOKUP(D4082,Lookup_Tables!$A$2:$B$21,2,FALSE),"All")</f>
        <v>Road</v>
      </c>
    </row>
    <row r="4083" spans="1:18" hidden="1">
      <c r="A4083">
        <v>1</v>
      </c>
      <c r="B4083">
        <v>57</v>
      </c>
      <c r="C4083" t="s">
        <v>39</v>
      </c>
      <c r="D4083">
        <v>14</v>
      </c>
      <c r="E4083">
        <v>3966988.4174706498</v>
      </c>
      <c r="F4083">
        <v>1289618.2964157085</v>
      </c>
      <c r="G4083">
        <v>3988011.4623860102</v>
      </c>
      <c r="H4083">
        <v>17563611.1630315</v>
      </c>
      <c r="I4083">
        <v>22475604.7901063</v>
      </c>
      <c r="J4083">
        <v>39340017.8626289</v>
      </c>
      <c r="K4083">
        <v>88768963.778024703</v>
      </c>
      <c r="L4083">
        <v>150243587.87281701</v>
      </c>
      <c r="M4083">
        <v>171111822.09096399</v>
      </c>
      <c r="N4083">
        <v>247593165.415452</v>
      </c>
      <c r="O4083">
        <v>444018583.07685602</v>
      </c>
      <c r="Q4083" t="str">
        <f>VLOOKUP(A4083,Lookup_Tables!$D$2:$E$7,2,FALSE)</f>
        <v>HU</v>
      </c>
      <c r="R4083" t="str">
        <f>IFERROR(VLOOKUP(D4083,Lookup_Tables!$A$2:$B$21,2,FALSE),"All")</f>
        <v>Road</v>
      </c>
    </row>
    <row r="4084" spans="1:18" hidden="1">
      <c r="A4084">
        <v>1</v>
      </c>
      <c r="B4084">
        <v>57</v>
      </c>
      <c r="C4084" t="s">
        <v>38</v>
      </c>
      <c r="D4084">
        <v>15</v>
      </c>
      <c r="E4084">
        <v>136310934.14527601</v>
      </c>
      <c r="F4084">
        <v>46489081.567184269</v>
      </c>
      <c r="G4084">
        <v>224705718.52394599</v>
      </c>
      <c r="H4084">
        <v>763463003.62906897</v>
      </c>
      <c r="I4084">
        <v>930831650.96062195</v>
      </c>
      <c r="J4084">
        <v>1544527299.44327</v>
      </c>
      <c r="K4084">
        <v>2765083490.6997299</v>
      </c>
      <c r="L4084">
        <v>4137753210.6559</v>
      </c>
      <c r="M4084">
        <v>4812561836.1066599</v>
      </c>
      <c r="N4084">
        <v>6371461220.6609802</v>
      </c>
      <c r="O4084">
        <v>9433639436.0868301</v>
      </c>
      <c r="Q4084" t="str">
        <f>VLOOKUP(A4084,Lookup_Tables!$D$2:$E$7,2,FALSE)</f>
        <v>HU</v>
      </c>
      <c r="R4084" t="str">
        <f>IFERROR(VLOOKUP(D4084,Lookup_Tables!$A$2:$B$21,2,FALSE),"All")</f>
        <v>All</v>
      </c>
    </row>
    <row r="4085" spans="1:18" hidden="1">
      <c r="A4085">
        <v>1</v>
      </c>
      <c r="B4085">
        <v>57</v>
      </c>
      <c r="C4085" t="s">
        <v>39</v>
      </c>
      <c r="D4085">
        <v>15</v>
      </c>
      <c r="E4085">
        <v>130051331.94723</v>
      </c>
      <c r="F4085">
        <v>44806746.501206294</v>
      </c>
      <c r="G4085">
        <v>207774512.93330601</v>
      </c>
      <c r="H4085">
        <v>740158220.46294606</v>
      </c>
      <c r="I4085">
        <v>889305652.37932003</v>
      </c>
      <c r="J4085">
        <v>1481633105.69491</v>
      </c>
      <c r="K4085">
        <v>2574536873.4348402</v>
      </c>
      <c r="L4085">
        <v>3915595388.9222298</v>
      </c>
      <c r="M4085">
        <v>4407976067.8991404</v>
      </c>
      <c r="N4085">
        <v>6164510875.4258404</v>
      </c>
      <c r="O4085">
        <v>9401244508.10322</v>
      </c>
      <c r="Q4085" t="str">
        <f>VLOOKUP(A4085,Lookup_Tables!$D$2:$E$7,2,FALSE)</f>
        <v>HU</v>
      </c>
      <c r="R4085" t="str">
        <f>IFERROR(VLOOKUP(D4085,Lookup_Tables!$A$2:$B$21,2,FALSE),"All")</f>
        <v>All</v>
      </c>
    </row>
    <row r="4086" spans="1:18" hidden="1">
      <c r="A4086">
        <v>1</v>
      </c>
      <c r="B4086">
        <v>57</v>
      </c>
      <c r="C4086" t="s">
        <v>38</v>
      </c>
      <c r="D4086">
        <v>16</v>
      </c>
      <c r="E4086">
        <v>16565703.9037285</v>
      </c>
      <c r="F4086">
        <v>5277448.3724928293</v>
      </c>
      <c r="G4086">
        <v>23061684.780538801</v>
      </c>
      <c r="H4086">
        <v>88182746.411924899</v>
      </c>
      <c r="I4086">
        <v>111652496.76619799</v>
      </c>
      <c r="J4086">
        <v>187809915.25715199</v>
      </c>
      <c r="K4086">
        <v>362248848.61844403</v>
      </c>
      <c r="L4086">
        <v>564515980.41953003</v>
      </c>
      <c r="M4086">
        <v>631047470.45600903</v>
      </c>
      <c r="N4086">
        <v>902800075.08968604</v>
      </c>
      <c r="O4086">
        <v>1409215197.5887301</v>
      </c>
      <c r="Q4086" t="str">
        <f>VLOOKUP(A4086,Lookup_Tables!$D$2:$E$7,2,FALSE)</f>
        <v>HU</v>
      </c>
      <c r="R4086" t="str">
        <f>IFERROR(VLOOKUP(D4086,Lookup_Tables!$A$2:$B$21,2,FALSE),"All")</f>
        <v>Government_Loss</v>
      </c>
    </row>
    <row r="4087" spans="1:18" hidden="1">
      <c r="A4087">
        <v>1</v>
      </c>
      <c r="B4087">
        <v>57</v>
      </c>
      <c r="C4087" t="s">
        <v>39</v>
      </c>
      <c r="D4087">
        <v>16</v>
      </c>
      <c r="E4087">
        <v>15937045.6740824</v>
      </c>
      <c r="F4087">
        <v>5084070.8226296697</v>
      </c>
      <c r="G4087">
        <v>21414642.4531928</v>
      </c>
      <c r="H4087">
        <v>84308414.160361499</v>
      </c>
      <c r="I4087">
        <v>105949845.797556</v>
      </c>
      <c r="J4087">
        <v>182753920.621236</v>
      </c>
      <c r="K4087">
        <v>351952798.69057399</v>
      </c>
      <c r="L4087">
        <v>531396176.11864603</v>
      </c>
      <c r="M4087">
        <v>591609030.97400904</v>
      </c>
      <c r="N4087">
        <v>883159747.67035496</v>
      </c>
      <c r="O4087">
        <v>1408298485.96053</v>
      </c>
      <c r="Q4087" t="str">
        <f>VLOOKUP(A4087,Lookup_Tables!$D$2:$E$7,2,FALSE)</f>
        <v>HU</v>
      </c>
      <c r="R4087" t="str">
        <f>IFERROR(VLOOKUP(D4087,Lookup_Tables!$A$2:$B$21,2,FALSE),"All")</f>
        <v>Government_Loss</v>
      </c>
    </row>
    <row r="4088" spans="1:18" hidden="1">
      <c r="A4088">
        <v>1</v>
      </c>
      <c r="B4088">
        <v>57</v>
      </c>
      <c r="C4088" t="s">
        <v>38</v>
      </c>
      <c r="D4088">
        <v>17</v>
      </c>
      <c r="E4088">
        <v>24260789.596794002</v>
      </c>
      <c r="F4088">
        <v>8328623.2988799047</v>
      </c>
      <c r="G4088">
        <v>40072409.188598998</v>
      </c>
      <c r="H4088">
        <v>137627419.98387599</v>
      </c>
      <c r="I4088">
        <v>167808726.53435001</v>
      </c>
      <c r="J4088">
        <v>274062308.26512301</v>
      </c>
      <c r="K4088">
        <v>473567402.56809098</v>
      </c>
      <c r="L4088">
        <v>744838231.22922802</v>
      </c>
      <c r="M4088">
        <v>850438237.88292599</v>
      </c>
      <c r="N4088">
        <v>1118907216.4300101</v>
      </c>
      <c r="O4088">
        <v>1699774007.93523</v>
      </c>
      <c r="Q4088" t="str">
        <f>VLOOKUP(A4088,Lookup_Tables!$D$2:$E$7,2,FALSE)</f>
        <v>HU</v>
      </c>
      <c r="R4088" t="str">
        <f>IFERROR(VLOOKUP(D4088,Lookup_Tables!$A$2:$B$21,2,FALSE),"All")</f>
        <v>Emergency_Loss</v>
      </c>
    </row>
    <row r="4089" spans="1:18" hidden="1">
      <c r="A4089">
        <v>1</v>
      </c>
      <c r="B4089">
        <v>57</v>
      </c>
      <c r="C4089" t="s">
        <v>39</v>
      </c>
      <c r="D4089">
        <v>17</v>
      </c>
      <c r="E4089">
        <v>23142156.011205502</v>
      </c>
      <c r="F4089">
        <v>7849571.3440186903</v>
      </c>
      <c r="G4089">
        <v>37112651.550697401</v>
      </c>
      <c r="H4089">
        <v>132091422.233319</v>
      </c>
      <c r="I4089">
        <v>159169617.83845699</v>
      </c>
      <c r="J4089">
        <v>265200410.114232</v>
      </c>
      <c r="K4089">
        <v>464251800.22377598</v>
      </c>
      <c r="L4089">
        <v>692564363.75937903</v>
      </c>
      <c r="M4089">
        <v>811479198.68913102</v>
      </c>
      <c r="N4089">
        <v>1080578603.78106</v>
      </c>
      <c r="O4089">
        <v>1693590144.4908299</v>
      </c>
      <c r="Q4089" t="str">
        <f>VLOOKUP(A4089,Lookup_Tables!$D$2:$E$7,2,FALSE)</f>
        <v>HU</v>
      </c>
      <c r="R4089" t="str">
        <f>IFERROR(VLOOKUP(D4089,Lookup_Tables!$A$2:$B$21,2,FALSE),"All")</f>
        <v>Emergency_Loss</v>
      </c>
    </row>
    <row r="4090" spans="1:18" hidden="1">
      <c r="A4090">
        <v>1</v>
      </c>
      <c r="B4090">
        <v>57</v>
      </c>
      <c r="C4090" t="s">
        <v>38</v>
      </c>
      <c r="D4090">
        <v>18</v>
      </c>
      <c r="E4090">
        <v>40826493.500522301</v>
      </c>
      <c r="F4090">
        <v>13653236.432038572</v>
      </c>
      <c r="G4090">
        <v>63856815.4365495</v>
      </c>
      <c r="H4090">
        <v>224186849.830571</v>
      </c>
      <c r="I4090">
        <v>283131458.27745903</v>
      </c>
      <c r="J4090">
        <v>466063071.304299</v>
      </c>
      <c r="K4090">
        <v>836078857.52385402</v>
      </c>
      <c r="L4090">
        <v>1283649567.3599601</v>
      </c>
      <c r="M4090">
        <v>1489040064.07795</v>
      </c>
      <c r="N4090">
        <v>1919224762.0699</v>
      </c>
      <c r="O4090">
        <v>3050203771.2881699</v>
      </c>
      <c r="Q4090" t="str">
        <f>VLOOKUP(A4090,Lookup_Tables!$D$2:$E$7,2,FALSE)</f>
        <v>HU</v>
      </c>
      <c r="R4090" t="str">
        <f>IFERROR(VLOOKUP(D4090,Lookup_Tables!$A$2:$B$21,2,FALSE),"All")</f>
        <v>Govt_Plus_Emergency</v>
      </c>
    </row>
    <row r="4091" spans="1:18" hidden="1">
      <c r="A4091">
        <v>1</v>
      </c>
      <c r="B4091">
        <v>57</v>
      </c>
      <c r="C4091" t="s">
        <v>39</v>
      </c>
      <c r="D4091">
        <v>18</v>
      </c>
      <c r="E4091">
        <v>39078159.231222302</v>
      </c>
      <c r="F4091">
        <v>13090897.572756954</v>
      </c>
      <c r="G4091">
        <v>58506047.894350097</v>
      </c>
      <c r="H4091">
        <v>216262616.90920699</v>
      </c>
      <c r="I4091">
        <v>264919589.18914199</v>
      </c>
      <c r="J4091">
        <v>444901441.50691301</v>
      </c>
      <c r="K4091">
        <v>814658309.61415303</v>
      </c>
      <c r="L4091">
        <v>1239141207.3229201</v>
      </c>
      <c r="M4091">
        <v>1388286572.8447599</v>
      </c>
      <c r="N4091">
        <v>1918017963.4315901</v>
      </c>
      <c r="O4091">
        <v>3046848698.8270502</v>
      </c>
      <c r="Q4091" t="str">
        <f>VLOOKUP(A4091,Lookup_Tables!$D$2:$E$7,2,FALSE)</f>
        <v>HU</v>
      </c>
      <c r="R4091" t="str">
        <f>IFERROR(VLOOKUP(D4091,Lookup_Tables!$A$2:$B$21,2,FALSE),"All")</f>
        <v>Govt_Plus_Emergency</v>
      </c>
    </row>
    <row r="4092" spans="1:18" hidden="1">
      <c r="A4092">
        <v>1</v>
      </c>
      <c r="B4092">
        <v>58</v>
      </c>
      <c r="C4092" t="s">
        <v>38</v>
      </c>
      <c r="D4092">
        <v>0</v>
      </c>
      <c r="E4092">
        <v>281473852.97733301</v>
      </c>
      <c r="F4092">
        <v>94419112.705569535</v>
      </c>
      <c r="G4092">
        <v>399586719.80910802</v>
      </c>
      <c r="H4092">
        <v>1483954067.05374</v>
      </c>
      <c r="I4092">
        <v>1874126942.7653</v>
      </c>
      <c r="J4092">
        <v>2999705140.5931702</v>
      </c>
      <c r="K4092">
        <v>6018026219.1059999</v>
      </c>
      <c r="L4092">
        <v>9024790957.2600708</v>
      </c>
      <c r="M4092">
        <v>10297096565.957899</v>
      </c>
      <c r="N4092">
        <v>15033883694.2712</v>
      </c>
      <c r="O4092">
        <v>23458101748.322201</v>
      </c>
      <c r="Q4092" t="str">
        <f>VLOOKUP(A4092,Lookup_Tables!$D$2:$E$7,2,FALSE)</f>
        <v>HU</v>
      </c>
      <c r="R4092" t="str">
        <f>IFERROR(VLOOKUP(D4092,Lookup_Tables!$A$2:$B$21,2,FALSE),"All")</f>
        <v>Private Assets</v>
      </c>
    </row>
    <row r="4093" spans="1:18" hidden="1">
      <c r="A4093">
        <v>1</v>
      </c>
      <c r="B4093">
        <v>58</v>
      </c>
      <c r="C4093" t="s">
        <v>39</v>
      </c>
      <c r="D4093">
        <v>0</v>
      </c>
      <c r="E4093">
        <v>271043642.801759</v>
      </c>
      <c r="F4093">
        <v>92351942.536498338</v>
      </c>
      <c r="G4093">
        <v>372721313.125467</v>
      </c>
      <c r="H4093">
        <v>1400803698.4848199</v>
      </c>
      <c r="I4093">
        <v>1779559448.79685</v>
      </c>
      <c r="J4093">
        <v>2860248593.6289501</v>
      </c>
      <c r="K4093">
        <v>5615052390.3419704</v>
      </c>
      <c r="L4093">
        <v>8463513044.2530203</v>
      </c>
      <c r="M4093">
        <v>9966977584.5118294</v>
      </c>
      <c r="N4093">
        <v>14757867292.614599</v>
      </c>
      <c r="O4093">
        <v>23429188705.8377</v>
      </c>
      <c r="Q4093" t="str">
        <f>VLOOKUP(A4093,Lookup_Tables!$D$2:$E$7,2,FALSE)</f>
        <v>HU</v>
      </c>
      <c r="R4093" t="str">
        <f>IFERROR(VLOOKUP(D4093,Lookup_Tables!$A$2:$B$21,2,FALSE),"All")</f>
        <v>Private Assets</v>
      </c>
    </row>
    <row r="4094" spans="1:18" hidden="1">
      <c r="A4094">
        <v>1</v>
      </c>
      <c r="B4094">
        <v>58</v>
      </c>
      <c r="C4094" t="s">
        <v>38</v>
      </c>
      <c r="D4094">
        <v>1</v>
      </c>
      <c r="E4094">
        <v>229820.04745173501</v>
      </c>
      <c r="F4094">
        <v>75226.255159149412</v>
      </c>
      <c r="G4094">
        <v>252603.710987542</v>
      </c>
      <c r="H4094">
        <v>977247.090862051</v>
      </c>
      <c r="I4094">
        <v>1253008.08034011</v>
      </c>
      <c r="J4094">
        <v>2197740.8441111199</v>
      </c>
      <c r="K4094">
        <v>4523535.2660101503</v>
      </c>
      <c r="L4094">
        <v>8992504.3469590191</v>
      </c>
      <c r="M4094">
        <v>10591693.6975885</v>
      </c>
      <c r="N4094">
        <v>16777096.111515099</v>
      </c>
      <c r="O4094">
        <v>24667742.917441498</v>
      </c>
      <c r="Q4094" t="str">
        <f>VLOOKUP(A4094,Lookup_Tables!$D$2:$E$7,2,FALSE)</f>
        <v>HU</v>
      </c>
      <c r="R4094" t="str">
        <f>IFERROR(VLOOKUP(D4094,Lookup_Tables!$A$2:$B$21,2,FALSE),"All")</f>
        <v>Airport</v>
      </c>
    </row>
    <row r="4095" spans="1:18" hidden="1">
      <c r="A4095">
        <v>1</v>
      </c>
      <c r="B4095">
        <v>58</v>
      </c>
      <c r="C4095" t="s">
        <v>39</v>
      </c>
      <c r="D4095">
        <v>1</v>
      </c>
      <c r="E4095">
        <v>223434.51537566201</v>
      </c>
      <c r="F4095">
        <v>72914.630037177121</v>
      </c>
      <c r="G4095">
        <v>232349.49935750899</v>
      </c>
      <c r="H4095">
        <v>923572.23061508895</v>
      </c>
      <c r="I4095">
        <v>1195154.19824588</v>
      </c>
      <c r="J4095">
        <v>2165512.9397426299</v>
      </c>
      <c r="K4095">
        <v>4323854.3070306703</v>
      </c>
      <c r="L4095">
        <v>8584591.8868855797</v>
      </c>
      <c r="M4095">
        <v>10591693.6975885</v>
      </c>
      <c r="N4095">
        <v>16777096.111515099</v>
      </c>
      <c r="O4095">
        <v>24666902.4421046</v>
      </c>
      <c r="Q4095" t="str">
        <f>VLOOKUP(A4095,Lookup_Tables!$D$2:$E$7,2,FALSE)</f>
        <v>HU</v>
      </c>
      <c r="R4095" t="str">
        <f>IFERROR(VLOOKUP(D4095,Lookup_Tables!$A$2:$B$21,2,FALSE),"All")</f>
        <v>Airport</v>
      </c>
    </row>
    <row r="4096" spans="1:18" hidden="1">
      <c r="A4096">
        <v>1</v>
      </c>
      <c r="B4096">
        <v>58</v>
      </c>
      <c r="C4096" t="s">
        <v>38</v>
      </c>
      <c r="D4096">
        <v>2</v>
      </c>
      <c r="E4096">
        <v>3108620.7301636701</v>
      </c>
      <c r="F4096">
        <v>1036486.8156486077</v>
      </c>
      <c r="G4096">
        <v>4067759.6268709102</v>
      </c>
      <c r="H4096">
        <v>16047835.4140156</v>
      </c>
      <c r="I4096">
        <v>20414586.534612201</v>
      </c>
      <c r="J4096">
        <v>34177917.587638497</v>
      </c>
      <c r="K4096">
        <v>68965607.035621896</v>
      </c>
      <c r="L4096">
        <v>103920763.145344</v>
      </c>
      <c r="M4096">
        <v>119023635.743926</v>
      </c>
      <c r="N4096">
        <v>163379503.67740899</v>
      </c>
      <c r="O4096">
        <v>256933545.53861201</v>
      </c>
      <c r="Q4096" t="str">
        <f>VLOOKUP(A4096,Lookup_Tables!$D$2:$E$7,2,FALSE)</f>
        <v>HU</v>
      </c>
      <c r="R4096" t="str">
        <f>IFERROR(VLOOKUP(D4096,Lookup_Tables!$A$2:$B$21,2,FALSE),"All")</f>
        <v>Bridge</v>
      </c>
    </row>
    <row r="4097" spans="1:18" hidden="1">
      <c r="A4097">
        <v>1</v>
      </c>
      <c r="B4097">
        <v>58</v>
      </c>
      <c r="C4097" t="s">
        <v>39</v>
      </c>
      <c r="D4097">
        <v>2</v>
      </c>
      <c r="E4097">
        <v>3002190.2895649802</v>
      </c>
      <c r="F4097">
        <v>1007262.3325261287</v>
      </c>
      <c r="G4097">
        <v>3846069.0781091899</v>
      </c>
      <c r="H4097">
        <v>15234663.7104646</v>
      </c>
      <c r="I4097">
        <v>19353454.330140501</v>
      </c>
      <c r="J4097">
        <v>33298396.454561301</v>
      </c>
      <c r="K4097">
        <v>64465520.7304148</v>
      </c>
      <c r="L4097">
        <v>100256570.296625</v>
      </c>
      <c r="M4097">
        <v>114372079.19914401</v>
      </c>
      <c r="N4097">
        <v>163379503.67740899</v>
      </c>
      <c r="O4097">
        <v>256861543.039956</v>
      </c>
      <c r="Q4097" t="str">
        <f>VLOOKUP(A4097,Lookup_Tables!$D$2:$E$7,2,FALSE)</f>
        <v>HU</v>
      </c>
      <c r="R4097" t="str">
        <f>IFERROR(VLOOKUP(D4097,Lookup_Tables!$A$2:$B$21,2,FALSE),"All")</f>
        <v>Bridge</v>
      </c>
    </row>
    <row r="4098" spans="1:18" hidden="1">
      <c r="A4098">
        <v>1</v>
      </c>
      <c r="B4098">
        <v>58</v>
      </c>
      <c r="C4098" t="s">
        <v>38</v>
      </c>
      <c r="D4098">
        <v>3</v>
      </c>
      <c r="E4098">
        <v>405361.44868730998</v>
      </c>
      <c r="F4098">
        <v>135764.94994908903</v>
      </c>
      <c r="G4098">
        <v>586634.57771425904</v>
      </c>
      <c r="H4098">
        <v>2102969.7966960701</v>
      </c>
      <c r="I4098">
        <v>2633416.6013555401</v>
      </c>
      <c r="J4098">
        <v>4111314.3336709798</v>
      </c>
      <c r="K4098">
        <v>8038829.55987575</v>
      </c>
      <c r="L4098">
        <v>13589623.6963588</v>
      </c>
      <c r="M4098">
        <v>15836391.215920901</v>
      </c>
      <c r="N4098">
        <v>23826308.6769563</v>
      </c>
      <c r="O4098">
        <v>34870399.906228296</v>
      </c>
      <c r="Q4098" t="str">
        <f>VLOOKUP(A4098,Lookup_Tables!$D$2:$E$7,2,FALSE)</f>
        <v>HU</v>
      </c>
      <c r="R4098" t="str">
        <f>IFERROR(VLOOKUP(D4098,Lookup_Tables!$A$2:$B$21,2,FALSE),"All")</f>
        <v>Govt Hosp</v>
      </c>
    </row>
    <row r="4099" spans="1:18" hidden="1">
      <c r="A4099">
        <v>1</v>
      </c>
      <c r="B4099">
        <v>58</v>
      </c>
      <c r="C4099" t="s">
        <v>39</v>
      </c>
      <c r="D4099">
        <v>3</v>
      </c>
      <c r="E4099">
        <v>390071.82419472298</v>
      </c>
      <c r="F4099">
        <v>132461.71268549535</v>
      </c>
      <c r="G4099">
        <v>551947.19880428805</v>
      </c>
      <c r="H4099">
        <v>1953224.03514692</v>
      </c>
      <c r="I4099">
        <v>2488995.6601781799</v>
      </c>
      <c r="J4099">
        <v>3927691.8835332799</v>
      </c>
      <c r="K4099">
        <v>7596245.7947000004</v>
      </c>
      <c r="L4099">
        <v>13474043.9850128</v>
      </c>
      <c r="M4099">
        <v>14604620.4128429</v>
      </c>
      <c r="N4099">
        <v>23482304.332806401</v>
      </c>
      <c r="O4099">
        <v>34861442.044516101</v>
      </c>
      <c r="Q4099" t="str">
        <f>VLOOKUP(A4099,Lookup_Tables!$D$2:$E$7,2,FALSE)</f>
        <v>HU</v>
      </c>
      <c r="R4099" t="str">
        <f>IFERROR(VLOOKUP(D4099,Lookup_Tables!$A$2:$B$21,2,FALSE),"All")</f>
        <v>Govt Hosp</v>
      </c>
    </row>
    <row r="4100" spans="1:18" hidden="1">
      <c r="A4100">
        <v>1</v>
      </c>
      <c r="B4100">
        <v>58</v>
      </c>
      <c r="C4100" t="s">
        <v>38</v>
      </c>
      <c r="D4100">
        <v>4</v>
      </c>
      <c r="E4100">
        <v>474808.00061326899</v>
      </c>
      <c r="F4100">
        <v>165297.669941634</v>
      </c>
      <c r="G4100">
        <v>695437.39956777997</v>
      </c>
      <c r="H4100">
        <v>2516822.9583379398</v>
      </c>
      <c r="I4100">
        <v>3136713.3335479498</v>
      </c>
      <c r="J4100">
        <v>4877106.9015269103</v>
      </c>
      <c r="K4100">
        <v>9855570.5300108194</v>
      </c>
      <c r="L4100">
        <v>14713267.677694499</v>
      </c>
      <c r="M4100">
        <v>17048753.1502189</v>
      </c>
      <c r="N4100">
        <v>26109142.930062</v>
      </c>
      <c r="O4100">
        <v>36213586.020792998</v>
      </c>
      <c r="Q4100" t="str">
        <f>VLOOKUP(A4100,Lookup_Tables!$D$2:$E$7,2,FALSE)</f>
        <v>HU</v>
      </c>
      <c r="R4100" t="str">
        <f>IFERROR(VLOOKUP(D4100,Lookup_Tables!$A$2:$B$21,2,FALSE),"All")</f>
        <v>Govt Med Fac</v>
      </c>
    </row>
    <row r="4101" spans="1:18" hidden="1">
      <c r="A4101">
        <v>1</v>
      </c>
      <c r="B4101">
        <v>58</v>
      </c>
      <c r="C4101" t="s">
        <v>39</v>
      </c>
      <c r="D4101">
        <v>4</v>
      </c>
      <c r="E4101">
        <v>456791.04731915903</v>
      </c>
      <c r="F4101">
        <v>159511.25759913551</v>
      </c>
      <c r="G4101">
        <v>641692.38675029494</v>
      </c>
      <c r="H4101">
        <v>2327317.9746509702</v>
      </c>
      <c r="I4101">
        <v>2944395.3547954001</v>
      </c>
      <c r="J4101">
        <v>4781493.7859226801</v>
      </c>
      <c r="K4101">
        <v>9514578.1467096899</v>
      </c>
      <c r="L4101">
        <v>14514649.0300609</v>
      </c>
      <c r="M4101">
        <v>16481632.6160099</v>
      </c>
      <c r="N4101">
        <v>24924861.8013363</v>
      </c>
      <c r="O4101">
        <v>36213586.020792998</v>
      </c>
      <c r="Q4101" t="str">
        <f>VLOOKUP(A4101,Lookup_Tables!$D$2:$E$7,2,FALSE)</f>
        <v>HU</v>
      </c>
      <c r="R4101" t="str">
        <f>IFERROR(VLOOKUP(D4101,Lookup_Tables!$A$2:$B$21,2,FALSE),"All")</f>
        <v>Govt Med Fac</v>
      </c>
    </row>
    <row r="4102" spans="1:18" hidden="1">
      <c r="A4102">
        <v>1</v>
      </c>
      <c r="B4102">
        <v>58</v>
      </c>
      <c r="C4102" t="s">
        <v>38</v>
      </c>
      <c r="D4102">
        <v>6</v>
      </c>
      <c r="E4102">
        <v>1288086.8289870301</v>
      </c>
      <c r="F4102">
        <v>422571.90236930584</v>
      </c>
      <c r="G4102">
        <v>1811474.2663000999</v>
      </c>
      <c r="H4102">
        <v>7039933.3904882902</v>
      </c>
      <c r="I4102">
        <v>8546232.8284718208</v>
      </c>
      <c r="J4102">
        <v>13896356.9543944</v>
      </c>
      <c r="K4102">
        <v>27320010.984036699</v>
      </c>
      <c r="L4102">
        <v>45022318.954330899</v>
      </c>
      <c r="M4102">
        <v>52879108.930476204</v>
      </c>
      <c r="N4102">
        <v>73555733.0564996</v>
      </c>
      <c r="O4102">
        <v>96043921.008593202</v>
      </c>
      <c r="Q4102" t="str">
        <f>VLOOKUP(A4102,Lookup_Tables!$D$2:$E$7,2,FALSE)</f>
        <v>HU</v>
      </c>
      <c r="R4102" t="str">
        <f>IFERROR(VLOOKUP(D4102,Lookup_Tables!$A$2:$B$21,2,FALSE),"All")</f>
        <v>Port</v>
      </c>
    </row>
    <row r="4103" spans="1:18" hidden="1">
      <c r="A4103">
        <v>1</v>
      </c>
      <c r="B4103">
        <v>58</v>
      </c>
      <c r="C4103" t="s">
        <v>39</v>
      </c>
      <c r="D4103">
        <v>6</v>
      </c>
      <c r="E4103">
        <v>1242510.9938737899</v>
      </c>
      <c r="F4103">
        <v>406056.73397795216</v>
      </c>
      <c r="G4103">
        <v>1677346.74397121</v>
      </c>
      <c r="H4103">
        <v>6639739.4448541198</v>
      </c>
      <c r="I4103">
        <v>8229978.3113959599</v>
      </c>
      <c r="J4103">
        <v>13661171.724429101</v>
      </c>
      <c r="K4103">
        <v>26066443.832944199</v>
      </c>
      <c r="L4103">
        <v>44062552.593315303</v>
      </c>
      <c r="M4103">
        <v>51208023.999271698</v>
      </c>
      <c r="N4103">
        <v>72369799.647298604</v>
      </c>
      <c r="O4103">
        <v>96023150.125885293</v>
      </c>
      <c r="Q4103" t="str">
        <f>VLOOKUP(A4103,Lookup_Tables!$D$2:$E$7,2,FALSE)</f>
        <v>HU</v>
      </c>
      <c r="R4103" t="str">
        <f>IFERROR(VLOOKUP(D4103,Lookup_Tables!$A$2:$B$21,2,FALSE),"All")</f>
        <v>Port</v>
      </c>
    </row>
    <row r="4104" spans="1:18" hidden="1">
      <c r="A4104">
        <v>1</v>
      </c>
      <c r="B4104">
        <v>58</v>
      </c>
      <c r="C4104" t="s">
        <v>38</v>
      </c>
      <c r="D4104">
        <v>9</v>
      </c>
      <c r="E4104">
        <v>67449.861293474605</v>
      </c>
      <c r="F4104">
        <v>21165.710951242145</v>
      </c>
      <c r="G4104">
        <v>70101.835360347002</v>
      </c>
      <c r="H4104">
        <v>321523.35558155202</v>
      </c>
      <c r="I4104">
        <v>397516.35762841598</v>
      </c>
      <c r="J4104">
        <v>787691.22990054602</v>
      </c>
      <c r="K4104">
        <v>1409048.2387141399</v>
      </c>
      <c r="L4104">
        <v>2573710.1183965998</v>
      </c>
      <c r="M4104">
        <v>3016858.2184634898</v>
      </c>
      <c r="N4104">
        <v>4792783.4454244999</v>
      </c>
      <c r="O4104">
        <v>6311969.8416748401</v>
      </c>
      <c r="Q4104" t="str">
        <f>VLOOKUP(A4104,Lookup_Tables!$D$2:$E$7,2,FALSE)</f>
        <v>HU</v>
      </c>
      <c r="R4104" t="str">
        <f>IFERROR(VLOOKUP(D4104,Lookup_Tables!$A$2:$B$21,2,FALSE),"All")</f>
        <v>Pub Admin Bldg</v>
      </c>
    </row>
    <row r="4105" spans="1:18" hidden="1">
      <c r="A4105">
        <v>1</v>
      </c>
      <c r="B4105">
        <v>58</v>
      </c>
      <c r="C4105" t="s">
        <v>39</v>
      </c>
      <c r="D4105">
        <v>9</v>
      </c>
      <c r="E4105">
        <v>65527.378006553699</v>
      </c>
      <c r="F4105">
        <v>20389.513866923364</v>
      </c>
      <c r="G4105">
        <v>66187.159612754607</v>
      </c>
      <c r="H4105">
        <v>309809.318525985</v>
      </c>
      <c r="I4105">
        <v>383129.08602294599</v>
      </c>
      <c r="J4105">
        <v>759194.55986711395</v>
      </c>
      <c r="K4105">
        <v>1387653.4196731199</v>
      </c>
      <c r="L4105">
        <v>2562595.9011465302</v>
      </c>
      <c r="M4105">
        <v>2906360.0972619699</v>
      </c>
      <c r="N4105">
        <v>4775352.9024030501</v>
      </c>
      <c r="O4105">
        <v>6311969.8416748401</v>
      </c>
      <c r="Q4105" t="str">
        <f>VLOOKUP(A4105,Lookup_Tables!$D$2:$E$7,2,FALSE)</f>
        <v>HU</v>
      </c>
      <c r="R4105" t="str">
        <f>IFERROR(VLOOKUP(D4105,Lookup_Tables!$A$2:$B$21,2,FALSE),"All")</f>
        <v>Pub Admin Bldg</v>
      </c>
    </row>
    <row r="4106" spans="1:18" hidden="1">
      <c r="A4106">
        <v>1</v>
      </c>
      <c r="B4106">
        <v>58</v>
      </c>
      <c r="C4106" t="s">
        <v>38</v>
      </c>
      <c r="D4106">
        <v>10</v>
      </c>
      <c r="E4106">
        <v>4071933.6548476801</v>
      </c>
      <c r="F4106">
        <v>1350446.4457190782</v>
      </c>
      <c r="G4106">
        <v>5077078.3770618904</v>
      </c>
      <c r="H4106">
        <v>21464165.377241299</v>
      </c>
      <c r="I4106">
        <v>27152835.650116902</v>
      </c>
      <c r="J4106">
        <v>46985223.550158001</v>
      </c>
      <c r="K4106">
        <v>91656537.489647597</v>
      </c>
      <c r="L4106">
        <v>134389046.202604</v>
      </c>
      <c r="M4106">
        <v>160189852.43217599</v>
      </c>
      <c r="N4106">
        <v>225015743.904975</v>
      </c>
      <c r="O4106">
        <v>303810863.02887303</v>
      </c>
      <c r="Q4106" t="str">
        <f>VLOOKUP(A4106,Lookup_Tables!$D$2:$E$7,2,FALSE)</f>
        <v>HU</v>
      </c>
      <c r="R4106" t="str">
        <f>IFERROR(VLOOKUP(D4106,Lookup_Tables!$A$2:$B$21,2,FALSE),"All")</f>
        <v>Pub School</v>
      </c>
    </row>
    <row r="4107" spans="1:18" hidden="1">
      <c r="A4107">
        <v>1</v>
      </c>
      <c r="B4107">
        <v>58</v>
      </c>
      <c r="C4107" t="s">
        <v>39</v>
      </c>
      <c r="D4107">
        <v>10</v>
      </c>
      <c r="E4107">
        <v>3938500.1430500699</v>
      </c>
      <c r="F4107">
        <v>1295915.7470857915</v>
      </c>
      <c r="G4107">
        <v>4872103.4742101301</v>
      </c>
      <c r="H4107">
        <v>20239473.3777874</v>
      </c>
      <c r="I4107">
        <v>25528762.841031499</v>
      </c>
      <c r="J4107">
        <v>46512781.699924797</v>
      </c>
      <c r="K4107">
        <v>89030700.438152596</v>
      </c>
      <c r="L4107">
        <v>132890479.683533</v>
      </c>
      <c r="M4107">
        <v>157070603.816854</v>
      </c>
      <c r="N4107">
        <v>213821008.54084101</v>
      </c>
      <c r="O4107">
        <v>303810863.02887303</v>
      </c>
      <c r="Q4107" t="str">
        <f>VLOOKUP(A4107,Lookup_Tables!$D$2:$E$7,2,FALSE)</f>
        <v>HU</v>
      </c>
      <c r="R4107" t="str">
        <f>IFERROR(VLOOKUP(D4107,Lookup_Tables!$A$2:$B$21,2,FALSE),"All")</f>
        <v>Pub School</v>
      </c>
    </row>
    <row r="4108" spans="1:18" hidden="1">
      <c r="A4108">
        <v>1</v>
      </c>
      <c r="B4108">
        <v>58</v>
      </c>
      <c r="C4108" t="s">
        <v>38</v>
      </c>
      <c r="D4108">
        <v>11</v>
      </c>
      <c r="E4108">
        <v>1458948.9751311799</v>
      </c>
      <c r="F4108">
        <v>445955.20090893283</v>
      </c>
      <c r="G4108">
        <v>1069475.5309471299</v>
      </c>
      <c r="H4108">
        <v>6354585.8316642698</v>
      </c>
      <c r="I4108">
        <v>8078103.1495235497</v>
      </c>
      <c r="J4108">
        <v>16550968.7800349</v>
      </c>
      <c r="K4108">
        <v>33299183.835447099</v>
      </c>
      <c r="L4108">
        <v>61136597.692870498</v>
      </c>
      <c r="M4108">
        <v>71613254.747722</v>
      </c>
      <c r="N4108">
        <v>113073531.543753</v>
      </c>
      <c r="O4108">
        <v>149311054.86274901</v>
      </c>
      <c r="Q4108" t="str">
        <f>VLOOKUP(A4108,Lookup_Tables!$D$2:$E$7,2,FALSE)</f>
        <v>HU</v>
      </c>
      <c r="R4108" t="str">
        <f>IFERROR(VLOOKUP(D4108,Lookup_Tables!$A$2:$B$21,2,FALSE),"All")</f>
        <v>Pub Univ</v>
      </c>
    </row>
    <row r="4109" spans="1:18" hidden="1">
      <c r="A4109">
        <v>1</v>
      </c>
      <c r="B4109">
        <v>58</v>
      </c>
      <c r="C4109" t="s">
        <v>39</v>
      </c>
      <c r="D4109">
        <v>11</v>
      </c>
      <c r="E4109">
        <v>1427806.57859016</v>
      </c>
      <c r="F4109">
        <v>426838.29408458457</v>
      </c>
      <c r="G4109">
        <v>1007156.6453195499</v>
      </c>
      <c r="H4109">
        <v>6240273.1620677495</v>
      </c>
      <c r="I4109">
        <v>7901692.1357342703</v>
      </c>
      <c r="J4109">
        <v>16467824.6320292</v>
      </c>
      <c r="K4109">
        <v>32738392.169428799</v>
      </c>
      <c r="L4109">
        <v>60866606.978992797</v>
      </c>
      <c r="M4109">
        <v>71447133.976669297</v>
      </c>
      <c r="N4109">
        <v>112139038.138374</v>
      </c>
      <c r="O4109">
        <v>149311054.86274901</v>
      </c>
      <c r="Q4109" t="str">
        <f>VLOOKUP(A4109,Lookup_Tables!$D$2:$E$7,2,FALSE)</f>
        <v>HU</v>
      </c>
      <c r="R4109" t="str">
        <f>IFERROR(VLOOKUP(D4109,Lookup_Tables!$A$2:$B$21,2,FALSE),"All")</f>
        <v>Pub Univ</v>
      </c>
    </row>
    <row r="4110" spans="1:18" hidden="1">
      <c r="A4110">
        <v>1</v>
      </c>
      <c r="B4110">
        <v>58</v>
      </c>
      <c r="C4110" t="s">
        <v>38</v>
      </c>
      <c r="D4110">
        <v>13</v>
      </c>
      <c r="E4110">
        <v>3530510.3868600102</v>
      </c>
      <c r="F4110">
        <v>1177424.9820582327</v>
      </c>
      <c r="G4110">
        <v>4259910.0172494901</v>
      </c>
      <c r="H4110">
        <v>18331482.392816499</v>
      </c>
      <c r="I4110">
        <v>23388971.1210908</v>
      </c>
      <c r="J4110">
        <v>39209061.161774799</v>
      </c>
      <c r="K4110">
        <v>82418329.878060296</v>
      </c>
      <c r="L4110">
        <v>121823661.801733</v>
      </c>
      <c r="M4110">
        <v>134002026.605969</v>
      </c>
      <c r="N4110">
        <v>195082790.155424</v>
      </c>
      <c r="O4110">
        <v>274335223.54797202</v>
      </c>
      <c r="Q4110" t="str">
        <f>VLOOKUP(A4110,Lookup_Tables!$D$2:$E$7,2,FALSE)</f>
        <v>HU</v>
      </c>
      <c r="R4110" t="str">
        <f>IFERROR(VLOOKUP(D4110,Lookup_Tables!$A$2:$B$21,2,FALSE),"All")</f>
        <v>Residual Inst</v>
      </c>
    </row>
    <row r="4111" spans="1:18" hidden="1">
      <c r="A4111">
        <v>1</v>
      </c>
      <c r="B4111">
        <v>58</v>
      </c>
      <c r="C4111" t="s">
        <v>39</v>
      </c>
      <c r="D4111">
        <v>13</v>
      </c>
      <c r="E4111">
        <v>3418305.9068945399</v>
      </c>
      <c r="F4111">
        <v>1133029.8703614348</v>
      </c>
      <c r="G4111">
        <v>3994660.5665058899</v>
      </c>
      <c r="H4111">
        <v>17682821.996348102</v>
      </c>
      <c r="I4111">
        <v>22465408.610510401</v>
      </c>
      <c r="J4111">
        <v>38564615.5035339</v>
      </c>
      <c r="K4111">
        <v>77173769.423594594</v>
      </c>
      <c r="L4111">
        <v>119708136.776252</v>
      </c>
      <c r="M4111">
        <v>133847907.323698</v>
      </c>
      <c r="N4111">
        <v>194917979.910649</v>
      </c>
      <c r="O4111">
        <v>274335223.54797202</v>
      </c>
      <c r="Q4111" t="str">
        <f>VLOOKUP(A4111,Lookup_Tables!$D$2:$E$7,2,FALSE)</f>
        <v>HU</v>
      </c>
      <c r="R4111" t="str">
        <f>IFERROR(VLOOKUP(D4111,Lookup_Tables!$A$2:$B$21,2,FALSE),"All")</f>
        <v>Residual Inst</v>
      </c>
    </row>
    <row r="4112" spans="1:18" hidden="1">
      <c r="A4112">
        <v>1</v>
      </c>
      <c r="B4112">
        <v>58</v>
      </c>
      <c r="C4112" t="s">
        <v>38</v>
      </c>
      <c r="D4112">
        <v>14</v>
      </c>
      <c r="E4112">
        <v>4861314.3916057702</v>
      </c>
      <c r="F4112">
        <v>1654401.0614183089</v>
      </c>
      <c r="G4112">
        <v>4490708.0313532799</v>
      </c>
      <c r="H4112">
        <v>20040406.111574899</v>
      </c>
      <c r="I4112">
        <v>24990719.9484961</v>
      </c>
      <c r="J4112">
        <v>46664708.781095698</v>
      </c>
      <c r="K4112">
        <v>104026582.356408</v>
      </c>
      <c r="L4112">
        <v>182215906.94100299</v>
      </c>
      <c r="M4112">
        <v>208920185.98193201</v>
      </c>
      <c r="N4112">
        <v>337341243.16118902</v>
      </c>
      <c r="O4112">
        <v>546481036.42447698</v>
      </c>
      <c r="Q4112" t="str">
        <f>VLOOKUP(A4112,Lookup_Tables!$D$2:$E$7,2,FALSE)</f>
        <v>HU</v>
      </c>
      <c r="R4112" t="str">
        <f>IFERROR(VLOOKUP(D4112,Lookup_Tables!$A$2:$B$21,2,FALSE),"All")</f>
        <v>Road</v>
      </c>
    </row>
    <row r="4113" spans="1:18" hidden="1">
      <c r="A4113">
        <v>1</v>
      </c>
      <c r="B4113">
        <v>58</v>
      </c>
      <c r="C4113" t="s">
        <v>39</v>
      </c>
      <c r="D4113">
        <v>14</v>
      </c>
      <c r="E4113">
        <v>4735251.3672628598</v>
      </c>
      <c r="F4113">
        <v>1607125.6607493577</v>
      </c>
      <c r="G4113">
        <v>4141939.82877912</v>
      </c>
      <c r="H4113">
        <v>19440250.3635935</v>
      </c>
      <c r="I4113">
        <v>24417824.722631998</v>
      </c>
      <c r="J4113">
        <v>44839757.159047998</v>
      </c>
      <c r="K4113">
        <v>99807534.360205993</v>
      </c>
      <c r="L4113">
        <v>177501992.78058201</v>
      </c>
      <c r="M4113">
        <v>208045898.16047901</v>
      </c>
      <c r="N4113">
        <v>336926599.06875902</v>
      </c>
      <c r="O4113">
        <v>546481036.42447698</v>
      </c>
      <c r="Q4113" t="str">
        <f>VLOOKUP(A4113,Lookup_Tables!$D$2:$E$7,2,FALSE)</f>
        <v>HU</v>
      </c>
      <c r="R4113" t="str">
        <f>IFERROR(VLOOKUP(D4113,Lookup_Tables!$A$2:$B$21,2,FALSE),"All")</f>
        <v>Road</v>
      </c>
    </row>
    <row r="4114" spans="1:18" hidden="1">
      <c r="A4114">
        <v>1</v>
      </c>
      <c r="B4114">
        <v>58</v>
      </c>
      <c r="C4114" t="s">
        <v>38</v>
      </c>
      <c r="D4114">
        <v>15</v>
      </c>
      <c r="E4114">
        <v>300970707.30297601</v>
      </c>
      <c r="F4114">
        <v>101300540.66957641</v>
      </c>
      <c r="G4114">
        <v>426883430.576599</v>
      </c>
      <c r="H4114">
        <v>1572433805.2460799</v>
      </c>
      <c r="I4114">
        <v>1993201521.20929</v>
      </c>
      <c r="J4114">
        <v>3194216031.7391601</v>
      </c>
      <c r="K4114">
        <v>6439305933.3105803</v>
      </c>
      <c r="L4114">
        <v>9634510548.2593098</v>
      </c>
      <c r="M4114">
        <v>11090754735.3258</v>
      </c>
      <c r="N4114">
        <v>16076387570.657301</v>
      </c>
      <c r="O4114">
        <v>24967152310.085602</v>
      </c>
      <c r="Q4114" t="str">
        <f>VLOOKUP(A4114,Lookup_Tables!$D$2:$E$7,2,FALSE)</f>
        <v>HU</v>
      </c>
      <c r="R4114" t="str">
        <f>IFERROR(VLOOKUP(D4114,Lookup_Tables!$A$2:$B$21,2,FALSE),"All")</f>
        <v>All</v>
      </c>
    </row>
    <row r="4115" spans="1:18" hidden="1">
      <c r="A4115">
        <v>1</v>
      </c>
      <c r="B4115">
        <v>58</v>
      </c>
      <c r="C4115" t="s">
        <v>39</v>
      </c>
      <c r="D4115">
        <v>15</v>
      </c>
      <c r="E4115">
        <v>289905325.30515999</v>
      </c>
      <c r="F4115">
        <v>98841003.454200268</v>
      </c>
      <c r="G4115">
        <v>395991240.60487998</v>
      </c>
      <c r="H4115">
        <v>1487284795.1943901</v>
      </c>
      <c r="I4115">
        <v>1894525483.6326499</v>
      </c>
      <c r="J4115">
        <v>3084452548.5605698</v>
      </c>
      <c r="K4115">
        <v>6008164245.84659</v>
      </c>
      <c r="L4115">
        <v>9079456235.5117607</v>
      </c>
      <c r="M4115">
        <v>10687197750.6341</v>
      </c>
      <c r="N4115">
        <v>15845159074.1693</v>
      </c>
      <c r="O4115">
        <v>24944919496.616699</v>
      </c>
      <c r="Q4115" t="str">
        <f>VLOOKUP(A4115,Lookup_Tables!$D$2:$E$7,2,FALSE)</f>
        <v>HU</v>
      </c>
      <c r="R4115" t="str">
        <f>IFERROR(VLOOKUP(D4115,Lookup_Tables!$A$2:$B$21,2,FALSE),"All")</f>
        <v>All</v>
      </c>
    </row>
    <row r="4116" spans="1:18" hidden="1">
      <c r="A4116">
        <v>1</v>
      </c>
      <c r="B4116">
        <v>58</v>
      </c>
      <c r="C4116" t="s">
        <v>38</v>
      </c>
      <c r="D4116">
        <v>16</v>
      </c>
      <c r="E4116">
        <v>19496854.325640999</v>
      </c>
      <c r="F4116">
        <v>6456828.8289474715</v>
      </c>
      <c r="G4116">
        <v>23012317.0194977</v>
      </c>
      <c r="H4116">
        <v>97483914.020419106</v>
      </c>
      <c r="I4116">
        <v>121602666.201019</v>
      </c>
      <c r="J4116">
        <v>208850860.86439601</v>
      </c>
      <c r="K4116">
        <v>453600718.652008</v>
      </c>
      <c r="L4116">
        <v>706565502.18406105</v>
      </c>
      <c r="M4116">
        <v>793897619.33505702</v>
      </c>
      <c r="N4116">
        <v>1087666151.8004501</v>
      </c>
      <c r="O4116">
        <v>1649485818.5445001</v>
      </c>
      <c r="Q4116" t="str">
        <f>VLOOKUP(A4116,Lookup_Tables!$D$2:$E$7,2,FALSE)</f>
        <v>HU</v>
      </c>
      <c r="R4116" t="str">
        <f>IFERROR(VLOOKUP(D4116,Lookup_Tables!$A$2:$B$21,2,FALSE),"All")</f>
        <v>Government_Loss</v>
      </c>
    </row>
    <row r="4117" spans="1:18" hidden="1">
      <c r="A4117">
        <v>1</v>
      </c>
      <c r="B4117">
        <v>58</v>
      </c>
      <c r="C4117" t="s">
        <v>39</v>
      </c>
      <c r="D4117">
        <v>16</v>
      </c>
      <c r="E4117">
        <v>18869063.091322899</v>
      </c>
      <c r="F4117">
        <v>6432819.0966340657</v>
      </c>
      <c r="G4117">
        <v>21695972.861161001</v>
      </c>
      <c r="H4117">
        <v>91223506.152778596</v>
      </c>
      <c r="I4117">
        <v>116003131.732062</v>
      </c>
      <c r="J4117">
        <v>203604202.05412799</v>
      </c>
      <c r="K4117">
        <v>409496760.17706501</v>
      </c>
      <c r="L4117">
        <v>691501027.43379605</v>
      </c>
      <c r="M4117">
        <v>733908062.93951702</v>
      </c>
      <c r="N4117">
        <v>1087291781.5546401</v>
      </c>
      <c r="O4117">
        <v>1649485818.5445001</v>
      </c>
      <c r="Q4117" t="str">
        <f>VLOOKUP(A4117,Lookup_Tables!$D$2:$E$7,2,FALSE)</f>
        <v>HU</v>
      </c>
      <c r="R4117" t="str">
        <f>IFERROR(VLOOKUP(D4117,Lookup_Tables!$A$2:$B$21,2,FALSE),"All")</f>
        <v>Government_Loss</v>
      </c>
    </row>
    <row r="4118" spans="1:18" hidden="1">
      <c r="A4118">
        <v>1</v>
      </c>
      <c r="B4118">
        <v>58</v>
      </c>
      <c r="C4118" t="s">
        <v>38</v>
      </c>
      <c r="D4118">
        <v>17</v>
      </c>
      <c r="E4118">
        <v>53240108.851454698</v>
      </c>
      <c r="F4118">
        <v>18163046.559390441</v>
      </c>
      <c r="G4118">
        <v>77179317.057213306</v>
      </c>
      <c r="H4118">
        <v>279757609.38832903</v>
      </c>
      <c r="I4118">
        <v>354154887.53628498</v>
      </c>
      <c r="J4118">
        <v>560872128.85939002</v>
      </c>
      <c r="K4118">
        <v>1137274776.48471</v>
      </c>
      <c r="L4118">
        <v>1718387460.78124</v>
      </c>
      <c r="M4118">
        <v>1959252661.5225</v>
      </c>
      <c r="N4118">
        <v>2804290780.16924</v>
      </c>
      <c r="O4118">
        <v>4122908885.2034602</v>
      </c>
      <c r="Q4118" t="str">
        <f>VLOOKUP(A4118,Lookup_Tables!$D$2:$E$7,2,FALSE)</f>
        <v>HU</v>
      </c>
      <c r="R4118" t="str">
        <f>IFERROR(VLOOKUP(D4118,Lookup_Tables!$A$2:$B$21,2,FALSE),"All")</f>
        <v>Emergency_Loss</v>
      </c>
    </row>
    <row r="4119" spans="1:18" hidden="1">
      <c r="A4119">
        <v>1</v>
      </c>
      <c r="B4119">
        <v>58</v>
      </c>
      <c r="C4119" t="s">
        <v>39</v>
      </c>
      <c r="D4119">
        <v>17</v>
      </c>
      <c r="E4119">
        <v>51227131.889266998</v>
      </c>
      <c r="F4119">
        <v>17562050.923202969</v>
      </c>
      <c r="G4119">
        <v>71339484.789564803</v>
      </c>
      <c r="H4119">
        <v>265721598.049757</v>
      </c>
      <c r="I4119">
        <v>339164722.01885003</v>
      </c>
      <c r="J4119">
        <v>550679547.97832596</v>
      </c>
      <c r="K4119">
        <v>1070937972.19557</v>
      </c>
      <c r="L4119">
        <v>1638982879.16626</v>
      </c>
      <c r="M4119">
        <v>1894068862.48351</v>
      </c>
      <c r="N4119">
        <v>2679572735.2723999</v>
      </c>
      <c r="O4119">
        <v>4122859829.4173799</v>
      </c>
      <c r="Q4119" t="str">
        <f>VLOOKUP(A4119,Lookup_Tables!$D$2:$E$7,2,FALSE)</f>
        <v>HU</v>
      </c>
      <c r="R4119" t="str">
        <f>IFERROR(VLOOKUP(D4119,Lookup_Tables!$A$2:$B$21,2,FALSE),"All")</f>
        <v>Emergency_Loss</v>
      </c>
    </row>
    <row r="4120" spans="1:18" hidden="1">
      <c r="A4120">
        <v>1</v>
      </c>
      <c r="B4120">
        <v>58</v>
      </c>
      <c r="C4120" t="s">
        <v>38</v>
      </c>
      <c r="D4120">
        <v>18</v>
      </c>
      <c r="E4120">
        <v>72736963.177095994</v>
      </c>
      <c r="F4120">
        <v>25199433.551554039</v>
      </c>
      <c r="G4120">
        <v>100486930.695059</v>
      </c>
      <c r="H4120">
        <v>373909882.60814399</v>
      </c>
      <c r="I4120">
        <v>471221390.555372</v>
      </c>
      <c r="J4120">
        <v>771485195.92253602</v>
      </c>
      <c r="K4120">
        <v>1593538154.1489301</v>
      </c>
      <c r="L4120">
        <v>2372997523.4980402</v>
      </c>
      <c r="M4120">
        <v>2671353618.56147</v>
      </c>
      <c r="N4120">
        <v>3695728247.76825</v>
      </c>
      <c r="O4120">
        <v>5638653945.05828</v>
      </c>
      <c r="Q4120" t="str">
        <f>VLOOKUP(A4120,Lookup_Tables!$D$2:$E$7,2,FALSE)</f>
        <v>HU</v>
      </c>
      <c r="R4120" t="str">
        <f>IFERROR(VLOOKUP(D4120,Lookup_Tables!$A$2:$B$21,2,FALSE),"All")</f>
        <v>Govt_Plus_Emergency</v>
      </c>
    </row>
    <row r="4121" spans="1:18" hidden="1">
      <c r="A4121">
        <v>1</v>
      </c>
      <c r="B4121">
        <v>58</v>
      </c>
      <c r="C4121" t="s">
        <v>39</v>
      </c>
      <c r="D4121">
        <v>18</v>
      </c>
      <c r="E4121">
        <v>70090182.315514103</v>
      </c>
      <c r="F4121">
        <v>24018114.256933056</v>
      </c>
      <c r="G4121">
        <v>93230671.275787801</v>
      </c>
      <c r="H4121">
        <v>353964586.54013801</v>
      </c>
      <c r="I4121">
        <v>455023697.83171499</v>
      </c>
      <c r="J4121">
        <v>758972175.041394</v>
      </c>
      <c r="K4121">
        <v>1508766704.22436</v>
      </c>
      <c r="L4121">
        <v>2343284757.7370801</v>
      </c>
      <c r="M4121">
        <v>2620161336.81811</v>
      </c>
      <c r="N4121">
        <v>3695728247.76825</v>
      </c>
      <c r="O4121">
        <v>5638590620.1963997</v>
      </c>
      <c r="Q4121" t="str">
        <f>VLOOKUP(A4121,Lookup_Tables!$D$2:$E$7,2,FALSE)</f>
        <v>HU</v>
      </c>
      <c r="R4121" t="str">
        <f>IFERROR(VLOOKUP(D4121,Lookup_Tables!$A$2:$B$21,2,FALSE),"All")</f>
        <v>Govt_Plus_Emergency</v>
      </c>
    </row>
    <row r="4122" spans="1:18" hidden="1">
      <c r="A4122">
        <v>1</v>
      </c>
      <c r="B4122">
        <v>59</v>
      </c>
      <c r="C4122" t="s">
        <v>38</v>
      </c>
      <c r="D4122">
        <v>0</v>
      </c>
      <c r="E4122">
        <v>21616916.9210882</v>
      </c>
      <c r="F4122">
        <v>7599722.2126142606</v>
      </c>
      <c r="G4122">
        <v>36562236.878355198</v>
      </c>
      <c r="H4122">
        <v>118586664.09240299</v>
      </c>
      <c r="I4122">
        <v>142472944.59479499</v>
      </c>
      <c r="J4122">
        <v>239156256.514716</v>
      </c>
      <c r="K4122">
        <v>421136732.85458398</v>
      </c>
      <c r="L4122">
        <v>621511442.71195805</v>
      </c>
      <c r="M4122">
        <v>682762960.62119997</v>
      </c>
      <c r="N4122">
        <v>1058879774.67734</v>
      </c>
      <c r="O4122">
        <v>1590080185.4618299</v>
      </c>
      <c r="Q4122" t="str">
        <f>VLOOKUP(A4122,Lookup_Tables!$D$2:$E$7,2,FALSE)</f>
        <v>HU</v>
      </c>
      <c r="R4122" t="str">
        <f>IFERROR(VLOOKUP(D4122,Lookup_Tables!$A$2:$B$21,2,FALSE),"All")</f>
        <v>Private Assets</v>
      </c>
    </row>
    <row r="4123" spans="1:18" hidden="1">
      <c r="A4123">
        <v>1</v>
      </c>
      <c r="B4123">
        <v>59</v>
      </c>
      <c r="C4123" t="s">
        <v>39</v>
      </c>
      <c r="D4123">
        <v>0</v>
      </c>
      <c r="E4123">
        <v>20672341.470876899</v>
      </c>
      <c r="F4123">
        <v>7225986.4897437841</v>
      </c>
      <c r="G4123">
        <v>34009029.679350004</v>
      </c>
      <c r="H4123">
        <v>107487283.927599</v>
      </c>
      <c r="I4123">
        <v>132878230.68984599</v>
      </c>
      <c r="J4123">
        <v>231733363.36238399</v>
      </c>
      <c r="K4123">
        <v>403119997.71978903</v>
      </c>
      <c r="L4123">
        <v>596090722.88283503</v>
      </c>
      <c r="M4123">
        <v>669768672.19093704</v>
      </c>
      <c r="N4123">
        <v>1058879774.67734</v>
      </c>
      <c r="O4123">
        <v>1590080185.4618299</v>
      </c>
      <c r="Q4123" t="str">
        <f>VLOOKUP(A4123,Lookup_Tables!$D$2:$E$7,2,FALSE)</f>
        <v>HU</v>
      </c>
      <c r="R4123" t="str">
        <f>IFERROR(VLOOKUP(D4123,Lookup_Tables!$A$2:$B$21,2,FALSE),"All")</f>
        <v>Private Assets</v>
      </c>
    </row>
    <row r="4124" spans="1:18" hidden="1">
      <c r="A4124">
        <v>1</v>
      </c>
      <c r="B4124">
        <v>59</v>
      </c>
      <c r="C4124" t="s">
        <v>38</v>
      </c>
      <c r="D4124">
        <v>1</v>
      </c>
      <c r="E4124">
        <v>333139.22392575903</v>
      </c>
      <c r="F4124">
        <v>131599.2945073435</v>
      </c>
      <c r="G4124">
        <v>212876.72838796899</v>
      </c>
      <c r="H4124">
        <v>993960.41488385701</v>
      </c>
      <c r="I4124">
        <v>1293646.6866425199</v>
      </c>
      <c r="J4124">
        <v>2433185.8812494399</v>
      </c>
      <c r="K4124">
        <v>5630019.7120290603</v>
      </c>
      <c r="L4124">
        <v>10814074.125500901</v>
      </c>
      <c r="M4124">
        <v>12841033.8738214</v>
      </c>
      <c r="N4124">
        <v>22063274.571688</v>
      </c>
      <c r="O4124">
        <v>53850927.6421609</v>
      </c>
      <c r="Q4124" t="str">
        <f>VLOOKUP(A4124,Lookup_Tables!$D$2:$E$7,2,FALSE)</f>
        <v>HU</v>
      </c>
      <c r="R4124" t="str">
        <f>IFERROR(VLOOKUP(D4124,Lookup_Tables!$A$2:$B$21,2,FALSE),"All")</f>
        <v>Airport</v>
      </c>
    </row>
    <row r="4125" spans="1:18" hidden="1">
      <c r="A4125">
        <v>1</v>
      </c>
      <c r="B4125">
        <v>59</v>
      </c>
      <c r="C4125" t="s">
        <v>39</v>
      </c>
      <c r="D4125">
        <v>1</v>
      </c>
      <c r="E4125">
        <v>328449.95965860301</v>
      </c>
      <c r="F4125">
        <v>130421.77763333166</v>
      </c>
      <c r="G4125">
        <v>193262.71112884901</v>
      </c>
      <c r="H4125">
        <v>959902.75920954603</v>
      </c>
      <c r="I4125">
        <v>1229182.0654374401</v>
      </c>
      <c r="J4125">
        <v>2354440.6555031599</v>
      </c>
      <c r="K4125">
        <v>5630019.7120290603</v>
      </c>
      <c r="L4125">
        <v>10790145.8822951</v>
      </c>
      <c r="M4125">
        <v>12622560.5549605</v>
      </c>
      <c r="N4125">
        <v>22063274.571688</v>
      </c>
      <c r="O4125">
        <v>53850927.6421609</v>
      </c>
      <c r="Q4125" t="str">
        <f>VLOOKUP(A4125,Lookup_Tables!$D$2:$E$7,2,FALSE)</f>
        <v>HU</v>
      </c>
      <c r="R4125" t="str">
        <f>IFERROR(VLOOKUP(D4125,Lookup_Tables!$A$2:$B$21,2,FALSE),"All")</f>
        <v>Airport</v>
      </c>
    </row>
    <row r="4126" spans="1:18" hidden="1">
      <c r="A4126">
        <v>1</v>
      </c>
      <c r="B4126">
        <v>59</v>
      </c>
      <c r="C4126" t="s">
        <v>38</v>
      </c>
      <c r="D4126">
        <v>2</v>
      </c>
      <c r="E4126">
        <v>920734.28908252995</v>
      </c>
      <c r="F4126">
        <v>312155.02533139463</v>
      </c>
      <c r="G4126">
        <v>1142460.8416879401</v>
      </c>
      <c r="H4126">
        <v>4406350.7684688903</v>
      </c>
      <c r="I4126">
        <v>5388095.4932893999</v>
      </c>
      <c r="J4126">
        <v>9634635.4098936301</v>
      </c>
      <c r="K4126">
        <v>17989296.943777598</v>
      </c>
      <c r="L4126">
        <v>30634954.289220601</v>
      </c>
      <c r="M4126">
        <v>33570133.601408303</v>
      </c>
      <c r="N4126">
        <v>63193414.782484703</v>
      </c>
      <c r="O4126">
        <v>91553196.396343797</v>
      </c>
      <c r="Q4126" t="str">
        <f>VLOOKUP(A4126,Lookup_Tables!$D$2:$E$7,2,FALSE)</f>
        <v>HU</v>
      </c>
      <c r="R4126" t="str">
        <f>IFERROR(VLOOKUP(D4126,Lookup_Tables!$A$2:$B$21,2,FALSE),"All")</f>
        <v>Bridge</v>
      </c>
    </row>
    <row r="4127" spans="1:18" hidden="1">
      <c r="A4127">
        <v>1</v>
      </c>
      <c r="B4127">
        <v>59</v>
      </c>
      <c r="C4127" t="s">
        <v>39</v>
      </c>
      <c r="D4127">
        <v>2</v>
      </c>
      <c r="E4127">
        <v>887359.88253578194</v>
      </c>
      <c r="F4127">
        <v>296112.95685396157</v>
      </c>
      <c r="G4127">
        <v>1057882.93756342</v>
      </c>
      <c r="H4127">
        <v>4140684.3193886401</v>
      </c>
      <c r="I4127">
        <v>5292595.6684685498</v>
      </c>
      <c r="J4127">
        <v>9092858.1117571294</v>
      </c>
      <c r="K4127">
        <v>17541451.1471094</v>
      </c>
      <c r="L4127">
        <v>29413287.9753225</v>
      </c>
      <c r="M4127">
        <v>33402856.4424727</v>
      </c>
      <c r="N4127">
        <v>63193414.782484703</v>
      </c>
      <c r="O4127">
        <v>91553196.396343797</v>
      </c>
      <c r="Q4127" t="str">
        <f>VLOOKUP(A4127,Lookup_Tables!$D$2:$E$7,2,FALSE)</f>
        <v>HU</v>
      </c>
      <c r="R4127" t="str">
        <f>IFERROR(VLOOKUP(D4127,Lookup_Tables!$A$2:$B$21,2,FALSE),"All")</f>
        <v>Bridge</v>
      </c>
    </row>
    <row r="4128" spans="1:18" hidden="1">
      <c r="A4128">
        <v>1</v>
      </c>
      <c r="B4128">
        <v>59</v>
      </c>
      <c r="C4128" t="s">
        <v>38</v>
      </c>
      <c r="D4128">
        <v>3</v>
      </c>
      <c r="E4128">
        <v>102185.19380502201</v>
      </c>
      <c r="F4128">
        <v>37028.121038433776</v>
      </c>
      <c r="G4128">
        <v>141788.25738630499</v>
      </c>
      <c r="H4128">
        <v>511179.43176389701</v>
      </c>
      <c r="I4128">
        <v>627035.13276486902</v>
      </c>
      <c r="J4128">
        <v>1053916.7990569</v>
      </c>
      <c r="K4128">
        <v>1970263.0805472899</v>
      </c>
      <c r="L4128">
        <v>3462571.2165330499</v>
      </c>
      <c r="M4128">
        <v>3862259.0203429498</v>
      </c>
      <c r="N4128">
        <v>5947323.0099889496</v>
      </c>
      <c r="O4128">
        <v>7356550.7337913597</v>
      </c>
      <c r="Q4128" t="str">
        <f>VLOOKUP(A4128,Lookup_Tables!$D$2:$E$7,2,FALSE)</f>
        <v>HU</v>
      </c>
      <c r="R4128" t="str">
        <f>IFERROR(VLOOKUP(D4128,Lookup_Tables!$A$2:$B$21,2,FALSE),"All")</f>
        <v>Govt Hosp</v>
      </c>
    </row>
    <row r="4129" spans="1:18" hidden="1">
      <c r="A4129">
        <v>1</v>
      </c>
      <c r="B4129">
        <v>59</v>
      </c>
      <c r="C4129" t="s">
        <v>39</v>
      </c>
      <c r="D4129">
        <v>3</v>
      </c>
      <c r="E4129">
        <v>98413.574333249693</v>
      </c>
      <c r="F4129">
        <v>35640.115531839256</v>
      </c>
      <c r="G4129">
        <v>132061.74216000101</v>
      </c>
      <c r="H4129">
        <v>491565.07720361301</v>
      </c>
      <c r="I4129">
        <v>600799.80692176102</v>
      </c>
      <c r="J4129">
        <v>1000545.67704835</v>
      </c>
      <c r="K4129">
        <v>1859318.37634504</v>
      </c>
      <c r="L4129">
        <v>3289676.0600252701</v>
      </c>
      <c r="M4129">
        <v>3839998.7375786002</v>
      </c>
      <c r="N4129">
        <v>5933717.1077627102</v>
      </c>
      <c r="O4129">
        <v>7356550.7337913597</v>
      </c>
      <c r="Q4129" t="str">
        <f>VLOOKUP(A4129,Lookup_Tables!$D$2:$E$7,2,FALSE)</f>
        <v>HU</v>
      </c>
      <c r="R4129" t="str">
        <f>IFERROR(VLOOKUP(D4129,Lookup_Tables!$A$2:$B$21,2,FALSE),"All")</f>
        <v>Govt Hosp</v>
      </c>
    </row>
    <row r="4130" spans="1:18" hidden="1">
      <c r="A4130">
        <v>1</v>
      </c>
      <c r="B4130">
        <v>59</v>
      </c>
      <c r="C4130" t="s">
        <v>38</v>
      </c>
      <c r="D4130">
        <v>4</v>
      </c>
      <c r="E4130">
        <v>26436.5187609641</v>
      </c>
      <c r="F4130">
        <v>9660.1829907261417</v>
      </c>
      <c r="G4130">
        <v>42311.504008673903</v>
      </c>
      <c r="H4130">
        <v>144152.01206674101</v>
      </c>
      <c r="I4130">
        <v>173135.22201981899</v>
      </c>
      <c r="J4130">
        <v>280165.32715062198</v>
      </c>
      <c r="K4130">
        <v>500562.86215517297</v>
      </c>
      <c r="L4130">
        <v>840287.20658236998</v>
      </c>
      <c r="M4130">
        <v>975404.98760625802</v>
      </c>
      <c r="N4130">
        <v>1221625.8778405299</v>
      </c>
      <c r="O4130">
        <v>1650971.9437015301</v>
      </c>
      <c r="Q4130" t="str">
        <f>VLOOKUP(A4130,Lookup_Tables!$D$2:$E$7,2,FALSE)</f>
        <v>HU</v>
      </c>
      <c r="R4130" t="str">
        <f>IFERROR(VLOOKUP(D4130,Lookup_Tables!$A$2:$B$21,2,FALSE),"All")</f>
        <v>Govt Med Fac</v>
      </c>
    </row>
    <row r="4131" spans="1:18" hidden="1">
      <c r="A4131">
        <v>1</v>
      </c>
      <c r="B4131">
        <v>59</v>
      </c>
      <c r="C4131" t="s">
        <v>39</v>
      </c>
      <c r="D4131">
        <v>4</v>
      </c>
      <c r="E4131">
        <v>25311.399999673398</v>
      </c>
      <c r="F4131">
        <v>9125.3985094011423</v>
      </c>
      <c r="G4131">
        <v>39931.673765851097</v>
      </c>
      <c r="H4131">
        <v>134270.62995206099</v>
      </c>
      <c r="I4131">
        <v>161535.269380374</v>
      </c>
      <c r="J4131">
        <v>270398.62943947298</v>
      </c>
      <c r="K4131">
        <v>478454.85364685702</v>
      </c>
      <c r="L4131">
        <v>840287.20658236998</v>
      </c>
      <c r="M4131">
        <v>971843.66873081902</v>
      </c>
      <c r="N4131">
        <v>1209952.98007671</v>
      </c>
      <c r="O4131">
        <v>1650971.9437015301</v>
      </c>
      <c r="Q4131" t="str">
        <f>VLOOKUP(A4131,Lookup_Tables!$D$2:$E$7,2,FALSE)</f>
        <v>HU</v>
      </c>
      <c r="R4131" t="str">
        <f>IFERROR(VLOOKUP(D4131,Lookup_Tables!$A$2:$B$21,2,FALSE),"All")</f>
        <v>Govt Med Fac</v>
      </c>
    </row>
    <row r="4132" spans="1:18" hidden="1">
      <c r="A4132">
        <v>1</v>
      </c>
      <c r="B4132">
        <v>59</v>
      </c>
      <c r="C4132" t="s">
        <v>38</v>
      </c>
      <c r="D4132">
        <v>6</v>
      </c>
      <c r="E4132">
        <v>450867.44642720598</v>
      </c>
      <c r="F4132">
        <v>152495.77181060705</v>
      </c>
      <c r="G4132">
        <v>590578.26987505902</v>
      </c>
      <c r="H4132">
        <v>2238486.3029315802</v>
      </c>
      <c r="I4132">
        <v>2737232.7836933299</v>
      </c>
      <c r="J4132">
        <v>5118767.3626937903</v>
      </c>
      <c r="K4132">
        <v>9521285.0163694806</v>
      </c>
      <c r="L4132">
        <v>16591992.1735874</v>
      </c>
      <c r="M4132">
        <v>19379544.801845901</v>
      </c>
      <c r="N4132">
        <v>24944966.7191999</v>
      </c>
      <c r="O4132">
        <v>32427153.745864298</v>
      </c>
      <c r="Q4132" t="str">
        <f>VLOOKUP(A4132,Lookup_Tables!$D$2:$E$7,2,FALSE)</f>
        <v>HU</v>
      </c>
      <c r="R4132" t="str">
        <f>IFERROR(VLOOKUP(D4132,Lookup_Tables!$A$2:$B$21,2,FALSE),"All")</f>
        <v>Port</v>
      </c>
    </row>
    <row r="4133" spans="1:18" hidden="1">
      <c r="A4133">
        <v>1</v>
      </c>
      <c r="B4133">
        <v>59</v>
      </c>
      <c r="C4133" t="s">
        <v>39</v>
      </c>
      <c r="D4133">
        <v>6</v>
      </c>
      <c r="E4133">
        <v>432844.89795153303</v>
      </c>
      <c r="F4133">
        <v>143296.65318177489</v>
      </c>
      <c r="G4133">
        <v>542124.45635685395</v>
      </c>
      <c r="H4133">
        <v>2094772.5043236699</v>
      </c>
      <c r="I4133">
        <v>2576304.7369484301</v>
      </c>
      <c r="J4133">
        <v>5058146.2479530899</v>
      </c>
      <c r="K4133">
        <v>9183110.3905475009</v>
      </c>
      <c r="L4133">
        <v>16204818.6283632</v>
      </c>
      <c r="M4133">
        <v>19321511.2663491</v>
      </c>
      <c r="N4133">
        <v>24932889.799456701</v>
      </c>
      <c r="O4133">
        <v>32427153.745864298</v>
      </c>
      <c r="Q4133" t="str">
        <f>VLOOKUP(A4133,Lookup_Tables!$D$2:$E$7,2,FALSE)</f>
        <v>HU</v>
      </c>
      <c r="R4133" t="str">
        <f>IFERROR(VLOOKUP(D4133,Lookup_Tables!$A$2:$B$21,2,FALSE),"All")</f>
        <v>Port</v>
      </c>
    </row>
    <row r="4134" spans="1:18" hidden="1">
      <c r="A4134">
        <v>1</v>
      </c>
      <c r="B4134">
        <v>59</v>
      </c>
      <c r="C4134" t="s">
        <v>38</v>
      </c>
      <c r="D4134">
        <v>8</v>
      </c>
      <c r="E4134">
        <v>1340.11319865419</v>
      </c>
      <c r="F4134">
        <v>480.89992613130971</v>
      </c>
      <c r="G4134">
        <v>0</v>
      </c>
      <c r="H4134">
        <v>3220.8387006589701</v>
      </c>
      <c r="I4134">
        <v>4596.7048176918597</v>
      </c>
      <c r="J4134">
        <v>10569.373994989301</v>
      </c>
      <c r="K4134">
        <v>25837.165739849501</v>
      </c>
      <c r="L4134">
        <v>48823.6883190195</v>
      </c>
      <c r="M4134">
        <v>60867.3526390384</v>
      </c>
      <c r="N4134">
        <v>138748.73234392199</v>
      </c>
      <c r="O4134">
        <v>232264.926945324</v>
      </c>
      <c r="Q4134" t="str">
        <f>VLOOKUP(A4134,Lookup_Tables!$D$2:$E$7,2,FALSE)</f>
        <v>HU</v>
      </c>
      <c r="R4134" t="str">
        <f>IFERROR(VLOOKUP(D4134,Lookup_Tables!$A$2:$B$21,2,FALSE),"All")</f>
        <v>Prison</v>
      </c>
    </row>
    <row r="4135" spans="1:18" hidden="1">
      <c r="A4135">
        <v>1</v>
      </c>
      <c r="B4135">
        <v>59</v>
      </c>
      <c r="C4135" t="s">
        <v>39</v>
      </c>
      <c r="D4135">
        <v>8</v>
      </c>
      <c r="E4135">
        <v>1333.26714415377</v>
      </c>
      <c r="F4135">
        <v>476.63423260044829</v>
      </c>
      <c r="G4135">
        <v>0</v>
      </c>
      <c r="H4135">
        <v>3220.8387006589701</v>
      </c>
      <c r="I4135">
        <v>4596.7048176918597</v>
      </c>
      <c r="J4135">
        <v>10569.373994989301</v>
      </c>
      <c r="K4135">
        <v>25468.906786372001</v>
      </c>
      <c r="L4135">
        <v>48084.622116848303</v>
      </c>
      <c r="M4135">
        <v>60867.3526390384</v>
      </c>
      <c r="N4135">
        <v>138748.73234392199</v>
      </c>
      <c r="O4135">
        <v>232264.926945324</v>
      </c>
      <c r="Q4135" t="str">
        <f>VLOOKUP(A4135,Lookup_Tables!$D$2:$E$7,2,FALSE)</f>
        <v>HU</v>
      </c>
      <c r="R4135" t="str">
        <f>IFERROR(VLOOKUP(D4135,Lookup_Tables!$A$2:$B$21,2,FALSE),"All")</f>
        <v>Prison</v>
      </c>
    </row>
    <row r="4136" spans="1:18" hidden="1">
      <c r="A4136">
        <v>1</v>
      </c>
      <c r="B4136">
        <v>59</v>
      </c>
      <c r="C4136" t="s">
        <v>38</v>
      </c>
      <c r="D4136">
        <v>9</v>
      </c>
      <c r="E4136">
        <v>9849.4659460487601</v>
      </c>
      <c r="F4136">
        <v>3277.1310368318664</v>
      </c>
      <c r="G4136">
        <v>11195.6732988944</v>
      </c>
      <c r="H4136">
        <v>41858.459689037103</v>
      </c>
      <c r="I4136">
        <v>52109.0900669822</v>
      </c>
      <c r="J4136">
        <v>85785.803906525805</v>
      </c>
      <c r="K4136">
        <v>171786.122125083</v>
      </c>
      <c r="L4136">
        <v>294782.08467599598</v>
      </c>
      <c r="M4136">
        <v>344481.43674843502</v>
      </c>
      <c r="N4136">
        <v>617579.289767212</v>
      </c>
      <c r="O4136">
        <v>1608637.3823345699</v>
      </c>
      <c r="Q4136" t="str">
        <f>VLOOKUP(A4136,Lookup_Tables!$D$2:$E$7,2,FALSE)</f>
        <v>HU</v>
      </c>
      <c r="R4136" t="str">
        <f>IFERROR(VLOOKUP(D4136,Lookup_Tables!$A$2:$B$21,2,FALSE),"All")</f>
        <v>Pub Admin Bldg</v>
      </c>
    </row>
    <row r="4137" spans="1:18" hidden="1">
      <c r="A4137">
        <v>1</v>
      </c>
      <c r="B4137">
        <v>59</v>
      </c>
      <c r="C4137" t="s">
        <v>39</v>
      </c>
      <c r="D4137">
        <v>9</v>
      </c>
      <c r="E4137">
        <v>9570.6908365153504</v>
      </c>
      <c r="F4137">
        <v>3178.8112159782877</v>
      </c>
      <c r="G4137">
        <v>10381.833965043001</v>
      </c>
      <c r="H4137">
        <v>39642.768175389698</v>
      </c>
      <c r="I4137">
        <v>48967.715745630398</v>
      </c>
      <c r="J4137">
        <v>84301.367828111703</v>
      </c>
      <c r="K4137">
        <v>165560.64373127001</v>
      </c>
      <c r="L4137">
        <v>291031.09713520599</v>
      </c>
      <c r="M4137">
        <v>331858.47488275799</v>
      </c>
      <c r="N4137">
        <v>617579.289767212</v>
      </c>
      <c r="O4137">
        <v>1608637.3823345699</v>
      </c>
      <c r="Q4137" t="str">
        <f>VLOOKUP(A4137,Lookup_Tables!$D$2:$E$7,2,FALSE)</f>
        <v>HU</v>
      </c>
      <c r="R4137" t="str">
        <f>IFERROR(VLOOKUP(D4137,Lookup_Tables!$A$2:$B$21,2,FALSE),"All")</f>
        <v>Pub Admin Bldg</v>
      </c>
    </row>
    <row r="4138" spans="1:18" hidden="1">
      <c r="A4138">
        <v>1</v>
      </c>
      <c r="B4138">
        <v>59</v>
      </c>
      <c r="C4138" t="s">
        <v>38</v>
      </c>
      <c r="D4138">
        <v>10</v>
      </c>
      <c r="E4138">
        <v>430913.53517329501</v>
      </c>
      <c r="F4138">
        <v>149484.8292990388</v>
      </c>
      <c r="G4138">
        <v>579312.08820614999</v>
      </c>
      <c r="H4138">
        <v>2141636.1952985502</v>
      </c>
      <c r="I4138">
        <v>2718690.4637523899</v>
      </c>
      <c r="J4138">
        <v>4631407.29860048</v>
      </c>
      <c r="K4138">
        <v>9283771.8919830807</v>
      </c>
      <c r="L4138">
        <v>14581770.373230901</v>
      </c>
      <c r="M4138">
        <v>17986266.506538499</v>
      </c>
      <c r="N4138">
        <v>23462406.2837472</v>
      </c>
      <c r="O4138">
        <v>29393559.570737299</v>
      </c>
      <c r="Q4138" t="str">
        <f>VLOOKUP(A4138,Lookup_Tables!$D$2:$E$7,2,FALSE)</f>
        <v>HU</v>
      </c>
      <c r="R4138" t="str">
        <f>IFERROR(VLOOKUP(D4138,Lookup_Tables!$A$2:$B$21,2,FALSE),"All")</f>
        <v>Pub School</v>
      </c>
    </row>
    <row r="4139" spans="1:18" hidden="1">
      <c r="A4139">
        <v>1</v>
      </c>
      <c r="B4139">
        <v>59</v>
      </c>
      <c r="C4139" t="s">
        <v>39</v>
      </c>
      <c r="D4139">
        <v>10</v>
      </c>
      <c r="E4139">
        <v>414430.99601987097</v>
      </c>
      <c r="F4139">
        <v>142436.3165035664</v>
      </c>
      <c r="G4139">
        <v>547280.591240254</v>
      </c>
      <c r="H4139">
        <v>2040452.13442714</v>
      </c>
      <c r="I4139">
        <v>2581710.9337656298</v>
      </c>
      <c r="J4139">
        <v>4554289.8949183002</v>
      </c>
      <c r="K4139">
        <v>8891913.7440661192</v>
      </c>
      <c r="L4139">
        <v>14581296.006512601</v>
      </c>
      <c r="M4139">
        <v>17161976.375456199</v>
      </c>
      <c r="N4139">
        <v>23434125.165743701</v>
      </c>
      <c r="O4139">
        <v>28790177.573680401</v>
      </c>
      <c r="Q4139" t="str">
        <f>VLOOKUP(A4139,Lookup_Tables!$D$2:$E$7,2,FALSE)</f>
        <v>HU</v>
      </c>
      <c r="R4139" t="str">
        <f>IFERROR(VLOOKUP(D4139,Lookup_Tables!$A$2:$B$21,2,FALSE),"All")</f>
        <v>Pub School</v>
      </c>
    </row>
    <row r="4140" spans="1:18" hidden="1">
      <c r="A4140">
        <v>1</v>
      </c>
      <c r="B4140">
        <v>59</v>
      </c>
      <c r="C4140" t="s">
        <v>38</v>
      </c>
      <c r="D4140">
        <v>11</v>
      </c>
      <c r="E4140">
        <v>195439.43544102</v>
      </c>
      <c r="F4140">
        <v>78238.839065821725</v>
      </c>
      <c r="G4140">
        <v>0</v>
      </c>
      <c r="H4140">
        <v>348548.90927554102</v>
      </c>
      <c r="I4140">
        <v>476500.34264740901</v>
      </c>
      <c r="J4140">
        <v>1213512.54764655</v>
      </c>
      <c r="K4140">
        <v>2829129.2498272401</v>
      </c>
      <c r="L4140">
        <v>6965073.7646566099</v>
      </c>
      <c r="M4140">
        <v>8004581.68685521</v>
      </c>
      <c r="N4140">
        <v>18387283.006977301</v>
      </c>
      <c r="O4140">
        <v>40881307.633621298</v>
      </c>
      <c r="Q4140" t="str">
        <f>VLOOKUP(A4140,Lookup_Tables!$D$2:$E$7,2,FALSE)</f>
        <v>HU</v>
      </c>
      <c r="R4140" t="str">
        <f>IFERROR(VLOOKUP(D4140,Lookup_Tables!$A$2:$B$21,2,FALSE),"All")</f>
        <v>Pub Univ</v>
      </c>
    </row>
    <row r="4141" spans="1:18" hidden="1">
      <c r="A4141">
        <v>1</v>
      </c>
      <c r="B4141">
        <v>59</v>
      </c>
      <c r="C4141" t="s">
        <v>39</v>
      </c>
      <c r="D4141">
        <v>11</v>
      </c>
      <c r="E4141">
        <v>194382.116663427</v>
      </c>
      <c r="F4141">
        <v>77429.868058951281</v>
      </c>
      <c r="G4141">
        <v>0</v>
      </c>
      <c r="H4141">
        <v>331216.515271343</v>
      </c>
      <c r="I4141">
        <v>470474.404581788</v>
      </c>
      <c r="J4141">
        <v>1208267.28776674</v>
      </c>
      <c r="K4141">
        <v>2829129.2498272401</v>
      </c>
      <c r="L4141">
        <v>6965073.7646566099</v>
      </c>
      <c r="M4141">
        <v>8004581.68685521</v>
      </c>
      <c r="N4141">
        <v>18387283.006977301</v>
      </c>
      <c r="O4141">
        <v>40881307.633621298</v>
      </c>
      <c r="Q4141" t="str">
        <f>VLOOKUP(A4141,Lookup_Tables!$D$2:$E$7,2,FALSE)</f>
        <v>HU</v>
      </c>
      <c r="R4141" t="str">
        <f>IFERROR(VLOOKUP(D4141,Lookup_Tables!$A$2:$B$21,2,FALSE),"All")</f>
        <v>Pub Univ</v>
      </c>
    </row>
    <row r="4142" spans="1:18" hidden="1">
      <c r="A4142">
        <v>1</v>
      </c>
      <c r="B4142">
        <v>59</v>
      </c>
      <c r="C4142" t="s">
        <v>38</v>
      </c>
      <c r="D4142">
        <v>13</v>
      </c>
      <c r="E4142">
        <v>388638.53104134399</v>
      </c>
      <c r="F4142">
        <v>142417.58152697701</v>
      </c>
      <c r="G4142">
        <v>436316.394611714</v>
      </c>
      <c r="H4142">
        <v>1692049.8947064499</v>
      </c>
      <c r="I4142">
        <v>2044899.0524045699</v>
      </c>
      <c r="J4142">
        <v>3735255.8234715099</v>
      </c>
      <c r="K4142">
        <v>7127914.6105335597</v>
      </c>
      <c r="L4142">
        <v>12230630.692638</v>
      </c>
      <c r="M4142">
        <v>14393810.196842199</v>
      </c>
      <c r="N4142">
        <v>23283988.131612901</v>
      </c>
      <c r="O4142">
        <v>44201943.178405903</v>
      </c>
      <c r="Q4142" t="str">
        <f>VLOOKUP(A4142,Lookup_Tables!$D$2:$E$7,2,FALSE)</f>
        <v>HU</v>
      </c>
      <c r="R4142" t="str">
        <f>IFERROR(VLOOKUP(D4142,Lookup_Tables!$A$2:$B$21,2,FALSE),"All")</f>
        <v>Residual Inst</v>
      </c>
    </row>
    <row r="4143" spans="1:18" hidden="1">
      <c r="A4143">
        <v>1</v>
      </c>
      <c r="B4143">
        <v>59</v>
      </c>
      <c r="C4143" t="s">
        <v>39</v>
      </c>
      <c r="D4143">
        <v>13</v>
      </c>
      <c r="E4143">
        <v>378261.442922502</v>
      </c>
      <c r="F4143">
        <v>137778.38852021622</v>
      </c>
      <c r="G4143">
        <v>406449.70018771401</v>
      </c>
      <c r="H4143">
        <v>1624418.6050108201</v>
      </c>
      <c r="I4143">
        <v>1953701.6552049301</v>
      </c>
      <c r="J4143">
        <v>3522216.6599828</v>
      </c>
      <c r="K4143">
        <v>7101732.5744943796</v>
      </c>
      <c r="L4143">
        <v>12212879.543158799</v>
      </c>
      <c r="M4143">
        <v>14393810.196842199</v>
      </c>
      <c r="N4143">
        <v>23283988.131612901</v>
      </c>
      <c r="O4143">
        <v>44201943.178405903</v>
      </c>
      <c r="Q4143" t="str">
        <f>VLOOKUP(A4143,Lookup_Tables!$D$2:$E$7,2,FALSE)</f>
        <v>HU</v>
      </c>
      <c r="R4143" t="str">
        <f>IFERROR(VLOOKUP(D4143,Lookup_Tables!$A$2:$B$21,2,FALSE),"All")</f>
        <v>Residual Inst</v>
      </c>
    </row>
    <row r="4144" spans="1:18" hidden="1">
      <c r="A4144">
        <v>1</v>
      </c>
      <c r="B4144">
        <v>59</v>
      </c>
      <c r="C4144" t="s">
        <v>38</v>
      </c>
      <c r="D4144">
        <v>14</v>
      </c>
      <c r="E4144">
        <v>320220.732791599</v>
      </c>
      <c r="F4144">
        <v>106012.1067308675</v>
      </c>
      <c r="G4144">
        <v>308412.535656842</v>
      </c>
      <c r="H4144">
        <v>1325901.7545099501</v>
      </c>
      <c r="I4144">
        <v>1730195.1491433401</v>
      </c>
      <c r="J4144">
        <v>3203315.66622301</v>
      </c>
      <c r="K4144">
        <v>5998588.3808901897</v>
      </c>
      <c r="L4144">
        <v>11010360.5893213</v>
      </c>
      <c r="M4144">
        <v>12957861.923881</v>
      </c>
      <c r="N4144">
        <v>20753638.413992401</v>
      </c>
      <c r="O4144">
        <v>44089440.165898003</v>
      </c>
      <c r="Q4144" t="str">
        <f>VLOOKUP(A4144,Lookup_Tables!$D$2:$E$7,2,FALSE)</f>
        <v>HU</v>
      </c>
      <c r="R4144" t="str">
        <f>IFERROR(VLOOKUP(D4144,Lookup_Tables!$A$2:$B$21,2,FALSE),"All")</f>
        <v>Road</v>
      </c>
    </row>
    <row r="4145" spans="1:18" hidden="1">
      <c r="A4145">
        <v>1</v>
      </c>
      <c r="B4145">
        <v>59</v>
      </c>
      <c r="C4145" t="s">
        <v>39</v>
      </c>
      <c r="D4145">
        <v>14</v>
      </c>
      <c r="E4145">
        <v>312216.748066956</v>
      </c>
      <c r="F4145">
        <v>102605.45058821843</v>
      </c>
      <c r="G4145">
        <v>289191.60177108197</v>
      </c>
      <c r="H4145">
        <v>1263343.48525761</v>
      </c>
      <c r="I4145">
        <v>1660491.6753602701</v>
      </c>
      <c r="J4145">
        <v>3074453.6545001101</v>
      </c>
      <c r="K4145">
        <v>5895209.4029628504</v>
      </c>
      <c r="L4145">
        <v>10730055.528163601</v>
      </c>
      <c r="M4145">
        <v>12952082.386506701</v>
      </c>
      <c r="N4145">
        <v>20753638.413992401</v>
      </c>
      <c r="O4145">
        <v>44089181.514794201</v>
      </c>
      <c r="Q4145" t="str">
        <f>VLOOKUP(A4145,Lookup_Tables!$D$2:$E$7,2,FALSE)</f>
        <v>HU</v>
      </c>
      <c r="R4145" t="str">
        <f>IFERROR(VLOOKUP(D4145,Lookup_Tables!$A$2:$B$21,2,FALSE),"All")</f>
        <v>Road</v>
      </c>
    </row>
    <row r="4146" spans="1:18" hidden="1">
      <c r="A4146">
        <v>1</v>
      </c>
      <c r="B4146">
        <v>59</v>
      </c>
      <c r="C4146" t="s">
        <v>38</v>
      </c>
      <c r="D4146">
        <v>15</v>
      </c>
      <c r="E4146">
        <v>24796681.406681601</v>
      </c>
      <c r="F4146">
        <v>8547653.1007297318</v>
      </c>
      <c r="G4146">
        <v>41161771.548608497</v>
      </c>
      <c r="H4146">
        <v>133929458.90596101</v>
      </c>
      <c r="I4146">
        <v>164956395.30718601</v>
      </c>
      <c r="J4146">
        <v>280230606.25117999</v>
      </c>
      <c r="K4146">
        <v>479926446.13735002</v>
      </c>
      <c r="L4146">
        <v>710682147.71898603</v>
      </c>
      <c r="M4146">
        <v>787114795.07872796</v>
      </c>
      <c r="N4146">
        <v>1249729841.2213199</v>
      </c>
      <c r="O4146">
        <v>1950460580.69328</v>
      </c>
      <c r="Q4146" t="str">
        <f>VLOOKUP(A4146,Lookup_Tables!$D$2:$E$7,2,FALSE)</f>
        <v>HU</v>
      </c>
      <c r="R4146" t="str">
        <f>IFERROR(VLOOKUP(D4146,Lookup_Tables!$A$2:$B$21,2,FALSE),"All")</f>
        <v>All</v>
      </c>
    </row>
    <row r="4147" spans="1:18" hidden="1">
      <c r="A4147">
        <v>1</v>
      </c>
      <c r="B4147">
        <v>59</v>
      </c>
      <c r="C4147" t="s">
        <v>39</v>
      </c>
      <c r="D4147">
        <v>15</v>
      </c>
      <c r="E4147">
        <v>23734689.4669514</v>
      </c>
      <c r="F4147">
        <v>8227025.7218323462</v>
      </c>
      <c r="G4147">
        <v>37913839.019094899</v>
      </c>
      <c r="H4147">
        <v>124018454.215096</v>
      </c>
      <c r="I4147">
        <v>151654290.78549999</v>
      </c>
      <c r="J4147">
        <v>264714711.15226901</v>
      </c>
      <c r="K4147">
        <v>452194571.83508998</v>
      </c>
      <c r="L4147">
        <v>701446608.08197701</v>
      </c>
      <c r="M4147">
        <v>787114795.07872796</v>
      </c>
      <c r="N4147">
        <v>1249729841.2213199</v>
      </c>
      <c r="O4147">
        <v>1950460580.69328</v>
      </c>
      <c r="Q4147" t="str">
        <f>VLOOKUP(A4147,Lookup_Tables!$D$2:$E$7,2,FALSE)</f>
        <v>HU</v>
      </c>
      <c r="R4147" t="str">
        <f>IFERROR(VLOOKUP(D4147,Lookup_Tables!$A$2:$B$21,2,FALSE),"All")</f>
        <v>All</v>
      </c>
    </row>
    <row r="4148" spans="1:18" hidden="1">
      <c r="A4148">
        <v>1</v>
      </c>
      <c r="B4148">
        <v>59</v>
      </c>
      <c r="C4148" t="s">
        <v>38</v>
      </c>
      <c r="D4148">
        <v>16</v>
      </c>
      <c r="E4148">
        <v>3179764.48559344</v>
      </c>
      <c r="F4148">
        <v>1052823.3213924854</v>
      </c>
      <c r="G4148">
        <v>4242350.9963021399</v>
      </c>
      <c r="H4148">
        <v>15361811.1230259</v>
      </c>
      <c r="I4148">
        <v>19020228.500156902</v>
      </c>
      <c r="J4148">
        <v>34236609.613971397</v>
      </c>
      <c r="K4148">
        <v>61900755.691623598</v>
      </c>
      <c r="L4148">
        <v>94531601.023386195</v>
      </c>
      <c r="M4148">
        <v>113711542.211087</v>
      </c>
      <c r="N4148">
        <v>182180040.520441</v>
      </c>
      <c r="O4148">
        <v>360380395.231453</v>
      </c>
      <c r="Q4148" t="str">
        <f>VLOOKUP(A4148,Lookup_Tables!$D$2:$E$7,2,FALSE)</f>
        <v>HU</v>
      </c>
      <c r="R4148" t="str">
        <f>IFERROR(VLOOKUP(D4148,Lookup_Tables!$A$2:$B$21,2,FALSE),"All")</f>
        <v>Government_Loss</v>
      </c>
    </row>
    <row r="4149" spans="1:18" hidden="1">
      <c r="A4149">
        <v>1</v>
      </c>
      <c r="B4149">
        <v>59</v>
      </c>
      <c r="C4149" t="s">
        <v>39</v>
      </c>
      <c r="D4149">
        <v>16</v>
      </c>
      <c r="E4149">
        <v>3065861.3264777199</v>
      </c>
      <c r="F4149">
        <v>1015256.3607856084</v>
      </c>
      <c r="G4149">
        <v>3891532.28361233</v>
      </c>
      <c r="H4149">
        <v>14539435.211081499</v>
      </c>
      <c r="I4149">
        <v>18488273.385521799</v>
      </c>
      <c r="J4149">
        <v>33396539.197658699</v>
      </c>
      <c r="K4149">
        <v>58789713.282765903</v>
      </c>
      <c r="L4149">
        <v>93959007.138586998</v>
      </c>
      <c r="M4149">
        <v>113292415.871124</v>
      </c>
      <c r="N4149">
        <v>175679070.78453499</v>
      </c>
      <c r="O4149">
        <v>349536293.90154499</v>
      </c>
      <c r="Q4149" t="str">
        <f>VLOOKUP(A4149,Lookup_Tables!$D$2:$E$7,2,FALSE)</f>
        <v>HU</v>
      </c>
      <c r="R4149" t="str">
        <f>IFERROR(VLOOKUP(D4149,Lookup_Tables!$A$2:$B$21,2,FALSE),"All")</f>
        <v>Government_Loss</v>
      </c>
    </row>
    <row r="4150" spans="1:18" hidden="1">
      <c r="A4150">
        <v>1</v>
      </c>
      <c r="B4150">
        <v>59</v>
      </c>
      <c r="C4150" t="s">
        <v>38</v>
      </c>
      <c r="D4150">
        <v>17</v>
      </c>
      <c r="E4150">
        <v>4252744.8387549296</v>
      </c>
      <c r="F4150">
        <v>1469770.7376526529</v>
      </c>
      <c r="G4150">
        <v>7003557.05228227</v>
      </c>
      <c r="H4150">
        <v>22707565.7390281</v>
      </c>
      <c r="I4150">
        <v>27803994.3574108</v>
      </c>
      <c r="J4150">
        <v>47546638.178640999</v>
      </c>
      <c r="K4150">
        <v>79319890.012180701</v>
      </c>
      <c r="L4150">
        <v>123956764.585586</v>
      </c>
      <c r="M4150">
        <v>137969485.01485601</v>
      </c>
      <c r="N4150">
        <v>205218718.95932901</v>
      </c>
      <c r="O4150">
        <v>363476713.17249697</v>
      </c>
      <c r="Q4150" t="str">
        <f>VLOOKUP(A4150,Lookup_Tables!$D$2:$E$7,2,FALSE)</f>
        <v>HU</v>
      </c>
      <c r="R4150" t="str">
        <f>IFERROR(VLOOKUP(D4150,Lookup_Tables!$A$2:$B$21,2,FALSE),"All")</f>
        <v>Emergency_Loss</v>
      </c>
    </row>
    <row r="4151" spans="1:18" hidden="1">
      <c r="A4151">
        <v>1</v>
      </c>
      <c r="B4151">
        <v>59</v>
      </c>
      <c r="C4151" t="s">
        <v>39</v>
      </c>
      <c r="D4151">
        <v>17</v>
      </c>
      <c r="E4151">
        <v>4071293.9088822398</v>
      </c>
      <c r="F4151">
        <v>1388410.1892734068</v>
      </c>
      <c r="G4151">
        <v>6324696.0452756099</v>
      </c>
      <c r="H4151">
        <v>21641789.926426198</v>
      </c>
      <c r="I4151">
        <v>25800980.915552799</v>
      </c>
      <c r="J4151">
        <v>46072788.268348098</v>
      </c>
      <c r="K4151">
        <v>77723304.623136103</v>
      </c>
      <c r="L4151">
        <v>121472435.85888</v>
      </c>
      <c r="M4151">
        <v>137799009.29142699</v>
      </c>
      <c r="N4151">
        <v>205218718.95932901</v>
      </c>
      <c r="O4151">
        <v>363476713.17249697</v>
      </c>
      <c r="Q4151" t="str">
        <f>VLOOKUP(A4151,Lookup_Tables!$D$2:$E$7,2,FALSE)</f>
        <v>HU</v>
      </c>
      <c r="R4151" t="str">
        <f>IFERROR(VLOOKUP(D4151,Lookup_Tables!$A$2:$B$21,2,FALSE),"All")</f>
        <v>Emergency_Loss</v>
      </c>
    </row>
    <row r="4152" spans="1:18" hidden="1">
      <c r="A4152">
        <v>1</v>
      </c>
      <c r="B4152">
        <v>59</v>
      </c>
      <c r="C4152" t="s">
        <v>38</v>
      </c>
      <c r="D4152">
        <v>18</v>
      </c>
      <c r="E4152">
        <v>7432509.3243483603</v>
      </c>
      <c r="F4152">
        <v>2538746.9317376371</v>
      </c>
      <c r="G4152">
        <v>11205937.493776999</v>
      </c>
      <c r="H4152">
        <v>37961213.181696102</v>
      </c>
      <c r="I4152">
        <v>46257159.990880899</v>
      </c>
      <c r="J4152">
        <v>82225501.862488002</v>
      </c>
      <c r="K4152">
        <v>143608817.180944</v>
      </c>
      <c r="L4152">
        <v>218480416.202272</v>
      </c>
      <c r="M4152">
        <v>249713136.66514501</v>
      </c>
      <c r="N4152">
        <v>390399374.946437</v>
      </c>
      <c r="O4152">
        <v>702964113.87227499</v>
      </c>
      <c r="Q4152" t="str">
        <f>VLOOKUP(A4152,Lookup_Tables!$D$2:$E$7,2,FALSE)</f>
        <v>HU</v>
      </c>
      <c r="R4152" t="str">
        <f>IFERROR(VLOOKUP(D4152,Lookup_Tables!$A$2:$B$21,2,FALSE),"All")</f>
        <v>Govt_Plus_Emergency</v>
      </c>
    </row>
    <row r="4153" spans="1:18" hidden="1">
      <c r="A4153">
        <v>1</v>
      </c>
      <c r="B4153">
        <v>59</v>
      </c>
      <c r="C4153" t="s">
        <v>39</v>
      </c>
      <c r="D4153">
        <v>18</v>
      </c>
      <c r="E4153">
        <v>7135850.9106465504</v>
      </c>
      <c r="F4153">
        <v>2437161.7788849333</v>
      </c>
      <c r="G4153">
        <v>10245408.126253899</v>
      </c>
      <c r="H4153">
        <v>35860385.745186701</v>
      </c>
      <c r="I4153">
        <v>44034007.327178597</v>
      </c>
      <c r="J4153">
        <v>79842882.881861001</v>
      </c>
      <c r="K4153">
        <v>136546720.321156</v>
      </c>
      <c r="L4153">
        <v>215179398.86581501</v>
      </c>
      <c r="M4153">
        <v>249505306.176303</v>
      </c>
      <c r="N4153">
        <v>390399374.946437</v>
      </c>
      <c r="O4153">
        <v>672023518.84558105</v>
      </c>
      <c r="Q4153" t="str">
        <f>VLOOKUP(A4153,Lookup_Tables!$D$2:$E$7,2,FALSE)</f>
        <v>HU</v>
      </c>
      <c r="R4153" t="str">
        <f>IFERROR(VLOOKUP(D4153,Lookup_Tables!$A$2:$B$21,2,FALSE),"All")</f>
        <v>Govt_Plus_Emergency</v>
      </c>
    </row>
    <row r="4154" spans="1:18" hidden="1">
      <c r="A4154">
        <v>1</v>
      </c>
      <c r="B4154">
        <v>60</v>
      </c>
      <c r="C4154" t="s">
        <v>38</v>
      </c>
      <c r="D4154">
        <v>0</v>
      </c>
      <c r="E4154">
        <v>1890940787.6975701</v>
      </c>
      <c r="F4154">
        <v>633159286.72485352</v>
      </c>
      <c r="G4154">
        <v>2723352195.5302601</v>
      </c>
      <c r="H4154">
        <v>10877729934.4806</v>
      </c>
      <c r="I4154">
        <v>13377045621.131901</v>
      </c>
      <c r="J4154">
        <v>22598678399.827801</v>
      </c>
      <c r="K4154">
        <v>38237759370.989601</v>
      </c>
      <c r="L4154">
        <v>58322392712.729797</v>
      </c>
      <c r="M4154">
        <v>65385010139.726601</v>
      </c>
      <c r="N4154">
        <v>98689581484.7285</v>
      </c>
      <c r="O4154">
        <v>138543994396.853</v>
      </c>
      <c r="Q4154" t="str">
        <f>VLOOKUP(A4154,Lookup_Tables!$D$2:$E$7,2,FALSE)</f>
        <v>HU</v>
      </c>
      <c r="R4154" t="str">
        <f>IFERROR(VLOOKUP(D4154,Lookup_Tables!$A$2:$B$21,2,FALSE),"All")</f>
        <v>Private Assets</v>
      </c>
    </row>
    <row r="4155" spans="1:18" hidden="1">
      <c r="A4155">
        <v>1</v>
      </c>
      <c r="B4155">
        <v>60</v>
      </c>
      <c r="C4155" t="s">
        <v>39</v>
      </c>
      <c r="D4155">
        <v>0</v>
      </c>
      <c r="E4155">
        <v>1807708597.7894499</v>
      </c>
      <c r="F4155">
        <v>608454595.84890175</v>
      </c>
      <c r="G4155">
        <v>2527942370.3292098</v>
      </c>
      <c r="H4155">
        <v>10249064153.505899</v>
      </c>
      <c r="I4155">
        <v>12786470282.2432</v>
      </c>
      <c r="J4155">
        <v>20996226438.001099</v>
      </c>
      <c r="K4155">
        <v>37511381766.349701</v>
      </c>
      <c r="L4155">
        <v>56872649498.8022</v>
      </c>
      <c r="M4155">
        <v>63631329130.278603</v>
      </c>
      <c r="N4155">
        <v>96225448264.662903</v>
      </c>
      <c r="O4155">
        <v>130884174156.41901</v>
      </c>
      <c r="Q4155" t="str">
        <f>VLOOKUP(A4155,Lookup_Tables!$D$2:$E$7,2,FALSE)</f>
        <v>HU</v>
      </c>
      <c r="R4155" t="str">
        <f>IFERROR(VLOOKUP(D4155,Lookup_Tables!$A$2:$B$21,2,FALSE),"All")</f>
        <v>Private Assets</v>
      </c>
    </row>
    <row r="4156" spans="1:18" hidden="1">
      <c r="A4156">
        <v>1</v>
      </c>
      <c r="B4156">
        <v>60</v>
      </c>
      <c r="C4156" t="s">
        <v>38</v>
      </c>
      <c r="D4156">
        <v>1</v>
      </c>
      <c r="E4156">
        <v>5176086.3436050601</v>
      </c>
      <c r="F4156">
        <v>1774380.4535705503</v>
      </c>
      <c r="G4156">
        <v>5092843.588858</v>
      </c>
      <c r="H4156">
        <v>24754346.932665899</v>
      </c>
      <c r="I4156">
        <v>31511451.139874902</v>
      </c>
      <c r="J4156">
        <v>55608714.857382096</v>
      </c>
      <c r="K4156">
        <v>103753008.93099</v>
      </c>
      <c r="L4156">
        <v>173271663.069518</v>
      </c>
      <c r="M4156">
        <v>202566930.86766401</v>
      </c>
      <c r="N4156">
        <v>371585122.03807098</v>
      </c>
      <c r="O4156">
        <v>486110795.73891801</v>
      </c>
      <c r="Q4156" t="str">
        <f>VLOOKUP(A4156,Lookup_Tables!$D$2:$E$7,2,FALSE)</f>
        <v>HU</v>
      </c>
      <c r="R4156" t="str">
        <f>IFERROR(VLOOKUP(D4156,Lookup_Tables!$A$2:$B$21,2,FALSE),"All")</f>
        <v>Airport</v>
      </c>
    </row>
    <row r="4157" spans="1:18" hidden="1">
      <c r="A4157">
        <v>1</v>
      </c>
      <c r="B4157">
        <v>60</v>
      </c>
      <c r="C4157" t="s">
        <v>39</v>
      </c>
      <c r="D4157">
        <v>1</v>
      </c>
      <c r="E4157">
        <v>5010327.2742773397</v>
      </c>
      <c r="F4157">
        <v>1719160.5377071742</v>
      </c>
      <c r="G4157">
        <v>4707639.3897438897</v>
      </c>
      <c r="H4157">
        <v>23621857.712939698</v>
      </c>
      <c r="I4157">
        <v>30306645.6640465</v>
      </c>
      <c r="J4157">
        <v>54231712.400009997</v>
      </c>
      <c r="K4157">
        <v>102900205.243817</v>
      </c>
      <c r="L4157">
        <v>155497265.95650899</v>
      </c>
      <c r="M4157">
        <v>197432047.80994299</v>
      </c>
      <c r="N4157">
        <v>354168468.57789201</v>
      </c>
      <c r="O4157">
        <v>485792754.82113498</v>
      </c>
      <c r="Q4157" t="str">
        <f>VLOOKUP(A4157,Lookup_Tables!$D$2:$E$7,2,FALSE)</f>
        <v>HU</v>
      </c>
      <c r="R4157" t="str">
        <f>IFERROR(VLOOKUP(D4157,Lookup_Tables!$A$2:$B$21,2,FALSE),"All")</f>
        <v>Airport</v>
      </c>
    </row>
    <row r="4158" spans="1:18" hidden="1">
      <c r="A4158">
        <v>1</v>
      </c>
      <c r="B4158">
        <v>60</v>
      </c>
      <c r="C4158" t="s">
        <v>38</v>
      </c>
      <c r="D4158">
        <v>2</v>
      </c>
      <c r="E4158">
        <v>9720522.7290221993</v>
      </c>
      <c r="F4158">
        <v>3140901.7303254791</v>
      </c>
      <c r="G4158">
        <v>12023295.2158478</v>
      </c>
      <c r="H4158">
        <v>56325611.602490298</v>
      </c>
      <c r="I4158">
        <v>70822676.785088405</v>
      </c>
      <c r="J4158">
        <v>118433037.660276</v>
      </c>
      <c r="K4158">
        <v>214357444.332194</v>
      </c>
      <c r="L4158">
        <v>313230501.06725502</v>
      </c>
      <c r="M4158">
        <v>362988644.86497003</v>
      </c>
      <c r="N4158">
        <v>528616254.06730402</v>
      </c>
      <c r="O4158">
        <v>714475256.45672703</v>
      </c>
      <c r="Q4158" t="str">
        <f>VLOOKUP(A4158,Lookup_Tables!$D$2:$E$7,2,FALSE)</f>
        <v>HU</v>
      </c>
      <c r="R4158" t="str">
        <f>IFERROR(VLOOKUP(D4158,Lookup_Tables!$A$2:$B$21,2,FALSE),"All")</f>
        <v>Bridge</v>
      </c>
    </row>
    <row r="4159" spans="1:18" hidden="1">
      <c r="A4159">
        <v>1</v>
      </c>
      <c r="B4159">
        <v>60</v>
      </c>
      <c r="C4159" t="s">
        <v>39</v>
      </c>
      <c r="D4159">
        <v>2</v>
      </c>
      <c r="E4159">
        <v>9328894.8414878603</v>
      </c>
      <c r="F4159">
        <v>2987771.2252967339</v>
      </c>
      <c r="G4159">
        <v>11403005.902176401</v>
      </c>
      <c r="H4159">
        <v>53283401.5633922</v>
      </c>
      <c r="I4159">
        <v>68370582.158061102</v>
      </c>
      <c r="J4159">
        <v>113892749.61724301</v>
      </c>
      <c r="K4159">
        <v>208991560.53093401</v>
      </c>
      <c r="L4159">
        <v>306848515.37036002</v>
      </c>
      <c r="M4159">
        <v>345826723.93552899</v>
      </c>
      <c r="N4159">
        <v>510567878.13232499</v>
      </c>
      <c r="O4159">
        <v>697157732.95353901</v>
      </c>
      <c r="Q4159" t="str">
        <f>VLOOKUP(A4159,Lookup_Tables!$D$2:$E$7,2,FALSE)</f>
        <v>HU</v>
      </c>
      <c r="R4159" t="str">
        <f>IFERROR(VLOOKUP(D4159,Lookup_Tables!$A$2:$B$21,2,FALSE),"All")</f>
        <v>Bridge</v>
      </c>
    </row>
    <row r="4160" spans="1:18" hidden="1">
      <c r="A4160">
        <v>1</v>
      </c>
      <c r="B4160">
        <v>60</v>
      </c>
      <c r="C4160" t="s">
        <v>38</v>
      </c>
      <c r="D4160">
        <v>3</v>
      </c>
      <c r="E4160">
        <v>899533.58014915395</v>
      </c>
      <c r="F4160">
        <v>298264.3539382359</v>
      </c>
      <c r="G4160">
        <v>1295404.4427954301</v>
      </c>
      <c r="H4160">
        <v>4975562.9161186004</v>
      </c>
      <c r="I4160">
        <v>6461008.4114218699</v>
      </c>
      <c r="J4160">
        <v>10625980.104033301</v>
      </c>
      <c r="K4160">
        <v>18627851.263714299</v>
      </c>
      <c r="L4160">
        <v>27410743.336215802</v>
      </c>
      <c r="M4160">
        <v>33115402.652835399</v>
      </c>
      <c r="N4160">
        <v>46082066.394467197</v>
      </c>
      <c r="O4160">
        <v>65105093.9396699</v>
      </c>
      <c r="Q4160" t="str">
        <f>VLOOKUP(A4160,Lookup_Tables!$D$2:$E$7,2,FALSE)</f>
        <v>HU</v>
      </c>
      <c r="R4160" t="str">
        <f>IFERROR(VLOOKUP(D4160,Lookup_Tables!$A$2:$B$21,2,FALSE),"All")</f>
        <v>Govt Hosp</v>
      </c>
    </row>
    <row r="4161" spans="1:18" hidden="1">
      <c r="A4161">
        <v>1</v>
      </c>
      <c r="B4161">
        <v>60</v>
      </c>
      <c r="C4161" t="s">
        <v>39</v>
      </c>
      <c r="D4161">
        <v>3</v>
      </c>
      <c r="E4161">
        <v>859125.36466142896</v>
      </c>
      <c r="F4161">
        <v>285555.54791693739</v>
      </c>
      <c r="G4161">
        <v>1225641.8896951999</v>
      </c>
      <c r="H4161">
        <v>4757349.0720848497</v>
      </c>
      <c r="I4161">
        <v>6053435.6087327302</v>
      </c>
      <c r="J4161">
        <v>10002324.9350316</v>
      </c>
      <c r="K4161">
        <v>17829620.5372275</v>
      </c>
      <c r="L4161">
        <v>25921113.857985899</v>
      </c>
      <c r="M4161">
        <v>30913315.8380973</v>
      </c>
      <c r="N4161">
        <v>45686452.702588499</v>
      </c>
      <c r="O4161">
        <v>64997622.1461768</v>
      </c>
      <c r="Q4161" t="str">
        <f>VLOOKUP(A4161,Lookup_Tables!$D$2:$E$7,2,FALSE)</f>
        <v>HU</v>
      </c>
      <c r="R4161" t="str">
        <f>IFERROR(VLOOKUP(D4161,Lookup_Tables!$A$2:$B$21,2,FALSE),"All")</f>
        <v>Govt Hosp</v>
      </c>
    </row>
    <row r="4162" spans="1:18" hidden="1">
      <c r="A4162">
        <v>1</v>
      </c>
      <c r="B4162">
        <v>60</v>
      </c>
      <c r="C4162" t="s">
        <v>38</v>
      </c>
      <c r="D4162">
        <v>4</v>
      </c>
      <c r="E4162">
        <v>395670.45043625002</v>
      </c>
      <c r="F4162">
        <v>131451.02216967964</v>
      </c>
      <c r="G4162">
        <v>582917.3554612</v>
      </c>
      <c r="H4162">
        <v>2240205.1329978299</v>
      </c>
      <c r="I4162">
        <v>2867994.7664767401</v>
      </c>
      <c r="J4162">
        <v>4646640.39917944</v>
      </c>
      <c r="K4162">
        <v>8137618.8289087098</v>
      </c>
      <c r="L4162">
        <v>12108204.5367267</v>
      </c>
      <c r="M4162">
        <v>13703227.956968701</v>
      </c>
      <c r="N4162">
        <v>20428499.710957199</v>
      </c>
      <c r="O4162">
        <v>28972099.627229199</v>
      </c>
      <c r="Q4162" t="str">
        <f>VLOOKUP(A4162,Lookup_Tables!$D$2:$E$7,2,FALSE)</f>
        <v>HU</v>
      </c>
      <c r="R4162" t="str">
        <f>IFERROR(VLOOKUP(D4162,Lookup_Tables!$A$2:$B$21,2,FALSE),"All")</f>
        <v>Govt Med Fac</v>
      </c>
    </row>
    <row r="4163" spans="1:18" hidden="1">
      <c r="A4163">
        <v>1</v>
      </c>
      <c r="B4163">
        <v>60</v>
      </c>
      <c r="C4163" t="s">
        <v>39</v>
      </c>
      <c r="D4163">
        <v>4</v>
      </c>
      <c r="E4163">
        <v>377946.09746022098</v>
      </c>
      <c r="F4163">
        <v>124611.11093755334</v>
      </c>
      <c r="G4163">
        <v>535188.38654145203</v>
      </c>
      <c r="H4163">
        <v>2165648.4972698898</v>
      </c>
      <c r="I4163">
        <v>2713911.1507410002</v>
      </c>
      <c r="J4163">
        <v>4409495.4495575</v>
      </c>
      <c r="K4163">
        <v>7889783.7303898903</v>
      </c>
      <c r="L4163">
        <v>11752936.415903401</v>
      </c>
      <c r="M4163">
        <v>13035209.7567937</v>
      </c>
      <c r="N4163">
        <v>20428499.710957199</v>
      </c>
      <c r="O4163">
        <v>28804817.711404301</v>
      </c>
      <c r="Q4163" t="str">
        <f>VLOOKUP(A4163,Lookup_Tables!$D$2:$E$7,2,FALSE)</f>
        <v>HU</v>
      </c>
      <c r="R4163" t="str">
        <f>IFERROR(VLOOKUP(D4163,Lookup_Tables!$A$2:$B$21,2,FALSE),"All")</f>
        <v>Govt Med Fac</v>
      </c>
    </row>
    <row r="4164" spans="1:18" hidden="1">
      <c r="A4164">
        <v>1</v>
      </c>
      <c r="B4164">
        <v>60</v>
      </c>
      <c r="C4164" t="s">
        <v>38</v>
      </c>
      <c r="D4164">
        <v>9</v>
      </c>
      <c r="E4164">
        <v>458560.40205385501</v>
      </c>
      <c r="F4164">
        <v>155003.02666270593</v>
      </c>
      <c r="G4164">
        <v>542095.91495549795</v>
      </c>
      <c r="H4164">
        <v>2506578.7401812901</v>
      </c>
      <c r="I4164">
        <v>2998744.5438081198</v>
      </c>
      <c r="J4164">
        <v>5622657.8129813103</v>
      </c>
      <c r="K4164">
        <v>9837809.3445160501</v>
      </c>
      <c r="L4164">
        <v>15104063.903092001</v>
      </c>
      <c r="M4164">
        <v>16551505.331532201</v>
      </c>
      <c r="N4164">
        <v>27435460.731829401</v>
      </c>
      <c r="O4164">
        <v>33279676.465342499</v>
      </c>
      <c r="Q4164" t="str">
        <f>VLOOKUP(A4164,Lookup_Tables!$D$2:$E$7,2,FALSE)</f>
        <v>HU</v>
      </c>
      <c r="R4164" t="str">
        <f>IFERROR(VLOOKUP(D4164,Lookup_Tables!$A$2:$B$21,2,FALSE),"All")</f>
        <v>Pub Admin Bldg</v>
      </c>
    </row>
    <row r="4165" spans="1:18" hidden="1">
      <c r="A4165">
        <v>1</v>
      </c>
      <c r="B4165">
        <v>60</v>
      </c>
      <c r="C4165" t="s">
        <v>39</v>
      </c>
      <c r="D4165">
        <v>9</v>
      </c>
      <c r="E4165">
        <v>441869.957948722</v>
      </c>
      <c r="F4165">
        <v>147331.08057444717</v>
      </c>
      <c r="G4165">
        <v>500698.46270224702</v>
      </c>
      <c r="H4165">
        <v>2416164.6101623401</v>
      </c>
      <c r="I4165">
        <v>2959139.76266453</v>
      </c>
      <c r="J4165">
        <v>5330437.48048699</v>
      </c>
      <c r="K4165">
        <v>9632499.8598561604</v>
      </c>
      <c r="L4165">
        <v>14810731.5586667</v>
      </c>
      <c r="M4165">
        <v>16359587.4472904</v>
      </c>
      <c r="N4165">
        <v>26657553.496040501</v>
      </c>
      <c r="O4165">
        <v>33279676.465342499</v>
      </c>
      <c r="Q4165" t="str">
        <f>VLOOKUP(A4165,Lookup_Tables!$D$2:$E$7,2,FALSE)</f>
        <v>HU</v>
      </c>
      <c r="R4165" t="str">
        <f>IFERROR(VLOOKUP(D4165,Lookup_Tables!$A$2:$B$21,2,FALSE),"All")</f>
        <v>Pub Admin Bldg</v>
      </c>
    </row>
    <row r="4166" spans="1:18" hidden="1">
      <c r="A4166">
        <v>1</v>
      </c>
      <c r="B4166">
        <v>60</v>
      </c>
      <c r="C4166" t="s">
        <v>38</v>
      </c>
      <c r="D4166">
        <v>10</v>
      </c>
      <c r="E4166">
        <v>10081956.114421001</v>
      </c>
      <c r="F4166">
        <v>3217555.4207884939</v>
      </c>
      <c r="G4166">
        <v>11971676.787609201</v>
      </c>
      <c r="H4166">
        <v>56511270.213466197</v>
      </c>
      <c r="I4166">
        <v>72487319.405641899</v>
      </c>
      <c r="J4166">
        <v>123533374.458867</v>
      </c>
      <c r="K4166">
        <v>221298012.229487</v>
      </c>
      <c r="L4166">
        <v>338261928.52518898</v>
      </c>
      <c r="M4166">
        <v>388213546.57553297</v>
      </c>
      <c r="N4166">
        <v>563707102.99137294</v>
      </c>
      <c r="O4166">
        <v>782640815.72738504</v>
      </c>
      <c r="Q4166" t="str">
        <f>VLOOKUP(A4166,Lookup_Tables!$D$2:$E$7,2,FALSE)</f>
        <v>HU</v>
      </c>
      <c r="R4166" t="str">
        <f>IFERROR(VLOOKUP(D4166,Lookup_Tables!$A$2:$B$21,2,FALSE),"All")</f>
        <v>Pub School</v>
      </c>
    </row>
    <row r="4167" spans="1:18" hidden="1">
      <c r="A4167">
        <v>1</v>
      </c>
      <c r="B4167">
        <v>60</v>
      </c>
      <c r="C4167" t="s">
        <v>39</v>
      </c>
      <c r="D4167">
        <v>10</v>
      </c>
      <c r="E4167">
        <v>9685893.6087574605</v>
      </c>
      <c r="F4167">
        <v>3058769.9463273259</v>
      </c>
      <c r="G4167">
        <v>11358745.852802601</v>
      </c>
      <c r="H4167">
        <v>54807401.529811203</v>
      </c>
      <c r="I4167">
        <v>71331682.506179795</v>
      </c>
      <c r="J4167">
        <v>117292893.716398</v>
      </c>
      <c r="K4167">
        <v>212982804.79319999</v>
      </c>
      <c r="L4167">
        <v>329239446.76752001</v>
      </c>
      <c r="M4167">
        <v>371997167.49311799</v>
      </c>
      <c r="N4167">
        <v>542962994.934829</v>
      </c>
      <c r="O4167">
        <v>775087451.576545</v>
      </c>
      <c r="Q4167" t="str">
        <f>VLOOKUP(A4167,Lookup_Tables!$D$2:$E$7,2,FALSE)</f>
        <v>HU</v>
      </c>
      <c r="R4167" t="str">
        <f>IFERROR(VLOOKUP(D4167,Lookup_Tables!$A$2:$B$21,2,FALSE),"All")</f>
        <v>Pub School</v>
      </c>
    </row>
    <row r="4168" spans="1:18" hidden="1">
      <c r="A4168">
        <v>1</v>
      </c>
      <c r="B4168">
        <v>60</v>
      </c>
      <c r="C4168" t="s">
        <v>38</v>
      </c>
      <c r="D4168">
        <v>11</v>
      </c>
      <c r="E4168">
        <v>3986102.02998666</v>
      </c>
      <c r="F4168">
        <v>1260054.3592455653</v>
      </c>
      <c r="G4168">
        <v>4931811.6436964097</v>
      </c>
      <c r="H4168">
        <v>21500057.030515999</v>
      </c>
      <c r="I4168">
        <v>27056291.1196572</v>
      </c>
      <c r="J4168">
        <v>51234752.087278098</v>
      </c>
      <c r="K4168">
        <v>85039705.448735803</v>
      </c>
      <c r="L4168">
        <v>129487281.703474</v>
      </c>
      <c r="M4168">
        <v>160499510.95969599</v>
      </c>
      <c r="N4168">
        <v>243799492.71202499</v>
      </c>
      <c r="O4168">
        <v>294222884.38986999</v>
      </c>
      <c r="Q4168" t="str">
        <f>VLOOKUP(A4168,Lookup_Tables!$D$2:$E$7,2,FALSE)</f>
        <v>HU</v>
      </c>
      <c r="R4168" t="str">
        <f>IFERROR(VLOOKUP(D4168,Lookup_Tables!$A$2:$B$21,2,FALSE),"All")</f>
        <v>Pub Univ</v>
      </c>
    </row>
    <row r="4169" spans="1:18" hidden="1">
      <c r="A4169">
        <v>1</v>
      </c>
      <c r="B4169">
        <v>60</v>
      </c>
      <c r="C4169" t="s">
        <v>39</v>
      </c>
      <c r="D4169">
        <v>11</v>
      </c>
      <c r="E4169">
        <v>3833195.1739492798</v>
      </c>
      <c r="F4169">
        <v>1200015.5119427028</v>
      </c>
      <c r="G4169">
        <v>4549131.2741848296</v>
      </c>
      <c r="H4169">
        <v>20559394.544189099</v>
      </c>
      <c r="I4169">
        <v>25864982.690097999</v>
      </c>
      <c r="J4169">
        <v>49185314.9766647</v>
      </c>
      <c r="K4169">
        <v>84176075.672114998</v>
      </c>
      <c r="L4169">
        <v>119027130.039553</v>
      </c>
      <c r="M4169">
        <v>156424072.20636699</v>
      </c>
      <c r="N4169">
        <v>239471050.10883501</v>
      </c>
      <c r="O4169">
        <v>294222884.38986999</v>
      </c>
      <c r="Q4169" t="str">
        <f>VLOOKUP(A4169,Lookup_Tables!$D$2:$E$7,2,FALSE)</f>
        <v>HU</v>
      </c>
      <c r="R4169" t="str">
        <f>IFERROR(VLOOKUP(D4169,Lookup_Tables!$A$2:$B$21,2,FALSE),"All")</f>
        <v>Pub Univ</v>
      </c>
    </row>
    <row r="4170" spans="1:18" hidden="1">
      <c r="A4170">
        <v>1</v>
      </c>
      <c r="B4170">
        <v>60</v>
      </c>
      <c r="C4170" t="s">
        <v>38</v>
      </c>
      <c r="D4170">
        <v>13</v>
      </c>
      <c r="E4170">
        <v>14192533.8693638</v>
      </c>
      <c r="F4170">
        <v>4420825.0026593637</v>
      </c>
      <c r="G4170">
        <v>16711550.163096899</v>
      </c>
      <c r="H4170">
        <v>78488573.880151093</v>
      </c>
      <c r="I4170">
        <v>101195395.53672899</v>
      </c>
      <c r="J4170">
        <v>176487500.87248901</v>
      </c>
      <c r="K4170">
        <v>312408984.258946</v>
      </c>
      <c r="L4170">
        <v>496429682.30400997</v>
      </c>
      <c r="M4170">
        <v>560177184.929335</v>
      </c>
      <c r="N4170">
        <v>795853783.13943005</v>
      </c>
      <c r="O4170">
        <v>1156929067.5955701</v>
      </c>
      <c r="Q4170" t="str">
        <f>VLOOKUP(A4170,Lookup_Tables!$D$2:$E$7,2,FALSE)</f>
        <v>HU</v>
      </c>
      <c r="R4170" t="str">
        <f>IFERROR(VLOOKUP(D4170,Lookup_Tables!$A$2:$B$21,2,FALSE),"All")</f>
        <v>Residual Inst</v>
      </c>
    </row>
    <row r="4171" spans="1:18" hidden="1">
      <c r="A4171">
        <v>1</v>
      </c>
      <c r="B4171">
        <v>60</v>
      </c>
      <c r="C4171" t="s">
        <v>39</v>
      </c>
      <c r="D4171">
        <v>13</v>
      </c>
      <c r="E4171">
        <v>13643948.130748799</v>
      </c>
      <c r="F4171">
        <v>4291086.1468733177</v>
      </c>
      <c r="G4171">
        <v>15754711.418584</v>
      </c>
      <c r="H4171">
        <v>75392812.733818203</v>
      </c>
      <c r="I4171">
        <v>96945223.943163499</v>
      </c>
      <c r="J4171">
        <v>166272838.358702</v>
      </c>
      <c r="K4171">
        <v>307228740.40449601</v>
      </c>
      <c r="L4171">
        <v>469983155.53099799</v>
      </c>
      <c r="M4171">
        <v>527772991.38730198</v>
      </c>
      <c r="N4171">
        <v>779229733.010625</v>
      </c>
      <c r="O4171">
        <v>1108726676.2084501</v>
      </c>
      <c r="Q4171" t="str">
        <f>VLOOKUP(A4171,Lookup_Tables!$D$2:$E$7,2,FALSE)</f>
        <v>HU</v>
      </c>
      <c r="R4171" t="str">
        <f>IFERROR(VLOOKUP(D4171,Lookup_Tables!$A$2:$B$21,2,FALSE),"All")</f>
        <v>Residual Inst</v>
      </c>
    </row>
    <row r="4172" spans="1:18" hidden="1">
      <c r="A4172">
        <v>1</v>
      </c>
      <c r="B4172">
        <v>60</v>
      </c>
      <c r="C4172" t="s">
        <v>38</v>
      </c>
      <c r="D4172">
        <v>14</v>
      </c>
      <c r="E4172">
        <v>8460037.8872157093</v>
      </c>
      <c r="F4172">
        <v>2911538.8625232056</v>
      </c>
      <c r="G4172">
        <v>7453330.9155732701</v>
      </c>
      <c r="H4172">
        <v>36537298.3715211</v>
      </c>
      <c r="I4172">
        <v>48263575.184831902</v>
      </c>
      <c r="J4172">
        <v>87393289.665445402</v>
      </c>
      <c r="K4172">
        <v>178424817.56394401</v>
      </c>
      <c r="L4172">
        <v>315966728.78986102</v>
      </c>
      <c r="M4172">
        <v>349142483.78495997</v>
      </c>
      <c r="N4172">
        <v>614669135.429878</v>
      </c>
      <c r="O4172">
        <v>819225067.64063096</v>
      </c>
      <c r="Q4172" t="str">
        <f>VLOOKUP(A4172,Lookup_Tables!$D$2:$E$7,2,FALSE)</f>
        <v>HU</v>
      </c>
      <c r="R4172" t="str">
        <f>IFERROR(VLOOKUP(D4172,Lookup_Tables!$A$2:$B$21,2,FALSE),"All")</f>
        <v>Road</v>
      </c>
    </row>
    <row r="4173" spans="1:18" hidden="1">
      <c r="A4173">
        <v>1</v>
      </c>
      <c r="B4173">
        <v>60</v>
      </c>
      <c r="C4173" t="s">
        <v>39</v>
      </c>
      <c r="D4173">
        <v>14</v>
      </c>
      <c r="E4173">
        <v>8214977.4523682501</v>
      </c>
      <c r="F4173">
        <v>2922833.3403223744</v>
      </c>
      <c r="G4173">
        <v>7050762.9619564097</v>
      </c>
      <c r="H4173">
        <v>35895076.670725197</v>
      </c>
      <c r="I4173">
        <v>46756442.105118603</v>
      </c>
      <c r="J4173">
        <v>84792734.995266393</v>
      </c>
      <c r="K4173">
        <v>172086930.24936399</v>
      </c>
      <c r="L4173">
        <v>303908827.65438098</v>
      </c>
      <c r="M4173">
        <v>336873004.41748798</v>
      </c>
      <c r="N4173">
        <v>614589681.13452196</v>
      </c>
      <c r="O4173">
        <v>705772112.50326395</v>
      </c>
      <c r="Q4173" t="str">
        <f>VLOOKUP(A4173,Lookup_Tables!$D$2:$E$7,2,FALSE)</f>
        <v>HU</v>
      </c>
      <c r="R4173" t="str">
        <f>IFERROR(VLOOKUP(D4173,Lookup_Tables!$A$2:$B$21,2,FALSE),"All")</f>
        <v>Road</v>
      </c>
    </row>
    <row r="4174" spans="1:18" hidden="1">
      <c r="A4174">
        <v>1</v>
      </c>
      <c r="B4174">
        <v>60</v>
      </c>
      <c r="C4174" t="s">
        <v>38</v>
      </c>
      <c r="D4174">
        <v>15</v>
      </c>
      <c r="E4174">
        <v>1944311791.1038201</v>
      </c>
      <c r="F4174">
        <v>650349980.30550456</v>
      </c>
      <c r="G4174">
        <v>2781387773.4710498</v>
      </c>
      <c r="H4174">
        <v>11154222533.059401</v>
      </c>
      <c r="I4174">
        <v>13729506762.230499</v>
      </c>
      <c r="J4174">
        <v>23322831577.610699</v>
      </c>
      <c r="K4174">
        <v>39287448772.299698</v>
      </c>
      <c r="L4174">
        <v>60019171478.952003</v>
      </c>
      <c r="M4174">
        <v>67405707521.538101</v>
      </c>
      <c r="N4174">
        <v>102178414585.47301</v>
      </c>
      <c r="O4174">
        <v>142982418512.42401</v>
      </c>
      <c r="Q4174" t="str">
        <f>VLOOKUP(A4174,Lookup_Tables!$D$2:$E$7,2,FALSE)</f>
        <v>HU</v>
      </c>
      <c r="R4174" t="str">
        <f>IFERROR(VLOOKUP(D4174,Lookup_Tables!$A$2:$B$21,2,FALSE),"All")</f>
        <v>All</v>
      </c>
    </row>
    <row r="4175" spans="1:18" hidden="1">
      <c r="A4175">
        <v>1</v>
      </c>
      <c r="B4175">
        <v>60</v>
      </c>
      <c r="C4175" t="s">
        <v>39</v>
      </c>
      <c r="D4175">
        <v>15</v>
      </c>
      <c r="E4175">
        <v>1859062694.82428</v>
      </c>
      <c r="F4175">
        <v>626110874.74489784</v>
      </c>
      <c r="G4175">
        <v>2586987789.6293001</v>
      </c>
      <c r="H4175">
        <v>10553507361.400499</v>
      </c>
      <c r="I4175">
        <v>13120909777.056801</v>
      </c>
      <c r="J4175">
        <v>21559959396.202999</v>
      </c>
      <c r="K4175">
        <v>38575576879.747101</v>
      </c>
      <c r="L4175">
        <v>58728409886.485001</v>
      </c>
      <c r="M4175">
        <v>65646422231.221497</v>
      </c>
      <c r="N4175">
        <v>98879710866.661194</v>
      </c>
      <c r="O4175">
        <v>135051938246.517</v>
      </c>
      <c r="Q4175" t="str">
        <f>VLOOKUP(A4175,Lookup_Tables!$D$2:$E$7,2,FALSE)</f>
        <v>HU</v>
      </c>
      <c r="R4175" t="str">
        <f>IFERROR(VLOOKUP(D4175,Lookup_Tables!$A$2:$B$21,2,FALSE),"All")</f>
        <v>All</v>
      </c>
    </row>
    <row r="4176" spans="1:18" hidden="1">
      <c r="A4176">
        <v>1</v>
      </c>
      <c r="B4176">
        <v>60</v>
      </c>
      <c r="C4176" t="s">
        <v>38</v>
      </c>
      <c r="D4176">
        <v>16</v>
      </c>
      <c r="E4176">
        <v>53371003.406253703</v>
      </c>
      <c r="F4176">
        <v>17225338.674430355</v>
      </c>
      <c r="G4176">
        <v>61555725.156892203</v>
      </c>
      <c r="H4176">
        <v>283420797.96704799</v>
      </c>
      <c r="I4176">
        <v>365909900.30531102</v>
      </c>
      <c r="J4176">
        <v>641261730.76816702</v>
      </c>
      <c r="K4176">
        <v>1149061668.62445</v>
      </c>
      <c r="L4176">
        <v>1856915420.14255</v>
      </c>
      <c r="M4176">
        <v>2071393171.04248</v>
      </c>
      <c r="N4176">
        <v>3087999311.5858998</v>
      </c>
      <c r="O4176">
        <v>4438424115.5716896</v>
      </c>
      <c r="Q4176" t="str">
        <f>VLOOKUP(A4176,Lookup_Tables!$D$2:$E$7,2,FALSE)</f>
        <v>HU</v>
      </c>
      <c r="R4176" t="str">
        <f>IFERROR(VLOOKUP(D4176,Lookup_Tables!$A$2:$B$21,2,FALSE),"All")</f>
        <v>Government_Loss</v>
      </c>
    </row>
    <row r="4177" spans="1:18" hidden="1">
      <c r="A4177">
        <v>1</v>
      </c>
      <c r="B4177">
        <v>60</v>
      </c>
      <c r="C4177" t="s">
        <v>39</v>
      </c>
      <c r="D4177">
        <v>16</v>
      </c>
      <c r="E4177">
        <v>51355471.591397703</v>
      </c>
      <c r="F4177">
        <v>16523680.942602426</v>
      </c>
      <c r="G4177">
        <v>58123740.056405999</v>
      </c>
      <c r="H4177">
        <v>275253394.92129999</v>
      </c>
      <c r="I4177">
        <v>353073735.77424502</v>
      </c>
      <c r="J4177">
        <v>599496773.46940303</v>
      </c>
      <c r="K4177">
        <v>1130176589.1621301</v>
      </c>
      <c r="L4177">
        <v>1708696020.3631899</v>
      </c>
      <c r="M4177">
        <v>2015093100.94292</v>
      </c>
      <c r="N4177">
        <v>3087764192.8878102</v>
      </c>
      <c r="O4177">
        <v>4329196966.0386</v>
      </c>
      <c r="Q4177" t="str">
        <f>VLOOKUP(A4177,Lookup_Tables!$D$2:$E$7,2,FALSE)</f>
        <v>HU</v>
      </c>
      <c r="R4177" t="str">
        <f>IFERROR(VLOOKUP(D4177,Lookup_Tables!$A$2:$B$21,2,FALSE),"All")</f>
        <v>Government_Loss</v>
      </c>
    </row>
    <row r="4178" spans="1:18" hidden="1">
      <c r="A4178">
        <v>1</v>
      </c>
      <c r="B4178">
        <v>60</v>
      </c>
      <c r="C4178" t="s">
        <v>38</v>
      </c>
      <c r="D4178">
        <v>17</v>
      </c>
      <c r="E4178">
        <v>338447574.22820503</v>
      </c>
      <c r="F4178">
        <v>111315391.84846282</v>
      </c>
      <c r="G4178">
        <v>492462918.51319599</v>
      </c>
      <c r="H4178">
        <v>1950816087.3745501</v>
      </c>
      <c r="I4178">
        <v>2427592495.1552501</v>
      </c>
      <c r="J4178">
        <v>4149216393.9160399</v>
      </c>
      <c r="K4178">
        <v>6812130116.7461004</v>
      </c>
      <c r="L4178">
        <v>10459547663.788799</v>
      </c>
      <c r="M4178">
        <v>11836778862.3736</v>
      </c>
      <c r="N4178">
        <v>17772811931.793201</v>
      </c>
      <c r="O4178">
        <v>24752336497.084702</v>
      </c>
      <c r="Q4178" t="str">
        <f>VLOOKUP(A4178,Lookup_Tables!$D$2:$E$7,2,FALSE)</f>
        <v>HU</v>
      </c>
      <c r="R4178" t="str">
        <f>IFERROR(VLOOKUP(D4178,Lookup_Tables!$A$2:$B$21,2,FALSE),"All")</f>
        <v>Emergency_Loss</v>
      </c>
    </row>
    <row r="4179" spans="1:18" hidden="1">
      <c r="A4179">
        <v>1</v>
      </c>
      <c r="B4179">
        <v>60</v>
      </c>
      <c r="C4179" t="s">
        <v>39</v>
      </c>
      <c r="D4179">
        <v>17</v>
      </c>
      <c r="E4179">
        <v>323300517.10087901</v>
      </c>
      <c r="F4179">
        <v>107263766.22883123</v>
      </c>
      <c r="G4179">
        <v>455448872.81044501</v>
      </c>
      <c r="H4179">
        <v>1854812208.15329</v>
      </c>
      <c r="I4179">
        <v>2329246979.7908502</v>
      </c>
      <c r="J4179">
        <v>3824671068.9177899</v>
      </c>
      <c r="K4179">
        <v>6732153714.6149502</v>
      </c>
      <c r="L4179">
        <v>10224428942.9622</v>
      </c>
      <c r="M4179">
        <v>11335647894.116301</v>
      </c>
      <c r="N4179">
        <v>17109349461.4825</v>
      </c>
      <c r="O4179">
        <v>23375225511.7071</v>
      </c>
      <c r="Q4179" t="str">
        <f>VLOOKUP(A4179,Lookup_Tables!$D$2:$E$7,2,FALSE)</f>
        <v>HU</v>
      </c>
      <c r="R4179" t="str">
        <f>IFERROR(VLOOKUP(D4179,Lookup_Tables!$A$2:$B$21,2,FALSE),"All")</f>
        <v>Emergency_Loss</v>
      </c>
    </row>
    <row r="4180" spans="1:18" hidden="1">
      <c r="A4180">
        <v>1</v>
      </c>
      <c r="B4180">
        <v>60</v>
      </c>
      <c r="C4180" t="s">
        <v>38</v>
      </c>
      <c r="D4180">
        <v>18</v>
      </c>
      <c r="E4180">
        <v>391818577.63445997</v>
      </c>
      <c r="F4180">
        <v>128276582.14117223</v>
      </c>
      <c r="G4180">
        <v>551962988.365587</v>
      </c>
      <c r="H4180">
        <v>2235154762.2371802</v>
      </c>
      <c r="I4180">
        <v>2790263065.0896602</v>
      </c>
      <c r="J4180">
        <v>4797470866.44944</v>
      </c>
      <c r="K4180">
        <v>7978473692.1603498</v>
      </c>
      <c r="L4180">
        <v>12356807154.566299</v>
      </c>
      <c r="M4180">
        <v>13821694416.939899</v>
      </c>
      <c r="N4180">
        <v>21261645032.5382</v>
      </c>
      <c r="O4180">
        <v>29190760612.656399</v>
      </c>
      <c r="Q4180" t="str">
        <f>VLOOKUP(A4180,Lookup_Tables!$D$2:$E$7,2,FALSE)</f>
        <v>HU</v>
      </c>
      <c r="R4180" t="str">
        <f>IFERROR(VLOOKUP(D4180,Lookup_Tables!$A$2:$B$21,2,FALSE),"All")</f>
        <v>Govt_Plus_Emergency</v>
      </c>
    </row>
    <row r="4181" spans="1:18" hidden="1">
      <c r="A4181">
        <v>1</v>
      </c>
      <c r="B4181">
        <v>60</v>
      </c>
      <c r="C4181" t="s">
        <v>39</v>
      </c>
      <c r="D4181">
        <v>18</v>
      </c>
      <c r="E4181">
        <v>374654704.57518601</v>
      </c>
      <c r="F4181">
        <v>123681565.86610907</v>
      </c>
      <c r="G4181">
        <v>514833500.39763498</v>
      </c>
      <c r="H4181">
        <v>2140479277.33342</v>
      </c>
      <c r="I4181">
        <v>2671507708.5136499</v>
      </c>
      <c r="J4181">
        <v>4442683778.8298903</v>
      </c>
      <c r="K4181">
        <v>7865790098.1817904</v>
      </c>
      <c r="L4181">
        <v>12022906059.496599</v>
      </c>
      <c r="M4181">
        <v>13407041065.1588</v>
      </c>
      <c r="N4181">
        <v>20057399755.415298</v>
      </c>
      <c r="O4181">
        <v>27542989601.804798</v>
      </c>
      <c r="Q4181" t="str">
        <f>VLOOKUP(A4181,Lookup_Tables!$D$2:$E$7,2,FALSE)</f>
        <v>HU</v>
      </c>
      <c r="R4181" t="str">
        <f>IFERROR(VLOOKUP(D4181,Lookup_Tables!$A$2:$B$21,2,FALSE),"All")</f>
        <v>Govt_Plus_Emergency</v>
      </c>
    </row>
    <row r="4182" spans="1:18" hidden="1">
      <c r="A4182">
        <v>1</v>
      </c>
      <c r="B4182">
        <v>61</v>
      </c>
      <c r="C4182" t="s">
        <v>38</v>
      </c>
      <c r="D4182">
        <v>0</v>
      </c>
      <c r="E4182">
        <v>1821730996.5725701</v>
      </c>
      <c r="F4182">
        <v>642814311.53709888</v>
      </c>
      <c r="G4182">
        <v>3654103250.95155</v>
      </c>
      <c r="H4182">
        <v>12451905508.745899</v>
      </c>
      <c r="I4182">
        <v>14285108762.456699</v>
      </c>
      <c r="J4182">
        <v>21783744263.6642</v>
      </c>
      <c r="K4182">
        <v>34220196037.196602</v>
      </c>
      <c r="L4182">
        <v>47707744275.3246</v>
      </c>
      <c r="M4182">
        <v>51563931200.375298</v>
      </c>
      <c r="N4182">
        <v>64293019708.443398</v>
      </c>
      <c r="O4182">
        <v>82122626657.516693</v>
      </c>
      <c r="Q4182" t="str">
        <f>VLOOKUP(A4182,Lookup_Tables!$D$2:$E$7,2,FALSE)</f>
        <v>HU</v>
      </c>
      <c r="R4182" t="str">
        <f>IFERROR(VLOOKUP(D4182,Lookup_Tables!$A$2:$B$21,2,FALSE),"All")</f>
        <v>Private Assets</v>
      </c>
    </row>
    <row r="4183" spans="1:18" hidden="1">
      <c r="A4183">
        <v>1</v>
      </c>
      <c r="B4183">
        <v>61</v>
      </c>
      <c r="C4183" t="s">
        <v>39</v>
      </c>
      <c r="D4183">
        <v>0</v>
      </c>
      <c r="E4183">
        <v>1719867099.2506499</v>
      </c>
      <c r="F4183">
        <v>600016351.07077861</v>
      </c>
      <c r="G4183">
        <v>3384459628.9176402</v>
      </c>
      <c r="H4183">
        <v>11611733824.8416</v>
      </c>
      <c r="I4183">
        <v>13458826129.0203</v>
      </c>
      <c r="J4183">
        <v>20738946263.8297</v>
      </c>
      <c r="K4183">
        <v>32844391935.1679</v>
      </c>
      <c r="L4183">
        <v>47187828988.637497</v>
      </c>
      <c r="M4183">
        <v>49361861718.212097</v>
      </c>
      <c r="N4183">
        <v>64151553765.381302</v>
      </c>
      <c r="O4183">
        <v>78246074211.326401</v>
      </c>
      <c r="Q4183" t="str">
        <f>VLOOKUP(A4183,Lookup_Tables!$D$2:$E$7,2,FALSE)</f>
        <v>HU</v>
      </c>
      <c r="R4183" t="str">
        <f>IFERROR(VLOOKUP(D4183,Lookup_Tables!$A$2:$B$21,2,FALSE),"All")</f>
        <v>Private Assets</v>
      </c>
    </row>
    <row r="4184" spans="1:18" hidden="1">
      <c r="A4184">
        <v>1</v>
      </c>
      <c r="B4184">
        <v>61</v>
      </c>
      <c r="C4184" t="s">
        <v>38</v>
      </c>
      <c r="D4184">
        <v>1</v>
      </c>
      <c r="E4184">
        <v>246959.95539610201</v>
      </c>
      <c r="F4184">
        <v>83456.454015189607</v>
      </c>
      <c r="G4184">
        <v>351312.08822790702</v>
      </c>
      <c r="H4184">
        <v>1375124.69541619</v>
      </c>
      <c r="I4184">
        <v>1677026.5308604999</v>
      </c>
      <c r="J4184">
        <v>2754155.7752680001</v>
      </c>
      <c r="K4184">
        <v>5374035.4150558999</v>
      </c>
      <c r="L4184">
        <v>7925366.1559323799</v>
      </c>
      <c r="M4184">
        <v>9167330.2792311609</v>
      </c>
      <c r="N4184">
        <v>13767448.6195671</v>
      </c>
      <c r="O4184">
        <v>16457715.217408201</v>
      </c>
      <c r="Q4184" t="str">
        <f>VLOOKUP(A4184,Lookup_Tables!$D$2:$E$7,2,FALSE)</f>
        <v>HU</v>
      </c>
      <c r="R4184" t="str">
        <f>IFERROR(VLOOKUP(D4184,Lookup_Tables!$A$2:$B$21,2,FALSE),"All")</f>
        <v>Airport</v>
      </c>
    </row>
    <row r="4185" spans="1:18" hidden="1">
      <c r="A4185">
        <v>1</v>
      </c>
      <c r="B4185">
        <v>61</v>
      </c>
      <c r="C4185" t="s">
        <v>39</v>
      </c>
      <c r="D4185">
        <v>1</v>
      </c>
      <c r="E4185">
        <v>236923.853221823</v>
      </c>
      <c r="F4185">
        <v>78377.222784170386</v>
      </c>
      <c r="G4185">
        <v>333412.70030444203</v>
      </c>
      <c r="H4185">
        <v>1316238.43042703</v>
      </c>
      <c r="I4185">
        <v>1638413.8255922501</v>
      </c>
      <c r="J4185">
        <v>2653099.5716720498</v>
      </c>
      <c r="K4185">
        <v>5271245.0204845201</v>
      </c>
      <c r="L4185">
        <v>7710968.5013070703</v>
      </c>
      <c r="M4185">
        <v>8987410.6768429093</v>
      </c>
      <c r="N4185">
        <v>13546035.174438</v>
      </c>
      <c r="O4185">
        <v>15802383.100653199</v>
      </c>
      <c r="Q4185" t="str">
        <f>VLOOKUP(A4185,Lookup_Tables!$D$2:$E$7,2,FALSE)</f>
        <v>HU</v>
      </c>
      <c r="R4185" t="str">
        <f>IFERROR(VLOOKUP(D4185,Lookup_Tables!$A$2:$B$21,2,FALSE),"All")</f>
        <v>Airport</v>
      </c>
    </row>
    <row r="4186" spans="1:18" hidden="1">
      <c r="A4186">
        <v>1</v>
      </c>
      <c r="B4186">
        <v>61</v>
      </c>
      <c r="C4186" t="s">
        <v>38</v>
      </c>
      <c r="D4186">
        <v>2</v>
      </c>
      <c r="E4186">
        <v>25989441.045450401</v>
      </c>
      <c r="F4186">
        <v>9191385.7476670705</v>
      </c>
      <c r="G4186">
        <v>46131832.242239699</v>
      </c>
      <c r="H4186">
        <v>169848148.95746699</v>
      </c>
      <c r="I4186">
        <v>204688774.16597599</v>
      </c>
      <c r="J4186">
        <v>310664374.271891</v>
      </c>
      <c r="K4186">
        <v>495658544.639777</v>
      </c>
      <c r="L4186">
        <v>706292522.22310305</v>
      </c>
      <c r="M4186">
        <v>777436491.66484404</v>
      </c>
      <c r="N4186">
        <v>988713282.55028296</v>
      </c>
      <c r="O4186">
        <v>1333825576.76737</v>
      </c>
      <c r="Q4186" t="str">
        <f>VLOOKUP(A4186,Lookup_Tables!$D$2:$E$7,2,FALSE)</f>
        <v>HU</v>
      </c>
      <c r="R4186" t="str">
        <f>IFERROR(VLOOKUP(D4186,Lookup_Tables!$A$2:$B$21,2,FALSE),"All")</f>
        <v>Bridge</v>
      </c>
    </row>
    <row r="4187" spans="1:18" hidden="1">
      <c r="A4187">
        <v>1</v>
      </c>
      <c r="B4187">
        <v>61</v>
      </c>
      <c r="C4187" t="s">
        <v>39</v>
      </c>
      <c r="D4187">
        <v>2</v>
      </c>
      <c r="E4187">
        <v>24638548.890811499</v>
      </c>
      <c r="F4187">
        <v>8551483.9392477889</v>
      </c>
      <c r="G4187">
        <v>43052955.869539499</v>
      </c>
      <c r="H4187">
        <v>158000248.809746</v>
      </c>
      <c r="I4187">
        <v>193927484.45788199</v>
      </c>
      <c r="J4187">
        <v>301876506.01669401</v>
      </c>
      <c r="K4187">
        <v>480881081.06178701</v>
      </c>
      <c r="L4187">
        <v>683223832.80359197</v>
      </c>
      <c r="M4187">
        <v>758689132.18338895</v>
      </c>
      <c r="N4187">
        <v>988713282.55028296</v>
      </c>
      <c r="O4187">
        <v>1252367089.11553</v>
      </c>
      <c r="Q4187" t="str">
        <f>VLOOKUP(A4187,Lookup_Tables!$D$2:$E$7,2,FALSE)</f>
        <v>HU</v>
      </c>
      <c r="R4187" t="str">
        <f>IFERROR(VLOOKUP(D4187,Lookup_Tables!$A$2:$B$21,2,FALSE),"All")</f>
        <v>Bridge</v>
      </c>
    </row>
    <row r="4188" spans="1:18" hidden="1">
      <c r="A4188">
        <v>1</v>
      </c>
      <c r="B4188">
        <v>61</v>
      </c>
      <c r="C4188" t="s">
        <v>38</v>
      </c>
      <c r="D4188">
        <v>3</v>
      </c>
      <c r="E4188">
        <v>1138833.6237717699</v>
      </c>
      <c r="F4188">
        <v>392484.92280526028</v>
      </c>
      <c r="G4188">
        <v>2047618.43931116</v>
      </c>
      <c r="H4188">
        <v>7369096.2195148896</v>
      </c>
      <c r="I4188">
        <v>8926341.0776314102</v>
      </c>
      <c r="J4188">
        <v>13796133.2453625</v>
      </c>
      <c r="K4188">
        <v>22105186.292832799</v>
      </c>
      <c r="L4188">
        <v>31103097.1964968</v>
      </c>
      <c r="M4188">
        <v>33829994.606325001</v>
      </c>
      <c r="N4188">
        <v>45542750.814112701</v>
      </c>
      <c r="O4188">
        <v>62553309.492423102</v>
      </c>
      <c r="Q4188" t="str">
        <f>VLOOKUP(A4188,Lookup_Tables!$D$2:$E$7,2,FALSE)</f>
        <v>HU</v>
      </c>
      <c r="R4188" t="str">
        <f>IFERROR(VLOOKUP(D4188,Lookup_Tables!$A$2:$B$21,2,FALSE),"All")</f>
        <v>Govt Hosp</v>
      </c>
    </row>
    <row r="4189" spans="1:18" hidden="1">
      <c r="A4189">
        <v>1</v>
      </c>
      <c r="B4189">
        <v>61</v>
      </c>
      <c r="C4189" t="s">
        <v>39</v>
      </c>
      <c r="D4189">
        <v>3</v>
      </c>
      <c r="E4189">
        <v>1079433.87817465</v>
      </c>
      <c r="F4189">
        <v>371371.89574750932</v>
      </c>
      <c r="G4189">
        <v>1875674.4321313</v>
      </c>
      <c r="H4189">
        <v>6777757.2599312104</v>
      </c>
      <c r="I4189">
        <v>8469382.0577271394</v>
      </c>
      <c r="J4189">
        <v>13003378.423973</v>
      </c>
      <c r="K4189">
        <v>21531986.954185698</v>
      </c>
      <c r="L4189">
        <v>30335673.2221702</v>
      </c>
      <c r="M4189">
        <v>33442468.729187801</v>
      </c>
      <c r="N4189">
        <v>45376486.722562298</v>
      </c>
      <c r="O4189">
        <v>57120563.2216755</v>
      </c>
      <c r="Q4189" t="str">
        <f>VLOOKUP(A4189,Lookup_Tables!$D$2:$E$7,2,FALSE)</f>
        <v>HU</v>
      </c>
      <c r="R4189" t="str">
        <f>IFERROR(VLOOKUP(D4189,Lookup_Tables!$A$2:$B$21,2,FALSE),"All")</f>
        <v>Govt Hosp</v>
      </c>
    </row>
    <row r="4190" spans="1:18" hidden="1">
      <c r="A4190">
        <v>1</v>
      </c>
      <c r="B4190">
        <v>61</v>
      </c>
      <c r="C4190" t="s">
        <v>38</v>
      </c>
      <c r="D4190">
        <v>4</v>
      </c>
      <c r="E4190">
        <v>1273867.0263517201</v>
      </c>
      <c r="F4190">
        <v>464948.75166509079</v>
      </c>
      <c r="G4190">
        <v>2511957.9611231401</v>
      </c>
      <c r="H4190">
        <v>8075577.9292239398</v>
      </c>
      <c r="I4190">
        <v>9599647.0631756708</v>
      </c>
      <c r="J4190">
        <v>14938146.250465</v>
      </c>
      <c r="K4190">
        <v>22577899.4527722</v>
      </c>
      <c r="L4190">
        <v>34176220.133891903</v>
      </c>
      <c r="M4190">
        <v>36416686.127219401</v>
      </c>
      <c r="N4190">
        <v>47997877.844020396</v>
      </c>
      <c r="O4190">
        <v>59089891.728107303</v>
      </c>
      <c r="Q4190" t="str">
        <f>VLOOKUP(A4190,Lookup_Tables!$D$2:$E$7,2,FALSE)</f>
        <v>HU</v>
      </c>
      <c r="R4190" t="str">
        <f>IFERROR(VLOOKUP(D4190,Lookup_Tables!$A$2:$B$21,2,FALSE),"All")</f>
        <v>Govt Med Fac</v>
      </c>
    </row>
    <row r="4191" spans="1:18" hidden="1">
      <c r="A4191">
        <v>1</v>
      </c>
      <c r="B4191">
        <v>61</v>
      </c>
      <c r="C4191" t="s">
        <v>39</v>
      </c>
      <c r="D4191">
        <v>4</v>
      </c>
      <c r="E4191">
        <v>1199607.2339244201</v>
      </c>
      <c r="F4191">
        <v>422527.97080135159</v>
      </c>
      <c r="G4191">
        <v>2335707.4309417899</v>
      </c>
      <c r="H4191">
        <v>7714447.8686327999</v>
      </c>
      <c r="I4191">
        <v>9108161.2380648907</v>
      </c>
      <c r="J4191">
        <v>14500199.6214155</v>
      </c>
      <c r="K4191">
        <v>21849988.706670102</v>
      </c>
      <c r="L4191">
        <v>33155193.786236499</v>
      </c>
      <c r="M4191">
        <v>35592232.610017501</v>
      </c>
      <c r="N4191">
        <v>47220157.338597201</v>
      </c>
      <c r="O4191">
        <v>58253263.521480799</v>
      </c>
      <c r="Q4191" t="str">
        <f>VLOOKUP(A4191,Lookup_Tables!$D$2:$E$7,2,FALSE)</f>
        <v>HU</v>
      </c>
      <c r="R4191" t="str">
        <f>IFERROR(VLOOKUP(D4191,Lookup_Tables!$A$2:$B$21,2,FALSE),"All")</f>
        <v>Govt Med Fac</v>
      </c>
    </row>
    <row r="4192" spans="1:18" hidden="1">
      <c r="A4192">
        <v>1</v>
      </c>
      <c r="B4192">
        <v>61</v>
      </c>
      <c r="C4192" t="s">
        <v>38</v>
      </c>
      <c r="D4192">
        <v>6</v>
      </c>
      <c r="E4192">
        <v>119236.208419806</v>
      </c>
      <c r="F4192">
        <v>40933.177226953747</v>
      </c>
      <c r="G4192">
        <v>193682.63723349999</v>
      </c>
      <c r="H4192">
        <v>734781.58061859303</v>
      </c>
      <c r="I4192">
        <v>872739.38467568497</v>
      </c>
      <c r="J4192">
        <v>1377099.89123517</v>
      </c>
      <c r="K4192">
        <v>2513554.04548092</v>
      </c>
      <c r="L4192">
        <v>3755208.5517280302</v>
      </c>
      <c r="M4192">
        <v>4227261.7240202399</v>
      </c>
      <c r="N4192">
        <v>5119550.8837538799</v>
      </c>
      <c r="O4192">
        <v>6478952.3956231503</v>
      </c>
      <c r="Q4192" t="str">
        <f>VLOOKUP(A4192,Lookup_Tables!$D$2:$E$7,2,FALSE)</f>
        <v>HU</v>
      </c>
      <c r="R4192" t="str">
        <f>IFERROR(VLOOKUP(D4192,Lookup_Tables!$A$2:$B$21,2,FALSE),"All")</f>
        <v>Port</v>
      </c>
    </row>
    <row r="4193" spans="1:18" hidden="1">
      <c r="A4193">
        <v>1</v>
      </c>
      <c r="B4193">
        <v>61</v>
      </c>
      <c r="C4193" t="s">
        <v>39</v>
      </c>
      <c r="D4193">
        <v>6</v>
      </c>
      <c r="E4193">
        <v>113634.538602428</v>
      </c>
      <c r="F4193">
        <v>39138.070546880263</v>
      </c>
      <c r="G4193">
        <v>176026.90948252601</v>
      </c>
      <c r="H4193">
        <v>700989.57234045805</v>
      </c>
      <c r="I4193">
        <v>840012.82758674305</v>
      </c>
      <c r="J4193">
        <v>1287398.449392</v>
      </c>
      <c r="K4193">
        <v>2410573.8279062398</v>
      </c>
      <c r="L4193">
        <v>3560575.1418004399</v>
      </c>
      <c r="M4193">
        <v>4140843.2577913902</v>
      </c>
      <c r="N4193">
        <v>5102724.1772124404</v>
      </c>
      <c r="O4193">
        <v>6189579.6318672104</v>
      </c>
      <c r="Q4193" t="str">
        <f>VLOOKUP(A4193,Lookup_Tables!$D$2:$E$7,2,FALSE)</f>
        <v>HU</v>
      </c>
      <c r="R4193" t="str">
        <f>IFERROR(VLOOKUP(D4193,Lookup_Tables!$A$2:$B$21,2,FALSE),"All")</f>
        <v>Port</v>
      </c>
    </row>
    <row r="4194" spans="1:18" hidden="1">
      <c r="A4194">
        <v>1</v>
      </c>
      <c r="B4194">
        <v>61</v>
      </c>
      <c r="C4194" t="s">
        <v>38</v>
      </c>
      <c r="D4194">
        <v>9</v>
      </c>
      <c r="E4194">
        <v>160223.60845518199</v>
      </c>
      <c r="F4194">
        <v>53764.143415329861</v>
      </c>
      <c r="G4194">
        <v>239505.23218199899</v>
      </c>
      <c r="H4194">
        <v>1029527.5950098</v>
      </c>
      <c r="I4194">
        <v>1235064.29040334</v>
      </c>
      <c r="J4194">
        <v>1977990.7130942401</v>
      </c>
      <c r="K4194">
        <v>3380734.0827015801</v>
      </c>
      <c r="L4194">
        <v>4981882.9791747304</v>
      </c>
      <c r="M4194">
        <v>5603859.02367015</v>
      </c>
      <c r="N4194">
        <v>7012672.4686965803</v>
      </c>
      <c r="O4194">
        <v>8872259.5822827499</v>
      </c>
      <c r="Q4194" t="str">
        <f>VLOOKUP(A4194,Lookup_Tables!$D$2:$E$7,2,FALSE)</f>
        <v>HU</v>
      </c>
      <c r="R4194" t="str">
        <f>IFERROR(VLOOKUP(D4194,Lookup_Tables!$A$2:$B$21,2,FALSE),"All")</f>
        <v>Pub Admin Bldg</v>
      </c>
    </row>
    <row r="4195" spans="1:18" hidden="1">
      <c r="A4195">
        <v>1</v>
      </c>
      <c r="B4195">
        <v>61</v>
      </c>
      <c r="C4195" t="s">
        <v>39</v>
      </c>
      <c r="D4195">
        <v>9</v>
      </c>
      <c r="E4195">
        <v>153273.29048621</v>
      </c>
      <c r="F4195">
        <v>51037.044800825475</v>
      </c>
      <c r="G4195">
        <v>219384.70518424601</v>
      </c>
      <c r="H4195">
        <v>977621.50426838</v>
      </c>
      <c r="I4195">
        <v>1163788.4292380901</v>
      </c>
      <c r="J4195">
        <v>1935492.1868429</v>
      </c>
      <c r="K4195">
        <v>3201548.9047882501</v>
      </c>
      <c r="L4195">
        <v>4928924.0214772103</v>
      </c>
      <c r="M4195">
        <v>5603859.02367015</v>
      </c>
      <c r="N4195">
        <v>6799274.7505043503</v>
      </c>
      <c r="O4195">
        <v>8739925.0315636806</v>
      </c>
      <c r="Q4195" t="str">
        <f>VLOOKUP(A4195,Lookup_Tables!$D$2:$E$7,2,FALSE)</f>
        <v>HU</v>
      </c>
      <c r="R4195" t="str">
        <f>IFERROR(VLOOKUP(D4195,Lookup_Tables!$A$2:$B$21,2,FALSE),"All")</f>
        <v>Pub Admin Bldg</v>
      </c>
    </row>
    <row r="4196" spans="1:18" hidden="1">
      <c r="A4196">
        <v>1</v>
      </c>
      <c r="B4196">
        <v>61</v>
      </c>
      <c r="C4196" t="s">
        <v>38</v>
      </c>
      <c r="D4196">
        <v>10</v>
      </c>
      <c r="E4196">
        <v>13409384.028680701</v>
      </c>
      <c r="F4196">
        <v>4630413.4966068175</v>
      </c>
      <c r="G4196">
        <v>23798770.145993602</v>
      </c>
      <c r="H4196">
        <v>87780312.284007996</v>
      </c>
      <c r="I4196">
        <v>105837489.59551901</v>
      </c>
      <c r="J4196">
        <v>159287105.462194</v>
      </c>
      <c r="K4196">
        <v>262161206.16594601</v>
      </c>
      <c r="L4196">
        <v>397294153.694489</v>
      </c>
      <c r="M4196">
        <v>413522514.31817901</v>
      </c>
      <c r="N4196">
        <v>548683400.54131305</v>
      </c>
      <c r="O4196">
        <v>677976105.34739006</v>
      </c>
      <c r="Q4196" t="str">
        <f>VLOOKUP(A4196,Lookup_Tables!$D$2:$E$7,2,FALSE)</f>
        <v>HU</v>
      </c>
      <c r="R4196" t="str">
        <f>IFERROR(VLOOKUP(D4196,Lookup_Tables!$A$2:$B$21,2,FALSE),"All")</f>
        <v>Pub School</v>
      </c>
    </row>
    <row r="4197" spans="1:18" hidden="1">
      <c r="A4197">
        <v>1</v>
      </c>
      <c r="B4197">
        <v>61</v>
      </c>
      <c r="C4197" t="s">
        <v>39</v>
      </c>
      <c r="D4197">
        <v>10</v>
      </c>
      <c r="E4197">
        <v>12735132.182904201</v>
      </c>
      <c r="F4197">
        <v>4296844.6520280559</v>
      </c>
      <c r="G4197">
        <v>21913165.926703699</v>
      </c>
      <c r="H4197">
        <v>83518964.561865002</v>
      </c>
      <c r="I4197">
        <v>101634272.790015</v>
      </c>
      <c r="J4197">
        <v>155286731.31804699</v>
      </c>
      <c r="K4197">
        <v>255748848.96117601</v>
      </c>
      <c r="L4197">
        <v>379346508.645266</v>
      </c>
      <c r="M4197">
        <v>408382244.04855198</v>
      </c>
      <c r="N4197">
        <v>533155041.67720199</v>
      </c>
      <c r="O4197">
        <v>650703304.97306097</v>
      </c>
      <c r="Q4197" t="str">
        <f>VLOOKUP(A4197,Lookup_Tables!$D$2:$E$7,2,FALSE)</f>
        <v>HU</v>
      </c>
      <c r="R4197" t="str">
        <f>IFERROR(VLOOKUP(D4197,Lookup_Tables!$A$2:$B$21,2,FALSE),"All")</f>
        <v>Pub School</v>
      </c>
    </row>
    <row r="4198" spans="1:18" hidden="1">
      <c r="A4198">
        <v>1</v>
      </c>
      <c r="B4198">
        <v>61</v>
      </c>
      <c r="C4198" t="s">
        <v>38</v>
      </c>
      <c r="D4198">
        <v>11</v>
      </c>
      <c r="E4198">
        <v>2058055.14508083</v>
      </c>
      <c r="F4198">
        <v>669246.0208267956</v>
      </c>
      <c r="G4198">
        <v>2831514.4168084399</v>
      </c>
      <c r="H4198">
        <v>12460630.6482474</v>
      </c>
      <c r="I4198">
        <v>15272795.8787419</v>
      </c>
      <c r="J4198">
        <v>24969835.6664938</v>
      </c>
      <c r="K4198">
        <v>47699403.2025249</v>
      </c>
      <c r="L4198">
        <v>70264256.992367193</v>
      </c>
      <c r="M4198">
        <v>75403671.096823201</v>
      </c>
      <c r="N4198">
        <v>97949129.156908497</v>
      </c>
      <c r="O4198">
        <v>124994018.227386</v>
      </c>
      <c r="Q4198" t="str">
        <f>VLOOKUP(A4198,Lookup_Tables!$D$2:$E$7,2,FALSE)</f>
        <v>HU</v>
      </c>
      <c r="R4198" t="str">
        <f>IFERROR(VLOOKUP(D4198,Lookup_Tables!$A$2:$B$21,2,FALSE),"All")</f>
        <v>Pub Univ</v>
      </c>
    </row>
    <row r="4199" spans="1:18" hidden="1">
      <c r="A4199">
        <v>1</v>
      </c>
      <c r="B4199">
        <v>61</v>
      </c>
      <c r="C4199" t="s">
        <v>39</v>
      </c>
      <c r="D4199">
        <v>11</v>
      </c>
      <c r="E4199">
        <v>1976309.6436278899</v>
      </c>
      <c r="F4199">
        <v>626825.98705749097</v>
      </c>
      <c r="G4199">
        <v>2676391.8925690302</v>
      </c>
      <c r="H4199">
        <v>11655828.503132399</v>
      </c>
      <c r="I4199">
        <v>14778074.965958299</v>
      </c>
      <c r="J4199">
        <v>24484901.5775759</v>
      </c>
      <c r="K4199">
        <v>46564858.303218901</v>
      </c>
      <c r="L4199">
        <v>67073976.969356298</v>
      </c>
      <c r="M4199">
        <v>75083712.629836395</v>
      </c>
      <c r="N4199">
        <v>96863089.739630207</v>
      </c>
      <c r="O4199">
        <v>122375831.262906</v>
      </c>
      <c r="Q4199" t="str">
        <f>VLOOKUP(A4199,Lookup_Tables!$D$2:$E$7,2,FALSE)</f>
        <v>HU</v>
      </c>
      <c r="R4199" t="str">
        <f>IFERROR(VLOOKUP(D4199,Lookup_Tables!$A$2:$B$21,2,FALSE),"All")</f>
        <v>Pub Univ</v>
      </c>
    </row>
    <row r="4200" spans="1:18" hidden="1">
      <c r="A4200">
        <v>1</v>
      </c>
      <c r="B4200">
        <v>61</v>
      </c>
      <c r="C4200" t="s">
        <v>38</v>
      </c>
      <c r="D4200">
        <v>13</v>
      </c>
      <c r="E4200">
        <v>17391276.377997</v>
      </c>
      <c r="F4200">
        <v>5878928.9054330401</v>
      </c>
      <c r="G4200">
        <v>29040152.412199002</v>
      </c>
      <c r="H4200">
        <v>114376378.039112</v>
      </c>
      <c r="I4200">
        <v>136066557.138412</v>
      </c>
      <c r="J4200">
        <v>212260820.57267299</v>
      </c>
      <c r="K4200">
        <v>354562273.46765703</v>
      </c>
      <c r="L4200">
        <v>516900557.202564</v>
      </c>
      <c r="M4200">
        <v>555512807.52937806</v>
      </c>
      <c r="N4200">
        <v>728135447.23772597</v>
      </c>
      <c r="O4200">
        <v>941727258.79564798</v>
      </c>
      <c r="Q4200" t="str">
        <f>VLOOKUP(A4200,Lookup_Tables!$D$2:$E$7,2,FALSE)</f>
        <v>HU</v>
      </c>
      <c r="R4200" t="str">
        <f>IFERROR(VLOOKUP(D4200,Lookup_Tables!$A$2:$B$21,2,FALSE),"All")</f>
        <v>Residual Inst</v>
      </c>
    </row>
    <row r="4201" spans="1:18" hidden="1">
      <c r="A4201">
        <v>1</v>
      </c>
      <c r="B4201">
        <v>61</v>
      </c>
      <c r="C4201" t="s">
        <v>39</v>
      </c>
      <c r="D4201">
        <v>13</v>
      </c>
      <c r="E4201">
        <v>16569755.917216601</v>
      </c>
      <c r="F4201">
        <v>5566121.9940880127</v>
      </c>
      <c r="G4201">
        <v>26891887.106684301</v>
      </c>
      <c r="H4201">
        <v>108490163.67910001</v>
      </c>
      <c r="I4201">
        <v>130238570.816838</v>
      </c>
      <c r="J4201">
        <v>205765489.45633999</v>
      </c>
      <c r="K4201">
        <v>330300996.59829098</v>
      </c>
      <c r="L4201">
        <v>505898315.36517698</v>
      </c>
      <c r="M4201">
        <v>551200222.02546704</v>
      </c>
      <c r="N4201">
        <v>720779327.79651999</v>
      </c>
      <c r="O4201">
        <v>892100769.03622603</v>
      </c>
      <c r="Q4201" t="str">
        <f>VLOOKUP(A4201,Lookup_Tables!$D$2:$E$7,2,FALSE)</f>
        <v>HU</v>
      </c>
      <c r="R4201" t="str">
        <f>IFERROR(VLOOKUP(D4201,Lookup_Tables!$A$2:$B$21,2,FALSE),"All")</f>
        <v>Residual Inst</v>
      </c>
    </row>
    <row r="4202" spans="1:18" hidden="1">
      <c r="A4202">
        <v>1</v>
      </c>
      <c r="B4202">
        <v>61</v>
      </c>
      <c r="C4202" t="s">
        <v>38</v>
      </c>
      <c r="D4202">
        <v>14</v>
      </c>
      <c r="E4202">
        <v>14910449.890532801</v>
      </c>
      <c r="F4202">
        <v>5060035.0292066019</v>
      </c>
      <c r="G4202">
        <v>21801922.063081998</v>
      </c>
      <c r="H4202">
        <v>85533267.803604499</v>
      </c>
      <c r="I4202">
        <v>104820370.16124099</v>
      </c>
      <c r="J4202">
        <v>180352862.22299299</v>
      </c>
      <c r="K4202">
        <v>305615383.37774199</v>
      </c>
      <c r="L4202">
        <v>485925603.60708302</v>
      </c>
      <c r="M4202">
        <v>531386087.585868</v>
      </c>
      <c r="N4202">
        <v>729681045.24956703</v>
      </c>
      <c r="O4202">
        <v>964488517.84401703</v>
      </c>
      <c r="Q4202" t="str">
        <f>VLOOKUP(A4202,Lookup_Tables!$D$2:$E$7,2,FALSE)</f>
        <v>HU</v>
      </c>
      <c r="R4202" t="str">
        <f>IFERROR(VLOOKUP(D4202,Lookup_Tables!$A$2:$B$21,2,FALSE),"All")</f>
        <v>Road</v>
      </c>
    </row>
    <row r="4203" spans="1:18" hidden="1">
      <c r="A4203">
        <v>1</v>
      </c>
      <c r="B4203">
        <v>61</v>
      </c>
      <c r="C4203" t="s">
        <v>39</v>
      </c>
      <c r="D4203">
        <v>14</v>
      </c>
      <c r="E4203">
        <v>14314350.443566</v>
      </c>
      <c r="F4203">
        <v>4832940.5638316795</v>
      </c>
      <c r="G4203">
        <v>20070824.905040301</v>
      </c>
      <c r="H4203">
        <v>79642134.301606804</v>
      </c>
      <c r="I4203">
        <v>101499839.029487</v>
      </c>
      <c r="J4203">
        <v>171192570.21561101</v>
      </c>
      <c r="K4203">
        <v>298721950.40925699</v>
      </c>
      <c r="L4203">
        <v>472819160.517272</v>
      </c>
      <c r="M4203">
        <v>529116577.91939598</v>
      </c>
      <c r="N4203">
        <v>710828979.38385904</v>
      </c>
      <c r="O4203">
        <v>945464959.27806199</v>
      </c>
      <c r="Q4203" t="str">
        <f>VLOOKUP(A4203,Lookup_Tables!$D$2:$E$7,2,FALSE)</f>
        <v>HU</v>
      </c>
      <c r="R4203" t="str">
        <f>IFERROR(VLOOKUP(D4203,Lookup_Tables!$A$2:$B$21,2,FALSE),"All")</f>
        <v>Road</v>
      </c>
    </row>
    <row r="4204" spans="1:18" hidden="1">
      <c r="A4204">
        <v>1</v>
      </c>
      <c r="B4204">
        <v>61</v>
      </c>
      <c r="C4204" t="s">
        <v>38</v>
      </c>
      <c r="D4204">
        <v>15</v>
      </c>
      <c r="E4204">
        <v>1898428723.4827001</v>
      </c>
      <c r="F4204">
        <v>669662680.20598245</v>
      </c>
      <c r="G4204">
        <v>3788531694.0183702</v>
      </c>
      <c r="H4204">
        <v>12934153458.608101</v>
      </c>
      <c r="I4204">
        <v>14870329712.5058</v>
      </c>
      <c r="J4204">
        <v>22709235049.118999</v>
      </c>
      <c r="K4204">
        <v>35669078977.858902</v>
      </c>
      <c r="L4204">
        <v>49928808058.862297</v>
      </c>
      <c r="M4204">
        <v>53926783320.631798</v>
      </c>
      <c r="N4204">
        <v>67282340689.556</v>
      </c>
      <c r="O4204">
        <v>86452934761.905197</v>
      </c>
      <c r="Q4204" t="str">
        <f>VLOOKUP(A4204,Lookup_Tables!$D$2:$E$7,2,FALSE)</f>
        <v>HU</v>
      </c>
      <c r="R4204" t="str">
        <f>IFERROR(VLOOKUP(D4204,Lookup_Tables!$A$2:$B$21,2,FALSE),"All")</f>
        <v>All</v>
      </c>
    </row>
    <row r="4205" spans="1:18" hidden="1">
      <c r="A4205">
        <v>1</v>
      </c>
      <c r="B4205">
        <v>61</v>
      </c>
      <c r="C4205" t="s">
        <v>39</v>
      </c>
      <c r="D4205">
        <v>15</v>
      </c>
      <c r="E4205">
        <v>1792838229.681</v>
      </c>
      <c r="F4205">
        <v>626616573.12787724</v>
      </c>
      <c r="G4205">
        <v>3505055913.5542998</v>
      </c>
      <c r="H4205">
        <v>12024737720.074699</v>
      </c>
      <c r="I4205">
        <v>14036449169.9182</v>
      </c>
      <c r="J4205">
        <v>21524126985.7113</v>
      </c>
      <c r="K4205">
        <v>34284446445.086601</v>
      </c>
      <c r="L4205">
        <v>49433260725.439102</v>
      </c>
      <c r="M4205">
        <v>51828935359.324997</v>
      </c>
      <c r="N4205">
        <v>66894992838.607498</v>
      </c>
      <c r="O4205">
        <v>81951108347.586502</v>
      </c>
      <c r="Q4205" t="str">
        <f>VLOOKUP(A4205,Lookup_Tables!$D$2:$E$7,2,FALSE)</f>
        <v>HU</v>
      </c>
      <c r="R4205" t="str">
        <f>IFERROR(VLOOKUP(D4205,Lookup_Tables!$A$2:$B$21,2,FALSE),"All")</f>
        <v>All</v>
      </c>
    </row>
    <row r="4206" spans="1:18" hidden="1">
      <c r="A4206">
        <v>1</v>
      </c>
      <c r="B4206">
        <v>61</v>
      </c>
      <c r="C4206" t="s">
        <v>38</v>
      </c>
      <c r="D4206">
        <v>16</v>
      </c>
      <c r="E4206">
        <v>76697726.910136193</v>
      </c>
      <c r="F4206">
        <v>26410391.248535946</v>
      </c>
      <c r="G4206">
        <v>129428730.82928</v>
      </c>
      <c r="H4206">
        <v>491009142.28854501</v>
      </c>
      <c r="I4206">
        <v>584807430.85805202</v>
      </c>
      <c r="J4206">
        <v>930888986.19679105</v>
      </c>
      <c r="K4206">
        <v>1517367537.63728</v>
      </c>
      <c r="L4206">
        <v>2232958380.2035899</v>
      </c>
      <c r="M4206">
        <v>2459935168.81179</v>
      </c>
      <c r="N4206">
        <v>3163335459.9100399</v>
      </c>
      <c r="O4206">
        <v>4238893703.24856</v>
      </c>
      <c r="Q4206" t="str">
        <f>VLOOKUP(A4206,Lookup_Tables!$D$2:$E$7,2,FALSE)</f>
        <v>HU</v>
      </c>
      <c r="R4206" t="str">
        <f>IFERROR(VLOOKUP(D4206,Lookup_Tables!$A$2:$B$21,2,FALSE),"All")</f>
        <v>Government_Loss</v>
      </c>
    </row>
    <row r="4207" spans="1:18" hidden="1">
      <c r="A4207">
        <v>1</v>
      </c>
      <c r="B4207">
        <v>61</v>
      </c>
      <c r="C4207" t="s">
        <v>39</v>
      </c>
      <c r="D4207">
        <v>16</v>
      </c>
      <c r="E4207">
        <v>73002650.050995499</v>
      </c>
      <c r="F4207">
        <v>24869725.058215171</v>
      </c>
      <c r="G4207">
        <v>120089975.051039</v>
      </c>
      <c r="H4207">
        <v>466817389.38873202</v>
      </c>
      <c r="I4207">
        <v>561797533.28291595</v>
      </c>
      <c r="J4207">
        <v>906314699.04137194</v>
      </c>
      <c r="K4207">
        <v>1435575725.7764399</v>
      </c>
      <c r="L4207">
        <v>2189442711.7311301</v>
      </c>
      <c r="M4207">
        <v>2419164839.2298698</v>
      </c>
      <c r="N4207">
        <v>3092638795.7727599</v>
      </c>
      <c r="O4207">
        <v>3963340294.6951599</v>
      </c>
      <c r="Q4207" t="str">
        <f>VLOOKUP(A4207,Lookup_Tables!$D$2:$E$7,2,FALSE)</f>
        <v>HU</v>
      </c>
      <c r="R4207" t="str">
        <f>IFERROR(VLOOKUP(D4207,Lookup_Tables!$A$2:$B$21,2,FALSE),"All")</f>
        <v>Government_Loss</v>
      </c>
    </row>
    <row r="4208" spans="1:18" hidden="1">
      <c r="A4208">
        <v>1</v>
      </c>
      <c r="B4208">
        <v>61</v>
      </c>
      <c r="C4208" t="s">
        <v>38</v>
      </c>
      <c r="D4208">
        <v>17</v>
      </c>
      <c r="E4208">
        <v>355887008.79476798</v>
      </c>
      <c r="F4208">
        <v>125313068.90938842</v>
      </c>
      <c r="G4208">
        <v>707704987.52760804</v>
      </c>
      <c r="H4208">
        <v>2428024420.7644901</v>
      </c>
      <c r="I4208">
        <v>2803650575.3404398</v>
      </c>
      <c r="J4208">
        <v>4259379799.7440801</v>
      </c>
      <c r="K4208">
        <v>6689600350.6667404</v>
      </c>
      <c r="L4208">
        <v>9345949540.1070004</v>
      </c>
      <c r="M4208">
        <v>10163056675.6038</v>
      </c>
      <c r="N4208">
        <v>12743775063.5469</v>
      </c>
      <c r="O4208">
        <v>16085167037.205099</v>
      </c>
      <c r="Q4208" t="str">
        <f>VLOOKUP(A4208,Lookup_Tables!$D$2:$E$7,2,FALSE)</f>
        <v>HU</v>
      </c>
      <c r="R4208" t="str">
        <f>IFERROR(VLOOKUP(D4208,Lookup_Tables!$A$2:$B$21,2,FALSE),"All")</f>
        <v>Emergency_Loss</v>
      </c>
    </row>
    <row r="4209" spans="1:18" hidden="1">
      <c r="A4209">
        <v>1</v>
      </c>
      <c r="B4209">
        <v>61</v>
      </c>
      <c r="C4209" t="s">
        <v>39</v>
      </c>
      <c r="D4209">
        <v>17</v>
      </c>
      <c r="E4209">
        <v>335972659.97323298</v>
      </c>
      <c r="F4209">
        <v>116691322.56059831</v>
      </c>
      <c r="G4209">
        <v>658756127.91697598</v>
      </c>
      <c r="H4209">
        <v>2259357013.5736799</v>
      </c>
      <c r="I4209">
        <v>2640147971.90096</v>
      </c>
      <c r="J4209">
        <v>4085369032.0819402</v>
      </c>
      <c r="K4209">
        <v>6413685898.93295</v>
      </c>
      <c r="L4209">
        <v>9255703065.5984306</v>
      </c>
      <c r="M4209">
        <v>9684535863.2283401</v>
      </c>
      <c r="N4209">
        <v>12552823814.6621</v>
      </c>
      <c r="O4209">
        <v>15391899535.5473</v>
      </c>
      <c r="Q4209" t="str">
        <f>VLOOKUP(A4209,Lookup_Tables!$D$2:$E$7,2,FALSE)</f>
        <v>HU</v>
      </c>
      <c r="R4209" t="str">
        <f>IFERROR(VLOOKUP(D4209,Lookup_Tables!$A$2:$B$21,2,FALSE),"All")</f>
        <v>Emergency_Loss</v>
      </c>
    </row>
    <row r="4210" spans="1:18" hidden="1">
      <c r="A4210">
        <v>1</v>
      </c>
      <c r="B4210">
        <v>61</v>
      </c>
      <c r="C4210" t="s">
        <v>38</v>
      </c>
      <c r="D4210">
        <v>18</v>
      </c>
      <c r="E4210">
        <v>432584735.70490301</v>
      </c>
      <c r="F4210">
        <v>152256151.69038129</v>
      </c>
      <c r="G4210">
        <v>837640891.27121902</v>
      </c>
      <c r="H4210">
        <v>2899588520.5401201</v>
      </c>
      <c r="I4210">
        <v>3394951570.4404202</v>
      </c>
      <c r="J4210">
        <v>5207665735.5497503</v>
      </c>
      <c r="K4210">
        <v>8237181690.4319601</v>
      </c>
      <c r="L4210">
        <v>11613173813.4804</v>
      </c>
      <c r="M4210">
        <v>12251367311.557501</v>
      </c>
      <c r="N4210">
        <v>15679571727.472799</v>
      </c>
      <c r="O4210">
        <v>20415475141.593498</v>
      </c>
      <c r="Q4210" t="str">
        <f>VLOOKUP(A4210,Lookup_Tables!$D$2:$E$7,2,FALSE)</f>
        <v>HU</v>
      </c>
      <c r="R4210" t="str">
        <f>IFERROR(VLOOKUP(D4210,Lookup_Tables!$A$2:$B$21,2,FALSE),"All")</f>
        <v>Govt_Plus_Emergency</v>
      </c>
    </row>
    <row r="4211" spans="1:18" hidden="1">
      <c r="A4211">
        <v>1</v>
      </c>
      <c r="B4211">
        <v>61</v>
      </c>
      <c r="C4211" t="s">
        <v>39</v>
      </c>
      <c r="D4211">
        <v>18</v>
      </c>
      <c r="E4211">
        <v>408956614.53882003</v>
      </c>
      <c r="F4211">
        <v>142362308.67648908</v>
      </c>
      <c r="G4211">
        <v>778907108.02048802</v>
      </c>
      <c r="H4211">
        <v>2728244213.0707698</v>
      </c>
      <c r="I4211">
        <v>3209452157.42698</v>
      </c>
      <c r="J4211">
        <v>4924996725.3400202</v>
      </c>
      <c r="K4211">
        <v>7929166031.2713203</v>
      </c>
      <c r="L4211">
        <v>11405039747.0697</v>
      </c>
      <c r="M4211">
        <v>11975502861.0991</v>
      </c>
      <c r="N4211">
        <v>15530114248.1313</v>
      </c>
      <c r="O4211">
        <v>19096933671.807301</v>
      </c>
      <c r="Q4211" t="str">
        <f>VLOOKUP(A4211,Lookup_Tables!$D$2:$E$7,2,FALSE)</f>
        <v>HU</v>
      </c>
      <c r="R4211" t="str">
        <f>IFERROR(VLOOKUP(D4211,Lookup_Tables!$A$2:$B$21,2,FALSE),"All")</f>
        <v>Govt_Plus_Emergency</v>
      </c>
    </row>
    <row r="4212" spans="1:18" hidden="1">
      <c r="A4212">
        <v>1</v>
      </c>
      <c r="B4212">
        <v>62</v>
      </c>
      <c r="C4212" t="s">
        <v>38</v>
      </c>
      <c r="D4212">
        <v>0</v>
      </c>
      <c r="E4212">
        <v>1495612827.49525</v>
      </c>
      <c r="F4212">
        <v>493756035.81231105</v>
      </c>
      <c r="G4212">
        <v>2275321990.9826102</v>
      </c>
      <c r="H4212">
        <v>8869883997.0717392</v>
      </c>
      <c r="I4212">
        <v>10610878387.7297</v>
      </c>
      <c r="J4212">
        <v>17676884124.124802</v>
      </c>
      <c r="K4212">
        <v>29493227135.135399</v>
      </c>
      <c r="L4212">
        <v>46360322568.102997</v>
      </c>
      <c r="M4212">
        <v>56689584759.919601</v>
      </c>
      <c r="N4212">
        <v>77228858985.706802</v>
      </c>
      <c r="O4212">
        <v>103523211553.18201</v>
      </c>
      <c r="Q4212" t="str">
        <f>VLOOKUP(A4212,Lookup_Tables!$D$2:$E$7,2,FALSE)</f>
        <v>HU</v>
      </c>
      <c r="R4212" t="str">
        <f>IFERROR(VLOOKUP(D4212,Lookup_Tables!$A$2:$B$21,2,FALSE),"All")</f>
        <v>Private Assets</v>
      </c>
    </row>
    <row r="4213" spans="1:18" hidden="1">
      <c r="A4213">
        <v>1</v>
      </c>
      <c r="B4213">
        <v>62</v>
      </c>
      <c r="C4213" t="s">
        <v>39</v>
      </c>
      <c r="D4213">
        <v>0</v>
      </c>
      <c r="E4213">
        <v>1430621347.6967399</v>
      </c>
      <c r="F4213">
        <v>470073685.71015263</v>
      </c>
      <c r="G4213">
        <v>2105112394.25437</v>
      </c>
      <c r="H4213">
        <v>8464251380.2400599</v>
      </c>
      <c r="I4213">
        <v>10228190637.884899</v>
      </c>
      <c r="J4213">
        <v>16990019757.195999</v>
      </c>
      <c r="K4213">
        <v>28835156782.2528</v>
      </c>
      <c r="L4213">
        <v>43121982656.316002</v>
      </c>
      <c r="M4213">
        <v>54442929261.326401</v>
      </c>
      <c r="N4213">
        <v>71855040266.765503</v>
      </c>
      <c r="O4213">
        <v>103497843575.43201</v>
      </c>
      <c r="Q4213" t="str">
        <f>VLOOKUP(A4213,Lookup_Tables!$D$2:$E$7,2,FALSE)</f>
        <v>HU</v>
      </c>
      <c r="R4213" t="str">
        <f>IFERROR(VLOOKUP(D4213,Lookup_Tables!$A$2:$B$21,2,FALSE),"All")</f>
        <v>Private Assets</v>
      </c>
    </row>
    <row r="4214" spans="1:18" hidden="1">
      <c r="A4214">
        <v>1</v>
      </c>
      <c r="B4214">
        <v>62</v>
      </c>
      <c r="C4214" t="s">
        <v>38</v>
      </c>
      <c r="D4214">
        <v>1</v>
      </c>
      <c r="E4214">
        <v>572846.04487442703</v>
      </c>
      <c r="F4214">
        <v>192776.08674725518</v>
      </c>
      <c r="G4214">
        <v>977856.48415390099</v>
      </c>
      <c r="H4214">
        <v>3197892.9263929999</v>
      </c>
      <c r="I4214">
        <v>3923509.5899199801</v>
      </c>
      <c r="J4214">
        <v>6427672.9291141499</v>
      </c>
      <c r="K4214">
        <v>11925292.243158899</v>
      </c>
      <c r="L4214">
        <v>19219277.031268001</v>
      </c>
      <c r="M4214">
        <v>21182635.695694901</v>
      </c>
      <c r="N4214">
        <v>26787880.918768998</v>
      </c>
      <c r="O4214">
        <v>35490204.273410797</v>
      </c>
      <c r="Q4214" t="str">
        <f>VLOOKUP(A4214,Lookup_Tables!$D$2:$E$7,2,FALSE)</f>
        <v>HU</v>
      </c>
      <c r="R4214" t="str">
        <f>IFERROR(VLOOKUP(D4214,Lookup_Tables!$A$2:$B$21,2,FALSE),"All")</f>
        <v>Airport</v>
      </c>
    </row>
    <row r="4215" spans="1:18" hidden="1">
      <c r="A4215">
        <v>1</v>
      </c>
      <c r="B4215">
        <v>62</v>
      </c>
      <c r="C4215" t="s">
        <v>39</v>
      </c>
      <c r="D4215">
        <v>1</v>
      </c>
      <c r="E4215">
        <v>547216.95239763905</v>
      </c>
      <c r="F4215">
        <v>183850.5073149894</v>
      </c>
      <c r="G4215">
        <v>882035.77855037095</v>
      </c>
      <c r="H4215">
        <v>2929192.3875798499</v>
      </c>
      <c r="I4215">
        <v>3686246.7948782798</v>
      </c>
      <c r="J4215">
        <v>6187546.2409150004</v>
      </c>
      <c r="K4215">
        <v>11538256.2892648</v>
      </c>
      <c r="L4215">
        <v>18040647.374739099</v>
      </c>
      <c r="M4215">
        <v>20970090.2545016</v>
      </c>
      <c r="N4215">
        <v>26760210.7752464</v>
      </c>
      <c r="O4215">
        <v>35458611.863103397</v>
      </c>
      <c r="Q4215" t="str">
        <f>VLOOKUP(A4215,Lookup_Tables!$D$2:$E$7,2,FALSE)</f>
        <v>HU</v>
      </c>
      <c r="R4215" t="str">
        <f>IFERROR(VLOOKUP(D4215,Lookup_Tables!$A$2:$B$21,2,FALSE),"All")</f>
        <v>Airport</v>
      </c>
    </row>
    <row r="4216" spans="1:18" hidden="1">
      <c r="A4216">
        <v>1</v>
      </c>
      <c r="B4216">
        <v>62</v>
      </c>
      <c r="C4216" t="s">
        <v>38</v>
      </c>
      <c r="D4216">
        <v>2</v>
      </c>
      <c r="E4216">
        <v>10127226.1225047</v>
      </c>
      <c r="F4216">
        <v>3358628.7185319373</v>
      </c>
      <c r="G4216">
        <v>15071009.1060354</v>
      </c>
      <c r="H4216">
        <v>56351375.605178997</v>
      </c>
      <c r="I4216">
        <v>67662877.682508007</v>
      </c>
      <c r="J4216">
        <v>112335667.345432</v>
      </c>
      <c r="K4216">
        <v>206645182.38734201</v>
      </c>
      <c r="L4216">
        <v>337320305.95320499</v>
      </c>
      <c r="M4216">
        <v>387686123.00455302</v>
      </c>
      <c r="N4216">
        <v>578261195.91213799</v>
      </c>
      <c r="O4216">
        <v>738953022.24886799</v>
      </c>
      <c r="Q4216" t="str">
        <f>VLOOKUP(A4216,Lookup_Tables!$D$2:$E$7,2,FALSE)</f>
        <v>HU</v>
      </c>
      <c r="R4216" t="str">
        <f>IFERROR(VLOOKUP(D4216,Lookup_Tables!$A$2:$B$21,2,FALSE),"All")</f>
        <v>Bridge</v>
      </c>
    </row>
    <row r="4217" spans="1:18" hidden="1">
      <c r="A4217">
        <v>1</v>
      </c>
      <c r="B4217">
        <v>62</v>
      </c>
      <c r="C4217" t="s">
        <v>39</v>
      </c>
      <c r="D4217">
        <v>2</v>
      </c>
      <c r="E4217">
        <v>9716020.7220458202</v>
      </c>
      <c r="F4217">
        <v>3255750.4669025335</v>
      </c>
      <c r="G4217">
        <v>14468861.2645505</v>
      </c>
      <c r="H4217">
        <v>53164769.932803802</v>
      </c>
      <c r="I4217">
        <v>64634703.268224098</v>
      </c>
      <c r="J4217">
        <v>107148092.569181</v>
      </c>
      <c r="K4217">
        <v>189373154.88579199</v>
      </c>
      <c r="L4217">
        <v>316470870.71190399</v>
      </c>
      <c r="M4217">
        <v>382020820.07242298</v>
      </c>
      <c r="N4217">
        <v>558868412.73858297</v>
      </c>
      <c r="O4217">
        <v>718183150.65891802</v>
      </c>
      <c r="Q4217" t="str">
        <f>VLOOKUP(A4217,Lookup_Tables!$D$2:$E$7,2,FALSE)</f>
        <v>HU</v>
      </c>
      <c r="R4217" t="str">
        <f>IFERROR(VLOOKUP(D4217,Lookup_Tables!$A$2:$B$21,2,FALSE),"All")</f>
        <v>Bridge</v>
      </c>
    </row>
    <row r="4218" spans="1:18" hidden="1">
      <c r="A4218">
        <v>1</v>
      </c>
      <c r="B4218">
        <v>62</v>
      </c>
      <c r="C4218" t="s">
        <v>38</v>
      </c>
      <c r="D4218">
        <v>3</v>
      </c>
      <c r="E4218">
        <v>1185235.3045516899</v>
      </c>
      <c r="F4218">
        <v>408146.02611995221</v>
      </c>
      <c r="G4218">
        <v>1759579.8714638799</v>
      </c>
      <c r="H4218">
        <v>6331270.5063665202</v>
      </c>
      <c r="I4218">
        <v>7437732.1181085501</v>
      </c>
      <c r="J4218">
        <v>12587186.026518</v>
      </c>
      <c r="K4218">
        <v>22948830.468764</v>
      </c>
      <c r="L4218">
        <v>38842748.1086815</v>
      </c>
      <c r="M4218">
        <v>44484757.800346203</v>
      </c>
      <c r="N4218">
        <v>66955968.710124701</v>
      </c>
      <c r="O4218">
        <v>94752013.186387494</v>
      </c>
      <c r="Q4218" t="str">
        <f>VLOOKUP(A4218,Lookup_Tables!$D$2:$E$7,2,FALSE)</f>
        <v>HU</v>
      </c>
      <c r="R4218" t="str">
        <f>IFERROR(VLOOKUP(D4218,Lookup_Tables!$A$2:$B$21,2,FALSE),"All")</f>
        <v>Govt Hosp</v>
      </c>
    </row>
    <row r="4219" spans="1:18" hidden="1">
      <c r="A4219">
        <v>1</v>
      </c>
      <c r="B4219">
        <v>62</v>
      </c>
      <c r="C4219" t="s">
        <v>39</v>
      </c>
      <c r="D4219">
        <v>3</v>
      </c>
      <c r="E4219">
        <v>1137076.3809303299</v>
      </c>
      <c r="F4219">
        <v>398501.58437775925</v>
      </c>
      <c r="G4219">
        <v>1628923.77453972</v>
      </c>
      <c r="H4219">
        <v>5959785.6052957</v>
      </c>
      <c r="I4219">
        <v>7089933.0143623101</v>
      </c>
      <c r="J4219">
        <v>11956103.0782037</v>
      </c>
      <c r="K4219">
        <v>20786253.689614002</v>
      </c>
      <c r="L4219">
        <v>36086209.538128801</v>
      </c>
      <c r="M4219">
        <v>43776027.090218402</v>
      </c>
      <c r="N4219">
        <v>66656221.463356301</v>
      </c>
      <c r="O4219">
        <v>92788245.208514497</v>
      </c>
      <c r="Q4219" t="str">
        <f>VLOOKUP(A4219,Lookup_Tables!$D$2:$E$7,2,FALSE)</f>
        <v>HU</v>
      </c>
      <c r="R4219" t="str">
        <f>IFERROR(VLOOKUP(D4219,Lookup_Tables!$A$2:$B$21,2,FALSE),"All")</f>
        <v>Govt Hosp</v>
      </c>
    </row>
    <row r="4220" spans="1:18" hidden="1">
      <c r="A4220">
        <v>1</v>
      </c>
      <c r="B4220">
        <v>62</v>
      </c>
      <c r="C4220" t="s">
        <v>38</v>
      </c>
      <c r="D4220">
        <v>4</v>
      </c>
      <c r="E4220">
        <v>1314685.3268063599</v>
      </c>
      <c r="F4220">
        <v>475133.89856920438</v>
      </c>
      <c r="G4220">
        <v>2256253.88504767</v>
      </c>
      <c r="H4220">
        <v>7425683.7228610599</v>
      </c>
      <c r="I4220">
        <v>8592337.1701312996</v>
      </c>
      <c r="J4220">
        <v>14041292.873691199</v>
      </c>
      <c r="K4220">
        <v>24038896.932379302</v>
      </c>
      <c r="L4220">
        <v>40331144.560305297</v>
      </c>
      <c r="M4220">
        <v>47172723.044620998</v>
      </c>
      <c r="N4220">
        <v>61657272.757173903</v>
      </c>
      <c r="O4220">
        <v>83165868.463452801</v>
      </c>
      <c r="Q4220" t="str">
        <f>VLOOKUP(A4220,Lookup_Tables!$D$2:$E$7,2,FALSE)</f>
        <v>HU</v>
      </c>
      <c r="R4220" t="str">
        <f>IFERROR(VLOOKUP(D4220,Lookup_Tables!$A$2:$B$21,2,FALSE),"All")</f>
        <v>Govt Med Fac</v>
      </c>
    </row>
    <row r="4221" spans="1:18" hidden="1">
      <c r="A4221">
        <v>1</v>
      </c>
      <c r="B4221">
        <v>62</v>
      </c>
      <c r="C4221" t="s">
        <v>39</v>
      </c>
      <c r="D4221">
        <v>4</v>
      </c>
      <c r="E4221">
        <v>1246826.0326432299</v>
      </c>
      <c r="F4221">
        <v>444087.14817010099</v>
      </c>
      <c r="G4221">
        <v>2077238.19893008</v>
      </c>
      <c r="H4221">
        <v>7069298.3705841703</v>
      </c>
      <c r="I4221">
        <v>8221826.7185640801</v>
      </c>
      <c r="J4221">
        <v>13028017.0779073</v>
      </c>
      <c r="K4221">
        <v>23013027.1780743</v>
      </c>
      <c r="L4221">
        <v>39295453.254277103</v>
      </c>
      <c r="M4221">
        <v>46773161.527038202</v>
      </c>
      <c r="N4221">
        <v>59998632.886418901</v>
      </c>
      <c r="O4221">
        <v>83165868.463452801</v>
      </c>
      <c r="Q4221" t="str">
        <f>VLOOKUP(A4221,Lookup_Tables!$D$2:$E$7,2,FALSE)</f>
        <v>HU</v>
      </c>
      <c r="R4221" t="str">
        <f>IFERROR(VLOOKUP(D4221,Lookup_Tables!$A$2:$B$21,2,FALSE),"All")</f>
        <v>Govt Med Fac</v>
      </c>
    </row>
    <row r="4222" spans="1:18" hidden="1">
      <c r="A4222">
        <v>1</v>
      </c>
      <c r="B4222">
        <v>62</v>
      </c>
      <c r="C4222" t="s">
        <v>38</v>
      </c>
      <c r="D4222">
        <v>6</v>
      </c>
      <c r="E4222">
        <v>3502615.3686413402</v>
      </c>
      <c r="F4222">
        <v>1095035.0900960346</v>
      </c>
      <c r="G4222">
        <v>4189494.28313823</v>
      </c>
      <c r="H4222">
        <v>18504211.7026048</v>
      </c>
      <c r="I4222">
        <v>22857977.711428698</v>
      </c>
      <c r="J4222">
        <v>39323973.840832897</v>
      </c>
      <c r="K4222">
        <v>71930613.267673805</v>
      </c>
      <c r="L4222">
        <v>117239932.135176</v>
      </c>
      <c r="M4222">
        <v>142704390.67071</v>
      </c>
      <c r="N4222">
        <v>238333339.50771099</v>
      </c>
      <c r="O4222">
        <v>334201330.83547902</v>
      </c>
      <c r="Q4222" t="str">
        <f>VLOOKUP(A4222,Lookup_Tables!$D$2:$E$7,2,FALSE)</f>
        <v>HU</v>
      </c>
      <c r="R4222" t="str">
        <f>IFERROR(VLOOKUP(D4222,Lookup_Tables!$A$2:$B$21,2,FALSE),"All")</f>
        <v>Port</v>
      </c>
    </row>
    <row r="4223" spans="1:18" hidden="1">
      <c r="A4223">
        <v>1</v>
      </c>
      <c r="B4223">
        <v>62</v>
      </c>
      <c r="C4223" t="s">
        <v>39</v>
      </c>
      <c r="D4223">
        <v>6</v>
      </c>
      <c r="E4223">
        <v>3380093.5001461501</v>
      </c>
      <c r="F4223">
        <v>1045609.0979382219</v>
      </c>
      <c r="G4223">
        <v>3939810.0656505502</v>
      </c>
      <c r="H4223">
        <v>17223770.4001734</v>
      </c>
      <c r="I4223">
        <v>21923612.6196495</v>
      </c>
      <c r="J4223">
        <v>38571836.528287001</v>
      </c>
      <c r="K4223">
        <v>69677009.692726299</v>
      </c>
      <c r="L4223">
        <v>114383079.82348201</v>
      </c>
      <c r="M4223">
        <v>135322055.091629</v>
      </c>
      <c r="N4223">
        <v>238019850.20720899</v>
      </c>
      <c r="O4223">
        <v>333805389.04476899</v>
      </c>
      <c r="Q4223" t="str">
        <f>VLOOKUP(A4223,Lookup_Tables!$D$2:$E$7,2,FALSE)</f>
        <v>HU</v>
      </c>
      <c r="R4223" t="str">
        <f>IFERROR(VLOOKUP(D4223,Lookup_Tables!$A$2:$B$21,2,FALSE),"All")</f>
        <v>Port</v>
      </c>
    </row>
    <row r="4224" spans="1:18" hidden="1">
      <c r="A4224">
        <v>1</v>
      </c>
      <c r="B4224">
        <v>62</v>
      </c>
      <c r="C4224" t="s">
        <v>38</v>
      </c>
      <c r="D4224">
        <v>9</v>
      </c>
      <c r="E4224">
        <v>245999.281019858</v>
      </c>
      <c r="F4224">
        <v>75378.266661133413</v>
      </c>
      <c r="G4224">
        <v>263526.83680026699</v>
      </c>
      <c r="H4224">
        <v>1305282.36264438</v>
      </c>
      <c r="I4224">
        <v>1565306.0737276301</v>
      </c>
      <c r="J4224">
        <v>2816142.7087655799</v>
      </c>
      <c r="K4224">
        <v>5458214.7023481904</v>
      </c>
      <c r="L4224">
        <v>9073130.9326696899</v>
      </c>
      <c r="M4224">
        <v>10438745.073786899</v>
      </c>
      <c r="N4224">
        <v>15451182.259725999</v>
      </c>
      <c r="O4224">
        <v>24382471.0107571</v>
      </c>
      <c r="Q4224" t="str">
        <f>VLOOKUP(A4224,Lookup_Tables!$D$2:$E$7,2,FALSE)</f>
        <v>HU</v>
      </c>
      <c r="R4224" t="str">
        <f>IFERROR(VLOOKUP(D4224,Lookup_Tables!$A$2:$B$21,2,FALSE),"All")</f>
        <v>Pub Admin Bldg</v>
      </c>
    </row>
    <row r="4225" spans="1:18" hidden="1">
      <c r="A4225">
        <v>1</v>
      </c>
      <c r="B4225">
        <v>62</v>
      </c>
      <c r="C4225" t="s">
        <v>39</v>
      </c>
      <c r="D4225">
        <v>9</v>
      </c>
      <c r="E4225">
        <v>238078.40240216799</v>
      </c>
      <c r="F4225">
        <v>72078.483181036339</v>
      </c>
      <c r="G4225">
        <v>242339.132933335</v>
      </c>
      <c r="H4225">
        <v>1256689.82188167</v>
      </c>
      <c r="I4225">
        <v>1533884.88775832</v>
      </c>
      <c r="J4225">
        <v>2720327.822321</v>
      </c>
      <c r="K4225">
        <v>5355405.4898633799</v>
      </c>
      <c r="L4225">
        <v>8852524.3436469007</v>
      </c>
      <c r="M4225">
        <v>9987761.8345982302</v>
      </c>
      <c r="N4225">
        <v>15451182.259725999</v>
      </c>
      <c r="O4225">
        <v>24370305.574696802</v>
      </c>
      <c r="Q4225" t="str">
        <f>VLOOKUP(A4225,Lookup_Tables!$D$2:$E$7,2,FALSE)</f>
        <v>HU</v>
      </c>
      <c r="R4225" t="str">
        <f>IFERROR(VLOOKUP(D4225,Lookup_Tables!$A$2:$B$21,2,FALSE),"All")</f>
        <v>Pub Admin Bldg</v>
      </c>
    </row>
    <row r="4226" spans="1:18" hidden="1">
      <c r="A4226">
        <v>1</v>
      </c>
      <c r="B4226">
        <v>62</v>
      </c>
      <c r="C4226" t="s">
        <v>38</v>
      </c>
      <c r="D4226">
        <v>10</v>
      </c>
      <c r="E4226">
        <v>11270644.876512799</v>
      </c>
      <c r="F4226">
        <v>4049034.9374550926</v>
      </c>
      <c r="G4226">
        <v>19400486.0614677</v>
      </c>
      <c r="H4226">
        <v>65511943.838280499</v>
      </c>
      <c r="I4226">
        <v>76960238.411706194</v>
      </c>
      <c r="J4226">
        <v>120204957.579412</v>
      </c>
      <c r="K4226">
        <v>224757268.471452</v>
      </c>
      <c r="L4226">
        <v>350085295.72272998</v>
      </c>
      <c r="M4226">
        <v>382497123.98872602</v>
      </c>
      <c r="N4226">
        <v>509025766.37122399</v>
      </c>
      <c r="O4226">
        <v>644756780.89655495</v>
      </c>
      <c r="Q4226" t="str">
        <f>VLOOKUP(A4226,Lookup_Tables!$D$2:$E$7,2,FALSE)</f>
        <v>HU</v>
      </c>
      <c r="R4226" t="str">
        <f>IFERROR(VLOOKUP(D4226,Lookup_Tables!$A$2:$B$21,2,FALSE),"All")</f>
        <v>Pub School</v>
      </c>
    </row>
    <row r="4227" spans="1:18" hidden="1">
      <c r="A4227">
        <v>1</v>
      </c>
      <c r="B4227">
        <v>62</v>
      </c>
      <c r="C4227" t="s">
        <v>39</v>
      </c>
      <c r="D4227">
        <v>10</v>
      </c>
      <c r="E4227">
        <v>10723769.766392101</v>
      </c>
      <c r="F4227">
        <v>3863743.4536917526</v>
      </c>
      <c r="G4227">
        <v>18078948.368075799</v>
      </c>
      <c r="H4227">
        <v>61420529.260058701</v>
      </c>
      <c r="I4227">
        <v>72676034.132724002</v>
      </c>
      <c r="J4227">
        <v>116045107.415797</v>
      </c>
      <c r="K4227">
        <v>209609973.18425801</v>
      </c>
      <c r="L4227">
        <v>335151018.81520599</v>
      </c>
      <c r="M4227">
        <v>364133815.995884</v>
      </c>
      <c r="N4227">
        <v>504553608.81711602</v>
      </c>
      <c r="O4227">
        <v>620332264.92742002</v>
      </c>
      <c r="Q4227" t="str">
        <f>VLOOKUP(A4227,Lookup_Tables!$D$2:$E$7,2,FALSE)</f>
        <v>HU</v>
      </c>
      <c r="R4227" t="str">
        <f>IFERROR(VLOOKUP(D4227,Lookup_Tables!$A$2:$B$21,2,FALSE),"All")</f>
        <v>Pub School</v>
      </c>
    </row>
    <row r="4228" spans="1:18" hidden="1">
      <c r="A4228">
        <v>1</v>
      </c>
      <c r="B4228">
        <v>62</v>
      </c>
      <c r="C4228" t="s">
        <v>38</v>
      </c>
      <c r="D4228">
        <v>11</v>
      </c>
      <c r="E4228">
        <v>335625.21195834503</v>
      </c>
      <c r="F4228">
        <v>105245.84283543576</v>
      </c>
      <c r="G4228">
        <v>266804.86566307797</v>
      </c>
      <c r="H4228">
        <v>1496110.0129489701</v>
      </c>
      <c r="I4228">
        <v>1982000.19589829</v>
      </c>
      <c r="J4228">
        <v>3725766.6985777798</v>
      </c>
      <c r="K4228">
        <v>7099121.5577255702</v>
      </c>
      <c r="L4228">
        <v>12597127.3090549</v>
      </c>
      <c r="M4228">
        <v>14712378.881516401</v>
      </c>
      <c r="N4228">
        <v>24174563.462462898</v>
      </c>
      <c r="O4228">
        <v>39020619.462165304</v>
      </c>
      <c r="Q4228" t="str">
        <f>VLOOKUP(A4228,Lookup_Tables!$D$2:$E$7,2,FALSE)</f>
        <v>HU</v>
      </c>
      <c r="R4228" t="str">
        <f>IFERROR(VLOOKUP(D4228,Lookup_Tables!$A$2:$B$21,2,FALSE),"All")</f>
        <v>Pub Univ</v>
      </c>
    </row>
    <row r="4229" spans="1:18" hidden="1">
      <c r="A4229">
        <v>1</v>
      </c>
      <c r="B4229">
        <v>62</v>
      </c>
      <c r="C4229" t="s">
        <v>39</v>
      </c>
      <c r="D4229">
        <v>11</v>
      </c>
      <c r="E4229">
        <v>327357.01866954297</v>
      </c>
      <c r="F4229">
        <v>102788.83222437595</v>
      </c>
      <c r="G4229">
        <v>247773.40767588001</v>
      </c>
      <c r="H4229">
        <v>1438801.70525331</v>
      </c>
      <c r="I4229">
        <v>1924838.73929165</v>
      </c>
      <c r="J4229">
        <v>3678205.8927342701</v>
      </c>
      <c r="K4229">
        <v>6975185.0932057602</v>
      </c>
      <c r="L4229">
        <v>12254149.1165196</v>
      </c>
      <c r="M4229">
        <v>14617148.8688951</v>
      </c>
      <c r="N4229">
        <v>22850086.4382434</v>
      </c>
      <c r="O4229">
        <v>38448738.026568897</v>
      </c>
      <c r="Q4229" t="str">
        <f>VLOOKUP(A4229,Lookup_Tables!$D$2:$E$7,2,FALSE)</f>
        <v>HU</v>
      </c>
      <c r="R4229" t="str">
        <f>IFERROR(VLOOKUP(D4229,Lookup_Tables!$A$2:$B$21,2,FALSE),"All")</f>
        <v>Pub Univ</v>
      </c>
    </row>
    <row r="4230" spans="1:18" hidden="1">
      <c r="A4230">
        <v>1</v>
      </c>
      <c r="B4230">
        <v>62</v>
      </c>
      <c r="C4230" t="s">
        <v>38</v>
      </c>
      <c r="D4230">
        <v>12</v>
      </c>
      <c r="E4230">
        <v>3903735.01782159</v>
      </c>
      <c r="F4230">
        <v>1254994.5043369001</v>
      </c>
      <c r="G4230">
        <v>3311358.2529744599</v>
      </c>
      <c r="H4230">
        <v>16722987.5381465</v>
      </c>
      <c r="I4230">
        <v>21757644.2745983</v>
      </c>
      <c r="J4230">
        <v>38950647.043823197</v>
      </c>
      <c r="K4230">
        <v>80574235.650259107</v>
      </c>
      <c r="L4230">
        <v>145118019.63653201</v>
      </c>
      <c r="M4230">
        <v>191045795.65150499</v>
      </c>
      <c r="N4230">
        <v>261285733.157204</v>
      </c>
      <c r="O4230">
        <v>467597535.05318397</v>
      </c>
      <c r="Q4230" t="str">
        <f>VLOOKUP(A4230,Lookup_Tables!$D$2:$E$7,2,FALSE)</f>
        <v>HU</v>
      </c>
      <c r="R4230" t="str">
        <f>IFERROR(VLOOKUP(D4230,Lookup_Tables!$A$2:$B$21,2,FALSE),"All")</f>
        <v>Rail</v>
      </c>
    </row>
    <row r="4231" spans="1:18" hidden="1">
      <c r="A4231">
        <v>1</v>
      </c>
      <c r="B4231">
        <v>62</v>
      </c>
      <c r="C4231" t="s">
        <v>39</v>
      </c>
      <c r="D4231">
        <v>12</v>
      </c>
      <c r="E4231">
        <v>3811480.9990041801</v>
      </c>
      <c r="F4231">
        <v>1233486.7088696947</v>
      </c>
      <c r="G4231">
        <v>3170679.8199345199</v>
      </c>
      <c r="H4231">
        <v>16026478.017433099</v>
      </c>
      <c r="I4231">
        <v>20815255.9644861</v>
      </c>
      <c r="J4231">
        <v>37536843.210367702</v>
      </c>
      <c r="K4231">
        <v>75249466.864818394</v>
      </c>
      <c r="L4231">
        <v>142066285.329656</v>
      </c>
      <c r="M4231">
        <v>190425186.98374301</v>
      </c>
      <c r="N4231">
        <v>261278210.384938</v>
      </c>
      <c r="O4231">
        <v>467562947.81512302</v>
      </c>
      <c r="Q4231" t="str">
        <f>VLOOKUP(A4231,Lookup_Tables!$D$2:$E$7,2,FALSE)</f>
        <v>HU</v>
      </c>
      <c r="R4231" t="str">
        <f>IFERROR(VLOOKUP(D4231,Lookup_Tables!$A$2:$B$21,2,FALSE),"All")</f>
        <v>Rail</v>
      </c>
    </row>
    <row r="4232" spans="1:18" hidden="1">
      <c r="A4232">
        <v>1</v>
      </c>
      <c r="B4232">
        <v>62</v>
      </c>
      <c r="C4232" t="s">
        <v>38</v>
      </c>
      <c r="D4232">
        <v>13</v>
      </c>
      <c r="E4232">
        <v>12510906.0576216</v>
      </c>
      <c r="F4232">
        <v>4092608.8384043407</v>
      </c>
      <c r="G4232">
        <v>17199570.720316701</v>
      </c>
      <c r="H4232">
        <v>68149106.683326602</v>
      </c>
      <c r="I4232">
        <v>85753052.268525794</v>
      </c>
      <c r="J4232">
        <v>141847002.76399601</v>
      </c>
      <c r="K4232">
        <v>261576798.40866801</v>
      </c>
      <c r="L4232">
        <v>455297785.59370703</v>
      </c>
      <c r="M4232">
        <v>492683802.25668198</v>
      </c>
      <c r="N4232">
        <v>699742100.70231998</v>
      </c>
      <c r="O4232">
        <v>921860116.04953003</v>
      </c>
      <c r="Q4232" t="str">
        <f>VLOOKUP(A4232,Lookup_Tables!$D$2:$E$7,2,FALSE)</f>
        <v>HU</v>
      </c>
      <c r="R4232" t="str">
        <f>IFERROR(VLOOKUP(D4232,Lookup_Tables!$A$2:$B$21,2,FALSE),"All")</f>
        <v>Residual Inst</v>
      </c>
    </row>
    <row r="4233" spans="1:18" hidden="1">
      <c r="A4233">
        <v>1</v>
      </c>
      <c r="B4233">
        <v>62</v>
      </c>
      <c r="C4233" t="s">
        <v>39</v>
      </c>
      <c r="D4233">
        <v>13</v>
      </c>
      <c r="E4233">
        <v>12033532.520882299</v>
      </c>
      <c r="F4233">
        <v>3950677.0545627717</v>
      </c>
      <c r="G4233">
        <v>16273037.8908561</v>
      </c>
      <c r="H4233">
        <v>66395973.536704503</v>
      </c>
      <c r="I4233">
        <v>80510936.660715893</v>
      </c>
      <c r="J4233">
        <v>136668240.43285501</v>
      </c>
      <c r="K4233">
        <v>244937274.150343</v>
      </c>
      <c r="L4233">
        <v>424372670.41146898</v>
      </c>
      <c r="M4233">
        <v>476943843.50162297</v>
      </c>
      <c r="N4233">
        <v>699430065.84954906</v>
      </c>
      <c r="O4233">
        <v>921295062.51926696</v>
      </c>
      <c r="Q4233" t="str">
        <f>VLOOKUP(A4233,Lookup_Tables!$D$2:$E$7,2,FALSE)</f>
        <v>HU</v>
      </c>
      <c r="R4233" t="str">
        <f>IFERROR(VLOOKUP(D4233,Lookup_Tables!$A$2:$B$21,2,FALSE),"All")</f>
        <v>Residual Inst</v>
      </c>
    </row>
    <row r="4234" spans="1:18" hidden="1">
      <c r="A4234">
        <v>1</v>
      </c>
      <c r="B4234">
        <v>62</v>
      </c>
      <c r="C4234" t="s">
        <v>38</v>
      </c>
      <c r="D4234">
        <v>14</v>
      </c>
      <c r="E4234">
        <v>26986842.700662401</v>
      </c>
      <c r="F4234">
        <v>8878168.364270661</v>
      </c>
      <c r="G4234">
        <v>29425027.931068301</v>
      </c>
      <c r="H4234">
        <v>127275065.894979</v>
      </c>
      <c r="I4234">
        <v>154352146.15007201</v>
      </c>
      <c r="J4234">
        <v>274374270.63230199</v>
      </c>
      <c r="K4234">
        <v>536071869.07588202</v>
      </c>
      <c r="L4234">
        <v>1037807796.45265</v>
      </c>
      <c r="M4234">
        <v>1238992620.1540799</v>
      </c>
      <c r="N4234">
        <v>1812614853.43977</v>
      </c>
      <c r="O4234">
        <v>2684133754.2474098</v>
      </c>
      <c r="Q4234" t="str">
        <f>VLOOKUP(A4234,Lookup_Tables!$D$2:$E$7,2,FALSE)</f>
        <v>HU</v>
      </c>
      <c r="R4234" t="str">
        <f>IFERROR(VLOOKUP(D4234,Lookup_Tables!$A$2:$B$21,2,FALSE),"All")</f>
        <v>Road</v>
      </c>
    </row>
    <row r="4235" spans="1:18" hidden="1">
      <c r="A4235">
        <v>1</v>
      </c>
      <c r="B4235">
        <v>62</v>
      </c>
      <c r="C4235" t="s">
        <v>39</v>
      </c>
      <c r="D4235">
        <v>14</v>
      </c>
      <c r="E4235">
        <v>26204435.6682573</v>
      </c>
      <c r="F4235">
        <v>8503583.7427903041</v>
      </c>
      <c r="G4235">
        <v>28116401.7444348</v>
      </c>
      <c r="H4235">
        <v>119849258.18088</v>
      </c>
      <c r="I4235">
        <v>150797409.60261899</v>
      </c>
      <c r="J4235">
        <v>267478479.03474501</v>
      </c>
      <c r="K4235">
        <v>511846608.80414599</v>
      </c>
      <c r="L4235">
        <v>1027177277.47623</v>
      </c>
      <c r="M4235">
        <v>1230590434.0978401</v>
      </c>
      <c r="N4235">
        <v>1797731007.0997901</v>
      </c>
      <c r="O4235">
        <v>2684133754.2474098</v>
      </c>
      <c r="Q4235" t="str">
        <f>VLOOKUP(A4235,Lookup_Tables!$D$2:$E$7,2,FALSE)</f>
        <v>HU</v>
      </c>
      <c r="R4235" t="str">
        <f>IFERROR(VLOOKUP(D4235,Lookup_Tables!$A$2:$B$21,2,FALSE),"All")</f>
        <v>Road</v>
      </c>
    </row>
    <row r="4236" spans="1:18" hidden="1">
      <c r="A4236">
        <v>1</v>
      </c>
      <c r="B4236">
        <v>62</v>
      </c>
      <c r="C4236" t="s">
        <v>38</v>
      </c>
      <c r="D4236">
        <v>15</v>
      </c>
      <c r="E4236">
        <v>1567569188.8082299</v>
      </c>
      <c r="F4236">
        <v>517954327.34339726</v>
      </c>
      <c r="G4236">
        <v>2364390628.1554399</v>
      </c>
      <c r="H4236">
        <v>9304810036.4899292</v>
      </c>
      <c r="I4236">
        <v>11140762908.2101</v>
      </c>
      <c r="J4236">
        <v>18369837910.541199</v>
      </c>
      <c r="K4236">
        <v>30632249441.810001</v>
      </c>
      <c r="L4236">
        <v>49156881462.116203</v>
      </c>
      <c r="M4236">
        <v>59144205655.886597</v>
      </c>
      <c r="N4236">
        <v>80414025946.042603</v>
      </c>
      <c r="O4236">
        <v>112456912508.22099</v>
      </c>
      <c r="Q4236" t="str">
        <f>VLOOKUP(A4236,Lookup_Tables!$D$2:$E$7,2,FALSE)</f>
        <v>HU</v>
      </c>
      <c r="R4236" t="str">
        <f>IFERROR(VLOOKUP(D4236,Lookup_Tables!$A$2:$B$21,2,FALSE),"All")</f>
        <v>All</v>
      </c>
    </row>
    <row r="4237" spans="1:18" hidden="1">
      <c r="A4237">
        <v>1</v>
      </c>
      <c r="B4237">
        <v>62</v>
      </c>
      <c r="C4237" t="s">
        <v>39</v>
      </c>
      <c r="D4237">
        <v>15</v>
      </c>
      <c r="E4237">
        <v>1499775751.56284</v>
      </c>
      <c r="F4237">
        <v>491177636.04101944</v>
      </c>
      <c r="G4237">
        <v>2223888057.9357901</v>
      </c>
      <c r="H4237">
        <v>8767846120.2246609</v>
      </c>
      <c r="I4237">
        <v>10601500572.709</v>
      </c>
      <c r="J4237">
        <v>17727663609.5313</v>
      </c>
      <c r="K4237">
        <v>29940962668.1287</v>
      </c>
      <c r="L4237">
        <v>45314005009.041496</v>
      </c>
      <c r="M4237">
        <v>57756210762.6147</v>
      </c>
      <c r="N4237">
        <v>75100398952.545395</v>
      </c>
      <c r="O4237">
        <v>112450914797.464</v>
      </c>
      <c r="Q4237" t="str">
        <f>VLOOKUP(A4237,Lookup_Tables!$D$2:$E$7,2,FALSE)</f>
        <v>HU</v>
      </c>
      <c r="R4237" t="str">
        <f>IFERROR(VLOOKUP(D4237,Lookup_Tables!$A$2:$B$21,2,FALSE),"All")</f>
        <v>All</v>
      </c>
    </row>
    <row r="4238" spans="1:18" hidden="1">
      <c r="A4238">
        <v>1</v>
      </c>
      <c r="B4238">
        <v>62</v>
      </c>
      <c r="C4238" t="s">
        <v>38</v>
      </c>
      <c r="D4238">
        <v>16</v>
      </c>
      <c r="E4238">
        <v>71956361.3129749</v>
      </c>
      <c r="F4238">
        <v>23872776.232106604</v>
      </c>
      <c r="G4238">
        <v>98613585.217096895</v>
      </c>
      <c r="H4238">
        <v>374142672.73691499</v>
      </c>
      <c r="I4238">
        <v>453410452.551045</v>
      </c>
      <c r="J4238">
        <v>772018767.70613694</v>
      </c>
      <c r="K4238">
        <v>1468303935.31657</v>
      </c>
      <c r="L4238">
        <v>2453468725.9586401</v>
      </c>
      <c r="M4238">
        <v>2975463730.4131498</v>
      </c>
      <c r="N4238">
        <v>4051278119.8459902</v>
      </c>
      <c r="O4238">
        <v>6109631386.1998997</v>
      </c>
      <c r="Q4238" t="str">
        <f>VLOOKUP(A4238,Lookup_Tables!$D$2:$E$7,2,FALSE)</f>
        <v>HU</v>
      </c>
      <c r="R4238" t="str">
        <f>IFERROR(VLOOKUP(D4238,Lookup_Tables!$A$2:$B$21,2,FALSE),"All")</f>
        <v>Government_Loss</v>
      </c>
    </row>
    <row r="4239" spans="1:18" hidden="1">
      <c r="A4239">
        <v>1</v>
      </c>
      <c r="B4239">
        <v>62</v>
      </c>
      <c r="C4239" t="s">
        <v>39</v>
      </c>
      <c r="D4239">
        <v>16</v>
      </c>
      <c r="E4239">
        <v>69268364.497525707</v>
      </c>
      <c r="F4239">
        <v>22744864.276568435</v>
      </c>
      <c r="G4239">
        <v>93253959.404944807</v>
      </c>
      <c r="H4239">
        <v>354222245.866292</v>
      </c>
      <c r="I4239">
        <v>437378027.25809997</v>
      </c>
      <c r="J4239">
        <v>745692147.66319895</v>
      </c>
      <c r="K4239">
        <v>1392207752.1360099</v>
      </c>
      <c r="L4239">
        <v>2411468842.2107601</v>
      </c>
      <c r="M4239">
        <v>2886182715.1354799</v>
      </c>
      <c r="N4239">
        <v>4023648368.63625</v>
      </c>
      <c r="O4239">
        <v>6109631386.1998997</v>
      </c>
      <c r="Q4239" t="str">
        <f>VLOOKUP(A4239,Lookup_Tables!$D$2:$E$7,2,FALSE)</f>
        <v>HU</v>
      </c>
      <c r="R4239" t="str">
        <f>IFERROR(VLOOKUP(D4239,Lookup_Tables!$A$2:$B$21,2,FALSE),"All")</f>
        <v>Government_Loss</v>
      </c>
    </row>
    <row r="4240" spans="1:18" hidden="1">
      <c r="A4240">
        <v>1</v>
      </c>
      <c r="B4240">
        <v>62</v>
      </c>
      <c r="C4240" t="s">
        <v>38</v>
      </c>
      <c r="D4240">
        <v>17</v>
      </c>
      <c r="E4240">
        <v>281966065.12449598</v>
      </c>
      <c r="F4240">
        <v>92520398.986049175</v>
      </c>
      <c r="G4240">
        <v>424176990.86764699</v>
      </c>
      <c r="H4240">
        <v>1699486747.8898101</v>
      </c>
      <c r="I4240">
        <v>2014343926.72279</v>
      </c>
      <c r="J4240">
        <v>3309788296.92767</v>
      </c>
      <c r="K4240">
        <v>5606034935.18577</v>
      </c>
      <c r="L4240">
        <v>8954960132.3453102</v>
      </c>
      <c r="M4240">
        <v>10580745363.417601</v>
      </c>
      <c r="N4240">
        <v>14500919486.4235</v>
      </c>
      <c r="O4240">
        <v>20061789069.5331</v>
      </c>
      <c r="Q4240" t="str">
        <f>VLOOKUP(A4240,Lookup_Tables!$D$2:$E$7,2,FALSE)</f>
        <v>HU</v>
      </c>
      <c r="R4240" t="str">
        <f>IFERROR(VLOOKUP(D4240,Lookup_Tables!$A$2:$B$21,2,FALSE),"All")</f>
        <v>Emergency_Loss</v>
      </c>
    </row>
    <row r="4241" spans="1:18" hidden="1">
      <c r="A4241">
        <v>1</v>
      </c>
      <c r="B4241">
        <v>62</v>
      </c>
      <c r="C4241" t="s">
        <v>39</v>
      </c>
      <c r="D4241">
        <v>17</v>
      </c>
      <c r="E4241">
        <v>269706671.33013302</v>
      </c>
      <c r="F4241">
        <v>86818013.180018663</v>
      </c>
      <c r="G4241">
        <v>399764914.29025197</v>
      </c>
      <c r="H4241">
        <v>1594315500.0251901</v>
      </c>
      <c r="I4241">
        <v>1925054849.4943399</v>
      </c>
      <c r="J4241">
        <v>3190176901.25704</v>
      </c>
      <c r="K4241">
        <v>5487037712.1914301</v>
      </c>
      <c r="L4241">
        <v>8449435072.4239197</v>
      </c>
      <c r="M4241">
        <v>10485348730.3274</v>
      </c>
      <c r="N4241">
        <v>13792867755.454901</v>
      </c>
      <c r="O4241">
        <v>20056638539.6768</v>
      </c>
      <c r="Q4241" t="str">
        <f>VLOOKUP(A4241,Lookup_Tables!$D$2:$E$7,2,FALSE)</f>
        <v>HU</v>
      </c>
      <c r="R4241" t="str">
        <f>IFERROR(VLOOKUP(D4241,Lookup_Tables!$A$2:$B$21,2,FALSE),"All")</f>
        <v>Emergency_Loss</v>
      </c>
    </row>
    <row r="4242" spans="1:18" hidden="1">
      <c r="A4242">
        <v>1</v>
      </c>
      <c r="B4242">
        <v>62</v>
      </c>
      <c r="C4242" t="s">
        <v>38</v>
      </c>
      <c r="D4242">
        <v>18</v>
      </c>
      <c r="E4242">
        <v>353922426.43747097</v>
      </c>
      <c r="F4242">
        <v>114859722.67392045</v>
      </c>
      <c r="G4242">
        <v>527874622.59023398</v>
      </c>
      <c r="H4242">
        <v>2073326586.7345099</v>
      </c>
      <c r="I4242">
        <v>2477025648.9105802</v>
      </c>
      <c r="J4242">
        <v>4091725006.5769801</v>
      </c>
      <c r="K4242">
        <v>7184666079.9200897</v>
      </c>
      <c r="L4242">
        <v>11452835300.6516</v>
      </c>
      <c r="M4242">
        <v>13562523579.833</v>
      </c>
      <c r="N4242">
        <v>17934018930.337502</v>
      </c>
      <c r="O4242">
        <v>27188560000.7369</v>
      </c>
      <c r="Q4242" t="str">
        <f>VLOOKUP(A4242,Lookup_Tables!$D$2:$E$7,2,FALSE)</f>
        <v>HU</v>
      </c>
      <c r="R4242" t="str">
        <f>IFERROR(VLOOKUP(D4242,Lookup_Tables!$A$2:$B$21,2,FALSE),"All")</f>
        <v>Govt_Plus_Emergency</v>
      </c>
    </row>
    <row r="4243" spans="1:18" hidden="1">
      <c r="A4243">
        <v>1</v>
      </c>
      <c r="B4243">
        <v>62</v>
      </c>
      <c r="C4243" t="s">
        <v>39</v>
      </c>
      <c r="D4243">
        <v>18</v>
      </c>
      <c r="E4243">
        <v>338893598.44104397</v>
      </c>
      <c r="F4243">
        <v>111102450.62145036</v>
      </c>
      <c r="G4243">
        <v>497018174.22072202</v>
      </c>
      <c r="H4243">
        <v>1976769611.6375201</v>
      </c>
      <c r="I4243">
        <v>2386418136.7239799</v>
      </c>
      <c r="J4243">
        <v>3931710538.6515999</v>
      </c>
      <c r="K4243">
        <v>6726058207.49335</v>
      </c>
      <c r="L4243">
        <v>10534990361.0186</v>
      </c>
      <c r="M4243">
        <v>12923614402.382401</v>
      </c>
      <c r="N4243">
        <v>17054101670.905899</v>
      </c>
      <c r="O4243">
        <v>26588968903.936798</v>
      </c>
      <c r="Q4243" t="str">
        <f>VLOOKUP(A4243,Lookup_Tables!$D$2:$E$7,2,FALSE)</f>
        <v>HU</v>
      </c>
      <c r="R4243" t="str">
        <f>IFERROR(VLOOKUP(D4243,Lookup_Tables!$A$2:$B$21,2,FALSE),"All")</f>
        <v>Govt_Plus_Emergency</v>
      </c>
    </row>
    <row r="4244" spans="1:18" hidden="1">
      <c r="A4244">
        <v>1</v>
      </c>
      <c r="B4244">
        <v>63</v>
      </c>
      <c r="C4244" t="s">
        <v>38</v>
      </c>
      <c r="D4244">
        <v>0</v>
      </c>
      <c r="E4244">
        <v>132298747.93242501</v>
      </c>
      <c r="F4244">
        <v>50348559.22883065</v>
      </c>
      <c r="G4244">
        <v>324225520.65846199</v>
      </c>
      <c r="H4244">
        <v>861798969.58063996</v>
      </c>
      <c r="I4244">
        <v>1002819384.31275</v>
      </c>
      <c r="J4244">
        <v>1397040154.2953999</v>
      </c>
      <c r="K4244">
        <v>2105339841.3708401</v>
      </c>
      <c r="L4244">
        <v>2653911931.7972002</v>
      </c>
      <c r="M4244">
        <v>3233854833.1954298</v>
      </c>
      <c r="N4244">
        <v>4411153856.9331503</v>
      </c>
      <c r="O4244">
        <v>5350530141.18435</v>
      </c>
      <c r="Q4244" t="str">
        <f>VLOOKUP(A4244,Lookup_Tables!$D$2:$E$7,2,FALSE)</f>
        <v>HU</v>
      </c>
      <c r="R4244" t="str">
        <f>IFERROR(VLOOKUP(D4244,Lookup_Tables!$A$2:$B$21,2,FALSE),"All")</f>
        <v>Private Assets</v>
      </c>
    </row>
    <row r="4245" spans="1:18" hidden="1">
      <c r="A4245">
        <v>1</v>
      </c>
      <c r="B4245">
        <v>63</v>
      </c>
      <c r="C4245" t="s">
        <v>39</v>
      </c>
      <c r="D4245">
        <v>0</v>
      </c>
      <c r="E4245">
        <v>122669418.643453</v>
      </c>
      <c r="F4245">
        <v>46012380.909661308</v>
      </c>
      <c r="G4245">
        <v>302955633.06625301</v>
      </c>
      <c r="H4245">
        <v>814528405.36495304</v>
      </c>
      <c r="I4245">
        <v>933053300.02142799</v>
      </c>
      <c r="J4245">
        <v>1292653582.3352301</v>
      </c>
      <c r="K4245">
        <v>1980977725.0328901</v>
      </c>
      <c r="L4245">
        <v>2621738483.4177399</v>
      </c>
      <c r="M4245">
        <v>2926814756.38695</v>
      </c>
      <c r="N4245">
        <v>4280799412.2870402</v>
      </c>
      <c r="O4245">
        <v>5021208251.8520098</v>
      </c>
      <c r="Q4245" t="str">
        <f>VLOOKUP(A4245,Lookup_Tables!$D$2:$E$7,2,FALSE)</f>
        <v>HU</v>
      </c>
      <c r="R4245" t="str">
        <f>IFERROR(VLOOKUP(D4245,Lookup_Tables!$A$2:$B$21,2,FALSE),"All")</f>
        <v>Private Assets</v>
      </c>
    </row>
    <row r="4246" spans="1:18" hidden="1">
      <c r="A4246">
        <v>1</v>
      </c>
      <c r="B4246">
        <v>63</v>
      </c>
      <c r="C4246" t="s">
        <v>38</v>
      </c>
      <c r="D4246">
        <v>2</v>
      </c>
      <c r="E4246">
        <v>4803371.6728927102</v>
      </c>
      <c r="F4246">
        <v>1759245.474496115</v>
      </c>
      <c r="G4246">
        <v>10505907.2313389</v>
      </c>
      <c r="H4246">
        <v>32420385.0749586</v>
      </c>
      <c r="I4246">
        <v>37155191.147249699</v>
      </c>
      <c r="J4246">
        <v>56387161.575735599</v>
      </c>
      <c r="K4246">
        <v>81637468.717419103</v>
      </c>
      <c r="L4246">
        <v>113630278.069685</v>
      </c>
      <c r="M4246">
        <v>123934521.84190699</v>
      </c>
      <c r="N4246">
        <v>159763844.480652</v>
      </c>
      <c r="O4246">
        <v>208911205.590626</v>
      </c>
      <c r="Q4246" t="str">
        <f>VLOOKUP(A4246,Lookup_Tables!$D$2:$E$7,2,FALSE)</f>
        <v>HU</v>
      </c>
      <c r="R4246" t="str">
        <f>IFERROR(VLOOKUP(D4246,Lookup_Tables!$A$2:$B$21,2,FALSE),"All")</f>
        <v>Bridge</v>
      </c>
    </row>
    <row r="4247" spans="1:18" hidden="1">
      <c r="A4247">
        <v>1</v>
      </c>
      <c r="B4247">
        <v>63</v>
      </c>
      <c r="C4247" t="s">
        <v>39</v>
      </c>
      <c r="D4247">
        <v>2</v>
      </c>
      <c r="E4247">
        <v>4494177.9892798699</v>
      </c>
      <c r="F4247">
        <v>1601354.8805813938</v>
      </c>
      <c r="G4247">
        <v>9797527.7013807595</v>
      </c>
      <c r="H4247">
        <v>30745103.645583201</v>
      </c>
      <c r="I4247">
        <v>34745988.383524299</v>
      </c>
      <c r="J4247">
        <v>53773365.320488803</v>
      </c>
      <c r="K4247">
        <v>78321529.849592894</v>
      </c>
      <c r="L4247">
        <v>108735777.31949399</v>
      </c>
      <c r="M4247">
        <v>117712243.90392201</v>
      </c>
      <c r="N4247">
        <v>154406300.545562</v>
      </c>
      <c r="O4247">
        <v>208816389.07528201</v>
      </c>
      <c r="Q4247" t="str">
        <f>VLOOKUP(A4247,Lookup_Tables!$D$2:$E$7,2,FALSE)</f>
        <v>HU</v>
      </c>
      <c r="R4247" t="str">
        <f>IFERROR(VLOOKUP(D4247,Lookup_Tables!$A$2:$B$21,2,FALSE),"All")</f>
        <v>Bridge</v>
      </c>
    </row>
    <row r="4248" spans="1:18" hidden="1">
      <c r="A4248">
        <v>1</v>
      </c>
      <c r="B4248">
        <v>63</v>
      </c>
      <c r="C4248" t="s">
        <v>38</v>
      </c>
      <c r="D4248">
        <v>3</v>
      </c>
      <c r="E4248">
        <v>424687.44665446202</v>
      </c>
      <c r="F4248">
        <v>161120.2696815583</v>
      </c>
      <c r="G4248">
        <v>1023252.19930517</v>
      </c>
      <c r="H4248">
        <v>2779402.7672774601</v>
      </c>
      <c r="I4248">
        <v>3195756.9400033299</v>
      </c>
      <c r="J4248">
        <v>4449756.1634786502</v>
      </c>
      <c r="K4248">
        <v>6902787.2401422802</v>
      </c>
      <c r="L4248">
        <v>9143752.7890070304</v>
      </c>
      <c r="M4248">
        <v>10280098.110571399</v>
      </c>
      <c r="N4248">
        <v>14714834.4685681</v>
      </c>
      <c r="O4248">
        <v>17602320.772997499</v>
      </c>
      <c r="Q4248" t="str">
        <f>VLOOKUP(A4248,Lookup_Tables!$D$2:$E$7,2,FALSE)</f>
        <v>HU</v>
      </c>
      <c r="R4248" t="str">
        <f>IFERROR(VLOOKUP(D4248,Lookup_Tables!$A$2:$B$21,2,FALSE),"All")</f>
        <v>Govt Hosp</v>
      </c>
    </row>
    <row r="4249" spans="1:18" hidden="1">
      <c r="A4249">
        <v>1</v>
      </c>
      <c r="B4249">
        <v>63</v>
      </c>
      <c r="C4249" t="s">
        <v>39</v>
      </c>
      <c r="D4249">
        <v>3</v>
      </c>
      <c r="E4249">
        <v>393464.394782777</v>
      </c>
      <c r="F4249">
        <v>147548.28912768301</v>
      </c>
      <c r="G4249">
        <v>941469.26282998198</v>
      </c>
      <c r="H4249">
        <v>2571515.4654743001</v>
      </c>
      <c r="I4249">
        <v>2920604.99226993</v>
      </c>
      <c r="J4249">
        <v>4120038.14897297</v>
      </c>
      <c r="K4249">
        <v>6601410.0488553401</v>
      </c>
      <c r="L4249">
        <v>9000951.7830928396</v>
      </c>
      <c r="M4249">
        <v>9976776.6379424091</v>
      </c>
      <c r="N4249">
        <v>13050192.254580401</v>
      </c>
      <c r="O4249">
        <v>17130985.6679346</v>
      </c>
      <c r="Q4249" t="str">
        <f>VLOOKUP(A4249,Lookup_Tables!$D$2:$E$7,2,FALSE)</f>
        <v>HU</v>
      </c>
      <c r="R4249" t="str">
        <f>IFERROR(VLOOKUP(D4249,Lookup_Tables!$A$2:$B$21,2,FALSE),"All")</f>
        <v>Govt Hosp</v>
      </c>
    </row>
    <row r="4250" spans="1:18" hidden="1">
      <c r="A4250">
        <v>1</v>
      </c>
      <c r="B4250">
        <v>63</v>
      </c>
      <c r="C4250" t="s">
        <v>38</v>
      </c>
      <c r="D4250">
        <v>4</v>
      </c>
      <c r="E4250">
        <v>173738.17938655199</v>
      </c>
      <c r="F4250">
        <v>65961.999323987504</v>
      </c>
      <c r="G4250">
        <v>424656.27807245299</v>
      </c>
      <c r="H4250">
        <v>1126280.51016329</v>
      </c>
      <c r="I4250">
        <v>1324816.5833697601</v>
      </c>
      <c r="J4250">
        <v>1854486.7260622999</v>
      </c>
      <c r="K4250">
        <v>2822818.07978517</v>
      </c>
      <c r="L4250">
        <v>3634978.0161935701</v>
      </c>
      <c r="M4250">
        <v>4128069.90572723</v>
      </c>
      <c r="N4250">
        <v>5558834.3075617403</v>
      </c>
      <c r="O4250">
        <v>7015136.3992268601</v>
      </c>
      <c r="Q4250" t="str">
        <f>VLOOKUP(A4250,Lookup_Tables!$D$2:$E$7,2,FALSE)</f>
        <v>HU</v>
      </c>
      <c r="R4250" t="str">
        <f>IFERROR(VLOOKUP(D4250,Lookup_Tables!$A$2:$B$21,2,FALSE),"All")</f>
        <v>Govt Med Fac</v>
      </c>
    </row>
    <row r="4251" spans="1:18" hidden="1">
      <c r="A4251">
        <v>1</v>
      </c>
      <c r="B4251">
        <v>63</v>
      </c>
      <c r="C4251" t="s">
        <v>39</v>
      </c>
      <c r="D4251">
        <v>4</v>
      </c>
      <c r="E4251">
        <v>160991.19849124399</v>
      </c>
      <c r="F4251">
        <v>60641.771857694228</v>
      </c>
      <c r="G4251">
        <v>394857.811741199</v>
      </c>
      <c r="H4251">
        <v>1043872.95656209</v>
      </c>
      <c r="I4251">
        <v>1195638.1584043901</v>
      </c>
      <c r="J4251">
        <v>1732174.2314593301</v>
      </c>
      <c r="K4251">
        <v>2587261.35390238</v>
      </c>
      <c r="L4251">
        <v>3506859.2500310298</v>
      </c>
      <c r="M4251">
        <v>3996124.7883941499</v>
      </c>
      <c r="N4251">
        <v>5256450.4710110901</v>
      </c>
      <c r="O4251">
        <v>6743354.8972204197</v>
      </c>
      <c r="Q4251" t="str">
        <f>VLOOKUP(A4251,Lookup_Tables!$D$2:$E$7,2,FALSE)</f>
        <v>HU</v>
      </c>
      <c r="R4251" t="str">
        <f>IFERROR(VLOOKUP(D4251,Lookup_Tables!$A$2:$B$21,2,FALSE),"All")</f>
        <v>Govt Med Fac</v>
      </c>
    </row>
    <row r="4252" spans="1:18" hidden="1">
      <c r="A4252">
        <v>1</v>
      </c>
      <c r="B4252">
        <v>63</v>
      </c>
      <c r="C4252" t="s">
        <v>38</v>
      </c>
      <c r="D4252">
        <v>9</v>
      </c>
      <c r="E4252">
        <v>132509.63921061999</v>
      </c>
      <c r="F4252">
        <v>46848.192672667908</v>
      </c>
      <c r="G4252">
        <v>288066.46258097701</v>
      </c>
      <c r="H4252">
        <v>888234.60398661403</v>
      </c>
      <c r="I4252">
        <v>1066015.05668802</v>
      </c>
      <c r="J4252">
        <v>1536076.4867734399</v>
      </c>
      <c r="K4252">
        <v>2413907.5522981798</v>
      </c>
      <c r="L4252">
        <v>3208581.9929385302</v>
      </c>
      <c r="M4252">
        <v>3504028.2549914899</v>
      </c>
      <c r="N4252">
        <v>4591864.12449395</v>
      </c>
      <c r="O4252">
        <v>6003556.0033031898</v>
      </c>
      <c r="Q4252" t="str">
        <f>VLOOKUP(A4252,Lookup_Tables!$D$2:$E$7,2,FALSE)</f>
        <v>HU</v>
      </c>
      <c r="R4252" t="str">
        <f>IFERROR(VLOOKUP(D4252,Lookup_Tables!$A$2:$B$21,2,FALSE),"All")</f>
        <v>Pub Admin Bldg</v>
      </c>
    </row>
    <row r="4253" spans="1:18" hidden="1">
      <c r="A4253">
        <v>1</v>
      </c>
      <c r="B4253">
        <v>63</v>
      </c>
      <c r="C4253" t="s">
        <v>39</v>
      </c>
      <c r="D4253">
        <v>9</v>
      </c>
      <c r="E4253">
        <v>124570.80443241401</v>
      </c>
      <c r="F4253">
        <v>43324.013625458363</v>
      </c>
      <c r="G4253">
        <v>268575.74993527803</v>
      </c>
      <c r="H4253">
        <v>847426.10060822696</v>
      </c>
      <c r="I4253">
        <v>985255.78420411202</v>
      </c>
      <c r="J4253">
        <v>1470354.2165464701</v>
      </c>
      <c r="K4253">
        <v>2295364.8845915901</v>
      </c>
      <c r="L4253">
        <v>3049944.6642307998</v>
      </c>
      <c r="M4253">
        <v>3462418.5915301298</v>
      </c>
      <c r="N4253">
        <v>4457304.9297455205</v>
      </c>
      <c r="O4253">
        <v>5733541.7780356798</v>
      </c>
      <c r="Q4253" t="str">
        <f>VLOOKUP(A4253,Lookup_Tables!$D$2:$E$7,2,FALSE)</f>
        <v>HU</v>
      </c>
      <c r="R4253" t="str">
        <f>IFERROR(VLOOKUP(D4253,Lookup_Tables!$A$2:$B$21,2,FALSE),"All")</f>
        <v>Pub Admin Bldg</v>
      </c>
    </row>
    <row r="4254" spans="1:18" hidden="1">
      <c r="A4254">
        <v>1</v>
      </c>
      <c r="B4254">
        <v>63</v>
      </c>
      <c r="C4254" t="s">
        <v>38</v>
      </c>
      <c r="D4254">
        <v>10</v>
      </c>
      <c r="E4254">
        <v>5063689.7689482104</v>
      </c>
      <c r="F4254">
        <v>1765399.8305621352</v>
      </c>
      <c r="G4254">
        <v>11314485.3786291</v>
      </c>
      <c r="H4254">
        <v>34589965.696421802</v>
      </c>
      <c r="I4254">
        <v>41361591.117228501</v>
      </c>
      <c r="J4254">
        <v>59829424.861816898</v>
      </c>
      <c r="K4254">
        <v>89839435.497110099</v>
      </c>
      <c r="L4254">
        <v>117296921.659559</v>
      </c>
      <c r="M4254">
        <v>135874732.371099</v>
      </c>
      <c r="N4254">
        <v>172632928.07216501</v>
      </c>
      <c r="O4254">
        <v>228162444.79024699</v>
      </c>
      <c r="Q4254" t="str">
        <f>VLOOKUP(A4254,Lookup_Tables!$D$2:$E$7,2,FALSE)</f>
        <v>HU</v>
      </c>
      <c r="R4254" t="str">
        <f>IFERROR(VLOOKUP(D4254,Lookup_Tables!$A$2:$B$21,2,FALSE),"All")</f>
        <v>Pub School</v>
      </c>
    </row>
    <row r="4255" spans="1:18" hidden="1">
      <c r="A4255">
        <v>1</v>
      </c>
      <c r="B4255">
        <v>63</v>
      </c>
      <c r="C4255" t="s">
        <v>39</v>
      </c>
      <c r="D4255">
        <v>10</v>
      </c>
      <c r="E4255">
        <v>4748960.0132652204</v>
      </c>
      <c r="F4255">
        <v>1639887.6639343174</v>
      </c>
      <c r="G4255">
        <v>10665725.985892201</v>
      </c>
      <c r="H4255">
        <v>32652407.937857099</v>
      </c>
      <c r="I4255">
        <v>37942782.535060897</v>
      </c>
      <c r="J4255">
        <v>56568927.986888401</v>
      </c>
      <c r="K4255">
        <v>85898264.284494802</v>
      </c>
      <c r="L4255">
        <v>113598320.13529</v>
      </c>
      <c r="M4255">
        <v>126676526.34857</v>
      </c>
      <c r="N4255">
        <v>162336884.02106699</v>
      </c>
      <c r="O4255">
        <v>221073462.94723901</v>
      </c>
      <c r="Q4255" t="str">
        <f>VLOOKUP(A4255,Lookup_Tables!$D$2:$E$7,2,FALSE)</f>
        <v>HU</v>
      </c>
      <c r="R4255" t="str">
        <f>IFERROR(VLOOKUP(D4255,Lookup_Tables!$A$2:$B$21,2,FALSE),"All")</f>
        <v>Pub School</v>
      </c>
    </row>
    <row r="4256" spans="1:18" hidden="1">
      <c r="A4256">
        <v>1</v>
      </c>
      <c r="B4256">
        <v>63</v>
      </c>
      <c r="C4256" t="s">
        <v>38</v>
      </c>
      <c r="D4256">
        <v>11</v>
      </c>
      <c r="E4256">
        <v>5031765.9201553296</v>
      </c>
      <c r="F4256">
        <v>1776834.3994324445</v>
      </c>
      <c r="G4256">
        <v>11364584.051317601</v>
      </c>
      <c r="H4256">
        <v>34019746.419685103</v>
      </c>
      <c r="I4256">
        <v>39286353.4912159</v>
      </c>
      <c r="J4256">
        <v>57987196.605380401</v>
      </c>
      <c r="K4256">
        <v>90122304.605506405</v>
      </c>
      <c r="L4256">
        <v>121610640.492791</v>
      </c>
      <c r="M4256">
        <v>130388143.15179101</v>
      </c>
      <c r="N4256">
        <v>168270286.36135301</v>
      </c>
      <c r="O4256">
        <v>241299436.94601101</v>
      </c>
      <c r="Q4256" t="str">
        <f>VLOOKUP(A4256,Lookup_Tables!$D$2:$E$7,2,FALSE)</f>
        <v>HU</v>
      </c>
      <c r="R4256" t="str">
        <f>IFERROR(VLOOKUP(D4256,Lookup_Tables!$A$2:$B$21,2,FALSE),"All")</f>
        <v>Pub Univ</v>
      </c>
    </row>
    <row r="4257" spans="1:18" hidden="1">
      <c r="A4257">
        <v>1</v>
      </c>
      <c r="B4257">
        <v>63</v>
      </c>
      <c r="C4257" t="s">
        <v>39</v>
      </c>
      <c r="D4257">
        <v>11</v>
      </c>
      <c r="E4257">
        <v>4723169.8692466198</v>
      </c>
      <c r="F4257">
        <v>1656541.9459780566</v>
      </c>
      <c r="G4257">
        <v>10569899.3402697</v>
      </c>
      <c r="H4257">
        <v>32726281.0842283</v>
      </c>
      <c r="I4257">
        <v>37493941.3894853</v>
      </c>
      <c r="J4257">
        <v>55714331.892002903</v>
      </c>
      <c r="K4257">
        <v>86648392.826765895</v>
      </c>
      <c r="L4257">
        <v>117877988.26688001</v>
      </c>
      <c r="M4257">
        <v>124752206.239454</v>
      </c>
      <c r="N4257">
        <v>154022931.79301101</v>
      </c>
      <c r="O4257">
        <v>202548937.39726499</v>
      </c>
      <c r="Q4257" t="str">
        <f>VLOOKUP(A4257,Lookup_Tables!$D$2:$E$7,2,FALSE)</f>
        <v>HU</v>
      </c>
      <c r="R4257" t="str">
        <f>IFERROR(VLOOKUP(D4257,Lookup_Tables!$A$2:$B$21,2,FALSE),"All")</f>
        <v>Pub Univ</v>
      </c>
    </row>
    <row r="4258" spans="1:18" hidden="1">
      <c r="A4258">
        <v>1</v>
      </c>
      <c r="B4258">
        <v>63</v>
      </c>
      <c r="C4258" t="s">
        <v>38</v>
      </c>
      <c r="D4258">
        <v>13</v>
      </c>
      <c r="E4258">
        <v>2340831.6327666901</v>
      </c>
      <c r="F4258">
        <v>831608.7682399489</v>
      </c>
      <c r="G4258">
        <v>5236108.8860851396</v>
      </c>
      <c r="H4258">
        <v>15897603.336159701</v>
      </c>
      <c r="I4258">
        <v>18603005.578610498</v>
      </c>
      <c r="J4258">
        <v>27042641.175605401</v>
      </c>
      <c r="K4258">
        <v>42610557.166177399</v>
      </c>
      <c r="L4258">
        <v>56389853.760206297</v>
      </c>
      <c r="M4258">
        <v>63023959.060845003</v>
      </c>
      <c r="N4258">
        <v>78645809.797643393</v>
      </c>
      <c r="O4258">
        <v>96469464.490621507</v>
      </c>
      <c r="Q4258" t="str">
        <f>VLOOKUP(A4258,Lookup_Tables!$D$2:$E$7,2,FALSE)</f>
        <v>HU</v>
      </c>
      <c r="R4258" t="str">
        <f>IFERROR(VLOOKUP(D4258,Lookup_Tables!$A$2:$B$21,2,FALSE),"All")</f>
        <v>Residual Inst</v>
      </c>
    </row>
    <row r="4259" spans="1:18" hidden="1">
      <c r="A4259">
        <v>1</v>
      </c>
      <c r="B4259">
        <v>63</v>
      </c>
      <c r="C4259" t="s">
        <v>39</v>
      </c>
      <c r="D4259">
        <v>13</v>
      </c>
      <c r="E4259">
        <v>2195423.16341495</v>
      </c>
      <c r="F4259">
        <v>770190.29035455431</v>
      </c>
      <c r="G4259">
        <v>4893862.1784990598</v>
      </c>
      <c r="H4259">
        <v>14979823.929625301</v>
      </c>
      <c r="I4259">
        <v>17649942.136562198</v>
      </c>
      <c r="J4259">
        <v>25883739.867815301</v>
      </c>
      <c r="K4259">
        <v>39393523.6635819</v>
      </c>
      <c r="L4259">
        <v>53659588.174055703</v>
      </c>
      <c r="M4259">
        <v>60248714.805060402</v>
      </c>
      <c r="N4259">
        <v>72781138.948993698</v>
      </c>
      <c r="O4259">
        <v>93659922.836615294</v>
      </c>
      <c r="Q4259" t="str">
        <f>VLOOKUP(A4259,Lookup_Tables!$D$2:$E$7,2,FALSE)</f>
        <v>HU</v>
      </c>
      <c r="R4259" t="str">
        <f>IFERROR(VLOOKUP(D4259,Lookup_Tables!$A$2:$B$21,2,FALSE),"All")</f>
        <v>Residual Inst</v>
      </c>
    </row>
    <row r="4260" spans="1:18" hidden="1">
      <c r="A4260">
        <v>1</v>
      </c>
      <c r="B4260">
        <v>63</v>
      </c>
      <c r="C4260" t="s">
        <v>38</v>
      </c>
      <c r="D4260">
        <v>14</v>
      </c>
      <c r="E4260">
        <v>5050729.31053501</v>
      </c>
      <c r="F4260">
        <v>1758465.5180083779</v>
      </c>
      <c r="G4260">
        <v>8619495.5815804098</v>
      </c>
      <c r="H4260">
        <v>30257127.5114762</v>
      </c>
      <c r="I4260">
        <v>37859155.317261502</v>
      </c>
      <c r="J4260">
        <v>57833194.598058097</v>
      </c>
      <c r="K4260">
        <v>97774739.481819704</v>
      </c>
      <c r="L4260">
        <v>139604418.68435901</v>
      </c>
      <c r="M4260">
        <v>158209854.32349101</v>
      </c>
      <c r="N4260">
        <v>233075329.942608</v>
      </c>
      <c r="O4260">
        <v>312286061.33494401</v>
      </c>
      <c r="Q4260" t="str">
        <f>VLOOKUP(A4260,Lookup_Tables!$D$2:$E$7,2,FALSE)</f>
        <v>HU</v>
      </c>
      <c r="R4260" t="str">
        <f>IFERROR(VLOOKUP(D4260,Lookup_Tables!$A$2:$B$21,2,FALSE),"All")</f>
        <v>Road</v>
      </c>
    </row>
    <row r="4261" spans="1:18" hidden="1">
      <c r="A4261">
        <v>1</v>
      </c>
      <c r="B4261">
        <v>63</v>
      </c>
      <c r="C4261" t="s">
        <v>39</v>
      </c>
      <c r="D4261">
        <v>14</v>
      </c>
      <c r="E4261">
        <v>4795554.4681668598</v>
      </c>
      <c r="F4261">
        <v>1640821.0311826044</v>
      </c>
      <c r="G4261">
        <v>8154421.6102715796</v>
      </c>
      <c r="H4261">
        <v>29120728.975551799</v>
      </c>
      <c r="I4261">
        <v>35583320.5097204</v>
      </c>
      <c r="J4261">
        <v>55114882.724372201</v>
      </c>
      <c r="K4261">
        <v>94413260.0737174</v>
      </c>
      <c r="L4261">
        <v>137078388.097996</v>
      </c>
      <c r="M4261">
        <v>145615394.14439601</v>
      </c>
      <c r="N4261">
        <v>233075329.942608</v>
      </c>
      <c r="O4261">
        <v>312286061.33494401</v>
      </c>
      <c r="Q4261" t="str">
        <f>VLOOKUP(A4261,Lookup_Tables!$D$2:$E$7,2,FALSE)</f>
        <v>HU</v>
      </c>
      <c r="R4261" t="str">
        <f>IFERROR(VLOOKUP(D4261,Lookup_Tables!$A$2:$B$21,2,FALSE),"All")</f>
        <v>Road</v>
      </c>
    </row>
    <row r="4262" spans="1:18" hidden="1">
      <c r="A4262">
        <v>1</v>
      </c>
      <c r="B4262">
        <v>63</v>
      </c>
      <c r="C4262" t="s">
        <v>38</v>
      </c>
      <c r="D4262">
        <v>15</v>
      </c>
      <c r="E4262">
        <v>155320071.50297499</v>
      </c>
      <c r="F4262">
        <v>58584927.168787077</v>
      </c>
      <c r="G4262">
        <v>375842250.14141297</v>
      </c>
      <c r="H4262">
        <v>1016056468.27569</v>
      </c>
      <c r="I4262">
        <v>1180178568.3771901</v>
      </c>
      <c r="J4262">
        <v>1666952548.9979999</v>
      </c>
      <c r="K4262">
        <v>2512309874.0029302</v>
      </c>
      <c r="L4262">
        <v>3179548083.7483802</v>
      </c>
      <c r="M4262">
        <v>3839479447.6131401</v>
      </c>
      <c r="N4262">
        <v>5226382900.7131901</v>
      </c>
      <c r="O4262">
        <v>6359221099.5604801</v>
      </c>
      <c r="Q4262" t="str">
        <f>VLOOKUP(A4262,Lookup_Tables!$D$2:$E$7,2,FALSE)</f>
        <v>HU</v>
      </c>
      <c r="R4262" t="str">
        <f>IFERROR(VLOOKUP(D4262,Lookup_Tables!$A$2:$B$21,2,FALSE),"All")</f>
        <v>All</v>
      </c>
    </row>
    <row r="4263" spans="1:18" hidden="1">
      <c r="A4263">
        <v>1</v>
      </c>
      <c r="B4263">
        <v>63</v>
      </c>
      <c r="C4263" t="s">
        <v>39</v>
      </c>
      <c r="D4263">
        <v>15</v>
      </c>
      <c r="E4263">
        <v>144262997.947034</v>
      </c>
      <c r="F4263">
        <v>53577499.055529326</v>
      </c>
      <c r="G4263">
        <v>350617092.82085198</v>
      </c>
      <c r="H4263">
        <v>959413983.70205998</v>
      </c>
      <c r="I4263">
        <v>1101975003.72981</v>
      </c>
      <c r="J4263">
        <v>1546352694.1931701</v>
      </c>
      <c r="K4263">
        <v>2364807619.6869502</v>
      </c>
      <c r="L4263">
        <v>3130265965.9669399</v>
      </c>
      <c r="M4263">
        <v>3455886643.5362101</v>
      </c>
      <c r="N4263">
        <v>5156560167.0292702</v>
      </c>
      <c r="O4263">
        <v>6073216062.6106701</v>
      </c>
      <c r="Q4263" t="str">
        <f>VLOOKUP(A4263,Lookup_Tables!$D$2:$E$7,2,FALSE)</f>
        <v>HU</v>
      </c>
      <c r="R4263" t="str">
        <f>IFERROR(VLOOKUP(D4263,Lookup_Tables!$A$2:$B$21,2,FALSE),"All")</f>
        <v>All</v>
      </c>
    </row>
    <row r="4264" spans="1:18" hidden="1">
      <c r="A4264">
        <v>1</v>
      </c>
      <c r="B4264">
        <v>63</v>
      </c>
      <c r="C4264" t="s">
        <v>38</v>
      </c>
      <c r="D4264">
        <v>16</v>
      </c>
      <c r="E4264">
        <v>23021323.5705496</v>
      </c>
      <c r="F4264">
        <v>8128751.493674783</v>
      </c>
      <c r="G4264">
        <v>50253478.192044102</v>
      </c>
      <c r="H4264">
        <v>154134259.418235</v>
      </c>
      <c r="I4264">
        <v>184207184.89976901</v>
      </c>
      <c r="J4264">
        <v>261852222.59908</v>
      </c>
      <c r="K4264">
        <v>414481802.03800303</v>
      </c>
      <c r="L4264">
        <v>531627932.90762001</v>
      </c>
      <c r="M4264">
        <v>639695936.25858903</v>
      </c>
      <c r="N4264">
        <v>871961151.92486501</v>
      </c>
      <c r="O4264">
        <v>1019793763.94629</v>
      </c>
      <c r="Q4264" t="str">
        <f>VLOOKUP(A4264,Lookup_Tables!$D$2:$E$7,2,FALSE)</f>
        <v>HU</v>
      </c>
      <c r="R4264" t="str">
        <f>IFERROR(VLOOKUP(D4264,Lookup_Tables!$A$2:$B$21,2,FALSE),"All")</f>
        <v>Government_Loss</v>
      </c>
    </row>
    <row r="4265" spans="1:18" hidden="1">
      <c r="A4265">
        <v>1</v>
      </c>
      <c r="B4265">
        <v>63</v>
      </c>
      <c r="C4265" t="s">
        <v>39</v>
      </c>
      <c r="D4265">
        <v>16</v>
      </c>
      <c r="E4265">
        <v>21595396.798982099</v>
      </c>
      <c r="F4265">
        <v>7527221.8586936221</v>
      </c>
      <c r="G4265">
        <v>46703406.7423421</v>
      </c>
      <c r="H4265">
        <v>146300810.79730099</v>
      </c>
      <c r="I4265">
        <v>168553903.939035</v>
      </c>
      <c r="J4265">
        <v>252032488.10426801</v>
      </c>
      <c r="K4265">
        <v>395231196.54681802</v>
      </c>
      <c r="L4265">
        <v>515967835.679681</v>
      </c>
      <c r="M4265">
        <v>595017147.04161704</v>
      </c>
      <c r="N4265">
        <v>820969727.93648195</v>
      </c>
      <c r="O4265">
        <v>1019793763.94629</v>
      </c>
      <c r="Q4265" t="str">
        <f>VLOOKUP(A4265,Lookup_Tables!$D$2:$E$7,2,FALSE)</f>
        <v>HU</v>
      </c>
      <c r="R4265" t="str">
        <f>IFERROR(VLOOKUP(D4265,Lookup_Tables!$A$2:$B$21,2,FALSE),"All")</f>
        <v>Government_Loss</v>
      </c>
    </row>
    <row r="4266" spans="1:18" hidden="1">
      <c r="A4266">
        <v>1</v>
      </c>
      <c r="B4266">
        <v>63</v>
      </c>
      <c r="C4266" t="s">
        <v>38</v>
      </c>
      <c r="D4266">
        <v>17</v>
      </c>
      <c r="E4266">
        <v>29401148.421124399</v>
      </c>
      <c r="F4266">
        <v>11081180.575160414</v>
      </c>
      <c r="G4266">
        <v>71051833.249340907</v>
      </c>
      <c r="H4266">
        <v>191778427.73451501</v>
      </c>
      <c r="I4266">
        <v>225028112.75209799</v>
      </c>
      <c r="J4266">
        <v>315508387.22370601</v>
      </c>
      <c r="K4266">
        <v>479249801.05196297</v>
      </c>
      <c r="L4266">
        <v>604932376.07611895</v>
      </c>
      <c r="M4266">
        <v>727316729.91502595</v>
      </c>
      <c r="N4266">
        <v>984227788.45232403</v>
      </c>
      <c r="O4266">
        <v>1182833771.7223699</v>
      </c>
      <c r="Q4266" t="str">
        <f>VLOOKUP(A4266,Lookup_Tables!$D$2:$E$7,2,FALSE)</f>
        <v>HU</v>
      </c>
      <c r="R4266" t="str">
        <f>IFERROR(VLOOKUP(D4266,Lookup_Tables!$A$2:$B$21,2,FALSE),"All")</f>
        <v>Emergency_Loss</v>
      </c>
    </row>
    <row r="4267" spans="1:18" hidden="1">
      <c r="A4267">
        <v>1</v>
      </c>
      <c r="B4267">
        <v>63</v>
      </c>
      <c r="C4267" t="s">
        <v>39</v>
      </c>
      <c r="D4267">
        <v>17</v>
      </c>
      <c r="E4267">
        <v>27298000.208330501</v>
      </c>
      <c r="F4267">
        <v>10103888.330327511</v>
      </c>
      <c r="G4267">
        <v>66387236.0466085</v>
      </c>
      <c r="H4267">
        <v>182317184.395592</v>
      </c>
      <c r="I4267">
        <v>209229574.625339</v>
      </c>
      <c r="J4267">
        <v>294206263.35490102</v>
      </c>
      <c r="K4267">
        <v>452681201.11444902</v>
      </c>
      <c r="L4267">
        <v>592705544.35454404</v>
      </c>
      <c r="M4267">
        <v>656847814.539235</v>
      </c>
      <c r="N4267">
        <v>961327069.43959701</v>
      </c>
      <c r="O4267">
        <v>1132505365.27878</v>
      </c>
      <c r="Q4267" t="str">
        <f>VLOOKUP(A4267,Lookup_Tables!$D$2:$E$7,2,FALSE)</f>
        <v>HU</v>
      </c>
      <c r="R4267" t="str">
        <f>IFERROR(VLOOKUP(D4267,Lookup_Tables!$A$2:$B$21,2,FALSE),"All")</f>
        <v>Emergency_Loss</v>
      </c>
    </row>
    <row r="4268" spans="1:18" hidden="1">
      <c r="A4268">
        <v>1</v>
      </c>
      <c r="B4268">
        <v>63</v>
      </c>
      <c r="C4268" t="s">
        <v>38</v>
      </c>
      <c r="D4268">
        <v>18</v>
      </c>
      <c r="E4268">
        <v>52422471.991673999</v>
      </c>
      <c r="F4268">
        <v>19179068.222436506</v>
      </c>
      <c r="G4268">
        <v>120949415.67997301</v>
      </c>
      <c r="H4268">
        <v>349973625.82393098</v>
      </c>
      <c r="I4268">
        <v>409916798.69898999</v>
      </c>
      <c r="J4268">
        <v>579285269.80659294</v>
      </c>
      <c r="K4268">
        <v>895893081.80739796</v>
      </c>
      <c r="L4268">
        <v>1138776045.3412199</v>
      </c>
      <c r="M4268">
        <v>1352145787.16254</v>
      </c>
      <c r="N4268">
        <v>1880813749.90256</v>
      </c>
      <c r="O4268">
        <v>2191524730.0984998</v>
      </c>
      <c r="Q4268" t="str">
        <f>VLOOKUP(A4268,Lookup_Tables!$D$2:$E$7,2,FALSE)</f>
        <v>HU</v>
      </c>
      <c r="R4268" t="str">
        <f>IFERROR(VLOOKUP(D4268,Lookup_Tables!$A$2:$B$21,2,FALSE),"All")</f>
        <v>Govt_Plus_Emergency</v>
      </c>
    </row>
    <row r="4269" spans="1:18" hidden="1">
      <c r="A4269">
        <v>1</v>
      </c>
      <c r="B4269">
        <v>63</v>
      </c>
      <c r="C4269" t="s">
        <v>39</v>
      </c>
      <c r="D4269">
        <v>18</v>
      </c>
      <c r="E4269">
        <v>48893076.769514099</v>
      </c>
      <c r="F4269">
        <v>17680245.540575568</v>
      </c>
      <c r="G4269">
        <v>112883677.630144</v>
      </c>
      <c r="H4269">
        <v>327867347.60070002</v>
      </c>
      <c r="I4269">
        <v>374722047.04166502</v>
      </c>
      <c r="J4269">
        <v>548937093.69441199</v>
      </c>
      <c r="K4269">
        <v>852667884.90197599</v>
      </c>
      <c r="L4269">
        <v>1108069765.69028</v>
      </c>
      <c r="M4269">
        <v>1242637837.94625</v>
      </c>
      <c r="N4269">
        <v>1727165470.34446</v>
      </c>
      <c r="O4269">
        <v>2184513176.0374498</v>
      </c>
      <c r="Q4269" t="str">
        <f>VLOOKUP(A4269,Lookup_Tables!$D$2:$E$7,2,FALSE)</f>
        <v>HU</v>
      </c>
      <c r="R4269" t="str">
        <f>IFERROR(VLOOKUP(D4269,Lookup_Tables!$A$2:$B$21,2,FALSE),"All")</f>
        <v>Govt_Plus_Emergency</v>
      </c>
    </row>
    <row r="4270" spans="1:18" hidden="1">
      <c r="A4270">
        <v>1</v>
      </c>
      <c r="B4270">
        <v>64</v>
      </c>
      <c r="C4270" t="s">
        <v>38</v>
      </c>
      <c r="D4270">
        <v>0</v>
      </c>
      <c r="E4270">
        <v>2601581167.8257599</v>
      </c>
      <c r="F4270">
        <v>929587656.95413184</v>
      </c>
      <c r="G4270">
        <v>2654304751.9008598</v>
      </c>
      <c r="H4270">
        <v>12795836011.7924</v>
      </c>
      <c r="I4270">
        <v>16498742453.952801</v>
      </c>
      <c r="J4270">
        <v>29125944594.9436</v>
      </c>
      <c r="K4270">
        <v>54560243999.7612</v>
      </c>
      <c r="L4270">
        <v>85177708101.819199</v>
      </c>
      <c r="M4270">
        <v>97642796296.535797</v>
      </c>
      <c r="N4270">
        <v>150500069410.526</v>
      </c>
      <c r="O4270">
        <v>212422395915.61899</v>
      </c>
      <c r="Q4270" t="str">
        <f>VLOOKUP(A4270,Lookup_Tables!$D$2:$E$7,2,FALSE)</f>
        <v>HU</v>
      </c>
      <c r="R4270" t="str">
        <f>IFERROR(VLOOKUP(D4270,Lookup_Tables!$A$2:$B$21,2,FALSE),"All")</f>
        <v>Private Assets</v>
      </c>
    </row>
    <row r="4271" spans="1:18" hidden="1">
      <c r="A4271">
        <v>1</v>
      </c>
      <c r="B4271">
        <v>64</v>
      </c>
      <c r="C4271" t="s">
        <v>39</v>
      </c>
      <c r="D4271">
        <v>0</v>
      </c>
      <c r="E4271">
        <v>2523509772.8845601</v>
      </c>
      <c r="F4271">
        <v>906279601.47327566</v>
      </c>
      <c r="G4271">
        <v>2518394411.4308901</v>
      </c>
      <c r="H4271">
        <v>12490693218.5476</v>
      </c>
      <c r="I4271">
        <v>16027112804.4254</v>
      </c>
      <c r="J4271">
        <v>27707676292.0611</v>
      </c>
      <c r="K4271">
        <v>51972755583.155899</v>
      </c>
      <c r="L4271">
        <v>84637991233.549393</v>
      </c>
      <c r="M4271">
        <v>97600590170.900497</v>
      </c>
      <c r="N4271">
        <v>140070814998.625</v>
      </c>
      <c r="O4271">
        <v>212309865587.14099</v>
      </c>
      <c r="Q4271" t="str">
        <f>VLOOKUP(A4271,Lookup_Tables!$D$2:$E$7,2,FALSE)</f>
        <v>HU</v>
      </c>
      <c r="R4271" t="str">
        <f>IFERROR(VLOOKUP(D4271,Lookup_Tables!$A$2:$B$21,2,FALSE),"All")</f>
        <v>Private Assets</v>
      </c>
    </row>
    <row r="4272" spans="1:18" hidden="1">
      <c r="A4272">
        <v>1</v>
      </c>
      <c r="B4272">
        <v>64</v>
      </c>
      <c r="C4272" t="s">
        <v>38</v>
      </c>
      <c r="D4272">
        <v>2</v>
      </c>
      <c r="E4272">
        <v>2082814.8732516901</v>
      </c>
      <c r="F4272">
        <v>732275.83489426319</v>
      </c>
      <c r="G4272">
        <v>2026362.47358416</v>
      </c>
      <c r="H4272">
        <v>10110474.216551499</v>
      </c>
      <c r="I4272">
        <v>13563181.5280021</v>
      </c>
      <c r="J4272">
        <v>23826140.888920601</v>
      </c>
      <c r="K4272">
        <v>44894684.492472403</v>
      </c>
      <c r="L4272">
        <v>73873107.764113694</v>
      </c>
      <c r="M4272">
        <v>83094483.132727593</v>
      </c>
      <c r="N4272">
        <v>112011944.222828</v>
      </c>
      <c r="O4272">
        <v>165902870.03039899</v>
      </c>
      <c r="Q4272" t="str">
        <f>VLOOKUP(A4272,Lookup_Tables!$D$2:$E$7,2,FALSE)</f>
        <v>HU</v>
      </c>
      <c r="R4272" t="str">
        <f>IFERROR(VLOOKUP(D4272,Lookup_Tables!$A$2:$B$21,2,FALSE),"All")</f>
        <v>Bridge</v>
      </c>
    </row>
    <row r="4273" spans="1:18" hidden="1">
      <c r="A4273">
        <v>1</v>
      </c>
      <c r="B4273">
        <v>64</v>
      </c>
      <c r="C4273" t="s">
        <v>39</v>
      </c>
      <c r="D4273">
        <v>2</v>
      </c>
      <c r="E4273">
        <v>2024075.67914489</v>
      </c>
      <c r="F4273">
        <v>708707.15209046658</v>
      </c>
      <c r="G4273">
        <v>1874474.84763975</v>
      </c>
      <c r="H4273">
        <v>9948534.0401955508</v>
      </c>
      <c r="I4273">
        <v>13238570.1805717</v>
      </c>
      <c r="J4273">
        <v>22858605.980823901</v>
      </c>
      <c r="K4273">
        <v>43863437.124945499</v>
      </c>
      <c r="L4273">
        <v>73825862.253162697</v>
      </c>
      <c r="M4273">
        <v>80551477.952147394</v>
      </c>
      <c r="N4273">
        <v>111361350.759856</v>
      </c>
      <c r="O4273">
        <v>165868803.47028601</v>
      </c>
      <c r="Q4273" t="str">
        <f>VLOOKUP(A4273,Lookup_Tables!$D$2:$E$7,2,FALSE)</f>
        <v>HU</v>
      </c>
      <c r="R4273" t="str">
        <f>IFERROR(VLOOKUP(D4273,Lookup_Tables!$A$2:$B$21,2,FALSE),"All")</f>
        <v>Bridge</v>
      </c>
    </row>
    <row r="4274" spans="1:18" hidden="1">
      <c r="A4274">
        <v>1</v>
      </c>
      <c r="B4274">
        <v>64</v>
      </c>
      <c r="C4274" t="s">
        <v>38</v>
      </c>
      <c r="D4274">
        <v>3</v>
      </c>
      <c r="E4274">
        <v>617300.16957903898</v>
      </c>
      <c r="F4274">
        <v>226291.04133308161</v>
      </c>
      <c r="G4274">
        <v>613928.29962645704</v>
      </c>
      <c r="H4274">
        <v>2957975.91284644</v>
      </c>
      <c r="I4274">
        <v>3704768.2411550502</v>
      </c>
      <c r="J4274">
        <v>6893180.7163314996</v>
      </c>
      <c r="K4274">
        <v>12729401.049191801</v>
      </c>
      <c r="L4274">
        <v>20144953.143663999</v>
      </c>
      <c r="M4274">
        <v>23728972.1725021</v>
      </c>
      <c r="N4274">
        <v>33854887.036604397</v>
      </c>
      <c r="O4274">
        <v>51020086.522087499</v>
      </c>
      <c r="Q4274" t="str">
        <f>VLOOKUP(A4274,Lookup_Tables!$D$2:$E$7,2,FALSE)</f>
        <v>HU</v>
      </c>
      <c r="R4274" t="str">
        <f>IFERROR(VLOOKUP(D4274,Lookup_Tables!$A$2:$B$21,2,FALSE),"All")</f>
        <v>Govt Hosp</v>
      </c>
    </row>
    <row r="4275" spans="1:18" hidden="1">
      <c r="A4275">
        <v>1</v>
      </c>
      <c r="B4275">
        <v>64</v>
      </c>
      <c r="C4275" t="s">
        <v>39</v>
      </c>
      <c r="D4275">
        <v>3</v>
      </c>
      <c r="E4275">
        <v>599165.31685242499</v>
      </c>
      <c r="F4275">
        <v>220654.44118006271</v>
      </c>
      <c r="G4275">
        <v>582721.53082229604</v>
      </c>
      <c r="H4275">
        <v>2838441.09738049</v>
      </c>
      <c r="I4275">
        <v>3552250.9886421701</v>
      </c>
      <c r="J4275">
        <v>6592443.0237771804</v>
      </c>
      <c r="K4275">
        <v>12247554.2941065</v>
      </c>
      <c r="L4275">
        <v>19283982.626295</v>
      </c>
      <c r="M4275">
        <v>23203072.827946302</v>
      </c>
      <c r="N4275">
        <v>33414802.824596301</v>
      </c>
      <c r="O4275">
        <v>50994166.222870402</v>
      </c>
      <c r="Q4275" t="str">
        <f>VLOOKUP(A4275,Lookup_Tables!$D$2:$E$7,2,FALSE)</f>
        <v>HU</v>
      </c>
      <c r="R4275" t="str">
        <f>IFERROR(VLOOKUP(D4275,Lookup_Tables!$A$2:$B$21,2,FALSE),"All")</f>
        <v>Govt Hosp</v>
      </c>
    </row>
    <row r="4276" spans="1:18" hidden="1">
      <c r="A4276">
        <v>1</v>
      </c>
      <c r="B4276">
        <v>64</v>
      </c>
      <c r="C4276" t="s">
        <v>38</v>
      </c>
      <c r="D4276">
        <v>4</v>
      </c>
      <c r="E4276">
        <v>591301.33754260698</v>
      </c>
      <c r="F4276">
        <v>214950.78286003513</v>
      </c>
      <c r="G4276">
        <v>655955.01655403897</v>
      </c>
      <c r="H4276">
        <v>2945877.7711188602</v>
      </c>
      <c r="I4276">
        <v>3577317.3110184399</v>
      </c>
      <c r="J4276">
        <v>6505606.1514975196</v>
      </c>
      <c r="K4276">
        <v>11744744.698463401</v>
      </c>
      <c r="L4276">
        <v>18734533.8866257</v>
      </c>
      <c r="M4276">
        <v>22998046.091126502</v>
      </c>
      <c r="N4276">
        <v>33915722.824091002</v>
      </c>
      <c r="O4276">
        <v>47230372.606161103</v>
      </c>
      <c r="Q4276" t="str">
        <f>VLOOKUP(A4276,Lookup_Tables!$D$2:$E$7,2,FALSE)</f>
        <v>HU</v>
      </c>
      <c r="R4276" t="str">
        <f>IFERROR(VLOOKUP(D4276,Lookup_Tables!$A$2:$B$21,2,FALSE),"All")</f>
        <v>Govt Med Fac</v>
      </c>
    </row>
    <row r="4277" spans="1:18" hidden="1">
      <c r="A4277">
        <v>1</v>
      </c>
      <c r="B4277">
        <v>64</v>
      </c>
      <c r="C4277" t="s">
        <v>39</v>
      </c>
      <c r="D4277">
        <v>4</v>
      </c>
      <c r="E4277">
        <v>572228.20318112604</v>
      </c>
      <c r="F4277">
        <v>208810.44110666099</v>
      </c>
      <c r="G4277">
        <v>614582.15278135601</v>
      </c>
      <c r="H4277">
        <v>2803097.61292856</v>
      </c>
      <c r="I4277">
        <v>3432389.6625601701</v>
      </c>
      <c r="J4277">
        <v>6238991.4666144103</v>
      </c>
      <c r="K4277">
        <v>11490616.373782899</v>
      </c>
      <c r="L4277">
        <v>18614835.7464744</v>
      </c>
      <c r="M4277">
        <v>21449425.870622601</v>
      </c>
      <c r="N4277">
        <v>33532326.964089599</v>
      </c>
      <c r="O4277">
        <v>47201311.098030098</v>
      </c>
      <c r="Q4277" t="str">
        <f>VLOOKUP(A4277,Lookup_Tables!$D$2:$E$7,2,FALSE)</f>
        <v>HU</v>
      </c>
      <c r="R4277" t="str">
        <f>IFERROR(VLOOKUP(D4277,Lookup_Tables!$A$2:$B$21,2,FALSE),"All")</f>
        <v>Govt Med Fac</v>
      </c>
    </row>
    <row r="4278" spans="1:18" hidden="1">
      <c r="A4278">
        <v>1</v>
      </c>
      <c r="B4278">
        <v>64</v>
      </c>
      <c r="C4278" t="s">
        <v>38</v>
      </c>
      <c r="D4278">
        <v>7</v>
      </c>
      <c r="E4278">
        <v>76396933.249867693</v>
      </c>
      <c r="F4278">
        <v>24506414.614971489</v>
      </c>
      <c r="G4278">
        <v>68533186.220386699</v>
      </c>
      <c r="H4278">
        <v>463867195.01425499</v>
      </c>
      <c r="I4278">
        <v>575445118.59057498</v>
      </c>
      <c r="J4278">
        <v>896020109.04884005</v>
      </c>
      <c r="K4278">
        <v>1582476832.23454</v>
      </c>
      <c r="L4278">
        <v>2566002619.3438201</v>
      </c>
      <c r="M4278">
        <v>3032986204.92734</v>
      </c>
      <c r="N4278">
        <v>4924704343.50665</v>
      </c>
      <c r="O4278">
        <v>6584213661.2637997</v>
      </c>
      <c r="Q4278" t="str">
        <f>VLOOKUP(A4278,Lookup_Tables!$D$2:$E$7,2,FALSE)</f>
        <v>HU</v>
      </c>
      <c r="R4278" t="str">
        <f>IFERROR(VLOOKUP(D4278,Lookup_Tables!$A$2:$B$21,2,FALSE),"All")</f>
        <v>Power Plant</v>
      </c>
    </row>
    <row r="4279" spans="1:18" hidden="1">
      <c r="A4279">
        <v>1</v>
      </c>
      <c r="B4279">
        <v>64</v>
      </c>
      <c r="C4279" t="s">
        <v>39</v>
      </c>
      <c r="D4279">
        <v>7</v>
      </c>
      <c r="E4279">
        <v>73884032.083289206</v>
      </c>
      <c r="F4279">
        <v>23288564.702193737</v>
      </c>
      <c r="G4279">
        <v>65984296.056051902</v>
      </c>
      <c r="H4279">
        <v>447444288.20941198</v>
      </c>
      <c r="I4279">
        <v>556470769.81563497</v>
      </c>
      <c r="J4279">
        <v>871381523.55376196</v>
      </c>
      <c r="K4279">
        <v>1548492092.9807799</v>
      </c>
      <c r="L4279">
        <v>2477080349.0194998</v>
      </c>
      <c r="M4279">
        <v>2996171238.6803002</v>
      </c>
      <c r="N4279">
        <v>4723925607.4639902</v>
      </c>
      <c r="O4279">
        <v>6584213661.2637997</v>
      </c>
      <c r="Q4279" t="str">
        <f>VLOOKUP(A4279,Lookup_Tables!$D$2:$E$7,2,FALSE)</f>
        <v>HU</v>
      </c>
      <c r="R4279" t="str">
        <f>IFERROR(VLOOKUP(D4279,Lookup_Tables!$A$2:$B$21,2,FALSE),"All")</f>
        <v>Power Plant</v>
      </c>
    </row>
    <row r="4280" spans="1:18" hidden="1">
      <c r="A4280">
        <v>1</v>
      </c>
      <c r="B4280">
        <v>64</v>
      </c>
      <c r="C4280" t="s">
        <v>38</v>
      </c>
      <c r="D4280">
        <v>9</v>
      </c>
      <c r="E4280">
        <v>61862.5266241153</v>
      </c>
      <c r="F4280">
        <v>21097.353211558009</v>
      </c>
      <c r="G4280">
        <v>56270.860353789103</v>
      </c>
      <c r="H4280">
        <v>306471.69381318899</v>
      </c>
      <c r="I4280">
        <v>401729.18078454002</v>
      </c>
      <c r="J4280">
        <v>760672.56783432199</v>
      </c>
      <c r="K4280">
        <v>1373357.9437621401</v>
      </c>
      <c r="L4280">
        <v>2137622.9097691998</v>
      </c>
      <c r="M4280">
        <v>2628904.4017187301</v>
      </c>
      <c r="N4280">
        <v>3512467.54516719</v>
      </c>
      <c r="O4280">
        <v>4607973.7507786704</v>
      </c>
      <c r="Q4280" t="str">
        <f>VLOOKUP(A4280,Lookup_Tables!$D$2:$E$7,2,FALSE)</f>
        <v>HU</v>
      </c>
      <c r="R4280" t="str">
        <f>IFERROR(VLOOKUP(D4280,Lookup_Tables!$A$2:$B$21,2,FALSE),"All")</f>
        <v>Pub Admin Bldg</v>
      </c>
    </row>
    <row r="4281" spans="1:18" hidden="1">
      <c r="A4281">
        <v>1</v>
      </c>
      <c r="B4281">
        <v>64</v>
      </c>
      <c r="C4281" t="s">
        <v>39</v>
      </c>
      <c r="D4281">
        <v>9</v>
      </c>
      <c r="E4281">
        <v>60176.496676783601</v>
      </c>
      <c r="F4281">
        <v>20728.822047840011</v>
      </c>
      <c r="G4281">
        <v>52833.799308769099</v>
      </c>
      <c r="H4281">
        <v>292776.18446368299</v>
      </c>
      <c r="I4281">
        <v>390633.76932426897</v>
      </c>
      <c r="J4281">
        <v>716556.39696754899</v>
      </c>
      <c r="K4281">
        <v>1364262.0382654599</v>
      </c>
      <c r="L4281">
        <v>2106799.2422084301</v>
      </c>
      <c r="M4281">
        <v>2628904.4017187301</v>
      </c>
      <c r="N4281">
        <v>3327294.8811868099</v>
      </c>
      <c r="O4281">
        <v>4438578.4213591004</v>
      </c>
      <c r="Q4281" t="str">
        <f>VLOOKUP(A4281,Lookup_Tables!$D$2:$E$7,2,FALSE)</f>
        <v>HU</v>
      </c>
      <c r="R4281" t="str">
        <f>IFERROR(VLOOKUP(D4281,Lookup_Tables!$A$2:$B$21,2,FALSE),"All")</f>
        <v>Pub Admin Bldg</v>
      </c>
    </row>
    <row r="4282" spans="1:18" hidden="1">
      <c r="A4282">
        <v>1</v>
      </c>
      <c r="B4282">
        <v>64</v>
      </c>
      <c r="C4282" t="s">
        <v>38</v>
      </c>
      <c r="D4282">
        <v>10</v>
      </c>
      <c r="E4282">
        <v>3558091.4029628099</v>
      </c>
      <c r="F4282">
        <v>1192192.5269107353</v>
      </c>
      <c r="G4282">
        <v>3540409.4236080502</v>
      </c>
      <c r="H4282">
        <v>18438380.910505399</v>
      </c>
      <c r="I4282">
        <v>24861459.799725302</v>
      </c>
      <c r="J4282">
        <v>42765553.7422892</v>
      </c>
      <c r="K4282">
        <v>78204352.255788699</v>
      </c>
      <c r="L4282">
        <v>129599168.10749801</v>
      </c>
      <c r="M4282">
        <v>142416847.064383</v>
      </c>
      <c r="N4282">
        <v>190102822.931981</v>
      </c>
      <c r="O4282">
        <v>275852678.10940099</v>
      </c>
      <c r="Q4282" t="str">
        <f>VLOOKUP(A4282,Lookup_Tables!$D$2:$E$7,2,FALSE)</f>
        <v>HU</v>
      </c>
      <c r="R4282" t="str">
        <f>IFERROR(VLOOKUP(D4282,Lookup_Tables!$A$2:$B$21,2,FALSE),"All")</f>
        <v>Pub School</v>
      </c>
    </row>
    <row r="4283" spans="1:18" hidden="1">
      <c r="A4283">
        <v>1</v>
      </c>
      <c r="B4283">
        <v>64</v>
      </c>
      <c r="C4283" t="s">
        <v>39</v>
      </c>
      <c r="D4283">
        <v>10</v>
      </c>
      <c r="E4283">
        <v>3448948.8741960698</v>
      </c>
      <c r="F4283">
        <v>1156365.3159052623</v>
      </c>
      <c r="G4283">
        <v>3374729.6562437499</v>
      </c>
      <c r="H4283">
        <v>17793208.851590499</v>
      </c>
      <c r="I4283">
        <v>23448442.227809899</v>
      </c>
      <c r="J4283">
        <v>41904264.174486801</v>
      </c>
      <c r="K4283">
        <v>77677741.804837406</v>
      </c>
      <c r="L4283">
        <v>127860150.33294301</v>
      </c>
      <c r="M4283">
        <v>142410958.592035</v>
      </c>
      <c r="N4283">
        <v>175330514.66132101</v>
      </c>
      <c r="O4283">
        <v>263388576.10483599</v>
      </c>
      <c r="Q4283" t="str">
        <f>VLOOKUP(A4283,Lookup_Tables!$D$2:$E$7,2,FALSE)</f>
        <v>HU</v>
      </c>
      <c r="R4283" t="str">
        <f>IFERROR(VLOOKUP(D4283,Lookup_Tables!$A$2:$B$21,2,FALSE),"All")</f>
        <v>Pub School</v>
      </c>
    </row>
    <row r="4284" spans="1:18" hidden="1">
      <c r="A4284">
        <v>1</v>
      </c>
      <c r="B4284">
        <v>64</v>
      </c>
      <c r="C4284" t="s">
        <v>38</v>
      </c>
      <c r="D4284">
        <v>11</v>
      </c>
      <c r="E4284">
        <v>2014730.58242947</v>
      </c>
      <c r="F4284">
        <v>664852.37668510713</v>
      </c>
      <c r="G4284">
        <v>1794255.48772903</v>
      </c>
      <c r="H4284">
        <v>9825916.9522565491</v>
      </c>
      <c r="I4284">
        <v>12954637.497197701</v>
      </c>
      <c r="J4284">
        <v>23123519.0363339</v>
      </c>
      <c r="K4284">
        <v>46925795.501038298</v>
      </c>
      <c r="L4284">
        <v>73153693.301994801</v>
      </c>
      <c r="M4284">
        <v>92345456.267274797</v>
      </c>
      <c r="N4284">
        <v>120319450.12797301</v>
      </c>
      <c r="O4284">
        <v>159960050.09896201</v>
      </c>
      <c r="Q4284" t="str">
        <f>VLOOKUP(A4284,Lookup_Tables!$D$2:$E$7,2,FALSE)</f>
        <v>HU</v>
      </c>
      <c r="R4284" t="str">
        <f>IFERROR(VLOOKUP(D4284,Lookup_Tables!$A$2:$B$21,2,FALSE),"All")</f>
        <v>Pub Univ</v>
      </c>
    </row>
    <row r="4285" spans="1:18" hidden="1">
      <c r="A4285">
        <v>1</v>
      </c>
      <c r="B4285">
        <v>64</v>
      </c>
      <c r="C4285" t="s">
        <v>39</v>
      </c>
      <c r="D4285">
        <v>11</v>
      </c>
      <c r="E4285">
        <v>1961978.97920419</v>
      </c>
      <c r="F4285">
        <v>651176.97158507234</v>
      </c>
      <c r="G4285">
        <v>1689031.99807816</v>
      </c>
      <c r="H4285">
        <v>9509391.6788929794</v>
      </c>
      <c r="I4285">
        <v>12413275.114337999</v>
      </c>
      <c r="J4285">
        <v>22696804.7416577</v>
      </c>
      <c r="K4285">
        <v>45049952.665229097</v>
      </c>
      <c r="L4285">
        <v>72823837.4723299</v>
      </c>
      <c r="M4285">
        <v>88877896.044418499</v>
      </c>
      <c r="N4285">
        <v>119395852.65950599</v>
      </c>
      <c r="O4285">
        <v>158360525.06685099</v>
      </c>
      <c r="Q4285" t="str">
        <f>VLOOKUP(A4285,Lookup_Tables!$D$2:$E$7,2,FALSE)</f>
        <v>HU</v>
      </c>
      <c r="R4285" t="str">
        <f>IFERROR(VLOOKUP(D4285,Lookup_Tables!$A$2:$B$21,2,FALSE),"All")</f>
        <v>Pub Univ</v>
      </c>
    </row>
    <row r="4286" spans="1:18" hidden="1">
      <c r="A4286">
        <v>1</v>
      </c>
      <c r="B4286">
        <v>64</v>
      </c>
      <c r="C4286" t="s">
        <v>38</v>
      </c>
      <c r="D4286">
        <v>13</v>
      </c>
      <c r="E4286">
        <v>17080058.351098102</v>
      </c>
      <c r="F4286">
        <v>6060984.3011085764</v>
      </c>
      <c r="G4286">
        <v>14973036.6989999</v>
      </c>
      <c r="H4286">
        <v>83466838.484561801</v>
      </c>
      <c r="I4286">
        <v>108482271.755868</v>
      </c>
      <c r="J4286">
        <v>199456564.26934999</v>
      </c>
      <c r="K4286">
        <v>379601315.19007599</v>
      </c>
      <c r="L4286">
        <v>610278519.26171696</v>
      </c>
      <c r="M4286">
        <v>686831727.92645097</v>
      </c>
      <c r="N4286">
        <v>964702932.89387202</v>
      </c>
      <c r="O4286">
        <v>1276598924.8066199</v>
      </c>
      <c r="Q4286" t="str">
        <f>VLOOKUP(A4286,Lookup_Tables!$D$2:$E$7,2,FALSE)</f>
        <v>HU</v>
      </c>
      <c r="R4286" t="str">
        <f>IFERROR(VLOOKUP(D4286,Lookup_Tables!$A$2:$B$21,2,FALSE),"All")</f>
        <v>Residual Inst</v>
      </c>
    </row>
    <row r="4287" spans="1:18" hidden="1">
      <c r="A4287">
        <v>1</v>
      </c>
      <c r="B4287">
        <v>64</v>
      </c>
      <c r="C4287" t="s">
        <v>39</v>
      </c>
      <c r="D4287">
        <v>13</v>
      </c>
      <c r="E4287">
        <v>16622091.2878823</v>
      </c>
      <c r="F4287">
        <v>5752112.4957052395</v>
      </c>
      <c r="G4287">
        <v>14324999.240819201</v>
      </c>
      <c r="H4287">
        <v>81309230.912689999</v>
      </c>
      <c r="I4287">
        <v>106697898.725416</v>
      </c>
      <c r="J4287">
        <v>194035793.112562</v>
      </c>
      <c r="K4287">
        <v>379601315.19007599</v>
      </c>
      <c r="L4287">
        <v>604965549.52814102</v>
      </c>
      <c r="M4287">
        <v>684505159.88088703</v>
      </c>
      <c r="N4287">
        <v>957426749.964499</v>
      </c>
      <c r="O4287">
        <v>1276011606.93624</v>
      </c>
      <c r="Q4287" t="str">
        <f>VLOOKUP(A4287,Lookup_Tables!$D$2:$E$7,2,FALSE)</f>
        <v>HU</v>
      </c>
      <c r="R4287" t="str">
        <f>IFERROR(VLOOKUP(D4287,Lookup_Tables!$A$2:$B$21,2,FALSE),"All")</f>
        <v>Residual Inst</v>
      </c>
    </row>
    <row r="4288" spans="1:18" hidden="1">
      <c r="A4288">
        <v>1</v>
      </c>
      <c r="B4288">
        <v>64</v>
      </c>
      <c r="C4288" t="s">
        <v>38</v>
      </c>
      <c r="D4288">
        <v>14</v>
      </c>
      <c r="E4288">
        <v>8832936.2374937702</v>
      </c>
      <c r="F4288">
        <v>3394802.7826514337</v>
      </c>
      <c r="G4288">
        <v>4967809.5191603703</v>
      </c>
      <c r="H4288">
        <v>29586492.611451399</v>
      </c>
      <c r="I4288">
        <v>40594184.640552297</v>
      </c>
      <c r="J4288">
        <v>81357881.632555202</v>
      </c>
      <c r="K4288">
        <v>179694326.83860299</v>
      </c>
      <c r="L4288">
        <v>312836652.27202898</v>
      </c>
      <c r="M4288">
        <v>416027677.80074799</v>
      </c>
      <c r="N4288">
        <v>613192875.06083202</v>
      </c>
      <c r="O4288">
        <v>931430507.64839101</v>
      </c>
      <c r="Q4288" t="str">
        <f>VLOOKUP(A4288,Lookup_Tables!$D$2:$E$7,2,FALSE)</f>
        <v>HU</v>
      </c>
      <c r="R4288" t="str">
        <f>IFERROR(VLOOKUP(D4288,Lookup_Tables!$A$2:$B$21,2,FALSE),"All")</f>
        <v>Road</v>
      </c>
    </row>
    <row r="4289" spans="1:18" hidden="1">
      <c r="A4289">
        <v>1</v>
      </c>
      <c r="B4289">
        <v>64</v>
      </c>
      <c r="C4289" t="s">
        <v>39</v>
      </c>
      <c r="D4289">
        <v>14</v>
      </c>
      <c r="E4289">
        <v>8680118.85500383</v>
      </c>
      <c r="F4289">
        <v>3346453.1390477112</v>
      </c>
      <c r="G4289">
        <v>4771211.2802015198</v>
      </c>
      <c r="H4289">
        <v>28536820.217895299</v>
      </c>
      <c r="I4289">
        <v>40198319.007142998</v>
      </c>
      <c r="J4289">
        <v>78094753.986912593</v>
      </c>
      <c r="K4289">
        <v>177518721.203183</v>
      </c>
      <c r="L4289">
        <v>312833661.50902998</v>
      </c>
      <c r="M4289">
        <v>403230488.28763402</v>
      </c>
      <c r="N4289">
        <v>601945152.76833904</v>
      </c>
      <c r="O4289">
        <v>931389086.39680302</v>
      </c>
      <c r="Q4289" t="str">
        <f>VLOOKUP(A4289,Lookup_Tables!$D$2:$E$7,2,FALSE)</f>
        <v>HU</v>
      </c>
      <c r="R4289" t="str">
        <f>IFERROR(VLOOKUP(D4289,Lookup_Tables!$A$2:$B$21,2,FALSE),"All")</f>
        <v>Road</v>
      </c>
    </row>
    <row r="4290" spans="1:18" hidden="1">
      <c r="A4290">
        <v>1</v>
      </c>
      <c r="B4290">
        <v>64</v>
      </c>
      <c r="C4290" t="s">
        <v>38</v>
      </c>
      <c r="D4290">
        <v>15</v>
      </c>
      <c r="E4290">
        <v>2712817196.5566001</v>
      </c>
      <c r="F4290">
        <v>970928450.69230175</v>
      </c>
      <c r="G4290">
        <v>2807362703.16008</v>
      </c>
      <c r="H4290">
        <v>13520483784.692499</v>
      </c>
      <c r="I4290">
        <v>17396221835.482201</v>
      </c>
      <c r="J4290">
        <v>30067563975.8545</v>
      </c>
      <c r="K4290">
        <v>57150652307.447403</v>
      </c>
      <c r="L4290">
        <v>87754716719.623703</v>
      </c>
      <c r="M4290">
        <v>103094153336.966</v>
      </c>
      <c r="N4290">
        <v>153301521873.09</v>
      </c>
      <c r="O4290">
        <v>217687366993.67999</v>
      </c>
      <c r="Q4290" t="str">
        <f>VLOOKUP(A4290,Lookup_Tables!$D$2:$E$7,2,FALSE)</f>
        <v>HU</v>
      </c>
      <c r="R4290" t="str">
        <f>IFERROR(VLOOKUP(D4290,Lookup_Tables!$A$2:$B$21,2,FALSE),"All")</f>
        <v>All</v>
      </c>
    </row>
    <row r="4291" spans="1:18" hidden="1">
      <c r="A4291">
        <v>1</v>
      </c>
      <c r="B4291">
        <v>64</v>
      </c>
      <c r="C4291" t="s">
        <v>39</v>
      </c>
      <c r="D4291">
        <v>15</v>
      </c>
      <c r="E4291">
        <v>2630814681.2338099</v>
      </c>
      <c r="F4291">
        <v>937475614.37698197</v>
      </c>
      <c r="G4291">
        <v>2649528267.1237402</v>
      </c>
      <c r="H4291">
        <v>13189013056.116301</v>
      </c>
      <c r="I4291">
        <v>16706404591.182899</v>
      </c>
      <c r="J4291">
        <v>29302277546.456799</v>
      </c>
      <c r="K4291">
        <v>54555557819.072601</v>
      </c>
      <c r="L4291">
        <v>87444547006.354004</v>
      </c>
      <c r="M4291">
        <v>103061146882.48</v>
      </c>
      <c r="N4291">
        <v>146756922894.561</v>
      </c>
      <c r="O4291">
        <v>217564239405.022</v>
      </c>
      <c r="Q4291" t="str">
        <f>VLOOKUP(A4291,Lookup_Tables!$D$2:$E$7,2,FALSE)</f>
        <v>HU</v>
      </c>
      <c r="R4291" t="str">
        <f>IFERROR(VLOOKUP(D4291,Lookup_Tables!$A$2:$B$21,2,FALSE),"All")</f>
        <v>All</v>
      </c>
    </row>
    <row r="4292" spans="1:18" hidden="1">
      <c r="A4292">
        <v>1</v>
      </c>
      <c r="B4292">
        <v>64</v>
      </c>
      <c r="C4292" t="s">
        <v>38</v>
      </c>
      <c r="D4292">
        <v>16</v>
      </c>
      <c r="E4292">
        <v>111236028.730849</v>
      </c>
      <c r="F4292">
        <v>35519270.258695662</v>
      </c>
      <c r="G4292">
        <v>104621924.498835</v>
      </c>
      <c r="H4292">
        <v>636581440.462731</v>
      </c>
      <c r="I4292">
        <v>785623365.76900005</v>
      </c>
      <c r="J4292">
        <v>1323496098.3633101</v>
      </c>
      <c r="K4292">
        <v>2416718255.2397299</v>
      </c>
      <c r="L4292">
        <v>3800570541.8236599</v>
      </c>
      <c r="M4292">
        <v>4490906917.39009</v>
      </c>
      <c r="N4292">
        <v>6824334918.2357597</v>
      </c>
      <c r="O4292">
        <v>9795317464.3534203</v>
      </c>
      <c r="Q4292" t="str">
        <f>VLOOKUP(A4292,Lookup_Tables!$D$2:$E$7,2,FALSE)</f>
        <v>HU</v>
      </c>
      <c r="R4292" t="str">
        <f>IFERROR(VLOOKUP(D4292,Lookup_Tables!$A$2:$B$21,2,FALSE),"All")</f>
        <v>Government_Loss</v>
      </c>
    </row>
    <row r="4293" spans="1:18" hidden="1">
      <c r="A4293">
        <v>1</v>
      </c>
      <c r="B4293">
        <v>64</v>
      </c>
      <c r="C4293" t="s">
        <v>39</v>
      </c>
      <c r="D4293">
        <v>16</v>
      </c>
      <c r="E4293">
        <v>107700789.673822</v>
      </c>
      <c r="F4293">
        <v>34110906.058367774</v>
      </c>
      <c r="G4293">
        <v>97883985.819652706</v>
      </c>
      <c r="H4293">
        <v>623556014.49105096</v>
      </c>
      <c r="I4293">
        <v>762294359.70088995</v>
      </c>
      <c r="J4293">
        <v>1302392224.15361</v>
      </c>
      <c r="K4293">
        <v>2384191850.42343</v>
      </c>
      <c r="L4293">
        <v>3649165145.7063498</v>
      </c>
      <c r="M4293">
        <v>4147764876.84934</v>
      </c>
      <c r="N4293">
        <v>6777227194.7024097</v>
      </c>
      <c r="O4293">
        <v>9729076448.3566494</v>
      </c>
      <c r="Q4293" t="str">
        <f>VLOOKUP(A4293,Lookup_Tables!$D$2:$E$7,2,FALSE)</f>
        <v>HU</v>
      </c>
      <c r="R4293" t="str">
        <f>IFERROR(VLOOKUP(D4293,Lookup_Tables!$A$2:$B$21,2,FALSE),"All")</f>
        <v>Government_Loss</v>
      </c>
    </row>
    <row r="4294" spans="1:18" hidden="1">
      <c r="A4294">
        <v>1</v>
      </c>
      <c r="B4294">
        <v>64</v>
      </c>
      <c r="C4294" t="s">
        <v>38</v>
      </c>
      <c r="D4294">
        <v>17</v>
      </c>
      <c r="E4294">
        <v>459233733.43120998</v>
      </c>
      <c r="F4294">
        <v>160982817.29429758</v>
      </c>
      <c r="G4294">
        <v>495338023.85014999</v>
      </c>
      <c r="H4294">
        <v>2347405523.6621199</v>
      </c>
      <c r="I4294">
        <v>3018864674.9345598</v>
      </c>
      <c r="J4294">
        <v>5259954929.2702904</v>
      </c>
      <c r="K4294">
        <v>9663579054.8881702</v>
      </c>
      <c r="L4294">
        <v>14934150523.248199</v>
      </c>
      <c r="M4294">
        <v>17495244966.2509</v>
      </c>
      <c r="N4294">
        <v>25784869539.916698</v>
      </c>
      <c r="O4294">
        <v>36002783224.415199</v>
      </c>
      <c r="Q4294" t="str">
        <f>VLOOKUP(A4294,Lookup_Tables!$D$2:$E$7,2,FALSE)</f>
        <v>HU</v>
      </c>
      <c r="R4294" t="str">
        <f>IFERROR(VLOOKUP(D4294,Lookup_Tables!$A$2:$B$21,2,FALSE),"All")</f>
        <v>Emergency_Loss</v>
      </c>
    </row>
    <row r="4295" spans="1:18" hidden="1">
      <c r="A4295">
        <v>1</v>
      </c>
      <c r="B4295">
        <v>64</v>
      </c>
      <c r="C4295" t="s">
        <v>39</v>
      </c>
      <c r="D4295">
        <v>17</v>
      </c>
      <c r="E4295">
        <v>444827556.46471602</v>
      </c>
      <c r="F4295">
        <v>155014863.69796389</v>
      </c>
      <c r="G4295">
        <v>465101473.97517902</v>
      </c>
      <c r="H4295">
        <v>2263043278.45611</v>
      </c>
      <c r="I4295">
        <v>2868992424.54391</v>
      </c>
      <c r="J4295">
        <v>5055333806.4405298</v>
      </c>
      <c r="K4295">
        <v>9474266494.2744293</v>
      </c>
      <c r="L4295">
        <v>14807836387.944</v>
      </c>
      <c r="M4295">
        <v>17495244966.2509</v>
      </c>
      <c r="N4295">
        <v>24863365606.1385</v>
      </c>
      <c r="O4295">
        <v>35980056368.750603</v>
      </c>
      <c r="Q4295" t="str">
        <f>VLOOKUP(A4295,Lookup_Tables!$D$2:$E$7,2,FALSE)</f>
        <v>HU</v>
      </c>
      <c r="R4295" t="str">
        <f>IFERROR(VLOOKUP(D4295,Lookup_Tables!$A$2:$B$21,2,FALSE),"All")</f>
        <v>Emergency_Loss</v>
      </c>
    </row>
    <row r="4296" spans="1:18" hidden="1">
      <c r="A4296">
        <v>1</v>
      </c>
      <c r="B4296">
        <v>64</v>
      </c>
      <c r="C4296" t="s">
        <v>38</v>
      </c>
      <c r="D4296">
        <v>18</v>
      </c>
      <c r="E4296">
        <v>570469762.16206098</v>
      </c>
      <c r="F4296">
        <v>205222799.93182129</v>
      </c>
      <c r="G4296">
        <v>608341142.72696304</v>
      </c>
      <c r="H4296">
        <v>2960396581.4478202</v>
      </c>
      <c r="I4296">
        <v>3740407862.62433</v>
      </c>
      <c r="J4296">
        <v>6521507760.8524504</v>
      </c>
      <c r="K4296">
        <v>11959824166.753</v>
      </c>
      <c r="L4296">
        <v>19254688202.017799</v>
      </c>
      <c r="M4296">
        <v>21454245455.448299</v>
      </c>
      <c r="N4296">
        <v>32099324269.886299</v>
      </c>
      <c r="O4296">
        <v>39861712396.926102</v>
      </c>
      <c r="Q4296" t="str">
        <f>VLOOKUP(A4296,Lookup_Tables!$D$2:$E$7,2,FALSE)</f>
        <v>HU</v>
      </c>
      <c r="R4296" t="str">
        <f>IFERROR(VLOOKUP(D4296,Lookup_Tables!$A$2:$B$21,2,FALSE),"All")</f>
        <v>Govt_Plus_Emergency</v>
      </c>
    </row>
    <row r="4297" spans="1:18" hidden="1">
      <c r="A4297">
        <v>1</v>
      </c>
      <c r="B4297">
        <v>64</v>
      </c>
      <c r="C4297" t="s">
        <v>39</v>
      </c>
      <c r="D4297">
        <v>18</v>
      </c>
      <c r="E4297">
        <v>552192485.66208196</v>
      </c>
      <c r="F4297">
        <v>197600364.97530019</v>
      </c>
      <c r="G4297">
        <v>568080969.57897699</v>
      </c>
      <c r="H4297">
        <v>2881020943.6975298</v>
      </c>
      <c r="I4297">
        <v>3672339662.1017599</v>
      </c>
      <c r="J4297">
        <v>6293161065.6619396</v>
      </c>
      <c r="K4297">
        <v>11795781887.954399</v>
      </c>
      <c r="L4297">
        <v>18087154949.136299</v>
      </c>
      <c r="M4297">
        <v>21323004623.958302</v>
      </c>
      <c r="N4297">
        <v>29981845038.303902</v>
      </c>
      <c r="O4297">
        <v>39710400698.683701</v>
      </c>
      <c r="Q4297" t="str">
        <f>VLOOKUP(A4297,Lookup_Tables!$D$2:$E$7,2,FALSE)</f>
        <v>HU</v>
      </c>
      <c r="R4297" t="str">
        <f>IFERROR(VLOOKUP(D4297,Lookup_Tables!$A$2:$B$21,2,FALSE),"All")</f>
        <v>Govt_Plus_Emergency</v>
      </c>
    </row>
    <row r="4298" spans="1:18" hidden="1">
      <c r="A4298">
        <v>1</v>
      </c>
      <c r="B4298">
        <v>65</v>
      </c>
      <c r="C4298" t="s">
        <v>38</v>
      </c>
      <c r="D4298">
        <v>0</v>
      </c>
      <c r="E4298">
        <v>88254438.805955499</v>
      </c>
      <c r="F4298">
        <v>29694353.254273243</v>
      </c>
      <c r="G4298">
        <v>115492912.884371</v>
      </c>
      <c r="H4298">
        <v>484538449.03357297</v>
      </c>
      <c r="I4298">
        <v>589136953.68038595</v>
      </c>
      <c r="J4298">
        <v>1015824978.40841</v>
      </c>
      <c r="K4298">
        <v>1816059225.49984</v>
      </c>
      <c r="L4298">
        <v>2801144363.6852002</v>
      </c>
      <c r="M4298">
        <v>3261665838.2213101</v>
      </c>
      <c r="N4298">
        <v>4773319129.3210001</v>
      </c>
      <c r="O4298">
        <v>7208754336.9539204</v>
      </c>
      <c r="Q4298" t="str">
        <f>VLOOKUP(A4298,Lookup_Tables!$D$2:$E$7,2,FALSE)</f>
        <v>HU</v>
      </c>
      <c r="R4298" t="str">
        <f>IFERROR(VLOOKUP(D4298,Lookup_Tables!$A$2:$B$21,2,FALSE),"All")</f>
        <v>Private Assets</v>
      </c>
    </row>
    <row r="4299" spans="1:18" hidden="1">
      <c r="A4299">
        <v>1</v>
      </c>
      <c r="B4299">
        <v>65</v>
      </c>
      <c r="C4299" t="s">
        <v>39</v>
      </c>
      <c r="D4299">
        <v>0</v>
      </c>
      <c r="E4299">
        <v>85586524.407274306</v>
      </c>
      <c r="F4299">
        <v>28404578.888734177</v>
      </c>
      <c r="G4299">
        <v>108935655.89996</v>
      </c>
      <c r="H4299">
        <v>461693670.93723297</v>
      </c>
      <c r="I4299">
        <v>568057210.67689705</v>
      </c>
      <c r="J4299">
        <v>997947287.04540503</v>
      </c>
      <c r="K4299">
        <v>1766329510.9707201</v>
      </c>
      <c r="L4299">
        <v>2753726774.1736302</v>
      </c>
      <c r="M4299">
        <v>3261633676.3341999</v>
      </c>
      <c r="N4299">
        <v>4696883681.3772097</v>
      </c>
      <c r="O4299">
        <v>7208754336.9539204</v>
      </c>
      <c r="Q4299" t="str">
        <f>VLOOKUP(A4299,Lookup_Tables!$D$2:$E$7,2,FALSE)</f>
        <v>HU</v>
      </c>
      <c r="R4299" t="str">
        <f>IFERROR(VLOOKUP(D4299,Lookup_Tables!$A$2:$B$21,2,FALSE),"All")</f>
        <v>Private Assets</v>
      </c>
    </row>
    <row r="4300" spans="1:18" hidden="1">
      <c r="A4300">
        <v>1</v>
      </c>
      <c r="B4300">
        <v>65</v>
      </c>
      <c r="C4300" t="s">
        <v>38</v>
      </c>
      <c r="D4300">
        <v>1</v>
      </c>
      <c r="E4300">
        <v>138177.581568119</v>
      </c>
      <c r="F4300">
        <v>49697.679628619589</v>
      </c>
      <c r="G4300">
        <v>93045.223913903799</v>
      </c>
      <c r="H4300">
        <v>513753.14734648302</v>
      </c>
      <c r="I4300">
        <v>630586.94206037896</v>
      </c>
      <c r="J4300">
        <v>1116137.3232400999</v>
      </c>
      <c r="K4300">
        <v>2529147.7906207298</v>
      </c>
      <c r="L4300">
        <v>4753981.6787219401</v>
      </c>
      <c r="M4300">
        <v>5533454.7458401499</v>
      </c>
      <c r="N4300">
        <v>10819689.3654273</v>
      </c>
      <c r="O4300">
        <v>20616649.296328701</v>
      </c>
      <c r="Q4300" t="str">
        <f>VLOOKUP(A4300,Lookup_Tables!$D$2:$E$7,2,FALSE)</f>
        <v>HU</v>
      </c>
      <c r="R4300" t="str">
        <f>IFERROR(VLOOKUP(D4300,Lookup_Tables!$A$2:$B$21,2,FALSE),"All")</f>
        <v>Airport</v>
      </c>
    </row>
    <row r="4301" spans="1:18" hidden="1">
      <c r="A4301">
        <v>1</v>
      </c>
      <c r="B4301">
        <v>65</v>
      </c>
      <c r="C4301" t="s">
        <v>39</v>
      </c>
      <c r="D4301">
        <v>1</v>
      </c>
      <c r="E4301">
        <v>136195.03124217899</v>
      </c>
      <c r="F4301">
        <v>48797.576695826559</v>
      </c>
      <c r="G4301">
        <v>87217.285868252206</v>
      </c>
      <c r="H4301">
        <v>493713.95506041602</v>
      </c>
      <c r="I4301">
        <v>610067.10267739405</v>
      </c>
      <c r="J4301">
        <v>1107021.4852511999</v>
      </c>
      <c r="K4301">
        <v>2529147.7906207298</v>
      </c>
      <c r="L4301">
        <v>4753970.7184186997</v>
      </c>
      <c r="M4301">
        <v>5420333.0084831696</v>
      </c>
      <c r="N4301">
        <v>10817821.624842601</v>
      </c>
      <c r="O4301">
        <v>20610351.213489801</v>
      </c>
      <c r="Q4301" t="str">
        <f>VLOOKUP(A4301,Lookup_Tables!$D$2:$E$7,2,FALSE)</f>
        <v>HU</v>
      </c>
      <c r="R4301" t="str">
        <f>IFERROR(VLOOKUP(D4301,Lookup_Tables!$A$2:$B$21,2,FALSE),"All")</f>
        <v>Airport</v>
      </c>
    </row>
    <row r="4302" spans="1:18" hidden="1">
      <c r="A4302">
        <v>1</v>
      </c>
      <c r="B4302">
        <v>65</v>
      </c>
      <c r="C4302" t="s">
        <v>38</v>
      </c>
      <c r="D4302">
        <v>2</v>
      </c>
      <c r="E4302">
        <v>3542775.9985724301</v>
      </c>
      <c r="F4302">
        <v>1134432.8969366518</v>
      </c>
      <c r="G4302">
        <v>3821842.75672242</v>
      </c>
      <c r="H4302">
        <v>17844489.502026401</v>
      </c>
      <c r="I4302">
        <v>23999261.357032001</v>
      </c>
      <c r="J4302">
        <v>41151568.117925599</v>
      </c>
      <c r="K4302">
        <v>79610893.551026404</v>
      </c>
      <c r="L4302">
        <v>125515816.646917</v>
      </c>
      <c r="M4302">
        <v>149822745.48982701</v>
      </c>
      <c r="N4302">
        <v>220098349.319482</v>
      </c>
      <c r="O4302">
        <v>285249336.09396201</v>
      </c>
      <c r="Q4302" t="str">
        <f>VLOOKUP(A4302,Lookup_Tables!$D$2:$E$7,2,FALSE)</f>
        <v>HU</v>
      </c>
      <c r="R4302" t="str">
        <f>IFERROR(VLOOKUP(D4302,Lookup_Tables!$A$2:$B$21,2,FALSE),"All")</f>
        <v>Bridge</v>
      </c>
    </row>
    <row r="4303" spans="1:18" hidden="1">
      <c r="A4303">
        <v>1</v>
      </c>
      <c r="B4303">
        <v>65</v>
      </c>
      <c r="C4303" t="s">
        <v>39</v>
      </c>
      <c r="D4303">
        <v>2</v>
      </c>
      <c r="E4303">
        <v>3456632.0778536801</v>
      </c>
      <c r="F4303">
        <v>1096200.4552398599</v>
      </c>
      <c r="G4303">
        <v>3625680.2243009601</v>
      </c>
      <c r="H4303">
        <v>16910298.402316</v>
      </c>
      <c r="I4303">
        <v>23011046.5999601</v>
      </c>
      <c r="J4303">
        <v>40813170.741920203</v>
      </c>
      <c r="K4303">
        <v>79511426.393771693</v>
      </c>
      <c r="L4303">
        <v>125515816.646917</v>
      </c>
      <c r="M4303">
        <v>143567960.12806001</v>
      </c>
      <c r="N4303">
        <v>220098349.319482</v>
      </c>
      <c r="O4303">
        <v>284902626.53276902</v>
      </c>
      <c r="Q4303" t="str">
        <f>VLOOKUP(A4303,Lookup_Tables!$D$2:$E$7,2,FALSE)</f>
        <v>HU</v>
      </c>
      <c r="R4303" t="str">
        <f>IFERROR(VLOOKUP(D4303,Lookup_Tables!$A$2:$B$21,2,FALSE),"All")</f>
        <v>Bridge</v>
      </c>
    </row>
    <row r="4304" spans="1:18" hidden="1">
      <c r="A4304">
        <v>1</v>
      </c>
      <c r="B4304">
        <v>65</v>
      </c>
      <c r="C4304" t="s">
        <v>38</v>
      </c>
      <c r="D4304">
        <v>3</v>
      </c>
      <c r="E4304">
        <v>330789.32817492302</v>
      </c>
      <c r="F4304">
        <v>110561.47031353225</v>
      </c>
      <c r="G4304">
        <v>448643.95638655598</v>
      </c>
      <c r="H4304">
        <v>1817421.8497141299</v>
      </c>
      <c r="I4304">
        <v>2259650.9866003501</v>
      </c>
      <c r="J4304">
        <v>3660966.8990084301</v>
      </c>
      <c r="K4304">
        <v>7093051.2202479504</v>
      </c>
      <c r="L4304">
        <v>10244437.830430301</v>
      </c>
      <c r="M4304">
        <v>12135167.2509162</v>
      </c>
      <c r="N4304">
        <v>17595054.8974481</v>
      </c>
      <c r="O4304">
        <v>26879644.145160802</v>
      </c>
      <c r="Q4304" t="str">
        <f>VLOOKUP(A4304,Lookup_Tables!$D$2:$E$7,2,FALSE)</f>
        <v>HU</v>
      </c>
      <c r="R4304" t="str">
        <f>IFERROR(VLOOKUP(D4304,Lookup_Tables!$A$2:$B$21,2,FALSE),"All")</f>
        <v>Govt Hosp</v>
      </c>
    </row>
    <row r="4305" spans="1:18" hidden="1">
      <c r="A4305">
        <v>1</v>
      </c>
      <c r="B4305">
        <v>65</v>
      </c>
      <c r="C4305" t="s">
        <v>39</v>
      </c>
      <c r="D4305">
        <v>3</v>
      </c>
      <c r="E4305">
        <v>320509.20869077899</v>
      </c>
      <c r="F4305">
        <v>107417.30752030737</v>
      </c>
      <c r="G4305">
        <v>419910.22559533501</v>
      </c>
      <c r="H4305">
        <v>1712799.79929061</v>
      </c>
      <c r="I4305">
        <v>2140918.04532</v>
      </c>
      <c r="J4305">
        <v>3591913.1473011398</v>
      </c>
      <c r="K4305">
        <v>6829674.5613655001</v>
      </c>
      <c r="L4305">
        <v>10064510.7224393</v>
      </c>
      <c r="M4305">
        <v>11683170.1366506</v>
      </c>
      <c r="N4305">
        <v>17570890.243686099</v>
      </c>
      <c r="O4305">
        <v>26863804.276342802</v>
      </c>
      <c r="Q4305" t="str">
        <f>VLOOKUP(A4305,Lookup_Tables!$D$2:$E$7,2,FALSE)</f>
        <v>HU</v>
      </c>
      <c r="R4305" t="str">
        <f>IFERROR(VLOOKUP(D4305,Lookup_Tables!$A$2:$B$21,2,FALSE),"All")</f>
        <v>Govt Hosp</v>
      </c>
    </row>
    <row r="4306" spans="1:18" hidden="1">
      <c r="A4306">
        <v>1</v>
      </c>
      <c r="B4306">
        <v>65</v>
      </c>
      <c r="C4306" t="s">
        <v>38</v>
      </c>
      <c r="D4306">
        <v>4</v>
      </c>
      <c r="E4306">
        <v>117452.852083784</v>
      </c>
      <c r="F4306">
        <v>39489.19293126816</v>
      </c>
      <c r="G4306">
        <v>164261.294599997</v>
      </c>
      <c r="H4306">
        <v>634286.22951136495</v>
      </c>
      <c r="I4306">
        <v>776104.24974870402</v>
      </c>
      <c r="J4306">
        <v>1289649.4327819</v>
      </c>
      <c r="K4306">
        <v>2333796.7222045399</v>
      </c>
      <c r="L4306">
        <v>3737064.6272677798</v>
      </c>
      <c r="M4306">
        <v>4519171.6971765198</v>
      </c>
      <c r="N4306">
        <v>6758137.9050555397</v>
      </c>
      <c r="O4306">
        <v>9432326.5569995604</v>
      </c>
      <c r="Q4306" t="str">
        <f>VLOOKUP(A4306,Lookup_Tables!$D$2:$E$7,2,FALSE)</f>
        <v>HU</v>
      </c>
      <c r="R4306" t="str">
        <f>IFERROR(VLOOKUP(D4306,Lookup_Tables!$A$2:$B$21,2,FALSE),"All")</f>
        <v>Govt Med Fac</v>
      </c>
    </row>
    <row r="4307" spans="1:18" hidden="1">
      <c r="A4307">
        <v>1</v>
      </c>
      <c r="B4307">
        <v>65</v>
      </c>
      <c r="C4307" t="s">
        <v>39</v>
      </c>
      <c r="D4307">
        <v>4</v>
      </c>
      <c r="E4307">
        <v>113485.12898863701</v>
      </c>
      <c r="F4307">
        <v>37710.058000838195</v>
      </c>
      <c r="G4307">
        <v>153585.67927931101</v>
      </c>
      <c r="H4307">
        <v>609051.60875795595</v>
      </c>
      <c r="I4307">
        <v>742370.45986611105</v>
      </c>
      <c r="J4307">
        <v>1262067.42228635</v>
      </c>
      <c r="K4307">
        <v>2230174.6727944901</v>
      </c>
      <c r="L4307">
        <v>3725758.86237138</v>
      </c>
      <c r="M4307">
        <v>4483271.4008775</v>
      </c>
      <c r="N4307">
        <v>6744763.5508631002</v>
      </c>
      <c r="O4307">
        <v>9392701.0170096904</v>
      </c>
      <c r="Q4307" t="str">
        <f>VLOOKUP(A4307,Lookup_Tables!$D$2:$E$7,2,FALSE)</f>
        <v>HU</v>
      </c>
      <c r="R4307" t="str">
        <f>IFERROR(VLOOKUP(D4307,Lookup_Tables!$A$2:$B$21,2,FALSE),"All")</f>
        <v>Govt Med Fac</v>
      </c>
    </row>
    <row r="4308" spans="1:18" hidden="1">
      <c r="A4308">
        <v>1</v>
      </c>
      <c r="B4308">
        <v>65</v>
      </c>
      <c r="C4308" t="s">
        <v>38</v>
      </c>
      <c r="D4308">
        <v>6</v>
      </c>
      <c r="E4308">
        <v>2801809.69768818</v>
      </c>
      <c r="F4308">
        <v>926800.89464251534</v>
      </c>
      <c r="G4308">
        <v>2526676.8335274099</v>
      </c>
      <c r="H4308">
        <v>12866987.0797347</v>
      </c>
      <c r="I4308">
        <v>16873397.7435527</v>
      </c>
      <c r="J4308">
        <v>32338459.526463501</v>
      </c>
      <c r="K4308">
        <v>59360897.799134597</v>
      </c>
      <c r="L4308">
        <v>103658308.51609799</v>
      </c>
      <c r="M4308">
        <v>120627869.875339</v>
      </c>
      <c r="N4308">
        <v>170033665.79396001</v>
      </c>
      <c r="O4308">
        <v>277512857.622078</v>
      </c>
      <c r="Q4308" t="str">
        <f>VLOOKUP(A4308,Lookup_Tables!$D$2:$E$7,2,FALSE)</f>
        <v>HU</v>
      </c>
      <c r="R4308" t="str">
        <f>IFERROR(VLOOKUP(D4308,Lookup_Tables!$A$2:$B$21,2,FALSE),"All")</f>
        <v>Port</v>
      </c>
    </row>
    <row r="4309" spans="1:18" hidden="1">
      <c r="A4309">
        <v>1</v>
      </c>
      <c r="B4309">
        <v>65</v>
      </c>
      <c r="C4309" t="s">
        <v>39</v>
      </c>
      <c r="D4309">
        <v>6</v>
      </c>
      <c r="E4309">
        <v>2747966.91511539</v>
      </c>
      <c r="F4309">
        <v>905055.38820068329</v>
      </c>
      <c r="G4309">
        <v>2374858.1195314801</v>
      </c>
      <c r="H4309">
        <v>12345281.1456251</v>
      </c>
      <c r="I4309">
        <v>16400495.451963799</v>
      </c>
      <c r="J4309">
        <v>31177315.675723702</v>
      </c>
      <c r="K4309">
        <v>59360897.799134597</v>
      </c>
      <c r="L4309">
        <v>103658308.51609799</v>
      </c>
      <c r="M4309">
        <v>120627869.875339</v>
      </c>
      <c r="N4309">
        <v>168440354.62141699</v>
      </c>
      <c r="O4309">
        <v>277512857.622078</v>
      </c>
      <c r="Q4309" t="str">
        <f>VLOOKUP(A4309,Lookup_Tables!$D$2:$E$7,2,FALSE)</f>
        <v>HU</v>
      </c>
      <c r="R4309" t="str">
        <f>IFERROR(VLOOKUP(D4309,Lookup_Tables!$A$2:$B$21,2,FALSE),"All")</f>
        <v>Port</v>
      </c>
    </row>
    <row r="4310" spans="1:18" hidden="1">
      <c r="A4310">
        <v>1</v>
      </c>
      <c r="B4310">
        <v>65</v>
      </c>
      <c r="C4310" t="s">
        <v>38</v>
      </c>
      <c r="D4310">
        <v>9</v>
      </c>
      <c r="E4310">
        <v>20729.270793783598</v>
      </c>
      <c r="F4310">
        <v>6329.4498610377177</v>
      </c>
      <c r="G4310">
        <v>15873.6877401376</v>
      </c>
      <c r="H4310">
        <v>90783.165635112193</v>
      </c>
      <c r="I4310">
        <v>122977.283860044</v>
      </c>
      <c r="J4310">
        <v>243105.01761055601</v>
      </c>
      <c r="K4310">
        <v>451456.646080648</v>
      </c>
      <c r="L4310">
        <v>872217.02288399695</v>
      </c>
      <c r="M4310">
        <v>932935.25546572695</v>
      </c>
      <c r="N4310">
        <v>1412972.75059231</v>
      </c>
      <c r="O4310">
        <v>2363087.86236679</v>
      </c>
      <c r="Q4310" t="str">
        <f>VLOOKUP(A4310,Lookup_Tables!$D$2:$E$7,2,FALSE)</f>
        <v>HU</v>
      </c>
      <c r="R4310" t="str">
        <f>IFERROR(VLOOKUP(D4310,Lookup_Tables!$A$2:$B$21,2,FALSE),"All")</f>
        <v>Pub Admin Bldg</v>
      </c>
    </row>
    <row r="4311" spans="1:18" hidden="1">
      <c r="A4311">
        <v>1</v>
      </c>
      <c r="B4311">
        <v>65</v>
      </c>
      <c r="C4311" t="s">
        <v>39</v>
      </c>
      <c r="D4311">
        <v>9</v>
      </c>
      <c r="E4311">
        <v>20390.572261044199</v>
      </c>
      <c r="F4311">
        <v>6153.3504639226394</v>
      </c>
      <c r="G4311">
        <v>14986.763136208599</v>
      </c>
      <c r="H4311">
        <v>89490.607890465297</v>
      </c>
      <c r="I4311">
        <v>120399.25470195001</v>
      </c>
      <c r="J4311">
        <v>237915.532339645</v>
      </c>
      <c r="K4311">
        <v>450349.32161387301</v>
      </c>
      <c r="L4311">
        <v>865149.11289601505</v>
      </c>
      <c r="M4311">
        <v>932935.25546572695</v>
      </c>
      <c r="N4311">
        <v>1412020.38148298</v>
      </c>
      <c r="O4311">
        <v>2362146.7265725001</v>
      </c>
      <c r="Q4311" t="str">
        <f>VLOOKUP(A4311,Lookup_Tables!$D$2:$E$7,2,FALSE)</f>
        <v>HU</v>
      </c>
      <c r="R4311" t="str">
        <f>IFERROR(VLOOKUP(D4311,Lookup_Tables!$A$2:$B$21,2,FALSE),"All")</f>
        <v>Pub Admin Bldg</v>
      </c>
    </row>
    <row r="4312" spans="1:18" hidden="1">
      <c r="A4312">
        <v>1</v>
      </c>
      <c r="B4312">
        <v>65</v>
      </c>
      <c r="C4312" t="s">
        <v>38</v>
      </c>
      <c r="D4312">
        <v>10</v>
      </c>
      <c r="E4312">
        <v>1838519.20963367</v>
      </c>
      <c r="F4312">
        <v>605530.747027084</v>
      </c>
      <c r="G4312">
        <v>2093862.0747559001</v>
      </c>
      <c r="H4312">
        <v>9884784.9594018608</v>
      </c>
      <c r="I4312">
        <v>12626621.708340701</v>
      </c>
      <c r="J4312">
        <v>21892953.0474355</v>
      </c>
      <c r="K4312">
        <v>40849736.731883503</v>
      </c>
      <c r="L4312">
        <v>63827687.440733001</v>
      </c>
      <c r="M4312">
        <v>73616906.1112248</v>
      </c>
      <c r="N4312">
        <v>101441932.502738</v>
      </c>
      <c r="O4312">
        <v>137421578.45377299</v>
      </c>
      <c r="Q4312" t="str">
        <f>VLOOKUP(A4312,Lookup_Tables!$D$2:$E$7,2,FALSE)</f>
        <v>HU</v>
      </c>
      <c r="R4312" t="str">
        <f>IFERROR(VLOOKUP(D4312,Lookup_Tables!$A$2:$B$21,2,FALSE),"All")</f>
        <v>Pub School</v>
      </c>
    </row>
    <row r="4313" spans="1:18" hidden="1">
      <c r="A4313">
        <v>1</v>
      </c>
      <c r="B4313">
        <v>65</v>
      </c>
      <c r="C4313" t="s">
        <v>39</v>
      </c>
      <c r="D4313">
        <v>10</v>
      </c>
      <c r="E4313">
        <v>1789501.7251915999</v>
      </c>
      <c r="F4313">
        <v>579034.87886279449</v>
      </c>
      <c r="G4313">
        <v>1950758.35385613</v>
      </c>
      <c r="H4313">
        <v>9623638.4871318601</v>
      </c>
      <c r="I4313">
        <v>12172662.032195199</v>
      </c>
      <c r="J4313">
        <v>21628960.4403309</v>
      </c>
      <c r="K4313">
        <v>40551553.853333101</v>
      </c>
      <c r="L4313">
        <v>62835480.094528101</v>
      </c>
      <c r="M4313">
        <v>73616906.1112248</v>
      </c>
      <c r="N4313">
        <v>100449591.867466</v>
      </c>
      <c r="O4313">
        <v>137395345.396283</v>
      </c>
      <c r="Q4313" t="str">
        <f>VLOOKUP(A4313,Lookup_Tables!$D$2:$E$7,2,FALSE)</f>
        <v>HU</v>
      </c>
      <c r="R4313" t="str">
        <f>IFERROR(VLOOKUP(D4313,Lookup_Tables!$A$2:$B$21,2,FALSE),"All")</f>
        <v>Pub School</v>
      </c>
    </row>
    <row r="4314" spans="1:18" hidden="1">
      <c r="A4314">
        <v>1</v>
      </c>
      <c r="B4314">
        <v>65</v>
      </c>
      <c r="C4314" t="s">
        <v>38</v>
      </c>
      <c r="D4314">
        <v>13</v>
      </c>
      <c r="E4314">
        <v>1463646.7179652799</v>
      </c>
      <c r="F4314">
        <v>480606.86977343366</v>
      </c>
      <c r="G4314">
        <v>1576539.26236314</v>
      </c>
      <c r="H4314">
        <v>7619004.0411153501</v>
      </c>
      <c r="I4314">
        <v>9796448.9828369003</v>
      </c>
      <c r="J4314">
        <v>17762723.989494201</v>
      </c>
      <c r="K4314">
        <v>32187614.0969305</v>
      </c>
      <c r="L4314">
        <v>50747319.491706699</v>
      </c>
      <c r="M4314">
        <v>60609006.018988296</v>
      </c>
      <c r="N4314">
        <v>82117546.513296902</v>
      </c>
      <c r="O4314">
        <v>114386631.240372</v>
      </c>
      <c r="Q4314" t="str">
        <f>VLOOKUP(A4314,Lookup_Tables!$D$2:$E$7,2,FALSE)</f>
        <v>HU</v>
      </c>
      <c r="R4314" t="str">
        <f>IFERROR(VLOOKUP(D4314,Lookup_Tables!$A$2:$B$21,2,FALSE),"All")</f>
        <v>Residual Inst</v>
      </c>
    </row>
    <row r="4315" spans="1:18" hidden="1">
      <c r="A4315">
        <v>1</v>
      </c>
      <c r="B4315">
        <v>65</v>
      </c>
      <c r="C4315" t="s">
        <v>39</v>
      </c>
      <c r="D4315">
        <v>13</v>
      </c>
      <c r="E4315">
        <v>1427514.9789749</v>
      </c>
      <c r="F4315">
        <v>463244.46907441167</v>
      </c>
      <c r="G4315">
        <v>1504465.07190847</v>
      </c>
      <c r="H4315">
        <v>7365885.0701033603</v>
      </c>
      <c r="I4315">
        <v>9345209.8129802495</v>
      </c>
      <c r="J4315">
        <v>17490602.490896001</v>
      </c>
      <c r="K4315">
        <v>31815459.175849602</v>
      </c>
      <c r="L4315">
        <v>50559725.746977098</v>
      </c>
      <c r="M4315">
        <v>60445073.505488098</v>
      </c>
      <c r="N4315">
        <v>81038707.147331893</v>
      </c>
      <c r="O4315">
        <v>113822013.516477</v>
      </c>
      <c r="Q4315" t="str">
        <f>VLOOKUP(A4315,Lookup_Tables!$D$2:$E$7,2,FALSE)</f>
        <v>HU</v>
      </c>
      <c r="R4315" t="str">
        <f>IFERROR(VLOOKUP(D4315,Lookup_Tables!$A$2:$B$21,2,FALSE),"All")</f>
        <v>Residual Inst</v>
      </c>
    </row>
    <row r="4316" spans="1:18" hidden="1">
      <c r="A4316">
        <v>1</v>
      </c>
      <c r="B4316">
        <v>65</v>
      </c>
      <c r="C4316" t="s">
        <v>38</v>
      </c>
      <c r="D4316">
        <v>14</v>
      </c>
      <c r="E4316">
        <v>2950593.14263449</v>
      </c>
      <c r="F4316">
        <v>944356.89293756988</v>
      </c>
      <c r="G4316">
        <v>1920262.8262674899</v>
      </c>
      <c r="H4316">
        <v>10065695.205962701</v>
      </c>
      <c r="I4316">
        <v>13882258.4676707</v>
      </c>
      <c r="J4316">
        <v>30281688.545572601</v>
      </c>
      <c r="K4316">
        <v>64747823.188385099</v>
      </c>
      <c r="L4316">
        <v>114375995.615646</v>
      </c>
      <c r="M4316">
        <v>131370291.08334699</v>
      </c>
      <c r="N4316">
        <v>238512508.99850899</v>
      </c>
      <c r="O4316">
        <v>396633990.38888699</v>
      </c>
      <c r="Q4316" t="str">
        <f>VLOOKUP(A4316,Lookup_Tables!$D$2:$E$7,2,FALSE)</f>
        <v>HU</v>
      </c>
      <c r="R4316" t="str">
        <f>IFERROR(VLOOKUP(D4316,Lookup_Tables!$A$2:$B$21,2,FALSE),"All")</f>
        <v>Road</v>
      </c>
    </row>
    <row r="4317" spans="1:18" hidden="1">
      <c r="A4317">
        <v>1</v>
      </c>
      <c r="B4317">
        <v>65</v>
      </c>
      <c r="C4317" t="s">
        <v>39</v>
      </c>
      <c r="D4317">
        <v>14</v>
      </c>
      <c r="E4317">
        <v>2910155.1241735001</v>
      </c>
      <c r="F4317">
        <v>938518.82154128887</v>
      </c>
      <c r="G4317">
        <v>1852303.18996147</v>
      </c>
      <c r="H4317">
        <v>9478016.2412045002</v>
      </c>
      <c r="I4317">
        <v>13420197.7070032</v>
      </c>
      <c r="J4317">
        <v>29113898.680615898</v>
      </c>
      <c r="K4317">
        <v>64351334.147432797</v>
      </c>
      <c r="L4317">
        <v>113345508.528064</v>
      </c>
      <c r="M4317">
        <v>128493857.27413601</v>
      </c>
      <c r="N4317">
        <v>238512508.99850899</v>
      </c>
      <c r="O4317">
        <v>396633990.38888699</v>
      </c>
      <c r="Q4317" t="str">
        <f>VLOOKUP(A4317,Lookup_Tables!$D$2:$E$7,2,FALSE)</f>
        <v>HU</v>
      </c>
      <c r="R4317" t="str">
        <f>IFERROR(VLOOKUP(D4317,Lookup_Tables!$A$2:$B$21,2,FALSE),"All")</f>
        <v>Road</v>
      </c>
    </row>
    <row r="4318" spans="1:18" hidden="1">
      <c r="A4318">
        <v>1</v>
      </c>
      <c r="B4318">
        <v>65</v>
      </c>
      <c r="C4318" t="s">
        <v>38</v>
      </c>
      <c r="D4318">
        <v>15</v>
      </c>
      <c r="E4318">
        <v>101458932.60507099</v>
      </c>
      <c r="F4318">
        <v>33986826.551225886</v>
      </c>
      <c r="G4318">
        <v>128820520.24715701</v>
      </c>
      <c r="H4318">
        <v>548325453.445665</v>
      </c>
      <c r="I4318">
        <v>675622555.12480104</v>
      </c>
      <c r="J4318">
        <v>1157220841.97422</v>
      </c>
      <c r="K4318">
        <v>2064911212.89538</v>
      </c>
      <c r="L4318">
        <v>3290888602.9704299</v>
      </c>
      <c r="M4318">
        <v>3912351846.4475799</v>
      </c>
      <c r="N4318">
        <v>5662884769.82481</v>
      </c>
      <c r="O4318">
        <v>8403829955.4614096</v>
      </c>
      <c r="Q4318" t="str">
        <f>VLOOKUP(A4318,Lookup_Tables!$D$2:$E$7,2,FALSE)</f>
        <v>HU</v>
      </c>
      <c r="R4318" t="str">
        <f>IFERROR(VLOOKUP(D4318,Lookup_Tables!$A$2:$B$21,2,FALSE),"All")</f>
        <v>All</v>
      </c>
    </row>
    <row r="4319" spans="1:18" hidden="1">
      <c r="A4319">
        <v>1</v>
      </c>
      <c r="B4319">
        <v>65</v>
      </c>
      <c r="C4319" t="s">
        <v>39</v>
      </c>
      <c r="D4319">
        <v>15</v>
      </c>
      <c r="E4319">
        <v>98494048.885975704</v>
      </c>
      <c r="F4319">
        <v>32537131.424126491</v>
      </c>
      <c r="G4319">
        <v>122029005.435534</v>
      </c>
      <c r="H4319">
        <v>522244771.73876798</v>
      </c>
      <c r="I4319">
        <v>645721554.72255695</v>
      </c>
      <c r="J4319">
        <v>1143813400.84408</v>
      </c>
      <c r="K4319">
        <v>2033058009.2748599</v>
      </c>
      <c r="L4319">
        <v>3239503498.4664402</v>
      </c>
      <c r="M4319">
        <v>3833908290.28088</v>
      </c>
      <c r="N4319">
        <v>5629350916.7758598</v>
      </c>
      <c r="O4319">
        <v>8403829955.4614096</v>
      </c>
      <c r="Q4319" t="str">
        <f>VLOOKUP(A4319,Lookup_Tables!$D$2:$E$7,2,FALSE)</f>
        <v>HU</v>
      </c>
      <c r="R4319" t="str">
        <f>IFERROR(VLOOKUP(D4319,Lookup_Tables!$A$2:$B$21,2,FALSE),"All")</f>
        <v>All</v>
      </c>
    </row>
    <row r="4320" spans="1:18" hidden="1">
      <c r="A4320">
        <v>1</v>
      </c>
      <c r="B4320">
        <v>65</v>
      </c>
      <c r="C4320" t="s">
        <v>38</v>
      </c>
      <c r="D4320">
        <v>16</v>
      </c>
      <c r="E4320">
        <v>13204493.7991146</v>
      </c>
      <c r="F4320">
        <v>4293355.8962073233</v>
      </c>
      <c r="G4320">
        <v>13246139.4053769</v>
      </c>
      <c r="H4320">
        <v>64244469.1582857</v>
      </c>
      <c r="I4320">
        <v>84735746.625930697</v>
      </c>
      <c r="J4320">
        <v>154951335.52959999</v>
      </c>
      <c r="K4320">
        <v>280669455.14729899</v>
      </c>
      <c r="L4320">
        <v>489725372.39532697</v>
      </c>
      <c r="M4320">
        <v>554736131.56980705</v>
      </c>
      <c r="N4320">
        <v>811129305.74634695</v>
      </c>
      <c r="O4320">
        <v>1195075618.5074899</v>
      </c>
      <c r="Q4320" t="str">
        <f>VLOOKUP(A4320,Lookup_Tables!$D$2:$E$7,2,FALSE)</f>
        <v>HU</v>
      </c>
      <c r="R4320" t="str">
        <f>IFERROR(VLOOKUP(D4320,Lookup_Tables!$A$2:$B$21,2,FALSE),"All")</f>
        <v>Government_Loss</v>
      </c>
    </row>
    <row r="4321" spans="1:18" hidden="1">
      <c r="A4321">
        <v>1</v>
      </c>
      <c r="B4321">
        <v>65</v>
      </c>
      <c r="C4321" t="s">
        <v>39</v>
      </c>
      <c r="D4321">
        <v>16</v>
      </c>
      <c r="E4321">
        <v>12909360.254271399</v>
      </c>
      <c r="F4321">
        <v>4124879.3668392561</v>
      </c>
      <c r="G4321">
        <v>12491056.024073901</v>
      </c>
      <c r="H4321">
        <v>60522755.922733098</v>
      </c>
      <c r="I4321">
        <v>82651620.335454598</v>
      </c>
      <c r="J4321">
        <v>154282281.33723101</v>
      </c>
      <c r="K4321">
        <v>278799071.13659</v>
      </c>
      <c r="L4321">
        <v>482791071.13663</v>
      </c>
      <c r="M4321">
        <v>552242389.18601704</v>
      </c>
      <c r="N4321">
        <v>810341318.72156096</v>
      </c>
      <c r="O4321">
        <v>1195075618.5074899</v>
      </c>
      <c r="Q4321" t="str">
        <f>VLOOKUP(A4321,Lookup_Tables!$D$2:$E$7,2,FALSE)</f>
        <v>HU</v>
      </c>
      <c r="R4321" t="str">
        <f>IFERROR(VLOOKUP(D4321,Lookup_Tables!$A$2:$B$21,2,FALSE),"All")</f>
        <v>Government_Loss</v>
      </c>
    </row>
    <row r="4322" spans="1:18" hidden="1">
      <c r="A4322">
        <v>1</v>
      </c>
      <c r="B4322">
        <v>65</v>
      </c>
      <c r="C4322" t="s">
        <v>38</v>
      </c>
      <c r="D4322">
        <v>17</v>
      </c>
      <c r="E4322">
        <v>17913695.6694033</v>
      </c>
      <c r="F4322">
        <v>5936717.9372734223</v>
      </c>
      <c r="G4322">
        <v>22861750.014998399</v>
      </c>
      <c r="H4322">
        <v>97541835.128295794</v>
      </c>
      <c r="I4322">
        <v>121086115.67738201</v>
      </c>
      <c r="J4322">
        <v>207055146.43123499</v>
      </c>
      <c r="K4322">
        <v>367979577.57364202</v>
      </c>
      <c r="L4322">
        <v>583822883.75761795</v>
      </c>
      <c r="M4322">
        <v>689541787.15546703</v>
      </c>
      <c r="N4322">
        <v>1018697199.66475</v>
      </c>
      <c r="O4322">
        <v>1448459356.5766499</v>
      </c>
      <c r="Q4322" t="str">
        <f>VLOOKUP(A4322,Lookup_Tables!$D$2:$E$7,2,FALSE)</f>
        <v>HU</v>
      </c>
      <c r="R4322" t="str">
        <f>IFERROR(VLOOKUP(D4322,Lookup_Tables!$A$2:$B$21,2,FALSE),"All")</f>
        <v>Emergency_Loss</v>
      </c>
    </row>
    <row r="4323" spans="1:18" hidden="1">
      <c r="A4323">
        <v>1</v>
      </c>
      <c r="B4323">
        <v>65</v>
      </c>
      <c r="C4323" t="s">
        <v>39</v>
      </c>
      <c r="D4323">
        <v>17</v>
      </c>
      <c r="E4323">
        <v>17382601.155034799</v>
      </c>
      <c r="F4323">
        <v>5674614.1579710785</v>
      </c>
      <c r="G4323">
        <v>21827258.227453299</v>
      </c>
      <c r="H4323">
        <v>92501089.927791998</v>
      </c>
      <c r="I4323">
        <v>114637893.78839999</v>
      </c>
      <c r="J4323">
        <v>205350561.651862</v>
      </c>
      <c r="K4323">
        <v>363241776.03844899</v>
      </c>
      <c r="L4323">
        <v>579618403.28151703</v>
      </c>
      <c r="M4323">
        <v>682813960.50141299</v>
      </c>
      <c r="N4323">
        <v>989752216.270064</v>
      </c>
      <c r="O4323">
        <v>1448459356.5766499</v>
      </c>
      <c r="Q4323" t="str">
        <f>VLOOKUP(A4323,Lookup_Tables!$D$2:$E$7,2,FALSE)</f>
        <v>HU</v>
      </c>
      <c r="R4323" t="str">
        <f>IFERROR(VLOOKUP(D4323,Lookup_Tables!$A$2:$B$21,2,FALSE),"All")</f>
        <v>Emergency_Loss</v>
      </c>
    </row>
    <row r="4324" spans="1:18" hidden="1">
      <c r="A4324">
        <v>1</v>
      </c>
      <c r="B4324">
        <v>65</v>
      </c>
      <c r="C4324" t="s">
        <v>38</v>
      </c>
      <c r="D4324">
        <v>18</v>
      </c>
      <c r="E4324">
        <v>31118189.468517799</v>
      </c>
      <c r="F4324">
        <v>10214865.201124474</v>
      </c>
      <c r="G4324">
        <v>35998862.4654596</v>
      </c>
      <c r="H4324">
        <v>162052371.321556</v>
      </c>
      <c r="I4324">
        <v>206569614.63427401</v>
      </c>
      <c r="J4324">
        <v>361904647.96948099</v>
      </c>
      <c r="K4324">
        <v>632088866.81873703</v>
      </c>
      <c r="L4324">
        <v>1071594501.24226</v>
      </c>
      <c r="M4324">
        <v>1252949433.4862101</v>
      </c>
      <c r="N4324">
        <v>1908262840.16856</v>
      </c>
      <c r="O4324">
        <v>2643534975.0841298</v>
      </c>
      <c r="Q4324" t="str">
        <f>VLOOKUP(A4324,Lookup_Tables!$D$2:$E$7,2,FALSE)</f>
        <v>HU</v>
      </c>
      <c r="R4324" t="str">
        <f>IFERROR(VLOOKUP(D4324,Lookup_Tables!$A$2:$B$21,2,FALSE),"All")</f>
        <v>Govt_Plus_Emergency</v>
      </c>
    </row>
    <row r="4325" spans="1:18" hidden="1">
      <c r="A4325">
        <v>1</v>
      </c>
      <c r="B4325">
        <v>65</v>
      </c>
      <c r="C4325" t="s">
        <v>39</v>
      </c>
      <c r="D4325">
        <v>18</v>
      </c>
      <c r="E4325">
        <v>30291247.650205798</v>
      </c>
      <c r="F4325">
        <v>9837315.7225659862</v>
      </c>
      <c r="G4325">
        <v>34414950.768716499</v>
      </c>
      <c r="H4325">
        <v>154050235.8585</v>
      </c>
      <c r="I4325">
        <v>197481137.478827</v>
      </c>
      <c r="J4325">
        <v>360413389.521451</v>
      </c>
      <c r="K4325">
        <v>629115162.79961205</v>
      </c>
      <c r="L4325">
        <v>1025177261.29726</v>
      </c>
      <c r="M4325">
        <v>1236585540.0838101</v>
      </c>
      <c r="N4325">
        <v>1837358595.08389</v>
      </c>
      <c r="O4325">
        <v>2643534975.0841298</v>
      </c>
      <c r="Q4325" t="str">
        <f>VLOOKUP(A4325,Lookup_Tables!$D$2:$E$7,2,FALSE)</f>
        <v>HU</v>
      </c>
      <c r="R4325" t="str">
        <f>IFERROR(VLOOKUP(D4325,Lookup_Tables!$A$2:$B$21,2,FALSE),"All")</f>
        <v>Govt_Plus_Emergency</v>
      </c>
    </row>
    <row r="4326" spans="1:18" hidden="1">
      <c r="A4326">
        <v>1</v>
      </c>
      <c r="B4326">
        <v>66</v>
      </c>
      <c r="C4326" t="s">
        <v>38</v>
      </c>
      <c r="D4326">
        <v>0</v>
      </c>
      <c r="E4326">
        <v>332114565.82345098</v>
      </c>
      <c r="F4326">
        <v>121105258.48845357</v>
      </c>
      <c r="G4326">
        <v>686464704.93702197</v>
      </c>
      <c r="H4326">
        <v>1959720814.94186</v>
      </c>
      <c r="I4326">
        <v>2360614262.4295301</v>
      </c>
      <c r="J4326">
        <v>3656071237.8966599</v>
      </c>
      <c r="K4326">
        <v>6051358214.5310698</v>
      </c>
      <c r="L4326">
        <v>8289168395.9186096</v>
      </c>
      <c r="M4326">
        <v>9277018794.7569809</v>
      </c>
      <c r="N4326">
        <v>14849556380.624201</v>
      </c>
      <c r="O4326">
        <v>16771498292.069401</v>
      </c>
      <c r="Q4326" t="str">
        <f>VLOOKUP(A4326,Lookup_Tables!$D$2:$E$7,2,FALSE)</f>
        <v>HU</v>
      </c>
      <c r="R4326" t="str">
        <f>IFERROR(VLOOKUP(D4326,Lookup_Tables!$A$2:$B$21,2,FALSE),"All")</f>
        <v>Private Assets</v>
      </c>
    </row>
    <row r="4327" spans="1:18" hidden="1">
      <c r="A4327">
        <v>1</v>
      </c>
      <c r="B4327">
        <v>66</v>
      </c>
      <c r="C4327" t="s">
        <v>39</v>
      </c>
      <c r="D4327">
        <v>0</v>
      </c>
      <c r="E4327">
        <v>313000993.021456</v>
      </c>
      <c r="F4327">
        <v>114025604.10391679</v>
      </c>
      <c r="G4327">
        <v>628744325.08710694</v>
      </c>
      <c r="H4327">
        <v>1864591437.8222401</v>
      </c>
      <c r="I4327">
        <v>2179465205.99053</v>
      </c>
      <c r="J4327">
        <v>3460160266.1206899</v>
      </c>
      <c r="K4327">
        <v>5878098811.41751</v>
      </c>
      <c r="L4327">
        <v>7910997291.5256701</v>
      </c>
      <c r="M4327">
        <v>9046142825.4159794</v>
      </c>
      <c r="N4327">
        <v>13377213649.2663</v>
      </c>
      <c r="O4327">
        <v>16387991486.618299</v>
      </c>
      <c r="Q4327" t="str">
        <f>VLOOKUP(A4327,Lookup_Tables!$D$2:$E$7,2,FALSE)</f>
        <v>HU</v>
      </c>
      <c r="R4327" t="str">
        <f>IFERROR(VLOOKUP(D4327,Lookup_Tables!$A$2:$B$21,2,FALSE),"All")</f>
        <v>Private Assets</v>
      </c>
    </row>
    <row r="4328" spans="1:18" hidden="1">
      <c r="A4328">
        <v>1</v>
      </c>
      <c r="B4328">
        <v>66</v>
      </c>
      <c r="C4328" t="s">
        <v>38</v>
      </c>
      <c r="D4328">
        <v>1</v>
      </c>
      <c r="E4328">
        <v>1613514.65042077</v>
      </c>
      <c r="F4328">
        <v>531138.87948853639</v>
      </c>
      <c r="G4328">
        <v>2039505.0063429801</v>
      </c>
      <c r="H4328">
        <v>8419507.4492856804</v>
      </c>
      <c r="I4328">
        <v>10170443.5148145</v>
      </c>
      <c r="J4328">
        <v>17860504.947182499</v>
      </c>
      <c r="K4328">
        <v>34372111.071838602</v>
      </c>
      <c r="L4328">
        <v>56991631.304971099</v>
      </c>
      <c r="M4328">
        <v>60920600.141155101</v>
      </c>
      <c r="N4328">
        <v>94231118.509100497</v>
      </c>
      <c r="O4328">
        <v>144739958.26794401</v>
      </c>
      <c r="Q4328" t="str">
        <f>VLOOKUP(A4328,Lookup_Tables!$D$2:$E$7,2,FALSE)</f>
        <v>HU</v>
      </c>
      <c r="R4328" t="str">
        <f>IFERROR(VLOOKUP(D4328,Lookup_Tables!$A$2:$B$21,2,FALSE),"All")</f>
        <v>Airport</v>
      </c>
    </row>
    <row r="4329" spans="1:18" hidden="1">
      <c r="A4329">
        <v>1</v>
      </c>
      <c r="B4329">
        <v>66</v>
      </c>
      <c r="C4329" t="s">
        <v>39</v>
      </c>
      <c r="D4329">
        <v>1</v>
      </c>
      <c r="E4329">
        <v>1560256.15585061</v>
      </c>
      <c r="F4329">
        <v>502195.14867872978</v>
      </c>
      <c r="G4329">
        <v>1950933.8347660101</v>
      </c>
      <c r="H4329">
        <v>8177342.6690875702</v>
      </c>
      <c r="I4329">
        <v>9863102.7898533493</v>
      </c>
      <c r="J4329">
        <v>17190647.210343599</v>
      </c>
      <c r="K4329">
        <v>34096375.372286797</v>
      </c>
      <c r="L4329">
        <v>54558422.235640898</v>
      </c>
      <c r="M4329">
        <v>60920600.141155101</v>
      </c>
      <c r="N4329">
        <v>91453397.962393001</v>
      </c>
      <c r="O4329">
        <v>144739958.26794401</v>
      </c>
      <c r="Q4329" t="str">
        <f>VLOOKUP(A4329,Lookup_Tables!$D$2:$E$7,2,FALSE)</f>
        <v>HU</v>
      </c>
      <c r="R4329" t="str">
        <f>IFERROR(VLOOKUP(D4329,Lookup_Tables!$A$2:$B$21,2,FALSE),"All")</f>
        <v>Airport</v>
      </c>
    </row>
    <row r="4330" spans="1:18" hidden="1">
      <c r="A4330">
        <v>1</v>
      </c>
      <c r="B4330">
        <v>66</v>
      </c>
      <c r="C4330" t="s">
        <v>38</v>
      </c>
      <c r="D4330">
        <v>2</v>
      </c>
      <c r="E4330">
        <v>25549002.590330601</v>
      </c>
      <c r="F4330">
        <v>9348864.7246143259</v>
      </c>
      <c r="G4330">
        <v>59372328.283935599</v>
      </c>
      <c r="H4330">
        <v>158751706.437516</v>
      </c>
      <c r="I4330">
        <v>185595244.33344701</v>
      </c>
      <c r="J4330">
        <v>287871163.70458102</v>
      </c>
      <c r="K4330">
        <v>423987930.92844898</v>
      </c>
      <c r="L4330">
        <v>618605910.07449901</v>
      </c>
      <c r="M4330">
        <v>708854636.30857396</v>
      </c>
      <c r="N4330">
        <v>896606752.20102298</v>
      </c>
      <c r="O4330">
        <v>1173277064.2151401</v>
      </c>
      <c r="Q4330" t="str">
        <f>VLOOKUP(A4330,Lookup_Tables!$D$2:$E$7,2,FALSE)</f>
        <v>HU</v>
      </c>
      <c r="R4330" t="str">
        <f>IFERROR(VLOOKUP(D4330,Lookup_Tables!$A$2:$B$21,2,FALSE),"All")</f>
        <v>Bridge</v>
      </c>
    </row>
    <row r="4331" spans="1:18" hidden="1">
      <c r="A4331">
        <v>1</v>
      </c>
      <c r="B4331">
        <v>66</v>
      </c>
      <c r="C4331" t="s">
        <v>39</v>
      </c>
      <c r="D4331">
        <v>2</v>
      </c>
      <c r="E4331">
        <v>24009665.900000699</v>
      </c>
      <c r="F4331">
        <v>8562248.7254610341</v>
      </c>
      <c r="G4331">
        <v>55528501.352097496</v>
      </c>
      <c r="H4331">
        <v>148377493.87447599</v>
      </c>
      <c r="I4331">
        <v>172024120.41734499</v>
      </c>
      <c r="J4331">
        <v>279732776.44120502</v>
      </c>
      <c r="K4331">
        <v>404205368.615026</v>
      </c>
      <c r="L4331">
        <v>600113582.89395106</v>
      </c>
      <c r="M4331">
        <v>686098929.57469904</v>
      </c>
      <c r="N4331">
        <v>883171818.26352501</v>
      </c>
      <c r="O4331">
        <v>1159031073.04741</v>
      </c>
      <c r="Q4331" t="str">
        <f>VLOOKUP(A4331,Lookup_Tables!$D$2:$E$7,2,FALSE)</f>
        <v>HU</v>
      </c>
      <c r="R4331" t="str">
        <f>IFERROR(VLOOKUP(D4331,Lookup_Tables!$A$2:$B$21,2,FALSE),"All")</f>
        <v>Bridge</v>
      </c>
    </row>
    <row r="4332" spans="1:18" hidden="1">
      <c r="A4332">
        <v>1</v>
      </c>
      <c r="B4332">
        <v>66</v>
      </c>
      <c r="C4332" t="s">
        <v>38</v>
      </c>
      <c r="D4332">
        <v>3</v>
      </c>
      <c r="E4332">
        <v>1137761.7070893899</v>
      </c>
      <c r="F4332">
        <v>402157.24370047892</v>
      </c>
      <c r="G4332">
        <v>2124105.9967953502</v>
      </c>
      <c r="H4332">
        <v>6698407.5776147796</v>
      </c>
      <c r="I4332">
        <v>7766783.1266938401</v>
      </c>
      <c r="J4332">
        <v>12429424.348848199</v>
      </c>
      <c r="K4332">
        <v>20101033.192258399</v>
      </c>
      <c r="L4332">
        <v>30485760.6461678</v>
      </c>
      <c r="M4332">
        <v>35819137.556664303</v>
      </c>
      <c r="N4332">
        <v>50623986.357649803</v>
      </c>
      <c r="O4332">
        <v>82397516.702171996</v>
      </c>
      <c r="Q4332" t="str">
        <f>VLOOKUP(A4332,Lookup_Tables!$D$2:$E$7,2,FALSE)</f>
        <v>HU</v>
      </c>
      <c r="R4332" t="str">
        <f>IFERROR(VLOOKUP(D4332,Lookup_Tables!$A$2:$B$21,2,FALSE),"All")</f>
        <v>Govt Hosp</v>
      </c>
    </row>
    <row r="4333" spans="1:18" hidden="1">
      <c r="A4333">
        <v>1</v>
      </c>
      <c r="B4333">
        <v>66</v>
      </c>
      <c r="C4333" t="s">
        <v>39</v>
      </c>
      <c r="D4333">
        <v>3</v>
      </c>
      <c r="E4333">
        <v>1078073.0677029099</v>
      </c>
      <c r="F4333">
        <v>379731.44421561388</v>
      </c>
      <c r="G4333">
        <v>1978359.39506632</v>
      </c>
      <c r="H4333">
        <v>6262461.5943319798</v>
      </c>
      <c r="I4333">
        <v>7483187.04182301</v>
      </c>
      <c r="J4333">
        <v>12090953.416653801</v>
      </c>
      <c r="K4333">
        <v>19824835.261080101</v>
      </c>
      <c r="L4333">
        <v>29494530.578728098</v>
      </c>
      <c r="M4333">
        <v>33841654.890338898</v>
      </c>
      <c r="N4333">
        <v>47935114.7577741</v>
      </c>
      <c r="O4333">
        <v>72967827.076763198</v>
      </c>
      <c r="Q4333" t="str">
        <f>VLOOKUP(A4333,Lookup_Tables!$D$2:$E$7,2,FALSE)</f>
        <v>HU</v>
      </c>
      <c r="R4333" t="str">
        <f>IFERROR(VLOOKUP(D4333,Lookup_Tables!$A$2:$B$21,2,FALSE),"All")</f>
        <v>Govt Hosp</v>
      </c>
    </row>
    <row r="4334" spans="1:18" hidden="1">
      <c r="A4334">
        <v>1</v>
      </c>
      <c r="B4334">
        <v>66</v>
      </c>
      <c r="C4334" t="s">
        <v>38</v>
      </c>
      <c r="D4334">
        <v>4</v>
      </c>
      <c r="E4334">
        <v>841078.70488580898</v>
      </c>
      <c r="F4334">
        <v>314405.35113367729</v>
      </c>
      <c r="G4334">
        <v>1755991.5369116799</v>
      </c>
      <c r="H4334">
        <v>5044702.4972449997</v>
      </c>
      <c r="I4334">
        <v>6064368.9815447005</v>
      </c>
      <c r="J4334">
        <v>9316642.26306591</v>
      </c>
      <c r="K4334">
        <v>15426917.4077763</v>
      </c>
      <c r="L4334">
        <v>20374882.148042999</v>
      </c>
      <c r="M4334">
        <v>22544523.933685701</v>
      </c>
      <c r="N4334">
        <v>32088581.4297661</v>
      </c>
      <c r="O4334">
        <v>38970740.752702102</v>
      </c>
      <c r="Q4334" t="str">
        <f>VLOOKUP(A4334,Lookup_Tables!$D$2:$E$7,2,FALSE)</f>
        <v>HU</v>
      </c>
      <c r="R4334" t="str">
        <f>IFERROR(VLOOKUP(D4334,Lookup_Tables!$A$2:$B$21,2,FALSE),"All")</f>
        <v>Govt Med Fac</v>
      </c>
    </row>
    <row r="4335" spans="1:18" hidden="1">
      <c r="A4335">
        <v>1</v>
      </c>
      <c r="B4335">
        <v>66</v>
      </c>
      <c r="C4335" t="s">
        <v>39</v>
      </c>
      <c r="D4335">
        <v>4</v>
      </c>
      <c r="E4335">
        <v>790581.26196134998</v>
      </c>
      <c r="F4335">
        <v>292166.29280104412</v>
      </c>
      <c r="G4335">
        <v>1654150.3607201001</v>
      </c>
      <c r="H4335">
        <v>4786983.1242222898</v>
      </c>
      <c r="I4335">
        <v>5668495.6731415596</v>
      </c>
      <c r="J4335">
        <v>8921268.8076313902</v>
      </c>
      <c r="K4335">
        <v>14332048.00207</v>
      </c>
      <c r="L4335">
        <v>19388856.270437598</v>
      </c>
      <c r="M4335">
        <v>21483225.882936299</v>
      </c>
      <c r="N4335">
        <v>31541822.226565398</v>
      </c>
      <c r="O4335">
        <v>36902728.969232798</v>
      </c>
      <c r="Q4335" t="str">
        <f>VLOOKUP(A4335,Lookup_Tables!$D$2:$E$7,2,FALSE)</f>
        <v>HU</v>
      </c>
      <c r="R4335" t="str">
        <f>IFERROR(VLOOKUP(D4335,Lookup_Tables!$A$2:$B$21,2,FALSE),"All")</f>
        <v>Govt Med Fac</v>
      </c>
    </row>
    <row r="4336" spans="1:18" hidden="1">
      <c r="A4336">
        <v>1</v>
      </c>
      <c r="B4336">
        <v>66</v>
      </c>
      <c r="C4336" t="s">
        <v>38</v>
      </c>
      <c r="D4336">
        <v>6</v>
      </c>
      <c r="E4336">
        <v>2158339.9963340801</v>
      </c>
      <c r="F4336">
        <v>724666.10258357553</v>
      </c>
      <c r="G4336">
        <v>3922294.9729294102</v>
      </c>
      <c r="H4336">
        <v>13784072.434089599</v>
      </c>
      <c r="I4336">
        <v>16277532.4943875</v>
      </c>
      <c r="J4336">
        <v>25155553.0099492</v>
      </c>
      <c r="K4336">
        <v>43112655.6194368</v>
      </c>
      <c r="L4336">
        <v>59843501.489602201</v>
      </c>
      <c r="M4336">
        <v>64510763.887232997</v>
      </c>
      <c r="N4336">
        <v>100545741.92069399</v>
      </c>
      <c r="O4336">
        <v>132879041.48573799</v>
      </c>
      <c r="Q4336" t="str">
        <f>VLOOKUP(A4336,Lookup_Tables!$D$2:$E$7,2,FALSE)</f>
        <v>HU</v>
      </c>
      <c r="R4336" t="str">
        <f>IFERROR(VLOOKUP(D4336,Lookup_Tables!$A$2:$B$21,2,FALSE),"All")</f>
        <v>Port</v>
      </c>
    </row>
    <row r="4337" spans="1:18" hidden="1">
      <c r="A4337">
        <v>1</v>
      </c>
      <c r="B4337">
        <v>66</v>
      </c>
      <c r="C4337" t="s">
        <v>39</v>
      </c>
      <c r="D4337">
        <v>6</v>
      </c>
      <c r="E4337">
        <v>2064165.84612547</v>
      </c>
      <c r="F4337">
        <v>689085.96969211567</v>
      </c>
      <c r="G4337">
        <v>3617250.4067387101</v>
      </c>
      <c r="H4337">
        <v>13181046.837235101</v>
      </c>
      <c r="I4337">
        <v>15486253.0399352</v>
      </c>
      <c r="J4337">
        <v>24425463.3039749</v>
      </c>
      <c r="K4337">
        <v>42098201.126371302</v>
      </c>
      <c r="L4337">
        <v>58311383.4098313</v>
      </c>
      <c r="M4337">
        <v>61366528.660000198</v>
      </c>
      <c r="N4337">
        <v>97228077.881696194</v>
      </c>
      <c r="O4337">
        <v>130669682.982549</v>
      </c>
      <c r="Q4337" t="str">
        <f>VLOOKUP(A4337,Lookup_Tables!$D$2:$E$7,2,FALSE)</f>
        <v>HU</v>
      </c>
      <c r="R4337" t="str">
        <f>IFERROR(VLOOKUP(D4337,Lookup_Tables!$A$2:$B$21,2,FALSE),"All")</f>
        <v>Port</v>
      </c>
    </row>
    <row r="4338" spans="1:18" hidden="1">
      <c r="A4338">
        <v>1</v>
      </c>
      <c r="B4338">
        <v>66</v>
      </c>
      <c r="C4338" t="s">
        <v>38</v>
      </c>
      <c r="D4338">
        <v>9</v>
      </c>
      <c r="E4338">
        <v>129954.532659139</v>
      </c>
      <c r="F4338">
        <v>41822.228299258335</v>
      </c>
      <c r="G4338">
        <v>200816.100795868</v>
      </c>
      <c r="H4338">
        <v>791427.10886624001</v>
      </c>
      <c r="I4338">
        <v>982029.372177299</v>
      </c>
      <c r="J4338">
        <v>1502483.8846835899</v>
      </c>
      <c r="K4338">
        <v>2763887.5482890802</v>
      </c>
      <c r="L4338">
        <v>3920411.76784387</v>
      </c>
      <c r="M4338">
        <v>4501350.3905768096</v>
      </c>
      <c r="N4338">
        <v>6494185.8874591999</v>
      </c>
      <c r="O4338">
        <v>9451858.2345925495</v>
      </c>
      <c r="Q4338" t="str">
        <f>VLOOKUP(A4338,Lookup_Tables!$D$2:$E$7,2,FALSE)</f>
        <v>HU</v>
      </c>
      <c r="R4338" t="str">
        <f>IFERROR(VLOOKUP(D4338,Lookup_Tables!$A$2:$B$21,2,FALSE),"All")</f>
        <v>Pub Admin Bldg</v>
      </c>
    </row>
    <row r="4339" spans="1:18" hidden="1">
      <c r="A4339">
        <v>1</v>
      </c>
      <c r="B4339">
        <v>66</v>
      </c>
      <c r="C4339" t="s">
        <v>39</v>
      </c>
      <c r="D4339">
        <v>9</v>
      </c>
      <c r="E4339">
        <v>125405.25656232399</v>
      </c>
      <c r="F4339">
        <v>40324.413196046793</v>
      </c>
      <c r="G4339">
        <v>183160.45082976599</v>
      </c>
      <c r="H4339">
        <v>767802.16681241198</v>
      </c>
      <c r="I4339">
        <v>945028.74576027202</v>
      </c>
      <c r="J4339">
        <v>1458272.65098999</v>
      </c>
      <c r="K4339">
        <v>2693324.36258002</v>
      </c>
      <c r="L4339">
        <v>3718285.2073724498</v>
      </c>
      <c r="M4339">
        <v>4444806.38396856</v>
      </c>
      <c r="N4339">
        <v>6302742.3500285596</v>
      </c>
      <c r="O4339">
        <v>9412163.8702220004</v>
      </c>
      <c r="Q4339" t="str">
        <f>VLOOKUP(A4339,Lookup_Tables!$D$2:$E$7,2,FALSE)</f>
        <v>HU</v>
      </c>
      <c r="R4339" t="str">
        <f>IFERROR(VLOOKUP(D4339,Lookup_Tables!$A$2:$B$21,2,FALSE),"All")</f>
        <v>Pub Admin Bldg</v>
      </c>
    </row>
    <row r="4340" spans="1:18" hidden="1">
      <c r="A4340">
        <v>1</v>
      </c>
      <c r="B4340">
        <v>66</v>
      </c>
      <c r="C4340" t="s">
        <v>38</v>
      </c>
      <c r="D4340">
        <v>10</v>
      </c>
      <c r="E4340">
        <v>17203671.3618262</v>
      </c>
      <c r="F4340">
        <v>6283914.9973185025</v>
      </c>
      <c r="G4340">
        <v>35754316.7640277</v>
      </c>
      <c r="H4340">
        <v>108214073.99457</v>
      </c>
      <c r="I4340">
        <v>129976873.2357</v>
      </c>
      <c r="J4340">
        <v>204705318.067738</v>
      </c>
      <c r="K4340">
        <v>324023725.71445</v>
      </c>
      <c r="L4340">
        <v>415908572.23243701</v>
      </c>
      <c r="M4340">
        <v>465898482.13433301</v>
      </c>
      <c r="N4340">
        <v>586241712.50136805</v>
      </c>
      <c r="O4340">
        <v>718926236.516801</v>
      </c>
      <c r="Q4340" t="str">
        <f>VLOOKUP(A4340,Lookup_Tables!$D$2:$E$7,2,FALSE)</f>
        <v>HU</v>
      </c>
      <c r="R4340" t="str">
        <f>IFERROR(VLOOKUP(D4340,Lookup_Tables!$A$2:$B$21,2,FALSE),"All")</f>
        <v>Pub School</v>
      </c>
    </row>
    <row r="4341" spans="1:18" hidden="1">
      <c r="A4341">
        <v>1</v>
      </c>
      <c r="B4341">
        <v>66</v>
      </c>
      <c r="C4341" t="s">
        <v>39</v>
      </c>
      <c r="D4341">
        <v>10</v>
      </c>
      <c r="E4341">
        <v>16252811.100685799</v>
      </c>
      <c r="F4341">
        <v>5868088.2986861076</v>
      </c>
      <c r="G4341">
        <v>33831193.2013558</v>
      </c>
      <c r="H4341">
        <v>103986200.208161</v>
      </c>
      <c r="I4341">
        <v>121083877.731942</v>
      </c>
      <c r="J4341">
        <v>195100143.17784899</v>
      </c>
      <c r="K4341">
        <v>310683024.80163401</v>
      </c>
      <c r="L4341">
        <v>404277715.38306302</v>
      </c>
      <c r="M4341">
        <v>436659852.74212199</v>
      </c>
      <c r="N4341">
        <v>581281421.42707396</v>
      </c>
      <c r="O4341">
        <v>683862831.01592505</v>
      </c>
      <c r="Q4341" t="str">
        <f>VLOOKUP(A4341,Lookup_Tables!$D$2:$E$7,2,FALSE)</f>
        <v>HU</v>
      </c>
      <c r="R4341" t="str">
        <f>IFERROR(VLOOKUP(D4341,Lookup_Tables!$A$2:$B$21,2,FALSE),"All")</f>
        <v>Pub School</v>
      </c>
    </row>
    <row r="4342" spans="1:18" hidden="1">
      <c r="A4342">
        <v>1</v>
      </c>
      <c r="B4342">
        <v>66</v>
      </c>
      <c r="C4342" t="s">
        <v>38</v>
      </c>
      <c r="D4342">
        <v>11</v>
      </c>
      <c r="E4342">
        <v>462223.30470871099</v>
      </c>
      <c r="F4342">
        <v>152733.74994113966</v>
      </c>
      <c r="G4342">
        <v>676314.45231538895</v>
      </c>
      <c r="H4342">
        <v>2802362.04822559</v>
      </c>
      <c r="I4342">
        <v>3360100.0553064598</v>
      </c>
      <c r="J4342">
        <v>5286693.1305487696</v>
      </c>
      <c r="K4342">
        <v>9536008.8084437009</v>
      </c>
      <c r="L4342">
        <v>13868808.510598101</v>
      </c>
      <c r="M4342">
        <v>16382873.4578411</v>
      </c>
      <c r="N4342">
        <v>24865312.604255602</v>
      </c>
      <c r="O4342">
        <v>33380098.3839425</v>
      </c>
      <c r="Q4342" t="str">
        <f>VLOOKUP(A4342,Lookup_Tables!$D$2:$E$7,2,FALSE)</f>
        <v>HU</v>
      </c>
      <c r="R4342" t="str">
        <f>IFERROR(VLOOKUP(D4342,Lookup_Tables!$A$2:$B$21,2,FALSE),"All")</f>
        <v>Pub Univ</v>
      </c>
    </row>
    <row r="4343" spans="1:18" hidden="1">
      <c r="A4343">
        <v>1</v>
      </c>
      <c r="B4343">
        <v>66</v>
      </c>
      <c r="C4343" t="s">
        <v>39</v>
      </c>
      <c r="D4343">
        <v>11</v>
      </c>
      <c r="E4343">
        <v>443798.78144935699</v>
      </c>
      <c r="F4343">
        <v>147547.35141698038</v>
      </c>
      <c r="G4343">
        <v>633233.08835548197</v>
      </c>
      <c r="H4343">
        <v>2675698.74999067</v>
      </c>
      <c r="I4343">
        <v>3228100.2096716301</v>
      </c>
      <c r="J4343">
        <v>5149248.7733064201</v>
      </c>
      <c r="K4343">
        <v>9328529.2031560708</v>
      </c>
      <c r="L4343">
        <v>13405373.744966799</v>
      </c>
      <c r="M4343">
        <v>15229617.493119</v>
      </c>
      <c r="N4343">
        <v>22370147.286333598</v>
      </c>
      <c r="O4343">
        <v>33008229.010443401</v>
      </c>
      <c r="Q4343" t="str">
        <f>VLOOKUP(A4343,Lookup_Tables!$D$2:$E$7,2,FALSE)</f>
        <v>HU</v>
      </c>
      <c r="R4343" t="str">
        <f>IFERROR(VLOOKUP(D4343,Lookup_Tables!$A$2:$B$21,2,FALSE),"All")</f>
        <v>Pub Univ</v>
      </c>
    </row>
    <row r="4344" spans="1:18" hidden="1">
      <c r="A4344">
        <v>1</v>
      </c>
      <c r="B4344">
        <v>66</v>
      </c>
      <c r="C4344" t="s">
        <v>38</v>
      </c>
      <c r="D4344">
        <v>13</v>
      </c>
      <c r="E4344">
        <v>11046220.9169273</v>
      </c>
      <c r="F4344">
        <v>3944553.6864224756</v>
      </c>
      <c r="G4344">
        <v>21489549.555460099</v>
      </c>
      <c r="H4344">
        <v>70464101.513690904</v>
      </c>
      <c r="I4344">
        <v>86061503.158509806</v>
      </c>
      <c r="J4344">
        <v>133181453.864876</v>
      </c>
      <c r="K4344">
        <v>212387560.19809899</v>
      </c>
      <c r="L4344">
        <v>275169671.452676</v>
      </c>
      <c r="M4344">
        <v>295898587.77983898</v>
      </c>
      <c r="N4344">
        <v>405870432.42932099</v>
      </c>
      <c r="O4344">
        <v>528457304.54955697</v>
      </c>
      <c r="Q4344" t="str">
        <f>VLOOKUP(A4344,Lookup_Tables!$D$2:$E$7,2,FALSE)</f>
        <v>HU</v>
      </c>
      <c r="R4344" t="str">
        <f>IFERROR(VLOOKUP(D4344,Lookup_Tables!$A$2:$B$21,2,FALSE),"All")</f>
        <v>Residual Inst</v>
      </c>
    </row>
    <row r="4345" spans="1:18" hidden="1">
      <c r="A4345">
        <v>1</v>
      </c>
      <c r="B4345">
        <v>66</v>
      </c>
      <c r="C4345" t="s">
        <v>39</v>
      </c>
      <c r="D4345">
        <v>13</v>
      </c>
      <c r="E4345">
        <v>10473818.217054401</v>
      </c>
      <c r="F4345">
        <v>3654359.6388750095</v>
      </c>
      <c r="G4345">
        <v>20507298.1792612</v>
      </c>
      <c r="H4345">
        <v>67910055.546281397</v>
      </c>
      <c r="I4345">
        <v>79190008.806870997</v>
      </c>
      <c r="J4345">
        <v>128247310.23522</v>
      </c>
      <c r="K4345">
        <v>205864147.86395401</v>
      </c>
      <c r="L4345">
        <v>271841740.52969801</v>
      </c>
      <c r="M4345">
        <v>293491629.10035503</v>
      </c>
      <c r="N4345">
        <v>399686964.51572299</v>
      </c>
      <c r="O4345">
        <v>510114432.37197298</v>
      </c>
      <c r="Q4345" t="str">
        <f>VLOOKUP(A4345,Lookup_Tables!$D$2:$E$7,2,FALSE)</f>
        <v>HU</v>
      </c>
      <c r="R4345" t="str">
        <f>IFERROR(VLOOKUP(D4345,Lookup_Tables!$A$2:$B$21,2,FALSE),"All")</f>
        <v>Residual Inst</v>
      </c>
    </row>
    <row r="4346" spans="1:18" hidden="1">
      <c r="A4346">
        <v>1</v>
      </c>
      <c r="B4346">
        <v>66</v>
      </c>
      <c r="C4346" t="s">
        <v>38</v>
      </c>
      <c r="D4346">
        <v>14</v>
      </c>
      <c r="E4346">
        <v>23169863.9384818</v>
      </c>
      <c r="F4346">
        <v>7816762.8880110905</v>
      </c>
      <c r="G4346">
        <v>38058719.437883303</v>
      </c>
      <c r="H4346">
        <v>124933598.59063201</v>
      </c>
      <c r="I4346">
        <v>157259879.09159699</v>
      </c>
      <c r="J4346">
        <v>264942911.38916001</v>
      </c>
      <c r="K4346">
        <v>466096441.75844997</v>
      </c>
      <c r="L4346">
        <v>718167993.63920605</v>
      </c>
      <c r="M4346">
        <v>876915917.58833599</v>
      </c>
      <c r="N4346">
        <v>1178788316.1949899</v>
      </c>
      <c r="O4346">
        <v>1509189479.0984199</v>
      </c>
      <c r="Q4346" t="str">
        <f>VLOOKUP(A4346,Lookup_Tables!$D$2:$E$7,2,FALSE)</f>
        <v>HU</v>
      </c>
      <c r="R4346" t="str">
        <f>IFERROR(VLOOKUP(D4346,Lookup_Tables!$A$2:$B$21,2,FALSE),"All")</f>
        <v>Road</v>
      </c>
    </row>
    <row r="4347" spans="1:18" hidden="1">
      <c r="A4347">
        <v>1</v>
      </c>
      <c r="B4347">
        <v>66</v>
      </c>
      <c r="C4347" t="s">
        <v>39</v>
      </c>
      <c r="D4347">
        <v>14</v>
      </c>
      <c r="E4347">
        <v>22100538.645324498</v>
      </c>
      <c r="F4347">
        <v>7508453.6766188871</v>
      </c>
      <c r="G4347">
        <v>35284715.720783599</v>
      </c>
      <c r="H4347">
        <v>118926464.13209701</v>
      </c>
      <c r="I4347">
        <v>147090023.938458</v>
      </c>
      <c r="J4347">
        <v>255376160.454916</v>
      </c>
      <c r="K4347">
        <v>442319906.76936901</v>
      </c>
      <c r="L4347">
        <v>684611444.76589799</v>
      </c>
      <c r="M4347">
        <v>829557836.22063804</v>
      </c>
      <c r="N4347">
        <v>1164342430.10273</v>
      </c>
      <c r="O4347">
        <v>1447528020.2377999</v>
      </c>
      <c r="Q4347" t="str">
        <f>VLOOKUP(A4347,Lookup_Tables!$D$2:$E$7,2,FALSE)</f>
        <v>HU</v>
      </c>
      <c r="R4347" t="str">
        <f>IFERROR(VLOOKUP(D4347,Lookup_Tables!$A$2:$B$21,2,FALSE),"All")</f>
        <v>Road</v>
      </c>
    </row>
    <row r="4348" spans="1:18" hidden="1">
      <c r="A4348">
        <v>1</v>
      </c>
      <c r="B4348">
        <v>66</v>
      </c>
      <c r="C4348" t="s">
        <v>38</v>
      </c>
      <c r="D4348">
        <v>15</v>
      </c>
      <c r="E4348">
        <v>415426197.52711397</v>
      </c>
      <c r="F4348">
        <v>153585733.33581197</v>
      </c>
      <c r="G4348">
        <v>852208148.82959104</v>
      </c>
      <c r="H4348">
        <v>2450171215.22685</v>
      </c>
      <c r="I4348">
        <v>2935495321.6197801</v>
      </c>
      <c r="J4348">
        <v>4614341203.12813</v>
      </c>
      <c r="K4348">
        <v>7505454417.5904999</v>
      </c>
      <c r="L4348">
        <v>10396877386.6894</v>
      </c>
      <c r="M4348">
        <v>11712053908.187201</v>
      </c>
      <c r="N4348">
        <v>17662749596.417</v>
      </c>
      <c r="O4348">
        <v>20079145570.782902</v>
      </c>
      <c r="Q4348" t="str">
        <f>VLOOKUP(A4348,Lookup_Tables!$D$2:$E$7,2,FALSE)</f>
        <v>HU</v>
      </c>
      <c r="R4348" t="str">
        <f>IFERROR(VLOOKUP(D4348,Lookup_Tables!$A$2:$B$21,2,FALSE),"All")</f>
        <v>All</v>
      </c>
    </row>
    <row r="4349" spans="1:18" hidden="1">
      <c r="A4349">
        <v>1</v>
      </c>
      <c r="B4349">
        <v>66</v>
      </c>
      <c r="C4349" t="s">
        <v>39</v>
      </c>
      <c r="D4349">
        <v>15</v>
      </c>
      <c r="E4349">
        <v>391600949.82332301</v>
      </c>
      <c r="F4349">
        <v>142056449.42819408</v>
      </c>
      <c r="G4349">
        <v>799075756.38716698</v>
      </c>
      <c r="H4349">
        <v>2339521324.55474</v>
      </c>
      <c r="I4349">
        <v>2749924682.4426398</v>
      </c>
      <c r="J4349">
        <v>4338154044.6887102</v>
      </c>
      <c r="K4349">
        <v>7253583194.8018703</v>
      </c>
      <c r="L4349">
        <v>9921663478.2809505</v>
      </c>
      <c r="M4349">
        <v>11680100694.920601</v>
      </c>
      <c r="N4349">
        <v>16495014445.1985</v>
      </c>
      <c r="O4349">
        <v>19911149382.759499</v>
      </c>
      <c r="Q4349" t="str">
        <f>VLOOKUP(A4349,Lookup_Tables!$D$2:$E$7,2,FALSE)</f>
        <v>HU</v>
      </c>
      <c r="R4349" t="str">
        <f>IFERROR(VLOOKUP(D4349,Lookup_Tables!$A$2:$B$21,2,FALSE),"All")</f>
        <v>All</v>
      </c>
    </row>
    <row r="4350" spans="1:18" hidden="1">
      <c r="A4350">
        <v>1</v>
      </c>
      <c r="B4350">
        <v>66</v>
      </c>
      <c r="C4350" t="s">
        <v>38</v>
      </c>
      <c r="D4350">
        <v>16</v>
      </c>
      <c r="E4350">
        <v>83311631.703664199</v>
      </c>
      <c r="F4350">
        <v>30242560.21938096</v>
      </c>
      <c r="G4350">
        <v>170048017.97344801</v>
      </c>
      <c r="H4350">
        <v>511775061.31511402</v>
      </c>
      <c r="I4350">
        <v>604406640.44033301</v>
      </c>
      <c r="J4350">
        <v>961919891.63384795</v>
      </c>
      <c r="K4350">
        <v>1537898396.7632599</v>
      </c>
      <c r="L4350">
        <v>2241248095.3572602</v>
      </c>
      <c r="M4350">
        <v>2451422814.6822901</v>
      </c>
      <c r="N4350">
        <v>3119850669.4720998</v>
      </c>
      <c r="O4350">
        <v>3822966472.3277001</v>
      </c>
      <c r="Q4350" t="str">
        <f>VLOOKUP(A4350,Lookup_Tables!$D$2:$E$7,2,FALSE)</f>
        <v>HU</v>
      </c>
      <c r="R4350" t="str">
        <f>IFERROR(VLOOKUP(D4350,Lookup_Tables!$A$2:$B$21,2,FALSE),"All")</f>
        <v>Government_Loss</v>
      </c>
    </row>
    <row r="4351" spans="1:18" hidden="1">
      <c r="A4351">
        <v>1</v>
      </c>
      <c r="B4351">
        <v>66</v>
      </c>
      <c r="C4351" t="s">
        <v>39</v>
      </c>
      <c r="D4351">
        <v>16</v>
      </c>
      <c r="E4351">
        <v>78681133.758338496</v>
      </c>
      <c r="F4351">
        <v>27860402.42624712</v>
      </c>
      <c r="G4351">
        <v>161053216.93706</v>
      </c>
      <c r="H4351">
        <v>484871826.285896</v>
      </c>
      <c r="I4351">
        <v>572642204.10850596</v>
      </c>
      <c r="J4351">
        <v>924296599.54433799</v>
      </c>
      <c r="K4351">
        <v>1469330075.6658599</v>
      </c>
      <c r="L4351">
        <v>2017273828.4700799</v>
      </c>
      <c r="M4351">
        <v>2391327758.8271198</v>
      </c>
      <c r="N4351">
        <v>3117800795.9322701</v>
      </c>
      <c r="O4351">
        <v>3782483862.5870399</v>
      </c>
      <c r="Q4351" t="str">
        <f>VLOOKUP(A4351,Lookup_Tables!$D$2:$E$7,2,FALSE)</f>
        <v>HU</v>
      </c>
      <c r="R4351" t="str">
        <f>IFERROR(VLOOKUP(D4351,Lookup_Tables!$A$2:$B$21,2,FALSE),"All")</f>
        <v>Government_Loss</v>
      </c>
    </row>
    <row r="4352" spans="1:18" hidden="1">
      <c r="A4352">
        <v>1</v>
      </c>
      <c r="B4352">
        <v>66</v>
      </c>
      <c r="C4352" t="s">
        <v>38</v>
      </c>
      <c r="D4352">
        <v>17</v>
      </c>
      <c r="E4352">
        <v>77020507.204941794</v>
      </c>
      <c r="F4352">
        <v>28435215.391272925</v>
      </c>
      <c r="G4352">
        <v>161579987.73195699</v>
      </c>
      <c r="H4352">
        <v>459662856.96396601</v>
      </c>
      <c r="I4352">
        <v>549736999.57648206</v>
      </c>
      <c r="J4352">
        <v>871016587.81365597</v>
      </c>
      <c r="K4352">
        <v>1399428263.8921499</v>
      </c>
      <c r="L4352">
        <v>1901923527.2102399</v>
      </c>
      <c r="M4352">
        <v>2137221487.2084401</v>
      </c>
      <c r="N4352">
        <v>3074079758.6861</v>
      </c>
      <c r="O4352">
        <v>3538493684.64186</v>
      </c>
      <c r="Q4352" t="str">
        <f>VLOOKUP(A4352,Lookup_Tables!$D$2:$E$7,2,FALSE)</f>
        <v>HU</v>
      </c>
      <c r="R4352" t="str">
        <f>IFERROR(VLOOKUP(D4352,Lookup_Tables!$A$2:$B$21,2,FALSE),"All")</f>
        <v>Emergency_Loss</v>
      </c>
    </row>
    <row r="4353" spans="1:18" hidden="1">
      <c r="A4353">
        <v>1</v>
      </c>
      <c r="B4353">
        <v>66</v>
      </c>
      <c r="C4353" t="s">
        <v>39</v>
      </c>
      <c r="D4353">
        <v>17</v>
      </c>
      <c r="E4353">
        <v>72510427.931685805</v>
      </c>
      <c r="F4353">
        <v>26334541.343240939</v>
      </c>
      <c r="G4353">
        <v>151184328.67955199</v>
      </c>
      <c r="H4353">
        <v>436039965.04519802</v>
      </c>
      <c r="I4353">
        <v>517589447.09546798</v>
      </c>
      <c r="J4353">
        <v>812981252.01661098</v>
      </c>
      <c r="K4353">
        <v>1342524541.5114</v>
      </c>
      <c r="L4353">
        <v>1814854375.40727</v>
      </c>
      <c r="M4353">
        <v>2096365664.0378001</v>
      </c>
      <c r="N4353">
        <v>2983231844.0278902</v>
      </c>
      <c r="O4353">
        <v>3463448636.0285902</v>
      </c>
      <c r="Q4353" t="str">
        <f>VLOOKUP(A4353,Lookup_Tables!$D$2:$E$7,2,FALSE)</f>
        <v>HU</v>
      </c>
      <c r="R4353" t="str">
        <f>IFERROR(VLOOKUP(D4353,Lookup_Tables!$A$2:$B$21,2,FALSE),"All")</f>
        <v>Emergency_Loss</v>
      </c>
    </row>
    <row r="4354" spans="1:18" hidden="1">
      <c r="A4354">
        <v>1</v>
      </c>
      <c r="B4354">
        <v>66</v>
      </c>
      <c r="C4354" t="s">
        <v>38</v>
      </c>
      <c r="D4354">
        <v>18</v>
      </c>
      <c r="E4354">
        <v>160332138.90860599</v>
      </c>
      <c r="F4354">
        <v>58702179.880867735</v>
      </c>
      <c r="G4354">
        <v>329948084.91735798</v>
      </c>
      <c r="H4354">
        <v>989488259.19581699</v>
      </c>
      <c r="I4354">
        <v>1168330054.01194</v>
      </c>
      <c r="J4354">
        <v>1809053548.5307701</v>
      </c>
      <c r="K4354">
        <v>2913286777.9774599</v>
      </c>
      <c r="L4354">
        <v>4065871642.6168098</v>
      </c>
      <c r="M4354">
        <v>4765792838.8694201</v>
      </c>
      <c r="N4354">
        <v>6042865228.1845598</v>
      </c>
      <c r="O4354">
        <v>7361460156.9695597</v>
      </c>
      <c r="Q4354" t="str">
        <f>VLOOKUP(A4354,Lookup_Tables!$D$2:$E$7,2,FALSE)</f>
        <v>HU</v>
      </c>
      <c r="R4354" t="str">
        <f>IFERROR(VLOOKUP(D4354,Lookup_Tables!$A$2:$B$21,2,FALSE),"All")</f>
        <v>Govt_Plus_Emergency</v>
      </c>
    </row>
    <row r="4355" spans="1:18" hidden="1">
      <c r="A4355">
        <v>1</v>
      </c>
      <c r="B4355">
        <v>66</v>
      </c>
      <c r="C4355" t="s">
        <v>39</v>
      </c>
      <c r="D4355">
        <v>18</v>
      </c>
      <c r="E4355">
        <v>151151209.31845301</v>
      </c>
      <c r="F4355">
        <v>54494276.151774973</v>
      </c>
      <c r="G4355">
        <v>310078661.81367397</v>
      </c>
      <c r="H4355">
        <v>929545643.10956395</v>
      </c>
      <c r="I4355">
        <v>1085336077.7439201</v>
      </c>
      <c r="J4355">
        <v>1727624507.14698</v>
      </c>
      <c r="K4355">
        <v>2805397148.8962698</v>
      </c>
      <c r="L4355">
        <v>3837357639.3364201</v>
      </c>
      <c r="M4355">
        <v>4625203475.46488</v>
      </c>
      <c r="N4355">
        <v>5926792631.0756502</v>
      </c>
      <c r="O4355">
        <v>7066307282.5500402</v>
      </c>
      <c r="Q4355" t="str">
        <f>VLOOKUP(A4355,Lookup_Tables!$D$2:$E$7,2,FALSE)</f>
        <v>HU</v>
      </c>
      <c r="R4355" t="str">
        <f>IFERROR(VLOOKUP(D4355,Lookup_Tables!$A$2:$B$21,2,FALSE),"All")</f>
        <v>Govt_Plus_Emergency</v>
      </c>
    </row>
    <row r="4356" spans="1:18" hidden="1">
      <c r="A4356">
        <v>1</v>
      </c>
      <c r="B4356">
        <v>67</v>
      </c>
      <c r="C4356" t="s">
        <v>38</v>
      </c>
      <c r="D4356">
        <v>0</v>
      </c>
      <c r="E4356">
        <v>116577.21729620799</v>
      </c>
      <c r="F4356">
        <v>97858.886510552416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367201.62768386601</v>
      </c>
      <c r="M4356">
        <v>641745.12768398202</v>
      </c>
      <c r="N4356">
        <v>4740200.7605399499</v>
      </c>
      <c r="O4356">
        <v>12327438.1420638</v>
      </c>
      <c r="Q4356" t="str">
        <f>VLOOKUP(A4356,Lookup_Tables!$D$2:$E$7,2,FALSE)</f>
        <v>HU</v>
      </c>
      <c r="R4356" t="str">
        <f>IFERROR(VLOOKUP(D4356,Lookup_Tables!$A$2:$B$21,2,FALSE),"All")</f>
        <v>Private Assets</v>
      </c>
    </row>
    <row r="4357" spans="1:18" hidden="1">
      <c r="A4357">
        <v>1</v>
      </c>
      <c r="B4357">
        <v>67</v>
      </c>
      <c r="C4357" t="s">
        <v>39</v>
      </c>
      <c r="D4357">
        <v>0</v>
      </c>
      <c r="E4357">
        <v>116577.21729620799</v>
      </c>
      <c r="F4357">
        <v>97858.886510552416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367201.62768386601</v>
      </c>
      <c r="M4357">
        <v>641745.12768398202</v>
      </c>
      <c r="N4357">
        <v>4740200.7605399499</v>
      </c>
      <c r="O4357">
        <v>12327438.1420638</v>
      </c>
      <c r="Q4357" t="str">
        <f>VLOOKUP(A4357,Lookup_Tables!$D$2:$E$7,2,FALSE)</f>
        <v>HU</v>
      </c>
      <c r="R4357" t="str">
        <f>IFERROR(VLOOKUP(D4357,Lookup_Tables!$A$2:$B$21,2,FALSE),"All")</f>
        <v>Private Assets</v>
      </c>
    </row>
    <row r="4358" spans="1:18" hidden="1">
      <c r="A4358">
        <v>1</v>
      </c>
      <c r="B4358">
        <v>67</v>
      </c>
      <c r="C4358" t="s">
        <v>38</v>
      </c>
      <c r="D4358">
        <v>2</v>
      </c>
      <c r="E4358">
        <v>1941.13068825664</v>
      </c>
      <c r="F4358">
        <v>1520.3398477953162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4259.4564911419402</v>
      </c>
      <c r="M4358">
        <v>23954.498505056901</v>
      </c>
      <c r="N4358">
        <v>119829.97651235299</v>
      </c>
      <c r="O4358">
        <v>248792.410447715</v>
      </c>
      <c r="Q4358" t="str">
        <f>VLOOKUP(A4358,Lookup_Tables!$D$2:$E$7,2,FALSE)</f>
        <v>HU</v>
      </c>
      <c r="R4358" t="str">
        <f>IFERROR(VLOOKUP(D4358,Lookup_Tables!$A$2:$B$21,2,FALSE),"All")</f>
        <v>Bridge</v>
      </c>
    </row>
    <row r="4359" spans="1:18" hidden="1">
      <c r="A4359">
        <v>1</v>
      </c>
      <c r="B4359">
        <v>67</v>
      </c>
      <c r="C4359" t="s">
        <v>39</v>
      </c>
      <c r="D4359">
        <v>2</v>
      </c>
      <c r="E4359">
        <v>1941.13068825664</v>
      </c>
      <c r="F4359">
        <v>1520.3398477953162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4259.4564911419402</v>
      </c>
      <c r="M4359">
        <v>23954.498505056901</v>
      </c>
      <c r="N4359">
        <v>119829.97651235299</v>
      </c>
      <c r="O4359">
        <v>248792.410447715</v>
      </c>
      <c r="Q4359" t="str">
        <f>VLOOKUP(A4359,Lookup_Tables!$D$2:$E$7,2,FALSE)</f>
        <v>HU</v>
      </c>
      <c r="R4359" t="str">
        <f>IFERROR(VLOOKUP(D4359,Lookup_Tables!$A$2:$B$21,2,FALSE),"All")</f>
        <v>Bridge</v>
      </c>
    </row>
    <row r="4360" spans="1:18" hidden="1">
      <c r="A4360">
        <v>1</v>
      </c>
      <c r="B4360">
        <v>67</v>
      </c>
      <c r="C4360" t="s">
        <v>38</v>
      </c>
      <c r="D4360">
        <v>3</v>
      </c>
      <c r="E4360">
        <v>37.714332211555202</v>
      </c>
      <c r="F4360">
        <v>29.007264224654712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1932.6278007624201</v>
      </c>
      <c r="O4360">
        <v>6774.4401861380702</v>
      </c>
      <c r="Q4360" t="str">
        <f>VLOOKUP(A4360,Lookup_Tables!$D$2:$E$7,2,FALSE)</f>
        <v>HU</v>
      </c>
      <c r="R4360" t="str">
        <f>IFERROR(VLOOKUP(D4360,Lookup_Tables!$A$2:$B$21,2,FALSE),"All")</f>
        <v>Govt Hosp</v>
      </c>
    </row>
    <row r="4361" spans="1:18" hidden="1">
      <c r="A4361">
        <v>1</v>
      </c>
      <c r="B4361">
        <v>67</v>
      </c>
      <c r="C4361" t="s">
        <v>39</v>
      </c>
      <c r="D4361">
        <v>3</v>
      </c>
      <c r="E4361">
        <v>37.714332211555202</v>
      </c>
      <c r="F4361">
        <v>29.007264224654712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1932.6278007624201</v>
      </c>
      <c r="O4361">
        <v>6774.4401861380702</v>
      </c>
      <c r="Q4361" t="str">
        <f>VLOOKUP(A4361,Lookup_Tables!$D$2:$E$7,2,FALSE)</f>
        <v>HU</v>
      </c>
      <c r="R4361" t="str">
        <f>IFERROR(VLOOKUP(D4361,Lookup_Tables!$A$2:$B$21,2,FALSE),"All")</f>
        <v>Govt Hosp</v>
      </c>
    </row>
    <row r="4362" spans="1:18" hidden="1">
      <c r="A4362">
        <v>1</v>
      </c>
      <c r="B4362">
        <v>67</v>
      </c>
      <c r="C4362" t="s">
        <v>38</v>
      </c>
      <c r="D4362">
        <v>4</v>
      </c>
      <c r="E4362">
        <v>155.247526294832</v>
      </c>
      <c r="F4362">
        <v>127.79531191478534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131.42149557297299</v>
      </c>
      <c r="M4362">
        <v>937.44507485105896</v>
      </c>
      <c r="N4362">
        <v>7244.1985366573699</v>
      </c>
      <c r="O4362">
        <v>18201.704198114199</v>
      </c>
      <c r="Q4362" t="str">
        <f>VLOOKUP(A4362,Lookup_Tables!$D$2:$E$7,2,FALSE)</f>
        <v>HU</v>
      </c>
      <c r="R4362" t="str">
        <f>IFERROR(VLOOKUP(D4362,Lookup_Tables!$A$2:$B$21,2,FALSE),"All")</f>
        <v>Govt Med Fac</v>
      </c>
    </row>
    <row r="4363" spans="1:18" hidden="1">
      <c r="A4363">
        <v>1</v>
      </c>
      <c r="B4363">
        <v>67</v>
      </c>
      <c r="C4363" t="s">
        <v>39</v>
      </c>
      <c r="D4363">
        <v>4</v>
      </c>
      <c r="E4363">
        <v>155.247526294832</v>
      </c>
      <c r="F4363">
        <v>127.79531191478534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131.42149557297299</v>
      </c>
      <c r="M4363">
        <v>937.44507485105896</v>
      </c>
      <c r="N4363">
        <v>7244.1985366573699</v>
      </c>
      <c r="O4363">
        <v>18201.704198114199</v>
      </c>
      <c r="Q4363" t="str">
        <f>VLOOKUP(A4363,Lookup_Tables!$D$2:$E$7,2,FALSE)</f>
        <v>HU</v>
      </c>
      <c r="R4363" t="str">
        <f>IFERROR(VLOOKUP(D4363,Lookup_Tables!$A$2:$B$21,2,FALSE),"All")</f>
        <v>Govt Med Fac</v>
      </c>
    </row>
    <row r="4364" spans="1:18" hidden="1">
      <c r="A4364">
        <v>1</v>
      </c>
      <c r="B4364">
        <v>67</v>
      </c>
      <c r="C4364" t="s">
        <v>38</v>
      </c>
      <c r="D4364">
        <v>7</v>
      </c>
      <c r="E4364">
        <v>4485.5650654690699</v>
      </c>
      <c r="F4364">
        <v>3328.941619104015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308420.62305300997</v>
      </c>
      <c r="O4364">
        <v>848202.82331204496</v>
      </c>
      <c r="Q4364" t="str">
        <f>VLOOKUP(A4364,Lookup_Tables!$D$2:$E$7,2,FALSE)</f>
        <v>HU</v>
      </c>
      <c r="R4364" t="str">
        <f>IFERROR(VLOOKUP(D4364,Lookup_Tables!$A$2:$B$21,2,FALSE),"All")</f>
        <v>Power Plant</v>
      </c>
    </row>
    <row r="4365" spans="1:18" hidden="1">
      <c r="A4365">
        <v>1</v>
      </c>
      <c r="B4365">
        <v>67</v>
      </c>
      <c r="C4365" t="s">
        <v>39</v>
      </c>
      <c r="D4365">
        <v>7</v>
      </c>
      <c r="E4365">
        <v>4485.5650654690699</v>
      </c>
      <c r="F4365">
        <v>3328.941619104015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308420.62305300997</v>
      </c>
      <c r="O4365">
        <v>848202.82331204496</v>
      </c>
      <c r="Q4365" t="str">
        <f>VLOOKUP(A4365,Lookup_Tables!$D$2:$E$7,2,FALSE)</f>
        <v>HU</v>
      </c>
      <c r="R4365" t="str">
        <f>IFERROR(VLOOKUP(D4365,Lookup_Tables!$A$2:$B$21,2,FALSE),"All")</f>
        <v>Power Plant</v>
      </c>
    </row>
    <row r="4366" spans="1:18" hidden="1">
      <c r="A4366">
        <v>1</v>
      </c>
      <c r="B4366">
        <v>67</v>
      </c>
      <c r="C4366" t="s">
        <v>38</v>
      </c>
      <c r="D4366">
        <v>9</v>
      </c>
      <c r="E4366">
        <v>31.1906824018272</v>
      </c>
      <c r="F4366">
        <v>24.957393603718828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1587.0563360102201</v>
      </c>
      <c r="O4366">
        <v>4646.2324620981499</v>
      </c>
      <c r="Q4366" t="str">
        <f>VLOOKUP(A4366,Lookup_Tables!$D$2:$E$7,2,FALSE)</f>
        <v>HU</v>
      </c>
      <c r="R4366" t="str">
        <f>IFERROR(VLOOKUP(D4366,Lookup_Tables!$A$2:$B$21,2,FALSE),"All")</f>
        <v>Pub Admin Bldg</v>
      </c>
    </row>
    <row r="4367" spans="1:18" hidden="1">
      <c r="A4367">
        <v>1</v>
      </c>
      <c r="B4367">
        <v>67</v>
      </c>
      <c r="C4367" t="s">
        <v>39</v>
      </c>
      <c r="D4367">
        <v>9</v>
      </c>
      <c r="E4367">
        <v>31.1906824018272</v>
      </c>
      <c r="F4367">
        <v>24.957393603718828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1587.0563360102201</v>
      </c>
      <c r="O4367">
        <v>4646.2324620981499</v>
      </c>
      <c r="Q4367" t="str">
        <f>VLOOKUP(A4367,Lookup_Tables!$D$2:$E$7,2,FALSE)</f>
        <v>HU</v>
      </c>
      <c r="R4367" t="str">
        <f>IFERROR(VLOOKUP(D4367,Lookup_Tables!$A$2:$B$21,2,FALSE),"All")</f>
        <v>Pub Admin Bldg</v>
      </c>
    </row>
    <row r="4368" spans="1:18" hidden="1">
      <c r="A4368">
        <v>1</v>
      </c>
      <c r="B4368">
        <v>67</v>
      </c>
      <c r="C4368" t="s">
        <v>38</v>
      </c>
      <c r="D4368">
        <v>10</v>
      </c>
      <c r="E4368">
        <v>3255.9797771477602</v>
      </c>
      <c r="F4368">
        <v>2834.8231186160892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10426.341645885201</v>
      </c>
      <c r="M4368">
        <v>19600.091703595299</v>
      </c>
      <c r="N4368">
        <v>103787.179426334</v>
      </c>
      <c r="O4368">
        <v>267742.95405226102</v>
      </c>
      <c r="Q4368" t="str">
        <f>VLOOKUP(A4368,Lookup_Tables!$D$2:$E$7,2,FALSE)</f>
        <v>HU</v>
      </c>
      <c r="R4368" t="str">
        <f>IFERROR(VLOOKUP(D4368,Lookup_Tables!$A$2:$B$21,2,FALSE),"All")</f>
        <v>Pub School</v>
      </c>
    </row>
    <row r="4369" spans="1:18" hidden="1">
      <c r="A4369">
        <v>1</v>
      </c>
      <c r="B4369">
        <v>67</v>
      </c>
      <c r="C4369" t="s">
        <v>39</v>
      </c>
      <c r="D4369">
        <v>10</v>
      </c>
      <c r="E4369">
        <v>3255.9797771477602</v>
      </c>
      <c r="F4369">
        <v>2834.8231186160892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10426.341645885201</v>
      </c>
      <c r="M4369">
        <v>19600.091703595299</v>
      </c>
      <c r="N4369">
        <v>103787.179426334</v>
      </c>
      <c r="O4369">
        <v>267742.95405226102</v>
      </c>
      <c r="Q4369" t="str">
        <f>VLOOKUP(A4369,Lookup_Tables!$D$2:$E$7,2,FALSE)</f>
        <v>HU</v>
      </c>
      <c r="R4369" t="str">
        <f>IFERROR(VLOOKUP(D4369,Lookup_Tables!$A$2:$B$21,2,FALSE),"All")</f>
        <v>Pub School</v>
      </c>
    </row>
    <row r="4370" spans="1:18" hidden="1">
      <c r="A4370">
        <v>1</v>
      </c>
      <c r="B4370">
        <v>67</v>
      </c>
      <c r="C4370" t="s">
        <v>38</v>
      </c>
      <c r="D4370">
        <v>13</v>
      </c>
      <c r="E4370">
        <v>3252.22357210679</v>
      </c>
      <c r="F4370">
        <v>2848.2425079588988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7376.5408354585797</v>
      </c>
      <c r="M4370">
        <v>15623.9703124568</v>
      </c>
      <c r="N4370">
        <v>98377.125397922006</v>
      </c>
      <c r="O4370">
        <v>266979.45728959702</v>
      </c>
      <c r="Q4370" t="str">
        <f>VLOOKUP(A4370,Lookup_Tables!$D$2:$E$7,2,FALSE)</f>
        <v>HU</v>
      </c>
      <c r="R4370" t="str">
        <f>IFERROR(VLOOKUP(D4370,Lookup_Tables!$A$2:$B$21,2,FALSE),"All")</f>
        <v>Residual Inst</v>
      </c>
    </row>
    <row r="4371" spans="1:18" hidden="1">
      <c r="A4371">
        <v>1</v>
      </c>
      <c r="B4371">
        <v>67</v>
      </c>
      <c r="C4371" t="s">
        <v>39</v>
      </c>
      <c r="D4371">
        <v>13</v>
      </c>
      <c r="E4371">
        <v>3252.22357210679</v>
      </c>
      <c r="F4371">
        <v>2848.2425079588988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7376.5408354585797</v>
      </c>
      <c r="M4371">
        <v>15623.9703124568</v>
      </c>
      <c r="N4371">
        <v>98377.125397922006</v>
      </c>
      <c r="O4371">
        <v>266979.45728959702</v>
      </c>
      <c r="Q4371" t="str">
        <f>VLOOKUP(A4371,Lookup_Tables!$D$2:$E$7,2,FALSE)</f>
        <v>HU</v>
      </c>
      <c r="R4371" t="str">
        <f>IFERROR(VLOOKUP(D4371,Lookup_Tables!$A$2:$B$21,2,FALSE),"All")</f>
        <v>Residual Inst</v>
      </c>
    </row>
    <row r="4372" spans="1:18" hidden="1">
      <c r="A4372">
        <v>1</v>
      </c>
      <c r="B4372">
        <v>67</v>
      </c>
      <c r="C4372" t="s">
        <v>38</v>
      </c>
      <c r="D4372">
        <v>14</v>
      </c>
      <c r="E4372">
        <v>1323.9219303611201</v>
      </c>
      <c r="F4372">
        <v>1178.596645920577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2436.21172811726</v>
      </c>
      <c r="N4372">
        <v>37565.227424319499</v>
      </c>
      <c r="O4372">
        <v>102887.633559989</v>
      </c>
      <c r="Q4372" t="str">
        <f>VLOOKUP(A4372,Lookup_Tables!$D$2:$E$7,2,FALSE)</f>
        <v>HU</v>
      </c>
      <c r="R4372" t="str">
        <f>IFERROR(VLOOKUP(D4372,Lookup_Tables!$A$2:$B$21,2,FALSE),"All")</f>
        <v>Road</v>
      </c>
    </row>
    <row r="4373" spans="1:18" hidden="1">
      <c r="A4373">
        <v>1</v>
      </c>
      <c r="B4373">
        <v>67</v>
      </c>
      <c r="C4373" t="s">
        <v>39</v>
      </c>
      <c r="D4373">
        <v>14</v>
      </c>
      <c r="E4373">
        <v>1323.9219303611201</v>
      </c>
      <c r="F4373">
        <v>1178.596645920577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2436.21172811726</v>
      </c>
      <c r="N4373">
        <v>37565.227424319499</v>
      </c>
      <c r="O4373">
        <v>102887.633559989</v>
      </c>
      <c r="Q4373" t="str">
        <f>VLOOKUP(A4373,Lookup_Tables!$D$2:$E$7,2,FALSE)</f>
        <v>HU</v>
      </c>
      <c r="R4373" t="str">
        <f>IFERROR(VLOOKUP(D4373,Lookup_Tables!$A$2:$B$21,2,FALSE),"All")</f>
        <v>Road</v>
      </c>
    </row>
    <row r="4374" spans="1:18" hidden="1">
      <c r="A4374">
        <v>1</v>
      </c>
      <c r="B4374">
        <v>67</v>
      </c>
      <c r="C4374" t="s">
        <v>38</v>
      </c>
      <c r="D4374">
        <v>15</v>
      </c>
      <c r="E4374">
        <v>131060.190870458</v>
      </c>
      <c r="F4374">
        <v>109789.74707002917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385940.94136922102</v>
      </c>
      <c r="M4374">
        <v>721846.33885935496</v>
      </c>
      <c r="N4374">
        <v>5497866.1072493</v>
      </c>
      <c r="O4374">
        <v>13942944.0740916</v>
      </c>
      <c r="Q4374" t="str">
        <f>VLOOKUP(A4374,Lookup_Tables!$D$2:$E$7,2,FALSE)</f>
        <v>HU</v>
      </c>
      <c r="R4374" t="str">
        <f>IFERROR(VLOOKUP(D4374,Lookup_Tables!$A$2:$B$21,2,FALSE),"All")</f>
        <v>All</v>
      </c>
    </row>
    <row r="4375" spans="1:18" hidden="1">
      <c r="A4375">
        <v>1</v>
      </c>
      <c r="B4375">
        <v>67</v>
      </c>
      <c r="C4375" t="s">
        <v>39</v>
      </c>
      <c r="D4375">
        <v>15</v>
      </c>
      <c r="E4375">
        <v>131060.190870458</v>
      </c>
      <c r="F4375">
        <v>109789.74707002917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385940.94136922102</v>
      </c>
      <c r="M4375">
        <v>721846.33885935496</v>
      </c>
      <c r="N4375">
        <v>5497866.1072493</v>
      </c>
      <c r="O4375">
        <v>13942944.0740916</v>
      </c>
      <c r="Q4375" t="str">
        <f>VLOOKUP(A4375,Lookup_Tables!$D$2:$E$7,2,FALSE)</f>
        <v>HU</v>
      </c>
      <c r="R4375" t="str">
        <f>IFERROR(VLOOKUP(D4375,Lookup_Tables!$A$2:$B$21,2,FALSE),"All")</f>
        <v>All</v>
      </c>
    </row>
    <row r="4376" spans="1:18" hidden="1">
      <c r="A4376">
        <v>1</v>
      </c>
      <c r="B4376">
        <v>67</v>
      </c>
      <c r="C4376" t="s">
        <v>38</v>
      </c>
      <c r="D4376">
        <v>16</v>
      </c>
      <c r="E4376">
        <v>14482.9735742496</v>
      </c>
      <c r="F4376">
        <v>11955.687670784959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31658.3583965383</v>
      </c>
      <c r="M4376">
        <v>61228.1331654483</v>
      </c>
      <c r="N4376">
        <v>757665.34670934698</v>
      </c>
      <c r="O4376">
        <v>1615505.9320278601</v>
      </c>
      <c r="Q4376" t="str">
        <f>VLOOKUP(A4376,Lookup_Tables!$D$2:$E$7,2,FALSE)</f>
        <v>HU</v>
      </c>
      <c r="R4376" t="str">
        <f>IFERROR(VLOOKUP(D4376,Lookup_Tables!$A$2:$B$21,2,FALSE),"All")</f>
        <v>Government_Loss</v>
      </c>
    </row>
    <row r="4377" spans="1:18" hidden="1">
      <c r="A4377">
        <v>1</v>
      </c>
      <c r="B4377">
        <v>67</v>
      </c>
      <c r="C4377" t="s">
        <v>39</v>
      </c>
      <c r="D4377">
        <v>16</v>
      </c>
      <c r="E4377">
        <v>14482.9735742496</v>
      </c>
      <c r="F4377">
        <v>11955.687670784959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31658.3583965383</v>
      </c>
      <c r="M4377">
        <v>61228.1331654483</v>
      </c>
      <c r="N4377">
        <v>757665.34670934698</v>
      </c>
      <c r="O4377">
        <v>1615505.9320278601</v>
      </c>
      <c r="Q4377" t="str">
        <f>VLOOKUP(A4377,Lookup_Tables!$D$2:$E$7,2,FALSE)</f>
        <v>HU</v>
      </c>
      <c r="R4377" t="str">
        <f>IFERROR(VLOOKUP(D4377,Lookup_Tables!$A$2:$B$21,2,FALSE),"All")</f>
        <v>Government_Loss</v>
      </c>
    </row>
    <row r="4378" spans="1:18" hidden="1">
      <c r="A4378">
        <v>1</v>
      </c>
      <c r="B4378">
        <v>67</v>
      </c>
      <c r="C4378" t="s">
        <v>38</v>
      </c>
      <c r="D4378">
        <v>17</v>
      </c>
      <c r="E4378">
        <v>23768.299032729399</v>
      </c>
      <c r="F4378">
        <v>19848.043789081741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67704.860718424403</v>
      </c>
      <c r="M4378">
        <v>136238.542913157</v>
      </c>
      <c r="N4378">
        <v>1033398.50824539</v>
      </c>
      <c r="O4378">
        <v>2546674.7888575299</v>
      </c>
      <c r="Q4378" t="str">
        <f>VLOOKUP(A4378,Lookup_Tables!$D$2:$E$7,2,FALSE)</f>
        <v>HU</v>
      </c>
      <c r="R4378" t="str">
        <f>IFERROR(VLOOKUP(D4378,Lookup_Tables!$A$2:$B$21,2,FALSE),"All")</f>
        <v>Emergency_Loss</v>
      </c>
    </row>
    <row r="4379" spans="1:18" hidden="1">
      <c r="A4379">
        <v>1</v>
      </c>
      <c r="B4379">
        <v>67</v>
      </c>
      <c r="C4379" t="s">
        <v>39</v>
      </c>
      <c r="D4379">
        <v>17</v>
      </c>
      <c r="E4379">
        <v>23768.299032729399</v>
      </c>
      <c r="F4379">
        <v>19848.043789081741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67704.860718424403</v>
      </c>
      <c r="M4379">
        <v>136238.542913157</v>
      </c>
      <c r="N4379">
        <v>1033398.50824539</v>
      </c>
      <c r="O4379">
        <v>2546674.7888575299</v>
      </c>
      <c r="Q4379" t="str">
        <f>VLOOKUP(A4379,Lookup_Tables!$D$2:$E$7,2,FALSE)</f>
        <v>HU</v>
      </c>
      <c r="R4379" t="str">
        <f>IFERROR(VLOOKUP(D4379,Lookup_Tables!$A$2:$B$21,2,FALSE),"All")</f>
        <v>Emergency_Loss</v>
      </c>
    </row>
    <row r="4380" spans="1:18" hidden="1">
      <c r="A4380">
        <v>1</v>
      </c>
      <c r="B4380">
        <v>67</v>
      </c>
      <c r="C4380" t="s">
        <v>38</v>
      </c>
      <c r="D4380">
        <v>18</v>
      </c>
      <c r="E4380">
        <v>38251.272606979001</v>
      </c>
      <c r="F4380">
        <v>31726.149044869853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113855.486401581</v>
      </c>
      <c r="M4380">
        <v>197263.03643675399</v>
      </c>
      <c r="N4380">
        <v>1854561.28194867</v>
      </c>
      <c r="O4380">
        <v>4162180.72088539</v>
      </c>
      <c r="Q4380" t="str">
        <f>VLOOKUP(A4380,Lookup_Tables!$D$2:$E$7,2,FALSE)</f>
        <v>HU</v>
      </c>
      <c r="R4380" t="str">
        <f>IFERROR(VLOOKUP(D4380,Lookup_Tables!$A$2:$B$21,2,FALSE),"All")</f>
        <v>Govt_Plus_Emergency</v>
      </c>
    </row>
    <row r="4381" spans="1:18" hidden="1">
      <c r="A4381">
        <v>1</v>
      </c>
      <c r="B4381">
        <v>67</v>
      </c>
      <c r="C4381" t="s">
        <v>39</v>
      </c>
      <c r="D4381">
        <v>18</v>
      </c>
      <c r="E4381">
        <v>38251.272606979001</v>
      </c>
      <c r="F4381">
        <v>31726.149044869853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113855.486401581</v>
      </c>
      <c r="M4381">
        <v>197263.03643675399</v>
      </c>
      <c r="N4381">
        <v>1854561.28194867</v>
      </c>
      <c r="O4381">
        <v>4162180.72088539</v>
      </c>
      <c r="Q4381" t="str">
        <f>VLOOKUP(A4381,Lookup_Tables!$D$2:$E$7,2,FALSE)</f>
        <v>HU</v>
      </c>
      <c r="R4381" t="str">
        <f>IFERROR(VLOOKUP(D4381,Lookup_Tables!$A$2:$B$21,2,FALSE),"All")</f>
        <v>Govt_Plus_Emergency</v>
      </c>
    </row>
    <row r="4382" spans="1:18" hidden="1">
      <c r="A4382">
        <v>1</v>
      </c>
      <c r="B4382">
        <v>68</v>
      </c>
      <c r="C4382" t="s">
        <v>38</v>
      </c>
      <c r="D4382">
        <v>0</v>
      </c>
      <c r="E4382">
        <v>311027.71690233902</v>
      </c>
      <c r="F4382">
        <v>134525.37607730995</v>
      </c>
      <c r="G4382">
        <v>0</v>
      </c>
      <c r="H4382">
        <v>0</v>
      </c>
      <c r="I4382">
        <v>0</v>
      </c>
      <c r="J4382">
        <v>262250.69013344101</v>
      </c>
      <c r="K4382">
        <v>2887617.8349441099</v>
      </c>
      <c r="L4382">
        <v>11493029.3492976</v>
      </c>
      <c r="M4382">
        <v>14156118.274751401</v>
      </c>
      <c r="N4382">
        <v>39942048.652444199</v>
      </c>
      <c r="O4382">
        <v>79694430.197729498</v>
      </c>
      <c r="Q4382" t="str">
        <f>VLOOKUP(A4382,Lookup_Tables!$D$2:$E$7,2,FALSE)</f>
        <v>HU</v>
      </c>
      <c r="R4382" t="str">
        <f>IFERROR(VLOOKUP(D4382,Lookup_Tables!$A$2:$B$21,2,FALSE),"All")</f>
        <v>Private Assets</v>
      </c>
    </row>
    <row r="4383" spans="1:18" hidden="1">
      <c r="A4383">
        <v>1</v>
      </c>
      <c r="B4383">
        <v>68</v>
      </c>
      <c r="C4383" t="s">
        <v>39</v>
      </c>
      <c r="D4383">
        <v>0</v>
      </c>
      <c r="E4383">
        <v>310579.62152770202</v>
      </c>
      <c r="F4383">
        <v>134337.19327158766</v>
      </c>
      <c r="G4383">
        <v>0</v>
      </c>
      <c r="H4383">
        <v>0</v>
      </c>
      <c r="I4383">
        <v>0</v>
      </c>
      <c r="J4383">
        <v>262250.69013344101</v>
      </c>
      <c r="K4383">
        <v>2887617.8349441099</v>
      </c>
      <c r="L4383">
        <v>11233116.7803829</v>
      </c>
      <c r="M4383">
        <v>14156118.274751401</v>
      </c>
      <c r="N4383">
        <v>39942048.652444199</v>
      </c>
      <c r="O4383">
        <v>79694430.197729498</v>
      </c>
      <c r="Q4383" t="str">
        <f>VLOOKUP(A4383,Lookup_Tables!$D$2:$E$7,2,FALSE)</f>
        <v>HU</v>
      </c>
      <c r="R4383" t="str">
        <f>IFERROR(VLOOKUP(D4383,Lookup_Tables!$A$2:$B$21,2,FALSE),"All")</f>
        <v>Private Assets</v>
      </c>
    </row>
    <row r="4384" spans="1:18" hidden="1">
      <c r="A4384">
        <v>1</v>
      </c>
      <c r="B4384">
        <v>68</v>
      </c>
      <c r="C4384" t="s">
        <v>38</v>
      </c>
      <c r="D4384">
        <v>1</v>
      </c>
      <c r="E4384">
        <v>2393.4893059507499</v>
      </c>
      <c r="F4384">
        <v>1320.7346722193538</v>
      </c>
      <c r="G4384">
        <v>0</v>
      </c>
      <c r="H4384">
        <v>0</v>
      </c>
      <c r="I4384">
        <v>0</v>
      </c>
      <c r="J4384">
        <v>0</v>
      </c>
      <c r="K4384">
        <v>7470.9823368178204</v>
      </c>
      <c r="L4384">
        <v>51769.6691434155</v>
      </c>
      <c r="M4384">
        <v>79528.1577163232</v>
      </c>
      <c r="N4384">
        <v>247643.211342511</v>
      </c>
      <c r="O4384">
        <v>576930.526128734</v>
      </c>
      <c r="Q4384" t="str">
        <f>VLOOKUP(A4384,Lookup_Tables!$D$2:$E$7,2,FALSE)</f>
        <v>HU</v>
      </c>
      <c r="R4384" t="str">
        <f>IFERROR(VLOOKUP(D4384,Lookup_Tables!$A$2:$B$21,2,FALSE),"All")</f>
        <v>Airport</v>
      </c>
    </row>
    <row r="4385" spans="1:18" hidden="1">
      <c r="A4385">
        <v>1</v>
      </c>
      <c r="B4385">
        <v>68</v>
      </c>
      <c r="C4385" t="s">
        <v>39</v>
      </c>
      <c r="D4385">
        <v>1</v>
      </c>
      <c r="E4385">
        <v>2392.74220771707</v>
      </c>
      <c r="F4385">
        <v>1319.9875739856739</v>
      </c>
      <c r="G4385">
        <v>0</v>
      </c>
      <c r="H4385">
        <v>0</v>
      </c>
      <c r="I4385">
        <v>0</v>
      </c>
      <c r="J4385">
        <v>0</v>
      </c>
      <c r="K4385">
        <v>7470.9823368178204</v>
      </c>
      <c r="L4385">
        <v>51769.6691434155</v>
      </c>
      <c r="M4385">
        <v>79528.1577163232</v>
      </c>
      <c r="N4385">
        <v>247643.211342511</v>
      </c>
      <c r="O4385">
        <v>576930.526128734</v>
      </c>
      <c r="Q4385" t="str">
        <f>VLOOKUP(A4385,Lookup_Tables!$D$2:$E$7,2,FALSE)</f>
        <v>HU</v>
      </c>
      <c r="R4385" t="str">
        <f>IFERROR(VLOOKUP(D4385,Lookup_Tables!$A$2:$B$21,2,FALSE),"All")</f>
        <v>Airport</v>
      </c>
    </row>
    <row r="4386" spans="1:18" hidden="1">
      <c r="A4386">
        <v>1</v>
      </c>
      <c r="B4386">
        <v>68</v>
      </c>
      <c r="C4386" t="s">
        <v>38</v>
      </c>
      <c r="D4386">
        <v>2</v>
      </c>
      <c r="E4386">
        <v>2791.7095469873202</v>
      </c>
      <c r="F4386">
        <v>1369.0509499746529</v>
      </c>
      <c r="G4386">
        <v>0</v>
      </c>
      <c r="H4386">
        <v>0</v>
      </c>
      <c r="I4386">
        <v>0</v>
      </c>
      <c r="J4386">
        <v>0</v>
      </c>
      <c r="K4386">
        <v>19686.212322993</v>
      </c>
      <c r="L4386">
        <v>82967.661872504206</v>
      </c>
      <c r="M4386">
        <v>111041.37877632301</v>
      </c>
      <c r="N4386">
        <v>290017.468610704</v>
      </c>
      <c r="O4386">
        <v>729159.64736184804</v>
      </c>
      <c r="Q4386" t="str">
        <f>VLOOKUP(A4386,Lookup_Tables!$D$2:$E$7,2,FALSE)</f>
        <v>HU</v>
      </c>
      <c r="R4386" t="str">
        <f>IFERROR(VLOOKUP(D4386,Lookup_Tables!$A$2:$B$21,2,FALSE),"All")</f>
        <v>Bridge</v>
      </c>
    </row>
    <row r="4387" spans="1:18" hidden="1">
      <c r="A4387">
        <v>1</v>
      </c>
      <c r="B4387">
        <v>68</v>
      </c>
      <c r="C4387" t="s">
        <v>39</v>
      </c>
      <c r="D4387">
        <v>2</v>
      </c>
      <c r="E4387">
        <v>2789.8690888424699</v>
      </c>
      <c r="F4387">
        <v>1367.4366895249304</v>
      </c>
      <c r="G4387">
        <v>0</v>
      </c>
      <c r="H4387">
        <v>0</v>
      </c>
      <c r="I4387">
        <v>0</v>
      </c>
      <c r="J4387">
        <v>0</v>
      </c>
      <c r="K4387">
        <v>19686.212322993</v>
      </c>
      <c r="L4387">
        <v>82967.661872504206</v>
      </c>
      <c r="M4387">
        <v>110928.279928759</v>
      </c>
      <c r="N4387">
        <v>290017.468610704</v>
      </c>
      <c r="O4387">
        <v>729159.64736184804</v>
      </c>
      <c r="Q4387" t="str">
        <f>VLOOKUP(A4387,Lookup_Tables!$D$2:$E$7,2,FALSE)</f>
        <v>HU</v>
      </c>
      <c r="R4387" t="str">
        <f>IFERROR(VLOOKUP(D4387,Lookup_Tables!$A$2:$B$21,2,FALSE),"All")</f>
        <v>Bridge</v>
      </c>
    </row>
    <row r="4388" spans="1:18" hidden="1">
      <c r="A4388">
        <v>1</v>
      </c>
      <c r="B4388">
        <v>68</v>
      </c>
      <c r="C4388" t="s">
        <v>38</v>
      </c>
      <c r="D4388">
        <v>3</v>
      </c>
      <c r="E4388">
        <v>874.10304414066104</v>
      </c>
      <c r="F4388">
        <v>396.43148035051115</v>
      </c>
      <c r="G4388">
        <v>0</v>
      </c>
      <c r="H4388">
        <v>0</v>
      </c>
      <c r="I4388">
        <v>0</v>
      </c>
      <c r="J4388">
        <v>0</v>
      </c>
      <c r="K4388">
        <v>6839.88483336229</v>
      </c>
      <c r="L4388">
        <v>28627.985331386</v>
      </c>
      <c r="M4388">
        <v>35581.502914915203</v>
      </c>
      <c r="N4388">
        <v>109326.346141517</v>
      </c>
      <c r="O4388">
        <v>234354.802320605</v>
      </c>
      <c r="Q4388" t="str">
        <f>VLOOKUP(A4388,Lookup_Tables!$D$2:$E$7,2,FALSE)</f>
        <v>HU</v>
      </c>
      <c r="R4388" t="str">
        <f>IFERROR(VLOOKUP(D4388,Lookup_Tables!$A$2:$B$21,2,FALSE),"All")</f>
        <v>Govt Hosp</v>
      </c>
    </row>
    <row r="4389" spans="1:18" hidden="1">
      <c r="A4389">
        <v>1</v>
      </c>
      <c r="B4389">
        <v>68</v>
      </c>
      <c r="C4389" t="s">
        <v>39</v>
      </c>
      <c r="D4389">
        <v>3</v>
      </c>
      <c r="E4389">
        <v>873.44635114198604</v>
      </c>
      <c r="F4389">
        <v>395.96394742738778</v>
      </c>
      <c r="G4389">
        <v>0</v>
      </c>
      <c r="H4389">
        <v>0</v>
      </c>
      <c r="I4389">
        <v>0</v>
      </c>
      <c r="J4389">
        <v>0</v>
      </c>
      <c r="K4389">
        <v>6839.88483336229</v>
      </c>
      <c r="L4389">
        <v>28627.985331386</v>
      </c>
      <c r="M4389">
        <v>35486.922877139397</v>
      </c>
      <c r="N4389">
        <v>109326.346141517</v>
      </c>
      <c r="O4389">
        <v>234354.802320605</v>
      </c>
      <c r="Q4389" t="str">
        <f>VLOOKUP(A4389,Lookup_Tables!$D$2:$E$7,2,FALSE)</f>
        <v>HU</v>
      </c>
      <c r="R4389" t="str">
        <f>IFERROR(VLOOKUP(D4389,Lookup_Tables!$A$2:$B$21,2,FALSE),"All")</f>
        <v>Govt Hosp</v>
      </c>
    </row>
    <row r="4390" spans="1:18" hidden="1">
      <c r="A4390">
        <v>1</v>
      </c>
      <c r="B4390">
        <v>68</v>
      </c>
      <c r="C4390" t="s">
        <v>38</v>
      </c>
      <c r="D4390">
        <v>4</v>
      </c>
      <c r="E4390">
        <v>405.23841390345302</v>
      </c>
      <c r="F4390">
        <v>183.68848039798235</v>
      </c>
      <c r="G4390">
        <v>0</v>
      </c>
      <c r="H4390">
        <v>0</v>
      </c>
      <c r="I4390">
        <v>0</v>
      </c>
      <c r="J4390">
        <v>438.03490636587202</v>
      </c>
      <c r="K4390">
        <v>3621.4862585001301</v>
      </c>
      <c r="L4390">
        <v>14550.683772795001</v>
      </c>
      <c r="M4390">
        <v>18123.341960547401</v>
      </c>
      <c r="N4390">
        <v>52943.994718790796</v>
      </c>
      <c r="O4390">
        <v>95320.790736630704</v>
      </c>
      <c r="Q4390" t="str">
        <f>VLOOKUP(A4390,Lookup_Tables!$D$2:$E$7,2,FALSE)</f>
        <v>HU</v>
      </c>
      <c r="R4390" t="str">
        <f>IFERROR(VLOOKUP(D4390,Lookup_Tables!$A$2:$B$21,2,FALSE),"All")</f>
        <v>Govt Med Fac</v>
      </c>
    </row>
    <row r="4391" spans="1:18" hidden="1">
      <c r="A4391">
        <v>1</v>
      </c>
      <c r="B4391">
        <v>68</v>
      </c>
      <c r="C4391" t="s">
        <v>39</v>
      </c>
      <c r="D4391">
        <v>4</v>
      </c>
      <c r="E4391">
        <v>404.46544578959998</v>
      </c>
      <c r="F4391">
        <v>184.33986730258101</v>
      </c>
      <c r="G4391">
        <v>0</v>
      </c>
      <c r="H4391">
        <v>0</v>
      </c>
      <c r="I4391">
        <v>0</v>
      </c>
      <c r="J4391">
        <v>438.03490636587202</v>
      </c>
      <c r="K4391">
        <v>3621.4862585001301</v>
      </c>
      <c r="L4391">
        <v>13126.3287543433</v>
      </c>
      <c r="M4391">
        <v>18123.341960547401</v>
      </c>
      <c r="N4391">
        <v>52943.994718790796</v>
      </c>
      <c r="O4391">
        <v>95320.790736630704</v>
      </c>
      <c r="Q4391" t="str">
        <f>VLOOKUP(A4391,Lookup_Tables!$D$2:$E$7,2,FALSE)</f>
        <v>HU</v>
      </c>
      <c r="R4391" t="str">
        <f>IFERROR(VLOOKUP(D4391,Lookup_Tables!$A$2:$B$21,2,FALSE),"All")</f>
        <v>Govt Med Fac</v>
      </c>
    </row>
    <row r="4392" spans="1:18" hidden="1">
      <c r="A4392">
        <v>1</v>
      </c>
      <c r="B4392">
        <v>68</v>
      </c>
      <c r="C4392" t="s">
        <v>38</v>
      </c>
      <c r="D4392">
        <v>6</v>
      </c>
      <c r="E4392">
        <v>606.26336921973802</v>
      </c>
      <c r="F4392">
        <v>273.92201878243884</v>
      </c>
      <c r="G4392">
        <v>0</v>
      </c>
      <c r="H4392">
        <v>0</v>
      </c>
      <c r="I4392">
        <v>0</v>
      </c>
      <c r="J4392">
        <v>0</v>
      </c>
      <c r="K4392">
        <v>4397.8801858471797</v>
      </c>
      <c r="L4392">
        <v>20730.660633839001</v>
      </c>
      <c r="M4392">
        <v>25759.1869597519</v>
      </c>
      <c r="N4392">
        <v>61568.078506943501</v>
      </c>
      <c r="O4392">
        <v>176534.83644777699</v>
      </c>
      <c r="Q4392" t="str">
        <f>VLOOKUP(A4392,Lookup_Tables!$D$2:$E$7,2,FALSE)</f>
        <v>HU</v>
      </c>
      <c r="R4392" t="str">
        <f>IFERROR(VLOOKUP(D4392,Lookup_Tables!$A$2:$B$21,2,FALSE),"All")</f>
        <v>Port</v>
      </c>
    </row>
    <row r="4393" spans="1:18" hidden="1">
      <c r="A4393">
        <v>1</v>
      </c>
      <c r="B4393">
        <v>68</v>
      </c>
      <c r="C4393" t="s">
        <v>39</v>
      </c>
      <c r="D4393">
        <v>6</v>
      </c>
      <c r="E4393">
        <v>605.94922057057795</v>
      </c>
      <c r="F4393">
        <v>273.60962647289494</v>
      </c>
      <c r="G4393">
        <v>0</v>
      </c>
      <c r="H4393">
        <v>0</v>
      </c>
      <c r="I4393">
        <v>0</v>
      </c>
      <c r="J4393">
        <v>0</v>
      </c>
      <c r="K4393">
        <v>4397.8801858471797</v>
      </c>
      <c r="L4393">
        <v>20730.660633839001</v>
      </c>
      <c r="M4393">
        <v>25758.3087899438</v>
      </c>
      <c r="N4393">
        <v>61568.078506943501</v>
      </c>
      <c r="O4393">
        <v>176534.83644777699</v>
      </c>
      <c r="Q4393" t="str">
        <f>VLOOKUP(A4393,Lookup_Tables!$D$2:$E$7,2,FALSE)</f>
        <v>HU</v>
      </c>
      <c r="R4393" t="str">
        <f>IFERROR(VLOOKUP(D4393,Lookup_Tables!$A$2:$B$21,2,FALSE),"All")</f>
        <v>Port</v>
      </c>
    </row>
    <row r="4394" spans="1:18" hidden="1">
      <c r="A4394">
        <v>1</v>
      </c>
      <c r="B4394">
        <v>68</v>
      </c>
      <c r="C4394" t="s">
        <v>38</v>
      </c>
      <c r="D4394">
        <v>9</v>
      </c>
      <c r="E4394">
        <v>322.04023078945698</v>
      </c>
      <c r="F4394">
        <v>171.56277411687944</v>
      </c>
      <c r="G4394">
        <v>0</v>
      </c>
      <c r="H4394">
        <v>0</v>
      </c>
      <c r="I4394">
        <v>0</v>
      </c>
      <c r="J4394">
        <v>0</v>
      </c>
      <c r="K4394">
        <v>1983.6418020897099</v>
      </c>
      <c r="L4394">
        <v>8162.8226608818004</v>
      </c>
      <c r="M4394">
        <v>11961.034769833999</v>
      </c>
      <c r="N4394">
        <v>33708.6128401838</v>
      </c>
      <c r="O4394">
        <v>74765.742621395402</v>
      </c>
      <c r="Q4394" t="str">
        <f>VLOOKUP(A4394,Lookup_Tables!$D$2:$E$7,2,FALSE)</f>
        <v>HU</v>
      </c>
      <c r="R4394" t="str">
        <f>IFERROR(VLOOKUP(D4394,Lookup_Tables!$A$2:$B$21,2,FALSE),"All")</f>
        <v>Pub Admin Bldg</v>
      </c>
    </row>
    <row r="4395" spans="1:18" hidden="1">
      <c r="A4395">
        <v>1</v>
      </c>
      <c r="B4395">
        <v>68</v>
      </c>
      <c r="C4395" t="s">
        <v>39</v>
      </c>
      <c r="D4395">
        <v>9</v>
      </c>
      <c r="E4395">
        <v>321.86513260940302</v>
      </c>
      <c r="F4395">
        <v>171.38767593682547</v>
      </c>
      <c r="G4395">
        <v>0</v>
      </c>
      <c r="H4395">
        <v>0</v>
      </c>
      <c r="I4395">
        <v>0</v>
      </c>
      <c r="J4395">
        <v>0</v>
      </c>
      <c r="K4395">
        <v>1983.6418020897099</v>
      </c>
      <c r="L4395">
        <v>8162.8226608818004</v>
      </c>
      <c r="M4395">
        <v>11961.034769833999</v>
      </c>
      <c r="N4395">
        <v>33708.6128401838</v>
      </c>
      <c r="O4395">
        <v>74765.742621395402</v>
      </c>
      <c r="Q4395" t="str">
        <f>VLOOKUP(A4395,Lookup_Tables!$D$2:$E$7,2,FALSE)</f>
        <v>HU</v>
      </c>
      <c r="R4395" t="str">
        <f>IFERROR(VLOOKUP(D4395,Lookup_Tables!$A$2:$B$21,2,FALSE),"All")</f>
        <v>Pub Admin Bldg</v>
      </c>
    </row>
    <row r="4396" spans="1:18" hidden="1">
      <c r="A4396">
        <v>1</v>
      </c>
      <c r="B4396">
        <v>68</v>
      </c>
      <c r="C4396" t="s">
        <v>38</v>
      </c>
      <c r="D4396">
        <v>10</v>
      </c>
      <c r="E4396">
        <v>17325.0090043487</v>
      </c>
      <c r="F4396">
        <v>8423.1588060907161</v>
      </c>
      <c r="G4396">
        <v>0</v>
      </c>
      <c r="H4396">
        <v>0</v>
      </c>
      <c r="I4396">
        <v>0</v>
      </c>
      <c r="J4396">
        <v>14664.049379648601</v>
      </c>
      <c r="K4396">
        <v>120297.302982464</v>
      </c>
      <c r="L4396">
        <v>493387.19955910603</v>
      </c>
      <c r="M4396">
        <v>670462.60331747006</v>
      </c>
      <c r="N4396">
        <v>2169949.31941998</v>
      </c>
      <c r="O4396">
        <v>4149461.4639351498</v>
      </c>
      <c r="Q4396" t="str">
        <f>VLOOKUP(A4396,Lookup_Tables!$D$2:$E$7,2,FALSE)</f>
        <v>HU</v>
      </c>
      <c r="R4396" t="str">
        <f>IFERROR(VLOOKUP(D4396,Lookup_Tables!$A$2:$B$21,2,FALSE),"All")</f>
        <v>Pub School</v>
      </c>
    </row>
    <row r="4397" spans="1:18" hidden="1">
      <c r="A4397">
        <v>1</v>
      </c>
      <c r="B4397">
        <v>68</v>
      </c>
      <c r="C4397" t="s">
        <v>39</v>
      </c>
      <c r="D4397">
        <v>10</v>
      </c>
      <c r="E4397">
        <v>17302.8911943397</v>
      </c>
      <c r="F4397">
        <v>8401.040996081716</v>
      </c>
      <c r="G4397">
        <v>0</v>
      </c>
      <c r="H4397">
        <v>0</v>
      </c>
      <c r="I4397">
        <v>0</v>
      </c>
      <c r="J4397">
        <v>14664.049379648601</v>
      </c>
      <c r="K4397">
        <v>120297.302982464</v>
      </c>
      <c r="L4397">
        <v>493387.19955910603</v>
      </c>
      <c r="M4397">
        <v>670462.60331747006</v>
      </c>
      <c r="N4397">
        <v>2169949.31941998</v>
      </c>
      <c r="O4397">
        <v>4149461.4639351498</v>
      </c>
      <c r="Q4397" t="str">
        <f>VLOOKUP(A4397,Lookup_Tables!$D$2:$E$7,2,FALSE)</f>
        <v>HU</v>
      </c>
      <c r="R4397" t="str">
        <f>IFERROR(VLOOKUP(D4397,Lookup_Tables!$A$2:$B$21,2,FALSE),"All")</f>
        <v>Pub School</v>
      </c>
    </row>
    <row r="4398" spans="1:18" hidden="1">
      <c r="A4398">
        <v>1</v>
      </c>
      <c r="B4398">
        <v>68</v>
      </c>
      <c r="C4398" t="s">
        <v>38</v>
      </c>
      <c r="D4398">
        <v>13</v>
      </c>
      <c r="E4398">
        <v>13701.884696925599</v>
      </c>
      <c r="F4398">
        <v>7101.3473553632857</v>
      </c>
      <c r="G4398">
        <v>0</v>
      </c>
      <c r="H4398">
        <v>0</v>
      </c>
      <c r="I4398">
        <v>0</v>
      </c>
      <c r="J4398">
        <v>10758.098485697999</v>
      </c>
      <c r="K4398">
        <v>83184.470959884493</v>
      </c>
      <c r="L4398">
        <v>377116.76290078502</v>
      </c>
      <c r="M4398">
        <v>522925.06139903801</v>
      </c>
      <c r="N4398">
        <v>1433914.07786052</v>
      </c>
      <c r="O4398">
        <v>3220153.0383465299</v>
      </c>
      <c r="Q4398" t="str">
        <f>VLOOKUP(A4398,Lookup_Tables!$D$2:$E$7,2,FALSE)</f>
        <v>HU</v>
      </c>
      <c r="R4398" t="str">
        <f>IFERROR(VLOOKUP(D4398,Lookup_Tables!$A$2:$B$21,2,FALSE),"All")</f>
        <v>Residual Inst</v>
      </c>
    </row>
    <row r="4399" spans="1:18" hidden="1">
      <c r="A4399">
        <v>1</v>
      </c>
      <c r="B4399">
        <v>68</v>
      </c>
      <c r="C4399" t="s">
        <v>39</v>
      </c>
      <c r="D4399">
        <v>13</v>
      </c>
      <c r="E4399">
        <v>13686.397700923801</v>
      </c>
      <c r="F4399">
        <v>7106.9413081602579</v>
      </c>
      <c r="G4399">
        <v>0</v>
      </c>
      <c r="H4399">
        <v>0</v>
      </c>
      <c r="I4399">
        <v>0</v>
      </c>
      <c r="J4399">
        <v>10758.098485697999</v>
      </c>
      <c r="K4399">
        <v>83184.470959884493</v>
      </c>
      <c r="L4399">
        <v>356035.81410201499</v>
      </c>
      <c r="M4399">
        <v>522925.06139903801</v>
      </c>
      <c r="N4399">
        <v>1433914.07786052</v>
      </c>
      <c r="O4399">
        <v>3220153.0383465299</v>
      </c>
      <c r="Q4399" t="str">
        <f>VLOOKUP(A4399,Lookup_Tables!$D$2:$E$7,2,FALSE)</f>
        <v>HU</v>
      </c>
      <c r="R4399" t="str">
        <f>IFERROR(VLOOKUP(D4399,Lookup_Tables!$A$2:$B$21,2,FALSE),"All")</f>
        <v>Residual Inst</v>
      </c>
    </row>
    <row r="4400" spans="1:18" hidden="1">
      <c r="A4400">
        <v>1</v>
      </c>
      <c r="B4400">
        <v>68</v>
      </c>
      <c r="C4400" t="s">
        <v>38</v>
      </c>
      <c r="D4400">
        <v>14</v>
      </c>
      <c r="E4400">
        <v>503.52398852990501</v>
      </c>
      <c r="F4400">
        <v>279.02609816791858</v>
      </c>
      <c r="G4400">
        <v>0</v>
      </c>
      <c r="H4400">
        <v>0</v>
      </c>
      <c r="I4400">
        <v>0</v>
      </c>
      <c r="J4400">
        <v>0</v>
      </c>
      <c r="K4400">
        <v>1390.4493767077699</v>
      </c>
      <c r="L4400">
        <v>12116.6815326097</v>
      </c>
      <c r="M4400">
        <v>15075.7178132388</v>
      </c>
      <c r="N4400">
        <v>48553.899116309301</v>
      </c>
      <c r="O4400">
        <v>126723.627203051</v>
      </c>
      <c r="Q4400" t="str">
        <f>VLOOKUP(A4400,Lookup_Tables!$D$2:$E$7,2,FALSE)</f>
        <v>HU</v>
      </c>
      <c r="R4400" t="str">
        <f>IFERROR(VLOOKUP(D4400,Lookup_Tables!$A$2:$B$21,2,FALSE),"All")</f>
        <v>Road</v>
      </c>
    </row>
    <row r="4401" spans="1:18" hidden="1">
      <c r="A4401">
        <v>1</v>
      </c>
      <c r="B4401">
        <v>68</v>
      </c>
      <c r="C4401" t="s">
        <v>39</v>
      </c>
      <c r="D4401">
        <v>14</v>
      </c>
      <c r="E4401">
        <v>503.421243801522</v>
      </c>
      <c r="F4401">
        <v>279.35309770999953</v>
      </c>
      <c r="G4401">
        <v>0</v>
      </c>
      <c r="H4401">
        <v>0</v>
      </c>
      <c r="I4401">
        <v>0</v>
      </c>
      <c r="J4401">
        <v>0</v>
      </c>
      <c r="K4401">
        <v>1390.4493767077699</v>
      </c>
      <c r="L4401">
        <v>11686.937262145701</v>
      </c>
      <c r="M4401">
        <v>15075.7178132388</v>
      </c>
      <c r="N4401">
        <v>48553.899116309301</v>
      </c>
      <c r="O4401">
        <v>126723.627203051</v>
      </c>
      <c r="Q4401" t="str">
        <f>VLOOKUP(A4401,Lookup_Tables!$D$2:$E$7,2,FALSE)</f>
        <v>HU</v>
      </c>
      <c r="R4401" t="str">
        <f>IFERROR(VLOOKUP(D4401,Lookup_Tables!$A$2:$B$21,2,FALSE),"All")</f>
        <v>Road</v>
      </c>
    </row>
    <row r="4402" spans="1:18" hidden="1">
      <c r="A4402">
        <v>1</v>
      </c>
      <c r="B4402">
        <v>68</v>
      </c>
      <c r="C4402" t="s">
        <v>38</v>
      </c>
      <c r="D4402">
        <v>15</v>
      </c>
      <c r="E4402">
        <v>349950.97850313399</v>
      </c>
      <c r="F4402">
        <v>155507.24889354297</v>
      </c>
      <c r="G4402">
        <v>0</v>
      </c>
      <c r="H4402">
        <v>0</v>
      </c>
      <c r="I4402">
        <v>0</v>
      </c>
      <c r="J4402">
        <v>287487.31842232199</v>
      </c>
      <c r="K4402">
        <v>3171325.1755349999</v>
      </c>
      <c r="L4402">
        <v>12666249.370492799</v>
      </c>
      <c r="M4402">
        <v>15735473.995970299</v>
      </c>
      <c r="N4402">
        <v>43335112.716935597</v>
      </c>
      <c r="O4402">
        <v>88239920.468323797</v>
      </c>
      <c r="Q4402" t="str">
        <f>VLOOKUP(A4402,Lookup_Tables!$D$2:$E$7,2,FALSE)</f>
        <v>HU</v>
      </c>
      <c r="R4402" t="str">
        <f>IFERROR(VLOOKUP(D4402,Lookup_Tables!$A$2:$B$21,2,FALSE),"All")</f>
        <v>All</v>
      </c>
    </row>
    <row r="4403" spans="1:18" hidden="1">
      <c r="A4403">
        <v>1</v>
      </c>
      <c r="B4403">
        <v>68</v>
      </c>
      <c r="C4403" t="s">
        <v>39</v>
      </c>
      <c r="D4403">
        <v>15</v>
      </c>
      <c r="E4403">
        <v>349460.62169331801</v>
      </c>
      <c r="F4403">
        <v>155330.38911417947</v>
      </c>
      <c r="G4403">
        <v>0</v>
      </c>
      <c r="H4403">
        <v>0</v>
      </c>
      <c r="I4403">
        <v>0</v>
      </c>
      <c r="J4403">
        <v>287487.31842232199</v>
      </c>
      <c r="K4403">
        <v>3171325.1755349999</v>
      </c>
      <c r="L4403">
        <v>12352752.3400403</v>
      </c>
      <c r="M4403">
        <v>15735473.995970299</v>
      </c>
      <c r="N4403">
        <v>43335112.716935597</v>
      </c>
      <c r="O4403">
        <v>88239920.468323797</v>
      </c>
      <c r="Q4403" t="str">
        <f>VLOOKUP(A4403,Lookup_Tables!$D$2:$E$7,2,FALSE)</f>
        <v>HU</v>
      </c>
      <c r="R4403" t="str">
        <f>IFERROR(VLOOKUP(D4403,Lookup_Tables!$A$2:$B$21,2,FALSE),"All")</f>
        <v>All</v>
      </c>
    </row>
    <row r="4404" spans="1:18" hidden="1">
      <c r="A4404">
        <v>1</v>
      </c>
      <c r="B4404">
        <v>68</v>
      </c>
      <c r="C4404" t="s">
        <v>38</v>
      </c>
      <c r="D4404">
        <v>16</v>
      </c>
      <c r="E4404">
        <v>38923.261600795602</v>
      </c>
      <c r="F4404">
        <v>19411.88489673705</v>
      </c>
      <c r="G4404">
        <v>0</v>
      </c>
      <c r="H4404">
        <v>0</v>
      </c>
      <c r="I4404">
        <v>0</v>
      </c>
      <c r="J4404">
        <v>28211.961220728899</v>
      </c>
      <c r="K4404">
        <v>257439.84960290801</v>
      </c>
      <c r="L4404">
        <v>1114938.81061575</v>
      </c>
      <c r="M4404">
        <v>1508014.7051973001</v>
      </c>
      <c r="N4404">
        <v>4286133.12658804</v>
      </c>
      <c r="O4404">
        <v>9524956.4962383304</v>
      </c>
      <c r="Q4404" t="str">
        <f>VLOOKUP(A4404,Lookup_Tables!$D$2:$E$7,2,FALSE)</f>
        <v>HU</v>
      </c>
      <c r="R4404" t="str">
        <f>IFERROR(VLOOKUP(D4404,Lookup_Tables!$A$2:$B$21,2,FALSE),"All")</f>
        <v>Government_Loss</v>
      </c>
    </row>
    <row r="4405" spans="1:18" hidden="1">
      <c r="A4405">
        <v>1</v>
      </c>
      <c r="B4405">
        <v>68</v>
      </c>
      <c r="C4405" t="s">
        <v>39</v>
      </c>
      <c r="D4405">
        <v>16</v>
      </c>
      <c r="E4405">
        <v>38881.000165616097</v>
      </c>
      <c r="F4405">
        <v>19395.492266285968</v>
      </c>
      <c r="G4405">
        <v>0</v>
      </c>
      <c r="H4405">
        <v>0</v>
      </c>
      <c r="I4405">
        <v>0</v>
      </c>
      <c r="J4405">
        <v>28211.961220728899</v>
      </c>
      <c r="K4405">
        <v>257439.84960290801</v>
      </c>
      <c r="L4405">
        <v>1089070.00588733</v>
      </c>
      <c r="M4405">
        <v>1508014.7051973001</v>
      </c>
      <c r="N4405">
        <v>4286133.12658804</v>
      </c>
      <c r="O4405">
        <v>9524956.4962383304</v>
      </c>
      <c r="Q4405" t="str">
        <f>VLOOKUP(A4405,Lookup_Tables!$D$2:$E$7,2,FALSE)</f>
        <v>HU</v>
      </c>
      <c r="R4405" t="str">
        <f>IFERROR(VLOOKUP(D4405,Lookup_Tables!$A$2:$B$21,2,FALSE),"All")</f>
        <v>Government_Loss</v>
      </c>
    </row>
    <row r="4406" spans="1:18" hidden="1">
      <c r="A4406">
        <v>1</v>
      </c>
      <c r="B4406">
        <v>68</v>
      </c>
      <c r="C4406" t="s">
        <v>38</v>
      </c>
      <c r="D4406">
        <v>17</v>
      </c>
      <c r="E4406">
        <v>66229.048179166202</v>
      </c>
      <c r="F4406">
        <v>29563.556056480309</v>
      </c>
      <c r="G4406">
        <v>0</v>
      </c>
      <c r="H4406">
        <v>0</v>
      </c>
      <c r="I4406">
        <v>0</v>
      </c>
      <c r="J4406">
        <v>57144.182898696403</v>
      </c>
      <c r="K4406">
        <v>612431.57221626397</v>
      </c>
      <c r="L4406">
        <v>2444904.0634153201</v>
      </c>
      <c r="M4406">
        <v>3006955.05189576</v>
      </c>
      <c r="N4406">
        <v>8081727.8991221702</v>
      </c>
      <c r="O4406">
        <v>16491350.3662886</v>
      </c>
      <c r="Q4406" t="str">
        <f>VLOOKUP(A4406,Lookup_Tables!$D$2:$E$7,2,FALSE)</f>
        <v>HU</v>
      </c>
      <c r="R4406" t="str">
        <f>IFERROR(VLOOKUP(D4406,Lookup_Tables!$A$2:$B$21,2,FALSE),"All")</f>
        <v>Emergency_Loss</v>
      </c>
    </row>
    <row r="4407" spans="1:18" hidden="1">
      <c r="A4407">
        <v>1</v>
      </c>
      <c r="B4407">
        <v>68</v>
      </c>
      <c r="C4407" t="s">
        <v>39</v>
      </c>
      <c r="D4407">
        <v>17</v>
      </c>
      <c r="E4407">
        <v>66134.170058365402</v>
      </c>
      <c r="F4407">
        <v>29562.929583040815</v>
      </c>
      <c r="G4407">
        <v>0</v>
      </c>
      <c r="H4407">
        <v>0</v>
      </c>
      <c r="I4407">
        <v>0</v>
      </c>
      <c r="J4407">
        <v>57144.182898696403</v>
      </c>
      <c r="K4407">
        <v>612431.57221626397</v>
      </c>
      <c r="L4407">
        <v>2350652.4160540099</v>
      </c>
      <c r="M4407">
        <v>3006955.05189576</v>
      </c>
      <c r="N4407">
        <v>8081727.8991221702</v>
      </c>
      <c r="O4407">
        <v>16491350.3662886</v>
      </c>
      <c r="Q4407" t="str">
        <f>VLOOKUP(A4407,Lookup_Tables!$D$2:$E$7,2,FALSE)</f>
        <v>HU</v>
      </c>
      <c r="R4407" t="str">
        <f>IFERROR(VLOOKUP(D4407,Lookup_Tables!$A$2:$B$21,2,FALSE),"All")</f>
        <v>Emergency_Loss</v>
      </c>
    </row>
    <row r="4408" spans="1:18" hidden="1">
      <c r="A4408">
        <v>1</v>
      </c>
      <c r="B4408">
        <v>68</v>
      </c>
      <c r="C4408" t="s">
        <v>38</v>
      </c>
      <c r="D4408">
        <v>18</v>
      </c>
      <c r="E4408">
        <v>105152.309779962</v>
      </c>
      <c r="F4408">
        <v>49245.571772664451</v>
      </c>
      <c r="G4408">
        <v>0</v>
      </c>
      <c r="H4408">
        <v>0</v>
      </c>
      <c r="I4408">
        <v>0</v>
      </c>
      <c r="J4408">
        <v>82894.030761429007</v>
      </c>
      <c r="K4408">
        <v>896138.91280714702</v>
      </c>
      <c r="L4408">
        <v>3591739.6464021299</v>
      </c>
      <c r="M4408">
        <v>4586310.7731146496</v>
      </c>
      <c r="N4408">
        <v>11914254.1646151</v>
      </c>
      <c r="O4408">
        <v>25918487.778400999</v>
      </c>
      <c r="Q4408" t="str">
        <f>VLOOKUP(A4408,Lookup_Tables!$D$2:$E$7,2,FALSE)</f>
        <v>HU</v>
      </c>
      <c r="R4408" t="str">
        <f>IFERROR(VLOOKUP(D4408,Lookup_Tables!$A$2:$B$21,2,FALSE),"All")</f>
        <v>Govt_Plus_Emergency</v>
      </c>
    </row>
    <row r="4409" spans="1:18" hidden="1">
      <c r="A4409">
        <v>1</v>
      </c>
      <c r="B4409">
        <v>68</v>
      </c>
      <c r="C4409" t="s">
        <v>39</v>
      </c>
      <c r="D4409">
        <v>18</v>
      </c>
      <c r="E4409">
        <v>105015.170223982</v>
      </c>
      <c r="F4409">
        <v>49229.883887375123</v>
      </c>
      <c r="G4409">
        <v>0</v>
      </c>
      <c r="H4409">
        <v>0</v>
      </c>
      <c r="I4409">
        <v>0</v>
      </c>
      <c r="J4409">
        <v>82894.030761429007</v>
      </c>
      <c r="K4409">
        <v>896138.91280714702</v>
      </c>
      <c r="L4409">
        <v>3470287.97571145</v>
      </c>
      <c r="M4409">
        <v>4586310.7731146496</v>
      </c>
      <c r="N4409">
        <v>11914254.1646151</v>
      </c>
      <c r="O4409">
        <v>25918487.778400999</v>
      </c>
      <c r="Q4409" t="str">
        <f>VLOOKUP(A4409,Lookup_Tables!$D$2:$E$7,2,FALSE)</f>
        <v>HU</v>
      </c>
      <c r="R4409" t="str">
        <f>IFERROR(VLOOKUP(D4409,Lookup_Tables!$A$2:$B$21,2,FALSE),"All")</f>
        <v>Govt_Plus_Emergency</v>
      </c>
    </row>
    <row r="4410" spans="1:18" hidden="1">
      <c r="A4410">
        <v>1</v>
      </c>
      <c r="B4410">
        <v>69</v>
      </c>
      <c r="C4410" t="s">
        <v>38</v>
      </c>
      <c r="D4410">
        <v>0</v>
      </c>
      <c r="E4410">
        <v>3232056.3858274799</v>
      </c>
      <c r="F4410">
        <v>1350798.4044049648</v>
      </c>
      <c r="G4410">
        <v>565273.89961585903</v>
      </c>
      <c r="H4410">
        <v>6681353.7646084102</v>
      </c>
      <c r="I4410">
        <v>10045016.636574401</v>
      </c>
      <c r="J4410">
        <v>22735871.470865201</v>
      </c>
      <c r="K4410">
        <v>59482184.793838397</v>
      </c>
      <c r="L4410">
        <v>128492198.424776</v>
      </c>
      <c r="M4410">
        <v>155525436.60543901</v>
      </c>
      <c r="N4410">
        <v>303001980.92593402</v>
      </c>
      <c r="O4410">
        <v>401550953.83329302</v>
      </c>
      <c r="Q4410" t="str">
        <f>VLOOKUP(A4410,Lookup_Tables!$D$2:$E$7,2,FALSE)</f>
        <v>HU</v>
      </c>
      <c r="R4410" t="str">
        <f>IFERROR(VLOOKUP(D4410,Lookup_Tables!$A$2:$B$21,2,FALSE),"All")</f>
        <v>Private Assets</v>
      </c>
    </row>
    <row r="4411" spans="1:18" hidden="1">
      <c r="A4411">
        <v>1</v>
      </c>
      <c r="B4411">
        <v>69</v>
      </c>
      <c r="C4411" t="s">
        <v>39</v>
      </c>
      <c r="D4411">
        <v>0</v>
      </c>
      <c r="E4411">
        <v>3213421.7102266098</v>
      </c>
      <c r="F4411">
        <v>1345268.5465596989</v>
      </c>
      <c r="G4411">
        <v>549719.99046295497</v>
      </c>
      <c r="H4411">
        <v>6565257.2046442004</v>
      </c>
      <c r="I4411">
        <v>9760969.6645175591</v>
      </c>
      <c r="J4411">
        <v>22660023.336311001</v>
      </c>
      <c r="K4411">
        <v>58454421.242496498</v>
      </c>
      <c r="L4411">
        <v>128492198.424776</v>
      </c>
      <c r="M4411">
        <v>155525436.60543901</v>
      </c>
      <c r="N4411">
        <v>303001980.92593402</v>
      </c>
      <c r="O4411">
        <v>399837939.19646603</v>
      </c>
      <c r="Q4411" t="str">
        <f>VLOOKUP(A4411,Lookup_Tables!$D$2:$E$7,2,FALSE)</f>
        <v>HU</v>
      </c>
      <c r="R4411" t="str">
        <f>IFERROR(VLOOKUP(D4411,Lookup_Tables!$A$2:$B$21,2,FALSE),"All")</f>
        <v>Private Assets</v>
      </c>
    </row>
    <row r="4412" spans="1:18" hidden="1">
      <c r="A4412">
        <v>1</v>
      </c>
      <c r="B4412">
        <v>69</v>
      </c>
      <c r="C4412" t="s">
        <v>38</v>
      </c>
      <c r="D4412">
        <v>1</v>
      </c>
      <c r="E4412">
        <v>11144.9128861307</v>
      </c>
      <c r="F4412">
        <v>4081.8800379711502</v>
      </c>
      <c r="G4412">
        <v>840.58459032008398</v>
      </c>
      <c r="H4412">
        <v>18207.5253017426</v>
      </c>
      <c r="I4412">
        <v>28585.815135356199</v>
      </c>
      <c r="J4412">
        <v>68047.243701751606</v>
      </c>
      <c r="K4412">
        <v>198669.270781409</v>
      </c>
      <c r="L4412">
        <v>454405.573984241</v>
      </c>
      <c r="M4412">
        <v>529083.65036453295</v>
      </c>
      <c r="N4412">
        <v>1003536.0291495</v>
      </c>
      <c r="O4412">
        <v>2320142.4087309102</v>
      </c>
      <c r="Q4412" t="str">
        <f>VLOOKUP(A4412,Lookup_Tables!$D$2:$E$7,2,FALSE)</f>
        <v>HU</v>
      </c>
      <c r="R4412" t="str">
        <f>IFERROR(VLOOKUP(D4412,Lookup_Tables!$A$2:$B$21,2,FALSE),"All")</f>
        <v>Airport</v>
      </c>
    </row>
    <row r="4413" spans="1:18" hidden="1">
      <c r="A4413">
        <v>1</v>
      </c>
      <c r="B4413">
        <v>69</v>
      </c>
      <c r="C4413" t="s">
        <v>39</v>
      </c>
      <c r="D4413">
        <v>1</v>
      </c>
      <c r="E4413">
        <v>11096.218055342701</v>
      </c>
      <c r="F4413">
        <v>4075.1570822224021</v>
      </c>
      <c r="G4413">
        <v>840.58459032008398</v>
      </c>
      <c r="H4413">
        <v>17997.1225891494</v>
      </c>
      <c r="I4413">
        <v>28398.356082301099</v>
      </c>
      <c r="J4413">
        <v>67206.603368774406</v>
      </c>
      <c r="K4413">
        <v>195442.71113519999</v>
      </c>
      <c r="L4413">
        <v>454405.573984241</v>
      </c>
      <c r="M4413">
        <v>527612.62873935804</v>
      </c>
      <c r="N4413">
        <v>1003536.0291495</v>
      </c>
      <c r="O4413">
        <v>2309553.9173706602</v>
      </c>
      <c r="Q4413" t="str">
        <f>VLOOKUP(A4413,Lookup_Tables!$D$2:$E$7,2,FALSE)</f>
        <v>HU</v>
      </c>
      <c r="R4413" t="str">
        <f>IFERROR(VLOOKUP(D4413,Lookup_Tables!$A$2:$B$21,2,FALSE),"All")</f>
        <v>Airport</v>
      </c>
    </row>
    <row r="4414" spans="1:18" hidden="1">
      <c r="A4414">
        <v>1</v>
      </c>
      <c r="B4414">
        <v>69</v>
      </c>
      <c r="C4414" t="s">
        <v>38</v>
      </c>
      <c r="D4414">
        <v>2</v>
      </c>
      <c r="E4414">
        <v>29889.3008011985</v>
      </c>
      <c r="F4414">
        <v>11437.463957184813</v>
      </c>
      <c r="G4414">
        <v>4669.4841363257001</v>
      </c>
      <c r="H4414">
        <v>53704.846222835899</v>
      </c>
      <c r="I4414">
        <v>74620.408878895003</v>
      </c>
      <c r="J4414">
        <v>186879.01879471101</v>
      </c>
      <c r="K4414">
        <v>493432.91411414102</v>
      </c>
      <c r="L4414">
        <v>1164257.17858093</v>
      </c>
      <c r="M4414">
        <v>1486614.1363119199</v>
      </c>
      <c r="N4414">
        <v>3450517.9401719398</v>
      </c>
      <c r="O4414">
        <v>4894738.6224539904</v>
      </c>
      <c r="Q4414" t="str">
        <f>VLOOKUP(A4414,Lookup_Tables!$D$2:$E$7,2,FALSE)</f>
        <v>HU</v>
      </c>
      <c r="R4414" t="str">
        <f>IFERROR(VLOOKUP(D4414,Lookup_Tables!$A$2:$B$21,2,FALSE),"All")</f>
        <v>Bridge</v>
      </c>
    </row>
    <row r="4415" spans="1:18" hidden="1">
      <c r="A4415">
        <v>1</v>
      </c>
      <c r="B4415">
        <v>69</v>
      </c>
      <c r="C4415" t="s">
        <v>39</v>
      </c>
      <c r="D4415">
        <v>2</v>
      </c>
      <c r="E4415">
        <v>29748.486044167101</v>
      </c>
      <c r="F4415">
        <v>11391.845853480128</v>
      </c>
      <c r="G4415">
        <v>4640.8920662925502</v>
      </c>
      <c r="H4415">
        <v>51980.151717982</v>
      </c>
      <c r="I4415">
        <v>73336.442201189697</v>
      </c>
      <c r="J4415">
        <v>181970.26519512199</v>
      </c>
      <c r="K4415">
        <v>491141.34349097399</v>
      </c>
      <c r="L4415">
        <v>1164257.17858093</v>
      </c>
      <c r="M4415">
        <v>1484455.02657418</v>
      </c>
      <c r="N4415">
        <v>3450517.9401719398</v>
      </c>
      <c r="O4415">
        <v>4894738.6224539904</v>
      </c>
      <c r="Q4415" t="str">
        <f>VLOOKUP(A4415,Lookup_Tables!$D$2:$E$7,2,FALSE)</f>
        <v>HU</v>
      </c>
      <c r="R4415" t="str">
        <f>IFERROR(VLOOKUP(D4415,Lookup_Tables!$A$2:$B$21,2,FALSE),"All")</f>
        <v>Bridge</v>
      </c>
    </row>
    <row r="4416" spans="1:18" hidden="1">
      <c r="A4416">
        <v>1</v>
      </c>
      <c r="B4416">
        <v>69</v>
      </c>
      <c r="C4416" t="s">
        <v>38</v>
      </c>
      <c r="D4416">
        <v>3</v>
      </c>
      <c r="E4416">
        <v>16240.5660482287</v>
      </c>
      <c r="F4416">
        <v>5953.5433215055236</v>
      </c>
      <c r="G4416">
        <v>3484.1903454010999</v>
      </c>
      <c r="H4416">
        <v>39386.431008958301</v>
      </c>
      <c r="I4416">
        <v>60318.342755218902</v>
      </c>
      <c r="J4416">
        <v>129758.68835883601</v>
      </c>
      <c r="K4416">
        <v>326966.14265527501</v>
      </c>
      <c r="L4416">
        <v>709624.43056962395</v>
      </c>
      <c r="M4416">
        <v>869571.79571718397</v>
      </c>
      <c r="N4416">
        <v>1488860.74242909</v>
      </c>
      <c r="O4416">
        <v>2141104.2376783602</v>
      </c>
      <c r="Q4416" t="str">
        <f>VLOOKUP(A4416,Lookup_Tables!$D$2:$E$7,2,FALSE)</f>
        <v>HU</v>
      </c>
      <c r="R4416" t="str">
        <f>IFERROR(VLOOKUP(D4416,Lookup_Tables!$A$2:$B$21,2,FALSE),"All")</f>
        <v>Govt Hosp</v>
      </c>
    </row>
    <row r="4417" spans="1:18" hidden="1">
      <c r="A4417">
        <v>1</v>
      </c>
      <c r="B4417">
        <v>69</v>
      </c>
      <c r="C4417" t="s">
        <v>39</v>
      </c>
      <c r="D4417">
        <v>3</v>
      </c>
      <c r="E4417">
        <v>16137.4003108488</v>
      </c>
      <c r="F4417">
        <v>5939.0263228604981</v>
      </c>
      <c r="G4417">
        <v>3484.1903454010999</v>
      </c>
      <c r="H4417">
        <v>38959.050458950798</v>
      </c>
      <c r="I4417">
        <v>59970.2389376664</v>
      </c>
      <c r="J4417">
        <v>129416.746644691</v>
      </c>
      <c r="K4417">
        <v>311418.39596959099</v>
      </c>
      <c r="L4417">
        <v>709624.43056962395</v>
      </c>
      <c r="M4417">
        <v>869571.79571718397</v>
      </c>
      <c r="N4417">
        <v>1488860.74242909</v>
      </c>
      <c r="O4417">
        <v>2141104.2376783602</v>
      </c>
      <c r="Q4417" t="str">
        <f>VLOOKUP(A4417,Lookup_Tables!$D$2:$E$7,2,FALSE)</f>
        <v>HU</v>
      </c>
      <c r="R4417" t="str">
        <f>IFERROR(VLOOKUP(D4417,Lookup_Tables!$A$2:$B$21,2,FALSE),"All")</f>
        <v>Govt Hosp</v>
      </c>
    </row>
    <row r="4418" spans="1:18" hidden="1">
      <c r="A4418">
        <v>1</v>
      </c>
      <c r="B4418">
        <v>69</v>
      </c>
      <c r="C4418" t="s">
        <v>38</v>
      </c>
      <c r="D4418">
        <v>4</v>
      </c>
      <c r="E4418">
        <v>7408.3477882801599</v>
      </c>
      <c r="F4418">
        <v>2922.1903270260018</v>
      </c>
      <c r="G4418">
        <v>1339.3094587738401</v>
      </c>
      <c r="H4418">
        <v>17168.601090097702</v>
      </c>
      <c r="I4418">
        <v>25303.694516318301</v>
      </c>
      <c r="J4418">
        <v>56470.225093229201</v>
      </c>
      <c r="K4418">
        <v>139563.09532150801</v>
      </c>
      <c r="L4418">
        <v>311352.230942483</v>
      </c>
      <c r="M4418">
        <v>366031.03657508601</v>
      </c>
      <c r="N4418">
        <v>696538.02354651096</v>
      </c>
      <c r="O4418">
        <v>951488.93151414604</v>
      </c>
      <c r="Q4418" t="str">
        <f>VLOOKUP(A4418,Lookup_Tables!$D$2:$E$7,2,FALSE)</f>
        <v>HU</v>
      </c>
      <c r="R4418" t="str">
        <f>IFERROR(VLOOKUP(D4418,Lookup_Tables!$A$2:$B$21,2,FALSE),"All")</f>
        <v>Govt Med Fac</v>
      </c>
    </row>
    <row r="4419" spans="1:18" hidden="1">
      <c r="A4419">
        <v>1</v>
      </c>
      <c r="B4419">
        <v>69</v>
      </c>
      <c r="C4419" t="s">
        <v>39</v>
      </c>
      <c r="D4419">
        <v>4</v>
      </c>
      <c r="E4419">
        <v>7363.3956487591604</v>
      </c>
      <c r="F4419">
        <v>2911.2595213715886</v>
      </c>
      <c r="G4419">
        <v>1266.15530086084</v>
      </c>
      <c r="H4419">
        <v>16991.085587196299</v>
      </c>
      <c r="I4419">
        <v>24550.676656282001</v>
      </c>
      <c r="J4419">
        <v>56048.507691463201</v>
      </c>
      <c r="K4419">
        <v>138257.04661482901</v>
      </c>
      <c r="L4419">
        <v>305905.56072005897</v>
      </c>
      <c r="M4419">
        <v>366031.03657508601</v>
      </c>
      <c r="N4419">
        <v>696538.02354651096</v>
      </c>
      <c r="O4419">
        <v>949274.60779730405</v>
      </c>
      <c r="Q4419" t="str">
        <f>VLOOKUP(A4419,Lookup_Tables!$D$2:$E$7,2,FALSE)</f>
        <v>HU</v>
      </c>
      <c r="R4419" t="str">
        <f>IFERROR(VLOOKUP(D4419,Lookup_Tables!$A$2:$B$21,2,FALSE),"All")</f>
        <v>Govt Med Fac</v>
      </c>
    </row>
    <row r="4420" spans="1:18" hidden="1">
      <c r="A4420">
        <v>1</v>
      </c>
      <c r="B4420">
        <v>69</v>
      </c>
      <c r="C4420" t="s">
        <v>38</v>
      </c>
      <c r="D4420">
        <v>6</v>
      </c>
      <c r="E4420">
        <v>62294.328095967299</v>
      </c>
      <c r="F4420">
        <v>23749.46623657798</v>
      </c>
      <c r="G4420">
        <v>11888.728821201399</v>
      </c>
      <c r="H4420">
        <v>119109.03134704501</v>
      </c>
      <c r="I4420">
        <v>176531.94639354301</v>
      </c>
      <c r="J4420">
        <v>399115.95601278701</v>
      </c>
      <c r="K4420">
        <v>1157155.9142116399</v>
      </c>
      <c r="L4420">
        <v>2743600.7255797698</v>
      </c>
      <c r="M4420">
        <v>3231184.71420397</v>
      </c>
      <c r="N4420">
        <v>5906631.8684800398</v>
      </c>
      <c r="O4420">
        <v>9794177.6736455895</v>
      </c>
      <c r="Q4420" t="str">
        <f>VLOOKUP(A4420,Lookup_Tables!$D$2:$E$7,2,FALSE)</f>
        <v>HU</v>
      </c>
      <c r="R4420" t="str">
        <f>IFERROR(VLOOKUP(D4420,Lookup_Tables!$A$2:$B$21,2,FALSE),"All")</f>
        <v>Port</v>
      </c>
    </row>
    <row r="4421" spans="1:18" hidden="1">
      <c r="A4421">
        <v>1</v>
      </c>
      <c r="B4421">
        <v>69</v>
      </c>
      <c r="C4421" t="s">
        <v>39</v>
      </c>
      <c r="D4421">
        <v>6</v>
      </c>
      <c r="E4421">
        <v>61964.775301676003</v>
      </c>
      <c r="F4421">
        <v>23535.600710406979</v>
      </c>
      <c r="G4421">
        <v>11558.507330627501</v>
      </c>
      <c r="H4421">
        <v>116989.525981165</v>
      </c>
      <c r="I4421">
        <v>174200.27201045799</v>
      </c>
      <c r="J4421">
        <v>394050.46082817798</v>
      </c>
      <c r="K4421">
        <v>1157155.9142116399</v>
      </c>
      <c r="L4421">
        <v>2743600.7255797698</v>
      </c>
      <c r="M4421">
        <v>3231184.71420397</v>
      </c>
      <c r="N4421">
        <v>5906631.8684800398</v>
      </c>
      <c r="O4421">
        <v>9794177.6736455895</v>
      </c>
      <c r="Q4421" t="str">
        <f>VLOOKUP(A4421,Lookup_Tables!$D$2:$E$7,2,FALSE)</f>
        <v>HU</v>
      </c>
      <c r="R4421" t="str">
        <f>IFERROR(VLOOKUP(D4421,Lookup_Tables!$A$2:$B$21,2,FALSE),"All")</f>
        <v>Port</v>
      </c>
    </row>
    <row r="4422" spans="1:18" hidden="1">
      <c r="A4422">
        <v>1</v>
      </c>
      <c r="B4422">
        <v>69</v>
      </c>
      <c r="C4422" t="s">
        <v>38</v>
      </c>
      <c r="D4422">
        <v>9</v>
      </c>
      <c r="E4422">
        <v>3801.2243012772601</v>
      </c>
      <c r="F4422">
        <v>1539.9935021132201</v>
      </c>
      <c r="G4422">
        <v>571.99505410771803</v>
      </c>
      <c r="H4422">
        <v>5623.0089706292301</v>
      </c>
      <c r="I4422">
        <v>8317.2305584937894</v>
      </c>
      <c r="J4422">
        <v>19518.744111958898</v>
      </c>
      <c r="K4422">
        <v>59445.837428557803</v>
      </c>
      <c r="L4422">
        <v>162138.227509244</v>
      </c>
      <c r="M4422">
        <v>186995.720719515</v>
      </c>
      <c r="N4422">
        <v>372296.07520953403</v>
      </c>
      <c r="O4422">
        <v>677685.59856068401</v>
      </c>
      <c r="Q4422" t="str">
        <f>VLOOKUP(A4422,Lookup_Tables!$D$2:$E$7,2,FALSE)</f>
        <v>HU</v>
      </c>
      <c r="R4422" t="str">
        <f>IFERROR(VLOOKUP(D4422,Lookup_Tables!$A$2:$B$21,2,FALSE),"All")</f>
        <v>Pub Admin Bldg</v>
      </c>
    </row>
    <row r="4423" spans="1:18" hidden="1">
      <c r="A4423">
        <v>1</v>
      </c>
      <c r="B4423">
        <v>69</v>
      </c>
      <c r="C4423" t="s">
        <v>39</v>
      </c>
      <c r="D4423">
        <v>9</v>
      </c>
      <c r="E4423">
        <v>3783.7734770105299</v>
      </c>
      <c r="F4423">
        <v>1524.257762670597</v>
      </c>
      <c r="G4423">
        <v>571.99505410771803</v>
      </c>
      <c r="H4423">
        <v>5544.3954084769503</v>
      </c>
      <c r="I4423">
        <v>8287.0958869844599</v>
      </c>
      <c r="J4423">
        <v>19505.3420701793</v>
      </c>
      <c r="K4423">
        <v>59445.837428557803</v>
      </c>
      <c r="L4423">
        <v>162138.227509244</v>
      </c>
      <c r="M4423">
        <v>186668.13161439399</v>
      </c>
      <c r="N4423">
        <v>372296.07520953403</v>
      </c>
      <c r="O4423">
        <v>677685.59856068401</v>
      </c>
      <c r="Q4423" t="str">
        <f>VLOOKUP(A4423,Lookup_Tables!$D$2:$E$7,2,FALSE)</f>
        <v>HU</v>
      </c>
      <c r="R4423" t="str">
        <f>IFERROR(VLOOKUP(D4423,Lookup_Tables!$A$2:$B$21,2,FALSE),"All")</f>
        <v>Pub Admin Bldg</v>
      </c>
    </row>
    <row r="4424" spans="1:18" hidden="1">
      <c r="A4424">
        <v>1</v>
      </c>
      <c r="B4424">
        <v>69</v>
      </c>
      <c r="C4424" t="s">
        <v>38</v>
      </c>
      <c r="D4424">
        <v>10</v>
      </c>
      <c r="E4424">
        <v>94484.7701214595</v>
      </c>
      <c r="F4424">
        <v>35786.323449252908</v>
      </c>
      <c r="G4424">
        <v>14263.532823117201</v>
      </c>
      <c r="H4424">
        <v>149219.348299751</v>
      </c>
      <c r="I4424">
        <v>225337.42138614901</v>
      </c>
      <c r="J4424">
        <v>551094.78317833797</v>
      </c>
      <c r="K4424">
        <v>1622091.1016371399</v>
      </c>
      <c r="L4424">
        <v>3783037.41750655</v>
      </c>
      <c r="M4424">
        <v>5091373.52528127</v>
      </c>
      <c r="N4424">
        <v>11321953.8029273</v>
      </c>
      <c r="O4424">
        <v>14934198.738434</v>
      </c>
      <c r="Q4424" t="str">
        <f>VLOOKUP(A4424,Lookup_Tables!$D$2:$E$7,2,FALSE)</f>
        <v>HU</v>
      </c>
      <c r="R4424" t="str">
        <f>IFERROR(VLOOKUP(D4424,Lookup_Tables!$A$2:$B$21,2,FALSE),"All")</f>
        <v>Pub School</v>
      </c>
    </row>
    <row r="4425" spans="1:18" hidden="1">
      <c r="A4425">
        <v>1</v>
      </c>
      <c r="B4425">
        <v>69</v>
      </c>
      <c r="C4425" t="s">
        <v>39</v>
      </c>
      <c r="D4425">
        <v>10</v>
      </c>
      <c r="E4425">
        <v>94049.572872733901</v>
      </c>
      <c r="F4425">
        <v>36013.279781243851</v>
      </c>
      <c r="G4425">
        <v>14018.6851644951</v>
      </c>
      <c r="H4425">
        <v>143687.851043045</v>
      </c>
      <c r="I4425">
        <v>221108.117708556</v>
      </c>
      <c r="J4425">
        <v>548889.28135788301</v>
      </c>
      <c r="K4425">
        <v>1622091.1016371399</v>
      </c>
      <c r="L4425">
        <v>3783037.41750655</v>
      </c>
      <c r="M4425">
        <v>4825303.3579938998</v>
      </c>
      <c r="N4425">
        <v>11321953.8029273</v>
      </c>
      <c r="O4425">
        <v>14934198.738434</v>
      </c>
      <c r="Q4425" t="str">
        <f>VLOOKUP(A4425,Lookup_Tables!$D$2:$E$7,2,FALSE)</f>
        <v>HU</v>
      </c>
      <c r="R4425" t="str">
        <f>IFERROR(VLOOKUP(D4425,Lookup_Tables!$A$2:$B$21,2,FALSE),"All")</f>
        <v>Pub School</v>
      </c>
    </row>
    <row r="4426" spans="1:18" hidden="1">
      <c r="A4426">
        <v>1</v>
      </c>
      <c r="B4426">
        <v>69</v>
      </c>
      <c r="C4426" t="s">
        <v>38</v>
      </c>
      <c r="D4426">
        <v>11</v>
      </c>
      <c r="E4426">
        <v>100770.055546196</v>
      </c>
      <c r="F4426">
        <v>41719.778407747108</v>
      </c>
      <c r="G4426">
        <v>17117.7996627463</v>
      </c>
      <c r="H4426">
        <v>145514.18282828701</v>
      </c>
      <c r="I4426">
        <v>213975.32110198899</v>
      </c>
      <c r="J4426">
        <v>505002.10346896597</v>
      </c>
      <c r="K4426">
        <v>1540750.95512014</v>
      </c>
      <c r="L4426">
        <v>4228541.3387060901</v>
      </c>
      <c r="M4426">
        <v>5033159.8220808804</v>
      </c>
      <c r="N4426">
        <v>9980674.1314492691</v>
      </c>
      <c r="O4426">
        <v>17170799.628732</v>
      </c>
      <c r="Q4426" t="str">
        <f>VLOOKUP(A4426,Lookup_Tables!$D$2:$E$7,2,FALSE)</f>
        <v>HU</v>
      </c>
      <c r="R4426" t="str">
        <f>IFERROR(VLOOKUP(D4426,Lookup_Tables!$A$2:$B$21,2,FALSE),"All")</f>
        <v>Pub Univ</v>
      </c>
    </row>
    <row r="4427" spans="1:18" hidden="1">
      <c r="A4427">
        <v>1</v>
      </c>
      <c r="B4427">
        <v>69</v>
      </c>
      <c r="C4427" t="s">
        <v>39</v>
      </c>
      <c r="D4427">
        <v>11</v>
      </c>
      <c r="E4427">
        <v>100300.985442327</v>
      </c>
      <c r="F4427">
        <v>41250.922182475711</v>
      </c>
      <c r="G4427">
        <v>17117.7996627463</v>
      </c>
      <c r="H4427">
        <v>145482.10105468699</v>
      </c>
      <c r="I4427">
        <v>213975.32110198899</v>
      </c>
      <c r="J4427">
        <v>505002.10346896597</v>
      </c>
      <c r="K4427">
        <v>1540750.95512014</v>
      </c>
      <c r="L4427">
        <v>4228541.3387060901</v>
      </c>
      <c r="M4427">
        <v>5033159.8220808804</v>
      </c>
      <c r="N4427">
        <v>9980674.1314492691</v>
      </c>
      <c r="O4427">
        <v>17170799.628732</v>
      </c>
      <c r="Q4427" t="str">
        <f>VLOOKUP(A4427,Lookup_Tables!$D$2:$E$7,2,FALSE)</f>
        <v>HU</v>
      </c>
      <c r="R4427" t="str">
        <f>IFERROR(VLOOKUP(D4427,Lookup_Tables!$A$2:$B$21,2,FALSE),"All")</f>
        <v>Pub Univ</v>
      </c>
    </row>
    <row r="4428" spans="1:18" hidden="1">
      <c r="A4428">
        <v>1</v>
      </c>
      <c r="B4428">
        <v>69</v>
      </c>
      <c r="C4428" t="s">
        <v>38</v>
      </c>
      <c r="D4428">
        <v>13</v>
      </c>
      <c r="E4428">
        <v>46539.691918840203</v>
      </c>
      <c r="F4428">
        <v>16873.012637868724</v>
      </c>
      <c r="G4428">
        <v>7226.7067822947001</v>
      </c>
      <c r="H4428">
        <v>72915.220352915698</v>
      </c>
      <c r="I4428">
        <v>114468.385636458</v>
      </c>
      <c r="J4428">
        <v>275419.21167507599</v>
      </c>
      <c r="K4428">
        <v>831632.12417925603</v>
      </c>
      <c r="L4428">
        <v>1920710.1219317501</v>
      </c>
      <c r="M4428">
        <v>2375652.0848845602</v>
      </c>
      <c r="N4428">
        <v>5734701.0615994604</v>
      </c>
      <c r="O4428">
        <v>7901662.3107580999</v>
      </c>
      <c r="Q4428" t="str">
        <f>VLOOKUP(A4428,Lookup_Tables!$D$2:$E$7,2,FALSE)</f>
        <v>HU</v>
      </c>
      <c r="R4428" t="str">
        <f>IFERROR(VLOOKUP(D4428,Lookup_Tables!$A$2:$B$21,2,FALSE),"All")</f>
        <v>Residual Inst</v>
      </c>
    </row>
    <row r="4429" spans="1:18" hidden="1">
      <c r="A4429">
        <v>1</v>
      </c>
      <c r="B4429">
        <v>69</v>
      </c>
      <c r="C4429" t="s">
        <v>39</v>
      </c>
      <c r="D4429">
        <v>13</v>
      </c>
      <c r="E4429">
        <v>46325.079760821201</v>
      </c>
      <c r="F4429">
        <v>16748.710895610708</v>
      </c>
      <c r="G4429">
        <v>7192.4388888783797</v>
      </c>
      <c r="H4429">
        <v>72175.312626490093</v>
      </c>
      <c r="I4429">
        <v>108879.05460277799</v>
      </c>
      <c r="J4429">
        <v>275014.822277072</v>
      </c>
      <c r="K4429">
        <v>831632.12417925603</v>
      </c>
      <c r="L4429">
        <v>1920710.1219317501</v>
      </c>
      <c r="M4429">
        <v>2373275.4186934899</v>
      </c>
      <c r="N4429">
        <v>5734701.0615994604</v>
      </c>
      <c r="O4429">
        <v>7901662.3107580999</v>
      </c>
      <c r="Q4429" t="str">
        <f>VLOOKUP(A4429,Lookup_Tables!$D$2:$E$7,2,FALSE)</f>
        <v>HU</v>
      </c>
      <c r="R4429" t="str">
        <f>IFERROR(VLOOKUP(D4429,Lookup_Tables!$A$2:$B$21,2,FALSE),"All")</f>
        <v>Residual Inst</v>
      </c>
    </row>
    <row r="4430" spans="1:18" hidden="1">
      <c r="A4430">
        <v>1</v>
      </c>
      <c r="B4430">
        <v>69</v>
      </c>
      <c r="C4430" t="s">
        <v>38</v>
      </c>
      <c r="D4430">
        <v>14</v>
      </c>
      <c r="E4430">
        <v>238647.62304268699</v>
      </c>
      <c r="F4430">
        <v>131418.67791847736</v>
      </c>
      <c r="G4430">
        <v>4893.2990431190401</v>
      </c>
      <c r="H4430">
        <v>230520.662181083</v>
      </c>
      <c r="I4430">
        <v>374782.33901356597</v>
      </c>
      <c r="J4430">
        <v>944455.07945488498</v>
      </c>
      <c r="K4430">
        <v>2721784.1538458099</v>
      </c>
      <c r="L4430">
        <v>6386303.8041277304</v>
      </c>
      <c r="M4430">
        <v>8514950.2135021202</v>
      </c>
      <c r="N4430">
        <v>22273295.401293799</v>
      </c>
      <c r="O4430">
        <v>31658474.198236302</v>
      </c>
      <c r="Q4430" t="str">
        <f>VLOOKUP(A4430,Lookup_Tables!$D$2:$E$7,2,FALSE)</f>
        <v>HU</v>
      </c>
      <c r="R4430" t="str">
        <f>IFERROR(VLOOKUP(D4430,Lookup_Tables!$A$2:$B$21,2,FALSE),"All")</f>
        <v>Road</v>
      </c>
    </row>
    <row r="4431" spans="1:18" hidden="1">
      <c r="A4431">
        <v>1</v>
      </c>
      <c r="B4431">
        <v>69</v>
      </c>
      <c r="C4431" t="s">
        <v>39</v>
      </c>
      <c r="D4431">
        <v>14</v>
      </c>
      <c r="E4431">
        <v>238053.77970372699</v>
      </c>
      <c r="F4431">
        <v>132057.40345111961</v>
      </c>
      <c r="G4431">
        <v>4893.2990431190401</v>
      </c>
      <c r="H4431">
        <v>227763.509519374</v>
      </c>
      <c r="I4431">
        <v>363933.73642361403</v>
      </c>
      <c r="J4431">
        <v>944337.25019045698</v>
      </c>
      <c r="K4431">
        <v>2721784.1538458099</v>
      </c>
      <c r="L4431">
        <v>6386303.8041277304</v>
      </c>
      <c r="M4431">
        <v>8036247.4744189596</v>
      </c>
      <c r="N4431">
        <v>22273295.401293799</v>
      </c>
      <c r="O4431">
        <v>31547518.122750599</v>
      </c>
      <c r="Q4431" t="str">
        <f>VLOOKUP(A4431,Lookup_Tables!$D$2:$E$7,2,FALSE)</f>
        <v>HU</v>
      </c>
      <c r="R4431" t="str">
        <f>IFERROR(VLOOKUP(D4431,Lookup_Tables!$A$2:$B$21,2,FALSE),"All")</f>
        <v>Road</v>
      </c>
    </row>
    <row r="4432" spans="1:18" hidden="1">
      <c r="A4432">
        <v>1</v>
      </c>
      <c r="B4432">
        <v>69</v>
      </c>
      <c r="C4432" t="s">
        <v>38</v>
      </c>
      <c r="D4432">
        <v>15</v>
      </c>
      <c r="E4432">
        <v>3843277.2063777498</v>
      </c>
      <c r="F4432">
        <v>1632891.2717632987</v>
      </c>
      <c r="G4432">
        <v>621486.62667527201</v>
      </c>
      <c r="H4432">
        <v>7501731.6076846197</v>
      </c>
      <c r="I4432">
        <v>11318784.352037</v>
      </c>
      <c r="J4432">
        <v>26340177.0850516</v>
      </c>
      <c r="K4432">
        <v>69380590.682779893</v>
      </c>
      <c r="L4432">
        <v>150699338.37007001</v>
      </c>
      <c r="M4432">
        <v>180676552.18796</v>
      </c>
      <c r="N4432">
        <v>356164014.484496</v>
      </c>
      <c r="O4432">
        <v>493646899.49748498</v>
      </c>
      <c r="Q4432" t="str">
        <f>VLOOKUP(A4432,Lookup_Tables!$D$2:$E$7,2,FALSE)</f>
        <v>HU</v>
      </c>
      <c r="R4432" t="str">
        <f>IFERROR(VLOOKUP(D4432,Lookup_Tables!$A$2:$B$21,2,FALSE),"All")</f>
        <v>All</v>
      </c>
    </row>
    <row r="4433" spans="1:18" hidden="1">
      <c r="A4433">
        <v>1</v>
      </c>
      <c r="B4433">
        <v>69</v>
      </c>
      <c r="C4433" t="s">
        <v>39</v>
      </c>
      <c r="D4433">
        <v>15</v>
      </c>
      <c r="E4433">
        <v>3822221.2950576302</v>
      </c>
      <c r="F4433">
        <v>1619264.0827565063</v>
      </c>
      <c r="G4433">
        <v>613642.144089462</v>
      </c>
      <c r="H4433">
        <v>7381263.6399288401</v>
      </c>
      <c r="I4433">
        <v>11158187.7226502</v>
      </c>
      <c r="J4433">
        <v>26282008.522027999</v>
      </c>
      <c r="K4433">
        <v>69072594.279879004</v>
      </c>
      <c r="L4433">
        <v>150699338.37007001</v>
      </c>
      <c r="M4433">
        <v>180676552.18796</v>
      </c>
      <c r="N4433">
        <v>356164014.484496</v>
      </c>
      <c r="O4433">
        <v>491754921.82714701</v>
      </c>
      <c r="Q4433" t="str">
        <f>VLOOKUP(A4433,Lookup_Tables!$D$2:$E$7,2,FALSE)</f>
        <v>HU</v>
      </c>
      <c r="R4433" t="str">
        <f>IFERROR(VLOOKUP(D4433,Lookup_Tables!$A$2:$B$21,2,FALSE),"All")</f>
        <v>All</v>
      </c>
    </row>
    <row r="4434" spans="1:18" hidden="1">
      <c r="A4434">
        <v>1</v>
      </c>
      <c r="B4434">
        <v>69</v>
      </c>
      <c r="C4434" t="s">
        <v>38</v>
      </c>
      <c r="D4434">
        <v>16</v>
      </c>
      <c r="E4434">
        <v>611220.820550267</v>
      </c>
      <c r="F4434">
        <v>276733.25441761373</v>
      </c>
      <c r="G4434">
        <v>64070.030789565702</v>
      </c>
      <c r="H4434">
        <v>843675.67578951095</v>
      </c>
      <c r="I4434">
        <v>1327537.4617633801</v>
      </c>
      <c r="J4434">
        <v>3304863.5434503602</v>
      </c>
      <c r="K4434">
        <v>8951261.8613853194</v>
      </c>
      <c r="L4434">
        <v>23274716.061098401</v>
      </c>
      <c r="M4434">
        <v>26739798.0356015</v>
      </c>
      <c r="N4434">
        <v>60742295.607740797</v>
      </c>
      <c r="O4434">
        <v>92016809.421237707</v>
      </c>
      <c r="Q4434" t="str">
        <f>VLOOKUP(A4434,Lookup_Tables!$D$2:$E$7,2,FALSE)</f>
        <v>HU</v>
      </c>
      <c r="R4434" t="str">
        <f>IFERROR(VLOOKUP(D4434,Lookup_Tables!$A$2:$B$21,2,FALSE),"All")</f>
        <v>Government_Loss</v>
      </c>
    </row>
    <row r="4435" spans="1:18" hidden="1">
      <c r="A4435">
        <v>1</v>
      </c>
      <c r="B4435">
        <v>69</v>
      </c>
      <c r="C4435" t="s">
        <v>39</v>
      </c>
      <c r="D4435">
        <v>16</v>
      </c>
      <c r="E4435">
        <v>608807.26011007</v>
      </c>
      <c r="F4435">
        <v>275608.12733340409</v>
      </c>
      <c r="G4435">
        <v>63494.4178722742</v>
      </c>
      <c r="H4435">
        <v>830137.75568477099</v>
      </c>
      <c r="I4435">
        <v>1295277.9667424001</v>
      </c>
      <c r="J4435">
        <v>3241494.49826829</v>
      </c>
      <c r="K4435">
        <v>8951261.8613853194</v>
      </c>
      <c r="L4435">
        <v>23274716.061098401</v>
      </c>
      <c r="M4435">
        <v>26739798.0356015</v>
      </c>
      <c r="N4435">
        <v>60742295.607740797</v>
      </c>
      <c r="O4435">
        <v>91916982.630681306</v>
      </c>
      <c r="Q4435" t="str">
        <f>VLOOKUP(A4435,Lookup_Tables!$D$2:$E$7,2,FALSE)</f>
        <v>HU</v>
      </c>
      <c r="R4435" t="str">
        <f>IFERROR(VLOOKUP(D4435,Lookup_Tables!$A$2:$B$21,2,FALSE),"All")</f>
        <v>Government_Loss</v>
      </c>
    </row>
    <row r="4436" spans="1:18" hidden="1">
      <c r="A4436">
        <v>1</v>
      </c>
      <c r="B4436">
        <v>69</v>
      </c>
      <c r="C4436" t="s">
        <v>38</v>
      </c>
      <c r="D4436">
        <v>17</v>
      </c>
      <c r="E4436">
        <v>705305.40083635401</v>
      </c>
      <c r="F4436">
        <v>294941.73782200576</v>
      </c>
      <c r="G4436">
        <v>120531.77016320699</v>
      </c>
      <c r="H4436">
        <v>1420863.21245434</v>
      </c>
      <c r="I4436">
        <v>2113717.32694575</v>
      </c>
      <c r="J4436">
        <v>4917399.9260455398</v>
      </c>
      <c r="K4436">
        <v>12911162.6581733</v>
      </c>
      <c r="L4436">
        <v>27758859.017807901</v>
      </c>
      <c r="M4436">
        <v>33436154.5775645</v>
      </c>
      <c r="N4436">
        <v>65839654.787230298</v>
      </c>
      <c r="O4436">
        <v>91275804.493608207</v>
      </c>
      <c r="Q4436" t="str">
        <f>VLOOKUP(A4436,Lookup_Tables!$D$2:$E$7,2,FALSE)</f>
        <v>HU</v>
      </c>
      <c r="R4436" t="str">
        <f>IFERROR(VLOOKUP(D4436,Lookup_Tables!$A$2:$B$21,2,FALSE),"All")</f>
        <v>Emergency_Loss</v>
      </c>
    </row>
    <row r="4437" spans="1:18" hidden="1">
      <c r="A4437">
        <v>1</v>
      </c>
      <c r="B4437">
        <v>69</v>
      </c>
      <c r="C4437" t="s">
        <v>39</v>
      </c>
      <c r="D4437">
        <v>17</v>
      </c>
      <c r="E4437">
        <v>701332.47166876995</v>
      </c>
      <c r="F4437">
        <v>293325.09328130842</v>
      </c>
      <c r="G4437">
        <v>118804.93057321401</v>
      </c>
      <c r="H4437">
        <v>1385723.9681907201</v>
      </c>
      <c r="I4437">
        <v>2102723.2430199999</v>
      </c>
      <c r="J4437">
        <v>4909650.4484501304</v>
      </c>
      <c r="K4437">
        <v>12624287.041226501</v>
      </c>
      <c r="L4437">
        <v>27758859.017807901</v>
      </c>
      <c r="M4437">
        <v>33436154.5775645</v>
      </c>
      <c r="N4437">
        <v>65839654.787230298</v>
      </c>
      <c r="O4437">
        <v>90915852.597393796</v>
      </c>
      <c r="Q4437" t="str">
        <f>VLOOKUP(A4437,Lookup_Tables!$D$2:$E$7,2,FALSE)</f>
        <v>HU</v>
      </c>
      <c r="R4437" t="str">
        <f>IFERROR(VLOOKUP(D4437,Lookup_Tables!$A$2:$B$21,2,FALSE),"All")</f>
        <v>Emergency_Loss</v>
      </c>
    </row>
    <row r="4438" spans="1:18" hidden="1">
      <c r="A4438">
        <v>1</v>
      </c>
      <c r="B4438">
        <v>69</v>
      </c>
      <c r="C4438" t="s">
        <v>38</v>
      </c>
      <c r="D4438">
        <v>18</v>
      </c>
      <c r="E4438">
        <v>1316526.2213866201</v>
      </c>
      <c r="F4438">
        <v>569465.46690598002</v>
      </c>
      <c r="G4438">
        <v>186678.427427371</v>
      </c>
      <c r="H4438">
        <v>2315283.76211617</v>
      </c>
      <c r="I4438">
        <v>3458360.0979861198</v>
      </c>
      <c r="J4438">
        <v>8258611.5812415201</v>
      </c>
      <c r="K4438">
        <v>21873989.042937901</v>
      </c>
      <c r="L4438">
        <v>50809260.301846698</v>
      </c>
      <c r="M4438">
        <v>59974722.088250101</v>
      </c>
      <c r="N4438">
        <v>128226843.928077</v>
      </c>
      <c r="O4438">
        <v>183371750.157801</v>
      </c>
      <c r="Q4438" t="str">
        <f>VLOOKUP(A4438,Lookup_Tables!$D$2:$E$7,2,FALSE)</f>
        <v>HU</v>
      </c>
      <c r="R4438" t="str">
        <f>IFERROR(VLOOKUP(D4438,Lookup_Tables!$A$2:$B$21,2,FALSE),"All")</f>
        <v>Govt_Plus_Emergency</v>
      </c>
    </row>
    <row r="4439" spans="1:18" hidden="1">
      <c r="A4439">
        <v>1</v>
      </c>
      <c r="B4439">
        <v>69</v>
      </c>
      <c r="C4439" t="s">
        <v>39</v>
      </c>
      <c r="D4439">
        <v>18</v>
      </c>
      <c r="E4439">
        <v>1310138.8723605201</v>
      </c>
      <c r="F4439">
        <v>569385.46176219382</v>
      </c>
      <c r="G4439">
        <v>183010.59081731501</v>
      </c>
      <c r="H4439">
        <v>2230985.1769374502</v>
      </c>
      <c r="I4439">
        <v>3387485.0424083201</v>
      </c>
      <c r="J4439">
        <v>8250102.4346952699</v>
      </c>
      <c r="K4439">
        <v>21082733.855561599</v>
      </c>
      <c r="L4439">
        <v>50809260.301846698</v>
      </c>
      <c r="M4439">
        <v>59974722.088250101</v>
      </c>
      <c r="N4439">
        <v>128226843.928077</v>
      </c>
      <c r="O4439">
        <v>182832835.228075</v>
      </c>
      <c r="Q4439" t="str">
        <f>VLOOKUP(A4439,Lookup_Tables!$D$2:$E$7,2,FALSE)</f>
        <v>HU</v>
      </c>
      <c r="R4439" t="str">
        <f>IFERROR(VLOOKUP(D4439,Lookup_Tables!$A$2:$B$21,2,FALSE),"All")</f>
        <v>Govt_Plus_Emergency</v>
      </c>
    </row>
    <row r="4440" spans="1:18" hidden="1">
      <c r="A4440">
        <v>1</v>
      </c>
      <c r="B4440">
        <v>70</v>
      </c>
      <c r="C4440" t="s">
        <v>38</v>
      </c>
      <c r="D4440">
        <v>0</v>
      </c>
      <c r="E4440">
        <v>455938084.33625001</v>
      </c>
      <c r="F4440">
        <v>148765431.8934778</v>
      </c>
      <c r="G4440">
        <v>725691862.774194</v>
      </c>
      <c r="H4440">
        <v>2561053681.9205799</v>
      </c>
      <c r="I4440">
        <v>3086111452.05023</v>
      </c>
      <c r="J4440">
        <v>5319974342.59587</v>
      </c>
      <c r="K4440">
        <v>8420546520.9630404</v>
      </c>
      <c r="L4440">
        <v>15388132600.810101</v>
      </c>
      <c r="M4440">
        <v>17837704583.898201</v>
      </c>
      <c r="N4440">
        <v>23977786268.2841</v>
      </c>
      <c r="O4440">
        <v>35065494452.041702</v>
      </c>
      <c r="Q4440" t="str">
        <f>VLOOKUP(A4440,Lookup_Tables!$D$2:$E$7,2,FALSE)</f>
        <v>HU</v>
      </c>
      <c r="R4440" t="str">
        <f>IFERROR(VLOOKUP(D4440,Lookup_Tables!$A$2:$B$21,2,FALSE),"All")</f>
        <v>Private Assets</v>
      </c>
    </row>
    <row r="4441" spans="1:18" hidden="1">
      <c r="A4441">
        <v>1</v>
      </c>
      <c r="B4441">
        <v>70</v>
      </c>
      <c r="C4441" t="s">
        <v>39</v>
      </c>
      <c r="D4441">
        <v>0</v>
      </c>
      <c r="E4441">
        <v>435592165.723239</v>
      </c>
      <c r="F4441">
        <v>141397863.63578057</v>
      </c>
      <c r="G4441">
        <v>678432572.35696805</v>
      </c>
      <c r="H4441">
        <v>2398413317.66573</v>
      </c>
      <c r="I4441">
        <v>2875494196.8008599</v>
      </c>
      <c r="J4441">
        <v>4963243387.4684601</v>
      </c>
      <c r="K4441">
        <v>8303995486.4813099</v>
      </c>
      <c r="L4441">
        <v>14786258263.825199</v>
      </c>
      <c r="M4441">
        <v>17153840118.817499</v>
      </c>
      <c r="N4441">
        <v>23847160333.933899</v>
      </c>
      <c r="O4441">
        <v>35065494452.041702</v>
      </c>
      <c r="Q4441" t="str">
        <f>VLOOKUP(A4441,Lookup_Tables!$D$2:$E$7,2,FALSE)</f>
        <v>HU</v>
      </c>
      <c r="R4441" t="str">
        <f>IFERROR(VLOOKUP(D4441,Lookup_Tables!$A$2:$B$21,2,FALSE),"All")</f>
        <v>Private Assets</v>
      </c>
    </row>
    <row r="4442" spans="1:18" hidden="1">
      <c r="A4442">
        <v>1</v>
      </c>
      <c r="B4442">
        <v>70</v>
      </c>
      <c r="C4442" t="s">
        <v>38</v>
      </c>
      <c r="D4442">
        <v>1</v>
      </c>
      <c r="E4442">
        <v>427404.858456733</v>
      </c>
      <c r="F4442">
        <v>134766.58285686729</v>
      </c>
      <c r="G4442">
        <v>432185.68898200803</v>
      </c>
      <c r="H4442">
        <v>1881392.9165572899</v>
      </c>
      <c r="I4442">
        <v>2437181.97408811</v>
      </c>
      <c r="J4442">
        <v>4407150.7531463802</v>
      </c>
      <c r="K4442">
        <v>8974171.5112826601</v>
      </c>
      <c r="L4442">
        <v>15380707.886311799</v>
      </c>
      <c r="M4442">
        <v>18443738.228562001</v>
      </c>
      <c r="N4442">
        <v>31820380.4334567</v>
      </c>
      <c r="O4442">
        <v>48637827.150582403</v>
      </c>
      <c r="Q4442" t="str">
        <f>VLOOKUP(A4442,Lookup_Tables!$D$2:$E$7,2,FALSE)</f>
        <v>HU</v>
      </c>
      <c r="R4442" t="str">
        <f>IFERROR(VLOOKUP(D4442,Lookup_Tables!$A$2:$B$21,2,FALSE),"All")</f>
        <v>Airport</v>
      </c>
    </row>
    <row r="4443" spans="1:18" hidden="1">
      <c r="A4443">
        <v>1</v>
      </c>
      <c r="B4443">
        <v>70</v>
      </c>
      <c r="C4443" t="s">
        <v>39</v>
      </c>
      <c r="D4443">
        <v>1</v>
      </c>
      <c r="E4443">
        <v>414958.02313340601</v>
      </c>
      <c r="F4443">
        <v>130998.92820090434</v>
      </c>
      <c r="G4443">
        <v>407174.084448162</v>
      </c>
      <c r="H4443">
        <v>1821533.3387660501</v>
      </c>
      <c r="I4443">
        <v>2296300.4732432398</v>
      </c>
      <c r="J4443">
        <v>4145988.8253270001</v>
      </c>
      <c r="K4443">
        <v>8547913.2549619991</v>
      </c>
      <c r="L4443">
        <v>15380707.886311799</v>
      </c>
      <c r="M4443">
        <v>18383554.5515742</v>
      </c>
      <c r="N4443">
        <v>31786860.064811599</v>
      </c>
      <c r="O4443">
        <v>48633624.630800404</v>
      </c>
      <c r="Q4443" t="str">
        <f>VLOOKUP(A4443,Lookup_Tables!$D$2:$E$7,2,FALSE)</f>
        <v>HU</v>
      </c>
      <c r="R4443" t="str">
        <f>IFERROR(VLOOKUP(D4443,Lookup_Tables!$A$2:$B$21,2,FALSE),"All")</f>
        <v>Airport</v>
      </c>
    </row>
    <row r="4444" spans="1:18" hidden="1">
      <c r="A4444">
        <v>1</v>
      </c>
      <c r="B4444">
        <v>70</v>
      </c>
      <c r="C4444" t="s">
        <v>38</v>
      </c>
      <c r="D4444">
        <v>2</v>
      </c>
      <c r="E4444">
        <v>7205209.9183665803</v>
      </c>
      <c r="F4444">
        <v>2300614.3828911632</v>
      </c>
      <c r="G4444">
        <v>11247839.4582945</v>
      </c>
      <c r="H4444">
        <v>40772530.609307997</v>
      </c>
      <c r="I4444">
        <v>51416410.353853501</v>
      </c>
      <c r="J4444">
        <v>87959296.155040994</v>
      </c>
      <c r="K4444">
        <v>145384999.721751</v>
      </c>
      <c r="L4444">
        <v>226344513.439565</v>
      </c>
      <c r="M4444">
        <v>263379401.54399201</v>
      </c>
      <c r="N4444">
        <v>371730183.37226999</v>
      </c>
      <c r="O4444">
        <v>541004734.61826205</v>
      </c>
      <c r="Q4444" t="str">
        <f>VLOOKUP(A4444,Lookup_Tables!$D$2:$E$7,2,FALSE)</f>
        <v>HU</v>
      </c>
      <c r="R4444" t="str">
        <f>IFERROR(VLOOKUP(D4444,Lookup_Tables!$A$2:$B$21,2,FALSE),"All")</f>
        <v>Bridge</v>
      </c>
    </row>
    <row r="4445" spans="1:18" hidden="1">
      <c r="A4445">
        <v>1</v>
      </c>
      <c r="B4445">
        <v>70</v>
      </c>
      <c r="C4445" t="s">
        <v>39</v>
      </c>
      <c r="D4445">
        <v>2</v>
      </c>
      <c r="E4445">
        <v>6892822.0359072201</v>
      </c>
      <c r="F4445">
        <v>2200659.4259757949</v>
      </c>
      <c r="G4445">
        <v>10431698.061224099</v>
      </c>
      <c r="H4445">
        <v>39235941.661624998</v>
      </c>
      <c r="I4445">
        <v>48061420.050952598</v>
      </c>
      <c r="J4445">
        <v>82069599.080430299</v>
      </c>
      <c r="K4445">
        <v>142255672.99332699</v>
      </c>
      <c r="L4445">
        <v>213003626.500723</v>
      </c>
      <c r="M4445">
        <v>257811705.86504</v>
      </c>
      <c r="N4445">
        <v>371730183.37226999</v>
      </c>
      <c r="O4445">
        <v>531537299.87869501</v>
      </c>
      <c r="Q4445" t="str">
        <f>VLOOKUP(A4445,Lookup_Tables!$D$2:$E$7,2,FALSE)</f>
        <v>HU</v>
      </c>
      <c r="R4445" t="str">
        <f>IFERROR(VLOOKUP(D4445,Lookup_Tables!$A$2:$B$21,2,FALSE),"All")</f>
        <v>Bridge</v>
      </c>
    </row>
    <row r="4446" spans="1:18" hidden="1">
      <c r="A4446">
        <v>1</v>
      </c>
      <c r="B4446">
        <v>70</v>
      </c>
      <c r="C4446" t="s">
        <v>38</v>
      </c>
      <c r="D4446">
        <v>3</v>
      </c>
      <c r="E4446">
        <v>723598.62364191096</v>
      </c>
      <c r="F4446">
        <v>239495.11917927454</v>
      </c>
      <c r="G4446">
        <v>1129519.4947804401</v>
      </c>
      <c r="H4446">
        <v>4112179.4900526898</v>
      </c>
      <c r="I4446">
        <v>4870148.1578526702</v>
      </c>
      <c r="J4446">
        <v>8368629.5618558601</v>
      </c>
      <c r="K4446">
        <v>13841531.0222771</v>
      </c>
      <c r="L4446">
        <v>23217763.335044801</v>
      </c>
      <c r="M4446">
        <v>27648076.698872101</v>
      </c>
      <c r="N4446">
        <v>37237741.831438698</v>
      </c>
      <c r="O4446">
        <v>55336889.303146899</v>
      </c>
      <c r="Q4446" t="str">
        <f>VLOOKUP(A4446,Lookup_Tables!$D$2:$E$7,2,FALSE)</f>
        <v>HU</v>
      </c>
      <c r="R4446" t="str">
        <f>IFERROR(VLOOKUP(D4446,Lookup_Tables!$A$2:$B$21,2,FALSE),"All")</f>
        <v>Govt Hosp</v>
      </c>
    </row>
    <row r="4447" spans="1:18" hidden="1">
      <c r="A4447">
        <v>1</v>
      </c>
      <c r="B4447">
        <v>70</v>
      </c>
      <c r="C4447" t="s">
        <v>39</v>
      </c>
      <c r="D4447">
        <v>3</v>
      </c>
      <c r="E4447">
        <v>692016.50174573297</v>
      </c>
      <c r="F4447">
        <v>226500.68004975986</v>
      </c>
      <c r="G4447">
        <v>1064466.4535169201</v>
      </c>
      <c r="H4447">
        <v>3802257.6119182501</v>
      </c>
      <c r="I4447">
        <v>4661663.4769902099</v>
      </c>
      <c r="J4447">
        <v>7959953.2653752603</v>
      </c>
      <c r="K4447">
        <v>13074952.058459699</v>
      </c>
      <c r="L4447">
        <v>22721291.348405398</v>
      </c>
      <c r="M4447">
        <v>27263314.189463198</v>
      </c>
      <c r="N4447">
        <v>36584838.2671232</v>
      </c>
      <c r="O4447">
        <v>55336889.303146899</v>
      </c>
      <c r="Q4447" t="str">
        <f>VLOOKUP(A4447,Lookup_Tables!$D$2:$E$7,2,FALSE)</f>
        <v>HU</v>
      </c>
      <c r="R4447" t="str">
        <f>IFERROR(VLOOKUP(D4447,Lookup_Tables!$A$2:$B$21,2,FALSE),"All")</f>
        <v>Govt Hosp</v>
      </c>
    </row>
    <row r="4448" spans="1:18" hidden="1">
      <c r="A4448">
        <v>1</v>
      </c>
      <c r="B4448">
        <v>70</v>
      </c>
      <c r="C4448" t="s">
        <v>38</v>
      </c>
      <c r="D4448">
        <v>4</v>
      </c>
      <c r="E4448">
        <v>459411.41735677299</v>
      </c>
      <c r="F4448">
        <v>155985.66763699846</v>
      </c>
      <c r="G4448">
        <v>764917.84786163899</v>
      </c>
      <c r="H4448">
        <v>2593808.2528848001</v>
      </c>
      <c r="I4448">
        <v>3162760.6562922401</v>
      </c>
      <c r="J4448">
        <v>5365872.7010773001</v>
      </c>
      <c r="K4448">
        <v>9149536.5058507808</v>
      </c>
      <c r="L4448">
        <v>14733389.9892007</v>
      </c>
      <c r="M4448">
        <v>15955943.180110199</v>
      </c>
      <c r="N4448">
        <v>21242927.770355199</v>
      </c>
      <c r="O4448">
        <v>30773869.981652498</v>
      </c>
      <c r="Q4448" t="str">
        <f>VLOOKUP(A4448,Lookup_Tables!$D$2:$E$7,2,FALSE)</f>
        <v>HU</v>
      </c>
      <c r="R4448" t="str">
        <f>IFERROR(VLOOKUP(D4448,Lookup_Tables!$A$2:$B$21,2,FALSE),"All")</f>
        <v>Govt Med Fac</v>
      </c>
    </row>
    <row r="4449" spans="1:18" hidden="1">
      <c r="A4449">
        <v>1</v>
      </c>
      <c r="B4449">
        <v>70</v>
      </c>
      <c r="C4449" t="s">
        <v>39</v>
      </c>
      <c r="D4449">
        <v>4</v>
      </c>
      <c r="E4449">
        <v>437159.813313269</v>
      </c>
      <c r="F4449">
        <v>147670.39562874904</v>
      </c>
      <c r="G4449">
        <v>720152.35089029302</v>
      </c>
      <c r="H4449">
        <v>2420231.7963349102</v>
      </c>
      <c r="I4449">
        <v>2979915.3204453401</v>
      </c>
      <c r="J4449">
        <v>5070825.8429648001</v>
      </c>
      <c r="K4449">
        <v>8908860.02105687</v>
      </c>
      <c r="L4449">
        <v>13916497.307707099</v>
      </c>
      <c r="M4449">
        <v>15086852.580088099</v>
      </c>
      <c r="N4449">
        <v>20299244.821448099</v>
      </c>
      <c r="O4449">
        <v>30771189.7576131</v>
      </c>
      <c r="Q4449" t="str">
        <f>VLOOKUP(A4449,Lookup_Tables!$D$2:$E$7,2,FALSE)</f>
        <v>HU</v>
      </c>
      <c r="R4449" t="str">
        <f>IFERROR(VLOOKUP(D4449,Lookup_Tables!$A$2:$B$21,2,FALSE),"All")</f>
        <v>Govt Med Fac</v>
      </c>
    </row>
    <row r="4450" spans="1:18" hidden="1">
      <c r="A4450">
        <v>1</v>
      </c>
      <c r="B4450">
        <v>70</v>
      </c>
      <c r="C4450" t="s">
        <v>38</v>
      </c>
      <c r="D4450">
        <v>6</v>
      </c>
      <c r="E4450">
        <v>1622859.92981785</v>
      </c>
      <c r="F4450">
        <v>532460.01734019746</v>
      </c>
      <c r="G4450">
        <v>2417678.3516330598</v>
      </c>
      <c r="H4450">
        <v>9522103.0316833798</v>
      </c>
      <c r="I4450">
        <v>11541968.669232801</v>
      </c>
      <c r="J4450">
        <v>19567657.192779802</v>
      </c>
      <c r="K4450">
        <v>31962331.3030353</v>
      </c>
      <c r="L4450">
        <v>52570376.565967798</v>
      </c>
      <c r="M4450">
        <v>56497407.788969599</v>
      </c>
      <c r="N4450">
        <v>87314139.114306003</v>
      </c>
      <c r="O4450">
        <v>119598055.943707</v>
      </c>
      <c r="Q4450" t="str">
        <f>VLOOKUP(A4450,Lookup_Tables!$D$2:$E$7,2,FALSE)</f>
        <v>HU</v>
      </c>
      <c r="R4450" t="str">
        <f>IFERROR(VLOOKUP(D4450,Lookup_Tables!$A$2:$B$21,2,FALSE),"All")</f>
        <v>Port</v>
      </c>
    </row>
    <row r="4451" spans="1:18" hidden="1">
      <c r="A4451">
        <v>1</v>
      </c>
      <c r="B4451">
        <v>70</v>
      </c>
      <c r="C4451" t="s">
        <v>39</v>
      </c>
      <c r="D4451">
        <v>6</v>
      </c>
      <c r="E4451">
        <v>1547819.1718548399</v>
      </c>
      <c r="F4451">
        <v>495913.96159031359</v>
      </c>
      <c r="G4451">
        <v>2231976.6245845901</v>
      </c>
      <c r="H4451">
        <v>9105053.3234216403</v>
      </c>
      <c r="I4451">
        <v>10937878.554107299</v>
      </c>
      <c r="J4451">
        <v>18689689.203301299</v>
      </c>
      <c r="K4451">
        <v>31147710.489235699</v>
      </c>
      <c r="L4451">
        <v>51313353.020162404</v>
      </c>
      <c r="M4451">
        <v>55307057.499331102</v>
      </c>
      <c r="N4451">
        <v>87286914.246236995</v>
      </c>
      <c r="O4451">
        <v>119598055.943707</v>
      </c>
      <c r="Q4451" t="str">
        <f>VLOOKUP(A4451,Lookup_Tables!$D$2:$E$7,2,FALSE)</f>
        <v>HU</v>
      </c>
      <c r="R4451" t="str">
        <f>IFERROR(VLOOKUP(D4451,Lookup_Tables!$A$2:$B$21,2,FALSE),"All")</f>
        <v>Port</v>
      </c>
    </row>
    <row r="4452" spans="1:18" hidden="1">
      <c r="A4452">
        <v>1</v>
      </c>
      <c r="B4452">
        <v>70</v>
      </c>
      <c r="C4452" t="s">
        <v>38</v>
      </c>
      <c r="D4452">
        <v>9</v>
      </c>
      <c r="E4452">
        <v>509259.20227726898</v>
      </c>
      <c r="F4452">
        <v>174118.00144688366</v>
      </c>
      <c r="G4452">
        <v>661609.84806035506</v>
      </c>
      <c r="H4452">
        <v>2539632.5495644198</v>
      </c>
      <c r="I4452">
        <v>3166806.7021673899</v>
      </c>
      <c r="J4452">
        <v>5165617.99201761</v>
      </c>
      <c r="K4452">
        <v>9265475.3869808894</v>
      </c>
      <c r="L4452">
        <v>17046241.345257498</v>
      </c>
      <c r="M4452">
        <v>22446300.0657214</v>
      </c>
      <c r="N4452">
        <v>33474275.982691102</v>
      </c>
      <c r="O4452">
        <v>42892964.696877897</v>
      </c>
      <c r="Q4452" t="str">
        <f>VLOOKUP(A4452,Lookup_Tables!$D$2:$E$7,2,FALSE)</f>
        <v>HU</v>
      </c>
      <c r="R4452" t="str">
        <f>IFERROR(VLOOKUP(D4452,Lookup_Tables!$A$2:$B$21,2,FALSE),"All")</f>
        <v>Pub Admin Bldg</v>
      </c>
    </row>
    <row r="4453" spans="1:18" hidden="1">
      <c r="A4453">
        <v>1</v>
      </c>
      <c r="B4453">
        <v>70</v>
      </c>
      <c r="C4453" t="s">
        <v>39</v>
      </c>
      <c r="D4453">
        <v>9</v>
      </c>
      <c r="E4453">
        <v>490220.24537828099</v>
      </c>
      <c r="F4453">
        <v>166918.37726089329</v>
      </c>
      <c r="G4453">
        <v>626504.90398465004</v>
      </c>
      <c r="H4453">
        <v>2442722.3981361599</v>
      </c>
      <c r="I4453">
        <v>3039855.5369567201</v>
      </c>
      <c r="J4453">
        <v>4949397.3313281303</v>
      </c>
      <c r="K4453">
        <v>9097216.5871638302</v>
      </c>
      <c r="L4453">
        <v>16220130.3228954</v>
      </c>
      <c r="M4453">
        <v>20793292.581115801</v>
      </c>
      <c r="N4453">
        <v>33248028.5592984</v>
      </c>
      <c r="O4453">
        <v>42860552.428229302</v>
      </c>
      <c r="Q4453" t="str">
        <f>VLOOKUP(A4453,Lookup_Tables!$D$2:$E$7,2,FALSE)</f>
        <v>HU</v>
      </c>
      <c r="R4453" t="str">
        <f>IFERROR(VLOOKUP(D4453,Lookup_Tables!$A$2:$B$21,2,FALSE),"All")</f>
        <v>Pub Admin Bldg</v>
      </c>
    </row>
    <row r="4454" spans="1:18" hidden="1">
      <c r="A4454">
        <v>1</v>
      </c>
      <c r="B4454">
        <v>70</v>
      </c>
      <c r="C4454" t="s">
        <v>38</v>
      </c>
      <c r="D4454">
        <v>10</v>
      </c>
      <c r="E4454">
        <v>13099799.4980701</v>
      </c>
      <c r="F4454">
        <v>4215575.7951669209</v>
      </c>
      <c r="G4454">
        <v>20678197.229329102</v>
      </c>
      <c r="H4454">
        <v>79348628.491736203</v>
      </c>
      <c r="I4454">
        <v>96746799.072371304</v>
      </c>
      <c r="J4454">
        <v>167021784.48442599</v>
      </c>
      <c r="K4454">
        <v>267908243.836115</v>
      </c>
      <c r="L4454">
        <v>411356658.325912</v>
      </c>
      <c r="M4454">
        <v>464923785.58200502</v>
      </c>
      <c r="N4454">
        <v>595556284.05010998</v>
      </c>
      <c r="O4454">
        <v>878064171.995942</v>
      </c>
      <c r="Q4454" t="str">
        <f>VLOOKUP(A4454,Lookup_Tables!$D$2:$E$7,2,FALSE)</f>
        <v>HU</v>
      </c>
      <c r="R4454" t="str">
        <f>IFERROR(VLOOKUP(D4454,Lookup_Tables!$A$2:$B$21,2,FALSE),"All")</f>
        <v>Pub School</v>
      </c>
    </row>
    <row r="4455" spans="1:18" hidden="1">
      <c r="A4455">
        <v>1</v>
      </c>
      <c r="B4455">
        <v>70</v>
      </c>
      <c r="C4455" t="s">
        <v>39</v>
      </c>
      <c r="D4455">
        <v>10</v>
      </c>
      <c r="E4455">
        <v>12516384.370033201</v>
      </c>
      <c r="F4455">
        <v>3996434.6897069979</v>
      </c>
      <c r="G4455">
        <v>19591438.758349098</v>
      </c>
      <c r="H4455">
        <v>75212370.922591299</v>
      </c>
      <c r="I4455">
        <v>92264527.083900705</v>
      </c>
      <c r="J4455">
        <v>152501651.53144401</v>
      </c>
      <c r="K4455">
        <v>264580260.07682201</v>
      </c>
      <c r="L4455">
        <v>394481505.35679799</v>
      </c>
      <c r="M4455">
        <v>461011622.58999902</v>
      </c>
      <c r="N4455">
        <v>570449210.01782</v>
      </c>
      <c r="O4455">
        <v>877982134.80999398</v>
      </c>
      <c r="Q4455" t="str">
        <f>VLOOKUP(A4455,Lookup_Tables!$D$2:$E$7,2,FALSE)</f>
        <v>HU</v>
      </c>
      <c r="R4455" t="str">
        <f>IFERROR(VLOOKUP(D4455,Lookup_Tables!$A$2:$B$21,2,FALSE),"All")</f>
        <v>Pub School</v>
      </c>
    </row>
    <row r="4456" spans="1:18" hidden="1">
      <c r="A4456">
        <v>1</v>
      </c>
      <c r="B4456">
        <v>70</v>
      </c>
      <c r="C4456" t="s">
        <v>38</v>
      </c>
      <c r="D4456">
        <v>11</v>
      </c>
      <c r="E4456">
        <v>1770602.5214285699</v>
      </c>
      <c r="F4456">
        <v>576184.56238983432</v>
      </c>
      <c r="G4456">
        <v>2171425.0055194101</v>
      </c>
      <c r="H4456">
        <v>9471040.4091222603</v>
      </c>
      <c r="I4456">
        <v>11835721.0436466</v>
      </c>
      <c r="J4456">
        <v>20083881.9372923</v>
      </c>
      <c r="K4456">
        <v>36088305.149773903</v>
      </c>
      <c r="L4456">
        <v>64375094.919156797</v>
      </c>
      <c r="M4456">
        <v>77261720.383431002</v>
      </c>
      <c r="N4456">
        <v>107830476.76919501</v>
      </c>
      <c r="O4456">
        <v>135173225.70339701</v>
      </c>
      <c r="Q4456" t="str">
        <f>VLOOKUP(A4456,Lookup_Tables!$D$2:$E$7,2,FALSE)</f>
        <v>HU</v>
      </c>
      <c r="R4456" t="str">
        <f>IFERROR(VLOOKUP(D4456,Lookup_Tables!$A$2:$B$21,2,FALSE),"All")</f>
        <v>Pub Univ</v>
      </c>
    </row>
    <row r="4457" spans="1:18" hidden="1">
      <c r="A4457">
        <v>1</v>
      </c>
      <c r="B4457">
        <v>70</v>
      </c>
      <c r="C4457" t="s">
        <v>39</v>
      </c>
      <c r="D4457">
        <v>11</v>
      </c>
      <c r="E4457">
        <v>1710039.69681646</v>
      </c>
      <c r="F4457">
        <v>555186.89038297604</v>
      </c>
      <c r="G4457">
        <v>2020605.64078591</v>
      </c>
      <c r="H4457">
        <v>9081368.5974179097</v>
      </c>
      <c r="I4457">
        <v>11311577.228198299</v>
      </c>
      <c r="J4457">
        <v>19270893.494001899</v>
      </c>
      <c r="K4457">
        <v>35369181.774326503</v>
      </c>
      <c r="L4457">
        <v>62136555.975216597</v>
      </c>
      <c r="M4457">
        <v>74711709.502391398</v>
      </c>
      <c r="N4457">
        <v>106067446.13178501</v>
      </c>
      <c r="O4457">
        <v>135070723.47149199</v>
      </c>
      <c r="Q4457" t="str">
        <f>VLOOKUP(A4457,Lookup_Tables!$D$2:$E$7,2,FALSE)</f>
        <v>HU</v>
      </c>
      <c r="R4457" t="str">
        <f>IFERROR(VLOOKUP(D4457,Lookup_Tables!$A$2:$B$21,2,FALSE),"All")</f>
        <v>Pub Univ</v>
      </c>
    </row>
    <row r="4458" spans="1:18" hidden="1">
      <c r="A4458">
        <v>1</v>
      </c>
      <c r="B4458">
        <v>70</v>
      </c>
      <c r="C4458" t="s">
        <v>38</v>
      </c>
      <c r="D4458">
        <v>13</v>
      </c>
      <c r="E4458">
        <v>7237418.3890045704</v>
      </c>
      <c r="F4458">
        <v>2326404.3581785997</v>
      </c>
      <c r="G4458">
        <v>10833524.8714949</v>
      </c>
      <c r="H4458">
        <v>43540836.547240302</v>
      </c>
      <c r="I4458">
        <v>51319572.4034447</v>
      </c>
      <c r="J4458">
        <v>91388599.639505699</v>
      </c>
      <c r="K4458">
        <v>143068515.938613</v>
      </c>
      <c r="L4458">
        <v>243795158.053743</v>
      </c>
      <c r="M4458">
        <v>264280956.40881401</v>
      </c>
      <c r="N4458">
        <v>359150201.34275597</v>
      </c>
      <c r="O4458">
        <v>525733507.135616</v>
      </c>
      <c r="Q4458" t="str">
        <f>VLOOKUP(A4458,Lookup_Tables!$D$2:$E$7,2,FALSE)</f>
        <v>HU</v>
      </c>
      <c r="R4458" t="str">
        <f>IFERROR(VLOOKUP(D4458,Lookup_Tables!$A$2:$B$21,2,FALSE),"All")</f>
        <v>Residual Inst</v>
      </c>
    </row>
    <row r="4459" spans="1:18" hidden="1">
      <c r="A4459">
        <v>1</v>
      </c>
      <c r="B4459">
        <v>70</v>
      </c>
      <c r="C4459" t="s">
        <v>39</v>
      </c>
      <c r="D4459">
        <v>13</v>
      </c>
      <c r="E4459">
        <v>6933778.3496519802</v>
      </c>
      <c r="F4459">
        <v>2217409.0945831565</v>
      </c>
      <c r="G4459">
        <v>10222130.954944501</v>
      </c>
      <c r="H4459">
        <v>40727457.439874202</v>
      </c>
      <c r="I4459">
        <v>49412124.498179197</v>
      </c>
      <c r="J4459">
        <v>86122311.764793396</v>
      </c>
      <c r="K4459">
        <v>141646764.08258301</v>
      </c>
      <c r="L4459">
        <v>234917848.110616</v>
      </c>
      <c r="M4459">
        <v>263086200.06165299</v>
      </c>
      <c r="N4459">
        <v>327537451.30623299</v>
      </c>
      <c r="O4459">
        <v>514612079.545156</v>
      </c>
      <c r="Q4459" t="str">
        <f>VLOOKUP(A4459,Lookup_Tables!$D$2:$E$7,2,FALSE)</f>
        <v>HU</v>
      </c>
      <c r="R4459" t="str">
        <f>IFERROR(VLOOKUP(D4459,Lookup_Tables!$A$2:$B$21,2,FALSE),"All")</f>
        <v>Residual Inst</v>
      </c>
    </row>
    <row r="4460" spans="1:18" hidden="1">
      <c r="A4460">
        <v>1</v>
      </c>
      <c r="B4460">
        <v>70</v>
      </c>
      <c r="C4460" t="s">
        <v>38</v>
      </c>
      <c r="D4460">
        <v>14</v>
      </c>
      <c r="E4460">
        <v>18289927.730551802</v>
      </c>
      <c r="F4460">
        <v>5628826.2817355469</v>
      </c>
      <c r="G4460">
        <v>18006875.670977902</v>
      </c>
      <c r="H4460">
        <v>82065937.103669897</v>
      </c>
      <c r="I4460">
        <v>102905858.938133</v>
      </c>
      <c r="J4460">
        <v>202327840.01959699</v>
      </c>
      <c r="K4460">
        <v>388317955.38208598</v>
      </c>
      <c r="L4460">
        <v>717804940.66241395</v>
      </c>
      <c r="M4460">
        <v>885456354.06078398</v>
      </c>
      <c r="N4460">
        <v>1246205782.2292299</v>
      </c>
      <c r="O4460">
        <v>1961713003.37147</v>
      </c>
      <c r="Q4460" t="str">
        <f>VLOOKUP(A4460,Lookup_Tables!$D$2:$E$7,2,FALSE)</f>
        <v>HU</v>
      </c>
      <c r="R4460" t="str">
        <f>IFERROR(VLOOKUP(D4460,Lookup_Tables!$A$2:$B$21,2,FALSE),"All")</f>
        <v>Road</v>
      </c>
    </row>
    <row r="4461" spans="1:18" hidden="1">
      <c r="A4461">
        <v>1</v>
      </c>
      <c r="B4461">
        <v>70</v>
      </c>
      <c r="C4461" t="s">
        <v>39</v>
      </c>
      <c r="D4461">
        <v>14</v>
      </c>
      <c r="E4461">
        <v>17770771.941580899</v>
      </c>
      <c r="F4461">
        <v>5482690.2847218346</v>
      </c>
      <c r="G4461">
        <v>16753050.432257701</v>
      </c>
      <c r="H4461">
        <v>77175289.068739504</v>
      </c>
      <c r="I4461">
        <v>98657647.058935001</v>
      </c>
      <c r="J4461">
        <v>193296461.43585899</v>
      </c>
      <c r="K4461">
        <v>382879704.98332602</v>
      </c>
      <c r="L4461">
        <v>676606487.97864699</v>
      </c>
      <c r="M4461">
        <v>862193713.28885102</v>
      </c>
      <c r="N4461">
        <v>1242891424.0843599</v>
      </c>
      <c r="O4461">
        <v>1961713003.37147</v>
      </c>
      <c r="Q4461" t="str">
        <f>VLOOKUP(A4461,Lookup_Tables!$D$2:$E$7,2,FALSE)</f>
        <v>HU</v>
      </c>
      <c r="R4461" t="str">
        <f>IFERROR(VLOOKUP(D4461,Lookup_Tables!$A$2:$B$21,2,FALSE),"All")</f>
        <v>Road</v>
      </c>
    </row>
    <row r="4462" spans="1:18" hidden="1">
      <c r="A4462">
        <v>1</v>
      </c>
      <c r="B4462">
        <v>70</v>
      </c>
      <c r="C4462" t="s">
        <v>38</v>
      </c>
      <c r="D4462">
        <v>15</v>
      </c>
      <c r="E4462">
        <v>507283576.42522001</v>
      </c>
      <c r="F4462">
        <v>165001126.58715904</v>
      </c>
      <c r="G4462">
        <v>796576793.30742705</v>
      </c>
      <c r="H4462">
        <v>2839481426.75179</v>
      </c>
      <c r="I4462">
        <v>3402568606.7304702</v>
      </c>
      <c r="J4462">
        <v>5934941933.2846804</v>
      </c>
      <c r="K4462">
        <v>9534557399.7239704</v>
      </c>
      <c r="L4462">
        <v>17178601942.4375</v>
      </c>
      <c r="M4462">
        <v>20045277473.102798</v>
      </c>
      <c r="N4462">
        <v>26799573680.778999</v>
      </c>
      <c r="O4462">
        <v>39099449614.265701</v>
      </c>
      <c r="Q4462" t="str">
        <f>VLOOKUP(A4462,Lookup_Tables!$D$2:$E$7,2,FALSE)</f>
        <v>HU</v>
      </c>
      <c r="R4462" t="str">
        <f>IFERROR(VLOOKUP(D4462,Lookup_Tables!$A$2:$B$21,2,FALSE),"All")</f>
        <v>All</v>
      </c>
    </row>
    <row r="4463" spans="1:18" hidden="1">
      <c r="A4463">
        <v>1</v>
      </c>
      <c r="B4463">
        <v>70</v>
      </c>
      <c r="C4463" t="s">
        <v>39</v>
      </c>
      <c r="D4463">
        <v>15</v>
      </c>
      <c r="E4463">
        <v>484952513.77750802</v>
      </c>
      <c r="F4463">
        <v>156090742.82460994</v>
      </c>
      <c r="G4463">
        <v>748420466.44616997</v>
      </c>
      <c r="H4463">
        <v>2678559880.93964</v>
      </c>
      <c r="I4463">
        <v>3191904932.3679199</v>
      </c>
      <c r="J4463">
        <v>5583069500.3523197</v>
      </c>
      <c r="K4463">
        <v>9469680875.5615692</v>
      </c>
      <c r="L4463">
        <v>16447223253.389601</v>
      </c>
      <c r="M4463">
        <v>19043968223.551701</v>
      </c>
      <c r="N4463">
        <v>26727037676.685101</v>
      </c>
      <c r="O4463">
        <v>39099449614.265701</v>
      </c>
      <c r="Q4463" t="str">
        <f>VLOOKUP(A4463,Lookup_Tables!$D$2:$E$7,2,FALSE)</f>
        <v>HU</v>
      </c>
      <c r="R4463" t="str">
        <f>IFERROR(VLOOKUP(D4463,Lookup_Tables!$A$2:$B$21,2,FALSE),"All")</f>
        <v>All</v>
      </c>
    </row>
    <row r="4464" spans="1:18" hidden="1">
      <c r="A4464">
        <v>1</v>
      </c>
      <c r="B4464">
        <v>70</v>
      </c>
      <c r="C4464" t="s">
        <v>38</v>
      </c>
      <c r="D4464">
        <v>16</v>
      </c>
      <c r="E4464">
        <v>51345492.088972002</v>
      </c>
      <c r="F4464">
        <v>16417825.75658451</v>
      </c>
      <c r="G4464">
        <v>70035880.824748904</v>
      </c>
      <c r="H4464">
        <v>282795716.26830202</v>
      </c>
      <c r="I4464">
        <v>342021034.80081701</v>
      </c>
      <c r="J4464">
        <v>617649005.89061499</v>
      </c>
      <c r="K4464">
        <v>1055087810.1368001</v>
      </c>
      <c r="L4464">
        <v>1809040118.1373799</v>
      </c>
      <c r="M4464">
        <v>2089546963.7172599</v>
      </c>
      <c r="N4464">
        <v>2717250786.9768801</v>
      </c>
      <c r="O4464">
        <v>4122614499.04845</v>
      </c>
      <c r="Q4464" t="str">
        <f>VLOOKUP(A4464,Lookup_Tables!$D$2:$E$7,2,FALSE)</f>
        <v>HU</v>
      </c>
      <c r="R4464" t="str">
        <f>IFERROR(VLOOKUP(D4464,Lookup_Tables!$A$2:$B$21,2,FALSE),"All")</f>
        <v>Government_Loss</v>
      </c>
    </row>
    <row r="4465" spans="1:18" hidden="1">
      <c r="A4465">
        <v>1</v>
      </c>
      <c r="B4465">
        <v>70</v>
      </c>
      <c r="C4465" t="s">
        <v>39</v>
      </c>
      <c r="D4465">
        <v>16</v>
      </c>
      <c r="E4465">
        <v>49368297.896205299</v>
      </c>
      <c r="F4465">
        <v>15642879.005469777</v>
      </c>
      <c r="G4465">
        <v>65098557.163029999</v>
      </c>
      <c r="H4465">
        <v>266116271.865087</v>
      </c>
      <c r="I4465">
        <v>327005100.97375798</v>
      </c>
      <c r="J4465">
        <v>583190417.32889903</v>
      </c>
      <c r="K4465">
        <v>1041673699.3737299</v>
      </c>
      <c r="L4465">
        <v>1783615059.6158199</v>
      </c>
      <c r="M4465">
        <v>2013309383.0689299</v>
      </c>
      <c r="N4465">
        <v>2713581535.1342802</v>
      </c>
      <c r="O4465">
        <v>4121241140.78686</v>
      </c>
      <c r="Q4465" t="str">
        <f>VLOOKUP(A4465,Lookup_Tables!$D$2:$E$7,2,FALSE)</f>
        <v>HU</v>
      </c>
      <c r="R4465" t="str">
        <f>IFERROR(VLOOKUP(D4465,Lookup_Tables!$A$2:$B$21,2,FALSE),"All")</f>
        <v>Government_Loss</v>
      </c>
    </row>
    <row r="4466" spans="1:18" hidden="1">
      <c r="A4466">
        <v>1</v>
      </c>
      <c r="B4466">
        <v>70</v>
      </c>
      <c r="C4466" t="s">
        <v>38</v>
      </c>
      <c r="D4466">
        <v>17</v>
      </c>
      <c r="E4466">
        <v>92205220.461597994</v>
      </c>
      <c r="F4466">
        <v>30310485.093998037</v>
      </c>
      <c r="G4466">
        <v>146836759.82764599</v>
      </c>
      <c r="H4466">
        <v>529421430.26912302</v>
      </c>
      <c r="I4466">
        <v>627124946.55889702</v>
      </c>
      <c r="J4466">
        <v>1094772188.85341</v>
      </c>
      <c r="K4466">
        <v>1737486892.52512</v>
      </c>
      <c r="L4466">
        <v>3135308840.0626502</v>
      </c>
      <c r="M4466">
        <v>3561555640.9107499</v>
      </c>
      <c r="N4466">
        <v>4685892368.6126604</v>
      </c>
      <c r="O4466">
        <v>6613919106.0502996</v>
      </c>
      <c r="Q4466" t="str">
        <f>VLOOKUP(A4466,Lookup_Tables!$D$2:$E$7,2,FALSE)</f>
        <v>HU</v>
      </c>
      <c r="R4466" t="str">
        <f>IFERROR(VLOOKUP(D4466,Lookup_Tables!$A$2:$B$21,2,FALSE),"All")</f>
        <v>Emergency_Loss</v>
      </c>
    </row>
    <row r="4467" spans="1:18" hidden="1">
      <c r="A4467">
        <v>1</v>
      </c>
      <c r="B4467">
        <v>70</v>
      </c>
      <c r="C4467" t="s">
        <v>39</v>
      </c>
      <c r="D4467">
        <v>17</v>
      </c>
      <c r="E4467">
        <v>88026164.885024905</v>
      </c>
      <c r="F4467">
        <v>28639802.195217595</v>
      </c>
      <c r="G4467">
        <v>137940122.747897</v>
      </c>
      <c r="H4467">
        <v>498735568.57673299</v>
      </c>
      <c r="I4467">
        <v>588662518.16380596</v>
      </c>
      <c r="J4467">
        <v>1028672138.06929</v>
      </c>
      <c r="K4467">
        <v>1704110896.0782101</v>
      </c>
      <c r="L4467">
        <v>2982604014.5678101</v>
      </c>
      <c r="M4467">
        <v>3423624017.9723902</v>
      </c>
      <c r="N4467">
        <v>4685171241.0141897</v>
      </c>
      <c r="O4467">
        <v>6613919106.0502996</v>
      </c>
      <c r="Q4467" t="str">
        <f>VLOOKUP(A4467,Lookup_Tables!$D$2:$E$7,2,FALSE)</f>
        <v>HU</v>
      </c>
      <c r="R4467" t="str">
        <f>IFERROR(VLOOKUP(D4467,Lookup_Tables!$A$2:$B$21,2,FALSE),"All")</f>
        <v>Emergency_Loss</v>
      </c>
    </row>
    <row r="4468" spans="1:18" hidden="1">
      <c r="A4468">
        <v>1</v>
      </c>
      <c r="B4468">
        <v>70</v>
      </c>
      <c r="C4468" t="s">
        <v>38</v>
      </c>
      <c r="D4468">
        <v>18</v>
      </c>
      <c r="E4468">
        <v>143550712.550569</v>
      </c>
      <c r="F4468">
        <v>46115323.528688803</v>
      </c>
      <c r="G4468">
        <v>215745244.36112201</v>
      </c>
      <c r="H4468">
        <v>804642122.69964302</v>
      </c>
      <c r="I4468">
        <v>959903202.75569701</v>
      </c>
      <c r="J4468">
        <v>1738058619.9430399</v>
      </c>
      <c r="K4468">
        <v>2841158262.3677902</v>
      </c>
      <c r="L4468">
        <v>4925778181.6900396</v>
      </c>
      <c r="M4468">
        <v>5757501319.3053999</v>
      </c>
      <c r="N4468">
        <v>7652652089.8318501</v>
      </c>
      <c r="O4468">
        <v>10647874268.2742</v>
      </c>
      <c r="Q4468" t="str">
        <f>VLOOKUP(A4468,Lookup_Tables!$D$2:$E$7,2,FALSE)</f>
        <v>HU</v>
      </c>
      <c r="R4468" t="str">
        <f>IFERROR(VLOOKUP(D4468,Lookup_Tables!$A$2:$B$21,2,FALSE),"All")</f>
        <v>Govt_Plus_Emergency</v>
      </c>
    </row>
    <row r="4469" spans="1:18" hidden="1">
      <c r="A4469">
        <v>1</v>
      </c>
      <c r="B4469">
        <v>70</v>
      </c>
      <c r="C4469" t="s">
        <v>39</v>
      </c>
      <c r="D4469">
        <v>18</v>
      </c>
      <c r="E4469">
        <v>137390311.55290401</v>
      </c>
      <c r="F4469">
        <v>43974834.824352786</v>
      </c>
      <c r="G4469">
        <v>202995008.050668</v>
      </c>
      <c r="H4469">
        <v>759861535.53695595</v>
      </c>
      <c r="I4469">
        <v>917016030.23320997</v>
      </c>
      <c r="J4469">
        <v>1599491408.3445699</v>
      </c>
      <c r="K4469">
        <v>2786165121.93537</v>
      </c>
      <c r="L4469">
        <v>4643569004.1321697</v>
      </c>
      <c r="M4469">
        <v>5555142692.8325195</v>
      </c>
      <c r="N4469">
        <v>7615684444.8096504</v>
      </c>
      <c r="O4469">
        <v>10647874268.2742</v>
      </c>
      <c r="Q4469" t="str">
        <f>VLOOKUP(A4469,Lookup_Tables!$D$2:$E$7,2,FALSE)</f>
        <v>HU</v>
      </c>
      <c r="R4469" t="str">
        <f>IFERROR(VLOOKUP(D4469,Lookup_Tables!$A$2:$B$21,2,FALSE),"All")</f>
        <v>Govt_Plus_Emergency</v>
      </c>
    </row>
    <row r="4470" spans="1:18" hidden="1">
      <c r="A4470">
        <v>1</v>
      </c>
      <c r="B4470">
        <v>71</v>
      </c>
      <c r="C4470" t="s">
        <v>38</v>
      </c>
      <c r="D4470">
        <v>0</v>
      </c>
      <c r="E4470">
        <v>937883.14662670798</v>
      </c>
      <c r="F4470">
        <v>655828.38845522096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5099908.6953984397</v>
      </c>
      <c r="M4470">
        <v>10072694.6096464</v>
      </c>
      <c r="N4470">
        <v>59747284.876543798</v>
      </c>
      <c r="O4470">
        <v>197062175.380252</v>
      </c>
      <c r="Q4470" t="str">
        <f>VLOOKUP(A4470,Lookup_Tables!$D$2:$E$7,2,FALSE)</f>
        <v>HU</v>
      </c>
      <c r="R4470" t="str">
        <f>IFERROR(VLOOKUP(D4470,Lookup_Tables!$A$2:$B$21,2,FALSE),"All")</f>
        <v>Private Assets</v>
      </c>
    </row>
    <row r="4471" spans="1:18" hidden="1">
      <c r="A4471">
        <v>1</v>
      </c>
      <c r="B4471">
        <v>71</v>
      </c>
      <c r="C4471" t="s">
        <v>39</v>
      </c>
      <c r="D4471">
        <v>0</v>
      </c>
      <c r="E4471">
        <v>937883.14662670798</v>
      </c>
      <c r="F4471">
        <v>655828.38845522096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5099908.6953984397</v>
      </c>
      <c r="M4471">
        <v>10072694.6096464</v>
      </c>
      <c r="N4471">
        <v>59747284.876543798</v>
      </c>
      <c r="O4471">
        <v>197062175.380252</v>
      </c>
      <c r="Q4471" t="str">
        <f>VLOOKUP(A4471,Lookup_Tables!$D$2:$E$7,2,FALSE)</f>
        <v>HU</v>
      </c>
      <c r="R4471" t="str">
        <f>IFERROR(VLOOKUP(D4471,Lookup_Tables!$A$2:$B$21,2,FALSE),"All")</f>
        <v>Private Assets</v>
      </c>
    </row>
    <row r="4472" spans="1:18" hidden="1">
      <c r="A4472">
        <v>1</v>
      </c>
      <c r="B4472">
        <v>71</v>
      </c>
      <c r="C4472" t="s">
        <v>38</v>
      </c>
      <c r="D4472">
        <v>1</v>
      </c>
      <c r="E4472">
        <v>1358.9316658390401</v>
      </c>
      <c r="F4472">
        <v>1156.4887211458115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1401.00098464693</v>
      </c>
      <c r="M4472">
        <v>2451.7493766122202</v>
      </c>
      <c r="N4472">
        <v>49035.443601259198</v>
      </c>
      <c r="O4472">
        <v>147103.001354098</v>
      </c>
      <c r="Q4472" t="str">
        <f>VLOOKUP(A4472,Lookup_Tables!$D$2:$E$7,2,FALSE)</f>
        <v>HU</v>
      </c>
      <c r="R4472" t="str">
        <f>IFERROR(VLOOKUP(D4472,Lookup_Tables!$A$2:$B$21,2,FALSE),"All")</f>
        <v>Airport</v>
      </c>
    </row>
    <row r="4473" spans="1:18" hidden="1">
      <c r="A4473">
        <v>1</v>
      </c>
      <c r="B4473">
        <v>71</v>
      </c>
      <c r="C4473" t="s">
        <v>39</v>
      </c>
      <c r="D4473">
        <v>1</v>
      </c>
      <c r="E4473">
        <v>1358.9316658390401</v>
      </c>
      <c r="F4473">
        <v>1156.4887211458115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1401.00098464693</v>
      </c>
      <c r="M4473">
        <v>2451.7493766122202</v>
      </c>
      <c r="N4473">
        <v>49035.443601259198</v>
      </c>
      <c r="O4473">
        <v>147103.001354098</v>
      </c>
      <c r="Q4473" t="str">
        <f>VLOOKUP(A4473,Lookup_Tables!$D$2:$E$7,2,FALSE)</f>
        <v>HU</v>
      </c>
      <c r="R4473" t="str">
        <f>IFERROR(VLOOKUP(D4473,Lookup_Tables!$A$2:$B$21,2,FALSE),"All")</f>
        <v>Airport</v>
      </c>
    </row>
    <row r="4474" spans="1:18" hidden="1">
      <c r="A4474">
        <v>1</v>
      </c>
      <c r="B4474">
        <v>71</v>
      </c>
      <c r="C4474" t="s">
        <v>38</v>
      </c>
      <c r="D4474">
        <v>2</v>
      </c>
      <c r="E4474">
        <v>3468.3351646842798</v>
      </c>
      <c r="F4474">
        <v>2622.7983963003257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13783.9122563484</v>
      </c>
      <c r="M4474">
        <v>35042.021746064798</v>
      </c>
      <c r="N4474">
        <v>170518.062805436</v>
      </c>
      <c r="O4474">
        <v>591150.74983004003</v>
      </c>
      <c r="Q4474" t="str">
        <f>VLOOKUP(A4474,Lookup_Tables!$D$2:$E$7,2,FALSE)</f>
        <v>HU</v>
      </c>
      <c r="R4474" t="str">
        <f>IFERROR(VLOOKUP(D4474,Lookup_Tables!$A$2:$B$21,2,FALSE),"All")</f>
        <v>Bridge</v>
      </c>
    </row>
    <row r="4475" spans="1:18" hidden="1">
      <c r="A4475">
        <v>1</v>
      </c>
      <c r="B4475">
        <v>71</v>
      </c>
      <c r="C4475" t="s">
        <v>39</v>
      </c>
      <c r="D4475">
        <v>2</v>
      </c>
      <c r="E4475">
        <v>3468.3351646842798</v>
      </c>
      <c r="F4475">
        <v>2622.7983963003257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13783.9122563484</v>
      </c>
      <c r="M4475">
        <v>35042.021746064798</v>
      </c>
      <c r="N4475">
        <v>170518.062805436</v>
      </c>
      <c r="O4475">
        <v>591150.74983004003</v>
      </c>
      <c r="Q4475" t="str">
        <f>VLOOKUP(A4475,Lookup_Tables!$D$2:$E$7,2,FALSE)</f>
        <v>HU</v>
      </c>
      <c r="R4475" t="str">
        <f>IFERROR(VLOOKUP(D4475,Lookup_Tables!$A$2:$B$21,2,FALSE),"All")</f>
        <v>Bridge</v>
      </c>
    </row>
    <row r="4476" spans="1:18" hidden="1">
      <c r="A4476">
        <v>1</v>
      </c>
      <c r="B4476">
        <v>71</v>
      </c>
      <c r="C4476" t="s">
        <v>38</v>
      </c>
      <c r="D4476">
        <v>3</v>
      </c>
      <c r="E4476">
        <v>650.487719144724</v>
      </c>
      <c r="F4476">
        <v>380.90236400549134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6346.2672759965399</v>
      </c>
      <c r="M4476">
        <v>11785.1880084985</v>
      </c>
      <c r="N4476">
        <v>58230.431250478097</v>
      </c>
      <c r="O4476">
        <v>181438.280595761</v>
      </c>
      <c r="Q4476" t="str">
        <f>VLOOKUP(A4476,Lookup_Tables!$D$2:$E$7,2,FALSE)</f>
        <v>HU</v>
      </c>
      <c r="R4476" t="str">
        <f>IFERROR(VLOOKUP(D4476,Lookup_Tables!$A$2:$B$21,2,FALSE),"All")</f>
        <v>Govt Hosp</v>
      </c>
    </row>
    <row r="4477" spans="1:18" hidden="1">
      <c r="A4477">
        <v>1</v>
      </c>
      <c r="B4477">
        <v>71</v>
      </c>
      <c r="C4477" t="s">
        <v>39</v>
      </c>
      <c r="D4477">
        <v>3</v>
      </c>
      <c r="E4477">
        <v>650.487719144724</v>
      </c>
      <c r="F4477">
        <v>380.90236400549134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6346.2672759965399</v>
      </c>
      <c r="M4477">
        <v>11785.1880084985</v>
      </c>
      <c r="N4477">
        <v>58230.431250478097</v>
      </c>
      <c r="O4477">
        <v>181438.280595761</v>
      </c>
      <c r="Q4477" t="str">
        <f>VLOOKUP(A4477,Lookup_Tables!$D$2:$E$7,2,FALSE)</f>
        <v>HU</v>
      </c>
      <c r="R4477" t="str">
        <f>IFERROR(VLOOKUP(D4477,Lookup_Tables!$A$2:$B$21,2,FALSE),"All")</f>
        <v>Govt Hosp</v>
      </c>
    </row>
    <row r="4478" spans="1:18" hidden="1">
      <c r="A4478">
        <v>1</v>
      </c>
      <c r="B4478">
        <v>71</v>
      </c>
      <c r="C4478" t="s">
        <v>38</v>
      </c>
      <c r="D4478">
        <v>4</v>
      </c>
      <c r="E4478">
        <v>577.138058402772</v>
      </c>
      <c r="F4478">
        <v>327.0267750753514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4218.5674935737798</v>
      </c>
      <c r="M4478">
        <v>9888.1540171228007</v>
      </c>
      <c r="N4478">
        <v>55642.316900776197</v>
      </c>
      <c r="O4478">
        <v>170474.090898825</v>
      </c>
      <c r="Q4478" t="str">
        <f>VLOOKUP(A4478,Lookup_Tables!$D$2:$E$7,2,FALSE)</f>
        <v>HU</v>
      </c>
      <c r="R4478" t="str">
        <f>IFERROR(VLOOKUP(D4478,Lookup_Tables!$A$2:$B$21,2,FALSE),"All")</f>
        <v>Govt Med Fac</v>
      </c>
    </row>
    <row r="4479" spans="1:18" hidden="1">
      <c r="A4479">
        <v>1</v>
      </c>
      <c r="B4479">
        <v>71</v>
      </c>
      <c r="C4479" t="s">
        <v>39</v>
      </c>
      <c r="D4479">
        <v>4</v>
      </c>
      <c r="E4479">
        <v>577.138058402772</v>
      </c>
      <c r="F4479">
        <v>327.0267750753514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4218.5674935737798</v>
      </c>
      <c r="M4479">
        <v>9888.1540171228007</v>
      </c>
      <c r="N4479">
        <v>55642.316900776197</v>
      </c>
      <c r="O4479">
        <v>170474.090898825</v>
      </c>
      <c r="Q4479" t="str">
        <f>VLOOKUP(A4479,Lookup_Tables!$D$2:$E$7,2,FALSE)</f>
        <v>HU</v>
      </c>
      <c r="R4479" t="str">
        <f>IFERROR(VLOOKUP(D4479,Lookup_Tables!$A$2:$B$21,2,FALSE),"All")</f>
        <v>Govt Med Fac</v>
      </c>
    </row>
    <row r="4480" spans="1:18" hidden="1">
      <c r="A4480">
        <v>1</v>
      </c>
      <c r="B4480">
        <v>71</v>
      </c>
      <c r="C4480" t="s">
        <v>38</v>
      </c>
      <c r="D4480">
        <v>6</v>
      </c>
      <c r="E4480">
        <v>1599.6759160936001</v>
      </c>
      <c r="F4480">
        <v>1351.9199952657821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46459.647721262998</v>
      </c>
      <c r="O4480">
        <v>201296.27310655499</v>
      </c>
      <c r="Q4480" t="str">
        <f>VLOOKUP(A4480,Lookup_Tables!$D$2:$E$7,2,FALSE)</f>
        <v>HU</v>
      </c>
      <c r="R4480" t="str">
        <f>IFERROR(VLOOKUP(D4480,Lookup_Tables!$A$2:$B$21,2,FALSE),"All")</f>
        <v>Port</v>
      </c>
    </row>
    <row r="4481" spans="1:18" hidden="1">
      <c r="A4481">
        <v>1</v>
      </c>
      <c r="B4481">
        <v>71</v>
      </c>
      <c r="C4481" t="s">
        <v>39</v>
      </c>
      <c r="D4481">
        <v>6</v>
      </c>
      <c r="E4481">
        <v>1599.6759160936001</v>
      </c>
      <c r="F4481">
        <v>1351.9199952657821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46459.647721262998</v>
      </c>
      <c r="O4481">
        <v>201296.27310655499</v>
      </c>
      <c r="Q4481" t="str">
        <f>VLOOKUP(A4481,Lookup_Tables!$D$2:$E$7,2,FALSE)</f>
        <v>HU</v>
      </c>
      <c r="R4481" t="str">
        <f>IFERROR(VLOOKUP(D4481,Lookup_Tables!$A$2:$B$21,2,FALSE),"All")</f>
        <v>Port</v>
      </c>
    </row>
    <row r="4482" spans="1:18" hidden="1">
      <c r="A4482">
        <v>1</v>
      </c>
      <c r="B4482">
        <v>71</v>
      </c>
      <c r="C4482" t="s">
        <v>38</v>
      </c>
      <c r="D4482">
        <v>9</v>
      </c>
      <c r="E4482">
        <v>382.55464286788799</v>
      </c>
      <c r="F4482">
        <v>225.31195361200972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2904.9265325166398</v>
      </c>
      <c r="M4482">
        <v>7543.5365515307603</v>
      </c>
      <c r="N4482">
        <v>27125.914198068102</v>
      </c>
      <c r="O4482">
        <v>112124.77542223201</v>
      </c>
      <c r="Q4482" t="str">
        <f>VLOOKUP(A4482,Lookup_Tables!$D$2:$E$7,2,FALSE)</f>
        <v>HU</v>
      </c>
      <c r="R4482" t="str">
        <f>IFERROR(VLOOKUP(D4482,Lookup_Tables!$A$2:$B$21,2,FALSE),"All")</f>
        <v>Pub Admin Bldg</v>
      </c>
    </row>
    <row r="4483" spans="1:18" hidden="1">
      <c r="A4483">
        <v>1</v>
      </c>
      <c r="B4483">
        <v>71</v>
      </c>
      <c r="C4483" t="s">
        <v>39</v>
      </c>
      <c r="D4483">
        <v>9</v>
      </c>
      <c r="E4483">
        <v>382.55464286788799</v>
      </c>
      <c r="F4483">
        <v>225.31195361200972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2904.9265325166398</v>
      </c>
      <c r="M4483">
        <v>7543.5365515307603</v>
      </c>
      <c r="N4483">
        <v>27125.914198068102</v>
      </c>
      <c r="O4483">
        <v>112124.77542223201</v>
      </c>
      <c r="Q4483" t="str">
        <f>VLOOKUP(A4483,Lookup_Tables!$D$2:$E$7,2,FALSE)</f>
        <v>HU</v>
      </c>
      <c r="R4483" t="str">
        <f>IFERROR(VLOOKUP(D4483,Lookup_Tables!$A$2:$B$21,2,FALSE),"All")</f>
        <v>Pub Admin Bldg</v>
      </c>
    </row>
    <row r="4484" spans="1:18" hidden="1">
      <c r="A4484">
        <v>1</v>
      </c>
      <c r="B4484">
        <v>71</v>
      </c>
      <c r="C4484" t="s">
        <v>38</v>
      </c>
      <c r="D4484">
        <v>10</v>
      </c>
      <c r="E4484">
        <v>9811.3422234219906</v>
      </c>
      <c r="F4484">
        <v>6411.0744793128997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69768.871990288695</v>
      </c>
      <c r="M4484">
        <v>120530.71027352801</v>
      </c>
      <c r="N4484">
        <v>726480.27566113602</v>
      </c>
      <c r="O4484">
        <v>2362957.1759106098</v>
      </c>
      <c r="Q4484" t="str">
        <f>VLOOKUP(A4484,Lookup_Tables!$D$2:$E$7,2,FALSE)</f>
        <v>HU</v>
      </c>
      <c r="R4484" t="str">
        <f>IFERROR(VLOOKUP(D4484,Lookup_Tables!$A$2:$B$21,2,FALSE),"All")</f>
        <v>Pub School</v>
      </c>
    </row>
    <row r="4485" spans="1:18" hidden="1">
      <c r="A4485">
        <v>1</v>
      </c>
      <c r="B4485">
        <v>71</v>
      </c>
      <c r="C4485" t="s">
        <v>39</v>
      </c>
      <c r="D4485">
        <v>10</v>
      </c>
      <c r="E4485">
        <v>9811.3422234219906</v>
      </c>
      <c r="F4485">
        <v>6411.0744793128997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69768.871990288695</v>
      </c>
      <c r="M4485">
        <v>120530.71027352801</v>
      </c>
      <c r="N4485">
        <v>726480.27566113602</v>
      </c>
      <c r="O4485">
        <v>2362957.1759106098</v>
      </c>
      <c r="Q4485" t="str">
        <f>VLOOKUP(A4485,Lookup_Tables!$D$2:$E$7,2,FALSE)</f>
        <v>HU</v>
      </c>
      <c r="R4485" t="str">
        <f>IFERROR(VLOOKUP(D4485,Lookup_Tables!$A$2:$B$21,2,FALSE),"All")</f>
        <v>Pub School</v>
      </c>
    </row>
    <row r="4486" spans="1:18" hidden="1">
      <c r="A4486">
        <v>1</v>
      </c>
      <c r="B4486">
        <v>71</v>
      </c>
      <c r="C4486" t="s">
        <v>38</v>
      </c>
      <c r="D4486">
        <v>13</v>
      </c>
      <c r="E4486">
        <v>9224.4678249068402</v>
      </c>
      <c r="F4486">
        <v>6429.4228958947187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51522.0965431902</v>
      </c>
      <c r="M4486">
        <v>95456.373571108503</v>
      </c>
      <c r="N4486">
        <v>550838.56884084397</v>
      </c>
      <c r="O4486">
        <v>2001771.5164858699</v>
      </c>
      <c r="Q4486" t="str">
        <f>VLOOKUP(A4486,Lookup_Tables!$D$2:$E$7,2,FALSE)</f>
        <v>HU</v>
      </c>
      <c r="R4486" t="str">
        <f>IFERROR(VLOOKUP(D4486,Lookup_Tables!$A$2:$B$21,2,FALSE),"All")</f>
        <v>Residual Inst</v>
      </c>
    </row>
    <row r="4487" spans="1:18" hidden="1">
      <c r="A4487">
        <v>1</v>
      </c>
      <c r="B4487">
        <v>71</v>
      </c>
      <c r="C4487" t="s">
        <v>39</v>
      </c>
      <c r="D4487">
        <v>13</v>
      </c>
      <c r="E4487">
        <v>9224.4678249068402</v>
      </c>
      <c r="F4487">
        <v>6429.4228958947187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51522.0965431902</v>
      </c>
      <c r="M4487">
        <v>95456.373571108503</v>
      </c>
      <c r="N4487">
        <v>550838.56884084397</v>
      </c>
      <c r="O4487">
        <v>2001771.5164858699</v>
      </c>
      <c r="Q4487" t="str">
        <f>VLOOKUP(A4487,Lookup_Tables!$D$2:$E$7,2,FALSE)</f>
        <v>HU</v>
      </c>
      <c r="R4487" t="str">
        <f>IFERROR(VLOOKUP(D4487,Lookup_Tables!$A$2:$B$21,2,FALSE),"All")</f>
        <v>Residual Inst</v>
      </c>
    </row>
    <row r="4488" spans="1:18" hidden="1">
      <c r="A4488">
        <v>1</v>
      </c>
      <c r="B4488">
        <v>71</v>
      </c>
      <c r="C4488" t="s">
        <v>38</v>
      </c>
      <c r="D4488">
        <v>14</v>
      </c>
      <c r="E4488">
        <v>4327.4539728589798</v>
      </c>
      <c r="F4488">
        <v>2910.6520509537067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9721.5096412270595</v>
      </c>
      <c r="M4488">
        <v>27914.394681861399</v>
      </c>
      <c r="N4488">
        <v>334620.93304365303</v>
      </c>
      <c r="O4488">
        <v>1016630.68985667</v>
      </c>
      <c r="Q4488" t="str">
        <f>VLOOKUP(A4488,Lookup_Tables!$D$2:$E$7,2,FALSE)</f>
        <v>HU</v>
      </c>
      <c r="R4488" t="str">
        <f>IFERROR(VLOOKUP(D4488,Lookup_Tables!$A$2:$B$21,2,FALSE),"All")</f>
        <v>Road</v>
      </c>
    </row>
    <row r="4489" spans="1:18" hidden="1">
      <c r="A4489">
        <v>1</v>
      </c>
      <c r="B4489">
        <v>71</v>
      </c>
      <c r="C4489" t="s">
        <v>39</v>
      </c>
      <c r="D4489">
        <v>14</v>
      </c>
      <c r="E4489">
        <v>4327.4539728589798</v>
      </c>
      <c r="F4489">
        <v>2910.6520509537067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9721.5096412270595</v>
      </c>
      <c r="M4489">
        <v>27914.394681861399</v>
      </c>
      <c r="N4489">
        <v>334620.93304365303</v>
      </c>
      <c r="O4489">
        <v>1016630.68985667</v>
      </c>
      <c r="Q4489" t="str">
        <f>VLOOKUP(A4489,Lookup_Tables!$D$2:$E$7,2,FALSE)</f>
        <v>HU</v>
      </c>
      <c r="R4489" t="str">
        <f>IFERROR(VLOOKUP(D4489,Lookup_Tables!$A$2:$B$21,2,FALSE),"All")</f>
        <v>Road</v>
      </c>
    </row>
    <row r="4490" spans="1:18" hidden="1">
      <c r="A4490">
        <v>1</v>
      </c>
      <c r="B4490">
        <v>71</v>
      </c>
      <c r="C4490" t="s">
        <v>38</v>
      </c>
      <c r="D4490">
        <v>15</v>
      </c>
      <c r="E4490">
        <v>969283.53381492698</v>
      </c>
      <c r="F4490">
        <v>677409.31222875766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5280467.4317915197</v>
      </c>
      <c r="M4490">
        <v>10407545.269361399</v>
      </c>
      <c r="N4490">
        <v>61867782.959333003</v>
      </c>
      <c r="O4490">
        <v>203910880.656322</v>
      </c>
      <c r="Q4490" t="str">
        <f>VLOOKUP(A4490,Lookup_Tables!$D$2:$E$7,2,FALSE)</f>
        <v>HU</v>
      </c>
      <c r="R4490" t="str">
        <f>IFERROR(VLOOKUP(D4490,Lookup_Tables!$A$2:$B$21,2,FALSE),"All")</f>
        <v>All</v>
      </c>
    </row>
    <row r="4491" spans="1:18" hidden="1">
      <c r="A4491">
        <v>1</v>
      </c>
      <c r="B4491">
        <v>71</v>
      </c>
      <c r="C4491" t="s">
        <v>39</v>
      </c>
      <c r="D4491">
        <v>15</v>
      </c>
      <c r="E4491">
        <v>969283.53381492698</v>
      </c>
      <c r="F4491">
        <v>677409.31222875766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5280467.4317915197</v>
      </c>
      <c r="M4491">
        <v>10407545.269361399</v>
      </c>
      <c r="N4491">
        <v>61867782.959333003</v>
      </c>
      <c r="O4491">
        <v>203910880.656322</v>
      </c>
      <c r="Q4491" t="str">
        <f>VLOOKUP(A4491,Lookup_Tables!$D$2:$E$7,2,FALSE)</f>
        <v>HU</v>
      </c>
      <c r="R4491" t="str">
        <f>IFERROR(VLOOKUP(D4491,Lookup_Tables!$A$2:$B$21,2,FALSE),"All")</f>
        <v>All</v>
      </c>
    </row>
    <row r="4492" spans="1:18" hidden="1">
      <c r="A4492">
        <v>1</v>
      </c>
      <c r="B4492">
        <v>71</v>
      </c>
      <c r="C4492" t="s">
        <v>38</v>
      </c>
      <c r="D4492">
        <v>16</v>
      </c>
      <c r="E4492">
        <v>31400.387188220098</v>
      </c>
      <c r="F4492">
        <v>21640.69269994543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176582.378404385</v>
      </c>
      <c r="M4492">
        <v>334850.65971506102</v>
      </c>
      <c r="N4492">
        <v>2064705.5143699599</v>
      </c>
      <c r="O4492">
        <v>6848705.2760701999</v>
      </c>
      <c r="Q4492" t="str">
        <f>VLOOKUP(A4492,Lookup_Tables!$D$2:$E$7,2,FALSE)</f>
        <v>HU</v>
      </c>
      <c r="R4492" t="str">
        <f>IFERROR(VLOOKUP(D4492,Lookup_Tables!$A$2:$B$21,2,FALSE),"All")</f>
        <v>Government_Loss</v>
      </c>
    </row>
    <row r="4493" spans="1:18" hidden="1">
      <c r="A4493">
        <v>1</v>
      </c>
      <c r="B4493">
        <v>71</v>
      </c>
      <c r="C4493" t="s">
        <v>39</v>
      </c>
      <c r="D4493">
        <v>16</v>
      </c>
      <c r="E4493">
        <v>31400.387188220098</v>
      </c>
      <c r="F4493">
        <v>21640.69269994543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176582.378404385</v>
      </c>
      <c r="M4493">
        <v>334850.65971506102</v>
      </c>
      <c r="N4493">
        <v>2064705.5143699599</v>
      </c>
      <c r="O4493">
        <v>6848705.2760701999</v>
      </c>
      <c r="Q4493" t="str">
        <f>VLOOKUP(A4493,Lookup_Tables!$D$2:$E$7,2,FALSE)</f>
        <v>HU</v>
      </c>
      <c r="R4493" t="str">
        <f>IFERROR(VLOOKUP(D4493,Lookup_Tables!$A$2:$B$21,2,FALSE),"All")</f>
        <v>Government_Loss</v>
      </c>
    </row>
    <row r="4494" spans="1:18" hidden="1">
      <c r="A4494">
        <v>1</v>
      </c>
      <c r="B4494">
        <v>71</v>
      </c>
      <c r="C4494" t="s">
        <v>38</v>
      </c>
      <c r="D4494">
        <v>17</v>
      </c>
      <c r="E4494">
        <v>165234.18974215499</v>
      </c>
      <c r="F4494">
        <v>112322.92495688573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1015765.69641453</v>
      </c>
      <c r="M4494">
        <v>1982278.3373462199</v>
      </c>
      <c r="N4494">
        <v>11422273.7929965</v>
      </c>
      <c r="O4494">
        <v>36508668.621165797</v>
      </c>
      <c r="Q4494" t="str">
        <f>VLOOKUP(A4494,Lookup_Tables!$D$2:$E$7,2,FALSE)</f>
        <v>HU</v>
      </c>
      <c r="R4494" t="str">
        <f>IFERROR(VLOOKUP(D4494,Lookup_Tables!$A$2:$B$21,2,FALSE),"All")</f>
        <v>Emergency_Loss</v>
      </c>
    </row>
    <row r="4495" spans="1:18" hidden="1">
      <c r="A4495">
        <v>1</v>
      </c>
      <c r="B4495">
        <v>71</v>
      </c>
      <c r="C4495" t="s">
        <v>39</v>
      </c>
      <c r="D4495">
        <v>17</v>
      </c>
      <c r="E4495">
        <v>165234.18974215499</v>
      </c>
      <c r="F4495">
        <v>112322.92495688573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1015765.69641453</v>
      </c>
      <c r="M4495">
        <v>1982278.3373462199</v>
      </c>
      <c r="N4495">
        <v>11422273.7929965</v>
      </c>
      <c r="O4495">
        <v>36508668.621165797</v>
      </c>
      <c r="Q4495" t="str">
        <f>VLOOKUP(A4495,Lookup_Tables!$D$2:$E$7,2,FALSE)</f>
        <v>HU</v>
      </c>
      <c r="R4495" t="str">
        <f>IFERROR(VLOOKUP(D4495,Lookup_Tables!$A$2:$B$21,2,FALSE),"All")</f>
        <v>Emergency_Loss</v>
      </c>
    </row>
    <row r="4496" spans="1:18" hidden="1">
      <c r="A4496">
        <v>1</v>
      </c>
      <c r="B4496">
        <v>71</v>
      </c>
      <c r="C4496" t="s">
        <v>38</v>
      </c>
      <c r="D4496">
        <v>18</v>
      </c>
      <c r="E4496">
        <v>196634.57693037501</v>
      </c>
      <c r="F4496">
        <v>133923.39197078923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1196324.4328075999</v>
      </c>
      <c r="M4496">
        <v>2317128.9970612801</v>
      </c>
      <c r="N4496">
        <v>13523228.6354196</v>
      </c>
      <c r="O4496">
        <v>43357373.897235997</v>
      </c>
      <c r="Q4496" t="str">
        <f>VLOOKUP(A4496,Lookup_Tables!$D$2:$E$7,2,FALSE)</f>
        <v>HU</v>
      </c>
      <c r="R4496" t="str">
        <f>IFERROR(VLOOKUP(D4496,Lookup_Tables!$A$2:$B$21,2,FALSE),"All")</f>
        <v>Govt_Plus_Emergency</v>
      </c>
    </row>
    <row r="4497" spans="1:18" hidden="1">
      <c r="A4497">
        <v>1</v>
      </c>
      <c r="B4497">
        <v>71</v>
      </c>
      <c r="C4497" t="s">
        <v>39</v>
      </c>
      <c r="D4497">
        <v>18</v>
      </c>
      <c r="E4497">
        <v>196634.57693037501</v>
      </c>
      <c r="F4497">
        <v>133923.39197078923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1196324.4328075999</v>
      </c>
      <c r="M4497">
        <v>2317128.9970612801</v>
      </c>
      <c r="N4497">
        <v>13523228.6354196</v>
      </c>
      <c r="O4497">
        <v>43357373.897235997</v>
      </c>
      <c r="Q4497" t="str">
        <f>VLOOKUP(A4497,Lookup_Tables!$D$2:$E$7,2,FALSE)</f>
        <v>HU</v>
      </c>
      <c r="R4497" t="str">
        <f>IFERROR(VLOOKUP(D4497,Lookup_Tables!$A$2:$B$21,2,FALSE),"All")</f>
        <v>Govt_Plus_Emergency</v>
      </c>
    </row>
    <row r="4498" spans="1:18" hidden="1">
      <c r="A4498">
        <v>1</v>
      </c>
      <c r="B4498">
        <v>72</v>
      </c>
      <c r="C4498" t="s">
        <v>38</v>
      </c>
      <c r="D4498">
        <v>0</v>
      </c>
      <c r="E4498">
        <v>111594419.998366</v>
      </c>
      <c r="F4498">
        <v>35884317.882480353</v>
      </c>
      <c r="G4498">
        <v>108911080.683597</v>
      </c>
      <c r="H4498">
        <v>538964977.54878902</v>
      </c>
      <c r="I4498">
        <v>690405655.36103296</v>
      </c>
      <c r="J4498">
        <v>1226055010.3141</v>
      </c>
      <c r="K4498">
        <v>2125909760.6422601</v>
      </c>
      <c r="L4498">
        <v>3501129696.4477701</v>
      </c>
      <c r="M4498">
        <v>4086376164.49931</v>
      </c>
      <c r="N4498">
        <v>8079710800.3541403</v>
      </c>
      <c r="O4498">
        <v>13733237459.0469</v>
      </c>
      <c r="Q4498" t="str">
        <f>VLOOKUP(A4498,Lookup_Tables!$D$2:$E$7,2,FALSE)</f>
        <v>HU</v>
      </c>
      <c r="R4498" t="str">
        <f>IFERROR(VLOOKUP(D4498,Lookup_Tables!$A$2:$B$21,2,FALSE),"All")</f>
        <v>Private Assets</v>
      </c>
    </row>
    <row r="4499" spans="1:18" hidden="1">
      <c r="A4499">
        <v>1</v>
      </c>
      <c r="B4499">
        <v>72</v>
      </c>
      <c r="C4499" t="s">
        <v>39</v>
      </c>
      <c r="D4499">
        <v>0</v>
      </c>
      <c r="E4499">
        <v>108620550.95199899</v>
      </c>
      <c r="F4499">
        <v>35494464.974993825</v>
      </c>
      <c r="G4499">
        <v>101594395.286218</v>
      </c>
      <c r="H4499">
        <v>507840252.76466799</v>
      </c>
      <c r="I4499">
        <v>648873384.89893401</v>
      </c>
      <c r="J4499">
        <v>1166539624.3393199</v>
      </c>
      <c r="K4499">
        <v>2113243609.7399399</v>
      </c>
      <c r="L4499">
        <v>3294043752.4380002</v>
      </c>
      <c r="M4499">
        <v>4086376164.49931</v>
      </c>
      <c r="N4499">
        <v>8078391250.2517405</v>
      </c>
      <c r="O4499">
        <v>13216374289.0777</v>
      </c>
      <c r="Q4499" t="str">
        <f>VLOOKUP(A4499,Lookup_Tables!$D$2:$E$7,2,FALSE)</f>
        <v>HU</v>
      </c>
      <c r="R4499" t="str">
        <f>IFERROR(VLOOKUP(D4499,Lookup_Tables!$A$2:$B$21,2,FALSE),"All")</f>
        <v>Private Assets</v>
      </c>
    </row>
    <row r="4500" spans="1:18" hidden="1">
      <c r="A4500">
        <v>1</v>
      </c>
      <c r="B4500">
        <v>72</v>
      </c>
      <c r="C4500" t="s">
        <v>38</v>
      </c>
      <c r="D4500">
        <v>1</v>
      </c>
      <c r="E4500">
        <v>155916.40441019399</v>
      </c>
      <c r="F4500">
        <v>55202.544825374527</v>
      </c>
      <c r="G4500">
        <v>94217.238542775696</v>
      </c>
      <c r="H4500">
        <v>529216.35309556802</v>
      </c>
      <c r="I4500">
        <v>711002.72061478195</v>
      </c>
      <c r="J4500">
        <v>1298619.3918587801</v>
      </c>
      <c r="K4500">
        <v>2989929.13511009</v>
      </c>
      <c r="L4500">
        <v>5397084.1664166804</v>
      </c>
      <c r="M4500">
        <v>6298213.0228392398</v>
      </c>
      <c r="N4500">
        <v>10666408.1951322</v>
      </c>
      <c r="O4500">
        <v>25456922.581340998</v>
      </c>
      <c r="Q4500" t="str">
        <f>VLOOKUP(A4500,Lookup_Tables!$D$2:$E$7,2,FALSE)</f>
        <v>HU</v>
      </c>
      <c r="R4500" t="str">
        <f>IFERROR(VLOOKUP(D4500,Lookup_Tables!$A$2:$B$21,2,FALSE),"All")</f>
        <v>Airport</v>
      </c>
    </row>
    <row r="4501" spans="1:18" hidden="1">
      <c r="A4501">
        <v>1</v>
      </c>
      <c r="B4501">
        <v>72</v>
      </c>
      <c r="C4501" t="s">
        <v>39</v>
      </c>
      <c r="D4501">
        <v>1</v>
      </c>
      <c r="E4501">
        <v>153527.05045143899</v>
      </c>
      <c r="F4501">
        <v>54134.861089785816</v>
      </c>
      <c r="G4501">
        <v>89329.136243184097</v>
      </c>
      <c r="H4501">
        <v>519984.375748805</v>
      </c>
      <c r="I4501">
        <v>674724.17755426595</v>
      </c>
      <c r="J4501">
        <v>1260470.9109274701</v>
      </c>
      <c r="K4501">
        <v>2969601.34652723</v>
      </c>
      <c r="L4501">
        <v>5397084.1664166804</v>
      </c>
      <c r="M4501">
        <v>6298213.0228392398</v>
      </c>
      <c r="N4501">
        <v>10666408.1951322</v>
      </c>
      <c r="O4501">
        <v>25456922.581340998</v>
      </c>
      <c r="Q4501" t="str">
        <f>VLOOKUP(A4501,Lookup_Tables!$D$2:$E$7,2,FALSE)</f>
        <v>HU</v>
      </c>
      <c r="R4501" t="str">
        <f>IFERROR(VLOOKUP(D4501,Lookup_Tables!$A$2:$B$21,2,FALSE),"All")</f>
        <v>Airport</v>
      </c>
    </row>
    <row r="4502" spans="1:18" hidden="1">
      <c r="A4502">
        <v>1</v>
      </c>
      <c r="B4502">
        <v>72</v>
      </c>
      <c r="C4502" t="s">
        <v>38</v>
      </c>
      <c r="D4502">
        <v>2</v>
      </c>
      <c r="E4502">
        <v>9555164.4854957704</v>
      </c>
      <c r="F4502">
        <v>2816394.3262523003</v>
      </c>
      <c r="G4502">
        <v>8857587.7354115006</v>
      </c>
      <c r="H4502">
        <v>49734641.761451103</v>
      </c>
      <c r="I4502">
        <v>64076067.120191403</v>
      </c>
      <c r="J4502">
        <v>115946705.15002599</v>
      </c>
      <c r="K4502">
        <v>194185373.15621099</v>
      </c>
      <c r="L4502">
        <v>321986388.17553502</v>
      </c>
      <c r="M4502">
        <v>411158917.40488899</v>
      </c>
      <c r="N4502">
        <v>663258270.25198698</v>
      </c>
      <c r="O4502">
        <v>1083446692.3926899</v>
      </c>
      <c r="Q4502" t="str">
        <f>VLOOKUP(A4502,Lookup_Tables!$D$2:$E$7,2,FALSE)</f>
        <v>HU</v>
      </c>
      <c r="R4502" t="str">
        <f>IFERROR(VLOOKUP(D4502,Lookup_Tables!$A$2:$B$21,2,FALSE),"All")</f>
        <v>Bridge</v>
      </c>
    </row>
    <row r="4503" spans="1:18" hidden="1">
      <c r="A4503">
        <v>1</v>
      </c>
      <c r="B4503">
        <v>72</v>
      </c>
      <c r="C4503" t="s">
        <v>39</v>
      </c>
      <c r="D4503">
        <v>2</v>
      </c>
      <c r="E4503">
        <v>9284186.8975327294</v>
      </c>
      <c r="F4503">
        <v>2822973.462971081</v>
      </c>
      <c r="G4503">
        <v>8210146.3671698496</v>
      </c>
      <c r="H4503">
        <v>47359927.096211597</v>
      </c>
      <c r="I4503">
        <v>61449469.6883303</v>
      </c>
      <c r="J4503">
        <v>114755677.46741</v>
      </c>
      <c r="K4503">
        <v>189926180.050825</v>
      </c>
      <c r="L4503">
        <v>314686981.18698901</v>
      </c>
      <c r="M4503">
        <v>393034558.71308798</v>
      </c>
      <c r="N4503">
        <v>651273502.49630296</v>
      </c>
      <c r="O4503">
        <v>984328313.63975894</v>
      </c>
      <c r="Q4503" t="str">
        <f>VLOOKUP(A4503,Lookup_Tables!$D$2:$E$7,2,FALSE)</f>
        <v>HU</v>
      </c>
      <c r="R4503" t="str">
        <f>IFERROR(VLOOKUP(D4503,Lookup_Tables!$A$2:$B$21,2,FALSE),"All")</f>
        <v>Bridge</v>
      </c>
    </row>
    <row r="4504" spans="1:18" hidden="1">
      <c r="A4504">
        <v>1</v>
      </c>
      <c r="B4504">
        <v>72</v>
      </c>
      <c r="C4504" t="s">
        <v>38</v>
      </c>
      <c r="D4504">
        <v>3</v>
      </c>
      <c r="E4504">
        <v>447285.450992773</v>
      </c>
      <c r="F4504">
        <v>140032.4619982249</v>
      </c>
      <c r="G4504">
        <v>432307.31767654698</v>
      </c>
      <c r="H4504">
        <v>2154997.5617968598</v>
      </c>
      <c r="I4504">
        <v>2723238.5539095001</v>
      </c>
      <c r="J4504">
        <v>5060722.9660985703</v>
      </c>
      <c r="K4504">
        <v>9121827.15339089</v>
      </c>
      <c r="L4504">
        <v>15492111.160271799</v>
      </c>
      <c r="M4504">
        <v>18070985.851665899</v>
      </c>
      <c r="N4504">
        <v>33656808.594350301</v>
      </c>
      <c r="O4504">
        <v>49130797.144758798</v>
      </c>
      <c r="Q4504" t="str">
        <f>VLOOKUP(A4504,Lookup_Tables!$D$2:$E$7,2,FALSE)</f>
        <v>HU</v>
      </c>
      <c r="R4504" t="str">
        <f>IFERROR(VLOOKUP(D4504,Lookup_Tables!$A$2:$B$21,2,FALSE),"All")</f>
        <v>Govt Hosp</v>
      </c>
    </row>
    <row r="4505" spans="1:18" hidden="1">
      <c r="A4505">
        <v>1</v>
      </c>
      <c r="B4505">
        <v>72</v>
      </c>
      <c r="C4505" t="s">
        <v>39</v>
      </c>
      <c r="D4505">
        <v>3</v>
      </c>
      <c r="E4505">
        <v>436354.50049551</v>
      </c>
      <c r="F4505">
        <v>135883.26779646112</v>
      </c>
      <c r="G4505">
        <v>403235.35239756602</v>
      </c>
      <c r="H4505">
        <v>2089697.9081670099</v>
      </c>
      <c r="I4505">
        <v>2624973.70884914</v>
      </c>
      <c r="J4505">
        <v>4815130.4868457904</v>
      </c>
      <c r="K4505">
        <v>9121827.15339089</v>
      </c>
      <c r="L4505">
        <v>14892440.415486099</v>
      </c>
      <c r="M4505">
        <v>18070985.851665899</v>
      </c>
      <c r="N4505">
        <v>33656808.594350301</v>
      </c>
      <c r="O4505">
        <v>48894483.151765101</v>
      </c>
      <c r="Q4505" t="str">
        <f>VLOOKUP(A4505,Lookup_Tables!$D$2:$E$7,2,FALSE)</f>
        <v>HU</v>
      </c>
      <c r="R4505" t="str">
        <f>IFERROR(VLOOKUP(D4505,Lookup_Tables!$A$2:$B$21,2,FALSE),"All")</f>
        <v>Govt Hosp</v>
      </c>
    </row>
    <row r="4506" spans="1:18" hidden="1">
      <c r="A4506">
        <v>1</v>
      </c>
      <c r="B4506">
        <v>72</v>
      </c>
      <c r="C4506" t="s">
        <v>38</v>
      </c>
      <c r="D4506">
        <v>4</v>
      </c>
      <c r="E4506">
        <v>265479.92306829803</v>
      </c>
      <c r="F4506">
        <v>83146.943126312195</v>
      </c>
      <c r="G4506">
        <v>274186.60160413402</v>
      </c>
      <c r="H4506">
        <v>1312580.46449623</v>
      </c>
      <c r="I4506">
        <v>1659570.02417728</v>
      </c>
      <c r="J4506">
        <v>2955033.85467418</v>
      </c>
      <c r="K4506">
        <v>5277750.8778382698</v>
      </c>
      <c r="L4506">
        <v>8605624.4776990898</v>
      </c>
      <c r="M4506">
        <v>10637488.6573896</v>
      </c>
      <c r="N4506">
        <v>20918607.728261702</v>
      </c>
      <c r="O4506">
        <v>28265345.793357901</v>
      </c>
      <c r="Q4506" t="str">
        <f>VLOOKUP(A4506,Lookup_Tables!$D$2:$E$7,2,FALSE)</f>
        <v>HU</v>
      </c>
      <c r="R4506" t="str">
        <f>IFERROR(VLOOKUP(D4506,Lookup_Tables!$A$2:$B$21,2,FALSE),"All")</f>
        <v>Govt Med Fac</v>
      </c>
    </row>
    <row r="4507" spans="1:18" hidden="1">
      <c r="A4507">
        <v>1</v>
      </c>
      <c r="B4507">
        <v>72</v>
      </c>
      <c r="C4507" t="s">
        <v>39</v>
      </c>
      <c r="D4507">
        <v>4</v>
      </c>
      <c r="E4507">
        <v>258160.983338427</v>
      </c>
      <c r="F4507">
        <v>79989.921552853106</v>
      </c>
      <c r="G4507">
        <v>249053.640824637</v>
      </c>
      <c r="H4507">
        <v>1245085.54495935</v>
      </c>
      <c r="I4507">
        <v>1590363.6186476401</v>
      </c>
      <c r="J4507">
        <v>2868411.9269225602</v>
      </c>
      <c r="K4507">
        <v>5269120.1669773897</v>
      </c>
      <c r="L4507">
        <v>8233774.9981470201</v>
      </c>
      <c r="M4507">
        <v>10637488.6573896</v>
      </c>
      <c r="N4507">
        <v>20918607.728261702</v>
      </c>
      <c r="O4507">
        <v>28265345.793357901</v>
      </c>
      <c r="Q4507" t="str">
        <f>VLOOKUP(A4507,Lookup_Tables!$D$2:$E$7,2,FALSE)</f>
        <v>HU</v>
      </c>
      <c r="R4507" t="str">
        <f>IFERROR(VLOOKUP(D4507,Lookup_Tables!$A$2:$B$21,2,FALSE),"All")</f>
        <v>Govt Med Fac</v>
      </c>
    </row>
    <row r="4508" spans="1:18" hidden="1">
      <c r="A4508">
        <v>1</v>
      </c>
      <c r="B4508">
        <v>72</v>
      </c>
      <c r="C4508" t="s">
        <v>38</v>
      </c>
      <c r="D4508">
        <v>6</v>
      </c>
      <c r="E4508">
        <v>650215.34394636797</v>
      </c>
      <c r="F4508">
        <v>204782.01318722306</v>
      </c>
      <c r="G4508">
        <v>558945.58456042001</v>
      </c>
      <c r="H4508">
        <v>3240265.1257255399</v>
      </c>
      <c r="I4508">
        <v>4188878.4184288802</v>
      </c>
      <c r="J4508">
        <v>7509385.0201574601</v>
      </c>
      <c r="K4508">
        <v>14511340.7131157</v>
      </c>
      <c r="L4508">
        <v>22479878.917284999</v>
      </c>
      <c r="M4508">
        <v>27615949.7001228</v>
      </c>
      <c r="N4508">
        <v>43242882.475950897</v>
      </c>
      <c r="O4508">
        <v>65837904.5363741</v>
      </c>
      <c r="Q4508" t="str">
        <f>VLOOKUP(A4508,Lookup_Tables!$D$2:$E$7,2,FALSE)</f>
        <v>HU</v>
      </c>
      <c r="R4508" t="str">
        <f>IFERROR(VLOOKUP(D4508,Lookup_Tables!$A$2:$B$21,2,FALSE),"All")</f>
        <v>Port</v>
      </c>
    </row>
    <row r="4509" spans="1:18" hidden="1">
      <c r="A4509">
        <v>1</v>
      </c>
      <c r="B4509">
        <v>72</v>
      </c>
      <c r="C4509" t="s">
        <v>39</v>
      </c>
      <c r="D4509">
        <v>6</v>
      </c>
      <c r="E4509">
        <v>634614.66120060696</v>
      </c>
      <c r="F4509">
        <v>196523.60572870536</v>
      </c>
      <c r="G4509">
        <v>518285.49946781201</v>
      </c>
      <c r="H4509">
        <v>3099203.91356281</v>
      </c>
      <c r="I4509">
        <v>4086383.41243379</v>
      </c>
      <c r="J4509">
        <v>7467733.5935239904</v>
      </c>
      <c r="K4509">
        <v>14304461.6921844</v>
      </c>
      <c r="L4509">
        <v>21872276.646887001</v>
      </c>
      <c r="M4509">
        <v>27476903.9260295</v>
      </c>
      <c r="N4509">
        <v>43242882.475950897</v>
      </c>
      <c r="O4509">
        <v>65578845.833836399</v>
      </c>
      <c r="Q4509" t="str">
        <f>VLOOKUP(A4509,Lookup_Tables!$D$2:$E$7,2,FALSE)</f>
        <v>HU</v>
      </c>
      <c r="R4509" t="str">
        <f>IFERROR(VLOOKUP(D4509,Lookup_Tables!$A$2:$B$21,2,FALSE),"All")</f>
        <v>Port</v>
      </c>
    </row>
    <row r="4510" spans="1:18" hidden="1">
      <c r="A4510">
        <v>1</v>
      </c>
      <c r="B4510">
        <v>72</v>
      </c>
      <c r="C4510" t="s">
        <v>38</v>
      </c>
      <c r="D4510">
        <v>9</v>
      </c>
      <c r="E4510">
        <v>81413.732895137102</v>
      </c>
      <c r="F4510">
        <v>25784.635374633828</v>
      </c>
      <c r="G4510">
        <v>45327.575677644898</v>
      </c>
      <c r="H4510">
        <v>293759.16050813498</v>
      </c>
      <c r="I4510">
        <v>418233.72712660499</v>
      </c>
      <c r="J4510">
        <v>922591.15577470302</v>
      </c>
      <c r="K4510">
        <v>1913848.2799468399</v>
      </c>
      <c r="L4510">
        <v>3001896.3758582599</v>
      </c>
      <c r="M4510">
        <v>3812568.8325992101</v>
      </c>
      <c r="N4510">
        <v>5888554.4626135202</v>
      </c>
      <c r="O4510">
        <v>10063857.835199401</v>
      </c>
      <c r="Q4510" t="str">
        <f>VLOOKUP(A4510,Lookup_Tables!$D$2:$E$7,2,FALSE)</f>
        <v>HU</v>
      </c>
      <c r="R4510" t="str">
        <f>IFERROR(VLOOKUP(D4510,Lookup_Tables!$A$2:$B$21,2,FALSE),"All")</f>
        <v>Pub Admin Bldg</v>
      </c>
    </row>
    <row r="4511" spans="1:18" hidden="1">
      <c r="A4511">
        <v>1</v>
      </c>
      <c r="B4511">
        <v>72</v>
      </c>
      <c r="C4511" t="s">
        <v>39</v>
      </c>
      <c r="D4511">
        <v>9</v>
      </c>
      <c r="E4511">
        <v>80220.058076319503</v>
      </c>
      <c r="F4511">
        <v>25482.908810125758</v>
      </c>
      <c r="G4511">
        <v>42822.152599433197</v>
      </c>
      <c r="H4511">
        <v>285156.540063361</v>
      </c>
      <c r="I4511">
        <v>400579.71323414898</v>
      </c>
      <c r="J4511">
        <v>914349.65280878101</v>
      </c>
      <c r="K4511">
        <v>1901414.7112614501</v>
      </c>
      <c r="L4511">
        <v>3001896.3758582599</v>
      </c>
      <c r="M4511">
        <v>3660417.6466805101</v>
      </c>
      <c r="N4511">
        <v>5888554.4626135202</v>
      </c>
      <c r="O4511">
        <v>10063857.835199401</v>
      </c>
      <c r="Q4511" t="str">
        <f>VLOOKUP(A4511,Lookup_Tables!$D$2:$E$7,2,FALSE)</f>
        <v>HU</v>
      </c>
      <c r="R4511" t="str">
        <f>IFERROR(VLOOKUP(D4511,Lookup_Tables!$A$2:$B$21,2,FALSE),"All")</f>
        <v>Pub Admin Bldg</v>
      </c>
    </row>
    <row r="4512" spans="1:18" hidden="1">
      <c r="A4512">
        <v>1</v>
      </c>
      <c r="B4512">
        <v>72</v>
      </c>
      <c r="C4512" t="s">
        <v>38</v>
      </c>
      <c r="D4512">
        <v>10</v>
      </c>
      <c r="E4512">
        <v>4484954.9278612398</v>
      </c>
      <c r="F4512">
        <v>1379059.3948843139</v>
      </c>
      <c r="G4512">
        <v>3931451.1715706401</v>
      </c>
      <c r="H4512">
        <v>22773378.136373401</v>
      </c>
      <c r="I4512">
        <v>30695032.969830401</v>
      </c>
      <c r="J4512">
        <v>55948713.274282299</v>
      </c>
      <c r="K4512">
        <v>96488916.962876096</v>
      </c>
      <c r="L4512">
        <v>152712603.666287</v>
      </c>
      <c r="M4512">
        <v>185539872.016846</v>
      </c>
      <c r="N4512">
        <v>320028810.701612</v>
      </c>
      <c r="O4512">
        <v>423165985.95584798</v>
      </c>
      <c r="Q4512" t="str">
        <f>VLOOKUP(A4512,Lookup_Tables!$D$2:$E$7,2,FALSE)</f>
        <v>HU</v>
      </c>
      <c r="R4512" t="str">
        <f>IFERROR(VLOOKUP(D4512,Lookup_Tables!$A$2:$B$21,2,FALSE),"All")</f>
        <v>Pub School</v>
      </c>
    </row>
    <row r="4513" spans="1:18" hidden="1">
      <c r="A4513">
        <v>1</v>
      </c>
      <c r="B4513">
        <v>72</v>
      </c>
      <c r="C4513" t="s">
        <v>39</v>
      </c>
      <c r="D4513">
        <v>10</v>
      </c>
      <c r="E4513">
        <v>4366305.9681551997</v>
      </c>
      <c r="F4513">
        <v>1345795.9969507195</v>
      </c>
      <c r="G4513">
        <v>3628354.7359794402</v>
      </c>
      <c r="H4513">
        <v>22248445.057965901</v>
      </c>
      <c r="I4513">
        <v>29068160.1346871</v>
      </c>
      <c r="J4513">
        <v>53958683.734794997</v>
      </c>
      <c r="K4513">
        <v>96011339.520219803</v>
      </c>
      <c r="L4513">
        <v>151000057.10672301</v>
      </c>
      <c r="M4513">
        <v>180927472.143976</v>
      </c>
      <c r="N4513">
        <v>311245751.96292502</v>
      </c>
      <c r="O4513">
        <v>423165985.95584798</v>
      </c>
      <c r="Q4513" t="str">
        <f>VLOOKUP(A4513,Lookup_Tables!$D$2:$E$7,2,FALSE)</f>
        <v>HU</v>
      </c>
      <c r="R4513" t="str">
        <f>IFERROR(VLOOKUP(D4513,Lookup_Tables!$A$2:$B$21,2,FALSE),"All")</f>
        <v>Pub School</v>
      </c>
    </row>
    <row r="4514" spans="1:18" hidden="1">
      <c r="A4514">
        <v>1</v>
      </c>
      <c r="B4514">
        <v>72</v>
      </c>
      <c r="C4514" t="s">
        <v>38</v>
      </c>
      <c r="D4514">
        <v>11</v>
      </c>
      <c r="E4514">
        <v>1285884.54004845</v>
      </c>
      <c r="F4514">
        <v>391030.02473849978</v>
      </c>
      <c r="G4514">
        <v>859937.27360422001</v>
      </c>
      <c r="H4514">
        <v>5615172.3092160001</v>
      </c>
      <c r="I4514">
        <v>7512264.8180402499</v>
      </c>
      <c r="J4514">
        <v>14518336.352565199</v>
      </c>
      <c r="K4514">
        <v>28758549.791694999</v>
      </c>
      <c r="L4514">
        <v>46033911.146753803</v>
      </c>
      <c r="M4514">
        <v>63840719.6802665</v>
      </c>
      <c r="N4514">
        <v>99883633.176929593</v>
      </c>
      <c r="O4514">
        <v>143085176.08035201</v>
      </c>
      <c r="Q4514" t="str">
        <f>VLOOKUP(A4514,Lookup_Tables!$D$2:$E$7,2,FALSE)</f>
        <v>HU</v>
      </c>
      <c r="R4514" t="str">
        <f>IFERROR(VLOOKUP(D4514,Lookup_Tables!$A$2:$B$21,2,FALSE),"All")</f>
        <v>Pub Univ</v>
      </c>
    </row>
    <row r="4515" spans="1:18" hidden="1">
      <c r="A4515">
        <v>1</v>
      </c>
      <c r="B4515">
        <v>72</v>
      </c>
      <c r="C4515" t="s">
        <v>39</v>
      </c>
      <c r="D4515">
        <v>11</v>
      </c>
      <c r="E4515">
        <v>1264268.8545186799</v>
      </c>
      <c r="F4515">
        <v>379287.91835556354</v>
      </c>
      <c r="G4515">
        <v>809366.42515985505</v>
      </c>
      <c r="H4515">
        <v>5513732.3083539801</v>
      </c>
      <c r="I4515">
        <v>7309932.0094332602</v>
      </c>
      <c r="J4515">
        <v>14214810.403553899</v>
      </c>
      <c r="K4515">
        <v>28682665.742058001</v>
      </c>
      <c r="L4515">
        <v>46008629.149553999</v>
      </c>
      <c r="M4515">
        <v>63840719.6802665</v>
      </c>
      <c r="N4515">
        <v>99858303.789785996</v>
      </c>
      <c r="O4515">
        <v>143085176.08035201</v>
      </c>
      <c r="Q4515" t="str">
        <f>VLOOKUP(A4515,Lookup_Tables!$D$2:$E$7,2,FALSE)</f>
        <v>HU</v>
      </c>
      <c r="R4515" t="str">
        <f>IFERROR(VLOOKUP(D4515,Lookup_Tables!$A$2:$B$21,2,FALSE),"All")</f>
        <v>Pub Univ</v>
      </c>
    </row>
    <row r="4516" spans="1:18" hidden="1">
      <c r="A4516">
        <v>1</v>
      </c>
      <c r="B4516">
        <v>72</v>
      </c>
      <c r="C4516" t="s">
        <v>38</v>
      </c>
      <c r="D4516">
        <v>13</v>
      </c>
      <c r="E4516">
        <v>2179097.5029177102</v>
      </c>
      <c r="F4516">
        <v>655381.32245829841</v>
      </c>
      <c r="G4516">
        <v>1851103.90613732</v>
      </c>
      <c r="H4516">
        <v>11814537.247355901</v>
      </c>
      <c r="I4516">
        <v>15254793.8432831</v>
      </c>
      <c r="J4516">
        <v>27184778.595488999</v>
      </c>
      <c r="K4516">
        <v>45849826.748883702</v>
      </c>
      <c r="L4516">
        <v>72350880.478386402</v>
      </c>
      <c r="M4516">
        <v>87997389.928288296</v>
      </c>
      <c r="N4516">
        <v>159296087.896346</v>
      </c>
      <c r="O4516">
        <v>221750456.73526299</v>
      </c>
      <c r="Q4516" t="str">
        <f>VLOOKUP(A4516,Lookup_Tables!$D$2:$E$7,2,FALSE)</f>
        <v>HU</v>
      </c>
      <c r="R4516" t="str">
        <f>IFERROR(VLOOKUP(D4516,Lookup_Tables!$A$2:$B$21,2,FALSE),"All")</f>
        <v>Residual Inst</v>
      </c>
    </row>
    <row r="4517" spans="1:18" hidden="1">
      <c r="A4517">
        <v>1</v>
      </c>
      <c r="B4517">
        <v>72</v>
      </c>
      <c r="C4517" t="s">
        <v>39</v>
      </c>
      <c r="D4517">
        <v>13</v>
      </c>
      <c r="E4517">
        <v>2122371.5190547099</v>
      </c>
      <c r="F4517">
        <v>642043.53802128695</v>
      </c>
      <c r="G4517">
        <v>1737261.38526271</v>
      </c>
      <c r="H4517">
        <v>11421421.916344799</v>
      </c>
      <c r="I4517">
        <v>14655253.6714254</v>
      </c>
      <c r="J4517">
        <v>26415598.543743402</v>
      </c>
      <c r="K4517">
        <v>45733477.972023897</v>
      </c>
      <c r="L4517">
        <v>71922174.744194597</v>
      </c>
      <c r="M4517">
        <v>84174477.803435698</v>
      </c>
      <c r="N4517">
        <v>149701151.25191301</v>
      </c>
      <c r="O4517">
        <v>221750456.73526299</v>
      </c>
      <c r="Q4517" t="str">
        <f>VLOOKUP(A4517,Lookup_Tables!$D$2:$E$7,2,FALSE)</f>
        <v>HU</v>
      </c>
      <c r="R4517" t="str">
        <f>IFERROR(VLOOKUP(D4517,Lookup_Tables!$A$2:$B$21,2,FALSE),"All")</f>
        <v>Residual Inst</v>
      </c>
    </row>
    <row r="4518" spans="1:18" hidden="1">
      <c r="A4518">
        <v>1</v>
      </c>
      <c r="B4518">
        <v>72</v>
      </c>
      <c r="C4518" t="s">
        <v>38</v>
      </c>
      <c r="D4518">
        <v>14</v>
      </c>
      <c r="E4518">
        <v>8360938.4729383998</v>
      </c>
      <c r="F4518">
        <v>2588982.3439566856</v>
      </c>
      <c r="G4518">
        <v>4155942.5716867102</v>
      </c>
      <c r="H4518">
        <v>28200019.072237</v>
      </c>
      <c r="I4518">
        <v>37073864.480602399</v>
      </c>
      <c r="J4518">
        <v>75899035.045461893</v>
      </c>
      <c r="K4518">
        <v>156537958.50342801</v>
      </c>
      <c r="L4518">
        <v>298577950.574907</v>
      </c>
      <c r="M4518">
        <v>385089281.46388</v>
      </c>
      <c r="N4518">
        <v>831610726.13527501</v>
      </c>
      <c r="O4518">
        <v>1398233901.42735</v>
      </c>
      <c r="Q4518" t="str">
        <f>VLOOKUP(A4518,Lookup_Tables!$D$2:$E$7,2,FALSE)</f>
        <v>HU</v>
      </c>
      <c r="R4518" t="str">
        <f>IFERROR(VLOOKUP(D4518,Lookup_Tables!$A$2:$B$21,2,FALSE),"All")</f>
        <v>Road</v>
      </c>
    </row>
    <row r="4519" spans="1:18" hidden="1">
      <c r="A4519">
        <v>1</v>
      </c>
      <c r="B4519">
        <v>72</v>
      </c>
      <c r="C4519" t="s">
        <v>39</v>
      </c>
      <c r="D4519">
        <v>14</v>
      </c>
      <c r="E4519">
        <v>8217409.9236733196</v>
      </c>
      <c r="F4519">
        <v>2534222.5108684665</v>
      </c>
      <c r="G4519">
        <v>3761625.84730615</v>
      </c>
      <c r="H4519">
        <v>27527129.4192192</v>
      </c>
      <c r="I4519">
        <v>36174120.0000633</v>
      </c>
      <c r="J4519">
        <v>74748987.758844703</v>
      </c>
      <c r="K4519">
        <v>150560327.18631399</v>
      </c>
      <c r="L4519">
        <v>291359051.15620297</v>
      </c>
      <c r="M4519">
        <v>385089281.46388</v>
      </c>
      <c r="N4519">
        <v>831591065.62948406</v>
      </c>
      <c r="O4519">
        <v>1398233901.42735</v>
      </c>
      <c r="Q4519" t="str">
        <f>VLOOKUP(A4519,Lookup_Tables!$D$2:$E$7,2,FALSE)</f>
        <v>HU</v>
      </c>
      <c r="R4519" t="str">
        <f>IFERROR(VLOOKUP(D4519,Lookup_Tables!$A$2:$B$21,2,FALSE),"All")</f>
        <v>Road</v>
      </c>
    </row>
    <row r="4520" spans="1:18" hidden="1">
      <c r="A4520">
        <v>1</v>
      </c>
      <c r="B4520">
        <v>72</v>
      </c>
      <c r="C4520" t="s">
        <v>38</v>
      </c>
      <c r="D4520">
        <v>15</v>
      </c>
      <c r="E4520">
        <v>139060770.78294</v>
      </c>
      <c r="F4520">
        <v>43975945.513957933</v>
      </c>
      <c r="G4520">
        <v>130498252.285694</v>
      </c>
      <c r="H4520">
        <v>666322635.48097801</v>
      </c>
      <c r="I4520">
        <v>870686582.04544306</v>
      </c>
      <c r="J4520">
        <v>1549906257.4976499</v>
      </c>
      <c r="K4520">
        <v>2691530499.7072802</v>
      </c>
      <c r="L4520">
        <v>4551899463.2137699</v>
      </c>
      <c r="M4520">
        <v>5194152680.8127499</v>
      </c>
      <c r="N4520">
        <v>9882263153.9370098</v>
      </c>
      <c r="O4520">
        <v>17424442430.285301</v>
      </c>
      <c r="Q4520" t="str">
        <f>VLOOKUP(A4520,Lookup_Tables!$D$2:$E$7,2,FALSE)</f>
        <v>HU</v>
      </c>
      <c r="R4520" t="str">
        <f>IFERROR(VLOOKUP(D4520,Lookup_Tables!$A$2:$B$21,2,FALSE),"All")</f>
        <v>All</v>
      </c>
    </row>
    <row r="4521" spans="1:18" hidden="1">
      <c r="A4521">
        <v>1</v>
      </c>
      <c r="B4521">
        <v>72</v>
      </c>
      <c r="C4521" t="s">
        <v>39</v>
      </c>
      <c r="D4521">
        <v>15</v>
      </c>
      <c r="E4521">
        <v>135426195.52760401</v>
      </c>
      <c r="F4521">
        <v>44010786.636439472</v>
      </c>
      <c r="G4521">
        <v>120930400.060353</v>
      </c>
      <c r="H4521">
        <v>633647874.59131205</v>
      </c>
      <c r="I4521">
        <v>814036882.88514602</v>
      </c>
      <c r="J4521">
        <v>1471557507.8724201</v>
      </c>
      <c r="K4521">
        <v>2665448018.5693202</v>
      </c>
      <c r="L4521">
        <v>4226817198.6076198</v>
      </c>
      <c r="M4521">
        <v>5194152680.8127499</v>
      </c>
      <c r="N4521">
        <v>9880757396.6006699</v>
      </c>
      <c r="O4521">
        <v>16542746091.358101</v>
      </c>
      <c r="Q4521" t="str">
        <f>VLOOKUP(A4521,Lookup_Tables!$D$2:$E$7,2,FALSE)</f>
        <v>HU</v>
      </c>
      <c r="R4521" t="str">
        <f>IFERROR(VLOOKUP(D4521,Lookup_Tables!$A$2:$B$21,2,FALSE),"All")</f>
        <v>All</v>
      </c>
    </row>
    <row r="4522" spans="1:18" hidden="1">
      <c r="A4522">
        <v>1</v>
      </c>
      <c r="B4522">
        <v>72</v>
      </c>
      <c r="C4522" t="s">
        <v>38</v>
      </c>
      <c r="D4522">
        <v>16</v>
      </c>
      <c r="E4522">
        <v>27466350.784574199</v>
      </c>
      <c r="F4522">
        <v>8513236.1745072156</v>
      </c>
      <c r="G4522">
        <v>21507503.4910178</v>
      </c>
      <c r="H4522">
        <v>129511096.43050499</v>
      </c>
      <c r="I4522">
        <v>168792194.984512</v>
      </c>
      <c r="J4522">
        <v>320216649.40681899</v>
      </c>
      <c r="K4522">
        <v>549139766.85039496</v>
      </c>
      <c r="L4522">
        <v>980637107.19899094</v>
      </c>
      <c r="M4522">
        <v>1119508144.29269</v>
      </c>
      <c r="N4522">
        <v>2046542472.23224</v>
      </c>
      <c r="O4522">
        <v>3334633425.8759398</v>
      </c>
      <c r="Q4522" t="str">
        <f>VLOOKUP(A4522,Lookup_Tables!$D$2:$E$7,2,FALSE)</f>
        <v>HU</v>
      </c>
      <c r="R4522" t="str">
        <f>IFERROR(VLOOKUP(D4522,Lookup_Tables!$A$2:$B$21,2,FALSE),"All")</f>
        <v>Government_Loss</v>
      </c>
    </row>
    <row r="4523" spans="1:18" hidden="1">
      <c r="A4523">
        <v>1</v>
      </c>
      <c r="B4523">
        <v>72</v>
      </c>
      <c r="C4523" t="s">
        <v>39</v>
      </c>
      <c r="D4523">
        <v>16</v>
      </c>
      <c r="E4523">
        <v>26806797.7221375</v>
      </c>
      <c r="F4523">
        <v>8270144.3209611438</v>
      </c>
      <c r="G4523">
        <v>19830701.655368201</v>
      </c>
      <c r="H4523">
        <v>125359822.39765</v>
      </c>
      <c r="I4523">
        <v>162603759.42458501</v>
      </c>
      <c r="J4523">
        <v>308906870.79022402</v>
      </c>
      <c r="K4523">
        <v>541046435.09951699</v>
      </c>
      <c r="L4523">
        <v>978195873.82913303</v>
      </c>
      <c r="M4523">
        <v>1107776516.3134401</v>
      </c>
      <c r="N4523">
        <v>2028607558.8857</v>
      </c>
      <c r="O4523">
        <v>3326371802.2803798</v>
      </c>
      <c r="Q4523" t="str">
        <f>VLOOKUP(A4523,Lookup_Tables!$D$2:$E$7,2,FALSE)</f>
        <v>HU</v>
      </c>
      <c r="R4523" t="str">
        <f>IFERROR(VLOOKUP(D4523,Lookup_Tables!$A$2:$B$21,2,FALSE),"All")</f>
        <v>Government_Loss</v>
      </c>
    </row>
    <row r="4524" spans="1:18" hidden="1">
      <c r="A4524">
        <v>1</v>
      </c>
      <c r="B4524">
        <v>72</v>
      </c>
      <c r="C4524" t="s">
        <v>38</v>
      </c>
      <c r="D4524">
        <v>17</v>
      </c>
      <c r="E4524">
        <v>26554347.8812644</v>
      </c>
      <c r="F4524">
        <v>8335875.190159183</v>
      </c>
      <c r="G4524">
        <v>25615504.966280401</v>
      </c>
      <c r="H4524">
        <v>128895769.27246501</v>
      </c>
      <c r="I4524">
        <v>168429155.80310699</v>
      </c>
      <c r="J4524">
        <v>301819355.77653301</v>
      </c>
      <c r="K4524">
        <v>520651660.62232298</v>
      </c>
      <c r="L4524">
        <v>889895341.66602397</v>
      </c>
      <c r="M4524">
        <v>1008933087.9422801</v>
      </c>
      <c r="N4524">
        <v>1890263063.6856501</v>
      </c>
      <c r="O4524">
        <v>3157038876.9353099</v>
      </c>
      <c r="Q4524" t="str">
        <f>VLOOKUP(A4524,Lookup_Tables!$D$2:$E$7,2,FALSE)</f>
        <v>HU</v>
      </c>
      <c r="R4524" t="str">
        <f>IFERROR(VLOOKUP(D4524,Lookup_Tables!$A$2:$B$21,2,FALSE),"All")</f>
        <v>Emergency_Loss</v>
      </c>
    </row>
    <row r="4525" spans="1:18" hidden="1">
      <c r="A4525">
        <v>1</v>
      </c>
      <c r="B4525">
        <v>72</v>
      </c>
      <c r="C4525" t="s">
        <v>39</v>
      </c>
      <c r="D4525">
        <v>17</v>
      </c>
      <c r="E4525">
        <v>25838311.403713599</v>
      </c>
      <c r="F4525">
        <v>8340829.6689623073</v>
      </c>
      <c r="G4525">
        <v>23543609.580116998</v>
      </c>
      <c r="H4525">
        <v>123996182.032515</v>
      </c>
      <c r="I4525">
        <v>157954924.87298399</v>
      </c>
      <c r="J4525">
        <v>286678487.58720303</v>
      </c>
      <c r="K4525">
        <v>519165090.15717</v>
      </c>
      <c r="L4525">
        <v>818195246.75541198</v>
      </c>
      <c r="M4525">
        <v>1008933087.9422801</v>
      </c>
      <c r="N4525">
        <v>1789827338.7901101</v>
      </c>
      <c r="O4525">
        <v>3063659306.5289001</v>
      </c>
      <c r="Q4525" t="str">
        <f>VLOOKUP(A4525,Lookup_Tables!$D$2:$E$7,2,FALSE)</f>
        <v>HU</v>
      </c>
      <c r="R4525" t="str">
        <f>IFERROR(VLOOKUP(D4525,Lookup_Tables!$A$2:$B$21,2,FALSE),"All")</f>
        <v>Emergency_Loss</v>
      </c>
    </row>
    <row r="4526" spans="1:18" hidden="1">
      <c r="A4526">
        <v>1</v>
      </c>
      <c r="B4526">
        <v>72</v>
      </c>
      <c r="C4526" t="s">
        <v>38</v>
      </c>
      <c r="D4526">
        <v>18</v>
      </c>
      <c r="E4526">
        <v>54020698.665838398</v>
      </c>
      <c r="F4526">
        <v>16799828.284936704</v>
      </c>
      <c r="G4526">
        <v>47249652.211874798</v>
      </c>
      <c r="H4526">
        <v>260286779.20402801</v>
      </c>
      <c r="I4526">
        <v>330273073.61296201</v>
      </c>
      <c r="J4526">
        <v>624421082.39172196</v>
      </c>
      <c r="K4526">
        <v>1071298160.83956</v>
      </c>
      <c r="L4526">
        <v>1894937655.8649099</v>
      </c>
      <c r="M4526">
        <v>2116709604.2557199</v>
      </c>
      <c r="N4526">
        <v>4101750624.6037698</v>
      </c>
      <c r="O4526">
        <v>6416196188.1820297</v>
      </c>
      <c r="Q4526" t="str">
        <f>VLOOKUP(A4526,Lookup_Tables!$D$2:$E$7,2,FALSE)</f>
        <v>HU</v>
      </c>
      <c r="R4526" t="str">
        <f>IFERROR(VLOOKUP(D4526,Lookup_Tables!$A$2:$B$21,2,FALSE),"All")</f>
        <v>Govt_Plus_Emergency</v>
      </c>
    </row>
    <row r="4527" spans="1:18" hidden="1">
      <c r="A4527">
        <v>1</v>
      </c>
      <c r="B4527">
        <v>72</v>
      </c>
      <c r="C4527" t="s">
        <v>39</v>
      </c>
      <c r="D4527">
        <v>18</v>
      </c>
      <c r="E4527">
        <v>52644250.091490597</v>
      </c>
      <c r="F4527">
        <v>16643255.273265526</v>
      </c>
      <c r="G4527">
        <v>43327205.085732996</v>
      </c>
      <c r="H4527">
        <v>253087032.70595801</v>
      </c>
      <c r="I4527">
        <v>321693991.14586002</v>
      </c>
      <c r="J4527">
        <v>601314815.34163499</v>
      </c>
      <c r="K4527">
        <v>1055369299.1160001</v>
      </c>
      <c r="L4527">
        <v>1810363731.7599299</v>
      </c>
      <c r="M4527">
        <v>2077653768.86992</v>
      </c>
      <c r="N4527">
        <v>3779165614.48104</v>
      </c>
      <c r="O4527">
        <v>6390031108.8092699</v>
      </c>
      <c r="Q4527" t="str">
        <f>VLOOKUP(A4527,Lookup_Tables!$D$2:$E$7,2,FALSE)</f>
        <v>HU</v>
      </c>
      <c r="R4527" t="str">
        <f>IFERROR(VLOOKUP(D4527,Lookup_Tables!$A$2:$B$21,2,FALSE),"All")</f>
        <v>Govt_Plus_Emergency</v>
      </c>
    </row>
    <row r="4528" spans="1:18" hidden="1">
      <c r="A4528">
        <v>1</v>
      </c>
      <c r="B4528">
        <v>73</v>
      </c>
      <c r="C4528" t="s">
        <v>38</v>
      </c>
      <c r="D4528">
        <v>0</v>
      </c>
      <c r="E4528">
        <v>618609.19439030299</v>
      </c>
      <c r="F4528">
        <v>266929.77288429462</v>
      </c>
      <c r="G4528">
        <v>0</v>
      </c>
      <c r="H4528">
        <v>0</v>
      </c>
      <c r="I4528">
        <v>0</v>
      </c>
      <c r="J4528">
        <v>0</v>
      </c>
      <c r="K4528">
        <v>450200.52350278001</v>
      </c>
      <c r="L4528">
        <v>9786210.3272420503</v>
      </c>
      <c r="M4528">
        <v>22178935.153723001</v>
      </c>
      <c r="N4528">
        <v>81302983.254794404</v>
      </c>
      <c r="O4528">
        <v>213981354.99901199</v>
      </c>
      <c r="Q4528" t="str">
        <f>VLOOKUP(A4528,Lookup_Tables!$D$2:$E$7,2,FALSE)</f>
        <v>HU</v>
      </c>
      <c r="R4528" t="str">
        <f>IFERROR(VLOOKUP(D4528,Lookup_Tables!$A$2:$B$21,2,FALSE),"All")</f>
        <v>Private Assets</v>
      </c>
    </row>
    <row r="4529" spans="1:18" hidden="1">
      <c r="A4529">
        <v>1</v>
      </c>
      <c r="B4529">
        <v>73</v>
      </c>
      <c r="C4529" t="s">
        <v>39</v>
      </c>
      <c r="D4529">
        <v>0</v>
      </c>
      <c r="E4529">
        <v>618608.343197554</v>
      </c>
      <c r="F4529">
        <v>266928.92169154563</v>
      </c>
      <c r="G4529">
        <v>0</v>
      </c>
      <c r="H4529">
        <v>0</v>
      </c>
      <c r="I4529">
        <v>0</v>
      </c>
      <c r="J4529">
        <v>0</v>
      </c>
      <c r="K4529">
        <v>450200.52350278001</v>
      </c>
      <c r="L4529">
        <v>9786210.3272420503</v>
      </c>
      <c r="M4529">
        <v>22178935.153723001</v>
      </c>
      <c r="N4529">
        <v>81302983.254794404</v>
      </c>
      <c r="O4529">
        <v>213981354.99901199</v>
      </c>
      <c r="Q4529" t="str">
        <f>VLOOKUP(A4529,Lookup_Tables!$D$2:$E$7,2,FALSE)</f>
        <v>HU</v>
      </c>
      <c r="R4529" t="str">
        <f>IFERROR(VLOOKUP(D4529,Lookup_Tables!$A$2:$B$21,2,FALSE),"All")</f>
        <v>Private Assets</v>
      </c>
    </row>
    <row r="4530" spans="1:18" hidden="1">
      <c r="A4530">
        <v>1</v>
      </c>
      <c r="B4530">
        <v>73</v>
      </c>
      <c r="C4530" t="s">
        <v>38</v>
      </c>
      <c r="D4530">
        <v>2</v>
      </c>
      <c r="E4530">
        <v>5276.3103999471496</v>
      </c>
      <c r="F4530">
        <v>2340.850166216675</v>
      </c>
      <c r="G4530">
        <v>0</v>
      </c>
      <c r="H4530">
        <v>0</v>
      </c>
      <c r="I4530">
        <v>0</v>
      </c>
      <c r="J4530">
        <v>0</v>
      </c>
      <c r="K4530">
        <v>3960.3718232050601</v>
      </c>
      <c r="L4530">
        <v>85445.649494820304</v>
      </c>
      <c r="M4530">
        <v>176470.69980140901</v>
      </c>
      <c r="N4530">
        <v>744065.51920064096</v>
      </c>
      <c r="O4530">
        <v>1733205.8063161699</v>
      </c>
      <c r="Q4530" t="str">
        <f>VLOOKUP(A4530,Lookup_Tables!$D$2:$E$7,2,FALSE)</f>
        <v>HU</v>
      </c>
      <c r="R4530" t="str">
        <f>IFERROR(VLOOKUP(D4530,Lookup_Tables!$A$2:$B$21,2,FALSE),"All")</f>
        <v>Bridge</v>
      </c>
    </row>
    <row r="4531" spans="1:18" hidden="1">
      <c r="A4531">
        <v>1</v>
      </c>
      <c r="B4531">
        <v>73</v>
      </c>
      <c r="C4531" t="s">
        <v>39</v>
      </c>
      <c r="D4531">
        <v>2</v>
      </c>
      <c r="E4531">
        <v>5276.3103999471496</v>
      </c>
      <c r="F4531">
        <v>2340.850166216675</v>
      </c>
      <c r="G4531">
        <v>0</v>
      </c>
      <c r="H4531">
        <v>0</v>
      </c>
      <c r="I4531">
        <v>0</v>
      </c>
      <c r="J4531">
        <v>0</v>
      </c>
      <c r="K4531">
        <v>3960.3718232050601</v>
      </c>
      <c r="L4531">
        <v>85445.649494820304</v>
      </c>
      <c r="M4531">
        <v>176470.69980140901</v>
      </c>
      <c r="N4531">
        <v>744065.51920064096</v>
      </c>
      <c r="O4531">
        <v>1733205.8063161699</v>
      </c>
      <c r="Q4531" t="str">
        <f>VLOOKUP(A4531,Lookup_Tables!$D$2:$E$7,2,FALSE)</f>
        <v>HU</v>
      </c>
      <c r="R4531" t="str">
        <f>IFERROR(VLOOKUP(D4531,Lookup_Tables!$A$2:$B$21,2,FALSE),"All")</f>
        <v>Bridge</v>
      </c>
    </row>
    <row r="4532" spans="1:18" hidden="1">
      <c r="A4532">
        <v>1</v>
      </c>
      <c r="B4532">
        <v>73</v>
      </c>
      <c r="C4532" t="s">
        <v>38</v>
      </c>
      <c r="D4532">
        <v>3</v>
      </c>
      <c r="E4532">
        <v>428.43338720564702</v>
      </c>
      <c r="F4532">
        <v>175.59888916716</v>
      </c>
      <c r="G4532">
        <v>0</v>
      </c>
      <c r="H4532">
        <v>0</v>
      </c>
      <c r="I4532">
        <v>0</v>
      </c>
      <c r="J4532">
        <v>0</v>
      </c>
      <c r="K4532">
        <v>374.48652459342497</v>
      </c>
      <c r="L4532">
        <v>7735.3999954684004</v>
      </c>
      <c r="M4532">
        <v>15035.9599097624</v>
      </c>
      <c r="N4532">
        <v>65372.343118214703</v>
      </c>
      <c r="O4532">
        <v>147782.402482312</v>
      </c>
      <c r="Q4532" t="str">
        <f>VLOOKUP(A4532,Lookup_Tables!$D$2:$E$7,2,FALSE)</f>
        <v>HU</v>
      </c>
      <c r="R4532" t="str">
        <f>IFERROR(VLOOKUP(D4532,Lookup_Tables!$A$2:$B$21,2,FALSE),"All")</f>
        <v>Govt Hosp</v>
      </c>
    </row>
    <row r="4533" spans="1:18" hidden="1">
      <c r="A4533">
        <v>1</v>
      </c>
      <c r="B4533">
        <v>73</v>
      </c>
      <c r="C4533" t="s">
        <v>39</v>
      </c>
      <c r="D4533">
        <v>3</v>
      </c>
      <c r="E4533">
        <v>428.43338720564702</v>
      </c>
      <c r="F4533">
        <v>175.59888916716</v>
      </c>
      <c r="G4533">
        <v>0</v>
      </c>
      <c r="H4533">
        <v>0</v>
      </c>
      <c r="I4533">
        <v>0</v>
      </c>
      <c r="J4533">
        <v>0</v>
      </c>
      <c r="K4533">
        <v>374.48652459342497</v>
      </c>
      <c r="L4533">
        <v>7735.3999954684004</v>
      </c>
      <c r="M4533">
        <v>15035.9599097624</v>
      </c>
      <c r="N4533">
        <v>65372.343118214703</v>
      </c>
      <c r="O4533">
        <v>147782.402482312</v>
      </c>
      <c r="Q4533" t="str">
        <f>VLOOKUP(A4533,Lookup_Tables!$D$2:$E$7,2,FALSE)</f>
        <v>HU</v>
      </c>
      <c r="R4533" t="str">
        <f>IFERROR(VLOOKUP(D4533,Lookup_Tables!$A$2:$B$21,2,FALSE),"All")</f>
        <v>Govt Hosp</v>
      </c>
    </row>
    <row r="4534" spans="1:18" hidden="1">
      <c r="A4534">
        <v>1</v>
      </c>
      <c r="B4534">
        <v>73</v>
      </c>
      <c r="C4534" t="s">
        <v>38</v>
      </c>
      <c r="D4534">
        <v>4</v>
      </c>
      <c r="E4534">
        <v>793.54265255936696</v>
      </c>
      <c r="F4534">
        <v>331.61207934628601</v>
      </c>
      <c r="G4534">
        <v>0</v>
      </c>
      <c r="H4534">
        <v>0</v>
      </c>
      <c r="I4534">
        <v>0</v>
      </c>
      <c r="J4534">
        <v>0</v>
      </c>
      <c r="K4534">
        <v>691.77677717969198</v>
      </c>
      <c r="L4534">
        <v>15549.9039675969</v>
      </c>
      <c r="M4534">
        <v>28820.504587916301</v>
      </c>
      <c r="N4534">
        <v>112378.433563695</v>
      </c>
      <c r="O4534">
        <v>272902.34262005799</v>
      </c>
      <c r="Q4534" t="str">
        <f>VLOOKUP(A4534,Lookup_Tables!$D$2:$E$7,2,FALSE)</f>
        <v>HU</v>
      </c>
      <c r="R4534" t="str">
        <f>IFERROR(VLOOKUP(D4534,Lookup_Tables!$A$2:$B$21,2,FALSE),"All")</f>
        <v>Govt Med Fac</v>
      </c>
    </row>
    <row r="4535" spans="1:18" hidden="1">
      <c r="A4535">
        <v>1</v>
      </c>
      <c r="B4535">
        <v>73</v>
      </c>
      <c r="C4535" t="s">
        <v>39</v>
      </c>
      <c r="D4535">
        <v>4</v>
      </c>
      <c r="E4535">
        <v>793.54265255936696</v>
      </c>
      <c r="F4535">
        <v>331.61207934628601</v>
      </c>
      <c r="G4535">
        <v>0</v>
      </c>
      <c r="H4535">
        <v>0</v>
      </c>
      <c r="I4535">
        <v>0</v>
      </c>
      <c r="J4535">
        <v>0</v>
      </c>
      <c r="K4535">
        <v>691.77677717969198</v>
      </c>
      <c r="L4535">
        <v>15549.9039675969</v>
      </c>
      <c r="M4535">
        <v>28820.504587916301</v>
      </c>
      <c r="N4535">
        <v>112378.433563695</v>
      </c>
      <c r="O4535">
        <v>272902.34262005799</v>
      </c>
      <c r="Q4535" t="str">
        <f>VLOOKUP(A4535,Lookup_Tables!$D$2:$E$7,2,FALSE)</f>
        <v>HU</v>
      </c>
      <c r="R4535" t="str">
        <f>IFERROR(VLOOKUP(D4535,Lookup_Tables!$A$2:$B$21,2,FALSE),"All")</f>
        <v>Govt Med Fac</v>
      </c>
    </row>
    <row r="4536" spans="1:18" hidden="1">
      <c r="A4536">
        <v>1</v>
      </c>
      <c r="B4536">
        <v>73</v>
      </c>
      <c r="C4536" t="s">
        <v>38</v>
      </c>
      <c r="D4536">
        <v>6</v>
      </c>
      <c r="E4536">
        <v>79.534496542065497</v>
      </c>
      <c r="F4536">
        <v>42.906770220556155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1339.99090591308</v>
      </c>
      <c r="M4536">
        <v>2009.89435751161</v>
      </c>
      <c r="N4536">
        <v>9157.3179481487405</v>
      </c>
      <c r="O4536">
        <v>22110.628752424302</v>
      </c>
      <c r="Q4536" t="str">
        <f>VLOOKUP(A4536,Lookup_Tables!$D$2:$E$7,2,FALSE)</f>
        <v>HU</v>
      </c>
      <c r="R4536" t="str">
        <f>IFERROR(VLOOKUP(D4536,Lookup_Tables!$A$2:$B$21,2,FALSE),"All")</f>
        <v>Port</v>
      </c>
    </row>
    <row r="4537" spans="1:18" hidden="1">
      <c r="A4537">
        <v>1</v>
      </c>
      <c r="B4537">
        <v>73</v>
      </c>
      <c r="C4537" t="s">
        <v>39</v>
      </c>
      <c r="D4537">
        <v>6</v>
      </c>
      <c r="E4537">
        <v>79.534496542065497</v>
      </c>
      <c r="F4537">
        <v>42.906770220556155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1339.99090591308</v>
      </c>
      <c r="M4537">
        <v>2009.89435751161</v>
      </c>
      <c r="N4537">
        <v>9157.3179481487405</v>
      </c>
      <c r="O4537">
        <v>22110.628752424302</v>
      </c>
      <c r="Q4537" t="str">
        <f>VLOOKUP(A4537,Lookup_Tables!$D$2:$E$7,2,FALSE)</f>
        <v>HU</v>
      </c>
      <c r="R4537" t="str">
        <f>IFERROR(VLOOKUP(D4537,Lookup_Tables!$A$2:$B$21,2,FALSE),"All")</f>
        <v>Port</v>
      </c>
    </row>
    <row r="4538" spans="1:18" hidden="1">
      <c r="A4538">
        <v>1</v>
      </c>
      <c r="B4538">
        <v>73</v>
      </c>
      <c r="C4538" t="s">
        <v>38</v>
      </c>
      <c r="D4538">
        <v>9</v>
      </c>
      <c r="E4538">
        <v>221.51091769562601</v>
      </c>
      <c r="F4538">
        <v>109.72060576914069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2619.60667347752</v>
      </c>
      <c r="M4538">
        <v>5015.4822627677404</v>
      </c>
      <c r="N4538">
        <v>25722.892189944101</v>
      </c>
      <c r="O4538">
        <v>73416.848537528203</v>
      </c>
      <c r="Q4538" t="str">
        <f>VLOOKUP(A4538,Lookup_Tables!$D$2:$E$7,2,FALSE)</f>
        <v>HU</v>
      </c>
      <c r="R4538" t="str">
        <f>IFERROR(VLOOKUP(D4538,Lookup_Tables!$A$2:$B$21,2,FALSE),"All")</f>
        <v>Pub Admin Bldg</v>
      </c>
    </row>
    <row r="4539" spans="1:18" hidden="1">
      <c r="A4539">
        <v>1</v>
      </c>
      <c r="B4539">
        <v>73</v>
      </c>
      <c r="C4539" t="s">
        <v>39</v>
      </c>
      <c r="D4539">
        <v>9</v>
      </c>
      <c r="E4539">
        <v>221.51091769562601</v>
      </c>
      <c r="F4539">
        <v>109.72060576914069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2619.60667347752</v>
      </c>
      <c r="M4539">
        <v>5015.4822627677404</v>
      </c>
      <c r="N4539">
        <v>25722.892189944101</v>
      </c>
      <c r="O4539">
        <v>73416.848537528203</v>
      </c>
      <c r="Q4539" t="str">
        <f>VLOOKUP(A4539,Lookup_Tables!$D$2:$E$7,2,FALSE)</f>
        <v>HU</v>
      </c>
      <c r="R4539" t="str">
        <f>IFERROR(VLOOKUP(D4539,Lookup_Tables!$A$2:$B$21,2,FALSE),"All")</f>
        <v>Pub Admin Bldg</v>
      </c>
    </row>
    <row r="4540" spans="1:18" hidden="1">
      <c r="A4540">
        <v>1</v>
      </c>
      <c r="B4540">
        <v>73</v>
      </c>
      <c r="C4540" t="s">
        <v>38</v>
      </c>
      <c r="D4540">
        <v>10</v>
      </c>
      <c r="E4540">
        <v>11219.852145470701</v>
      </c>
      <c r="F4540">
        <v>5456.2321882648685</v>
      </c>
      <c r="G4540">
        <v>0</v>
      </c>
      <c r="H4540">
        <v>0</v>
      </c>
      <c r="I4540">
        <v>0</v>
      </c>
      <c r="J4540">
        <v>0</v>
      </c>
      <c r="K4540">
        <v>10765.0192695353</v>
      </c>
      <c r="L4540">
        <v>167690.422249144</v>
      </c>
      <c r="M4540">
        <v>320233.99437860597</v>
      </c>
      <c r="N4540">
        <v>1259566.46135897</v>
      </c>
      <c r="O4540">
        <v>3642069.9884928302</v>
      </c>
      <c r="Q4540" t="str">
        <f>VLOOKUP(A4540,Lookup_Tables!$D$2:$E$7,2,FALSE)</f>
        <v>HU</v>
      </c>
      <c r="R4540" t="str">
        <f>IFERROR(VLOOKUP(D4540,Lookup_Tables!$A$2:$B$21,2,FALSE),"All")</f>
        <v>Pub School</v>
      </c>
    </row>
    <row r="4541" spans="1:18" hidden="1">
      <c r="A4541">
        <v>1</v>
      </c>
      <c r="B4541">
        <v>73</v>
      </c>
      <c r="C4541" t="s">
        <v>39</v>
      </c>
      <c r="D4541">
        <v>10</v>
      </c>
      <c r="E4541">
        <v>11219.847375994899</v>
      </c>
      <c r="F4541">
        <v>5456.2274187890671</v>
      </c>
      <c r="G4541">
        <v>0</v>
      </c>
      <c r="H4541">
        <v>0</v>
      </c>
      <c r="I4541">
        <v>0</v>
      </c>
      <c r="J4541">
        <v>0</v>
      </c>
      <c r="K4541">
        <v>10765.0192695353</v>
      </c>
      <c r="L4541">
        <v>167690.422249144</v>
      </c>
      <c r="M4541">
        <v>320233.99437860597</v>
      </c>
      <c r="N4541">
        <v>1259566.46135897</v>
      </c>
      <c r="O4541">
        <v>3642069.9884928302</v>
      </c>
      <c r="Q4541" t="str">
        <f>VLOOKUP(A4541,Lookup_Tables!$D$2:$E$7,2,FALSE)</f>
        <v>HU</v>
      </c>
      <c r="R4541" t="str">
        <f>IFERROR(VLOOKUP(D4541,Lookup_Tables!$A$2:$B$21,2,FALSE),"All")</f>
        <v>Pub School</v>
      </c>
    </row>
    <row r="4542" spans="1:18" hidden="1">
      <c r="A4542">
        <v>1</v>
      </c>
      <c r="B4542">
        <v>73</v>
      </c>
      <c r="C4542" t="s">
        <v>38</v>
      </c>
      <c r="D4542">
        <v>11</v>
      </c>
      <c r="E4542">
        <v>1885.05521507399</v>
      </c>
      <c r="F4542">
        <v>997.48578311424444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21133.675640989099</v>
      </c>
      <c r="M4542">
        <v>36983.896975188698</v>
      </c>
      <c r="N4542">
        <v>221882.48214565401</v>
      </c>
      <c r="O4542">
        <v>570585.48022272496</v>
      </c>
      <c r="Q4542" t="str">
        <f>VLOOKUP(A4542,Lookup_Tables!$D$2:$E$7,2,FALSE)</f>
        <v>HU</v>
      </c>
      <c r="R4542" t="str">
        <f>IFERROR(VLOOKUP(D4542,Lookup_Tables!$A$2:$B$21,2,FALSE),"All")</f>
        <v>Pub Univ</v>
      </c>
    </row>
    <row r="4543" spans="1:18" hidden="1">
      <c r="A4543">
        <v>1</v>
      </c>
      <c r="B4543">
        <v>73</v>
      </c>
      <c r="C4543" t="s">
        <v>39</v>
      </c>
      <c r="D4543">
        <v>11</v>
      </c>
      <c r="E4543">
        <v>1885.05521507399</v>
      </c>
      <c r="F4543">
        <v>997.48578311424444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21133.675640989099</v>
      </c>
      <c r="M4543">
        <v>36983.896975188698</v>
      </c>
      <c r="N4543">
        <v>221882.48214565401</v>
      </c>
      <c r="O4543">
        <v>570585.48022272496</v>
      </c>
      <c r="Q4543" t="str">
        <f>VLOOKUP(A4543,Lookup_Tables!$D$2:$E$7,2,FALSE)</f>
        <v>HU</v>
      </c>
      <c r="R4543" t="str">
        <f>IFERROR(VLOOKUP(D4543,Lookup_Tables!$A$2:$B$21,2,FALSE),"All")</f>
        <v>Pub Univ</v>
      </c>
    </row>
    <row r="4544" spans="1:18" hidden="1">
      <c r="A4544">
        <v>1</v>
      </c>
      <c r="B4544">
        <v>73</v>
      </c>
      <c r="C4544" t="s">
        <v>38</v>
      </c>
      <c r="D4544">
        <v>13</v>
      </c>
      <c r="E4544">
        <v>11327.5050146581</v>
      </c>
      <c r="F4544">
        <v>5542.5325740686603</v>
      </c>
      <c r="G4544">
        <v>0</v>
      </c>
      <c r="H4544">
        <v>0</v>
      </c>
      <c r="I4544">
        <v>0</v>
      </c>
      <c r="J4544">
        <v>0</v>
      </c>
      <c r="K4544">
        <v>10241.1868876431</v>
      </c>
      <c r="L4544">
        <v>139402.696704445</v>
      </c>
      <c r="M4544">
        <v>331042.86658730899</v>
      </c>
      <c r="N4544">
        <v>1270827.0201615901</v>
      </c>
      <c r="O4544">
        <v>3661451.0561105702</v>
      </c>
      <c r="Q4544" t="str">
        <f>VLOOKUP(A4544,Lookup_Tables!$D$2:$E$7,2,FALSE)</f>
        <v>HU</v>
      </c>
      <c r="R4544" t="str">
        <f>IFERROR(VLOOKUP(D4544,Lookup_Tables!$A$2:$B$21,2,FALSE),"All")</f>
        <v>Residual Inst</v>
      </c>
    </row>
    <row r="4545" spans="1:18" hidden="1">
      <c r="A4545">
        <v>1</v>
      </c>
      <c r="B4545">
        <v>73</v>
      </c>
      <c r="C4545" t="s">
        <v>39</v>
      </c>
      <c r="D4545">
        <v>13</v>
      </c>
      <c r="E4545">
        <v>11327.498993818101</v>
      </c>
      <c r="F4545">
        <v>5542.5265532286612</v>
      </c>
      <c r="G4545">
        <v>0</v>
      </c>
      <c r="H4545">
        <v>0</v>
      </c>
      <c r="I4545">
        <v>0</v>
      </c>
      <c r="J4545">
        <v>0</v>
      </c>
      <c r="K4545">
        <v>10241.1868876431</v>
      </c>
      <c r="L4545">
        <v>139402.696704445</v>
      </c>
      <c r="M4545">
        <v>331042.86658730899</v>
      </c>
      <c r="N4545">
        <v>1270827.0201615901</v>
      </c>
      <c r="O4545">
        <v>3661451.0561105702</v>
      </c>
      <c r="Q4545" t="str">
        <f>VLOOKUP(A4545,Lookup_Tables!$D$2:$E$7,2,FALSE)</f>
        <v>HU</v>
      </c>
      <c r="R4545" t="str">
        <f>IFERROR(VLOOKUP(D4545,Lookup_Tables!$A$2:$B$21,2,FALSE),"All")</f>
        <v>Residual Inst</v>
      </c>
    </row>
    <row r="4546" spans="1:18" hidden="1">
      <c r="A4546">
        <v>1</v>
      </c>
      <c r="B4546">
        <v>73</v>
      </c>
      <c r="C4546" t="s">
        <v>38</v>
      </c>
      <c r="D4546">
        <v>14</v>
      </c>
      <c r="E4546">
        <v>4513.61478360609</v>
      </c>
      <c r="F4546">
        <v>2164.5891157307242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43520.701151971203</v>
      </c>
      <c r="M4546">
        <v>90067.961889355895</v>
      </c>
      <c r="N4546">
        <v>611474.70909358305</v>
      </c>
      <c r="O4546">
        <v>1513894.3338510999</v>
      </c>
      <c r="Q4546" t="str">
        <f>VLOOKUP(A4546,Lookup_Tables!$D$2:$E$7,2,FALSE)</f>
        <v>HU</v>
      </c>
      <c r="R4546" t="str">
        <f>IFERROR(VLOOKUP(D4546,Lookup_Tables!$A$2:$B$21,2,FALSE),"All")</f>
        <v>Road</v>
      </c>
    </row>
    <row r="4547" spans="1:18" hidden="1">
      <c r="A4547">
        <v>1</v>
      </c>
      <c r="B4547">
        <v>73</v>
      </c>
      <c r="C4547" t="s">
        <v>39</v>
      </c>
      <c r="D4547">
        <v>14</v>
      </c>
      <c r="E4547">
        <v>4513.61478360609</v>
      </c>
      <c r="F4547">
        <v>2164.5891157307242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43520.701151971203</v>
      </c>
      <c r="M4547">
        <v>90067.961889355895</v>
      </c>
      <c r="N4547">
        <v>611474.70909358305</v>
      </c>
      <c r="O4547">
        <v>1513894.3338510999</v>
      </c>
      <c r="Q4547" t="str">
        <f>VLOOKUP(A4547,Lookup_Tables!$D$2:$E$7,2,FALSE)</f>
        <v>HU</v>
      </c>
      <c r="R4547" t="str">
        <f>IFERROR(VLOOKUP(D4547,Lookup_Tables!$A$2:$B$21,2,FALSE),"All")</f>
        <v>Road</v>
      </c>
    </row>
    <row r="4548" spans="1:18" hidden="1">
      <c r="A4548">
        <v>1</v>
      </c>
      <c r="B4548">
        <v>73</v>
      </c>
      <c r="C4548" t="s">
        <v>38</v>
      </c>
      <c r="D4548">
        <v>15</v>
      </c>
      <c r="E4548">
        <v>654354.55340306298</v>
      </c>
      <c r="F4548">
        <v>284253.18125953351</v>
      </c>
      <c r="G4548">
        <v>0</v>
      </c>
      <c r="H4548">
        <v>0</v>
      </c>
      <c r="I4548">
        <v>0</v>
      </c>
      <c r="J4548">
        <v>0</v>
      </c>
      <c r="K4548">
        <v>480289.52371075703</v>
      </c>
      <c r="L4548">
        <v>10214144.1220767</v>
      </c>
      <c r="M4548">
        <v>23208633.288285598</v>
      </c>
      <c r="N4548">
        <v>85064006.274713799</v>
      </c>
      <c r="O4548">
        <v>226004507.55161399</v>
      </c>
      <c r="Q4548" t="str">
        <f>VLOOKUP(A4548,Lookup_Tables!$D$2:$E$7,2,FALSE)</f>
        <v>HU</v>
      </c>
      <c r="R4548" t="str">
        <f>IFERROR(VLOOKUP(D4548,Lookup_Tables!$A$2:$B$21,2,FALSE),"All")</f>
        <v>All</v>
      </c>
    </row>
    <row r="4549" spans="1:18" hidden="1">
      <c r="A4549">
        <v>1</v>
      </c>
      <c r="B4549">
        <v>73</v>
      </c>
      <c r="C4549" t="s">
        <v>39</v>
      </c>
      <c r="D4549">
        <v>15</v>
      </c>
      <c r="E4549">
        <v>654353.69141999795</v>
      </c>
      <c r="F4549">
        <v>284252.31927646848</v>
      </c>
      <c r="G4549">
        <v>0</v>
      </c>
      <c r="H4549">
        <v>0</v>
      </c>
      <c r="I4549">
        <v>0</v>
      </c>
      <c r="J4549">
        <v>0</v>
      </c>
      <c r="K4549">
        <v>480289.52371075703</v>
      </c>
      <c r="L4549">
        <v>10214144.1220767</v>
      </c>
      <c r="M4549">
        <v>23208633.288285598</v>
      </c>
      <c r="N4549">
        <v>85064006.274713799</v>
      </c>
      <c r="O4549">
        <v>226004507.55161399</v>
      </c>
      <c r="Q4549" t="str">
        <f>VLOOKUP(A4549,Lookup_Tables!$D$2:$E$7,2,FALSE)</f>
        <v>HU</v>
      </c>
      <c r="R4549" t="str">
        <f>IFERROR(VLOOKUP(D4549,Lookup_Tables!$A$2:$B$21,2,FALSE),"All")</f>
        <v>All</v>
      </c>
    </row>
    <row r="4550" spans="1:18" hidden="1">
      <c r="A4550">
        <v>1</v>
      </c>
      <c r="B4550">
        <v>73</v>
      </c>
      <c r="C4550" t="s">
        <v>38</v>
      </c>
      <c r="D4550">
        <v>16</v>
      </c>
      <c r="E4550">
        <v>35745.359012758701</v>
      </c>
      <c r="F4550">
        <v>16817.363784504425</v>
      </c>
      <c r="G4550">
        <v>0</v>
      </c>
      <c r="H4550">
        <v>0</v>
      </c>
      <c r="I4550">
        <v>0</v>
      </c>
      <c r="J4550">
        <v>0</v>
      </c>
      <c r="K4550">
        <v>30089.0002079773</v>
      </c>
      <c r="L4550">
        <v>491426.02474083001</v>
      </c>
      <c r="M4550">
        <v>1029698.13456259</v>
      </c>
      <c r="N4550">
        <v>4380194.0070203803</v>
      </c>
      <c r="O4550">
        <v>11846533.926328</v>
      </c>
      <c r="Q4550" t="str">
        <f>VLOOKUP(A4550,Lookup_Tables!$D$2:$E$7,2,FALSE)</f>
        <v>HU</v>
      </c>
      <c r="R4550" t="str">
        <f>IFERROR(VLOOKUP(D4550,Lookup_Tables!$A$2:$B$21,2,FALSE),"All")</f>
        <v>Government_Loss</v>
      </c>
    </row>
    <row r="4551" spans="1:18" hidden="1">
      <c r="A4551">
        <v>1</v>
      </c>
      <c r="B4551">
        <v>73</v>
      </c>
      <c r="C4551" t="s">
        <v>39</v>
      </c>
      <c r="D4551">
        <v>16</v>
      </c>
      <c r="E4551">
        <v>35745.348222442903</v>
      </c>
      <c r="F4551">
        <v>16817.352994188626</v>
      </c>
      <c r="G4551">
        <v>0</v>
      </c>
      <c r="H4551">
        <v>0</v>
      </c>
      <c r="I4551">
        <v>0</v>
      </c>
      <c r="J4551">
        <v>0</v>
      </c>
      <c r="K4551">
        <v>30089.0002079773</v>
      </c>
      <c r="L4551">
        <v>491426.02474083001</v>
      </c>
      <c r="M4551">
        <v>1029698.13456259</v>
      </c>
      <c r="N4551">
        <v>4380194.0070203803</v>
      </c>
      <c r="O4551">
        <v>11846533.926328</v>
      </c>
      <c r="Q4551" t="str">
        <f>VLOOKUP(A4551,Lookup_Tables!$D$2:$E$7,2,FALSE)</f>
        <v>HU</v>
      </c>
      <c r="R4551" t="str">
        <f>IFERROR(VLOOKUP(D4551,Lookup_Tables!$A$2:$B$21,2,FALSE),"All")</f>
        <v>Government_Loss</v>
      </c>
    </row>
    <row r="4552" spans="1:18" hidden="1">
      <c r="A4552">
        <v>1</v>
      </c>
      <c r="B4552">
        <v>73</v>
      </c>
      <c r="C4552" t="s">
        <v>38</v>
      </c>
      <c r="D4552">
        <v>17</v>
      </c>
      <c r="E4552">
        <v>118335.19229967101</v>
      </c>
      <c r="F4552">
        <v>51178.772554744137</v>
      </c>
      <c r="G4552">
        <v>0</v>
      </c>
      <c r="H4552">
        <v>0</v>
      </c>
      <c r="I4552">
        <v>0</v>
      </c>
      <c r="J4552">
        <v>0</v>
      </c>
      <c r="K4552">
        <v>94678.573463455396</v>
      </c>
      <c r="L4552">
        <v>1903382.7457211299</v>
      </c>
      <c r="M4552">
        <v>4328114.6811033301</v>
      </c>
      <c r="N4552">
        <v>15373650.5277998</v>
      </c>
      <c r="O4552">
        <v>40749764.241881996</v>
      </c>
      <c r="Q4552" t="str">
        <f>VLOOKUP(A4552,Lookup_Tables!$D$2:$E$7,2,FALSE)</f>
        <v>HU</v>
      </c>
      <c r="R4552" t="str">
        <f>IFERROR(VLOOKUP(D4552,Lookup_Tables!$A$2:$B$21,2,FALSE),"All")</f>
        <v>Emergency_Loss</v>
      </c>
    </row>
    <row r="4553" spans="1:18" hidden="1">
      <c r="A4553">
        <v>1</v>
      </c>
      <c r="B4553">
        <v>73</v>
      </c>
      <c r="C4553" t="s">
        <v>39</v>
      </c>
      <c r="D4553">
        <v>17</v>
      </c>
      <c r="E4553">
        <v>118335.04315298299</v>
      </c>
      <c r="F4553">
        <v>51178.623408056126</v>
      </c>
      <c r="G4553">
        <v>0</v>
      </c>
      <c r="H4553">
        <v>0</v>
      </c>
      <c r="I4553">
        <v>0</v>
      </c>
      <c r="J4553">
        <v>0</v>
      </c>
      <c r="K4553">
        <v>94678.573463455396</v>
      </c>
      <c r="L4553">
        <v>1903382.7457211299</v>
      </c>
      <c r="M4553">
        <v>4328114.6811033301</v>
      </c>
      <c r="N4553">
        <v>15373650.5277998</v>
      </c>
      <c r="O4553">
        <v>40749764.241881996</v>
      </c>
      <c r="Q4553" t="str">
        <f>VLOOKUP(A4553,Lookup_Tables!$D$2:$E$7,2,FALSE)</f>
        <v>HU</v>
      </c>
      <c r="R4553" t="str">
        <f>IFERROR(VLOOKUP(D4553,Lookup_Tables!$A$2:$B$21,2,FALSE),"All")</f>
        <v>Emergency_Loss</v>
      </c>
    </row>
    <row r="4554" spans="1:18" hidden="1">
      <c r="A4554">
        <v>1</v>
      </c>
      <c r="B4554">
        <v>73</v>
      </c>
      <c r="C4554" t="s">
        <v>38</v>
      </c>
      <c r="D4554">
        <v>18</v>
      </c>
      <c r="E4554">
        <v>154080.55131242899</v>
      </c>
      <c r="F4554">
        <v>68073.280031883449</v>
      </c>
      <c r="G4554">
        <v>0</v>
      </c>
      <c r="H4554">
        <v>0</v>
      </c>
      <c r="I4554">
        <v>0</v>
      </c>
      <c r="J4554">
        <v>0</v>
      </c>
      <c r="K4554">
        <v>124767.573671433</v>
      </c>
      <c r="L4554">
        <v>2331316.5405558199</v>
      </c>
      <c r="M4554">
        <v>5357812.8156659203</v>
      </c>
      <c r="N4554">
        <v>19563574.445817299</v>
      </c>
      <c r="O4554">
        <v>52772916.794483401</v>
      </c>
      <c r="Q4554" t="str">
        <f>VLOOKUP(A4554,Lookup_Tables!$D$2:$E$7,2,FALSE)</f>
        <v>HU</v>
      </c>
      <c r="R4554" t="str">
        <f>IFERROR(VLOOKUP(D4554,Lookup_Tables!$A$2:$B$21,2,FALSE),"All")</f>
        <v>Govt_Plus_Emergency</v>
      </c>
    </row>
    <row r="4555" spans="1:18" hidden="1">
      <c r="A4555">
        <v>1</v>
      </c>
      <c r="B4555">
        <v>73</v>
      </c>
      <c r="C4555" t="s">
        <v>39</v>
      </c>
      <c r="D4555">
        <v>18</v>
      </c>
      <c r="E4555">
        <v>154080.391375426</v>
      </c>
      <c r="F4555">
        <v>68073.120094880462</v>
      </c>
      <c r="G4555">
        <v>0</v>
      </c>
      <c r="H4555">
        <v>0</v>
      </c>
      <c r="I4555">
        <v>0</v>
      </c>
      <c r="J4555">
        <v>0</v>
      </c>
      <c r="K4555">
        <v>124767.573671433</v>
      </c>
      <c r="L4555">
        <v>2331316.5405558199</v>
      </c>
      <c r="M4555">
        <v>5357812.8156659203</v>
      </c>
      <c r="N4555">
        <v>19563574.445817299</v>
      </c>
      <c r="O4555">
        <v>52772916.794483401</v>
      </c>
      <c r="Q4555" t="str">
        <f>VLOOKUP(A4555,Lookup_Tables!$D$2:$E$7,2,FALSE)</f>
        <v>HU</v>
      </c>
      <c r="R4555" t="str">
        <f>IFERROR(VLOOKUP(D4555,Lookup_Tables!$A$2:$B$21,2,FALSE),"All")</f>
        <v>Govt_Plus_Emergency</v>
      </c>
    </row>
    <row r="4556" spans="1:18" hidden="1">
      <c r="A4556">
        <v>1</v>
      </c>
      <c r="B4556">
        <v>74</v>
      </c>
      <c r="C4556" t="s">
        <v>38</v>
      </c>
      <c r="D4556">
        <v>0</v>
      </c>
      <c r="E4556">
        <v>211.65967236469501</v>
      </c>
      <c r="F4556">
        <v>207.96131630174207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109.445719307583</v>
      </c>
      <c r="O4556">
        <v>3588.9103436453502</v>
      </c>
      <c r="Q4556" t="str">
        <f>VLOOKUP(A4556,Lookup_Tables!$D$2:$E$7,2,FALSE)</f>
        <v>HU</v>
      </c>
      <c r="R4556" t="str">
        <f>IFERROR(VLOOKUP(D4556,Lookup_Tables!$A$2:$B$21,2,FALSE),"All")</f>
        <v>Private Assets</v>
      </c>
    </row>
    <row r="4557" spans="1:18" hidden="1">
      <c r="A4557">
        <v>1</v>
      </c>
      <c r="B4557">
        <v>74</v>
      </c>
      <c r="C4557" t="s">
        <v>39</v>
      </c>
      <c r="D4557">
        <v>0</v>
      </c>
      <c r="E4557">
        <v>211.65967236469501</v>
      </c>
      <c r="F4557">
        <v>207.96131630174207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109.445719307583</v>
      </c>
      <c r="O4557">
        <v>3588.9103436453502</v>
      </c>
      <c r="Q4557" t="str">
        <f>VLOOKUP(A4557,Lookup_Tables!$D$2:$E$7,2,FALSE)</f>
        <v>HU</v>
      </c>
      <c r="R4557" t="str">
        <f>IFERROR(VLOOKUP(D4557,Lookup_Tables!$A$2:$B$21,2,FALSE),"All")</f>
        <v>Private Assets</v>
      </c>
    </row>
    <row r="4558" spans="1:18" hidden="1">
      <c r="A4558">
        <v>1</v>
      </c>
      <c r="B4558">
        <v>74</v>
      </c>
      <c r="C4558" t="s">
        <v>38</v>
      </c>
      <c r="D4558">
        <v>1</v>
      </c>
      <c r="E4558">
        <v>1.1261513389315301</v>
      </c>
      <c r="F4558">
        <v>1.1261513389315301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Q4558" t="str">
        <f>VLOOKUP(A4558,Lookup_Tables!$D$2:$E$7,2,FALSE)</f>
        <v>HU</v>
      </c>
      <c r="R4558" t="str">
        <f>IFERROR(VLOOKUP(D4558,Lookup_Tables!$A$2:$B$21,2,FALSE),"All")</f>
        <v>Airport</v>
      </c>
    </row>
    <row r="4559" spans="1:18" hidden="1">
      <c r="A4559">
        <v>1</v>
      </c>
      <c r="B4559">
        <v>74</v>
      </c>
      <c r="C4559" t="s">
        <v>39</v>
      </c>
      <c r="D4559">
        <v>1</v>
      </c>
      <c r="E4559">
        <v>1.1261513389315301</v>
      </c>
      <c r="F4559">
        <v>1.1261513389315301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Q4559" t="str">
        <f>VLOOKUP(A4559,Lookup_Tables!$D$2:$E$7,2,FALSE)</f>
        <v>HU</v>
      </c>
      <c r="R4559" t="str">
        <f>IFERROR(VLOOKUP(D4559,Lookup_Tables!$A$2:$B$21,2,FALSE),"All")</f>
        <v>Airport</v>
      </c>
    </row>
    <row r="4560" spans="1:18" hidden="1">
      <c r="A4560">
        <v>1</v>
      </c>
      <c r="B4560">
        <v>74</v>
      </c>
      <c r="C4560" t="s">
        <v>38</v>
      </c>
      <c r="D4560">
        <v>3</v>
      </c>
      <c r="E4560">
        <v>1.94163184361215</v>
      </c>
      <c r="F4560">
        <v>1.94163184361215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Q4560" t="str">
        <f>VLOOKUP(A4560,Lookup_Tables!$D$2:$E$7,2,FALSE)</f>
        <v>HU</v>
      </c>
      <c r="R4560" t="str">
        <f>IFERROR(VLOOKUP(D4560,Lookup_Tables!$A$2:$B$21,2,FALSE),"All")</f>
        <v>Govt Hosp</v>
      </c>
    </row>
    <row r="4561" spans="1:18" hidden="1">
      <c r="A4561">
        <v>1</v>
      </c>
      <c r="B4561">
        <v>74</v>
      </c>
      <c r="C4561" t="s">
        <v>39</v>
      </c>
      <c r="D4561">
        <v>3</v>
      </c>
      <c r="E4561">
        <v>1.94163184361215</v>
      </c>
      <c r="F4561">
        <v>1.94163184361215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Q4561" t="str">
        <f>VLOOKUP(A4561,Lookup_Tables!$D$2:$E$7,2,FALSE)</f>
        <v>HU</v>
      </c>
      <c r="R4561" t="str">
        <f>IFERROR(VLOOKUP(D4561,Lookup_Tables!$A$2:$B$21,2,FALSE),"All")</f>
        <v>Govt Hosp</v>
      </c>
    </row>
    <row r="4562" spans="1:18" hidden="1">
      <c r="A4562">
        <v>1</v>
      </c>
      <c r="B4562">
        <v>74</v>
      </c>
      <c r="C4562" t="s">
        <v>38</v>
      </c>
      <c r="D4562">
        <v>4</v>
      </c>
      <c r="E4562">
        <v>0.74517015384964802</v>
      </c>
      <c r="F4562">
        <v>0.74517015384964802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Q4562" t="str">
        <f>VLOOKUP(A4562,Lookup_Tables!$D$2:$E$7,2,FALSE)</f>
        <v>HU</v>
      </c>
      <c r="R4562" t="str">
        <f>IFERROR(VLOOKUP(D4562,Lookup_Tables!$A$2:$B$21,2,FALSE),"All")</f>
        <v>Govt Med Fac</v>
      </c>
    </row>
    <row r="4563" spans="1:18" hidden="1">
      <c r="A4563">
        <v>1</v>
      </c>
      <c r="B4563">
        <v>74</v>
      </c>
      <c r="C4563" t="s">
        <v>39</v>
      </c>
      <c r="D4563">
        <v>4</v>
      </c>
      <c r="E4563">
        <v>0.74517015384964802</v>
      </c>
      <c r="F4563">
        <v>0.74517015384964802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Q4563" t="str">
        <f>VLOOKUP(A4563,Lookup_Tables!$D$2:$E$7,2,FALSE)</f>
        <v>HU</v>
      </c>
      <c r="R4563" t="str">
        <f>IFERROR(VLOOKUP(D4563,Lookup_Tables!$A$2:$B$21,2,FALSE),"All")</f>
        <v>Govt Med Fac</v>
      </c>
    </row>
    <row r="4564" spans="1:18" hidden="1">
      <c r="A4564">
        <v>1</v>
      </c>
      <c r="B4564">
        <v>74</v>
      </c>
      <c r="C4564" t="s">
        <v>38</v>
      </c>
      <c r="D4564">
        <v>10</v>
      </c>
      <c r="E4564">
        <v>9.45107010205116</v>
      </c>
      <c r="F4564">
        <v>8.8919291165649064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559.14098548625395</v>
      </c>
      <c r="Q4564" t="str">
        <f>VLOOKUP(A4564,Lookup_Tables!$D$2:$E$7,2,FALSE)</f>
        <v>HU</v>
      </c>
      <c r="R4564" t="str">
        <f>IFERROR(VLOOKUP(D4564,Lookup_Tables!$A$2:$B$21,2,FALSE),"All")</f>
        <v>Pub School</v>
      </c>
    </row>
    <row r="4565" spans="1:18" hidden="1">
      <c r="A4565">
        <v>1</v>
      </c>
      <c r="B4565">
        <v>74</v>
      </c>
      <c r="C4565" t="s">
        <v>39</v>
      </c>
      <c r="D4565">
        <v>10</v>
      </c>
      <c r="E4565">
        <v>9.45107010205116</v>
      </c>
      <c r="F4565">
        <v>8.8919291165649064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559.14098548625395</v>
      </c>
      <c r="Q4565" t="str">
        <f>VLOOKUP(A4565,Lookup_Tables!$D$2:$E$7,2,FALSE)</f>
        <v>HU</v>
      </c>
      <c r="R4565" t="str">
        <f>IFERROR(VLOOKUP(D4565,Lookup_Tables!$A$2:$B$21,2,FALSE),"All")</f>
        <v>Pub School</v>
      </c>
    </row>
    <row r="4566" spans="1:18" hidden="1">
      <c r="A4566">
        <v>1</v>
      </c>
      <c r="B4566">
        <v>74</v>
      </c>
      <c r="C4566" t="s">
        <v>38</v>
      </c>
      <c r="D4566">
        <v>11</v>
      </c>
      <c r="E4566">
        <v>5.3113577729291599</v>
      </c>
      <c r="F4566">
        <v>5.3113577729291599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Q4566" t="str">
        <f>VLOOKUP(A4566,Lookup_Tables!$D$2:$E$7,2,FALSE)</f>
        <v>HU</v>
      </c>
      <c r="R4566" t="str">
        <f>IFERROR(VLOOKUP(D4566,Lookup_Tables!$A$2:$B$21,2,FALSE),"All")</f>
        <v>Pub Univ</v>
      </c>
    </row>
    <row r="4567" spans="1:18" hidden="1">
      <c r="A4567">
        <v>1</v>
      </c>
      <c r="B4567">
        <v>74</v>
      </c>
      <c r="C4567" t="s">
        <v>39</v>
      </c>
      <c r="D4567">
        <v>11</v>
      </c>
      <c r="E4567">
        <v>5.3113577729291599</v>
      </c>
      <c r="F4567">
        <v>5.3113577729291599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Q4567" t="str">
        <f>VLOOKUP(A4567,Lookup_Tables!$D$2:$E$7,2,FALSE)</f>
        <v>HU</v>
      </c>
      <c r="R4567" t="str">
        <f>IFERROR(VLOOKUP(D4567,Lookup_Tables!$A$2:$B$21,2,FALSE),"All")</f>
        <v>Pub Univ</v>
      </c>
    </row>
    <row r="4568" spans="1:18" hidden="1">
      <c r="A4568">
        <v>1</v>
      </c>
      <c r="B4568">
        <v>74</v>
      </c>
      <c r="C4568" t="s">
        <v>38</v>
      </c>
      <c r="D4568">
        <v>13</v>
      </c>
      <c r="E4568">
        <v>5.7302274251204697</v>
      </c>
      <c r="F4568">
        <v>5.7302274251204697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Q4568" t="str">
        <f>VLOOKUP(A4568,Lookup_Tables!$D$2:$E$7,2,FALSE)</f>
        <v>HU</v>
      </c>
      <c r="R4568" t="str">
        <f>IFERROR(VLOOKUP(D4568,Lookup_Tables!$A$2:$B$21,2,FALSE),"All")</f>
        <v>Residual Inst</v>
      </c>
    </row>
    <row r="4569" spans="1:18" hidden="1">
      <c r="A4569">
        <v>1</v>
      </c>
      <c r="B4569">
        <v>74</v>
      </c>
      <c r="C4569" t="s">
        <v>39</v>
      </c>
      <c r="D4569">
        <v>13</v>
      </c>
      <c r="E4569">
        <v>5.7302274251204697</v>
      </c>
      <c r="F4569">
        <v>5.7302274251204697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Q4569" t="str">
        <f>VLOOKUP(A4569,Lookup_Tables!$D$2:$E$7,2,FALSE)</f>
        <v>HU</v>
      </c>
      <c r="R4569" t="str">
        <f>IFERROR(VLOOKUP(D4569,Lookup_Tables!$A$2:$B$21,2,FALSE),"All")</f>
        <v>Residual Inst</v>
      </c>
    </row>
    <row r="4570" spans="1:18" hidden="1">
      <c r="A4570">
        <v>1</v>
      </c>
      <c r="B4570">
        <v>74</v>
      </c>
      <c r="C4570" t="s">
        <v>38</v>
      </c>
      <c r="D4570">
        <v>15</v>
      </c>
      <c r="E4570">
        <v>235.965281001189</v>
      </c>
      <c r="F4570">
        <v>231.65196630025972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227.31461550432999</v>
      </c>
      <c r="O4570">
        <v>4086.0000854249602</v>
      </c>
      <c r="Q4570" t="str">
        <f>VLOOKUP(A4570,Lookup_Tables!$D$2:$E$7,2,FALSE)</f>
        <v>HU</v>
      </c>
      <c r="R4570" t="str">
        <f>IFERROR(VLOOKUP(D4570,Lookup_Tables!$A$2:$B$21,2,FALSE),"All")</f>
        <v>All</v>
      </c>
    </row>
    <row r="4571" spans="1:18" hidden="1">
      <c r="A4571">
        <v>1</v>
      </c>
      <c r="B4571">
        <v>74</v>
      </c>
      <c r="C4571" t="s">
        <v>39</v>
      </c>
      <c r="D4571">
        <v>15</v>
      </c>
      <c r="E4571">
        <v>235.965281001189</v>
      </c>
      <c r="F4571">
        <v>231.65196630025972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227.31461550432999</v>
      </c>
      <c r="O4571">
        <v>4086.0000854249602</v>
      </c>
      <c r="Q4571" t="str">
        <f>VLOOKUP(A4571,Lookup_Tables!$D$2:$E$7,2,FALSE)</f>
        <v>HU</v>
      </c>
      <c r="R4571" t="str">
        <f>IFERROR(VLOOKUP(D4571,Lookup_Tables!$A$2:$B$21,2,FALSE),"All")</f>
        <v>All</v>
      </c>
    </row>
    <row r="4572" spans="1:18" hidden="1">
      <c r="A4572">
        <v>1</v>
      </c>
      <c r="B4572">
        <v>74</v>
      </c>
      <c r="C4572" t="s">
        <v>38</v>
      </c>
      <c r="D4572">
        <v>16</v>
      </c>
      <c r="E4572">
        <v>24.3056086364941</v>
      </c>
      <c r="F4572">
        <v>23.669294823109933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636.31381338416804</v>
      </c>
      <c r="Q4572" t="str">
        <f>VLOOKUP(A4572,Lookup_Tables!$D$2:$E$7,2,FALSE)</f>
        <v>HU</v>
      </c>
      <c r="R4572" t="str">
        <f>IFERROR(VLOOKUP(D4572,Lookup_Tables!$A$2:$B$21,2,FALSE),"All")</f>
        <v>Government_Loss</v>
      </c>
    </row>
    <row r="4573" spans="1:18" hidden="1">
      <c r="A4573">
        <v>1</v>
      </c>
      <c r="B4573">
        <v>74</v>
      </c>
      <c r="C4573" t="s">
        <v>39</v>
      </c>
      <c r="D4573">
        <v>16</v>
      </c>
      <c r="E4573">
        <v>24.3056086364941</v>
      </c>
      <c r="F4573">
        <v>23.669294823109933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636.31381338416804</v>
      </c>
      <c r="Q4573" t="str">
        <f>VLOOKUP(A4573,Lookup_Tables!$D$2:$E$7,2,FALSE)</f>
        <v>HU</v>
      </c>
      <c r="R4573" t="str">
        <f>IFERROR(VLOOKUP(D4573,Lookup_Tables!$A$2:$B$21,2,FALSE),"All")</f>
        <v>Government_Loss</v>
      </c>
    </row>
    <row r="4574" spans="1:18" hidden="1">
      <c r="A4574">
        <v>1</v>
      </c>
      <c r="B4574">
        <v>74</v>
      </c>
      <c r="C4574" t="s">
        <v>38</v>
      </c>
      <c r="D4574">
        <v>17</v>
      </c>
      <c r="E4574">
        <v>43.314964749450702</v>
      </c>
      <c r="F4574">
        <v>42.441031273973323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52.282361565995799</v>
      </c>
      <c r="O4574">
        <v>821.65111391138498</v>
      </c>
      <c r="Q4574" t="str">
        <f>VLOOKUP(A4574,Lookup_Tables!$D$2:$E$7,2,FALSE)</f>
        <v>HU</v>
      </c>
      <c r="R4574" t="str">
        <f>IFERROR(VLOOKUP(D4574,Lookup_Tables!$A$2:$B$21,2,FALSE),"All")</f>
        <v>Emergency_Loss</v>
      </c>
    </row>
    <row r="4575" spans="1:18" hidden="1">
      <c r="A4575">
        <v>1</v>
      </c>
      <c r="B4575">
        <v>74</v>
      </c>
      <c r="C4575" t="s">
        <v>39</v>
      </c>
      <c r="D4575">
        <v>17</v>
      </c>
      <c r="E4575">
        <v>43.314964749450702</v>
      </c>
      <c r="F4575">
        <v>42.441031273973323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52.282361565995799</v>
      </c>
      <c r="O4575">
        <v>821.65111391138498</v>
      </c>
      <c r="Q4575" t="str">
        <f>VLOOKUP(A4575,Lookup_Tables!$D$2:$E$7,2,FALSE)</f>
        <v>HU</v>
      </c>
      <c r="R4575" t="str">
        <f>IFERROR(VLOOKUP(D4575,Lookup_Tables!$A$2:$B$21,2,FALSE),"All")</f>
        <v>Emergency_Loss</v>
      </c>
    </row>
    <row r="4576" spans="1:18" hidden="1">
      <c r="A4576">
        <v>1</v>
      </c>
      <c r="B4576">
        <v>74</v>
      </c>
      <c r="C4576" t="s">
        <v>38</v>
      </c>
      <c r="D4576">
        <v>18</v>
      </c>
      <c r="E4576">
        <v>67.620573385944795</v>
      </c>
      <c r="F4576">
        <v>66.216904284727192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84.928245526608706</v>
      </c>
      <c r="O4576">
        <v>1318.740855691</v>
      </c>
      <c r="Q4576" t="str">
        <f>VLOOKUP(A4576,Lookup_Tables!$D$2:$E$7,2,FALSE)</f>
        <v>HU</v>
      </c>
      <c r="R4576" t="str">
        <f>IFERROR(VLOOKUP(D4576,Lookup_Tables!$A$2:$B$21,2,FALSE),"All")</f>
        <v>Govt_Plus_Emergency</v>
      </c>
    </row>
    <row r="4577" spans="1:18" hidden="1">
      <c r="A4577">
        <v>1</v>
      </c>
      <c r="B4577">
        <v>74</v>
      </c>
      <c r="C4577" t="s">
        <v>39</v>
      </c>
      <c r="D4577">
        <v>18</v>
      </c>
      <c r="E4577">
        <v>67.620573385944795</v>
      </c>
      <c r="F4577">
        <v>66.216904284727192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84.928245526608706</v>
      </c>
      <c r="O4577">
        <v>1318.740855691</v>
      </c>
      <c r="Q4577" t="str">
        <f>VLOOKUP(A4577,Lookup_Tables!$D$2:$E$7,2,FALSE)</f>
        <v>HU</v>
      </c>
      <c r="R4577" t="str">
        <f>IFERROR(VLOOKUP(D4577,Lookup_Tables!$A$2:$B$21,2,FALSE),"All")</f>
        <v>Govt_Plus_Emergency</v>
      </c>
    </row>
    <row r="4578" spans="1:18" hidden="1">
      <c r="A4578">
        <v>1</v>
      </c>
      <c r="B4578">
        <v>75</v>
      </c>
      <c r="C4578" t="s">
        <v>38</v>
      </c>
      <c r="D4578">
        <v>0</v>
      </c>
      <c r="E4578">
        <v>85338426.083170801</v>
      </c>
      <c r="F4578">
        <v>28248556.344856247</v>
      </c>
      <c r="G4578">
        <v>65748545.677505501</v>
      </c>
      <c r="H4578">
        <v>330780514.16907501</v>
      </c>
      <c r="I4578">
        <v>440133828.644171</v>
      </c>
      <c r="J4578">
        <v>972647129.31442106</v>
      </c>
      <c r="K4578">
        <v>2021279362.08059</v>
      </c>
      <c r="L4578">
        <v>3615390988.2705302</v>
      </c>
      <c r="M4578">
        <v>4122203549.0124698</v>
      </c>
      <c r="N4578">
        <v>5949734887.4105396</v>
      </c>
      <c r="O4578">
        <v>7428901808.53932</v>
      </c>
      <c r="Q4578" t="str">
        <f>VLOOKUP(A4578,Lookup_Tables!$D$2:$E$7,2,FALSE)</f>
        <v>HU</v>
      </c>
      <c r="R4578" t="str">
        <f>IFERROR(VLOOKUP(D4578,Lookup_Tables!$A$2:$B$21,2,FALSE),"All")</f>
        <v>Private Assets</v>
      </c>
    </row>
    <row r="4579" spans="1:18" hidden="1">
      <c r="A4579">
        <v>1</v>
      </c>
      <c r="B4579">
        <v>75</v>
      </c>
      <c r="C4579" t="s">
        <v>39</v>
      </c>
      <c r="D4579">
        <v>0</v>
      </c>
      <c r="E4579">
        <v>83024600.966432005</v>
      </c>
      <c r="F4579">
        <v>26954646.368310332</v>
      </c>
      <c r="G4579">
        <v>62154019.5319684</v>
      </c>
      <c r="H4579">
        <v>318495817.80321199</v>
      </c>
      <c r="I4579">
        <v>423364450.56815702</v>
      </c>
      <c r="J4579">
        <v>959101428.03574896</v>
      </c>
      <c r="K4579">
        <v>2008911169.67749</v>
      </c>
      <c r="L4579">
        <v>3565022205.9361601</v>
      </c>
      <c r="M4579">
        <v>4042284501.83289</v>
      </c>
      <c r="N4579">
        <v>5949734887.4105396</v>
      </c>
      <c r="O4579">
        <v>7337652757.0780802</v>
      </c>
      <c r="Q4579" t="str">
        <f>VLOOKUP(A4579,Lookup_Tables!$D$2:$E$7,2,FALSE)</f>
        <v>HU</v>
      </c>
      <c r="R4579" t="str">
        <f>IFERROR(VLOOKUP(D4579,Lookup_Tables!$A$2:$B$21,2,FALSE),"All")</f>
        <v>Private Assets</v>
      </c>
    </row>
    <row r="4580" spans="1:18" hidden="1">
      <c r="A4580">
        <v>1</v>
      </c>
      <c r="B4580">
        <v>75</v>
      </c>
      <c r="C4580" t="s">
        <v>38</v>
      </c>
      <c r="D4580">
        <v>1</v>
      </c>
      <c r="E4580">
        <v>338755.86409053399</v>
      </c>
      <c r="F4580">
        <v>118721.27432654906</v>
      </c>
      <c r="G4580">
        <v>174308.56722118799</v>
      </c>
      <c r="H4580">
        <v>1066608.8037891299</v>
      </c>
      <c r="I4580">
        <v>1460594.6493649799</v>
      </c>
      <c r="J4580">
        <v>3481124.2734233998</v>
      </c>
      <c r="K4580">
        <v>7824881.5791576598</v>
      </c>
      <c r="L4580">
        <v>15311019.2828041</v>
      </c>
      <c r="M4580">
        <v>17341851.884480301</v>
      </c>
      <c r="N4580">
        <v>24917530.8689216</v>
      </c>
      <c r="O4580">
        <v>34142851.809830599</v>
      </c>
      <c r="Q4580" t="str">
        <f>VLOOKUP(A4580,Lookup_Tables!$D$2:$E$7,2,FALSE)</f>
        <v>HU</v>
      </c>
      <c r="R4580" t="str">
        <f>IFERROR(VLOOKUP(D4580,Lookup_Tables!$A$2:$B$21,2,FALSE),"All")</f>
        <v>Airport</v>
      </c>
    </row>
    <row r="4581" spans="1:18" hidden="1">
      <c r="A4581">
        <v>1</v>
      </c>
      <c r="B4581">
        <v>75</v>
      </c>
      <c r="C4581" t="s">
        <v>39</v>
      </c>
      <c r="D4581">
        <v>1</v>
      </c>
      <c r="E4581">
        <v>331898.079512786</v>
      </c>
      <c r="F4581">
        <v>115140.54665482652</v>
      </c>
      <c r="G4581">
        <v>167253.843357509</v>
      </c>
      <c r="H4581">
        <v>1031977.27163949</v>
      </c>
      <c r="I4581">
        <v>1430791.1268430899</v>
      </c>
      <c r="J4581">
        <v>3410218.3489474598</v>
      </c>
      <c r="K4581">
        <v>7824881.5791576598</v>
      </c>
      <c r="L4581">
        <v>15009376.6933317</v>
      </c>
      <c r="M4581">
        <v>16939535.714017302</v>
      </c>
      <c r="N4581">
        <v>24917530.8689216</v>
      </c>
      <c r="O4581">
        <v>33732669.708166502</v>
      </c>
      <c r="Q4581" t="str">
        <f>VLOOKUP(A4581,Lookup_Tables!$D$2:$E$7,2,FALSE)</f>
        <v>HU</v>
      </c>
      <c r="R4581" t="str">
        <f>IFERROR(VLOOKUP(D4581,Lookup_Tables!$A$2:$B$21,2,FALSE),"All")</f>
        <v>Airport</v>
      </c>
    </row>
    <row r="4582" spans="1:18" hidden="1">
      <c r="A4582">
        <v>1</v>
      </c>
      <c r="B4582">
        <v>75</v>
      </c>
      <c r="C4582" t="s">
        <v>38</v>
      </c>
      <c r="D4582">
        <v>2</v>
      </c>
      <c r="E4582">
        <v>2221168.9098702502</v>
      </c>
      <c r="F4582">
        <v>766795.60001789848</v>
      </c>
      <c r="G4582">
        <v>1275652.7646647501</v>
      </c>
      <c r="H4582">
        <v>7619519.9898826201</v>
      </c>
      <c r="I4582">
        <v>10182031.467042901</v>
      </c>
      <c r="J4582">
        <v>22492302.072036501</v>
      </c>
      <c r="K4582">
        <v>51164292.0244148</v>
      </c>
      <c r="L4582">
        <v>99457791.524622902</v>
      </c>
      <c r="M4582">
        <v>110931498.106554</v>
      </c>
      <c r="N4582">
        <v>161991521.36251101</v>
      </c>
      <c r="O4582">
        <v>227220143.07836801</v>
      </c>
      <c r="Q4582" t="str">
        <f>VLOOKUP(A4582,Lookup_Tables!$D$2:$E$7,2,FALSE)</f>
        <v>HU</v>
      </c>
      <c r="R4582" t="str">
        <f>IFERROR(VLOOKUP(D4582,Lookup_Tables!$A$2:$B$21,2,FALSE),"All")</f>
        <v>Bridge</v>
      </c>
    </row>
    <row r="4583" spans="1:18" hidden="1">
      <c r="A4583">
        <v>1</v>
      </c>
      <c r="B4583">
        <v>75</v>
      </c>
      <c r="C4583" t="s">
        <v>39</v>
      </c>
      <c r="D4583">
        <v>2</v>
      </c>
      <c r="E4583">
        <v>2169412.8345578099</v>
      </c>
      <c r="F4583">
        <v>741883.66536553251</v>
      </c>
      <c r="G4583">
        <v>1204252.62923429</v>
      </c>
      <c r="H4583">
        <v>7142499.3598630996</v>
      </c>
      <c r="I4583">
        <v>9953629.9231232293</v>
      </c>
      <c r="J4583">
        <v>22339470.3078111</v>
      </c>
      <c r="K4583">
        <v>49760512.661247998</v>
      </c>
      <c r="L4583">
        <v>99431619.890491694</v>
      </c>
      <c r="M4583">
        <v>109015379.446852</v>
      </c>
      <c r="N4583">
        <v>161991521.36251101</v>
      </c>
      <c r="O4583">
        <v>223291126.23686701</v>
      </c>
      <c r="Q4583" t="str">
        <f>VLOOKUP(A4583,Lookup_Tables!$D$2:$E$7,2,FALSE)</f>
        <v>HU</v>
      </c>
      <c r="R4583" t="str">
        <f>IFERROR(VLOOKUP(D4583,Lookup_Tables!$A$2:$B$21,2,FALSE),"All")</f>
        <v>Bridge</v>
      </c>
    </row>
    <row r="4584" spans="1:18" hidden="1">
      <c r="A4584">
        <v>1</v>
      </c>
      <c r="B4584">
        <v>75</v>
      </c>
      <c r="C4584" t="s">
        <v>38</v>
      </c>
      <c r="D4584">
        <v>3</v>
      </c>
      <c r="E4584">
        <v>262533.970728032</v>
      </c>
      <c r="F4584">
        <v>85030.166670585459</v>
      </c>
      <c r="G4584">
        <v>197090.99476642901</v>
      </c>
      <c r="H4584">
        <v>1015677.76237298</v>
      </c>
      <c r="I4584">
        <v>1276401.0950945001</v>
      </c>
      <c r="J4584">
        <v>2916144.6560113202</v>
      </c>
      <c r="K4584">
        <v>6501747.0825820304</v>
      </c>
      <c r="L4584">
        <v>11125682.9634785</v>
      </c>
      <c r="M4584">
        <v>13605431.951200301</v>
      </c>
      <c r="N4584">
        <v>17363461.676947299</v>
      </c>
      <c r="O4584">
        <v>24518288.374275599</v>
      </c>
      <c r="Q4584" t="str">
        <f>VLOOKUP(A4584,Lookup_Tables!$D$2:$E$7,2,FALSE)</f>
        <v>HU</v>
      </c>
      <c r="R4584" t="str">
        <f>IFERROR(VLOOKUP(D4584,Lookup_Tables!$A$2:$B$21,2,FALSE),"All")</f>
        <v>Govt Hosp</v>
      </c>
    </row>
    <row r="4585" spans="1:18" hidden="1">
      <c r="A4585">
        <v>1</v>
      </c>
      <c r="B4585">
        <v>75</v>
      </c>
      <c r="C4585" t="s">
        <v>39</v>
      </c>
      <c r="D4585">
        <v>3</v>
      </c>
      <c r="E4585">
        <v>255667.88574784901</v>
      </c>
      <c r="F4585">
        <v>80877.668971810403</v>
      </c>
      <c r="G4585">
        <v>187171.168753329</v>
      </c>
      <c r="H4585">
        <v>967953.56667374005</v>
      </c>
      <c r="I4585">
        <v>1258183.4204418501</v>
      </c>
      <c r="J4585">
        <v>2850095.4878984801</v>
      </c>
      <c r="K4585">
        <v>6413866.9970847396</v>
      </c>
      <c r="L4585">
        <v>10907571.0959803</v>
      </c>
      <c r="M4585">
        <v>13485766.944805199</v>
      </c>
      <c r="N4585">
        <v>17363461.676947299</v>
      </c>
      <c r="O4585">
        <v>24518288.374275599</v>
      </c>
      <c r="Q4585" t="str">
        <f>VLOOKUP(A4585,Lookup_Tables!$D$2:$E$7,2,FALSE)</f>
        <v>HU</v>
      </c>
      <c r="R4585" t="str">
        <f>IFERROR(VLOOKUP(D4585,Lookup_Tables!$A$2:$B$21,2,FALSE),"All")</f>
        <v>Govt Hosp</v>
      </c>
    </row>
    <row r="4586" spans="1:18" hidden="1">
      <c r="A4586">
        <v>1</v>
      </c>
      <c r="B4586">
        <v>75</v>
      </c>
      <c r="C4586" t="s">
        <v>38</v>
      </c>
      <c r="D4586">
        <v>4</v>
      </c>
      <c r="E4586">
        <v>185060.49059009101</v>
      </c>
      <c r="F4586">
        <v>59998.177184237735</v>
      </c>
      <c r="G4586">
        <v>168018.16705671701</v>
      </c>
      <c r="H4586">
        <v>802968.31627861399</v>
      </c>
      <c r="I4586">
        <v>1008960.58502725</v>
      </c>
      <c r="J4586">
        <v>2075548.5367868899</v>
      </c>
      <c r="K4586">
        <v>4530162.5108401701</v>
      </c>
      <c r="L4586">
        <v>7584212.2334544202</v>
      </c>
      <c r="M4586">
        <v>8549520.4700318705</v>
      </c>
      <c r="N4586">
        <v>12108086.0691096</v>
      </c>
      <c r="O4586">
        <v>15977656.995506199</v>
      </c>
      <c r="Q4586" t="str">
        <f>VLOOKUP(A4586,Lookup_Tables!$D$2:$E$7,2,FALSE)</f>
        <v>HU</v>
      </c>
      <c r="R4586" t="str">
        <f>IFERROR(VLOOKUP(D4586,Lookup_Tables!$A$2:$B$21,2,FALSE),"All")</f>
        <v>Govt Med Fac</v>
      </c>
    </row>
    <row r="4587" spans="1:18" hidden="1">
      <c r="A4587">
        <v>1</v>
      </c>
      <c r="B4587">
        <v>75</v>
      </c>
      <c r="C4587" t="s">
        <v>39</v>
      </c>
      <c r="D4587">
        <v>4</v>
      </c>
      <c r="E4587">
        <v>179729.21708524501</v>
      </c>
      <c r="F4587">
        <v>58036.003407329976</v>
      </c>
      <c r="G4587">
        <v>158533.30816621601</v>
      </c>
      <c r="H4587">
        <v>746904.606002177</v>
      </c>
      <c r="I4587">
        <v>979445.34214663203</v>
      </c>
      <c r="J4587">
        <v>2040922.28201637</v>
      </c>
      <c r="K4587">
        <v>4387146.5697044795</v>
      </c>
      <c r="L4587">
        <v>7239868.8496179897</v>
      </c>
      <c r="M4587">
        <v>8425954.2964485995</v>
      </c>
      <c r="N4587">
        <v>11840290.674461201</v>
      </c>
      <c r="O4587">
        <v>15865556.9087791</v>
      </c>
      <c r="Q4587" t="str">
        <f>VLOOKUP(A4587,Lookup_Tables!$D$2:$E$7,2,FALSE)</f>
        <v>HU</v>
      </c>
      <c r="R4587" t="str">
        <f>IFERROR(VLOOKUP(D4587,Lookup_Tables!$A$2:$B$21,2,FALSE),"All")</f>
        <v>Govt Med Fac</v>
      </c>
    </row>
    <row r="4588" spans="1:18" hidden="1">
      <c r="A4588">
        <v>1</v>
      </c>
      <c r="B4588">
        <v>75</v>
      </c>
      <c r="C4588" t="s">
        <v>38</v>
      </c>
      <c r="D4588">
        <v>6</v>
      </c>
      <c r="E4588">
        <v>1258137.7667284401</v>
      </c>
      <c r="F4588">
        <v>413664.2519163934</v>
      </c>
      <c r="G4588">
        <v>822927.44578921504</v>
      </c>
      <c r="H4588">
        <v>4764971.4999351902</v>
      </c>
      <c r="I4588">
        <v>6145225.2230839599</v>
      </c>
      <c r="J4588">
        <v>13349371.642829601</v>
      </c>
      <c r="K4588">
        <v>30998558.2478678</v>
      </c>
      <c r="L4588">
        <v>55940294.372610897</v>
      </c>
      <c r="M4588">
        <v>62629098.957281098</v>
      </c>
      <c r="N4588">
        <v>88750511.885165602</v>
      </c>
      <c r="O4588">
        <v>122959547.85154501</v>
      </c>
      <c r="Q4588" t="str">
        <f>VLOOKUP(A4588,Lookup_Tables!$D$2:$E$7,2,FALSE)</f>
        <v>HU</v>
      </c>
      <c r="R4588" t="str">
        <f>IFERROR(VLOOKUP(D4588,Lookup_Tables!$A$2:$B$21,2,FALSE),"All")</f>
        <v>Port</v>
      </c>
    </row>
    <row r="4589" spans="1:18" hidden="1">
      <c r="A4589">
        <v>1</v>
      </c>
      <c r="B4589">
        <v>75</v>
      </c>
      <c r="C4589" t="s">
        <v>39</v>
      </c>
      <c r="D4589">
        <v>6</v>
      </c>
      <c r="E4589">
        <v>1227585.9084785101</v>
      </c>
      <c r="F4589">
        <v>398490.6464209581</v>
      </c>
      <c r="G4589">
        <v>793367.27341196802</v>
      </c>
      <c r="H4589">
        <v>4514481.6429045796</v>
      </c>
      <c r="I4589">
        <v>5944054.7045263601</v>
      </c>
      <c r="J4589">
        <v>12979412.487455299</v>
      </c>
      <c r="K4589">
        <v>30587134.679614302</v>
      </c>
      <c r="L4589">
        <v>55604814.954668596</v>
      </c>
      <c r="M4589">
        <v>61656627.723054796</v>
      </c>
      <c r="N4589">
        <v>87535206.880080998</v>
      </c>
      <c r="O4589">
        <v>122959547.85154501</v>
      </c>
      <c r="Q4589" t="str">
        <f>VLOOKUP(A4589,Lookup_Tables!$D$2:$E$7,2,FALSE)</f>
        <v>HU</v>
      </c>
      <c r="R4589" t="str">
        <f>IFERROR(VLOOKUP(D4589,Lookup_Tables!$A$2:$B$21,2,FALSE),"All")</f>
        <v>Port</v>
      </c>
    </row>
    <row r="4590" spans="1:18" hidden="1">
      <c r="A4590">
        <v>1</v>
      </c>
      <c r="B4590">
        <v>75</v>
      </c>
      <c r="C4590" t="s">
        <v>38</v>
      </c>
      <c r="D4590">
        <v>9</v>
      </c>
      <c r="E4590">
        <v>171852.85689358399</v>
      </c>
      <c r="F4590">
        <v>52593.809885457405</v>
      </c>
      <c r="G4590">
        <v>88119.619265912101</v>
      </c>
      <c r="H4590">
        <v>537904.15399488702</v>
      </c>
      <c r="I4590">
        <v>760221.04196020099</v>
      </c>
      <c r="J4590">
        <v>1863121.3150154799</v>
      </c>
      <c r="K4590">
        <v>4673545.0729625802</v>
      </c>
      <c r="L4590">
        <v>8561490.8106421009</v>
      </c>
      <c r="M4590">
        <v>9469108.2073159795</v>
      </c>
      <c r="N4590">
        <v>12954656.542341899</v>
      </c>
      <c r="O4590">
        <v>17796260.057875901</v>
      </c>
      <c r="Q4590" t="str">
        <f>VLOOKUP(A4590,Lookup_Tables!$D$2:$E$7,2,FALSE)</f>
        <v>HU</v>
      </c>
      <c r="R4590" t="str">
        <f>IFERROR(VLOOKUP(D4590,Lookup_Tables!$A$2:$B$21,2,FALSE),"All")</f>
        <v>Pub Admin Bldg</v>
      </c>
    </row>
    <row r="4591" spans="1:18" hidden="1">
      <c r="A4591">
        <v>1</v>
      </c>
      <c r="B4591">
        <v>75</v>
      </c>
      <c r="C4591" t="s">
        <v>39</v>
      </c>
      <c r="D4591">
        <v>9</v>
      </c>
      <c r="E4591">
        <v>167825.24201482499</v>
      </c>
      <c r="F4591">
        <v>51069.496748450896</v>
      </c>
      <c r="G4591">
        <v>81405.151638382697</v>
      </c>
      <c r="H4591">
        <v>522506.02241411898</v>
      </c>
      <c r="I4591">
        <v>713434.48063844</v>
      </c>
      <c r="J4591">
        <v>1817547.50452981</v>
      </c>
      <c r="K4591">
        <v>4554177.1899170997</v>
      </c>
      <c r="L4591">
        <v>8500201.3861701898</v>
      </c>
      <c r="M4591">
        <v>9372177.7762725893</v>
      </c>
      <c r="N4591">
        <v>12888425.5884178</v>
      </c>
      <c r="O4591">
        <v>17796260.057875901</v>
      </c>
      <c r="Q4591" t="str">
        <f>VLOOKUP(A4591,Lookup_Tables!$D$2:$E$7,2,FALSE)</f>
        <v>HU</v>
      </c>
      <c r="R4591" t="str">
        <f>IFERROR(VLOOKUP(D4591,Lookup_Tables!$A$2:$B$21,2,FALSE),"All")</f>
        <v>Pub Admin Bldg</v>
      </c>
    </row>
    <row r="4592" spans="1:18" hidden="1">
      <c r="A4592">
        <v>1</v>
      </c>
      <c r="B4592">
        <v>75</v>
      </c>
      <c r="C4592" t="s">
        <v>38</v>
      </c>
      <c r="D4592">
        <v>10</v>
      </c>
      <c r="E4592">
        <v>1990064.3209891999</v>
      </c>
      <c r="F4592">
        <v>620424.75085470197</v>
      </c>
      <c r="G4592">
        <v>1431787.9491121799</v>
      </c>
      <c r="H4592">
        <v>8473561.1216764692</v>
      </c>
      <c r="I4592">
        <v>11506052.0047218</v>
      </c>
      <c r="J4592">
        <v>22974626.8902128</v>
      </c>
      <c r="K4592">
        <v>52795420.694188103</v>
      </c>
      <c r="L4592">
        <v>87239325.713395298</v>
      </c>
      <c r="M4592">
        <v>93415988.453033507</v>
      </c>
      <c r="N4592">
        <v>132049055.675883</v>
      </c>
      <c r="O4592">
        <v>173984138.42018899</v>
      </c>
      <c r="Q4592" t="str">
        <f>VLOOKUP(A4592,Lookup_Tables!$D$2:$E$7,2,FALSE)</f>
        <v>HU</v>
      </c>
      <c r="R4592" t="str">
        <f>IFERROR(VLOOKUP(D4592,Lookup_Tables!$A$2:$B$21,2,FALSE),"All")</f>
        <v>Pub School</v>
      </c>
    </row>
    <row r="4593" spans="1:18" hidden="1">
      <c r="A4593">
        <v>1</v>
      </c>
      <c r="B4593">
        <v>75</v>
      </c>
      <c r="C4593" t="s">
        <v>39</v>
      </c>
      <c r="D4593">
        <v>10</v>
      </c>
      <c r="E4593">
        <v>1938926.3401432801</v>
      </c>
      <c r="F4593">
        <v>599177.88472884079</v>
      </c>
      <c r="G4593">
        <v>1366492.6826726501</v>
      </c>
      <c r="H4593">
        <v>8124869.8472304</v>
      </c>
      <c r="I4593">
        <v>11056153.5893603</v>
      </c>
      <c r="J4593">
        <v>22590572.955295902</v>
      </c>
      <c r="K4593">
        <v>50951018.639319599</v>
      </c>
      <c r="L4593">
        <v>85030572.706718206</v>
      </c>
      <c r="M4593">
        <v>92226932.355301097</v>
      </c>
      <c r="N4593">
        <v>132049055.675883</v>
      </c>
      <c r="O4593">
        <v>173983408.209259</v>
      </c>
      <c r="Q4593" t="str">
        <f>VLOOKUP(A4593,Lookup_Tables!$D$2:$E$7,2,FALSE)</f>
        <v>HU</v>
      </c>
      <c r="R4593" t="str">
        <f>IFERROR(VLOOKUP(D4593,Lookup_Tables!$A$2:$B$21,2,FALSE),"All")</f>
        <v>Pub School</v>
      </c>
    </row>
    <row r="4594" spans="1:18" hidden="1">
      <c r="A4594">
        <v>1</v>
      </c>
      <c r="B4594">
        <v>75</v>
      </c>
      <c r="C4594" t="s">
        <v>38</v>
      </c>
      <c r="D4594">
        <v>11</v>
      </c>
      <c r="E4594">
        <v>175808.662482385</v>
      </c>
      <c r="F4594">
        <v>54496.994357682153</v>
      </c>
      <c r="G4594">
        <v>72382.104376423493</v>
      </c>
      <c r="H4594">
        <v>496320.51130987698</v>
      </c>
      <c r="I4594">
        <v>701043.85593345901</v>
      </c>
      <c r="J4594">
        <v>1795042.28371072</v>
      </c>
      <c r="K4594">
        <v>4851538.6400985299</v>
      </c>
      <c r="L4594">
        <v>8859394.1278976891</v>
      </c>
      <c r="M4594">
        <v>10532399.865854301</v>
      </c>
      <c r="N4594">
        <v>13741957.7838606</v>
      </c>
      <c r="O4594">
        <v>18438420.0422832</v>
      </c>
      <c r="Q4594" t="str">
        <f>VLOOKUP(A4594,Lookup_Tables!$D$2:$E$7,2,FALSE)</f>
        <v>HU</v>
      </c>
      <c r="R4594" t="str">
        <f>IFERROR(VLOOKUP(D4594,Lookup_Tables!$A$2:$B$21,2,FALSE),"All")</f>
        <v>Pub Univ</v>
      </c>
    </row>
    <row r="4595" spans="1:18" hidden="1">
      <c r="A4595">
        <v>1</v>
      </c>
      <c r="B4595">
        <v>75</v>
      </c>
      <c r="C4595" t="s">
        <v>39</v>
      </c>
      <c r="D4595">
        <v>11</v>
      </c>
      <c r="E4595">
        <v>171942.51546690799</v>
      </c>
      <c r="F4595">
        <v>52091.717879966629</v>
      </c>
      <c r="G4595">
        <v>68239.168925848498</v>
      </c>
      <c r="H4595">
        <v>485994.22710818402</v>
      </c>
      <c r="I4595">
        <v>657624.18427206494</v>
      </c>
      <c r="J4595">
        <v>1790906.6512999099</v>
      </c>
      <c r="K4595">
        <v>4828793.1578197302</v>
      </c>
      <c r="L4595">
        <v>8644312.4368255306</v>
      </c>
      <c r="M4595">
        <v>10507600.264518499</v>
      </c>
      <c r="N4595">
        <v>13597198.742231401</v>
      </c>
      <c r="O4595">
        <v>18438420.0422832</v>
      </c>
      <c r="Q4595" t="str">
        <f>VLOOKUP(A4595,Lookup_Tables!$D$2:$E$7,2,FALSE)</f>
        <v>HU</v>
      </c>
      <c r="R4595" t="str">
        <f>IFERROR(VLOOKUP(D4595,Lookup_Tables!$A$2:$B$21,2,FALSE),"All")</f>
        <v>Pub Univ</v>
      </c>
    </row>
    <row r="4596" spans="1:18" hidden="1">
      <c r="A4596">
        <v>1</v>
      </c>
      <c r="B4596">
        <v>75</v>
      </c>
      <c r="C4596" t="s">
        <v>38</v>
      </c>
      <c r="D4596">
        <v>13</v>
      </c>
      <c r="E4596">
        <v>1581283.1399573099</v>
      </c>
      <c r="F4596">
        <v>494998.11314164521</v>
      </c>
      <c r="G4596">
        <v>1081435.5361486799</v>
      </c>
      <c r="H4596">
        <v>6066429.4817644898</v>
      </c>
      <c r="I4596">
        <v>8280482.6365589797</v>
      </c>
      <c r="J4596">
        <v>17000316.964197401</v>
      </c>
      <c r="K4596">
        <v>39369690.960449897</v>
      </c>
      <c r="L4596">
        <v>74036797.039609998</v>
      </c>
      <c r="M4596">
        <v>84592067.240613297</v>
      </c>
      <c r="N4596">
        <v>109571294.039534</v>
      </c>
      <c r="O4596">
        <v>150905753.65644401</v>
      </c>
      <c r="Q4596" t="str">
        <f>VLOOKUP(A4596,Lookup_Tables!$D$2:$E$7,2,FALSE)</f>
        <v>HU</v>
      </c>
      <c r="R4596" t="str">
        <f>IFERROR(VLOOKUP(D4596,Lookup_Tables!$A$2:$B$21,2,FALSE),"All")</f>
        <v>Residual Inst</v>
      </c>
    </row>
    <row r="4597" spans="1:18" hidden="1">
      <c r="A4597">
        <v>1</v>
      </c>
      <c r="B4597">
        <v>75</v>
      </c>
      <c r="C4597" t="s">
        <v>39</v>
      </c>
      <c r="D4597">
        <v>13</v>
      </c>
      <c r="E4597">
        <v>1541431.9930720499</v>
      </c>
      <c r="F4597">
        <v>479646.70526600932</v>
      </c>
      <c r="G4597">
        <v>1021710.89074873</v>
      </c>
      <c r="H4597">
        <v>5767837.3963276902</v>
      </c>
      <c r="I4597">
        <v>7946977.69675209</v>
      </c>
      <c r="J4597">
        <v>16531200.050346101</v>
      </c>
      <c r="K4597">
        <v>38081523.152169801</v>
      </c>
      <c r="L4597">
        <v>73958628.295637906</v>
      </c>
      <c r="M4597">
        <v>83141550.7288367</v>
      </c>
      <c r="N4597">
        <v>109229235.30873799</v>
      </c>
      <c r="O4597">
        <v>150880108.366346</v>
      </c>
      <c r="Q4597" t="str">
        <f>VLOOKUP(A4597,Lookup_Tables!$D$2:$E$7,2,FALSE)</f>
        <v>HU</v>
      </c>
      <c r="R4597" t="str">
        <f>IFERROR(VLOOKUP(D4597,Lookup_Tables!$A$2:$B$21,2,FALSE),"All")</f>
        <v>Residual Inst</v>
      </c>
    </row>
    <row r="4598" spans="1:18" hidden="1">
      <c r="A4598">
        <v>1</v>
      </c>
      <c r="B4598">
        <v>75</v>
      </c>
      <c r="C4598" t="s">
        <v>38</v>
      </c>
      <c r="D4598">
        <v>14</v>
      </c>
      <c r="E4598">
        <v>2848398.9821401201</v>
      </c>
      <c r="F4598">
        <v>953746.60854449659</v>
      </c>
      <c r="G4598">
        <v>1169321.6439556701</v>
      </c>
      <c r="H4598">
        <v>7779224.8665421596</v>
      </c>
      <c r="I4598">
        <v>10714504.3825782</v>
      </c>
      <c r="J4598">
        <v>24505172.338716801</v>
      </c>
      <c r="K4598">
        <v>63831152.249566503</v>
      </c>
      <c r="L4598">
        <v>115529788.600059</v>
      </c>
      <c r="M4598">
        <v>136443284.84577599</v>
      </c>
      <c r="N4598">
        <v>229672779.71889901</v>
      </c>
      <c r="O4598">
        <v>447474904.55238098</v>
      </c>
      <c r="Q4598" t="str">
        <f>VLOOKUP(A4598,Lookup_Tables!$D$2:$E$7,2,FALSE)</f>
        <v>HU</v>
      </c>
      <c r="R4598" t="str">
        <f>IFERROR(VLOOKUP(D4598,Lookup_Tables!$A$2:$B$21,2,FALSE),"All")</f>
        <v>Road</v>
      </c>
    </row>
    <row r="4599" spans="1:18" hidden="1">
      <c r="A4599">
        <v>1</v>
      </c>
      <c r="B4599">
        <v>75</v>
      </c>
      <c r="C4599" t="s">
        <v>39</v>
      </c>
      <c r="D4599">
        <v>14</v>
      </c>
      <c r="E4599">
        <v>2802722.0243752901</v>
      </c>
      <c r="F4599">
        <v>931144.58520936477</v>
      </c>
      <c r="G4599">
        <v>1112800.1563182401</v>
      </c>
      <c r="H4599">
        <v>7462714.3043819796</v>
      </c>
      <c r="I4599">
        <v>10545798.792980401</v>
      </c>
      <c r="J4599">
        <v>24335127.717406701</v>
      </c>
      <c r="K4599">
        <v>61554747.1875453</v>
      </c>
      <c r="L4599">
        <v>114734920.807298</v>
      </c>
      <c r="M4599">
        <v>135719871.302228</v>
      </c>
      <c r="N4599">
        <v>229672779.71889901</v>
      </c>
      <c r="O4599">
        <v>447474904.55238098</v>
      </c>
      <c r="Q4599" t="str">
        <f>VLOOKUP(A4599,Lookup_Tables!$D$2:$E$7,2,FALSE)</f>
        <v>HU</v>
      </c>
      <c r="R4599" t="str">
        <f>IFERROR(VLOOKUP(D4599,Lookup_Tables!$A$2:$B$21,2,FALSE),"All")</f>
        <v>Road</v>
      </c>
    </row>
    <row r="4600" spans="1:18" hidden="1">
      <c r="A4600">
        <v>1</v>
      </c>
      <c r="B4600">
        <v>75</v>
      </c>
      <c r="C4600" t="s">
        <v>38</v>
      </c>
      <c r="D4600">
        <v>15</v>
      </c>
      <c r="E4600">
        <v>96371491.047641501</v>
      </c>
      <c r="F4600">
        <v>32170590.234660357</v>
      </c>
      <c r="G4600">
        <v>72407944.141713306</v>
      </c>
      <c r="H4600">
        <v>373247296.81920302</v>
      </c>
      <c r="I4600">
        <v>490878400.67684501</v>
      </c>
      <c r="J4600">
        <v>1071915410.5142601</v>
      </c>
      <c r="K4600">
        <v>2332562265.0854301</v>
      </c>
      <c r="L4600">
        <v>4072851123.5195799</v>
      </c>
      <c r="M4600">
        <v>4694827139.4489098</v>
      </c>
      <c r="N4600">
        <v>6561835337.9423304</v>
      </c>
      <c r="O4600">
        <v>8416757731.1665897</v>
      </c>
      <c r="Q4600" t="str">
        <f>VLOOKUP(A4600,Lookup_Tables!$D$2:$E$7,2,FALSE)</f>
        <v>HU</v>
      </c>
      <c r="R4600" t="str">
        <f>IFERROR(VLOOKUP(D4600,Lookup_Tables!$A$2:$B$21,2,FALSE),"All")</f>
        <v>All</v>
      </c>
    </row>
    <row r="4601" spans="1:18" hidden="1">
      <c r="A4601">
        <v>1</v>
      </c>
      <c r="B4601">
        <v>75</v>
      </c>
      <c r="C4601" t="s">
        <v>39</v>
      </c>
      <c r="D4601">
        <v>15</v>
      </c>
      <c r="E4601">
        <v>93798298.703993604</v>
      </c>
      <c r="F4601">
        <v>30992991.435761072</v>
      </c>
      <c r="G4601">
        <v>68812430.532164901</v>
      </c>
      <c r="H4601">
        <v>352663225.54267502</v>
      </c>
      <c r="I4601">
        <v>470177053.74742597</v>
      </c>
      <c r="J4601">
        <v>1068719773.97294</v>
      </c>
      <c r="K4601">
        <v>2261599538.0219002</v>
      </c>
      <c r="L4601">
        <v>4010368882.7607999</v>
      </c>
      <c r="M4601">
        <v>4554892124.4418802</v>
      </c>
      <c r="N4601">
        <v>6561835337.9423304</v>
      </c>
      <c r="O4601">
        <v>8379262375.0060902</v>
      </c>
      <c r="Q4601" t="str">
        <f>VLOOKUP(A4601,Lookup_Tables!$D$2:$E$7,2,FALSE)</f>
        <v>HU</v>
      </c>
      <c r="R4601" t="str">
        <f>IFERROR(VLOOKUP(D4601,Lookup_Tables!$A$2:$B$21,2,FALSE),"All")</f>
        <v>All</v>
      </c>
    </row>
    <row r="4602" spans="1:18" hidden="1">
      <c r="A4602">
        <v>1</v>
      </c>
      <c r="B4602">
        <v>75</v>
      </c>
      <c r="C4602" t="s">
        <v>38</v>
      </c>
      <c r="D4602">
        <v>16</v>
      </c>
      <c r="E4602">
        <v>11033064.964469999</v>
      </c>
      <c r="F4602">
        <v>3630627.9962702896</v>
      </c>
      <c r="G4602">
        <v>6697101.5308930501</v>
      </c>
      <c r="H4602">
        <v>39147322.455622002</v>
      </c>
      <c r="I4602">
        <v>53257311.055856504</v>
      </c>
      <c r="J4602">
        <v>118763689.939505</v>
      </c>
      <c r="K4602">
        <v>275361882.80793202</v>
      </c>
      <c r="L4602">
        <v>491306821.495125</v>
      </c>
      <c r="M4602">
        <v>557556437.22777104</v>
      </c>
      <c r="N4602">
        <v>807401952.26509404</v>
      </c>
      <c r="O4602">
        <v>1051263331.28005</v>
      </c>
      <c r="Q4602" t="str">
        <f>VLOOKUP(A4602,Lookup_Tables!$D$2:$E$7,2,FALSE)</f>
        <v>HU</v>
      </c>
      <c r="R4602" t="str">
        <f>IFERROR(VLOOKUP(D4602,Lookup_Tables!$A$2:$B$21,2,FALSE),"All")</f>
        <v>Government_Loss</v>
      </c>
    </row>
    <row r="4603" spans="1:18" hidden="1">
      <c r="A4603">
        <v>1</v>
      </c>
      <c r="B4603">
        <v>75</v>
      </c>
      <c r="C4603" t="s">
        <v>39</v>
      </c>
      <c r="D4603">
        <v>16</v>
      </c>
      <c r="E4603">
        <v>10777395.344978999</v>
      </c>
      <c r="F4603">
        <v>3529633.1983668096</v>
      </c>
      <c r="G4603">
        <v>6494773.70342445</v>
      </c>
      <c r="H4603">
        <v>38007789.662724003</v>
      </c>
      <c r="I4603">
        <v>51623620.273275897</v>
      </c>
      <c r="J4603">
        <v>115603237.917981</v>
      </c>
      <c r="K4603">
        <v>269652619.430655</v>
      </c>
      <c r="L4603">
        <v>460482304.71693802</v>
      </c>
      <c r="M4603">
        <v>554812033.84330201</v>
      </c>
      <c r="N4603">
        <v>800364101.73301494</v>
      </c>
      <c r="O4603">
        <v>1041609617.92801</v>
      </c>
      <c r="Q4603" t="str">
        <f>VLOOKUP(A4603,Lookup_Tables!$D$2:$E$7,2,FALSE)</f>
        <v>HU</v>
      </c>
      <c r="R4603" t="str">
        <f>IFERROR(VLOOKUP(D4603,Lookup_Tables!$A$2:$B$21,2,FALSE),"All")</f>
        <v>Government_Loss</v>
      </c>
    </row>
    <row r="4604" spans="1:18" hidden="1">
      <c r="A4604">
        <v>1</v>
      </c>
      <c r="B4604">
        <v>75</v>
      </c>
      <c r="C4604" t="s">
        <v>38</v>
      </c>
      <c r="D4604">
        <v>17</v>
      </c>
      <c r="E4604">
        <v>17842243.304800499</v>
      </c>
      <c r="F4604">
        <v>5904172.2210351974</v>
      </c>
      <c r="G4604">
        <v>13885432.4887549</v>
      </c>
      <c r="H4604">
        <v>69591354.143565193</v>
      </c>
      <c r="I4604">
        <v>92372187.373024195</v>
      </c>
      <c r="J4604">
        <v>200728018.83360001</v>
      </c>
      <c r="K4604">
        <v>433950406.624349</v>
      </c>
      <c r="L4604">
        <v>749748110.51493096</v>
      </c>
      <c r="M4604">
        <v>861907516.923172</v>
      </c>
      <c r="N4604">
        <v>1205057634.2195301</v>
      </c>
      <c r="O4604">
        <v>1553720684.40681</v>
      </c>
      <c r="Q4604" t="str">
        <f>VLOOKUP(A4604,Lookup_Tables!$D$2:$E$7,2,FALSE)</f>
        <v>HU</v>
      </c>
      <c r="R4604" t="str">
        <f>IFERROR(VLOOKUP(D4604,Lookup_Tables!$A$2:$B$21,2,FALSE),"All")</f>
        <v>Emergency_Loss</v>
      </c>
    </row>
    <row r="4605" spans="1:18" hidden="1">
      <c r="A4605">
        <v>1</v>
      </c>
      <c r="B4605">
        <v>75</v>
      </c>
      <c r="C4605" t="s">
        <v>39</v>
      </c>
      <c r="D4605">
        <v>17</v>
      </c>
      <c r="E4605">
        <v>17354498.737813801</v>
      </c>
      <c r="F4605">
        <v>5657152.7548444625</v>
      </c>
      <c r="G4605">
        <v>13179884.711306401</v>
      </c>
      <c r="H4605">
        <v>67054477.212630197</v>
      </c>
      <c r="I4605">
        <v>88059705.993184701</v>
      </c>
      <c r="J4605">
        <v>199931783.66118199</v>
      </c>
      <c r="K4605">
        <v>418088710.60520399</v>
      </c>
      <c r="L4605">
        <v>748094411.12891996</v>
      </c>
      <c r="M4605">
        <v>844540209.25714099</v>
      </c>
      <c r="N4605">
        <v>1205057634.2195301</v>
      </c>
      <c r="O4605">
        <v>1553399855.4811499</v>
      </c>
      <c r="Q4605" t="str">
        <f>VLOOKUP(A4605,Lookup_Tables!$D$2:$E$7,2,FALSE)</f>
        <v>HU</v>
      </c>
      <c r="R4605" t="str">
        <f>IFERROR(VLOOKUP(D4605,Lookup_Tables!$A$2:$B$21,2,FALSE),"All")</f>
        <v>Emergency_Loss</v>
      </c>
    </row>
    <row r="4606" spans="1:18" hidden="1">
      <c r="A4606">
        <v>1</v>
      </c>
      <c r="B4606">
        <v>75</v>
      </c>
      <c r="C4606" t="s">
        <v>38</v>
      </c>
      <c r="D4606">
        <v>18</v>
      </c>
      <c r="E4606">
        <v>28875308.269270401</v>
      </c>
      <c r="F4606">
        <v>9680539.414512869</v>
      </c>
      <c r="G4606">
        <v>20702299.058118999</v>
      </c>
      <c r="H4606">
        <v>109091289.25938199</v>
      </c>
      <c r="I4606">
        <v>147201098.106204</v>
      </c>
      <c r="J4606">
        <v>320179791.78899199</v>
      </c>
      <c r="K4606">
        <v>690570154.31898904</v>
      </c>
      <c r="L4606">
        <v>1236201375.6277699</v>
      </c>
      <c r="M4606">
        <v>1402561719.9700301</v>
      </c>
      <c r="N4606">
        <v>2043285277.1038201</v>
      </c>
      <c r="O4606">
        <v>2523415686.33464</v>
      </c>
      <c r="Q4606" t="str">
        <f>VLOOKUP(A4606,Lookup_Tables!$D$2:$E$7,2,FALSE)</f>
        <v>HU</v>
      </c>
      <c r="R4606" t="str">
        <f>IFERROR(VLOOKUP(D4606,Lookup_Tables!$A$2:$B$21,2,FALSE),"All")</f>
        <v>Govt_Plus_Emergency</v>
      </c>
    </row>
    <row r="4607" spans="1:18" hidden="1">
      <c r="A4607">
        <v>1</v>
      </c>
      <c r="B4607">
        <v>75</v>
      </c>
      <c r="C4607" t="s">
        <v>39</v>
      </c>
      <c r="D4607">
        <v>18</v>
      </c>
      <c r="E4607">
        <v>28129640.741945099</v>
      </c>
      <c r="F4607">
        <v>9256983.3187934719</v>
      </c>
      <c r="G4607">
        <v>19677662.286009401</v>
      </c>
      <c r="H4607">
        <v>105513354.91138799</v>
      </c>
      <c r="I4607">
        <v>140097354.486857</v>
      </c>
      <c r="J4607">
        <v>316124972.319511</v>
      </c>
      <c r="K4607">
        <v>688996272.27066302</v>
      </c>
      <c r="L4607">
        <v>1227148564.6350801</v>
      </c>
      <c r="M4607">
        <v>1386957332.1211901</v>
      </c>
      <c r="N4607">
        <v>1989900708.9431901</v>
      </c>
      <c r="O4607">
        <v>2523415686.33464</v>
      </c>
      <c r="Q4607" t="str">
        <f>VLOOKUP(A4607,Lookup_Tables!$D$2:$E$7,2,FALSE)</f>
        <v>HU</v>
      </c>
      <c r="R4607" t="str">
        <f>IFERROR(VLOOKUP(D4607,Lookup_Tables!$A$2:$B$21,2,FALSE),"All")</f>
        <v>Govt_Plus_Emergency</v>
      </c>
    </row>
    <row r="4608" spans="1:18" hidden="1">
      <c r="A4608">
        <v>1</v>
      </c>
      <c r="B4608">
        <v>76</v>
      </c>
      <c r="C4608" t="s">
        <v>38</v>
      </c>
      <c r="D4608">
        <v>0</v>
      </c>
      <c r="E4608">
        <v>28251943.9798325</v>
      </c>
      <c r="F4608">
        <v>8535096.6964677386</v>
      </c>
      <c r="G4608">
        <v>14747379.105672801</v>
      </c>
      <c r="H4608">
        <v>96063636.469080195</v>
      </c>
      <c r="I4608">
        <v>135127305.133504</v>
      </c>
      <c r="J4608">
        <v>334785813.48776901</v>
      </c>
      <c r="K4608">
        <v>703405266.93964696</v>
      </c>
      <c r="L4608">
        <v>1330395695.72439</v>
      </c>
      <c r="M4608">
        <v>1534967722.5145099</v>
      </c>
      <c r="N4608">
        <v>2212698090.62637</v>
      </c>
      <c r="O4608">
        <v>2911969321.3736601</v>
      </c>
      <c r="Q4608" t="str">
        <f>VLOOKUP(A4608,Lookup_Tables!$D$2:$E$7,2,FALSE)</f>
        <v>HU</v>
      </c>
      <c r="R4608" t="str">
        <f>IFERROR(VLOOKUP(D4608,Lookup_Tables!$A$2:$B$21,2,FALSE),"All")</f>
        <v>Private Assets</v>
      </c>
    </row>
    <row r="4609" spans="1:18" hidden="1">
      <c r="A4609">
        <v>1</v>
      </c>
      <c r="B4609">
        <v>76</v>
      </c>
      <c r="C4609" t="s">
        <v>39</v>
      </c>
      <c r="D4609">
        <v>0</v>
      </c>
      <c r="E4609">
        <v>27884382.249674499</v>
      </c>
      <c r="F4609">
        <v>8538889.2347619459</v>
      </c>
      <c r="G4609">
        <v>13727106.4068665</v>
      </c>
      <c r="H4609">
        <v>93732856.612868294</v>
      </c>
      <c r="I4609">
        <v>129026478.657222</v>
      </c>
      <c r="J4609">
        <v>314853954.06317401</v>
      </c>
      <c r="K4609">
        <v>703405266.93964696</v>
      </c>
      <c r="L4609">
        <v>1330395695.72439</v>
      </c>
      <c r="M4609">
        <v>1527999502.78808</v>
      </c>
      <c r="N4609">
        <v>2212698090.62637</v>
      </c>
      <c r="O4609">
        <v>2911969321.3736601</v>
      </c>
      <c r="Q4609" t="str">
        <f>VLOOKUP(A4609,Lookup_Tables!$D$2:$E$7,2,FALSE)</f>
        <v>HU</v>
      </c>
      <c r="R4609" t="str">
        <f>IFERROR(VLOOKUP(D4609,Lookup_Tables!$A$2:$B$21,2,FALSE),"All")</f>
        <v>Private Assets</v>
      </c>
    </row>
    <row r="4610" spans="1:18" hidden="1">
      <c r="A4610">
        <v>1</v>
      </c>
      <c r="B4610">
        <v>76</v>
      </c>
      <c r="C4610" t="s">
        <v>38</v>
      </c>
      <c r="D4610">
        <v>1</v>
      </c>
      <c r="E4610">
        <v>84896.779923398106</v>
      </c>
      <c r="F4610">
        <v>30595.312880690792</v>
      </c>
      <c r="G4610">
        <v>16898.2084359572</v>
      </c>
      <c r="H4610">
        <v>167836.86801366601</v>
      </c>
      <c r="I4610">
        <v>220855.65459655301</v>
      </c>
      <c r="J4610">
        <v>525618.77929657698</v>
      </c>
      <c r="K4610">
        <v>1432590.66906538</v>
      </c>
      <c r="L4610">
        <v>2926821.11323694</v>
      </c>
      <c r="M4610">
        <v>3600496.06158038</v>
      </c>
      <c r="N4610">
        <v>9793957.4341895897</v>
      </c>
      <c r="O4610">
        <v>16883008.3896874</v>
      </c>
      <c r="Q4610" t="str">
        <f>VLOOKUP(A4610,Lookup_Tables!$D$2:$E$7,2,FALSE)</f>
        <v>HU</v>
      </c>
      <c r="R4610" t="str">
        <f>IFERROR(VLOOKUP(D4610,Lookup_Tables!$A$2:$B$21,2,FALSE),"All")</f>
        <v>Airport</v>
      </c>
    </row>
    <row r="4611" spans="1:18" hidden="1">
      <c r="A4611">
        <v>1</v>
      </c>
      <c r="B4611">
        <v>76</v>
      </c>
      <c r="C4611" t="s">
        <v>39</v>
      </c>
      <c r="D4611">
        <v>1</v>
      </c>
      <c r="E4611">
        <v>84426.516164900604</v>
      </c>
      <c r="F4611">
        <v>30438.648942062006</v>
      </c>
      <c r="G4611">
        <v>16898.2084359572</v>
      </c>
      <c r="H4611">
        <v>164826.88243317601</v>
      </c>
      <c r="I4611">
        <v>215956.55267345399</v>
      </c>
      <c r="J4611">
        <v>521255.28347054799</v>
      </c>
      <c r="K4611">
        <v>1398208.4625931701</v>
      </c>
      <c r="L4611">
        <v>2926821.11323694</v>
      </c>
      <c r="M4611">
        <v>3600496.06158038</v>
      </c>
      <c r="N4611">
        <v>9781291.5281564109</v>
      </c>
      <c r="O4611">
        <v>16883008.3896874</v>
      </c>
      <c r="Q4611" t="str">
        <f>VLOOKUP(A4611,Lookup_Tables!$D$2:$E$7,2,FALSE)</f>
        <v>HU</v>
      </c>
      <c r="R4611" t="str">
        <f>IFERROR(VLOOKUP(D4611,Lookup_Tables!$A$2:$B$21,2,FALSE),"All")</f>
        <v>Airport</v>
      </c>
    </row>
    <row r="4612" spans="1:18" hidden="1">
      <c r="A4612">
        <v>1</v>
      </c>
      <c r="B4612">
        <v>76</v>
      </c>
      <c r="C4612" t="s">
        <v>38</v>
      </c>
      <c r="D4612">
        <v>2</v>
      </c>
      <c r="E4612">
        <v>2696096.70736404</v>
      </c>
      <c r="F4612">
        <v>774687.91584383789</v>
      </c>
      <c r="G4612">
        <v>1183166.4964108199</v>
      </c>
      <c r="H4612">
        <v>8384722.4875161201</v>
      </c>
      <c r="I4612">
        <v>11571233.4097766</v>
      </c>
      <c r="J4612">
        <v>29629986.1704446</v>
      </c>
      <c r="K4612">
        <v>70189644.732679993</v>
      </c>
      <c r="L4612">
        <v>125168047.433945</v>
      </c>
      <c r="M4612">
        <v>152071984.57273301</v>
      </c>
      <c r="N4612">
        <v>239884167.69236001</v>
      </c>
      <c r="O4612">
        <v>323793280.67050999</v>
      </c>
      <c r="Q4612" t="str">
        <f>VLOOKUP(A4612,Lookup_Tables!$D$2:$E$7,2,FALSE)</f>
        <v>HU</v>
      </c>
      <c r="R4612" t="str">
        <f>IFERROR(VLOOKUP(D4612,Lookup_Tables!$A$2:$B$21,2,FALSE),"All")</f>
        <v>Bridge</v>
      </c>
    </row>
    <row r="4613" spans="1:18" hidden="1">
      <c r="A4613">
        <v>1</v>
      </c>
      <c r="B4613">
        <v>76</v>
      </c>
      <c r="C4613" t="s">
        <v>39</v>
      </c>
      <c r="D4613">
        <v>2</v>
      </c>
      <c r="E4613">
        <v>2663296.2696398301</v>
      </c>
      <c r="F4613">
        <v>768414.95901483507</v>
      </c>
      <c r="G4613">
        <v>1121329.7845974099</v>
      </c>
      <c r="H4613">
        <v>8088306.9836181104</v>
      </c>
      <c r="I4613">
        <v>11175605.542370301</v>
      </c>
      <c r="J4613">
        <v>29088063.084660299</v>
      </c>
      <c r="K4613">
        <v>68727427.466630399</v>
      </c>
      <c r="L4613">
        <v>124797695.662163</v>
      </c>
      <c r="M4613">
        <v>150948013.41416401</v>
      </c>
      <c r="N4613">
        <v>239677070.34428999</v>
      </c>
      <c r="O4613">
        <v>323782852.36988503</v>
      </c>
      <c r="Q4613" t="str">
        <f>VLOOKUP(A4613,Lookup_Tables!$D$2:$E$7,2,FALSE)</f>
        <v>HU</v>
      </c>
      <c r="R4613" t="str">
        <f>IFERROR(VLOOKUP(D4613,Lookup_Tables!$A$2:$B$21,2,FALSE),"All")</f>
        <v>Bridge</v>
      </c>
    </row>
    <row r="4614" spans="1:18" hidden="1">
      <c r="A4614">
        <v>1</v>
      </c>
      <c r="B4614">
        <v>76</v>
      </c>
      <c r="C4614" t="s">
        <v>38</v>
      </c>
      <c r="D4614">
        <v>3</v>
      </c>
      <c r="E4614">
        <v>65541.194161903404</v>
      </c>
      <c r="F4614">
        <v>19829.266229188317</v>
      </c>
      <c r="G4614">
        <v>36140.750879583196</v>
      </c>
      <c r="H4614">
        <v>236431.84953766901</v>
      </c>
      <c r="I4614">
        <v>321936.07652206498</v>
      </c>
      <c r="J4614">
        <v>740443.94274873799</v>
      </c>
      <c r="K4614">
        <v>1624627.1935599199</v>
      </c>
      <c r="L4614">
        <v>3021547.4395109299</v>
      </c>
      <c r="M4614">
        <v>3486038.3300930401</v>
      </c>
      <c r="N4614">
        <v>5025662.33467671</v>
      </c>
      <c r="O4614">
        <v>7127927.9847481595</v>
      </c>
      <c r="Q4614" t="str">
        <f>VLOOKUP(A4614,Lookup_Tables!$D$2:$E$7,2,FALSE)</f>
        <v>HU</v>
      </c>
      <c r="R4614" t="str">
        <f>IFERROR(VLOOKUP(D4614,Lookup_Tables!$A$2:$B$21,2,FALSE),"All")</f>
        <v>Govt Hosp</v>
      </c>
    </row>
    <row r="4615" spans="1:18" hidden="1">
      <c r="A4615">
        <v>1</v>
      </c>
      <c r="B4615">
        <v>76</v>
      </c>
      <c r="C4615" t="s">
        <v>39</v>
      </c>
      <c r="D4615">
        <v>3</v>
      </c>
      <c r="E4615">
        <v>64742.325758851599</v>
      </c>
      <c r="F4615">
        <v>19385.371832303084</v>
      </c>
      <c r="G4615">
        <v>34186.848986946003</v>
      </c>
      <c r="H4615">
        <v>230391.768731649</v>
      </c>
      <c r="I4615">
        <v>313541.20966830797</v>
      </c>
      <c r="J4615">
        <v>736109.16304980498</v>
      </c>
      <c r="K4615">
        <v>1617119.37764787</v>
      </c>
      <c r="L4615">
        <v>3021547.4395109299</v>
      </c>
      <c r="M4615">
        <v>3486038.3300930401</v>
      </c>
      <c r="N4615">
        <v>5025662.33467671</v>
      </c>
      <c r="O4615">
        <v>7123273.7242636699</v>
      </c>
      <c r="Q4615" t="str">
        <f>VLOOKUP(A4615,Lookup_Tables!$D$2:$E$7,2,FALSE)</f>
        <v>HU</v>
      </c>
      <c r="R4615" t="str">
        <f>IFERROR(VLOOKUP(D4615,Lookup_Tables!$A$2:$B$21,2,FALSE),"All")</f>
        <v>Govt Hosp</v>
      </c>
    </row>
    <row r="4616" spans="1:18" hidden="1">
      <c r="A4616">
        <v>1</v>
      </c>
      <c r="B4616">
        <v>76</v>
      </c>
      <c r="C4616" t="s">
        <v>38</v>
      </c>
      <c r="D4616">
        <v>4</v>
      </c>
      <c r="E4616">
        <v>33151.509117793597</v>
      </c>
      <c r="F4616">
        <v>10233.373594602712</v>
      </c>
      <c r="G4616">
        <v>16144.087389525501</v>
      </c>
      <c r="H4616">
        <v>114772.38615942201</v>
      </c>
      <c r="I4616">
        <v>154493.59624733601</v>
      </c>
      <c r="J4616">
        <v>363410.82658294699</v>
      </c>
      <c r="K4616">
        <v>877435.38297178806</v>
      </c>
      <c r="L4616">
        <v>1491535.23462355</v>
      </c>
      <c r="M4616">
        <v>1746357.3174616499</v>
      </c>
      <c r="N4616">
        <v>2667674.7839115201</v>
      </c>
      <c r="O4616">
        <v>3451216.7203826499</v>
      </c>
      <c r="Q4616" t="str">
        <f>VLOOKUP(A4616,Lookup_Tables!$D$2:$E$7,2,FALSE)</f>
        <v>HU</v>
      </c>
      <c r="R4616" t="str">
        <f>IFERROR(VLOOKUP(D4616,Lookup_Tables!$A$2:$B$21,2,FALSE),"All")</f>
        <v>Govt Med Fac</v>
      </c>
    </row>
    <row r="4617" spans="1:18" hidden="1">
      <c r="A4617">
        <v>1</v>
      </c>
      <c r="B4617">
        <v>76</v>
      </c>
      <c r="C4617" t="s">
        <v>39</v>
      </c>
      <c r="D4617">
        <v>4</v>
      </c>
      <c r="E4617">
        <v>32773.1354759479</v>
      </c>
      <c r="F4617">
        <v>9996.2849562847587</v>
      </c>
      <c r="G4617">
        <v>15507.130077461899</v>
      </c>
      <c r="H4617">
        <v>109774.18706113999</v>
      </c>
      <c r="I4617">
        <v>149617.48167505299</v>
      </c>
      <c r="J4617">
        <v>363410.82658294699</v>
      </c>
      <c r="K4617">
        <v>876515.39204863703</v>
      </c>
      <c r="L4617">
        <v>1491403.8131279801</v>
      </c>
      <c r="M4617">
        <v>1746357.3174616499</v>
      </c>
      <c r="N4617">
        <v>2667674.7839115201</v>
      </c>
      <c r="O4617">
        <v>3451216.7203826499</v>
      </c>
      <c r="Q4617" t="str">
        <f>VLOOKUP(A4617,Lookup_Tables!$D$2:$E$7,2,FALSE)</f>
        <v>HU</v>
      </c>
      <c r="R4617" t="str">
        <f>IFERROR(VLOOKUP(D4617,Lookup_Tables!$A$2:$B$21,2,FALSE),"All")</f>
        <v>Govt Med Fac</v>
      </c>
    </row>
    <row r="4618" spans="1:18" hidden="1">
      <c r="A4618">
        <v>1</v>
      </c>
      <c r="B4618">
        <v>76</v>
      </c>
      <c r="C4618" t="s">
        <v>38</v>
      </c>
      <c r="D4618">
        <v>6</v>
      </c>
      <c r="E4618">
        <v>145648.27097244799</v>
      </c>
      <c r="F4618">
        <v>46225.729230067547</v>
      </c>
      <c r="G4618">
        <v>64061.130195199898</v>
      </c>
      <c r="H4618">
        <v>435647.68899703497</v>
      </c>
      <c r="I4618">
        <v>575305.21274206601</v>
      </c>
      <c r="J4618">
        <v>1232826.9120074301</v>
      </c>
      <c r="K4618">
        <v>3527892.2292921799</v>
      </c>
      <c r="L4618">
        <v>6615382.34004403</v>
      </c>
      <c r="M4618">
        <v>7235669.5943846898</v>
      </c>
      <c r="N4618">
        <v>12667665.191459</v>
      </c>
      <c r="O4618">
        <v>21281703.312844802</v>
      </c>
      <c r="Q4618" t="str">
        <f>VLOOKUP(A4618,Lookup_Tables!$D$2:$E$7,2,FALSE)</f>
        <v>HU</v>
      </c>
      <c r="R4618" t="str">
        <f>IFERROR(VLOOKUP(D4618,Lookup_Tables!$A$2:$B$21,2,FALSE),"All")</f>
        <v>Port</v>
      </c>
    </row>
    <row r="4619" spans="1:18" hidden="1">
      <c r="A4619">
        <v>1</v>
      </c>
      <c r="B4619">
        <v>76</v>
      </c>
      <c r="C4619" t="s">
        <v>39</v>
      </c>
      <c r="D4619">
        <v>6</v>
      </c>
      <c r="E4619">
        <v>143544.43914127801</v>
      </c>
      <c r="F4619">
        <v>45579.887129463255</v>
      </c>
      <c r="G4619">
        <v>61517.146431437002</v>
      </c>
      <c r="H4619">
        <v>424669.16125146399</v>
      </c>
      <c r="I4619">
        <v>562513.47643891803</v>
      </c>
      <c r="J4619">
        <v>1204235.67940175</v>
      </c>
      <c r="K4619">
        <v>3392293.77665785</v>
      </c>
      <c r="L4619">
        <v>6561399.1198791899</v>
      </c>
      <c r="M4619">
        <v>7235669.5943846898</v>
      </c>
      <c r="N4619">
        <v>12623948.9590808</v>
      </c>
      <c r="O4619">
        <v>21281703.312844802</v>
      </c>
      <c r="Q4619" t="str">
        <f>VLOOKUP(A4619,Lookup_Tables!$D$2:$E$7,2,FALSE)</f>
        <v>HU</v>
      </c>
      <c r="R4619" t="str">
        <f>IFERROR(VLOOKUP(D4619,Lookup_Tables!$A$2:$B$21,2,FALSE),"All")</f>
        <v>Port</v>
      </c>
    </row>
    <row r="4620" spans="1:18" hidden="1">
      <c r="A4620">
        <v>1</v>
      </c>
      <c r="B4620">
        <v>76</v>
      </c>
      <c r="C4620" t="s">
        <v>38</v>
      </c>
      <c r="D4620">
        <v>9</v>
      </c>
      <c r="E4620">
        <v>24875.2448959213</v>
      </c>
      <c r="F4620">
        <v>7196.2790566009535</v>
      </c>
      <c r="G4620">
        <v>6102.4583979652998</v>
      </c>
      <c r="H4620">
        <v>60217.8048807917</v>
      </c>
      <c r="I4620">
        <v>85150.209197296004</v>
      </c>
      <c r="J4620">
        <v>211164.682995307</v>
      </c>
      <c r="K4620">
        <v>565903.54078547796</v>
      </c>
      <c r="L4620">
        <v>1282305.40722704</v>
      </c>
      <c r="M4620">
        <v>1572118.20692555</v>
      </c>
      <c r="N4620">
        <v>2396336.6231437102</v>
      </c>
      <c r="O4620">
        <v>4011987.2852789098</v>
      </c>
      <c r="Q4620" t="str">
        <f>VLOOKUP(A4620,Lookup_Tables!$D$2:$E$7,2,FALSE)</f>
        <v>HU</v>
      </c>
      <c r="R4620" t="str">
        <f>IFERROR(VLOOKUP(D4620,Lookup_Tables!$A$2:$B$21,2,FALSE),"All")</f>
        <v>Pub Admin Bldg</v>
      </c>
    </row>
    <row r="4621" spans="1:18" hidden="1">
      <c r="A4621">
        <v>1</v>
      </c>
      <c r="B4621">
        <v>76</v>
      </c>
      <c r="C4621" t="s">
        <v>39</v>
      </c>
      <c r="D4621">
        <v>9</v>
      </c>
      <c r="E4621">
        <v>24698.410884577999</v>
      </c>
      <c r="F4621">
        <v>7078.1878723187292</v>
      </c>
      <c r="G4621">
        <v>5833.9622151924204</v>
      </c>
      <c r="H4621">
        <v>59890.6820973715</v>
      </c>
      <c r="I4621">
        <v>84911.324322892498</v>
      </c>
      <c r="J4621">
        <v>210467.22587741801</v>
      </c>
      <c r="K4621">
        <v>559977.50920176797</v>
      </c>
      <c r="L4621">
        <v>1282305.40722704</v>
      </c>
      <c r="M4621">
        <v>1572118.20692555</v>
      </c>
      <c r="N4621">
        <v>2395674.2466554199</v>
      </c>
      <c r="O4621">
        <v>4011987.2852789098</v>
      </c>
      <c r="Q4621" t="str">
        <f>VLOOKUP(A4621,Lookup_Tables!$D$2:$E$7,2,FALSE)</f>
        <v>HU</v>
      </c>
      <c r="R4621" t="str">
        <f>IFERROR(VLOOKUP(D4621,Lookup_Tables!$A$2:$B$21,2,FALSE),"All")</f>
        <v>Pub Admin Bldg</v>
      </c>
    </row>
    <row r="4622" spans="1:18" hidden="1">
      <c r="A4622">
        <v>1</v>
      </c>
      <c r="B4622">
        <v>76</v>
      </c>
      <c r="C4622" t="s">
        <v>38</v>
      </c>
      <c r="D4622">
        <v>10</v>
      </c>
      <c r="E4622">
        <v>859111.72867008601</v>
      </c>
      <c r="F4622">
        <v>259511.69754307927</v>
      </c>
      <c r="G4622">
        <v>340450.29157493502</v>
      </c>
      <c r="H4622">
        <v>2705698.7914973199</v>
      </c>
      <c r="I4622">
        <v>3913716.66543788</v>
      </c>
      <c r="J4622">
        <v>10265221.733069999</v>
      </c>
      <c r="K4622">
        <v>24208855.586446099</v>
      </c>
      <c r="L4622">
        <v>43534769.1713496</v>
      </c>
      <c r="M4622">
        <v>48767228.086815998</v>
      </c>
      <c r="N4622">
        <v>65094115.650252901</v>
      </c>
      <c r="O4622">
        <v>79092300.585251406</v>
      </c>
      <c r="Q4622" t="str">
        <f>VLOOKUP(A4622,Lookup_Tables!$D$2:$E$7,2,FALSE)</f>
        <v>HU</v>
      </c>
      <c r="R4622" t="str">
        <f>IFERROR(VLOOKUP(D4622,Lookup_Tables!$A$2:$B$21,2,FALSE),"All")</f>
        <v>Pub School</v>
      </c>
    </row>
    <row r="4623" spans="1:18" hidden="1">
      <c r="A4623">
        <v>1</v>
      </c>
      <c r="B4623">
        <v>76</v>
      </c>
      <c r="C4623" t="s">
        <v>39</v>
      </c>
      <c r="D4623">
        <v>10</v>
      </c>
      <c r="E4623">
        <v>850114.61487457296</v>
      </c>
      <c r="F4623">
        <v>255784.20871876564</v>
      </c>
      <c r="G4623">
        <v>323480.04200230201</v>
      </c>
      <c r="H4623">
        <v>2637401.1767584002</v>
      </c>
      <c r="I4623">
        <v>3821302.07984418</v>
      </c>
      <c r="J4623">
        <v>10040839.5132384</v>
      </c>
      <c r="K4623">
        <v>24206885.412404198</v>
      </c>
      <c r="L4623">
        <v>43288697.384891801</v>
      </c>
      <c r="M4623">
        <v>48739087.811916001</v>
      </c>
      <c r="N4623">
        <v>65086242.883980297</v>
      </c>
      <c r="O4623">
        <v>79092300.585251406</v>
      </c>
      <c r="Q4623" t="str">
        <f>VLOOKUP(A4623,Lookup_Tables!$D$2:$E$7,2,FALSE)</f>
        <v>HU</v>
      </c>
      <c r="R4623" t="str">
        <f>IFERROR(VLOOKUP(D4623,Lookup_Tables!$A$2:$B$21,2,FALSE),"All")</f>
        <v>Pub School</v>
      </c>
    </row>
    <row r="4624" spans="1:18" hidden="1">
      <c r="A4624">
        <v>1</v>
      </c>
      <c r="B4624">
        <v>76</v>
      </c>
      <c r="C4624" t="s">
        <v>38</v>
      </c>
      <c r="D4624">
        <v>11</v>
      </c>
      <c r="E4624">
        <v>439633.52057763003</v>
      </c>
      <c r="F4624">
        <v>136036.4873759484</v>
      </c>
      <c r="G4624">
        <v>113968.15564670799</v>
      </c>
      <c r="H4624">
        <v>968443.74505660404</v>
      </c>
      <c r="I4624">
        <v>1508505.1355956199</v>
      </c>
      <c r="J4624">
        <v>3822342.9592148401</v>
      </c>
      <c r="K4624">
        <v>10053383.490726801</v>
      </c>
      <c r="L4624">
        <v>20013462.909132201</v>
      </c>
      <c r="M4624">
        <v>25456356.467262</v>
      </c>
      <c r="N4624">
        <v>44054511.420016803</v>
      </c>
      <c r="O4624">
        <v>66718217.911976099</v>
      </c>
      <c r="Q4624" t="str">
        <f>VLOOKUP(A4624,Lookup_Tables!$D$2:$E$7,2,FALSE)</f>
        <v>HU</v>
      </c>
      <c r="R4624" t="str">
        <f>IFERROR(VLOOKUP(D4624,Lookup_Tables!$A$2:$B$21,2,FALSE),"All")</f>
        <v>Pub Univ</v>
      </c>
    </row>
    <row r="4625" spans="1:18" hidden="1">
      <c r="A4625">
        <v>1</v>
      </c>
      <c r="B4625">
        <v>76</v>
      </c>
      <c r="C4625" t="s">
        <v>39</v>
      </c>
      <c r="D4625">
        <v>11</v>
      </c>
      <c r="E4625">
        <v>436251.14276797097</v>
      </c>
      <c r="F4625">
        <v>134626.98793938023</v>
      </c>
      <c r="G4625">
        <v>104487.808735228</v>
      </c>
      <c r="H4625">
        <v>921347.96289260697</v>
      </c>
      <c r="I4625">
        <v>1453220.8990609101</v>
      </c>
      <c r="J4625">
        <v>3789896.4259430198</v>
      </c>
      <c r="K4625">
        <v>10053383.490726801</v>
      </c>
      <c r="L4625">
        <v>19984965.6910429</v>
      </c>
      <c r="M4625">
        <v>25456356.467262</v>
      </c>
      <c r="N4625">
        <v>44054511.420016803</v>
      </c>
      <c r="O4625">
        <v>66718217.911976099</v>
      </c>
      <c r="Q4625" t="str">
        <f>VLOOKUP(A4625,Lookup_Tables!$D$2:$E$7,2,FALSE)</f>
        <v>HU</v>
      </c>
      <c r="R4625" t="str">
        <f>IFERROR(VLOOKUP(D4625,Lookup_Tables!$A$2:$B$21,2,FALSE),"All")</f>
        <v>Pub Univ</v>
      </c>
    </row>
    <row r="4626" spans="1:18" hidden="1">
      <c r="A4626">
        <v>1</v>
      </c>
      <c r="B4626">
        <v>76</v>
      </c>
      <c r="C4626" t="s">
        <v>38</v>
      </c>
      <c r="D4626">
        <v>13</v>
      </c>
      <c r="E4626">
        <v>733735.90687601198</v>
      </c>
      <c r="F4626">
        <v>218803.54847347538</v>
      </c>
      <c r="G4626">
        <v>277700.10020967899</v>
      </c>
      <c r="H4626">
        <v>2202962.8843706502</v>
      </c>
      <c r="I4626">
        <v>3105576.9606506098</v>
      </c>
      <c r="J4626">
        <v>8482457.2297143694</v>
      </c>
      <c r="K4626">
        <v>20951455.584687799</v>
      </c>
      <c r="L4626">
        <v>35731289.490273297</v>
      </c>
      <c r="M4626">
        <v>40879595.170789696</v>
      </c>
      <c r="N4626">
        <v>58340524.3035748</v>
      </c>
      <c r="O4626">
        <v>76763389.004846796</v>
      </c>
      <c r="Q4626" t="str">
        <f>VLOOKUP(A4626,Lookup_Tables!$D$2:$E$7,2,FALSE)</f>
        <v>HU</v>
      </c>
      <c r="R4626" t="str">
        <f>IFERROR(VLOOKUP(D4626,Lookup_Tables!$A$2:$B$21,2,FALSE),"All")</f>
        <v>Residual Inst</v>
      </c>
    </row>
    <row r="4627" spans="1:18" hidden="1">
      <c r="A4627">
        <v>1</v>
      </c>
      <c r="B4627">
        <v>76</v>
      </c>
      <c r="C4627" t="s">
        <v>39</v>
      </c>
      <c r="D4627">
        <v>13</v>
      </c>
      <c r="E4627">
        <v>726643.29183910205</v>
      </c>
      <c r="F4627">
        <v>223049.67033548688</v>
      </c>
      <c r="G4627">
        <v>258217.77976155799</v>
      </c>
      <c r="H4627">
        <v>2117312.4043528098</v>
      </c>
      <c r="I4627">
        <v>2974960.79420311</v>
      </c>
      <c r="J4627">
        <v>8052534.6912407698</v>
      </c>
      <c r="K4627">
        <v>20280513.136018801</v>
      </c>
      <c r="L4627">
        <v>35731289.490273297</v>
      </c>
      <c r="M4627">
        <v>40777941.116913103</v>
      </c>
      <c r="N4627">
        <v>58340524.3035748</v>
      </c>
      <c r="O4627">
        <v>76763389.004846796</v>
      </c>
      <c r="Q4627" t="str">
        <f>VLOOKUP(A4627,Lookup_Tables!$D$2:$E$7,2,FALSE)</f>
        <v>HU</v>
      </c>
      <c r="R4627" t="str">
        <f>IFERROR(VLOOKUP(D4627,Lookup_Tables!$A$2:$B$21,2,FALSE),"All")</f>
        <v>Residual Inst</v>
      </c>
    </row>
    <row r="4628" spans="1:18" hidden="1">
      <c r="A4628">
        <v>1</v>
      </c>
      <c r="B4628">
        <v>76</v>
      </c>
      <c r="C4628" t="s">
        <v>38</v>
      </c>
      <c r="D4628">
        <v>14</v>
      </c>
      <c r="E4628">
        <v>1775784.9926472399</v>
      </c>
      <c r="F4628">
        <v>586697.62790915603</v>
      </c>
      <c r="G4628">
        <v>359736.11746893998</v>
      </c>
      <c r="H4628">
        <v>3214871.07239823</v>
      </c>
      <c r="I4628">
        <v>4682107.1735577798</v>
      </c>
      <c r="J4628">
        <v>13610127.742437899</v>
      </c>
      <c r="K4628">
        <v>43149971.084172703</v>
      </c>
      <c r="L4628">
        <v>82331481.761537701</v>
      </c>
      <c r="M4628">
        <v>101511643.8228</v>
      </c>
      <c r="N4628">
        <v>183901473.38637</v>
      </c>
      <c r="O4628">
        <v>262535257.47855899</v>
      </c>
      <c r="Q4628" t="str">
        <f>VLOOKUP(A4628,Lookup_Tables!$D$2:$E$7,2,FALSE)</f>
        <v>HU</v>
      </c>
      <c r="R4628" t="str">
        <f>IFERROR(VLOOKUP(D4628,Lookup_Tables!$A$2:$B$21,2,FALSE),"All")</f>
        <v>Road</v>
      </c>
    </row>
    <row r="4629" spans="1:18" hidden="1">
      <c r="A4629">
        <v>1</v>
      </c>
      <c r="B4629">
        <v>76</v>
      </c>
      <c r="C4629" t="s">
        <v>39</v>
      </c>
      <c r="D4629">
        <v>14</v>
      </c>
      <c r="E4629">
        <v>1765518.19301773</v>
      </c>
      <c r="F4629">
        <v>585760.23242460797</v>
      </c>
      <c r="G4629">
        <v>343644.408957051</v>
      </c>
      <c r="H4629">
        <v>3155843.0277859401</v>
      </c>
      <c r="I4629">
        <v>4455315.10338658</v>
      </c>
      <c r="J4629">
        <v>13465484.547113299</v>
      </c>
      <c r="K4629">
        <v>42822169.918122597</v>
      </c>
      <c r="L4629">
        <v>82166360.392625898</v>
      </c>
      <c r="M4629">
        <v>101511643.8228</v>
      </c>
      <c r="N4629">
        <v>182205544.911681</v>
      </c>
      <c r="O4629">
        <v>262535257.47855899</v>
      </c>
      <c r="Q4629" t="str">
        <f>VLOOKUP(A4629,Lookup_Tables!$D$2:$E$7,2,FALSE)</f>
        <v>HU</v>
      </c>
      <c r="R4629" t="str">
        <f>IFERROR(VLOOKUP(D4629,Lookup_Tables!$A$2:$B$21,2,FALSE),"All")</f>
        <v>Road</v>
      </c>
    </row>
    <row r="4630" spans="1:18" hidden="1">
      <c r="A4630">
        <v>1</v>
      </c>
      <c r="B4630">
        <v>76</v>
      </c>
      <c r="C4630" t="s">
        <v>38</v>
      </c>
      <c r="D4630">
        <v>15</v>
      </c>
      <c r="E4630">
        <v>35110419.8350389</v>
      </c>
      <c r="F4630">
        <v>10455347.310542285</v>
      </c>
      <c r="G4630">
        <v>17528599.886662401</v>
      </c>
      <c r="H4630">
        <v>116063602.466249</v>
      </c>
      <c r="I4630">
        <v>163358223.924943</v>
      </c>
      <c r="J4630">
        <v>412819707.27094197</v>
      </c>
      <c r="K4630">
        <v>877115990.09850395</v>
      </c>
      <c r="L4630">
        <v>1708731153.6303999</v>
      </c>
      <c r="M4630">
        <v>1984441752.1849101</v>
      </c>
      <c r="N4630">
        <v>2840382856.0431099</v>
      </c>
      <c r="O4630">
        <v>3619715149.5927701</v>
      </c>
      <c r="Q4630" t="str">
        <f>VLOOKUP(A4630,Lookup_Tables!$D$2:$E$7,2,FALSE)</f>
        <v>HU</v>
      </c>
      <c r="R4630" t="str">
        <f>IFERROR(VLOOKUP(D4630,Lookup_Tables!$A$2:$B$21,2,FALSE),"All")</f>
        <v>All</v>
      </c>
    </row>
    <row r="4631" spans="1:18" hidden="1">
      <c r="A4631">
        <v>1</v>
      </c>
      <c r="B4631">
        <v>76</v>
      </c>
      <c r="C4631" t="s">
        <v>39</v>
      </c>
      <c r="D4631">
        <v>15</v>
      </c>
      <c r="E4631">
        <v>34672536.046853803</v>
      </c>
      <c r="F4631">
        <v>10455868.661394283</v>
      </c>
      <c r="G4631">
        <v>16174372.889980899</v>
      </c>
      <c r="H4631">
        <v>113642790.693388</v>
      </c>
      <c r="I4631">
        <v>156280959.46536499</v>
      </c>
      <c r="J4631">
        <v>392362787.63719702</v>
      </c>
      <c r="K4631">
        <v>877115990.09850395</v>
      </c>
      <c r="L4631">
        <v>1708731153.6303999</v>
      </c>
      <c r="M4631">
        <v>1971861740.64464</v>
      </c>
      <c r="N4631">
        <v>2827874318.4395099</v>
      </c>
      <c r="O4631">
        <v>3615303643.1367602</v>
      </c>
      <c r="Q4631" t="str">
        <f>VLOOKUP(A4631,Lookup_Tables!$D$2:$E$7,2,FALSE)</f>
        <v>HU</v>
      </c>
      <c r="R4631" t="str">
        <f>IFERROR(VLOOKUP(D4631,Lookup_Tables!$A$2:$B$21,2,FALSE),"All")</f>
        <v>All</v>
      </c>
    </row>
    <row r="4632" spans="1:18" hidden="1">
      <c r="A4632">
        <v>1</v>
      </c>
      <c r="B4632">
        <v>76</v>
      </c>
      <c r="C4632" t="s">
        <v>38</v>
      </c>
      <c r="D4632">
        <v>16</v>
      </c>
      <c r="E4632">
        <v>6858475.8552064504</v>
      </c>
      <c r="F4632">
        <v>2015620.1602137862</v>
      </c>
      <c r="G4632">
        <v>2570269.6894135498</v>
      </c>
      <c r="H4632">
        <v>19584636.563622799</v>
      </c>
      <c r="I4632">
        <v>27730761.549905099</v>
      </c>
      <c r="J4632">
        <v>75310799.237866104</v>
      </c>
      <c r="K4632">
        <v>180202748.16878799</v>
      </c>
      <c r="L4632">
        <v>315409342.36839998</v>
      </c>
      <c r="M4632">
        <v>386993603.01310998</v>
      </c>
      <c r="N4632">
        <v>622553893.96437299</v>
      </c>
      <c r="O4632">
        <v>822259634.11045396</v>
      </c>
      <c r="Q4632" t="str">
        <f>VLOOKUP(A4632,Lookup_Tables!$D$2:$E$7,2,FALSE)</f>
        <v>HU</v>
      </c>
      <c r="R4632" t="str">
        <f>IFERROR(VLOOKUP(D4632,Lookup_Tables!$A$2:$B$21,2,FALSE),"All")</f>
        <v>Government_Loss</v>
      </c>
    </row>
    <row r="4633" spans="1:18" hidden="1">
      <c r="A4633">
        <v>1</v>
      </c>
      <c r="B4633">
        <v>76</v>
      </c>
      <c r="C4633" t="s">
        <v>39</v>
      </c>
      <c r="D4633">
        <v>16</v>
      </c>
      <c r="E4633">
        <v>6788371.6349848397</v>
      </c>
      <c r="F4633">
        <v>2018103.557888167</v>
      </c>
      <c r="G4633">
        <v>2373111.3879915001</v>
      </c>
      <c r="H4633">
        <v>18608020.196275</v>
      </c>
      <c r="I4633">
        <v>26733352.974386498</v>
      </c>
      <c r="J4633">
        <v>71415898.855219394</v>
      </c>
      <c r="K4633">
        <v>179927143.84540001</v>
      </c>
      <c r="L4633">
        <v>315390998.80896699</v>
      </c>
      <c r="M4633">
        <v>386993603.01310998</v>
      </c>
      <c r="N4633">
        <v>622553893.96437299</v>
      </c>
      <c r="O4633">
        <v>821656440.02255094</v>
      </c>
      <c r="Q4633" t="str">
        <f>VLOOKUP(A4633,Lookup_Tables!$D$2:$E$7,2,FALSE)</f>
        <v>HU</v>
      </c>
      <c r="R4633" t="str">
        <f>IFERROR(VLOOKUP(D4633,Lookup_Tables!$A$2:$B$21,2,FALSE),"All")</f>
        <v>Government_Loss</v>
      </c>
    </row>
    <row r="4634" spans="1:18" hidden="1">
      <c r="A4634">
        <v>1</v>
      </c>
      <c r="B4634">
        <v>76</v>
      </c>
      <c r="C4634" t="s">
        <v>38</v>
      </c>
      <c r="D4634">
        <v>17</v>
      </c>
      <c r="E4634">
        <v>6622990.43392298</v>
      </c>
      <c r="F4634">
        <v>1975225.7805351727</v>
      </c>
      <c r="G4634">
        <v>3383087.1385313701</v>
      </c>
      <c r="H4634">
        <v>22063869.7536669</v>
      </c>
      <c r="I4634">
        <v>30583450.400529101</v>
      </c>
      <c r="J4634">
        <v>78246822.669353098</v>
      </c>
      <c r="K4634">
        <v>164572339.90798399</v>
      </c>
      <c r="L4634">
        <v>316620933.78847599</v>
      </c>
      <c r="M4634">
        <v>379438966.84952497</v>
      </c>
      <c r="N4634">
        <v>515898155.69059598</v>
      </c>
      <c r="O4634">
        <v>693180700.36478698</v>
      </c>
      <c r="Q4634" t="str">
        <f>VLOOKUP(A4634,Lookup_Tables!$D$2:$E$7,2,FALSE)</f>
        <v>HU</v>
      </c>
      <c r="R4634" t="str">
        <f>IFERROR(VLOOKUP(D4634,Lookup_Tables!$A$2:$B$21,2,FALSE),"All")</f>
        <v>Emergency_Loss</v>
      </c>
    </row>
    <row r="4635" spans="1:18" hidden="1">
      <c r="A4635">
        <v>1</v>
      </c>
      <c r="B4635">
        <v>76</v>
      </c>
      <c r="C4635" t="s">
        <v>39</v>
      </c>
      <c r="D4635">
        <v>17</v>
      </c>
      <c r="E4635">
        <v>6538541.8660512501</v>
      </c>
      <c r="F4635">
        <v>1969331.5369637813</v>
      </c>
      <c r="G4635">
        <v>3118463.95070899</v>
      </c>
      <c r="H4635">
        <v>21513559.558457799</v>
      </c>
      <c r="I4635">
        <v>29353263.354045201</v>
      </c>
      <c r="J4635">
        <v>75702033.774325594</v>
      </c>
      <c r="K4635">
        <v>164572339.90798399</v>
      </c>
      <c r="L4635">
        <v>316620933.78847599</v>
      </c>
      <c r="M4635">
        <v>374512810.69803798</v>
      </c>
      <c r="N4635">
        <v>508592650.23443902</v>
      </c>
      <c r="O4635">
        <v>693180700.36478698</v>
      </c>
      <c r="Q4635" t="str">
        <f>VLOOKUP(A4635,Lookup_Tables!$D$2:$E$7,2,FALSE)</f>
        <v>HU</v>
      </c>
      <c r="R4635" t="str">
        <f>IFERROR(VLOOKUP(D4635,Lookup_Tables!$A$2:$B$21,2,FALSE),"All")</f>
        <v>Emergency_Loss</v>
      </c>
    </row>
    <row r="4636" spans="1:18" hidden="1">
      <c r="A4636">
        <v>1</v>
      </c>
      <c r="B4636">
        <v>76</v>
      </c>
      <c r="C4636" t="s">
        <v>38</v>
      </c>
      <c r="D4636">
        <v>18</v>
      </c>
      <c r="E4636">
        <v>13481466.289129401</v>
      </c>
      <c r="F4636">
        <v>3946670.8070231248</v>
      </c>
      <c r="G4636">
        <v>5965612.6674188804</v>
      </c>
      <c r="H4636">
        <v>41618939.543426201</v>
      </c>
      <c r="I4636">
        <v>56860832.678472698</v>
      </c>
      <c r="J4636">
        <v>155291092.427255</v>
      </c>
      <c r="K4636">
        <v>337032574.40548998</v>
      </c>
      <c r="L4636">
        <v>672645649.55644298</v>
      </c>
      <c r="M4636">
        <v>764075400.64902794</v>
      </c>
      <c r="N4636">
        <v>1195899519.2198701</v>
      </c>
      <c r="O4636">
        <v>1506484973.82394</v>
      </c>
      <c r="Q4636" t="str">
        <f>VLOOKUP(A4636,Lookup_Tables!$D$2:$E$7,2,FALSE)</f>
        <v>HU</v>
      </c>
      <c r="R4636" t="str">
        <f>IFERROR(VLOOKUP(D4636,Lookup_Tables!$A$2:$B$21,2,FALSE),"All")</f>
        <v>Govt_Plus_Emergency</v>
      </c>
    </row>
    <row r="4637" spans="1:18" hidden="1">
      <c r="A4637">
        <v>1</v>
      </c>
      <c r="B4637">
        <v>76</v>
      </c>
      <c r="C4637" t="s">
        <v>39</v>
      </c>
      <c r="D4637">
        <v>18</v>
      </c>
      <c r="E4637">
        <v>13326758.240235001</v>
      </c>
      <c r="F4637">
        <v>3889604.9307362624</v>
      </c>
      <c r="G4637">
        <v>5579930.1870102501</v>
      </c>
      <c r="H4637">
        <v>40457531.3664575</v>
      </c>
      <c r="I4637">
        <v>55622775.839003302</v>
      </c>
      <c r="J4637">
        <v>150870232.78431499</v>
      </c>
      <c r="K4637">
        <v>336173745.48053598</v>
      </c>
      <c r="L4637">
        <v>672645649.55644298</v>
      </c>
      <c r="M4637">
        <v>763943021.47864604</v>
      </c>
      <c r="N4637">
        <v>1195899519.2198701</v>
      </c>
      <c r="O4637">
        <v>1505001394.88641</v>
      </c>
      <c r="Q4637" t="str">
        <f>VLOOKUP(A4637,Lookup_Tables!$D$2:$E$7,2,FALSE)</f>
        <v>HU</v>
      </c>
      <c r="R4637" t="str">
        <f>IFERROR(VLOOKUP(D4637,Lookup_Tables!$A$2:$B$21,2,FALSE),"All")</f>
        <v>Govt_Plus_Emergency</v>
      </c>
    </row>
    <row r="4638" spans="1:18" hidden="1">
      <c r="A4638">
        <v>1</v>
      </c>
      <c r="B4638">
        <v>77</v>
      </c>
      <c r="C4638" t="s">
        <v>38</v>
      </c>
      <c r="D4638">
        <v>0</v>
      </c>
      <c r="E4638">
        <v>815275264.22676599</v>
      </c>
      <c r="F4638">
        <v>282825253.07429016</v>
      </c>
      <c r="G4638">
        <v>1529519495.7592101</v>
      </c>
      <c r="H4638">
        <v>4953159822.9594097</v>
      </c>
      <c r="I4638">
        <v>6070567972.0106697</v>
      </c>
      <c r="J4638">
        <v>9602872975.3004093</v>
      </c>
      <c r="K4638">
        <v>15170428782.6681</v>
      </c>
      <c r="L4638">
        <v>21768505030.522202</v>
      </c>
      <c r="M4638">
        <v>26228557115.622898</v>
      </c>
      <c r="N4638">
        <v>35310184875.955002</v>
      </c>
      <c r="O4638">
        <v>45300195547.677803</v>
      </c>
      <c r="Q4638" t="str">
        <f>VLOOKUP(A4638,Lookup_Tables!$D$2:$E$7,2,FALSE)</f>
        <v>HU</v>
      </c>
      <c r="R4638" t="str">
        <f>IFERROR(VLOOKUP(D4638,Lookup_Tables!$A$2:$B$21,2,FALSE),"All")</f>
        <v>Private Assets</v>
      </c>
    </row>
    <row r="4639" spans="1:18" hidden="1">
      <c r="A4639">
        <v>1</v>
      </c>
      <c r="B4639">
        <v>77</v>
      </c>
      <c r="C4639" t="s">
        <v>39</v>
      </c>
      <c r="D4639">
        <v>0</v>
      </c>
      <c r="E4639">
        <v>770226239.39979696</v>
      </c>
      <c r="F4639">
        <v>271349553.02610207</v>
      </c>
      <c r="G4639">
        <v>1388480772.18502</v>
      </c>
      <c r="H4639">
        <v>4744054003.7930498</v>
      </c>
      <c r="I4639">
        <v>5901929110.69139</v>
      </c>
      <c r="J4639">
        <v>9160729568.3346291</v>
      </c>
      <c r="K4639">
        <v>13993916477.6408</v>
      </c>
      <c r="L4639">
        <v>20506419253.721401</v>
      </c>
      <c r="M4639">
        <v>23623270913.5844</v>
      </c>
      <c r="N4639">
        <v>32556997118.026901</v>
      </c>
      <c r="O4639">
        <v>43361592797.204399</v>
      </c>
      <c r="Q4639" t="str">
        <f>VLOOKUP(A4639,Lookup_Tables!$D$2:$E$7,2,FALSE)</f>
        <v>HU</v>
      </c>
      <c r="R4639" t="str">
        <f>IFERROR(VLOOKUP(D4639,Lookup_Tables!$A$2:$B$21,2,FALSE),"All")</f>
        <v>Private Assets</v>
      </c>
    </row>
    <row r="4640" spans="1:18" hidden="1">
      <c r="A4640">
        <v>1</v>
      </c>
      <c r="B4640">
        <v>77</v>
      </c>
      <c r="C4640" t="s">
        <v>38</v>
      </c>
      <c r="D4640">
        <v>2</v>
      </c>
      <c r="E4640">
        <v>4642751.9087775797</v>
      </c>
      <c r="F4640">
        <v>1611247.7300956445</v>
      </c>
      <c r="G4640">
        <v>7833945.0482037403</v>
      </c>
      <c r="H4640">
        <v>27210291.7275966</v>
      </c>
      <c r="I4640">
        <v>34527117.132864803</v>
      </c>
      <c r="J4640">
        <v>53636311.029913597</v>
      </c>
      <c r="K4640">
        <v>89619043.738672301</v>
      </c>
      <c r="L4640">
        <v>131667008.933267</v>
      </c>
      <c r="M4640">
        <v>156137287.18202099</v>
      </c>
      <c r="N4640">
        <v>221996007.89961401</v>
      </c>
      <c r="O4640">
        <v>269308073.36753303</v>
      </c>
      <c r="Q4640" t="str">
        <f>VLOOKUP(A4640,Lookup_Tables!$D$2:$E$7,2,FALSE)</f>
        <v>HU</v>
      </c>
      <c r="R4640" t="str">
        <f>IFERROR(VLOOKUP(D4640,Lookup_Tables!$A$2:$B$21,2,FALSE),"All")</f>
        <v>Bridge</v>
      </c>
    </row>
    <row r="4641" spans="1:18" hidden="1">
      <c r="A4641">
        <v>1</v>
      </c>
      <c r="B4641">
        <v>77</v>
      </c>
      <c r="C4641" t="s">
        <v>39</v>
      </c>
      <c r="D4641">
        <v>2</v>
      </c>
      <c r="E4641">
        <v>4404007.2528857896</v>
      </c>
      <c r="F4641">
        <v>1524050.0554610258</v>
      </c>
      <c r="G4641">
        <v>7336681.4706830001</v>
      </c>
      <c r="H4641">
        <v>26438955.0593528</v>
      </c>
      <c r="I4641">
        <v>33510029.6426512</v>
      </c>
      <c r="J4641">
        <v>52167718.7503291</v>
      </c>
      <c r="K4641">
        <v>83563404.2025069</v>
      </c>
      <c r="L4641">
        <v>125571286.175492</v>
      </c>
      <c r="M4641">
        <v>144623145.643143</v>
      </c>
      <c r="N4641">
        <v>202164855.10470799</v>
      </c>
      <c r="O4641">
        <v>260219596.04068601</v>
      </c>
      <c r="Q4641" t="str">
        <f>VLOOKUP(A4641,Lookup_Tables!$D$2:$E$7,2,FALSE)</f>
        <v>HU</v>
      </c>
      <c r="R4641" t="str">
        <f>IFERROR(VLOOKUP(D4641,Lookup_Tables!$A$2:$B$21,2,FALSE),"All")</f>
        <v>Bridge</v>
      </c>
    </row>
    <row r="4642" spans="1:18" hidden="1">
      <c r="A4642">
        <v>1</v>
      </c>
      <c r="B4642">
        <v>77</v>
      </c>
      <c r="C4642" t="s">
        <v>38</v>
      </c>
      <c r="D4642">
        <v>3</v>
      </c>
      <c r="E4642">
        <v>465435.084491093</v>
      </c>
      <c r="F4642">
        <v>162946.32363613299</v>
      </c>
      <c r="G4642">
        <v>768263.11737255403</v>
      </c>
      <c r="H4642">
        <v>2715144.5549618802</v>
      </c>
      <c r="I4642">
        <v>3365106.04646174</v>
      </c>
      <c r="J4642">
        <v>5618880.7501268703</v>
      </c>
      <c r="K4642">
        <v>8422273.6835715305</v>
      </c>
      <c r="L4642">
        <v>13335000.641129799</v>
      </c>
      <c r="M4642">
        <v>15569534.4794557</v>
      </c>
      <c r="N4642">
        <v>21335304.885954302</v>
      </c>
      <c r="O4642">
        <v>29314381.254787501</v>
      </c>
      <c r="Q4642" t="str">
        <f>VLOOKUP(A4642,Lookup_Tables!$D$2:$E$7,2,FALSE)</f>
        <v>HU</v>
      </c>
      <c r="R4642" t="str">
        <f>IFERROR(VLOOKUP(D4642,Lookup_Tables!$A$2:$B$21,2,FALSE),"All")</f>
        <v>Govt Hosp</v>
      </c>
    </row>
    <row r="4643" spans="1:18" hidden="1">
      <c r="A4643">
        <v>1</v>
      </c>
      <c r="B4643">
        <v>77</v>
      </c>
      <c r="C4643" t="s">
        <v>39</v>
      </c>
      <c r="D4643">
        <v>3</v>
      </c>
      <c r="E4643">
        <v>441820.43857507</v>
      </c>
      <c r="F4643">
        <v>155171.32208401687</v>
      </c>
      <c r="G4643">
        <v>702089.69765447697</v>
      </c>
      <c r="H4643">
        <v>2585364.4892737502</v>
      </c>
      <c r="I4643">
        <v>3275817.57896051</v>
      </c>
      <c r="J4643">
        <v>5360890.7565208403</v>
      </c>
      <c r="K4643">
        <v>8127965.0159882698</v>
      </c>
      <c r="L4643">
        <v>12855609.325293699</v>
      </c>
      <c r="M4643">
        <v>13955208.954510501</v>
      </c>
      <c r="N4643">
        <v>20214340.876915202</v>
      </c>
      <c r="O4643">
        <v>28381305.1956167</v>
      </c>
      <c r="Q4643" t="str">
        <f>VLOOKUP(A4643,Lookup_Tables!$D$2:$E$7,2,FALSE)</f>
        <v>HU</v>
      </c>
      <c r="R4643" t="str">
        <f>IFERROR(VLOOKUP(D4643,Lookup_Tables!$A$2:$B$21,2,FALSE),"All")</f>
        <v>Govt Hosp</v>
      </c>
    </row>
    <row r="4644" spans="1:18" hidden="1">
      <c r="A4644">
        <v>1</v>
      </c>
      <c r="B4644">
        <v>77</v>
      </c>
      <c r="C4644" t="s">
        <v>38</v>
      </c>
      <c r="D4644">
        <v>4</v>
      </c>
      <c r="E4644">
        <v>272648.18949540198</v>
      </c>
      <c r="F4644">
        <v>96966.831897357741</v>
      </c>
      <c r="G4644">
        <v>522809.21945903701</v>
      </c>
      <c r="H4644">
        <v>1618652.64506893</v>
      </c>
      <c r="I4644">
        <v>2037725.5795761</v>
      </c>
      <c r="J4644">
        <v>3106121.8910983</v>
      </c>
      <c r="K4644">
        <v>5047702.9525887398</v>
      </c>
      <c r="L4644">
        <v>7281221.1162524195</v>
      </c>
      <c r="M4644">
        <v>8400416.3808165006</v>
      </c>
      <c r="N4644">
        <v>11482782.815080799</v>
      </c>
      <c r="O4644">
        <v>14487543.432378</v>
      </c>
      <c r="Q4644" t="str">
        <f>VLOOKUP(A4644,Lookup_Tables!$D$2:$E$7,2,FALSE)</f>
        <v>HU</v>
      </c>
      <c r="R4644" t="str">
        <f>IFERROR(VLOOKUP(D4644,Lookup_Tables!$A$2:$B$21,2,FALSE),"All")</f>
        <v>Govt Med Fac</v>
      </c>
    </row>
    <row r="4645" spans="1:18" hidden="1">
      <c r="A4645">
        <v>1</v>
      </c>
      <c r="B4645">
        <v>77</v>
      </c>
      <c r="C4645" t="s">
        <v>39</v>
      </c>
      <c r="D4645">
        <v>4</v>
      </c>
      <c r="E4645">
        <v>257102.90892783101</v>
      </c>
      <c r="F4645">
        <v>91222.930005075264</v>
      </c>
      <c r="G4645">
        <v>478375.31543963199</v>
      </c>
      <c r="H4645">
        <v>1560533.2856939901</v>
      </c>
      <c r="I4645">
        <v>1944471.2856699</v>
      </c>
      <c r="J4645">
        <v>2961125.448905</v>
      </c>
      <c r="K4645">
        <v>4761476.5064012399</v>
      </c>
      <c r="L4645">
        <v>6933762.6813221201</v>
      </c>
      <c r="M4645">
        <v>7735345.6352391904</v>
      </c>
      <c r="N4645">
        <v>10597092.841066301</v>
      </c>
      <c r="O4645">
        <v>14427438.4153562</v>
      </c>
      <c r="Q4645" t="str">
        <f>VLOOKUP(A4645,Lookup_Tables!$D$2:$E$7,2,FALSE)</f>
        <v>HU</v>
      </c>
      <c r="R4645" t="str">
        <f>IFERROR(VLOOKUP(D4645,Lookup_Tables!$A$2:$B$21,2,FALSE),"All")</f>
        <v>Govt Med Fac</v>
      </c>
    </row>
    <row r="4646" spans="1:18" hidden="1">
      <c r="A4646">
        <v>1</v>
      </c>
      <c r="B4646">
        <v>77</v>
      </c>
      <c r="C4646" t="s">
        <v>38</v>
      </c>
      <c r="D4646">
        <v>9</v>
      </c>
      <c r="E4646">
        <v>181828.62020131599</v>
      </c>
      <c r="F4646">
        <v>64275.049049232242</v>
      </c>
      <c r="G4646">
        <v>316618.443500872</v>
      </c>
      <c r="H4646">
        <v>1107171.99415638</v>
      </c>
      <c r="I4646">
        <v>1348742.75174302</v>
      </c>
      <c r="J4646">
        <v>2085473.2742424</v>
      </c>
      <c r="K4646">
        <v>3379165.7289983002</v>
      </c>
      <c r="L4646">
        <v>5201336.5768471202</v>
      </c>
      <c r="M4646">
        <v>5808005.0661914404</v>
      </c>
      <c r="N4646">
        <v>8340369.6070291502</v>
      </c>
      <c r="O4646">
        <v>10283804.3259765</v>
      </c>
      <c r="Q4646" t="str">
        <f>VLOOKUP(A4646,Lookup_Tables!$D$2:$E$7,2,FALSE)</f>
        <v>HU</v>
      </c>
      <c r="R4646" t="str">
        <f>IFERROR(VLOOKUP(D4646,Lookup_Tables!$A$2:$B$21,2,FALSE),"All")</f>
        <v>Pub Admin Bldg</v>
      </c>
    </row>
    <row r="4647" spans="1:18" hidden="1">
      <c r="A4647">
        <v>1</v>
      </c>
      <c r="B4647">
        <v>77</v>
      </c>
      <c r="C4647" t="s">
        <v>39</v>
      </c>
      <c r="D4647">
        <v>9</v>
      </c>
      <c r="E4647">
        <v>172199.812672556</v>
      </c>
      <c r="F4647">
        <v>59754.279175194082</v>
      </c>
      <c r="G4647">
        <v>290019.03048234299</v>
      </c>
      <c r="H4647">
        <v>1051982.2287584499</v>
      </c>
      <c r="I4647">
        <v>1309046.2435183099</v>
      </c>
      <c r="J4647">
        <v>2011161.9929708</v>
      </c>
      <c r="K4647">
        <v>3260413.39628773</v>
      </c>
      <c r="L4647">
        <v>4922809.0738102896</v>
      </c>
      <c r="M4647">
        <v>5602853.6721171597</v>
      </c>
      <c r="N4647">
        <v>7863631.0068903901</v>
      </c>
      <c r="O4647">
        <v>10171393.4172526</v>
      </c>
      <c r="Q4647" t="str">
        <f>VLOOKUP(A4647,Lookup_Tables!$D$2:$E$7,2,FALSE)</f>
        <v>HU</v>
      </c>
      <c r="R4647" t="str">
        <f>IFERROR(VLOOKUP(D4647,Lookup_Tables!$A$2:$B$21,2,FALSE),"All")</f>
        <v>Pub Admin Bldg</v>
      </c>
    </row>
    <row r="4648" spans="1:18" hidden="1">
      <c r="A4648">
        <v>1</v>
      </c>
      <c r="B4648">
        <v>77</v>
      </c>
      <c r="C4648" t="s">
        <v>38</v>
      </c>
      <c r="D4648">
        <v>10</v>
      </c>
      <c r="E4648">
        <v>6316651.4644548902</v>
      </c>
      <c r="F4648">
        <v>2123676.6290097465</v>
      </c>
      <c r="G4648">
        <v>10015627.1445591</v>
      </c>
      <c r="H4648">
        <v>37953435.774229899</v>
      </c>
      <c r="I4648">
        <v>48379446.337693803</v>
      </c>
      <c r="J4648">
        <v>76249020.492495298</v>
      </c>
      <c r="K4648">
        <v>127771369.82587899</v>
      </c>
      <c r="L4648">
        <v>197394806.09469301</v>
      </c>
      <c r="M4648">
        <v>209731837.74852201</v>
      </c>
      <c r="N4648">
        <v>296259459.19063097</v>
      </c>
      <c r="O4648">
        <v>379490057.02413398</v>
      </c>
      <c r="Q4648" t="str">
        <f>VLOOKUP(A4648,Lookup_Tables!$D$2:$E$7,2,FALSE)</f>
        <v>HU</v>
      </c>
      <c r="R4648" t="str">
        <f>IFERROR(VLOOKUP(D4648,Lookup_Tables!$A$2:$B$21,2,FALSE),"All")</f>
        <v>Pub School</v>
      </c>
    </row>
    <row r="4649" spans="1:18" hidden="1">
      <c r="A4649">
        <v>1</v>
      </c>
      <c r="B4649">
        <v>77</v>
      </c>
      <c r="C4649" t="s">
        <v>39</v>
      </c>
      <c r="D4649">
        <v>10</v>
      </c>
      <c r="E4649">
        <v>6007015.26857193</v>
      </c>
      <c r="F4649">
        <v>2015402.0545067852</v>
      </c>
      <c r="G4649">
        <v>9198314.3494170494</v>
      </c>
      <c r="H4649">
        <v>35886529.930706903</v>
      </c>
      <c r="I4649">
        <v>46338659.598872103</v>
      </c>
      <c r="J4649">
        <v>72861553.102552399</v>
      </c>
      <c r="K4649">
        <v>121473321.39549799</v>
      </c>
      <c r="L4649">
        <v>183341939.82746601</v>
      </c>
      <c r="M4649">
        <v>202392193.15523401</v>
      </c>
      <c r="N4649">
        <v>294428516.08847702</v>
      </c>
      <c r="O4649">
        <v>364085080.18812197</v>
      </c>
      <c r="Q4649" t="str">
        <f>VLOOKUP(A4649,Lookup_Tables!$D$2:$E$7,2,FALSE)</f>
        <v>HU</v>
      </c>
      <c r="R4649" t="str">
        <f>IFERROR(VLOOKUP(D4649,Lookup_Tables!$A$2:$B$21,2,FALSE),"All")</f>
        <v>Pub School</v>
      </c>
    </row>
    <row r="4650" spans="1:18" hidden="1">
      <c r="A4650">
        <v>1</v>
      </c>
      <c r="B4650">
        <v>77</v>
      </c>
      <c r="C4650" t="s">
        <v>38</v>
      </c>
      <c r="D4650">
        <v>11</v>
      </c>
      <c r="E4650">
        <v>2971316.29442439</v>
      </c>
      <c r="F4650">
        <v>992666.79401412699</v>
      </c>
      <c r="G4650">
        <v>4092477.6034779702</v>
      </c>
      <c r="H4650">
        <v>17900379.6045959</v>
      </c>
      <c r="I4650">
        <v>21740614.022902202</v>
      </c>
      <c r="J4650">
        <v>36002087.006737597</v>
      </c>
      <c r="K4650">
        <v>60819459.450630397</v>
      </c>
      <c r="L4650">
        <v>95519611.876362294</v>
      </c>
      <c r="M4650">
        <v>101633942.729682</v>
      </c>
      <c r="N4650">
        <v>159811665.244699</v>
      </c>
      <c r="O4650">
        <v>201172809.432078</v>
      </c>
      <c r="Q4650" t="str">
        <f>VLOOKUP(A4650,Lookup_Tables!$D$2:$E$7,2,FALSE)</f>
        <v>HU</v>
      </c>
      <c r="R4650" t="str">
        <f>IFERROR(VLOOKUP(D4650,Lookup_Tables!$A$2:$B$21,2,FALSE),"All")</f>
        <v>Pub Univ</v>
      </c>
    </row>
    <row r="4651" spans="1:18" hidden="1">
      <c r="A4651">
        <v>1</v>
      </c>
      <c r="B4651">
        <v>77</v>
      </c>
      <c r="C4651" t="s">
        <v>39</v>
      </c>
      <c r="D4651">
        <v>11</v>
      </c>
      <c r="E4651">
        <v>2831960.9535435098</v>
      </c>
      <c r="F4651">
        <v>916133.15778226196</v>
      </c>
      <c r="G4651">
        <v>3743464.3866396099</v>
      </c>
      <c r="H4651">
        <v>17305426.8474526</v>
      </c>
      <c r="I4651">
        <v>21114561.054053601</v>
      </c>
      <c r="J4651">
        <v>35232240.271986902</v>
      </c>
      <c r="K4651">
        <v>59877289.848194003</v>
      </c>
      <c r="L4651">
        <v>94009763.784857094</v>
      </c>
      <c r="M4651">
        <v>99675709.293513402</v>
      </c>
      <c r="N4651">
        <v>158501925.67794299</v>
      </c>
      <c r="O4651">
        <v>190750992.21225399</v>
      </c>
      <c r="Q4651" t="str">
        <f>VLOOKUP(A4651,Lookup_Tables!$D$2:$E$7,2,FALSE)</f>
        <v>HU</v>
      </c>
      <c r="R4651" t="str">
        <f>IFERROR(VLOOKUP(D4651,Lookup_Tables!$A$2:$B$21,2,FALSE),"All")</f>
        <v>Pub Univ</v>
      </c>
    </row>
    <row r="4652" spans="1:18" hidden="1">
      <c r="A4652">
        <v>1</v>
      </c>
      <c r="B4652">
        <v>77</v>
      </c>
      <c r="C4652" t="s">
        <v>38</v>
      </c>
      <c r="D4652">
        <v>13</v>
      </c>
      <c r="E4652">
        <v>7589167.1849934002</v>
      </c>
      <c r="F4652">
        <v>2564120.426829611</v>
      </c>
      <c r="G4652">
        <v>11722614.1866381</v>
      </c>
      <c r="H4652">
        <v>45018848.122734301</v>
      </c>
      <c r="I4652">
        <v>56910816.116519697</v>
      </c>
      <c r="J4652">
        <v>91428472.308854207</v>
      </c>
      <c r="K4652">
        <v>153798058.76705301</v>
      </c>
      <c r="L4652">
        <v>229473077.51496401</v>
      </c>
      <c r="M4652">
        <v>264801448.52172101</v>
      </c>
      <c r="N4652">
        <v>357392267.701159</v>
      </c>
      <c r="O4652">
        <v>463010151.71686602</v>
      </c>
      <c r="Q4652" t="str">
        <f>VLOOKUP(A4652,Lookup_Tables!$D$2:$E$7,2,FALSE)</f>
        <v>HU</v>
      </c>
      <c r="R4652" t="str">
        <f>IFERROR(VLOOKUP(D4652,Lookup_Tables!$A$2:$B$21,2,FALSE),"All")</f>
        <v>Residual Inst</v>
      </c>
    </row>
    <row r="4653" spans="1:18" hidden="1">
      <c r="A4653">
        <v>1</v>
      </c>
      <c r="B4653">
        <v>77</v>
      </c>
      <c r="C4653" t="s">
        <v>39</v>
      </c>
      <c r="D4653">
        <v>13</v>
      </c>
      <c r="E4653">
        <v>7224253.3478306299</v>
      </c>
      <c r="F4653">
        <v>2424376.2636891063</v>
      </c>
      <c r="G4653">
        <v>10877266.838648099</v>
      </c>
      <c r="H4653">
        <v>43636738.1285505</v>
      </c>
      <c r="I4653">
        <v>54758136.671957597</v>
      </c>
      <c r="J4653">
        <v>88222155.980902597</v>
      </c>
      <c r="K4653">
        <v>144543415.989856</v>
      </c>
      <c r="L4653">
        <v>215825075.28346801</v>
      </c>
      <c r="M4653">
        <v>245237742.526164</v>
      </c>
      <c r="N4653">
        <v>355840255.40381801</v>
      </c>
      <c r="O4653">
        <v>459141578.91294199</v>
      </c>
      <c r="Q4653" t="str">
        <f>VLOOKUP(A4653,Lookup_Tables!$D$2:$E$7,2,FALSE)</f>
        <v>HU</v>
      </c>
      <c r="R4653" t="str">
        <f>IFERROR(VLOOKUP(D4653,Lookup_Tables!$A$2:$B$21,2,FALSE),"All")</f>
        <v>Residual Inst</v>
      </c>
    </row>
    <row r="4654" spans="1:18" hidden="1">
      <c r="A4654">
        <v>1</v>
      </c>
      <c r="B4654">
        <v>77</v>
      </c>
      <c r="C4654" t="s">
        <v>38</v>
      </c>
      <c r="D4654">
        <v>14</v>
      </c>
      <c r="E4654">
        <v>7301319.1305676103</v>
      </c>
      <c r="F4654">
        <v>2491442.8955305265</v>
      </c>
      <c r="G4654">
        <v>9289365.1193335801</v>
      </c>
      <c r="H4654">
        <v>37039736.123399898</v>
      </c>
      <c r="I4654">
        <v>47271330.7202176</v>
      </c>
      <c r="J4654">
        <v>79246387.897376299</v>
      </c>
      <c r="K4654">
        <v>149800888.359972</v>
      </c>
      <c r="L4654">
        <v>242601936.426521</v>
      </c>
      <c r="M4654">
        <v>293914024.41646999</v>
      </c>
      <c r="N4654">
        <v>410676644.96258497</v>
      </c>
      <c r="O4654">
        <v>592723427.22781503</v>
      </c>
      <c r="Q4654" t="str">
        <f>VLOOKUP(A4654,Lookup_Tables!$D$2:$E$7,2,FALSE)</f>
        <v>HU</v>
      </c>
      <c r="R4654" t="str">
        <f>IFERROR(VLOOKUP(D4654,Lookup_Tables!$A$2:$B$21,2,FALSE),"All")</f>
        <v>Road</v>
      </c>
    </row>
    <row r="4655" spans="1:18" hidden="1">
      <c r="A4655">
        <v>1</v>
      </c>
      <c r="B4655">
        <v>77</v>
      </c>
      <c r="C4655" t="s">
        <v>39</v>
      </c>
      <c r="D4655">
        <v>14</v>
      </c>
      <c r="E4655">
        <v>7013236.8334388398</v>
      </c>
      <c r="F4655">
        <v>2477726.0665327217</v>
      </c>
      <c r="G4655">
        <v>8574464.6661700308</v>
      </c>
      <c r="H4655">
        <v>35469167.648103297</v>
      </c>
      <c r="I4655">
        <v>45509842.954092398</v>
      </c>
      <c r="J4655">
        <v>76158196.181648105</v>
      </c>
      <c r="K4655">
        <v>137445446.10058701</v>
      </c>
      <c r="L4655">
        <v>229793202.573033</v>
      </c>
      <c r="M4655">
        <v>261779648.738985</v>
      </c>
      <c r="N4655">
        <v>409920343.41843402</v>
      </c>
      <c r="O4655">
        <v>565701860.90739298</v>
      </c>
      <c r="Q4655" t="str">
        <f>VLOOKUP(A4655,Lookup_Tables!$D$2:$E$7,2,FALSE)</f>
        <v>HU</v>
      </c>
      <c r="R4655" t="str">
        <f>IFERROR(VLOOKUP(D4655,Lookup_Tables!$A$2:$B$21,2,FALSE),"All")</f>
        <v>Road</v>
      </c>
    </row>
    <row r="4656" spans="1:18" hidden="1">
      <c r="A4656">
        <v>1</v>
      </c>
      <c r="B4656">
        <v>77</v>
      </c>
      <c r="C4656" t="s">
        <v>38</v>
      </c>
      <c r="D4656">
        <v>15</v>
      </c>
      <c r="E4656">
        <v>845016382.10417295</v>
      </c>
      <c r="F4656">
        <v>293197152.14633167</v>
      </c>
      <c r="G4656">
        <v>1569610322.4317701</v>
      </c>
      <c r="H4656">
        <v>5115694775.4868402</v>
      </c>
      <c r="I4656">
        <v>6308621934.9668303</v>
      </c>
      <c r="J4656">
        <v>9964973571.2364006</v>
      </c>
      <c r="K4656">
        <v>15711272383.2335</v>
      </c>
      <c r="L4656">
        <v>22511601279.7925</v>
      </c>
      <c r="M4656">
        <v>27327169714.655899</v>
      </c>
      <c r="N4656">
        <v>36864352245.638</v>
      </c>
      <c r="O4656">
        <v>47186633035.615097</v>
      </c>
      <c r="Q4656" t="str">
        <f>VLOOKUP(A4656,Lookup_Tables!$D$2:$E$7,2,FALSE)</f>
        <v>HU</v>
      </c>
      <c r="R4656" t="str">
        <f>IFERROR(VLOOKUP(D4656,Lookup_Tables!$A$2:$B$21,2,FALSE),"All")</f>
        <v>All</v>
      </c>
    </row>
    <row r="4657" spans="1:18" hidden="1">
      <c r="A4657">
        <v>1</v>
      </c>
      <c r="B4657">
        <v>77</v>
      </c>
      <c r="C4657" t="s">
        <v>39</v>
      </c>
      <c r="D4657">
        <v>15</v>
      </c>
      <c r="E4657">
        <v>798566171.10133898</v>
      </c>
      <c r="F4657">
        <v>280953533.00038648</v>
      </c>
      <c r="G4657">
        <v>1433653211.7219801</v>
      </c>
      <c r="H4657">
        <v>4920192975.3912897</v>
      </c>
      <c r="I4657">
        <v>6110509348.0179005</v>
      </c>
      <c r="J4657">
        <v>9493177012.3364697</v>
      </c>
      <c r="K4657">
        <v>14542168389.7836</v>
      </c>
      <c r="L4657">
        <v>21370405755.2719</v>
      </c>
      <c r="M4657">
        <v>24498335410.348099</v>
      </c>
      <c r="N4657">
        <v>34141832973.5214</v>
      </c>
      <c r="O4657">
        <v>45167183267.402199</v>
      </c>
      <c r="Q4657" t="str">
        <f>VLOOKUP(A4657,Lookup_Tables!$D$2:$E$7,2,FALSE)</f>
        <v>HU</v>
      </c>
      <c r="R4657" t="str">
        <f>IFERROR(VLOOKUP(D4657,Lookup_Tables!$A$2:$B$21,2,FALSE),"All")</f>
        <v>All</v>
      </c>
    </row>
    <row r="4658" spans="1:18" hidden="1">
      <c r="A4658">
        <v>1</v>
      </c>
      <c r="B4658">
        <v>77</v>
      </c>
      <c r="C4658" t="s">
        <v>38</v>
      </c>
      <c r="D4658">
        <v>16</v>
      </c>
      <c r="E4658">
        <v>29741117.877405699</v>
      </c>
      <c r="F4658">
        <v>10258313.654722888</v>
      </c>
      <c r="G4658">
        <v>45187460.696571499</v>
      </c>
      <c r="H4658">
        <v>170745445.159931</v>
      </c>
      <c r="I4658">
        <v>213257736.13986099</v>
      </c>
      <c r="J4658">
        <v>345799079.92485499</v>
      </c>
      <c r="K4658">
        <v>599842146.23851502</v>
      </c>
      <c r="L4658">
        <v>889196795.81328702</v>
      </c>
      <c r="M4658">
        <v>1020282226.88518</v>
      </c>
      <c r="N4658">
        <v>1470380506.7790999</v>
      </c>
      <c r="O4658">
        <v>1932473986.1946001</v>
      </c>
      <c r="Q4658" t="str">
        <f>VLOOKUP(A4658,Lookup_Tables!$D$2:$E$7,2,FALSE)</f>
        <v>HU</v>
      </c>
      <c r="R4658" t="str">
        <f>IFERROR(VLOOKUP(D4658,Lookup_Tables!$A$2:$B$21,2,FALSE),"All")</f>
        <v>Government_Loss</v>
      </c>
    </row>
    <row r="4659" spans="1:18" hidden="1">
      <c r="A4659">
        <v>1</v>
      </c>
      <c r="B4659">
        <v>77</v>
      </c>
      <c r="C4659" t="s">
        <v>39</v>
      </c>
      <c r="D4659">
        <v>16</v>
      </c>
      <c r="E4659">
        <v>28345210.720114</v>
      </c>
      <c r="F4659">
        <v>9867902.2924188487</v>
      </c>
      <c r="G4659">
        <v>41743896.3111756</v>
      </c>
      <c r="H4659">
        <v>162601738.582214</v>
      </c>
      <c r="I4659">
        <v>204784392.69363901</v>
      </c>
      <c r="J4659">
        <v>333376247.90235102</v>
      </c>
      <c r="K4659">
        <v>550475052.65737998</v>
      </c>
      <c r="L4659">
        <v>858919857.04053497</v>
      </c>
      <c r="M4659">
        <v>972182558.05567706</v>
      </c>
      <c r="N4659">
        <v>1423670133.44438</v>
      </c>
      <c r="O4659">
        <v>1845111780.9301701</v>
      </c>
      <c r="Q4659" t="str">
        <f>VLOOKUP(A4659,Lookup_Tables!$D$2:$E$7,2,FALSE)</f>
        <v>HU</v>
      </c>
      <c r="R4659" t="str">
        <f>IFERROR(VLOOKUP(D4659,Lookup_Tables!$A$2:$B$21,2,FALSE),"All")</f>
        <v>Government_Loss</v>
      </c>
    </row>
    <row r="4660" spans="1:18" hidden="1">
      <c r="A4660">
        <v>1</v>
      </c>
      <c r="B4660">
        <v>77</v>
      </c>
      <c r="C4660" t="s">
        <v>38</v>
      </c>
      <c r="D4660">
        <v>17</v>
      </c>
      <c r="E4660">
        <v>149763054.22112101</v>
      </c>
      <c r="F4660">
        <v>51854514.234868959</v>
      </c>
      <c r="G4660">
        <v>282166180.02211601</v>
      </c>
      <c r="H4660">
        <v>911281887.89566398</v>
      </c>
      <c r="I4660">
        <v>1123965103.44734</v>
      </c>
      <c r="J4660">
        <v>1767189385.93151</v>
      </c>
      <c r="K4660">
        <v>2793499108.2000899</v>
      </c>
      <c r="L4660">
        <v>3999219159.7276502</v>
      </c>
      <c r="M4660">
        <v>4769740693.79002</v>
      </c>
      <c r="N4660">
        <v>6495264693.8373899</v>
      </c>
      <c r="O4660">
        <v>8243801287.1395502</v>
      </c>
      <c r="Q4660" t="str">
        <f>VLOOKUP(A4660,Lookup_Tables!$D$2:$E$7,2,FALSE)</f>
        <v>HU</v>
      </c>
      <c r="R4660" t="str">
        <f>IFERROR(VLOOKUP(D4660,Lookup_Tables!$A$2:$B$21,2,FALSE),"All")</f>
        <v>Emergency_Loss</v>
      </c>
    </row>
    <row r="4661" spans="1:18" hidden="1">
      <c r="A4661">
        <v>1</v>
      </c>
      <c r="B4661">
        <v>77</v>
      </c>
      <c r="C4661" t="s">
        <v>39</v>
      </c>
      <c r="D4661">
        <v>17</v>
      </c>
      <c r="E4661">
        <v>141368718.774425</v>
      </c>
      <c r="F4661">
        <v>49666677.653201804</v>
      </c>
      <c r="G4661">
        <v>257950490.68952799</v>
      </c>
      <c r="H4661">
        <v>868174441.14735603</v>
      </c>
      <c r="I4661">
        <v>1076039635.17191</v>
      </c>
      <c r="J4661">
        <v>1670817977.10725</v>
      </c>
      <c r="K4661">
        <v>2587779775.96173</v>
      </c>
      <c r="L4661">
        <v>3870908561.97715</v>
      </c>
      <c r="M4661">
        <v>4326699018.1032104</v>
      </c>
      <c r="N4661">
        <v>6024579842.5967102</v>
      </c>
      <c r="O4661">
        <v>7894022537.7995501</v>
      </c>
      <c r="Q4661" t="str">
        <f>VLOOKUP(A4661,Lookup_Tables!$D$2:$E$7,2,FALSE)</f>
        <v>HU</v>
      </c>
      <c r="R4661" t="str">
        <f>IFERROR(VLOOKUP(D4661,Lookup_Tables!$A$2:$B$21,2,FALSE),"All")</f>
        <v>Emergency_Loss</v>
      </c>
    </row>
    <row r="4662" spans="1:18" hidden="1">
      <c r="A4662">
        <v>1</v>
      </c>
      <c r="B4662">
        <v>77</v>
      </c>
      <c r="C4662" t="s">
        <v>38</v>
      </c>
      <c r="D4662">
        <v>18</v>
      </c>
      <c r="E4662">
        <v>179504172.098526</v>
      </c>
      <c r="F4662">
        <v>62070376.673524544</v>
      </c>
      <c r="G4662">
        <v>328942183.53815103</v>
      </c>
      <c r="H4662">
        <v>1073385132.30141</v>
      </c>
      <c r="I4662">
        <v>1341727442.6391301</v>
      </c>
      <c r="J4662">
        <v>2108667192.70698</v>
      </c>
      <c r="K4662">
        <v>3397777607.20998</v>
      </c>
      <c r="L4662">
        <v>4890708423.4757004</v>
      </c>
      <c r="M4662">
        <v>5840949525.4920702</v>
      </c>
      <c r="N4662">
        <v>7940908201.9119101</v>
      </c>
      <c r="O4662">
        <v>10062589550.497499</v>
      </c>
      <c r="Q4662" t="str">
        <f>VLOOKUP(A4662,Lookup_Tables!$D$2:$E$7,2,FALSE)</f>
        <v>HU</v>
      </c>
      <c r="R4662" t="str">
        <f>IFERROR(VLOOKUP(D4662,Lookup_Tables!$A$2:$B$21,2,FALSE),"All")</f>
        <v>Govt_Plus_Emergency</v>
      </c>
    </row>
    <row r="4663" spans="1:18" hidden="1">
      <c r="A4663">
        <v>1</v>
      </c>
      <c r="B4663">
        <v>77</v>
      </c>
      <c r="C4663" t="s">
        <v>39</v>
      </c>
      <c r="D4663">
        <v>18</v>
      </c>
      <c r="E4663">
        <v>169709333.300363</v>
      </c>
      <c r="F4663">
        <v>59425309.349225253</v>
      </c>
      <c r="G4663">
        <v>299162291.27232802</v>
      </c>
      <c r="H4663">
        <v>1024844778.3303699</v>
      </c>
      <c r="I4663">
        <v>1273579094.3568399</v>
      </c>
      <c r="J4663">
        <v>2015612694.2507401</v>
      </c>
      <c r="K4663">
        <v>3147769022.2174602</v>
      </c>
      <c r="L4663">
        <v>4668669147.32654</v>
      </c>
      <c r="M4663">
        <v>5346981244.98839</v>
      </c>
      <c r="N4663">
        <v>7507344514.0225897</v>
      </c>
      <c r="O4663">
        <v>9755985985.3648396</v>
      </c>
      <c r="Q4663" t="str">
        <f>VLOOKUP(A4663,Lookup_Tables!$D$2:$E$7,2,FALSE)</f>
        <v>HU</v>
      </c>
      <c r="R4663" t="str">
        <f>IFERROR(VLOOKUP(D4663,Lookup_Tables!$A$2:$B$21,2,FALSE),"All")</f>
        <v>Govt_Plus_Emergency</v>
      </c>
    </row>
    <row r="4664" spans="1:18" hidden="1">
      <c r="A4664">
        <v>1</v>
      </c>
      <c r="B4664">
        <v>78</v>
      </c>
      <c r="C4664" t="s">
        <v>38</v>
      </c>
      <c r="D4664">
        <v>0</v>
      </c>
      <c r="E4664">
        <v>3632.1656643581</v>
      </c>
      <c r="F4664">
        <v>2241.3966545699259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65553.601489101304</v>
      </c>
      <c r="M4664">
        <v>114869.00684405401</v>
      </c>
      <c r="N4664">
        <v>344558.329673503</v>
      </c>
      <c r="O4664">
        <v>750919.06493746198</v>
      </c>
      <c r="Q4664" t="str">
        <f>VLOOKUP(A4664,Lookup_Tables!$D$2:$E$7,2,FALSE)</f>
        <v>HU</v>
      </c>
      <c r="R4664" t="str">
        <f>IFERROR(VLOOKUP(D4664,Lookup_Tables!$A$2:$B$21,2,FALSE),"All")</f>
        <v>Private Assets</v>
      </c>
    </row>
    <row r="4665" spans="1:18" hidden="1">
      <c r="A4665">
        <v>1</v>
      </c>
      <c r="B4665">
        <v>78</v>
      </c>
      <c r="C4665" t="s">
        <v>39</v>
      </c>
      <c r="D4665">
        <v>0</v>
      </c>
      <c r="E4665">
        <v>3626.0969174271399</v>
      </c>
      <c r="F4665">
        <v>2285.2780902058776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65553.601489101304</v>
      </c>
      <c r="M4665">
        <v>114869.00684405401</v>
      </c>
      <c r="N4665">
        <v>344558.329673503</v>
      </c>
      <c r="O4665">
        <v>700968.88237054995</v>
      </c>
      <c r="Q4665" t="str">
        <f>VLOOKUP(A4665,Lookup_Tables!$D$2:$E$7,2,FALSE)</f>
        <v>HU</v>
      </c>
      <c r="R4665" t="str">
        <f>IFERROR(VLOOKUP(D4665,Lookup_Tables!$A$2:$B$21,2,FALSE),"All")</f>
        <v>Private Assets</v>
      </c>
    </row>
    <row r="4666" spans="1:18" hidden="1">
      <c r="A4666">
        <v>1</v>
      </c>
      <c r="B4666">
        <v>78</v>
      </c>
      <c r="C4666" t="s">
        <v>38</v>
      </c>
      <c r="D4666">
        <v>1</v>
      </c>
      <c r="E4666">
        <v>145.43495145455901</v>
      </c>
      <c r="F4666">
        <v>92.968864758665248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2451.8313743357398</v>
      </c>
      <c r="M4666">
        <v>4412.4285325596602</v>
      </c>
      <c r="N4666">
        <v>12749.765544439701</v>
      </c>
      <c r="O4666">
        <v>28439.632711998998</v>
      </c>
      <c r="Q4666" t="str">
        <f>VLOOKUP(A4666,Lookup_Tables!$D$2:$E$7,2,FALSE)</f>
        <v>HU</v>
      </c>
      <c r="R4666" t="str">
        <f>IFERROR(VLOOKUP(D4666,Lookup_Tables!$A$2:$B$21,2,FALSE),"All")</f>
        <v>Airport</v>
      </c>
    </row>
    <row r="4667" spans="1:18" hidden="1">
      <c r="A4667">
        <v>1</v>
      </c>
      <c r="B4667">
        <v>78</v>
      </c>
      <c r="C4667" t="s">
        <v>39</v>
      </c>
      <c r="D4667">
        <v>1</v>
      </c>
      <c r="E4667">
        <v>145.18976831712499</v>
      </c>
      <c r="F4667">
        <v>95.175512995566919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2451.8313743357398</v>
      </c>
      <c r="M4667">
        <v>4412.4285325596602</v>
      </c>
      <c r="N4667">
        <v>12749.765544439701</v>
      </c>
      <c r="O4667">
        <v>25987.801337663299</v>
      </c>
      <c r="Q4667" t="str">
        <f>VLOOKUP(A4667,Lookup_Tables!$D$2:$E$7,2,FALSE)</f>
        <v>HU</v>
      </c>
      <c r="R4667" t="str">
        <f>IFERROR(VLOOKUP(D4667,Lookup_Tables!$A$2:$B$21,2,FALSE),"All")</f>
        <v>Airport</v>
      </c>
    </row>
    <row r="4668" spans="1:18" hidden="1">
      <c r="A4668">
        <v>1</v>
      </c>
      <c r="B4668">
        <v>78</v>
      </c>
      <c r="C4668" t="s">
        <v>38</v>
      </c>
      <c r="D4668">
        <v>3</v>
      </c>
      <c r="E4668">
        <v>5.70573154773657</v>
      </c>
      <c r="F4668">
        <v>5.70573154773657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Q4668" t="str">
        <f>VLOOKUP(A4668,Lookup_Tables!$D$2:$E$7,2,FALSE)</f>
        <v>HU</v>
      </c>
      <c r="R4668" t="str">
        <f>IFERROR(VLOOKUP(D4668,Lookup_Tables!$A$2:$B$21,2,FALSE),"All")</f>
        <v>Govt Hosp</v>
      </c>
    </row>
    <row r="4669" spans="1:18" hidden="1">
      <c r="A4669">
        <v>1</v>
      </c>
      <c r="B4669">
        <v>78</v>
      </c>
      <c r="C4669" t="s">
        <v>39</v>
      </c>
      <c r="D4669">
        <v>3</v>
      </c>
      <c r="E4669">
        <v>5.70573154773657</v>
      </c>
      <c r="F4669">
        <v>5.70573154773657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Q4669" t="str">
        <f>VLOOKUP(A4669,Lookup_Tables!$D$2:$E$7,2,FALSE)</f>
        <v>HU</v>
      </c>
      <c r="R4669" t="str">
        <f>IFERROR(VLOOKUP(D4669,Lookup_Tables!$A$2:$B$21,2,FALSE),"All")</f>
        <v>Govt Hosp</v>
      </c>
    </row>
    <row r="4670" spans="1:18" hidden="1">
      <c r="A4670">
        <v>1</v>
      </c>
      <c r="B4670">
        <v>78</v>
      </c>
      <c r="C4670" t="s">
        <v>38</v>
      </c>
      <c r="D4670">
        <v>4</v>
      </c>
      <c r="E4670">
        <v>10.0317746007136</v>
      </c>
      <c r="F4670">
        <v>6.0314776288787018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305.22892911570398</v>
      </c>
      <c r="N4670">
        <v>1068.3055308691401</v>
      </c>
      <c r="O4670">
        <v>2321.5335827343501</v>
      </c>
      <c r="Q4670" t="str">
        <f>VLOOKUP(A4670,Lookup_Tables!$D$2:$E$7,2,FALSE)</f>
        <v>HU</v>
      </c>
      <c r="R4670" t="str">
        <f>IFERROR(VLOOKUP(D4670,Lookup_Tables!$A$2:$B$21,2,FALSE),"All")</f>
        <v>Govt Med Fac</v>
      </c>
    </row>
    <row r="4671" spans="1:18" hidden="1">
      <c r="A4671">
        <v>1</v>
      </c>
      <c r="B4671">
        <v>78</v>
      </c>
      <c r="C4671" t="s">
        <v>39</v>
      </c>
      <c r="D4671">
        <v>4</v>
      </c>
      <c r="E4671">
        <v>10.0317746007136</v>
      </c>
      <c r="F4671">
        <v>6.0314776288787018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305.22892911570398</v>
      </c>
      <c r="N4671">
        <v>1068.3055308691401</v>
      </c>
      <c r="O4671">
        <v>2321.5335827343501</v>
      </c>
      <c r="Q4671" t="str">
        <f>VLOOKUP(A4671,Lookup_Tables!$D$2:$E$7,2,FALSE)</f>
        <v>HU</v>
      </c>
      <c r="R4671" t="str">
        <f>IFERROR(VLOOKUP(D4671,Lookup_Tables!$A$2:$B$21,2,FALSE),"All")</f>
        <v>Govt Med Fac</v>
      </c>
    </row>
    <row r="4672" spans="1:18" hidden="1">
      <c r="A4672">
        <v>1</v>
      </c>
      <c r="B4672">
        <v>78</v>
      </c>
      <c r="C4672" t="s">
        <v>38</v>
      </c>
      <c r="D4672">
        <v>10</v>
      </c>
      <c r="E4672">
        <v>210.182190392156</v>
      </c>
      <c r="F4672">
        <v>131.39470837657555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3790.3807278937302</v>
      </c>
      <c r="M4672">
        <v>6648.5506447826101</v>
      </c>
      <c r="N4672">
        <v>18330.084426648398</v>
      </c>
      <c r="O4672">
        <v>43369.915571473102</v>
      </c>
      <c r="Q4672" t="str">
        <f>VLOOKUP(A4672,Lookup_Tables!$D$2:$E$7,2,FALSE)</f>
        <v>HU</v>
      </c>
      <c r="R4672" t="str">
        <f>IFERROR(VLOOKUP(D4672,Lookup_Tables!$A$2:$B$21,2,FALSE),"All")</f>
        <v>Pub School</v>
      </c>
    </row>
    <row r="4673" spans="1:18" hidden="1">
      <c r="A4673">
        <v>1</v>
      </c>
      <c r="B4673">
        <v>78</v>
      </c>
      <c r="C4673" t="s">
        <v>39</v>
      </c>
      <c r="D4673">
        <v>10</v>
      </c>
      <c r="E4673">
        <v>209.88393205554701</v>
      </c>
      <c r="F4673">
        <v>132.65005431269276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3790.3807278937302</v>
      </c>
      <c r="M4673">
        <v>6648.5506447826101</v>
      </c>
      <c r="N4673">
        <v>18330.084426648398</v>
      </c>
      <c r="O4673">
        <v>41816.311298746899</v>
      </c>
      <c r="Q4673" t="str">
        <f>VLOOKUP(A4673,Lookup_Tables!$D$2:$E$7,2,FALSE)</f>
        <v>HU</v>
      </c>
      <c r="R4673" t="str">
        <f>IFERROR(VLOOKUP(D4673,Lookup_Tables!$A$2:$B$21,2,FALSE),"All")</f>
        <v>Pub School</v>
      </c>
    </row>
    <row r="4674" spans="1:18" hidden="1">
      <c r="A4674">
        <v>1</v>
      </c>
      <c r="B4674">
        <v>78</v>
      </c>
      <c r="C4674" t="s">
        <v>38</v>
      </c>
      <c r="D4674">
        <v>11</v>
      </c>
      <c r="E4674">
        <v>80.994029903564495</v>
      </c>
      <c r="F4674">
        <v>80.994029903564495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Q4674" t="str">
        <f>VLOOKUP(A4674,Lookup_Tables!$D$2:$E$7,2,FALSE)</f>
        <v>HU</v>
      </c>
      <c r="R4674" t="str">
        <f>IFERROR(VLOOKUP(D4674,Lookup_Tables!$A$2:$B$21,2,FALSE),"All")</f>
        <v>Pub Univ</v>
      </c>
    </row>
    <row r="4675" spans="1:18" hidden="1">
      <c r="A4675">
        <v>1</v>
      </c>
      <c r="B4675">
        <v>78</v>
      </c>
      <c r="C4675" t="s">
        <v>39</v>
      </c>
      <c r="D4675">
        <v>11</v>
      </c>
      <c r="E4675">
        <v>80.994029903564495</v>
      </c>
      <c r="F4675">
        <v>80.994029903564495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Q4675" t="str">
        <f>VLOOKUP(A4675,Lookup_Tables!$D$2:$E$7,2,FALSE)</f>
        <v>HU</v>
      </c>
      <c r="R4675" t="str">
        <f>IFERROR(VLOOKUP(D4675,Lookup_Tables!$A$2:$B$21,2,FALSE),"All")</f>
        <v>Pub Univ</v>
      </c>
    </row>
    <row r="4676" spans="1:18" hidden="1">
      <c r="A4676">
        <v>1</v>
      </c>
      <c r="B4676">
        <v>78</v>
      </c>
      <c r="C4676" t="s">
        <v>38</v>
      </c>
      <c r="D4676">
        <v>13</v>
      </c>
      <c r="E4676">
        <v>170.18941646712099</v>
      </c>
      <c r="F4676">
        <v>105.25126318363272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3276.7283848196198</v>
      </c>
      <c r="M4676">
        <v>5301.2307405207803</v>
      </c>
      <c r="N4676">
        <v>15188.2712700218</v>
      </c>
      <c r="O4676">
        <v>35870.692147605303</v>
      </c>
      <c r="Q4676" t="str">
        <f>VLOOKUP(A4676,Lookup_Tables!$D$2:$E$7,2,FALSE)</f>
        <v>HU</v>
      </c>
      <c r="R4676" t="str">
        <f>IFERROR(VLOOKUP(D4676,Lookup_Tables!$A$2:$B$21,2,FALSE),"All")</f>
        <v>Residual Inst</v>
      </c>
    </row>
    <row r="4677" spans="1:18" hidden="1">
      <c r="A4677">
        <v>1</v>
      </c>
      <c r="B4677">
        <v>78</v>
      </c>
      <c r="C4677" t="s">
        <v>39</v>
      </c>
      <c r="D4677">
        <v>13</v>
      </c>
      <c r="E4677">
        <v>169.926371299446</v>
      </c>
      <c r="F4677">
        <v>107.61866969271281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3276.7283848196198</v>
      </c>
      <c r="M4677">
        <v>5301.2307405207803</v>
      </c>
      <c r="N4677">
        <v>15188.2712700218</v>
      </c>
      <c r="O4677">
        <v>33240.2404708502</v>
      </c>
      <c r="Q4677" t="str">
        <f>VLOOKUP(A4677,Lookup_Tables!$D$2:$E$7,2,FALSE)</f>
        <v>HU</v>
      </c>
      <c r="R4677" t="str">
        <f>IFERROR(VLOOKUP(D4677,Lookup_Tables!$A$2:$B$21,2,FALSE),"All")</f>
        <v>Residual Inst</v>
      </c>
    </row>
    <row r="4678" spans="1:18" hidden="1">
      <c r="A4678">
        <v>1</v>
      </c>
      <c r="B4678">
        <v>78</v>
      </c>
      <c r="C4678" t="s">
        <v>38</v>
      </c>
      <c r="D4678">
        <v>15</v>
      </c>
      <c r="E4678">
        <v>4254.7037587239502</v>
      </c>
      <c r="F4678">
        <v>2653.8213022580394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76650.552583712604</v>
      </c>
      <c r="M4678">
        <v>131896.28159594801</v>
      </c>
      <c r="N4678">
        <v>393045.23667742498</v>
      </c>
      <c r="O4678">
        <v>867394.10401287698</v>
      </c>
      <c r="Q4678" t="str">
        <f>VLOOKUP(A4678,Lookup_Tables!$D$2:$E$7,2,FALSE)</f>
        <v>HU</v>
      </c>
      <c r="R4678" t="str">
        <f>IFERROR(VLOOKUP(D4678,Lookup_Tables!$A$2:$B$21,2,FALSE),"All")</f>
        <v>All</v>
      </c>
    </row>
    <row r="4679" spans="1:18" hidden="1">
      <c r="A4679">
        <v>1</v>
      </c>
      <c r="B4679">
        <v>78</v>
      </c>
      <c r="C4679" t="s">
        <v>39</v>
      </c>
      <c r="D4679">
        <v>15</v>
      </c>
      <c r="E4679">
        <v>4247.8285251512698</v>
      </c>
      <c r="F4679">
        <v>2710.0379060420582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76650.552583712604</v>
      </c>
      <c r="M4679">
        <v>131896.28159594801</v>
      </c>
      <c r="N4679">
        <v>393045.23667742498</v>
      </c>
      <c r="O4679">
        <v>804302.26665617805</v>
      </c>
      <c r="Q4679" t="str">
        <f>VLOOKUP(A4679,Lookup_Tables!$D$2:$E$7,2,FALSE)</f>
        <v>HU</v>
      </c>
      <c r="R4679" t="str">
        <f>IFERROR(VLOOKUP(D4679,Lookup_Tables!$A$2:$B$21,2,FALSE),"All")</f>
        <v>All</v>
      </c>
    </row>
    <row r="4680" spans="1:18" hidden="1">
      <c r="A4680">
        <v>1</v>
      </c>
      <c r="B4680">
        <v>78</v>
      </c>
      <c r="C4680" t="s">
        <v>38</v>
      </c>
      <c r="D4680">
        <v>16</v>
      </c>
      <c r="E4680">
        <v>622.53809436585095</v>
      </c>
      <c r="F4680">
        <v>418.43314920658196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10431.1111487663</v>
      </c>
      <c r="M4680">
        <v>17027.274751893201</v>
      </c>
      <c r="N4680">
        <v>48221.033803904298</v>
      </c>
      <c r="O4680">
        <v>111398.250702812</v>
      </c>
      <c r="Q4680" t="str">
        <f>VLOOKUP(A4680,Lookup_Tables!$D$2:$E$7,2,FALSE)</f>
        <v>HU</v>
      </c>
      <c r="R4680" t="str">
        <f>IFERROR(VLOOKUP(D4680,Lookup_Tables!$A$2:$B$21,2,FALSE),"All")</f>
        <v>Government_Loss</v>
      </c>
    </row>
    <row r="4681" spans="1:18" hidden="1">
      <c r="A4681">
        <v>1</v>
      </c>
      <c r="B4681">
        <v>78</v>
      </c>
      <c r="C4681" t="s">
        <v>39</v>
      </c>
      <c r="D4681">
        <v>16</v>
      </c>
      <c r="E4681">
        <v>621.731607724132</v>
      </c>
      <c r="F4681">
        <v>425.69152898204698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10431.1111487663</v>
      </c>
      <c r="M4681">
        <v>17027.274751893201</v>
      </c>
      <c r="N4681">
        <v>48221.033803904298</v>
      </c>
      <c r="O4681">
        <v>103333.384285628</v>
      </c>
      <c r="Q4681" t="str">
        <f>VLOOKUP(A4681,Lookup_Tables!$D$2:$E$7,2,FALSE)</f>
        <v>HU</v>
      </c>
      <c r="R4681" t="str">
        <f>IFERROR(VLOOKUP(D4681,Lookup_Tables!$A$2:$B$21,2,FALSE),"All")</f>
        <v>Government_Loss</v>
      </c>
    </row>
    <row r="4682" spans="1:18" hidden="1">
      <c r="A4682">
        <v>1</v>
      </c>
      <c r="B4682">
        <v>78</v>
      </c>
      <c r="C4682" t="s">
        <v>38</v>
      </c>
      <c r="D4682">
        <v>17</v>
      </c>
      <c r="E4682">
        <v>751.23270649541303</v>
      </c>
      <c r="F4682">
        <v>469.70769168200053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13794.9891642967</v>
      </c>
      <c r="M4682">
        <v>23481.5956125788</v>
      </c>
      <c r="N4682">
        <v>68905.035280184195</v>
      </c>
      <c r="O4682">
        <v>151861.799143774</v>
      </c>
      <c r="Q4682" t="str">
        <f>VLOOKUP(A4682,Lookup_Tables!$D$2:$E$7,2,FALSE)</f>
        <v>HU</v>
      </c>
      <c r="R4682" t="str">
        <f>IFERROR(VLOOKUP(D4682,Lookup_Tables!$A$2:$B$21,2,FALSE),"All")</f>
        <v>Emergency_Loss</v>
      </c>
    </row>
    <row r="4683" spans="1:18" hidden="1">
      <c r="A4683">
        <v>1</v>
      </c>
      <c r="B4683">
        <v>78</v>
      </c>
      <c r="C4683" t="s">
        <v>39</v>
      </c>
      <c r="D4683">
        <v>17</v>
      </c>
      <c r="E4683">
        <v>750.01898456758397</v>
      </c>
      <c r="F4683">
        <v>479.66749266274746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13794.9891642967</v>
      </c>
      <c r="M4683">
        <v>23481.5956125788</v>
      </c>
      <c r="N4683">
        <v>68905.035280184195</v>
      </c>
      <c r="O4683">
        <v>140688.27623519799</v>
      </c>
      <c r="Q4683" t="str">
        <f>VLOOKUP(A4683,Lookup_Tables!$D$2:$E$7,2,FALSE)</f>
        <v>HU</v>
      </c>
      <c r="R4683" t="str">
        <f>IFERROR(VLOOKUP(D4683,Lookup_Tables!$A$2:$B$21,2,FALSE),"All")</f>
        <v>Emergency_Loss</v>
      </c>
    </row>
    <row r="4684" spans="1:18" hidden="1">
      <c r="A4684">
        <v>1</v>
      </c>
      <c r="B4684">
        <v>78</v>
      </c>
      <c r="C4684" t="s">
        <v>38</v>
      </c>
      <c r="D4684">
        <v>18</v>
      </c>
      <c r="E4684">
        <v>1373.7708008612601</v>
      </c>
      <c r="F4684">
        <v>887.55189891511304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24540.283146554</v>
      </c>
      <c r="M4684">
        <v>40508.870364472001</v>
      </c>
      <c r="N4684">
        <v>116437.13185434201</v>
      </c>
      <c r="O4684">
        <v>264223.74621630699</v>
      </c>
      <c r="Q4684" t="str">
        <f>VLOOKUP(A4684,Lookup_Tables!$D$2:$E$7,2,FALSE)</f>
        <v>HU</v>
      </c>
      <c r="R4684" t="str">
        <f>IFERROR(VLOOKUP(D4684,Lookup_Tables!$A$2:$B$21,2,FALSE),"All")</f>
        <v>Govt_Plus_Emergency</v>
      </c>
    </row>
    <row r="4685" spans="1:18" hidden="1">
      <c r="A4685">
        <v>1</v>
      </c>
      <c r="B4685">
        <v>78</v>
      </c>
      <c r="C4685" t="s">
        <v>39</v>
      </c>
      <c r="D4685">
        <v>18</v>
      </c>
      <c r="E4685">
        <v>1371.7505922917201</v>
      </c>
      <c r="F4685">
        <v>905.73377604105406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24540.283146554</v>
      </c>
      <c r="M4685">
        <v>40508.870364472001</v>
      </c>
      <c r="N4685">
        <v>116437.13185434201</v>
      </c>
      <c r="O4685">
        <v>244021.660520826</v>
      </c>
      <c r="Q4685" t="str">
        <f>VLOOKUP(A4685,Lookup_Tables!$D$2:$E$7,2,FALSE)</f>
        <v>HU</v>
      </c>
      <c r="R4685" t="str">
        <f>IFERROR(VLOOKUP(D4685,Lookup_Tables!$A$2:$B$21,2,FALSE),"All")</f>
        <v>Govt_Plus_Emergency</v>
      </c>
    </row>
    <row r="4686" spans="1:18" hidden="1">
      <c r="A4686">
        <v>1</v>
      </c>
      <c r="B4686">
        <v>79</v>
      </c>
      <c r="C4686" t="s">
        <v>38</v>
      </c>
      <c r="D4686">
        <v>0</v>
      </c>
      <c r="E4686" s="7">
        <v>1319224955.4620399</v>
      </c>
      <c r="F4686">
        <v>441819559.90741408</v>
      </c>
      <c r="G4686" s="7">
        <v>2000778081.69451</v>
      </c>
      <c r="H4686" s="7">
        <v>7587645628.67167</v>
      </c>
      <c r="I4686" s="7">
        <v>9129212940.7206993</v>
      </c>
      <c r="J4686" s="7">
        <v>15464860933.042999</v>
      </c>
      <c r="K4686" s="7">
        <v>25043737463.199501</v>
      </c>
      <c r="L4686" s="7">
        <v>41702719813.711899</v>
      </c>
      <c r="M4686" s="7">
        <v>48932881968.081902</v>
      </c>
      <c r="N4686" s="7">
        <v>74505861721.5522</v>
      </c>
      <c r="O4686" s="7">
        <v>91109930272.903793</v>
      </c>
      <c r="Q4686" t="str">
        <f>VLOOKUP(A4686,Lookup_Tables!$D$2:$E$7,2,FALSE)</f>
        <v>HU</v>
      </c>
      <c r="R4686" t="str">
        <f>IFERROR(VLOOKUP(D4686,Lookup_Tables!$A$2:$B$21,2,FALSE),"All")</f>
        <v>Private Assets</v>
      </c>
    </row>
    <row r="4687" spans="1:18" hidden="1">
      <c r="A4687">
        <v>1</v>
      </c>
      <c r="B4687">
        <v>79</v>
      </c>
      <c r="C4687" t="s">
        <v>39</v>
      </c>
      <c r="D4687">
        <v>0</v>
      </c>
      <c r="E4687">
        <v>1249725906.0930099</v>
      </c>
      <c r="F4687">
        <v>415428270.50103819</v>
      </c>
      <c r="G4687">
        <v>1878337672.4232399</v>
      </c>
      <c r="H4687">
        <v>7174161859.4791498</v>
      </c>
      <c r="I4687">
        <v>8651465483.3413906</v>
      </c>
      <c r="J4687">
        <v>14067438522.163601</v>
      </c>
      <c r="K4687">
        <v>24225757271.481701</v>
      </c>
      <c r="L4687">
        <v>41698364147.499702</v>
      </c>
      <c r="M4687">
        <v>46423035562.948898</v>
      </c>
      <c r="N4687">
        <v>74505861721.5522</v>
      </c>
      <c r="O4687">
        <v>87563292755.848999</v>
      </c>
      <c r="Q4687" t="str">
        <f>VLOOKUP(A4687,Lookup_Tables!$D$2:$E$7,2,FALSE)</f>
        <v>HU</v>
      </c>
      <c r="R4687" t="str">
        <f>IFERROR(VLOOKUP(D4687,Lookup_Tables!$A$2:$B$21,2,FALSE),"All")</f>
        <v>Private Assets</v>
      </c>
    </row>
    <row r="4688" spans="1:18" hidden="1">
      <c r="A4688">
        <v>1</v>
      </c>
      <c r="B4688">
        <v>79</v>
      </c>
      <c r="C4688" t="s">
        <v>38</v>
      </c>
      <c r="D4688">
        <v>1</v>
      </c>
      <c r="E4688">
        <v>781783.52824115998</v>
      </c>
      <c r="F4688">
        <v>257751.80162790371</v>
      </c>
      <c r="G4688">
        <v>1128666.72970357</v>
      </c>
      <c r="H4688">
        <v>4289517.2100836998</v>
      </c>
      <c r="I4688">
        <v>5204470.0485104602</v>
      </c>
      <c r="J4688">
        <v>8193998.8503433904</v>
      </c>
      <c r="K4688">
        <v>14576903.083244201</v>
      </c>
      <c r="L4688">
        <v>25151778.223653801</v>
      </c>
      <c r="M4688">
        <v>31404033.199163899</v>
      </c>
      <c r="N4688">
        <v>48553552.811690703</v>
      </c>
      <c r="O4688">
        <v>66984109.1468601</v>
      </c>
      <c r="Q4688" t="str">
        <f>VLOOKUP(A4688,Lookup_Tables!$D$2:$E$7,2,FALSE)</f>
        <v>HU</v>
      </c>
      <c r="R4688" t="str">
        <f>IFERROR(VLOOKUP(D4688,Lookup_Tables!$A$2:$B$21,2,FALSE),"All")</f>
        <v>Airport</v>
      </c>
    </row>
    <row r="4689" spans="1:18" hidden="1">
      <c r="A4689">
        <v>1</v>
      </c>
      <c r="B4689">
        <v>79</v>
      </c>
      <c r="C4689" t="s">
        <v>39</v>
      </c>
      <c r="D4689">
        <v>1</v>
      </c>
      <c r="E4689">
        <v>746298.25938188005</v>
      </c>
      <c r="F4689">
        <v>247383.98031600227</v>
      </c>
      <c r="G4689">
        <v>1047417.42159176</v>
      </c>
      <c r="H4689">
        <v>3972910.3653114801</v>
      </c>
      <c r="I4689">
        <v>4911147.6992505398</v>
      </c>
      <c r="J4689">
        <v>7773362.7663721396</v>
      </c>
      <c r="K4689">
        <v>13179327.242777901</v>
      </c>
      <c r="L4689">
        <v>24555829.653808098</v>
      </c>
      <c r="M4689">
        <v>30374298.634614799</v>
      </c>
      <c r="N4689">
        <v>48192906.402224898</v>
      </c>
      <c r="O4689">
        <v>66973601.269539401</v>
      </c>
      <c r="Q4689" t="str">
        <f>VLOOKUP(A4689,Lookup_Tables!$D$2:$E$7,2,FALSE)</f>
        <v>HU</v>
      </c>
      <c r="R4689" t="str">
        <f>IFERROR(VLOOKUP(D4689,Lookup_Tables!$A$2:$B$21,2,FALSE),"All")</f>
        <v>Airport</v>
      </c>
    </row>
    <row r="4690" spans="1:18" hidden="1">
      <c r="A4690">
        <v>1</v>
      </c>
      <c r="B4690">
        <v>79</v>
      </c>
      <c r="C4690" t="s">
        <v>38</v>
      </c>
      <c r="D4690">
        <v>2</v>
      </c>
      <c r="E4690">
        <v>7391723.99172574</v>
      </c>
      <c r="F4690">
        <v>2467335.3233737713</v>
      </c>
      <c r="G4690">
        <v>11444172.795350799</v>
      </c>
      <c r="H4690">
        <v>43007188.855470002</v>
      </c>
      <c r="I4690">
        <v>52849090.036790602</v>
      </c>
      <c r="J4690">
        <v>84386592.052828103</v>
      </c>
      <c r="K4690">
        <v>144651609.086799</v>
      </c>
      <c r="L4690">
        <v>233719060.94551</v>
      </c>
      <c r="M4690">
        <v>266917661.99324101</v>
      </c>
      <c r="N4690">
        <v>365423619.72456902</v>
      </c>
      <c r="O4690">
        <v>546267236.62474704</v>
      </c>
      <c r="Q4690" t="str">
        <f>VLOOKUP(A4690,Lookup_Tables!$D$2:$E$7,2,FALSE)</f>
        <v>HU</v>
      </c>
      <c r="R4690" t="str">
        <f>IFERROR(VLOOKUP(D4690,Lookup_Tables!$A$2:$B$21,2,FALSE),"All")</f>
        <v>Bridge</v>
      </c>
    </row>
    <row r="4691" spans="1:18" hidden="1">
      <c r="A4691">
        <v>1</v>
      </c>
      <c r="B4691">
        <v>79</v>
      </c>
      <c r="C4691" t="s">
        <v>39</v>
      </c>
      <c r="D4691">
        <v>2</v>
      </c>
      <c r="E4691">
        <v>7011331.1782160299</v>
      </c>
      <c r="F4691">
        <v>2279140.2960512172</v>
      </c>
      <c r="G4691">
        <v>10726450.126726201</v>
      </c>
      <c r="H4691">
        <v>40300781.019551098</v>
      </c>
      <c r="I4691">
        <v>49706589.351124898</v>
      </c>
      <c r="J4691">
        <v>80898938.839546993</v>
      </c>
      <c r="K4691">
        <v>138625385.84856099</v>
      </c>
      <c r="L4691">
        <v>224671561.80039701</v>
      </c>
      <c r="M4691">
        <v>265853801.56815201</v>
      </c>
      <c r="N4691">
        <v>365423619.72456902</v>
      </c>
      <c r="O4691">
        <v>533258405.469051</v>
      </c>
      <c r="Q4691" t="str">
        <f>VLOOKUP(A4691,Lookup_Tables!$D$2:$E$7,2,FALSE)</f>
        <v>HU</v>
      </c>
      <c r="R4691" t="str">
        <f>IFERROR(VLOOKUP(D4691,Lookup_Tables!$A$2:$B$21,2,FALSE),"All")</f>
        <v>Bridge</v>
      </c>
    </row>
    <row r="4692" spans="1:18" hidden="1">
      <c r="A4692">
        <v>1</v>
      </c>
      <c r="B4692">
        <v>79</v>
      </c>
      <c r="C4692" t="s">
        <v>38</v>
      </c>
      <c r="D4692">
        <v>3</v>
      </c>
      <c r="E4692">
        <v>285922.05034479999</v>
      </c>
      <c r="F4692">
        <v>96337.445862981462</v>
      </c>
      <c r="G4692">
        <v>459420.50742931501</v>
      </c>
      <c r="H4692">
        <v>1590760.39606106</v>
      </c>
      <c r="I4692">
        <v>1949395.8388451801</v>
      </c>
      <c r="J4692">
        <v>3161850.84757319</v>
      </c>
      <c r="K4692">
        <v>5460035.3695869297</v>
      </c>
      <c r="L4692">
        <v>9570598.1360068005</v>
      </c>
      <c r="M4692">
        <v>10559954.9543641</v>
      </c>
      <c r="N4692">
        <v>15482068.647545099</v>
      </c>
      <c r="O4692">
        <v>20331099.390555002</v>
      </c>
      <c r="Q4692" t="str">
        <f>VLOOKUP(A4692,Lookup_Tables!$D$2:$E$7,2,FALSE)</f>
        <v>HU</v>
      </c>
      <c r="R4692" t="str">
        <f>IFERROR(VLOOKUP(D4692,Lookup_Tables!$A$2:$B$21,2,FALSE),"All")</f>
        <v>Govt Hosp</v>
      </c>
    </row>
    <row r="4693" spans="1:18" hidden="1">
      <c r="A4693">
        <v>1</v>
      </c>
      <c r="B4693">
        <v>79</v>
      </c>
      <c r="C4693" t="s">
        <v>39</v>
      </c>
      <c r="D4693">
        <v>3</v>
      </c>
      <c r="E4693">
        <v>270006.23681293201</v>
      </c>
      <c r="F4693">
        <v>89024.975238800253</v>
      </c>
      <c r="G4693">
        <v>423393.91877554101</v>
      </c>
      <c r="H4693">
        <v>1493585.14951566</v>
      </c>
      <c r="I4693">
        <v>1889391.7185924</v>
      </c>
      <c r="J4693">
        <v>2900885.7901827302</v>
      </c>
      <c r="K4693">
        <v>5347436.7098330697</v>
      </c>
      <c r="L4693">
        <v>9149839.8111472093</v>
      </c>
      <c r="M4693">
        <v>10486750.9565013</v>
      </c>
      <c r="N4693">
        <v>14969952.576953201</v>
      </c>
      <c r="O4693">
        <v>19589168.103522498</v>
      </c>
      <c r="Q4693" t="str">
        <f>VLOOKUP(A4693,Lookup_Tables!$D$2:$E$7,2,FALSE)</f>
        <v>HU</v>
      </c>
      <c r="R4693" t="str">
        <f>IFERROR(VLOOKUP(D4693,Lookup_Tables!$A$2:$B$21,2,FALSE),"All")</f>
        <v>Govt Hosp</v>
      </c>
    </row>
    <row r="4694" spans="1:18" hidden="1">
      <c r="A4694">
        <v>1</v>
      </c>
      <c r="B4694">
        <v>79</v>
      </c>
      <c r="C4694" t="s">
        <v>38</v>
      </c>
      <c r="D4694">
        <v>4</v>
      </c>
      <c r="E4694">
        <v>246759.85730015699</v>
      </c>
      <c r="F4694">
        <v>85541.322263179667</v>
      </c>
      <c r="G4694">
        <v>400359.60431823903</v>
      </c>
      <c r="H4694">
        <v>1417411.1055819099</v>
      </c>
      <c r="I4694">
        <v>1673774.5871464701</v>
      </c>
      <c r="J4694">
        <v>2648401.25677888</v>
      </c>
      <c r="K4694">
        <v>4719078.57707904</v>
      </c>
      <c r="L4694">
        <v>7548681.6388923703</v>
      </c>
      <c r="M4694">
        <v>8772055.4891742095</v>
      </c>
      <c r="N4694">
        <v>12723362.97696</v>
      </c>
      <c r="O4694">
        <v>17534996.7192108</v>
      </c>
      <c r="Q4694" t="str">
        <f>VLOOKUP(A4694,Lookup_Tables!$D$2:$E$7,2,FALSE)</f>
        <v>HU</v>
      </c>
      <c r="R4694" t="str">
        <f>IFERROR(VLOOKUP(D4694,Lookup_Tables!$A$2:$B$21,2,FALSE),"All")</f>
        <v>Govt Med Fac</v>
      </c>
    </row>
    <row r="4695" spans="1:18" hidden="1">
      <c r="A4695">
        <v>1</v>
      </c>
      <c r="B4695">
        <v>79</v>
      </c>
      <c r="C4695" t="s">
        <v>39</v>
      </c>
      <c r="D4695">
        <v>4</v>
      </c>
      <c r="E4695">
        <v>233066.65667234</v>
      </c>
      <c r="F4695">
        <v>79177.939562506246</v>
      </c>
      <c r="G4695">
        <v>373493.20755032002</v>
      </c>
      <c r="H4695">
        <v>1308583.01987557</v>
      </c>
      <c r="I4695">
        <v>1580722.77321891</v>
      </c>
      <c r="J4695">
        <v>2454654.5595435798</v>
      </c>
      <c r="K4695">
        <v>4526435.9688403402</v>
      </c>
      <c r="L4695">
        <v>7222702.8640209204</v>
      </c>
      <c r="M4695">
        <v>8764767.8407373503</v>
      </c>
      <c r="N4695">
        <v>12629102.7726894</v>
      </c>
      <c r="O4695">
        <v>17118868.364035301</v>
      </c>
      <c r="Q4695" t="str">
        <f>VLOOKUP(A4695,Lookup_Tables!$D$2:$E$7,2,FALSE)</f>
        <v>HU</v>
      </c>
      <c r="R4695" t="str">
        <f>IFERROR(VLOOKUP(D4695,Lookup_Tables!$A$2:$B$21,2,FALSE),"All")</f>
        <v>Govt Med Fac</v>
      </c>
    </row>
    <row r="4696" spans="1:18" hidden="1">
      <c r="A4696">
        <v>1</v>
      </c>
      <c r="B4696">
        <v>79</v>
      </c>
      <c r="C4696" t="s">
        <v>38</v>
      </c>
      <c r="D4696">
        <v>6</v>
      </c>
      <c r="E4696">
        <v>405343.00965553202</v>
      </c>
      <c r="F4696">
        <v>134935.39771932608</v>
      </c>
      <c r="G4696">
        <v>585604.03815504198</v>
      </c>
      <c r="H4696">
        <v>2345591.0478452099</v>
      </c>
      <c r="I4696">
        <v>2976209.7192643802</v>
      </c>
      <c r="J4696">
        <v>4681550.8169689402</v>
      </c>
      <c r="K4696">
        <v>7973073.0411207303</v>
      </c>
      <c r="L4696">
        <v>11940745.267072501</v>
      </c>
      <c r="M4696">
        <v>13838025.291098399</v>
      </c>
      <c r="N4696">
        <v>21718942.951970998</v>
      </c>
      <c r="O4696">
        <v>31934689.6632725</v>
      </c>
      <c r="Q4696" t="str">
        <f>VLOOKUP(A4696,Lookup_Tables!$D$2:$E$7,2,FALSE)</f>
        <v>HU</v>
      </c>
      <c r="R4696" t="str">
        <f>IFERROR(VLOOKUP(D4696,Lookup_Tables!$A$2:$B$21,2,FALSE),"All")</f>
        <v>Port</v>
      </c>
    </row>
    <row r="4697" spans="1:18" hidden="1">
      <c r="A4697">
        <v>1</v>
      </c>
      <c r="B4697">
        <v>79</v>
      </c>
      <c r="C4697" t="s">
        <v>39</v>
      </c>
      <c r="D4697">
        <v>6</v>
      </c>
      <c r="E4697">
        <v>384832.06237389101</v>
      </c>
      <c r="F4697">
        <v>126908.70655914804</v>
      </c>
      <c r="G4697">
        <v>548086.31124966603</v>
      </c>
      <c r="H4697">
        <v>2213197.5689669098</v>
      </c>
      <c r="I4697">
        <v>2764946.29093089</v>
      </c>
      <c r="J4697">
        <v>4460015.0650693597</v>
      </c>
      <c r="K4697">
        <v>7723720.3321659304</v>
      </c>
      <c r="L4697">
        <v>10916692.1729392</v>
      </c>
      <c r="M4697">
        <v>13105114.4948355</v>
      </c>
      <c r="N4697">
        <v>21137214.835994899</v>
      </c>
      <c r="O4697">
        <v>31934689.6632725</v>
      </c>
      <c r="Q4697" t="str">
        <f>VLOOKUP(A4697,Lookup_Tables!$D$2:$E$7,2,FALSE)</f>
        <v>HU</v>
      </c>
      <c r="R4697" t="str">
        <f>IFERROR(VLOOKUP(D4697,Lookup_Tables!$A$2:$B$21,2,FALSE),"All")</f>
        <v>Port</v>
      </c>
    </row>
    <row r="4698" spans="1:18" hidden="1">
      <c r="A4698">
        <v>1</v>
      </c>
      <c r="B4698">
        <v>79</v>
      </c>
      <c r="C4698" t="s">
        <v>38</v>
      </c>
      <c r="D4698">
        <v>9</v>
      </c>
      <c r="E4698">
        <v>187829.42363613899</v>
      </c>
      <c r="F4698">
        <v>60077.102549749106</v>
      </c>
      <c r="G4698">
        <v>251206.39563757801</v>
      </c>
      <c r="H4698">
        <v>1079541.6817481201</v>
      </c>
      <c r="I4698">
        <v>1321881.90808398</v>
      </c>
      <c r="J4698">
        <v>2084215.81626955</v>
      </c>
      <c r="K4698">
        <v>3974303.6026534899</v>
      </c>
      <c r="L4698">
        <v>6889806.9661131101</v>
      </c>
      <c r="M4698">
        <v>7501435.3380449703</v>
      </c>
      <c r="N4698">
        <v>11068857.289107099</v>
      </c>
      <c r="O4698">
        <v>14182690.395888999</v>
      </c>
      <c r="Q4698" t="str">
        <f>VLOOKUP(A4698,Lookup_Tables!$D$2:$E$7,2,FALSE)</f>
        <v>HU</v>
      </c>
      <c r="R4698" t="str">
        <f>IFERROR(VLOOKUP(D4698,Lookup_Tables!$A$2:$B$21,2,FALSE),"All")</f>
        <v>Pub Admin Bldg</v>
      </c>
    </row>
    <row r="4699" spans="1:18" hidden="1">
      <c r="A4699">
        <v>1</v>
      </c>
      <c r="B4699">
        <v>79</v>
      </c>
      <c r="C4699" t="s">
        <v>39</v>
      </c>
      <c r="D4699">
        <v>9</v>
      </c>
      <c r="E4699">
        <v>179671.30072054901</v>
      </c>
      <c r="F4699">
        <v>57131.894411681322</v>
      </c>
      <c r="G4699">
        <v>233770.56434634101</v>
      </c>
      <c r="H4699">
        <v>1000761.3330543</v>
      </c>
      <c r="I4699">
        <v>1258971.4755391399</v>
      </c>
      <c r="J4699">
        <v>1958008.70355177</v>
      </c>
      <c r="K4699">
        <v>3884439.6310938201</v>
      </c>
      <c r="L4699">
        <v>6677079.8989099497</v>
      </c>
      <c r="M4699">
        <v>7167087.0262522995</v>
      </c>
      <c r="N4699">
        <v>10858915.2096135</v>
      </c>
      <c r="O4699">
        <v>14182690.395888999</v>
      </c>
      <c r="Q4699" t="str">
        <f>VLOOKUP(A4699,Lookup_Tables!$D$2:$E$7,2,FALSE)</f>
        <v>HU</v>
      </c>
      <c r="R4699" t="str">
        <f>IFERROR(VLOOKUP(D4699,Lookup_Tables!$A$2:$B$21,2,FALSE),"All")</f>
        <v>Pub Admin Bldg</v>
      </c>
    </row>
    <row r="4700" spans="1:18" hidden="1">
      <c r="A4700">
        <v>1</v>
      </c>
      <c r="B4700">
        <v>79</v>
      </c>
      <c r="C4700" t="s">
        <v>38</v>
      </c>
      <c r="D4700">
        <v>10</v>
      </c>
      <c r="E4700">
        <v>4766263.5147005701</v>
      </c>
      <c r="F4700">
        <v>1613910.1622728095</v>
      </c>
      <c r="G4700">
        <v>7871307.3734403001</v>
      </c>
      <c r="H4700">
        <v>29422527.931827601</v>
      </c>
      <c r="I4700">
        <v>36270670.741796099</v>
      </c>
      <c r="J4700">
        <v>55312569.996712297</v>
      </c>
      <c r="K4700">
        <v>92751328.216885298</v>
      </c>
      <c r="L4700">
        <v>143766126.47665799</v>
      </c>
      <c r="M4700">
        <v>164895367.16593301</v>
      </c>
      <c r="N4700">
        <v>231998323.32648101</v>
      </c>
      <c r="O4700">
        <v>277878278.22579902</v>
      </c>
      <c r="Q4700" t="str">
        <f>VLOOKUP(A4700,Lookup_Tables!$D$2:$E$7,2,FALSE)</f>
        <v>HU</v>
      </c>
      <c r="R4700" t="str">
        <f>IFERROR(VLOOKUP(D4700,Lookup_Tables!$A$2:$B$21,2,FALSE),"All")</f>
        <v>Pub School</v>
      </c>
    </row>
    <row r="4701" spans="1:18" hidden="1">
      <c r="A4701">
        <v>1</v>
      </c>
      <c r="B4701">
        <v>79</v>
      </c>
      <c r="C4701" t="s">
        <v>39</v>
      </c>
      <c r="D4701">
        <v>10</v>
      </c>
      <c r="E4701">
        <v>4499105.9720035</v>
      </c>
      <c r="F4701">
        <v>1539370.2126253867</v>
      </c>
      <c r="G4701">
        <v>7147834.0906505799</v>
      </c>
      <c r="H4701">
        <v>26822427.9119417</v>
      </c>
      <c r="I4701">
        <v>33399815.594473802</v>
      </c>
      <c r="J4701">
        <v>53832329.374210604</v>
      </c>
      <c r="K4701">
        <v>82626059.523735404</v>
      </c>
      <c r="L4701">
        <v>141430009.672106</v>
      </c>
      <c r="M4701">
        <v>159409670.65750599</v>
      </c>
      <c r="N4701">
        <v>217137454.61740899</v>
      </c>
      <c r="O4701">
        <v>277878278.22579902</v>
      </c>
      <c r="Q4701" t="str">
        <f>VLOOKUP(A4701,Lookup_Tables!$D$2:$E$7,2,FALSE)</f>
        <v>HU</v>
      </c>
      <c r="R4701" t="str">
        <f>IFERROR(VLOOKUP(D4701,Lookup_Tables!$A$2:$B$21,2,FALSE),"All")</f>
        <v>Pub School</v>
      </c>
    </row>
    <row r="4702" spans="1:18" hidden="1">
      <c r="A4702">
        <v>1</v>
      </c>
      <c r="B4702">
        <v>79</v>
      </c>
      <c r="C4702" t="s">
        <v>38</v>
      </c>
      <c r="D4702">
        <v>11</v>
      </c>
      <c r="E4702">
        <v>8674379.1099401396</v>
      </c>
      <c r="F4702">
        <v>2774539.9299075399</v>
      </c>
      <c r="G4702">
        <v>11226748.4401378</v>
      </c>
      <c r="H4702">
        <v>48095161.702641301</v>
      </c>
      <c r="I4702">
        <v>62184964.287994303</v>
      </c>
      <c r="J4702">
        <v>102871648.68014</v>
      </c>
      <c r="K4702">
        <v>184537967.82090399</v>
      </c>
      <c r="L4702">
        <v>296187085.17422199</v>
      </c>
      <c r="M4702">
        <v>334558841.37683201</v>
      </c>
      <c r="N4702">
        <v>508049008.658584</v>
      </c>
      <c r="O4702">
        <v>651706949.57375097</v>
      </c>
      <c r="Q4702" t="str">
        <f>VLOOKUP(A4702,Lookup_Tables!$D$2:$E$7,2,FALSE)</f>
        <v>HU</v>
      </c>
      <c r="R4702" t="str">
        <f>IFERROR(VLOOKUP(D4702,Lookup_Tables!$A$2:$B$21,2,FALSE),"All")</f>
        <v>Pub Univ</v>
      </c>
    </row>
    <row r="4703" spans="1:18" hidden="1">
      <c r="A4703">
        <v>1</v>
      </c>
      <c r="B4703">
        <v>79</v>
      </c>
      <c r="C4703" t="s">
        <v>39</v>
      </c>
      <c r="D4703">
        <v>11</v>
      </c>
      <c r="E4703">
        <v>8305961.0117040602</v>
      </c>
      <c r="F4703">
        <v>2667922.1147174938</v>
      </c>
      <c r="G4703">
        <v>10389111.781637199</v>
      </c>
      <c r="H4703">
        <v>45964803.5532884</v>
      </c>
      <c r="I4703">
        <v>57929955.865301602</v>
      </c>
      <c r="J4703">
        <v>98066733.332475096</v>
      </c>
      <c r="K4703">
        <v>176416871.22597501</v>
      </c>
      <c r="L4703">
        <v>294939496.15505803</v>
      </c>
      <c r="M4703">
        <v>330256857.632357</v>
      </c>
      <c r="N4703">
        <v>501071019.32131398</v>
      </c>
      <c r="O4703">
        <v>616584874.55051899</v>
      </c>
      <c r="Q4703" t="str">
        <f>VLOOKUP(A4703,Lookup_Tables!$D$2:$E$7,2,FALSE)</f>
        <v>HU</v>
      </c>
      <c r="R4703" t="str">
        <f>IFERROR(VLOOKUP(D4703,Lookup_Tables!$A$2:$B$21,2,FALSE),"All")</f>
        <v>Pub Univ</v>
      </c>
    </row>
    <row r="4704" spans="1:18" hidden="1">
      <c r="A4704">
        <v>1</v>
      </c>
      <c r="B4704">
        <v>79</v>
      </c>
      <c r="C4704" t="s">
        <v>38</v>
      </c>
      <c r="D4704">
        <v>13</v>
      </c>
      <c r="E4704">
        <v>4403684.8984989002</v>
      </c>
      <c r="F4704">
        <v>1443815.8152653761</v>
      </c>
      <c r="G4704">
        <v>6091597.4034671905</v>
      </c>
      <c r="H4704">
        <v>25192284.396477301</v>
      </c>
      <c r="I4704">
        <v>29983460.0757767</v>
      </c>
      <c r="J4704">
        <v>50250134.668113798</v>
      </c>
      <c r="K4704">
        <v>89895090.606629506</v>
      </c>
      <c r="L4704">
        <v>155924482.31217101</v>
      </c>
      <c r="M4704">
        <v>172596079.35331601</v>
      </c>
      <c r="N4704">
        <v>255956172.81130201</v>
      </c>
      <c r="O4704">
        <v>317595611.13148302</v>
      </c>
      <c r="Q4704" t="str">
        <f>VLOOKUP(A4704,Lookup_Tables!$D$2:$E$7,2,FALSE)</f>
        <v>HU</v>
      </c>
      <c r="R4704" t="str">
        <f>IFERROR(VLOOKUP(D4704,Lookup_Tables!$A$2:$B$21,2,FALSE),"All")</f>
        <v>Residual Inst</v>
      </c>
    </row>
    <row r="4705" spans="1:18" hidden="1">
      <c r="A4705">
        <v>1</v>
      </c>
      <c r="B4705">
        <v>79</v>
      </c>
      <c r="C4705" t="s">
        <v>39</v>
      </c>
      <c r="D4705">
        <v>13</v>
      </c>
      <c r="E4705">
        <v>4186865.9001626698</v>
      </c>
      <c r="F4705">
        <v>1335413.2076708269</v>
      </c>
      <c r="G4705">
        <v>5758081.0286049601</v>
      </c>
      <c r="H4705">
        <v>23963092.379981</v>
      </c>
      <c r="I4705">
        <v>28907479.648747399</v>
      </c>
      <c r="J4705">
        <v>47101516.651517801</v>
      </c>
      <c r="K4705">
        <v>87600269.775975302</v>
      </c>
      <c r="L4705">
        <v>153246102.33353901</v>
      </c>
      <c r="M4705">
        <v>172593546.49647999</v>
      </c>
      <c r="N4705">
        <v>246116297.74931601</v>
      </c>
      <c r="O4705">
        <v>307214827.602795</v>
      </c>
      <c r="Q4705" t="str">
        <f>VLOOKUP(A4705,Lookup_Tables!$D$2:$E$7,2,FALSE)</f>
        <v>HU</v>
      </c>
      <c r="R4705" t="str">
        <f>IFERROR(VLOOKUP(D4705,Lookup_Tables!$A$2:$B$21,2,FALSE),"All")</f>
        <v>Residual Inst</v>
      </c>
    </row>
    <row r="4706" spans="1:18" hidden="1">
      <c r="A4706">
        <v>1</v>
      </c>
      <c r="B4706">
        <v>79</v>
      </c>
      <c r="C4706" t="s">
        <v>38</v>
      </c>
      <c r="D4706">
        <v>14</v>
      </c>
      <c r="E4706">
        <v>5991342.7625600901</v>
      </c>
      <c r="F4706">
        <v>1994938.1606201911</v>
      </c>
      <c r="G4706">
        <v>6581097.7743434599</v>
      </c>
      <c r="H4706">
        <v>28833165.283946998</v>
      </c>
      <c r="I4706">
        <v>35524733.815160297</v>
      </c>
      <c r="J4706">
        <v>62316072.094661899</v>
      </c>
      <c r="K4706">
        <v>116390637.709078</v>
      </c>
      <c r="L4706">
        <v>210657979.91277</v>
      </c>
      <c r="M4706">
        <v>243788348.03580999</v>
      </c>
      <c r="N4706">
        <v>419455198.29281998</v>
      </c>
      <c r="O4706">
        <v>612850754.58685005</v>
      </c>
      <c r="Q4706" t="str">
        <f>VLOOKUP(A4706,Lookup_Tables!$D$2:$E$7,2,FALSE)</f>
        <v>HU</v>
      </c>
      <c r="R4706" t="str">
        <f>IFERROR(VLOOKUP(D4706,Lookup_Tables!$A$2:$B$21,2,FALSE),"All")</f>
        <v>Road</v>
      </c>
    </row>
    <row r="4707" spans="1:18" hidden="1">
      <c r="A4707">
        <v>1</v>
      </c>
      <c r="B4707">
        <v>79</v>
      </c>
      <c r="C4707" t="s">
        <v>39</v>
      </c>
      <c r="D4707">
        <v>14</v>
      </c>
      <c r="E4707">
        <v>5762501.5522919297</v>
      </c>
      <c r="F4707">
        <v>1903219.1397574227</v>
      </c>
      <c r="G4707">
        <v>6247343.5034594899</v>
      </c>
      <c r="H4707">
        <v>26587220.269974802</v>
      </c>
      <c r="I4707">
        <v>33157449.954352502</v>
      </c>
      <c r="J4707">
        <v>59213811.3156147</v>
      </c>
      <c r="K4707">
        <v>116179119.623804</v>
      </c>
      <c r="L4707">
        <v>208122393.51793101</v>
      </c>
      <c r="M4707">
        <v>241046262.17273301</v>
      </c>
      <c r="N4707">
        <v>396263642.375099</v>
      </c>
      <c r="O4707">
        <v>605582084.85617495</v>
      </c>
      <c r="Q4707" t="str">
        <f>VLOOKUP(A4707,Lookup_Tables!$D$2:$E$7,2,FALSE)</f>
        <v>HU</v>
      </c>
      <c r="R4707" t="str">
        <f>IFERROR(VLOOKUP(D4707,Lookup_Tables!$A$2:$B$21,2,FALSE),"All")</f>
        <v>Road</v>
      </c>
    </row>
    <row r="4708" spans="1:18" hidden="1">
      <c r="A4708">
        <v>1</v>
      </c>
      <c r="B4708">
        <v>79</v>
      </c>
      <c r="C4708" t="s">
        <v>38</v>
      </c>
      <c r="D4708">
        <v>15</v>
      </c>
      <c r="E4708">
        <v>1352359987.60864</v>
      </c>
      <c r="F4708">
        <v>454702659.02022982</v>
      </c>
      <c r="G4708">
        <v>2056542040.04427</v>
      </c>
      <c r="H4708">
        <v>7817735483.1465502</v>
      </c>
      <c r="I4708">
        <v>9315862601.9840107</v>
      </c>
      <c r="J4708">
        <v>15734692031.1131</v>
      </c>
      <c r="K4708">
        <v>25696104576.6768</v>
      </c>
      <c r="L4708">
        <v>42902043201.461098</v>
      </c>
      <c r="M4708">
        <v>49871051101.045403</v>
      </c>
      <c r="N4708">
        <v>76485540404.913895</v>
      </c>
      <c r="O4708">
        <v>92977944262.433105</v>
      </c>
      <c r="Q4708" t="str">
        <f>VLOOKUP(A4708,Lookup_Tables!$D$2:$E$7,2,FALSE)</f>
        <v>HU</v>
      </c>
      <c r="R4708" t="str">
        <f>IFERROR(VLOOKUP(D4708,Lookup_Tables!$A$2:$B$21,2,FALSE),"All")</f>
        <v>All</v>
      </c>
    </row>
    <row r="4709" spans="1:18" hidden="1">
      <c r="A4709">
        <v>1</v>
      </c>
      <c r="B4709">
        <v>79</v>
      </c>
      <c r="C4709" t="s">
        <v>39</v>
      </c>
      <c r="D4709">
        <v>15</v>
      </c>
      <c r="E4709">
        <v>1281104249.2685299</v>
      </c>
      <c r="F4709">
        <v>424189129.75154364</v>
      </c>
      <c r="G4709">
        <v>1918200576.23439</v>
      </c>
      <c r="H4709">
        <v>7293750934.1545496</v>
      </c>
      <c r="I4709">
        <v>8815827931.3012104</v>
      </c>
      <c r="J4709">
        <v>14381832270.625799</v>
      </c>
      <c r="K4709">
        <v>25126303849.522202</v>
      </c>
      <c r="L4709">
        <v>42434989490.5774</v>
      </c>
      <c r="M4709">
        <v>48752348631.1735</v>
      </c>
      <c r="N4709">
        <v>76485540404.913895</v>
      </c>
      <c r="O4709">
        <v>89778642259.759094</v>
      </c>
      <c r="Q4709" t="str">
        <f>VLOOKUP(A4709,Lookup_Tables!$D$2:$E$7,2,FALSE)</f>
        <v>HU</v>
      </c>
      <c r="R4709" t="str">
        <f>IFERROR(VLOOKUP(D4709,Lookup_Tables!$A$2:$B$21,2,FALSE),"All")</f>
        <v>All</v>
      </c>
    </row>
    <row r="4710" spans="1:18" hidden="1">
      <c r="A4710">
        <v>1</v>
      </c>
      <c r="B4710">
        <v>79</v>
      </c>
      <c r="C4710" t="s">
        <v>38</v>
      </c>
      <c r="D4710">
        <v>16</v>
      </c>
      <c r="E4710">
        <v>33135032.146603201</v>
      </c>
      <c r="F4710">
        <v>10827075.911229629</v>
      </c>
      <c r="G4710">
        <v>47478802.469566397</v>
      </c>
      <c r="H4710">
        <v>187514368.12950599</v>
      </c>
      <c r="I4710">
        <v>236079450.67991099</v>
      </c>
      <c r="J4710">
        <v>368422984.82618201</v>
      </c>
      <c r="K4710">
        <v>662119542.687361</v>
      </c>
      <c r="L4710">
        <v>1099334350.02984</v>
      </c>
      <c r="M4710">
        <v>1287874704.00196</v>
      </c>
      <c r="N4710">
        <v>1979678683.3617799</v>
      </c>
      <c r="O4710">
        <v>2411816449.3935099</v>
      </c>
      <c r="Q4710" t="str">
        <f>VLOOKUP(A4710,Lookup_Tables!$D$2:$E$7,2,FALSE)</f>
        <v>HU</v>
      </c>
      <c r="R4710" t="str">
        <f>IFERROR(VLOOKUP(D4710,Lookup_Tables!$A$2:$B$21,2,FALSE),"All")</f>
        <v>Government_Loss</v>
      </c>
    </row>
    <row r="4711" spans="1:18" hidden="1">
      <c r="A4711">
        <v>1</v>
      </c>
      <c r="B4711">
        <v>79</v>
      </c>
      <c r="C4711" t="s">
        <v>39</v>
      </c>
      <c r="D4711">
        <v>16</v>
      </c>
      <c r="E4711">
        <v>31544272.427344002</v>
      </c>
      <c r="F4711">
        <v>10317972.523190856</v>
      </c>
      <c r="G4711">
        <v>43990624.975902699</v>
      </c>
      <c r="H4711">
        <v>174305129.26013601</v>
      </c>
      <c r="I4711">
        <v>215632896.38916099</v>
      </c>
      <c r="J4711">
        <v>353702660.79025102</v>
      </c>
      <c r="K4711">
        <v>631829998.97611296</v>
      </c>
      <c r="L4711">
        <v>1082067491.0858901</v>
      </c>
      <c r="M4711">
        <v>1248318756.4023199</v>
      </c>
      <c r="N4711">
        <v>1863057746.58306</v>
      </c>
      <c r="O4711">
        <v>2411783709.84516</v>
      </c>
      <c r="Q4711" t="str">
        <f>VLOOKUP(A4711,Lookup_Tables!$D$2:$E$7,2,FALSE)</f>
        <v>HU</v>
      </c>
      <c r="R4711" t="str">
        <f>IFERROR(VLOOKUP(D4711,Lookup_Tables!$A$2:$B$21,2,FALSE),"All")</f>
        <v>Government_Loss</v>
      </c>
    </row>
    <row r="4712" spans="1:18" hidden="1">
      <c r="A4712">
        <v>1</v>
      </c>
      <c r="B4712">
        <v>79</v>
      </c>
      <c r="C4712" t="s">
        <v>38</v>
      </c>
      <c r="D4712">
        <v>17</v>
      </c>
      <c r="E4712">
        <v>218963436.99496001</v>
      </c>
      <c r="F4712">
        <v>73178353.882692307</v>
      </c>
      <c r="G4712">
        <v>347760357.361669</v>
      </c>
      <c r="H4712">
        <v>1300601993.71999</v>
      </c>
      <c r="I4712">
        <v>1561120173.0455899</v>
      </c>
      <c r="J4712">
        <v>2575475793.11691</v>
      </c>
      <c r="K4712">
        <v>4151969488.6561098</v>
      </c>
      <c r="L4712">
        <v>6789255238.7635498</v>
      </c>
      <c r="M4712">
        <v>7683101025.8993797</v>
      </c>
      <c r="N4712">
        <v>11943612083.0002</v>
      </c>
      <c r="O4712">
        <v>14820172192.2082</v>
      </c>
      <c r="Q4712" t="str">
        <f>VLOOKUP(A4712,Lookup_Tables!$D$2:$E$7,2,FALSE)</f>
        <v>HU</v>
      </c>
      <c r="R4712" t="str">
        <f>IFERROR(VLOOKUP(D4712,Lookup_Tables!$A$2:$B$21,2,FALSE),"All")</f>
        <v>Emergency_Loss</v>
      </c>
    </row>
    <row r="4713" spans="1:18" hidden="1">
      <c r="A4713">
        <v>1</v>
      </c>
      <c r="B4713">
        <v>79</v>
      </c>
      <c r="C4713" t="s">
        <v>39</v>
      </c>
      <c r="D4713">
        <v>17</v>
      </c>
      <c r="E4713">
        <v>207094921.867744</v>
      </c>
      <c r="F4713">
        <v>68723684.691615313</v>
      </c>
      <c r="G4713">
        <v>320776902.89496899</v>
      </c>
      <c r="H4713">
        <v>1211976716.9407001</v>
      </c>
      <c r="I4713">
        <v>1470230073.8310001</v>
      </c>
      <c r="J4713">
        <v>2351557472.2849302</v>
      </c>
      <c r="K4713">
        <v>3912017737.35956</v>
      </c>
      <c r="L4713">
        <v>6778771157.3443003</v>
      </c>
      <c r="M4713">
        <v>7669454936.4160604</v>
      </c>
      <c r="N4713">
        <v>11943098816.1619</v>
      </c>
      <c r="O4713">
        <v>14305268176.605</v>
      </c>
      <c r="Q4713" t="str">
        <f>VLOOKUP(A4713,Lookup_Tables!$D$2:$E$7,2,FALSE)</f>
        <v>HU</v>
      </c>
      <c r="R4713" t="str">
        <f>IFERROR(VLOOKUP(D4713,Lookup_Tables!$A$2:$B$21,2,FALSE),"All")</f>
        <v>Emergency_Loss</v>
      </c>
    </row>
    <row r="4714" spans="1:18" hidden="1">
      <c r="A4714">
        <v>1</v>
      </c>
      <c r="B4714">
        <v>79</v>
      </c>
      <c r="C4714" t="s">
        <v>38</v>
      </c>
      <c r="D4714">
        <v>18</v>
      </c>
      <c r="E4714">
        <v>252098469.141565</v>
      </c>
      <c r="F4714">
        <v>83318235.619884729</v>
      </c>
      <c r="G4714">
        <v>404702454.07410699</v>
      </c>
      <c r="H4714">
        <v>1488436399.1461799</v>
      </c>
      <c r="I4714">
        <v>1795649198.55879</v>
      </c>
      <c r="J4714">
        <v>2891155758.0924802</v>
      </c>
      <c r="K4714">
        <v>4773066531.1622601</v>
      </c>
      <c r="L4714">
        <v>7802119350.9447603</v>
      </c>
      <c r="M4714">
        <v>9745478958.5615292</v>
      </c>
      <c r="N4714">
        <v>13873748302.7938</v>
      </c>
      <c r="O4714">
        <v>16689472851.920401</v>
      </c>
      <c r="Q4714" t="str">
        <f>VLOOKUP(A4714,Lookup_Tables!$D$2:$E$7,2,FALSE)</f>
        <v>HU</v>
      </c>
      <c r="R4714" t="str">
        <f>IFERROR(VLOOKUP(D4714,Lookup_Tables!$A$2:$B$21,2,FALSE),"All")</f>
        <v>Govt_Plus_Emergency</v>
      </c>
    </row>
    <row r="4715" spans="1:18" hidden="1">
      <c r="A4715">
        <v>1</v>
      </c>
      <c r="B4715">
        <v>79</v>
      </c>
      <c r="C4715" t="s">
        <v>39</v>
      </c>
      <c r="D4715">
        <v>18</v>
      </c>
      <c r="E4715">
        <v>238530293.144936</v>
      </c>
      <c r="F4715">
        <v>77561472.997450471</v>
      </c>
      <c r="G4715">
        <v>372780262.82373399</v>
      </c>
      <c r="H4715">
        <v>1414838891.0313301</v>
      </c>
      <c r="I4715">
        <v>1705884363.02953</v>
      </c>
      <c r="J4715">
        <v>2689135416.5077701</v>
      </c>
      <c r="K4715">
        <v>4703213976.1827402</v>
      </c>
      <c r="L4715">
        <v>7790818703.4270697</v>
      </c>
      <c r="M4715">
        <v>9167384904.0584793</v>
      </c>
      <c r="N4715">
        <v>13844838344.484301</v>
      </c>
      <c r="O4715">
        <v>16046770332.257401</v>
      </c>
      <c r="Q4715" t="str">
        <f>VLOOKUP(A4715,Lookup_Tables!$D$2:$E$7,2,FALSE)</f>
        <v>HU</v>
      </c>
      <c r="R4715" t="str">
        <f>IFERROR(VLOOKUP(D4715,Lookup_Tables!$A$2:$B$21,2,FALSE),"All")</f>
        <v>Govt_Plus_Emergency</v>
      </c>
    </row>
    <row r="4716" spans="1:18" hidden="1">
      <c r="A4716">
        <v>1</v>
      </c>
      <c r="B4716">
        <v>80</v>
      </c>
      <c r="C4716" t="s">
        <v>38</v>
      </c>
      <c r="D4716">
        <v>0</v>
      </c>
      <c r="E4716" s="7">
        <v>6336946.4152668295</v>
      </c>
      <c r="F4716">
        <v>2718476.7634571223</v>
      </c>
      <c r="G4716" s="7">
        <v>2314.2042939511598</v>
      </c>
      <c r="H4716" s="7">
        <v>6583603.0054956898</v>
      </c>
      <c r="I4716" s="7">
        <v>10140364.7348528</v>
      </c>
      <c r="J4716" s="7">
        <v>33332641.497026</v>
      </c>
      <c r="K4716" s="7">
        <v>96500832.248999894</v>
      </c>
      <c r="L4716" s="7">
        <v>287727318.30793798</v>
      </c>
      <c r="M4716" s="7">
        <v>349930095.14382899</v>
      </c>
      <c r="N4716" s="7">
        <v>633479082.79744196</v>
      </c>
      <c r="O4716" s="7">
        <v>1002338093.96497</v>
      </c>
      <c r="Q4716" t="str">
        <f>VLOOKUP(A4716,Lookup_Tables!$D$2:$E$7,2,FALSE)</f>
        <v>HU</v>
      </c>
      <c r="R4716" t="str">
        <f>IFERROR(VLOOKUP(D4716,Lookup_Tables!$A$2:$B$21,2,FALSE),"All")</f>
        <v>Private Assets</v>
      </c>
    </row>
    <row r="4717" spans="1:18" hidden="1">
      <c r="A4717">
        <v>1</v>
      </c>
      <c r="B4717">
        <v>80</v>
      </c>
      <c r="C4717" t="s">
        <v>39</v>
      </c>
      <c r="D4717">
        <v>0</v>
      </c>
      <c r="E4717">
        <v>6292083.2194534596</v>
      </c>
      <c r="F4717">
        <v>2721704.8032873501</v>
      </c>
      <c r="G4717">
        <v>2314.2042939511598</v>
      </c>
      <c r="H4717">
        <v>6541656.1359196296</v>
      </c>
      <c r="I4717">
        <v>9849040.7515704203</v>
      </c>
      <c r="J4717">
        <v>33053828.0670591</v>
      </c>
      <c r="K4717">
        <v>96500832.248999894</v>
      </c>
      <c r="L4717">
        <v>276334771.28357798</v>
      </c>
      <c r="M4717">
        <v>345669918.16818601</v>
      </c>
      <c r="N4717">
        <v>618364414.84554601</v>
      </c>
      <c r="O4717">
        <v>996226526.29159796</v>
      </c>
      <c r="Q4717" t="str">
        <f>VLOOKUP(A4717,Lookup_Tables!$D$2:$E$7,2,FALSE)</f>
        <v>HU</v>
      </c>
      <c r="R4717" t="str">
        <f>IFERROR(VLOOKUP(D4717,Lookup_Tables!$A$2:$B$21,2,FALSE),"All")</f>
        <v>Private Assets</v>
      </c>
    </row>
    <row r="4718" spans="1:18" hidden="1">
      <c r="A4718">
        <v>1</v>
      </c>
      <c r="B4718">
        <v>80</v>
      </c>
      <c r="C4718" t="s">
        <v>38</v>
      </c>
      <c r="D4718">
        <v>1</v>
      </c>
      <c r="E4718">
        <v>17669.445002763499</v>
      </c>
      <c r="F4718">
        <v>9214.6585068669228</v>
      </c>
      <c r="G4718">
        <v>0</v>
      </c>
      <c r="H4718">
        <v>11398.422645472299</v>
      </c>
      <c r="I4718">
        <v>17844.984191362299</v>
      </c>
      <c r="J4718">
        <v>50864.225401258802</v>
      </c>
      <c r="K4718">
        <v>182905.18640645599</v>
      </c>
      <c r="L4718">
        <v>559526.99455188704</v>
      </c>
      <c r="M4718">
        <v>701890.89164323197</v>
      </c>
      <c r="N4718">
        <v>1640304.96592405</v>
      </c>
      <c r="O4718">
        <v>3114081.9807231999</v>
      </c>
      <c r="Q4718" t="str">
        <f>VLOOKUP(A4718,Lookup_Tables!$D$2:$E$7,2,FALSE)</f>
        <v>HU</v>
      </c>
      <c r="R4718" t="str">
        <f>IFERROR(VLOOKUP(D4718,Lookup_Tables!$A$2:$B$21,2,FALSE),"All")</f>
        <v>Airport</v>
      </c>
    </row>
    <row r="4719" spans="1:18" hidden="1">
      <c r="A4719">
        <v>1</v>
      </c>
      <c r="B4719">
        <v>80</v>
      </c>
      <c r="C4719" t="s">
        <v>39</v>
      </c>
      <c r="D4719">
        <v>1</v>
      </c>
      <c r="E4719">
        <v>17615.9725407195</v>
      </c>
      <c r="F4719">
        <v>9244.3138344292965</v>
      </c>
      <c r="G4719">
        <v>0</v>
      </c>
      <c r="H4719">
        <v>11398.422645472299</v>
      </c>
      <c r="I4719">
        <v>17195.486826668301</v>
      </c>
      <c r="J4719">
        <v>50549.0420484387</v>
      </c>
      <c r="K4719">
        <v>181692.82464416799</v>
      </c>
      <c r="L4719">
        <v>559526.99455188704</v>
      </c>
      <c r="M4719">
        <v>678560.28832437901</v>
      </c>
      <c r="N4719">
        <v>1621711.9879926201</v>
      </c>
      <c r="O4719">
        <v>3114081.9807231999</v>
      </c>
      <c r="Q4719" t="str">
        <f>VLOOKUP(A4719,Lookup_Tables!$D$2:$E$7,2,FALSE)</f>
        <v>HU</v>
      </c>
      <c r="R4719" t="str">
        <f>IFERROR(VLOOKUP(D4719,Lookup_Tables!$A$2:$B$21,2,FALSE),"All")</f>
        <v>Airport</v>
      </c>
    </row>
    <row r="4720" spans="1:18" hidden="1">
      <c r="A4720">
        <v>1</v>
      </c>
      <c r="B4720">
        <v>80</v>
      </c>
      <c r="C4720" t="s">
        <v>38</v>
      </c>
      <c r="D4720">
        <v>2</v>
      </c>
      <c r="E4720">
        <v>484763.15793731698</v>
      </c>
      <c r="F4720">
        <v>202818.41933036555</v>
      </c>
      <c r="G4720">
        <v>0</v>
      </c>
      <c r="H4720">
        <v>323191.30406821001</v>
      </c>
      <c r="I4720">
        <v>511779.021102737</v>
      </c>
      <c r="J4720">
        <v>1968218.8954735501</v>
      </c>
      <c r="K4720">
        <v>6560820.5161954397</v>
      </c>
      <c r="L4720">
        <v>18610692.2280568</v>
      </c>
      <c r="M4720">
        <v>27362808.2125623</v>
      </c>
      <c r="N4720">
        <v>45601589.6657442</v>
      </c>
      <c r="O4720">
        <v>101542220.405781</v>
      </c>
      <c r="Q4720" t="str">
        <f>VLOOKUP(A4720,Lookup_Tables!$D$2:$E$7,2,FALSE)</f>
        <v>HU</v>
      </c>
      <c r="R4720" t="str">
        <f>IFERROR(VLOOKUP(D4720,Lookup_Tables!$A$2:$B$21,2,FALSE),"All")</f>
        <v>Bridge</v>
      </c>
    </row>
    <row r="4721" spans="1:18" hidden="1">
      <c r="A4721">
        <v>1</v>
      </c>
      <c r="B4721">
        <v>80</v>
      </c>
      <c r="C4721" t="s">
        <v>39</v>
      </c>
      <c r="D4721">
        <v>2</v>
      </c>
      <c r="E4721">
        <v>481723.41503744101</v>
      </c>
      <c r="F4721">
        <v>203656.39136328991</v>
      </c>
      <c r="G4721">
        <v>0</v>
      </c>
      <c r="H4721">
        <v>321817.56429076497</v>
      </c>
      <c r="I4721">
        <v>500135.33579077199</v>
      </c>
      <c r="J4721">
        <v>1956788.3159302301</v>
      </c>
      <c r="K4721">
        <v>6560820.5161954397</v>
      </c>
      <c r="L4721">
        <v>18234111.980303701</v>
      </c>
      <c r="M4721">
        <v>25751597.451976601</v>
      </c>
      <c r="N4721">
        <v>45601589.6657442</v>
      </c>
      <c r="O4721">
        <v>101542220.405781</v>
      </c>
      <c r="Q4721" t="str">
        <f>VLOOKUP(A4721,Lookup_Tables!$D$2:$E$7,2,FALSE)</f>
        <v>HU</v>
      </c>
      <c r="R4721" t="str">
        <f>IFERROR(VLOOKUP(D4721,Lookup_Tables!$A$2:$B$21,2,FALSE),"All")</f>
        <v>Bridge</v>
      </c>
    </row>
    <row r="4722" spans="1:18" hidden="1">
      <c r="A4722">
        <v>1</v>
      </c>
      <c r="B4722">
        <v>80</v>
      </c>
      <c r="C4722" t="s">
        <v>38</v>
      </c>
      <c r="D4722">
        <v>3</v>
      </c>
      <c r="E4722">
        <v>34516.319408358497</v>
      </c>
      <c r="F4722">
        <v>13576.163786119978</v>
      </c>
      <c r="G4722">
        <v>0</v>
      </c>
      <c r="H4722">
        <v>46450.084907376702</v>
      </c>
      <c r="I4722">
        <v>69008.337618020305</v>
      </c>
      <c r="J4722">
        <v>182247.274121105</v>
      </c>
      <c r="K4722">
        <v>560904.82118083001</v>
      </c>
      <c r="L4722">
        <v>1351673.5283295701</v>
      </c>
      <c r="M4722">
        <v>1797252.34147789</v>
      </c>
      <c r="N4722">
        <v>3323690.3836238198</v>
      </c>
      <c r="O4722">
        <v>6813511.8544522095</v>
      </c>
      <c r="Q4722" t="str">
        <f>VLOOKUP(A4722,Lookup_Tables!$D$2:$E$7,2,FALSE)</f>
        <v>HU</v>
      </c>
      <c r="R4722" t="str">
        <f>IFERROR(VLOOKUP(D4722,Lookup_Tables!$A$2:$B$21,2,FALSE),"All")</f>
        <v>Govt Hosp</v>
      </c>
    </row>
    <row r="4723" spans="1:18" hidden="1">
      <c r="A4723">
        <v>1</v>
      </c>
      <c r="B4723">
        <v>80</v>
      </c>
      <c r="C4723" t="s">
        <v>39</v>
      </c>
      <c r="D4723">
        <v>3</v>
      </c>
      <c r="E4723">
        <v>34315.361486365902</v>
      </c>
      <c r="F4723">
        <v>13767.283209696543</v>
      </c>
      <c r="G4723">
        <v>0</v>
      </c>
      <c r="H4723">
        <v>46450.084907376702</v>
      </c>
      <c r="I4723">
        <v>68461.270065920005</v>
      </c>
      <c r="J4723">
        <v>177392.79403841001</v>
      </c>
      <c r="K4723">
        <v>553441.54144079296</v>
      </c>
      <c r="L4723">
        <v>1351673.5283295701</v>
      </c>
      <c r="M4723">
        <v>1797252.34147789</v>
      </c>
      <c r="N4723">
        <v>3302031.1138695702</v>
      </c>
      <c r="O4723">
        <v>6536249.2103688801</v>
      </c>
      <c r="Q4723" t="str">
        <f>VLOOKUP(A4723,Lookup_Tables!$D$2:$E$7,2,FALSE)</f>
        <v>HU</v>
      </c>
      <c r="R4723" t="str">
        <f>IFERROR(VLOOKUP(D4723,Lookup_Tables!$A$2:$B$21,2,FALSE),"All")</f>
        <v>Govt Hosp</v>
      </c>
    </row>
    <row r="4724" spans="1:18" hidden="1">
      <c r="A4724">
        <v>1</v>
      </c>
      <c r="B4724">
        <v>80</v>
      </c>
      <c r="C4724" t="s">
        <v>38</v>
      </c>
      <c r="D4724">
        <v>4</v>
      </c>
      <c r="E4724">
        <v>16128.2973562344</v>
      </c>
      <c r="F4724">
        <v>6934.7132499867384</v>
      </c>
      <c r="G4724">
        <v>0</v>
      </c>
      <c r="H4724">
        <v>16315.7827462034</v>
      </c>
      <c r="I4724">
        <v>24617.682767690501</v>
      </c>
      <c r="J4724">
        <v>87516.983748211496</v>
      </c>
      <c r="K4724">
        <v>249393.165879554</v>
      </c>
      <c r="L4724">
        <v>740955.07754724706</v>
      </c>
      <c r="M4724">
        <v>946023.31436378299</v>
      </c>
      <c r="N4724">
        <v>1619755.6469747799</v>
      </c>
      <c r="O4724">
        <v>2381683.4585806201</v>
      </c>
      <c r="Q4724" t="str">
        <f>VLOOKUP(A4724,Lookup_Tables!$D$2:$E$7,2,FALSE)</f>
        <v>HU</v>
      </c>
      <c r="R4724" t="str">
        <f>IFERROR(VLOOKUP(D4724,Lookup_Tables!$A$2:$B$21,2,FALSE),"All")</f>
        <v>Govt Med Fac</v>
      </c>
    </row>
    <row r="4725" spans="1:18" hidden="1">
      <c r="A4725">
        <v>1</v>
      </c>
      <c r="B4725">
        <v>80</v>
      </c>
      <c r="C4725" t="s">
        <v>39</v>
      </c>
      <c r="D4725">
        <v>4</v>
      </c>
      <c r="E4725">
        <v>16011.833616357701</v>
      </c>
      <c r="F4725">
        <v>6878.0608044949349</v>
      </c>
      <c r="G4725">
        <v>0</v>
      </c>
      <c r="H4725">
        <v>16243.2818396249</v>
      </c>
      <c r="I4725">
        <v>23604.7005812266</v>
      </c>
      <c r="J4725">
        <v>86966.584704534296</v>
      </c>
      <c r="K4725">
        <v>249393.165879554</v>
      </c>
      <c r="L4725">
        <v>700637.53899422905</v>
      </c>
      <c r="M4725">
        <v>946023.31436378299</v>
      </c>
      <c r="N4725">
        <v>1619755.6469747799</v>
      </c>
      <c r="O4725">
        <v>2381683.4585806201</v>
      </c>
      <c r="Q4725" t="str">
        <f>VLOOKUP(A4725,Lookup_Tables!$D$2:$E$7,2,FALSE)</f>
        <v>HU</v>
      </c>
      <c r="R4725" t="str">
        <f>IFERROR(VLOOKUP(D4725,Lookup_Tables!$A$2:$B$21,2,FALSE),"All")</f>
        <v>Govt Med Fac</v>
      </c>
    </row>
    <row r="4726" spans="1:18" hidden="1">
      <c r="A4726">
        <v>1</v>
      </c>
      <c r="B4726">
        <v>80</v>
      </c>
      <c r="C4726" t="s">
        <v>38</v>
      </c>
      <c r="D4726">
        <v>6</v>
      </c>
      <c r="E4726">
        <v>37138.021858427601</v>
      </c>
      <c r="F4726">
        <v>16730.573202482745</v>
      </c>
      <c r="G4726">
        <v>0</v>
      </c>
      <c r="H4726">
        <v>39181.039890586697</v>
      </c>
      <c r="I4726">
        <v>58266.877264410599</v>
      </c>
      <c r="J4726">
        <v>170963.262775151</v>
      </c>
      <c r="K4726">
        <v>534890.89720670099</v>
      </c>
      <c r="L4726">
        <v>1466097.2585939099</v>
      </c>
      <c r="M4726">
        <v>2023301.9362047701</v>
      </c>
      <c r="N4726">
        <v>3958950.1858977699</v>
      </c>
      <c r="O4726">
        <v>5513611.6594153596</v>
      </c>
      <c r="Q4726" t="str">
        <f>VLOOKUP(A4726,Lookup_Tables!$D$2:$E$7,2,FALSE)</f>
        <v>HU</v>
      </c>
      <c r="R4726" t="str">
        <f>IFERROR(VLOOKUP(D4726,Lookup_Tables!$A$2:$B$21,2,FALSE),"All")</f>
        <v>Port</v>
      </c>
    </row>
    <row r="4727" spans="1:18" hidden="1">
      <c r="A4727">
        <v>1</v>
      </c>
      <c r="B4727">
        <v>80</v>
      </c>
      <c r="C4727" t="s">
        <v>39</v>
      </c>
      <c r="D4727">
        <v>6</v>
      </c>
      <c r="E4727">
        <v>36939.854515834901</v>
      </c>
      <c r="F4727">
        <v>16691.587214134393</v>
      </c>
      <c r="G4727">
        <v>0</v>
      </c>
      <c r="H4727">
        <v>39181.039890586697</v>
      </c>
      <c r="I4727">
        <v>57938.895042538999</v>
      </c>
      <c r="J4727">
        <v>168633.88416391399</v>
      </c>
      <c r="K4727">
        <v>534890.89720670099</v>
      </c>
      <c r="L4727">
        <v>1466097.2585939099</v>
      </c>
      <c r="M4727">
        <v>2023301.9362047701</v>
      </c>
      <c r="N4727">
        <v>3827435.7129641399</v>
      </c>
      <c r="O4727">
        <v>5513611.6594153596</v>
      </c>
      <c r="Q4727" t="str">
        <f>VLOOKUP(A4727,Lookup_Tables!$D$2:$E$7,2,FALSE)</f>
        <v>HU</v>
      </c>
      <c r="R4727" t="str">
        <f>IFERROR(VLOOKUP(D4727,Lookup_Tables!$A$2:$B$21,2,FALSE),"All")</f>
        <v>Port</v>
      </c>
    </row>
    <row r="4728" spans="1:18" hidden="1">
      <c r="A4728">
        <v>1</v>
      </c>
      <c r="B4728">
        <v>80</v>
      </c>
      <c r="C4728" t="s">
        <v>38</v>
      </c>
      <c r="D4728">
        <v>9</v>
      </c>
      <c r="E4728">
        <v>31068.355147951101</v>
      </c>
      <c r="F4728">
        <v>13525.314967283048</v>
      </c>
      <c r="G4728">
        <v>0</v>
      </c>
      <c r="H4728">
        <v>26786.487667284498</v>
      </c>
      <c r="I4728">
        <v>40364.448144211499</v>
      </c>
      <c r="J4728">
        <v>107047.94186639501</v>
      </c>
      <c r="K4728">
        <v>383378.67411086702</v>
      </c>
      <c r="L4728">
        <v>1144135.7740997099</v>
      </c>
      <c r="M4728">
        <v>1474226.34235829</v>
      </c>
      <c r="N4728">
        <v>3407359.5738013801</v>
      </c>
      <c r="O4728">
        <v>6338950.1777205803</v>
      </c>
      <c r="Q4728" t="str">
        <f>VLOOKUP(A4728,Lookup_Tables!$D$2:$E$7,2,FALSE)</f>
        <v>HU</v>
      </c>
      <c r="R4728" t="str">
        <f>IFERROR(VLOOKUP(D4728,Lookup_Tables!$A$2:$B$21,2,FALSE),"All")</f>
        <v>Pub Admin Bldg</v>
      </c>
    </row>
    <row r="4729" spans="1:18" hidden="1">
      <c r="A4729">
        <v>1</v>
      </c>
      <c r="B4729">
        <v>80</v>
      </c>
      <c r="C4729" t="s">
        <v>39</v>
      </c>
      <c r="D4729">
        <v>9</v>
      </c>
      <c r="E4729">
        <v>30934.034902057901</v>
      </c>
      <c r="F4729">
        <v>13411.709956543167</v>
      </c>
      <c r="G4729">
        <v>0</v>
      </c>
      <c r="H4729">
        <v>26659.956582815001</v>
      </c>
      <c r="I4729">
        <v>39825.170784963702</v>
      </c>
      <c r="J4729">
        <v>106295.60211684099</v>
      </c>
      <c r="K4729">
        <v>382347.08737476799</v>
      </c>
      <c r="L4729">
        <v>1144135.7740997099</v>
      </c>
      <c r="M4729">
        <v>1474226.34235829</v>
      </c>
      <c r="N4729">
        <v>3407359.5738013801</v>
      </c>
      <c r="O4729">
        <v>6338950.1777205803</v>
      </c>
      <c r="Q4729" t="str">
        <f>VLOOKUP(A4729,Lookup_Tables!$D$2:$E$7,2,FALSE)</f>
        <v>HU</v>
      </c>
      <c r="R4729" t="str">
        <f>IFERROR(VLOOKUP(D4729,Lookup_Tables!$A$2:$B$21,2,FALSE),"All")</f>
        <v>Pub Admin Bldg</v>
      </c>
    </row>
    <row r="4730" spans="1:18" hidden="1">
      <c r="A4730">
        <v>1</v>
      </c>
      <c r="B4730">
        <v>80</v>
      </c>
      <c r="C4730" t="s">
        <v>38</v>
      </c>
      <c r="D4730">
        <v>10</v>
      </c>
      <c r="E4730">
        <v>144094.115076196</v>
      </c>
      <c r="F4730">
        <v>64009.45831126158</v>
      </c>
      <c r="G4730">
        <v>210.697443826258</v>
      </c>
      <c r="H4730">
        <v>96815.001881289296</v>
      </c>
      <c r="I4730">
        <v>150394.416390706</v>
      </c>
      <c r="J4730">
        <v>572765.10922802601</v>
      </c>
      <c r="K4730">
        <v>1797787.2256397901</v>
      </c>
      <c r="L4730">
        <v>5848998.4086431498</v>
      </c>
      <c r="M4730">
        <v>7801089.6311670803</v>
      </c>
      <c r="N4730">
        <v>13632289.614886001</v>
      </c>
      <c r="O4730">
        <v>27621268.359475698</v>
      </c>
      <c r="Q4730" t="str">
        <f>VLOOKUP(A4730,Lookup_Tables!$D$2:$E$7,2,FALSE)</f>
        <v>HU</v>
      </c>
      <c r="R4730" t="str">
        <f>IFERROR(VLOOKUP(D4730,Lookup_Tables!$A$2:$B$21,2,FALSE),"All")</f>
        <v>Pub School</v>
      </c>
    </row>
    <row r="4731" spans="1:18" hidden="1">
      <c r="A4731">
        <v>1</v>
      </c>
      <c r="B4731">
        <v>80</v>
      </c>
      <c r="C4731" t="s">
        <v>39</v>
      </c>
      <c r="D4731">
        <v>10</v>
      </c>
      <c r="E4731">
        <v>143150.323691108</v>
      </c>
      <c r="F4731">
        <v>63264.542493325149</v>
      </c>
      <c r="G4731">
        <v>210.697443826258</v>
      </c>
      <c r="H4731">
        <v>94485.050955661107</v>
      </c>
      <c r="I4731">
        <v>146694.68215865499</v>
      </c>
      <c r="J4731">
        <v>572765.10922802601</v>
      </c>
      <c r="K4731">
        <v>1797787.2256397901</v>
      </c>
      <c r="L4731">
        <v>5796409.0354044503</v>
      </c>
      <c r="M4731">
        <v>7761234.4076875905</v>
      </c>
      <c r="N4731">
        <v>13632289.614886001</v>
      </c>
      <c r="O4731">
        <v>27619555.403887399</v>
      </c>
      <c r="Q4731" t="str">
        <f>VLOOKUP(A4731,Lookup_Tables!$D$2:$E$7,2,FALSE)</f>
        <v>HU</v>
      </c>
      <c r="R4731" t="str">
        <f>IFERROR(VLOOKUP(D4731,Lookup_Tables!$A$2:$B$21,2,FALSE),"All")</f>
        <v>Pub School</v>
      </c>
    </row>
    <row r="4732" spans="1:18" hidden="1">
      <c r="A4732">
        <v>1</v>
      </c>
      <c r="B4732">
        <v>80</v>
      </c>
      <c r="C4732" t="s">
        <v>38</v>
      </c>
      <c r="D4732">
        <v>11</v>
      </c>
      <c r="E4732">
        <v>24890.5142752516</v>
      </c>
      <c r="F4732">
        <v>11928.083907874241</v>
      </c>
      <c r="G4732">
        <v>0</v>
      </c>
      <c r="H4732">
        <v>16379.294637127699</v>
      </c>
      <c r="I4732">
        <v>24566.333174570202</v>
      </c>
      <c r="J4732">
        <v>69594.096888235101</v>
      </c>
      <c r="K4732">
        <v>278448.47833399399</v>
      </c>
      <c r="L4732">
        <v>745248.83059303602</v>
      </c>
      <c r="M4732">
        <v>1121948.2994142901</v>
      </c>
      <c r="N4732">
        <v>2862245.1688129799</v>
      </c>
      <c r="O4732">
        <v>4586110.0293054497</v>
      </c>
      <c r="Q4732" t="str">
        <f>VLOOKUP(A4732,Lookup_Tables!$D$2:$E$7,2,FALSE)</f>
        <v>HU</v>
      </c>
      <c r="R4732" t="str">
        <f>IFERROR(VLOOKUP(D4732,Lookup_Tables!$A$2:$B$21,2,FALSE),"All")</f>
        <v>Pub Univ</v>
      </c>
    </row>
    <row r="4733" spans="1:18" hidden="1">
      <c r="A4733">
        <v>1</v>
      </c>
      <c r="B4733">
        <v>80</v>
      </c>
      <c r="C4733" t="s">
        <v>39</v>
      </c>
      <c r="D4733">
        <v>11</v>
      </c>
      <c r="E4733">
        <v>24803.2981689097</v>
      </c>
      <c r="F4733">
        <v>12000.58244376428</v>
      </c>
      <c r="G4733">
        <v>0</v>
      </c>
      <c r="H4733">
        <v>16379.294637127699</v>
      </c>
      <c r="I4733">
        <v>24566.333174570202</v>
      </c>
      <c r="J4733">
        <v>69594.096888235101</v>
      </c>
      <c r="K4733">
        <v>278448.47833399399</v>
      </c>
      <c r="L4733">
        <v>745248.83059303602</v>
      </c>
      <c r="M4733">
        <v>1121948.2994142901</v>
      </c>
      <c r="N4733">
        <v>2862245.1688129799</v>
      </c>
      <c r="O4733">
        <v>4426395.3870735103</v>
      </c>
      <c r="Q4733" t="str">
        <f>VLOOKUP(A4733,Lookup_Tables!$D$2:$E$7,2,FALSE)</f>
        <v>HU</v>
      </c>
      <c r="R4733" t="str">
        <f>IFERROR(VLOOKUP(D4733,Lookup_Tables!$A$2:$B$21,2,FALSE),"All")</f>
        <v>Pub Univ</v>
      </c>
    </row>
    <row r="4734" spans="1:18" hidden="1">
      <c r="A4734">
        <v>1</v>
      </c>
      <c r="B4734">
        <v>80</v>
      </c>
      <c r="C4734" t="s">
        <v>38</v>
      </c>
      <c r="D4734">
        <v>13</v>
      </c>
      <c r="E4734">
        <v>194954.36002585501</v>
      </c>
      <c r="F4734">
        <v>89475.99675477967</v>
      </c>
      <c r="G4734">
        <v>0</v>
      </c>
      <c r="H4734">
        <v>138802.220715704</v>
      </c>
      <c r="I4734">
        <v>216407.03878708099</v>
      </c>
      <c r="J4734">
        <v>731964.26365803601</v>
      </c>
      <c r="K4734">
        <v>2289117.27375896</v>
      </c>
      <c r="L4734">
        <v>7409702.8563356698</v>
      </c>
      <c r="M4734">
        <v>10481881.7204811</v>
      </c>
      <c r="N4734">
        <v>18757071.8062286</v>
      </c>
      <c r="O4734">
        <v>35771821.098924004</v>
      </c>
      <c r="Q4734" t="str">
        <f>VLOOKUP(A4734,Lookup_Tables!$D$2:$E$7,2,FALSE)</f>
        <v>HU</v>
      </c>
      <c r="R4734" t="str">
        <f>IFERROR(VLOOKUP(D4734,Lookup_Tables!$A$2:$B$21,2,FALSE),"All")</f>
        <v>Residual Inst</v>
      </c>
    </row>
    <row r="4735" spans="1:18" hidden="1">
      <c r="A4735">
        <v>1</v>
      </c>
      <c r="B4735">
        <v>80</v>
      </c>
      <c r="C4735" t="s">
        <v>39</v>
      </c>
      <c r="D4735">
        <v>13</v>
      </c>
      <c r="E4735">
        <v>193765.922912788</v>
      </c>
      <c r="F4735">
        <v>89463.308007932559</v>
      </c>
      <c r="G4735">
        <v>0</v>
      </c>
      <c r="H4735">
        <v>137225.908863266</v>
      </c>
      <c r="I4735">
        <v>213255.01220985601</v>
      </c>
      <c r="J4735">
        <v>722918.72610743996</v>
      </c>
      <c r="K4735">
        <v>2289117.27375896</v>
      </c>
      <c r="L4735">
        <v>7306280.0180431204</v>
      </c>
      <c r="M4735">
        <v>10271615.33021</v>
      </c>
      <c r="N4735">
        <v>18378984.345754299</v>
      </c>
      <c r="O4735">
        <v>35641106.948979303</v>
      </c>
      <c r="Q4735" t="str">
        <f>VLOOKUP(A4735,Lookup_Tables!$D$2:$E$7,2,FALSE)</f>
        <v>HU</v>
      </c>
      <c r="R4735" t="str">
        <f>IFERROR(VLOOKUP(D4735,Lookup_Tables!$A$2:$B$21,2,FALSE),"All")</f>
        <v>Residual Inst</v>
      </c>
    </row>
    <row r="4736" spans="1:18" hidden="1">
      <c r="A4736">
        <v>1</v>
      </c>
      <c r="B4736">
        <v>80</v>
      </c>
      <c r="C4736" t="s">
        <v>38</v>
      </c>
      <c r="D4736">
        <v>14</v>
      </c>
      <c r="E4736">
        <v>249787.408710947</v>
      </c>
      <c r="F4736">
        <v>130734.47938741185</v>
      </c>
      <c r="G4736">
        <v>0</v>
      </c>
      <c r="H4736">
        <v>87092.947267326803</v>
      </c>
      <c r="I4736">
        <v>151676.18129983699</v>
      </c>
      <c r="J4736">
        <v>711429.36990057398</v>
      </c>
      <c r="K4736">
        <v>2307123.5564010199</v>
      </c>
      <c r="L4736">
        <v>8444405.3464381006</v>
      </c>
      <c r="M4736">
        <v>10850206.297374399</v>
      </c>
      <c r="N4736">
        <v>20554665.526028801</v>
      </c>
      <c r="O4736">
        <v>47100565.858139403</v>
      </c>
      <c r="Q4736" t="str">
        <f>VLOOKUP(A4736,Lookup_Tables!$D$2:$E$7,2,FALSE)</f>
        <v>HU</v>
      </c>
      <c r="R4736" t="str">
        <f>IFERROR(VLOOKUP(D4736,Lookup_Tables!$A$2:$B$21,2,FALSE),"All")</f>
        <v>Road</v>
      </c>
    </row>
    <row r="4737" spans="1:18" hidden="1">
      <c r="A4737">
        <v>1</v>
      </c>
      <c r="B4737">
        <v>80</v>
      </c>
      <c r="C4737" t="s">
        <v>39</v>
      </c>
      <c r="D4737">
        <v>14</v>
      </c>
      <c r="E4737">
        <v>248606.76195926801</v>
      </c>
      <c r="F4737">
        <v>130591.09100035552</v>
      </c>
      <c r="G4737">
        <v>0</v>
      </c>
      <c r="H4737">
        <v>85610.993468405606</v>
      </c>
      <c r="I4737">
        <v>146592.968887261</v>
      </c>
      <c r="J4737">
        <v>711429.36990057398</v>
      </c>
      <c r="K4737">
        <v>2295216.3506876002</v>
      </c>
      <c r="L4737">
        <v>8148637.01653203</v>
      </c>
      <c r="M4737">
        <v>10609843.049685201</v>
      </c>
      <c r="N4737">
        <v>20554665.526028801</v>
      </c>
      <c r="O4737">
        <v>46976994.192857899</v>
      </c>
      <c r="Q4737" t="str">
        <f>VLOOKUP(A4737,Lookup_Tables!$D$2:$E$7,2,FALSE)</f>
        <v>HU</v>
      </c>
      <c r="R4737" t="str">
        <f>IFERROR(VLOOKUP(D4737,Lookup_Tables!$A$2:$B$21,2,FALSE),"All")</f>
        <v>Road</v>
      </c>
    </row>
    <row r="4738" spans="1:18" hidden="1">
      <c r="A4738">
        <v>1</v>
      </c>
      <c r="B4738">
        <v>80</v>
      </c>
      <c r="C4738" t="s">
        <v>38</v>
      </c>
      <c r="D4738">
        <v>15</v>
      </c>
      <c r="E4738">
        <v>7571956.4100661501</v>
      </c>
      <c r="F4738">
        <v>3299001.0719718216</v>
      </c>
      <c r="G4738">
        <v>2524.9017377774198</v>
      </c>
      <c r="H4738">
        <v>7456288.3227964798</v>
      </c>
      <c r="I4738">
        <v>11568300.874834299</v>
      </c>
      <c r="J4738">
        <v>38688170.756829903</v>
      </c>
      <c r="K4738">
        <v>109807402.36879399</v>
      </c>
      <c r="L4738">
        <v>324820891.67732799</v>
      </c>
      <c r="M4738">
        <v>418485373.65329301</v>
      </c>
      <c r="N4738">
        <v>739976763.44737697</v>
      </c>
      <c r="O4738">
        <v>1231164135.37011</v>
      </c>
      <c r="Q4738" t="str">
        <f>VLOOKUP(A4738,Lookup_Tables!$D$2:$E$7,2,FALSE)</f>
        <v>HU</v>
      </c>
      <c r="R4738" t="str">
        <f>IFERROR(VLOOKUP(D4738,Lookup_Tables!$A$2:$B$21,2,FALSE),"All")</f>
        <v>All</v>
      </c>
    </row>
    <row r="4739" spans="1:18" hidden="1">
      <c r="A4739">
        <v>1</v>
      </c>
      <c r="B4739">
        <v>80</v>
      </c>
      <c r="C4739" t="s">
        <v>39</v>
      </c>
      <c r="D4739">
        <v>15</v>
      </c>
      <c r="E4739">
        <v>7519513.2383309202</v>
      </c>
      <c r="F4739">
        <v>3292915.7828941047</v>
      </c>
      <c r="G4739">
        <v>2524.9017377774198</v>
      </c>
      <c r="H4739">
        <v>7409152.0103865303</v>
      </c>
      <c r="I4739">
        <v>11268681.4190442</v>
      </c>
      <c r="J4739">
        <v>37443001.443360701</v>
      </c>
      <c r="K4739">
        <v>109807402.36879399</v>
      </c>
      <c r="L4739">
        <v>320497086.60380697</v>
      </c>
      <c r="M4739">
        <v>418097089.73238802</v>
      </c>
      <c r="N4739">
        <v>722726439.97833097</v>
      </c>
      <c r="O4739">
        <v>1223917809.5499899</v>
      </c>
      <c r="Q4739" t="str">
        <f>VLOOKUP(A4739,Lookup_Tables!$D$2:$E$7,2,FALSE)</f>
        <v>HU</v>
      </c>
      <c r="R4739" t="str">
        <f>IFERROR(VLOOKUP(D4739,Lookup_Tables!$A$2:$B$21,2,FALSE),"All")</f>
        <v>All</v>
      </c>
    </row>
    <row r="4740" spans="1:18" hidden="1">
      <c r="A4740">
        <v>1</v>
      </c>
      <c r="B4740">
        <v>80</v>
      </c>
      <c r="C4740" t="s">
        <v>38</v>
      </c>
      <c r="D4740">
        <v>16</v>
      </c>
      <c r="E4740">
        <v>1235009.9947993001</v>
      </c>
      <c r="F4740">
        <v>563275.13662720902</v>
      </c>
      <c r="G4740">
        <v>210.697443826258</v>
      </c>
      <c r="H4740">
        <v>830887.60646935401</v>
      </c>
      <c r="I4740">
        <v>1297582.1505813999</v>
      </c>
      <c r="J4740">
        <v>4646225.8084632903</v>
      </c>
      <c r="K4740">
        <v>15047624.5387927</v>
      </c>
      <c r="L4740">
        <v>52153761.237427302</v>
      </c>
      <c r="M4740">
        <v>65195408.137849599</v>
      </c>
      <c r="N4740">
        <v>115810872.13336401</v>
      </c>
      <c r="O4740">
        <v>228826041.40514201</v>
      </c>
      <c r="Q4740" t="str">
        <f>VLOOKUP(A4740,Lookup_Tables!$D$2:$E$7,2,FALSE)</f>
        <v>HU</v>
      </c>
      <c r="R4740" t="str">
        <f>IFERROR(VLOOKUP(D4740,Lookup_Tables!$A$2:$B$21,2,FALSE),"All")</f>
        <v>Government_Loss</v>
      </c>
    </row>
    <row r="4741" spans="1:18" hidden="1">
      <c r="A4741">
        <v>1</v>
      </c>
      <c r="B4741">
        <v>80</v>
      </c>
      <c r="C4741" t="s">
        <v>39</v>
      </c>
      <c r="D4741">
        <v>16</v>
      </c>
      <c r="E4741">
        <v>1227441.5948511199</v>
      </c>
      <c r="F4741">
        <v>566033.58703685401</v>
      </c>
      <c r="G4741">
        <v>210.697443826258</v>
      </c>
      <c r="H4741">
        <v>820999.04532353499</v>
      </c>
      <c r="I4741">
        <v>1274996.70319416</v>
      </c>
      <c r="J4741">
        <v>4646225.8084632903</v>
      </c>
      <c r="K4741">
        <v>15047624.5387927</v>
      </c>
      <c r="L4741">
        <v>50326455.047176898</v>
      </c>
      <c r="M4741">
        <v>61696546.6260086</v>
      </c>
      <c r="N4741">
        <v>115810872.13336401</v>
      </c>
      <c r="O4741">
        <v>227691283.25839499</v>
      </c>
      <c r="Q4741" t="str">
        <f>VLOOKUP(A4741,Lookup_Tables!$D$2:$E$7,2,FALSE)</f>
        <v>HU</v>
      </c>
      <c r="R4741" t="str">
        <f>IFERROR(VLOOKUP(D4741,Lookup_Tables!$A$2:$B$21,2,FALSE),"All")</f>
        <v>Government_Loss</v>
      </c>
    </row>
    <row r="4742" spans="1:18" hidden="1">
      <c r="A4742">
        <v>1</v>
      </c>
      <c r="B4742">
        <v>80</v>
      </c>
      <c r="C4742" t="s">
        <v>38</v>
      </c>
      <c r="D4742">
        <v>17</v>
      </c>
      <c r="E4742">
        <v>1420013.1203423601</v>
      </c>
      <c r="F4742">
        <v>616961.03562579653</v>
      </c>
      <c r="G4742">
        <v>544.17816582399598</v>
      </c>
      <c r="H4742">
        <v>1435537.83431573</v>
      </c>
      <c r="I4742">
        <v>2215342.2668842799</v>
      </c>
      <c r="J4742">
        <v>7391058.5644050501</v>
      </c>
      <c r="K4742">
        <v>20438304.355113599</v>
      </c>
      <c r="L4742">
        <v>60461325.3833303</v>
      </c>
      <c r="M4742">
        <v>79052271.419544697</v>
      </c>
      <c r="N4742">
        <v>137590486.32644799</v>
      </c>
      <c r="O4742">
        <v>231652825.53691399</v>
      </c>
      <c r="Q4742" t="str">
        <f>VLOOKUP(A4742,Lookup_Tables!$D$2:$E$7,2,FALSE)</f>
        <v>HU</v>
      </c>
      <c r="R4742" t="str">
        <f>IFERROR(VLOOKUP(D4742,Lookup_Tables!$A$2:$B$21,2,FALSE),"All")</f>
        <v>Emergency_Loss</v>
      </c>
    </row>
    <row r="4743" spans="1:18" hidden="1">
      <c r="A4743">
        <v>1</v>
      </c>
      <c r="B4743">
        <v>80</v>
      </c>
      <c r="C4743" t="s">
        <v>39</v>
      </c>
      <c r="D4743">
        <v>17</v>
      </c>
      <c r="E4743">
        <v>1410033.2342393999</v>
      </c>
      <c r="F4743">
        <v>621782.2572872811</v>
      </c>
      <c r="G4743">
        <v>544.17816582399598</v>
      </c>
      <c r="H4743">
        <v>1421261.5586947701</v>
      </c>
      <c r="I4743">
        <v>2176897.5320608499</v>
      </c>
      <c r="J4743">
        <v>7041008.3565498097</v>
      </c>
      <c r="K4743">
        <v>20438304.355113599</v>
      </c>
      <c r="L4743">
        <v>59026645.913782902</v>
      </c>
      <c r="M4743">
        <v>76786937.458583906</v>
      </c>
      <c r="N4743">
        <v>134272816.93941799</v>
      </c>
      <c r="O4743">
        <v>230243008.18407801</v>
      </c>
      <c r="Q4743" t="str">
        <f>VLOOKUP(A4743,Lookup_Tables!$D$2:$E$7,2,FALSE)</f>
        <v>HU</v>
      </c>
      <c r="R4743" t="str">
        <f>IFERROR(VLOOKUP(D4743,Lookup_Tables!$A$2:$B$21,2,FALSE),"All")</f>
        <v>Emergency_Loss</v>
      </c>
    </row>
    <row r="4744" spans="1:18" hidden="1">
      <c r="A4744">
        <v>1</v>
      </c>
      <c r="B4744">
        <v>80</v>
      </c>
      <c r="C4744" t="s">
        <v>38</v>
      </c>
      <c r="D4744">
        <v>18</v>
      </c>
      <c r="E4744">
        <v>2655023.11514166</v>
      </c>
      <c r="F4744">
        <v>1211225.6963774806</v>
      </c>
      <c r="G4744">
        <v>749.18459360626605</v>
      </c>
      <c r="H4744">
        <v>2289526.3738102899</v>
      </c>
      <c r="I4744">
        <v>3493347.4525770498</v>
      </c>
      <c r="J4744">
        <v>11981175.4710768</v>
      </c>
      <c r="K4744">
        <v>33744874.474907398</v>
      </c>
      <c r="L4744">
        <v>110293932.83678301</v>
      </c>
      <c r="M4744">
        <v>139256951.33383799</v>
      </c>
      <c r="N4744">
        <v>244088166.97638401</v>
      </c>
      <c r="O4744">
        <v>460478866.942056</v>
      </c>
      <c r="Q4744" t="str">
        <f>VLOOKUP(A4744,Lookup_Tables!$D$2:$E$7,2,FALSE)</f>
        <v>HU</v>
      </c>
      <c r="R4744" t="str">
        <f>IFERROR(VLOOKUP(D4744,Lookup_Tables!$A$2:$B$21,2,FALSE),"All")</f>
        <v>Govt_Plus_Emergency</v>
      </c>
    </row>
    <row r="4745" spans="1:18" hidden="1">
      <c r="A4745">
        <v>1</v>
      </c>
      <c r="B4745">
        <v>80</v>
      </c>
      <c r="C4745" t="s">
        <v>39</v>
      </c>
      <c r="D4745">
        <v>18</v>
      </c>
      <c r="E4745">
        <v>2637469.2452917402</v>
      </c>
      <c r="F4745">
        <v>1210613.4079455405</v>
      </c>
      <c r="G4745">
        <v>749.18459360626605</v>
      </c>
      <c r="H4745">
        <v>2236838.3318620902</v>
      </c>
      <c r="I4745">
        <v>3426419.55448364</v>
      </c>
      <c r="J4745">
        <v>11905476.6684203</v>
      </c>
      <c r="K4745">
        <v>33744874.474907398</v>
      </c>
      <c r="L4745">
        <v>107498741.73548201</v>
      </c>
      <c r="M4745">
        <v>136657780.86641201</v>
      </c>
      <c r="N4745">
        <v>239685306.66080701</v>
      </c>
      <c r="O4745">
        <v>457934291.44247198</v>
      </c>
      <c r="Q4745" t="str">
        <f>VLOOKUP(A4745,Lookup_Tables!$D$2:$E$7,2,FALSE)</f>
        <v>HU</v>
      </c>
      <c r="R4745" t="str">
        <f>IFERROR(VLOOKUP(D4745,Lookup_Tables!$A$2:$B$21,2,FALSE),"All")</f>
        <v>Govt_Plus_Emergency</v>
      </c>
    </row>
    <row r="4746" spans="1:18" hidden="1">
      <c r="A4746">
        <v>1</v>
      </c>
      <c r="B4746">
        <v>81</v>
      </c>
      <c r="C4746" t="s">
        <v>38</v>
      </c>
      <c r="D4746">
        <v>0</v>
      </c>
      <c r="E4746" s="7">
        <v>6566884.9175466597</v>
      </c>
      <c r="F4746">
        <v>3281132.5143871</v>
      </c>
      <c r="G4746" s="7">
        <v>0</v>
      </c>
      <c r="H4746" s="7">
        <v>442852.63262968801</v>
      </c>
      <c r="I4746" s="7">
        <v>1588009.09137214</v>
      </c>
      <c r="J4746" s="7">
        <v>10147327.435570801</v>
      </c>
      <c r="K4746" s="7">
        <v>57944733.543172099</v>
      </c>
      <c r="L4746" s="7">
        <v>188733670.781257</v>
      </c>
      <c r="M4746" s="7">
        <v>247349495.86998099</v>
      </c>
      <c r="N4746" s="7">
        <v>707816091.37261403</v>
      </c>
      <c r="O4746" s="7">
        <v>1479180905.57552</v>
      </c>
      <c r="Q4746" t="str">
        <f>VLOOKUP(A4746,Lookup_Tables!$D$2:$E$7,2,FALSE)</f>
        <v>HU</v>
      </c>
      <c r="R4746" t="str">
        <f>IFERROR(VLOOKUP(D4746,Lookup_Tables!$A$2:$B$21,2,FALSE),"All")</f>
        <v>Private Assets</v>
      </c>
    </row>
    <row r="4747" spans="1:18" hidden="1">
      <c r="A4747">
        <v>1</v>
      </c>
      <c r="B4747">
        <v>81</v>
      </c>
      <c r="C4747" t="s">
        <v>39</v>
      </c>
      <c r="D4747">
        <v>0</v>
      </c>
      <c r="E4747">
        <v>6560609.21488229</v>
      </c>
      <c r="F4747">
        <v>3276592.4825528068</v>
      </c>
      <c r="G4747">
        <v>0</v>
      </c>
      <c r="H4747">
        <v>442852.63262968801</v>
      </c>
      <c r="I4747">
        <v>1588009.09137214</v>
      </c>
      <c r="J4747">
        <v>9973760.3525631092</v>
      </c>
      <c r="K4747">
        <v>57944733.543172099</v>
      </c>
      <c r="L4747">
        <v>188733670.781257</v>
      </c>
      <c r="M4747">
        <v>247349495.86998099</v>
      </c>
      <c r="N4747">
        <v>707816091.37261403</v>
      </c>
      <c r="O4747">
        <v>1479180905.57552</v>
      </c>
      <c r="Q4747" t="str">
        <f>VLOOKUP(A4747,Lookup_Tables!$D$2:$E$7,2,FALSE)</f>
        <v>HU</v>
      </c>
      <c r="R4747" t="str">
        <f>IFERROR(VLOOKUP(D4747,Lookup_Tables!$A$2:$B$21,2,FALSE),"All")</f>
        <v>Private Assets</v>
      </c>
    </row>
    <row r="4748" spans="1:18" hidden="1">
      <c r="A4748">
        <v>1</v>
      </c>
      <c r="B4748">
        <v>81</v>
      </c>
      <c r="C4748" t="s">
        <v>38</v>
      </c>
      <c r="D4748">
        <v>1</v>
      </c>
      <c r="E4748">
        <v>29563.782115205799</v>
      </c>
      <c r="F4748">
        <v>17906.92279059704</v>
      </c>
      <c r="G4748">
        <v>0</v>
      </c>
      <c r="H4748">
        <v>0</v>
      </c>
      <c r="I4748">
        <v>0</v>
      </c>
      <c r="J4748">
        <v>13074.224088950899</v>
      </c>
      <c r="K4748">
        <v>98434.038765632795</v>
      </c>
      <c r="L4748">
        <v>420701.70513148798</v>
      </c>
      <c r="M4748">
        <v>584886.59472502896</v>
      </c>
      <c r="N4748">
        <v>2291594.5152459098</v>
      </c>
      <c r="O4748">
        <v>7151877.4800636303</v>
      </c>
      <c r="Q4748" t="str">
        <f>VLOOKUP(A4748,Lookup_Tables!$D$2:$E$7,2,FALSE)</f>
        <v>HU</v>
      </c>
      <c r="R4748" t="str">
        <f>IFERROR(VLOOKUP(D4748,Lookup_Tables!$A$2:$B$21,2,FALSE),"All")</f>
        <v>Airport</v>
      </c>
    </row>
    <row r="4749" spans="1:18" hidden="1">
      <c r="A4749">
        <v>1</v>
      </c>
      <c r="B4749">
        <v>81</v>
      </c>
      <c r="C4749" t="s">
        <v>39</v>
      </c>
      <c r="D4749">
        <v>1</v>
      </c>
      <c r="E4749">
        <v>29560.513273852801</v>
      </c>
      <c r="F4749">
        <v>17903.653949244042</v>
      </c>
      <c r="G4749">
        <v>0</v>
      </c>
      <c r="H4749">
        <v>0</v>
      </c>
      <c r="I4749">
        <v>0</v>
      </c>
      <c r="J4749">
        <v>13074.224088950899</v>
      </c>
      <c r="K4749">
        <v>98434.038765632795</v>
      </c>
      <c r="L4749">
        <v>420701.70513148798</v>
      </c>
      <c r="M4749">
        <v>584886.59472502896</v>
      </c>
      <c r="N4749">
        <v>2291594.5152459098</v>
      </c>
      <c r="O4749">
        <v>7151877.4800636303</v>
      </c>
      <c r="Q4749" t="str">
        <f>VLOOKUP(A4749,Lookup_Tables!$D$2:$E$7,2,FALSE)</f>
        <v>HU</v>
      </c>
      <c r="R4749" t="str">
        <f>IFERROR(VLOOKUP(D4749,Lookup_Tables!$A$2:$B$21,2,FALSE),"All")</f>
        <v>Airport</v>
      </c>
    </row>
    <row r="4750" spans="1:18" hidden="1">
      <c r="A4750">
        <v>1</v>
      </c>
      <c r="B4750">
        <v>81</v>
      </c>
      <c r="C4750" t="s">
        <v>38</v>
      </c>
      <c r="D4750">
        <v>2</v>
      </c>
      <c r="E4750">
        <v>94447.265082198501</v>
      </c>
      <c r="F4750">
        <v>45899.038412638234</v>
      </c>
      <c r="G4750">
        <v>0</v>
      </c>
      <c r="H4750">
        <v>6337.3124180098403</v>
      </c>
      <c r="I4750">
        <v>22903.986763320401</v>
      </c>
      <c r="J4750">
        <v>136030.735169511</v>
      </c>
      <c r="K4750">
        <v>798380.09144196298</v>
      </c>
      <c r="L4750">
        <v>2551639.39275748</v>
      </c>
      <c r="M4750">
        <v>4072311.6401517498</v>
      </c>
      <c r="N4750">
        <v>11247494.009458801</v>
      </c>
      <c r="O4750">
        <v>20904626.993726801</v>
      </c>
      <c r="Q4750" t="str">
        <f>VLOOKUP(A4750,Lookup_Tables!$D$2:$E$7,2,FALSE)</f>
        <v>HU</v>
      </c>
      <c r="R4750" t="str">
        <f>IFERROR(VLOOKUP(D4750,Lookup_Tables!$A$2:$B$21,2,FALSE),"All")</f>
        <v>Bridge</v>
      </c>
    </row>
    <row r="4751" spans="1:18" hidden="1">
      <c r="A4751">
        <v>1</v>
      </c>
      <c r="B4751">
        <v>81</v>
      </c>
      <c r="C4751" t="s">
        <v>39</v>
      </c>
      <c r="D4751">
        <v>2</v>
      </c>
      <c r="E4751">
        <v>94332.208846776004</v>
      </c>
      <c r="F4751">
        <v>45800.103747102548</v>
      </c>
      <c r="G4751">
        <v>0</v>
      </c>
      <c r="H4751">
        <v>5910.6438420864597</v>
      </c>
      <c r="I4751">
        <v>22903.986763320401</v>
      </c>
      <c r="J4751">
        <v>134703.024040335</v>
      </c>
      <c r="K4751">
        <v>798380.09144196298</v>
      </c>
      <c r="L4751">
        <v>2551639.39275748</v>
      </c>
      <c r="M4751">
        <v>4072311.6401517498</v>
      </c>
      <c r="N4751">
        <v>11247494.009458801</v>
      </c>
      <c r="O4751">
        <v>20904626.993726801</v>
      </c>
      <c r="Q4751" t="str">
        <f>VLOOKUP(A4751,Lookup_Tables!$D$2:$E$7,2,FALSE)</f>
        <v>HU</v>
      </c>
      <c r="R4751" t="str">
        <f>IFERROR(VLOOKUP(D4751,Lookup_Tables!$A$2:$B$21,2,FALSE),"All")</f>
        <v>Bridge</v>
      </c>
    </row>
    <row r="4752" spans="1:18" hidden="1">
      <c r="A4752">
        <v>1</v>
      </c>
      <c r="B4752">
        <v>81</v>
      </c>
      <c r="C4752" t="s">
        <v>38</v>
      </c>
      <c r="D4752">
        <v>3</v>
      </c>
      <c r="E4752">
        <v>10053.4007421323</v>
      </c>
      <c r="F4752">
        <v>5235.5277131509156</v>
      </c>
      <c r="G4752">
        <v>0</v>
      </c>
      <c r="H4752">
        <v>0</v>
      </c>
      <c r="I4752">
        <v>1116.10270749898</v>
      </c>
      <c r="J4752">
        <v>13163.012031255001</v>
      </c>
      <c r="K4752">
        <v>85093.096922722601</v>
      </c>
      <c r="L4752">
        <v>243659.96992942801</v>
      </c>
      <c r="M4752">
        <v>323818.291901063</v>
      </c>
      <c r="N4752">
        <v>1234526.81606629</v>
      </c>
      <c r="O4752">
        <v>2120072.6885444</v>
      </c>
      <c r="Q4752" t="str">
        <f>VLOOKUP(A4752,Lookup_Tables!$D$2:$E$7,2,FALSE)</f>
        <v>HU</v>
      </c>
      <c r="R4752" t="str">
        <f>IFERROR(VLOOKUP(D4752,Lookup_Tables!$A$2:$B$21,2,FALSE),"All")</f>
        <v>Govt Hosp</v>
      </c>
    </row>
    <row r="4753" spans="1:18" hidden="1">
      <c r="A4753">
        <v>1</v>
      </c>
      <c r="B4753">
        <v>81</v>
      </c>
      <c r="C4753" t="s">
        <v>39</v>
      </c>
      <c r="D4753">
        <v>3</v>
      </c>
      <c r="E4753">
        <v>10047.606000083901</v>
      </c>
      <c r="F4753">
        <v>5236.0220752400555</v>
      </c>
      <c r="G4753">
        <v>0</v>
      </c>
      <c r="H4753">
        <v>0</v>
      </c>
      <c r="I4753">
        <v>1116.10270749898</v>
      </c>
      <c r="J4753">
        <v>13163.012031255001</v>
      </c>
      <c r="K4753">
        <v>85093.096922722601</v>
      </c>
      <c r="L4753">
        <v>242543.86722192899</v>
      </c>
      <c r="M4753">
        <v>323818.291901063</v>
      </c>
      <c r="N4753">
        <v>1229353.81463625</v>
      </c>
      <c r="O4753">
        <v>2120072.6885444</v>
      </c>
      <c r="Q4753" t="str">
        <f>VLOOKUP(A4753,Lookup_Tables!$D$2:$E$7,2,FALSE)</f>
        <v>HU</v>
      </c>
      <c r="R4753" t="str">
        <f>IFERROR(VLOOKUP(D4753,Lookup_Tables!$A$2:$B$21,2,FALSE),"All")</f>
        <v>Govt Hosp</v>
      </c>
    </row>
    <row r="4754" spans="1:18" hidden="1">
      <c r="A4754">
        <v>1</v>
      </c>
      <c r="B4754">
        <v>81</v>
      </c>
      <c r="C4754" t="s">
        <v>38</v>
      </c>
      <c r="D4754">
        <v>4</v>
      </c>
      <c r="E4754">
        <v>8493.1449656397908</v>
      </c>
      <c r="F4754">
        <v>4111.7553498694651</v>
      </c>
      <c r="G4754">
        <v>0</v>
      </c>
      <c r="H4754">
        <v>647.49189459087404</v>
      </c>
      <c r="I4754">
        <v>2518.2417887431202</v>
      </c>
      <c r="J4754">
        <v>15192.993369915201</v>
      </c>
      <c r="K4754">
        <v>80545.639684816793</v>
      </c>
      <c r="L4754">
        <v>242267.67126548901</v>
      </c>
      <c r="M4754">
        <v>343098.20530837902</v>
      </c>
      <c r="N4754">
        <v>948130.47044965799</v>
      </c>
      <c r="O4754">
        <v>1912243.76773717</v>
      </c>
      <c r="Q4754" t="str">
        <f>VLOOKUP(A4754,Lookup_Tables!$D$2:$E$7,2,FALSE)</f>
        <v>HU</v>
      </c>
      <c r="R4754" t="str">
        <f>IFERROR(VLOOKUP(D4754,Lookup_Tables!$A$2:$B$21,2,FALSE),"All")</f>
        <v>Govt Med Fac</v>
      </c>
    </row>
    <row r="4755" spans="1:18" hidden="1">
      <c r="A4755">
        <v>1</v>
      </c>
      <c r="B4755">
        <v>81</v>
      </c>
      <c r="C4755" t="s">
        <v>39</v>
      </c>
      <c r="D4755">
        <v>4</v>
      </c>
      <c r="E4755">
        <v>8484.4887761017308</v>
      </c>
      <c r="F4755">
        <v>4109.1271141834841</v>
      </c>
      <c r="G4755">
        <v>0</v>
      </c>
      <c r="H4755">
        <v>647.49189459087404</v>
      </c>
      <c r="I4755">
        <v>2515.0571774796099</v>
      </c>
      <c r="J4755">
        <v>14594.444131997199</v>
      </c>
      <c r="K4755">
        <v>80545.639684816793</v>
      </c>
      <c r="L4755">
        <v>242267.67126548901</v>
      </c>
      <c r="M4755">
        <v>343098.20530837902</v>
      </c>
      <c r="N4755">
        <v>948130.47044965799</v>
      </c>
      <c r="O4755">
        <v>1912243.76773717</v>
      </c>
      <c r="Q4755" t="str">
        <f>VLOOKUP(A4755,Lookup_Tables!$D$2:$E$7,2,FALSE)</f>
        <v>HU</v>
      </c>
      <c r="R4755" t="str">
        <f>IFERROR(VLOOKUP(D4755,Lookup_Tables!$A$2:$B$21,2,FALSE),"All")</f>
        <v>Govt Med Fac</v>
      </c>
    </row>
    <row r="4756" spans="1:18" hidden="1">
      <c r="A4756">
        <v>1</v>
      </c>
      <c r="B4756">
        <v>81</v>
      </c>
      <c r="C4756" t="s">
        <v>38</v>
      </c>
      <c r="D4756">
        <v>6</v>
      </c>
      <c r="E4756">
        <v>28704.561021926598</v>
      </c>
      <c r="F4756">
        <v>15460.863330579119</v>
      </c>
      <c r="G4756">
        <v>0</v>
      </c>
      <c r="H4756">
        <v>0</v>
      </c>
      <c r="I4756">
        <v>0</v>
      </c>
      <c r="J4756">
        <v>17026.9571699193</v>
      </c>
      <c r="K4756">
        <v>142811.87401057</v>
      </c>
      <c r="L4756">
        <v>529163.782361091</v>
      </c>
      <c r="M4756">
        <v>726288.98695300706</v>
      </c>
      <c r="N4756">
        <v>2728502.2001924301</v>
      </c>
      <c r="O4756">
        <v>7649124.7931359001</v>
      </c>
      <c r="Q4756" t="str">
        <f>VLOOKUP(A4756,Lookup_Tables!$D$2:$E$7,2,FALSE)</f>
        <v>HU</v>
      </c>
      <c r="R4756" t="str">
        <f>IFERROR(VLOOKUP(D4756,Lookup_Tables!$A$2:$B$21,2,FALSE),"All")</f>
        <v>Port</v>
      </c>
    </row>
    <row r="4757" spans="1:18" hidden="1">
      <c r="A4757">
        <v>1</v>
      </c>
      <c r="B4757">
        <v>81</v>
      </c>
      <c r="C4757" t="s">
        <v>39</v>
      </c>
      <c r="D4757">
        <v>6</v>
      </c>
      <c r="E4757">
        <v>28700.815399673</v>
      </c>
      <c r="F4757">
        <v>15477.546973691231</v>
      </c>
      <c r="G4757">
        <v>0</v>
      </c>
      <c r="H4757">
        <v>0</v>
      </c>
      <c r="I4757">
        <v>0</v>
      </c>
      <c r="J4757">
        <v>17026.9571699193</v>
      </c>
      <c r="K4757">
        <v>142811.87401057</v>
      </c>
      <c r="L4757">
        <v>529163.782361091</v>
      </c>
      <c r="M4757">
        <v>726288.98695300706</v>
      </c>
      <c r="N4757">
        <v>2728502.2001924301</v>
      </c>
      <c r="O4757">
        <v>7628695.5277701896</v>
      </c>
      <c r="Q4757" t="str">
        <f>VLOOKUP(A4757,Lookup_Tables!$D$2:$E$7,2,FALSE)</f>
        <v>HU</v>
      </c>
      <c r="R4757" t="str">
        <f>IFERROR(VLOOKUP(D4757,Lookup_Tables!$A$2:$B$21,2,FALSE),"All")</f>
        <v>Port</v>
      </c>
    </row>
    <row r="4758" spans="1:18" hidden="1">
      <c r="A4758">
        <v>1</v>
      </c>
      <c r="B4758">
        <v>81</v>
      </c>
      <c r="C4758" t="s">
        <v>38</v>
      </c>
      <c r="D4758">
        <v>7</v>
      </c>
      <c r="E4758">
        <v>3342.79784861395</v>
      </c>
      <c r="F4758">
        <v>2210.6790497072011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295368.31542280299</v>
      </c>
      <c r="O4758">
        <v>836750.48348394595</v>
      </c>
      <c r="Q4758" t="str">
        <f>VLOOKUP(A4758,Lookup_Tables!$D$2:$E$7,2,FALSE)</f>
        <v>HU</v>
      </c>
      <c r="R4758" t="str">
        <f>IFERROR(VLOOKUP(D4758,Lookup_Tables!$A$2:$B$21,2,FALSE),"All")</f>
        <v>Power Plant</v>
      </c>
    </row>
    <row r="4759" spans="1:18" hidden="1">
      <c r="A4759">
        <v>1</v>
      </c>
      <c r="B4759">
        <v>81</v>
      </c>
      <c r="C4759" t="s">
        <v>39</v>
      </c>
      <c r="D4759">
        <v>7</v>
      </c>
      <c r="E4759">
        <v>3342.79784861395</v>
      </c>
      <c r="F4759">
        <v>2210.6790497072011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295368.31542280299</v>
      </c>
      <c r="O4759">
        <v>836750.48348394595</v>
      </c>
      <c r="Q4759" t="str">
        <f>VLOOKUP(A4759,Lookup_Tables!$D$2:$E$7,2,FALSE)</f>
        <v>HU</v>
      </c>
      <c r="R4759" t="str">
        <f>IFERROR(VLOOKUP(D4759,Lookup_Tables!$A$2:$B$21,2,FALSE),"All")</f>
        <v>Power Plant</v>
      </c>
    </row>
    <row r="4760" spans="1:18" hidden="1">
      <c r="A4760">
        <v>1</v>
      </c>
      <c r="B4760">
        <v>81</v>
      </c>
      <c r="C4760" t="s">
        <v>38</v>
      </c>
      <c r="D4760">
        <v>8</v>
      </c>
      <c r="E4760">
        <v>26.7663459778176</v>
      </c>
      <c r="F4760">
        <v>19.27780641727545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2294.1123447580799</v>
      </c>
      <c r="O4760">
        <v>5194.4272157840696</v>
      </c>
      <c r="Q4760" t="str">
        <f>VLOOKUP(A4760,Lookup_Tables!$D$2:$E$7,2,FALSE)</f>
        <v>HU</v>
      </c>
      <c r="R4760" t="str">
        <f>IFERROR(VLOOKUP(D4760,Lookup_Tables!$A$2:$B$21,2,FALSE),"All")</f>
        <v>Prison</v>
      </c>
    </row>
    <row r="4761" spans="1:18" hidden="1">
      <c r="A4761">
        <v>1</v>
      </c>
      <c r="B4761">
        <v>81</v>
      </c>
      <c r="C4761" t="s">
        <v>39</v>
      </c>
      <c r="D4761">
        <v>8</v>
      </c>
      <c r="E4761">
        <v>26.7663459778176</v>
      </c>
      <c r="F4761">
        <v>19.27780641727545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2294.1123447580799</v>
      </c>
      <c r="O4761">
        <v>5194.4272157840696</v>
      </c>
      <c r="Q4761" t="str">
        <f>VLOOKUP(A4761,Lookup_Tables!$D$2:$E$7,2,FALSE)</f>
        <v>HU</v>
      </c>
      <c r="R4761" t="str">
        <f>IFERROR(VLOOKUP(D4761,Lookup_Tables!$A$2:$B$21,2,FALSE),"All")</f>
        <v>Prison</v>
      </c>
    </row>
    <row r="4762" spans="1:18" hidden="1">
      <c r="A4762">
        <v>1</v>
      </c>
      <c r="B4762">
        <v>81</v>
      </c>
      <c r="C4762" t="s">
        <v>38</v>
      </c>
      <c r="D4762">
        <v>9</v>
      </c>
      <c r="E4762">
        <v>18522.772416278</v>
      </c>
      <c r="F4762">
        <v>11157.178151705761</v>
      </c>
      <c r="G4762">
        <v>0</v>
      </c>
      <c r="H4762">
        <v>0</v>
      </c>
      <c r="I4762">
        <v>0</v>
      </c>
      <c r="J4762">
        <v>12346.386583949999</v>
      </c>
      <c r="K4762">
        <v>69476.895692732898</v>
      </c>
      <c r="L4762">
        <v>280964.98443673702</v>
      </c>
      <c r="M4762">
        <v>431389.72968970402</v>
      </c>
      <c r="N4762">
        <v>1620065.8960802599</v>
      </c>
      <c r="O4762">
        <v>4130935.5803726702</v>
      </c>
      <c r="Q4762" t="str">
        <f>VLOOKUP(A4762,Lookup_Tables!$D$2:$E$7,2,FALSE)</f>
        <v>HU</v>
      </c>
      <c r="R4762" t="str">
        <f>IFERROR(VLOOKUP(D4762,Lookup_Tables!$A$2:$B$21,2,FALSE),"All")</f>
        <v>Pub Admin Bldg</v>
      </c>
    </row>
    <row r="4763" spans="1:18" hidden="1">
      <c r="A4763">
        <v>1</v>
      </c>
      <c r="B4763">
        <v>81</v>
      </c>
      <c r="C4763" t="s">
        <v>39</v>
      </c>
      <c r="D4763">
        <v>9</v>
      </c>
      <c r="E4763">
        <v>18519.620400272899</v>
      </c>
      <c r="F4763">
        <v>11169.319018029</v>
      </c>
      <c r="G4763">
        <v>0</v>
      </c>
      <c r="H4763">
        <v>0</v>
      </c>
      <c r="I4763">
        <v>0</v>
      </c>
      <c r="J4763">
        <v>12346.386583949999</v>
      </c>
      <c r="K4763">
        <v>69476.895692732898</v>
      </c>
      <c r="L4763">
        <v>280964.98443673702</v>
      </c>
      <c r="M4763">
        <v>431389.72968970402</v>
      </c>
      <c r="N4763">
        <v>1620065.8960802599</v>
      </c>
      <c r="O4763">
        <v>4115642.6980443299</v>
      </c>
      <c r="Q4763" t="str">
        <f>VLOOKUP(A4763,Lookup_Tables!$D$2:$E$7,2,FALSE)</f>
        <v>HU</v>
      </c>
      <c r="R4763" t="str">
        <f>IFERROR(VLOOKUP(D4763,Lookup_Tables!$A$2:$B$21,2,FALSE),"All")</f>
        <v>Pub Admin Bldg</v>
      </c>
    </row>
    <row r="4764" spans="1:18" hidden="1">
      <c r="A4764">
        <v>1</v>
      </c>
      <c r="B4764">
        <v>81</v>
      </c>
      <c r="C4764" t="s">
        <v>38</v>
      </c>
      <c r="D4764">
        <v>10</v>
      </c>
      <c r="E4764">
        <v>131055.05700995801</v>
      </c>
      <c r="F4764">
        <v>65071.64026533789</v>
      </c>
      <c r="G4764">
        <v>0</v>
      </c>
      <c r="H4764">
        <v>11927.966593863401</v>
      </c>
      <c r="I4764">
        <v>33964.013498176399</v>
      </c>
      <c r="J4764">
        <v>169283.50365598299</v>
      </c>
      <c r="K4764">
        <v>946561.92116923595</v>
      </c>
      <c r="L4764">
        <v>3283745.2642505099</v>
      </c>
      <c r="M4764">
        <v>4997933.0601721201</v>
      </c>
      <c r="N4764">
        <v>15656103.999009499</v>
      </c>
      <c r="O4764">
        <v>30089683.501461901</v>
      </c>
      <c r="Q4764" t="str">
        <f>VLOOKUP(A4764,Lookup_Tables!$D$2:$E$7,2,FALSE)</f>
        <v>HU</v>
      </c>
      <c r="R4764" t="str">
        <f>IFERROR(VLOOKUP(D4764,Lookup_Tables!$A$2:$B$21,2,FALSE),"All")</f>
        <v>Pub School</v>
      </c>
    </row>
    <row r="4765" spans="1:18" hidden="1">
      <c r="A4765">
        <v>1</v>
      </c>
      <c r="B4765">
        <v>81</v>
      </c>
      <c r="C4765" t="s">
        <v>39</v>
      </c>
      <c r="D4765">
        <v>10</v>
      </c>
      <c r="E4765">
        <v>130941.496904739</v>
      </c>
      <c r="F4765">
        <v>64961.757647643142</v>
      </c>
      <c r="G4765">
        <v>0</v>
      </c>
      <c r="H4765">
        <v>11890.916698638701</v>
      </c>
      <c r="I4765">
        <v>33923.329391699197</v>
      </c>
      <c r="J4765">
        <v>168994.70030779901</v>
      </c>
      <c r="K4765">
        <v>946561.92116923595</v>
      </c>
      <c r="L4765">
        <v>3283745.2642505099</v>
      </c>
      <c r="M4765">
        <v>4997933.0601721201</v>
      </c>
      <c r="N4765">
        <v>15656103.999009499</v>
      </c>
      <c r="O4765">
        <v>30089683.501461901</v>
      </c>
      <c r="Q4765" t="str">
        <f>VLOOKUP(A4765,Lookup_Tables!$D$2:$E$7,2,FALSE)</f>
        <v>HU</v>
      </c>
      <c r="R4765" t="str">
        <f>IFERROR(VLOOKUP(D4765,Lookup_Tables!$A$2:$B$21,2,FALSE),"All")</f>
        <v>Pub School</v>
      </c>
    </row>
    <row r="4766" spans="1:18" hidden="1">
      <c r="A4766">
        <v>1</v>
      </c>
      <c r="B4766">
        <v>81</v>
      </c>
      <c r="C4766" t="s">
        <v>38</v>
      </c>
      <c r="D4766">
        <v>11</v>
      </c>
      <c r="E4766">
        <v>9067.9811530652296</v>
      </c>
      <c r="F4766">
        <v>5072.8592414978111</v>
      </c>
      <c r="G4766">
        <v>0</v>
      </c>
      <c r="H4766">
        <v>0</v>
      </c>
      <c r="I4766">
        <v>0</v>
      </c>
      <c r="J4766">
        <v>5150.9784965789104</v>
      </c>
      <c r="K4766">
        <v>43777.540860037298</v>
      </c>
      <c r="L4766">
        <v>164598.53303215699</v>
      </c>
      <c r="M4766">
        <v>221518.053966028</v>
      </c>
      <c r="N4766">
        <v>830240.73430858995</v>
      </c>
      <c r="O4766">
        <v>2286849.0470286398</v>
      </c>
      <c r="Q4766" t="str">
        <f>VLOOKUP(A4766,Lookup_Tables!$D$2:$E$7,2,FALSE)</f>
        <v>HU</v>
      </c>
      <c r="R4766" t="str">
        <f>IFERROR(VLOOKUP(D4766,Lookup_Tables!$A$2:$B$21,2,FALSE),"All")</f>
        <v>Pub Univ</v>
      </c>
    </row>
    <row r="4767" spans="1:18" hidden="1">
      <c r="A4767">
        <v>1</v>
      </c>
      <c r="B4767">
        <v>81</v>
      </c>
      <c r="C4767" t="s">
        <v>39</v>
      </c>
      <c r="D4767">
        <v>11</v>
      </c>
      <c r="E4767">
        <v>9065.9205368375606</v>
      </c>
      <c r="F4767">
        <v>5070.7986252701421</v>
      </c>
      <c r="G4767">
        <v>0</v>
      </c>
      <c r="H4767">
        <v>0</v>
      </c>
      <c r="I4767">
        <v>0</v>
      </c>
      <c r="J4767">
        <v>5150.9784965789104</v>
      </c>
      <c r="K4767">
        <v>43777.540860037298</v>
      </c>
      <c r="L4767">
        <v>164598.53303215699</v>
      </c>
      <c r="M4767">
        <v>221518.053966028</v>
      </c>
      <c r="N4767">
        <v>830240.73430858995</v>
      </c>
      <c r="O4767">
        <v>2286849.0470286398</v>
      </c>
      <c r="Q4767" t="str">
        <f>VLOOKUP(A4767,Lookup_Tables!$D$2:$E$7,2,FALSE)</f>
        <v>HU</v>
      </c>
      <c r="R4767" t="str">
        <f>IFERROR(VLOOKUP(D4767,Lookup_Tables!$A$2:$B$21,2,FALSE),"All")</f>
        <v>Pub Univ</v>
      </c>
    </row>
    <row r="4768" spans="1:18" hidden="1">
      <c r="A4768">
        <v>1</v>
      </c>
      <c r="B4768">
        <v>81</v>
      </c>
      <c r="C4768" t="s">
        <v>38</v>
      </c>
      <c r="D4768">
        <v>13</v>
      </c>
      <c r="E4768">
        <v>113693.23568154201</v>
      </c>
      <c r="F4768">
        <v>61431.57092785569</v>
      </c>
      <c r="G4768">
        <v>0</v>
      </c>
      <c r="H4768">
        <v>7425.9298286363601</v>
      </c>
      <c r="I4768">
        <v>22947.199316046001</v>
      </c>
      <c r="J4768">
        <v>125032.657906344</v>
      </c>
      <c r="K4768">
        <v>716226.02798120701</v>
      </c>
      <c r="L4768">
        <v>2491603.4392243102</v>
      </c>
      <c r="M4768">
        <v>3749950.2703050701</v>
      </c>
      <c r="N4768">
        <v>12070976.608287601</v>
      </c>
      <c r="O4768">
        <v>25012258.641927499</v>
      </c>
      <c r="Q4768" t="str">
        <f>VLOOKUP(A4768,Lookup_Tables!$D$2:$E$7,2,FALSE)</f>
        <v>HU</v>
      </c>
      <c r="R4768" t="str">
        <f>IFERROR(VLOOKUP(D4768,Lookup_Tables!$A$2:$B$21,2,FALSE),"All")</f>
        <v>Residual Inst</v>
      </c>
    </row>
    <row r="4769" spans="1:18" hidden="1">
      <c r="A4769">
        <v>1</v>
      </c>
      <c r="B4769">
        <v>81</v>
      </c>
      <c r="C4769" t="s">
        <v>39</v>
      </c>
      <c r="D4769">
        <v>13</v>
      </c>
      <c r="E4769">
        <v>113618.505832365</v>
      </c>
      <c r="F4769">
        <v>61371.067797597054</v>
      </c>
      <c r="G4769">
        <v>0</v>
      </c>
      <c r="H4769">
        <v>7425.9298286363601</v>
      </c>
      <c r="I4769">
        <v>22719.887343326402</v>
      </c>
      <c r="J4769">
        <v>123913.068569029</v>
      </c>
      <c r="K4769">
        <v>716226.02798120701</v>
      </c>
      <c r="L4769">
        <v>2491603.4392243102</v>
      </c>
      <c r="M4769">
        <v>3749950.2703050701</v>
      </c>
      <c r="N4769">
        <v>12070976.608287601</v>
      </c>
      <c r="O4769">
        <v>25012258.641927499</v>
      </c>
      <c r="Q4769" t="str">
        <f>VLOOKUP(A4769,Lookup_Tables!$D$2:$E$7,2,FALSE)</f>
        <v>HU</v>
      </c>
      <c r="R4769" t="str">
        <f>IFERROR(VLOOKUP(D4769,Lookup_Tables!$A$2:$B$21,2,FALSE),"All")</f>
        <v>Residual Inst</v>
      </c>
    </row>
    <row r="4770" spans="1:18" hidden="1">
      <c r="A4770">
        <v>1</v>
      </c>
      <c r="B4770">
        <v>81</v>
      </c>
      <c r="C4770" t="s">
        <v>38</v>
      </c>
      <c r="D4770">
        <v>14</v>
      </c>
      <c r="E4770">
        <v>98585.304468583301</v>
      </c>
      <c r="F4770">
        <v>60548.979576453406</v>
      </c>
      <c r="G4770">
        <v>0</v>
      </c>
      <c r="H4770">
        <v>382.44578378108002</v>
      </c>
      <c r="I4770">
        <v>2643.6171107822502</v>
      </c>
      <c r="J4770">
        <v>51420.613732064601</v>
      </c>
      <c r="K4770">
        <v>426714.58790772199</v>
      </c>
      <c r="L4770">
        <v>1727293.59670649</v>
      </c>
      <c r="M4770">
        <v>2718552.0163273299</v>
      </c>
      <c r="N4770">
        <v>8608095.9472229201</v>
      </c>
      <c r="O4770">
        <v>19578254.3795215</v>
      </c>
      <c r="Q4770" t="str">
        <f>VLOOKUP(A4770,Lookup_Tables!$D$2:$E$7,2,FALSE)</f>
        <v>HU</v>
      </c>
      <c r="R4770" t="str">
        <f>IFERROR(VLOOKUP(D4770,Lookup_Tables!$A$2:$B$21,2,FALSE),"All")</f>
        <v>Road</v>
      </c>
    </row>
    <row r="4771" spans="1:18" hidden="1">
      <c r="A4771">
        <v>1</v>
      </c>
      <c r="B4771">
        <v>81</v>
      </c>
      <c r="C4771" t="s">
        <v>39</v>
      </c>
      <c r="D4771">
        <v>14</v>
      </c>
      <c r="E4771">
        <v>98555.126418859407</v>
      </c>
      <c r="F4771">
        <v>60519.271702041602</v>
      </c>
      <c r="G4771">
        <v>0</v>
      </c>
      <c r="H4771">
        <v>382.44578378108002</v>
      </c>
      <c r="I4771">
        <v>2643.6171107822502</v>
      </c>
      <c r="J4771">
        <v>51373.596200855201</v>
      </c>
      <c r="K4771">
        <v>426714.58790772199</v>
      </c>
      <c r="L4771">
        <v>1727293.59670649</v>
      </c>
      <c r="M4771">
        <v>2718552.0163273299</v>
      </c>
      <c r="N4771">
        <v>8608095.9472229201</v>
      </c>
      <c r="O4771">
        <v>19578254.3795215</v>
      </c>
      <c r="Q4771" t="str">
        <f>VLOOKUP(A4771,Lookup_Tables!$D$2:$E$7,2,FALSE)</f>
        <v>HU</v>
      </c>
      <c r="R4771" t="str">
        <f>IFERROR(VLOOKUP(D4771,Lookup_Tables!$A$2:$B$21,2,FALSE),"All")</f>
        <v>Road</v>
      </c>
    </row>
    <row r="4772" spans="1:18" hidden="1">
      <c r="A4772">
        <v>1</v>
      </c>
      <c r="B4772">
        <v>81</v>
      </c>
      <c r="C4772" t="s">
        <v>38</v>
      </c>
      <c r="D4772">
        <v>15</v>
      </c>
      <c r="E4772">
        <v>7112440.9863977898</v>
      </c>
      <c r="F4772">
        <v>3566305.8831362315</v>
      </c>
      <c r="G4772">
        <v>0</v>
      </c>
      <c r="H4772">
        <v>472223.52501026</v>
      </c>
      <c r="I4772">
        <v>1666955.8953989199</v>
      </c>
      <c r="J4772">
        <v>10658600.1528752</v>
      </c>
      <c r="K4772">
        <v>61965687.355397701</v>
      </c>
      <c r="L4772">
        <v>200796446.763666</v>
      </c>
      <c r="M4772">
        <v>267536157.82101899</v>
      </c>
      <c r="N4772">
        <v>764804028.83850396</v>
      </c>
      <c r="O4772">
        <v>1603673642.2553301</v>
      </c>
      <c r="Q4772" t="str">
        <f>VLOOKUP(A4772,Lookup_Tables!$D$2:$E$7,2,FALSE)</f>
        <v>HU</v>
      </c>
      <c r="R4772" t="str">
        <f>IFERROR(VLOOKUP(D4772,Lookup_Tables!$A$2:$B$21,2,FALSE),"All")</f>
        <v>All</v>
      </c>
    </row>
    <row r="4773" spans="1:18" hidden="1">
      <c r="A4773">
        <v>1</v>
      </c>
      <c r="B4773">
        <v>81</v>
      </c>
      <c r="C4773" t="s">
        <v>39</v>
      </c>
      <c r="D4773">
        <v>15</v>
      </c>
      <c r="E4773">
        <v>7105803.7721221102</v>
      </c>
      <c r="F4773">
        <v>3561322.2014695499</v>
      </c>
      <c r="G4773">
        <v>0</v>
      </c>
      <c r="H4773">
        <v>472223.52501026</v>
      </c>
      <c r="I4773">
        <v>1666955.8953989199</v>
      </c>
      <c r="J4773">
        <v>10493246.891975399</v>
      </c>
      <c r="K4773">
        <v>61965687.355397701</v>
      </c>
      <c r="L4773">
        <v>200796446.763666</v>
      </c>
      <c r="M4773">
        <v>267536157.82101899</v>
      </c>
      <c r="N4773">
        <v>764804028.83850396</v>
      </c>
      <c r="O4773">
        <v>1603673642.2553301</v>
      </c>
      <c r="Q4773" t="str">
        <f>VLOOKUP(A4773,Lookup_Tables!$D$2:$E$7,2,FALSE)</f>
        <v>HU</v>
      </c>
      <c r="R4773" t="str">
        <f>IFERROR(VLOOKUP(D4773,Lookup_Tables!$A$2:$B$21,2,FALSE),"All")</f>
        <v>All</v>
      </c>
    </row>
    <row r="4774" spans="1:18" hidden="1">
      <c r="A4774">
        <v>1</v>
      </c>
      <c r="B4774">
        <v>81</v>
      </c>
      <c r="C4774" t="s">
        <v>38</v>
      </c>
      <c r="D4774">
        <v>16</v>
      </c>
      <c r="E4774">
        <v>545556.068851121</v>
      </c>
      <c r="F4774">
        <v>295006.53056274512</v>
      </c>
      <c r="G4774">
        <v>0</v>
      </c>
      <c r="H4774">
        <v>30477.6292232907</v>
      </c>
      <c r="I4774">
        <v>95550.249000000302</v>
      </c>
      <c r="J4774">
        <v>582361.425825838</v>
      </c>
      <c r="K4774">
        <v>3525406.1807482801</v>
      </c>
      <c r="L4774">
        <v>11990086.868785299</v>
      </c>
      <c r="M4774">
        <v>17785151.417194799</v>
      </c>
      <c r="N4774">
        <v>56987937.465889998</v>
      </c>
      <c r="O4774">
        <v>121073378.659398</v>
      </c>
      <c r="Q4774" t="str">
        <f>VLOOKUP(A4774,Lookup_Tables!$D$2:$E$7,2,FALSE)</f>
        <v>HU</v>
      </c>
      <c r="R4774" t="str">
        <f>IFERROR(VLOOKUP(D4774,Lookup_Tables!$A$2:$B$21,2,FALSE),"All")</f>
        <v>Government_Loss</v>
      </c>
    </row>
    <row r="4775" spans="1:18" hidden="1">
      <c r="A4775">
        <v>1</v>
      </c>
      <c r="B4775">
        <v>81</v>
      </c>
      <c r="C4775" t="s">
        <v>39</v>
      </c>
      <c r="D4775">
        <v>16</v>
      </c>
      <c r="E4775">
        <v>545194.55723980698</v>
      </c>
      <c r="F4775">
        <v>294909.54562887788</v>
      </c>
      <c r="G4775">
        <v>0</v>
      </c>
      <c r="H4775">
        <v>29723.913520667498</v>
      </c>
      <c r="I4775">
        <v>95550.249000000302</v>
      </c>
      <c r="J4775">
        <v>556411.23546747898</v>
      </c>
      <c r="K4775">
        <v>3525406.1807482801</v>
      </c>
      <c r="L4775">
        <v>11990086.868785299</v>
      </c>
      <c r="M4775">
        <v>17785151.417194799</v>
      </c>
      <c r="N4775">
        <v>56987937.465889998</v>
      </c>
      <c r="O4775">
        <v>121073378.659398</v>
      </c>
      <c r="Q4775" t="str">
        <f>VLOOKUP(A4775,Lookup_Tables!$D$2:$E$7,2,FALSE)</f>
        <v>HU</v>
      </c>
      <c r="R4775" t="str">
        <f>IFERROR(VLOOKUP(D4775,Lookup_Tables!$A$2:$B$21,2,FALSE),"All")</f>
        <v>Government_Loss</v>
      </c>
    </row>
    <row r="4776" spans="1:18" hidden="1">
      <c r="A4776">
        <v>1</v>
      </c>
      <c r="B4776">
        <v>81</v>
      </c>
      <c r="C4776" t="s">
        <v>38</v>
      </c>
      <c r="D4776">
        <v>17</v>
      </c>
      <c r="E4776">
        <v>1228968.7942109399</v>
      </c>
      <c r="F4776">
        <v>618700.41842870472</v>
      </c>
      <c r="G4776">
        <v>0</v>
      </c>
      <c r="H4776">
        <v>83874.4702996407</v>
      </c>
      <c r="I4776">
        <v>299356.56126107398</v>
      </c>
      <c r="J4776">
        <v>1918513.50152481</v>
      </c>
      <c r="K4776">
        <v>10890425.832229899</v>
      </c>
      <c r="L4776">
        <v>34658427.691092402</v>
      </c>
      <c r="M4776">
        <v>46171965.1229918</v>
      </c>
      <c r="N4776">
        <v>130357192.250083</v>
      </c>
      <c r="O4776">
        <v>274720978.184807</v>
      </c>
      <c r="Q4776" t="str">
        <f>VLOOKUP(A4776,Lookup_Tables!$D$2:$E$7,2,FALSE)</f>
        <v>HU</v>
      </c>
      <c r="R4776" t="str">
        <f>IFERROR(VLOOKUP(D4776,Lookup_Tables!$A$2:$B$21,2,FALSE),"All")</f>
        <v>Emergency_Loss</v>
      </c>
    </row>
    <row r="4777" spans="1:18" hidden="1">
      <c r="A4777">
        <v>1</v>
      </c>
      <c r="B4777">
        <v>81</v>
      </c>
      <c r="C4777" t="s">
        <v>39</v>
      </c>
      <c r="D4777">
        <v>17</v>
      </c>
      <c r="E4777">
        <v>1227791.5025413099</v>
      </c>
      <c r="F4777">
        <v>618025.75516702211</v>
      </c>
      <c r="G4777">
        <v>0</v>
      </c>
      <c r="H4777">
        <v>83874.4702996407</v>
      </c>
      <c r="I4777">
        <v>299356.56126107398</v>
      </c>
      <c r="J4777">
        <v>1868250.66073007</v>
      </c>
      <c r="K4777">
        <v>10890425.832229899</v>
      </c>
      <c r="L4777">
        <v>34658427.691092402</v>
      </c>
      <c r="M4777">
        <v>46171965.1229918</v>
      </c>
      <c r="N4777">
        <v>130357192.250083</v>
      </c>
      <c r="O4777">
        <v>274720978.184807</v>
      </c>
      <c r="Q4777" t="str">
        <f>VLOOKUP(A4777,Lookup_Tables!$D$2:$E$7,2,FALSE)</f>
        <v>HU</v>
      </c>
      <c r="R4777" t="str">
        <f>IFERROR(VLOOKUP(D4777,Lookup_Tables!$A$2:$B$21,2,FALSE),"All")</f>
        <v>Emergency_Loss</v>
      </c>
    </row>
    <row r="4778" spans="1:18" hidden="1">
      <c r="A4778">
        <v>1</v>
      </c>
      <c r="B4778">
        <v>81</v>
      </c>
      <c r="C4778" t="s">
        <v>38</v>
      </c>
      <c r="D4778">
        <v>18</v>
      </c>
      <c r="E4778">
        <v>1774524.86306206</v>
      </c>
      <c r="F4778">
        <v>911971.53283580206</v>
      </c>
      <c r="G4778">
        <v>0</v>
      </c>
      <c r="H4778">
        <v>120956.93789495601</v>
      </c>
      <c r="I4778">
        <v>385492.31222672301</v>
      </c>
      <c r="J4778">
        <v>2587275.5164883002</v>
      </c>
      <c r="K4778">
        <v>14344162.168805201</v>
      </c>
      <c r="L4778">
        <v>46648514.559877701</v>
      </c>
      <c r="M4778">
        <v>62903064.438169599</v>
      </c>
      <c r="N4778">
        <v>187345129.71597299</v>
      </c>
      <c r="O4778">
        <v>399213714.86462098</v>
      </c>
      <c r="Q4778" t="str">
        <f>VLOOKUP(A4778,Lookup_Tables!$D$2:$E$7,2,FALSE)</f>
        <v>HU</v>
      </c>
      <c r="R4778" t="str">
        <f>IFERROR(VLOOKUP(D4778,Lookup_Tables!$A$2:$B$21,2,FALSE),"All")</f>
        <v>Govt_Plus_Emergency</v>
      </c>
    </row>
    <row r="4779" spans="1:18" hidden="1">
      <c r="A4779">
        <v>1</v>
      </c>
      <c r="B4779">
        <v>81</v>
      </c>
      <c r="C4779" t="s">
        <v>39</v>
      </c>
      <c r="D4779">
        <v>18</v>
      </c>
      <c r="E4779">
        <v>1772986.0597811099</v>
      </c>
      <c r="F4779">
        <v>912301.99773914972</v>
      </c>
      <c r="G4779">
        <v>0</v>
      </c>
      <c r="H4779">
        <v>117791.325674907</v>
      </c>
      <c r="I4779">
        <v>385492.31222672301</v>
      </c>
      <c r="J4779">
        <v>2402459.1072604302</v>
      </c>
      <c r="K4779">
        <v>14344162.168805201</v>
      </c>
      <c r="L4779">
        <v>46648514.559877701</v>
      </c>
      <c r="M4779">
        <v>62903064.438169599</v>
      </c>
      <c r="N4779">
        <v>187345129.71597299</v>
      </c>
      <c r="O4779">
        <v>399213714.86462098</v>
      </c>
      <c r="Q4779" t="str">
        <f>VLOOKUP(A4779,Lookup_Tables!$D$2:$E$7,2,FALSE)</f>
        <v>HU</v>
      </c>
      <c r="R4779" t="str">
        <f>IFERROR(VLOOKUP(D4779,Lookup_Tables!$A$2:$B$21,2,FALSE),"All")</f>
        <v>Govt_Plus_Emergency</v>
      </c>
    </row>
    <row r="4780" spans="1:18" hidden="1">
      <c r="A4780">
        <v>1</v>
      </c>
      <c r="B4780">
        <v>82</v>
      </c>
      <c r="C4780" t="s">
        <v>38</v>
      </c>
      <c r="D4780">
        <v>0</v>
      </c>
      <c r="E4780" s="7">
        <v>819777.77976695006</v>
      </c>
      <c r="F4780">
        <v>373055.09331607615</v>
      </c>
      <c r="G4780" s="7">
        <v>0</v>
      </c>
      <c r="H4780" s="7">
        <v>0</v>
      </c>
      <c r="I4780" s="7">
        <v>0</v>
      </c>
      <c r="J4780" s="7">
        <v>528318.00869540102</v>
      </c>
      <c r="K4780" s="7">
        <v>4578777.0116751799</v>
      </c>
      <c r="L4780" s="7">
        <v>28385545.2150684</v>
      </c>
      <c r="M4780" s="7">
        <v>37834498.194342598</v>
      </c>
      <c r="N4780" s="7">
        <v>88400777.158240393</v>
      </c>
      <c r="O4780" s="7">
        <v>226090302.54355001</v>
      </c>
      <c r="Q4780" t="str">
        <f>VLOOKUP(A4780,Lookup_Tables!$D$2:$E$7,2,FALSE)</f>
        <v>HU</v>
      </c>
      <c r="R4780" t="str">
        <f>IFERROR(VLOOKUP(D4780,Lookup_Tables!$A$2:$B$21,2,FALSE),"All")</f>
        <v>Private Assets</v>
      </c>
    </row>
    <row r="4781" spans="1:18" hidden="1">
      <c r="A4781">
        <v>1</v>
      </c>
      <c r="B4781">
        <v>82</v>
      </c>
      <c r="C4781" t="s">
        <v>39</v>
      </c>
      <c r="D4781">
        <v>0</v>
      </c>
      <c r="E4781">
        <v>819304.84875812195</v>
      </c>
      <c r="F4781">
        <v>373030.66657710547</v>
      </c>
      <c r="G4781">
        <v>0</v>
      </c>
      <c r="H4781">
        <v>0</v>
      </c>
      <c r="I4781">
        <v>0</v>
      </c>
      <c r="J4781">
        <v>528318.00869540102</v>
      </c>
      <c r="K4781">
        <v>4489076.1577036902</v>
      </c>
      <c r="L4781">
        <v>28385545.2150684</v>
      </c>
      <c r="M4781">
        <v>37834498.194342598</v>
      </c>
      <c r="N4781">
        <v>88400777.158240393</v>
      </c>
      <c r="O4781">
        <v>226090302.54355001</v>
      </c>
      <c r="Q4781" t="str">
        <f>VLOOKUP(A4781,Lookup_Tables!$D$2:$E$7,2,FALSE)</f>
        <v>HU</v>
      </c>
      <c r="R4781" t="str">
        <f>IFERROR(VLOOKUP(D4781,Lookup_Tables!$A$2:$B$21,2,FALSE),"All")</f>
        <v>Private Assets</v>
      </c>
    </row>
    <row r="4782" spans="1:18" hidden="1">
      <c r="A4782">
        <v>1</v>
      </c>
      <c r="B4782">
        <v>82</v>
      </c>
      <c r="C4782" t="s">
        <v>38</v>
      </c>
      <c r="D4782">
        <v>1</v>
      </c>
      <c r="E4782">
        <v>160.86272925692501</v>
      </c>
      <c r="F4782">
        <v>84.92816422279958</v>
      </c>
      <c r="G4782">
        <v>0</v>
      </c>
      <c r="H4782">
        <v>0</v>
      </c>
      <c r="I4782">
        <v>0</v>
      </c>
      <c r="J4782">
        <v>0</v>
      </c>
      <c r="K4782">
        <v>910.564431488997</v>
      </c>
      <c r="L4782">
        <v>5183.1847386996596</v>
      </c>
      <c r="M4782">
        <v>6795.0745337077396</v>
      </c>
      <c r="N4782">
        <v>16392.1034210047</v>
      </c>
      <c r="O4782">
        <v>36216.3056495606</v>
      </c>
      <c r="Q4782" t="str">
        <f>VLOOKUP(A4782,Lookup_Tables!$D$2:$E$7,2,FALSE)</f>
        <v>HU</v>
      </c>
      <c r="R4782" t="str">
        <f>IFERROR(VLOOKUP(D4782,Lookup_Tables!$A$2:$B$21,2,FALSE),"All")</f>
        <v>Airport</v>
      </c>
    </row>
    <row r="4783" spans="1:18" hidden="1">
      <c r="A4783">
        <v>1</v>
      </c>
      <c r="B4783">
        <v>82</v>
      </c>
      <c r="C4783" t="s">
        <v>39</v>
      </c>
      <c r="D4783">
        <v>1</v>
      </c>
      <c r="E4783">
        <v>160.757643359703</v>
      </c>
      <c r="F4783">
        <v>85.103152587622588</v>
      </c>
      <c r="G4783">
        <v>0</v>
      </c>
      <c r="H4783">
        <v>0</v>
      </c>
      <c r="I4783">
        <v>0</v>
      </c>
      <c r="J4783">
        <v>0</v>
      </c>
      <c r="K4783">
        <v>910.564431488997</v>
      </c>
      <c r="L4783">
        <v>5183.1847386996596</v>
      </c>
      <c r="M4783">
        <v>6655.0374026852296</v>
      </c>
      <c r="N4783">
        <v>16392.1034210047</v>
      </c>
      <c r="O4783">
        <v>36216.3056495606</v>
      </c>
      <c r="Q4783" t="str">
        <f>VLOOKUP(A4783,Lookup_Tables!$D$2:$E$7,2,FALSE)</f>
        <v>HU</v>
      </c>
      <c r="R4783" t="str">
        <f>IFERROR(VLOOKUP(D4783,Lookup_Tables!$A$2:$B$21,2,FALSE),"All")</f>
        <v>Airport</v>
      </c>
    </row>
    <row r="4784" spans="1:18" hidden="1">
      <c r="A4784">
        <v>1</v>
      </c>
      <c r="B4784">
        <v>82</v>
      </c>
      <c r="C4784" t="s">
        <v>38</v>
      </c>
      <c r="D4784">
        <v>2</v>
      </c>
      <c r="E4784">
        <v>29859.868844295699</v>
      </c>
      <c r="F4784">
        <v>13053.242727378565</v>
      </c>
      <c r="G4784">
        <v>0</v>
      </c>
      <c r="H4784">
        <v>0</v>
      </c>
      <c r="I4784">
        <v>0</v>
      </c>
      <c r="J4784">
        <v>14260.7146733383</v>
      </c>
      <c r="K4784">
        <v>167788.40995141401</v>
      </c>
      <c r="L4784">
        <v>914389.83759240096</v>
      </c>
      <c r="M4784">
        <v>1306300.1626782501</v>
      </c>
      <c r="N4784">
        <v>3370462.2674846998</v>
      </c>
      <c r="O4784">
        <v>8927624.4899930805</v>
      </c>
      <c r="Q4784" t="str">
        <f>VLOOKUP(A4784,Lookup_Tables!$D$2:$E$7,2,FALSE)</f>
        <v>HU</v>
      </c>
      <c r="R4784" t="str">
        <f>IFERROR(VLOOKUP(D4784,Lookup_Tables!$A$2:$B$21,2,FALSE),"All")</f>
        <v>Bridge</v>
      </c>
    </row>
    <row r="4785" spans="1:18" hidden="1">
      <c r="A4785">
        <v>1</v>
      </c>
      <c r="B4785">
        <v>82</v>
      </c>
      <c r="C4785" t="s">
        <v>39</v>
      </c>
      <c r="D4785">
        <v>2</v>
      </c>
      <c r="E4785">
        <v>29843.067008657901</v>
      </c>
      <c r="F4785">
        <v>13036.440891740767</v>
      </c>
      <c r="G4785">
        <v>0</v>
      </c>
      <c r="H4785">
        <v>0</v>
      </c>
      <c r="I4785">
        <v>0</v>
      </c>
      <c r="J4785">
        <v>14260.7146733383</v>
      </c>
      <c r="K4785">
        <v>167788.40995141401</v>
      </c>
      <c r="L4785">
        <v>914389.83759240096</v>
      </c>
      <c r="M4785">
        <v>1306300.1626782501</v>
      </c>
      <c r="N4785">
        <v>3370462.2674846998</v>
      </c>
      <c r="O4785">
        <v>8927624.4899930805</v>
      </c>
      <c r="Q4785" t="str">
        <f>VLOOKUP(A4785,Lookup_Tables!$D$2:$E$7,2,FALSE)</f>
        <v>HU</v>
      </c>
      <c r="R4785" t="str">
        <f>IFERROR(VLOOKUP(D4785,Lookup_Tables!$A$2:$B$21,2,FALSE),"All")</f>
        <v>Bridge</v>
      </c>
    </row>
    <row r="4786" spans="1:18" hidden="1">
      <c r="A4786">
        <v>1</v>
      </c>
      <c r="B4786">
        <v>82</v>
      </c>
      <c r="C4786" t="s">
        <v>38</v>
      </c>
      <c r="D4786">
        <v>3</v>
      </c>
      <c r="E4786">
        <v>884.62896207148594</v>
      </c>
      <c r="F4786">
        <v>412.844453957658</v>
      </c>
      <c r="G4786">
        <v>0</v>
      </c>
      <c r="H4786">
        <v>0</v>
      </c>
      <c r="I4786">
        <v>0</v>
      </c>
      <c r="J4786">
        <v>0</v>
      </c>
      <c r="K4786">
        <v>4506.8002887366601</v>
      </c>
      <c r="L4786">
        <v>18890.710458344802</v>
      </c>
      <c r="M4786">
        <v>33764.800972438403</v>
      </c>
      <c r="N4786">
        <v>101140.635277671</v>
      </c>
      <c r="O4786">
        <v>261689.55898925199</v>
      </c>
      <c r="Q4786" t="str">
        <f>VLOOKUP(A4786,Lookup_Tables!$D$2:$E$7,2,FALSE)</f>
        <v>HU</v>
      </c>
      <c r="R4786" t="str">
        <f>IFERROR(VLOOKUP(D4786,Lookup_Tables!$A$2:$B$21,2,FALSE),"All")</f>
        <v>Govt Hosp</v>
      </c>
    </row>
    <row r="4787" spans="1:18" hidden="1">
      <c r="A4787">
        <v>1</v>
      </c>
      <c r="B4787">
        <v>82</v>
      </c>
      <c r="C4787" t="s">
        <v>39</v>
      </c>
      <c r="D4787">
        <v>3</v>
      </c>
      <c r="E4787">
        <v>884.40596246272401</v>
      </c>
      <c r="F4787">
        <v>412.62145434889607</v>
      </c>
      <c r="G4787">
        <v>0</v>
      </c>
      <c r="H4787">
        <v>0</v>
      </c>
      <c r="I4787">
        <v>0</v>
      </c>
      <c r="J4787">
        <v>0</v>
      </c>
      <c r="K4787">
        <v>4506.8002887366601</v>
      </c>
      <c r="L4787">
        <v>18890.710458344802</v>
      </c>
      <c r="M4787">
        <v>33764.800972438403</v>
      </c>
      <c r="N4787">
        <v>101140.635277671</v>
      </c>
      <c r="O4787">
        <v>261689.55898925199</v>
      </c>
      <c r="Q4787" t="str">
        <f>VLOOKUP(A4787,Lookup_Tables!$D$2:$E$7,2,FALSE)</f>
        <v>HU</v>
      </c>
      <c r="R4787" t="str">
        <f>IFERROR(VLOOKUP(D4787,Lookup_Tables!$A$2:$B$21,2,FALSE),"All")</f>
        <v>Govt Hosp</v>
      </c>
    </row>
    <row r="4788" spans="1:18" hidden="1">
      <c r="A4788">
        <v>1</v>
      </c>
      <c r="B4788">
        <v>82</v>
      </c>
      <c r="C4788" t="s">
        <v>38</v>
      </c>
      <c r="D4788">
        <v>4</v>
      </c>
      <c r="E4788">
        <v>1570.2922393547699</v>
      </c>
      <c r="F4788">
        <v>643.57354931900966</v>
      </c>
      <c r="G4788">
        <v>0</v>
      </c>
      <c r="H4788">
        <v>0</v>
      </c>
      <c r="I4788">
        <v>0</v>
      </c>
      <c r="J4788">
        <v>1051.3613603109</v>
      </c>
      <c r="K4788">
        <v>9697.8056606010105</v>
      </c>
      <c r="L4788">
        <v>59827.900307495998</v>
      </c>
      <c r="M4788">
        <v>84684.509948920604</v>
      </c>
      <c r="N4788">
        <v>165167.66331507199</v>
      </c>
      <c r="O4788">
        <v>473351.46460923698</v>
      </c>
      <c r="Q4788" t="str">
        <f>VLOOKUP(A4788,Lookup_Tables!$D$2:$E$7,2,FALSE)</f>
        <v>HU</v>
      </c>
      <c r="R4788" t="str">
        <f>IFERROR(VLOOKUP(D4788,Lookup_Tables!$A$2:$B$21,2,FALSE),"All")</f>
        <v>Govt Med Fac</v>
      </c>
    </row>
    <row r="4789" spans="1:18" hidden="1">
      <c r="A4789">
        <v>1</v>
      </c>
      <c r="B4789">
        <v>82</v>
      </c>
      <c r="C4789" t="s">
        <v>39</v>
      </c>
      <c r="D4789">
        <v>4</v>
      </c>
      <c r="E4789">
        <v>1569.1744666329701</v>
      </c>
      <c r="F4789">
        <v>642.45577659720982</v>
      </c>
      <c r="G4789">
        <v>0</v>
      </c>
      <c r="H4789">
        <v>0</v>
      </c>
      <c r="I4789">
        <v>0</v>
      </c>
      <c r="J4789">
        <v>1051.3613603109</v>
      </c>
      <c r="K4789">
        <v>9697.8056606010105</v>
      </c>
      <c r="L4789">
        <v>59827.900307495998</v>
      </c>
      <c r="M4789">
        <v>84684.509948920604</v>
      </c>
      <c r="N4789">
        <v>165167.66331507199</v>
      </c>
      <c r="O4789">
        <v>473351.46460923698</v>
      </c>
      <c r="Q4789" t="str">
        <f>VLOOKUP(A4789,Lookup_Tables!$D$2:$E$7,2,FALSE)</f>
        <v>HU</v>
      </c>
      <c r="R4789" t="str">
        <f>IFERROR(VLOOKUP(D4789,Lookup_Tables!$A$2:$B$21,2,FALSE),"All")</f>
        <v>Govt Med Fac</v>
      </c>
    </row>
    <row r="4790" spans="1:18" hidden="1">
      <c r="A4790">
        <v>1</v>
      </c>
      <c r="B4790">
        <v>82</v>
      </c>
      <c r="C4790" t="s">
        <v>38</v>
      </c>
      <c r="D4790">
        <v>6</v>
      </c>
      <c r="E4790">
        <v>8920.8963242765003</v>
      </c>
      <c r="F4790">
        <v>5317.5031939483106</v>
      </c>
      <c r="G4790">
        <v>0</v>
      </c>
      <c r="H4790">
        <v>0</v>
      </c>
      <c r="I4790">
        <v>0</v>
      </c>
      <c r="J4790">
        <v>0</v>
      </c>
      <c r="K4790">
        <v>37288.7558125426</v>
      </c>
      <c r="L4790">
        <v>225480.876595237</v>
      </c>
      <c r="M4790">
        <v>299562.68983072101</v>
      </c>
      <c r="N4790">
        <v>946569.10447471798</v>
      </c>
      <c r="O4790">
        <v>1645773.99053408</v>
      </c>
      <c r="Q4790" t="str">
        <f>VLOOKUP(A4790,Lookup_Tables!$D$2:$E$7,2,FALSE)</f>
        <v>HU</v>
      </c>
      <c r="R4790" t="str">
        <f>IFERROR(VLOOKUP(D4790,Lookup_Tables!$A$2:$B$21,2,FALSE),"All")</f>
        <v>Port</v>
      </c>
    </row>
    <row r="4791" spans="1:18" hidden="1">
      <c r="A4791">
        <v>1</v>
      </c>
      <c r="B4791">
        <v>82</v>
      </c>
      <c r="C4791" t="s">
        <v>39</v>
      </c>
      <c r="D4791">
        <v>6</v>
      </c>
      <c r="E4791">
        <v>8915.4774835331391</v>
      </c>
      <c r="F4791">
        <v>5313.9432839504916</v>
      </c>
      <c r="G4791">
        <v>0</v>
      </c>
      <c r="H4791">
        <v>0</v>
      </c>
      <c r="I4791">
        <v>0</v>
      </c>
      <c r="J4791">
        <v>0</v>
      </c>
      <c r="K4791">
        <v>36916.969663434</v>
      </c>
      <c r="L4791">
        <v>225480.876595237</v>
      </c>
      <c r="M4791">
        <v>299562.68983072101</v>
      </c>
      <c r="N4791">
        <v>946569.10447471798</v>
      </c>
      <c r="O4791">
        <v>1645773.99053408</v>
      </c>
      <c r="Q4791" t="str">
        <f>VLOOKUP(A4791,Lookup_Tables!$D$2:$E$7,2,FALSE)</f>
        <v>HU</v>
      </c>
      <c r="R4791" t="str">
        <f>IFERROR(VLOOKUP(D4791,Lookup_Tables!$A$2:$B$21,2,FALSE),"All")</f>
        <v>Port</v>
      </c>
    </row>
    <row r="4792" spans="1:18" hidden="1">
      <c r="A4792">
        <v>1</v>
      </c>
      <c r="B4792">
        <v>82</v>
      </c>
      <c r="C4792" t="s">
        <v>38</v>
      </c>
      <c r="D4792">
        <v>9</v>
      </c>
      <c r="E4792">
        <v>2310.4566546358801</v>
      </c>
      <c r="F4792">
        <v>1234.7160581111693</v>
      </c>
      <c r="G4792">
        <v>0</v>
      </c>
      <c r="H4792">
        <v>0</v>
      </c>
      <c r="I4792">
        <v>0</v>
      </c>
      <c r="J4792">
        <v>0</v>
      </c>
      <c r="K4792">
        <v>10154.940297334701</v>
      </c>
      <c r="L4792">
        <v>59430.048668910997</v>
      </c>
      <c r="M4792">
        <v>79545.526190460703</v>
      </c>
      <c r="N4792">
        <v>188726.47118910699</v>
      </c>
      <c r="O4792">
        <v>617718.32279909798</v>
      </c>
      <c r="Q4792" t="str">
        <f>VLOOKUP(A4792,Lookup_Tables!$D$2:$E$7,2,FALSE)</f>
        <v>HU</v>
      </c>
      <c r="R4792" t="str">
        <f>IFERROR(VLOOKUP(D4792,Lookup_Tables!$A$2:$B$21,2,FALSE),"All")</f>
        <v>Pub Admin Bldg</v>
      </c>
    </row>
    <row r="4793" spans="1:18" hidden="1">
      <c r="A4793">
        <v>1</v>
      </c>
      <c r="B4793">
        <v>82</v>
      </c>
      <c r="C4793" t="s">
        <v>39</v>
      </c>
      <c r="D4793">
        <v>9</v>
      </c>
      <c r="E4793">
        <v>2309.2947080416302</v>
      </c>
      <c r="F4793">
        <v>1244.6339871970831</v>
      </c>
      <c r="G4793">
        <v>0</v>
      </c>
      <c r="H4793">
        <v>0</v>
      </c>
      <c r="I4793">
        <v>0</v>
      </c>
      <c r="J4793">
        <v>0</v>
      </c>
      <c r="K4793">
        <v>10154.940297334701</v>
      </c>
      <c r="L4793">
        <v>59430.048668910997</v>
      </c>
      <c r="M4793">
        <v>74005.588350378806</v>
      </c>
      <c r="N4793">
        <v>188726.47118910699</v>
      </c>
      <c r="O4793">
        <v>617718.32279909798</v>
      </c>
      <c r="Q4793" t="str">
        <f>VLOOKUP(A4793,Lookup_Tables!$D$2:$E$7,2,FALSE)</f>
        <v>HU</v>
      </c>
      <c r="R4793" t="str">
        <f>IFERROR(VLOOKUP(D4793,Lookup_Tables!$A$2:$B$21,2,FALSE),"All")</f>
        <v>Pub Admin Bldg</v>
      </c>
    </row>
    <row r="4794" spans="1:18" hidden="1">
      <c r="A4794">
        <v>1</v>
      </c>
      <c r="B4794">
        <v>82</v>
      </c>
      <c r="C4794" t="s">
        <v>38</v>
      </c>
      <c r="D4794">
        <v>10</v>
      </c>
      <c r="E4794">
        <v>24302.055845471899</v>
      </c>
      <c r="F4794">
        <v>11810.70166551118</v>
      </c>
      <c r="G4794">
        <v>0</v>
      </c>
      <c r="H4794">
        <v>0</v>
      </c>
      <c r="I4794">
        <v>0</v>
      </c>
      <c r="J4794">
        <v>13809.030199699801</v>
      </c>
      <c r="K4794">
        <v>100500.057927427</v>
      </c>
      <c r="L4794">
        <v>641031.89244324202</v>
      </c>
      <c r="M4794">
        <v>899893.92788333201</v>
      </c>
      <c r="N4794">
        <v>2264951.33912544</v>
      </c>
      <c r="O4794">
        <v>7144992.5009912401</v>
      </c>
      <c r="Q4794" t="str">
        <f>VLOOKUP(A4794,Lookup_Tables!$D$2:$E$7,2,FALSE)</f>
        <v>HU</v>
      </c>
      <c r="R4794" t="str">
        <f>IFERROR(VLOOKUP(D4794,Lookup_Tables!$A$2:$B$21,2,FALSE),"All")</f>
        <v>Pub School</v>
      </c>
    </row>
    <row r="4795" spans="1:18" hidden="1">
      <c r="A4795">
        <v>1</v>
      </c>
      <c r="B4795">
        <v>82</v>
      </c>
      <c r="C4795" t="s">
        <v>39</v>
      </c>
      <c r="D4795">
        <v>10</v>
      </c>
      <c r="E4795">
        <v>24291.3069208343</v>
      </c>
      <c r="F4795">
        <v>11811.847814634821</v>
      </c>
      <c r="G4795">
        <v>0</v>
      </c>
      <c r="H4795">
        <v>0</v>
      </c>
      <c r="I4795">
        <v>0</v>
      </c>
      <c r="J4795">
        <v>13809.030199699801</v>
      </c>
      <c r="K4795">
        <v>98121.043175179206</v>
      </c>
      <c r="L4795">
        <v>641031.89244324202</v>
      </c>
      <c r="M4795">
        <v>899893.92788333201</v>
      </c>
      <c r="N4795">
        <v>2264951.33912544</v>
      </c>
      <c r="O4795">
        <v>7144992.5009912401</v>
      </c>
      <c r="Q4795" t="str">
        <f>VLOOKUP(A4795,Lookup_Tables!$D$2:$E$7,2,FALSE)</f>
        <v>HU</v>
      </c>
      <c r="R4795" t="str">
        <f>IFERROR(VLOOKUP(D4795,Lookup_Tables!$A$2:$B$21,2,FALSE),"All")</f>
        <v>Pub School</v>
      </c>
    </row>
    <row r="4796" spans="1:18" hidden="1">
      <c r="A4796">
        <v>1</v>
      </c>
      <c r="B4796">
        <v>82</v>
      </c>
      <c r="C4796" t="s">
        <v>38</v>
      </c>
      <c r="D4796">
        <v>13</v>
      </c>
      <c r="E4796">
        <v>27823.0006867997</v>
      </c>
      <c r="F4796">
        <v>13218.624139639724</v>
      </c>
      <c r="G4796">
        <v>0</v>
      </c>
      <c r="H4796">
        <v>0</v>
      </c>
      <c r="I4796">
        <v>0</v>
      </c>
      <c r="J4796">
        <v>14794.801796878201</v>
      </c>
      <c r="K4796">
        <v>108277.651600824</v>
      </c>
      <c r="L4796">
        <v>706188.13761826302</v>
      </c>
      <c r="M4796">
        <v>1079130.8237989501</v>
      </c>
      <c r="N4796">
        <v>3493210.0139305498</v>
      </c>
      <c r="O4796">
        <v>7557380.4720403599</v>
      </c>
      <c r="Q4796" t="str">
        <f>VLOOKUP(A4796,Lookup_Tables!$D$2:$E$7,2,FALSE)</f>
        <v>HU</v>
      </c>
      <c r="R4796" t="str">
        <f>IFERROR(VLOOKUP(D4796,Lookup_Tables!$A$2:$B$21,2,FALSE),"All")</f>
        <v>Residual Inst</v>
      </c>
    </row>
    <row r="4797" spans="1:18" hidden="1">
      <c r="A4797">
        <v>1</v>
      </c>
      <c r="B4797">
        <v>82</v>
      </c>
      <c r="C4797" t="s">
        <v>39</v>
      </c>
      <c r="D4797">
        <v>13</v>
      </c>
      <c r="E4797">
        <v>27808.931227099401</v>
      </c>
      <c r="F4797">
        <v>13225.725414208831</v>
      </c>
      <c r="G4797">
        <v>0</v>
      </c>
      <c r="H4797">
        <v>0</v>
      </c>
      <c r="I4797">
        <v>0</v>
      </c>
      <c r="J4797">
        <v>14794.801796878201</v>
      </c>
      <c r="K4797">
        <v>104043.504746943</v>
      </c>
      <c r="L4797">
        <v>706188.13761826302</v>
      </c>
      <c r="M4797">
        <v>1079130.8237989501</v>
      </c>
      <c r="N4797">
        <v>3493210.0139305498</v>
      </c>
      <c r="O4797">
        <v>7557380.4720403599</v>
      </c>
      <c r="Q4797" t="str">
        <f>VLOOKUP(A4797,Lookup_Tables!$D$2:$E$7,2,FALSE)</f>
        <v>HU</v>
      </c>
      <c r="R4797" t="str">
        <f>IFERROR(VLOOKUP(D4797,Lookup_Tables!$A$2:$B$21,2,FALSE),"All")</f>
        <v>Residual Inst</v>
      </c>
    </row>
    <row r="4798" spans="1:18" hidden="1">
      <c r="A4798">
        <v>1</v>
      </c>
      <c r="B4798">
        <v>82</v>
      </c>
      <c r="C4798" t="s">
        <v>38</v>
      </c>
      <c r="D4798">
        <v>14</v>
      </c>
      <c r="E4798">
        <v>17188.975837600701</v>
      </c>
      <c r="F4798">
        <v>8852.3926891126575</v>
      </c>
      <c r="G4798">
        <v>0</v>
      </c>
      <c r="H4798">
        <v>0</v>
      </c>
      <c r="I4798">
        <v>0</v>
      </c>
      <c r="J4798">
        <v>944.65027087462499</v>
      </c>
      <c r="K4798">
        <v>40263.140372056703</v>
      </c>
      <c r="L4798">
        <v>438983.25133796898</v>
      </c>
      <c r="M4798">
        <v>597999.13996755704</v>
      </c>
      <c r="N4798">
        <v>1749311.4652696101</v>
      </c>
      <c r="O4798">
        <v>4741527.9473763201</v>
      </c>
      <c r="Q4798" t="str">
        <f>VLOOKUP(A4798,Lookup_Tables!$D$2:$E$7,2,FALSE)</f>
        <v>HU</v>
      </c>
      <c r="R4798" t="str">
        <f>IFERROR(VLOOKUP(D4798,Lookup_Tables!$A$2:$B$21,2,FALSE),"All")</f>
        <v>Road</v>
      </c>
    </row>
    <row r="4799" spans="1:18" hidden="1">
      <c r="A4799">
        <v>1</v>
      </c>
      <c r="B4799">
        <v>82</v>
      </c>
      <c r="C4799" t="s">
        <v>39</v>
      </c>
      <c r="D4799">
        <v>14</v>
      </c>
      <c r="E4799">
        <v>17186.467932872201</v>
      </c>
      <c r="F4799">
        <v>8849.8847843841577</v>
      </c>
      <c r="G4799">
        <v>0</v>
      </c>
      <c r="H4799">
        <v>0</v>
      </c>
      <c r="I4799">
        <v>0</v>
      </c>
      <c r="J4799">
        <v>944.65027087462499</v>
      </c>
      <c r="K4799">
        <v>40263.140372056703</v>
      </c>
      <c r="L4799">
        <v>438983.25133796898</v>
      </c>
      <c r="M4799">
        <v>597999.13996755704</v>
      </c>
      <c r="N4799">
        <v>1749311.4652696101</v>
      </c>
      <c r="O4799">
        <v>4741527.9473763201</v>
      </c>
      <c r="Q4799" t="str">
        <f>VLOOKUP(A4799,Lookup_Tables!$D$2:$E$7,2,FALSE)</f>
        <v>HU</v>
      </c>
      <c r="R4799" t="str">
        <f>IFERROR(VLOOKUP(D4799,Lookup_Tables!$A$2:$B$21,2,FALSE),"All")</f>
        <v>Road</v>
      </c>
    </row>
    <row r="4800" spans="1:18" hidden="1">
      <c r="A4800">
        <v>1</v>
      </c>
      <c r="B4800">
        <v>82</v>
      </c>
      <c r="C4800" t="s">
        <v>38</v>
      </c>
      <c r="D4800">
        <v>15</v>
      </c>
      <c r="E4800">
        <v>932798.81789071194</v>
      </c>
      <c r="F4800">
        <v>427661.52678939386</v>
      </c>
      <c r="G4800">
        <v>0</v>
      </c>
      <c r="H4800">
        <v>0</v>
      </c>
      <c r="I4800">
        <v>0</v>
      </c>
      <c r="J4800">
        <v>577655.94495664397</v>
      </c>
      <c r="K4800">
        <v>5006894.3019919395</v>
      </c>
      <c r="L4800">
        <v>31863823.241952799</v>
      </c>
      <c r="M4800">
        <v>42201147.079756796</v>
      </c>
      <c r="N4800">
        <v>98776801.473009497</v>
      </c>
      <c r="O4800">
        <v>259283341.26731601</v>
      </c>
      <c r="Q4800" t="str">
        <f>VLOOKUP(A4800,Lookup_Tables!$D$2:$E$7,2,FALSE)</f>
        <v>HU</v>
      </c>
      <c r="R4800" t="str">
        <f>IFERROR(VLOOKUP(D4800,Lookup_Tables!$A$2:$B$21,2,FALSE),"All")</f>
        <v>All</v>
      </c>
    </row>
    <row r="4801" spans="1:18" hidden="1">
      <c r="A4801">
        <v>1</v>
      </c>
      <c r="B4801">
        <v>82</v>
      </c>
      <c r="C4801" t="s">
        <v>39</v>
      </c>
      <c r="D4801">
        <v>15</v>
      </c>
      <c r="E4801">
        <v>932272.59277514205</v>
      </c>
      <c r="F4801">
        <v>427375.17584069166</v>
      </c>
      <c r="G4801">
        <v>0</v>
      </c>
      <c r="H4801">
        <v>0</v>
      </c>
      <c r="I4801">
        <v>0</v>
      </c>
      <c r="J4801">
        <v>577655.94495664397</v>
      </c>
      <c r="K4801">
        <v>4958919.4686184004</v>
      </c>
      <c r="L4801">
        <v>31863823.241952799</v>
      </c>
      <c r="M4801">
        <v>42201147.079756796</v>
      </c>
      <c r="N4801">
        <v>98776801.473009497</v>
      </c>
      <c r="O4801">
        <v>259283341.26731601</v>
      </c>
      <c r="Q4801" t="str">
        <f>VLOOKUP(A4801,Lookup_Tables!$D$2:$E$7,2,FALSE)</f>
        <v>HU</v>
      </c>
      <c r="R4801" t="str">
        <f>IFERROR(VLOOKUP(D4801,Lookup_Tables!$A$2:$B$21,2,FALSE),"All")</f>
        <v>All</v>
      </c>
    </row>
    <row r="4802" spans="1:18" hidden="1">
      <c r="A4802">
        <v>1</v>
      </c>
      <c r="B4802">
        <v>82</v>
      </c>
      <c r="C4802" t="s">
        <v>38</v>
      </c>
      <c r="D4802">
        <v>16</v>
      </c>
      <c r="E4802">
        <v>113021.03812376301</v>
      </c>
      <c r="F4802">
        <v>56579.739329565673</v>
      </c>
      <c r="G4802">
        <v>0</v>
      </c>
      <c r="H4802">
        <v>0</v>
      </c>
      <c r="I4802">
        <v>0</v>
      </c>
      <c r="J4802">
        <v>48770.987156159703</v>
      </c>
      <c r="K4802">
        <v>460261.72200506501</v>
      </c>
      <c r="L4802">
        <v>3172456.44578485</v>
      </c>
      <c r="M4802">
        <v>4343207.3458781801</v>
      </c>
      <c r="N4802">
        <v>10376024.3147691</v>
      </c>
      <c r="O4802">
        <v>31417384.860300101</v>
      </c>
      <c r="Q4802" t="str">
        <f>VLOOKUP(A4802,Lookup_Tables!$D$2:$E$7,2,FALSE)</f>
        <v>HU</v>
      </c>
      <c r="R4802" t="str">
        <f>IFERROR(VLOOKUP(D4802,Lookup_Tables!$A$2:$B$21,2,FALSE),"All")</f>
        <v>Government_Loss</v>
      </c>
    </row>
    <row r="4803" spans="1:18" hidden="1">
      <c r="A4803">
        <v>1</v>
      </c>
      <c r="B4803">
        <v>82</v>
      </c>
      <c r="C4803" t="s">
        <v>39</v>
      </c>
      <c r="D4803">
        <v>16</v>
      </c>
      <c r="E4803">
        <v>112967.74401702201</v>
      </c>
      <c r="F4803">
        <v>56526.445222824674</v>
      </c>
      <c r="G4803">
        <v>0</v>
      </c>
      <c r="H4803">
        <v>0</v>
      </c>
      <c r="I4803">
        <v>0</v>
      </c>
      <c r="J4803">
        <v>48770.987156159703</v>
      </c>
      <c r="K4803">
        <v>460261.72200506501</v>
      </c>
      <c r="L4803">
        <v>3172456.44578485</v>
      </c>
      <c r="M4803">
        <v>4343207.3458781801</v>
      </c>
      <c r="N4803">
        <v>10376024.3147691</v>
      </c>
      <c r="O4803">
        <v>31417384.860300101</v>
      </c>
      <c r="Q4803" t="str">
        <f>VLOOKUP(A4803,Lookup_Tables!$D$2:$E$7,2,FALSE)</f>
        <v>HU</v>
      </c>
      <c r="R4803" t="str">
        <f>IFERROR(VLOOKUP(D4803,Lookup_Tables!$A$2:$B$21,2,FALSE),"All")</f>
        <v>Government_Loss</v>
      </c>
    </row>
    <row r="4804" spans="1:18" hidden="1">
      <c r="A4804">
        <v>1</v>
      </c>
      <c r="B4804">
        <v>82</v>
      </c>
      <c r="C4804" t="s">
        <v>38</v>
      </c>
      <c r="D4804">
        <v>17</v>
      </c>
      <c r="E4804">
        <v>168239.86159069999</v>
      </c>
      <c r="F4804">
        <v>77712.610214316563</v>
      </c>
      <c r="G4804">
        <v>0</v>
      </c>
      <c r="H4804">
        <v>0</v>
      </c>
      <c r="I4804">
        <v>0</v>
      </c>
      <c r="J4804">
        <v>107238.244832678</v>
      </c>
      <c r="K4804">
        <v>915140.25364866201</v>
      </c>
      <c r="L4804">
        <v>5834646.4004115798</v>
      </c>
      <c r="M4804">
        <v>7596061.8054305296</v>
      </c>
      <c r="N4804">
        <v>17785977.006834</v>
      </c>
      <c r="O4804">
        <v>46066420.641706698</v>
      </c>
      <c r="Q4804" t="str">
        <f>VLOOKUP(A4804,Lookup_Tables!$D$2:$E$7,2,FALSE)</f>
        <v>HU</v>
      </c>
      <c r="R4804" t="str">
        <f>IFERROR(VLOOKUP(D4804,Lookup_Tables!$A$2:$B$21,2,FALSE),"All")</f>
        <v>Emergency_Loss</v>
      </c>
    </row>
    <row r="4805" spans="1:18" hidden="1">
      <c r="A4805">
        <v>1</v>
      </c>
      <c r="B4805">
        <v>82</v>
      </c>
      <c r="C4805" t="s">
        <v>39</v>
      </c>
      <c r="D4805">
        <v>17</v>
      </c>
      <c r="E4805">
        <v>168142.605722298</v>
      </c>
      <c r="F4805">
        <v>77657.838450868017</v>
      </c>
      <c r="G4805">
        <v>0</v>
      </c>
      <c r="H4805">
        <v>0</v>
      </c>
      <c r="I4805">
        <v>0</v>
      </c>
      <c r="J4805">
        <v>107238.244832678</v>
      </c>
      <c r="K4805">
        <v>906643.43265797396</v>
      </c>
      <c r="L4805">
        <v>5834646.4004115798</v>
      </c>
      <c r="M4805">
        <v>7596061.8054305296</v>
      </c>
      <c r="N4805">
        <v>17785977.006834</v>
      </c>
      <c r="O4805">
        <v>46066420.641706698</v>
      </c>
      <c r="Q4805" t="str">
        <f>VLOOKUP(A4805,Lookup_Tables!$D$2:$E$7,2,FALSE)</f>
        <v>HU</v>
      </c>
      <c r="R4805" t="str">
        <f>IFERROR(VLOOKUP(D4805,Lookup_Tables!$A$2:$B$21,2,FALSE),"All")</f>
        <v>Emergency_Loss</v>
      </c>
    </row>
    <row r="4806" spans="1:18" hidden="1">
      <c r="A4806">
        <v>1</v>
      </c>
      <c r="B4806">
        <v>82</v>
      </c>
      <c r="C4806" t="s">
        <v>38</v>
      </c>
      <c r="D4806">
        <v>18</v>
      </c>
      <c r="E4806">
        <v>281260.89971446298</v>
      </c>
      <c r="F4806">
        <v>134743.55359602286</v>
      </c>
      <c r="G4806">
        <v>0</v>
      </c>
      <c r="H4806">
        <v>0</v>
      </c>
      <c r="I4806">
        <v>0</v>
      </c>
      <c r="J4806">
        <v>151641.79831252201</v>
      </c>
      <c r="K4806">
        <v>1375987.7493771501</v>
      </c>
      <c r="L4806">
        <v>8973115.3587758504</v>
      </c>
      <c r="M4806">
        <v>11996707.7933394</v>
      </c>
      <c r="N4806">
        <v>28162001.321603101</v>
      </c>
      <c r="O4806">
        <v>76992457.121371403</v>
      </c>
      <c r="Q4806" t="str">
        <f>VLOOKUP(A4806,Lookup_Tables!$D$2:$E$7,2,FALSE)</f>
        <v>HU</v>
      </c>
      <c r="R4806" t="str">
        <f>IFERROR(VLOOKUP(D4806,Lookup_Tables!$A$2:$B$21,2,FALSE),"All")</f>
        <v>Govt_Plus_Emergency</v>
      </c>
    </row>
    <row r="4807" spans="1:18" hidden="1">
      <c r="A4807">
        <v>1</v>
      </c>
      <c r="B4807">
        <v>82</v>
      </c>
      <c r="C4807" t="s">
        <v>39</v>
      </c>
      <c r="D4807">
        <v>18</v>
      </c>
      <c r="E4807">
        <v>281110.34973931999</v>
      </c>
      <c r="F4807">
        <v>134593.00362087987</v>
      </c>
      <c r="G4807">
        <v>0</v>
      </c>
      <c r="H4807">
        <v>0</v>
      </c>
      <c r="I4807">
        <v>0</v>
      </c>
      <c r="J4807">
        <v>151641.79831252201</v>
      </c>
      <c r="K4807">
        <v>1375987.7493771501</v>
      </c>
      <c r="L4807">
        <v>8973115.3587758504</v>
      </c>
      <c r="M4807">
        <v>11996707.7933394</v>
      </c>
      <c r="N4807">
        <v>28162001.321603101</v>
      </c>
      <c r="O4807">
        <v>76992457.121371403</v>
      </c>
      <c r="Q4807" t="str">
        <f>VLOOKUP(A4807,Lookup_Tables!$D$2:$E$7,2,FALSE)</f>
        <v>HU</v>
      </c>
      <c r="R4807" t="str">
        <f>IFERROR(VLOOKUP(D4807,Lookup_Tables!$A$2:$B$21,2,FALSE),"All")</f>
        <v>Govt_Plus_Emergency</v>
      </c>
    </row>
    <row r="4808" spans="1:18" hidden="1">
      <c r="A4808">
        <v>1</v>
      </c>
      <c r="B4808">
        <v>83</v>
      </c>
      <c r="C4808" t="s">
        <v>38</v>
      </c>
      <c r="D4808">
        <v>0</v>
      </c>
      <c r="E4808" s="7">
        <v>63795828588.819504</v>
      </c>
      <c r="F4808">
        <v>29659760443.463615</v>
      </c>
      <c r="G4808" s="7">
        <v>122392017266.537</v>
      </c>
      <c r="H4808" s="7">
        <v>308945422130.44397</v>
      </c>
      <c r="I4808" s="7">
        <v>361929831587.97601</v>
      </c>
      <c r="J4808" s="7">
        <v>540447062386.08099</v>
      </c>
      <c r="K4808" s="7">
        <v>892735472363.21704</v>
      </c>
      <c r="L4808" s="7">
        <v>1389921687504.78</v>
      </c>
      <c r="M4808" s="7">
        <v>1599104826177.03</v>
      </c>
      <c r="N4808" s="7">
        <v>2205536066835.6401</v>
      </c>
      <c r="O4808" s="7">
        <v>3245364658231.02</v>
      </c>
      <c r="Q4808" t="str">
        <f>VLOOKUP(A4808,Lookup_Tables!$D$2:$E$7,2,FALSE)</f>
        <v>HU</v>
      </c>
      <c r="R4808" t="str">
        <f>IFERROR(VLOOKUP(D4808,Lookup_Tables!$A$2:$B$21,2,FALSE),"All")</f>
        <v>Private Assets</v>
      </c>
    </row>
    <row r="4809" spans="1:18" hidden="1">
      <c r="A4809">
        <v>1</v>
      </c>
      <c r="B4809">
        <v>83</v>
      </c>
      <c r="C4809" t="s">
        <v>39</v>
      </c>
      <c r="D4809">
        <v>0</v>
      </c>
      <c r="E4809">
        <v>55239651794.6455</v>
      </c>
      <c r="F4809">
        <v>24433028109.392376</v>
      </c>
      <c r="G4809">
        <v>99207518090.180603</v>
      </c>
      <c r="H4809">
        <v>274049428346.89999</v>
      </c>
      <c r="I4809">
        <v>317836818339.19598</v>
      </c>
      <c r="J4809">
        <v>498194863173.50897</v>
      </c>
      <c r="K4809">
        <v>838024218068.76794</v>
      </c>
      <c r="L4809">
        <v>1323690725216.9299</v>
      </c>
      <c r="M4809">
        <v>1501493178908.8401</v>
      </c>
      <c r="N4809">
        <v>2084967846448.01</v>
      </c>
      <c r="O4809">
        <v>3205637660736.7598</v>
      </c>
      <c r="Q4809" t="str">
        <f>VLOOKUP(A4809,Lookup_Tables!$D$2:$E$7,2,FALSE)</f>
        <v>HU</v>
      </c>
      <c r="R4809" t="str">
        <f>IFERROR(VLOOKUP(D4809,Lookup_Tables!$A$2:$B$21,2,FALSE),"All")</f>
        <v>Private Assets</v>
      </c>
    </row>
    <row r="4810" spans="1:18" hidden="1">
      <c r="A4810">
        <v>1</v>
      </c>
      <c r="B4810">
        <v>83</v>
      </c>
      <c r="C4810" t="s">
        <v>38</v>
      </c>
      <c r="D4810">
        <v>1</v>
      </c>
      <c r="E4810">
        <v>207113567.130191</v>
      </c>
      <c r="F4810">
        <v>90475741.429913893</v>
      </c>
      <c r="G4810">
        <v>361701613.95646799</v>
      </c>
      <c r="H4810">
        <v>942780831.50984395</v>
      </c>
      <c r="I4810">
        <v>1128517974.98681</v>
      </c>
      <c r="J4810">
        <v>1781363773.58061</v>
      </c>
      <c r="K4810">
        <v>2995425749.2319999</v>
      </c>
      <c r="L4810">
        <v>4836837061.6723003</v>
      </c>
      <c r="M4810">
        <v>5897845012.5716801</v>
      </c>
      <c r="N4810">
        <v>9448300527.3275604</v>
      </c>
      <c r="O4810">
        <v>14732023509.347099</v>
      </c>
      <c r="Q4810" t="str">
        <f>VLOOKUP(A4810,Lookup_Tables!$D$2:$E$7,2,FALSE)</f>
        <v>HU</v>
      </c>
      <c r="R4810" t="str">
        <f>IFERROR(VLOOKUP(D4810,Lookup_Tables!$A$2:$B$21,2,FALSE),"All")</f>
        <v>Airport</v>
      </c>
    </row>
    <row r="4811" spans="1:18" hidden="1">
      <c r="A4811">
        <v>1</v>
      </c>
      <c r="B4811">
        <v>83</v>
      </c>
      <c r="C4811" t="s">
        <v>39</v>
      </c>
      <c r="D4811">
        <v>1</v>
      </c>
      <c r="E4811">
        <v>187345839.467392</v>
      </c>
      <c r="F4811">
        <v>79826314.023753539</v>
      </c>
      <c r="G4811">
        <v>308394305.43837899</v>
      </c>
      <c r="H4811">
        <v>843950250.457358</v>
      </c>
      <c r="I4811">
        <v>1015144442.28962</v>
      </c>
      <c r="J4811">
        <v>1637347255.11112</v>
      </c>
      <c r="K4811">
        <v>2858445696.5493999</v>
      </c>
      <c r="L4811">
        <v>4823377921.0332098</v>
      </c>
      <c r="M4811">
        <v>5832924615.37255</v>
      </c>
      <c r="N4811">
        <v>9306929984.0654106</v>
      </c>
      <c r="O4811">
        <v>13392415284.7038</v>
      </c>
      <c r="Q4811" t="str">
        <f>VLOOKUP(A4811,Lookup_Tables!$D$2:$E$7,2,FALSE)</f>
        <v>HU</v>
      </c>
      <c r="R4811" t="str">
        <f>IFERROR(VLOOKUP(D4811,Lookup_Tables!$A$2:$B$21,2,FALSE),"All")</f>
        <v>Airport</v>
      </c>
    </row>
    <row r="4812" spans="1:18" hidden="1">
      <c r="A4812">
        <v>1</v>
      </c>
      <c r="B4812">
        <v>83</v>
      </c>
      <c r="C4812" t="s">
        <v>38</v>
      </c>
      <c r="D4812">
        <v>2</v>
      </c>
      <c r="E4812">
        <v>640082835.63890803</v>
      </c>
      <c r="F4812">
        <v>378888334.77998018</v>
      </c>
      <c r="G4812">
        <v>1655793213.50844</v>
      </c>
      <c r="H4812">
        <v>2763939120.8180299</v>
      </c>
      <c r="I4812">
        <v>3053323531.5685</v>
      </c>
      <c r="J4812">
        <v>3848451053.7754898</v>
      </c>
      <c r="K4812">
        <v>5228649500.4331799</v>
      </c>
      <c r="L4812">
        <v>6400840597.1680202</v>
      </c>
      <c r="M4812">
        <v>7122378051.3916903</v>
      </c>
      <c r="N4812">
        <v>7950988497.4866199</v>
      </c>
      <c r="O4812">
        <v>9485324549.3104591</v>
      </c>
      <c r="Q4812" t="str">
        <f>VLOOKUP(A4812,Lookup_Tables!$D$2:$E$7,2,FALSE)</f>
        <v>HU</v>
      </c>
      <c r="R4812" t="str">
        <f>IFERROR(VLOOKUP(D4812,Lookup_Tables!$A$2:$B$21,2,FALSE),"All")</f>
        <v>Bridge</v>
      </c>
    </row>
    <row r="4813" spans="1:18" hidden="1">
      <c r="A4813">
        <v>1</v>
      </c>
      <c r="B4813">
        <v>83</v>
      </c>
      <c r="C4813" t="s">
        <v>39</v>
      </c>
      <c r="D4813">
        <v>2</v>
      </c>
      <c r="E4813">
        <v>496143461.474994</v>
      </c>
      <c r="F4813">
        <v>285319386.07903177</v>
      </c>
      <c r="G4813">
        <v>1280613361.9958</v>
      </c>
      <c r="H4813">
        <v>2209903895.8656201</v>
      </c>
      <c r="I4813">
        <v>2431826945.54989</v>
      </c>
      <c r="J4813">
        <v>3247990714.93189</v>
      </c>
      <c r="K4813">
        <v>4272548072.6646099</v>
      </c>
      <c r="L4813">
        <v>5434050055.1463003</v>
      </c>
      <c r="M4813">
        <v>5749880743.9010201</v>
      </c>
      <c r="N4813">
        <v>7230588116.4541502</v>
      </c>
      <c r="O4813">
        <v>8823175330.8106098</v>
      </c>
      <c r="Q4813" t="str">
        <f>VLOOKUP(A4813,Lookup_Tables!$D$2:$E$7,2,FALSE)</f>
        <v>HU</v>
      </c>
      <c r="R4813" t="str">
        <f>IFERROR(VLOOKUP(D4813,Lookup_Tables!$A$2:$B$21,2,FALSE),"All")</f>
        <v>Bridge</v>
      </c>
    </row>
    <row r="4814" spans="1:18" hidden="1">
      <c r="A4814">
        <v>1</v>
      </c>
      <c r="B4814">
        <v>83</v>
      </c>
      <c r="C4814" t="s">
        <v>38</v>
      </c>
      <c r="D4814">
        <v>3</v>
      </c>
      <c r="E4814">
        <v>52273474.620223701</v>
      </c>
      <c r="F4814">
        <v>29544698.988315236</v>
      </c>
      <c r="G4814">
        <v>120611397.228168</v>
      </c>
      <c r="H4814">
        <v>226257372.155837</v>
      </c>
      <c r="I4814">
        <v>251833331.146312</v>
      </c>
      <c r="J4814">
        <v>338968449.33898902</v>
      </c>
      <c r="K4814">
        <v>512035478.12252498</v>
      </c>
      <c r="L4814">
        <v>754454180.70217001</v>
      </c>
      <c r="M4814">
        <v>817991326.38258803</v>
      </c>
      <c r="N4814">
        <v>983503909.30824399</v>
      </c>
      <c r="O4814">
        <v>1302129027.03707</v>
      </c>
      <c r="Q4814" t="str">
        <f>VLOOKUP(A4814,Lookup_Tables!$D$2:$E$7,2,FALSE)</f>
        <v>HU</v>
      </c>
      <c r="R4814" t="str">
        <f>IFERROR(VLOOKUP(D4814,Lookup_Tables!$A$2:$B$21,2,FALSE),"All")</f>
        <v>Govt Hosp</v>
      </c>
    </row>
    <row r="4815" spans="1:18" hidden="1">
      <c r="A4815">
        <v>1</v>
      </c>
      <c r="B4815">
        <v>83</v>
      </c>
      <c r="C4815" t="s">
        <v>39</v>
      </c>
      <c r="D4815">
        <v>3</v>
      </c>
      <c r="E4815">
        <v>41312001.506304704</v>
      </c>
      <c r="F4815">
        <v>22301742.818511222</v>
      </c>
      <c r="G4815">
        <v>92115449.737441897</v>
      </c>
      <c r="H4815">
        <v>185876234.368752</v>
      </c>
      <c r="I4815">
        <v>208639433.02282301</v>
      </c>
      <c r="J4815">
        <v>283168170.06488597</v>
      </c>
      <c r="K4815">
        <v>454067605.98652601</v>
      </c>
      <c r="L4815">
        <v>678713123.09733903</v>
      </c>
      <c r="M4815">
        <v>766357516.30226099</v>
      </c>
      <c r="N4815">
        <v>926707183.72539604</v>
      </c>
      <c r="O4815">
        <v>1222142706.6529</v>
      </c>
      <c r="Q4815" t="str">
        <f>VLOOKUP(A4815,Lookup_Tables!$D$2:$E$7,2,FALSE)</f>
        <v>HU</v>
      </c>
      <c r="R4815" t="str">
        <f>IFERROR(VLOOKUP(D4815,Lookup_Tables!$A$2:$B$21,2,FALSE),"All")</f>
        <v>Govt Hosp</v>
      </c>
    </row>
    <row r="4816" spans="1:18" hidden="1">
      <c r="A4816">
        <v>1</v>
      </c>
      <c r="B4816">
        <v>83</v>
      </c>
      <c r="C4816" t="s">
        <v>38</v>
      </c>
      <c r="D4816">
        <v>4</v>
      </c>
      <c r="E4816">
        <v>35522980.894747898</v>
      </c>
      <c r="F4816">
        <v>20437971.488515735</v>
      </c>
      <c r="G4816">
        <v>84042008.699984699</v>
      </c>
      <c r="H4816">
        <v>150421260.26184201</v>
      </c>
      <c r="I4816">
        <v>166641830.17243299</v>
      </c>
      <c r="J4816">
        <v>226579544.87829</v>
      </c>
      <c r="K4816">
        <v>332739898.15688598</v>
      </c>
      <c r="L4816">
        <v>457441509.28159899</v>
      </c>
      <c r="M4816">
        <v>507835527.74597597</v>
      </c>
      <c r="N4816">
        <v>627216707.43869495</v>
      </c>
      <c r="O4816">
        <v>787965255.81068504</v>
      </c>
      <c r="Q4816" t="str">
        <f>VLOOKUP(A4816,Lookup_Tables!$D$2:$E$7,2,FALSE)</f>
        <v>HU</v>
      </c>
      <c r="R4816" t="str">
        <f>IFERROR(VLOOKUP(D4816,Lookup_Tables!$A$2:$B$21,2,FALSE),"All")</f>
        <v>Govt Med Fac</v>
      </c>
    </row>
    <row r="4817" spans="1:18" hidden="1">
      <c r="A4817">
        <v>1</v>
      </c>
      <c r="B4817">
        <v>83</v>
      </c>
      <c r="C4817" t="s">
        <v>39</v>
      </c>
      <c r="D4817">
        <v>4</v>
      </c>
      <c r="E4817">
        <v>27902951.263100501</v>
      </c>
      <c r="F4817">
        <v>15333489.210315241</v>
      </c>
      <c r="G4817">
        <v>65058079.429876402</v>
      </c>
      <c r="H4817">
        <v>121680465.247474</v>
      </c>
      <c r="I4817">
        <v>137379537.19381499</v>
      </c>
      <c r="J4817">
        <v>190331558.909877</v>
      </c>
      <c r="K4817">
        <v>288516373.09274697</v>
      </c>
      <c r="L4817">
        <v>425683742.02974302</v>
      </c>
      <c r="M4817">
        <v>459464326.849114</v>
      </c>
      <c r="N4817">
        <v>581373896.11315703</v>
      </c>
      <c r="O4817">
        <v>751163328.68525505</v>
      </c>
      <c r="Q4817" t="str">
        <f>VLOOKUP(A4817,Lookup_Tables!$D$2:$E$7,2,FALSE)</f>
        <v>HU</v>
      </c>
      <c r="R4817" t="str">
        <f>IFERROR(VLOOKUP(D4817,Lookup_Tables!$A$2:$B$21,2,FALSE),"All")</f>
        <v>Govt Med Fac</v>
      </c>
    </row>
    <row r="4818" spans="1:18" hidden="1">
      <c r="A4818">
        <v>1</v>
      </c>
      <c r="B4818">
        <v>83</v>
      </c>
      <c r="C4818" t="s">
        <v>38</v>
      </c>
      <c r="D4818">
        <v>5</v>
      </c>
      <c r="E4818">
        <v>55410607.561354801</v>
      </c>
      <c r="F4818">
        <v>17642475.740162201</v>
      </c>
      <c r="G4818">
        <v>40053667.559461899</v>
      </c>
      <c r="H4818">
        <v>231731375.61989301</v>
      </c>
      <c r="I4818">
        <v>297464414.09286702</v>
      </c>
      <c r="J4818">
        <v>538706638.84201598</v>
      </c>
      <c r="K4818">
        <v>1243447993.27107</v>
      </c>
      <c r="L4818">
        <v>1981982318.64417</v>
      </c>
      <c r="M4818">
        <v>2360932547.3625398</v>
      </c>
      <c r="N4818">
        <v>4221486465.4973602</v>
      </c>
      <c r="O4818">
        <v>7324203727.7220497</v>
      </c>
      <c r="Q4818" t="str">
        <f>VLOOKUP(A4818,Lookup_Tables!$D$2:$E$7,2,FALSE)</f>
        <v>HU</v>
      </c>
      <c r="R4818" t="str">
        <f>IFERROR(VLOOKUP(D4818,Lookup_Tables!$A$2:$B$21,2,FALSE),"All")</f>
        <v>Light Rail</v>
      </c>
    </row>
    <row r="4819" spans="1:18" hidden="1">
      <c r="A4819">
        <v>1</v>
      </c>
      <c r="B4819">
        <v>83</v>
      </c>
      <c r="C4819" t="s">
        <v>39</v>
      </c>
      <c r="D4819">
        <v>5</v>
      </c>
      <c r="E4819">
        <v>54176614.278220303</v>
      </c>
      <c r="F4819">
        <v>17359134.82363794</v>
      </c>
      <c r="G4819">
        <v>38090829.427770004</v>
      </c>
      <c r="H4819">
        <v>223825791.547198</v>
      </c>
      <c r="I4819">
        <v>281586675.74408501</v>
      </c>
      <c r="J4819">
        <v>526099817.79484802</v>
      </c>
      <c r="K4819">
        <v>1155391377.34952</v>
      </c>
      <c r="L4819">
        <v>1981982318.64417</v>
      </c>
      <c r="M4819">
        <v>2360932547.3625398</v>
      </c>
      <c r="N4819">
        <v>4219362722.0959401</v>
      </c>
      <c r="O4819">
        <v>7324203727.7220497</v>
      </c>
      <c r="Q4819" t="str">
        <f>VLOOKUP(A4819,Lookup_Tables!$D$2:$E$7,2,FALSE)</f>
        <v>HU</v>
      </c>
      <c r="R4819" t="str">
        <f>IFERROR(VLOOKUP(D4819,Lookup_Tables!$A$2:$B$21,2,FALSE),"All")</f>
        <v>Light Rail</v>
      </c>
    </row>
    <row r="4820" spans="1:18" hidden="1">
      <c r="A4820">
        <v>1</v>
      </c>
      <c r="B4820">
        <v>83</v>
      </c>
      <c r="C4820" t="s">
        <v>38</v>
      </c>
      <c r="D4820">
        <v>6</v>
      </c>
      <c r="E4820">
        <v>163641801.90594199</v>
      </c>
      <c r="F4820">
        <v>68097174.752701655</v>
      </c>
      <c r="G4820">
        <v>306041546.25993598</v>
      </c>
      <c r="H4820">
        <v>791562980.82637703</v>
      </c>
      <c r="I4820">
        <v>957282556.79305804</v>
      </c>
      <c r="J4820">
        <v>1533344400.0093701</v>
      </c>
      <c r="K4820">
        <v>2591717892.9920001</v>
      </c>
      <c r="L4820">
        <v>4067153774.7103601</v>
      </c>
      <c r="M4820">
        <v>4777182771.5536604</v>
      </c>
      <c r="N4820">
        <v>7311889434.3287601</v>
      </c>
      <c r="O4820">
        <v>9915838750.0926704</v>
      </c>
      <c r="Q4820" t="str">
        <f>VLOOKUP(A4820,Lookup_Tables!$D$2:$E$7,2,FALSE)</f>
        <v>HU</v>
      </c>
      <c r="R4820" t="str">
        <f>IFERROR(VLOOKUP(D4820,Lookup_Tables!$A$2:$B$21,2,FALSE),"All")</f>
        <v>Port</v>
      </c>
    </row>
    <row r="4821" spans="1:18" hidden="1">
      <c r="A4821">
        <v>1</v>
      </c>
      <c r="B4821">
        <v>83</v>
      </c>
      <c r="C4821" t="s">
        <v>39</v>
      </c>
      <c r="D4821">
        <v>6</v>
      </c>
      <c r="E4821">
        <v>148281802.798224</v>
      </c>
      <c r="F4821">
        <v>59329246.193434685</v>
      </c>
      <c r="G4821">
        <v>254085878.90380299</v>
      </c>
      <c r="H4821">
        <v>732783108.78692102</v>
      </c>
      <c r="I4821">
        <v>860961819.57244694</v>
      </c>
      <c r="J4821">
        <v>1464371544.43677</v>
      </c>
      <c r="K4821">
        <v>2412831187.00702</v>
      </c>
      <c r="L4821">
        <v>4067047160.6285701</v>
      </c>
      <c r="M4821">
        <v>4702508352.7751102</v>
      </c>
      <c r="N4821">
        <v>7292058814.2161198</v>
      </c>
      <c r="O4821">
        <v>9870698585.1470203</v>
      </c>
      <c r="Q4821" t="str">
        <f>VLOOKUP(A4821,Lookup_Tables!$D$2:$E$7,2,FALSE)</f>
        <v>HU</v>
      </c>
      <c r="R4821" t="str">
        <f>IFERROR(VLOOKUP(D4821,Lookup_Tables!$A$2:$B$21,2,FALSE),"All")</f>
        <v>Port</v>
      </c>
    </row>
    <row r="4822" spans="1:18" hidden="1">
      <c r="A4822">
        <v>1</v>
      </c>
      <c r="B4822">
        <v>83</v>
      </c>
      <c r="C4822" t="s">
        <v>38</v>
      </c>
      <c r="D4822">
        <v>7</v>
      </c>
      <c r="E4822">
        <v>277406840.10741597</v>
      </c>
      <c r="F4822">
        <v>109811533.74607351</v>
      </c>
      <c r="G4822">
        <v>586513508.33913195</v>
      </c>
      <c r="H4822">
        <v>1558945811.00667</v>
      </c>
      <c r="I4822">
        <v>1856527962.7185199</v>
      </c>
      <c r="J4822">
        <v>2776165755.5476799</v>
      </c>
      <c r="K4822">
        <v>4472068966.1370602</v>
      </c>
      <c r="L4822">
        <v>6532392003.3128595</v>
      </c>
      <c r="M4822">
        <v>7579278035.8111696</v>
      </c>
      <c r="N4822">
        <v>11721035041.556499</v>
      </c>
      <c r="O4822">
        <v>13723833107.3232</v>
      </c>
      <c r="Q4822" t="str">
        <f>VLOOKUP(A4822,Lookup_Tables!$D$2:$E$7,2,FALSE)</f>
        <v>HU</v>
      </c>
      <c r="R4822" t="str">
        <f>IFERROR(VLOOKUP(D4822,Lookup_Tables!$A$2:$B$21,2,FALSE),"All")</f>
        <v>Power Plant</v>
      </c>
    </row>
    <row r="4823" spans="1:18" hidden="1">
      <c r="A4823">
        <v>1</v>
      </c>
      <c r="B4823">
        <v>83</v>
      </c>
      <c r="C4823" t="s">
        <v>39</v>
      </c>
      <c r="D4823">
        <v>7</v>
      </c>
      <c r="E4823">
        <v>253977575.26639101</v>
      </c>
      <c r="F4823">
        <v>98763789.641289771</v>
      </c>
      <c r="G4823">
        <v>525218790.66332799</v>
      </c>
      <c r="H4823">
        <v>1451615980.9172001</v>
      </c>
      <c r="I4823">
        <v>1670418979.4425099</v>
      </c>
      <c r="J4823">
        <v>2597868445.7039399</v>
      </c>
      <c r="K4823">
        <v>4136272466.4084501</v>
      </c>
      <c r="L4823">
        <v>6372447408.0979004</v>
      </c>
      <c r="M4823">
        <v>7114913447.95047</v>
      </c>
      <c r="N4823">
        <v>11313656964.652201</v>
      </c>
      <c r="O4823">
        <v>13174987924.8974</v>
      </c>
      <c r="Q4823" t="str">
        <f>VLOOKUP(A4823,Lookup_Tables!$D$2:$E$7,2,FALSE)</f>
        <v>HU</v>
      </c>
      <c r="R4823" t="str">
        <f>IFERROR(VLOOKUP(D4823,Lookup_Tables!$A$2:$B$21,2,FALSE),"All")</f>
        <v>Power Plant</v>
      </c>
    </row>
    <row r="4824" spans="1:18" hidden="1">
      <c r="A4824">
        <v>1</v>
      </c>
      <c r="B4824">
        <v>83</v>
      </c>
      <c r="C4824" t="s">
        <v>38</v>
      </c>
      <c r="D4824">
        <v>8</v>
      </c>
      <c r="E4824">
        <v>633714.99388580804</v>
      </c>
      <c r="F4824">
        <v>227338.81181246205</v>
      </c>
      <c r="G4824">
        <v>839374.76219265</v>
      </c>
      <c r="H4824">
        <v>2731752.2968420801</v>
      </c>
      <c r="I4824">
        <v>3337843.0204606499</v>
      </c>
      <c r="J4824">
        <v>5566776.81019489</v>
      </c>
      <c r="K4824">
        <v>10433971.331791099</v>
      </c>
      <c r="L4824">
        <v>21198115.2848024</v>
      </c>
      <c r="M4824">
        <v>26085510.181930698</v>
      </c>
      <c r="N4824">
        <v>45702543.898924701</v>
      </c>
      <c r="O4824">
        <v>66388138.468507297</v>
      </c>
      <c r="Q4824" t="str">
        <f>VLOOKUP(A4824,Lookup_Tables!$D$2:$E$7,2,FALSE)</f>
        <v>HU</v>
      </c>
      <c r="R4824" t="str">
        <f>IFERROR(VLOOKUP(D4824,Lookup_Tables!$A$2:$B$21,2,FALSE),"All")</f>
        <v>Prison</v>
      </c>
    </row>
    <row r="4825" spans="1:18" hidden="1">
      <c r="A4825">
        <v>1</v>
      </c>
      <c r="B4825">
        <v>83</v>
      </c>
      <c r="C4825" t="s">
        <v>39</v>
      </c>
      <c r="D4825">
        <v>8</v>
      </c>
      <c r="E4825">
        <v>603380.91773415497</v>
      </c>
      <c r="F4825">
        <v>211742.55964511854</v>
      </c>
      <c r="G4825">
        <v>752248.72133782902</v>
      </c>
      <c r="H4825">
        <v>2564684.14298937</v>
      </c>
      <c r="I4825">
        <v>3192411.2939081099</v>
      </c>
      <c r="J4825">
        <v>5251165.5891276198</v>
      </c>
      <c r="K4825">
        <v>10228212.6268456</v>
      </c>
      <c r="L4825">
        <v>20635465.935777102</v>
      </c>
      <c r="M4825">
        <v>25516181.670521099</v>
      </c>
      <c r="N4825">
        <v>45702543.898924701</v>
      </c>
      <c r="O4825">
        <v>65816966.494571701</v>
      </c>
      <c r="Q4825" t="str">
        <f>VLOOKUP(A4825,Lookup_Tables!$D$2:$E$7,2,FALSE)</f>
        <v>HU</v>
      </c>
      <c r="R4825" t="str">
        <f>IFERROR(VLOOKUP(D4825,Lookup_Tables!$A$2:$B$21,2,FALSE),"All")</f>
        <v>Prison</v>
      </c>
    </row>
    <row r="4826" spans="1:18" hidden="1">
      <c r="A4826">
        <v>1</v>
      </c>
      <c r="B4826">
        <v>83</v>
      </c>
      <c r="C4826" t="s">
        <v>38</v>
      </c>
      <c r="D4826">
        <v>9</v>
      </c>
      <c r="E4826">
        <v>25744252.8313425</v>
      </c>
      <c r="F4826">
        <v>13388247.306556111</v>
      </c>
      <c r="G4826">
        <v>56583150.681794703</v>
      </c>
      <c r="H4826">
        <v>116303096.415168</v>
      </c>
      <c r="I4826">
        <v>136014910.874603</v>
      </c>
      <c r="J4826">
        <v>188725208.851767</v>
      </c>
      <c r="K4826">
        <v>283218648.33815902</v>
      </c>
      <c r="L4826">
        <v>432639954.1918</v>
      </c>
      <c r="M4826">
        <v>467501413.08626503</v>
      </c>
      <c r="N4826">
        <v>701271034.07492006</v>
      </c>
      <c r="O4826">
        <v>999871283.84121203</v>
      </c>
      <c r="Q4826" t="str">
        <f>VLOOKUP(A4826,Lookup_Tables!$D$2:$E$7,2,FALSE)</f>
        <v>HU</v>
      </c>
      <c r="R4826" t="str">
        <f>IFERROR(VLOOKUP(D4826,Lookup_Tables!$A$2:$B$21,2,FALSE),"All")</f>
        <v>Pub Admin Bldg</v>
      </c>
    </row>
    <row r="4827" spans="1:18" hidden="1">
      <c r="A4827">
        <v>1</v>
      </c>
      <c r="B4827">
        <v>83</v>
      </c>
      <c r="C4827" t="s">
        <v>39</v>
      </c>
      <c r="D4827">
        <v>9</v>
      </c>
      <c r="E4827">
        <v>21398462.090518899</v>
      </c>
      <c r="F4827">
        <v>10642087.681991449</v>
      </c>
      <c r="G4827">
        <v>44425911.750602402</v>
      </c>
      <c r="H4827">
        <v>99998701.359457299</v>
      </c>
      <c r="I4827">
        <v>113426822.657397</v>
      </c>
      <c r="J4827">
        <v>168474529.11960199</v>
      </c>
      <c r="K4827">
        <v>255505887.53601199</v>
      </c>
      <c r="L4827">
        <v>408906437.733154</v>
      </c>
      <c r="M4827">
        <v>451070463.06651598</v>
      </c>
      <c r="N4827">
        <v>639236341.76709402</v>
      </c>
      <c r="O4827">
        <v>999245669.24734497</v>
      </c>
      <c r="Q4827" t="str">
        <f>VLOOKUP(A4827,Lookup_Tables!$D$2:$E$7,2,FALSE)</f>
        <v>HU</v>
      </c>
      <c r="R4827" t="str">
        <f>IFERROR(VLOOKUP(D4827,Lookup_Tables!$A$2:$B$21,2,FALSE),"All")</f>
        <v>Pub Admin Bldg</v>
      </c>
    </row>
    <row r="4828" spans="1:18" hidden="1">
      <c r="A4828">
        <v>1</v>
      </c>
      <c r="B4828">
        <v>83</v>
      </c>
      <c r="C4828" t="s">
        <v>38</v>
      </c>
      <c r="D4828">
        <v>10</v>
      </c>
      <c r="E4828">
        <v>463632728.51890302</v>
      </c>
      <c r="F4828">
        <v>266145321.9703283</v>
      </c>
      <c r="G4828">
        <v>1176218425.8758399</v>
      </c>
      <c r="H4828">
        <v>1973678936.7236199</v>
      </c>
      <c r="I4828">
        <v>2215583210.08638</v>
      </c>
      <c r="J4828">
        <v>2883445414.2735801</v>
      </c>
      <c r="K4828">
        <v>4163068484.4391899</v>
      </c>
      <c r="L4828">
        <v>5604596502.8531599</v>
      </c>
      <c r="M4828">
        <v>5982538965.5724401</v>
      </c>
      <c r="N4828">
        <v>7361508314.5286503</v>
      </c>
      <c r="O4828">
        <v>9634353442.9375992</v>
      </c>
      <c r="Q4828" t="str">
        <f>VLOOKUP(A4828,Lookup_Tables!$D$2:$E$7,2,FALSE)</f>
        <v>HU</v>
      </c>
      <c r="R4828" t="str">
        <f>IFERROR(VLOOKUP(D4828,Lookup_Tables!$A$2:$B$21,2,FALSE),"All")</f>
        <v>Pub School</v>
      </c>
    </row>
    <row r="4829" spans="1:18" hidden="1">
      <c r="A4829">
        <v>1</v>
      </c>
      <c r="B4829">
        <v>83</v>
      </c>
      <c r="C4829" t="s">
        <v>39</v>
      </c>
      <c r="D4829">
        <v>10</v>
      </c>
      <c r="E4829">
        <v>364806895.09201699</v>
      </c>
      <c r="F4829">
        <v>202761789.14130658</v>
      </c>
      <c r="G4829">
        <v>922273653.83867598</v>
      </c>
      <c r="H4829">
        <v>1593424327.1506701</v>
      </c>
      <c r="I4829">
        <v>1747782222.1794801</v>
      </c>
      <c r="J4829">
        <v>2419725600.51403</v>
      </c>
      <c r="K4829">
        <v>3615373310.0906501</v>
      </c>
      <c r="L4829">
        <v>4946274814.84443</v>
      </c>
      <c r="M4829">
        <v>5220652304.49611</v>
      </c>
      <c r="N4829">
        <v>6263062203.5644703</v>
      </c>
      <c r="O4829">
        <v>8857331241.8573208</v>
      </c>
      <c r="Q4829" t="str">
        <f>VLOOKUP(A4829,Lookup_Tables!$D$2:$E$7,2,FALSE)</f>
        <v>HU</v>
      </c>
      <c r="R4829" t="str">
        <f>IFERROR(VLOOKUP(D4829,Lookup_Tables!$A$2:$B$21,2,FALSE),"All")</f>
        <v>Pub School</v>
      </c>
    </row>
    <row r="4830" spans="1:18" hidden="1">
      <c r="A4830">
        <v>1</v>
      </c>
      <c r="B4830">
        <v>83</v>
      </c>
      <c r="C4830" t="s">
        <v>38</v>
      </c>
      <c r="D4830">
        <v>11</v>
      </c>
      <c r="E4830">
        <v>158875975.22347501</v>
      </c>
      <c r="F4830">
        <v>88025987.325740457</v>
      </c>
      <c r="G4830">
        <v>414615423.59163702</v>
      </c>
      <c r="H4830">
        <v>727902224.755952</v>
      </c>
      <c r="I4830">
        <v>825184417.81699705</v>
      </c>
      <c r="J4830">
        <v>1063677727.18815</v>
      </c>
      <c r="K4830">
        <v>1457326234.84554</v>
      </c>
      <c r="L4830">
        <v>2041761229.99968</v>
      </c>
      <c r="M4830">
        <v>2244887543.0520101</v>
      </c>
      <c r="N4830">
        <v>2590342417.1064901</v>
      </c>
      <c r="O4830">
        <v>3072635224.59129</v>
      </c>
      <c r="Q4830" t="str">
        <f>VLOOKUP(A4830,Lookup_Tables!$D$2:$E$7,2,FALSE)</f>
        <v>HU</v>
      </c>
      <c r="R4830" t="str">
        <f>IFERROR(VLOOKUP(D4830,Lookup_Tables!$A$2:$B$21,2,FALSE),"All")</f>
        <v>Pub Univ</v>
      </c>
    </row>
    <row r="4831" spans="1:18" hidden="1">
      <c r="A4831">
        <v>1</v>
      </c>
      <c r="B4831">
        <v>83</v>
      </c>
      <c r="C4831" t="s">
        <v>39</v>
      </c>
      <c r="D4831">
        <v>11</v>
      </c>
      <c r="E4831">
        <v>127813064.201482</v>
      </c>
      <c r="F4831">
        <v>68698806.402293354</v>
      </c>
      <c r="G4831">
        <v>325231986.68434799</v>
      </c>
      <c r="H4831">
        <v>612368849.56632996</v>
      </c>
      <c r="I4831">
        <v>674034377.40269196</v>
      </c>
      <c r="J4831">
        <v>896114259.74928999</v>
      </c>
      <c r="K4831">
        <v>1335960600.64062</v>
      </c>
      <c r="L4831">
        <v>1807059023.21435</v>
      </c>
      <c r="M4831">
        <v>1982256743.84571</v>
      </c>
      <c r="N4831">
        <v>2316435421.9688401</v>
      </c>
      <c r="O4831">
        <v>2801801240.96415</v>
      </c>
      <c r="Q4831" t="str">
        <f>VLOOKUP(A4831,Lookup_Tables!$D$2:$E$7,2,FALSE)</f>
        <v>HU</v>
      </c>
      <c r="R4831" t="str">
        <f>IFERROR(VLOOKUP(D4831,Lookup_Tables!$A$2:$B$21,2,FALSE),"All")</f>
        <v>Pub Univ</v>
      </c>
    </row>
    <row r="4832" spans="1:18" hidden="1">
      <c r="A4832">
        <v>1</v>
      </c>
      <c r="B4832">
        <v>83</v>
      </c>
      <c r="C4832" t="s">
        <v>38</v>
      </c>
      <c r="D4832">
        <v>12</v>
      </c>
      <c r="E4832">
        <v>22804968.068535499</v>
      </c>
      <c r="F4832">
        <v>7722562.341285184</v>
      </c>
      <c r="G4832">
        <v>33003992.446483899</v>
      </c>
      <c r="H4832">
        <v>125108336.352347</v>
      </c>
      <c r="I4832">
        <v>147689462.17228299</v>
      </c>
      <c r="J4832">
        <v>232854142.190626</v>
      </c>
      <c r="K4832">
        <v>444596671.70724499</v>
      </c>
      <c r="L4832">
        <v>810508099.78615701</v>
      </c>
      <c r="M4832">
        <v>881453833.99632204</v>
      </c>
      <c r="N4832">
        <v>1343585168.2888999</v>
      </c>
      <c r="O4832">
        <v>1830392134.5754299</v>
      </c>
      <c r="Q4832" t="str">
        <f>VLOOKUP(A4832,Lookup_Tables!$D$2:$E$7,2,FALSE)</f>
        <v>HU</v>
      </c>
      <c r="R4832" t="str">
        <f>IFERROR(VLOOKUP(D4832,Lookup_Tables!$A$2:$B$21,2,FALSE),"All")</f>
        <v>Rail</v>
      </c>
    </row>
    <row r="4833" spans="1:18" hidden="1">
      <c r="A4833">
        <v>1</v>
      </c>
      <c r="B4833">
        <v>83</v>
      </c>
      <c r="C4833" t="s">
        <v>39</v>
      </c>
      <c r="D4833">
        <v>12</v>
      </c>
      <c r="E4833">
        <v>21865483.779355001</v>
      </c>
      <c r="F4833">
        <v>7331795.0010420457</v>
      </c>
      <c r="G4833">
        <v>31134294.708984401</v>
      </c>
      <c r="H4833">
        <v>117980396.667182</v>
      </c>
      <c r="I4833">
        <v>141128772.92076799</v>
      </c>
      <c r="J4833">
        <v>225856119.77790701</v>
      </c>
      <c r="K4833">
        <v>431276416.61609399</v>
      </c>
      <c r="L4833">
        <v>810378827.13242495</v>
      </c>
      <c r="M4833">
        <v>874779039.45341504</v>
      </c>
      <c r="N4833">
        <v>1206933482.6989601</v>
      </c>
      <c r="O4833">
        <v>1815564553.2792699</v>
      </c>
      <c r="Q4833" t="str">
        <f>VLOOKUP(A4833,Lookup_Tables!$D$2:$E$7,2,FALSE)</f>
        <v>HU</v>
      </c>
      <c r="R4833" t="str">
        <f>IFERROR(VLOOKUP(D4833,Lookup_Tables!$A$2:$B$21,2,FALSE),"All")</f>
        <v>Rail</v>
      </c>
    </row>
    <row r="4834" spans="1:18" hidden="1">
      <c r="A4834">
        <v>1</v>
      </c>
      <c r="B4834">
        <v>83</v>
      </c>
      <c r="C4834" t="s">
        <v>38</v>
      </c>
      <c r="D4834">
        <v>13</v>
      </c>
      <c r="E4834">
        <v>490208886.580428</v>
      </c>
      <c r="F4834">
        <v>257410792.72000074</v>
      </c>
      <c r="G4834">
        <v>1148434293.1208999</v>
      </c>
      <c r="H4834">
        <v>2259257778.6944499</v>
      </c>
      <c r="I4834">
        <v>2526863250.8780398</v>
      </c>
      <c r="J4834">
        <v>3485348939.8262401</v>
      </c>
      <c r="K4834">
        <v>5458058117.5334396</v>
      </c>
      <c r="L4834">
        <v>8399078556.8650198</v>
      </c>
      <c r="M4834">
        <v>9139175201.7777309</v>
      </c>
      <c r="N4834">
        <v>11329487553.308901</v>
      </c>
      <c r="O4834">
        <v>14988112129.1957</v>
      </c>
      <c r="Q4834" t="str">
        <f>VLOOKUP(A4834,Lookup_Tables!$D$2:$E$7,2,FALSE)</f>
        <v>HU</v>
      </c>
      <c r="R4834" t="str">
        <f>IFERROR(VLOOKUP(D4834,Lookup_Tables!$A$2:$B$21,2,FALSE),"All")</f>
        <v>Residual Inst</v>
      </c>
    </row>
    <row r="4835" spans="1:18" hidden="1">
      <c r="A4835">
        <v>1</v>
      </c>
      <c r="B4835">
        <v>83</v>
      </c>
      <c r="C4835" t="s">
        <v>39</v>
      </c>
      <c r="D4835">
        <v>13</v>
      </c>
      <c r="E4835">
        <v>404886830.86025399</v>
      </c>
      <c r="F4835">
        <v>205798380.83697301</v>
      </c>
      <c r="G4835">
        <v>888278215.38588095</v>
      </c>
      <c r="H4835">
        <v>1905264134.5653701</v>
      </c>
      <c r="I4835">
        <v>2171977935.5886102</v>
      </c>
      <c r="J4835">
        <v>3033817960.1143799</v>
      </c>
      <c r="K4835">
        <v>4893185809.2261496</v>
      </c>
      <c r="L4835">
        <v>7581460084.9059296</v>
      </c>
      <c r="M4835">
        <v>8561838099.0878696</v>
      </c>
      <c r="N4835">
        <v>10371151468.3265</v>
      </c>
      <c r="O4835">
        <v>14249894885.5408</v>
      </c>
      <c r="Q4835" t="str">
        <f>VLOOKUP(A4835,Lookup_Tables!$D$2:$E$7,2,FALSE)</f>
        <v>HU</v>
      </c>
      <c r="R4835" t="str">
        <f>IFERROR(VLOOKUP(D4835,Lookup_Tables!$A$2:$B$21,2,FALSE),"All")</f>
        <v>Residual Inst</v>
      </c>
    </row>
    <row r="4836" spans="1:18" hidden="1">
      <c r="A4836">
        <v>1</v>
      </c>
      <c r="B4836">
        <v>83</v>
      </c>
      <c r="C4836" t="s">
        <v>38</v>
      </c>
      <c r="D4836">
        <v>14</v>
      </c>
      <c r="E4836">
        <v>716849258.53068495</v>
      </c>
      <c r="F4836">
        <v>371173357.44023532</v>
      </c>
      <c r="G4836">
        <v>1731800286.73369</v>
      </c>
      <c r="H4836">
        <v>3440529048.1269698</v>
      </c>
      <c r="I4836">
        <v>3862165187.3839502</v>
      </c>
      <c r="J4836">
        <v>5356885677.7857304</v>
      </c>
      <c r="K4836">
        <v>8189781273.48915</v>
      </c>
      <c r="L4836">
        <v>11300717659.1968</v>
      </c>
      <c r="M4836">
        <v>12353322793.08</v>
      </c>
      <c r="N4836">
        <v>16161792527.823799</v>
      </c>
      <c r="O4836">
        <v>20648570220.7659</v>
      </c>
      <c r="Q4836" t="str">
        <f>VLOOKUP(A4836,Lookup_Tables!$D$2:$E$7,2,FALSE)</f>
        <v>HU</v>
      </c>
      <c r="R4836" t="str">
        <f>IFERROR(VLOOKUP(D4836,Lookup_Tables!$A$2:$B$21,2,FALSE),"All")</f>
        <v>Road</v>
      </c>
    </row>
    <row r="4837" spans="1:18" hidden="1">
      <c r="A4837">
        <v>1</v>
      </c>
      <c r="B4837">
        <v>83</v>
      </c>
      <c r="C4837" t="s">
        <v>39</v>
      </c>
      <c r="D4837">
        <v>14</v>
      </c>
      <c r="E4837">
        <v>592510549.23994505</v>
      </c>
      <c r="F4837">
        <v>293369418.76542675</v>
      </c>
      <c r="G4837">
        <v>1391373860.72719</v>
      </c>
      <c r="H4837">
        <v>2937850750.29492</v>
      </c>
      <c r="I4837">
        <v>3345981087.0418401</v>
      </c>
      <c r="J4837">
        <v>4752922223.9050903</v>
      </c>
      <c r="K4837">
        <v>7495649054.7098398</v>
      </c>
      <c r="L4837">
        <v>9882207789.8631191</v>
      </c>
      <c r="M4837">
        <v>11116270853.325399</v>
      </c>
      <c r="N4837">
        <v>14877965247.4547</v>
      </c>
      <c r="O4837">
        <v>19459765105.562</v>
      </c>
      <c r="Q4837" t="str">
        <f>VLOOKUP(A4837,Lookup_Tables!$D$2:$E$7,2,FALSE)</f>
        <v>HU</v>
      </c>
      <c r="R4837" t="str">
        <f>IFERROR(VLOOKUP(D4837,Lookup_Tables!$A$2:$B$21,2,FALSE),"All")</f>
        <v>Road</v>
      </c>
    </row>
    <row r="4838" spans="1:18">
      <c r="A4838">
        <v>1</v>
      </c>
      <c r="B4838">
        <v>83</v>
      </c>
      <c r="C4838" t="s">
        <v>38</v>
      </c>
      <c r="D4838">
        <v>15</v>
      </c>
      <c r="E4838">
        <v>67106030481.425201</v>
      </c>
      <c r="F4838">
        <v>31507938693.961075</v>
      </c>
      <c r="G4838">
        <v>130127573891.576</v>
      </c>
      <c r="H4838">
        <v>321416583619.29199</v>
      </c>
      <c r="I4838">
        <v>376029070984.28699</v>
      </c>
      <c r="J4838">
        <v>562764328080.64905</v>
      </c>
      <c r="K4838">
        <v>933733321454.474</v>
      </c>
      <c r="L4838">
        <v>1424462302245.3101</v>
      </c>
      <c r="M4838">
        <v>1654379905831.3899</v>
      </c>
      <c r="N4838">
        <v>2281023754025.6401</v>
      </c>
      <c r="O4838">
        <v>3323383609412.8301</v>
      </c>
      <c r="Q4838" t="str">
        <f>VLOOKUP(A4838,Lookup_Tables!$D$2:$E$7,2,FALSE)</f>
        <v>HU</v>
      </c>
      <c r="R4838" t="str">
        <f>IFERROR(VLOOKUP(D4838,Lookup_Tables!$A$2:$B$21,2,FALSE),"All")</f>
        <v>All</v>
      </c>
    </row>
    <row r="4839" spans="1:18" hidden="1">
      <c r="A4839">
        <v>1</v>
      </c>
      <c r="B4839">
        <v>83</v>
      </c>
      <c r="C4839" t="s">
        <v>39</v>
      </c>
      <c r="D4839">
        <v>15</v>
      </c>
      <c r="E4839">
        <v>57861260271.494904</v>
      </c>
      <c r="F4839">
        <v>25894088798.683674</v>
      </c>
      <c r="G4839">
        <v>105502634197.65199</v>
      </c>
      <c r="H4839">
        <v>283015260556.92102</v>
      </c>
      <c r="I4839">
        <v>329541713100.28699</v>
      </c>
      <c r="J4839">
        <v>515451183142.617</v>
      </c>
      <c r="K4839">
        <v>861240685729.672</v>
      </c>
      <c r="L4839">
        <v>1363003724591.21</v>
      </c>
      <c r="M4839">
        <v>1546003302439.8799</v>
      </c>
      <c r="N4839">
        <v>2157899280981.6599</v>
      </c>
      <c r="O4839">
        <v>3282730793796.4902</v>
      </c>
      <c r="Q4839" t="str">
        <f>VLOOKUP(A4839,Lookup_Tables!$D$2:$E$7,2,FALSE)</f>
        <v>HU</v>
      </c>
      <c r="R4839" t="str">
        <f>IFERROR(VLOOKUP(D4839,Lookup_Tables!$A$2:$B$21,2,FALSE),"All")</f>
        <v>All</v>
      </c>
    </row>
    <row r="4840" spans="1:18" hidden="1">
      <c r="A4840">
        <v>1</v>
      </c>
      <c r="B4840">
        <v>83</v>
      </c>
      <c r="C4840" t="s">
        <v>38</v>
      </c>
      <c r="D4840">
        <v>16</v>
      </c>
      <c r="E4840">
        <v>3310201892.6060801</v>
      </c>
      <c r="F4840">
        <v>1794472309.917618</v>
      </c>
      <c r="G4840">
        <v>7812682706.2321997</v>
      </c>
      <c r="H4840">
        <v>14851137918.0956</v>
      </c>
      <c r="I4840">
        <v>16665527951.9277</v>
      </c>
      <c r="J4840">
        <v>23570468624.064098</v>
      </c>
      <c r="K4840">
        <v>33748447513.615398</v>
      </c>
      <c r="L4840">
        <v>50461268513.790604</v>
      </c>
      <c r="M4840">
        <v>56113050354.596397</v>
      </c>
      <c r="N4840">
        <v>71066451763.980103</v>
      </c>
      <c r="O4840">
        <v>87553256087.141998</v>
      </c>
      <c r="Q4840" t="str">
        <f>VLOOKUP(A4840,Lookup_Tables!$D$2:$E$7,2,FALSE)</f>
        <v>HU</v>
      </c>
      <c r="R4840" t="str">
        <f>IFERROR(VLOOKUP(D4840,Lookup_Tables!$A$2:$B$21,2,FALSE),"All")</f>
        <v>Government_Loss</v>
      </c>
    </row>
    <row r="4841" spans="1:18" hidden="1">
      <c r="A4841">
        <v>1</v>
      </c>
      <c r="B4841">
        <v>83</v>
      </c>
      <c r="C4841" t="s">
        <v>39</v>
      </c>
      <c r="D4841">
        <v>16</v>
      </c>
      <c r="E4841">
        <v>2688414260.8407302</v>
      </c>
      <c r="F4841">
        <v>1407819534.604974</v>
      </c>
      <c r="G4841">
        <v>6095772256.2241602</v>
      </c>
      <c r="H4841">
        <v>12545775489.344101</v>
      </c>
      <c r="I4841">
        <v>14141761717.6691</v>
      </c>
      <c r="J4841">
        <v>19729359438.2696</v>
      </c>
      <c r="K4841">
        <v>31085503571.667999</v>
      </c>
      <c r="L4841">
        <v>45715945975.042603</v>
      </c>
      <c r="M4841">
        <v>50177576930.009697</v>
      </c>
      <c r="N4841">
        <v>64784270589.777298</v>
      </c>
      <c r="O4841">
        <v>79076587351.836594</v>
      </c>
      <c r="Q4841" t="str">
        <f>VLOOKUP(A4841,Lookup_Tables!$D$2:$E$7,2,FALSE)</f>
        <v>HU</v>
      </c>
      <c r="R4841" t="str">
        <f>IFERROR(VLOOKUP(D4841,Lookup_Tables!$A$2:$B$21,2,FALSE),"All")</f>
        <v>Government_Loss</v>
      </c>
    </row>
    <row r="4842" spans="1:18" hidden="1">
      <c r="A4842">
        <v>1</v>
      </c>
      <c r="B4842">
        <v>83</v>
      </c>
      <c r="C4842" t="s">
        <v>38</v>
      </c>
      <c r="D4842">
        <v>17</v>
      </c>
      <c r="E4842">
        <v>11365094221.6674</v>
      </c>
      <c r="F4842">
        <v>5452990868.5133791</v>
      </c>
      <c r="G4842">
        <v>22513028743.622898</v>
      </c>
      <c r="H4842">
        <v>53311097138.321198</v>
      </c>
      <c r="I4842">
        <v>62876854393.830002</v>
      </c>
      <c r="J4842">
        <v>93261572928.192703</v>
      </c>
      <c r="K4842">
        <v>154237975571.48499</v>
      </c>
      <c r="L4842">
        <v>233185638862.336</v>
      </c>
      <c r="M4842">
        <v>271374169510.00101</v>
      </c>
      <c r="N4842">
        <v>369425896512.07397</v>
      </c>
      <c r="O4842">
        <v>518390806048.86499</v>
      </c>
      <c r="Q4842" t="str">
        <f>VLOOKUP(A4842,Lookup_Tables!$D$2:$E$7,2,FALSE)</f>
        <v>HU</v>
      </c>
      <c r="R4842" t="str">
        <f>IFERROR(VLOOKUP(D4842,Lookup_Tables!$A$2:$B$21,2,FALSE),"All")</f>
        <v>Emergency_Loss</v>
      </c>
    </row>
    <row r="4843" spans="1:18" hidden="1">
      <c r="A4843">
        <v>1</v>
      </c>
      <c r="B4843">
        <v>83</v>
      </c>
      <c r="C4843" t="s">
        <v>39</v>
      </c>
      <c r="D4843">
        <v>17</v>
      </c>
      <c r="E4843">
        <v>9708244818.6668606</v>
      </c>
      <c r="F4843">
        <v>4401652127.6131783</v>
      </c>
      <c r="G4843">
        <v>18284464153.921299</v>
      </c>
      <c r="H4843">
        <v>46731873312.207397</v>
      </c>
      <c r="I4843">
        <v>55446416979.128799</v>
      </c>
      <c r="J4843">
        <v>84757686858.552597</v>
      </c>
      <c r="K4843">
        <v>143182761876.866</v>
      </c>
      <c r="L4843">
        <v>223100356962.595</v>
      </c>
      <c r="M4843">
        <v>253428784155.84799</v>
      </c>
      <c r="N4843">
        <v>349078910736.87299</v>
      </c>
      <c r="O4843">
        <v>516165975082.76398</v>
      </c>
      <c r="Q4843" t="str">
        <f>VLOOKUP(A4843,Lookup_Tables!$D$2:$E$7,2,FALSE)</f>
        <v>HU</v>
      </c>
      <c r="R4843" t="str">
        <f>IFERROR(VLOOKUP(D4843,Lookup_Tables!$A$2:$B$21,2,FALSE),"All")</f>
        <v>Emergency_Loss</v>
      </c>
    </row>
    <row r="4844" spans="1:18" hidden="1">
      <c r="A4844">
        <v>1</v>
      </c>
      <c r="B4844">
        <v>83</v>
      </c>
      <c r="C4844" t="s">
        <v>38</v>
      </c>
      <c r="D4844">
        <v>18</v>
      </c>
      <c r="E4844">
        <v>14675296114.2733</v>
      </c>
      <c r="F4844">
        <v>7275867272.9771528</v>
      </c>
      <c r="G4844">
        <v>30898599603.931999</v>
      </c>
      <c r="H4844">
        <v>67886839885.710297</v>
      </c>
      <c r="I4844">
        <v>77806557764.326797</v>
      </c>
      <c r="J4844">
        <v>114636522503.724</v>
      </c>
      <c r="K4844">
        <v>187797837128.29501</v>
      </c>
      <c r="L4844">
        <v>276247928391.47101</v>
      </c>
      <c r="M4844">
        <v>326649249164.362</v>
      </c>
      <c r="N4844">
        <v>442387610182.69</v>
      </c>
      <c r="O4844">
        <v>598224747781.92798</v>
      </c>
      <c r="Q4844" t="str">
        <f>VLOOKUP(A4844,Lookup_Tables!$D$2:$E$7,2,FALSE)</f>
        <v>HU</v>
      </c>
      <c r="R4844" t="str">
        <f>IFERROR(VLOOKUP(D4844,Lookup_Tables!$A$2:$B$21,2,FALSE),"All")</f>
        <v>Govt_Plus_Emergency</v>
      </c>
    </row>
    <row r="4845" spans="1:18" hidden="1">
      <c r="A4845">
        <v>1</v>
      </c>
      <c r="B4845">
        <v>83</v>
      </c>
      <c r="C4845" t="s">
        <v>39</v>
      </c>
      <c r="D4845">
        <v>18</v>
      </c>
      <c r="E4845">
        <v>12358373530.4256</v>
      </c>
      <c r="F4845">
        <v>5820743495.4050341</v>
      </c>
      <c r="G4845">
        <v>24560118199.198399</v>
      </c>
      <c r="H4845">
        <v>58633423380.456802</v>
      </c>
      <c r="I4845">
        <v>68449086277.232498</v>
      </c>
      <c r="J4845">
        <v>102292441970.388</v>
      </c>
      <c r="K4845">
        <v>168934293000.84201</v>
      </c>
      <c r="L4845">
        <v>263860555936.40201</v>
      </c>
      <c r="M4845">
        <v>308827709111.53101</v>
      </c>
      <c r="N4845">
        <v>418108035878.008</v>
      </c>
      <c r="O4845">
        <v>593259108142.49695</v>
      </c>
      <c r="Q4845" t="str">
        <f>VLOOKUP(A4845,Lookup_Tables!$D$2:$E$7,2,FALSE)</f>
        <v>HU</v>
      </c>
      <c r="R4845" t="str">
        <f>IFERROR(VLOOKUP(D4845,Lookup_Tables!$A$2:$B$21,2,FALSE),"All")</f>
        <v>Govt_Plus_Emergency</v>
      </c>
    </row>
    <row r="4846" spans="1:18" hidden="1">
      <c r="A4846">
        <v>4</v>
      </c>
      <c r="B4846">
        <v>1</v>
      </c>
      <c r="C4846" t="s">
        <v>38</v>
      </c>
      <c r="D4846">
        <v>0</v>
      </c>
      <c r="E4846">
        <v>67524216.800778404</v>
      </c>
      <c r="F4846">
        <v>18789541.167699471</v>
      </c>
      <c r="G4846">
        <v>1620655.25907944</v>
      </c>
      <c r="H4846">
        <v>87351106.855368495</v>
      </c>
      <c r="I4846">
        <v>159996870.67309201</v>
      </c>
      <c r="J4846">
        <v>538447793.49873102</v>
      </c>
      <c r="K4846">
        <v>1775522356.4960699</v>
      </c>
      <c r="L4846">
        <v>3728854189.19876</v>
      </c>
      <c r="M4846">
        <v>4482698629.3197899</v>
      </c>
      <c r="N4846">
        <v>7598374988.3892202</v>
      </c>
      <c r="O4846">
        <v>11367088084.6478</v>
      </c>
      <c r="Q4846" t="str">
        <f>VLOOKUP(A4846,Lookup_Tables!$D$2:$E$7,2,FALSE)</f>
        <v>EQ</v>
      </c>
      <c r="R4846" t="str">
        <f>IFERROR(VLOOKUP(D4846,Lookup_Tables!$A$2:$B$21,2,FALSE),"All")</f>
        <v>Private Assets</v>
      </c>
    </row>
    <row r="4847" spans="1:18" hidden="1">
      <c r="A4847">
        <v>4</v>
      </c>
      <c r="B4847">
        <v>1</v>
      </c>
      <c r="C4847" t="s">
        <v>39</v>
      </c>
      <c r="D4847">
        <v>0</v>
      </c>
      <c r="E4847">
        <v>67239376.215905398</v>
      </c>
      <c r="F4847">
        <v>18651791.189379424</v>
      </c>
      <c r="G4847">
        <v>1612857.9914985299</v>
      </c>
      <c r="H4847">
        <v>85587423.744529396</v>
      </c>
      <c r="I4847">
        <v>158823228.219652</v>
      </c>
      <c r="J4847">
        <v>532137059.08453101</v>
      </c>
      <c r="K4847">
        <v>1764357866.7790699</v>
      </c>
      <c r="L4847">
        <v>3728854189.19876</v>
      </c>
      <c r="M4847">
        <v>4482698629.3197899</v>
      </c>
      <c r="N4847">
        <v>7598088466.0363798</v>
      </c>
      <c r="O4847">
        <v>11367088084.6478</v>
      </c>
      <c r="Q4847" t="str">
        <f>VLOOKUP(A4847,Lookup_Tables!$D$2:$E$7,2,FALSE)</f>
        <v>EQ</v>
      </c>
      <c r="R4847" t="str">
        <f>IFERROR(VLOOKUP(D4847,Lookup_Tables!$A$2:$B$21,2,FALSE),"All")</f>
        <v>Private Assets</v>
      </c>
    </row>
    <row r="4848" spans="1:18" hidden="1">
      <c r="A4848">
        <v>4</v>
      </c>
      <c r="B4848">
        <v>1</v>
      </c>
      <c r="C4848" t="s">
        <v>38</v>
      </c>
      <c r="D4848">
        <v>2</v>
      </c>
      <c r="E4848">
        <v>4058730.6494656499</v>
      </c>
      <c r="F4848">
        <v>1180588.5296644736</v>
      </c>
      <c r="G4848">
        <v>10254.2187174753</v>
      </c>
      <c r="H4848">
        <v>2151839.9605712802</v>
      </c>
      <c r="I4848">
        <v>4263465.7937225699</v>
      </c>
      <c r="J4848">
        <v>17809840.135888401</v>
      </c>
      <c r="K4848">
        <v>90393763.398918197</v>
      </c>
      <c r="L4848">
        <v>224713193.638134</v>
      </c>
      <c r="M4848">
        <v>283421786.24365097</v>
      </c>
      <c r="N4848">
        <v>561820406.74688101</v>
      </c>
      <c r="O4848">
        <v>822890672.17097902</v>
      </c>
      <c r="Q4848" t="str">
        <f>VLOOKUP(A4848,Lookup_Tables!$D$2:$E$7,2,FALSE)</f>
        <v>EQ</v>
      </c>
      <c r="R4848" t="str">
        <f>IFERROR(VLOOKUP(D4848,Lookup_Tables!$A$2:$B$21,2,FALSE),"All")</f>
        <v>Bridge</v>
      </c>
    </row>
    <row r="4849" spans="1:18" hidden="1">
      <c r="A4849">
        <v>4</v>
      </c>
      <c r="B4849">
        <v>1</v>
      </c>
      <c r="C4849" t="s">
        <v>39</v>
      </c>
      <c r="D4849">
        <v>2</v>
      </c>
      <c r="E4849">
        <v>4050716.8598143598</v>
      </c>
      <c r="F4849">
        <v>1173553.6558080488</v>
      </c>
      <c r="G4849">
        <v>10254.2187174753</v>
      </c>
      <c r="H4849">
        <v>2122396.9285957501</v>
      </c>
      <c r="I4849">
        <v>4263465.7937225699</v>
      </c>
      <c r="J4849">
        <v>17731577.2541999</v>
      </c>
      <c r="K4849">
        <v>90393763.398918197</v>
      </c>
      <c r="L4849">
        <v>224713193.638134</v>
      </c>
      <c r="M4849">
        <v>283421786.24365097</v>
      </c>
      <c r="N4849">
        <v>561820406.74688101</v>
      </c>
      <c r="O4849">
        <v>822890672.17097902</v>
      </c>
      <c r="Q4849" t="str">
        <f>VLOOKUP(A4849,Lookup_Tables!$D$2:$E$7,2,FALSE)</f>
        <v>EQ</v>
      </c>
      <c r="R4849" t="str">
        <f>IFERROR(VLOOKUP(D4849,Lookup_Tables!$A$2:$B$21,2,FALSE),"All")</f>
        <v>Bridge</v>
      </c>
    </row>
    <row r="4850" spans="1:18" hidden="1">
      <c r="A4850">
        <v>4</v>
      </c>
      <c r="B4850">
        <v>1</v>
      </c>
      <c r="C4850" t="s">
        <v>38</v>
      </c>
      <c r="D4850">
        <v>3</v>
      </c>
      <c r="E4850">
        <v>277473.497017316</v>
      </c>
      <c r="F4850">
        <v>78315.382446004427</v>
      </c>
      <c r="G4850">
        <v>0</v>
      </c>
      <c r="H4850">
        <v>454445.18228582101</v>
      </c>
      <c r="I4850">
        <v>705643.94385178504</v>
      </c>
      <c r="J4850">
        <v>2210189.3694455102</v>
      </c>
      <c r="K4850">
        <v>7909798.1415657103</v>
      </c>
      <c r="L4850">
        <v>15411118.428535501</v>
      </c>
      <c r="M4850">
        <v>18305503.535490699</v>
      </c>
      <c r="N4850">
        <v>28543273.312169801</v>
      </c>
      <c r="O4850">
        <v>44503611.728074498</v>
      </c>
      <c r="Q4850" t="str">
        <f>VLOOKUP(A4850,Lookup_Tables!$D$2:$E$7,2,FALSE)</f>
        <v>EQ</v>
      </c>
      <c r="R4850" t="str">
        <f>IFERROR(VLOOKUP(D4850,Lookup_Tables!$A$2:$B$21,2,FALSE),"All")</f>
        <v>Govt Hosp</v>
      </c>
    </row>
    <row r="4851" spans="1:18" hidden="1">
      <c r="A4851">
        <v>4</v>
      </c>
      <c r="B4851">
        <v>1</v>
      </c>
      <c r="C4851" t="s">
        <v>39</v>
      </c>
      <c r="D4851">
        <v>3</v>
      </c>
      <c r="E4851">
        <v>276007.61531443702</v>
      </c>
      <c r="F4851">
        <v>78383.742619042896</v>
      </c>
      <c r="G4851">
        <v>0</v>
      </c>
      <c r="H4851">
        <v>451134.354408296</v>
      </c>
      <c r="I4851">
        <v>697175.44342337502</v>
      </c>
      <c r="J4851">
        <v>2198692.0849523498</v>
      </c>
      <c r="K4851">
        <v>7691218.17905642</v>
      </c>
      <c r="L4851">
        <v>15411118.428535501</v>
      </c>
      <c r="M4851">
        <v>18209811.6801227</v>
      </c>
      <c r="N4851">
        <v>28543273.312169801</v>
      </c>
      <c r="O4851">
        <v>44503611.728074498</v>
      </c>
      <c r="Q4851" t="str">
        <f>VLOOKUP(A4851,Lookup_Tables!$D$2:$E$7,2,FALSE)</f>
        <v>EQ</v>
      </c>
      <c r="R4851" t="str">
        <f>IFERROR(VLOOKUP(D4851,Lookup_Tables!$A$2:$B$21,2,FALSE),"All")</f>
        <v>Govt Hosp</v>
      </c>
    </row>
    <row r="4852" spans="1:18" hidden="1">
      <c r="A4852">
        <v>4</v>
      </c>
      <c r="B4852">
        <v>1</v>
      </c>
      <c r="C4852" t="s">
        <v>38</v>
      </c>
      <c r="D4852">
        <v>4</v>
      </c>
      <c r="E4852">
        <v>544575.02260006696</v>
      </c>
      <c r="F4852">
        <v>149471.03967122693</v>
      </c>
      <c r="G4852">
        <v>25597.659708877502</v>
      </c>
      <c r="H4852">
        <v>770213.26546237106</v>
      </c>
      <c r="I4852">
        <v>1309840.30747606</v>
      </c>
      <c r="J4852">
        <v>3709520.7623410602</v>
      </c>
      <c r="K4852">
        <v>12901351.860529499</v>
      </c>
      <c r="L4852">
        <v>32102250.7711122</v>
      </c>
      <c r="M4852">
        <v>36130240.256634504</v>
      </c>
      <c r="N4852">
        <v>67661148.347117096</v>
      </c>
      <c r="O4852">
        <v>97342986.051411197</v>
      </c>
      <c r="Q4852" t="str">
        <f>VLOOKUP(A4852,Lookup_Tables!$D$2:$E$7,2,FALSE)</f>
        <v>EQ</v>
      </c>
      <c r="R4852" t="str">
        <f>IFERROR(VLOOKUP(D4852,Lookup_Tables!$A$2:$B$21,2,FALSE),"All")</f>
        <v>Govt Med Fac</v>
      </c>
    </row>
    <row r="4853" spans="1:18" hidden="1">
      <c r="A4853">
        <v>4</v>
      </c>
      <c r="B4853">
        <v>1</v>
      </c>
      <c r="C4853" t="s">
        <v>39</v>
      </c>
      <c r="D4853">
        <v>4</v>
      </c>
      <c r="E4853">
        <v>542559.65230067505</v>
      </c>
      <c r="F4853">
        <v>150466.47147055721</v>
      </c>
      <c r="G4853">
        <v>25133.952211616401</v>
      </c>
      <c r="H4853">
        <v>761694.99547841598</v>
      </c>
      <c r="I4853">
        <v>1309840.30747606</v>
      </c>
      <c r="J4853">
        <v>3681925.8211176</v>
      </c>
      <c r="K4853">
        <v>12456518.2291099</v>
      </c>
      <c r="L4853">
        <v>32102250.7711122</v>
      </c>
      <c r="M4853">
        <v>35917203.464334503</v>
      </c>
      <c r="N4853">
        <v>67661148.347117096</v>
      </c>
      <c r="O4853">
        <v>97342986.051411197</v>
      </c>
      <c r="Q4853" t="str">
        <f>VLOOKUP(A4853,Lookup_Tables!$D$2:$E$7,2,FALSE)</f>
        <v>EQ</v>
      </c>
      <c r="R4853" t="str">
        <f>IFERROR(VLOOKUP(D4853,Lookup_Tables!$A$2:$B$21,2,FALSE),"All")</f>
        <v>Govt Med Fac</v>
      </c>
    </row>
    <row r="4854" spans="1:18" hidden="1">
      <c r="A4854">
        <v>4</v>
      </c>
      <c r="B4854">
        <v>1</v>
      </c>
      <c r="C4854" t="s">
        <v>38</v>
      </c>
      <c r="D4854">
        <v>9</v>
      </c>
      <c r="E4854">
        <v>38322.914832041301</v>
      </c>
      <c r="F4854">
        <v>10644.86305354481</v>
      </c>
      <c r="G4854">
        <v>0</v>
      </c>
      <c r="H4854">
        <v>56846.988154961597</v>
      </c>
      <c r="I4854">
        <v>91816.927915478998</v>
      </c>
      <c r="J4854">
        <v>323967.68813489203</v>
      </c>
      <c r="K4854">
        <v>1127434.0889564301</v>
      </c>
      <c r="L4854">
        <v>2199237.0528587298</v>
      </c>
      <c r="M4854">
        <v>2563380.35084834</v>
      </c>
      <c r="N4854">
        <v>3793659.3507900801</v>
      </c>
      <c r="O4854">
        <v>6078341.8370136004</v>
      </c>
      <c r="Q4854" t="str">
        <f>VLOOKUP(A4854,Lookup_Tables!$D$2:$E$7,2,FALSE)</f>
        <v>EQ</v>
      </c>
      <c r="R4854" t="str">
        <f>IFERROR(VLOOKUP(D4854,Lookup_Tables!$A$2:$B$21,2,FALSE),"All")</f>
        <v>Pub Admin Bldg</v>
      </c>
    </row>
    <row r="4855" spans="1:18" hidden="1">
      <c r="A4855">
        <v>4</v>
      </c>
      <c r="B4855">
        <v>1</v>
      </c>
      <c r="C4855" t="s">
        <v>39</v>
      </c>
      <c r="D4855">
        <v>9</v>
      </c>
      <c r="E4855">
        <v>38157.6374880234</v>
      </c>
      <c r="F4855">
        <v>10655.559061208769</v>
      </c>
      <c r="G4855">
        <v>0</v>
      </c>
      <c r="H4855">
        <v>56846.988154961597</v>
      </c>
      <c r="I4855">
        <v>91816.927915478998</v>
      </c>
      <c r="J4855">
        <v>320437.33220390597</v>
      </c>
      <c r="K4855">
        <v>1110369.2702574001</v>
      </c>
      <c r="L4855">
        <v>2144140.5974591598</v>
      </c>
      <c r="M4855">
        <v>2563255.7291096998</v>
      </c>
      <c r="N4855">
        <v>3793659.3507900801</v>
      </c>
      <c r="O4855">
        <v>6078341.8370136004</v>
      </c>
      <c r="Q4855" t="str">
        <f>VLOOKUP(A4855,Lookup_Tables!$D$2:$E$7,2,FALSE)</f>
        <v>EQ</v>
      </c>
      <c r="R4855" t="str">
        <f>IFERROR(VLOOKUP(D4855,Lookup_Tables!$A$2:$B$21,2,FALSE),"All")</f>
        <v>Pub Admin Bldg</v>
      </c>
    </row>
    <row r="4856" spans="1:18" hidden="1">
      <c r="A4856">
        <v>4</v>
      </c>
      <c r="B4856">
        <v>1</v>
      </c>
      <c r="C4856" t="s">
        <v>38</v>
      </c>
      <c r="D4856">
        <v>10</v>
      </c>
      <c r="E4856">
        <v>1387197.7081902199</v>
      </c>
      <c r="F4856">
        <v>391780.24068656447</v>
      </c>
      <c r="G4856">
        <v>3376.24668677403</v>
      </c>
      <c r="H4856">
        <v>1271169.57035445</v>
      </c>
      <c r="I4856">
        <v>2384265.4549091998</v>
      </c>
      <c r="J4856">
        <v>8173741.8927477598</v>
      </c>
      <c r="K4856">
        <v>30525277.950506501</v>
      </c>
      <c r="L4856">
        <v>79198544.367429003</v>
      </c>
      <c r="M4856">
        <v>96188163.008047298</v>
      </c>
      <c r="N4856">
        <v>187706605.32072401</v>
      </c>
      <c r="O4856">
        <v>261304942.16069201</v>
      </c>
      <c r="Q4856" t="str">
        <f>VLOOKUP(A4856,Lookup_Tables!$D$2:$E$7,2,FALSE)</f>
        <v>EQ</v>
      </c>
      <c r="R4856" t="str">
        <f>IFERROR(VLOOKUP(D4856,Lookup_Tables!$A$2:$B$21,2,FALSE),"All")</f>
        <v>Pub School</v>
      </c>
    </row>
    <row r="4857" spans="1:18" hidden="1">
      <c r="A4857">
        <v>4</v>
      </c>
      <c r="B4857">
        <v>1</v>
      </c>
      <c r="C4857" t="s">
        <v>39</v>
      </c>
      <c r="D4857">
        <v>10</v>
      </c>
      <c r="E4857">
        <v>1383914.7026718501</v>
      </c>
      <c r="F4857">
        <v>389256.54633159237</v>
      </c>
      <c r="G4857">
        <v>3376.24668677403</v>
      </c>
      <c r="H4857">
        <v>1201882.0039359999</v>
      </c>
      <c r="I4857">
        <v>2384265.4549091998</v>
      </c>
      <c r="J4857">
        <v>8171742.2610708103</v>
      </c>
      <c r="K4857">
        <v>30525277.950506501</v>
      </c>
      <c r="L4857">
        <v>79198544.367429003</v>
      </c>
      <c r="M4857">
        <v>96049464.254940599</v>
      </c>
      <c r="N4857">
        <v>187706605.32072401</v>
      </c>
      <c r="O4857">
        <v>261304942.16069201</v>
      </c>
      <c r="Q4857" t="str">
        <f>VLOOKUP(A4857,Lookup_Tables!$D$2:$E$7,2,FALSE)</f>
        <v>EQ</v>
      </c>
      <c r="R4857" t="str">
        <f>IFERROR(VLOOKUP(D4857,Lookup_Tables!$A$2:$B$21,2,FALSE),"All")</f>
        <v>Pub School</v>
      </c>
    </row>
    <row r="4858" spans="1:18" hidden="1">
      <c r="A4858">
        <v>4</v>
      </c>
      <c r="B4858">
        <v>1</v>
      </c>
      <c r="C4858" t="s">
        <v>38</v>
      </c>
      <c r="D4858">
        <v>11</v>
      </c>
      <c r="E4858">
        <v>1784091.86787321</v>
      </c>
      <c r="F4858">
        <v>529573.72312809294</v>
      </c>
      <c r="G4858">
        <v>0</v>
      </c>
      <c r="H4858">
        <v>23388.789366456</v>
      </c>
      <c r="I4858">
        <v>233926.391543037</v>
      </c>
      <c r="J4858">
        <v>12280048.9137438</v>
      </c>
      <c r="K4858">
        <v>53657957.313465402</v>
      </c>
      <c r="L4858">
        <v>107444561.06023601</v>
      </c>
      <c r="M4858">
        <v>125607325.710013</v>
      </c>
      <c r="N4858">
        <v>188995764.311582</v>
      </c>
      <c r="O4858">
        <v>312497949.13395</v>
      </c>
      <c r="Q4858" t="str">
        <f>VLOOKUP(A4858,Lookup_Tables!$D$2:$E$7,2,FALSE)</f>
        <v>EQ</v>
      </c>
      <c r="R4858" t="str">
        <f>IFERROR(VLOOKUP(D4858,Lookup_Tables!$A$2:$B$21,2,FALSE),"All")</f>
        <v>Pub Univ</v>
      </c>
    </row>
    <row r="4859" spans="1:18" hidden="1">
      <c r="A4859">
        <v>4</v>
      </c>
      <c r="B4859">
        <v>1</v>
      </c>
      <c r="C4859" t="s">
        <v>39</v>
      </c>
      <c r="D4859">
        <v>11</v>
      </c>
      <c r="E4859">
        <v>1778638.3597299601</v>
      </c>
      <c r="F4859">
        <v>535417.8700534224</v>
      </c>
      <c r="G4859">
        <v>0</v>
      </c>
      <c r="H4859">
        <v>23388.789366456</v>
      </c>
      <c r="I4859">
        <v>233926.391543037</v>
      </c>
      <c r="J4859">
        <v>12280048.9137438</v>
      </c>
      <c r="K4859">
        <v>51482632.092011496</v>
      </c>
      <c r="L4859">
        <v>107023532.09892599</v>
      </c>
      <c r="M4859">
        <v>125607325.710013</v>
      </c>
      <c r="N4859">
        <v>188995764.311582</v>
      </c>
      <c r="O4859">
        <v>312497949.13395</v>
      </c>
      <c r="Q4859" t="str">
        <f>VLOOKUP(A4859,Lookup_Tables!$D$2:$E$7,2,FALSE)</f>
        <v>EQ</v>
      </c>
      <c r="R4859" t="str">
        <f>IFERROR(VLOOKUP(D4859,Lookup_Tables!$A$2:$B$21,2,FALSE),"All")</f>
        <v>Pub Univ</v>
      </c>
    </row>
    <row r="4860" spans="1:18" hidden="1">
      <c r="A4860">
        <v>4</v>
      </c>
      <c r="B4860">
        <v>1</v>
      </c>
      <c r="C4860" t="s">
        <v>38</v>
      </c>
      <c r="D4860">
        <v>13</v>
      </c>
      <c r="E4860">
        <v>1480946.9203253801</v>
      </c>
      <c r="F4860">
        <v>442333.89056120638</v>
      </c>
      <c r="G4860">
        <v>0</v>
      </c>
      <c r="H4860">
        <v>134692.451731262</v>
      </c>
      <c r="I4860">
        <v>717996.34896084398</v>
      </c>
      <c r="J4860">
        <v>7956823.1954702297</v>
      </c>
      <c r="K4860">
        <v>38626386.575390503</v>
      </c>
      <c r="L4860">
        <v>85624722.411901504</v>
      </c>
      <c r="M4860">
        <v>98248094.606123</v>
      </c>
      <c r="N4860">
        <v>181666585.71986401</v>
      </c>
      <c r="O4860">
        <v>291654135.20183402</v>
      </c>
      <c r="Q4860" t="str">
        <f>VLOOKUP(A4860,Lookup_Tables!$D$2:$E$7,2,FALSE)</f>
        <v>EQ</v>
      </c>
      <c r="R4860" t="str">
        <f>IFERROR(VLOOKUP(D4860,Lookup_Tables!$A$2:$B$21,2,FALSE),"All")</f>
        <v>Residual Inst</v>
      </c>
    </row>
    <row r="4861" spans="1:18" hidden="1">
      <c r="A4861">
        <v>4</v>
      </c>
      <c r="B4861">
        <v>1</v>
      </c>
      <c r="C4861" t="s">
        <v>39</v>
      </c>
      <c r="D4861">
        <v>13</v>
      </c>
      <c r="E4861">
        <v>1477421.81234579</v>
      </c>
      <c r="F4861">
        <v>440894.10901741928</v>
      </c>
      <c r="G4861">
        <v>0</v>
      </c>
      <c r="H4861">
        <v>134692.451731262</v>
      </c>
      <c r="I4861">
        <v>717996.34896084398</v>
      </c>
      <c r="J4861">
        <v>7956823.1954702297</v>
      </c>
      <c r="K4861">
        <v>38209321.288229898</v>
      </c>
      <c r="L4861">
        <v>85624722.411901504</v>
      </c>
      <c r="M4861">
        <v>98248094.606123</v>
      </c>
      <c r="N4861">
        <v>181666585.71986401</v>
      </c>
      <c r="O4861">
        <v>291654135.20183402</v>
      </c>
      <c r="Q4861" t="str">
        <f>VLOOKUP(A4861,Lookup_Tables!$D$2:$E$7,2,FALSE)</f>
        <v>EQ</v>
      </c>
      <c r="R4861" t="str">
        <f>IFERROR(VLOOKUP(D4861,Lookup_Tables!$A$2:$B$21,2,FALSE),"All")</f>
        <v>Residual Inst</v>
      </c>
    </row>
    <row r="4862" spans="1:18" hidden="1">
      <c r="A4862">
        <v>4</v>
      </c>
      <c r="B4862">
        <v>1</v>
      </c>
      <c r="C4862" t="s">
        <v>38</v>
      </c>
      <c r="D4862">
        <v>14</v>
      </c>
      <c r="E4862">
        <v>1781011.47932148</v>
      </c>
      <c r="F4862">
        <v>478993.89382536174</v>
      </c>
      <c r="G4862">
        <v>0</v>
      </c>
      <c r="H4862">
        <v>1569644.9517914101</v>
      </c>
      <c r="I4862">
        <v>2968287.84174632</v>
      </c>
      <c r="J4862">
        <v>12166936.208067499</v>
      </c>
      <c r="K4862">
        <v>45114588.755049497</v>
      </c>
      <c r="L4862">
        <v>116067122.62717</v>
      </c>
      <c r="M4862">
        <v>145214293.253714</v>
      </c>
      <c r="N4862">
        <v>215041244.52187899</v>
      </c>
      <c r="O4862">
        <v>283196859.74396801</v>
      </c>
      <c r="Q4862" t="str">
        <f>VLOOKUP(A4862,Lookup_Tables!$D$2:$E$7,2,FALSE)</f>
        <v>EQ</v>
      </c>
      <c r="R4862" t="str">
        <f>IFERROR(VLOOKUP(D4862,Lookup_Tables!$A$2:$B$21,2,FALSE),"All")</f>
        <v>Road</v>
      </c>
    </row>
    <row r="4863" spans="1:18" hidden="1">
      <c r="A4863">
        <v>4</v>
      </c>
      <c r="B4863">
        <v>1</v>
      </c>
      <c r="C4863" t="s">
        <v>39</v>
      </c>
      <c r="D4863">
        <v>14</v>
      </c>
      <c r="E4863">
        <v>1775596.7749584799</v>
      </c>
      <c r="F4863">
        <v>475700.85003988701</v>
      </c>
      <c r="G4863">
        <v>0</v>
      </c>
      <c r="H4863">
        <v>1566195.5539742401</v>
      </c>
      <c r="I4863">
        <v>2968287.84174632</v>
      </c>
      <c r="J4863">
        <v>12166936.208067499</v>
      </c>
      <c r="K4863">
        <v>44695481.087116398</v>
      </c>
      <c r="L4863">
        <v>116067122.62717</v>
      </c>
      <c r="M4863">
        <v>145214293.253714</v>
      </c>
      <c r="N4863">
        <v>215041244.52187899</v>
      </c>
      <c r="O4863">
        <v>283193733.50305402</v>
      </c>
      <c r="Q4863" t="str">
        <f>VLOOKUP(A4863,Lookup_Tables!$D$2:$E$7,2,FALSE)</f>
        <v>EQ</v>
      </c>
      <c r="R4863" t="str">
        <f>IFERROR(VLOOKUP(D4863,Lookup_Tables!$A$2:$B$21,2,FALSE),"All")</f>
        <v>Road</v>
      </c>
    </row>
    <row r="4864" spans="1:18" hidden="1">
      <c r="A4864">
        <v>4</v>
      </c>
      <c r="B4864">
        <v>1</v>
      </c>
      <c r="C4864" t="s">
        <v>38</v>
      </c>
      <c r="D4864">
        <v>15</v>
      </c>
      <c r="E4864">
        <v>78876566.860403597</v>
      </c>
      <c r="F4864">
        <v>21929794.254463412</v>
      </c>
      <c r="G4864">
        <v>1714257.20783363</v>
      </c>
      <c r="H4864">
        <v>92736332.470813498</v>
      </c>
      <c r="I4864">
        <v>175348105.14153299</v>
      </c>
      <c r="J4864">
        <v>602203340.37282395</v>
      </c>
      <c r="K4864">
        <v>2063816487.15241</v>
      </c>
      <c r="L4864">
        <v>4340132468.29247</v>
      </c>
      <c r="M4864">
        <v>5297642492.9803495</v>
      </c>
      <c r="N4864">
        <v>9064542436.9129601</v>
      </c>
      <c r="O4864">
        <v>13546624766.493799</v>
      </c>
      <c r="Q4864" t="str">
        <f>VLOOKUP(A4864,Lookup_Tables!$D$2:$E$7,2,FALSE)</f>
        <v>EQ</v>
      </c>
      <c r="R4864" t="str">
        <f>IFERROR(VLOOKUP(D4864,Lookup_Tables!$A$2:$B$21,2,FALSE),"All")</f>
        <v>All</v>
      </c>
    </row>
    <row r="4865" spans="1:18" hidden="1">
      <c r="A4865">
        <v>4</v>
      </c>
      <c r="B4865">
        <v>1</v>
      </c>
      <c r="C4865" t="s">
        <v>39</v>
      </c>
      <c r="D4865">
        <v>15</v>
      </c>
      <c r="E4865">
        <v>78558462.017286196</v>
      </c>
      <c r="F4865">
        <v>21865593.179970443</v>
      </c>
      <c r="G4865">
        <v>1684819.2480681201</v>
      </c>
      <c r="H4865">
        <v>91113295.997513905</v>
      </c>
      <c r="I4865">
        <v>173722002.88950899</v>
      </c>
      <c r="J4865">
        <v>595455015.48667204</v>
      </c>
      <c r="K4865">
        <v>2033448702.5879099</v>
      </c>
      <c r="L4865">
        <v>4340132468.29247</v>
      </c>
      <c r="M4865">
        <v>5297642492.9803495</v>
      </c>
      <c r="N4865">
        <v>9064228724.0639</v>
      </c>
      <c r="O4865">
        <v>13546624766.493799</v>
      </c>
      <c r="Q4865" t="str">
        <f>VLOOKUP(A4865,Lookup_Tables!$D$2:$E$7,2,FALSE)</f>
        <v>EQ</v>
      </c>
      <c r="R4865" t="str">
        <f>IFERROR(VLOOKUP(D4865,Lookup_Tables!$A$2:$B$21,2,FALSE),"All")</f>
        <v>All</v>
      </c>
    </row>
    <row r="4866" spans="1:18" hidden="1">
      <c r="A4866">
        <v>4</v>
      </c>
      <c r="B4866">
        <v>1</v>
      </c>
      <c r="C4866" t="s">
        <v>38</v>
      </c>
      <c r="D4866">
        <v>16</v>
      </c>
      <c r="E4866">
        <v>11352350.0596253</v>
      </c>
      <c r="F4866">
        <v>3208209.4506608527</v>
      </c>
      <c r="G4866">
        <v>78740.941790928293</v>
      </c>
      <c r="H4866">
        <v>6987217.6160574201</v>
      </c>
      <c r="I4866">
        <v>14315219.8550437</v>
      </c>
      <c r="J4866">
        <v>65386859.334015101</v>
      </c>
      <c r="K4866">
        <v>276301996.29175502</v>
      </c>
      <c r="L4866">
        <v>639655559.39405704</v>
      </c>
      <c r="M4866">
        <v>810718191.01465297</v>
      </c>
      <c r="N4866">
        <v>1466167448.5237401</v>
      </c>
      <c r="O4866">
        <v>2139327163.29667</v>
      </c>
      <c r="Q4866" t="str">
        <f>VLOOKUP(A4866,Lookup_Tables!$D$2:$E$7,2,FALSE)</f>
        <v>EQ</v>
      </c>
      <c r="R4866" t="str">
        <f>IFERROR(VLOOKUP(D4866,Lookup_Tables!$A$2:$B$21,2,FALSE),"All")</f>
        <v>Government_Loss</v>
      </c>
    </row>
    <row r="4867" spans="1:18" hidden="1">
      <c r="A4867">
        <v>4</v>
      </c>
      <c r="B4867">
        <v>1</v>
      </c>
      <c r="C4867" t="s">
        <v>39</v>
      </c>
      <c r="D4867">
        <v>16</v>
      </c>
      <c r="E4867">
        <v>11320863.9958062</v>
      </c>
      <c r="F4867">
        <v>3202146.509658765</v>
      </c>
      <c r="G4867">
        <v>77898.449666861605</v>
      </c>
      <c r="H4867">
        <v>6946293.8796761697</v>
      </c>
      <c r="I4867">
        <v>14105568.134388199</v>
      </c>
      <c r="J4867">
        <v>64747893.9007973</v>
      </c>
      <c r="K4867">
        <v>273124486.72395903</v>
      </c>
      <c r="L4867">
        <v>639655559.39405704</v>
      </c>
      <c r="M4867">
        <v>810718191.01465297</v>
      </c>
      <c r="N4867">
        <v>1466140258.0275199</v>
      </c>
      <c r="O4867">
        <v>2139327163.29667</v>
      </c>
      <c r="Q4867" t="str">
        <f>VLOOKUP(A4867,Lookup_Tables!$D$2:$E$7,2,FALSE)</f>
        <v>EQ</v>
      </c>
      <c r="R4867" t="str">
        <f>IFERROR(VLOOKUP(D4867,Lookup_Tables!$A$2:$B$21,2,FALSE),"All")</f>
        <v>Government_Loss</v>
      </c>
    </row>
    <row r="4868" spans="1:18" hidden="1">
      <c r="A4868">
        <v>4</v>
      </c>
      <c r="B4868">
        <v>1</v>
      </c>
      <c r="C4868" t="s">
        <v>38</v>
      </c>
      <c r="D4868">
        <v>17</v>
      </c>
      <c r="E4868">
        <v>9502701.9984480701</v>
      </c>
      <c r="F4868">
        <v>2670302.1257247552</v>
      </c>
      <c r="G4868">
        <v>146724.49454029099</v>
      </c>
      <c r="H4868">
        <v>7507529.4657354001</v>
      </c>
      <c r="I4868">
        <v>15491262.3800475</v>
      </c>
      <c r="J4868">
        <v>58987751.204886504</v>
      </c>
      <c r="K4868">
        <v>236876021.494636</v>
      </c>
      <c r="L4868">
        <v>537416097.21423602</v>
      </c>
      <c r="M4868">
        <v>662070012.82245696</v>
      </c>
      <c r="N4868">
        <v>1167802781.3916299</v>
      </c>
      <c r="O4868">
        <v>1763379544.38498</v>
      </c>
      <c r="Q4868" t="str">
        <f>VLOOKUP(A4868,Lookup_Tables!$D$2:$E$7,2,FALSE)</f>
        <v>EQ</v>
      </c>
      <c r="R4868" t="str">
        <f>IFERROR(VLOOKUP(D4868,Lookup_Tables!$A$2:$B$21,2,FALSE),"All")</f>
        <v>Emergency_Loss</v>
      </c>
    </row>
    <row r="4869" spans="1:18" hidden="1">
      <c r="A4869">
        <v>4</v>
      </c>
      <c r="B4869">
        <v>1</v>
      </c>
      <c r="C4869" t="s">
        <v>39</v>
      </c>
      <c r="D4869">
        <v>17</v>
      </c>
      <c r="E4869">
        <v>9472789.4524829593</v>
      </c>
      <c r="F4869">
        <v>2661997.0530495178</v>
      </c>
      <c r="G4869">
        <v>142827.17914466001</v>
      </c>
      <c r="H4869">
        <v>7398911.5911357496</v>
      </c>
      <c r="I4869">
        <v>15491262.3800475</v>
      </c>
      <c r="J4869">
        <v>58140493.410102598</v>
      </c>
      <c r="K4869">
        <v>234446236.42845199</v>
      </c>
      <c r="L4869">
        <v>537416097.21423602</v>
      </c>
      <c r="M4869">
        <v>662070012.82245696</v>
      </c>
      <c r="N4869">
        <v>1167774769.8303101</v>
      </c>
      <c r="O4869">
        <v>1763379544.38498</v>
      </c>
      <c r="Q4869" t="str">
        <f>VLOOKUP(A4869,Lookup_Tables!$D$2:$E$7,2,FALSE)</f>
        <v>EQ</v>
      </c>
      <c r="R4869" t="str">
        <f>IFERROR(VLOOKUP(D4869,Lookup_Tables!$A$2:$B$21,2,FALSE),"All")</f>
        <v>Emergency_Loss</v>
      </c>
    </row>
    <row r="4870" spans="1:18" hidden="1">
      <c r="A4870">
        <v>4</v>
      </c>
      <c r="B4870">
        <v>1</v>
      </c>
      <c r="C4870" t="s">
        <v>38</v>
      </c>
      <c r="D4870">
        <v>18</v>
      </c>
      <c r="E4870">
        <v>20855052.058073498</v>
      </c>
      <c r="F4870">
        <v>5888242.0410209149</v>
      </c>
      <c r="G4870">
        <v>233624.152545713</v>
      </c>
      <c r="H4870">
        <v>14468767.0154729</v>
      </c>
      <c r="I4870">
        <v>30613447.663849499</v>
      </c>
      <c r="J4870">
        <v>123123580.26335999</v>
      </c>
      <c r="K4870">
        <v>508949978.60050499</v>
      </c>
      <c r="L4870">
        <v>1163210157.23821</v>
      </c>
      <c r="M4870">
        <v>1466036281.8701401</v>
      </c>
      <c r="N4870">
        <v>2633970229.91537</v>
      </c>
      <c r="O4870">
        <v>3942916226.2309799</v>
      </c>
      <c r="Q4870" t="str">
        <f>VLOOKUP(A4870,Lookup_Tables!$D$2:$E$7,2,FALSE)</f>
        <v>EQ</v>
      </c>
      <c r="R4870" t="str">
        <f>IFERROR(VLOOKUP(D4870,Lookup_Tables!$A$2:$B$21,2,FALSE),"All")</f>
        <v>Govt_Plus_Emergency</v>
      </c>
    </row>
    <row r="4871" spans="1:18" hidden="1">
      <c r="A4871">
        <v>4</v>
      </c>
      <c r="B4871">
        <v>1</v>
      </c>
      <c r="C4871" t="s">
        <v>39</v>
      </c>
      <c r="D4871">
        <v>18</v>
      </c>
      <c r="E4871">
        <v>20792982.169000998</v>
      </c>
      <c r="F4871">
        <v>5843695.3150781915</v>
      </c>
      <c r="G4871">
        <v>233461.85972926801</v>
      </c>
      <c r="H4871">
        <v>14468767.0154729</v>
      </c>
      <c r="I4871">
        <v>30242162.188423201</v>
      </c>
      <c r="J4871">
        <v>122307272.149795</v>
      </c>
      <c r="K4871">
        <v>508081044.48059797</v>
      </c>
      <c r="L4871">
        <v>1163210157.23821</v>
      </c>
      <c r="M4871">
        <v>1466036281.8701401</v>
      </c>
      <c r="N4871">
        <v>2633915027.85783</v>
      </c>
      <c r="O4871">
        <v>3942916226.2309799</v>
      </c>
      <c r="Q4871" t="str">
        <f>VLOOKUP(A4871,Lookup_Tables!$D$2:$E$7,2,FALSE)</f>
        <v>EQ</v>
      </c>
      <c r="R4871" t="str">
        <f>IFERROR(VLOOKUP(D4871,Lookup_Tables!$A$2:$B$21,2,FALSE),"All")</f>
        <v>Govt_Plus_Emergency</v>
      </c>
    </row>
    <row r="4872" spans="1:18" hidden="1">
      <c r="A4872">
        <v>4</v>
      </c>
      <c r="B4872">
        <v>2</v>
      </c>
      <c r="C4872" t="s">
        <v>38</v>
      </c>
      <c r="D4872">
        <v>0</v>
      </c>
      <c r="E4872">
        <v>233574281.96765301</v>
      </c>
      <c r="F4872">
        <v>63403870.049467176</v>
      </c>
      <c r="G4872">
        <v>54206202.548049398</v>
      </c>
      <c r="H4872">
        <v>422031333.15622902</v>
      </c>
      <c r="I4872">
        <v>705958410.587749</v>
      </c>
      <c r="J4872">
        <v>2135146235.9502001</v>
      </c>
      <c r="K4872">
        <v>6956115552.4299898</v>
      </c>
      <c r="L4872">
        <v>15184646893.3106</v>
      </c>
      <c r="M4872">
        <v>17740402122.388802</v>
      </c>
      <c r="N4872">
        <v>22670320557.497898</v>
      </c>
      <c r="O4872">
        <v>25223907865.610199</v>
      </c>
      <c r="Q4872" t="str">
        <f>VLOOKUP(A4872,Lookup_Tables!$D$2:$E$7,2,FALSE)</f>
        <v>EQ</v>
      </c>
      <c r="R4872" t="str">
        <f>IFERROR(VLOOKUP(D4872,Lookup_Tables!$A$2:$B$21,2,FALSE),"All")</f>
        <v>Private Assets</v>
      </c>
    </row>
    <row r="4873" spans="1:18" hidden="1">
      <c r="A4873">
        <v>4</v>
      </c>
      <c r="B4873">
        <v>2</v>
      </c>
      <c r="C4873" t="s">
        <v>39</v>
      </c>
      <c r="D4873">
        <v>0</v>
      </c>
      <c r="E4873">
        <v>231905615.10000199</v>
      </c>
      <c r="F4873">
        <v>63867934.935753405</v>
      </c>
      <c r="G4873">
        <v>52959697.097589001</v>
      </c>
      <c r="H4873">
        <v>420141985.407713</v>
      </c>
      <c r="I4873">
        <v>691591924.51902103</v>
      </c>
      <c r="J4873">
        <v>2135146235.9502001</v>
      </c>
      <c r="K4873">
        <v>6748314708.7897797</v>
      </c>
      <c r="L4873">
        <v>15058519641.1499</v>
      </c>
      <c r="M4873">
        <v>17740402122.388802</v>
      </c>
      <c r="N4873">
        <v>22657197746.1759</v>
      </c>
      <c r="O4873">
        <v>24548369478.033699</v>
      </c>
      <c r="Q4873" t="str">
        <f>VLOOKUP(A4873,Lookup_Tables!$D$2:$E$7,2,FALSE)</f>
        <v>EQ</v>
      </c>
      <c r="R4873" t="str">
        <f>IFERROR(VLOOKUP(D4873,Lookup_Tables!$A$2:$B$21,2,FALSE),"All")</f>
        <v>Private Assets</v>
      </c>
    </row>
    <row r="4874" spans="1:18" hidden="1">
      <c r="A4874">
        <v>4</v>
      </c>
      <c r="B4874">
        <v>2</v>
      </c>
      <c r="C4874" t="s">
        <v>38</v>
      </c>
      <c r="D4874">
        <v>1</v>
      </c>
      <c r="E4874">
        <v>801240.73210023704</v>
      </c>
      <c r="F4874">
        <v>201211.89842715196</v>
      </c>
      <c r="G4874">
        <v>40102.669771996501</v>
      </c>
      <c r="H4874">
        <v>1696476.78514235</v>
      </c>
      <c r="I4874">
        <v>2990979.1221459699</v>
      </c>
      <c r="J4874">
        <v>9969901.9666997008</v>
      </c>
      <c r="K4874">
        <v>26724190.975648701</v>
      </c>
      <c r="L4874">
        <v>42842796.137479402</v>
      </c>
      <c r="M4874">
        <v>52519010.705724001</v>
      </c>
      <c r="N4874">
        <v>74108330.881538004</v>
      </c>
      <c r="O4874">
        <v>91123987.963171795</v>
      </c>
      <c r="Q4874" t="str">
        <f>VLOOKUP(A4874,Lookup_Tables!$D$2:$E$7,2,FALSE)</f>
        <v>EQ</v>
      </c>
      <c r="R4874" t="str">
        <f>IFERROR(VLOOKUP(D4874,Lookup_Tables!$A$2:$B$21,2,FALSE),"All")</f>
        <v>Airport</v>
      </c>
    </row>
    <row r="4875" spans="1:18" hidden="1">
      <c r="A4875">
        <v>4</v>
      </c>
      <c r="B4875">
        <v>2</v>
      </c>
      <c r="C4875" t="s">
        <v>39</v>
      </c>
      <c r="D4875">
        <v>1</v>
      </c>
      <c r="E4875">
        <v>794567.332002157</v>
      </c>
      <c r="F4875">
        <v>199365.97008461377</v>
      </c>
      <c r="G4875">
        <v>40102.669771996501</v>
      </c>
      <c r="H4875">
        <v>1684458.97294539</v>
      </c>
      <c r="I4875">
        <v>2973041.24309539</v>
      </c>
      <c r="J4875">
        <v>9969901.9666997008</v>
      </c>
      <c r="K4875">
        <v>26724190.975648701</v>
      </c>
      <c r="L4875">
        <v>42142007.872327298</v>
      </c>
      <c r="M4875">
        <v>52046309.831644602</v>
      </c>
      <c r="N4875">
        <v>71246339.588227704</v>
      </c>
      <c r="O4875">
        <v>91123987.963171795</v>
      </c>
      <c r="Q4875" t="str">
        <f>VLOOKUP(A4875,Lookup_Tables!$D$2:$E$7,2,FALSE)</f>
        <v>EQ</v>
      </c>
      <c r="R4875" t="str">
        <f>IFERROR(VLOOKUP(D4875,Lookup_Tables!$A$2:$B$21,2,FALSE),"All")</f>
        <v>Airport</v>
      </c>
    </row>
    <row r="4876" spans="1:18" hidden="1">
      <c r="A4876">
        <v>4</v>
      </c>
      <c r="B4876">
        <v>2</v>
      </c>
      <c r="C4876" t="s">
        <v>38</v>
      </c>
      <c r="D4876">
        <v>2</v>
      </c>
      <c r="E4876">
        <v>8749690.1784491707</v>
      </c>
      <c r="F4876">
        <v>2346002.677480313</v>
      </c>
      <c r="G4876">
        <v>1812446.39232983</v>
      </c>
      <c r="H4876">
        <v>14546187.550201099</v>
      </c>
      <c r="I4876">
        <v>22050108.927229099</v>
      </c>
      <c r="J4876">
        <v>69936164.673281193</v>
      </c>
      <c r="K4876">
        <v>258989125.637054</v>
      </c>
      <c r="L4876">
        <v>622033984.14689505</v>
      </c>
      <c r="M4876">
        <v>720167701.34634495</v>
      </c>
      <c r="N4876">
        <v>884845430.27598596</v>
      </c>
      <c r="O4876">
        <v>962442614.37742496</v>
      </c>
      <c r="Q4876" t="str">
        <f>VLOOKUP(A4876,Lookup_Tables!$D$2:$E$7,2,FALSE)</f>
        <v>EQ</v>
      </c>
      <c r="R4876" t="str">
        <f>IFERROR(VLOOKUP(D4876,Lookup_Tables!$A$2:$B$21,2,FALSE),"All")</f>
        <v>Bridge</v>
      </c>
    </row>
    <row r="4877" spans="1:18" hidden="1">
      <c r="A4877">
        <v>4</v>
      </c>
      <c r="B4877">
        <v>2</v>
      </c>
      <c r="C4877" t="s">
        <v>39</v>
      </c>
      <c r="D4877">
        <v>2</v>
      </c>
      <c r="E4877">
        <v>8693583.1887652799</v>
      </c>
      <c r="F4877">
        <v>2297794.874885452</v>
      </c>
      <c r="G4877">
        <v>1753628.23304253</v>
      </c>
      <c r="H4877">
        <v>14218972.0429774</v>
      </c>
      <c r="I4877">
        <v>21978561.313626502</v>
      </c>
      <c r="J4877">
        <v>69936164.673281193</v>
      </c>
      <c r="K4877">
        <v>258989125.637054</v>
      </c>
      <c r="L4877">
        <v>622033984.14689505</v>
      </c>
      <c r="M4877">
        <v>720167701.34634495</v>
      </c>
      <c r="N4877">
        <v>884845430.27598596</v>
      </c>
      <c r="O4877">
        <v>961207922.594051</v>
      </c>
      <c r="Q4877" t="str">
        <f>VLOOKUP(A4877,Lookup_Tables!$D$2:$E$7,2,FALSE)</f>
        <v>EQ</v>
      </c>
      <c r="R4877" t="str">
        <f>IFERROR(VLOOKUP(D4877,Lookup_Tables!$A$2:$B$21,2,FALSE),"All")</f>
        <v>Bridge</v>
      </c>
    </row>
    <row r="4878" spans="1:18" hidden="1">
      <c r="A4878">
        <v>4</v>
      </c>
      <c r="B4878">
        <v>2</v>
      </c>
      <c r="C4878" t="s">
        <v>38</v>
      </c>
      <c r="D4878">
        <v>3</v>
      </c>
      <c r="E4878">
        <v>849141.34977788595</v>
      </c>
      <c r="F4878">
        <v>233481.43820721272</v>
      </c>
      <c r="G4878">
        <v>11669.7492545239</v>
      </c>
      <c r="H4878">
        <v>347035.78459773603</v>
      </c>
      <c r="I4878">
        <v>916418.90682071703</v>
      </c>
      <c r="J4878">
        <v>6464690.9425039804</v>
      </c>
      <c r="K4878">
        <v>24015703.515505798</v>
      </c>
      <c r="L4878">
        <v>57955016.855046503</v>
      </c>
      <c r="M4878">
        <v>69161545.265412197</v>
      </c>
      <c r="N4878">
        <v>100300058.199533</v>
      </c>
      <c r="O4878">
        <v>119123645.270445</v>
      </c>
      <c r="Q4878" t="str">
        <f>VLOOKUP(A4878,Lookup_Tables!$D$2:$E$7,2,FALSE)</f>
        <v>EQ</v>
      </c>
      <c r="R4878" t="str">
        <f>IFERROR(VLOOKUP(D4878,Lookup_Tables!$A$2:$B$21,2,FALSE),"All")</f>
        <v>Govt Hosp</v>
      </c>
    </row>
    <row r="4879" spans="1:18" hidden="1">
      <c r="A4879">
        <v>4</v>
      </c>
      <c r="B4879">
        <v>2</v>
      </c>
      <c r="C4879" t="s">
        <v>39</v>
      </c>
      <c r="D4879">
        <v>3</v>
      </c>
      <c r="E4879">
        <v>846036.99595947005</v>
      </c>
      <c r="F4879">
        <v>230843.13567341166</v>
      </c>
      <c r="G4879">
        <v>11669.7492545239</v>
      </c>
      <c r="H4879">
        <v>347035.78459773603</v>
      </c>
      <c r="I4879">
        <v>916418.90682071703</v>
      </c>
      <c r="J4879">
        <v>6464690.9425039804</v>
      </c>
      <c r="K4879">
        <v>24015703.515505798</v>
      </c>
      <c r="L4879">
        <v>57955016.855046503</v>
      </c>
      <c r="M4879">
        <v>69080017.315211698</v>
      </c>
      <c r="N4879">
        <v>99997062.815319195</v>
      </c>
      <c r="O4879">
        <v>119123645.270445</v>
      </c>
      <c r="Q4879" t="str">
        <f>VLOOKUP(A4879,Lookup_Tables!$D$2:$E$7,2,FALSE)</f>
        <v>EQ</v>
      </c>
      <c r="R4879" t="str">
        <f>IFERROR(VLOOKUP(D4879,Lookup_Tables!$A$2:$B$21,2,FALSE),"All")</f>
        <v>Govt Hosp</v>
      </c>
    </row>
    <row r="4880" spans="1:18" hidden="1">
      <c r="A4880">
        <v>4</v>
      </c>
      <c r="B4880">
        <v>2</v>
      </c>
      <c r="C4880" t="s">
        <v>38</v>
      </c>
      <c r="D4880">
        <v>4</v>
      </c>
      <c r="E4880">
        <v>197361.58425083201</v>
      </c>
      <c r="F4880">
        <v>52907.821157575439</v>
      </c>
      <c r="G4880">
        <v>26847.856726484999</v>
      </c>
      <c r="H4880">
        <v>292216.94058649603</v>
      </c>
      <c r="I4880">
        <v>503487.80372308701</v>
      </c>
      <c r="J4880">
        <v>1717547.42090219</v>
      </c>
      <c r="K4880">
        <v>5676543.8564028097</v>
      </c>
      <c r="L4880">
        <v>12278464.5800156</v>
      </c>
      <c r="M4880">
        <v>15485512.5721834</v>
      </c>
      <c r="N4880">
        <v>21043730.349235799</v>
      </c>
      <c r="O4880">
        <v>24330195.1756984</v>
      </c>
      <c r="Q4880" t="str">
        <f>VLOOKUP(A4880,Lookup_Tables!$D$2:$E$7,2,FALSE)</f>
        <v>EQ</v>
      </c>
      <c r="R4880" t="str">
        <f>IFERROR(VLOOKUP(D4880,Lookup_Tables!$A$2:$B$21,2,FALSE),"All")</f>
        <v>Govt Med Fac</v>
      </c>
    </row>
    <row r="4881" spans="1:18" hidden="1">
      <c r="A4881">
        <v>4</v>
      </c>
      <c r="B4881">
        <v>2</v>
      </c>
      <c r="C4881" t="s">
        <v>39</v>
      </c>
      <c r="D4881">
        <v>4</v>
      </c>
      <c r="E4881">
        <v>196179.23586214401</v>
      </c>
      <c r="F4881">
        <v>52430.385236339673</v>
      </c>
      <c r="G4881">
        <v>26097.976360643399</v>
      </c>
      <c r="H4881">
        <v>291494.00623856002</v>
      </c>
      <c r="I4881">
        <v>503487.80372308701</v>
      </c>
      <c r="J4881">
        <v>1696130.57621134</v>
      </c>
      <c r="K4881">
        <v>5676543.8564028097</v>
      </c>
      <c r="L4881">
        <v>12278464.5800156</v>
      </c>
      <c r="M4881">
        <v>15427662.0452656</v>
      </c>
      <c r="N4881">
        <v>20770296.117715102</v>
      </c>
      <c r="O4881">
        <v>24278398.827190802</v>
      </c>
      <c r="Q4881" t="str">
        <f>VLOOKUP(A4881,Lookup_Tables!$D$2:$E$7,2,FALSE)</f>
        <v>EQ</v>
      </c>
      <c r="R4881" t="str">
        <f>IFERROR(VLOOKUP(D4881,Lookup_Tables!$A$2:$B$21,2,FALSE),"All")</f>
        <v>Govt Med Fac</v>
      </c>
    </row>
    <row r="4882" spans="1:18" hidden="1">
      <c r="A4882">
        <v>4</v>
      </c>
      <c r="B4882">
        <v>2</v>
      </c>
      <c r="C4882" t="s">
        <v>38</v>
      </c>
      <c r="D4882">
        <v>6</v>
      </c>
      <c r="E4882">
        <v>1363783.8973658599</v>
      </c>
      <c r="F4882">
        <v>364936.30583650677</v>
      </c>
      <c r="G4882">
        <v>169377.24830215101</v>
      </c>
      <c r="H4882">
        <v>1849760.8906463401</v>
      </c>
      <c r="I4882">
        <v>3010572.6159526701</v>
      </c>
      <c r="J4882">
        <v>10323977.7068402</v>
      </c>
      <c r="K4882">
        <v>41927954.463931501</v>
      </c>
      <c r="L4882">
        <v>80480603.865909994</v>
      </c>
      <c r="M4882">
        <v>96082968.127612606</v>
      </c>
      <c r="N4882">
        <v>151257238.94294399</v>
      </c>
      <c r="O4882">
        <v>199428924.56478</v>
      </c>
      <c r="Q4882" t="str">
        <f>VLOOKUP(A4882,Lookup_Tables!$D$2:$E$7,2,FALSE)</f>
        <v>EQ</v>
      </c>
      <c r="R4882" t="str">
        <f>IFERROR(VLOOKUP(D4882,Lookup_Tables!$A$2:$B$21,2,FALSE),"All")</f>
        <v>Port</v>
      </c>
    </row>
    <row r="4883" spans="1:18" hidden="1">
      <c r="A4883">
        <v>4</v>
      </c>
      <c r="B4883">
        <v>2</v>
      </c>
      <c r="C4883" t="s">
        <v>39</v>
      </c>
      <c r="D4883">
        <v>6</v>
      </c>
      <c r="E4883">
        <v>1354709.00648697</v>
      </c>
      <c r="F4883">
        <v>360668.37017099978</v>
      </c>
      <c r="G4883">
        <v>166263.0542363</v>
      </c>
      <c r="H4883">
        <v>1834586.5591702799</v>
      </c>
      <c r="I4883">
        <v>3001538.09799822</v>
      </c>
      <c r="J4883">
        <v>9947697.4874696191</v>
      </c>
      <c r="K4883">
        <v>41927954.463931501</v>
      </c>
      <c r="L4883">
        <v>80480603.865909994</v>
      </c>
      <c r="M4883">
        <v>96082968.127612606</v>
      </c>
      <c r="N4883">
        <v>150621560.036917</v>
      </c>
      <c r="O4883">
        <v>199428924.56478</v>
      </c>
      <c r="Q4883" t="str">
        <f>VLOOKUP(A4883,Lookup_Tables!$D$2:$E$7,2,FALSE)</f>
        <v>EQ</v>
      </c>
      <c r="R4883" t="str">
        <f>IFERROR(VLOOKUP(D4883,Lookup_Tables!$A$2:$B$21,2,FALSE),"All")</f>
        <v>Port</v>
      </c>
    </row>
    <row r="4884" spans="1:18" hidden="1">
      <c r="A4884">
        <v>4</v>
      </c>
      <c r="B4884">
        <v>2</v>
      </c>
      <c r="C4884" t="s">
        <v>38</v>
      </c>
      <c r="D4884">
        <v>9</v>
      </c>
      <c r="E4884">
        <v>730073.31815557799</v>
      </c>
      <c r="F4884">
        <v>197355.49890106928</v>
      </c>
      <c r="G4884">
        <v>25107.430766016099</v>
      </c>
      <c r="H4884">
        <v>1068560.20692874</v>
      </c>
      <c r="I4884">
        <v>1616927.58510596</v>
      </c>
      <c r="J4884">
        <v>5999689.1538235601</v>
      </c>
      <c r="K4884">
        <v>22316218.361366302</v>
      </c>
      <c r="L4884">
        <v>47182999.827652</v>
      </c>
      <c r="M4884">
        <v>56967326.406992503</v>
      </c>
      <c r="N4884">
        <v>79861742.3700362</v>
      </c>
      <c r="O4884">
        <v>89971227.698760897</v>
      </c>
      <c r="Q4884" t="str">
        <f>VLOOKUP(A4884,Lookup_Tables!$D$2:$E$7,2,FALSE)</f>
        <v>EQ</v>
      </c>
      <c r="R4884" t="str">
        <f>IFERROR(VLOOKUP(D4884,Lookup_Tables!$A$2:$B$21,2,FALSE),"All")</f>
        <v>Pub Admin Bldg</v>
      </c>
    </row>
    <row r="4885" spans="1:18" hidden="1">
      <c r="A4885">
        <v>4</v>
      </c>
      <c r="B4885">
        <v>2</v>
      </c>
      <c r="C4885" t="s">
        <v>39</v>
      </c>
      <c r="D4885">
        <v>9</v>
      </c>
      <c r="E4885">
        <v>726479.03311211802</v>
      </c>
      <c r="F4885">
        <v>194341.31925177574</v>
      </c>
      <c r="G4885">
        <v>25009.0089733643</v>
      </c>
      <c r="H4885">
        <v>1059365.9325198799</v>
      </c>
      <c r="I4885">
        <v>1616927.58510596</v>
      </c>
      <c r="J4885">
        <v>5999689.1538235601</v>
      </c>
      <c r="K4885">
        <v>22316218.361366302</v>
      </c>
      <c r="L4885">
        <v>47182999.827652</v>
      </c>
      <c r="M4885">
        <v>56928749.174667902</v>
      </c>
      <c r="N4885">
        <v>79430017.018628702</v>
      </c>
      <c r="O4885">
        <v>89967202.621583596</v>
      </c>
      <c r="Q4885" t="str">
        <f>VLOOKUP(A4885,Lookup_Tables!$D$2:$E$7,2,FALSE)</f>
        <v>EQ</v>
      </c>
      <c r="R4885" t="str">
        <f>IFERROR(VLOOKUP(D4885,Lookup_Tables!$A$2:$B$21,2,FALSE),"All")</f>
        <v>Pub Admin Bldg</v>
      </c>
    </row>
    <row r="4886" spans="1:18" hidden="1">
      <c r="A4886">
        <v>4</v>
      </c>
      <c r="B4886">
        <v>2</v>
      </c>
      <c r="C4886" t="s">
        <v>38</v>
      </c>
      <c r="D4886">
        <v>10</v>
      </c>
      <c r="E4886">
        <v>4876449.0894324305</v>
      </c>
      <c r="F4886">
        <v>1375786.3029233357</v>
      </c>
      <c r="G4886">
        <v>351061.89744916401</v>
      </c>
      <c r="H4886">
        <v>8307853.7786002997</v>
      </c>
      <c r="I4886">
        <v>12780623.029134899</v>
      </c>
      <c r="J4886">
        <v>36509553.443293698</v>
      </c>
      <c r="K4886">
        <v>145783682.624598</v>
      </c>
      <c r="L4886">
        <v>341228754.23318201</v>
      </c>
      <c r="M4886">
        <v>385931422.19853097</v>
      </c>
      <c r="N4886">
        <v>494485567.040277</v>
      </c>
      <c r="O4886">
        <v>552213975.43245995</v>
      </c>
      <c r="Q4886" t="str">
        <f>VLOOKUP(A4886,Lookup_Tables!$D$2:$E$7,2,FALSE)</f>
        <v>EQ</v>
      </c>
      <c r="R4886" t="str">
        <f>IFERROR(VLOOKUP(D4886,Lookup_Tables!$A$2:$B$21,2,FALSE),"All")</f>
        <v>Pub School</v>
      </c>
    </row>
    <row r="4887" spans="1:18" hidden="1">
      <c r="A4887">
        <v>4</v>
      </c>
      <c r="B4887">
        <v>2</v>
      </c>
      <c r="C4887" t="s">
        <v>39</v>
      </c>
      <c r="D4887">
        <v>10</v>
      </c>
      <c r="E4887">
        <v>4851820.9289443605</v>
      </c>
      <c r="F4887">
        <v>1364314.7615313828</v>
      </c>
      <c r="G4887">
        <v>351061.89744916401</v>
      </c>
      <c r="H4887">
        <v>8307801.8744250499</v>
      </c>
      <c r="I4887">
        <v>12728902.113796201</v>
      </c>
      <c r="J4887">
        <v>36435968.7097736</v>
      </c>
      <c r="K4887">
        <v>145783682.624598</v>
      </c>
      <c r="L4887">
        <v>336800622.61835402</v>
      </c>
      <c r="M4887">
        <v>385931422.19853097</v>
      </c>
      <c r="N4887">
        <v>494485567.040277</v>
      </c>
      <c r="O4887">
        <v>544911293.34649301</v>
      </c>
      <c r="Q4887" t="str">
        <f>VLOOKUP(A4887,Lookup_Tables!$D$2:$E$7,2,FALSE)</f>
        <v>EQ</v>
      </c>
      <c r="R4887" t="str">
        <f>IFERROR(VLOOKUP(D4887,Lookup_Tables!$A$2:$B$21,2,FALSE),"All")</f>
        <v>Pub School</v>
      </c>
    </row>
    <row r="4888" spans="1:18" hidden="1">
      <c r="A4888">
        <v>4</v>
      </c>
      <c r="B4888">
        <v>2</v>
      </c>
      <c r="C4888" t="s">
        <v>38</v>
      </c>
      <c r="D4888">
        <v>11</v>
      </c>
      <c r="E4888">
        <v>4872655.27479125</v>
      </c>
      <c r="F4888">
        <v>1303153.0884701852</v>
      </c>
      <c r="G4888">
        <v>0</v>
      </c>
      <c r="H4888">
        <v>105104.627086373</v>
      </c>
      <c r="I4888">
        <v>4372620.5794048198</v>
      </c>
      <c r="J4888">
        <v>34203146.3463853</v>
      </c>
      <c r="K4888">
        <v>152200843.89994299</v>
      </c>
      <c r="L4888">
        <v>369360341.77952701</v>
      </c>
      <c r="M4888">
        <v>421915884.70804298</v>
      </c>
      <c r="N4888">
        <v>561503396.66678798</v>
      </c>
      <c r="O4888">
        <v>632768704.48084199</v>
      </c>
      <c r="Q4888" t="str">
        <f>VLOOKUP(A4888,Lookup_Tables!$D$2:$E$7,2,FALSE)</f>
        <v>EQ</v>
      </c>
      <c r="R4888" t="str">
        <f>IFERROR(VLOOKUP(D4888,Lookup_Tables!$A$2:$B$21,2,FALSE),"All")</f>
        <v>Pub Univ</v>
      </c>
    </row>
    <row r="4889" spans="1:18" hidden="1">
      <c r="A4889">
        <v>4</v>
      </c>
      <c r="B4889">
        <v>2</v>
      </c>
      <c r="C4889" t="s">
        <v>39</v>
      </c>
      <c r="D4889">
        <v>11</v>
      </c>
      <c r="E4889">
        <v>4857325.8719606902</v>
      </c>
      <c r="F4889">
        <v>1287823.6856396254</v>
      </c>
      <c r="G4889">
        <v>0</v>
      </c>
      <c r="H4889">
        <v>105104.627086373</v>
      </c>
      <c r="I4889">
        <v>4372620.5794048198</v>
      </c>
      <c r="J4889">
        <v>34203146.3463853</v>
      </c>
      <c r="K4889">
        <v>152200843.89994299</v>
      </c>
      <c r="L4889">
        <v>369360341.77952701</v>
      </c>
      <c r="M4889">
        <v>421915884.70804298</v>
      </c>
      <c r="N4889">
        <v>561503396.66678798</v>
      </c>
      <c r="O4889">
        <v>632768704.48084199</v>
      </c>
      <c r="Q4889" t="str">
        <f>VLOOKUP(A4889,Lookup_Tables!$D$2:$E$7,2,FALSE)</f>
        <v>EQ</v>
      </c>
      <c r="R4889" t="str">
        <f>IFERROR(VLOOKUP(D4889,Lookup_Tables!$A$2:$B$21,2,FALSE),"All")</f>
        <v>Pub Univ</v>
      </c>
    </row>
    <row r="4890" spans="1:18" hidden="1">
      <c r="A4890">
        <v>4</v>
      </c>
      <c r="B4890">
        <v>2</v>
      </c>
      <c r="C4890" t="s">
        <v>38</v>
      </c>
      <c r="D4890">
        <v>13</v>
      </c>
      <c r="E4890">
        <v>5173694.9410816403</v>
      </c>
      <c r="F4890">
        <v>1376811.63160206</v>
      </c>
      <c r="G4890">
        <v>0</v>
      </c>
      <c r="H4890">
        <v>2181187.7424725001</v>
      </c>
      <c r="I4890">
        <v>5795239.7291562799</v>
      </c>
      <c r="J4890">
        <v>33931325.9039535</v>
      </c>
      <c r="K4890">
        <v>148129506.40440199</v>
      </c>
      <c r="L4890">
        <v>383782871.343853</v>
      </c>
      <c r="M4890">
        <v>471830235.493765</v>
      </c>
      <c r="N4890">
        <v>610999146.98858905</v>
      </c>
      <c r="O4890">
        <v>686668926.47300303</v>
      </c>
      <c r="Q4890" t="str">
        <f>VLOOKUP(A4890,Lookup_Tables!$D$2:$E$7,2,FALSE)</f>
        <v>EQ</v>
      </c>
      <c r="R4890" t="str">
        <f>IFERROR(VLOOKUP(D4890,Lookup_Tables!$A$2:$B$21,2,FALSE),"All")</f>
        <v>Residual Inst</v>
      </c>
    </row>
    <row r="4891" spans="1:18" hidden="1">
      <c r="A4891">
        <v>4</v>
      </c>
      <c r="B4891">
        <v>2</v>
      </c>
      <c r="C4891" t="s">
        <v>39</v>
      </c>
      <c r="D4891">
        <v>13</v>
      </c>
      <c r="E4891">
        <v>5157804.44052835</v>
      </c>
      <c r="F4891">
        <v>1388319.9062449173</v>
      </c>
      <c r="G4891">
        <v>0</v>
      </c>
      <c r="H4891">
        <v>2181187.7424725001</v>
      </c>
      <c r="I4891">
        <v>5795239.7291562799</v>
      </c>
      <c r="J4891">
        <v>33931325.9039535</v>
      </c>
      <c r="K4891">
        <v>145234651.96360201</v>
      </c>
      <c r="L4891">
        <v>383782871.343853</v>
      </c>
      <c r="M4891">
        <v>471830235.493765</v>
      </c>
      <c r="N4891">
        <v>610999146.98858905</v>
      </c>
      <c r="O4891">
        <v>673744423.48085499</v>
      </c>
      <c r="Q4891" t="str">
        <f>VLOOKUP(A4891,Lookup_Tables!$D$2:$E$7,2,FALSE)</f>
        <v>EQ</v>
      </c>
      <c r="R4891" t="str">
        <f>IFERROR(VLOOKUP(D4891,Lookup_Tables!$A$2:$B$21,2,FALSE),"All")</f>
        <v>Residual Inst</v>
      </c>
    </row>
    <row r="4892" spans="1:18" hidden="1">
      <c r="A4892">
        <v>4</v>
      </c>
      <c r="B4892">
        <v>2</v>
      </c>
      <c r="C4892" t="s">
        <v>38</v>
      </c>
      <c r="D4892">
        <v>14</v>
      </c>
      <c r="E4892">
        <v>6014817.9383202801</v>
      </c>
      <c r="F4892">
        <v>1666179.1635694867</v>
      </c>
      <c r="G4892">
        <v>1013267.4060276001</v>
      </c>
      <c r="H4892">
        <v>14749278.5524767</v>
      </c>
      <c r="I4892">
        <v>22101750.499662202</v>
      </c>
      <c r="J4892">
        <v>63081352.202774897</v>
      </c>
      <c r="K4892">
        <v>194987935.60109201</v>
      </c>
      <c r="L4892">
        <v>371072311.79826403</v>
      </c>
      <c r="M4892">
        <v>436547235.44539303</v>
      </c>
      <c r="N4892">
        <v>501599291.09921998</v>
      </c>
      <c r="O4892">
        <v>543304950.73055804</v>
      </c>
      <c r="Q4892" t="str">
        <f>VLOOKUP(A4892,Lookup_Tables!$D$2:$E$7,2,FALSE)</f>
        <v>EQ</v>
      </c>
      <c r="R4892" t="str">
        <f>IFERROR(VLOOKUP(D4892,Lookup_Tables!$A$2:$B$21,2,FALSE),"All")</f>
        <v>Road</v>
      </c>
    </row>
    <row r="4893" spans="1:18" hidden="1">
      <c r="A4893">
        <v>4</v>
      </c>
      <c r="B4893">
        <v>2</v>
      </c>
      <c r="C4893" t="s">
        <v>39</v>
      </c>
      <c r="D4893">
        <v>14</v>
      </c>
      <c r="E4893">
        <v>5958477.1677957801</v>
      </c>
      <c r="F4893">
        <v>1621084.3152637687</v>
      </c>
      <c r="G4893">
        <v>981200.04845924804</v>
      </c>
      <c r="H4893">
        <v>14749278.5524767</v>
      </c>
      <c r="I4893">
        <v>22101750.499662202</v>
      </c>
      <c r="J4893">
        <v>63081352.202774897</v>
      </c>
      <c r="K4893">
        <v>194987935.60109201</v>
      </c>
      <c r="L4893">
        <v>371072311.79826403</v>
      </c>
      <c r="M4893">
        <v>432486282.93180698</v>
      </c>
      <c r="N4893">
        <v>501599291.09921998</v>
      </c>
      <c r="O4893">
        <v>542104974.99304903</v>
      </c>
      <c r="Q4893" t="str">
        <f>VLOOKUP(A4893,Lookup_Tables!$D$2:$E$7,2,FALSE)</f>
        <v>EQ</v>
      </c>
      <c r="R4893" t="str">
        <f>IFERROR(VLOOKUP(D4893,Lookup_Tables!$A$2:$B$21,2,FALSE),"All")</f>
        <v>Road</v>
      </c>
    </row>
    <row r="4894" spans="1:18" hidden="1">
      <c r="A4894">
        <v>4</v>
      </c>
      <c r="B4894">
        <v>2</v>
      </c>
      <c r="C4894" t="s">
        <v>38</v>
      </c>
      <c r="D4894">
        <v>15</v>
      </c>
      <c r="E4894">
        <v>267203190.271377</v>
      </c>
      <c r="F4894">
        <v>73532809.725941867</v>
      </c>
      <c r="G4894">
        <v>58655969.4687526</v>
      </c>
      <c r="H4894">
        <v>471928215.75755</v>
      </c>
      <c r="I4894">
        <v>775870931.81325102</v>
      </c>
      <c r="J4894">
        <v>2390910516.2202802</v>
      </c>
      <c r="K4894">
        <v>7922851141.6730099</v>
      </c>
      <c r="L4894">
        <v>17598986612.1306</v>
      </c>
      <c r="M4894">
        <v>20385522790.004299</v>
      </c>
      <c r="N4894">
        <v>25917256582.271099</v>
      </c>
      <c r="O4894">
        <v>28849239882.913898</v>
      </c>
      <c r="Q4894" t="str">
        <f>VLOOKUP(A4894,Lookup_Tables!$D$2:$E$7,2,FALSE)</f>
        <v>EQ</v>
      </c>
      <c r="R4894" t="str">
        <f>IFERROR(VLOOKUP(D4894,Lookup_Tables!$A$2:$B$21,2,FALSE),"All")</f>
        <v>All</v>
      </c>
    </row>
    <row r="4895" spans="1:18" hidden="1">
      <c r="A4895">
        <v>4</v>
      </c>
      <c r="B4895">
        <v>2</v>
      </c>
      <c r="C4895" t="s">
        <v>39</v>
      </c>
      <c r="D4895">
        <v>15</v>
      </c>
      <c r="E4895">
        <v>265335944.444904</v>
      </c>
      <c r="F4895">
        <v>73714814.946656436</v>
      </c>
      <c r="G4895">
        <v>56947094.783282697</v>
      </c>
      <c r="H4895">
        <v>471809270.28827602</v>
      </c>
      <c r="I4895">
        <v>772104922.46422505</v>
      </c>
      <c r="J4895">
        <v>2389809667.0120702</v>
      </c>
      <c r="K4895">
        <v>7713563239.9958496</v>
      </c>
      <c r="L4895">
        <v>17369365656.327801</v>
      </c>
      <c r="M4895">
        <v>20371143544.268799</v>
      </c>
      <c r="N4895">
        <v>25902959429.7892</v>
      </c>
      <c r="O4895">
        <v>28283652332.7034</v>
      </c>
      <c r="Q4895" t="str">
        <f>VLOOKUP(A4895,Lookup_Tables!$D$2:$E$7,2,FALSE)</f>
        <v>EQ</v>
      </c>
      <c r="R4895" t="str">
        <f>IFERROR(VLOOKUP(D4895,Lookup_Tables!$A$2:$B$21,2,FALSE),"All")</f>
        <v>All</v>
      </c>
    </row>
    <row r="4896" spans="1:18" hidden="1">
      <c r="A4896">
        <v>4</v>
      </c>
      <c r="B4896">
        <v>2</v>
      </c>
      <c r="C4896" t="s">
        <v>38</v>
      </c>
      <c r="D4896">
        <v>16</v>
      </c>
      <c r="E4896">
        <v>33628908.303724997</v>
      </c>
      <c r="F4896">
        <v>9319831.4197944514</v>
      </c>
      <c r="G4896">
        <v>3770448.59362661</v>
      </c>
      <c r="H4896">
        <v>47328815.866871499</v>
      </c>
      <c r="I4896">
        <v>82007296.404606596</v>
      </c>
      <c r="J4896">
        <v>268400437.36901999</v>
      </c>
      <c r="K4896">
        <v>1002282985.91995</v>
      </c>
      <c r="L4896">
        <v>2414339718.8200002</v>
      </c>
      <c r="M4896">
        <v>2720743043.2554498</v>
      </c>
      <c r="N4896">
        <v>3349349248.1950402</v>
      </c>
      <c r="O4896">
        <v>3773299669.25143</v>
      </c>
      <c r="Q4896" t="str">
        <f>VLOOKUP(A4896,Lookup_Tables!$D$2:$E$7,2,FALSE)</f>
        <v>EQ</v>
      </c>
      <c r="R4896" t="str">
        <f>IFERROR(VLOOKUP(D4896,Lookup_Tables!$A$2:$B$21,2,FALSE),"All")</f>
        <v>Government_Loss</v>
      </c>
    </row>
    <row r="4897" spans="1:18" hidden="1">
      <c r="A4897">
        <v>4</v>
      </c>
      <c r="B4897">
        <v>2</v>
      </c>
      <c r="C4897" t="s">
        <v>39</v>
      </c>
      <c r="D4897">
        <v>16</v>
      </c>
      <c r="E4897">
        <v>33433186.675613299</v>
      </c>
      <c r="F4897">
        <v>9287511.1456624381</v>
      </c>
      <c r="G4897">
        <v>3721805.4423712399</v>
      </c>
      <c r="H4897">
        <v>46985141.8802194</v>
      </c>
      <c r="I4897">
        <v>80697183.2640827</v>
      </c>
      <c r="J4897">
        <v>268100293.175576</v>
      </c>
      <c r="K4897">
        <v>1000255233.70048</v>
      </c>
      <c r="L4897">
        <v>2354613574.6377201</v>
      </c>
      <c r="M4897">
        <v>2686814500.3585701</v>
      </c>
      <c r="N4897">
        <v>3349349248.1950402</v>
      </c>
      <c r="O4897">
        <v>3773299669.25143</v>
      </c>
      <c r="Q4897" t="str">
        <f>VLOOKUP(A4897,Lookup_Tables!$D$2:$E$7,2,FALSE)</f>
        <v>EQ</v>
      </c>
      <c r="R4897" t="str">
        <f>IFERROR(VLOOKUP(D4897,Lookup_Tables!$A$2:$B$21,2,FALSE),"All")</f>
        <v>Government_Loss</v>
      </c>
    </row>
    <row r="4898" spans="1:18" hidden="1">
      <c r="A4898">
        <v>4</v>
      </c>
      <c r="B4898">
        <v>2</v>
      </c>
      <c r="C4898" t="s">
        <v>38</v>
      </c>
      <c r="D4898">
        <v>17</v>
      </c>
      <c r="E4898">
        <v>30974264.211452901</v>
      </c>
      <c r="F4898">
        <v>8608793.3375952952</v>
      </c>
      <c r="G4898">
        <v>3934167.7625031602</v>
      </c>
      <c r="H4898">
        <v>41552180.958984002</v>
      </c>
      <c r="I4898">
        <v>72110474.321512401</v>
      </c>
      <c r="J4898">
        <v>240043504.01756001</v>
      </c>
      <c r="K4898">
        <v>910630637.74814796</v>
      </c>
      <c r="L4898">
        <v>2158990567.4080901</v>
      </c>
      <c r="M4898">
        <v>2503711982.1503</v>
      </c>
      <c r="N4898">
        <v>3199480508.1140599</v>
      </c>
      <c r="O4898">
        <v>3571450110.5492501</v>
      </c>
      <c r="Q4898" t="str">
        <f>VLOOKUP(A4898,Lookup_Tables!$D$2:$E$7,2,FALSE)</f>
        <v>EQ</v>
      </c>
      <c r="R4898" t="str">
        <f>IFERROR(VLOOKUP(D4898,Lookup_Tables!$A$2:$B$21,2,FALSE),"All")</f>
        <v>Emergency_Loss</v>
      </c>
    </row>
    <row r="4899" spans="1:18" hidden="1">
      <c r="A4899">
        <v>4</v>
      </c>
      <c r="B4899">
        <v>2</v>
      </c>
      <c r="C4899" t="s">
        <v>39</v>
      </c>
      <c r="D4899">
        <v>17</v>
      </c>
      <c r="E4899">
        <v>30804476.7674734</v>
      </c>
      <c r="F4899">
        <v>8635896.760338977</v>
      </c>
      <c r="G4899">
        <v>3850143.8605552898</v>
      </c>
      <c r="H4899">
        <v>41552180.958984002</v>
      </c>
      <c r="I4899">
        <v>71284009.362524301</v>
      </c>
      <c r="J4899">
        <v>239992689.559367</v>
      </c>
      <c r="K4899">
        <v>892581158.27985799</v>
      </c>
      <c r="L4899">
        <v>2125683596.6250501</v>
      </c>
      <c r="M4899">
        <v>2500140301.53895</v>
      </c>
      <c r="N4899">
        <v>3198359466.5515199</v>
      </c>
      <c r="O4899">
        <v>3522947123.4662199</v>
      </c>
      <c r="Q4899" t="str">
        <f>VLOOKUP(A4899,Lookup_Tables!$D$2:$E$7,2,FALSE)</f>
        <v>EQ</v>
      </c>
      <c r="R4899" t="str">
        <f>IFERROR(VLOOKUP(D4899,Lookup_Tables!$A$2:$B$21,2,FALSE),"All")</f>
        <v>Emergency_Loss</v>
      </c>
    </row>
    <row r="4900" spans="1:18" hidden="1">
      <c r="A4900">
        <v>4</v>
      </c>
      <c r="B4900">
        <v>2</v>
      </c>
      <c r="C4900" t="s">
        <v>38</v>
      </c>
      <c r="D4900">
        <v>18</v>
      </c>
      <c r="E4900">
        <v>64603172.515178002</v>
      </c>
      <c r="F4900">
        <v>17861328.715852872</v>
      </c>
      <c r="G4900">
        <v>7477212.7649200195</v>
      </c>
      <c r="H4900">
        <v>90657695.805500403</v>
      </c>
      <c r="I4900">
        <v>155431883.420412</v>
      </c>
      <c r="J4900">
        <v>507999411.23097402</v>
      </c>
      <c r="K4900">
        <v>1892053719.0796101</v>
      </c>
      <c r="L4900">
        <v>4579450436.4095201</v>
      </c>
      <c r="M4900">
        <v>5268534483.0005703</v>
      </c>
      <c r="N4900">
        <v>6593673285.9223003</v>
      </c>
      <c r="O4900">
        <v>7365946102.3276396</v>
      </c>
      <c r="Q4900" t="str">
        <f>VLOOKUP(A4900,Lookup_Tables!$D$2:$E$7,2,FALSE)</f>
        <v>EQ</v>
      </c>
      <c r="R4900" t="str">
        <f>IFERROR(VLOOKUP(D4900,Lookup_Tables!$A$2:$B$21,2,FALSE),"All")</f>
        <v>Govt_Plus_Emergency</v>
      </c>
    </row>
    <row r="4901" spans="1:18" hidden="1">
      <c r="A4901">
        <v>4</v>
      </c>
      <c r="B4901">
        <v>2</v>
      </c>
      <c r="C4901" t="s">
        <v>39</v>
      </c>
      <c r="D4901">
        <v>18</v>
      </c>
      <c r="E4901">
        <v>64236797.864642203</v>
      </c>
      <c r="F4901">
        <v>17969236.53965494</v>
      </c>
      <c r="G4901">
        <v>7247606.7859620797</v>
      </c>
      <c r="H4901">
        <v>90151074.592673004</v>
      </c>
      <c r="I4901">
        <v>152777029.875826</v>
      </c>
      <c r="J4901">
        <v>507836095.98059201</v>
      </c>
      <c r="K4901">
        <v>1873646326.9863999</v>
      </c>
      <c r="L4901">
        <v>4458731285.4142103</v>
      </c>
      <c r="M4901">
        <v>5215207116.9053698</v>
      </c>
      <c r="N4901">
        <v>6593673285.9223003</v>
      </c>
      <c r="O4901">
        <v>7265259497.7353802</v>
      </c>
      <c r="Q4901" t="str">
        <f>VLOOKUP(A4901,Lookup_Tables!$D$2:$E$7,2,FALSE)</f>
        <v>EQ</v>
      </c>
      <c r="R4901" t="str">
        <f>IFERROR(VLOOKUP(D4901,Lookup_Tables!$A$2:$B$21,2,FALSE),"All")</f>
        <v>Govt_Plus_Emergency</v>
      </c>
    </row>
    <row r="4902" spans="1:18" hidden="1">
      <c r="A4902">
        <v>4</v>
      </c>
      <c r="B4902">
        <v>3</v>
      </c>
      <c r="C4902" t="s">
        <v>38</v>
      </c>
      <c r="D4902">
        <v>0</v>
      </c>
      <c r="E4902">
        <v>127635077.532298</v>
      </c>
      <c r="F4902">
        <v>33090262.979660779</v>
      </c>
      <c r="G4902">
        <v>56239802.259227</v>
      </c>
      <c r="H4902">
        <v>411508521.94427502</v>
      </c>
      <c r="I4902">
        <v>557841575.72334397</v>
      </c>
      <c r="J4902">
        <v>1508909811.1923101</v>
      </c>
      <c r="K4902">
        <v>4129481593.4916601</v>
      </c>
      <c r="L4902">
        <v>7365484174.2066298</v>
      </c>
      <c r="M4902">
        <v>8560484044.3899002</v>
      </c>
      <c r="N4902">
        <v>10077782049.4545</v>
      </c>
      <c r="O4902">
        <v>10688408690.4317</v>
      </c>
      <c r="Q4902" t="str">
        <f>VLOOKUP(A4902,Lookup_Tables!$D$2:$E$7,2,FALSE)</f>
        <v>EQ</v>
      </c>
      <c r="R4902" t="str">
        <f>IFERROR(VLOOKUP(D4902,Lookup_Tables!$A$2:$B$21,2,FALSE),"All")</f>
        <v>Private Assets</v>
      </c>
    </row>
    <row r="4903" spans="1:18" hidden="1">
      <c r="A4903">
        <v>4</v>
      </c>
      <c r="B4903">
        <v>3</v>
      </c>
      <c r="C4903" t="s">
        <v>39</v>
      </c>
      <c r="D4903">
        <v>0</v>
      </c>
      <c r="E4903">
        <v>125885301.883866</v>
      </c>
      <c r="F4903">
        <v>33676382.408785149</v>
      </c>
      <c r="G4903">
        <v>54040389.044550203</v>
      </c>
      <c r="H4903">
        <v>398215150.58873898</v>
      </c>
      <c r="I4903">
        <v>539536395.37873304</v>
      </c>
      <c r="J4903">
        <v>1500508453.0102501</v>
      </c>
      <c r="K4903">
        <v>4034666340.5780201</v>
      </c>
      <c r="L4903">
        <v>7258339044.7476397</v>
      </c>
      <c r="M4903">
        <v>7960114359.69172</v>
      </c>
      <c r="N4903">
        <v>10077782049.4545</v>
      </c>
      <c r="O4903">
        <v>10683144281.2591</v>
      </c>
      <c r="Q4903" t="str">
        <f>VLOOKUP(A4903,Lookup_Tables!$D$2:$E$7,2,FALSE)</f>
        <v>EQ</v>
      </c>
      <c r="R4903" t="str">
        <f>IFERROR(VLOOKUP(D4903,Lookup_Tables!$A$2:$B$21,2,FALSE),"All")</f>
        <v>Private Assets</v>
      </c>
    </row>
    <row r="4904" spans="1:18" hidden="1">
      <c r="A4904">
        <v>4</v>
      </c>
      <c r="B4904">
        <v>3</v>
      </c>
      <c r="C4904" t="s">
        <v>38</v>
      </c>
      <c r="D4904">
        <v>2</v>
      </c>
      <c r="E4904">
        <v>9237076.2573262509</v>
      </c>
      <c r="F4904">
        <v>2387445.2672289386</v>
      </c>
      <c r="G4904">
        <v>2781717.7201696401</v>
      </c>
      <c r="H4904">
        <v>22650566.661317099</v>
      </c>
      <c r="I4904">
        <v>30625718.2130307</v>
      </c>
      <c r="J4904">
        <v>92989732.799437895</v>
      </c>
      <c r="K4904">
        <v>310158495.24322701</v>
      </c>
      <c r="L4904">
        <v>606248560.85682094</v>
      </c>
      <c r="M4904">
        <v>671925661.89346898</v>
      </c>
      <c r="N4904">
        <v>815010112.16450095</v>
      </c>
      <c r="O4904">
        <v>877581465.20300901</v>
      </c>
      <c r="Q4904" t="str">
        <f>VLOOKUP(A4904,Lookup_Tables!$D$2:$E$7,2,FALSE)</f>
        <v>EQ</v>
      </c>
      <c r="R4904" t="str">
        <f>IFERROR(VLOOKUP(D4904,Lookup_Tables!$A$2:$B$21,2,FALSE),"All")</f>
        <v>Bridge</v>
      </c>
    </row>
    <row r="4905" spans="1:18" hidden="1">
      <c r="A4905">
        <v>4</v>
      </c>
      <c r="B4905">
        <v>3</v>
      </c>
      <c r="C4905" t="s">
        <v>39</v>
      </c>
      <c r="D4905">
        <v>2</v>
      </c>
      <c r="E4905">
        <v>9134988.8943006005</v>
      </c>
      <c r="F4905">
        <v>2349791.6552264802</v>
      </c>
      <c r="G4905">
        <v>2669573.2265665801</v>
      </c>
      <c r="H4905">
        <v>22057153.745912999</v>
      </c>
      <c r="I4905">
        <v>30062253.3984649</v>
      </c>
      <c r="J4905">
        <v>91835479.5234382</v>
      </c>
      <c r="K4905">
        <v>309480106.26292998</v>
      </c>
      <c r="L4905">
        <v>594315594.17529297</v>
      </c>
      <c r="M4905">
        <v>663391011.589571</v>
      </c>
      <c r="N4905">
        <v>815010112.16450095</v>
      </c>
      <c r="O4905">
        <v>875282079.143538</v>
      </c>
      <c r="Q4905" t="str">
        <f>VLOOKUP(A4905,Lookup_Tables!$D$2:$E$7,2,FALSE)</f>
        <v>EQ</v>
      </c>
      <c r="R4905" t="str">
        <f>IFERROR(VLOOKUP(D4905,Lookup_Tables!$A$2:$B$21,2,FALSE),"All")</f>
        <v>Bridge</v>
      </c>
    </row>
    <row r="4906" spans="1:18" hidden="1">
      <c r="A4906">
        <v>4</v>
      </c>
      <c r="B4906">
        <v>3</v>
      </c>
      <c r="C4906" t="s">
        <v>38</v>
      </c>
      <c r="D4906">
        <v>3</v>
      </c>
      <c r="E4906">
        <v>358246.572749037</v>
      </c>
      <c r="F4906">
        <v>90549.085473496409</v>
      </c>
      <c r="G4906">
        <v>58705.729729115301</v>
      </c>
      <c r="H4906">
        <v>899136.98273500195</v>
      </c>
      <c r="I4906">
        <v>1279399.5445781001</v>
      </c>
      <c r="J4906">
        <v>4475265.6015678197</v>
      </c>
      <c r="K4906">
        <v>13481523.0364125</v>
      </c>
      <c r="L4906">
        <v>20517618.266734902</v>
      </c>
      <c r="M4906">
        <v>23034614.642324202</v>
      </c>
      <c r="N4906">
        <v>27147158.197533499</v>
      </c>
      <c r="O4906">
        <v>35227960.6667367</v>
      </c>
      <c r="Q4906" t="str">
        <f>VLOOKUP(A4906,Lookup_Tables!$D$2:$E$7,2,FALSE)</f>
        <v>EQ</v>
      </c>
      <c r="R4906" t="str">
        <f>IFERROR(VLOOKUP(D4906,Lookup_Tables!$A$2:$B$21,2,FALSE),"All")</f>
        <v>Govt Hosp</v>
      </c>
    </row>
    <row r="4907" spans="1:18" hidden="1">
      <c r="A4907">
        <v>4</v>
      </c>
      <c r="B4907">
        <v>3</v>
      </c>
      <c r="C4907" t="s">
        <v>39</v>
      </c>
      <c r="D4907">
        <v>3</v>
      </c>
      <c r="E4907">
        <v>355127.36908210901</v>
      </c>
      <c r="F4907">
        <v>89804.853561640892</v>
      </c>
      <c r="G4907">
        <v>57846.084682735702</v>
      </c>
      <c r="H4907">
        <v>899136.98273500195</v>
      </c>
      <c r="I4907">
        <v>1268288.4042723801</v>
      </c>
      <c r="J4907">
        <v>4396079.0742731104</v>
      </c>
      <c r="K4907">
        <v>13368690.266630201</v>
      </c>
      <c r="L4907">
        <v>20062874.100517701</v>
      </c>
      <c r="M4907">
        <v>22874711.668051898</v>
      </c>
      <c r="N4907">
        <v>27102492.882236701</v>
      </c>
      <c r="O4907">
        <v>35227960.6667367</v>
      </c>
      <c r="Q4907" t="str">
        <f>VLOOKUP(A4907,Lookup_Tables!$D$2:$E$7,2,FALSE)</f>
        <v>EQ</v>
      </c>
      <c r="R4907" t="str">
        <f>IFERROR(VLOOKUP(D4907,Lookup_Tables!$A$2:$B$21,2,FALSE),"All")</f>
        <v>Govt Hosp</v>
      </c>
    </row>
    <row r="4908" spans="1:18" hidden="1">
      <c r="A4908">
        <v>4</v>
      </c>
      <c r="B4908">
        <v>3</v>
      </c>
      <c r="C4908" t="s">
        <v>38</v>
      </c>
      <c r="D4908">
        <v>4</v>
      </c>
      <c r="E4908">
        <v>323774.401863445</v>
      </c>
      <c r="F4908">
        <v>83423.487770067877</v>
      </c>
      <c r="G4908">
        <v>100586.62086460199</v>
      </c>
      <c r="H4908">
        <v>817613.81450588698</v>
      </c>
      <c r="I4908">
        <v>1257658.0404354599</v>
      </c>
      <c r="J4908">
        <v>3325348.0110590998</v>
      </c>
      <c r="K4908">
        <v>11146336.8212354</v>
      </c>
      <c r="L4908">
        <v>21584916.682294399</v>
      </c>
      <c r="M4908">
        <v>23490278.393389199</v>
      </c>
      <c r="N4908">
        <v>26502787.3758399</v>
      </c>
      <c r="O4908">
        <v>28042760.610789001</v>
      </c>
      <c r="Q4908" t="str">
        <f>VLOOKUP(A4908,Lookup_Tables!$D$2:$E$7,2,FALSE)</f>
        <v>EQ</v>
      </c>
      <c r="R4908" t="str">
        <f>IFERROR(VLOOKUP(D4908,Lookup_Tables!$A$2:$B$21,2,FALSE),"All")</f>
        <v>Govt Med Fac</v>
      </c>
    </row>
    <row r="4909" spans="1:18" hidden="1">
      <c r="A4909">
        <v>4</v>
      </c>
      <c r="B4909">
        <v>3</v>
      </c>
      <c r="C4909" t="s">
        <v>39</v>
      </c>
      <c r="D4909">
        <v>4</v>
      </c>
      <c r="E4909">
        <v>320178.874848101</v>
      </c>
      <c r="F4909">
        <v>82711.654132236465</v>
      </c>
      <c r="G4909">
        <v>96296.058916513095</v>
      </c>
      <c r="H4909">
        <v>784643.09913977899</v>
      </c>
      <c r="I4909">
        <v>1209403.7471885399</v>
      </c>
      <c r="J4909">
        <v>3265257.29901898</v>
      </c>
      <c r="K4909">
        <v>11081689.836218201</v>
      </c>
      <c r="L4909">
        <v>21584916.682294399</v>
      </c>
      <c r="M4909">
        <v>23152958.747783098</v>
      </c>
      <c r="N4909">
        <v>26409433.175784901</v>
      </c>
      <c r="O4909">
        <v>27971831.781703901</v>
      </c>
      <c r="Q4909" t="str">
        <f>VLOOKUP(A4909,Lookup_Tables!$D$2:$E$7,2,FALSE)</f>
        <v>EQ</v>
      </c>
      <c r="R4909" t="str">
        <f>IFERROR(VLOOKUP(D4909,Lookup_Tables!$A$2:$B$21,2,FALSE),"All")</f>
        <v>Govt Med Fac</v>
      </c>
    </row>
    <row r="4910" spans="1:18" hidden="1">
      <c r="A4910">
        <v>4</v>
      </c>
      <c r="B4910">
        <v>3</v>
      </c>
      <c r="C4910" t="s">
        <v>38</v>
      </c>
      <c r="D4910">
        <v>9</v>
      </c>
      <c r="E4910">
        <v>365588.093866918</v>
      </c>
      <c r="F4910">
        <v>96314.583727994759</v>
      </c>
      <c r="G4910">
        <v>74938.755650020306</v>
      </c>
      <c r="H4910">
        <v>1475662.54785125</v>
      </c>
      <c r="I4910">
        <v>2227730.5334352199</v>
      </c>
      <c r="J4910">
        <v>5527232.6625340497</v>
      </c>
      <c r="K4910">
        <v>10852973.985398101</v>
      </c>
      <c r="L4910">
        <v>18325942.4367816</v>
      </c>
      <c r="M4910">
        <v>20936678.7318682</v>
      </c>
      <c r="N4910">
        <v>25672167.934719499</v>
      </c>
      <c r="O4910">
        <v>29827698.821102198</v>
      </c>
      <c r="Q4910" t="str">
        <f>VLOOKUP(A4910,Lookup_Tables!$D$2:$E$7,2,FALSE)</f>
        <v>EQ</v>
      </c>
      <c r="R4910" t="str">
        <f>IFERROR(VLOOKUP(D4910,Lookup_Tables!$A$2:$B$21,2,FALSE),"All")</f>
        <v>Pub Admin Bldg</v>
      </c>
    </row>
    <row r="4911" spans="1:18" hidden="1">
      <c r="A4911">
        <v>4</v>
      </c>
      <c r="B4911">
        <v>3</v>
      </c>
      <c r="C4911" t="s">
        <v>39</v>
      </c>
      <c r="D4911">
        <v>9</v>
      </c>
      <c r="E4911">
        <v>361817.82310793397</v>
      </c>
      <c r="F4911">
        <v>96515.305129221932</v>
      </c>
      <c r="G4911">
        <v>73658.264995976802</v>
      </c>
      <c r="H4911">
        <v>1433803.06995923</v>
      </c>
      <c r="I4911">
        <v>2115990.9218741199</v>
      </c>
      <c r="J4911">
        <v>5374855.2281851796</v>
      </c>
      <c r="K4911">
        <v>10800247.9248119</v>
      </c>
      <c r="L4911">
        <v>18105230.7974861</v>
      </c>
      <c r="M4911">
        <v>20936678.7318682</v>
      </c>
      <c r="N4911">
        <v>25555045.939960498</v>
      </c>
      <c r="O4911">
        <v>29827698.821102198</v>
      </c>
      <c r="Q4911" t="str">
        <f>VLOOKUP(A4911,Lookup_Tables!$D$2:$E$7,2,FALSE)</f>
        <v>EQ</v>
      </c>
      <c r="R4911" t="str">
        <f>IFERROR(VLOOKUP(D4911,Lookup_Tables!$A$2:$B$21,2,FALSE),"All")</f>
        <v>Pub Admin Bldg</v>
      </c>
    </row>
    <row r="4912" spans="1:18" hidden="1">
      <c r="A4912">
        <v>4</v>
      </c>
      <c r="B4912">
        <v>3</v>
      </c>
      <c r="C4912" t="s">
        <v>38</v>
      </c>
      <c r="D4912">
        <v>10</v>
      </c>
      <c r="E4912">
        <v>6656242.7874453301</v>
      </c>
      <c r="F4912">
        <v>1700099.2591059655</v>
      </c>
      <c r="G4912">
        <v>1398498.6809380399</v>
      </c>
      <c r="H4912">
        <v>14513643.109491101</v>
      </c>
      <c r="I4912">
        <v>20030880.6211426</v>
      </c>
      <c r="J4912">
        <v>62635545.408085696</v>
      </c>
      <c r="K4912">
        <v>241543479.53957599</v>
      </c>
      <c r="L4912">
        <v>458810519.02054501</v>
      </c>
      <c r="M4912">
        <v>502386754.469087</v>
      </c>
      <c r="N4912">
        <v>588359047.37666404</v>
      </c>
      <c r="O4912">
        <v>622381669.74791098</v>
      </c>
      <c r="Q4912" t="str">
        <f>VLOOKUP(A4912,Lookup_Tables!$D$2:$E$7,2,FALSE)</f>
        <v>EQ</v>
      </c>
      <c r="R4912" t="str">
        <f>IFERROR(VLOOKUP(D4912,Lookup_Tables!$A$2:$B$21,2,FALSE),"All")</f>
        <v>Pub School</v>
      </c>
    </row>
    <row r="4913" spans="1:18" hidden="1">
      <c r="A4913">
        <v>4</v>
      </c>
      <c r="B4913">
        <v>3</v>
      </c>
      <c r="C4913" t="s">
        <v>39</v>
      </c>
      <c r="D4913">
        <v>10</v>
      </c>
      <c r="E4913">
        <v>6596832.3253238099</v>
      </c>
      <c r="F4913">
        <v>1729249.5879921634</v>
      </c>
      <c r="G4913">
        <v>1346397.2776256499</v>
      </c>
      <c r="H4913">
        <v>14113581.1770625</v>
      </c>
      <c r="I4913">
        <v>19833066.787961401</v>
      </c>
      <c r="J4913">
        <v>62635113.843283102</v>
      </c>
      <c r="K4913">
        <v>227290199.387835</v>
      </c>
      <c r="L4913">
        <v>455696346.40032899</v>
      </c>
      <c r="M4913">
        <v>500367750.23411101</v>
      </c>
      <c r="N4913">
        <v>588359047.37666404</v>
      </c>
      <c r="O4913">
        <v>620674458.43526995</v>
      </c>
      <c r="Q4913" t="str">
        <f>VLOOKUP(A4913,Lookup_Tables!$D$2:$E$7,2,FALSE)</f>
        <v>EQ</v>
      </c>
      <c r="R4913" t="str">
        <f>IFERROR(VLOOKUP(D4913,Lookup_Tables!$A$2:$B$21,2,FALSE),"All")</f>
        <v>Pub School</v>
      </c>
    </row>
    <row r="4914" spans="1:18" hidden="1">
      <c r="A4914">
        <v>4</v>
      </c>
      <c r="B4914">
        <v>3</v>
      </c>
      <c r="C4914" t="s">
        <v>38</v>
      </c>
      <c r="D4914">
        <v>11</v>
      </c>
      <c r="E4914">
        <v>2765877.4616179699</v>
      </c>
      <c r="F4914">
        <v>706378.46953990916</v>
      </c>
      <c r="G4914">
        <v>0</v>
      </c>
      <c r="H4914">
        <v>0</v>
      </c>
      <c r="I4914">
        <v>0</v>
      </c>
      <c r="J4914">
        <v>9549959.7645984404</v>
      </c>
      <c r="K4914">
        <v>65565523.251245297</v>
      </c>
      <c r="L4914">
        <v>182154564.310027</v>
      </c>
      <c r="M4914">
        <v>265336886.75981799</v>
      </c>
      <c r="N4914">
        <v>404968845.10509801</v>
      </c>
      <c r="O4914">
        <v>518374595.24108899</v>
      </c>
      <c r="Q4914" t="str">
        <f>VLOOKUP(A4914,Lookup_Tables!$D$2:$E$7,2,FALSE)</f>
        <v>EQ</v>
      </c>
      <c r="R4914" t="str">
        <f>IFERROR(VLOOKUP(D4914,Lookup_Tables!$A$2:$B$21,2,FALSE),"All")</f>
        <v>Pub Univ</v>
      </c>
    </row>
    <row r="4915" spans="1:18" hidden="1">
      <c r="A4915">
        <v>4</v>
      </c>
      <c r="B4915">
        <v>3</v>
      </c>
      <c r="C4915" t="s">
        <v>39</v>
      </c>
      <c r="D4915">
        <v>11</v>
      </c>
      <c r="E4915">
        <v>2761254.4175805901</v>
      </c>
      <c r="F4915">
        <v>701773.48670908716</v>
      </c>
      <c r="G4915">
        <v>0</v>
      </c>
      <c r="H4915">
        <v>0</v>
      </c>
      <c r="I4915">
        <v>0</v>
      </c>
      <c r="J4915">
        <v>9549959.7645984404</v>
      </c>
      <c r="K4915">
        <v>65565523.251245297</v>
      </c>
      <c r="L4915">
        <v>182136503.10346901</v>
      </c>
      <c r="M4915">
        <v>265336886.75981799</v>
      </c>
      <c r="N4915">
        <v>404968845.10509801</v>
      </c>
      <c r="O4915">
        <v>518374595.24108899</v>
      </c>
      <c r="Q4915" t="str">
        <f>VLOOKUP(A4915,Lookup_Tables!$D$2:$E$7,2,FALSE)</f>
        <v>EQ</v>
      </c>
      <c r="R4915" t="str">
        <f>IFERROR(VLOOKUP(D4915,Lookup_Tables!$A$2:$B$21,2,FALSE),"All")</f>
        <v>Pub Univ</v>
      </c>
    </row>
    <row r="4916" spans="1:18" hidden="1">
      <c r="A4916">
        <v>4</v>
      </c>
      <c r="B4916">
        <v>3</v>
      </c>
      <c r="C4916" t="s">
        <v>38</v>
      </c>
      <c r="D4916">
        <v>13</v>
      </c>
      <c r="E4916">
        <v>6468753.5125592696</v>
      </c>
      <c r="F4916">
        <v>1647720.2557345834</v>
      </c>
      <c r="G4916">
        <v>13637.0544069675</v>
      </c>
      <c r="H4916">
        <v>9106481.9057142809</v>
      </c>
      <c r="I4916">
        <v>15120863.1093069</v>
      </c>
      <c r="J4916">
        <v>51350174.441998802</v>
      </c>
      <c r="K4916">
        <v>200351995.42100799</v>
      </c>
      <c r="L4916">
        <v>488148180.92876899</v>
      </c>
      <c r="M4916">
        <v>570094424.62857795</v>
      </c>
      <c r="N4916">
        <v>683412130.63122797</v>
      </c>
      <c r="O4916">
        <v>730882783.770504</v>
      </c>
      <c r="Q4916" t="str">
        <f>VLOOKUP(A4916,Lookup_Tables!$D$2:$E$7,2,FALSE)</f>
        <v>EQ</v>
      </c>
      <c r="R4916" t="str">
        <f>IFERROR(VLOOKUP(D4916,Lookup_Tables!$A$2:$B$21,2,FALSE),"All")</f>
        <v>Residual Inst</v>
      </c>
    </row>
    <row r="4917" spans="1:18" hidden="1">
      <c r="A4917">
        <v>4</v>
      </c>
      <c r="B4917">
        <v>3</v>
      </c>
      <c r="C4917" t="s">
        <v>39</v>
      </c>
      <c r="D4917">
        <v>13</v>
      </c>
      <c r="E4917">
        <v>6437523.9659663504</v>
      </c>
      <c r="F4917">
        <v>1622966.6869692272</v>
      </c>
      <c r="G4917">
        <v>13637.0544069675</v>
      </c>
      <c r="H4917">
        <v>8890451.6799375098</v>
      </c>
      <c r="I4917">
        <v>15120863.1093069</v>
      </c>
      <c r="J4917">
        <v>51350174.441998802</v>
      </c>
      <c r="K4917">
        <v>200085846.742553</v>
      </c>
      <c r="L4917">
        <v>484443148.71876001</v>
      </c>
      <c r="M4917">
        <v>570094424.62857795</v>
      </c>
      <c r="N4917">
        <v>683412130.63122797</v>
      </c>
      <c r="O4917">
        <v>730882783.770504</v>
      </c>
      <c r="Q4917" t="str">
        <f>VLOOKUP(A4917,Lookup_Tables!$D$2:$E$7,2,FALSE)</f>
        <v>EQ</v>
      </c>
      <c r="R4917" t="str">
        <f>IFERROR(VLOOKUP(D4917,Lookup_Tables!$A$2:$B$21,2,FALSE),"All")</f>
        <v>Residual Inst</v>
      </c>
    </row>
    <row r="4918" spans="1:18" hidden="1">
      <c r="A4918">
        <v>4</v>
      </c>
      <c r="B4918">
        <v>3</v>
      </c>
      <c r="C4918" t="s">
        <v>38</v>
      </c>
      <c r="D4918">
        <v>14</v>
      </c>
      <c r="E4918">
        <v>7908539.3193745902</v>
      </c>
      <c r="F4918">
        <v>2252947.7855812851</v>
      </c>
      <c r="G4918">
        <v>4008502.72703978</v>
      </c>
      <c r="H4918">
        <v>26600849.7528634</v>
      </c>
      <c r="I4918">
        <v>37376752.745752603</v>
      </c>
      <c r="J4918">
        <v>96997942.447464094</v>
      </c>
      <c r="K4918">
        <v>248348934.219524</v>
      </c>
      <c r="L4918">
        <v>430151622.68832201</v>
      </c>
      <c r="M4918">
        <v>466357977.850784</v>
      </c>
      <c r="N4918">
        <v>562567708.69301403</v>
      </c>
      <c r="O4918">
        <v>602226321.80630696</v>
      </c>
      <c r="Q4918" t="str">
        <f>VLOOKUP(A4918,Lookup_Tables!$D$2:$E$7,2,FALSE)</f>
        <v>EQ</v>
      </c>
      <c r="R4918" t="str">
        <f>IFERROR(VLOOKUP(D4918,Lookup_Tables!$A$2:$B$21,2,FALSE),"All")</f>
        <v>Road</v>
      </c>
    </row>
    <row r="4919" spans="1:18" hidden="1">
      <c r="A4919">
        <v>4</v>
      </c>
      <c r="B4919">
        <v>3</v>
      </c>
      <c r="C4919" t="s">
        <v>39</v>
      </c>
      <c r="D4919">
        <v>14</v>
      </c>
      <c r="E4919">
        <v>7780970.0821228502</v>
      </c>
      <c r="F4919">
        <v>2203807.444021469</v>
      </c>
      <c r="G4919">
        <v>3864818.01885643</v>
      </c>
      <c r="H4919">
        <v>26238433.926716201</v>
      </c>
      <c r="I4919">
        <v>35810410.612792902</v>
      </c>
      <c r="J4919">
        <v>94672887.150233403</v>
      </c>
      <c r="K4919">
        <v>247964080.35138401</v>
      </c>
      <c r="L4919">
        <v>413958984.106125</v>
      </c>
      <c r="M4919">
        <v>463788133.33160198</v>
      </c>
      <c r="N4919">
        <v>562567708.69301403</v>
      </c>
      <c r="O4919">
        <v>602226321.80630696</v>
      </c>
      <c r="Q4919" t="str">
        <f>VLOOKUP(A4919,Lookup_Tables!$D$2:$E$7,2,FALSE)</f>
        <v>EQ</v>
      </c>
      <c r="R4919" t="str">
        <f>IFERROR(VLOOKUP(D4919,Lookup_Tables!$A$2:$B$21,2,FALSE),"All")</f>
        <v>Road</v>
      </c>
    </row>
    <row r="4920" spans="1:18" hidden="1">
      <c r="A4920">
        <v>4</v>
      </c>
      <c r="B4920">
        <v>3</v>
      </c>
      <c r="C4920" t="s">
        <v>38</v>
      </c>
      <c r="D4920">
        <v>15</v>
      </c>
      <c r="E4920">
        <v>161719175.93909901</v>
      </c>
      <c r="F4920">
        <v>42071030.160844848</v>
      </c>
      <c r="G4920">
        <v>65819803.217992499</v>
      </c>
      <c r="H4920">
        <v>491308958.01533502</v>
      </c>
      <c r="I4920">
        <v>666062138.49380803</v>
      </c>
      <c r="J4920">
        <v>1854482801.9739101</v>
      </c>
      <c r="K4920">
        <v>5234675269.2227097</v>
      </c>
      <c r="L4920">
        <v>9410393788.9309101</v>
      </c>
      <c r="M4920">
        <v>11112673204.181101</v>
      </c>
      <c r="N4920">
        <v>13198509885.986099</v>
      </c>
      <c r="O4920">
        <v>13990282151.867001</v>
      </c>
      <c r="Q4920" t="str">
        <f>VLOOKUP(A4920,Lookup_Tables!$D$2:$E$7,2,FALSE)</f>
        <v>EQ</v>
      </c>
      <c r="R4920" t="str">
        <f>IFERROR(VLOOKUP(D4920,Lookup_Tables!$A$2:$B$21,2,FALSE),"All")</f>
        <v>All</v>
      </c>
    </row>
    <row r="4921" spans="1:18" hidden="1">
      <c r="A4921">
        <v>4</v>
      </c>
      <c r="B4921">
        <v>3</v>
      </c>
      <c r="C4921" t="s">
        <v>39</v>
      </c>
      <c r="D4921">
        <v>15</v>
      </c>
      <c r="E4921">
        <v>159609714.978854</v>
      </c>
      <c r="F4921">
        <v>42473441.809400991</v>
      </c>
      <c r="G4921">
        <v>62568960.027008101</v>
      </c>
      <c r="H4921">
        <v>478479093.15104699</v>
      </c>
      <c r="I4921">
        <v>655836973.81482303</v>
      </c>
      <c r="J4921">
        <v>1854482801.9739101</v>
      </c>
      <c r="K4921">
        <v>5124336338.31394</v>
      </c>
      <c r="L4921">
        <v>9378971738.3338108</v>
      </c>
      <c r="M4921">
        <v>10378902821.938101</v>
      </c>
      <c r="N4921">
        <v>13198509885.986099</v>
      </c>
      <c r="O4921">
        <v>13945985574.315901</v>
      </c>
      <c r="Q4921" t="str">
        <f>VLOOKUP(A4921,Lookup_Tables!$D$2:$E$7,2,FALSE)</f>
        <v>EQ</v>
      </c>
      <c r="R4921" t="str">
        <f>IFERROR(VLOOKUP(D4921,Lookup_Tables!$A$2:$B$21,2,FALSE),"All")</f>
        <v>All</v>
      </c>
    </row>
    <row r="4922" spans="1:18" hidden="1">
      <c r="A4922">
        <v>4</v>
      </c>
      <c r="B4922">
        <v>3</v>
      </c>
      <c r="C4922" t="s">
        <v>38</v>
      </c>
      <c r="D4922">
        <v>16</v>
      </c>
      <c r="E4922">
        <v>34084098.406803101</v>
      </c>
      <c r="F4922">
        <v>8991772.3220103346</v>
      </c>
      <c r="G4922">
        <v>9204260.0081115495</v>
      </c>
      <c r="H4922">
        <v>78660750.200694606</v>
      </c>
      <c r="I4922">
        <v>109255580.240642</v>
      </c>
      <c r="J4922">
        <v>355907978.83299202</v>
      </c>
      <c r="K4922">
        <v>1119714591.51208</v>
      </c>
      <c r="L4922">
        <v>2131572693.4504399</v>
      </c>
      <c r="M4922">
        <v>2469551405.02637</v>
      </c>
      <c r="N4922">
        <v>3071118097.8766899</v>
      </c>
      <c r="O4922">
        <v>3259478167.80546</v>
      </c>
      <c r="Q4922" t="str">
        <f>VLOOKUP(A4922,Lookup_Tables!$D$2:$E$7,2,FALSE)</f>
        <v>EQ</v>
      </c>
      <c r="R4922" t="str">
        <f>IFERROR(VLOOKUP(D4922,Lookup_Tables!$A$2:$B$21,2,FALSE),"All")</f>
        <v>Government_Loss</v>
      </c>
    </row>
    <row r="4923" spans="1:18" hidden="1">
      <c r="A4923">
        <v>4</v>
      </c>
      <c r="B4923">
        <v>3</v>
      </c>
      <c r="C4923" t="s">
        <v>39</v>
      </c>
      <c r="D4923">
        <v>16</v>
      </c>
      <c r="E4923">
        <v>33728979.673114099</v>
      </c>
      <c r="F4923">
        <v>9106410.366328273</v>
      </c>
      <c r="G4923">
        <v>8897250.5658819005</v>
      </c>
      <c r="H4923">
        <v>76089332.190578103</v>
      </c>
      <c r="I4923">
        <v>106163510.37155101</v>
      </c>
      <c r="J4923">
        <v>349578704.61620599</v>
      </c>
      <c r="K4923">
        <v>1095129713.21105</v>
      </c>
      <c r="L4923">
        <v>2123128881.39498</v>
      </c>
      <c r="M4923">
        <v>2370468552.08705</v>
      </c>
      <c r="N4923">
        <v>3070978921.2637901</v>
      </c>
      <c r="O4923">
        <v>3259478167.80546</v>
      </c>
      <c r="Q4923" t="str">
        <f>VLOOKUP(A4923,Lookup_Tables!$D$2:$E$7,2,FALSE)</f>
        <v>EQ</v>
      </c>
      <c r="R4923" t="str">
        <f>IFERROR(VLOOKUP(D4923,Lookup_Tables!$A$2:$B$21,2,FALSE),"All")</f>
        <v>Government_Loss</v>
      </c>
    </row>
    <row r="4924" spans="1:18" hidden="1">
      <c r="A4924">
        <v>4</v>
      </c>
      <c r="B4924">
        <v>3</v>
      </c>
      <c r="C4924" t="s">
        <v>38</v>
      </c>
      <c r="D4924">
        <v>17</v>
      </c>
      <c r="E4924">
        <v>19583415.196610201</v>
      </c>
      <c r="F4924">
        <v>5059214.892003214</v>
      </c>
      <c r="G4924">
        <v>5740535.0904586799</v>
      </c>
      <c r="H4924">
        <v>49120739.146976501</v>
      </c>
      <c r="I4924">
        <v>69672260.954647198</v>
      </c>
      <c r="J4924">
        <v>207403227.53146601</v>
      </c>
      <c r="K4924">
        <v>652760146.210989</v>
      </c>
      <c r="L4924">
        <v>1202031144.49281</v>
      </c>
      <c r="M4924">
        <v>1428228941.24844</v>
      </c>
      <c r="N4924">
        <v>1714233602.0678599</v>
      </c>
      <c r="O4924">
        <v>1812777558.5489099</v>
      </c>
      <c r="Q4924" t="str">
        <f>VLOOKUP(A4924,Lookup_Tables!$D$2:$E$7,2,FALSE)</f>
        <v>EQ</v>
      </c>
      <c r="R4924" t="str">
        <f>IFERROR(VLOOKUP(D4924,Lookup_Tables!$A$2:$B$21,2,FALSE),"All")</f>
        <v>Emergency_Loss</v>
      </c>
    </row>
    <row r="4925" spans="1:18" hidden="1">
      <c r="A4925">
        <v>4</v>
      </c>
      <c r="B4925">
        <v>3</v>
      </c>
      <c r="C4925" t="s">
        <v>39</v>
      </c>
      <c r="D4925">
        <v>17</v>
      </c>
      <c r="E4925">
        <v>19373662.119386401</v>
      </c>
      <c r="F4925">
        <v>5128380.4489496388</v>
      </c>
      <c r="G4925">
        <v>5588754.1960896403</v>
      </c>
      <c r="H4925">
        <v>48074706.206334002</v>
      </c>
      <c r="I4925">
        <v>68833552.450042203</v>
      </c>
      <c r="J4925">
        <v>207403102.260272</v>
      </c>
      <c r="K4925">
        <v>638512429.92532206</v>
      </c>
      <c r="L4925">
        <v>1202031144.49281</v>
      </c>
      <c r="M4925">
        <v>1339718203.08321</v>
      </c>
      <c r="N4925">
        <v>1714076739.68945</v>
      </c>
      <c r="O4925">
        <v>1809540284.58007</v>
      </c>
      <c r="Q4925" t="str">
        <f>VLOOKUP(A4925,Lookup_Tables!$D$2:$E$7,2,FALSE)</f>
        <v>EQ</v>
      </c>
      <c r="R4925" t="str">
        <f>IFERROR(VLOOKUP(D4925,Lookup_Tables!$A$2:$B$21,2,FALSE),"All")</f>
        <v>Emergency_Loss</v>
      </c>
    </row>
    <row r="4926" spans="1:18" hidden="1">
      <c r="A4926">
        <v>4</v>
      </c>
      <c r="B4926">
        <v>3</v>
      </c>
      <c r="C4926" t="s">
        <v>38</v>
      </c>
      <c r="D4926">
        <v>18</v>
      </c>
      <c r="E4926">
        <v>53667513.603413403</v>
      </c>
      <c r="F4926">
        <v>14342729.841285124</v>
      </c>
      <c r="G4926">
        <v>15099218.027984399</v>
      </c>
      <c r="H4926">
        <v>127464372.899314</v>
      </c>
      <c r="I4926">
        <v>178645079.69777599</v>
      </c>
      <c r="J4926">
        <v>563460548.44746399</v>
      </c>
      <c r="K4926">
        <v>1750112698.3564</v>
      </c>
      <c r="L4926">
        <v>3325832572.6732798</v>
      </c>
      <c r="M4926">
        <v>3809269854.7076101</v>
      </c>
      <c r="N4926">
        <v>4785351699.9445601</v>
      </c>
      <c r="O4926">
        <v>5072241010.7960997</v>
      </c>
      <c r="Q4926" t="str">
        <f>VLOOKUP(A4926,Lookup_Tables!$D$2:$E$7,2,FALSE)</f>
        <v>EQ</v>
      </c>
      <c r="R4926" t="str">
        <f>IFERROR(VLOOKUP(D4926,Lookup_Tables!$A$2:$B$21,2,FALSE),"All")</f>
        <v>Govt_Plus_Emergency</v>
      </c>
    </row>
    <row r="4927" spans="1:18" hidden="1">
      <c r="A4927">
        <v>4</v>
      </c>
      <c r="B4927">
        <v>3</v>
      </c>
      <c r="C4927" t="s">
        <v>39</v>
      </c>
      <c r="D4927">
        <v>18</v>
      </c>
      <c r="E4927">
        <v>53101445.223030902</v>
      </c>
      <c r="F4927">
        <v>13986241.550874524</v>
      </c>
      <c r="G4927">
        <v>14373140.314840799</v>
      </c>
      <c r="H4927">
        <v>125386228.179262</v>
      </c>
      <c r="I4927">
        <v>172909200.05227</v>
      </c>
      <c r="J4927">
        <v>563437317.54806197</v>
      </c>
      <c r="K4927">
        <v>1739955274.9907</v>
      </c>
      <c r="L4927">
        <v>3325832572.6732798</v>
      </c>
      <c r="M4927">
        <v>3798697493.3354902</v>
      </c>
      <c r="N4927">
        <v>4785055660.9532499</v>
      </c>
      <c r="O4927">
        <v>5069018452.3855305</v>
      </c>
      <c r="Q4927" t="str">
        <f>VLOOKUP(A4927,Lookup_Tables!$D$2:$E$7,2,FALSE)</f>
        <v>EQ</v>
      </c>
      <c r="R4927" t="str">
        <f>IFERROR(VLOOKUP(D4927,Lookup_Tables!$A$2:$B$21,2,FALSE),"All")</f>
        <v>Govt_Plus_Emergency</v>
      </c>
    </row>
    <row r="4928" spans="1:18" hidden="1">
      <c r="A4928">
        <v>4</v>
      </c>
      <c r="B4928">
        <v>4</v>
      </c>
      <c r="C4928" t="s">
        <v>38</v>
      </c>
      <c r="D4928">
        <v>0</v>
      </c>
      <c r="E4928">
        <v>90309073.263792902</v>
      </c>
      <c r="F4928">
        <v>29059540.803450793</v>
      </c>
      <c r="G4928">
        <v>697904.20311007905</v>
      </c>
      <c r="H4928">
        <v>64097151.4857568</v>
      </c>
      <c r="I4928">
        <v>107359144.5015</v>
      </c>
      <c r="J4928">
        <v>402480867.46169901</v>
      </c>
      <c r="K4928">
        <v>1700954828.4555199</v>
      </c>
      <c r="L4928">
        <v>4495829459.0659103</v>
      </c>
      <c r="M4928">
        <v>5517973489.2460299</v>
      </c>
      <c r="N4928">
        <v>11818253576.128599</v>
      </c>
      <c r="O4928">
        <v>19469275918.522598</v>
      </c>
      <c r="Q4928" t="str">
        <f>VLOOKUP(A4928,Lookup_Tables!$D$2:$E$7,2,FALSE)</f>
        <v>EQ</v>
      </c>
      <c r="R4928" t="str">
        <f>IFERROR(VLOOKUP(D4928,Lookup_Tables!$A$2:$B$21,2,FALSE),"All")</f>
        <v>Private Assets</v>
      </c>
    </row>
    <row r="4929" spans="1:18" hidden="1">
      <c r="A4929">
        <v>4</v>
      </c>
      <c r="B4929">
        <v>4</v>
      </c>
      <c r="C4929" t="s">
        <v>39</v>
      </c>
      <c r="D4929">
        <v>0</v>
      </c>
      <c r="E4929">
        <v>90126825.245951802</v>
      </c>
      <c r="F4929">
        <v>29256028.623416342</v>
      </c>
      <c r="G4929">
        <v>693113.85399943602</v>
      </c>
      <c r="H4929">
        <v>63721148.920451097</v>
      </c>
      <c r="I4929">
        <v>106607458.113526</v>
      </c>
      <c r="J4929">
        <v>391994489.61812401</v>
      </c>
      <c r="K4929">
        <v>1665928335.00719</v>
      </c>
      <c r="L4929">
        <v>4495827007.1353798</v>
      </c>
      <c r="M4929">
        <v>5517842427.7150497</v>
      </c>
      <c r="N4929">
        <v>11818253576.128599</v>
      </c>
      <c r="O4929">
        <v>19383617490.0219</v>
      </c>
      <c r="Q4929" t="str">
        <f>VLOOKUP(A4929,Lookup_Tables!$D$2:$E$7,2,FALSE)</f>
        <v>EQ</v>
      </c>
      <c r="R4929" t="str">
        <f>IFERROR(VLOOKUP(D4929,Lookup_Tables!$A$2:$B$21,2,FALSE),"All")</f>
        <v>Private Assets</v>
      </c>
    </row>
    <row r="4930" spans="1:18" hidden="1">
      <c r="A4930">
        <v>4</v>
      </c>
      <c r="B4930">
        <v>4</v>
      </c>
      <c r="C4930" t="s">
        <v>38</v>
      </c>
      <c r="D4930">
        <v>1</v>
      </c>
      <c r="E4930">
        <v>5131943.18722835</v>
      </c>
      <c r="F4930">
        <v>1761405.7246243358</v>
      </c>
      <c r="G4930">
        <v>0</v>
      </c>
      <c r="H4930">
        <v>419046.52611175698</v>
      </c>
      <c r="I4930">
        <v>969023.12490662502</v>
      </c>
      <c r="J4930">
        <v>7503400.5134453801</v>
      </c>
      <c r="K4930">
        <v>80640726.946495906</v>
      </c>
      <c r="L4930">
        <v>254360989.43208501</v>
      </c>
      <c r="M4930">
        <v>345826248.52868801</v>
      </c>
      <c r="N4930">
        <v>811036769.05656505</v>
      </c>
      <c r="O4930">
        <v>1119535617.1848099</v>
      </c>
      <c r="Q4930" t="str">
        <f>VLOOKUP(A4930,Lookup_Tables!$D$2:$E$7,2,FALSE)</f>
        <v>EQ</v>
      </c>
      <c r="R4930" t="str">
        <f>IFERROR(VLOOKUP(D4930,Lookup_Tables!$A$2:$B$21,2,FALSE),"All")</f>
        <v>Airport</v>
      </c>
    </row>
    <row r="4931" spans="1:18" hidden="1">
      <c r="A4931">
        <v>4</v>
      </c>
      <c r="B4931">
        <v>4</v>
      </c>
      <c r="C4931" t="s">
        <v>39</v>
      </c>
      <c r="D4931">
        <v>1</v>
      </c>
      <c r="E4931">
        <v>5130125.8686945001</v>
      </c>
      <c r="F4931">
        <v>1761982.1732673431</v>
      </c>
      <c r="G4931">
        <v>0</v>
      </c>
      <c r="H4931">
        <v>419046.52611175698</v>
      </c>
      <c r="I4931">
        <v>969023.12490662502</v>
      </c>
      <c r="J4931">
        <v>7326879.4708806397</v>
      </c>
      <c r="K4931">
        <v>80640726.946495906</v>
      </c>
      <c r="L4931">
        <v>254360989.43208501</v>
      </c>
      <c r="M4931">
        <v>345826248.52868801</v>
      </c>
      <c r="N4931">
        <v>811036769.05656505</v>
      </c>
      <c r="O4931">
        <v>1118907060.4335999</v>
      </c>
      <c r="Q4931" t="str">
        <f>VLOOKUP(A4931,Lookup_Tables!$D$2:$E$7,2,FALSE)</f>
        <v>EQ</v>
      </c>
      <c r="R4931" t="str">
        <f>IFERROR(VLOOKUP(D4931,Lookup_Tables!$A$2:$B$21,2,FALSE),"All")</f>
        <v>Airport</v>
      </c>
    </row>
    <row r="4932" spans="1:18" hidden="1">
      <c r="A4932">
        <v>4</v>
      </c>
      <c r="B4932">
        <v>4</v>
      </c>
      <c r="C4932" t="s">
        <v>38</v>
      </c>
      <c r="D4932">
        <v>2</v>
      </c>
      <c r="E4932">
        <v>1532226.74972581</v>
      </c>
      <c r="F4932">
        <v>493311.55377705069</v>
      </c>
      <c r="G4932">
        <v>3946.0588837693599</v>
      </c>
      <c r="H4932">
        <v>895265.14010190999</v>
      </c>
      <c r="I4932">
        <v>1440251.21985553</v>
      </c>
      <c r="J4932">
        <v>5838823.4621021198</v>
      </c>
      <c r="K4932">
        <v>20631794.205527399</v>
      </c>
      <c r="L4932">
        <v>72885682.155271605</v>
      </c>
      <c r="M4932">
        <v>92895129.559527397</v>
      </c>
      <c r="N4932">
        <v>205784602.91521099</v>
      </c>
      <c r="O4932">
        <v>387498900.52873802</v>
      </c>
      <c r="Q4932" t="str">
        <f>VLOOKUP(A4932,Lookup_Tables!$D$2:$E$7,2,FALSE)</f>
        <v>EQ</v>
      </c>
      <c r="R4932" t="str">
        <f>IFERROR(VLOOKUP(D4932,Lookup_Tables!$A$2:$B$21,2,FALSE),"All")</f>
        <v>Bridge</v>
      </c>
    </row>
    <row r="4933" spans="1:18" hidden="1">
      <c r="A4933">
        <v>4</v>
      </c>
      <c r="B4933">
        <v>4</v>
      </c>
      <c r="C4933" t="s">
        <v>39</v>
      </c>
      <c r="D4933">
        <v>2</v>
      </c>
      <c r="E4933">
        <v>1529964.56332082</v>
      </c>
      <c r="F4933">
        <v>496202.93000515865</v>
      </c>
      <c r="G4933">
        <v>3946.0588837693599</v>
      </c>
      <c r="H4933">
        <v>894239.75479566201</v>
      </c>
      <c r="I4933">
        <v>1437396.79546006</v>
      </c>
      <c r="J4933">
        <v>5651307.32578192</v>
      </c>
      <c r="K4933">
        <v>19985092.9291251</v>
      </c>
      <c r="L4933">
        <v>72885682.155271605</v>
      </c>
      <c r="M4933">
        <v>92895129.559527397</v>
      </c>
      <c r="N4933">
        <v>205784602.91521099</v>
      </c>
      <c r="O4933">
        <v>387498900.52873802</v>
      </c>
      <c r="Q4933" t="str">
        <f>VLOOKUP(A4933,Lookup_Tables!$D$2:$E$7,2,FALSE)</f>
        <v>EQ</v>
      </c>
      <c r="R4933" t="str">
        <f>IFERROR(VLOOKUP(D4933,Lookup_Tables!$A$2:$B$21,2,FALSE),"All")</f>
        <v>Bridge</v>
      </c>
    </row>
    <row r="4934" spans="1:18" hidden="1">
      <c r="A4934">
        <v>4</v>
      </c>
      <c r="B4934">
        <v>4</v>
      </c>
      <c r="C4934" t="s">
        <v>38</v>
      </c>
      <c r="D4934">
        <v>3</v>
      </c>
      <c r="E4934">
        <v>235325.09052735101</v>
      </c>
      <c r="F4934">
        <v>78026.010535135865</v>
      </c>
      <c r="G4934">
        <v>0</v>
      </c>
      <c r="H4934">
        <v>130441.77963563299</v>
      </c>
      <c r="I4934">
        <v>229261.33156774301</v>
      </c>
      <c r="J4934">
        <v>983694.44986925903</v>
      </c>
      <c r="K4934">
        <v>3659739.07908889</v>
      </c>
      <c r="L4934">
        <v>10702742.4027627</v>
      </c>
      <c r="M4934">
        <v>14036016.5589786</v>
      </c>
      <c r="N4934">
        <v>33294082.449093498</v>
      </c>
      <c r="O4934">
        <v>53168152.839189097</v>
      </c>
      <c r="Q4934" t="str">
        <f>VLOOKUP(A4934,Lookup_Tables!$D$2:$E$7,2,FALSE)</f>
        <v>EQ</v>
      </c>
      <c r="R4934" t="str">
        <f>IFERROR(VLOOKUP(D4934,Lookup_Tables!$A$2:$B$21,2,FALSE),"All")</f>
        <v>Govt Hosp</v>
      </c>
    </row>
    <row r="4935" spans="1:18" hidden="1">
      <c r="A4935">
        <v>4</v>
      </c>
      <c r="B4935">
        <v>4</v>
      </c>
      <c r="C4935" t="s">
        <v>39</v>
      </c>
      <c r="D4935">
        <v>3</v>
      </c>
      <c r="E4935">
        <v>234927.936103168</v>
      </c>
      <c r="F4935">
        <v>77821.694855647307</v>
      </c>
      <c r="G4935">
        <v>0</v>
      </c>
      <c r="H4935">
        <v>130441.77963563299</v>
      </c>
      <c r="I4935">
        <v>215614.97013490699</v>
      </c>
      <c r="J4935">
        <v>983694.44986925903</v>
      </c>
      <c r="K4935">
        <v>3659739.07908889</v>
      </c>
      <c r="L4935">
        <v>10702742.4027627</v>
      </c>
      <c r="M4935">
        <v>14030572.906772999</v>
      </c>
      <c r="N4935">
        <v>33294082.449093498</v>
      </c>
      <c r="O4935">
        <v>53168152.839189097</v>
      </c>
      <c r="Q4935" t="str">
        <f>VLOOKUP(A4935,Lookup_Tables!$D$2:$E$7,2,FALSE)</f>
        <v>EQ</v>
      </c>
      <c r="R4935" t="str">
        <f>IFERROR(VLOOKUP(D4935,Lookup_Tables!$A$2:$B$21,2,FALSE),"All")</f>
        <v>Govt Hosp</v>
      </c>
    </row>
    <row r="4936" spans="1:18" hidden="1">
      <c r="A4936">
        <v>4</v>
      </c>
      <c r="B4936">
        <v>4</v>
      </c>
      <c r="C4936" t="s">
        <v>38</v>
      </c>
      <c r="D4936">
        <v>4</v>
      </c>
      <c r="E4936">
        <v>215080.40379224499</v>
      </c>
      <c r="F4936">
        <v>70090.608210831153</v>
      </c>
      <c r="G4936">
        <v>1047.19502583194</v>
      </c>
      <c r="H4936">
        <v>161327.37420025701</v>
      </c>
      <c r="I4936">
        <v>254565.87636992201</v>
      </c>
      <c r="J4936">
        <v>997650.68573475699</v>
      </c>
      <c r="K4936">
        <v>3630094.24442589</v>
      </c>
      <c r="L4936">
        <v>10425077.884416601</v>
      </c>
      <c r="M4936">
        <v>12490627.038092401</v>
      </c>
      <c r="N4936">
        <v>27230732.070948899</v>
      </c>
      <c r="O4936">
        <v>49693194.566697598</v>
      </c>
      <c r="Q4936" t="str">
        <f>VLOOKUP(A4936,Lookup_Tables!$D$2:$E$7,2,FALSE)</f>
        <v>EQ</v>
      </c>
      <c r="R4936" t="str">
        <f>IFERROR(VLOOKUP(D4936,Lookup_Tables!$A$2:$B$21,2,FALSE),"All")</f>
        <v>Govt Med Fac</v>
      </c>
    </row>
    <row r="4937" spans="1:18" hidden="1">
      <c r="A4937">
        <v>4</v>
      </c>
      <c r="B4937">
        <v>4</v>
      </c>
      <c r="C4937" t="s">
        <v>39</v>
      </c>
      <c r="D4937">
        <v>4</v>
      </c>
      <c r="E4937">
        <v>214644.66486779501</v>
      </c>
      <c r="F4937">
        <v>70038.49913999642</v>
      </c>
      <c r="G4937">
        <v>1047.19502583194</v>
      </c>
      <c r="H4937">
        <v>161175.80144047301</v>
      </c>
      <c r="I4937">
        <v>246927.179423906</v>
      </c>
      <c r="J4937">
        <v>990446.64576043899</v>
      </c>
      <c r="K4937">
        <v>3588348.3041958199</v>
      </c>
      <c r="L4937">
        <v>10425077.884416601</v>
      </c>
      <c r="M4937">
        <v>12490627.038092401</v>
      </c>
      <c r="N4937">
        <v>27230732.070948899</v>
      </c>
      <c r="O4937">
        <v>49693194.566697598</v>
      </c>
      <c r="Q4937" t="str">
        <f>VLOOKUP(A4937,Lookup_Tables!$D$2:$E$7,2,FALSE)</f>
        <v>EQ</v>
      </c>
      <c r="R4937" t="str">
        <f>IFERROR(VLOOKUP(D4937,Lookup_Tables!$A$2:$B$21,2,FALSE),"All")</f>
        <v>Govt Med Fac</v>
      </c>
    </row>
    <row r="4938" spans="1:18" hidden="1">
      <c r="A4938">
        <v>4</v>
      </c>
      <c r="B4938">
        <v>4</v>
      </c>
      <c r="C4938" t="s">
        <v>38</v>
      </c>
      <c r="D4938">
        <v>6</v>
      </c>
      <c r="E4938">
        <v>440235.343886633</v>
      </c>
      <c r="F4938">
        <v>148929.54774329957</v>
      </c>
      <c r="G4938">
        <v>0</v>
      </c>
      <c r="H4938">
        <v>263802.19400161301</v>
      </c>
      <c r="I4938">
        <v>410240.39368622302</v>
      </c>
      <c r="J4938">
        <v>1848145.54330811</v>
      </c>
      <c r="K4938">
        <v>7039972.43943471</v>
      </c>
      <c r="L4938">
        <v>21495477.5012438</v>
      </c>
      <c r="M4938">
        <v>26944636.8936194</v>
      </c>
      <c r="N4938">
        <v>52540705.834271103</v>
      </c>
      <c r="O4938">
        <v>102470468.669292</v>
      </c>
      <c r="Q4938" t="str">
        <f>VLOOKUP(A4938,Lookup_Tables!$D$2:$E$7,2,FALSE)</f>
        <v>EQ</v>
      </c>
      <c r="R4938" t="str">
        <f>IFERROR(VLOOKUP(D4938,Lookup_Tables!$A$2:$B$21,2,FALSE),"All")</f>
        <v>Port</v>
      </c>
    </row>
    <row r="4939" spans="1:18" hidden="1">
      <c r="A4939">
        <v>4</v>
      </c>
      <c r="B4939">
        <v>4</v>
      </c>
      <c r="C4939" t="s">
        <v>39</v>
      </c>
      <c r="D4939">
        <v>6</v>
      </c>
      <c r="E4939">
        <v>439394.17887501401</v>
      </c>
      <c r="F4939">
        <v>148733.26141864806</v>
      </c>
      <c r="G4939">
        <v>0</v>
      </c>
      <c r="H4939">
        <v>249911.63491411001</v>
      </c>
      <c r="I4939">
        <v>401144.51583925501</v>
      </c>
      <c r="J4939">
        <v>1818863.037246</v>
      </c>
      <c r="K4939">
        <v>7012338.1370704798</v>
      </c>
      <c r="L4939">
        <v>21495477.5012438</v>
      </c>
      <c r="M4939">
        <v>26944636.8936194</v>
      </c>
      <c r="N4939">
        <v>52540705.834271103</v>
      </c>
      <c r="O4939">
        <v>102470468.669292</v>
      </c>
      <c r="Q4939" t="str">
        <f>VLOOKUP(A4939,Lookup_Tables!$D$2:$E$7,2,FALSE)</f>
        <v>EQ</v>
      </c>
      <c r="R4939" t="str">
        <f>IFERROR(VLOOKUP(D4939,Lookup_Tables!$A$2:$B$21,2,FALSE),"All")</f>
        <v>Port</v>
      </c>
    </row>
    <row r="4940" spans="1:18" hidden="1">
      <c r="A4940">
        <v>4</v>
      </c>
      <c r="B4940">
        <v>4</v>
      </c>
      <c r="C4940" t="s">
        <v>38</v>
      </c>
      <c r="D4940">
        <v>9</v>
      </c>
      <c r="E4940">
        <v>132970.45995696</v>
      </c>
      <c r="F4940">
        <v>42475.002937143494</v>
      </c>
      <c r="G4940">
        <v>0</v>
      </c>
      <c r="H4940">
        <v>86013.498344709194</v>
      </c>
      <c r="I4940">
        <v>177628.25347755299</v>
      </c>
      <c r="J4940">
        <v>751359.06121049705</v>
      </c>
      <c r="K4940">
        <v>2522110.7549078902</v>
      </c>
      <c r="L4940">
        <v>6538437.0848056702</v>
      </c>
      <c r="M4940">
        <v>8478927.4699355606</v>
      </c>
      <c r="N4940">
        <v>16692695.3052478</v>
      </c>
      <c r="O4940">
        <v>27240525.573297899</v>
      </c>
      <c r="Q4940" t="str">
        <f>VLOOKUP(A4940,Lookup_Tables!$D$2:$E$7,2,FALSE)</f>
        <v>EQ</v>
      </c>
      <c r="R4940" t="str">
        <f>IFERROR(VLOOKUP(D4940,Lookup_Tables!$A$2:$B$21,2,FALSE),"All")</f>
        <v>Pub Admin Bldg</v>
      </c>
    </row>
    <row r="4941" spans="1:18" hidden="1">
      <c r="A4941">
        <v>4</v>
      </c>
      <c r="B4941">
        <v>4</v>
      </c>
      <c r="C4941" t="s">
        <v>39</v>
      </c>
      <c r="D4941">
        <v>9</v>
      </c>
      <c r="E4941">
        <v>132662.09031557801</v>
      </c>
      <c r="F4941">
        <v>42427.160816199816</v>
      </c>
      <c r="G4941">
        <v>0</v>
      </c>
      <c r="H4941">
        <v>86013.498344709194</v>
      </c>
      <c r="I4941">
        <v>177628.25347755299</v>
      </c>
      <c r="J4941">
        <v>751359.06121049705</v>
      </c>
      <c r="K4941">
        <v>2470005.2508202302</v>
      </c>
      <c r="L4941">
        <v>6538437.0848056702</v>
      </c>
      <c r="M4941">
        <v>8478927.4699355606</v>
      </c>
      <c r="N4941">
        <v>16692695.3052478</v>
      </c>
      <c r="O4941">
        <v>27240525.573297899</v>
      </c>
      <c r="Q4941" t="str">
        <f>VLOOKUP(A4941,Lookup_Tables!$D$2:$E$7,2,FALSE)</f>
        <v>EQ</v>
      </c>
      <c r="R4941" t="str">
        <f>IFERROR(VLOOKUP(D4941,Lookup_Tables!$A$2:$B$21,2,FALSE),"All")</f>
        <v>Pub Admin Bldg</v>
      </c>
    </row>
    <row r="4942" spans="1:18" hidden="1">
      <c r="A4942">
        <v>4</v>
      </c>
      <c r="B4942">
        <v>4</v>
      </c>
      <c r="C4942" t="s">
        <v>38</v>
      </c>
      <c r="D4942">
        <v>10</v>
      </c>
      <c r="E4942">
        <v>2546982.6929479698</v>
      </c>
      <c r="F4942">
        <v>881310.12755557522</v>
      </c>
      <c r="G4942">
        <v>187.86740194537501</v>
      </c>
      <c r="H4942">
        <v>897253.66112225503</v>
      </c>
      <c r="I4942">
        <v>1788454.8160920199</v>
      </c>
      <c r="J4942">
        <v>8768080.0719134491</v>
      </c>
      <c r="K4942">
        <v>39078085.076958202</v>
      </c>
      <c r="L4942">
        <v>118494350.880385</v>
      </c>
      <c r="M4942">
        <v>142109145.32101601</v>
      </c>
      <c r="N4942">
        <v>324991356.236063</v>
      </c>
      <c r="O4942">
        <v>625058317.16783404</v>
      </c>
      <c r="Q4942" t="str">
        <f>VLOOKUP(A4942,Lookup_Tables!$D$2:$E$7,2,FALSE)</f>
        <v>EQ</v>
      </c>
      <c r="R4942" t="str">
        <f>IFERROR(VLOOKUP(D4942,Lookup_Tables!$A$2:$B$21,2,FALSE),"All")</f>
        <v>Pub School</v>
      </c>
    </row>
    <row r="4943" spans="1:18" hidden="1">
      <c r="A4943">
        <v>4</v>
      </c>
      <c r="B4943">
        <v>4</v>
      </c>
      <c r="C4943" t="s">
        <v>39</v>
      </c>
      <c r="D4943">
        <v>10</v>
      </c>
      <c r="E4943">
        <v>2543986.1703935</v>
      </c>
      <c r="F4943">
        <v>879966.13588258484</v>
      </c>
      <c r="G4943">
        <v>187.86740194537501</v>
      </c>
      <c r="H4943">
        <v>897253.66112225503</v>
      </c>
      <c r="I4943">
        <v>1770282.8468715199</v>
      </c>
      <c r="J4943">
        <v>8627056.2700021993</v>
      </c>
      <c r="K4943">
        <v>39078085.076958202</v>
      </c>
      <c r="L4943">
        <v>118494350.880385</v>
      </c>
      <c r="M4943">
        <v>142109145.32101601</v>
      </c>
      <c r="N4943">
        <v>324991356.236063</v>
      </c>
      <c r="O4943">
        <v>625058317.16783404</v>
      </c>
      <c r="Q4943" t="str">
        <f>VLOOKUP(A4943,Lookup_Tables!$D$2:$E$7,2,FALSE)</f>
        <v>EQ</v>
      </c>
      <c r="R4943" t="str">
        <f>IFERROR(VLOOKUP(D4943,Lookup_Tables!$A$2:$B$21,2,FALSE),"All")</f>
        <v>Pub School</v>
      </c>
    </row>
    <row r="4944" spans="1:18" hidden="1">
      <c r="A4944">
        <v>4</v>
      </c>
      <c r="B4944">
        <v>4</v>
      </c>
      <c r="C4944" t="s">
        <v>38</v>
      </c>
      <c r="D4944">
        <v>11</v>
      </c>
      <c r="E4944">
        <v>1200874.21051921</v>
      </c>
      <c r="F4944">
        <v>386106.32104514691</v>
      </c>
      <c r="G4944">
        <v>0</v>
      </c>
      <c r="H4944">
        <v>653598.39729937701</v>
      </c>
      <c r="I4944">
        <v>1610887.5725372001</v>
      </c>
      <c r="J4944">
        <v>6483162.4930573702</v>
      </c>
      <c r="K4944">
        <v>23463496.7121897</v>
      </c>
      <c r="L4944">
        <v>56572514.283115</v>
      </c>
      <c r="M4944">
        <v>70443308.099017307</v>
      </c>
      <c r="N4944">
        <v>156731414.64757001</v>
      </c>
      <c r="O4944">
        <v>252592415.42896</v>
      </c>
      <c r="Q4944" t="str">
        <f>VLOOKUP(A4944,Lookup_Tables!$D$2:$E$7,2,FALSE)</f>
        <v>EQ</v>
      </c>
      <c r="R4944" t="str">
        <f>IFERROR(VLOOKUP(D4944,Lookup_Tables!$A$2:$B$21,2,FALSE),"All")</f>
        <v>Pub Univ</v>
      </c>
    </row>
    <row r="4945" spans="1:18" hidden="1">
      <c r="A4945">
        <v>4</v>
      </c>
      <c r="B4945">
        <v>4</v>
      </c>
      <c r="C4945" t="s">
        <v>39</v>
      </c>
      <c r="D4945">
        <v>11</v>
      </c>
      <c r="E4945">
        <v>1198175.9763690699</v>
      </c>
      <c r="F4945">
        <v>383408.08689500683</v>
      </c>
      <c r="G4945">
        <v>0</v>
      </c>
      <c r="H4945">
        <v>653598.39729937701</v>
      </c>
      <c r="I4945">
        <v>1610887.5725372001</v>
      </c>
      <c r="J4945">
        <v>6483162.4930573702</v>
      </c>
      <c r="K4945">
        <v>23463496.7121897</v>
      </c>
      <c r="L4945">
        <v>56572514.283115</v>
      </c>
      <c r="M4945">
        <v>70443308.099017307</v>
      </c>
      <c r="N4945">
        <v>156731414.64757001</v>
      </c>
      <c r="O4945">
        <v>252592415.42896</v>
      </c>
      <c r="Q4945" t="str">
        <f>VLOOKUP(A4945,Lookup_Tables!$D$2:$E$7,2,FALSE)</f>
        <v>EQ</v>
      </c>
      <c r="R4945" t="str">
        <f>IFERROR(VLOOKUP(D4945,Lookup_Tables!$A$2:$B$21,2,FALSE),"All")</f>
        <v>Pub Univ</v>
      </c>
    </row>
    <row r="4946" spans="1:18" hidden="1">
      <c r="A4946">
        <v>4</v>
      </c>
      <c r="B4946">
        <v>4</v>
      </c>
      <c r="C4946" t="s">
        <v>38</v>
      </c>
      <c r="D4946">
        <v>13</v>
      </c>
      <c r="E4946">
        <v>1756500.13710363</v>
      </c>
      <c r="F4946">
        <v>602718.60559242079</v>
      </c>
      <c r="G4946">
        <v>0</v>
      </c>
      <c r="H4946">
        <v>34494.273369958697</v>
      </c>
      <c r="I4946">
        <v>206409.26126975199</v>
      </c>
      <c r="J4946">
        <v>2860334.47861822</v>
      </c>
      <c r="K4946">
        <v>27046815.034250699</v>
      </c>
      <c r="L4946">
        <v>78765716.3640524</v>
      </c>
      <c r="M4946">
        <v>103978805.342253</v>
      </c>
      <c r="N4946">
        <v>266234442.80086601</v>
      </c>
      <c r="O4946">
        <v>434004256.97133601</v>
      </c>
      <c r="Q4946" t="str">
        <f>VLOOKUP(A4946,Lookup_Tables!$D$2:$E$7,2,FALSE)</f>
        <v>EQ</v>
      </c>
      <c r="R4946" t="str">
        <f>IFERROR(VLOOKUP(D4946,Lookup_Tables!$A$2:$B$21,2,FALSE),"All")</f>
        <v>Residual Inst</v>
      </c>
    </row>
    <row r="4947" spans="1:18" hidden="1">
      <c r="A4947">
        <v>4</v>
      </c>
      <c r="B4947">
        <v>4</v>
      </c>
      <c r="C4947" t="s">
        <v>39</v>
      </c>
      <c r="D4947">
        <v>13</v>
      </c>
      <c r="E4947">
        <v>1756153.7860948101</v>
      </c>
      <c r="F4947">
        <v>602379.13750460465</v>
      </c>
      <c r="G4947">
        <v>0</v>
      </c>
      <c r="H4947">
        <v>34494.273369958697</v>
      </c>
      <c r="I4947">
        <v>205893.04206541</v>
      </c>
      <c r="J4947">
        <v>2860334.47861822</v>
      </c>
      <c r="K4947">
        <v>27046815.034250699</v>
      </c>
      <c r="L4947">
        <v>78765716.3640524</v>
      </c>
      <c r="M4947">
        <v>103978805.342253</v>
      </c>
      <c r="N4947">
        <v>266234442.80086601</v>
      </c>
      <c r="O4947">
        <v>434004256.97133601</v>
      </c>
      <c r="Q4947" t="str">
        <f>VLOOKUP(A4947,Lookup_Tables!$D$2:$E$7,2,FALSE)</f>
        <v>EQ</v>
      </c>
      <c r="R4947" t="str">
        <f>IFERROR(VLOOKUP(D4947,Lookup_Tables!$A$2:$B$21,2,FALSE),"All")</f>
        <v>Residual Inst</v>
      </c>
    </row>
    <row r="4948" spans="1:18" hidden="1">
      <c r="A4948">
        <v>4</v>
      </c>
      <c r="B4948">
        <v>4</v>
      </c>
      <c r="C4948" t="s">
        <v>38</v>
      </c>
      <c r="D4948">
        <v>14</v>
      </c>
      <c r="E4948">
        <v>1752859.2928983399</v>
      </c>
      <c r="F4948">
        <v>564733.44651266979</v>
      </c>
      <c r="G4948">
        <v>0</v>
      </c>
      <c r="H4948">
        <v>721962.03765001602</v>
      </c>
      <c r="I4948">
        <v>1500103.3309613999</v>
      </c>
      <c r="J4948">
        <v>6641590.0355226099</v>
      </c>
      <c r="K4948">
        <v>27201393.547089301</v>
      </c>
      <c r="L4948">
        <v>86752491.980308801</v>
      </c>
      <c r="M4948">
        <v>112135510.927597</v>
      </c>
      <c r="N4948">
        <v>208392769.12704799</v>
      </c>
      <c r="O4948">
        <v>441472239.92909902</v>
      </c>
      <c r="Q4948" t="str">
        <f>VLOOKUP(A4948,Lookup_Tables!$D$2:$E$7,2,FALSE)</f>
        <v>EQ</v>
      </c>
      <c r="R4948" t="str">
        <f>IFERROR(VLOOKUP(D4948,Lookup_Tables!$A$2:$B$21,2,FALSE),"All")</f>
        <v>Road</v>
      </c>
    </row>
    <row r="4949" spans="1:18" hidden="1">
      <c r="A4949">
        <v>4</v>
      </c>
      <c r="B4949">
        <v>4</v>
      </c>
      <c r="C4949" t="s">
        <v>39</v>
      </c>
      <c r="D4949">
        <v>14</v>
      </c>
      <c r="E4949">
        <v>1750760.0766952201</v>
      </c>
      <c r="F4949">
        <v>563557.40627728077</v>
      </c>
      <c r="G4949">
        <v>0</v>
      </c>
      <c r="H4949">
        <v>721962.03765001602</v>
      </c>
      <c r="I4949">
        <v>1485103.3720316701</v>
      </c>
      <c r="J4949">
        <v>6641590.0355226099</v>
      </c>
      <c r="K4949">
        <v>27201393.547089301</v>
      </c>
      <c r="L4949">
        <v>86372491.896834493</v>
      </c>
      <c r="M4949">
        <v>112135510.927597</v>
      </c>
      <c r="N4949">
        <v>208049592.645188</v>
      </c>
      <c r="O4949">
        <v>441472239.92909902</v>
      </c>
      <c r="Q4949" t="str">
        <f>VLOOKUP(A4949,Lookup_Tables!$D$2:$E$7,2,FALSE)</f>
        <v>EQ</v>
      </c>
      <c r="R4949" t="str">
        <f>IFERROR(VLOOKUP(D4949,Lookup_Tables!$A$2:$B$21,2,FALSE),"All")</f>
        <v>Road</v>
      </c>
    </row>
    <row r="4950" spans="1:18" hidden="1">
      <c r="A4950">
        <v>4</v>
      </c>
      <c r="B4950">
        <v>4</v>
      </c>
      <c r="C4950" t="s">
        <v>38</v>
      </c>
      <c r="D4950">
        <v>15</v>
      </c>
      <c r="E4950">
        <v>105254070.832379</v>
      </c>
      <c r="F4950">
        <v>33469723.640984491</v>
      </c>
      <c r="G4950">
        <v>763417.80450398196</v>
      </c>
      <c r="H4950">
        <v>70424733.960391194</v>
      </c>
      <c r="I4950">
        <v>120560774.586072</v>
      </c>
      <c r="J4950">
        <v>452685951.591887</v>
      </c>
      <c r="K4950">
        <v>1944933981.18729</v>
      </c>
      <c r="L4950">
        <v>5347556308.9158602</v>
      </c>
      <c r="M4950">
        <v>6353363185.5348301</v>
      </c>
      <c r="N4950">
        <v>14378234312.608999</v>
      </c>
      <c r="O4950">
        <v>22977520654.910999</v>
      </c>
      <c r="Q4950" t="str">
        <f>VLOOKUP(A4950,Lookup_Tables!$D$2:$E$7,2,FALSE)</f>
        <v>EQ</v>
      </c>
      <c r="R4950" t="str">
        <f>IFERROR(VLOOKUP(D4950,Lookup_Tables!$A$2:$B$21,2,FALSE),"All")</f>
        <v>All</v>
      </c>
    </row>
    <row r="4951" spans="1:18" hidden="1">
      <c r="A4951">
        <v>4</v>
      </c>
      <c r="B4951">
        <v>4</v>
      </c>
      <c r="C4951" t="s">
        <v>39</v>
      </c>
      <c r="D4951">
        <v>15</v>
      </c>
      <c r="E4951">
        <v>105057063.041977</v>
      </c>
      <c r="F4951">
        <v>33585216.436848134</v>
      </c>
      <c r="G4951">
        <v>760079.55927486694</v>
      </c>
      <c r="H4951">
        <v>69645420.639244005</v>
      </c>
      <c r="I4951">
        <v>118609620.87620699</v>
      </c>
      <c r="J4951">
        <v>444784760.98606199</v>
      </c>
      <c r="K4951">
        <v>1924718018.6001699</v>
      </c>
      <c r="L4951">
        <v>5347556308.9158602</v>
      </c>
      <c r="M4951">
        <v>6353363185.5348301</v>
      </c>
      <c r="N4951">
        <v>14378234312.608999</v>
      </c>
      <c r="O4951">
        <v>22876522883.386002</v>
      </c>
      <c r="Q4951" t="str">
        <f>VLOOKUP(A4951,Lookup_Tables!$D$2:$E$7,2,FALSE)</f>
        <v>EQ</v>
      </c>
      <c r="R4951" t="str">
        <f>IFERROR(VLOOKUP(D4951,Lookup_Tables!$A$2:$B$21,2,FALSE),"All")</f>
        <v>All</v>
      </c>
    </row>
    <row r="4952" spans="1:18" hidden="1">
      <c r="A4952">
        <v>4</v>
      </c>
      <c r="B4952">
        <v>4</v>
      </c>
      <c r="C4952" t="s">
        <v>38</v>
      </c>
      <c r="D4952">
        <v>16</v>
      </c>
      <c r="E4952">
        <v>14944997.5685865</v>
      </c>
      <c r="F4952">
        <v>4783991.326713454</v>
      </c>
      <c r="G4952">
        <v>40420.2700685823</v>
      </c>
      <c r="H4952">
        <v>5548269.1534871301</v>
      </c>
      <c r="I4952">
        <v>10155100.1605304</v>
      </c>
      <c r="J4952">
        <v>42870743.825071797</v>
      </c>
      <c r="K4952">
        <v>235698001.775794</v>
      </c>
      <c r="L4952">
        <v>728507925.89527702</v>
      </c>
      <c r="M4952">
        <v>997523278.44392705</v>
      </c>
      <c r="N4952">
        <v>2147194578.22682</v>
      </c>
      <c r="O4952">
        <v>3508244736.3884101</v>
      </c>
      <c r="Q4952" t="str">
        <f>VLOOKUP(A4952,Lookup_Tables!$D$2:$E$7,2,FALSE)</f>
        <v>EQ</v>
      </c>
      <c r="R4952" t="str">
        <f>IFERROR(VLOOKUP(D4952,Lookup_Tables!$A$2:$B$21,2,FALSE),"All")</f>
        <v>Government_Loss</v>
      </c>
    </row>
    <row r="4953" spans="1:18" hidden="1">
      <c r="A4953">
        <v>4</v>
      </c>
      <c r="B4953">
        <v>4</v>
      </c>
      <c r="C4953" t="s">
        <v>39</v>
      </c>
      <c r="D4953">
        <v>16</v>
      </c>
      <c r="E4953">
        <v>14930459.2033841</v>
      </c>
      <c r="F4953">
        <v>4788570.0693270862</v>
      </c>
      <c r="G4953">
        <v>40420.2700685823</v>
      </c>
      <c r="H4953">
        <v>5420122.7479838002</v>
      </c>
      <c r="I4953">
        <v>9834676.5724953301</v>
      </c>
      <c r="J4953">
        <v>42303893.5243624</v>
      </c>
      <c r="K4953">
        <v>235698001.775794</v>
      </c>
      <c r="L4953">
        <v>728507925.89527702</v>
      </c>
      <c r="M4953">
        <v>997488880.18848801</v>
      </c>
      <c r="N4953">
        <v>2147194578.22682</v>
      </c>
      <c r="O4953">
        <v>3499991551.32658</v>
      </c>
      <c r="Q4953" t="str">
        <f>VLOOKUP(A4953,Lookup_Tables!$D$2:$E$7,2,FALSE)</f>
        <v>EQ</v>
      </c>
      <c r="R4953" t="str">
        <f>IFERROR(VLOOKUP(D4953,Lookup_Tables!$A$2:$B$21,2,FALSE),"All")</f>
        <v>Government_Loss</v>
      </c>
    </row>
    <row r="4954" spans="1:18" hidden="1">
      <c r="A4954">
        <v>4</v>
      </c>
      <c r="B4954">
        <v>4</v>
      </c>
      <c r="C4954" t="s">
        <v>38</v>
      </c>
      <c r="D4954">
        <v>17</v>
      </c>
      <c r="E4954">
        <v>12520610.331206599</v>
      </c>
      <c r="F4954">
        <v>4021987.2088707685</v>
      </c>
      <c r="G4954">
        <v>60227.009783921603</v>
      </c>
      <c r="H4954">
        <v>5501989.7431472903</v>
      </c>
      <c r="I4954">
        <v>9417091.8902963493</v>
      </c>
      <c r="J4954">
        <v>43179774.319903202</v>
      </c>
      <c r="K4954">
        <v>207304037.16928601</v>
      </c>
      <c r="L4954">
        <v>618332218.99636197</v>
      </c>
      <c r="M4954">
        <v>749617068.48465896</v>
      </c>
      <c r="N4954">
        <v>1823114797.30986</v>
      </c>
      <c r="O4954">
        <v>2923769275.6532001</v>
      </c>
      <c r="Q4954" t="str">
        <f>VLOOKUP(A4954,Lookup_Tables!$D$2:$E$7,2,FALSE)</f>
        <v>EQ</v>
      </c>
      <c r="R4954" t="str">
        <f>IFERROR(VLOOKUP(D4954,Lookup_Tables!$A$2:$B$21,2,FALSE),"All")</f>
        <v>Emergency_Loss</v>
      </c>
    </row>
    <row r="4955" spans="1:18" hidden="1">
      <c r="A4955">
        <v>4</v>
      </c>
      <c r="B4955">
        <v>4</v>
      </c>
      <c r="C4955" t="s">
        <v>39</v>
      </c>
      <c r="D4955">
        <v>17</v>
      </c>
      <c r="E4955">
        <v>12504985.6947097</v>
      </c>
      <c r="F4955">
        <v>4034541.8569582961</v>
      </c>
      <c r="G4955">
        <v>59380.404530180203</v>
      </c>
      <c r="H4955">
        <v>5369333.96618455</v>
      </c>
      <c r="I4955">
        <v>9010150.68615699</v>
      </c>
      <c r="J4955">
        <v>42081343.870651104</v>
      </c>
      <c r="K4955">
        <v>207304037.16928601</v>
      </c>
      <c r="L4955">
        <v>618332218.99636197</v>
      </c>
      <c r="M4955">
        <v>749617068.48465896</v>
      </c>
      <c r="N4955">
        <v>1823114797.30986</v>
      </c>
      <c r="O4955">
        <v>2912935345.5305099</v>
      </c>
      <c r="Q4955" t="str">
        <f>VLOOKUP(A4955,Lookup_Tables!$D$2:$E$7,2,FALSE)</f>
        <v>EQ</v>
      </c>
      <c r="R4955" t="str">
        <f>IFERROR(VLOOKUP(D4955,Lookup_Tables!$A$2:$B$21,2,FALSE),"All")</f>
        <v>Emergency_Loss</v>
      </c>
    </row>
    <row r="4956" spans="1:18" hidden="1">
      <c r="A4956">
        <v>4</v>
      </c>
      <c r="B4956">
        <v>4</v>
      </c>
      <c r="C4956" t="s">
        <v>38</v>
      </c>
      <c r="D4956">
        <v>18</v>
      </c>
      <c r="E4956">
        <v>27465607.899792999</v>
      </c>
      <c r="F4956">
        <v>8635374.5522203408</v>
      </c>
      <c r="G4956">
        <v>110978.83002499001</v>
      </c>
      <c r="H4956">
        <v>11242833.1998662</v>
      </c>
      <c r="I4956">
        <v>19466497.987440601</v>
      </c>
      <c r="J4956">
        <v>90785864.991767004</v>
      </c>
      <c r="K4956">
        <v>451465254.22835302</v>
      </c>
      <c r="L4956">
        <v>1354103889.1382699</v>
      </c>
      <c r="M4956">
        <v>1763788768.4107201</v>
      </c>
      <c r="N4956">
        <v>4010188758.2909698</v>
      </c>
      <c r="O4956">
        <v>6432014012.0416098</v>
      </c>
      <c r="Q4956" t="str">
        <f>VLOOKUP(A4956,Lookup_Tables!$D$2:$E$7,2,FALSE)</f>
        <v>EQ</v>
      </c>
      <c r="R4956" t="str">
        <f>IFERROR(VLOOKUP(D4956,Lookup_Tables!$A$2:$B$21,2,FALSE),"All")</f>
        <v>Govt_Plus_Emergency</v>
      </c>
    </row>
    <row r="4957" spans="1:18" hidden="1">
      <c r="A4957">
        <v>4</v>
      </c>
      <c r="B4957">
        <v>4</v>
      </c>
      <c r="C4957" t="s">
        <v>39</v>
      </c>
      <c r="D4957">
        <v>18</v>
      </c>
      <c r="E4957">
        <v>27435378.963624399</v>
      </c>
      <c r="F4957">
        <v>8627833.4080956765</v>
      </c>
      <c r="G4957">
        <v>109779.56083658501</v>
      </c>
      <c r="H4957">
        <v>11212443.2904978</v>
      </c>
      <c r="I4957">
        <v>19224605.534019601</v>
      </c>
      <c r="J4957">
        <v>90785864.991767004</v>
      </c>
      <c r="K4957">
        <v>451465254.22835302</v>
      </c>
      <c r="L4957">
        <v>1354103697.26158</v>
      </c>
      <c r="M4957">
        <v>1763738419.6965401</v>
      </c>
      <c r="N4957">
        <v>4010188758.2909698</v>
      </c>
      <c r="O4957">
        <v>6412926896.85709</v>
      </c>
      <c r="Q4957" t="str">
        <f>VLOOKUP(A4957,Lookup_Tables!$D$2:$E$7,2,FALSE)</f>
        <v>EQ</v>
      </c>
      <c r="R4957" t="str">
        <f>IFERROR(VLOOKUP(D4957,Lookup_Tables!$A$2:$B$21,2,FALSE),"All")</f>
        <v>Govt_Plus_Emergency</v>
      </c>
    </row>
    <row r="4958" spans="1:18" hidden="1">
      <c r="A4958">
        <v>4</v>
      </c>
      <c r="B4958">
        <v>5</v>
      </c>
      <c r="C4958" t="s">
        <v>38</v>
      </c>
      <c r="D4958">
        <v>0</v>
      </c>
      <c r="E4958">
        <v>163453750.71685699</v>
      </c>
      <c r="F4958">
        <v>49039797.770111606</v>
      </c>
      <c r="G4958">
        <v>19531541.5198569</v>
      </c>
      <c r="H4958">
        <v>310391487.98282701</v>
      </c>
      <c r="I4958">
        <v>490251572.96244401</v>
      </c>
      <c r="J4958">
        <v>1203038617.6766801</v>
      </c>
      <c r="K4958">
        <v>3507914231.53619</v>
      </c>
      <c r="L4958">
        <v>7720317293.9015303</v>
      </c>
      <c r="M4958">
        <v>9523063229.6230297</v>
      </c>
      <c r="N4958">
        <v>17036673592.827101</v>
      </c>
      <c r="O4958">
        <v>31263022148.613701</v>
      </c>
      <c r="Q4958" t="str">
        <f>VLOOKUP(A4958,Lookup_Tables!$D$2:$E$7,2,FALSE)</f>
        <v>EQ</v>
      </c>
      <c r="R4958" t="str">
        <f>IFERROR(VLOOKUP(D4958,Lookup_Tables!$A$2:$B$21,2,FALSE),"All")</f>
        <v>Private Assets</v>
      </c>
    </row>
    <row r="4959" spans="1:18" hidden="1">
      <c r="A4959">
        <v>4</v>
      </c>
      <c r="B4959">
        <v>5</v>
      </c>
      <c r="C4959" t="s">
        <v>39</v>
      </c>
      <c r="D4959">
        <v>0</v>
      </c>
      <c r="E4959">
        <v>161763045.14732799</v>
      </c>
      <c r="F4959">
        <v>48157928.704211429</v>
      </c>
      <c r="G4959">
        <v>19076946.852481499</v>
      </c>
      <c r="H4959">
        <v>302175650.71482903</v>
      </c>
      <c r="I4959">
        <v>483300115.08337301</v>
      </c>
      <c r="J4959">
        <v>1187223343.4379301</v>
      </c>
      <c r="K4959">
        <v>3507914231.53619</v>
      </c>
      <c r="L4959">
        <v>7720317293.9015303</v>
      </c>
      <c r="M4959">
        <v>9523063229.6230297</v>
      </c>
      <c r="N4959">
        <v>16560723869.3505</v>
      </c>
      <c r="O4959">
        <v>31263022148.613701</v>
      </c>
      <c r="Q4959" t="str">
        <f>VLOOKUP(A4959,Lookup_Tables!$D$2:$E$7,2,FALSE)</f>
        <v>EQ</v>
      </c>
      <c r="R4959" t="str">
        <f>IFERROR(VLOOKUP(D4959,Lookup_Tables!$A$2:$B$21,2,FALSE),"All")</f>
        <v>Private Assets</v>
      </c>
    </row>
    <row r="4960" spans="1:18" hidden="1">
      <c r="A4960">
        <v>4</v>
      </c>
      <c r="B4960">
        <v>5</v>
      </c>
      <c r="C4960" t="s">
        <v>38</v>
      </c>
      <c r="D4960">
        <v>1</v>
      </c>
      <c r="E4960">
        <v>416550.22709272802</v>
      </c>
      <c r="F4960">
        <v>118866.41263325565</v>
      </c>
      <c r="G4960">
        <v>0</v>
      </c>
      <c r="H4960">
        <v>296470.23396557098</v>
      </c>
      <c r="I4960">
        <v>533561.197225529</v>
      </c>
      <c r="J4960">
        <v>2949290.5771850101</v>
      </c>
      <c r="K4960">
        <v>9909789.8751982097</v>
      </c>
      <c r="L4960">
        <v>22294848.214395899</v>
      </c>
      <c r="M4960">
        <v>27023186.5734821</v>
      </c>
      <c r="N4960">
        <v>49335179.089030698</v>
      </c>
      <c r="O4960">
        <v>83874942.128766105</v>
      </c>
      <c r="Q4960" t="str">
        <f>VLOOKUP(A4960,Lookup_Tables!$D$2:$E$7,2,FALSE)</f>
        <v>EQ</v>
      </c>
      <c r="R4960" t="str">
        <f>IFERROR(VLOOKUP(D4960,Lookup_Tables!$A$2:$B$21,2,FALSE),"All")</f>
        <v>Airport</v>
      </c>
    </row>
    <row r="4961" spans="1:18" hidden="1">
      <c r="A4961">
        <v>4</v>
      </c>
      <c r="B4961">
        <v>5</v>
      </c>
      <c r="C4961" t="s">
        <v>39</v>
      </c>
      <c r="D4961">
        <v>1</v>
      </c>
      <c r="E4961">
        <v>413116.44763515901</v>
      </c>
      <c r="F4961">
        <v>117826.26953460288</v>
      </c>
      <c r="G4961">
        <v>0</v>
      </c>
      <c r="H4961">
        <v>293012.93155615497</v>
      </c>
      <c r="I4961">
        <v>517789.21260366403</v>
      </c>
      <c r="J4961">
        <v>2949290.5771850101</v>
      </c>
      <c r="K4961">
        <v>9909789.8751982097</v>
      </c>
      <c r="L4961">
        <v>22294848.214395899</v>
      </c>
      <c r="M4961">
        <v>27023186.5734821</v>
      </c>
      <c r="N4961">
        <v>47174884.500086501</v>
      </c>
      <c r="O4961">
        <v>83874942.128766105</v>
      </c>
      <c r="Q4961" t="str">
        <f>VLOOKUP(A4961,Lookup_Tables!$D$2:$E$7,2,FALSE)</f>
        <v>EQ</v>
      </c>
      <c r="R4961" t="str">
        <f>IFERROR(VLOOKUP(D4961,Lookup_Tables!$A$2:$B$21,2,FALSE),"All")</f>
        <v>Airport</v>
      </c>
    </row>
    <row r="4962" spans="1:18" hidden="1">
      <c r="A4962">
        <v>4</v>
      </c>
      <c r="B4962">
        <v>5</v>
      </c>
      <c r="C4962" t="s">
        <v>38</v>
      </c>
      <c r="D4962">
        <v>2</v>
      </c>
      <c r="E4962">
        <v>1723033.2932597201</v>
      </c>
      <c r="F4962">
        <v>561924.94103690772</v>
      </c>
      <c r="G4962">
        <v>106035.427445758</v>
      </c>
      <c r="H4962">
        <v>2229011.54997552</v>
      </c>
      <c r="I4962">
        <v>3763863.7926713</v>
      </c>
      <c r="J4962">
        <v>10768389.387749201</v>
      </c>
      <c r="K4962">
        <v>35789532.890394703</v>
      </c>
      <c r="L4962">
        <v>76214114.441410094</v>
      </c>
      <c r="M4962">
        <v>96827621.425264999</v>
      </c>
      <c r="N4962">
        <v>196234478.02222899</v>
      </c>
      <c r="O4962">
        <v>336965910.479819</v>
      </c>
      <c r="Q4962" t="str">
        <f>VLOOKUP(A4962,Lookup_Tables!$D$2:$E$7,2,FALSE)</f>
        <v>EQ</v>
      </c>
      <c r="R4962" t="str">
        <f>IFERROR(VLOOKUP(D4962,Lookup_Tables!$A$2:$B$21,2,FALSE),"All")</f>
        <v>Bridge</v>
      </c>
    </row>
    <row r="4963" spans="1:18" hidden="1">
      <c r="A4963">
        <v>4</v>
      </c>
      <c r="B4963">
        <v>5</v>
      </c>
      <c r="C4963" t="s">
        <v>39</v>
      </c>
      <c r="D4963">
        <v>2</v>
      </c>
      <c r="E4963">
        <v>1710306.2837296999</v>
      </c>
      <c r="F4963">
        <v>563609.14628072106</v>
      </c>
      <c r="G4963">
        <v>105574.52133432101</v>
      </c>
      <c r="H4963">
        <v>2229011.54997552</v>
      </c>
      <c r="I4963">
        <v>3763863.7926713</v>
      </c>
      <c r="J4963">
        <v>10705926.463590501</v>
      </c>
      <c r="K4963">
        <v>35789532.890394703</v>
      </c>
      <c r="L4963">
        <v>72403700.070244804</v>
      </c>
      <c r="M4963">
        <v>91853363.028067499</v>
      </c>
      <c r="N4963">
        <v>196234478.02222899</v>
      </c>
      <c r="O4963">
        <v>336965910.479819</v>
      </c>
      <c r="Q4963" t="str">
        <f>VLOOKUP(A4963,Lookup_Tables!$D$2:$E$7,2,FALSE)</f>
        <v>EQ</v>
      </c>
      <c r="R4963" t="str">
        <f>IFERROR(VLOOKUP(D4963,Lookup_Tables!$A$2:$B$21,2,FALSE),"All")</f>
        <v>Bridge</v>
      </c>
    </row>
    <row r="4964" spans="1:18" hidden="1">
      <c r="A4964">
        <v>4</v>
      </c>
      <c r="B4964">
        <v>5</v>
      </c>
      <c r="C4964" t="s">
        <v>38</v>
      </c>
      <c r="D4964">
        <v>3</v>
      </c>
      <c r="E4964">
        <v>184288.776561665</v>
      </c>
      <c r="F4964">
        <v>58717.750781704715</v>
      </c>
      <c r="G4964">
        <v>17261.531734869099</v>
      </c>
      <c r="H4964">
        <v>332396.87023759802</v>
      </c>
      <c r="I4964">
        <v>499039.27572556201</v>
      </c>
      <c r="J4964">
        <v>1330754.4013229299</v>
      </c>
      <c r="K4964">
        <v>3301751.48535083</v>
      </c>
      <c r="L4964">
        <v>7889803.3098413004</v>
      </c>
      <c r="M4964">
        <v>10730240.7768583</v>
      </c>
      <c r="N4964">
        <v>18471899.435486302</v>
      </c>
      <c r="O4964">
        <v>38027012.547723703</v>
      </c>
      <c r="Q4964" t="str">
        <f>VLOOKUP(A4964,Lookup_Tables!$D$2:$E$7,2,FALSE)</f>
        <v>EQ</v>
      </c>
      <c r="R4964" t="str">
        <f>IFERROR(VLOOKUP(D4964,Lookup_Tables!$A$2:$B$21,2,FALSE),"All")</f>
        <v>Govt Hosp</v>
      </c>
    </row>
    <row r="4965" spans="1:18" hidden="1">
      <c r="A4965">
        <v>4</v>
      </c>
      <c r="B4965">
        <v>5</v>
      </c>
      <c r="C4965" t="s">
        <v>39</v>
      </c>
      <c r="D4965">
        <v>3</v>
      </c>
      <c r="E4965">
        <v>182039.816731197</v>
      </c>
      <c r="F4965">
        <v>59255.615392499967</v>
      </c>
      <c r="G4965">
        <v>17261.531734869099</v>
      </c>
      <c r="H4965">
        <v>330915.94808662898</v>
      </c>
      <c r="I4965">
        <v>479421.07617363398</v>
      </c>
      <c r="J4965">
        <v>1308499.97512373</v>
      </c>
      <c r="K4965">
        <v>3276550.55154168</v>
      </c>
      <c r="L4965">
        <v>7889803.3098413004</v>
      </c>
      <c r="M4965">
        <v>10459643.262363199</v>
      </c>
      <c r="N4965">
        <v>16846267.702158902</v>
      </c>
      <c r="O4965">
        <v>38027012.547723703</v>
      </c>
      <c r="Q4965" t="str">
        <f>VLOOKUP(A4965,Lookup_Tables!$D$2:$E$7,2,FALSE)</f>
        <v>EQ</v>
      </c>
      <c r="R4965" t="str">
        <f>IFERROR(VLOOKUP(D4965,Lookup_Tables!$A$2:$B$21,2,FALSE),"All")</f>
        <v>Govt Hosp</v>
      </c>
    </row>
    <row r="4966" spans="1:18" hidden="1">
      <c r="A4966">
        <v>4</v>
      </c>
      <c r="B4966">
        <v>5</v>
      </c>
      <c r="C4966" t="s">
        <v>38</v>
      </c>
      <c r="D4966">
        <v>4</v>
      </c>
      <c r="E4966">
        <v>201481.893047941</v>
      </c>
      <c r="F4966">
        <v>63817.562491140648</v>
      </c>
      <c r="G4966">
        <v>20644.888516344701</v>
      </c>
      <c r="H4966">
        <v>360542.71886235499</v>
      </c>
      <c r="I4966">
        <v>573731.94135164795</v>
      </c>
      <c r="J4966">
        <v>1426874.496914</v>
      </c>
      <c r="K4966">
        <v>3969092.50787189</v>
      </c>
      <c r="L4966">
        <v>9861900.1562079508</v>
      </c>
      <c r="M4966">
        <v>11365004.734456001</v>
      </c>
      <c r="N4966">
        <v>20729270.6196578</v>
      </c>
      <c r="O4966">
        <v>38936872.859402202</v>
      </c>
      <c r="Q4966" t="str">
        <f>VLOOKUP(A4966,Lookup_Tables!$D$2:$E$7,2,FALSE)</f>
        <v>EQ</v>
      </c>
      <c r="R4966" t="str">
        <f>IFERROR(VLOOKUP(D4966,Lookup_Tables!$A$2:$B$21,2,FALSE),"All")</f>
        <v>Govt Med Fac</v>
      </c>
    </row>
    <row r="4967" spans="1:18" hidden="1">
      <c r="A4967">
        <v>4</v>
      </c>
      <c r="B4967">
        <v>5</v>
      </c>
      <c r="C4967" t="s">
        <v>39</v>
      </c>
      <c r="D4967">
        <v>4</v>
      </c>
      <c r="E4967">
        <v>199513.479565649</v>
      </c>
      <c r="F4967">
        <v>62012.405300785758</v>
      </c>
      <c r="G4967">
        <v>20250.531456931301</v>
      </c>
      <c r="H4967">
        <v>355979.263768223</v>
      </c>
      <c r="I4967">
        <v>573731.94135164795</v>
      </c>
      <c r="J4967">
        <v>1423143.3712730401</v>
      </c>
      <c r="K4967">
        <v>3955687.2308749198</v>
      </c>
      <c r="L4967">
        <v>9857065.9784024805</v>
      </c>
      <c r="M4967">
        <v>11365004.734456001</v>
      </c>
      <c r="N4967">
        <v>20729270.6196578</v>
      </c>
      <c r="O4967">
        <v>38936872.859402202</v>
      </c>
      <c r="Q4967" t="str">
        <f>VLOOKUP(A4967,Lookup_Tables!$D$2:$E$7,2,FALSE)</f>
        <v>EQ</v>
      </c>
      <c r="R4967" t="str">
        <f>IFERROR(VLOOKUP(D4967,Lookup_Tables!$A$2:$B$21,2,FALSE),"All")</f>
        <v>Govt Med Fac</v>
      </c>
    </row>
    <row r="4968" spans="1:18" hidden="1">
      <c r="A4968">
        <v>4</v>
      </c>
      <c r="B4968">
        <v>5</v>
      </c>
      <c r="C4968" t="s">
        <v>38</v>
      </c>
      <c r="D4968">
        <v>6</v>
      </c>
      <c r="E4968">
        <v>643864.23748271004</v>
      </c>
      <c r="F4968">
        <v>176993.07953884383</v>
      </c>
      <c r="G4968">
        <v>5157.1497474958896</v>
      </c>
      <c r="H4968">
        <v>581746.43958361296</v>
      </c>
      <c r="I4968">
        <v>910659.22751123202</v>
      </c>
      <c r="J4968">
        <v>4684298.4977186499</v>
      </c>
      <c r="K4968">
        <v>14180994.6489689</v>
      </c>
      <c r="L4968">
        <v>34255481.355952702</v>
      </c>
      <c r="M4968">
        <v>40818178.001411103</v>
      </c>
      <c r="N4968">
        <v>75129913.3567954</v>
      </c>
      <c r="O4968">
        <v>141771588.487084</v>
      </c>
      <c r="Q4968" t="str">
        <f>VLOOKUP(A4968,Lookup_Tables!$D$2:$E$7,2,FALSE)</f>
        <v>EQ</v>
      </c>
      <c r="R4968" t="str">
        <f>IFERROR(VLOOKUP(D4968,Lookup_Tables!$A$2:$B$21,2,FALSE),"All")</f>
        <v>Port</v>
      </c>
    </row>
    <row r="4969" spans="1:18" hidden="1">
      <c r="A4969">
        <v>4</v>
      </c>
      <c r="B4969">
        <v>5</v>
      </c>
      <c r="C4969" t="s">
        <v>39</v>
      </c>
      <c r="D4969">
        <v>6</v>
      </c>
      <c r="E4969">
        <v>638503.60575546999</v>
      </c>
      <c r="F4969">
        <v>174241.12055758224</v>
      </c>
      <c r="G4969">
        <v>5157.1497474958896</v>
      </c>
      <c r="H4969">
        <v>572559.17158211803</v>
      </c>
      <c r="I4969">
        <v>906798.75063867401</v>
      </c>
      <c r="J4969">
        <v>4678428.2738159196</v>
      </c>
      <c r="K4969">
        <v>14180994.6489689</v>
      </c>
      <c r="L4969">
        <v>34253623.6648307</v>
      </c>
      <c r="M4969">
        <v>40818178.001411103</v>
      </c>
      <c r="N4969">
        <v>72785509.111052901</v>
      </c>
      <c r="O4969">
        <v>141680601.413064</v>
      </c>
      <c r="Q4969" t="str">
        <f>VLOOKUP(A4969,Lookup_Tables!$D$2:$E$7,2,FALSE)</f>
        <v>EQ</v>
      </c>
      <c r="R4969" t="str">
        <f>IFERROR(VLOOKUP(D4969,Lookup_Tables!$A$2:$B$21,2,FALSE),"All")</f>
        <v>Port</v>
      </c>
    </row>
    <row r="4970" spans="1:18" hidden="1">
      <c r="A4970">
        <v>4</v>
      </c>
      <c r="B4970">
        <v>5</v>
      </c>
      <c r="C4970" t="s">
        <v>38</v>
      </c>
      <c r="D4970">
        <v>9</v>
      </c>
      <c r="E4970">
        <v>139242.61594048399</v>
      </c>
      <c r="F4970">
        <v>38485.822254737708</v>
      </c>
      <c r="G4970">
        <v>0</v>
      </c>
      <c r="H4970">
        <v>33732.877598297302</v>
      </c>
      <c r="I4970">
        <v>82914.924510985293</v>
      </c>
      <c r="J4970">
        <v>540563.31888860604</v>
      </c>
      <c r="K4970">
        <v>1711159.7933344699</v>
      </c>
      <c r="L4970">
        <v>6003543.6574105304</v>
      </c>
      <c r="M4970">
        <v>7824517.4730048701</v>
      </c>
      <c r="N4970">
        <v>16417145.588255201</v>
      </c>
      <c r="O4970">
        <v>47395219.324984103</v>
      </c>
      <c r="Q4970" t="str">
        <f>VLOOKUP(A4970,Lookup_Tables!$D$2:$E$7,2,FALSE)</f>
        <v>EQ</v>
      </c>
      <c r="R4970" t="str">
        <f>IFERROR(VLOOKUP(D4970,Lookup_Tables!$A$2:$B$21,2,FALSE),"All")</f>
        <v>Pub Admin Bldg</v>
      </c>
    </row>
    <row r="4971" spans="1:18" hidden="1">
      <c r="A4971">
        <v>4</v>
      </c>
      <c r="B4971">
        <v>5</v>
      </c>
      <c r="C4971" t="s">
        <v>39</v>
      </c>
      <c r="D4971">
        <v>9</v>
      </c>
      <c r="E4971">
        <v>138293.655406359</v>
      </c>
      <c r="F4971">
        <v>38674.26312819685</v>
      </c>
      <c r="G4971">
        <v>0</v>
      </c>
      <c r="H4971">
        <v>33469.636871507901</v>
      </c>
      <c r="I4971">
        <v>82529.856646275904</v>
      </c>
      <c r="J4971">
        <v>516867.985274215</v>
      </c>
      <c r="K4971">
        <v>1691337.29781109</v>
      </c>
      <c r="L4971">
        <v>6003543.6574105304</v>
      </c>
      <c r="M4971">
        <v>7824517.4730048701</v>
      </c>
      <c r="N4971">
        <v>15622699.1704005</v>
      </c>
      <c r="O4971">
        <v>47395219.324984103</v>
      </c>
      <c r="Q4971" t="str">
        <f>VLOOKUP(A4971,Lookup_Tables!$D$2:$E$7,2,FALSE)</f>
        <v>EQ</v>
      </c>
      <c r="R4971" t="str">
        <f>IFERROR(VLOOKUP(D4971,Lookup_Tables!$A$2:$B$21,2,FALSE),"All")</f>
        <v>Pub Admin Bldg</v>
      </c>
    </row>
    <row r="4972" spans="1:18" hidden="1">
      <c r="A4972">
        <v>4</v>
      </c>
      <c r="B4972">
        <v>5</v>
      </c>
      <c r="C4972" t="s">
        <v>38</v>
      </c>
      <c r="D4972">
        <v>10</v>
      </c>
      <c r="E4972">
        <v>3844116.4342884002</v>
      </c>
      <c r="F4972">
        <v>1252353.5089088427</v>
      </c>
      <c r="G4972">
        <v>210491.53668582899</v>
      </c>
      <c r="H4972">
        <v>7319983.7907847203</v>
      </c>
      <c r="I4972">
        <v>12058931.195362801</v>
      </c>
      <c r="J4972">
        <v>28100610.346093901</v>
      </c>
      <c r="K4972">
        <v>75787104.527495101</v>
      </c>
      <c r="L4972">
        <v>181240545.565514</v>
      </c>
      <c r="M4972">
        <v>230462800.00962701</v>
      </c>
      <c r="N4972">
        <v>422077462.22074503</v>
      </c>
      <c r="O4972">
        <v>645362573.86090302</v>
      </c>
      <c r="Q4972" t="str">
        <f>VLOOKUP(A4972,Lookup_Tables!$D$2:$E$7,2,FALSE)</f>
        <v>EQ</v>
      </c>
      <c r="R4972" t="str">
        <f>IFERROR(VLOOKUP(D4972,Lookup_Tables!$A$2:$B$21,2,FALSE),"All")</f>
        <v>Pub School</v>
      </c>
    </row>
    <row r="4973" spans="1:18" hidden="1">
      <c r="A4973">
        <v>4</v>
      </c>
      <c r="B4973">
        <v>5</v>
      </c>
      <c r="C4973" t="s">
        <v>39</v>
      </c>
      <c r="D4973">
        <v>10</v>
      </c>
      <c r="E4973">
        <v>3808098.0663215602</v>
      </c>
      <c r="F4973">
        <v>1238121.5285900114</v>
      </c>
      <c r="G4973">
        <v>203833.44391168799</v>
      </c>
      <c r="H4973">
        <v>7232542.2589951698</v>
      </c>
      <c r="I4973">
        <v>12004077.2496516</v>
      </c>
      <c r="J4973">
        <v>27678448.445139501</v>
      </c>
      <c r="K4973">
        <v>75787104.527495101</v>
      </c>
      <c r="L4973">
        <v>175759460.506798</v>
      </c>
      <c r="M4973">
        <v>225277865.80132899</v>
      </c>
      <c r="N4973">
        <v>422077462.22074503</v>
      </c>
      <c r="O4973">
        <v>645362573.86090302</v>
      </c>
      <c r="Q4973" t="str">
        <f>VLOOKUP(A4973,Lookup_Tables!$D$2:$E$7,2,FALSE)</f>
        <v>EQ</v>
      </c>
      <c r="R4973" t="str">
        <f>IFERROR(VLOOKUP(D4973,Lookup_Tables!$A$2:$B$21,2,FALSE),"All")</f>
        <v>Pub School</v>
      </c>
    </row>
    <row r="4974" spans="1:18" hidden="1">
      <c r="A4974">
        <v>4</v>
      </c>
      <c r="B4974">
        <v>5</v>
      </c>
      <c r="C4974" t="s">
        <v>38</v>
      </c>
      <c r="D4974">
        <v>12</v>
      </c>
      <c r="E4974">
        <v>265217.82885331602</v>
      </c>
      <c r="F4974">
        <v>84522.422133070271</v>
      </c>
      <c r="G4974">
        <v>703.75152781425504</v>
      </c>
      <c r="H4974">
        <v>158768.68647705499</v>
      </c>
      <c r="I4974">
        <v>308476.86145427998</v>
      </c>
      <c r="J4974">
        <v>1129305.1062989</v>
      </c>
      <c r="K4974">
        <v>4458841.7342184801</v>
      </c>
      <c r="L4974">
        <v>12166660.3740787</v>
      </c>
      <c r="M4974">
        <v>15614326.707422299</v>
      </c>
      <c r="N4974">
        <v>37264657.959008798</v>
      </c>
      <c r="O4974">
        <v>61234467.916353203</v>
      </c>
      <c r="Q4974" t="str">
        <f>VLOOKUP(A4974,Lookup_Tables!$D$2:$E$7,2,FALSE)</f>
        <v>EQ</v>
      </c>
      <c r="R4974" t="str">
        <f>IFERROR(VLOOKUP(D4974,Lookup_Tables!$A$2:$B$21,2,FALSE),"All")</f>
        <v>Rail</v>
      </c>
    </row>
    <row r="4975" spans="1:18" hidden="1">
      <c r="A4975">
        <v>4</v>
      </c>
      <c r="B4975">
        <v>5</v>
      </c>
      <c r="C4975" t="s">
        <v>39</v>
      </c>
      <c r="D4975">
        <v>12</v>
      </c>
      <c r="E4975">
        <v>263769.22713957599</v>
      </c>
      <c r="F4975">
        <v>85685.196595293295</v>
      </c>
      <c r="G4975">
        <v>703.75152781425504</v>
      </c>
      <c r="H4975">
        <v>157450.23660255299</v>
      </c>
      <c r="I4975">
        <v>308435.264614227</v>
      </c>
      <c r="J4975">
        <v>1123675.75803007</v>
      </c>
      <c r="K4975">
        <v>4458841.7342184801</v>
      </c>
      <c r="L4975">
        <v>12116854.120763199</v>
      </c>
      <c r="M4975">
        <v>14366360.634752801</v>
      </c>
      <c r="N4975">
        <v>37264657.959008798</v>
      </c>
      <c r="O4975">
        <v>61234467.916353203</v>
      </c>
      <c r="Q4975" t="str">
        <f>VLOOKUP(A4975,Lookup_Tables!$D$2:$E$7,2,FALSE)</f>
        <v>EQ</v>
      </c>
      <c r="R4975" t="str">
        <f>IFERROR(VLOOKUP(D4975,Lookup_Tables!$A$2:$B$21,2,FALSE),"All")</f>
        <v>Rail</v>
      </c>
    </row>
    <row r="4976" spans="1:18" hidden="1">
      <c r="A4976">
        <v>4</v>
      </c>
      <c r="B4976">
        <v>5</v>
      </c>
      <c r="C4976" t="s">
        <v>38</v>
      </c>
      <c r="D4976">
        <v>13</v>
      </c>
      <c r="E4976">
        <v>2064168.6109380301</v>
      </c>
      <c r="F4976">
        <v>688329.45697530848</v>
      </c>
      <c r="G4976">
        <v>0</v>
      </c>
      <c r="H4976">
        <v>752304.18378950201</v>
      </c>
      <c r="I4976">
        <v>1982675.0584467601</v>
      </c>
      <c r="J4976">
        <v>8821700.4470801707</v>
      </c>
      <c r="K4976">
        <v>34422486.340143599</v>
      </c>
      <c r="L4976">
        <v>104686325.312454</v>
      </c>
      <c r="M4976">
        <v>124776130.84988999</v>
      </c>
      <c r="N4976">
        <v>246241187.274095</v>
      </c>
      <c r="O4976">
        <v>483578918.93488902</v>
      </c>
      <c r="Q4976" t="str">
        <f>VLOOKUP(A4976,Lookup_Tables!$D$2:$E$7,2,FALSE)</f>
        <v>EQ</v>
      </c>
      <c r="R4976" t="str">
        <f>IFERROR(VLOOKUP(D4976,Lookup_Tables!$A$2:$B$21,2,FALSE),"All")</f>
        <v>Residual Inst</v>
      </c>
    </row>
    <row r="4977" spans="1:18" hidden="1">
      <c r="A4977">
        <v>4</v>
      </c>
      <c r="B4977">
        <v>5</v>
      </c>
      <c r="C4977" t="s">
        <v>39</v>
      </c>
      <c r="D4977">
        <v>13</v>
      </c>
      <c r="E4977">
        <v>2053035.4198449899</v>
      </c>
      <c r="F4977">
        <v>678698.58995709056</v>
      </c>
      <c r="G4977">
        <v>0</v>
      </c>
      <c r="H4977">
        <v>731699.81247240002</v>
      </c>
      <c r="I4977">
        <v>1974893.62096777</v>
      </c>
      <c r="J4977">
        <v>8821700.4470801707</v>
      </c>
      <c r="K4977">
        <v>34422486.340143599</v>
      </c>
      <c r="L4977">
        <v>104686325.312454</v>
      </c>
      <c r="M4977">
        <v>124145526.32143401</v>
      </c>
      <c r="N4977">
        <v>246241187.274095</v>
      </c>
      <c r="O4977">
        <v>483578918.93488902</v>
      </c>
      <c r="Q4977" t="str">
        <f>VLOOKUP(A4977,Lookup_Tables!$D$2:$E$7,2,FALSE)</f>
        <v>EQ</v>
      </c>
      <c r="R4977" t="str">
        <f>IFERROR(VLOOKUP(D4977,Lookup_Tables!$A$2:$B$21,2,FALSE),"All")</f>
        <v>Residual Inst</v>
      </c>
    </row>
    <row r="4978" spans="1:18" hidden="1">
      <c r="A4978">
        <v>4</v>
      </c>
      <c r="B4978">
        <v>5</v>
      </c>
      <c r="C4978" t="s">
        <v>38</v>
      </c>
      <c r="D4978">
        <v>14</v>
      </c>
      <c r="E4978">
        <v>2762359.3818661198</v>
      </c>
      <c r="F4978">
        <v>799098.9974565669</v>
      </c>
      <c r="G4978">
        <v>100931.109319688</v>
      </c>
      <c r="H4978">
        <v>6185571.9372752002</v>
      </c>
      <c r="I4978">
        <v>9192594.0998456292</v>
      </c>
      <c r="J4978">
        <v>23831059.774170801</v>
      </c>
      <c r="K4978">
        <v>69610353.763993904</v>
      </c>
      <c r="L4978">
        <v>137651837.61160001</v>
      </c>
      <c r="M4978">
        <v>174188522.40055799</v>
      </c>
      <c r="N4978">
        <v>308940321.31841999</v>
      </c>
      <c r="O4978">
        <v>412067890.00118899</v>
      </c>
      <c r="Q4978" t="str">
        <f>VLOOKUP(A4978,Lookup_Tables!$D$2:$E$7,2,FALSE)</f>
        <v>EQ</v>
      </c>
      <c r="R4978" t="str">
        <f>IFERROR(VLOOKUP(D4978,Lookup_Tables!$A$2:$B$21,2,FALSE),"All")</f>
        <v>Road</v>
      </c>
    </row>
    <row r="4979" spans="1:18" hidden="1">
      <c r="A4979">
        <v>4</v>
      </c>
      <c r="B4979">
        <v>5</v>
      </c>
      <c r="C4979" t="s">
        <v>39</v>
      </c>
      <c r="D4979">
        <v>14</v>
      </c>
      <c r="E4979">
        <v>2736000.5782065499</v>
      </c>
      <c r="F4979">
        <v>786839.21789202653</v>
      </c>
      <c r="G4979">
        <v>99279.616481215402</v>
      </c>
      <c r="H4979">
        <v>6102263.0616564099</v>
      </c>
      <c r="I4979">
        <v>8999942.8433919493</v>
      </c>
      <c r="J4979">
        <v>23367289.046064999</v>
      </c>
      <c r="K4979">
        <v>69303910.801012203</v>
      </c>
      <c r="L4979">
        <v>137651837.61160001</v>
      </c>
      <c r="M4979">
        <v>171835553.96569699</v>
      </c>
      <c r="N4979">
        <v>308940321.31841999</v>
      </c>
      <c r="O4979">
        <v>412067890.00118899</v>
      </c>
      <c r="Q4979" t="str">
        <f>VLOOKUP(A4979,Lookup_Tables!$D$2:$E$7,2,FALSE)</f>
        <v>EQ</v>
      </c>
      <c r="R4979" t="str">
        <f>IFERROR(VLOOKUP(D4979,Lookup_Tables!$A$2:$B$21,2,FALSE),"All")</f>
        <v>Road</v>
      </c>
    </row>
    <row r="4980" spans="1:18" hidden="1">
      <c r="A4980">
        <v>4</v>
      </c>
      <c r="B4980">
        <v>5</v>
      </c>
      <c r="C4980" t="s">
        <v>38</v>
      </c>
      <c r="D4980">
        <v>15</v>
      </c>
      <c r="E4980">
        <v>175698074.016188</v>
      </c>
      <c r="F4980">
        <v>52525372.342345342</v>
      </c>
      <c r="G4980">
        <v>20580326.094985399</v>
      </c>
      <c r="H4980">
        <v>332753083.08951998</v>
      </c>
      <c r="I4980">
        <v>518624013.08834201</v>
      </c>
      <c r="J4980">
        <v>1278994182.27299</v>
      </c>
      <c r="K4980">
        <v>3771545829.7816401</v>
      </c>
      <c r="L4980">
        <v>8228505995.4143295</v>
      </c>
      <c r="M4980">
        <v>10514980574.9324</v>
      </c>
      <c r="N4980">
        <v>18400070647.715199</v>
      </c>
      <c r="O4980">
        <v>33498333234.6395</v>
      </c>
      <c r="Q4980" t="str">
        <f>VLOOKUP(A4980,Lookup_Tables!$D$2:$E$7,2,FALSE)</f>
        <v>EQ</v>
      </c>
      <c r="R4980" t="str">
        <f>IFERROR(VLOOKUP(D4980,Lookup_Tables!$A$2:$B$21,2,FALSE),"All")</f>
        <v>All</v>
      </c>
    </row>
    <row r="4981" spans="1:18" hidden="1">
      <c r="A4981">
        <v>4</v>
      </c>
      <c r="B4981">
        <v>5</v>
      </c>
      <c r="C4981" t="s">
        <v>39</v>
      </c>
      <c r="D4981">
        <v>15</v>
      </c>
      <c r="E4981">
        <v>173893939.23632899</v>
      </c>
      <c r="F4981">
        <v>51908853.686304912</v>
      </c>
      <c r="G4981">
        <v>20202203.278969999</v>
      </c>
      <c r="H4981">
        <v>314811011.30977601</v>
      </c>
      <c r="I4981">
        <v>511297199.99479502</v>
      </c>
      <c r="J4981">
        <v>1260325662.97562</v>
      </c>
      <c r="K4981">
        <v>3771545829.7816401</v>
      </c>
      <c r="L4981">
        <v>8228505995.4143295</v>
      </c>
      <c r="M4981">
        <v>10324809249.959</v>
      </c>
      <c r="N4981">
        <v>18019474424.274502</v>
      </c>
      <c r="O4981">
        <v>33498333234.6395</v>
      </c>
      <c r="Q4981" t="str">
        <f>VLOOKUP(A4981,Lookup_Tables!$D$2:$E$7,2,FALSE)</f>
        <v>EQ</v>
      </c>
      <c r="R4981" t="str">
        <f>IFERROR(VLOOKUP(D4981,Lookup_Tables!$A$2:$B$21,2,FALSE),"All")</f>
        <v>All</v>
      </c>
    </row>
    <row r="4982" spans="1:18" hidden="1">
      <c r="A4982">
        <v>4</v>
      </c>
      <c r="B4982">
        <v>5</v>
      </c>
      <c r="C4982" t="s">
        <v>38</v>
      </c>
      <c r="D4982">
        <v>16</v>
      </c>
      <c r="E4982">
        <v>12244323.299331101</v>
      </c>
      <c r="F4982">
        <v>3837050.4342380203</v>
      </c>
      <c r="G4982">
        <v>804015.62336531898</v>
      </c>
      <c r="H4982">
        <v>19837494.6742328</v>
      </c>
      <c r="I4982">
        <v>33062057.127573501</v>
      </c>
      <c r="J4982">
        <v>88101778.580874801</v>
      </c>
      <c r="K4982">
        <v>250043084.260171</v>
      </c>
      <c r="L4982">
        <v>598443158.18174803</v>
      </c>
      <c r="M4982">
        <v>734897083.68838096</v>
      </c>
      <c r="N4982">
        <v>1344778653.7384801</v>
      </c>
      <c r="O4982">
        <v>2241705392.5039101</v>
      </c>
      <c r="Q4982" t="str">
        <f>VLOOKUP(A4982,Lookup_Tables!$D$2:$E$7,2,FALSE)</f>
        <v>EQ</v>
      </c>
      <c r="R4982" t="str">
        <f>IFERROR(VLOOKUP(D4982,Lookup_Tables!$A$2:$B$21,2,FALSE),"All")</f>
        <v>Government_Loss</v>
      </c>
    </row>
    <row r="4983" spans="1:18" hidden="1">
      <c r="A4983">
        <v>4</v>
      </c>
      <c r="B4983">
        <v>5</v>
      </c>
      <c r="C4983" t="s">
        <v>39</v>
      </c>
      <c r="D4983">
        <v>16</v>
      </c>
      <c r="E4983">
        <v>12131513.243692501</v>
      </c>
      <c r="F4983">
        <v>3810843.8419047892</v>
      </c>
      <c r="G4983">
        <v>786332.76346071099</v>
      </c>
      <c r="H4983">
        <v>19431396.684468798</v>
      </c>
      <c r="I4983">
        <v>32799422.074412499</v>
      </c>
      <c r="J4983">
        <v>86178489.337386996</v>
      </c>
      <c r="K4983">
        <v>250042571.47602001</v>
      </c>
      <c r="L4983">
        <v>587130198.58509398</v>
      </c>
      <c r="M4983">
        <v>710504606.36837006</v>
      </c>
      <c r="N4983">
        <v>1344778653.7384801</v>
      </c>
      <c r="O4983">
        <v>2241705392.5039101</v>
      </c>
      <c r="Q4983" t="str">
        <f>VLOOKUP(A4983,Lookup_Tables!$D$2:$E$7,2,FALSE)</f>
        <v>EQ</v>
      </c>
      <c r="R4983" t="str">
        <f>IFERROR(VLOOKUP(D4983,Lookup_Tables!$A$2:$B$21,2,FALSE),"All")</f>
        <v>Government_Loss</v>
      </c>
    </row>
    <row r="4984" spans="1:18" hidden="1">
      <c r="A4984">
        <v>4</v>
      </c>
      <c r="B4984">
        <v>5</v>
      </c>
      <c r="C4984" t="s">
        <v>38</v>
      </c>
      <c r="D4984">
        <v>17</v>
      </c>
      <c r="E4984">
        <v>18718662.986882299</v>
      </c>
      <c r="F4984">
        <v>5848829.5985649005</v>
      </c>
      <c r="G4984">
        <v>1536852.5333847899</v>
      </c>
      <c r="H4984">
        <v>25760035.5245292</v>
      </c>
      <c r="I4984">
        <v>43163018.267558597</v>
      </c>
      <c r="J4984">
        <v>114687603.553507</v>
      </c>
      <c r="K4984">
        <v>353406880.46351898</v>
      </c>
      <c r="L4984">
        <v>897857150.38882601</v>
      </c>
      <c r="M4984">
        <v>1128739221.5855899</v>
      </c>
      <c r="N4984">
        <v>2029915993.6156199</v>
      </c>
      <c r="O4984">
        <v>3931219788.8983202</v>
      </c>
      <c r="Q4984" t="str">
        <f>VLOOKUP(A4984,Lookup_Tables!$D$2:$E$7,2,FALSE)</f>
        <v>EQ</v>
      </c>
      <c r="R4984" t="str">
        <f>IFERROR(VLOOKUP(D4984,Lookup_Tables!$A$2:$B$21,2,FALSE),"All")</f>
        <v>Emergency_Loss</v>
      </c>
    </row>
    <row r="4985" spans="1:18" hidden="1">
      <c r="A4985">
        <v>4</v>
      </c>
      <c r="B4985">
        <v>5</v>
      </c>
      <c r="C4985" t="s">
        <v>39</v>
      </c>
      <c r="D4985">
        <v>17</v>
      </c>
      <c r="E4985">
        <v>18556644.664810799</v>
      </c>
      <c r="F4985">
        <v>5725130.3212797288</v>
      </c>
      <c r="G4985">
        <v>1517592.1477222899</v>
      </c>
      <c r="H4985">
        <v>24385374.346046999</v>
      </c>
      <c r="I4985">
        <v>43163018.267558597</v>
      </c>
      <c r="J4985">
        <v>114687603.553507</v>
      </c>
      <c r="K4985">
        <v>353406880.46351898</v>
      </c>
      <c r="L4985">
        <v>884423407.55395806</v>
      </c>
      <c r="M4985">
        <v>1121456588.3991101</v>
      </c>
      <c r="N4985">
        <v>2029915993.6156199</v>
      </c>
      <c r="O4985">
        <v>3931219788.8983202</v>
      </c>
      <c r="Q4985" t="str">
        <f>VLOOKUP(A4985,Lookup_Tables!$D$2:$E$7,2,FALSE)</f>
        <v>EQ</v>
      </c>
      <c r="R4985" t="str">
        <f>IFERROR(VLOOKUP(D4985,Lookup_Tables!$A$2:$B$21,2,FALSE),"All")</f>
        <v>Emergency_Loss</v>
      </c>
    </row>
    <row r="4986" spans="1:18" hidden="1">
      <c r="A4986">
        <v>4</v>
      </c>
      <c r="B4986">
        <v>5</v>
      </c>
      <c r="C4986" t="s">
        <v>38</v>
      </c>
      <c r="D4986">
        <v>18</v>
      </c>
      <c r="E4986">
        <v>30962986.286213301</v>
      </c>
      <c r="F4986">
        <v>9840848.9938485138</v>
      </c>
      <c r="G4986">
        <v>2404168.89829779</v>
      </c>
      <c r="H4986">
        <v>45165662.276567303</v>
      </c>
      <c r="I4986">
        <v>75289952.745691195</v>
      </c>
      <c r="J4986">
        <v>204147039.02267799</v>
      </c>
      <c r="K4986">
        <v>593435583.15348804</v>
      </c>
      <c r="L4986">
        <v>1505142332.85655</v>
      </c>
      <c r="M4986">
        <v>1785577112.6127901</v>
      </c>
      <c r="N4986">
        <v>3421441068.0943599</v>
      </c>
      <c r="O4986">
        <v>6166530874.92418</v>
      </c>
      <c r="Q4986" t="str">
        <f>VLOOKUP(A4986,Lookup_Tables!$D$2:$E$7,2,FALSE)</f>
        <v>EQ</v>
      </c>
      <c r="R4986" t="str">
        <f>IFERROR(VLOOKUP(D4986,Lookup_Tables!$A$2:$B$21,2,FALSE),"All")</f>
        <v>Govt_Plus_Emergency</v>
      </c>
    </row>
    <row r="4987" spans="1:18" hidden="1">
      <c r="A4987">
        <v>4</v>
      </c>
      <c r="B4987">
        <v>5</v>
      </c>
      <c r="C4987" t="s">
        <v>39</v>
      </c>
      <c r="D4987">
        <v>18</v>
      </c>
      <c r="E4987">
        <v>30687575.520420201</v>
      </c>
      <c r="F4987">
        <v>9715184.9553921185</v>
      </c>
      <c r="G4987">
        <v>2399600.4002801599</v>
      </c>
      <c r="H4987">
        <v>43679326.934782997</v>
      </c>
      <c r="I4987">
        <v>75001568.044511899</v>
      </c>
      <c r="J4987">
        <v>200553910.18790099</v>
      </c>
      <c r="K4987">
        <v>589265193.24291396</v>
      </c>
      <c r="L4987">
        <v>1470967995.4063699</v>
      </c>
      <c r="M4987">
        <v>1763196609.37077</v>
      </c>
      <c r="N4987">
        <v>3421441068.0943599</v>
      </c>
      <c r="O4987">
        <v>6166530874.92418</v>
      </c>
      <c r="Q4987" t="str">
        <f>VLOOKUP(A4987,Lookup_Tables!$D$2:$E$7,2,FALSE)</f>
        <v>EQ</v>
      </c>
      <c r="R4987" t="str">
        <f>IFERROR(VLOOKUP(D4987,Lookup_Tables!$A$2:$B$21,2,FALSE),"All")</f>
        <v>Govt_Plus_Emergency</v>
      </c>
    </row>
    <row r="4988" spans="1:18" hidden="1">
      <c r="A4988">
        <v>4</v>
      </c>
      <c r="B4988">
        <v>6</v>
      </c>
      <c r="C4988" t="s">
        <v>38</v>
      </c>
      <c r="D4988">
        <v>0</v>
      </c>
      <c r="E4988">
        <v>109119981.061544</v>
      </c>
      <c r="F4988">
        <v>31326444.194348663</v>
      </c>
      <c r="G4988">
        <v>5598141.0303709796</v>
      </c>
      <c r="H4988">
        <v>97590265.363617003</v>
      </c>
      <c r="I4988">
        <v>152079981.23001501</v>
      </c>
      <c r="J4988">
        <v>485115659.670048</v>
      </c>
      <c r="K4988">
        <v>2211197959.1880898</v>
      </c>
      <c r="L4988">
        <v>6308560753.8702402</v>
      </c>
      <c r="M4988">
        <v>7663242199.3552198</v>
      </c>
      <c r="N4988">
        <v>15708732421.621799</v>
      </c>
      <c r="O4988">
        <v>21528389768.004398</v>
      </c>
      <c r="Q4988" t="str">
        <f>VLOOKUP(A4988,Lookup_Tables!$D$2:$E$7,2,FALSE)</f>
        <v>EQ</v>
      </c>
      <c r="R4988" t="str">
        <f>IFERROR(VLOOKUP(D4988,Lookup_Tables!$A$2:$B$21,2,FALSE),"All")</f>
        <v>Private Assets</v>
      </c>
    </row>
    <row r="4989" spans="1:18" hidden="1">
      <c r="A4989">
        <v>4</v>
      </c>
      <c r="B4989">
        <v>6</v>
      </c>
      <c r="C4989" t="s">
        <v>39</v>
      </c>
      <c r="D4989">
        <v>0</v>
      </c>
      <c r="E4989">
        <v>108776382.72607601</v>
      </c>
      <c r="F4989">
        <v>31427060.13295491</v>
      </c>
      <c r="G4989">
        <v>5537356.1361168995</v>
      </c>
      <c r="H4989">
        <v>96937651.381308705</v>
      </c>
      <c r="I4989">
        <v>147301300.79349399</v>
      </c>
      <c r="J4989">
        <v>480485939.288791</v>
      </c>
      <c r="K4989">
        <v>2145963191.5055201</v>
      </c>
      <c r="L4989">
        <v>6308560753.8702402</v>
      </c>
      <c r="M4989">
        <v>7663227372.8994904</v>
      </c>
      <c r="N4989">
        <v>15708732421.621799</v>
      </c>
      <c r="O4989">
        <v>21528389768.004398</v>
      </c>
      <c r="Q4989" t="str">
        <f>VLOOKUP(A4989,Lookup_Tables!$D$2:$E$7,2,FALSE)</f>
        <v>EQ</v>
      </c>
      <c r="R4989" t="str">
        <f>IFERROR(VLOOKUP(D4989,Lookup_Tables!$A$2:$B$21,2,FALSE),"All")</f>
        <v>Private Assets</v>
      </c>
    </row>
    <row r="4990" spans="1:18" hidden="1">
      <c r="A4990">
        <v>4</v>
      </c>
      <c r="B4990">
        <v>6</v>
      </c>
      <c r="C4990" t="s">
        <v>38</v>
      </c>
      <c r="D4990">
        <v>1</v>
      </c>
      <c r="E4990">
        <v>368876.62866126403</v>
      </c>
      <c r="F4990">
        <v>108419.8076684305</v>
      </c>
      <c r="G4990">
        <v>0</v>
      </c>
      <c r="H4990">
        <v>46119.517523701303</v>
      </c>
      <c r="I4990">
        <v>156284.74258579401</v>
      </c>
      <c r="J4990">
        <v>1534968.1214678499</v>
      </c>
      <c r="K4990">
        <v>6882345.8371482696</v>
      </c>
      <c r="L4990">
        <v>19209739.5491191</v>
      </c>
      <c r="M4990">
        <v>24701038.519669801</v>
      </c>
      <c r="N4990">
        <v>64336830.787324503</v>
      </c>
      <c r="O4990">
        <v>75355503.5658793</v>
      </c>
      <c r="Q4990" t="str">
        <f>VLOOKUP(A4990,Lookup_Tables!$D$2:$E$7,2,FALSE)</f>
        <v>EQ</v>
      </c>
      <c r="R4990" t="str">
        <f>IFERROR(VLOOKUP(D4990,Lookup_Tables!$A$2:$B$21,2,FALSE),"All")</f>
        <v>Airport</v>
      </c>
    </row>
    <row r="4991" spans="1:18" hidden="1">
      <c r="A4991">
        <v>4</v>
      </c>
      <c r="B4991">
        <v>6</v>
      </c>
      <c r="C4991" t="s">
        <v>39</v>
      </c>
      <c r="D4991">
        <v>1</v>
      </c>
      <c r="E4991">
        <v>368554.10862969101</v>
      </c>
      <c r="F4991">
        <v>108622.37653040176</v>
      </c>
      <c r="G4991">
        <v>0</v>
      </c>
      <c r="H4991">
        <v>43555.510658957901</v>
      </c>
      <c r="I4991">
        <v>156284.74258579401</v>
      </c>
      <c r="J4991">
        <v>1484168.5708779199</v>
      </c>
      <c r="K4991">
        <v>6882345.8371482696</v>
      </c>
      <c r="L4991">
        <v>19209739.5491191</v>
      </c>
      <c r="M4991">
        <v>24701038.519669801</v>
      </c>
      <c r="N4991">
        <v>64336830.787324503</v>
      </c>
      <c r="O4991">
        <v>75355503.5658793</v>
      </c>
      <c r="Q4991" t="str">
        <f>VLOOKUP(A4991,Lookup_Tables!$D$2:$E$7,2,FALSE)</f>
        <v>EQ</v>
      </c>
      <c r="R4991" t="str">
        <f>IFERROR(VLOOKUP(D4991,Lookup_Tables!$A$2:$B$21,2,FALSE),"All")</f>
        <v>Airport</v>
      </c>
    </row>
    <row r="4992" spans="1:18" hidden="1">
      <c r="A4992">
        <v>4</v>
      </c>
      <c r="B4992">
        <v>6</v>
      </c>
      <c r="C4992" t="s">
        <v>38</v>
      </c>
      <c r="D4992">
        <v>2</v>
      </c>
      <c r="E4992">
        <v>10018998.851802301</v>
      </c>
      <c r="F4992">
        <v>2855447.3142517284</v>
      </c>
      <c r="G4992">
        <v>281722.92858834798</v>
      </c>
      <c r="H4992">
        <v>5520809.5654207896</v>
      </c>
      <c r="I4992">
        <v>8690122.4005103409</v>
      </c>
      <c r="J4992">
        <v>34379428.198420197</v>
      </c>
      <c r="K4992">
        <v>173893402.76229501</v>
      </c>
      <c r="L4992">
        <v>606952825.66862202</v>
      </c>
      <c r="M4992">
        <v>870202210.12293601</v>
      </c>
      <c r="N4992">
        <v>1443291876.76423</v>
      </c>
      <c r="O4992">
        <v>1990064058.1489699</v>
      </c>
      <c r="Q4992" t="str">
        <f>VLOOKUP(A4992,Lookup_Tables!$D$2:$E$7,2,FALSE)</f>
        <v>EQ</v>
      </c>
      <c r="R4992" t="str">
        <f>IFERROR(VLOOKUP(D4992,Lookup_Tables!$A$2:$B$21,2,FALSE),"All")</f>
        <v>Bridge</v>
      </c>
    </row>
    <row r="4993" spans="1:18" hidden="1">
      <c r="A4993">
        <v>4</v>
      </c>
      <c r="B4993">
        <v>6</v>
      </c>
      <c r="C4993" t="s">
        <v>39</v>
      </c>
      <c r="D4993">
        <v>2</v>
      </c>
      <c r="E4993">
        <v>9994746.8024217393</v>
      </c>
      <c r="F4993">
        <v>2886855.0021022474</v>
      </c>
      <c r="G4993">
        <v>279187.17627919099</v>
      </c>
      <c r="H4993">
        <v>5346448.62326458</v>
      </c>
      <c r="I4993">
        <v>8491223.8117417302</v>
      </c>
      <c r="J4993">
        <v>34075014.396436602</v>
      </c>
      <c r="K4993">
        <v>164163589.42432201</v>
      </c>
      <c r="L4993">
        <v>606952825.66862202</v>
      </c>
      <c r="M4993">
        <v>870202210.12293601</v>
      </c>
      <c r="N4993">
        <v>1443291876.76423</v>
      </c>
      <c r="O4993">
        <v>1990064058.1489699</v>
      </c>
      <c r="Q4993" t="str">
        <f>VLOOKUP(A4993,Lookup_Tables!$D$2:$E$7,2,FALSE)</f>
        <v>EQ</v>
      </c>
      <c r="R4993" t="str">
        <f>IFERROR(VLOOKUP(D4993,Lookup_Tables!$A$2:$B$21,2,FALSE),"All")</f>
        <v>Bridge</v>
      </c>
    </row>
    <row r="4994" spans="1:18" hidden="1">
      <c r="A4994">
        <v>4</v>
      </c>
      <c r="B4994">
        <v>6</v>
      </c>
      <c r="C4994" t="s">
        <v>38</v>
      </c>
      <c r="D4994">
        <v>3</v>
      </c>
      <c r="E4994">
        <v>341631.72319495201</v>
      </c>
      <c r="F4994">
        <v>95037.802494141622</v>
      </c>
      <c r="G4994">
        <v>19378.4636758341</v>
      </c>
      <c r="H4994">
        <v>281230.75263512001</v>
      </c>
      <c r="I4994">
        <v>456949.83567784098</v>
      </c>
      <c r="J4994">
        <v>1612342.1659687499</v>
      </c>
      <c r="K4994">
        <v>6230788.2694114298</v>
      </c>
      <c r="L4994">
        <v>20162189.300066799</v>
      </c>
      <c r="M4994">
        <v>28311259.0189583</v>
      </c>
      <c r="N4994">
        <v>49391721.319260903</v>
      </c>
      <c r="O4994">
        <v>64009885.642062999</v>
      </c>
      <c r="Q4994" t="str">
        <f>VLOOKUP(A4994,Lookup_Tables!$D$2:$E$7,2,FALSE)</f>
        <v>EQ</v>
      </c>
      <c r="R4994" t="str">
        <f>IFERROR(VLOOKUP(D4994,Lookup_Tables!$A$2:$B$21,2,FALSE),"All")</f>
        <v>Govt Hosp</v>
      </c>
    </row>
    <row r="4995" spans="1:18" hidden="1">
      <c r="A4995">
        <v>4</v>
      </c>
      <c r="B4995">
        <v>6</v>
      </c>
      <c r="C4995" t="s">
        <v>39</v>
      </c>
      <c r="D4995">
        <v>3</v>
      </c>
      <c r="E4995">
        <v>340369.47643669799</v>
      </c>
      <c r="F4995">
        <v>95232.767524953699</v>
      </c>
      <c r="G4995">
        <v>19131.888238571399</v>
      </c>
      <c r="H4995">
        <v>276577.84302169998</v>
      </c>
      <c r="I4995">
        <v>449461.56473268202</v>
      </c>
      <c r="J4995">
        <v>1593810.6703278199</v>
      </c>
      <c r="K4995">
        <v>6181736.3803204503</v>
      </c>
      <c r="L4995">
        <v>20152211.3612586</v>
      </c>
      <c r="M4995">
        <v>27875758.058166198</v>
      </c>
      <c r="N4995">
        <v>49391721.319260903</v>
      </c>
      <c r="O4995">
        <v>64009885.642062999</v>
      </c>
      <c r="Q4995" t="str">
        <f>VLOOKUP(A4995,Lookup_Tables!$D$2:$E$7,2,FALSE)</f>
        <v>EQ</v>
      </c>
      <c r="R4995" t="str">
        <f>IFERROR(VLOOKUP(D4995,Lookup_Tables!$A$2:$B$21,2,FALSE),"All")</f>
        <v>Govt Hosp</v>
      </c>
    </row>
    <row r="4996" spans="1:18" hidden="1">
      <c r="A4996">
        <v>4</v>
      </c>
      <c r="B4996">
        <v>6</v>
      </c>
      <c r="C4996" t="s">
        <v>38</v>
      </c>
      <c r="D4996">
        <v>4</v>
      </c>
      <c r="E4996">
        <v>384146.14337005699</v>
      </c>
      <c r="F4996">
        <v>101204.58818400069</v>
      </c>
      <c r="G4996">
        <v>28521.8674894828</v>
      </c>
      <c r="H4996">
        <v>372238.09283012501</v>
      </c>
      <c r="I4996">
        <v>585099.91197927506</v>
      </c>
      <c r="J4996">
        <v>1787814.59582626</v>
      </c>
      <c r="K4996">
        <v>8680931.8943429608</v>
      </c>
      <c r="L4996">
        <v>22801329.417959701</v>
      </c>
      <c r="M4996">
        <v>30552144.027352501</v>
      </c>
      <c r="N4996">
        <v>53701669.371326201</v>
      </c>
      <c r="O4996">
        <v>72057232.1270006</v>
      </c>
      <c r="Q4996" t="str">
        <f>VLOOKUP(A4996,Lookup_Tables!$D$2:$E$7,2,FALSE)</f>
        <v>EQ</v>
      </c>
      <c r="R4996" t="str">
        <f>IFERROR(VLOOKUP(D4996,Lookup_Tables!$A$2:$B$21,2,FALSE),"All")</f>
        <v>Govt Med Fac</v>
      </c>
    </row>
    <row r="4997" spans="1:18" hidden="1">
      <c r="A4997">
        <v>4</v>
      </c>
      <c r="B4997">
        <v>6</v>
      </c>
      <c r="C4997" t="s">
        <v>39</v>
      </c>
      <c r="D4997">
        <v>4</v>
      </c>
      <c r="E4997">
        <v>382856.51403596898</v>
      </c>
      <c r="F4997">
        <v>102134.43510935374</v>
      </c>
      <c r="G4997">
        <v>27955.6462603494</v>
      </c>
      <c r="H4997">
        <v>371200.14742350701</v>
      </c>
      <c r="I4997">
        <v>571783.32114405499</v>
      </c>
      <c r="J4997">
        <v>1768995.3085056001</v>
      </c>
      <c r="K4997">
        <v>8461332.0053553898</v>
      </c>
      <c r="L4997">
        <v>22801329.417959701</v>
      </c>
      <c r="M4997">
        <v>30552144.027352501</v>
      </c>
      <c r="N4997">
        <v>53667335.259389602</v>
      </c>
      <c r="O4997">
        <v>71376729.710973501</v>
      </c>
      <c r="Q4997" t="str">
        <f>VLOOKUP(A4997,Lookup_Tables!$D$2:$E$7,2,FALSE)</f>
        <v>EQ</v>
      </c>
      <c r="R4997" t="str">
        <f>IFERROR(VLOOKUP(D4997,Lookup_Tables!$A$2:$B$21,2,FALSE),"All")</f>
        <v>Govt Med Fac</v>
      </c>
    </row>
    <row r="4998" spans="1:18" hidden="1">
      <c r="A4998">
        <v>4</v>
      </c>
      <c r="B4998">
        <v>6</v>
      </c>
      <c r="C4998" t="s">
        <v>38</v>
      </c>
      <c r="D4998">
        <v>6</v>
      </c>
      <c r="E4998">
        <v>1189016.2233583501</v>
      </c>
      <c r="F4998">
        <v>333983.60420173046</v>
      </c>
      <c r="G4998">
        <v>36170.016490161099</v>
      </c>
      <c r="H4998">
        <v>980509.04469143297</v>
      </c>
      <c r="I4998">
        <v>1478141.8439464399</v>
      </c>
      <c r="J4998">
        <v>6880541.81440139</v>
      </c>
      <c r="K4998">
        <v>29130422.430324599</v>
      </c>
      <c r="L4998">
        <v>68420745.353874803</v>
      </c>
      <c r="M4998">
        <v>86485681.926323399</v>
      </c>
      <c r="N4998">
        <v>168486456.98075199</v>
      </c>
      <c r="O4998">
        <v>202281038.45918</v>
      </c>
      <c r="Q4998" t="str">
        <f>VLOOKUP(A4998,Lookup_Tables!$D$2:$E$7,2,FALSE)</f>
        <v>EQ</v>
      </c>
      <c r="R4998" t="str">
        <f>IFERROR(VLOOKUP(D4998,Lookup_Tables!$A$2:$B$21,2,FALSE),"All")</f>
        <v>Port</v>
      </c>
    </row>
    <row r="4999" spans="1:18" hidden="1">
      <c r="A4999">
        <v>4</v>
      </c>
      <c r="B4999">
        <v>6</v>
      </c>
      <c r="C4999" t="s">
        <v>39</v>
      </c>
      <c r="D4999">
        <v>6</v>
      </c>
      <c r="E4999">
        <v>1185730.0391675101</v>
      </c>
      <c r="F4999">
        <v>331525.21154039318</v>
      </c>
      <c r="G4999">
        <v>36170.016490161099</v>
      </c>
      <c r="H4999">
        <v>976264.21908470604</v>
      </c>
      <c r="I4999">
        <v>1457247.11598594</v>
      </c>
      <c r="J4999">
        <v>6866500.2412775401</v>
      </c>
      <c r="K4999">
        <v>29054326.301608801</v>
      </c>
      <c r="L4999">
        <v>68420745.353874803</v>
      </c>
      <c r="M4999">
        <v>86485681.926323399</v>
      </c>
      <c r="N4999">
        <v>168486456.98075199</v>
      </c>
      <c r="O4999">
        <v>202281038.45918</v>
      </c>
      <c r="Q4999" t="str">
        <f>VLOOKUP(A4999,Lookup_Tables!$D$2:$E$7,2,FALSE)</f>
        <v>EQ</v>
      </c>
      <c r="R4999" t="str">
        <f>IFERROR(VLOOKUP(D4999,Lookup_Tables!$A$2:$B$21,2,FALSE),"All")</f>
        <v>Port</v>
      </c>
    </row>
    <row r="5000" spans="1:18" hidden="1">
      <c r="A5000">
        <v>4</v>
      </c>
      <c r="B5000">
        <v>6</v>
      </c>
      <c r="C5000" t="s">
        <v>38</v>
      </c>
      <c r="D5000">
        <v>9</v>
      </c>
      <c r="E5000">
        <v>126647.35397652601</v>
      </c>
      <c r="F5000">
        <v>38063.879479519339</v>
      </c>
      <c r="G5000">
        <v>0</v>
      </c>
      <c r="H5000">
        <v>105.848592110165</v>
      </c>
      <c r="I5000">
        <v>317.98631485303503</v>
      </c>
      <c r="J5000">
        <v>115744.482770344</v>
      </c>
      <c r="K5000">
        <v>1202154.12344815</v>
      </c>
      <c r="L5000">
        <v>5500979.3446111903</v>
      </c>
      <c r="M5000">
        <v>8033771.0525756497</v>
      </c>
      <c r="N5000">
        <v>27482768.687911902</v>
      </c>
      <c r="O5000">
        <v>32359023.440283101</v>
      </c>
      <c r="Q5000" t="str">
        <f>VLOOKUP(A5000,Lookup_Tables!$D$2:$E$7,2,FALSE)</f>
        <v>EQ</v>
      </c>
      <c r="R5000" t="str">
        <f>IFERROR(VLOOKUP(D5000,Lookup_Tables!$A$2:$B$21,2,FALSE),"All")</f>
        <v>Pub Admin Bldg</v>
      </c>
    </row>
    <row r="5001" spans="1:18" hidden="1">
      <c r="A5001">
        <v>4</v>
      </c>
      <c r="B5001">
        <v>6</v>
      </c>
      <c r="C5001" t="s">
        <v>39</v>
      </c>
      <c r="D5001">
        <v>9</v>
      </c>
      <c r="E5001">
        <v>126634.069996495</v>
      </c>
      <c r="F5001">
        <v>38050.595499488336</v>
      </c>
      <c r="G5001">
        <v>0</v>
      </c>
      <c r="H5001">
        <v>105.848592110165</v>
      </c>
      <c r="I5001">
        <v>317.98631485303503</v>
      </c>
      <c r="J5001">
        <v>115744.482770344</v>
      </c>
      <c r="K5001">
        <v>1202154.12344815</v>
      </c>
      <c r="L5001">
        <v>5500979.3446111903</v>
      </c>
      <c r="M5001">
        <v>8033771.0525756497</v>
      </c>
      <c r="N5001">
        <v>27482768.687911902</v>
      </c>
      <c r="O5001">
        <v>32359023.440283101</v>
      </c>
      <c r="Q5001" t="str">
        <f>VLOOKUP(A5001,Lookup_Tables!$D$2:$E$7,2,FALSE)</f>
        <v>EQ</v>
      </c>
      <c r="R5001" t="str">
        <f>IFERROR(VLOOKUP(D5001,Lookup_Tables!$A$2:$B$21,2,FALSE),"All")</f>
        <v>Pub Admin Bldg</v>
      </c>
    </row>
    <row r="5002" spans="1:18" hidden="1">
      <c r="A5002">
        <v>4</v>
      </c>
      <c r="B5002">
        <v>6</v>
      </c>
      <c r="C5002" t="s">
        <v>38</v>
      </c>
      <c r="D5002">
        <v>10</v>
      </c>
      <c r="E5002">
        <v>4586875.2475551898</v>
      </c>
      <c r="F5002">
        <v>1328830.020331067</v>
      </c>
      <c r="G5002">
        <v>101336.018341708</v>
      </c>
      <c r="H5002">
        <v>2979142.8009295901</v>
      </c>
      <c r="I5002">
        <v>4692261.2041559098</v>
      </c>
      <c r="J5002">
        <v>15885820.461191701</v>
      </c>
      <c r="K5002">
        <v>85628604.245959893</v>
      </c>
      <c r="L5002">
        <v>267988696.86587799</v>
      </c>
      <c r="M5002">
        <v>339617222.926741</v>
      </c>
      <c r="N5002">
        <v>625987890.93336201</v>
      </c>
      <c r="O5002">
        <v>1009328377.6113</v>
      </c>
      <c r="Q5002" t="str">
        <f>VLOOKUP(A5002,Lookup_Tables!$D$2:$E$7,2,FALSE)</f>
        <v>EQ</v>
      </c>
      <c r="R5002" t="str">
        <f>IFERROR(VLOOKUP(D5002,Lookup_Tables!$A$2:$B$21,2,FALSE),"All")</f>
        <v>Pub School</v>
      </c>
    </row>
    <row r="5003" spans="1:18" hidden="1">
      <c r="A5003">
        <v>4</v>
      </c>
      <c r="B5003">
        <v>6</v>
      </c>
      <c r="C5003" t="s">
        <v>39</v>
      </c>
      <c r="D5003">
        <v>10</v>
      </c>
      <c r="E5003">
        <v>4576674.4182875296</v>
      </c>
      <c r="F5003">
        <v>1323983.1944970018</v>
      </c>
      <c r="G5003">
        <v>101336.018341708</v>
      </c>
      <c r="H5003">
        <v>2903984.2113891402</v>
      </c>
      <c r="I5003">
        <v>4676326.8467350304</v>
      </c>
      <c r="J5003">
        <v>15555312.4079696</v>
      </c>
      <c r="K5003">
        <v>85361522.777677596</v>
      </c>
      <c r="L5003">
        <v>267988696.86587799</v>
      </c>
      <c r="M5003">
        <v>339617222.926741</v>
      </c>
      <c r="N5003">
        <v>625987890.93336201</v>
      </c>
      <c r="O5003">
        <v>1009328377.6113</v>
      </c>
      <c r="Q5003" t="str">
        <f>VLOOKUP(A5003,Lookup_Tables!$D$2:$E$7,2,FALSE)</f>
        <v>EQ</v>
      </c>
      <c r="R5003" t="str">
        <f>IFERROR(VLOOKUP(D5003,Lookup_Tables!$A$2:$B$21,2,FALSE),"All")</f>
        <v>Pub School</v>
      </c>
    </row>
    <row r="5004" spans="1:18" hidden="1">
      <c r="A5004">
        <v>4</v>
      </c>
      <c r="B5004">
        <v>6</v>
      </c>
      <c r="C5004" t="s">
        <v>38</v>
      </c>
      <c r="D5004">
        <v>11</v>
      </c>
      <c r="E5004">
        <v>1821421.0779393699</v>
      </c>
      <c r="F5004">
        <v>550657.01413874771</v>
      </c>
      <c r="G5004">
        <v>0</v>
      </c>
      <c r="H5004">
        <v>0</v>
      </c>
      <c r="I5004">
        <v>0</v>
      </c>
      <c r="J5004">
        <v>1575031.10617713</v>
      </c>
      <c r="K5004">
        <v>32997561.732607</v>
      </c>
      <c r="L5004">
        <v>108273653.790942</v>
      </c>
      <c r="M5004">
        <v>128814147.604588</v>
      </c>
      <c r="N5004">
        <v>286629702.31524599</v>
      </c>
      <c r="O5004">
        <v>437494292.76045197</v>
      </c>
      <c r="Q5004" t="str">
        <f>VLOOKUP(A5004,Lookup_Tables!$D$2:$E$7,2,FALSE)</f>
        <v>EQ</v>
      </c>
      <c r="R5004" t="str">
        <f>IFERROR(VLOOKUP(D5004,Lookup_Tables!$A$2:$B$21,2,FALSE),"All")</f>
        <v>Pub Univ</v>
      </c>
    </row>
    <row r="5005" spans="1:18" hidden="1">
      <c r="A5005">
        <v>4</v>
      </c>
      <c r="B5005">
        <v>6</v>
      </c>
      <c r="C5005" t="s">
        <v>39</v>
      </c>
      <c r="D5005">
        <v>11</v>
      </c>
      <c r="E5005">
        <v>1821391.138267</v>
      </c>
      <c r="F5005">
        <v>550627.07446637773</v>
      </c>
      <c r="G5005">
        <v>0</v>
      </c>
      <c r="H5005">
        <v>0</v>
      </c>
      <c r="I5005">
        <v>0</v>
      </c>
      <c r="J5005">
        <v>1575031.10617713</v>
      </c>
      <c r="K5005">
        <v>32997561.732607</v>
      </c>
      <c r="L5005">
        <v>108273653.790942</v>
      </c>
      <c r="M5005">
        <v>128814147.604588</v>
      </c>
      <c r="N5005">
        <v>286629702.31524599</v>
      </c>
      <c r="O5005">
        <v>437494292.76045197</v>
      </c>
      <c r="Q5005" t="str">
        <f>VLOOKUP(A5005,Lookup_Tables!$D$2:$E$7,2,FALSE)</f>
        <v>EQ</v>
      </c>
      <c r="R5005" t="str">
        <f>IFERROR(VLOOKUP(D5005,Lookup_Tables!$A$2:$B$21,2,FALSE),"All")</f>
        <v>Pub Univ</v>
      </c>
    </row>
    <row r="5006" spans="1:18" hidden="1">
      <c r="A5006">
        <v>4</v>
      </c>
      <c r="B5006">
        <v>6</v>
      </c>
      <c r="C5006" t="s">
        <v>38</v>
      </c>
      <c r="D5006">
        <v>13</v>
      </c>
      <c r="E5006">
        <v>3406451.495867</v>
      </c>
      <c r="F5006">
        <v>993875.53667555004</v>
      </c>
      <c r="G5006">
        <v>0</v>
      </c>
      <c r="H5006">
        <v>961718.78026190202</v>
      </c>
      <c r="I5006">
        <v>1884879.88633705</v>
      </c>
      <c r="J5006">
        <v>9546150.9616057593</v>
      </c>
      <c r="K5006">
        <v>63462087.052277498</v>
      </c>
      <c r="L5006">
        <v>197593604.522578</v>
      </c>
      <c r="M5006">
        <v>243103395.548136</v>
      </c>
      <c r="N5006">
        <v>531664221.654208</v>
      </c>
      <c r="O5006">
        <v>752796209.76524401</v>
      </c>
      <c r="Q5006" t="str">
        <f>VLOOKUP(A5006,Lookup_Tables!$D$2:$E$7,2,FALSE)</f>
        <v>EQ</v>
      </c>
      <c r="R5006" t="str">
        <f>IFERROR(VLOOKUP(D5006,Lookup_Tables!$A$2:$B$21,2,FALSE),"All")</f>
        <v>Residual Inst</v>
      </c>
    </row>
    <row r="5007" spans="1:18" hidden="1">
      <c r="A5007">
        <v>4</v>
      </c>
      <c r="B5007">
        <v>6</v>
      </c>
      <c r="C5007" t="s">
        <v>39</v>
      </c>
      <c r="D5007">
        <v>13</v>
      </c>
      <c r="E5007">
        <v>3403918.2763083898</v>
      </c>
      <c r="F5007">
        <v>991342.31711693993</v>
      </c>
      <c r="G5007">
        <v>0</v>
      </c>
      <c r="H5007">
        <v>961718.78026190202</v>
      </c>
      <c r="I5007">
        <v>1884879.88633705</v>
      </c>
      <c r="J5007">
        <v>9546150.9616057593</v>
      </c>
      <c r="K5007">
        <v>63462087.052277498</v>
      </c>
      <c r="L5007">
        <v>197593604.522578</v>
      </c>
      <c r="M5007">
        <v>243103395.548136</v>
      </c>
      <c r="N5007">
        <v>531664221.654208</v>
      </c>
      <c r="O5007">
        <v>752796209.76524401</v>
      </c>
      <c r="Q5007" t="str">
        <f>VLOOKUP(A5007,Lookup_Tables!$D$2:$E$7,2,FALSE)</f>
        <v>EQ</v>
      </c>
      <c r="R5007" t="str">
        <f>IFERROR(VLOOKUP(D5007,Lookup_Tables!$A$2:$B$21,2,FALSE),"All")</f>
        <v>Residual Inst</v>
      </c>
    </row>
    <row r="5008" spans="1:18" hidden="1">
      <c r="A5008">
        <v>4</v>
      </c>
      <c r="B5008">
        <v>6</v>
      </c>
      <c r="C5008" t="s">
        <v>38</v>
      </c>
      <c r="D5008">
        <v>14</v>
      </c>
      <c r="E5008">
        <v>6439575.9484330202</v>
      </c>
      <c r="F5008">
        <v>1731372.7412924292</v>
      </c>
      <c r="G5008">
        <v>77458.831971897496</v>
      </c>
      <c r="H5008">
        <v>4988839.6136193201</v>
      </c>
      <c r="I5008">
        <v>8480762.3782445006</v>
      </c>
      <c r="J5008">
        <v>29606056.599742498</v>
      </c>
      <c r="K5008">
        <v>132519653.32843301</v>
      </c>
      <c r="L5008">
        <v>381267490.28594798</v>
      </c>
      <c r="M5008">
        <v>473552648.511814</v>
      </c>
      <c r="N5008">
        <v>984531533.41983497</v>
      </c>
      <c r="O5008">
        <v>1285656773.02563</v>
      </c>
      <c r="Q5008" t="str">
        <f>VLOOKUP(A5008,Lookup_Tables!$D$2:$E$7,2,FALSE)</f>
        <v>EQ</v>
      </c>
      <c r="R5008" t="str">
        <f>IFERROR(VLOOKUP(D5008,Lookup_Tables!$A$2:$B$21,2,FALSE),"All")</f>
        <v>Road</v>
      </c>
    </row>
    <row r="5009" spans="1:18" hidden="1">
      <c r="A5009">
        <v>4</v>
      </c>
      <c r="B5009">
        <v>6</v>
      </c>
      <c r="C5009" t="s">
        <v>39</v>
      </c>
      <c r="D5009">
        <v>14</v>
      </c>
      <c r="E5009">
        <v>6421185.2750618197</v>
      </c>
      <c r="F5009">
        <v>1713142.1004615109</v>
      </c>
      <c r="G5009">
        <v>77268.202122627205</v>
      </c>
      <c r="H5009">
        <v>4966550.4123649802</v>
      </c>
      <c r="I5009">
        <v>8480762.3782445006</v>
      </c>
      <c r="J5009">
        <v>29606056.599742498</v>
      </c>
      <c r="K5009">
        <v>132519653.32843301</v>
      </c>
      <c r="L5009">
        <v>381267490.28594798</v>
      </c>
      <c r="M5009">
        <v>473552648.511814</v>
      </c>
      <c r="N5009">
        <v>984531533.41983497</v>
      </c>
      <c r="O5009">
        <v>1285656773.02563</v>
      </c>
      <c r="Q5009" t="str">
        <f>VLOOKUP(A5009,Lookup_Tables!$D$2:$E$7,2,FALSE)</f>
        <v>EQ</v>
      </c>
      <c r="R5009" t="str">
        <f>IFERROR(VLOOKUP(D5009,Lookup_Tables!$A$2:$B$21,2,FALSE),"All")</f>
        <v>Road</v>
      </c>
    </row>
    <row r="5010" spans="1:18" hidden="1">
      <c r="A5010">
        <v>4</v>
      </c>
      <c r="B5010">
        <v>6</v>
      </c>
      <c r="C5010" t="s">
        <v>38</v>
      </c>
      <c r="D5010">
        <v>15</v>
      </c>
      <c r="E5010">
        <v>137803621.755703</v>
      </c>
      <c r="F5010">
        <v>39718154.76773876</v>
      </c>
      <c r="G5010">
        <v>6756914.4658840904</v>
      </c>
      <c r="H5010">
        <v>119141892.970053</v>
      </c>
      <c r="I5010">
        <v>186057037.03014699</v>
      </c>
      <c r="J5010">
        <v>588062825.05901301</v>
      </c>
      <c r="K5010">
        <v>2797187948.6097999</v>
      </c>
      <c r="L5010">
        <v>7990329582.8093204</v>
      </c>
      <c r="M5010">
        <v>9614212560.1296997</v>
      </c>
      <c r="N5010">
        <v>20029629027.560902</v>
      </c>
      <c r="O5010">
        <v>27290060838.590599</v>
      </c>
      <c r="Q5010" t="str">
        <f>VLOOKUP(A5010,Lookup_Tables!$D$2:$E$7,2,FALSE)</f>
        <v>EQ</v>
      </c>
      <c r="R5010" t="str">
        <f>IFERROR(VLOOKUP(D5010,Lookup_Tables!$A$2:$B$21,2,FALSE),"All")</f>
        <v>All</v>
      </c>
    </row>
    <row r="5011" spans="1:18" hidden="1">
      <c r="A5011">
        <v>4</v>
      </c>
      <c r="B5011">
        <v>6</v>
      </c>
      <c r="C5011" t="s">
        <v>39</v>
      </c>
      <c r="D5011">
        <v>15</v>
      </c>
      <c r="E5011">
        <v>137391060.75549701</v>
      </c>
      <c r="F5011">
        <v>40377479.455867931</v>
      </c>
      <c r="G5011">
        <v>6572834.9875526698</v>
      </c>
      <c r="H5011">
        <v>117281555.417932</v>
      </c>
      <c r="I5011">
        <v>181880432.73065701</v>
      </c>
      <c r="J5011">
        <v>588062825.05901301</v>
      </c>
      <c r="K5011">
        <v>2647529530.9021702</v>
      </c>
      <c r="L5011">
        <v>7990329582.8093204</v>
      </c>
      <c r="M5011">
        <v>9614212560.1296997</v>
      </c>
      <c r="N5011">
        <v>20029629027.560902</v>
      </c>
      <c r="O5011">
        <v>27045602307.446602</v>
      </c>
      <c r="Q5011" t="str">
        <f>VLOOKUP(A5011,Lookup_Tables!$D$2:$E$7,2,FALSE)</f>
        <v>EQ</v>
      </c>
      <c r="R5011" t="str">
        <f>IFERROR(VLOOKUP(D5011,Lookup_Tables!$A$2:$B$21,2,FALSE),"All")</f>
        <v>All</v>
      </c>
    </row>
    <row r="5012" spans="1:18" hidden="1">
      <c r="A5012">
        <v>4</v>
      </c>
      <c r="B5012">
        <v>6</v>
      </c>
      <c r="C5012" t="s">
        <v>38</v>
      </c>
      <c r="D5012">
        <v>16</v>
      </c>
      <c r="E5012">
        <v>28683640.694157898</v>
      </c>
      <c r="F5012">
        <v>8042836.9313325919</v>
      </c>
      <c r="G5012">
        <v>893506.09791907598</v>
      </c>
      <c r="H5012">
        <v>17195199.896988198</v>
      </c>
      <c r="I5012">
        <v>29261354.920635998</v>
      </c>
      <c r="J5012">
        <v>109096087.170598</v>
      </c>
      <c r="K5012">
        <v>565351035.99155498</v>
      </c>
      <c r="L5012">
        <v>1749909325.9105899</v>
      </c>
      <c r="M5012">
        <v>2164421015.0201302</v>
      </c>
      <c r="N5012">
        <v>4204633402.0358701</v>
      </c>
      <c r="O5012">
        <v>5881306562.5984697</v>
      </c>
      <c r="Q5012" t="str">
        <f>VLOOKUP(A5012,Lookup_Tables!$D$2:$E$7,2,FALSE)</f>
        <v>EQ</v>
      </c>
      <c r="R5012" t="str">
        <f>IFERROR(VLOOKUP(D5012,Lookup_Tables!$A$2:$B$21,2,FALSE),"All")</f>
        <v>Government_Loss</v>
      </c>
    </row>
    <row r="5013" spans="1:18" hidden="1">
      <c r="A5013">
        <v>4</v>
      </c>
      <c r="B5013">
        <v>6</v>
      </c>
      <c r="C5013" t="s">
        <v>39</v>
      </c>
      <c r="D5013">
        <v>16</v>
      </c>
      <c r="E5013">
        <v>28616315.380855002</v>
      </c>
      <c r="F5013">
        <v>8148277.3761361875</v>
      </c>
      <c r="G5013">
        <v>873525.45818260696</v>
      </c>
      <c r="H5013">
        <v>16666668.0997809</v>
      </c>
      <c r="I5013">
        <v>28733306.0334998</v>
      </c>
      <c r="J5013">
        <v>108620944.19166</v>
      </c>
      <c r="K5013">
        <v>534100777.43393099</v>
      </c>
      <c r="L5013">
        <v>1749909325.9105899</v>
      </c>
      <c r="M5013">
        <v>2164421015.0201302</v>
      </c>
      <c r="N5013">
        <v>4204633402.0358701</v>
      </c>
      <c r="O5013">
        <v>5881306562.5984697</v>
      </c>
      <c r="Q5013" t="str">
        <f>VLOOKUP(A5013,Lookup_Tables!$D$2:$E$7,2,FALSE)</f>
        <v>EQ</v>
      </c>
      <c r="R5013" t="str">
        <f>IFERROR(VLOOKUP(D5013,Lookup_Tables!$A$2:$B$21,2,FALSE),"All")</f>
        <v>Government_Loss</v>
      </c>
    </row>
    <row r="5014" spans="1:18" hidden="1">
      <c r="A5014">
        <v>4</v>
      </c>
      <c r="B5014">
        <v>6</v>
      </c>
      <c r="C5014" t="s">
        <v>38</v>
      </c>
      <c r="D5014">
        <v>17</v>
      </c>
      <c r="E5014">
        <v>17668363.544332799</v>
      </c>
      <c r="F5014">
        <v>5086386.21701812</v>
      </c>
      <c r="G5014">
        <v>556070.61299891898</v>
      </c>
      <c r="H5014">
        <v>11837351.023032101</v>
      </c>
      <c r="I5014">
        <v>19159562.7204202</v>
      </c>
      <c r="J5014">
        <v>66428372.734358199</v>
      </c>
      <c r="K5014">
        <v>351749745.79526699</v>
      </c>
      <c r="L5014">
        <v>1043490405.74764</v>
      </c>
      <c r="M5014">
        <v>1264483567.44361</v>
      </c>
      <c r="N5014">
        <v>2632410200.0715599</v>
      </c>
      <c r="O5014">
        <v>3586336408.15663</v>
      </c>
      <c r="Q5014" t="str">
        <f>VLOOKUP(A5014,Lookup_Tables!$D$2:$E$7,2,FALSE)</f>
        <v>EQ</v>
      </c>
      <c r="R5014" t="str">
        <f>IFERROR(VLOOKUP(D5014,Lookup_Tables!$A$2:$B$21,2,FALSE),"All")</f>
        <v>Emergency_Loss</v>
      </c>
    </row>
    <row r="5015" spans="1:18" hidden="1">
      <c r="A5015">
        <v>4</v>
      </c>
      <c r="B5015">
        <v>6</v>
      </c>
      <c r="C5015" t="s">
        <v>39</v>
      </c>
      <c r="D5015">
        <v>17</v>
      </c>
      <c r="E5015">
        <v>17628476.1709175</v>
      </c>
      <c r="F5015">
        <v>5198139.4770417288</v>
      </c>
      <c r="G5015">
        <v>547109.21824999503</v>
      </c>
      <c r="H5015">
        <v>11815002.854840601</v>
      </c>
      <c r="I5015">
        <v>18591851.181432799</v>
      </c>
      <c r="J5015">
        <v>66428372.734358199</v>
      </c>
      <c r="K5015">
        <v>325990111.65197098</v>
      </c>
      <c r="L5015">
        <v>1043490405.74764</v>
      </c>
      <c r="M5015">
        <v>1264483567.44361</v>
      </c>
      <c r="N5015">
        <v>2632410200.0715599</v>
      </c>
      <c r="O5015">
        <v>3571750102.2757001</v>
      </c>
      <c r="Q5015" t="str">
        <f>VLOOKUP(A5015,Lookup_Tables!$D$2:$E$7,2,FALSE)</f>
        <v>EQ</v>
      </c>
      <c r="R5015" t="str">
        <f>IFERROR(VLOOKUP(D5015,Lookup_Tables!$A$2:$B$21,2,FALSE),"All")</f>
        <v>Emergency_Loss</v>
      </c>
    </row>
    <row r="5016" spans="1:18" hidden="1">
      <c r="A5016">
        <v>4</v>
      </c>
      <c r="B5016">
        <v>6</v>
      </c>
      <c r="C5016" t="s">
        <v>38</v>
      </c>
      <c r="D5016">
        <v>18</v>
      </c>
      <c r="E5016">
        <v>46352004.238490798</v>
      </c>
      <c r="F5016">
        <v>13218211.265634399</v>
      </c>
      <c r="G5016">
        <v>1523513.64718967</v>
      </c>
      <c r="H5016">
        <v>31212999.005298302</v>
      </c>
      <c r="I5016">
        <v>47510338.138642401</v>
      </c>
      <c r="J5016">
        <v>172730986.04496399</v>
      </c>
      <c r="K5016">
        <v>929606444.025015</v>
      </c>
      <c r="L5016">
        <v>2801701048.7769499</v>
      </c>
      <c r="M5016">
        <v>3428904582.4637399</v>
      </c>
      <c r="N5016">
        <v>6712915413.9789495</v>
      </c>
      <c r="O5016">
        <v>9453056664.8741703</v>
      </c>
      <c r="Q5016" t="str">
        <f>VLOOKUP(A5016,Lookup_Tables!$D$2:$E$7,2,FALSE)</f>
        <v>EQ</v>
      </c>
      <c r="R5016" t="str">
        <f>IFERROR(VLOOKUP(D5016,Lookup_Tables!$A$2:$B$21,2,FALSE),"All")</f>
        <v>Govt_Plus_Emergency</v>
      </c>
    </row>
    <row r="5017" spans="1:18" hidden="1">
      <c r="A5017">
        <v>4</v>
      </c>
      <c r="B5017">
        <v>6</v>
      </c>
      <c r="C5017" t="s">
        <v>39</v>
      </c>
      <c r="D5017">
        <v>18</v>
      </c>
      <c r="E5017">
        <v>46243591.169039503</v>
      </c>
      <c r="F5017">
        <v>13571507.164142702</v>
      </c>
      <c r="G5017">
        <v>1477759.3222895199</v>
      </c>
      <c r="H5017">
        <v>29624169.024163701</v>
      </c>
      <c r="I5017">
        <v>47043176.561256997</v>
      </c>
      <c r="J5017">
        <v>167856272.17611799</v>
      </c>
      <c r="K5017">
        <v>850927334.99857497</v>
      </c>
      <c r="L5017">
        <v>2801701048.7769499</v>
      </c>
      <c r="M5017">
        <v>3428904582.4637399</v>
      </c>
      <c r="N5017">
        <v>6712915413.9789495</v>
      </c>
      <c r="O5017">
        <v>9453056664.8741703</v>
      </c>
      <c r="Q5017" t="str">
        <f>VLOOKUP(A5017,Lookup_Tables!$D$2:$E$7,2,FALSE)</f>
        <v>EQ</v>
      </c>
      <c r="R5017" t="str">
        <f>IFERROR(VLOOKUP(D5017,Lookup_Tables!$A$2:$B$21,2,FALSE),"All")</f>
        <v>Govt_Plus_Emergency</v>
      </c>
    </row>
    <row r="5018" spans="1:18" hidden="1">
      <c r="A5018">
        <v>4</v>
      </c>
      <c r="B5018">
        <v>7</v>
      </c>
      <c r="C5018" t="s">
        <v>38</v>
      </c>
      <c r="D5018">
        <v>0</v>
      </c>
      <c r="E5018">
        <v>12911915.9535197</v>
      </c>
      <c r="F5018">
        <v>3398687.8387514334</v>
      </c>
      <c r="G5018">
        <v>3073068.9762432398</v>
      </c>
      <c r="H5018">
        <v>45034698.051740497</v>
      </c>
      <c r="I5018">
        <v>78338421.085823894</v>
      </c>
      <c r="J5018">
        <v>188551686.016063</v>
      </c>
      <c r="K5018">
        <v>391522174.61750698</v>
      </c>
      <c r="L5018">
        <v>642893106.30231202</v>
      </c>
      <c r="M5018">
        <v>713439642.95880997</v>
      </c>
      <c r="N5018">
        <v>839850741.73385096</v>
      </c>
      <c r="O5018">
        <v>1231349618.5148799</v>
      </c>
      <c r="Q5018" t="str">
        <f>VLOOKUP(A5018,Lookup_Tables!$D$2:$E$7,2,FALSE)</f>
        <v>EQ</v>
      </c>
      <c r="R5018" t="str">
        <f>IFERROR(VLOOKUP(D5018,Lookup_Tables!$A$2:$B$21,2,FALSE),"All")</f>
        <v>Private Assets</v>
      </c>
    </row>
    <row r="5019" spans="1:18" hidden="1">
      <c r="A5019">
        <v>4</v>
      </c>
      <c r="B5019">
        <v>7</v>
      </c>
      <c r="C5019" t="s">
        <v>39</v>
      </c>
      <c r="D5019">
        <v>0</v>
      </c>
      <c r="E5019">
        <v>12637156.0170394</v>
      </c>
      <c r="F5019">
        <v>3346803.1458394397</v>
      </c>
      <c r="G5019">
        <v>3027046.94926468</v>
      </c>
      <c r="H5019">
        <v>44567412.226093702</v>
      </c>
      <c r="I5019">
        <v>77527162.865447894</v>
      </c>
      <c r="J5019">
        <v>184943111.90386099</v>
      </c>
      <c r="K5019">
        <v>391046825.73198998</v>
      </c>
      <c r="L5019">
        <v>617930479.79910803</v>
      </c>
      <c r="M5019">
        <v>694999630.113096</v>
      </c>
      <c r="N5019">
        <v>834588927.91779494</v>
      </c>
      <c r="O5019">
        <v>1130734662.08833</v>
      </c>
      <c r="Q5019" t="str">
        <f>VLOOKUP(A5019,Lookup_Tables!$D$2:$E$7,2,FALSE)</f>
        <v>EQ</v>
      </c>
      <c r="R5019" t="str">
        <f>IFERROR(VLOOKUP(D5019,Lookup_Tables!$A$2:$B$21,2,FALSE),"All")</f>
        <v>Private Assets</v>
      </c>
    </row>
    <row r="5020" spans="1:18" hidden="1">
      <c r="A5020">
        <v>4</v>
      </c>
      <c r="B5020">
        <v>7</v>
      </c>
      <c r="C5020" t="s">
        <v>38</v>
      </c>
      <c r="D5020">
        <v>2</v>
      </c>
      <c r="E5020">
        <v>1048897.7812584499</v>
      </c>
      <c r="F5020">
        <v>303319.36010682699</v>
      </c>
      <c r="G5020">
        <v>152632.63324963601</v>
      </c>
      <c r="H5020">
        <v>2583513.88879652</v>
      </c>
      <c r="I5020">
        <v>3996411.1356836902</v>
      </c>
      <c r="J5020">
        <v>11244387.7395787</v>
      </c>
      <c r="K5020">
        <v>25444255.759323299</v>
      </c>
      <c r="L5020">
        <v>55218219.4939062</v>
      </c>
      <c r="M5020">
        <v>61741208.655417301</v>
      </c>
      <c r="N5020">
        <v>101768417.114976</v>
      </c>
      <c r="O5020">
        <v>145777350.01975599</v>
      </c>
      <c r="Q5020" t="str">
        <f>VLOOKUP(A5020,Lookup_Tables!$D$2:$E$7,2,FALSE)</f>
        <v>EQ</v>
      </c>
      <c r="R5020" t="str">
        <f>IFERROR(VLOOKUP(D5020,Lookup_Tables!$A$2:$B$21,2,FALSE),"All")</f>
        <v>Bridge</v>
      </c>
    </row>
    <row r="5021" spans="1:18" hidden="1">
      <c r="A5021">
        <v>4</v>
      </c>
      <c r="B5021">
        <v>7</v>
      </c>
      <c r="C5021" t="s">
        <v>39</v>
      </c>
      <c r="D5021">
        <v>2</v>
      </c>
      <c r="E5021">
        <v>1034975.48895535</v>
      </c>
      <c r="F5021">
        <v>297012.6738427286</v>
      </c>
      <c r="G5021">
        <v>149714.95778041601</v>
      </c>
      <c r="H5021">
        <v>2512250.3942886898</v>
      </c>
      <c r="I5021">
        <v>3996411.1356836902</v>
      </c>
      <c r="J5021">
        <v>11011895.492589099</v>
      </c>
      <c r="K5021">
        <v>25350068.032551199</v>
      </c>
      <c r="L5021">
        <v>51048625.287744902</v>
      </c>
      <c r="M5021">
        <v>61741208.655417301</v>
      </c>
      <c r="N5021">
        <v>101768417.114976</v>
      </c>
      <c r="O5021">
        <v>145777350.01975599</v>
      </c>
      <c r="Q5021" t="str">
        <f>VLOOKUP(A5021,Lookup_Tables!$D$2:$E$7,2,FALSE)</f>
        <v>EQ</v>
      </c>
      <c r="R5021" t="str">
        <f>IFERROR(VLOOKUP(D5021,Lookup_Tables!$A$2:$B$21,2,FALSE),"All")</f>
        <v>Bridge</v>
      </c>
    </row>
    <row r="5022" spans="1:18" hidden="1">
      <c r="A5022">
        <v>4</v>
      </c>
      <c r="B5022">
        <v>7</v>
      </c>
      <c r="C5022" t="s">
        <v>38</v>
      </c>
      <c r="D5022">
        <v>3</v>
      </c>
      <c r="E5022">
        <v>273831.48490813898</v>
      </c>
      <c r="F5022">
        <v>74375.07156515005</v>
      </c>
      <c r="G5022">
        <v>93938.440240035605</v>
      </c>
      <c r="H5022">
        <v>1137080.67895113</v>
      </c>
      <c r="I5022">
        <v>1605609.57187547</v>
      </c>
      <c r="J5022">
        <v>4060222.7411740501</v>
      </c>
      <c r="K5022">
        <v>8384864.5517305797</v>
      </c>
      <c r="L5022">
        <v>13220043.710851699</v>
      </c>
      <c r="M5022">
        <v>14228990.6063661</v>
      </c>
      <c r="N5022">
        <v>17572453.752045602</v>
      </c>
      <c r="O5022">
        <v>23054414.159646399</v>
      </c>
      <c r="Q5022" t="str">
        <f>VLOOKUP(A5022,Lookup_Tables!$D$2:$E$7,2,FALSE)</f>
        <v>EQ</v>
      </c>
      <c r="R5022" t="str">
        <f>IFERROR(VLOOKUP(D5022,Lookup_Tables!$A$2:$B$21,2,FALSE),"All")</f>
        <v>Govt Hosp</v>
      </c>
    </row>
    <row r="5023" spans="1:18" hidden="1">
      <c r="A5023">
        <v>4</v>
      </c>
      <c r="B5023">
        <v>7</v>
      </c>
      <c r="C5023" t="s">
        <v>39</v>
      </c>
      <c r="D5023">
        <v>3</v>
      </c>
      <c r="E5023">
        <v>267980.729725855</v>
      </c>
      <c r="F5023">
        <v>74194.404260380135</v>
      </c>
      <c r="G5023">
        <v>92394.531596347893</v>
      </c>
      <c r="H5023">
        <v>1089987.07764135</v>
      </c>
      <c r="I5023">
        <v>1561384.9462562699</v>
      </c>
      <c r="J5023">
        <v>4016778.5430299002</v>
      </c>
      <c r="K5023">
        <v>8091568.2385964002</v>
      </c>
      <c r="L5023">
        <v>13072451.5541283</v>
      </c>
      <c r="M5023">
        <v>14108281.428668501</v>
      </c>
      <c r="N5023">
        <v>17424500.3271592</v>
      </c>
      <c r="O5023">
        <v>20818467.311422098</v>
      </c>
      <c r="Q5023" t="str">
        <f>VLOOKUP(A5023,Lookup_Tables!$D$2:$E$7,2,FALSE)</f>
        <v>EQ</v>
      </c>
      <c r="R5023" t="str">
        <f>IFERROR(VLOOKUP(D5023,Lookup_Tables!$A$2:$B$21,2,FALSE),"All")</f>
        <v>Govt Hosp</v>
      </c>
    </row>
    <row r="5024" spans="1:18" hidden="1">
      <c r="A5024">
        <v>4</v>
      </c>
      <c r="B5024">
        <v>7</v>
      </c>
      <c r="C5024" t="s">
        <v>38</v>
      </c>
      <c r="D5024">
        <v>4</v>
      </c>
      <c r="E5024">
        <v>84035.129002878093</v>
      </c>
      <c r="F5024">
        <v>23220.095432709553</v>
      </c>
      <c r="G5024">
        <v>18570.860362906598</v>
      </c>
      <c r="H5024">
        <v>256753.98051100899</v>
      </c>
      <c r="I5024">
        <v>395791.74641809001</v>
      </c>
      <c r="J5024">
        <v>1027433.22482836</v>
      </c>
      <c r="K5024">
        <v>2585160.9423877001</v>
      </c>
      <c r="L5024">
        <v>4377820.85114777</v>
      </c>
      <c r="M5024">
        <v>5032673.60861996</v>
      </c>
      <c r="N5024">
        <v>6167556.6040078504</v>
      </c>
      <c r="O5024">
        <v>8901004.29025447</v>
      </c>
      <c r="Q5024" t="str">
        <f>VLOOKUP(A5024,Lookup_Tables!$D$2:$E$7,2,FALSE)</f>
        <v>EQ</v>
      </c>
      <c r="R5024" t="str">
        <f>IFERROR(VLOOKUP(D5024,Lookup_Tables!$A$2:$B$21,2,FALSE),"All")</f>
        <v>Govt Med Fac</v>
      </c>
    </row>
    <row r="5025" spans="1:18" hidden="1">
      <c r="A5025">
        <v>4</v>
      </c>
      <c r="B5025">
        <v>7</v>
      </c>
      <c r="C5025" t="s">
        <v>39</v>
      </c>
      <c r="D5025">
        <v>4</v>
      </c>
      <c r="E5025">
        <v>82632.177004223195</v>
      </c>
      <c r="F5025">
        <v>22655.702451075391</v>
      </c>
      <c r="G5025">
        <v>18254.980494434902</v>
      </c>
      <c r="H5025">
        <v>254574.098829897</v>
      </c>
      <c r="I5025">
        <v>393986.98612746602</v>
      </c>
      <c r="J5025">
        <v>1004813.04163345</v>
      </c>
      <c r="K5025">
        <v>2579226.4396934402</v>
      </c>
      <c r="L5025">
        <v>4344883.9214741103</v>
      </c>
      <c r="M5025">
        <v>4989315.2261188198</v>
      </c>
      <c r="N5025">
        <v>6152859.3734554304</v>
      </c>
      <c r="O5025">
        <v>8510219.3523235992</v>
      </c>
      <c r="Q5025" t="str">
        <f>VLOOKUP(A5025,Lookup_Tables!$D$2:$E$7,2,FALSE)</f>
        <v>EQ</v>
      </c>
      <c r="R5025" t="str">
        <f>IFERROR(VLOOKUP(D5025,Lookup_Tables!$A$2:$B$21,2,FALSE),"All")</f>
        <v>Govt Med Fac</v>
      </c>
    </row>
    <row r="5026" spans="1:18" hidden="1">
      <c r="A5026">
        <v>4</v>
      </c>
      <c r="B5026">
        <v>7</v>
      </c>
      <c r="C5026" t="s">
        <v>38</v>
      </c>
      <c r="D5026">
        <v>9</v>
      </c>
      <c r="E5026">
        <v>19913.62918946</v>
      </c>
      <c r="F5026">
        <v>6024.8285678651246</v>
      </c>
      <c r="G5026">
        <v>0</v>
      </c>
      <c r="H5026">
        <v>7856.6249803810497</v>
      </c>
      <c r="I5026">
        <v>24373.944961713099</v>
      </c>
      <c r="J5026">
        <v>161927.73525285799</v>
      </c>
      <c r="K5026">
        <v>557852.54415429803</v>
      </c>
      <c r="L5026">
        <v>1266024.76002401</v>
      </c>
      <c r="M5026">
        <v>1385424.06985332</v>
      </c>
      <c r="N5026">
        <v>2240495.59232138</v>
      </c>
      <c r="O5026">
        <v>2825528.6786084599</v>
      </c>
      <c r="Q5026" t="str">
        <f>VLOOKUP(A5026,Lookup_Tables!$D$2:$E$7,2,FALSE)</f>
        <v>EQ</v>
      </c>
      <c r="R5026" t="str">
        <f>IFERROR(VLOOKUP(D5026,Lookup_Tables!$A$2:$B$21,2,FALSE),"All")</f>
        <v>Pub Admin Bldg</v>
      </c>
    </row>
    <row r="5027" spans="1:18" hidden="1">
      <c r="A5027">
        <v>4</v>
      </c>
      <c r="B5027">
        <v>7</v>
      </c>
      <c r="C5027" t="s">
        <v>39</v>
      </c>
      <c r="D5027">
        <v>9</v>
      </c>
      <c r="E5027">
        <v>19786.236287547199</v>
      </c>
      <c r="F5027">
        <v>6207.310626382814</v>
      </c>
      <c r="G5027">
        <v>0</v>
      </c>
      <c r="H5027">
        <v>7856.6249803810497</v>
      </c>
      <c r="I5027">
        <v>24373.944961713099</v>
      </c>
      <c r="J5027">
        <v>159497.19433879299</v>
      </c>
      <c r="K5027">
        <v>555950.16050834605</v>
      </c>
      <c r="L5027">
        <v>1266024.76002401</v>
      </c>
      <c r="M5027">
        <v>1385424.06985332</v>
      </c>
      <c r="N5027">
        <v>2084660.05327928</v>
      </c>
      <c r="O5027">
        <v>2705306.5845904802</v>
      </c>
      <c r="Q5027" t="str">
        <f>VLOOKUP(A5027,Lookup_Tables!$D$2:$E$7,2,FALSE)</f>
        <v>EQ</v>
      </c>
      <c r="R5027" t="str">
        <f>IFERROR(VLOOKUP(D5027,Lookup_Tables!$A$2:$B$21,2,FALSE),"All")</f>
        <v>Pub Admin Bldg</v>
      </c>
    </row>
    <row r="5028" spans="1:18" hidden="1">
      <c r="A5028">
        <v>4</v>
      </c>
      <c r="B5028">
        <v>7</v>
      </c>
      <c r="C5028" t="s">
        <v>38</v>
      </c>
      <c r="D5028">
        <v>10</v>
      </c>
      <c r="E5028">
        <v>405244.87167415</v>
      </c>
      <c r="F5028">
        <v>109903.02400618244</v>
      </c>
      <c r="G5028">
        <v>20758.069384767201</v>
      </c>
      <c r="H5028">
        <v>1091750.17256551</v>
      </c>
      <c r="I5028">
        <v>1755579.1507878201</v>
      </c>
      <c r="J5028">
        <v>5468817.6344678504</v>
      </c>
      <c r="K5028">
        <v>12101910.360864701</v>
      </c>
      <c r="L5028">
        <v>20696532.611848202</v>
      </c>
      <c r="M5028">
        <v>23900004.657633301</v>
      </c>
      <c r="N5028">
        <v>30990183.089412998</v>
      </c>
      <c r="O5028">
        <v>48725856.057840601</v>
      </c>
      <c r="Q5028" t="str">
        <f>VLOOKUP(A5028,Lookup_Tables!$D$2:$E$7,2,FALSE)</f>
        <v>EQ</v>
      </c>
      <c r="R5028" t="str">
        <f>IFERROR(VLOOKUP(D5028,Lookup_Tables!$A$2:$B$21,2,FALSE),"All")</f>
        <v>Pub School</v>
      </c>
    </row>
    <row r="5029" spans="1:18" hidden="1">
      <c r="A5029">
        <v>4</v>
      </c>
      <c r="B5029">
        <v>7</v>
      </c>
      <c r="C5029" t="s">
        <v>39</v>
      </c>
      <c r="D5029">
        <v>10</v>
      </c>
      <c r="E5029">
        <v>398973.09449525701</v>
      </c>
      <c r="F5029">
        <v>111808.05408822</v>
      </c>
      <c r="G5029">
        <v>20758.069384767201</v>
      </c>
      <c r="H5029">
        <v>1073923.9401330799</v>
      </c>
      <c r="I5029">
        <v>1755579.1507878201</v>
      </c>
      <c r="J5029">
        <v>5448864.4171793703</v>
      </c>
      <c r="K5029">
        <v>12101910.360864701</v>
      </c>
      <c r="L5029">
        <v>20477684.822641701</v>
      </c>
      <c r="M5029">
        <v>23882332.132769201</v>
      </c>
      <c r="N5029">
        <v>29768436.594815299</v>
      </c>
      <c r="O5029">
        <v>42343361.912297599</v>
      </c>
      <c r="Q5029" t="str">
        <f>VLOOKUP(A5029,Lookup_Tables!$D$2:$E$7,2,FALSE)</f>
        <v>EQ</v>
      </c>
      <c r="R5029" t="str">
        <f>IFERROR(VLOOKUP(D5029,Lookup_Tables!$A$2:$B$21,2,FALSE),"All")</f>
        <v>Pub School</v>
      </c>
    </row>
    <row r="5030" spans="1:18" hidden="1">
      <c r="A5030">
        <v>4</v>
      </c>
      <c r="B5030">
        <v>7</v>
      </c>
      <c r="C5030" t="s">
        <v>38</v>
      </c>
      <c r="D5030">
        <v>11</v>
      </c>
      <c r="E5030">
        <v>136956.78822924299</v>
      </c>
      <c r="F5030">
        <v>52140.2309831483</v>
      </c>
      <c r="G5030">
        <v>0</v>
      </c>
      <c r="H5030">
        <v>0</v>
      </c>
      <c r="I5030">
        <v>0</v>
      </c>
      <c r="J5030">
        <v>9729.5991681605701</v>
      </c>
      <c r="K5030">
        <v>2571967.9302259199</v>
      </c>
      <c r="L5030">
        <v>6305050.8306870004</v>
      </c>
      <c r="M5030">
        <v>7813203.6384094404</v>
      </c>
      <c r="N5030">
        <v>16067502.347620601</v>
      </c>
      <c r="O5030">
        <v>33860461.148157001</v>
      </c>
      <c r="Q5030" t="str">
        <f>VLOOKUP(A5030,Lookup_Tables!$D$2:$E$7,2,FALSE)</f>
        <v>EQ</v>
      </c>
      <c r="R5030" t="str">
        <f>IFERROR(VLOOKUP(D5030,Lookup_Tables!$A$2:$B$21,2,FALSE),"All")</f>
        <v>Pub Univ</v>
      </c>
    </row>
    <row r="5031" spans="1:18" hidden="1">
      <c r="A5031">
        <v>4</v>
      </c>
      <c r="B5031">
        <v>7</v>
      </c>
      <c r="C5031" t="s">
        <v>39</v>
      </c>
      <c r="D5031">
        <v>11</v>
      </c>
      <c r="E5031">
        <v>135960.75968983801</v>
      </c>
      <c r="F5031">
        <v>51144.202443743328</v>
      </c>
      <c r="G5031">
        <v>0</v>
      </c>
      <c r="H5031">
        <v>0</v>
      </c>
      <c r="I5031">
        <v>0</v>
      </c>
      <c r="J5031">
        <v>9729.5991681605701</v>
      </c>
      <c r="K5031">
        <v>2571967.9302259199</v>
      </c>
      <c r="L5031">
        <v>6305050.8306870004</v>
      </c>
      <c r="M5031">
        <v>7813203.6384094404</v>
      </c>
      <c r="N5031">
        <v>16067502.347620601</v>
      </c>
      <c r="O5031">
        <v>33860461.148157001</v>
      </c>
      <c r="Q5031" t="str">
        <f>VLOOKUP(A5031,Lookup_Tables!$D$2:$E$7,2,FALSE)</f>
        <v>EQ</v>
      </c>
      <c r="R5031" t="str">
        <f>IFERROR(VLOOKUP(D5031,Lookup_Tables!$A$2:$B$21,2,FALSE),"All")</f>
        <v>Pub Univ</v>
      </c>
    </row>
    <row r="5032" spans="1:18" hidden="1">
      <c r="A5032">
        <v>4</v>
      </c>
      <c r="B5032">
        <v>7</v>
      </c>
      <c r="C5032" t="s">
        <v>38</v>
      </c>
      <c r="D5032">
        <v>13</v>
      </c>
      <c r="E5032">
        <v>537285.27678560198</v>
      </c>
      <c r="F5032">
        <v>152270.02095971361</v>
      </c>
      <c r="G5032">
        <v>0</v>
      </c>
      <c r="H5032">
        <v>200879.83078893801</v>
      </c>
      <c r="I5032">
        <v>1233011.66722384</v>
      </c>
      <c r="J5032">
        <v>7385552.7303208904</v>
      </c>
      <c r="K5032">
        <v>19300052.2122229</v>
      </c>
      <c r="L5032">
        <v>30174382.750611499</v>
      </c>
      <c r="M5032">
        <v>30895239.7717981</v>
      </c>
      <c r="N5032">
        <v>43558154.391180903</v>
      </c>
      <c r="O5032">
        <v>61357099.781705096</v>
      </c>
      <c r="Q5032" t="str">
        <f>VLOOKUP(A5032,Lookup_Tables!$D$2:$E$7,2,FALSE)</f>
        <v>EQ</v>
      </c>
      <c r="R5032" t="str">
        <f>IFERROR(VLOOKUP(D5032,Lookup_Tables!$A$2:$B$21,2,FALSE),"All")</f>
        <v>Residual Inst</v>
      </c>
    </row>
    <row r="5033" spans="1:18" hidden="1">
      <c r="A5033">
        <v>4</v>
      </c>
      <c r="B5033">
        <v>7</v>
      </c>
      <c r="C5033" t="s">
        <v>39</v>
      </c>
      <c r="D5033">
        <v>13</v>
      </c>
      <c r="E5033">
        <v>528740.15263743897</v>
      </c>
      <c r="F5033">
        <v>149915.53529882507</v>
      </c>
      <c r="G5033">
        <v>0</v>
      </c>
      <c r="H5033">
        <v>200879.83078893801</v>
      </c>
      <c r="I5033">
        <v>1233011.66722384</v>
      </c>
      <c r="J5033">
        <v>7162362.3703379203</v>
      </c>
      <c r="K5033">
        <v>18818214.664861798</v>
      </c>
      <c r="L5033">
        <v>29540223.730852</v>
      </c>
      <c r="M5033">
        <v>30871307.710329998</v>
      </c>
      <c r="N5033">
        <v>43043450.854037702</v>
      </c>
      <c r="O5033">
        <v>61004279.310904697</v>
      </c>
      <c r="Q5033" t="str">
        <f>VLOOKUP(A5033,Lookup_Tables!$D$2:$E$7,2,FALSE)</f>
        <v>EQ</v>
      </c>
      <c r="R5033" t="str">
        <f>IFERROR(VLOOKUP(D5033,Lookup_Tables!$A$2:$B$21,2,FALSE),"All")</f>
        <v>Residual Inst</v>
      </c>
    </row>
    <row r="5034" spans="1:18" hidden="1">
      <c r="A5034">
        <v>4</v>
      </c>
      <c r="B5034">
        <v>7</v>
      </c>
      <c r="C5034" t="s">
        <v>38</v>
      </c>
      <c r="D5034">
        <v>14</v>
      </c>
      <c r="E5034">
        <v>720349.60195160995</v>
      </c>
      <c r="F5034">
        <v>196766.47941551567</v>
      </c>
      <c r="G5034">
        <v>71148.111235841207</v>
      </c>
      <c r="H5034">
        <v>2320732.36002617</v>
      </c>
      <c r="I5034">
        <v>3558643.14366411</v>
      </c>
      <c r="J5034">
        <v>9650521.7171127908</v>
      </c>
      <c r="K5034">
        <v>22213335.089194499</v>
      </c>
      <c r="L5034">
        <v>34546269.4825968</v>
      </c>
      <c r="M5034">
        <v>41455286.880978502</v>
      </c>
      <c r="N5034">
        <v>62050084.029007897</v>
      </c>
      <c r="O5034">
        <v>69315295.781955093</v>
      </c>
      <c r="Q5034" t="str">
        <f>VLOOKUP(A5034,Lookup_Tables!$D$2:$E$7,2,FALSE)</f>
        <v>EQ</v>
      </c>
      <c r="R5034" t="str">
        <f>IFERROR(VLOOKUP(D5034,Lookup_Tables!$A$2:$B$21,2,FALSE),"All")</f>
        <v>Road</v>
      </c>
    </row>
    <row r="5035" spans="1:18" hidden="1">
      <c r="A5035">
        <v>4</v>
      </c>
      <c r="B5035">
        <v>7</v>
      </c>
      <c r="C5035" t="s">
        <v>39</v>
      </c>
      <c r="D5035">
        <v>14</v>
      </c>
      <c r="E5035">
        <v>706002.32943292102</v>
      </c>
      <c r="F5035">
        <v>189946.77274698601</v>
      </c>
      <c r="G5035">
        <v>70983.400485021994</v>
      </c>
      <c r="H5035">
        <v>2282126.0420709699</v>
      </c>
      <c r="I5035">
        <v>3543726.60818476</v>
      </c>
      <c r="J5035">
        <v>9317114.8112150691</v>
      </c>
      <c r="K5035">
        <v>22074383.360930499</v>
      </c>
      <c r="L5035">
        <v>34052614.768986002</v>
      </c>
      <c r="M5035">
        <v>40209392.716281697</v>
      </c>
      <c r="N5035">
        <v>62050084.029007897</v>
      </c>
      <c r="O5035">
        <v>69268145.991871804</v>
      </c>
      <c r="Q5035" t="str">
        <f>VLOOKUP(A5035,Lookup_Tables!$D$2:$E$7,2,FALSE)</f>
        <v>EQ</v>
      </c>
      <c r="R5035" t="str">
        <f>IFERROR(VLOOKUP(D5035,Lookup_Tables!$A$2:$B$21,2,FALSE),"All")</f>
        <v>Road</v>
      </c>
    </row>
    <row r="5036" spans="1:18" hidden="1">
      <c r="A5036">
        <v>4</v>
      </c>
      <c r="B5036">
        <v>7</v>
      </c>
      <c r="C5036" t="s">
        <v>38</v>
      </c>
      <c r="D5036">
        <v>15</v>
      </c>
      <c r="E5036">
        <v>16138430.5165192</v>
      </c>
      <c r="F5036">
        <v>4182914.7906591799</v>
      </c>
      <c r="G5036">
        <v>3802651.2942499998</v>
      </c>
      <c r="H5036">
        <v>54381632.414546199</v>
      </c>
      <c r="I5036">
        <v>93710947.408326298</v>
      </c>
      <c r="J5036">
        <v>235070881.051947</v>
      </c>
      <c r="K5036">
        <v>489721581.38383597</v>
      </c>
      <c r="L5036">
        <v>811564488.440575</v>
      </c>
      <c r="M5036">
        <v>914557420.30667102</v>
      </c>
      <c r="N5036">
        <v>1099113033.5697401</v>
      </c>
      <c r="O5036">
        <v>1576224184.3657701</v>
      </c>
      <c r="Q5036" t="str">
        <f>VLOOKUP(A5036,Lookup_Tables!$D$2:$E$7,2,FALSE)</f>
        <v>EQ</v>
      </c>
      <c r="R5036" t="str">
        <f>IFERROR(VLOOKUP(D5036,Lookup_Tables!$A$2:$B$21,2,FALSE),"All")</f>
        <v>All</v>
      </c>
    </row>
    <row r="5037" spans="1:18" hidden="1">
      <c r="A5037">
        <v>4</v>
      </c>
      <c r="B5037">
        <v>7</v>
      </c>
      <c r="C5037" t="s">
        <v>39</v>
      </c>
      <c r="D5037">
        <v>15</v>
      </c>
      <c r="E5037">
        <v>15809188.661417499</v>
      </c>
      <c r="F5037">
        <v>4070006.5048473477</v>
      </c>
      <c r="G5037">
        <v>3771760.8590318598</v>
      </c>
      <c r="H5037">
        <v>53053897.379622199</v>
      </c>
      <c r="I5037">
        <v>93466728.096953198</v>
      </c>
      <c r="J5037">
        <v>228046120.28446701</v>
      </c>
      <c r="K5037">
        <v>481439992.79328001</v>
      </c>
      <c r="L5037">
        <v>796172293.74928403</v>
      </c>
      <c r="M5037">
        <v>903610443.31767595</v>
      </c>
      <c r="N5037">
        <v>1085704416.61638</v>
      </c>
      <c r="O5037">
        <v>1536202185.4354</v>
      </c>
      <c r="Q5037" t="str">
        <f>VLOOKUP(A5037,Lookup_Tables!$D$2:$E$7,2,FALSE)</f>
        <v>EQ</v>
      </c>
      <c r="R5037" t="str">
        <f>IFERROR(VLOOKUP(D5037,Lookup_Tables!$A$2:$B$21,2,FALSE),"All")</f>
        <v>All</v>
      </c>
    </row>
    <row r="5038" spans="1:18" hidden="1">
      <c r="A5038">
        <v>4</v>
      </c>
      <c r="B5038">
        <v>7</v>
      </c>
      <c r="C5038" t="s">
        <v>38</v>
      </c>
      <c r="D5038">
        <v>16</v>
      </c>
      <c r="E5038">
        <v>3226514.5629995302</v>
      </c>
      <c r="F5038">
        <v>850204.56820231164</v>
      </c>
      <c r="G5038">
        <v>456101.17709355202</v>
      </c>
      <c r="H5038">
        <v>9197221.7121579908</v>
      </c>
      <c r="I5038">
        <v>14698630.0240312</v>
      </c>
      <c r="J5038">
        <v>43103008.380606502</v>
      </c>
      <c r="K5038">
        <v>94722183.512490898</v>
      </c>
      <c r="L5038">
        <v>164367539.96582299</v>
      </c>
      <c r="M5038">
        <v>186235749.647019</v>
      </c>
      <c r="N5038">
        <v>263829668.19821101</v>
      </c>
      <c r="O5038">
        <v>386337688.61490601</v>
      </c>
      <c r="Q5038" t="str">
        <f>VLOOKUP(A5038,Lookup_Tables!$D$2:$E$7,2,FALSE)</f>
        <v>EQ</v>
      </c>
      <c r="R5038" t="str">
        <f>IFERROR(VLOOKUP(D5038,Lookup_Tables!$A$2:$B$21,2,FALSE),"All")</f>
        <v>Government_Loss</v>
      </c>
    </row>
    <row r="5039" spans="1:18" hidden="1">
      <c r="A5039">
        <v>4</v>
      </c>
      <c r="B5039">
        <v>7</v>
      </c>
      <c r="C5039" t="s">
        <v>39</v>
      </c>
      <c r="D5039">
        <v>16</v>
      </c>
      <c r="E5039">
        <v>3173074.5234671198</v>
      </c>
      <c r="F5039">
        <v>845756.3580219592</v>
      </c>
      <c r="G5039">
        <v>445673.56964102999</v>
      </c>
      <c r="H5039">
        <v>8992347.2211494409</v>
      </c>
      <c r="I5039">
        <v>14698630.0240312</v>
      </c>
      <c r="J5039">
        <v>43058305.848550498</v>
      </c>
      <c r="K5039">
        <v>93673350.135624096</v>
      </c>
      <c r="L5039">
        <v>158956632.17061201</v>
      </c>
      <c r="M5039">
        <v>180996547.561643</v>
      </c>
      <c r="N5039">
        <v>262754131.04321399</v>
      </c>
      <c r="O5039">
        <v>361993387.65882498</v>
      </c>
      <c r="Q5039" t="str">
        <f>VLOOKUP(A5039,Lookup_Tables!$D$2:$E$7,2,FALSE)</f>
        <v>EQ</v>
      </c>
      <c r="R5039" t="str">
        <f>IFERROR(VLOOKUP(D5039,Lookup_Tables!$A$2:$B$21,2,FALSE),"All")</f>
        <v>Government_Loss</v>
      </c>
    </row>
    <row r="5040" spans="1:18" hidden="1">
      <c r="A5040">
        <v>4</v>
      </c>
      <c r="B5040">
        <v>7</v>
      </c>
      <c r="C5040" t="s">
        <v>38</v>
      </c>
      <c r="D5040">
        <v>17</v>
      </c>
      <c r="E5040">
        <v>1979518.9430817501</v>
      </c>
      <c r="F5040">
        <v>508002.10558044678</v>
      </c>
      <c r="G5040">
        <v>342392.50147634401</v>
      </c>
      <c r="H5040">
        <v>5488578.2412251905</v>
      </c>
      <c r="I5040">
        <v>10185423.213256</v>
      </c>
      <c r="J5040">
        <v>27491299.8247284</v>
      </c>
      <c r="K5040">
        <v>61062639.7321871</v>
      </c>
      <c r="L5040">
        <v>106834245.95456401</v>
      </c>
      <c r="M5040">
        <v>117948367.877295</v>
      </c>
      <c r="N5040">
        <v>143674204.25428101</v>
      </c>
      <c r="O5040">
        <v>211945755.745637</v>
      </c>
      <c r="Q5040" t="str">
        <f>VLOOKUP(A5040,Lookup_Tables!$D$2:$E$7,2,FALSE)</f>
        <v>EQ</v>
      </c>
      <c r="R5040" t="str">
        <f>IFERROR(VLOOKUP(D5040,Lookup_Tables!$A$2:$B$21,2,FALSE),"All")</f>
        <v>Emergency_Loss</v>
      </c>
    </row>
    <row r="5041" spans="1:18" hidden="1">
      <c r="A5041">
        <v>4</v>
      </c>
      <c r="B5041">
        <v>7</v>
      </c>
      <c r="C5041" t="s">
        <v>39</v>
      </c>
      <c r="D5041">
        <v>17</v>
      </c>
      <c r="E5041">
        <v>1942720.1376643099</v>
      </c>
      <c r="F5041">
        <v>506624.34539217269</v>
      </c>
      <c r="G5041">
        <v>338999.88671887002</v>
      </c>
      <c r="H5041">
        <v>5380261.5610205401</v>
      </c>
      <c r="I5041">
        <v>10152641.2040936</v>
      </c>
      <c r="J5041">
        <v>26061971.223338801</v>
      </c>
      <c r="K5041">
        <v>60093468.430995002</v>
      </c>
      <c r="L5041">
        <v>103451554.93211199</v>
      </c>
      <c r="M5041">
        <v>117243840.492906</v>
      </c>
      <c r="N5041">
        <v>141835342.83070999</v>
      </c>
      <c r="O5041">
        <v>203657222.04522201</v>
      </c>
      <c r="Q5041" t="str">
        <f>VLOOKUP(A5041,Lookup_Tables!$D$2:$E$7,2,FALSE)</f>
        <v>EQ</v>
      </c>
      <c r="R5041" t="str">
        <f>IFERROR(VLOOKUP(D5041,Lookup_Tables!$A$2:$B$21,2,FALSE),"All")</f>
        <v>Emergency_Loss</v>
      </c>
    </row>
    <row r="5042" spans="1:18" hidden="1">
      <c r="A5042">
        <v>4</v>
      </c>
      <c r="B5042">
        <v>7</v>
      </c>
      <c r="C5042" t="s">
        <v>38</v>
      </c>
      <c r="D5042">
        <v>18</v>
      </c>
      <c r="E5042">
        <v>5206033.5060812999</v>
      </c>
      <c r="F5042">
        <v>1376869.8302250826</v>
      </c>
      <c r="G5042">
        <v>822125.86093101301</v>
      </c>
      <c r="H5042">
        <v>14181259.037940999</v>
      </c>
      <c r="I5042">
        <v>24855817.730898701</v>
      </c>
      <c r="J5042">
        <v>70795119.498859495</v>
      </c>
      <c r="K5042">
        <v>157706387.856345</v>
      </c>
      <c r="L5042">
        <v>272422424.96599001</v>
      </c>
      <c r="M5042">
        <v>305686961.36409301</v>
      </c>
      <c r="N5042">
        <v>398544074.86997998</v>
      </c>
      <c r="O5042">
        <v>575059972.94948697</v>
      </c>
      <c r="Q5042" t="str">
        <f>VLOOKUP(A5042,Lookup_Tables!$D$2:$E$7,2,FALSE)</f>
        <v>EQ</v>
      </c>
      <c r="R5042" t="str">
        <f>IFERROR(VLOOKUP(D5042,Lookup_Tables!$A$2:$B$21,2,FALSE),"All")</f>
        <v>Govt_Plus_Emergency</v>
      </c>
    </row>
    <row r="5043" spans="1:18" hidden="1">
      <c r="A5043">
        <v>4</v>
      </c>
      <c r="B5043">
        <v>7</v>
      </c>
      <c r="C5043" t="s">
        <v>39</v>
      </c>
      <c r="D5043">
        <v>18</v>
      </c>
      <c r="E5043">
        <v>5115578.2255505798</v>
      </c>
      <c r="F5043">
        <v>1366958.8369717086</v>
      </c>
      <c r="G5043">
        <v>795538.54886456998</v>
      </c>
      <c r="H5043">
        <v>13923535.968388001</v>
      </c>
      <c r="I5043">
        <v>24855817.730898701</v>
      </c>
      <c r="J5043">
        <v>68862682.328626007</v>
      </c>
      <c r="K5043">
        <v>155570690.67046699</v>
      </c>
      <c r="L5043">
        <v>265793764.465965</v>
      </c>
      <c r="M5043">
        <v>301043949.012393</v>
      </c>
      <c r="N5043">
        <v>397086482.47179902</v>
      </c>
      <c r="O5043">
        <v>545204214.28555501</v>
      </c>
      <c r="Q5043" t="str">
        <f>VLOOKUP(A5043,Lookup_Tables!$D$2:$E$7,2,FALSE)</f>
        <v>EQ</v>
      </c>
      <c r="R5043" t="str">
        <f>IFERROR(VLOOKUP(D5043,Lookup_Tables!$A$2:$B$21,2,FALSE),"All")</f>
        <v>Govt_Plus_Emergency</v>
      </c>
    </row>
    <row r="5044" spans="1:18" hidden="1">
      <c r="A5044">
        <v>4</v>
      </c>
      <c r="B5044">
        <v>8</v>
      </c>
      <c r="C5044" t="s">
        <v>38</v>
      </c>
      <c r="D5044">
        <v>0</v>
      </c>
      <c r="E5044">
        <v>54725821.998111904</v>
      </c>
      <c r="F5044">
        <v>14655064.204506196</v>
      </c>
      <c r="G5044">
        <v>10979079.794361999</v>
      </c>
      <c r="H5044">
        <v>199592432.08056799</v>
      </c>
      <c r="I5044">
        <v>287413843.45467401</v>
      </c>
      <c r="J5044">
        <v>824028599.493101</v>
      </c>
      <c r="K5044">
        <v>1642213314.0462401</v>
      </c>
      <c r="L5044">
        <v>2809102207.3199601</v>
      </c>
      <c r="M5044">
        <v>3033534226.9496999</v>
      </c>
      <c r="N5044">
        <v>3591909469.3923602</v>
      </c>
      <c r="O5044">
        <v>5329779809.6419897</v>
      </c>
      <c r="Q5044" t="str">
        <f>VLOOKUP(A5044,Lookup_Tables!$D$2:$E$7,2,FALSE)</f>
        <v>EQ</v>
      </c>
      <c r="R5044" t="str">
        <f>IFERROR(VLOOKUP(D5044,Lookup_Tables!$A$2:$B$21,2,FALSE),"All")</f>
        <v>Private Assets</v>
      </c>
    </row>
    <row r="5045" spans="1:18" hidden="1">
      <c r="A5045">
        <v>4</v>
      </c>
      <c r="B5045">
        <v>8</v>
      </c>
      <c r="C5045" t="s">
        <v>39</v>
      </c>
      <c r="D5045">
        <v>0</v>
      </c>
      <c r="E5045">
        <v>54241519.161897503</v>
      </c>
      <c r="F5045">
        <v>14380368.139800102</v>
      </c>
      <c r="G5045">
        <v>10473704.426092001</v>
      </c>
      <c r="H5045">
        <v>195591344.73989701</v>
      </c>
      <c r="I5045">
        <v>287413843.45467401</v>
      </c>
      <c r="J5045">
        <v>819253761.43591499</v>
      </c>
      <c r="K5045">
        <v>1638102028.00352</v>
      </c>
      <c r="L5045">
        <v>2770630244.7715302</v>
      </c>
      <c r="M5045">
        <v>3010617453.38131</v>
      </c>
      <c r="N5045">
        <v>3591909469.3923602</v>
      </c>
      <c r="O5045">
        <v>5329779809.6419897</v>
      </c>
      <c r="Q5045" t="str">
        <f>VLOOKUP(A5045,Lookup_Tables!$D$2:$E$7,2,FALSE)</f>
        <v>EQ</v>
      </c>
      <c r="R5045" t="str">
        <f>IFERROR(VLOOKUP(D5045,Lookup_Tables!$A$2:$B$21,2,FALSE),"All")</f>
        <v>Private Assets</v>
      </c>
    </row>
    <row r="5046" spans="1:18" hidden="1">
      <c r="A5046">
        <v>4</v>
      </c>
      <c r="B5046">
        <v>8</v>
      </c>
      <c r="C5046" t="s">
        <v>38</v>
      </c>
      <c r="D5046">
        <v>1</v>
      </c>
      <c r="E5046">
        <v>205007.14610193999</v>
      </c>
      <c r="F5046">
        <v>55739.068605040666</v>
      </c>
      <c r="G5046">
        <v>17068.1118726856</v>
      </c>
      <c r="H5046">
        <v>783810.72830393899</v>
      </c>
      <c r="I5046">
        <v>1255982.37885999</v>
      </c>
      <c r="J5046">
        <v>3047790.06285267</v>
      </c>
      <c r="K5046">
        <v>6145001.6148998104</v>
      </c>
      <c r="L5046">
        <v>9704592.5960411392</v>
      </c>
      <c r="M5046">
        <v>10483908.3239218</v>
      </c>
      <c r="N5046">
        <v>14308525.3086849</v>
      </c>
      <c r="O5046">
        <v>20088312.5293555</v>
      </c>
      <c r="Q5046" t="str">
        <f>VLOOKUP(A5046,Lookup_Tables!$D$2:$E$7,2,FALSE)</f>
        <v>EQ</v>
      </c>
      <c r="R5046" t="str">
        <f>IFERROR(VLOOKUP(D5046,Lookup_Tables!$A$2:$B$21,2,FALSE),"All")</f>
        <v>Airport</v>
      </c>
    </row>
    <row r="5047" spans="1:18" hidden="1">
      <c r="A5047">
        <v>4</v>
      </c>
      <c r="B5047">
        <v>8</v>
      </c>
      <c r="C5047" t="s">
        <v>39</v>
      </c>
      <c r="D5047">
        <v>1</v>
      </c>
      <c r="E5047">
        <v>203790.10214231099</v>
      </c>
      <c r="F5047">
        <v>54762.26833753183</v>
      </c>
      <c r="G5047">
        <v>17068.1118726856</v>
      </c>
      <c r="H5047">
        <v>775248.79883361899</v>
      </c>
      <c r="I5047">
        <v>1244454.5550682701</v>
      </c>
      <c r="J5047">
        <v>3047078.2362062801</v>
      </c>
      <c r="K5047">
        <v>6145001.6148998104</v>
      </c>
      <c r="L5047">
        <v>9682251.0075236391</v>
      </c>
      <c r="M5047">
        <v>10483908.3239218</v>
      </c>
      <c r="N5047">
        <v>14308525.3086849</v>
      </c>
      <c r="O5047">
        <v>20088312.5293555</v>
      </c>
      <c r="Q5047" t="str">
        <f>VLOOKUP(A5047,Lookup_Tables!$D$2:$E$7,2,FALSE)</f>
        <v>EQ</v>
      </c>
      <c r="R5047" t="str">
        <f>IFERROR(VLOOKUP(D5047,Lookup_Tables!$A$2:$B$21,2,FALSE),"All")</f>
        <v>Airport</v>
      </c>
    </row>
    <row r="5048" spans="1:18" hidden="1">
      <c r="A5048">
        <v>4</v>
      </c>
      <c r="B5048">
        <v>8</v>
      </c>
      <c r="C5048" t="s">
        <v>38</v>
      </c>
      <c r="D5048">
        <v>2</v>
      </c>
      <c r="E5048">
        <v>4761111.5634410903</v>
      </c>
      <c r="F5048">
        <v>1363179.3683673861</v>
      </c>
      <c r="G5048">
        <v>374434.217993089</v>
      </c>
      <c r="H5048">
        <v>9790185.5628138799</v>
      </c>
      <c r="I5048">
        <v>16224902.7645014</v>
      </c>
      <c r="J5048">
        <v>59094575.134316303</v>
      </c>
      <c r="K5048">
        <v>143367917.445687</v>
      </c>
      <c r="L5048">
        <v>249773086.69925299</v>
      </c>
      <c r="M5048">
        <v>282715727.616669</v>
      </c>
      <c r="N5048">
        <v>391844700.93602502</v>
      </c>
      <c r="O5048">
        <v>579031641.39085102</v>
      </c>
      <c r="Q5048" t="str">
        <f>VLOOKUP(A5048,Lookup_Tables!$D$2:$E$7,2,FALSE)</f>
        <v>EQ</v>
      </c>
      <c r="R5048" t="str">
        <f>IFERROR(VLOOKUP(D5048,Lookup_Tables!$A$2:$B$21,2,FALSE),"All")</f>
        <v>Bridge</v>
      </c>
    </row>
    <row r="5049" spans="1:18" hidden="1">
      <c r="A5049">
        <v>4</v>
      </c>
      <c r="B5049">
        <v>8</v>
      </c>
      <c r="C5049" t="s">
        <v>39</v>
      </c>
      <c r="D5049">
        <v>2</v>
      </c>
      <c r="E5049">
        <v>4743682.73626885</v>
      </c>
      <c r="F5049">
        <v>1347738.0736273956</v>
      </c>
      <c r="G5049">
        <v>372907.25532080501</v>
      </c>
      <c r="H5049">
        <v>9505798.5042204708</v>
      </c>
      <c r="I5049">
        <v>16224902.7645014</v>
      </c>
      <c r="J5049">
        <v>59094575.134316303</v>
      </c>
      <c r="K5049">
        <v>143367917.445687</v>
      </c>
      <c r="L5049">
        <v>249773086.69925299</v>
      </c>
      <c r="M5049">
        <v>282715727.616669</v>
      </c>
      <c r="N5049">
        <v>391844700.93602502</v>
      </c>
      <c r="O5049">
        <v>579031641.39085102</v>
      </c>
      <c r="Q5049" t="str">
        <f>VLOOKUP(A5049,Lookup_Tables!$D$2:$E$7,2,FALSE)</f>
        <v>EQ</v>
      </c>
      <c r="R5049" t="str">
        <f>IFERROR(VLOOKUP(D5049,Lookup_Tables!$A$2:$B$21,2,FALSE),"All")</f>
        <v>Bridge</v>
      </c>
    </row>
    <row r="5050" spans="1:18" hidden="1">
      <c r="A5050">
        <v>4</v>
      </c>
      <c r="B5050">
        <v>8</v>
      </c>
      <c r="C5050" t="s">
        <v>38</v>
      </c>
      <c r="D5050">
        <v>3</v>
      </c>
      <c r="E5050">
        <v>59583.231025704597</v>
      </c>
      <c r="F5050">
        <v>16195.442308821504</v>
      </c>
      <c r="G5050">
        <v>6262.4081266037301</v>
      </c>
      <c r="H5050">
        <v>125749.332133872</v>
      </c>
      <c r="I5050">
        <v>183027.97019849601</v>
      </c>
      <c r="J5050">
        <v>498987.725061648</v>
      </c>
      <c r="K5050">
        <v>1307786.86009091</v>
      </c>
      <c r="L5050">
        <v>2798196.9304452599</v>
      </c>
      <c r="M5050">
        <v>3875598.7151076701</v>
      </c>
      <c r="N5050">
        <v>7154819.99557711</v>
      </c>
      <c r="O5050">
        <v>10500316.6960345</v>
      </c>
      <c r="Q5050" t="str">
        <f>VLOOKUP(A5050,Lookup_Tables!$D$2:$E$7,2,FALSE)</f>
        <v>EQ</v>
      </c>
      <c r="R5050" t="str">
        <f>IFERROR(VLOOKUP(D5050,Lookup_Tables!$A$2:$B$21,2,FALSE),"All")</f>
        <v>Govt Hosp</v>
      </c>
    </row>
    <row r="5051" spans="1:18" hidden="1">
      <c r="A5051">
        <v>4</v>
      </c>
      <c r="B5051">
        <v>8</v>
      </c>
      <c r="C5051" t="s">
        <v>39</v>
      </c>
      <c r="D5051">
        <v>3</v>
      </c>
      <c r="E5051">
        <v>59219.448714769802</v>
      </c>
      <c r="F5051">
        <v>16157.608883159417</v>
      </c>
      <c r="G5051">
        <v>6262.4081266037301</v>
      </c>
      <c r="H5051">
        <v>123098.893529525</v>
      </c>
      <c r="I5051">
        <v>175275.143657876</v>
      </c>
      <c r="J5051">
        <v>496357.54145415302</v>
      </c>
      <c r="K5051">
        <v>1288260.37139361</v>
      </c>
      <c r="L5051">
        <v>2733171.4299502401</v>
      </c>
      <c r="M5051">
        <v>3867624.4596141898</v>
      </c>
      <c r="N5051">
        <v>7154819.99557711</v>
      </c>
      <c r="O5051">
        <v>10500316.6960345</v>
      </c>
      <c r="Q5051" t="str">
        <f>VLOOKUP(A5051,Lookup_Tables!$D$2:$E$7,2,FALSE)</f>
        <v>EQ</v>
      </c>
      <c r="R5051" t="str">
        <f>IFERROR(VLOOKUP(D5051,Lookup_Tables!$A$2:$B$21,2,FALSE),"All")</f>
        <v>Govt Hosp</v>
      </c>
    </row>
    <row r="5052" spans="1:18" hidden="1">
      <c r="A5052">
        <v>4</v>
      </c>
      <c r="B5052">
        <v>8</v>
      </c>
      <c r="C5052" t="s">
        <v>38</v>
      </c>
      <c r="D5052">
        <v>4</v>
      </c>
      <c r="E5052">
        <v>184355.75499079499</v>
      </c>
      <c r="F5052">
        <v>48694.0028726616</v>
      </c>
      <c r="G5052">
        <v>22965.420719412999</v>
      </c>
      <c r="H5052">
        <v>483785.94196328998</v>
      </c>
      <c r="I5052">
        <v>746133.22682751901</v>
      </c>
      <c r="J5052">
        <v>2486640.3865365498</v>
      </c>
      <c r="K5052">
        <v>5620098.6053438298</v>
      </c>
      <c r="L5052">
        <v>10366620.223650699</v>
      </c>
      <c r="M5052">
        <v>11326412.7900813</v>
      </c>
      <c r="N5052">
        <v>16361729.7077183</v>
      </c>
      <c r="O5052">
        <v>18762072.7083878</v>
      </c>
      <c r="Q5052" t="str">
        <f>VLOOKUP(A5052,Lookup_Tables!$D$2:$E$7,2,FALSE)</f>
        <v>EQ</v>
      </c>
      <c r="R5052" t="str">
        <f>IFERROR(VLOOKUP(D5052,Lookup_Tables!$A$2:$B$21,2,FALSE),"All")</f>
        <v>Govt Med Fac</v>
      </c>
    </row>
    <row r="5053" spans="1:18" hidden="1">
      <c r="A5053">
        <v>4</v>
      </c>
      <c r="B5053">
        <v>8</v>
      </c>
      <c r="C5053" t="s">
        <v>39</v>
      </c>
      <c r="D5053">
        <v>4</v>
      </c>
      <c r="E5053">
        <v>183328.49525259301</v>
      </c>
      <c r="F5053">
        <v>48010.695676595526</v>
      </c>
      <c r="G5053">
        <v>22595.015043142001</v>
      </c>
      <c r="H5053">
        <v>479596.41109630902</v>
      </c>
      <c r="I5053">
        <v>745528.04721745395</v>
      </c>
      <c r="J5053">
        <v>2477222.2042463701</v>
      </c>
      <c r="K5053">
        <v>5583913.48465259</v>
      </c>
      <c r="L5053">
        <v>10355998.7276443</v>
      </c>
      <c r="M5053">
        <v>11326412.7900813</v>
      </c>
      <c r="N5053">
        <v>16361729.7077183</v>
      </c>
      <c r="O5053">
        <v>18762072.7083878</v>
      </c>
      <c r="Q5053" t="str">
        <f>VLOOKUP(A5053,Lookup_Tables!$D$2:$E$7,2,FALSE)</f>
        <v>EQ</v>
      </c>
      <c r="R5053" t="str">
        <f>IFERROR(VLOOKUP(D5053,Lookup_Tables!$A$2:$B$21,2,FALSE),"All")</f>
        <v>Govt Med Fac</v>
      </c>
    </row>
    <row r="5054" spans="1:18" hidden="1">
      <c r="A5054">
        <v>4</v>
      </c>
      <c r="B5054">
        <v>8</v>
      </c>
      <c r="C5054" t="s">
        <v>38</v>
      </c>
      <c r="D5054">
        <v>6</v>
      </c>
      <c r="E5054">
        <v>364272.777328439</v>
      </c>
      <c r="F5054">
        <v>90440.1368735141</v>
      </c>
      <c r="G5054">
        <v>0</v>
      </c>
      <c r="H5054">
        <v>171072.037112672</v>
      </c>
      <c r="I5054">
        <v>296599.29558592598</v>
      </c>
      <c r="J5054">
        <v>1979347.80706056</v>
      </c>
      <c r="K5054">
        <v>6627069.4679335104</v>
      </c>
      <c r="L5054">
        <v>32716485.267374702</v>
      </c>
      <c r="M5054">
        <v>41843076.093524501</v>
      </c>
      <c r="N5054">
        <v>46708726.604351297</v>
      </c>
      <c r="O5054">
        <v>52697313.882404096</v>
      </c>
      <c r="Q5054" t="str">
        <f>VLOOKUP(A5054,Lookup_Tables!$D$2:$E$7,2,FALSE)</f>
        <v>EQ</v>
      </c>
      <c r="R5054" t="str">
        <f>IFERROR(VLOOKUP(D5054,Lookup_Tables!$A$2:$B$21,2,FALSE),"All")</f>
        <v>Port</v>
      </c>
    </row>
    <row r="5055" spans="1:18" hidden="1">
      <c r="A5055">
        <v>4</v>
      </c>
      <c r="B5055">
        <v>8</v>
      </c>
      <c r="C5055" t="s">
        <v>39</v>
      </c>
      <c r="D5055">
        <v>6</v>
      </c>
      <c r="E5055">
        <v>362232.47540958802</v>
      </c>
      <c r="F5055">
        <v>88491.275045113463</v>
      </c>
      <c r="G5055">
        <v>0</v>
      </c>
      <c r="H5055">
        <v>161884.30156999099</v>
      </c>
      <c r="I5055">
        <v>294335.15830439102</v>
      </c>
      <c r="J5055">
        <v>1979347.80706056</v>
      </c>
      <c r="K5055">
        <v>6627069.4679335104</v>
      </c>
      <c r="L5055">
        <v>32716485.267374702</v>
      </c>
      <c r="M5055">
        <v>41843076.093524501</v>
      </c>
      <c r="N5055">
        <v>46708726.604351297</v>
      </c>
      <c r="O5055">
        <v>52697313.882404096</v>
      </c>
      <c r="Q5055" t="str">
        <f>VLOOKUP(A5055,Lookup_Tables!$D$2:$E$7,2,FALSE)</f>
        <v>EQ</v>
      </c>
      <c r="R5055" t="str">
        <f>IFERROR(VLOOKUP(D5055,Lookup_Tables!$A$2:$B$21,2,FALSE),"All")</f>
        <v>Port</v>
      </c>
    </row>
    <row r="5056" spans="1:18" hidden="1">
      <c r="A5056">
        <v>4</v>
      </c>
      <c r="B5056">
        <v>8</v>
      </c>
      <c r="C5056" t="s">
        <v>38</v>
      </c>
      <c r="D5056">
        <v>9</v>
      </c>
      <c r="E5056">
        <v>94400.720541633695</v>
      </c>
      <c r="F5056">
        <v>25818.080531998581</v>
      </c>
      <c r="G5056">
        <v>2175.00506545708</v>
      </c>
      <c r="H5056">
        <v>229429.99927603299</v>
      </c>
      <c r="I5056">
        <v>374428.39206095203</v>
      </c>
      <c r="J5056">
        <v>1208592.7815830801</v>
      </c>
      <c r="K5056">
        <v>3497811.9305756101</v>
      </c>
      <c r="L5056">
        <v>4917747.0781693198</v>
      </c>
      <c r="M5056">
        <v>5580161.2444734201</v>
      </c>
      <c r="N5056">
        <v>7029158.2411871701</v>
      </c>
      <c r="O5056">
        <v>9248013.0227039102</v>
      </c>
      <c r="Q5056" t="str">
        <f>VLOOKUP(A5056,Lookup_Tables!$D$2:$E$7,2,FALSE)</f>
        <v>EQ</v>
      </c>
      <c r="R5056" t="str">
        <f>IFERROR(VLOOKUP(D5056,Lookup_Tables!$A$2:$B$21,2,FALSE),"All")</f>
        <v>Pub Admin Bldg</v>
      </c>
    </row>
    <row r="5057" spans="1:18" hidden="1">
      <c r="A5057">
        <v>4</v>
      </c>
      <c r="B5057">
        <v>8</v>
      </c>
      <c r="C5057" t="s">
        <v>39</v>
      </c>
      <c r="D5057">
        <v>9</v>
      </c>
      <c r="E5057">
        <v>94138.790113237803</v>
      </c>
      <c r="F5057">
        <v>25593.445452902553</v>
      </c>
      <c r="G5057">
        <v>2144.99941818359</v>
      </c>
      <c r="H5057">
        <v>228339.99008525099</v>
      </c>
      <c r="I5057">
        <v>372386.87684619002</v>
      </c>
      <c r="J5057">
        <v>1208526.4609394099</v>
      </c>
      <c r="K5057">
        <v>3497742.9552963302</v>
      </c>
      <c r="L5057">
        <v>4917747.0781693198</v>
      </c>
      <c r="M5057">
        <v>5580161.2444734201</v>
      </c>
      <c r="N5057">
        <v>7029158.2411871701</v>
      </c>
      <c r="O5057">
        <v>9248013.0227039102</v>
      </c>
      <c r="Q5057" t="str">
        <f>VLOOKUP(A5057,Lookup_Tables!$D$2:$E$7,2,FALSE)</f>
        <v>EQ</v>
      </c>
      <c r="R5057" t="str">
        <f>IFERROR(VLOOKUP(D5057,Lookup_Tables!$A$2:$B$21,2,FALSE),"All")</f>
        <v>Pub Admin Bldg</v>
      </c>
    </row>
    <row r="5058" spans="1:18" hidden="1">
      <c r="A5058">
        <v>4</v>
      </c>
      <c r="B5058">
        <v>8</v>
      </c>
      <c r="C5058" t="s">
        <v>38</v>
      </c>
      <c r="D5058">
        <v>10</v>
      </c>
      <c r="E5058">
        <v>1148619.7779521099</v>
      </c>
      <c r="F5058">
        <v>315677.05481797433</v>
      </c>
      <c r="G5058">
        <v>86194.427783208797</v>
      </c>
      <c r="H5058">
        <v>3504174.1369533702</v>
      </c>
      <c r="I5058">
        <v>5155256.6305660401</v>
      </c>
      <c r="J5058">
        <v>14926719.061936799</v>
      </c>
      <c r="K5058">
        <v>35558576.154798001</v>
      </c>
      <c r="L5058">
        <v>63022814.124213897</v>
      </c>
      <c r="M5058">
        <v>70816340.675042599</v>
      </c>
      <c r="N5058">
        <v>86059772.579720899</v>
      </c>
      <c r="O5058">
        <v>117897807.536137</v>
      </c>
      <c r="Q5058" t="str">
        <f>VLOOKUP(A5058,Lookup_Tables!$D$2:$E$7,2,FALSE)</f>
        <v>EQ</v>
      </c>
      <c r="R5058" t="str">
        <f>IFERROR(VLOOKUP(D5058,Lookup_Tables!$A$2:$B$21,2,FALSE),"All")</f>
        <v>Pub School</v>
      </c>
    </row>
    <row r="5059" spans="1:18" hidden="1">
      <c r="A5059">
        <v>4</v>
      </c>
      <c r="B5059">
        <v>8</v>
      </c>
      <c r="C5059" t="s">
        <v>39</v>
      </c>
      <c r="D5059">
        <v>10</v>
      </c>
      <c r="E5059">
        <v>1140419.97714629</v>
      </c>
      <c r="F5059">
        <v>313667.34964628285</v>
      </c>
      <c r="G5059">
        <v>85369.970842782597</v>
      </c>
      <c r="H5059">
        <v>3466756.3578041401</v>
      </c>
      <c r="I5059">
        <v>5003481.5664389702</v>
      </c>
      <c r="J5059">
        <v>14926719.061936799</v>
      </c>
      <c r="K5059">
        <v>35428204.316700198</v>
      </c>
      <c r="L5059">
        <v>62313330.649536803</v>
      </c>
      <c r="M5059">
        <v>69563257.399523303</v>
      </c>
      <c r="N5059">
        <v>86059772.579720899</v>
      </c>
      <c r="O5059">
        <v>117897807.536137</v>
      </c>
      <c r="Q5059" t="str">
        <f>VLOOKUP(A5059,Lookup_Tables!$D$2:$E$7,2,FALSE)</f>
        <v>EQ</v>
      </c>
      <c r="R5059" t="str">
        <f>IFERROR(VLOOKUP(D5059,Lookup_Tables!$A$2:$B$21,2,FALSE),"All")</f>
        <v>Pub School</v>
      </c>
    </row>
    <row r="5060" spans="1:18" hidden="1">
      <c r="A5060">
        <v>4</v>
      </c>
      <c r="B5060">
        <v>8</v>
      </c>
      <c r="C5060" t="s">
        <v>38</v>
      </c>
      <c r="D5060">
        <v>11</v>
      </c>
      <c r="E5060">
        <v>132640.309998265</v>
      </c>
      <c r="F5060">
        <v>56557.434052049473</v>
      </c>
      <c r="G5060">
        <v>0</v>
      </c>
      <c r="H5060">
        <v>0</v>
      </c>
      <c r="I5060">
        <v>0</v>
      </c>
      <c r="J5060">
        <v>0</v>
      </c>
      <c r="K5060">
        <v>20088.406082285601</v>
      </c>
      <c r="L5060">
        <v>120696.988382528</v>
      </c>
      <c r="M5060">
        <v>2253121.1143332398</v>
      </c>
      <c r="N5060">
        <v>20157374.1786162</v>
      </c>
      <c r="O5060">
        <v>51198120.520138897</v>
      </c>
      <c r="Q5060" t="str">
        <f>VLOOKUP(A5060,Lookup_Tables!$D$2:$E$7,2,FALSE)</f>
        <v>EQ</v>
      </c>
      <c r="R5060" t="str">
        <f>IFERROR(VLOOKUP(D5060,Lookup_Tables!$A$2:$B$21,2,FALSE),"All")</f>
        <v>Pub Univ</v>
      </c>
    </row>
    <row r="5061" spans="1:18" hidden="1">
      <c r="A5061">
        <v>4</v>
      </c>
      <c r="B5061">
        <v>8</v>
      </c>
      <c r="C5061" t="s">
        <v>39</v>
      </c>
      <c r="D5061">
        <v>11</v>
      </c>
      <c r="E5061">
        <v>132640.309998265</v>
      </c>
      <c r="F5061">
        <v>56557.434052049473</v>
      </c>
      <c r="G5061">
        <v>0</v>
      </c>
      <c r="H5061">
        <v>0</v>
      </c>
      <c r="I5061">
        <v>0</v>
      </c>
      <c r="J5061">
        <v>0</v>
      </c>
      <c r="K5061">
        <v>20088.406082285601</v>
      </c>
      <c r="L5061">
        <v>120696.988382528</v>
      </c>
      <c r="M5061">
        <v>2253121.1143332398</v>
      </c>
      <c r="N5061">
        <v>20157374.1786162</v>
      </c>
      <c r="O5061">
        <v>51198120.520138897</v>
      </c>
      <c r="Q5061" t="str">
        <f>VLOOKUP(A5061,Lookup_Tables!$D$2:$E$7,2,FALSE)</f>
        <v>EQ</v>
      </c>
      <c r="R5061" t="str">
        <f>IFERROR(VLOOKUP(D5061,Lookup_Tables!$A$2:$B$21,2,FALSE),"All")</f>
        <v>Pub Univ</v>
      </c>
    </row>
    <row r="5062" spans="1:18" hidden="1">
      <c r="A5062">
        <v>4</v>
      </c>
      <c r="B5062">
        <v>8</v>
      </c>
      <c r="C5062" t="s">
        <v>38</v>
      </c>
      <c r="D5062">
        <v>13</v>
      </c>
      <c r="E5062">
        <v>1202939.1069708599</v>
      </c>
      <c r="F5062">
        <v>315314.92571882263</v>
      </c>
      <c r="G5062">
        <v>0</v>
      </c>
      <c r="H5062">
        <v>729905.70541020902</v>
      </c>
      <c r="I5062">
        <v>2156061.7542287698</v>
      </c>
      <c r="J5062">
        <v>15637275.037725</v>
      </c>
      <c r="K5062">
        <v>47843828.657650501</v>
      </c>
      <c r="L5062">
        <v>75080166.072304294</v>
      </c>
      <c r="M5062">
        <v>81958571.405562699</v>
      </c>
      <c r="N5062">
        <v>102110838.493279</v>
      </c>
      <c r="O5062">
        <v>117310616.87122799</v>
      </c>
      <c r="Q5062" t="str">
        <f>VLOOKUP(A5062,Lookup_Tables!$D$2:$E$7,2,FALSE)</f>
        <v>EQ</v>
      </c>
      <c r="R5062" t="str">
        <f>IFERROR(VLOOKUP(D5062,Lookup_Tables!$A$2:$B$21,2,FALSE),"All")</f>
        <v>Residual Inst</v>
      </c>
    </row>
    <row r="5063" spans="1:18" hidden="1">
      <c r="A5063">
        <v>4</v>
      </c>
      <c r="B5063">
        <v>8</v>
      </c>
      <c r="C5063" t="s">
        <v>39</v>
      </c>
      <c r="D5063">
        <v>13</v>
      </c>
      <c r="E5063">
        <v>1202059.0365978</v>
      </c>
      <c r="F5063">
        <v>314434.85534576268</v>
      </c>
      <c r="G5063">
        <v>0</v>
      </c>
      <c r="H5063">
        <v>729905.70541020902</v>
      </c>
      <c r="I5063">
        <v>2156061.7542287698</v>
      </c>
      <c r="J5063">
        <v>15637275.037725</v>
      </c>
      <c r="K5063">
        <v>47843828.657650501</v>
      </c>
      <c r="L5063">
        <v>75080166.072304294</v>
      </c>
      <c r="M5063">
        <v>81958571.405562699</v>
      </c>
      <c r="N5063">
        <v>102110838.493279</v>
      </c>
      <c r="O5063">
        <v>117310616.87122799</v>
      </c>
      <c r="Q5063" t="str">
        <f>VLOOKUP(A5063,Lookup_Tables!$D$2:$E$7,2,FALSE)</f>
        <v>EQ</v>
      </c>
      <c r="R5063" t="str">
        <f>IFERROR(VLOOKUP(D5063,Lookup_Tables!$A$2:$B$21,2,FALSE),"All")</f>
        <v>Residual Inst</v>
      </c>
    </row>
    <row r="5064" spans="1:18" hidden="1">
      <c r="A5064">
        <v>4</v>
      </c>
      <c r="B5064">
        <v>8</v>
      </c>
      <c r="C5064" t="s">
        <v>38</v>
      </c>
      <c r="D5064">
        <v>14</v>
      </c>
      <c r="E5064">
        <v>1845864.3007354499</v>
      </c>
      <c r="F5064">
        <v>517650.29117478849</v>
      </c>
      <c r="G5064">
        <v>180206.070359253</v>
      </c>
      <c r="H5064">
        <v>5130253.7103995802</v>
      </c>
      <c r="I5064">
        <v>8200701.0122884205</v>
      </c>
      <c r="J5064">
        <v>24591496.305287801</v>
      </c>
      <c r="K5064">
        <v>55988577.335013397</v>
      </c>
      <c r="L5064">
        <v>90012491.971335098</v>
      </c>
      <c r="M5064">
        <v>97889893.887928903</v>
      </c>
      <c r="N5064">
        <v>143547644.04156899</v>
      </c>
      <c r="O5064">
        <v>218659510.49071401</v>
      </c>
      <c r="Q5064" t="str">
        <f>VLOOKUP(A5064,Lookup_Tables!$D$2:$E$7,2,FALSE)</f>
        <v>EQ</v>
      </c>
      <c r="R5064" t="str">
        <f>IFERROR(VLOOKUP(D5064,Lookup_Tables!$A$2:$B$21,2,FALSE),"All")</f>
        <v>Road</v>
      </c>
    </row>
    <row r="5065" spans="1:18" hidden="1">
      <c r="A5065">
        <v>4</v>
      </c>
      <c r="B5065">
        <v>8</v>
      </c>
      <c r="C5065" t="s">
        <v>39</v>
      </c>
      <c r="D5065">
        <v>14</v>
      </c>
      <c r="E5065">
        <v>1836623.08974046</v>
      </c>
      <c r="F5065">
        <v>509190.42760669743</v>
      </c>
      <c r="G5065">
        <v>178822.58094823599</v>
      </c>
      <c r="H5065">
        <v>5100943.7044818997</v>
      </c>
      <c r="I5065">
        <v>8187868.0361985797</v>
      </c>
      <c r="J5065">
        <v>24588592.7006579</v>
      </c>
      <c r="K5065">
        <v>55929260.085452199</v>
      </c>
      <c r="L5065">
        <v>90006282.645441502</v>
      </c>
      <c r="M5065">
        <v>97889893.887928903</v>
      </c>
      <c r="N5065">
        <v>143547644.04156899</v>
      </c>
      <c r="O5065">
        <v>218659510.49071401</v>
      </c>
      <c r="Q5065" t="str">
        <f>VLOOKUP(A5065,Lookup_Tables!$D$2:$E$7,2,FALSE)</f>
        <v>EQ</v>
      </c>
      <c r="R5065" t="str">
        <f>IFERROR(VLOOKUP(D5065,Lookup_Tables!$A$2:$B$21,2,FALSE),"All")</f>
        <v>Road</v>
      </c>
    </row>
    <row r="5066" spans="1:18" hidden="1">
      <c r="A5066">
        <v>4</v>
      </c>
      <c r="B5066">
        <v>8</v>
      </c>
      <c r="C5066" t="s">
        <v>38</v>
      </c>
      <c r="D5066">
        <v>15</v>
      </c>
      <c r="E5066">
        <v>64724616.687197998</v>
      </c>
      <c r="F5066">
        <v>17390045.981042534</v>
      </c>
      <c r="G5066">
        <v>11935383.7492039</v>
      </c>
      <c r="H5066">
        <v>227703343.12640399</v>
      </c>
      <c r="I5066">
        <v>321597165.00439698</v>
      </c>
      <c r="J5066">
        <v>952014536.07449496</v>
      </c>
      <c r="K5066">
        <v>1973225612.1804099</v>
      </c>
      <c r="L5066">
        <v>3385134459.1614299</v>
      </c>
      <c r="M5066">
        <v>3629592856.26301</v>
      </c>
      <c r="N5066">
        <v>4362559350.3190804</v>
      </c>
      <c r="O5066">
        <v>6419310562.9611197</v>
      </c>
      <c r="Q5066" t="str">
        <f>VLOOKUP(A5066,Lookup_Tables!$D$2:$E$7,2,FALSE)</f>
        <v>EQ</v>
      </c>
      <c r="R5066" t="str">
        <f>IFERROR(VLOOKUP(D5066,Lookup_Tables!$A$2:$B$21,2,FALSE),"All")</f>
        <v>All</v>
      </c>
    </row>
    <row r="5067" spans="1:18" hidden="1">
      <c r="A5067">
        <v>4</v>
      </c>
      <c r="B5067">
        <v>8</v>
      </c>
      <c r="C5067" t="s">
        <v>39</v>
      </c>
      <c r="D5067">
        <v>15</v>
      </c>
      <c r="E5067">
        <v>64193520.779719599</v>
      </c>
      <c r="F5067">
        <v>17041758.340050615</v>
      </c>
      <c r="G5067">
        <v>11727010.162585801</v>
      </c>
      <c r="H5067">
        <v>219966698.40948901</v>
      </c>
      <c r="I5067">
        <v>320392375.39157301</v>
      </c>
      <c r="J5067">
        <v>949863810.98381603</v>
      </c>
      <c r="K5067">
        <v>1963282014.05531</v>
      </c>
      <c r="L5067">
        <v>3355355537.5246</v>
      </c>
      <c r="M5067">
        <v>3629592856.26301</v>
      </c>
      <c r="N5067">
        <v>4360899176.9220695</v>
      </c>
      <c r="O5067">
        <v>6419310562.9611197</v>
      </c>
      <c r="Q5067" t="str">
        <f>VLOOKUP(A5067,Lookup_Tables!$D$2:$E$7,2,FALSE)</f>
        <v>EQ</v>
      </c>
      <c r="R5067" t="str">
        <f>IFERROR(VLOOKUP(D5067,Lookup_Tables!$A$2:$B$21,2,FALSE),"All")</f>
        <v>All</v>
      </c>
    </row>
    <row r="5068" spans="1:18" hidden="1">
      <c r="A5068">
        <v>4</v>
      </c>
      <c r="B5068">
        <v>8</v>
      </c>
      <c r="C5068" t="s">
        <v>38</v>
      </c>
      <c r="D5068">
        <v>16</v>
      </c>
      <c r="E5068">
        <v>9998794.6890863199</v>
      </c>
      <c r="F5068">
        <v>2689516.3657778027</v>
      </c>
      <c r="G5068">
        <v>853250.69320330699</v>
      </c>
      <c r="H5068">
        <v>23523509.951901399</v>
      </c>
      <c r="I5068">
        <v>35952767.737248398</v>
      </c>
      <c r="J5068">
        <v>129598882.325111</v>
      </c>
      <c r="K5068">
        <v>317887872.45835501</v>
      </c>
      <c r="L5068">
        <v>529183740.69665498</v>
      </c>
      <c r="M5068">
        <v>603423142.75205505</v>
      </c>
      <c r="N5068">
        <v>808282270.04466999</v>
      </c>
      <c r="O5068">
        <v>1192149205.1828699</v>
      </c>
      <c r="Q5068" t="str">
        <f>VLOOKUP(A5068,Lookup_Tables!$D$2:$E$7,2,FALSE)</f>
        <v>EQ</v>
      </c>
      <c r="R5068" t="str">
        <f>IFERROR(VLOOKUP(D5068,Lookup_Tables!$A$2:$B$21,2,FALSE),"All")</f>
        <v>Government_Loss</v>
      </c>
    </row>
    <row r="5069" spans="1:18" hidden="1">
      <c r="A5069">
        <v>4</v>
      </c>
      <c r="B5069">
        <v>8</v>
      </c>
      <c r="C5069" t="s">
        <v>39</v>
      </c>
      <c r="D5069">
        <v>16</v>
      </c>
      <c r="E5069">
        <v>9955962.2910891399</v>
      </c>
      <c r="F5069">
        <v>2654115.1909503387</v>
      </c>
      <c r="G5069">
        <v>842215.49465645698</v>
      </c>
      <c r="H5069">
        <v>23459720.703258201</v>
      </c>
      <c r="I5069">
        <v>35585412.0491855</v>
      </c>
      <c r="J5069">
        <v>129598882.325111</v>
      </c>
      <c r="K5069">
        <v>317887872.45835501</v>
      </c>
      <c r="L5069">
        <v>527737965.92632103</v>
      </c>
      <c r="M5069">
        <v>603423142.75205505</v>
      </c>
      <c r="N5069">
        <v>808282270.04466999</v>
      </c>
      <c r="O5069">
        <v>1192149205.1828699</v>
      </c>
      <c r="Q5069" t="str">
        <f>VLOOKUP(A5069,Lookup_Tables!$D$2:$E$7,2,FALSE)</f>
        <v>EQ</v>
      </c>
      <c r="R5069" t="str">
        <f>IFERROR(VLOOKUP(D5069,Lookup_Tables!$A$2:$B$21,2,FALSE),"All")</f>
        <v>Government_Loss</v>
      </c>
    </row>
    <row r="5070" spans="1:18" hidden="1">
      <c r="A5070">
        <v>4</v>
      </c>
      <c r="B5070">
        <v>8</v>
      </c>
      <c r="C5070" t="s">
        <v>38</v>
      </c>
      <c r="D5070">
        <v>17</v>
      </c>
      <c r="E5070">
        <v>7860872.2760568699</v>
      </c>
      <c r="F5070">
        <v>2078332.9373898953</v>
      </c>
      <c r="G5070">
        <v>934907.05996395799</v>
      </c>
      <c r="H5070">
        <v>22546606.137329999</v>
      </c>
      <c r="I5070">
        <v>32444789.499294799</v>
      </c>
      <c r="J5070">
        <v>107997318.301586</v>
      </c>
      <c r="K5070">
        <v>258076012.97275999</v>
      </c>
      <c r="L5070">
        <v>437442155.02526897</v>
      </c>
      <c r="M5070">
        <v>468366890.47781003</v>
      </c>
      <c r="N5070">
        <v>570164157.16063797</v>
      </c>
      <c r="O5070">
        <v>828843706.135764</v>
      </c>
      <c r="Q5070" t="str">
        <f>VLOOKUP(A5070,Lookup_Tables!$D$2:$E$7,2,FALSE)</f>
        <v>EQ</v>
      </c>
      <c r="R5070" t="str">
        <f>IFERROR(VLOOKUP(D5070,Lookup_Tables!$A$2:$B$21,2,FALSE),"All")</f>
        <v>Emergency_Loss</v>
      </c>
    </row>
    <row r="5071" spans="1:18" hidden="1">
      <c r="A5071">
        <v>4</v>
      </c>
      <c r="B5071">
        <v>8</v>
      </c>
      <c r="C5071" t="s">
        <v>39</v>
      </c>
      <c r="D5071">
        <v>17</v>
      </c>
      <c r="E5071">
        <v>7807970.2153447401</v>
      </c>
      <c r="F5071">
        <v>2054842.4089072198</v>
      </c>
      <c r="G5071">
        <v>917311.37935353897</v>
      </c>
      <c r="H5071">
        <v>21587632.156269301</v>
      </c>
      <c r="I5071">
        <v>31740158.581851199</v>
      </c>
      <c r="J5071">
        <v>107997318.301586</v>
      </c>
      <c r="K5071">
        <v>256905000.999446</v>
      </c>
      <c r="L5071">
        <v>430833609.32631803</v>
      </c>
      <c r="M5071">
        <v>468366890.47781003</v>
      </c>
      <c r="N5071">
        <v>570060210.954126</v>
      </c>
      <c r="O5071">
        <v>828843706.135764</v>
      </c>
      <c r="Q5071" t="str">
        <f>VLOOKUP(A5071,Lookup_Tables!$D$2:$E$7,2,FALSE)</f>
        <v>EQ</v>
      </c>
      <c r="R5071" t="str">
        <f>IFERROR(VLOOKUP(D5071,Lookup_Tables!$A$2:$B$21,2,FALSE),"All")</f>
        <v>Emergency_Loss</v>
      </c>
    </row>
    <row r="5072" spans="1:18" hidden="1">
      <c r="A5072">
        <v>4</v>
      </c>
      <c r="B5072">
        <v>8</v>
      </c>
      <c r="C5072" t="s">
        <v>38</v>
      </c>
      <c r="D5072">
        <v>18</v>
      </c>
      <c r="E5072">
        <v>17859666.965143099</v>
      </c>
      <c r="F5072">
        <v>4766435.4232929237</v>
      </c>
      <c r="G5072">
        <v>1856157.5768667699</v>
      </c>
      <c r="H5072">
        <v>46507969.999038897</v>
      </c>
      <c r="I5072">
        <v>70188660.686017007</v>
      </c>
      <c r="J5072">
        <v>236575357.521281</v>
      </c>
      <c r="K5072">
        <v>572244887.31294501</v>
      </c>
      <c r="L5072">
        <v>956847895.69120204</v>
      </c>
      <c r="M5072">
        <v>1079667081.6099899</v>
      </c>
      <c r="N5072">
        <v>1355478014.1307399</v>
      </c>
      <c r="O5072">
        <v>2037322138.8805301</v>
      </c>
      <c r="Q5072" t="str">
        <f>VLOOKUP(A5072,Lookup_Tables!$D$2:$E$7,2,FALSE)</f>
        <v>EQ</v>
      </c>
      <c r="R5072" t="str">
        <f>IFERROR(VLOOKUP(D5072,Lookup_Tables!$A$2:$B$21,2,FALSE),"All")</f>
        <v>Govt_Plus_Emergency</v>
      </c>
    </row>
    <row r="5073" spans="1:18" hidden="1">
      <c r="A5073">
        <v>4</v>
      </c>
      <c r="B5073">
        <v>8</v>
      </c>
      <c r="C5073" t="s">
        <v>39</v>
      </c>
      <c r="D5073">
        <v>18</v>
      </c>
      <c r="E5073">
        <v>17763612.903565999</v>
      </c>
      <c r="F5073">
        <v>4705470.9663528018</v>
      </c>
      <c r="G5073">
        <v>1845033.1260289899</v>
      </c>
      <c r="H5073">
        <v>45990679.907185704</v>
      </c>
      <c r="I5073">
        <v>69771223.678349197</v>
      </c>
      <c r="J5073">
        <v>234686340.24633199</v>
      </c>
      <c r="K5073">
        <v>571792600.62543094</v>
      </c>
      <c r="L5073">
        <v>952591792.00565195</v>
      </c>
      <c r="M5073">
        <v>1079667081.6099899</v>
      </c>
      <c r="N5073">
        <v>1355478014.1307399</v>
      </c>
      <c r="O5073">
        <v>2037322138.8805301</v>
      </c>
      <c r="Q5073" t="str">
        <f>VLOOKUP(A5073,Lookup_Tables!$D$2:$E$7,2,FALSE)</f>
        <v>EQ</v>
      </c>
      <c r="R5073" t="str">
        <f>IFERROR(VLOOKUP(D5073,Lookup_Tables!$A$2:$B$21,2,FALSE),"All")</f>
        <v>Govt_Plus_Emergency</v>
      </c>
    </row>
    <row r="5074" spans="1:18" hidden="1">
      <c r="A5074">
        <v>4</v>
      </c>
      <c r="B5074">
        <v>9</v>
      </c>
      <c r="C5074" t="s">
        <v>38</v>
      </c>
      <c r="D5074">
        <v>0</v>
      </c>
      <c r="E5074">
        <v>3623901.6205508299</v>
      </c>
      <c r="F5074">
        <v>1590383.0579603557</v>
      </c>
      <c r="G5074">
        <v>0</v>
      </c>
      <c r="H5074">
        <v>596517.39421275898</v>
      </c>
      <c r="I5074">
        <v>1791222.36563386</v>
      </c>
      <c r="J5074">
        <v>15126504.072351299</v>
      </c>
      <c r="K5074">
        <v>63174926.993369199</v>
      </c>
      <c r="L5074">
        <v>157425900.073163</v>
      </c>
      <c r="M5074">
        <v>204951012.743164</v>
      </c>
      <c r="N5074">
        <v>375167075.30915201</v>
      </c>
      <c r="O5074">
        <v>596024142.51061904</v>
      </c>
      <c r="Q5074" t="str">
        <f>VLOOKUP(A5074,Lookup_Tables!$D$2:$E$7,2,FALSE)</f>
        <v>EQ</v>
      </c>
      <c r="R5074" t="str">
        <f>IFERROR(VLOOKUP(D5074,Lookup_Tables!$A$2:$B$21,2,FALSE),"All")</f>
        <v>Private Assets</v>
      </c>
    </row>
    <row r="5075" spans="1:18" hidden="1">
      <c r="A5075">
        <v>4</v>
      </c>
      <c r="B5075">
        <v>9</v>
      </c>
      <c r="C5075" t="s">
        <v>39</v>
      </c>
      <c r="D5075">
        <v>0</v>
      </c>
      <c r="E5075">
        <v>3612574.5287332502</v>
      </c>
      <c r="F5075">
        <v>1586857.0317117285</v>
      </c>
      <c r="G5075">
        <v>0</v>
      </c>
      <c r="H5075">
        <v>596517.39421275898</v>
      </c>
      <c r="I5075">
        <v>1785155.4086060401</v>
      </c>
      <c r="J5075">
        <v>15083352.3340008</v>
      </c>
      <c r="K5075">
        <v>62244004.447303802</v>
      </c>
      <c r="L5075">
        <v>154791857.35819</v>
      </c>
      <c r="M5075">
        <v>204951012.743164</v>
      </c>
      <c r="N5075">
        <v>375167075.30915201</v>
      </c>
      <c r="O5075">
        <v>596024142.51061904</v>
      </c>
      <c r="Q5075" t="str">
        <f>VLOOKUP(A5075,Lookup_Tables!$D$2:$E$7,2,FALSE)</f>
        <v>EQ</v>
      </c>
      <c r="R5075" t="str">
        <f>IFERROR(VLOOKUP(D5075,Lookup_Tables!$A$2:$B$21,2,FALSE),"All")</f>
        <v>Private Assets</v>
      </c>
    </row>
    <row r="5076" spans="1:18" hidden="1">
      <c r="A5076">
        <v>4</v>
      </c>
      <c r="B5076">
        <v>9</v>
      </c>
      <c r="C5076" t="s">
        <v>38</v>
      </c>
      <c r="D5076">
        <v>2</v>
      </c>
      <c r="E5076">
        <v>12971.221613886401</v>
      </c>
      <c r="F5076">
        <v>6842.914589648457</v>
      </c>
      <c r="G5076">
        <v>0</v>
      </c>
      <c r="H5076">
        <v>0</v>
      </c>
      <c r="I5076">
        <v>0</v>
      </c>
      <c r="J5076">
        <v>12534.9404064587</v>
      </c>
      <c r="K5076">
        <v>100013.65483549501</v>
      </c>
      <c r="L5076">
        <v>270268.196068983</v>
      </c>
      <c r="M5076">
        <v>423153.86305475398</v>
      </c>
      <c r="N5076">
        <v>1419172.7020970201</v>
      </c>
      <c r="O5076">
        <v>2967140.72172037</v>
      </c>
      <c r="Q5076" t="str">
        <f>VLOOKUP(A5076,Lookup_Tables!$D$2:$E$7,2,FALSE)</f>
        <v>EQ</v>
      </c>
      <c r="R5076" t="str">
        <f>IFERROR(VLOOKUP(D5076,Lookup_Tables!$A$2:$B$21,2,FALSE),"All")</f>
        <v>Bridge</v>
      </c>
    </row>
    <row r="5077" spans="1:18" hidden="1">
      <c r="A5077">
        <v>4</v>
      </c>
      <c r="B5077">
        <v>9</v>
      </c>
      <c r="C5077" t="s">
        <v>39</v>
      </c>
      <c r="D5077">
        <v>2</v>
      </c>
      <c r="E5077">
        <v>12958.7661818262</v>
      </c>
      <c r="F5077">
        <v>6830.4591575882569</v>
      </c>
      <c r="G5077">
        <v>0</v>
      </c>
      <c r="H5077">
        <v>0</v>
      </c>
      <c r="I5077">
        <v>0</v>
      </c>
      <c r="J5077">
        <v>12534.9404064587</v>
      </c>
      <c r="K5077">
        <v>100013.65483549501</v>
      </c>
      <c r="L5077">
        <v>270268.196068983</v>
      </c>
      <c r="M5077">
        <v>423153.86305475398</v>
      </c>
      <c r="N5077">
        <v>1419172.7020970201</v>
      </c>
      <c r="O5077">
        <v>2967140.72172037</v>
      </c>
      <c r="Q5077" t="str">
        <f>VLOOKUP(A5077,Lookup_Tables!$D$2:$E$7,2,FALSE)</f>
        <v>EQ</v>
      </c>
      <c r="R5077" t="str">
        <f>IFERROR(VLOOKUP(D5077,Lookup_Tables!$A$2:$B$21,2,FALSE),"All")</f>
        <v>Bridge</v>
      </c>
    </row>
    <row r="5078" spans="1:18" hidden="1">
      <c r="A5078">
        <v>4</v>
      </c>
      <c r="B5078">
        <v>9</v>
      </c>
      <c r="C5078" t="s">
        <v>38</v>
      </c>
      <c r="D5078">
        <v>3</v>
      </c>
      <c r="E5078">
        <v>14308.668838654599</v>
      </c>
      <c r="F5078">
        <v>8465.6023574103929</v>
      </c>
      <c r="G5078">
        <v>0</v>
      </c>
      <c r="H5078">
        <v>0</v>
      </c>
      <c r="I5078">
        <v>0</v>
      </c>
      <c r="J5078">
        <v>6279.6059854434998</v>
      </c>
      <c r="K5078">
        <v>107763.359046728</v>
      </c>
      <c r="L5078">
        <v>359059.20485062001</v>
      </c>
      <c r="M5078">
        <v>516017.12105354998</v>
      </c>
      <c r="N5078">
        <v>1459500.4984599</v>
      </c>
      <c r="O5078">
        <v>2390859.6807385101</v>
      </c>
      <c r="Q5078" t="str">
        <f>VLOOKUP(A5078,Lookup_Tables!$D$2:$E$7,2,FALSE)</f>
        <v>EQ</v>
      </c>
      <c r="R5078" t="str">
        <f>IFERROR(VLOOKUP(D5078,Lookup_Tables!$A$2:$B$21,2,FALSE),"All")</f>
        <v>Govt Hosp</v>
      </c>
    </row>
    <row r="5079" spans="1:18" hidden="1">
      <c r="A5079">
        <v>4</v>
      </c>
      <c r="B5079">
        <v>9</v>
      </c>
      <c r="C5079" t="s">
        <v>39</v>
      </c>
      <c r="D5079">
        <v>3</v>
      </c>
      <c r="E5079">
        <v>14301.550743359499</v>
      </c>
      <c r="F5079">
        <v>8458.4842621152929</v>
      </c>
      <c r="G5079">
        <v>0</v>
      </c>
      <c r="H5079">
        <v>0</v>
      </c>
      <c r="I5079">
        <v>0</v>
      </c>
      <c r="J5079">
        <v>6279.6059854434998</v>
      </c>
      <c r="K5079">
        <v>107763.359046728</v>
      </c>
      <c r="L5079">
        <v>359059.20485062001</v>
      </c>
      <c r="M5079">
        <v>516017.12105354998</v>
      </c>
      <c r="N5079">
        <v>1459500.4984599</v>
      </c>
      <c r="O5079">
        <v>2390859.6807385101</v>
      </c>
      <c r="Q5079" t="str">
        <f>VLOOKUP(A5079,Lookup_Tables!$D$2:$E$7,2,FALSE)</f>
        <v>EQ</v>
      </c>
      <c r="R5079" t="str">
        <f>IFERROR(VLOOKUP(D5079,Lookup_Tables!$A$2:$B$21,2,FALSE),"All")</f>
        <v>Govt Hosp</v>
      </c>
    </row>
    <row r="5080" spans="1:18" hidden="1">
      <c r="A5080">
        <v>4</v>
      </c>
      <c r="B5080">
        <v>9</v>
      </c>
      <c r="C5080" t="s">
        <v>38</v>
      </c>
      <c r="D5080">
        <v>4</v>
      </c>
      <c r="E5080">
        <v>20645.487112966999</v>
      </c>
      <c r="F5080">
        <v>9101.5448269207045</v>
      </c>
      <c r="G5080">
        <v>0</v>
      </c>
      <c r="H5080">
        <v>0</v>
      </c>
      <c r="I5080">
        <v>3416.79863535292</v>
      </c>
      <c r="J5080">
        <v>52435.479956193201</v>
      </c>
      <c r="K5080">
        <v>277373.374123163</v>
      </c>
      <c r="L5080">
        <v>920425.82860663801</v>
      </c>
      <c r="M5080">
        <v>1265383.19969327</v>
      </c>
      <c r="N5080">
        <v>2199262.5654201098</v>
      </c>
      <c r="O5080">
        <v>3936708.5187065499</v>
      </c>
      <c r="Q5080" t="str">
        <f>VLOOKUP(A5080,Lookup_Tables!$D$2:$E$7,2,FALSE)</f>
        <v>EQ</v>
      </c>
      <c r="R5080" t="str">
        <f>IFERROR(VLOOKUP(D5080,Lookup_Tables!$A$2:$B$21,2,FALSE),"All")</f>
        <v>Govt Med Fac</v>
      </c>
    </row>
    <row r="5081" spans="1:18" hidden="1">
      <c r="A5081">
        <v>4</v>
      </c>
      <c r="B5081">
        <v>9</v>
      </c>
      <c r="C5081" t="s">
        <v>39</v>
      </c>
      <c r="D5081">
        <v>4</v>
      </c>
      <c r="E5081">
        <v>20580.863948669601</v>
      </c>
      <c r="F5081">
        <v>9066.5579386507998</v>
      </c>
      <c r="G5081">
        <v>0</v>
      </c>
      <c r="H5081">
        <v>0</v>
      </c>
      <c r="I5081">
        <v>3416.79863535292</v>
      </c>
      <c r="J5081">
        <v>52435.479956193201</v>
      </c>
      <c r="K5081">
        <v>277373.374123163</v>
      </c>
      <c r="L5081">
        <v>890789.55257914495</v>
      </c>
      <c r="M5081">
        <v>1265383.19969327</v>
      </c>
      <c r="N5081">
        <v>2199262.5654201098</v>
      </c>
      <c r="O5081">
        <v>3936708.5187065499</v>
      </c>
      <c r="Q5081" t="str">
        <f>VLOOKUP(A5081,Lookup_Tables!$D$2:$E$7,2,FALSE)</f>
        <v>EQ</v>
      </c>
      <c r="R5081" t="str">
        <f>IFERROR(VLOOKUP(D5081,Lookup_Tables!$A$2:$B$21,2,FALSE),"All")</f>
        <v>Govt Med Fac</v>
      </c>
    </row>
    <row r="5082" spans="1:18" hidden="1">
      <c r="A5082">
        <v>4</v>
      </c>
      <c r="B5082">
        <v>9</v>
      </c>
      <c r="C5082" t="s">
        <v>38</v>
      </c>
      <c r="D5082">
        <v>6</v>
      </c>
      <c r="E5082">
        <v>75977.650239415307</v>
      </c>
      <c r="F5082">
        <v>37452.979087051164</v>
      </c>
      <c r="G5082">
        <v>0</v>
      </c>
      <c r="H5082">
        <v>0</v>
      </c>
      <c r="I5082">
        <v>0</v>
      </c>
      <c r="J5082">
        <v>34348.851316935899</v>
      </c>
      <c r="K5082">
        <v>635495.16277855402</v>
      </c>
      <c r="L5082">
        <v>1502857.7610075499</v>
      </c>
      <c r="M5082">
        <v>2395985.3276446401</v>
      </c>
      <c r="N5082">
        <v>9180316.0187828802</v>
      </c>
      <c r="O5082">
        <v>19528562.3902223</v>
      </c>
      <c r="Q5082" t="str">
        <f>VLOOKUP(A5082,Lookup_Tables!$D$2:$E$7,2,FALSE)</f>
        <v>EQ</v>
      </c>
      <c r="R5082" t="str">
        <f>IFERROR(VLOOKUP(D5082,Lookup_Tables!$A$2:$B$21,2,FALSE),"All")</f>
        <v>Port</v>
      </c>
    </row>
    <row r="5083" spans="1:18" hidden="1">
      <c r="A5083">
        <v>4</v>
      </c>
      <c r="B5083">
        <v>9</v>
      </c>
      <c r="C5083" t="s">
        <v>39</v>
      </c>
      <c r="D5083">
        <v>6</v>
      </c>
      <c r="E5083">
        <v>75896.924286106005</v>
      </c>
      <c r="F5083">
        <v>37372.253133741862</v>
      </c>
      <c r="G5083">
        <v>0</v>
      </c>
      <c r="H5083">
        <v>0</v>
      </c>
      <c r="I5083">
        <v>0</v>
      </c>
      <c r="J5083">
        <v>34348.851316935899</v>
      </c>
      <c r="K5083">
        <v>635495.16277855402</v>
      </c>
      <c r="L5083">
        <v>1502857.7610075499</v>
      </c>
      <c r="M5083">
        <v>2395985.3276446401</v>
      </c>
      <c r="N5083">
        <v>9180316.0187828802</v>
      </c>
      <c r="O5083">
        <v>19528562.3902223</v>
      </c>
      <c r="Q5083" t="str">
        <f>VLOOKUP(A5083,Lookup_Tables!$D$2:$E$7,2,FALSE)</f>
        <v>EQ</v>
      </c>
      <c r="R5083" t="str">
        <f>IFERROR(VLOOKUP(D5083,Lookup_Tables!$A$2:$B$21,2,FALSE),"All")</f>
        <v>Port</v>
      </c>
    </row>
    <row r="5084" spans="1:18" hidden="1">
      <c r="A5084">
        <v>4</v>
      </c>
      <c r="B5084">
        <v>9</v>
      </c>
      <c r="C5084" t="s">
        <v>38</v>
      </c>
      <c r="D5084">
        <v>9</v>
      </c>
      <c r="E5084">
        <v>17578.1751992524</v>
      </c>
      <c r="F5084">
        <v>8832.8260014245916</v>
      </c>
      <c r="G5084">
        <v>0</v>
      </c>
      <c r="H5084">
        <v>0</v>
      </c>
      <c r="I5084">
        <v>0</v>
      </c>
      <c r="J5084">
        <v>96.183650177133401</v>
      </c>
      <c r="K5084">
        <v>45705.865042558296</v>
      </c>
      <c r="L5084">
        <v>416839.45117035997</v>
      </c>
      <c r="M5084">
        <v>661474.07523423794</v>
      </c>
      <c r="N5084">
        <v>2263128.7307623299</v>
      </c>
      <c r="O5084">
        <v>4512941.7037120797</v>
      </c>
      <c r="Q5084" t="str">
        <f>VLOOKUP(A5084,Lookup_Tables!$D$2:$E$7,2,FALSE)</f>
        <v>EQ</v>
      </c>
      <c r="R5084" t="str">
        <f>IFERROR(VLOOKUP(D5084,Lookup_Tables!$A$2:$B$21,2,FALSE),"All")</f>
        <v>Pub Admin Bldg</v>
      </c>
    </row>
    <row r="5085" spans="1:18" hidden="1">
      <c r="A5085">
        <v>4</v>
      </c>
      <c r="B5085">
        <v>9</v>
      </c>
      <c r="C5085" t="s">
        <v>39</v>
      </c>
      <c r="D5085">
        <v>9</v>
      </c>
      <c r="E5085">
        <v>17577.854944120001</v>
      </c>
      <c r="F5085">
        <v>8832.5057462921923</v>
      </c>
      <c r="G5085">
        <v>0</v>
      </c>
      <c r="H5085">
        <v>0</v>
      </c>
      <c r="I5085">
        <v>0</v>
      </c>
      <c r="J5085">
        <v>96.183650177133401</v>
      </c>
      <c r="K5085">
        <v>45705.865042558296</v>
      </c>
      <c r="L5085">
        <v>416839.45117035997</v>
      </c>
      <c r="M5085">
        <v>661474.07523423794</v>
      </c>
      <c r="N5085">
        <v>2263128.7307623299</v>
      </c>
      <c r="O5085">
        <v>4512941.7037120797</v>
      </c>
      <c r="Q5085" t="str">
        <f>VLOOKUP(A5085,Lookup_Tables!$D$2:$E$7,2,FALSE)</f>
        <v>EQ</v>
      </c>
      <c r="R5085" t="str">
        <f>IFERROR(VLOOKUP(D5085,Lookup_Tables!$A$2:$B$21,2,FALSE),"All")</f>
        <v>Pub Admin Bldg</v>
      </c>
    </row>
    <row r="5086" spans="1:18" hidden="1">
      <c r="A5086">
        <v>4</v>
      </c>
      <c r="B5086">
        <v>9</v>
      </c>
      <c r="C5086" t="s">
        <v>38</v>
      </c>
      <c r="D5086">
        <v>10</v>
      </c>
      <c r="E5086">
        <v>259842.78311872701</v>
      </c>
      <c r="F5086">
        <v>111888.92353101409</v>
      </c>
      <c r="G5086">
        <v>0</v>
      </c>
      <c r="H5086">
        <v>658.01142762498398</v>
      </c>
      <c r="I5086">
        <v>20224.069391807101</v>
      </c>
      <c r="J5086">
        <v>496200.003576405</v>
      </c>
      <c r="K5086">
        <v>3667776.9950291798</v>
      </c>
      <c r="L5086">
        <v>11974725.845545299</v>
      </c>
      <c r="M5086">
        <v>15399858.6321849</v>
      </c>
      <c r="N5086">
        <v>27955622.6290849</v>
      </c>
      <c r="O5086">
        <v>53648867.901614897</v>
      </c>
      <c r="Q5086" t="str">
        <f>VLOOKUP(A5086,Lookup_Tables!$D$2:$E$7,2,FALSE)</f>
        <v>EQ</v>
      </c>
      <c r="R5086" t="str">
        <f>IFERROR(VLOOKUP(D5086,Lookup_Tables!$A$2:$B$21,2,FALSE),"All")</f>
        <v>Pub School</v>
      </c>
    </row>
    <row r="5087" spans="1:18" hidden="1">
      <c r="A5087">
        <v>4</v>
      </c>
      <c r="B5087">
        <v>9</v>
      </c>
      <c r="C5087" t="s">
        <v>39</v>
      </c>
      <c r="D5087">
        <v>10</v>
      </c>
      <c r="E5087">
        <v>259413.94595484101</v>
      </c>
      <c r="F5087">
        <v>112563.57475059564</v>
      </c>
      <c r="G5087">
        <v>0</v>
      </c>
      <c r="H5087">
        <v>658.01142762498398</v>
      </c>
      <c r="I5087">
        <v>20224.069391807101</v>
      </c>
      <c r="J5087">
        <v>496200.003576405</v>
      </c>
      <c r="K5087">
        <v>3447079.31833567</v>
      </c>
      <c r="L5087">
        <v>11974725.845545299</v>
      </c>
      <c r="M5087">
        <v>15399858.6321849</v>
      </c>
      <c r="N5087">
        <v>27955622.6290849</v>
      </c>
      <c r="O5087">
        <v>53648867.901614897</v>
      </c>
      <c r="Q5087" t="str">
        <f>VLOOKUP(A5087,Lookup_Tables!$D$2:$E$7,2,FALSE)</f>
        <v>EQ</v>
      </c>
      <c r="R5087" t="str">
        <f>IFERROR(VLOOKUP(D5087,Lookup_Tables!$A$2:$B$21,2,FALSE),"All")</f>
        <v>Pub School</v>
      </c>
    </row>
    <row r="5088" spans="1:18" hidden="1">
      <c r="A5088">
        <v>4</v>
      </c>
      <c r="B5088">
        <v>9</v>
      </c>
      <c r="C5088" t="s">
        <v>38</v>
      </c>
      <c r="D5088">
        <v>11</v>
      </c>
      <c r="E5088">
        <v>51853.957630486701</v>
      </c>
      <c r="F5088">
        <v>37426.908832356465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12544.311018455701</v>
      </c>
      <c r="M5088">
        <v>31361.232458571099</v>
      </c>
      <c r="N5088">
        <v>4597839.2272381298</v>
      </c>
      <c r="O5088">
        <v>9753942.7949565109</v>
      </c>
      <c r="Q5088" t="str">
        <f>VLOOKUP(A5088,Lookup_Tables!$D$2:$E$7,2,FALSE)</f>
        <v>EQ</v>
      </c>
      <c r="R5088" t="str">
        <f>IFERROR(VLOOKUP(D5088,Lookup_Tables!$A$2:$B$21,2,FALSE),"All")</f>
        <v>Pub Univ</v>
      </c>
    </row>
    <row r="5089" spans="1:18" hidden="1">
      <c r="A5089">
        <v>4</v>
      </c>
      <c r="B5089">
        <v>9</v>
      </c>
      <c r="C5089" t="s">
        <v>39</v>
      </c>
      <c r="D5089">
        <v>11</v>
      </c>
      <c r="E5089">
        <v>51853.957630486701</v>
      </c>
      <c r="F5089">
        <v>37426.908832356465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12544.311018455701</v>
      </c>
      <c r="M5089">
        <v>31361.232458571099</v>
      </c>
      <c r="N5089">
        <v>4597839.2272381298</v>
      </c>
      <c r="O5089">
        <v>9753942.7949565109</v>
      </c>
      <c r="Q5089" t="str">
        <f>VLOOKUP(A5089,Lookup_Tables!$D$2:$E$7,2,FALSE)</f>
        <v>EQ</v>
      </c>
      <c r="R5089" t="str">
        <f>IFERROR(VLOOKUP(D5089,Lookup_Tables!$A$2:$B$21,2,FALSE),"All")</f>
        <v>Pub Univ</v>
      </c>
    </row>
    <row r="5090" spans="1:18" hidden="1">
      <c r="A5090">
        <v>4</v>
      </c>
      <c r="B5090">
        <v>9</v>
      </c>
      <c r="C5090" t="s">
        <v>38</v>
      </c>
      <c r="D5090">
        <v>13</v>
      </c>
      <c r="E5090">
        <v>158593.44168493501</v>
      </c>
      <c r="F5090">
        <v>101228.87181742277</v>
      </c>
      <c r="G5090">
        <v>0</v>
      </c>
      <c r="H5090">
        <v>0</v>
      </c>
      <c r="I5090">
        <v>0</v>
      </c>
      <c r="J5090">
        <v>869.03175428046995</v>
      </c>
      <c r="K5090">
        <v>395244.97696757299</v>
      </c>
      <c r="L5090">
        <v>3825721.2636032202</v>
      </c>
      <c r="M5090">
        <v>6499481.0727261696</v>
      </c>
      <c r="N5090">
        <v>15193236.623080401</v>
      </c>
      <c r="O5090">
        <v>23361734.632995602</v>
      </c>
      <c r="Q5090" t="str">
        <f>VLOOKUP(A5090,Lookup_Tables!$D$2:$E$7,2,FALSE)</f>
        <v>EQ</v>
      </c>
      <c r="R5090" t="str">
        <f>IFERROR(VLOOKUP(D5090,Lookup_Tables!$A$2:$B$21,2,FALSE),"All")</f>
        <v>Residual Inst</v>
      </c>
    </row>
    <row r="5091" spans="1:18" hidden="1">
      <c r="A5091">
        <v>4</v>
      </c>
      <c r="B5091">
        <v>9</v>
      </c>
      <c r="C5091" t="s">
        <v>39</v>
      </c>
      <c r="D5091">
        <v>13</v>
      </c>
      <c r="E5091">
        <v>158367.79341998001</v>
      </c>
      <c r="F5091">
        <v>101223.83199345926</v>
      </c>
      <c r="G5091">
        <v>0</v>
      </c>
      <c r="H5091">
        <v>0</v>
      </c>
      <c r="I5091">
        <v>0</v>
      </c>
      <c r="J5091">
        <v>869.03175428046995</v>
      </c>
      <c r="K5091">
        <v>395244.97696757299</v>
      </c>
      <c r="L5091">
        <v>3605112.8226117301</v>
      </c>
      <c r="M5091">
        <v>6499481.0727261696</v>
      </c>
      <c r="N5091">
        <v>15193236.623080401</v>
      </c>
      <c r="O5091">
        <v>23361734.632995602</v>
      </c>
      <c r="Q5091" t="str">
        <f>VLOOKUP(A5091,Lookup_Tables!$D$2:$E$7,2,FALSE)</f>
        <v>EQ</v>
      </c>
      <c r="R5091" t="str">
        <f>IFERROR(VLOOKUP(D5091,Lookup_Tables!$A$2:$B$21,2,FALSE),"All")</f>
        <v>Residual Inst</v>
      </c>
    </row>
    <row r="5092" spans="1:18" hidden="1">
      <c r="A5092">
        <v>4</v>
      </c>
      <c r="B5092">
        <v>9</v>
      </c>
      <c r="C5092" t="s">
        <v>38</v>
      </c>
      <c r="D5092">
        <v>14</v>
      </c>
      <c r="E5092">
        <v>41602.263829013798</v>
      </c>
      <c r="F5092">
        <v>17890.60029920884</v>
      </c>
      <c r="G5092">
        <v>0</v>
      </c>
      <c r="H5092">
        <v>0</v>
      </c>
      <c r="I5092">
        <v>0</v>
      </c>
      <c r="J5092">
        <v>0</v>
      </c>
      <c r="K5092">
        <v>186729.518959348</v>
      </c>
      <c r="L5092">
        <v>1186840.19138557</v>
      </c>
      <c r="M5092">
        <v>2256550.3136326801</v>
      </c>
      <c r="N5092">
        <v>5772923.2911554901</v>
      </c>
      <c r="O5092">
        <v>11305151.8252018</v>
      </c>
      <c r="Q5092" t="str">
        <f>VLOOKUP(A5092,Lookup_Tables!$D$2:$E$7,2,FALSE)</f>
        <v>EQ</v>
      </c>
      <c r="R5092" t="str">
        <f>IFERROR(VLOOKUP(D5092,Lookup_Tables!$A$2:$B$21,2,FALSE),"All")</f>
        <v>Road</v>
      </c>
    </row>
    <row r="5093" spans="1:18" hidden="1">
      <c r="A5093">
        <v>4</v>
      </c>
      <c r="B5093">
        <v>9</v>
      </c>
      <c r="C5093" t="s">
        <v>39</v>
      </c>
      <c r="D5093">
        <v>14</v>
      </c>
      <c r="E5093">
        <v>41601.197407985703</v>
      </c>
      <c r="F5093">
        <v>17889.533878180744</v>
      </c>
      <c r="G5093">
        <v>0</v>
      </c>
      <c r="H5093">
        <v>0</v>
      </c>
      <c r="I5093">
        <v>0</v>
      </c>
      <c r="J5093">
        <v>0</v>
      </c>
      <c r="K5093">
        <v>186729.518959348</v>
      </c>
      <c r="L5093">
        <v>1186840.19138557</v>
      </c>
      <c r="M5093">
        <v>2256550.3136326801</v>
      </c>
      <c r="N5093">
        <v>5772923.2911554901</v>
      </c>
      <c r="O5093">
        <v>11305151.8252018</v>
      </c>
      <c r="Q5093" t="str">
        <f>VLOOKUP(A5093,Lookup_Tables!$D$2:$E$7,2,FALSE)</f>
        <v>EQ</v>
      </c>
      <c r="R5093" t="str">
        <f>IFERROR(VLOOKUP(D5093,Lookup_Tables!$A$2:$B$21,2,FALSE),"All")</f>
        <v>Road</v>
      </c>
    </row>
    <row r="5094" spans="1:18" hidden="1">
      <c r="A5094">
        <v>4</v>
      </c>
      <c r="B5094">
        <v>9</v>
      </c>
      <c r="C5094" t="s">
        <v>38</v>
      </c>
      <c r="D5094">
        <v>15</v>
      </c>
      <c r="E5094">
        <v>4277275.2698181802</v>
      </c>
      <c r="F5094">
        <v>1934733.9308293788</v>
      </c>
      <c r="G5094">
        <v>0</v>
      </c>
      <c r="H5094">
        <v>703373.84778576705</v>
      </c>
      <c r="I5094">
        <v>1798123.1833993599</v>
      </c>
      <c r="J5094">
        <v>16266432.719516899</v>
      </c>
      <c r="K5094">
        <v>70158251.689212099</v>
      </c>
      <c r="L5094">
        <v>176143079.37922099</v>
      </c>
      <c r="M5094">
        <v>235096775.124235</v>
      </c>
      <c r="N5094">
        <v>436730628.11225402</v>
      </c>
      <c r="O5094">
        <v>717354364.49289501</v>
      </c>
      <c r="Q5094" t="str">
        <f>VLOOKUP(A5094,Lookup_Tables!$D$2:$E$7,2,FALSE)</f>
        <v>EQ</v>
      </c>
      <c r="R5094" t="str">
        <f>IFERROR(VLOOKUP(D5094,Lookup_Tables!$A$2:$B$21,2,FALSE),"All")</f>
        <v>All</v>
      </c>
    </row>
    <row r="5095" spans="1:18" hidden="1">
      <c r="A5095">
        <v>4</v>
      </c>
      <c r="B5095">
        <v>9</v>
      </c>
      <c r="C5095" t="s">
        <v>39</v>
      </c>
      <c r="D5095">
        <v>15</v>
      </c>
      <c r="E5095">
        <v>4265113.23870051</v>
      </c>
      <c r="F5095">
        <v>1929025.2012396939</v>
      </c>
      <c r="G5095">
        <v>0</v>
      </c>
      <c r="H5095">
        <v>703373.84778576705</v>
      </c>
      <c r="I5095">
        <v>1794605.9666568099</v>
      </c>
      <c r="J5095">
        <v>15967305.654036401</v>
      </c>
      <c r="K5095">
        <v>69487716.131088004</v>
      </c>
      <c r="L5095">
        <v>176080622.50817099</v>
      </c>
      <c r="M5095">
        <v>235096775.124235</v>
      </c>
      <c r="N5095">
        <v>436730628.11225402</v>
      </c>
      <c r="O5095">
        <v>717354364.49289501</v>
      </c>
      <c r="Q5095" t="str">
        <f>VLOOKUP(A5095,Lookup_Tables!$D$2:$E$7,2,FALSE)</f>
        <v>EQ</v>
      </c>
      <c r="R5095" t="str">
        <f>IFERROR(VLOOKUP(D5095,Lookup_Tables!$A$2:$B$21,2,FALSE),"All")</f>
        <v>All</v>
      </c>
    </row>
    <row r="5096" spans="1:18" hidden="1">
      <c r="A5096">
        <v>4</v>
      </c>
      <c r="B5096">
        <v>9</v>
      </c>
      <c r="C5096" t="s">
        <v>38</v>
      </c>
      <c r="D5096">
        <v>16</v>
      </c>
      <c r="E5096">
        <v>653373.64926733903</v>
      </c>
      <c r="F5096">
        <v>325587.31523367495</v>
      </c>
      <c r="G5096">
        <v>0</v>
      </c>
      <c r="H5096">
        <v>4268.3354488096802</v>
      </c>
      <c r="I5096">
        <v>35402.543545686698</v>
      </c>
      <c r="J5096">
        <v>883953.32003556902</v>
      </c>
      <c r="K5096">
        <v>6539361.8575235298</v>
      </c>
      <c r="L5096">
        <v>23691157.9914115</v>
      </c>
      <c r="M5096">
        <v>33607520.543517597</v>
      </c>
      <c r="N5096">
        <v>73513081.105148494</v>
      </c>
      <c r="O5096">
        <v>121330221.98227499</v>
      </c>
      <c r="Q5096" t="str">
        <f>VLOOKUP(A5096,Lookup_Tables!$D$2:$E$7,2,FALSE)</f>
        <v>EQ</v>
      </c>
      <c r="R5096" t="str">
        <f>IFERROR(VLOOKUP(D5096,Lookup_Tables!$A$2:$B$21,2,FALSE),"All")</f>
        <v>Government_Loss</v>
      </c>
    </row>
    <row r="5097" spans="1:18" hidden="1">
      <c r="A5097">
        <v>4</v>
      </c>
      <c r="B5097">
        <v>9</v>
      </c>
      <c r="C5097" t="s">
        <v>39</v>
      </c>
      <c r="D5097">
        <v>16</v>
      </c>
      <c r="E5097">
        <v>652550.14938571199</v>
      </c>
      <c r="F5097">
        <v>325700.57813324931</v>
      </c>
      <c r="G5097">
        <v>0</v>
      </c>
      <c r="H5097">
        <v>4268.3354488096802</v>
      </c>
      <c r="I5097">
        <v>35402.543545686698</v>
      </c>
      <c r="J5097">
        <v>837302.86021856696</v>
      </c>
      <c r="K5097">
        <v>6528762.4382303404</v>
      </c>
      <c r="L5097">
        <v>23691157.9914115</v>
      </c>
      <c r="M5097">
        <v>33398890.000234898</v>
      </c>
      <c r="N5097">
        <v>73513081.105148494</v>
      </c>
      <c r="O5097">
        <v>121330221.98227499</v>
      </c>
      <c r="Q5097" t="str">
        <f>VLOOKUP(A5097,Lookup_Tables!$D$2:$E$7,2,FALSE)</f>
        <v>EQ</v>
      </c>
      <c r="R5097" t="str">
        <f>IFERROR(VLOOKUP(D5097,Lookup_Tables!$A$2:$B$21,2,FALSE),"All")</f>
        <v>Government_Loss</v>
      </c>
    </row>
    <row r="5098" spans="1:18" hidden="1">
      <c r="A5098">
        <v>4</v>
      </c>
      <c r="B5098">
        <v>9</v>
      </c>
      <c r="C5098" t="s">
        <v>38</v>
      </c>
      <c r="D5098">
        <v>17</v>
      </c>
      <c r="E5098">
        <v>482285.892894611</v>
      </c>
      <c r="F5098">
        <v>238217.4354994371</v>
      </c>
      <c r="G5098">
        <v>0</v>
      </c>
      <c r="H5098">
        <v>49202.477472381797</v>
      </c>
      <c r="I5098">
        <v>133727.84896478901</v>
      </c>
      <c r="J5098">
        <v>1197469.01368426</v>
      </c>
      <c r="K5098">
        <v>6613619.6397078801</v>
      </c>
      <c r="L5098">
        <v>18429815.151217502</v>
      </c>
      <c r="M5098">
        <v>25167925.781547599</v>
      </c>
      <c r="N5098">
        <v>47223474.946219601</v>
      </c>
      <c r="O5098">
        <v>80925473.178331107</v>
      </c>
      <c r="Q5098" t="str">
        <f>VLOOKUP(A5098,Lookup_Tables!$D$2:$E$7,2,FALSE)</f>
        <v>EQ</v>
      </c>
      <c r="R5098" t="str">
        <f>IFERROR(VLOOKUP(D5098,Lookup_Tables!$A$2:$B$21,2,FALSE),"All")</f>
        <v>Emergency_Loss</v>
      </c>
    </row>
    <row r="5099" spans="1:18" hidden="1">
      <c r="A5099">
        <v>4</v>
      </c>
      <c r="B5099">
        <v>9</v>
      </c>
      <c r="C5099" t="s">
        <v>39</v>
      </c>
      <c r="D5099">
        <v>17</v>
      </c>
      <c r="E5099">
        <v>481235.48554606998</v>
      </c>
      <c r="F5099">
        <v>237457.14697217086</v>
      </c>
      <c r="G5099">
        <v>0</v>
      </c>
      <c r="H5099">
        <v>49202.477472381797</v>
      </c>
      <c r="I5099">
        <v>129747.435774921</v>
      </c>
      <c r="J5099">
        <v>1197469.01368426</v>
      </c>
      <c r="K5099">
        <v>6566210.3079722999</v>
      </c>
      <c r="L5099">
        <v>18429815.151217502</v>
      </c>
      <c r="M5099">
        <v>25167925.781547599</v>
      </c>
      <c r="N5099">
        <v>47223474.946219601</v>
      </c>
      <c r="O5099">
        <v>80925473.178331107</v>
      </c>
      <c r="Q5099" t="str">
        <f>VLOOKUP(A5099,Lookup_Tables!$D$2:$E$7,2,FALSE)</f>
        <v>EQ</v>
      </c>
      <c r="R5099" t="str">
        <f>IFERROR(VLOOKUP(D5099,Lookup_Tables!$A$2:$B$21,2,FALSE),"All")</f>
        <v>Emergency_Loss</v>
      </c>
    </row>
    <row r="5100" spans="1:18" hidden="1">
      <c r="A5100">
        <v>4</v>
      </c>
      <c r="B5100">
        <v>9</v>
      </c>
      <c r="C5100" t="s">
        <v>38</v>
      </c>
      <c r="D5100">
        <v>18</v>
      </c>
      <c r="E5100">
        <v>1135659.5421619499</v>
      </c>
      <c r="F5100">
        <v>564509.48015861353</v>
      </c>
      <c r="G5100">
        <v>0</v>
      </c>
      <c r="H5100">
        <v>62716.2066337258</v>
      </c>
      <c r="I5100">
        <v>194626.92110561399</v>
      </c>
      <c r="J5100">
        <v>2067399.3323776701</v>
      </c>
      <c r="K5100">
        <v>13384156.157241801</v>
      </c>
      <c r="L5100">
        <v>44624350.251781397</v>
      </c>
      <c r="M5100">
        <v>59150532.678288199</v>
      </c>
      <c r="N5100">
        <v>115361043.905123</v>
      </c>
      <c r="O5100">
        <v>202255695.160606</v>
      </c>
      <c r="Q5100" t="str">
        <f>VLOOKUP(A5100,Lookup_Tables!$D$2:$E$7,2,FALSE)</f>
        <v>EQ</v>
      </c>
      <c r="R5100" t="str">
        <f>IFERROR(VLOOKUP(D5100,Lookup_Tables!$A$2:$B$21,2,FALSE),"All")</f>
        <v>Govt_Plus_Emergency</v>
      </c>
    </row>
    <row r="5101" spans="1:18" hidden="1">
      <c r="A5101">
        <v>4</v>
      </c>
      <c r="B5101">
        <v>9</v>
      </c>
      <c r="C5101" t="s">
        <v>39</v>
      </c>
      <c r="D5101">
        <v>18</v>
      </c>
      <c r="E5101">
        <v>1133774.2230898601</v>
      </c>
      <c r="F5101">
        <v>562929.87038119417</v>
      </c>
      <c r="G5101">
        <v>0</v>
      </c>
      <c r="H5101">
        <v>62716.2066337258</v>
      </c>
      <c r="I5101">
        <v>194626.92110561399</v>
      </c>
      <c r="J5101">
        <v>2067399.3323776701</v>
      </c>
      <c r="K5101">
        <v>13323014.2983077</v>
      </c>
      <c r="L5101">
        <v>44624350.251781397</v>
      </c>
      <c r="M5101">
        <v>59150532.678288199</v>
      </c>
      <c r="N5101">
        <v>115361043.905123</v>
      </c>
      <c r="O5101">
        <v>202255695.160606</v>
      </c>
      <c r="Q5101" t="str">
        <f>VLOOKUP(A5101,Lookup_Tables!$D$2:$E$7,2,FALSE)</f>
        <v>EQ</v>
      </c>
      <c r="R5101" t="str">
        <f>IFERROR(VLOOKUP(D5101,Lookup_Tables!$A$2:$B$21,2,FALSE),"All")</f>
        <v>Govt_Plus_Emergency</v>
      </c>
    </row>
    <row r="5102" spans="1:18" hidden="1">
      <c r="A5102">
        <v>4</v>
      </c>
      <c r="B5102">
        <v>10</v>
      </c>
      <c r="C5102" t="s">
        <v>38</v>
      </c>
      <c r="D5102">
        <v>0</v>
      </c>
      <c r="E5102">
        <v>311215455.05849999</v>
      </c>
      <c r="F5102">
        <v>98287248.328445494</v>
      </c>
      <c r="G5102">
        <v>26441495.839472901</v>
      </c>
      <c r="H5102">
        <v>538675662.86177301</v>
      </c>
      <c r="I5102">
        <v>828985957.43052697</v>
      </c>
      <c r="J5102">
        <v>2819989666.27209</v>
      </c>
      <c r="K5102">
        <v>7994890160.1282101</v>
      </c>
      <c r="L5102">
        <v>16253054515.4401</v>
      </c>
      <c r="M5102">
        <v>20391871544.5858</v>
      </c>
      <c r="N5102">
        <v>27251836931.373501</v>
      </c>
      <c r="O5102">
        <v>44234418763.2211</v>
      </c>
      <c r="Q5102" t="str">
        <f>VLOOKUP(A5102,Lookup_Tables!$D$2:$E$7,2,FALSE)</f>
        <v>EQ</v>
      </c>
      <c r="R5102" t="str">
        <f>IFERROR(VLOOKUP(D5102,Lookup_Tables!$A$2:$B$21,2,FALSE),"All")</f>
        <v>Private Assets</v>
      </c>
    </row>
    <row r="5103" spans="1:18" hidden="1">
      <c r="A5103">
        <v>4</v>
      </c>
      <c r="B5103">
        <v>10</v>
      </c>
      <c r="C5103" t="s">
        <v>39</v>
      </c>
      <c r="D5103">
        <v>0</v>
      </c>
      <c r="E5103">
        <v>309993561.81415898</v>
      </c>
      <c r="F5103">
        <v>97568827.312912583</v>
      </c>
      <c r="G5103">
        <v>26237553.974957999</v>
      </c>
      <c r="H5103">
        <v>533057699.95830601</v>
      </c>
      <c r="I5103">
        <v>816867856.74677598</v>
      </c>
      <c r="J5103">
        <v>2803979817.9279399</v>
      </c>
      <c r="K5103">
        <v>7968468261.4569302</v>
      </c>
      <c r="L5103">
        <v>16253054515.4401</v>
      </c>
      <c r="M5103">
        <v>20391871544.5858</v>
      </c>
      <c r="N5103">
        <v>27251836931.373501</v>
      </c>
      <c r="O5103">
        <v>44234418763.2211</v>
      </c>
      <c r="Q5103" t="str">
        <f>VLOOKUP(A5103,Lookup_Tables!$D$2:$E$7,2,FALSE)</f>
        <v>EQ</v>
      </c>
      <c r="R5103" t="str">
        <f>IFERROR(VLOOKUP(D5103,Lookup_Tables!$A$2:$B$21,2,FALSE),"All")</f>
        <v>Private Assets</v>
      </c>
    </row>
    <row r="5104" spans="1:18" hidden="1">
      <c r="A5104">
        <v>4</v>
      </c>
      <c r="B5104">
        <v>10</v>
      </c>
      <c r="C5104" t="s">
        <v>38</v>
      </c>
      <c r="D5104">
        <v>1</v>
      </c>
      <c r="E5104">
        <v>1365849.94068854</v>
      </c>
      <c r="F5104">
        <v>458635.51336340071</v>
      </c>
      <c r="G5104">
        <v>0</v>
      </c>
      <c r="H5104">
        <v>155205.969339387</v>
      </c>
      <c r="I5104">
        <v>403835.59418979398</v>
      </c>
      <c r="J5104">
        <v>3261652.75576173</v>
      </c>
      <c r="K5104">
        <v>15817069.0985622</v>
      </c>
      <c r="L5104">
        <v>63281921.194045998</v>
      </c>
      <c r="M5104">
        <v>86193019.735595807</v>
      </c>
      <c r="N5104">
        <v>170392919.31261399</v>
      </c>
      <c r="O5104">
        <v>383032494.07416499</v>
      </c>
      <c r="Q5104" t="str">
        <f>VLOOKUP(A5104,Lookup_Tables!$D$2:$E$7,2,FALSE)</f>
        <v>EQ</v>
      </c>
      <c r="R5104" t="str">
        <f>IFERROR(VLOOKUP(D5104,Lookup_Tables!$A$2:$B$21,2,FALSE),"All")</f>
        <v>Airport</v>
      </c>
    </row>
    <row r="5105" spans="1:18" hidden="1">
      <c r="A5105">
        <v>4</v>
      </c>
      <c r="B5105">
        <v>10</v>
      </c>
      <c r="C5105" t="s">
        <v>39</v>
      </c>
      <c r="D5105">
        <v>1</v>
      </c>
      <c r="E5105">
        <v>1364714.57542389</v>
      </c>
      <c r="F5105">
        <v>457500.14809875074</v>
      </c>
      <c r="G5105">
        <v>0</v>
      </c>
      <c r="H5105">
        <v>155205.969339387</v>
      </c>
      <c r="I5105">
        <v>403835.59418979398</v>
      </c>
      <c r="J5105">
        <v>3261652.75576173</v>
      </c>
      <c r="K5105">
        <v>15817069.0985622</v>
      </c>
      <c r="L5105">
        <v>63281921.194045998</v>
      </c>
      <c r="M5105">
        <v>86193019.735595807</v>
      </c>
      <c r="N5105">
        <v>170392919.31261399</v>
      </c>
      <c r="O5105">
        <v>383032494.07416499</v>
      </c>
      <c r="Q5105" t="str">
        <f>VLOOKUP(A5105,Lookup_Tables!$D$2:$E$7,2,FALSE)</f>
        <v>EQ</v>
      </c>
      <c r="R5105" t="str">
        <f>IFERROR(VLOOKUP(D5105,Lookup_Tables!$A$2:$B$21,2,FALSE),"All")</f>
        <v>Airport</v>
      </c>
    </row>
    <row r="5106" spans="1:18" hidden="1">
      <c r="A5106">
        <v>4</v>
      </c>
      <c r="B5106">
        <v>10</v>
      </c>
      <c r="C5106" t="s">
        <v>38</v>
      </c>
      <c r="D5106">
        <v>2</v>
      </c>
      <c r="E5106">
        <v>2408760.9666418098</v>
      </c>
      <c r="F5106">
        <v>697874.52985188155</v>
      </c>
      <c r="G5106">
        <v>155789.24127132</v>
      </c>
      <c r="H5106">
        <v>2997044.1166270799</v>
      </c>
      <c r="I5106">
        <v>5299801.29114867</v>
      </c>
      <c r="J5106">
        <v>19810690.0058668</v>
      </c>
      <c r="K5106">
        <v>67658182.952961907</v>
      </c>
      <c r="L5106">
        <v>131562475.231979</v>
      </c>
      <c r="M5106">
        <v>144037337.542346</v>
      </c>
      <c r="N5106">
        <v>283352353.57741398</v>
      </c>
      <c r="O5106">
        <v>371507459.94578099</v>
      </c>
      <c r="Q5106" t="str">
        <f>VLOOKUP(A5106,Lookup_Tables!$D$2:$E$7,2,FALSE)</f>
        <v>EQ</v>
      </c>
      <c r="R5106" t="str">
        <f>IFERROR(VLOOKUP(D5106,Lookup_Tables!$A$2:$B$21,2,FALSE),"All")</f>
        <v>Bridge</v>
      </c>
    </row>
    <row r="5107" spans="1:18" hidden="1">
      <c r="A5107">
        <v>4</v>
      </c>
      <c r="B5107">
        <v>10</v>
      </c>
      <c r="C5107" t="s">
        <v>39</v>
      </c>
      <c r="D5107">
        <v>2</v>
      </c>
      <c r="E5107">
        <v>2401736.5214292002</v>
      </c>
      <c r="F5107">
        <v>697671.83096170123</v>
      </c>
      <c r="G5107">
        <v>154127.68146674501</v>
      </c>
      <c r="H5107">
        <v>2961247.0035699802</v>
      </c>
      <c r="I5107">
        <v>5227804.2378269602</v>
      </c>
      <c r="J5107">
        <v>19810690.0058668</v>
      </c>
      <c r="K5107">
        <v>66553494.008265004</v>
      </c>
      <c r="L5107">
        <v>131562475.231979</v>
      </c>
      <c r="M5107">
        <v>144037337.542346</v>
      </c>
      <c r="N5107">
        <v>283352353.57741398</v>
      </c>
      <c r="O5107">
        <v>371507459.94578099</v>
      </c>
      <c r="Q5107" t="str">
        <f>VLOOKUP(A5107,Lookup_Tables!$D$2:$E$7,2,FALSE)</f>
        <v>EQ</v>
      </c>
      <c r="R5107" t="str">
        <f>IFERROR(VLOOKUP(D5107,Lookup_Tables!$A$2:$B$21,2,FALSE),"All")</f>
        <v>Bridge</v>
      </c>
    </row>
    <row r="5108" spans="1:18" hidden="1">
      <c r="A5108">
        <v>4</v>
      </c>
      <c r="B5108">
        <v>10</v>
      </c>
      <c r="C5108" t="s">
        <v>38</v>
      </c>
      <c r="D5108">
        <v>3</v>
      </c>
      <c r="E5108">
        <v>530553.85050690104</v>
      </c>
      <c r="F5108">
        <v>153801.8551625078</v>
      </c>
      <c r="G5108">
        <v>22892.984788936901</v>
      </c>
      <c r="H5108">
        <v>414953.85728437803</v>
      </c>
      <c r="I5108">
        <v>771395.77618243801</v>
      </c>
      <c r="J5108">
        <v>4678063.7233396601</v>
      </c>
      <c r="K5108">
        <v>17562972.5049082</v>
      </c>
      <c r="L5108">
        <v>30192844.873647802</v>
      </c>
      <c r="M5108">
        <v>33636045.720375203</v>
      </c>
      <c r="N5108">
        <v>53691611.678212203</v>
      </c>
      <c r="O5108">
        <v>76574733.6303204</v>
      </c>
      <c r="Q5108" t="str">
        <f>VLOOKUP(A5108,Lookup_Tables!$D$2:$E$7,2,FALSE)</f>
        <v>EQ</v>
      </c>
      <c r="R5108" t="str">
        <f>IFERROR(VLOOKUP(D5108,Lookup_Tables!$A$2:$B$21,2,FALSE),"All")</f>
        <v>Govt Hosp</v>
      </c>
    </row>
    <row r="5109" spans="1:18" hidden="1">
      <c r="A5109">
        <v>4</v>
      </c>
      <c r="B5109">
        <v>10</v>
      </c>
      <c r="C5109" t="s">
        <v>39</v>
      </c>
      <c r="D5109">
        <v>3</v>
      </c>
      <c r="E5109">
        <v>528887.56952342601</v>
      </c>
      <c r="F5109">
        <v>152401.36988005962</v>
      </c>
      <c r="G5109">
        <v>22892.984788936901</v>
      </c>
      <c r="H5109">
        <v>409758.32827011502</v>
      </c>
      <c r="I5109">
        <v>754058.86007720802</v>
      </c>
      <c r="J5109">
        <v>4678063.7233396601</v>
      </c>
      <c r="K5109">
        <v>17562972.5049082</v>
      </c>
      <c r="L5109">
        <v>30192844.873647802</v>
      </c>
      <c r="M5109">
        <v>33636045.720375203</v>
      </c>
      <c r="N5109">
        <v>53691611.678212203</v>
      </c>
      <c r="O5109">
        <v>76574733.6303204</v>
      </c>
      <c r="Q5109" t="str">
        <f>VLOOKUP(A5109,Lookup_Tables!$D$2:$E$7,2,FALSE)</f>
        <v>EQ</v>
      </c>
      <c r="R5109" t="str">
        <f>IFERROR(VLOOKUP(D5109,Lookup_Tables!$A$2:$B$21,2,FALSE),"All")</f>
        <v>Govt Hosp</v>
      </c>
    </row>
    <row r="5110" spans="1:18" hidden="1">
      <c r="A5110">
        <v>4</v>
      </c>
      <c r="B5110">
        <v>10</v>
      </c>
      <c r="C5110" t="s">
        <v>38</v>
      </c>
      <c r="D5110">
        <v>4</v>
      </c>
      <c r="E5110">
        <v>112154.72208259</v>
      </c>
      <c r="F5110">
        <v>31041.511431692052</v>
      </c>
      <c r="G5110">
        <v>14122.441672151601</v>
      </c>
      <c r="H5110">
        <v>235859.20365198</v>
      </c>
      <c r="I5110">
        <v>366336.32062140701</v>
      </c>
      <c r="J5110">
        <v>1124713.23968211</v>
      </c>
      <c r="K5110">
        <v>3571740.09303268</v>
      </c>
      <c r="L5110">
        <v>5882352.3375939</v>
      </c>
      <c r="M5110">
        <v>6398265.2024820903</v>
      </c>
      <c r="N5110">
        <v>10993860.645002401</v>
      </c>
      <c r="O5110">
        <v>15030409.3699823</v>
      </c>
      <c r="Q5110" t="str">
        <f>VLOOKUP(A5110,Lookup_Tables!$D$2:$E$7,2,FALSE)</f>
        <v>EQ</v>
      </c>
      <c r="R5110" t="str">
        <f>IFERROR(VLOOKUP(D5110,Lookup_Tables!$A$2:$B$21,2,FALSE),"All")</f>
        <v>Govt Med Fac</v>
      </c>
    </row>
    <row r="5111" spans="1:18" hidden="1">
      <c r="A5111">
        <v>4</v>
      </c>
      <c r="B5111">
        <v>10</v>
      </c>
      <c r="C5111" t="s">
        <v>39</v>
      </c>
      <c r="D5111">
        <v>4</v>
      </c>
      <c r="E5111">
        <v>111584.183815814</v>
      </c>
      <c r="F5111">
        <v>31588.188499862677</v>
      </c>
      <c r="G5111">
        <v>13842.785213782699</v>
      </c>
      <c r="H5111">
        <v>230026.64646847799</v>
      </c>
      <c r="I5111">
        <v>360316.77678173903</v>
      </c>
      <c r="J5111">
        <v>1105682.0106359101</v>
      </c>
      <c r="K5111">
        <v>3413544.2213286399</v>
      </c>
      <c r="L5111">
        <v>5882352.3375939</v>
      </c>
      <c r="M5111">
        <v>6398265.2024820903</v>
      </c>
      <c r="N5111">
        <v>10993860.645002401</v>
      </c>
      <c r="O5111">
        <v>15030409.3699823</v>
      </c>
      <c r="Q5111" t="str">
        <f>VLOOKUP(A5111,Lookup_Tables!$D$2:$E$7,2,FALSE)</f>
        <v>EQ</v>
      </c>
      <c r="R5111" t="str">
        <f>IFERROR(VLOOKUP(D5111,Lookup_Tables!$A$2:$B$21,2,FALSE),"All")</f>
        <v>Govt Med Fac</v>
      </c>
    </row>
    <row r="5112" spans="1:18" hidden="1">
      <c r="A5112">
        <v>4</v>
      </c>
      <c r="B5112">
        <v>10</v>
      </c>
      <c r="C5112" t="s">
        <v>38</v>
      </c>
      <c r="D5112">
        <v>6</v>
      </c>
      <c r="E5112">
        <v>296370.63660740101</v>
      </c>
      <c r="F5112">
        <v>98709.514850705396</v>
      </c>
      <c r="G5112">
        <v>0</v>
      </c>
      <c r="H5112">
        <v>166987.94655486499</v>
      </c>
      <c r="I5112">
        <v>254546.83409445599</v>
      </c>
      <c r="J5112">
        <v>966644.22137170006</v>
      </c>
      <c r="K5112">
        <v>6513913.1708892202</v>
      </c>
      <c r="L5112">
        <v>16560276.6572149</v>
      </c>
      <c r="M5112">
        <v>20887842.276102599</v>
      </c>
      <c r="N5112">
        <v>36705386.8112178</v>
      </c>
      <c r="O5112">
        <v>55876555.194799103</v>
      </c>
      <c r="Q5112" t="str">
        <f>VLOOKUP(A5112,Lookup_Tables!$D$2:$E$7,2,FALSE)</f>
        <v>EQ</v>
      </c>
      <c r="R5112" t="str">
        <f>IFERROR(VLOOKUP(D5112,Lookup_Tables!$A$2:$B$21,2,FALSE),"All")</f>
        <v>Port</v>
      </c>
    </row>
    <row r="5113" spans="1:18" hidden="1">
      <c r="A5113">
        <v>4</v>
      </c>
      <c r="B5113">
        <v>10</v>
      </c>
      <c r="C5113" t="s">
        <v>39</v>
      </c>
      <c r="D5113">
        <v>6</v>
      </c>
      <c r="E5113">
        <v>295745.98049233499</v>
      </c>
      <c r="F5113">
        <v>98178.785527098633</v>
      </c>
      <c r="G5113">
        <v>0</v>
      </c>
      <c r="H5113">
        <v>164236.57814984099</v>
      </c>
      <c r="I5113">
        <v>248878.00820815901</v>
      </c>
      <c r="J5113">
        <v>966644.22137170006</v>
      </c>
      <c r="K5113">
        <v>6513913.1708892202</v>
      </c>
      <c r="L5113">
        <v>16560276.6572149</v>
      </c>
      <c r="M5113">
        <v>20887842.276102599</v>
      </c>
      <c r="N5113">
        <v>36705386.8112178</v>
      </c>
      <c r="O5113">
        <v>55876555.194799103</v>
      </c>
      <c r="Q5113" t="str">
        <f>VLOOKUP(A5113,Lookup_Tables!$D$2:$E$7,2,FALSE)</f>
        <v>EQ</v>
      </c>
      <c r="R5113" t="str">
        <f>IFERROR(VLOOKUP(D5113,Lookup_Tables!$A$2:$B$21,2,FALSE),"All")</f>
        <v>Port</v>
      </c>
    </row>
    <row r="5114" spans="1:18" hidden="1">
      <c r="A5114">
        <v>4</v>
      </c>
      <c r="B5114">
        <v>10</v>
      </c>
      <c r="C5114" t="s">
        <v>38</v>
      </c>
      <c r="D5114">
        <v>9</v>
      </c>
      <c r="E5114">
        <v>17894.7570371158</v>
      </c>
      <c r="F5114">
        <v>5655.4219780863641</v>
      </c>
      <c r="G5114">
        <v>0</v>
      </c>
      <c r="H5114">
        <v>17589.826317707098</v>
      </c>
      <c r="I5114">
        <v>26238.821206156601</v>
      </c>
      <c r="J5114">
        <v>87021.224472094196</v>
      </c>
      <c r="K5114">
        <v>524748.56213685195</v>
      </c>
      <c r="L5114">
        <v>1024210.2880786801</v>
      </c>
      <c r="M5114">
        <v>1211381.9106024101</v>
      </c>
      <c r="N5114">
        <v>1920182.57189532</v>
      </c>
      <c r="O5114">
        <v>2911106.8930752599</v>
      </c>
      <c r="Q5114" t="str">
        <f>VLOOKUP(A5114,Lookup_Tables!$D$2:$E$7,2,FALSE)</f>
        <v>EQ</v>
      </c>
      <c r="R5114" t="str">
        <f>IFERROR(VLOOKUP(D5114,Lookup_Tables!$A$2:$B$21,2,FALSE),"All")</f>
        <v>Pub Admin Bldg</v>
      </c>
    </row>
    <row r="5115" spans="1:18" hidden="1">
      <c r="A5115">
        <v>4</v>
      </c>
      <c r="B5115">
        <v>10</v>
      </c>
      <c r="C5115" t="s">
        <v>39</v>
      </c>
      <c r="D5115">
        <v>9</v>
      </c>
      <c r="E5115">
        <v>17833.541313072201</v>
      </c>
      <c r="F5115">
        <v>5594.2062540427651</v>
      </c>
      <c r="G5115">
        <v>0</v>
      </c>
      <c r="H5115">
        <v>17589.826317707098</v>
      </c>
      <c r="I5115">
        <v>26238.821206156601</v>
      </c>
      <c r="J5115">
        <v>87021.224472094196</v>
      </c>
      <c r="K5115">
        <v>524748.56213685195</v>
      </c>
      <c r="L5115">
        <v>1024210.2880786801</v>
      </c>
      <c r="M5115">
        <v>1211381.9106024101</v>
      </c>
      <c r="N5115">
        <v>1920182.57189532</v>
      </c>
      <c r="O5115">
        <v>2911106.8930752599</v>
      </c>
      <c r="Q5115" t="str">
        <f>VLOOKUP(A5115,Lookup_Tables!$D$2:$E$7,2,FALSE)</f>
        <v>EQ</v>
      </c>
      <c r="R5115" t="str">
        <f>IFERROR(VLOOKUP(D5115,Lookup_Tables!$A$2:$B$21,2,FALSE),"All")</f>
        <v>Pub Admin Bldg</v>
      </c>
    </row>
    <row r="5116" spans="1:18" hidden="1">
      <c r="A5116">
        <v>4</v>
      </c>
      <c r="B5116">
        <v>10</v>
      </c>
      <c r="C5116" t="s">
        <v>38</v>
      </c>
      <c r="D5116">
        <v>10</v>
      </c>
      <c r="E5116">
        <v>1095841.5400213699</v>
      </c>
      <c r="F5116">
        <v>295641.96549298509</v>
      </c>
      <c r="G5116">
        <v>8609.3351976000104</v>
      </c>
      <c r="H5116">
        <v>2075020.3965118499</v>
      </c>
      <c r="I5116">
        <v>3131575.28172665</v>
      </c>
      <c r="J5116">
        <v>9806693.65382706</v>
      </c>
      <c r="K5116">
        <v>34713727.672021702</v>
      </c>
      <c r="L5116">
        <v>56467150.819967903</v>
      </c>
      <c r="M5116">
        <v>69325410.787024394</v>
      </c>
      <c r="N5116">
        <v>113274201.643097</v>
      </c>
      <c r="O5116">
        <v>164067462.603118</v>
      </c>
      <c r="Q5116" t="str">
        <f>VLOOKUP(A5116,Lookup_Tables!$D$2:$E$7,2,FALSE)</f>
        <v>EQ</v>
      </c>
      <c r="R5116" t="str">
        <f>IFERROR(VLOOKUP(D5116,Lookup_Tables!$A$2:$B$21,2,FALSE),"All")</f>
        <v>Pub School</v>
      </c>
    </row>
    <row r="5117" spans="1:18" hidden="1">
      <c r="A5117">
        <v>4</v>
      </c>
      <c r="B5117">
        <v>10</v>
      </c>
      <c r="C5117" t="s">
        <v>39</v>
      </c>
      <c r="D5117">
        <v>10</v>
      </c>
      <c r="E5117">
        <v>1091956.9247404099</v>
      </c>
      <c r="F5117">
        <v>292409.85387028242</v>
      </c>
      <c r="G5117">
        <v>8609.3351976000104</v>
      </c>
      <c r="H5117">
        <v>2075020.3965118499</v>
      </c>
      <c r="I5117">
        <v>3131575.28172665</v>
      </c>
      <c r="J5117">
        <v>9741443.2880013306</v>
      </c>
      <c r="K5117">
        <v>34713727.672021702</v>
      </c>
      <c r="L5117">
        <v>56467150.819967903</v>
      </c>
      <c r="M5117">
        <v>69325410.787024394</v>
      </c>
      <c r="N5117">
        <v>113274201.643097</v>
      </c>
      <c r="O5117">
        <v>164067462.603118</v>
      </c>
      <c r="Q5117" t="str">
        <f>VLOOKUP(A5117,Lookup_Tables!$D$2:$E$7,2,FALSE)</f>
        <v>EQ</v>
      </c>
      <c r="R5117" t="str">
        <f>IFERROR(VLOOKUP(D5117,Lookup_Tables!$A$2:$B$21,2,FALSE),"All")</f>
        <v>Pub School</v>
      </c>
    </row>
    <row r="5118" spans="1:18" hidden="1">
      <c r="A5118">
        <v>4</v>
      </c>
      <c r="B5118">
        <v>10</v>
      </c>
      <c r="C5118" t="s">
        <v>38</v>
      </c>
      <c r="D5118">
        <v>11</v>
      </c>
      <c r="E5118">
        <v>536385.80217477097</v>
      </c>
      <c r="F5118">
        <v>169583.82405383536</v>
      </c>
      <c r="G5118">
        <v>0</v>
      </c>
      <c r="H5118">
        <v>0</v>
      </c>
      <c r="I5118">
        <v>16382.3777557514</v>
      </c>
      <c r="J5118">
        <v>2678722.7553545502</v>
      </c>
      <c r="K5118">
        <v>18439766.985036299</v>
      </c>
      <c r="L5118">
        <v>34020591.655529097</v>
      </c>
      <c r="M5118">
        <v>37952659.322382301</v>
      </c>
      <c r="N5118">
        <v>59865753.333842099</v>
      </c>
      <c r="O5118">
        <v>77805820.359270707</v>
      </c>
      <c r="Q5118" t="str">
        <f>VLOOKUP(A5118,Lookup_Tables!$D$2:$E$7,2,FALSE)</f>
        <v>EQ</v>
      </c>
      <c r="R5118" t="str">
        <f>IFERROR(VLOOKUP(D5118,Lookup_Tables!$A$2:$B$21,2,FALSE),"All")</f>
        <v>Pub Univ</v>
      </c>
    </row>
    <row r="5119" spans="1:18" hidden="1">
      <c r="A5119">
        <v>4</v>
      </c>
      <c r="B5119">
        <v>10</v>
      </c>
      <c r="C5119" t="s">
        <v>39</v>
      </c>
      <c r="D5119">
        <v>11</v>
      </c>
      <c r="E5119">
        <v>536312.89665876701</v>
      </c>
      <c r="F5119">
        <v>169510.9185378314</v>
      </c>
      <c r="G5119">
        <v>0</v>
      </c>
      <c r="H5119">
        <v>0</v>
      </c>
      <c r="I5119">
        <v>16382.3777557514</v>
      </c>
      <c r="J5119">
        <v>2678722.7553545502</v>
      </c>
      <c r="K5119">
        <v>18439766.985036299</v>
      </c>
      <c r="L5119">
        <v>34020591.655529097</v>
      </c>
      <c r="M5119">
        <v>37952659.322382301</v>
      </c>
      <c r="N5119">
        <v>59865753.333842099</v>
      </c>
      <c r="O5119">
        <v>77805820.359270707</v>
      </c>
      <c r="Q5119" t="str">
        <f>VLOOKUP(A5119,Lookup_Tables!$D$2:$E$7,2,FALSE)</f>
        <v>EQ</v>
      </c>
      <c r="R5119" t="str">
        <f>IFERROR(VLOOKUP(D5119,Lookup_Tables!$A$2:$B$21,2,FALSE),"All")</f>
        <v>Pub Univ</v>
      </c>
    </row>
    <row r="5120" spans="1:18" hidden="1">
      <c r="A5120">
        <v>4</v>
      </c>
      <c r="B5120">
        <v>10</v>
      </c>
      <c r="C5120" t="s">
        <v>38</v>
      </c>
      <c r="D5120">
        <v>13</v>
      </c>
      <c r="E5120">
        <v>1826583.15733829</v>
      </c>
      <c r="F5120">
        <v>507503.12663933239</v>
      </c>
      <c r="G5120">
        <v>0</v>
      </c>
      <c r="H5120">
        <v>471939.76630682801</v>
      </c>
      <c r="I5120">
        <v>1764064.0588754199</v>
      </c>
      <c r="J5120">
        <v>12660279.601691799</v>
      </c>
      <c r="K5120">
        <v>60212216.5804893</v>
      </c>
      <c r="L5120">
        <v>100208346.701782</v>
      </c>
      <c r="M5120">
        <v>120410260.93794399</v>
      </c>
      <c r="N5120">
        <v>203779355.21524099</v>
      </c>
      <c r="O5120">
        <v>319940813.06671202</v>
      </c>
      <c r="Q5120" t="str">
        <f>VLOOKUP(A5120,Lookup_Tables!$D$2:$E$7,2,FALSE)</f>
        <v>EQ</v>
      </c>
      <c r="R5120" t="str">
        <f>IFERROR(VLOOKUP(D5120,Lookup_Tables!$A$2:$B$21,2,FALSE),"All")</f>
        <v>Residual Inst</v>
      </c>
    </row>
    <row r="5121" spans="1:18" hidden="1">
      <c r="A5121">
        <v>4</v>
      </c>
      <c r="B5121">
        <v>10</v>
      </c>
      <c r="C5121" t="s">
        <v>39</v>
      </c>
      <c r="D5121">
        <v>13</v>
      </c>
      <c r="E5121">
        <v>1824572.2006311701</v>
      </c>
      <c r="F5121">
        <v>508758.34363319399</v>
      </c>
      <c r="G5121">
        <v>0</v>
      </c>
      <c r="H5121">
        <v>471939.76630682801</v>
      </c>
      <c r="I5121">
        <v>1764064.0588754199</v>
      </c>
      <c r="J5121">
        <v>12443818.6292494</v>
      </c>
      <c r="K5121">
        <v>59991903.785177797</v>
      </c>
      <c r="L5121">
        <v>100208346.701782</v>
      </c>
      <c r="M5121">
        <v>120410260.93794399</v>
      </c>
      <c r="N5121">
        <v>203779355.21524099</v>
      </c>
      <c r="O5121">
        <v>319940813.06671202</v>
      </c>
      <c r="Q5121" t="str">
        <f>VLOOKUP(A5121,Lookup_Tables!$D$2:$E$7,2,FALSE)</f>
        <v>EQ</v>
      </c>
      <c r="R5121" t="str">
        <f>IFERROR(VLOOKUP(D5121,Lookup_Tables!$A$2:$B$21,2,FALSE),"All")</f>
        <v>Residual Inst</v>
      </c>
    </row>
    <row r="5122" spans="1:18" hidden="1">
      <c r="A5122">
        <v>4</v>
      </c>
      <c r="B5122">
        <v>10</v>
      </c>
      <c r="C5122" t="s">
        <v>38</v>
      </c>
      <c r="D5122">
        <v>14</v>
      </c>
      <c r="E5122">
        <v>3801021.4606940201</v>
      </c>
      <c r="F5122">
        <v>1077613.9122145064</v>
      </c>
      <c r="G5122">
        <v>41948.3159307717</v>
      </c>
      <c r="H5122">
        <v>6280900.5219977098</v>
      </c>
      <c r="I5122">
        <v>10382659.730275299</v>
      </c>
      <c r="J5122">
        <v>34187172.736985803</v>
      </c>
      <c r="K5122">
        <v>94649709.923279703</v>
      </c>
      <c r="L5122">
        <v>223706771.47534499</v>
      </c>
      <c r="M5122">
        <v>260270807.57801601</v>
      </c>
      <c r="N5122">
        <v>377792364.38668799</v>
      </c>
      <c r="O5122">
        <v>603421501.97488797</v>
      </c>
      <c r="Q5122" t="str">
        <f>VLOOKUP(A5122,Lookup_Tables!$D$2:$E$7,2,FALSE)</f>
        <v>EQ</v>
      </c>
      <c r="R5122" t="str">
        <f>IFERROR(VLOOKUP(D5122,Lookup_Tables!$A$2:$B$21,2,FALSE),"All")</f>
        <v>Road</v>
      </c>
    </row>
    <row r="5123" spans="1:18" hidden="1">
      <c r="A5123">
        <v>4</v>
      </c>
      <c r="B5123">
        <v>10</v>
      </c>
      <c r="C5123" t="s">
        <v>39</v>
      </c>
      <c r="D5123">
        <v>14</v>
      </c>
      <c r="E5123">
        <v>3786914.8887431198</v>
      </c>
      <c r="F5123">
        <v>1084839.2764964509</v>
      </c>
      <c r="G5123">
        <v>41948.3159307717</v>
      </c>
      <c r="H5123">
        <v>6010315.52630141</v>
      </c>
      <c r="I5123">
        <v>10181042.266874</v>
      </c>
      <c r="J5123">
        <v>33780897.827371299</v>
      </c>
      <c r="K5123">
        <v>92094325.851918995</v>
      </c>
      <c r="L5123">
        <v>223706771.47534499</v>
      </c>
      <c r="M5123">
        <v>260270807.57801601</v>
      </c>
      <c r="N5123">
        <v>377792364.38668799</v>
      </c>
      <c r="O5123">
        <v>603421368.24154305</v>
      </c>
      <c r="Q5123" t="str">
        <f>VLOOKUP(A5123,Lookup_Tables!$D$2:$E$7,2,FALSE)</f>
        <v>EQ</v>
      </c>
      <c r="R5123" t="str">
        <f>IFERROR(VLOOKUP(D5123,Lookup_Tables!$A$2:$B$21,2,FALSE),"All")</f>
        <v>Road</v>
      </c>
    </row>
    <row r="5124" spans="1:18" hidden="1">
      <c r="A5124">
        <v>4</v>
      </c>
      <c r="B5124">
        <v>10</v>
      </c>
      <c r="C5124" t="s">
        <v>38</v>
      </c>
      <c r="D5124">
        <v>15</v>
      </c>
      <c r="E5124">
        <v>323206871.89229399</v>
      </c>
      <c r="F5124">
        <v>101432670.63674513</v>
      </c>
      <c r="G5124">
        <v>27298522.051804598</v>
      </c>
      <c r="H5124">
        <v>559159320.17981505</v>
      </c>
      <c r="I5124">
        <v>861927551.31364596</v>
      </c>
      <c r="J5124">
        <v>2924452085.1553202</v>
      </c>
      <c r="K5124">
        <v>8259860933.3413897</v>
      </c>
      <c r="L5124">
        <v>16897580370.301701</v>
      </c>
      <c r="M5124">
        <v>21188499787.963699</v>
      </c>
      <c r="N5124">
        <v>28503339279.543201</v>
      </c>
      <c r="O5124">
        <v>46594450045.588203</v>
      </c>
      <c r="Q5124" t="str">
        <f>VLOOKUP(A5124,Lookup_Tables!$D$2:$E$7,2,FALSE)</f>
        <v>EQ</v>
      </c>
      <c r="R5124" t="str">
        <f>IFERROR(VLOOKUP(D5124,Lookup_Tables!$A$2:$B$21,2,FALSE),"All")</f>
        <v>All</v>
      </c>
    </row>
    <row r="5125" spans="1:18" hidden="1">
      <c r="A5125">
        <v>4</v>
      </c>
      <c r="B5125">
        <v>10</v>
      </c>
      <c r="C5125" t="s">
        <v>39</v>
      </c>
      <c r="D5125">
        <v>15</v>
      </c>
      <c r="E5125">
        <v>321944023.02250803</v>
      </c>
      <c r="F5125">
        <v>100693173.4700765</v>
      </c>
      <c r="G5125">
        <v>26808043.083542399</v>
      </c>
      <c r="H5125">
        <v>548134286.55948699</v>
      </c>
      <c r="I5125">
        <v>846761322.410043</v>
      </c>
      <c r="J5125">
        <v>2903358128.26861</v>
      </c>
      <c r="K5125">
        <v>8258407573.2530699</v>
      </c>
      <c r="L5125">
        <v>16897580370.301701</v>
      </c>
      <c r="M5125">
        <v>21188499787.963699</v>
      </c>
      <c r="N5125">
        <v>28503339279.543201</v>
      </c>
      <c r="O5125">
        <v>46594450045.588203</v>
      </c>
      <c r="Q5125" t="str">
        <f>VLOOKUP(A5125,Lookup_Tables!$D$2:$E$7,2,FALSE)</f>
        <v>EQ</v>
      </c>
      <c r="R5125" t="str">
        <f>IFERROR(VLOOKUP(D5125,Lookup_Tables!$A$2:$B$21,2,FALSE),"All")</f>
        <v>All</v>
      </c>
    </row>
    <row r="5126" spans="1:18" hidden="1">
      <c r="A5126">
        <v>4</v>
      </c>
      <c r="B5126">
        <v>10</v>
      </c>
      <c r="C5126" t="s">
        <v>38</v>
      </c>
      <c r="D5126">
        <v>16</v>
      </c>
      <c r="E5126">
        <v>11991416.8337928</v>
      </c>
      <c r="F5126">
        <v>3374101.9632266611</v>
      </c>
      <c r="G5126">
        <v>370754.97270222398</v>
      </c>
      <c r="H5126">
        <v>14827976.286888801</v>
      </c>
      <c r="I5126">
        <v>25715632.829051901</v>
      </c>
      <c r="J5126">
        <v>102523235.532727</v>
      </c>
      <c r="K5126">
        <v>312891896.509489</v>
      </c>
      <c r="L5126">
        <v>681312384.93158698</v>
      </c>
      <c r="M5126">
        <v>798870649.54730403</v>
      </c>
      <c r="N5126">
        <v>1351256877.6551299</v>
      </c>
      <c r="O5126">
        <v>1933338929.30687</v>
      </c>
      <c r="Q5126" t="str">
        <f>VLOOKUP(A5126,Lookup_Tables!$D$2:$E$7,2,FALSE)</f>
        <v>EQ</v>
      </c>
      <c r="R5126" t="str">
        <f>IFERROR(VLOOKUP(D5126,Lookup_Tables!$A$2:$B$21,2,FALSE),"All")</f>
        <v>Government_Loss</v>
      </c>
    </row>
    <row r="5127" spans="1:18" hidden="1">
      <c r="A5127">
        <v>4</v>
      </c>
      <c r="B5127">
        <v>10</v>
      </c>
      <c r="C5127" t="s">
        <v>39</v>
      </c>
      <c r="D5127">
        <v>16</v>
      </c>
      <c r="E5127">
        <v>11955848.236772001</v>
      </c>
      <c r="F5127">
        <v>3345903.4762559813</v>
      </c>
      <c r="G5127">
        <v>368546.176084076</v>
      </c>
      <c r="H5127">
        <v>14635218.563125599</v>
      </c>
      <c r="I5127">
        <v>25715632.829051901</v>
      </c>
      <c r="J5127">
        <v>102523235.532727</v>
      </c>
      <c r="K5127">
        <v>311701390.48573899</v>
      </c>
      <c r="L5127">
        <v>681312384.93158698</v>
      </c>
      <c r="M5127">
        <v>798870649.54730403</v>
      </c>
      <c r="N5127">
        <v>1351256877.6551299</v>
      </c>
      <c r="O5127">
        <v>1933338929.30687</v>
      </c>
      <c r="Q5127" t="str">
        <f>VLOOKUP(A5127,Lookup_Tables!$D$2:$E$7,2,FALSE)</f>
        <v>EQ</v>
      </c>
      <c r="R5127" t="str">
        <f>IFERROR(VLOOKUP(D5127,Lookup_Tables!$A$2:$B$21,2,FALSE),"All")</f>
        <v>Government_Loss</v>
      </c>
    </row>
    <row r="5128" spans="1:18" hidden="1">
      <c r="A5128">
        <v>4</v>
      </c>
      <c r="B5128">
        <v>10</v>
      </c>
      <c r="C5128" t="s">
        <v>38</v>
      </c>
      <c r="D5128">
        <v>17</v>
      </c>
      <c r="E5128">
        <v>36139933.322845198</v>
      </c>
      <c r="F5128">
        <v>11291917.800259836</v>
      </c>
      <c r="G5128">
        <v>2054504.7458449299</v>
      </c>
      <c r="H5128">
        <v>43233684.365800299</v>
      </c>
      <c r="I5128">
        <v>76141555.641573504</v>
      </c>
      <c r="J5128">
        <v>280137236.34617698</v>
      </c>
      <c r="K5128">
        <v>937661495.13131106</v>
      </c>
      <c r="L5128">
        <v>1928059011.85305</v>
      </c>
      <c r="M5128">
        <v>2429492119.0244398</v>
      </c>
      <c r="N5128">
        <v>3491457359.6719398</v>
      </c>
      <c r="O5128">
        <v>5653119594.5090599</v>
      </c>
      <c r="Q5128" t="str">
        <f>VLOOKUP(A5128,Lookup_Tables!$D$2:$E$7,2,FALSE)</f>
        <v>EQ</v>
      </c>
      <c r="R5128" t="str">
        <f>IFERROR(VLOOKUP(D5128,Lookup_Tables!$A$2:$B$21,2,FALSE),"All")</f>
        <v>Emergency_Loss</v>
      </c>
    </row>
    <row r="5129" spans="1:18" hidden="1">
      <c r="A5129">
        <v>4</v>
      </c>
      <c r="B5129">
        <v>10</v>
      </c>
      <c r="C5129" t="s">
        <v>39</v>
      </c>
      <c r="D5129">
        <v>17</v>
      </c>
      <c r="E5129">
        <v>36034329.931189597</v>
      </c>
      <c r="F5129">
        <v>11276009.311667025</v>
      </c>
      <c r="G5129">
        <v>2042716.62324187</v>
      </c>
      <c r="H5129">
        <v>43073018.7164905</v>
      </c>
      <c r="I5129">
        <v>69602227.782832295</v>
      </c>
      <c r="J5129">
        <v>280137236.34617698</v>
      </c>
      <c r="K5129">
        <v>937516396.22660398</v>
      </c>
      <c r="L5129">
        <v>1928059011.85305</v>
      </c>
      <c r="M5129">
        <v>2429492119.0244398</v>
      </c>
      <c r="N5129">
        <v>3491457359.6719398</v>
      </c>
      <c r="O5129">
        <v>5653119594.5090599</v>
      </c>
      <c r="Q5129" t="str">
        <f>VLOOKUP(A5129,Lookup_Tables!$D$2:$E$7,2,FALSE)</f>
        <v>EQ</v>
      </c>
      <c r="R5129" t="str">
        <f>IFERROR(VLOOKUP(D5129,Lookup_Tables!$A$2:$B$21,2,FALSE),"All")</f>
        <v>Emergency_Loss</v>
      </c>
    </row>
    <row r="5130" spans="1:18" hidden="1">
      <c r="A5130">
        <v>4</v>
      </c>
      <c r="B5130">
        <v>10</v>
      </c>
      <c r="C5130" t="s">
        <v>38</v>
      </c>
      <c r="D5130">
        <v>18</v>
      </c>
      <c r="E5130">
        <v>48131350.156637996</v>
      </c>
      <c r="F5130">
        <v>14632357.179319821</v>
      </c>
      <c r="G5130">
        <v>2608831.06327271</v>
      </c>
      <c r="H5130">
        <v>58409176.549750298</v>
      </c>
      <c r="I5130">
        <v>103354815.07339799</v>
      </c>
      <c r="J5130">
        <v>384983437.45186299</v>
      </c>
      <c r="K5130">
        <v>1255753251.0192599</v>
      </c>
      <c r="L5130">
        <v>2616958069.39961</v>
      </c>
      <c r="M5130">
        <v>3202456402.9923501</v>
      </c>
      <c r="N5130">
        <v>4689520638.3634501</v>
      </c>
      <c r="O5130">
        <v>7735012408.6676102</v>
      </c>
      <c r="Q5130" t="str">
        <f>VLOOKUP(A5130,Lookup_Tables!$D$2:$E$7,2,FALSE)</f>
        <v>EQ</v>
      </c>
      <c r="R5130" t="str">
        <f>IFERROR(VLOOKUP(D5130,Lookup_Tables!$A$2:$B$21,2,FALSE),"All")</f>
        <v>Govt_Plus_Emergency</v>
      </c>
    </row>
    <row r="5131" spans="1:18" hidden="1">
      <c r="A5131">
        <v>4</v>
      </c>
      <c r="B5131">
        <v>10</v>
      </c>
      <c r="C5131" t="s">
        <v>39</v>
      </c>
      <c r="D5131">
        <v>18</v>
      </c>
      <c r="E5131">
        <v>47985311.840551801</v>
      </c>
      <c r="F5131">
        <v>14615147.792640265</v>
      </c>
      <c r="G5131">
        <v>2587953.9982693498</v>
      </c>
      <c r="H5131">
        <v>57710223.218033299</v>
      </c>
      <c r="I5131">
        <v>102251080.03027301</v>
      </c>
      <c r="J5131">
        <v>384626491.69648999</v>
      </c>
      <c r="K5131">
        <v>1234827112.3828199</v>
      </c>
      <c r="L5131">
        <v>2616958069.39961</v>
      </c>
      <c r="M5131">
        <v>3202456402.9923501</v>
      </c>
      <c r="N5131">
        <v>4689520638.3634501</v>
      </c>
      <c r="O5131">
        <v>7735012408.6676102</v>
      </c>
      <c r="Q5131" t="str">
        <f>VLOOKUP(A5131,Lookup_Tables!$D$2:$E$7,2,FALSE)</f>
        <v>EQ</v>
      </c>
      <c r="R5131" t="str">
        <f>IFERROR(VLOOKUP(D5131,Lookup_Tables!$A$2:$B$21,2,FALSE),"All")</f>
        <v>Govt_Plus_Emergency</v>
      </c>
    </row>
    <row r="5132" spans="1:18" hidden="1">
      <c r="A5132">
        <v>4</v>
      </c>
      <c r="B5132">
        <v>11</v>
      </c>
      <c r="C5132" t="s">
        <v>38</v>
      </c>
      <c r="D5132">
        <v>0</v>
      </c>
      <c r="E5132">
        <v>1612584.7095921901</v>
      </c>
      <c r="F5132">
        <v>589291.88182072341</v>
      </c>
      <c r="G5132">
        <v>48105.149312111003</v>
      </c>
      <c r="H5132">
        <v>1114903.2919693401</v>
      </c>
      <c r="I5132">
        <v>1852546.8831140299</v>
      </c>
      <c r="J5132">
        <v>6337307.5277030095</v>
      </c>
      <c r="K5132">
        <v>22337025.241210401</v>
      </c>
      <c r="L5132">
        <v>82100981.7064749</v>
      </c>
      <c r="M5132">
        <v>113370173.749559</v>
      </c>
      <c r="N5132">
        <v>216746948.979725</v>
      </c>
      <c r="O5132">
        <v>287626727.881836</v>
      </c>
      <c r="Q5132" t="str">
        <f>VLOOKUP(A5132,Lookup_Tables!$D$2:$E$7,2,FALSE)</f>
        <v>EQ</v>
      </c>
      <c r="R5132" t="str">
        <f>IFERROR(VLOOKUP(D5132,Lookup_Tables!$A$2:$B$21,2,FALSE),"All")</f>
        <v>Private Assets</v>
      </c>
    </row>
    <row r="5133" spans="1:18" hidden="1">
      <c r="A5133">
        <v>4</v>
      </c>
      <c r="B5133">
        <v>11</v>
      </c>
      <c r="C5133" t="s">
        <v>39</v>
      </c>
      <c r="D5133">
        <v>0</v>
      </c>
      <c r="E5133">
        <v>1608405.72478747</v>
      </c>
      <c r="F5133">
        <v>585375.03438893519</v>
      </c>
      <c r="G5133">
        <v>47333.802082980503</v>
      </c>
      <c r="H5133">
        <v>1106504.41597956</v>
      </c>
      <c r="I5133">
        <v>1840557.0797723799</v>
      </c>
      <c r="J5133">
        <v>6337307.5277030095</v>
      </c>
      <c r="K5133">
        <v>22337025.241210401</v>
      </c>
      <c r="L5133">
        <v>82100981.7064749</v>
      </c>
      <c r="M5133">
        <v>113370173.749559</v>
      </c>
      <c r="N5133">
        <v>216746948.979725</v>
      </c>
      <c r="O5133">
        <v>287626727.881836</v>
      </c>
      <c r="Q5133" t="str">
        <f>VLOOKUP(A5133,Lookup_Tables!$D$2:$E$7,2,FALSE)</f>
        <v>EQ</v>
      </c>
      <c r="R5133" t="str">
        <f>IFERROR(VLOOKUP(D5133,Lookup_Tables!$A$2:$B$21,2,FALSE),"All")</f>
        <v>Private Assets</v>
      </c>
    </row>
    <row r="5134" spans="1:18" hidden="1">
      <c r="A5134">
        <v>4</v>
      </c>
      <c r="B5134">
        <v>11</v>
      </c>
      <c r="C5134" t="s">
        <v>38</v>
      </c>
      <c r="D5134">
        <v>1</v>
      </c>
      <c r="E5134">
        <v>106502.846766806</v>
      </c>
      <c r="F5134">
        <v>32967.250844526134</v>
      </c>
      <c r="G5134">
        <v>0</v>
      </c>
      <c r="H5134">
        <v>120451.715339054</v>
      </c>
      <c r="I5134">
        <v>200608.14134679799</v>
      </c>
      <c r="J5134">
        <v>729345.044758406</v>
      </c>
      <c r="K5134">
        <v>2404640.7446857002</v>
      </c>
      <c r="L5134">
        <v>5715054.60823665</v>
      </c>
      <c r="M5134">
        <v>6975473.1619389197</v>
      </c>
      <c r="N5134">
        <v>12817497.555920299</v>
      </c>
      <c r="O5134">
        <v>18257656.8768696</v>
      </c>
      <c r="Q5134" t="str">
        <f>VLOOKUP(A5134,Lookup_Tables!$D$2:$E$7,2,FALSE)</f>
        <v>EQ</v>
      </c>
      <c r="R5134" t="str">
        <f>IFERROR(VLOOKUP(D5134,Lookup_Tables!$A$2:$B$21,2,FALSE),"All")</f>
        <v>Airport</v>
      </c>
    </row>
    <row r="5135" spans="1:18" hidden="1">
      <c r="A5135">
        <v>4</v>
      </c>
      <c r="B5135">
        <v>11</v>
      </c>
      <c r="C5135" t="s">
        <v>39</v>
      </c>
      <c r="D5135">
        <v>1</v>
      </c>
      <c r="E5135">
        <v>105961.491440187</v>
      </c>
      <c r="F5135">
        <v>32755.63452135172</v>
      </c>
      <c r="G5135">
        <v>0</v>
      </c>
      <c r="H5135">
        <v>117949.853300605</v>
      </c>
      <c r="I5135">
        <v>199003.52507544699</v>
      </c>
      <c r="J5135">
        <v>729345.044758406</v>
      </c>
      <c r="K5135">
        <v>2404640.7446857002</v>
      </c>
      <c r="L5135">
        <v>5630056.3124949299</v>
      </c>
      <c r="M5135">
        <v>6939594.90509002</v>
      </c>
      <c r="N5135">
        <v>12682587.3287804</v>
      </c>
      <c r="O5135">
        <v>18257656.8768696</v>
      </c>
      <c r="Q5135" t="str">
        <f>VLOOKUP(A5135,Lookup_Tables!$D$2:$E$7,2,FALSE)</f>
        <v>EQ</v>
      </c>
      <c r="R5135" t="str">
        <f>IFERROR(VLOOKUP(D5135,Lookup_Tables!$A$2:$B$21,2,FALSE),"All")</f>
        <v>Airport</v>
      </c>
    </row>
    <row r="5136" spans="1:18" hidden="1">
      <c r="A5136">
        <v>4</v>
      </c>
      <c r="B5136">
        <v>11</v>
      </c>
      <c r="C5136" t="s">
        <v>38</v>
      </c>
      <c r="D5136">
        <v>2</v>
      </c>
      <c r="E5136">
        <v>33246.291536341101</v>
      </c>
      <c r="F5136">
        <v>13783.074271861427</v>
      </c>
      <c r="G5136">
        <v>0</v>
      </c>
      <c r="H5136">
        <v>3369.7961273671499</v>
      </c>
      <c r="I5136">
        <v>13565.543145290199</v>
      </c>
      <c r="J5136">
        <v>88523.527830116902</v>
      </c>
      <c r="K5136">
        <v>350679.292852766</v>
      </c>
      <c r="L5136">
        <v>1500353.1220567501</v>
      </c>
      <c r="M5136">
        <v>2018864.13877591</v>
      </c>
      <c r="N5136">
        <v>4345947.2476437297</v>
      </c>
      <c r="O5136">
        <v>6737217.6925285496</v>
      </c>
      <c r="Q5136" t="str">
        <f>VLOOKUP(A5136,Lookup_Tables!$D$2:$E$7,2,FALSE)</f>
        <v>EQ</v>
      </c>
      <c r="R5136" t="str">
        <f>IFERROR(VLOOKUP(D5136,Lookup_Tables!$A$2:$B$21,2,FALSE),"All")</f>
        <v>Bridge</v>
      </c>
    </row>
    <row r="5137" spans="1:18" hidden="1">
      <c r="A5137">
        <v>4</v>
      </c>
      <c r="B5137">
        <v>11</v>
      </c>
      <c r="C5137" t="s">
        <v>39</v>
      </c>
      <c r="D5137">
        <v>2</v>
      </c>
      <c r="E5137">
        <v>33187.264197067103</v>
      </c>
      <c r="F5137">
        <v>13745.528122790634</v>
      </c>
      <c r="G5137">
        <v>0</v>
      </c>
      <c r="H5137">
        <v>3369.7961273671499</v>
      </c>
      <c r="I5137">
        <v>13565.543145290199</v>
      </c>
      <c r="J5137">
        <v>86375.408809796194</v>
      </c>
      <c r="K5137">
        <v>350679.292852766</v>
      </c>
      <c r="L5137">
        <v>1500353.1220567501</v>
      </c>
      <c r="M5137">
        <v>2018864.13877591</v>
      </c>
      <c r="N5137">
        <v>4345947.2476437297</v>
      </c>
      <c r="O5137">
        <v>6737217.6925285496</v>
      </c>
      <c r="Q5137" t="str">
        <f>VLOOKUP(A5137,Lookup_Tables!$D$2:$E$7,2,FALSE)</f>
        <v>EQ</v>
      </c>
      <c r="R5137" t="str">
        <f>IFERROR(VLOOKUP(D5137,Lookup_Tables!$A$2:$B$21,2,FALSE),"All")</f>
        <v>Bridge</v>
      </c>
    </row>
    <row r="5138" spans="1:18" hidden="1">
      <c r="A5138">
        <v>4</v>
      </c>
      <c r="B5138">
        <v>11</v>
      </c>
      <c r="C5138" t="s">
        <v>38</v>
      </c>
      <c r="D5138">
        <v>3</v>
      </c>
      <c r="E5138">
        <v>41318.817313657797</v>
      </c>
      <c r="F5138">
        <v>14822.502863512302</v>
      </c>
      <c r="G5138">
        <v>0</v>
      </c>
      <c r="H5138">
        <v>60757.837263545</v>
      </c>
      <c r="I5138">
        <v>87460.358080583304</v>
      </c>
      <c r="J5138">
        <v>254862.7387404</v>
      </c>
      <c r="K5138">
        <v>771432.06278721697</v>
      </c>
      <c r="L5138">
        <v>1919839.8496258201</v>
      </c>
      <c r="M5138">
        <v>2510023.6588389999</v>
      </c>
      <c r="N5138">
        <v>4727894.4632008998</v>
      </c>
      <c r="O5138">
        <v>6851554.8511443501</v>
      </c>
      <c r="Q5138" t="str">
        <f>VLOOKUP(A5138,Lookup_Tables!$D$2:$E$7,2,FALSE)</f>
        <v>EQ</v>
      </c>
      <c r="R5138" t="str">
        <f>IFERROR(VLOOKUP(D5138,Lookup_Tables!$A$2:$B$21,2,FALSE),"All")</f>
        <v>Govt Hosp</v>
      </c>
    </row>
    <row r="5139" spans="1:18" hidden="1">
      <c r="A5139">
        <v>4</v>
      </c>
      <c r="B5139">
        <v>11</v>
      </c>
      <c r="C5139" t="s">
        <v>39</v>
      </c>
      <c r="D5139">
        <v>3</v>
      </c>
      <c r="E5139">
        <v>41175.239701036997</v>
      </c>
      <c r="F5139">
        <v>14828.739908307085</v>
      </c>
      <c r="G5139">
        <v>0</v>
      </c>
      <c r="H5139">
        <v>56500.926037070203</v>
      </c>
      <c r="I5139">
        <v>86299.359646330005</v>
      </c>
      <c r="J5139">
        <v>253673.693743285</v>
      </c>
      <c r="K5139">
        <v>752619.10082224698</v>
      </c>
      <c r="L5139">
        <v>1919839.8496258201</v>
      </c>
      <c r="M5139">
        <v>2510023.6588389999</v>
      </c>
      <c r="N5139">
        <v>4727894.4632008998</v>
      </c>
      <c r="O5139">
        <v>6851554.8511443501</v>
      </c>
      <c r="Q5139" t="str">
        <f>VLOOKUP(A5139,Lookup_Tables!$D$2:$E$7,2,FALSE)</f>
        <v>EQ</v>
      </c>
      <c r="R5139" t="str">
        <f>IFERROR(VLOOKUP(D5139,Lookup_Tables!$A$2:$B$21,2,FALSE),"All")</f>
        <v>Govt Hosp</v>
      </c>
    </row>
    <row r="5140" spans="1:18" hidden="1">
      <c r="A5140">
        <v>4</v>
      </c>
      <c r="B5140">
        <v>11</v>
      </c>
      <c r="C5140" t="s">
        <v>38</v>
      </c>
      <c r="D5140">
        <v>4</v>
      </c>
      <c r="E5140">
        <v>10850.918545623201</v>
      </c>
      <c r="F5140">
        <v>3823.0103947796924</v>
      </c>
      <c r="G5140">
        <v>0</v>
      </c>
      <c r="H5140">
        <v>15141.800141945299</v>
      </c>
      <c r="I5140">
        <v>22788.1687011783</v>
      </c>
      <c r="J5140">
        <v>66352.3065566234</v>
      </c>
      <c r="K5140">
        <v>201895.51342258</v>
      </c>
      <c r="L5140">
        <v>510595.72741531301</v>
      </c>
      <c r="M5140">
        <v>660421.19460722397</v>
      </c>
      <c r="N5140">
        <v>1230629.18384927</v>
      </c>
      <c r="O5140">
        <v>1888052.6595445599</v>
      </c>
      <c r="Q5140" t="str">
        <f>VLOOKUP(A5140,Lookup_Tables!$D$2:$E$7,2,FALSE)</f>
        <v>EQ</v>
      </c>
      <c r="R5140" t="str">
        <f>IFERROR(VLOOKUP(D5140,Lookup_Tables!$A$2:$B$21,2,FALSE),"All")</f>
        <v>Govt Med Fac</v>
      </c>
    </row>
    <row r="5141" spans="1:18" hidden="1">
      <c r="A5141">
        <v>4</v>
      </c>
      <c r="B5141">
        <v>11</v>
      </c>
      <c r="C5141" t="s">
        <v>39</v>
      </c>
      <c r="D5141">
        <v>4</v>
      </c>
      <c r="E5141">
        <v>10815.6045974317</v>
      </c>
      <c r="F5141">
        <v>3829.0143904125071</v>
      </c>
      <c r="G5141">
        <v>0</v>
      </c>
      <c r="H5141">
        <v>14990.8900085608</v>
      </c>
      <c r="I5141">
        <v>22687.553273075198</v>
      </c>
      <c r="J5141">
        <v>65956.924480610905</v>
      </c>
      <c r="K5141">
        <v>201895.51342258</v>
      </c>
      <c r="L5141">
        <v>510595.72741531301</v>
      </c>
      <c r="M5141">
        <v>660421.19460722397</v>
      </c>
      <c r="N5141">
        <v>1195612.6675499999</v>
      </c>
      <c r="O5141">
        <v>1888052.6595445599</v>
      </c>
      <c r="Q5141" t="str">
        <f>VLOOKUP(A5141,Lookup_Tables!$D$2:$E$7,2,FALSE)</f>
        <v>EQ</v>
      </c>
      <c r="R5141" t="str">
        <f>IFERROR(VLOOKUP(D5141,Lookup_Tables!$A$2:$B$21,2,FALSE),"All")</f>
        <v>Govt Med Fac</v>
      </c>
    </row>
    <row r="5142" spans="1:18" hidden="1">
      <c r="A5142">
        <v>4</v>
      </c>
      <c r="B5142">
        <v>11</v>
      </c>
      <c r="C5142" t="s">
        <v>38</v>
      </c>
      <c r="D5142">
        <v>6</v>
      </c>
      <c r="E5142">
        <v>10580.6267487606</v>
      </c>
      <c r="F5142">
        <v>4406.6475817041264</v>
      </c>
      <c r="G5142">
        <v>0</v>
      </c>
      <c r="H5142">
        <v>0</v>
      </c>
      <c r="I5142">
        <v>0</v>
      </c>
      <c r="J5142">
        <v>27375.120554781199</v>
      </c>
      <c r="K5142">
        <v>110135.94092917199</v>
      </c>
      <c r="L5142">
        <v>447546.40874816501</v>
      </c>
      <c r="M5142">
        <v>674821.02149212803</v>
      </c>
      <c r="N5142">
        <v>1390385.9819558901</v>
      </c>
      <c r="O5142">
        <v>2161973.8231744901</v>
      </c>
      <c r="Q5142" t="str">
        <f>VLOOKUP(A5142,Lookup_Tables!$D$2:$E$7,2,FALSE)</f>
        <v>EQ</v>
      </c>
      <c r="R5142" t="str">
        <f>IFERROR(VLOOKUP(D5142,Lookup_Tables!$A$2:$B$21,2,FALSE),"All")</f>
        <v>Port</v>
      </c>
    </row>
    <row r="5143" spans="1:18" hidden="1">
      <c r="A5143">
        <v>4</v>
      </c>
      <c r="B5143">
        <v>11</v>
      </c>
      <c r="C5143" t="s">
        <v>39</v>
      </c>
      <c r="D5143">
        <v>6</v>
      </c>
      <c r="E5143">
        <v>10558.2809688326</v>
      </c>
      <c r="F5143">
        <v>4390.6684662546941</v>
      </c>
      <c r="G5143">
        <v>0</v>
      </c>
      <c r="H5143">
        <v>0</v>
      </c>
      <c r="I5143">
        <v>0</v>
      </c>
      <c r="J5143">
        <v>26738.454106924401</v>
      </c>
      <c r="K5143">
        <v>110135.94092917199</v>
      </c>
      <c r="L5143">
        <v>447546.40874816501</v>
      </c>
      <c r="M5143">
        <v>674821.02149212803</v>
      </c>
      <c r="N5143">
        <v>1390385.9819558901</v>
      </c>
      <c r="O5143">
        <v>2161973.8231744901</v>
      </c>
      <c r="Q5143" t="str">
        <f>VLOOKUP(A5143,Lookup_Tables!$D$2:$E$7,2,FALSE)</f>
        <v>EQ</v>
      </c>
      <c r="R5143" t="str">
        <f>IFERROR(VLOOKUP(D5143,Lookup_Tables!$A$2:$B$21,2,FALSE),"All")</f>
        <v>Port</v>
      </c>
    </row>
    <row r="5144" spans="1:18" hidden="1">
      <c r="A5144">
        <v>4</v>
      </c>
      <c r="B5144">
        <v>11</v>
      </c>
      <c r="C5144" t="s">
        <v>38</v>
      </c>
      <c r="D5144">
        <v>9</v>
      </c>
      <c r="E5144">
        <v>7485.2699667319303</v>
      </c>
      <c r="F5144">
        <v>3178.1568802828033</v>
      </c>
      <c r="G5144">
        <v>0</v>
      </c>
      <c r="H5144">
        <v>0</v>
      </c>
      <c r="I5144">
        <v>0</v>
      </c>
      <c r="J5144">
        <v>3698.6386734713001</v>
      </c>
      <c r="K5144">
        <v>103249.517008642</v>
      </c>
      <c r="L5144">
        <v>334449.09425791103</v>
      </c>
      <c r="M5144">
        <v>495133.72804055299</v>
      </c>
      <c r="N5144">
        <v>963470.916107147</v>
      </c>
      <c r="O5144">
        <v>1465691.6482250399</v>
      </c>
      <c r="Q5144" t="str">
        <f>VLOOKUP(A5144,Lookup_Tables!$D$2:$E$7,2,FALSE)</f>
        <v>EQ</v>
      </c>
      <c r="R5144" t="str">
        <f>IFERROR(VLOOKUP(D5144,Lookup_Tables!$A$2:$B$21,2,FALSE),"All")</f>
        <v>Pub Admin Bldg</v>
      </c>
    </row>
    <row r="5145" spans="1:18" hidden="1">
      <c r="A5145">
        <v>4</v>
      </c>
      <c r="B5145">
        <v>11</v>
      </c>
      <c r="C5145" t="s">
        <v>39</v>
      </c>
      <c r="D5145">
        <v>9</v>
      </c>
      <c r="E5145">
        <v>7475.8963373782499</v>
      </c>
      <c r="F5145">
        <v>3197.8936099621424</v>
      </c>
      <c r="G5145">
        <v>0</v>
      </c>
      <c r="H5145">
        <v>0</v>
      </c>
      <c r="I5145">
        <v>0</v>
      </c>
      <c r="J5145">
        <v>3641.63169596833</v>
      </c>
      <c r="K5145">
        <v>103249.517008642</v>
      </c>
      <c r="L5145">
        <v>334449.09425791103</v>
      </c>
      <c r="M5145">
        <v>480863.58341155801</v>
      </c>
      <c r="N5145">
        <v>963470.916107147</v>
      </c>
      <c r="O5145">
        <v>1465691.6482250399</v>
      </c>
      <c r="Q5145" t="str">
        <f>VLOOKUP(A5145,Lookup_Tables!$D$2:$E$7,2,FALSE)</f>
        <v>EQ</v>
      </c>
      <c r="R5145" t="str">
        <f>IFERROR(VLOOKUP(D5145,Lookup_Tables!$A$2:$B$21,2,FALSE),"All")</f>
        <v>Pub Admin Bldg</v>
      </c>
    </row>
    <row r="5146" spans="1:18" hidden="1">
      <c r="A5146">
        <v>4</v>
      </c>
      <c r="B5146">
        <v>11</v>
      </c>
      <c r="C5146" t="s">
        <v>38</v>
      </c>
      <c r="D5146">
        <v>10</v>
      </c>
      <c r="E5146">
        <v>64889.621785944597</v>
      </c>
      <c r="F5146">
        <v>23036.259347931082</v>
      </c>
      <c r="G5146">
        <v>0</v>
      </c>
      <c r="H5146">
        <v>41635.213452896998</v>
      </c>
      <c r="I5146">
        <v>76470.070791447099</v>
      </c>
      <c r="J5146">
        <v>304324.86893083702</v>
      </c>
      <c r="K5146">
        <v>1072341.42933042</v>
      </c>
      <c r="L5146">
        <v>3277218.5024673701</v>
      </c>
      <c r="M5146">
        <v>4454967.6068069097</v>
      </c>
      <c r="N5146">
        <v>7935367.5877652997</v>
      </c>
      <c r="O5146">
        <v>12028716.3807508</v>
      </c>
      <c r="Q5146" t="str">
        <f>VLOOKUP(A5146,Lookup_Tables!$D$2:$E$7,2,FALSE)</f>
        <v>EQ</v>
      </c>
      <c r="R5146" t="str">
        <f>IFERROR(VLOOKUP(D5146,Lookup_Tables!$A$2:$B$21,2,FALSE),"All")</f>
        <v>Pub School</v>
      </c>
    </row>
    <row r="5147" spans="1:18" hidden="1">
      <c r="A5147">
        <v>4</v>
      </c>
      <c r="B5147">
        <v>11</v>
      </c>
      <c r="C5147" t="s">
        <v>39</v>
      </c>
      <c r="D5147">
        <v>10</v>
      </c>
      <c r="E5147">
        <v>64817.750321492</v>
      </c>
      <c r="F5147">
        <v>22981.086658212298</v>
      </c>
      <c r="G5147">
        <v>0</v>
      </c>
      <c r="H5147">
        <v>41635.213452896998</v>
      </c>
      <c r="I5147">
        <v>75217.662373309198</v>
      </c>
      <c r="J5147">
        <v>304324.86893083702</v>
      </c>
      <c r="K5147">
        <v>1072341.42933042</v>
      </c>
      <c r="L5147">
        <v>3277218.5024673701</v>
      </c>
      <c r="M5147">
        <v>4454967.6068069097</v>
      </c>
      <c r="N5147">
        <v>7935367.5877652997</v>
      </c>
      <c r="O5147">
        <v>12028716.3807508</v>
      </c>
      <c r="Q5147" t="str">
        <f>VLOOKUP(A5147,Lookup_Tables!$D$2:$E$7,2,FALSE)</f>
        <v>EQ</v>
      </c>
      <c r="R5147" t="str">
        <f>IFERROR(VLOOKUP(D5147,Lookup_Tables!$A$2:$B$21,2,FALSE),"All")</f>
        <v>Pub School</v>
      </c>
    </row>
    <row r="5148" spans="1:18" hidden="1">
      <c r="A5148">
        <v>4</v>
      </c>
      <c r="B5148">
        <v>11</v>
      </c>
      <c r="C5148" t="s">
        <v>38</v>
      </c>
      <c r="D5148">
        <v>11</v>
      </c>
      <c r="E5148">
        <v>25723.159640489099</v>
      </c>
      <c r="F5148">
        <v>11861.982560655331</v>
      </c>
      <c r="G5148">
        <v>0</v>
      </c>
      <c r="H5148">
        <v>0</v>
      </c>
      <c r="I5148">
        <v>0</v>
      </c>
      <c r="J5148">
        <v>0</v>
      </c>
      <c r="K5148">
        <v>21845.2274062572</v>
      </c>
      <c r="L5148">
        <v>1265714.21140422</v>
      </c>
      <c r="M5148">
        <v>2046987.23462394</v>
      </c>
      <c r="N5148">
        <v>3531149.3840961899</v>
      </c>
      <c r="O5148">
        <v>4861112.8780541904</v>
      </c>
      <c r="Q5148" t="str">
        <f>VLOOKUP(A5148,Lookup_Tables!$D$2:$E$7,2,FALSE)</f>
        <v>EQ</v>
      </c>
      <c r="R5148" t="str">
        <f>IFERROR(VLOOKUP(D5148,Lookup_Tables!$A$2:$B$21,2,FALSE),"All")</f>
        <v>Pub Univ</v>
      </c>
    </row>
    <row r="5149" spans="1:18" hidden="1">
      <c r="A5149">
        <v>4</v>
      </c>
      <c r="B5149">
        <v>11</v>
      </c>
      <c r="C5149" t="s">
        <v>39</v>
      </c>
      <c r="D5149">
        <v>11</v>
      </c>
      <c r="E5149">
        <v>25722.388684580201</v>
      </c>
      <c r="F5149">
        <v>11861.211604746433</v>
      </c>
      <c r="G5149">
        <v>0</v>
      </c>
      <c r="H5149">
        <v>0</v>
      </c>
      <c r="I5149">
        <v>0</v>
      </c>
      <c r="J5149">
        <v>0</v>
      </c>
      <c r="K5149">
        <v>21845.2274062572</v>
      </c>
      <c r="L5149">
        <v>1265714.21140422</v>
      </c>
      <c r="M5149">
        <v>2046987.23462394</v>
      </c>
      <c r="N5149">
        <v>3531149.3840961899</v>
      </c>
      <c r="O5149">
        <v>4861112.8780541904</v>
      </c>
      <c r="Q5149" t="str">
        <f>VLOOKUP(A5149,Lookup_Tables!$D$2:$E$7,2,FALSE)</f>
        <v>EQ</v>
      </c>
      <c r="R5149" t="str">
        <f>IFERROR(VLOOKUP(D5149,Lookup_Tables!$A$2:$B$21,2,FALSE),"All")</f>
        <v>Pub Univ</v>
      </c>
    </row>
    <row r="5150" spans="1:18" hidden="1">
      <c r="A5150">
        <v>4</v>
      </c>
      <c r="B5150">
        <v>11</v>
      </c>
      <c r="C5150" t="s">
        <v>38</v>
      </c>
      <c r="D5150">
        <v>13</v>
      </c>
      <c r="E5150">
        <v>10234.285156309999</v>
      </c>
      <c r="F5150">
        <v>4902.4927520185192</v>
      </c>
      <c r="G5150">
        <v>0</v>
      </c>
      <c r="H5150">
        <v>0</v>
      </c>
      <c r="I5150">
        <v>0</v>
      </c>
      <c r="J5150">
        <v>0</v>
      </c>
      <c r="K5150">
        <v>1885.5089727509601</v>
      </c>
      <c r="L5150">
        <v>377986.353778822</v>
      </c>
      <c r="M5150">
        <v>644906.24977774604</v>
      </c>
      <c r="N5150">
        <v>1497493.9974547201</v>
      </c>
      <c r="O5150">
        <v>2157072.0086386902</v>
      </c>
      <c r="Q5150" t="str">
        <f>VLOOKUP(A5150,Lookup_Tables!$D$2:$E$7,2,FALSE)</f>
        <v>EQ</v>
      </c>
      <c r="R5150" t="str">
        <f>IFERROR(VLOOKUP(D5150,Lookup_Tables!$A$2:$B$21,2,FALSE),"All")</f>
        <v>Residual Inst</v>
      </c>
    </row>
    <row r="5151" spans="1:18" hidden="1">
      <c r="A5151">
        <v>4</v>
      </c>
      <c r="B5151">
        <v>11</v>
      </c>
      <c r="C5151" t="s">
        <v>39</v>
      </c>
      <c r="D5151">
        <v>13</v>
      </c>
      <c r="E5151">
        <v>10234.123454252</v>
      </c>
      <c r="F5151">
        <v>4902.3310499605195</v>
      </c>
      <c r="G5151">
        <v>0</v>
      </c>
      <c r="H5151">
        <v>0</v>
      </c>
      <c r="I5151">
        <v>0</v>
      </c>
      <c r="J5151">
        <v>0</v>
      </c>
      <c r="K5151">
        <v>1885.5089727509601</v>
      </c>
      <c r="L5151">
        <v>377986.353778822</v>
      </c>
      <c r="M5151">
        <v>644906.24977774604</v>
      </c>
      <c r="N5151">
        <v>1497493.9974547201</v>
      </c>
      <c r="O5151">
        <v>2157072.0086386902</v>
      </c>
      <c r="Q5151" t="str">
        <f>VLOOKUP(A5151,Lookup_Tables!$D$2:$E$7,2,FALSE)</f>
        <v>EQ</v>
      </c>
      <c r="R5151" t="str">
        <f>IFERROR(VLOOKUP(D5151,Lookup_Tables!$A$2:$B$21,2,FALSE),"All")</f>
        <v>Residual Inst</v>
      </c>
    </row>
    <row r="5152" spans="1:18" hidden="1">
      <c r="A5152">
        <v>4</v>
      </c>
      <c r="B5152">
        <v>11</v>
      </c>
      <c r="C5152" t="s">
        <v>38</v>
      </c>
      <c r="D5152">
        <v>14</v>
      </c>
      <c r="E5152">
        <v>252342.59444936301</v>
      </c>
      <c r="F5152">
        <v>74535.273542701441</v>
      </c>
      <c r="G5152">
        <v>0</v>
      </c>
      <c r="H5152">
        <v>121765.510406217</v>
      </c>
      <c r="I5152">
        <v>255583.780035812</v>
      </c>
      <c r="J5152">
        <v>1218730.44443383</v>
      </c>
      <c r="K5152">
        <v>5123762.2166389301</v>
      </c>
      <c r="L5152">
        <v>13431878.902639899</v>
      </c>
      <c r="M5152">
        <v>18021593.632544801</v>
      </c>
      <c r="N5152">
        <v>31646859.927017398</v>
      </c>
      <c r="O5152">
        <v>54659725.927257001</v>
      </c>
      <c r="Q5152" t="str">
        <f>VLOOKUP(A5152,Lookup_Tables!$D$2:$E$7,2,FALSE)</f>
        <v>EQ</v>
      </c>
      <c r="R5152" t="str">
        <f>IFERROR(VLOOKUP(D5152,Lookup_Tables!$A$2:$B$21,2,FALSE),"All")</f>
        <v>Road</v>
      </c>
    </row>
    <row r="5153" spans="1:18" hidden="1">
      <c r="A5153">
        <v>4</v>
      </c>
      <c r="B5153">
        <v>11</v>
      </c>
      <c r="C5153" t="s">
        <v>39</v>
      </c>
      <c r="D5153">
        <v>14</v>
      </c>
      <c r="E5153">
        <v>251639.49272246801</v>
      </c>
      <c r="F5153">
        <v>73990.01506321301</v>
      </c>
      <c r="G5153">
        <v>0</v>
      </c>
      <c r="H5153">
        <v>121765.510406217</v>
      </c>
      <c r="I5153">
        <v>254674.497905425</v>
      </c>
      <c r="J5153">
        <v>1218730.44443383</v>
      </c>
      <c r="K5153">
        <v>5123762.2166389301</v>
      </c>
      <c r="L5153">
        <v>13431878.902639899</v>
      </c>
      <c r="M5153">
        <v>17948733.888195299</v>
      </c>
      <c r="N5153">
        <v>31646859.927017398</v>
      </c>
      <c r="O5153">
        <v>54659725.927257001</v>
      </c>
      <c r="Q5153" t="str">
        <f>VLOOKUP(A5153,Lookup_Tables!$D$2:$E$7,2,FALSE)</f>
        <v>EQ</v>
      </c>
      <c r="R5153" t="str">
        <f>IFERROR(VLOOKUP(D5153,Lookup_Tables!$A$2:$B$21,2,FALSE),"All")</f>
        <v>Road</v>
      </c>
    </row>
    <row r="5154" spans="1:18" hidden="1">
      <c r="A5154">
        <v>4</v>
      </c>
      <c r="B5154">
        <v>11</v>
      </c>
      <c r="C5154" t="s">
        <v>38</v>
      </c>
      <c r="D5154">
        <v>15</v>
      </c>
      <c r="E5154">
        <v>2175759.1415022202</v>
      </c>
      <c r="F5154">
        <v>771956.72883571684</v>
      </c>
      <c r="G5154">
        <v>61137.662449865697</v>
      </c>
      <c r="H5154">
        <v>1673415.6902036599</v>
      </c>
      <c r="I5154">
        <v>2689528.9971373901</v>
      </c>
      <c r="J5154">
        <v>8979327.04391619</v>
      </c>
      <c r="K5154">
        <v>31898467.682908501</v>
      </c>
      <c r="L5154">
        <v>113886639.93009</v>
      </c>
      <c r="M5154">
        <v>153612829.14443499</v>
      </c>
      <c r="N5154">
        <v>287082545.74020398</v>
      </c>
      <c r="O5154">
        <v>395637212.26383102</v>
      </c>
      <c r="Q5154" t="str">
        <f>VLOOKUP(A5154,Lookup_Tables!$D$2:$E$7,2,FALSE)</f>
        <v>EQ</v>
      </c>
      <c r="R5154" t="str">
        <f>IFERROR(VLOOKUP(D5154,Lookup_Tables!$A$2:$B$21,2,FALSE),"All")</f>
        <v>All</v>
      </c>
    </row>
    <row r="5155" spans="1:18" hidden="1">
      <c r="A5155">
        <v>4</v>
      </c>
      <c r="B5155">
        <v>11</v>
      </c>
      <c r="C5155" t="s">
        <v>39</v>
      </c>
      <c r="D5155">
        <v>15</v>
      </c>
      <c r="E5155">
        <v>2169891.3611450102</v>
      </c>
      <c r="F5155">
        <v>768802.44425262325</v>
      </c>
      <c r="G5155">
        <v>60912.298273268498</v>
      </c>
      <c r="H5155">
        <v>1654153.5704171199</v>
      </c>
      <c r="I5155">
        <v>2689528.9971373901</v>
      </c>
      <c r="J5155">
        <v>8954594.4835598301</v>
      </c>
      <c r="K5155">
        <v>31891479.400950599</v>
      </c>
      <c r="L5155">
        <v>113886639.93009</v>
      </c>
      <c r="M5155">
        <v>152468182.78740999</v>
      </c>
      <c r="N5155">
        <v>287082545.74020398</v>
      </c>
      <c r="O5155">
        <v>395637212.26383102</v>
      </c>
      <c r="Q5155" t="str">
        <f>VLOOKUP(A5155,Lookup_Tables!$D$2:$E$7,2,FALSE)</f>
        <v>EQ</v>
      </c>
      <c r="R5155" t="str">
        <f>IFERROR(VLOOKUP(D5155,Lookup_Tables!$A$2:$B$21,2,FALSE),"All")</f>
        <v>All</v>
      </c>
    </row>
    <row r="5156" spans="1:18" hidden="1">
      <c r="A5156">
        <v>4</v>
      </c>
      <c r="B5156">
        <v>11</v>
      </c>
      <c r="C5156" t="s">
        <v>38</v>
      </c>
      <c r="D5156">
        <v>16</v>
      </c>
      <c r="E5156">
        <v>563174.43191002496</v>
      </c>
      <c r="F5156">
        <v>190828.62516247679</v>
      </c>
      <c r="G5156">
        <v>9985.0389220992402</v>
      </c>
      <c r="H5156">
        <v>452160.845921901</v>
      </c>
      <c r="I5156">
        <v>741476.73963492597</v>
      </c>
      <c r="J5156">
        <v>2733181.6559371799</v>
      </c>
      <c r="K5156">
        <v>9344712.6133592408</v>
      </c>
      <c r="L5156">
        <v>31742916.1834554</v>
      </c>
      <c r="M5156">
        <v>36277637.767606698</v>
      </c>
      <c r="N5156">
        <v>70335596.760479704</v>
      </c>
      <c r="O5156">
        <v>110156775.103347</v>
      </c>
      <c r="Q5156" t="str">
        <f>VLOOKUP(A5156,Lookup_Tables!$D$2:$E$7,2,FALSE)</f>
        <v>EQ</v>
      </c>
      <c r="R5156" t="str">
        <f>IFERROR(VLOOKUP(D5156,Lookup_Tables!$A$2:$B$21,2,FALSE),"All")</f>
        <v>Government_Loss</v>
      </c>
    </row>
    <row r="5157" spans="1:18" hidden="1">
      <c r="A5157">
        <v>4</v>
      </c>
      <c r="B5157">
        <v>11</v>
      </c>
      <c r="C5157" t="s">
        <v>39</v>
      </c>
      <c r="D5157">
        <v>16</v>
      </c>
      <c r="E5157">
        <v>561537.525126611</v>
      </c>
      <c r="F5157">
        <v>189602.92598520208</v>
      </c>
      <c r="G5157">
        <v>9985.0389220992402</v>
      </c>
      <c r="H5157">
        <v>451972.950255281</v>
      </c>
      <c r="I5157">
        <v>724292.29062432703</v>
      </c>
      <c r="J5157">
        <v>2718879.1512065101</v>
      </c>
      <c r="K5157">
        <v>9344712.6133592408</v>
      </c>
      <c r="L5157">
        <v>31705112.192553099</v>
      </c>
      <c r="M5157">
        <v>36277637.767606698</v>
      </c>
      <c r="N5157">
        <v>70335596.760479704</v>
      </c>
      <c r="O5157">
        <v>110156775.103347</v>
      </c>
      <c r="Q5157" t="str">
        <f>VLOOKUP(A5157,Lookup_Tables!$D$2:$E$7,2,FALSE)</f>
        <v>EQ</v>
      </c>
      <c r="R5157" t="str">
        <f>IFERROR(VLOOKUP(D5157,Lookup_Tables!$A$2:$B$21,2,FALSE),"All")</f>
        <v>Government_Loss</v>
      </c>
    </row>
    <row r="5158" spans="1:18" hidden="1">
      <c r="A5158">
        <v>4</v>
      </c>
      <c r="B5158">
        <v>11</v>
      </c>
      <c r="C5158" t="s">
        <v>38</v>
      </c>
      <c r="D5158">
        <v>17</v>
      </c>
      <c r="E5158">
        <v>248627.38563827399</v>
      </c>
      <c r="F5158">
        <v>92849.866032925376</v>
      </c>
      <c r="G5158">
        <v>5573.2280394625895</v>
      </c>
      <c r="H5158">
        <v>161880.872628855</v>
      </c>
      <c r="I5158">
        <v>268711.31400467799</v>
      </c>
      <c r="J5158">
        <v>899371.06367959303</v>
      </c>
      <c r="K5158">
        <v>3253857.6821677801</v>
      </c>
      <c r="L5158">
        <v>12410370.578976599</v>
      </c>
      <c r="M5158">
        <v>16367534.7315588</v>
      </c>
      <c r="N5158">
        <v>33387470.990367901</v>
      </c>
      <c r="O5158">
        <v>46985192.861397304</v>
      </c>
      <c r="Q5158" t="str">
        <f>VLOOKUP(A5158,Lookup_Tables!$D$2:$E$7,2,FALSE)</f>
        <v>EQ</v>
      </c>
      <c r="R5158" t="str">
        <f>IFERROR(VLOOKUP(D5158,Lookup_Tables!$A$2:$B$21,2,FALSE),"All")</f>
        <v>Emergency_Loss</v>
      </c>
    </row>
    <row r="5159" spans="1:18" hidden="1">
      <c r="A5159">
        <v>4</v>
      </c>
      <c r="B5159">
        <v>11</v>
      </c>
      <c r="C5159" t="s">
        <v>39</v>
      </c>
      <c r="D5159">
        <v>17</v>
      </c>
      <c r="E5159">
        <v>248066.61179628901</v>
      </c>
      <c r="F5159">
        <v>93145.543937859824</v>
      </c>
      <c r="G5159">
        <v>5567.0373798069904</v>
      </c>
      <c r="H5159">
        <v>160939.754512429</v>
      </c>
      <c r="I5159">
        <v>268001.55861774599</v>
      </c>
      <c r="J5159">
        <v>899371.06367959303</v>
      </c>
      <c r="K5159">
        <v>3253857.6821677801</v>
      </c>
      <c r="L5159">
        <v>12410370.578976599</v>
      </c>
      <c r="M5159">
        <v>15947363.341242</v>
      </c>
      <c r="N5159">
        <v>33387470.990367901</v>
      </c>
      <c r="O5159">
        <v>46985192.861397304</v>
      </c>
      <c r="Q5159" t="str">
        <f>VLOOKUP(A5159,Lookup_Tables!$D$2:$E$7,2,FALSE)</f>
        <v>EQ</v>
      </c>
      <c r="R5159" t="str">
        <f>IFERROR(VLOOKUP(D5159,Lookup_Tables!$A$2:$B$21,2,FALSE),"All")</f>
        <v>Emergency_Loss</v>
      </c>
    </row>
    <row r="5160" spans="1:18" hidden="1">
      <c r="A5160">
        <v>4</v>
      </c>
      <c r="B5160">
        <v>11</v>
      </c>
      <c r="C5160" t="s">
        <v>38</v>
      </c>
      <c r="D5160">
        <v>18</v>
      </c>
      <c r="E5160">
        <v>811801.81754830002</v>
      </c>
      <c r="F5160">
        <v>279517.48078443576</v>
      </c>
      <c r="G5160">
        <v>17054.230380578902</v>
      </c>
      <c r="H5160">
        <v>653465.31413573702</v>
      </c>
      <c r="I5160">
        <v>1006147.71820744</v>
      </c>
      <c r="J5160">
        <v>3548083.3939559902</v>
      </c>
      <c r="K5160">
        <v>13086975.1723863</v>
      </c>
      <c r="L5160">
        <v>45065135.539265998</v>
      </c>
      <c r="M5160">
        <v>51981237.024255</v>
      </c>
      <c r="N5160">
        <v>106404058.425621</v>
      </c>
      <c r="O5160">
        <v>157141967.96474499</v>
      </c>
      <c r="Q5160" t="str">
        <f>VLOOKUP(A5160,Lookup_Tables!$D$2:$E$7,2,FALSE)</f>
        <v>EQ</v>
      </c>
      <c r="R5160" t="str">
        <f>IFERROR(VLOOKUP(D5160,Lookup_Tables!$A$2:$B$21,2,FALSE),"All")</f>
        <v>Govt_Plus_Emergency</v>
      </c>
    </row>
    <row r="5161" spans="1:18" hidden="1">
      <c r="A5161">
        <v>4</v>
      </c>
      <c r="B5161">
        <v>11</v>
      </c>
      <c r="C5161" t="s">
        <v>39</v>
      </c>
      <c r="D5161">
        <v>18</v>
      </c>
      <c r="E5161">
        <v>809593.311679704</v>
      </c>
      <c r="F5161">
        <v>278275.50466418627</v>
      </c>
      <c r="G5161">
        <v>17054.230380578902</v>
      </c>
      <c r="H5161">
        <v>653465.31413573702</v>
      </c>
      <c r="I5161">
        <v>964386.31834358105</v>
      </c>
      <c r="J5161">
        <v>3548083.3939559902</v>
      </c>
      <c r="K5161">
        <v>13086975.1723863</v>
      </c>
      <c r="L5161">
        <v>44655424.316566303</v>
      </c>
      <c r="M5161">
        <v>51981237.024255</v>
      </c>
      <c r="N5161">
        <v>106404058.425621</v>
      </c>
      <c r="O5161">
        <v>157141967.96474499</v>
      </c>
      <c r="Q5161" t="str">
        <f>VLOOKUP(A5161,Lookup_Tables!$D$2:$E$7,2,FALSE)</f>
        <v>EQ</v>
      </c>
      <c r="R5161" t="str">
        <f>IFERROR(VLOOKUP(D5161,Lookup_Tables!$A$2:$B$21,2,FALSE),"All")</f>
        <v>Govt_Plus_Emergency</v>
      </c>
    </row>
    <row r="5162" spans="1:18" hidden="1">
      <c r="A5162">
        <v>4</v>
      </c>
      <c r="B5162">
        <v>12</v>
      </c>
      <c r="C5162" t="s">
        <v>38</v>
      </c>
      <c r="D5162">
        <v>0</v>
      </c>
      <c r="E5162">
        <v>981161578.54529595</v>
      </c>
      <c r="F5162">
        <v>273825680.86808217</v>
      </c>
      <c r="G5162">
        <v>289717547.24691099</v>
      </c>
      <c r="H5162">
        <v>3082518605.31704</v>
      </c>
      <c r="I5162">
        <v>4483752622.0298901</v>
      </c>
      <c r="J5162">
        <v>10554279441.892799</v>
      </c>
      <c r="K5162">
        <v>27860396902.366501</v>
      </c>
      <c r="L5162">
        <v>45079943765.4048</v>
      </c>
      <c r="M5162">
        <v>53342573598.319801</v>
      </c>
      <c r="N5162">
        <v>85962447239.835495</v>
      </c>
      <c r="O5162">
        <v>127047040051.36</v>
      </c>
      <c r="Q5162" t="str">
        <f>VLOOKUP(A5162,Lookup_Tables!$D$2:$E$7,2,FALSE)</f>
        <v>EQ</v>
      </c>
      <c r="R5162" t="str">
        <f>IFERROR(VLOOKUP(D5162,Lookup_Tables!$A$2:$B$21,2,FALSE),"All")</f>
        <v>Private Assets</v>
      </c>
    </row>
    <row r="5163" spans="1:18" hidden="1">
      <c r="A5163">
        <v>4</v>
      </c>
      <c r="B5163">
        <v>12</v>
      </c>
      <c r="C5163" t="s">
        <v>39</v>
      </c>
      <c r="D5163">
        <v>0</v>
      </c>
      <c r="E5163">
        <v>961467619.60924995</v>
      </c>
      <c r="F5163">
        <v>275418337.82476044</v>
      </c>
      <c r="G5163">
        <v>280371241.229608</v>
      </c>
      <c r="H5163">
        <v>2920450006.5562401</v>
      </c>
      <c r="I5163">
        <v>4351384300.7943096</v>
      </c>
      <c r="J5163">
        <v>10466166382.3916</v>
      </c>
      <c r="K5163">
        <v>27860370611.809299</v>
      </c>
      <c r="L5163">
        <v>45079943765.4048</v>
      </c>
      <c r="M5163">
        <v>53342573598.319801</v>
      </c>
      <c r="N5163">
        <v>84993641213.694</v>
      </c>
      <c r="O5163">
        <v>111016638967.494</v>
      </c>
      <c r="Q5163" t="str">
        <f>VLOOKUP(A5163,Lookup_Tables!$D$2:$E$7,2,FALSE)</f>
        <v>EQ</v>
      </c>
      <c r="R5163" t="str">
        <f>IFERROR(VLOOKUP(D5163,Lookup_Tables!$A$2:$B$21,2,FALSE),"All")</f>
        <v>Private Assets</v>
      </c>
    </row>
    <row r="5164" spans="1:18" hidden="1">
      <c r="A5164">
        <v>4</v>
      </c>
      <c r="B5164">
        <v>12</v>
      </c>
      <c r="C5164" t="s">
        <v>38</v>
      </c>
      <c r="D5164">
        <v>2</v>
      </c>
      <c r="E5164">
        <v>3761753.1003742302</v>
      </c>
      <c r="F5164">
        <v>1005744.1861012494</v>
      </c>
      <c r="G5164">
        <v>924422.15791358403</v>
      </c>
      <c r="H5164">
        <v>13582724.031043701</v>
      </c>
      <c r="I5164">
        <v>18361224.077103801</v>
      </c>
      <c r="J5164">
        <v>43648651.389265999</v>
      </c>
      <c r="K5164">
        <v>109577364.04095601</v>
      </c>
      <c r="L5164">
        <v>180730437.26815099</v>
      </c>
      <c r="M5164">
        <v>200361283.16614601</v>
      </c>
      <c r="N5164">
        <v>351808682.01921701</v>
      </c>
      <c r="O5164">
        <v>447540766.44105703</v>
      </c>
      <c r="Q5164" t="str">
        <f>VLOOKUP(A5164,Lookup_Tables!$D$2:$E$7,2,FALSE)</f>
        <v>EQ</v>
      </c>
      <c r="R5164" t="str">
        <f>IFERROR(VLOOKUP(D5164,Lookup_Tables!$A$2:$B$21,2,FALSE),"All")</f>
        <v>Bridge</v>
      </c>
    </row>
    <row r="5165" spans="1:18" hidden="1">
      <c r="A5165">
        <v>4</v>
      </c>
      <c r="B5165">
        <v>12</v>
      </c>
      <c r="C5165" t="s">
        <v>39</v>
      </c>
      <c r="D5165">
        <v>2</v>
      </c>
      <c r="E5165">
        <v>3686348.93980233</v>
      </c>
      <c r="F5165">
        <v>1050369.5451317467</v>
      </c>
      <c r="G5165">
        <v>905064.79701676394</v>
      </c>
      <c r="H5165">
        <v>13220195.8058319</v>
      </c>
      <c r="I5165">
        <v>17835699.991507899</v>
      </c>
      <c r="J5165">
        <v>43184953.263503097</v>
      </c>
      <c r="K5165">
        <v>108739588.69908901</v>
      </c>
      <c r="L5165">
        <v>180066237.730156</v>
      </c>
      <c r="M5165">
        <v>200361283.16614601</v>
      </c>
      <c r="N5165">
        <v>280941806.58638102</v>
      </c>
      <c r="O5165">
        <v>418453463.52963501</v>
      </c>
      <c r="Q5165" t="str">
        <f>VLOOKUP(A5165,Lookup_Tables!$D$2:$E$7,2,FALSE)</f>
        <v>EQ</v>
      </c>
      <c r="R5165" t="str">
        <f>IFERROR(VLOOKUP(D5165,Lookup_Tables!$A$2:$B$21,2,FALSE),"All")</f>
        <v>Bridge</v>
      </c>
    </row>
    <row r="5166" spans="1:18" hidden="1">
      <c r="A5166">
        <v>4</v>
      </c>
      <c r="B5166">
        <v>12</v>
      </c>
      <c r="C5166" t="s">
        <v>38</v>
      </c>
      <c r="D5166">
        <v>3</v>
      </c>
      <c r="E5166">
        <v>1046210.5473304701</v>
      </c>
      <c r="F5166">
        <v>286927.21421248128</v>
      </c>
      <c r="G5166">
        <v>454200.72383545002</v>
      </c>
      <c r="H5166">
        <v>4193272.7253246298</v>
      </c>
      <c r="I5166">
        <v>6214851.6968216896</v>
      </c>
      <c r="J5166">
        <v>11895756.2002877</v>
      </c>
      <c r="K5166">
        <v>26274720.899788398</v>
      </c>
      <c r="L5166">
        <v>46031067.087569103</v>
      </c>
      <c r="M5166">
        <v>55182787.925413497</v>
      </c>
      <c r="N5166">
        <v>92939194.284267202</v>
      </c>
      <c r="O5166">
        <v>121544451.908856</v>
      </c>
      <c r="Q5166" t="str">
        <f>VLOOKUP(A5166,Lookup_Tables!$D$2:$E$7,2,FALSE)</f>
        <v>EQ</v>
      </c>
      <c r="R5166" t="str">
        <f>IFERROR(VLOOKUP(D5166,Lookup_Tables!$A$2:$B$21,2,FALSE),"All")</f>
        <v>Govt Hosp</v>
      </c>
    </row>
    <row r="5167" spans="1:18" hidden="1">
      <c r="A5167">
        <v>4</v>
      </c>
      <c r="B5167">
        <v>12</v>
      </c>
      <c r="C5167" t="s">
        <v>39</v>
      </c>
      <c r="D5167">
        <v>3</v>
      </c>
      <c r="E5167">
        <v>1024057.75474616</v>
      </c>
      <c r="F5167">
        <v>283941.5563621507</v>
      </c>
      <c r="G5167">
        <v>434066.20212768897</v>
      </c>
      <c r="H5167">
        <v>4102007.25293478</v>
      </c>
      <c r="I5167">
        <v>6028774.8371101003</v>
      </c>
      <c r="J5167">
        <v>11696905.4840426</v>
      </c>
      <c r="K5167">
        <v>25858407.097258501</v>
      </c>
      <c r="L5167">
        <v>45911667.008007802</v>
      </c>
      <c r="M5167">
        <v>55182787.925413497</v>
      </c>
      <c r="N5167">
        <v>85292402.831654802</v>
      </c>
      <c r="O5167">
        <v>118511117.147332</v>
      </c>
      <c r="Q5167" t="str">
        <f>VLOOKUP(A5167,Lookup_Tables!$D$2:$E$7,2,FALSE)</f>
        <v>EQ</v>
      </c>
      <c r="R5167" t="str">
        <f>IFERROR(VLOOKUP(D5167,Lookup_Tables!$A$2:$B$21,2,FALSE),"All")</f>
        <v>Govt Hosp</v>
      </c>
    </row>
    <row r="5168" spans="1:18" hidden="1">
      <c r="A5168">
        <v>4</v>
      </c>
      <c r="B5168">
        <v>12</v>
      </c>
      <c r="C5168" t="s">
        <v>38</v>
      </c>
      <c r="D5168">
        <v>4</v>
      </c>
      <c r="E5168">
        <v>611456.923846427</v>
      </c>
      <c r="F5168">
        <v>166101.11412737845</v>
      </c>
      <c r="G5168">
        <v>257606.75354721601</v>
      </c>
      <c r="H5168">
        <v>2328080.5479916399</v>
      </c>
      <c r="I5168">
        <v>3330283.540947</v>
      </c>
      <c r="J5168">
        <v>7498669.2543517398</v>
      </c>
      <c r="K5168">
        <v>16261241.992332101</v>
      </c>
      <c r="L5168">
        <v>27431658.228181399</v>
      </c>
      <c r="M5168">
        <v>32133935.9167808</v>
      </c>
      <c r="N5168">
        <v>52849285.5622648</v>
      </c>
      <c r="O5168">
        <v>69133372.185135603</v>
      </c>
      <c r="Q5168" t="str">
        <f>VLOOKUP(A5168,Lookup_Tables!$D$2:$E$7,2,FALSE)</f>
        <v>EQ</v>
      </c>
      <c r="R5168" t="str">
        <f>IFERROR(VLOOKUP(D5168,Lookup_Tables!$A$2:$B$21,2,FALSE),"All")</f>
        <v>Govt Med Fac</v>
      </c>
    </row>
    <row r="5169" spans="1:18" hidden="1">
      <c r="A5169">
        <v>4</v>
      </c>
      <c r="B5169">
        <v>12</v>
      </c>
      <c r="C5169" t="s">
        <v>39</v>
      </c>
      <c r="D5169">
        <v>4</v>
      </c>
      <c r="E5169">
        <v>598191.39804170595</v>
      </c>
      <c r="F5169">
        <v>166328.91680959676</v>
      </c>
      <c r="G5169">
        <v>248798.88095686701</v>
      </c>
      <c r="H5169">
        <v>2272132.2357522701</v>
      </c>
      <c r="I5169">
        <v>3195900.01871874</v>
      </c>
      <c r="J5169">
        <v>7277493.3298586896</v>
      </c>
      <c r="K5169">
        <v>16137419.9192116</v>
      </c>
      <c r="L5169">
        <v>27400661.935900401</v>
      </c>
      <c r="M5169">
        <v>32133935.9167808</v>
      </c>
      <c r="N5169">
        <v>49113417.140870102</v>
      </c>
      <c r="O5169">
        <v>64931019.1610144</v>
      </c>
      <c r="Q5169" t="str">
        <f>VLOOKUP(A5169,Lookup_Tables!$D$2:$E$7,2,FALSE)</f>
        <v>EQ</v>
      </c>
      <c r="R5169" t="str">
        <f>IFERROR(VLOOKUP(D5169,Lookup_Tables!$A$2:$B$21,2,FALSE),"All")</f>
        <v>Govt Med Fac</v>
      </c>
    </row>
    <row r="5170" spans="1:18" hidden="1">
      <c r="A5170">
        <v>4</v>
      </c>
      <c r="B5170">
        <v>12</v>
      </c>
      <c r="C5170" t="s">
        <v>38</v>
      </c>
      <c r="D5170">
        <v>6</v>
      </c>
      <c r="E5170">
        <v>9676153.42868107</v>
      </c>
      <c r="F5170">
        <v>2831066.113375565</v>
      </c>
      <c r="G5170">
        <v>1577803.0229297499</v>
      </c>
      <c r="H5170">
        <v>12764877.907361099</v>
      </c>
      <c r="I5170">
        <v>28528762.536698099</v>
      </c>
      <c r="J5170">
        <v>114556490.802562</v>
      </c>
      <c r="K5170">
        <v>294362341.71537602</v>
      </c>
      <c r="L5170">
        <v>549472032.41514802</v>
      </c>
      <c r="M5170">
        <v>591116311.07053697</v>
      </c>
      <c r="N5170">
        <v>839317645.70922899</v>
      </c>
      <c r="O5170">
        <v>1096537583.06967</v>
      </c>
      <c r="Q5170" t="str">
        <f>VLOOKUP(A5170,Lookup_Tables!$D$2:$E$7,2,FALSE)</f>
        <v>EQ</v>
      </c>
      <c r="R5170" t="str">
        <f>IFERROR(VLOOKUP(D5170,Lookup_Tables!$A$2:$B$21,2,FALSE),"All")</f>
        <v>Port</v>
      </c>
    </row>
    <row r="5171" spans="1:18" hidden="1">
      <c r="A5171">
        <v>4</v>
      </c>
      <c r="B5171">
        <v>12</v>
      </c>
      <c r="C5171" t="s">
        <v>39</v>
      </c>
      <c r="D5171">
        <v>6</v>
      </c>
      <c r="E5171">
        <v>9558909.4542946201</v>
      </c>
      <c r="F5171">
        <v>2884111.6314826775</v>
      </c>
      <c r="G5171">
        <v>1506101.9145754201</v>
      </c>
      <c r="H5171">
        <v>12591748.3187363</v>
      </c>
      <c r="I5171">
        <v>27513563.719937999</v>
      </c>
      <c r="J5171">
        <v>107267132.91361301</v>
      </c>
      <c r="K5171">
        <v>294362341.71537602</v>
      </c>
      <c r="L5171">
        <v>541146228.31399596</v>
      </c>
      <c r="M5171">
        <v>573279745.62128997</v>
      </c>
      <c r="N5171">
        <v>804912912.28013003</v>
      </c>
      <c r="O5171">
        <v>1096537583.06967</v>
      </c>
      <c r="Q5171" t="str">
        <f>VLOOKUP(A5171,Lookup_Tables!$D$2:$E$7,2,FALSE)</f>
        <v>EQ</v>
      </c>
      <c r="R5171" t="str">
        <f>IFERROR(VLOOKUP(D5171,Lookup_Tables!$A$2:$B$21,2,FALSE),"All")</f>
        <v>Port</v>
      </c>
    </row>
    <row r="5172" spans="1:18" hidden="1">
      <c r="A5172">
        <v>4</v>
      </c>
      <c r="B5172">
        <v>12</v>
      </c>
      <c r="C5172" t="s">
        <v>38</v>
      </c>
      <c r="D5172">
        <v>9</v>
      </c>
      <c r="E5172">
        <v>66316.308645108496</v>
      </c>
      <c r="F5172">
        <v>17649.111635970883</v>
      </c>
      <c r="G5172">
        <v>8801.9234169406409</v>
      </c>
      <c r="H5172">
        <v>176769.87072760399</v>
      </c>
      <c r="I5172">
        <v>313878.01042477699</v>
      </c>
      <c r="J5172">
        <v>786941.68904933298</v>
      </c>
      <c r="K5172">
        <v>1919975.1080045099</v>
      </c>
      <c r="L5172">
        <v>3231858.6155498899</v>
      </c>
      <c r="M5172">
        <v>3725395.4246600899</v>
      </c>
      <c r="N5172">
        <v>6719663.1170878801</v>
      </c>
      <c r="O5172">
        <v>7903971.1048267595</v>
      </c>
      <c r="Q5172" t="str">
        <f>VLOOKUP(A5172,Lookup_Tables!$D$2:$E$7,2,FALSE)</f>
        <v>EQ</v>
      </c>
      <c r="R5172" t="str">
        <f>IFERROR(VLOOKUP(D5172,Lookup_Tables!$A$2:$B$21,2,FALSE),"All")</f>
        <v>Pub Admin Bldg</v>
      </c>
    </row>
    <row r="5173" spans="1:18" hidden="1">
      <c r="A5173">
        <v>4</v>
      </c>
      <c r="B5173">
        <v>12</v>
      </c>
      <c r="C5173" t="s">
        <v>39</v>
      </c>
      <c r="D5173">
        <v>9</v>
      </c>
      <c r="E5173">
        <v>65430.342877958203</v>
      </c>
      <c r="F5173">
        <v>17407.756837378751</v>
      </c>
      <c r="G5173">
        <v>8748.0014843737699</v>
      </c>
      <c r="H5173">
        <v>176754.50011718701</v>
      </c>
      <c r="I5173">
        <v>303699.73062233097</v>
      </c>
      <c r="J5173">
        <v>781187.85228503705</v>
      </c>
      <c r="K5173">
        <v>1919975.1080045099</v>
      </c>
      <c r="L5173">
        <v>3231858.6155498899</v>
      </c>
      <c r="M5173">
        <v>3725395.4246600899</v>
      </c>
      <c r="N5173">
        <v>6271638.6663523801</v>
      </c>
      <c r="O5173">
        <v>7903971.1048267595</v>
      </c>
      <c r="Q5173" t="str">
        <f>VLOOKUP(A5173,Lookup_Tables!$D$2:$E$7,2,FALSE)</f>
        <v>EQ</v>
      </c>
      <c r="R5173" t="str">
        <f>IFERROR(VLOOKUP(D5173,Lookup_Tables!$A$2:$B$21,2,FALSE),"All")</f>
        <v>Pub Admin Bldg</v>
      </c>
    </row>
    <row r="5174" spans="1:18" hidden="1">
      <c r="A5174">
        <v>4</v>
      </c>
      <c r="B5174">
        <v>12</v>
      </c>
      <c r="C5174" t="s">
        <v>38</v>
      </c>
      <c r="D5174">
        <v>10</v>
      </c>
      <c r="E5174">
        <v>7062706.2427355302</v>
      </c>
      <c r="F5174">
        <v>1792540.9229220022</v>
      </c>
      <c r="G5174">
        <v>1600353.1328395901</v>
      </c>
      <c r="H5174">
        <v>24785140.1740789</v>
      </c>
      <c r="I5174">
        <v>34253261.8507853</v>
      </c>
      <c r="J5174">
        <v>80299409.385381803</v>
      </c>
      <c r="K5174">
        <v>197156420.90878901</v>
      </c>
      <c r="L5174">
        <v>336779704.48376101</v>
      </c>
      <c r="M5174">
        <v>399850596.43439502</v>
      </c>
      <c r="N5174">
        <v>707121674.83836997</v>
      </c>
      <c r="O5174">
        <v>919820966.977211</v>
      </c>
      <c r="Q5174" t="str">
        <f>VLOOKUP(A5174,Lookup_Tables!$D$2:$E$7,2,FALSE)</f>
        <v>EQ</v>
      </c>
      <c r="R5174" t="str">
        <f>IFERROR(VLOOKUP(D5174,Lookup_Tables!$A$2:$B$21,2,FALSE),"All")</f>
        <v>Pub School</v>
      </c>
    </row>
    <row r="5175" spans="1:18" hidden="1">
      <c r="A5175">
        <v>4</v>
      </c>
      <c r="B5175">
        <v>12</v>
      </c>
      <c r="C5175" t="s">
        <v>39</v>
      </c>
      <c r="D5175">
        <v>10</v>
      </c>
      <c r="E5175">
        <v>6930312.1097408002</v>
      </c>
      <c r="F5175">
        <v>1927051.5295027774</v>
      </c>
      <c r="G5175">
        <v>1580441.0816242599</v>
      </c>
      <c r="H5175">
        <v>23340375.291595299</v>
      </c>
      <c r="I5175">
        <v>32972440.622604501</v>
      </c>
      <c r="J5175">
        <v>77381118.103609398</v>
      </c>
      <c r="K5175">
        <v>192328951.64402401</v>
      </c>
      <c r="L5175">
        <v>336779704.48376101</v>
      </c>
      <c r="M5175">
        <v>399850596.43439502</v>
      </c>
      <c r="N5175">
        <v>629241658.55347204</v>
      </c>
      <c r="O5175">
        <v>812020608.70651901</v>
      </c>
      <c r="Q5175" t="str">
        <f>VLOOKUP(A5175,Lookup_Tables!$D$2:$E$7,2,FALSE)</f>
        <v>EQ</v>
      </c>
      <c r="R5175" t="str">
        <f>IFERROR(VLOOKUP(D5175,Lookup_Tables!$A$2:$B$21,2,FALSE),"All")</f>
        <v>Pub School</v>
      </c>
    </row>
    <row r="5176" spans="1:18" hidden="1">
      <c r="A5176">
        <v>4</v>
      </c>
      <c r="B5176">
        <v>12</v>
      </c>
      <c r="C5176" t="s">
        <v>38</v>
      </c>
      <c r="D5176">
        <v>11</v>
      </c>
      <c r="E5176">
        <v>2050608.45107502</v>
      </c>
      <c r="F5176">
        <v>637274.62855422334</v>
      </c>
      <c r="G5176">
        <v>33414.6262221375</v>
      </c>
      <c r="H5176">
        <v>7368395.7054277901</v>
      </c>
      <c r="I5176">
        <v>10141985.6848421</v>
      </c>
      <c r="J5176">
        <v>23826148.946822401</v>
      </c>
      <c r="K5176">
        <v>58362371.269592702</v>
      </c>
      <c r="L5176">
        <v>105847579.97979601</v>
      </c>
      <c r="M5176">
        <v>117459905.81656601</v>
      </c>
      <c r="N5176">
        <v>160483981.713884</v>
      </c>
      <c r="O5176">
        <v>195655121.215689</v>
      </c>
      <c r="Q5176" t="str">
        <f>VLOOKUP(A5176,Lookup_Tables!$D$2:$E$7,2,FALSE)</f>
        <v>EQ</v>
      </c>
      <c r="R5176" t="str">
        <f>IFERROR(VLOOKUP(D5176,Lookup_Tables!$A$2:$B$21,2,FALSE),"All")</f>
        <v>Pub Univ</v>
      </c>
    </row>
    <row r="5177" spans="1:18" hidden="1">
      <c r="A5177">
        <v>4</v>
      </c>
      <c r="B5177">
        <v>12</v>
      </c>
      <c r="C5177" t="s">
        <v>39</v>
      </c>
      <c r="D5177">
        <v>11</v>
      </c>
      <c r="E5177">
        <v>2018687.9332661601</v>
      </c>
      <c r="F5177">
        <v>643644.13010722399</v>
      </c>
      <c r="G5177">
        <v>33414.6262221375</v>
      </c>
      <c r="H5177">
        <v>7268145.1678836402</v>
      </c>
      <c r="I5177">
        <v>9958194.7087050192</v>
      </c>
      <c r="J5177">
        <v>22506188.3935581</v>
      </c>
      <c r="K5177">
        <v>58078326.976028398</v>
      </c>
      <c r="L5177">
        <v>105764040.402885</v>
      </c>
      <c r="M5177">
        <v>112196763.42645</v>
      </c>
      <c r="N5177">
        <v>150542496.69661799</v>
      </c>
      <c r="O5177">
        <v>195655121.215689</v>
      </c>
      <c r="Q5177" t="str">
        <f>VLOOKUP(A5177,Lookup_Tables!$D$2:$E$7,2,FALSE)</f>
        <v>EQ</v>
      </c>
      <c r="R5177" t="str">
        <f>IFERROR(VLOOKUP(D5177,Lookup_Tables!$A$2:$B$21,2,FALSE),"All")</f>
        <v>Pub Univ</v>
      </c>
    </row>
    <row r="5178" spans="1:18" hidden="1">
      <c r="A5178">
        <v>4</v>
      </c>
      <c r="B5178">
        <v>12</v>
      </c>
      <c r="C5178" t="s">
        <v>38</v>
      </c>
      <c r="D5178">
        <v>13</v>
      </c>
      <c r="E5178">
        <v>6327810.51213363</v>
      </c>
      <c r="F5178">
        <v>1763612.7625891156</v>
      </c>
      <c r="G5178">
        <v>90516.846632363697</v>
      </c>
      <c r="H5178">
        <v>13606064.378518799</v>
      </c>
      <c r="I5178">
        <v>20839436.064884901</v>
      </c>
      <c r="J5178">
        <v>63344755.431249604</v>
      </c>
      <c r="K5178">
        <v>175357746.615464</v>
      </c>
      <c r="L5178">
        <v>340540824.33203</v>
      </c>
      <c r="M5178">
        <v>389471352.85420501</v>
      </c>
      <c r="N5178">
        <v>686024576.93544102</v>
      </c>
      <c r="O5178">
        <v>874456125.10352397</v>
      </c>
      <c r="Q5178" t="str">
        <f>VLOOKUP(A5178,Lookup_Tables!$D$2:$E$7,2,FALSE)</f>
        <v>EQ</v>
      </c>
      <c r="R5178" t="str">
        <f>IFERROR(VLOOKUP(D5178,Lookup_Tables!$A$2:$B$21,2,FALSE),"All")</f>
        <v>Residual Inst</v>
      </c>
    </row>
    <row r="5179" spans="1:18" hidden="1">
      <c r="A5179">
        <v>4</v>
      </c>
      <c r="B5179">
        <v>12</v>
      </c>
      <c r="C5179" t="s">
        <v>39</v>
      </c>
      <c r="D5179">
        <v>13</v>
      </c>
      <c r="E5179">
        <v>6230543.7926717503</v>
      </c>
      <c r="F5179">
        <v>1748773.9323549299</v>
      </c>
      <c r="G5179">
        <v>90516.846632363697</v>
      </c>
      <c r="H5179">
        <v>13497167.600466</v>
      </c>
      <c r="I5179">
        <v>20661097.110548001</v>
      </c>
      <c r="J5179">
        <v>63344755.431249604</v>
      </c>
      <c r="K5179">
        <v>175357746.615464</v>
      </c>
      <c r="L5179">
        <v>340540824.33203</v>
      </c>
      <c r="M5179">
        <v>389471352.85420501</v>
      </c>
      <c r="N5179">
        <v>607535695.21936703</v>
      </c>
      <c r="O5179">
        <v>873620948.60527396</v>
      </c>
      <c r="Q5179" t="str">
        <f>VLOOKUP(A5179,Lookup_Tables!$D$2:$E$7,2,FALSE)</f>
        <v>EQ</v>
      </c>
      <c r="R5179" t="str">
        <f>IFERROR(VLOOKUP(D5179,Lookup_Tables!$A$2:$B$21,2,FALSE),"All")</f>
        <v>Residual Inst</v>
      </c>
    </row>
    <row r="5180" spans="1:18" hidden="1">
      <c r="A5180">
        <v>4</v>
      </c>
      <c r="B5180">
        <v>12</v>
      </c>
      <c r="C5180" t="s">
        <v>38</v>
      </c>
      <c r="D5180">
        <v>14</v>
      </c>
      <c r="E5180">
        <v>7496022.9047841597</v>
      </c>
      <c r="F5180">
        <v>2070690.6631525997</v>
      </c>
      <c r="G5180">
        <v>2850373.5570474402</v>
      </c>
      <c r="H5180">
        <v>28470131.893593799</v>
      </c>
      <c r="I5180">
        <v>37543533.890903197</v>
      </c>
      <c r="J5180">
        <v>81621774.125112593</v>
      </c>
      <c r="K5180">
        <v>185695579.99312299</v>
      </c>
      <c r="L5180">
        <v>336914547.70616198</v>
      </c>
      <c r="M5180">
        <v>410283535.30813801</v>
      </c>
      <c r="N5180">
        <v>685004535.92704999</v>
      </c>
      <c r="O5180">
        <v>976746731.81782305</v>
      </c>
      <c r="Q5180" t="str">
        <f>VLOOKUP(A5180,Lookup_Tables!$D$2:$E$7,2,FALSE)</f>
        <v>EQ</v>
      </c>
      <c r="R5180" t="str">
        <f>IFERROR(VLOOKUP(D5180,Lookup_Tables!$A$2:$B$21,2,FALSE),"All")</f>
        <v>Road</v>
      </c>
    </row>
    <row r="5181" spans="1:18" hidden="1">
      <c r="A5181">
        <v>4</v>
      </c>
      <c r="B5181">
        <v>12</v>
      </c>
      <c r="C5181" t="s">
        <v>39</v>
      </c>
      <c r="D5181">
        <v>14</v>
      </c>
      <c r="E5181">
        <v>7335853.2181713898</v>
      </c>
      <c r="F5181">
        <v>1984083.8809725195</v>
      </c>
      <c r="G5181">
        <v>2805954.6506150099</v>
      </c>
      <c r="H5181">
        <v>27447605.2799839</v>
      </c>
      <c r="I5181">
        <v>36533076.7428395</v>
      </c>
      <c r="J5181">
        <v>78473069.346880704</v>
      </c>
      <c r="K5181">
        <v>185166234.176103</v>
      </c>
      <c r="L5181">
        <v>336914547.70616198</v>
      </c>
      <c r="M5181">
        <v>408630290.64082801</v>
      </c>
      <c r="N5181">
        <v>678124767.18312502</v>
      </c>
      <c r="O5181">
        <v>970458602.82219005</v>
      </c>
      <c r="Q5181" t="str">
        <f>VLOOKUP(A5181,Lookup_Tables!$D$2:$E$7,2,FALSE)</f>
        <v>EQ</v>
      </c>
      <c r="R5181" t="str">
        <f>IFERROR(VLOOKUP(D5181,Lookup_Tables!$A$2:$B$21,2,FALSE),"All")</f>
        <v>Road</v>
      </c>
    </row>
    <row r="5182" spans="1:18" hidden="1">
      <c r="A5182">
        <v>4</v>
      </c>
      <c r="B5182">
        <v>12</v>
      </c>
      <c r="C5182" t="s">
        <v>38</v>
      </c>
      <c r="D5182">
        <v>15</v>
      </c>
      <c r="E5182">
        <v>1019260616.9649</v>
      </c>
      <c r="F5182">
        <v>283147934.18351781</v>
      </c>
      <c r="G5182">
        <v>297742762.08591402</v>
      </c>
      <c r="H5182">
        <v>3157009232.6333299</v>
      </c>
      <c r="I5182">
        <v>4615648509.6730299</v>
      </c>
      <c r="J5182">
        <v>11008617395.3923</v>
      </c>
      <c r="K5182">
        <v>29168826918.999802</v>
      </c>
      <c r="L5182">
        <v>46913406590.503197</v>
      </c>
      <c r="M5182">
        <v>55397013289.044098</v>
      </c>
      <c r="N5182">
        <v>90238204946.389694</v>
      </c>
      <c r="O5182">
        <v>131783466907.92599</v>
      </c>
      <c r="Q5182" t="str">
        <f>VLOOKUP(A5182,Lookup_Tables!$D$2:$E$7,2,FALSE)</f>
        <v>EQ</v>
      </c>
      <c r="R5182" t="str">
        <f>IFERROR(VLOOKUP(D5182,Lookup_Tables!$A$2:$B$21,2,FALSE),"All")</f>
        <v>All</v>
      </c>
    </row>
    <row r="5183" spans="1:18" hidden="1">
      <c r="A5183">
        <v>4</v>
      </c>
      <c r="B5183">
        <v>12</v>
      </c>
      <c r="C5183" t="s">
        <v>39</v>
      </c>
      <c r="D5183">
        <v>15</v>
      </c>
      <c r="E5183">
        <v>998814922.52095306</v>
      </c>
      <c r="F5183">
        <v>285378617.34419417</v>
      </c>
      <c r="G5183">
        <v>291647689.91110998</v>
      </c>
      <c r="H5183">
        <v>3051398407.88624</v>
      </c>
      <c r="I5183">
        <v>4519793116.5347204</v>
      </c>
      <c r="J5183">
        <v>10903612997.9884</v>
      </c>
      <c r="K5183">
        <v>29168826918.999802</v>
      </c>
      <c r="L5183">
        <v>46913406590.503197</v>
      </c>
      <c r="M5183">
        <v>55397013289.044098</v>
      </c>
      <c r="N5183">
        <v>87731052522.151093</v>
      </c>
      <c r="O5183">
        <v>115012134138.078</v>
      </c>
      <c r="Q5183" t="str">
        <f>VLOOKUP(A5183,Lookup_Tables!$D$2:$E$7,2,FALSE)</f>
        <v>EQ</v>
      </c>
      <c r="R5183" t="str">
        <f>IFERROR(VLOOKUP(D5183,Lookup_Tables!$A$2:$B$21,2,FALSE),"All")</f>
        <v>All</v>
      </c>
    </row>
    <row r="5184" spans="1:18" hidden="1">
      <c r="A5184">
        <v>4</v>
      </c>
      <c r="B5184">
        <v>12</v>
      </c>
      <c r="C5184" t="s">
        <v>38</v>
      </c>
      <c r="D5184">
        <v>16</v>
      </c>
      <c r="E5184">
        <v>38099038.419605598</v>
      </c>
      <c r="F5184">
        <v>10380418.403853275</v>
      </c>
      <c r="G5184">
        <v>10361383.013079099</v>
      </c>
      <c r="H5184">
        <v>119181413.094331</v>
      </c>
      <c r="I5184">
        <v>178498796.670867</v>
      </c>
      <c r="J5184">
        <v>448046907.39967602</v>
      </c>
      <c r="K5184">
        <v>1145863222.6009099</v>
      </c>
      <c r="L5184">
        <v>1811820633.2541499</v>
      </c>
      <c r="M5184">
        <v>2011331252.03721</v>
      </c>
      <c r="N5184">
        <v>3141715342.22225</v>
      </c>
      <c r="O5184">
        <v>4736426856.5662899</v>
      </c>
      <c r="Q5184" t="str">
        <f>VLOOKUP(A5184,Lookup_Tables!$D$2:$E$7,2,FALSE)</f>
        <v>EQ</v>
      </c>
      <c r="R5184" t="str">
        <f>IFERROR(VLOOKUP(D5184,Lookup_Tables!$A$2:$B$21,2,FALSE),"All")</f>
        <v>Government_Loss</v>
      </c>
    </row>
    <row r="5185" spans="1:18" hidden="1">
      <c r="A5185">
        <v>4</v>
      </c>
      <c r="B5185">
        <v>12</v>
      </c>
      <c r="C5185" t="s">
        <v>39</v>
      </c>
      <c r="D5185">
        <v>16</v>
      </c>
      <c r="E5185">
        <v>37367351.5962331</v>
      </c>
      <c r="F5185">
        <v>10672791.374545064</v>
      </c>
      <c r="G5185">
        <v>10063725.831751401</v>
      </c>
      <c r="H5185">
        <v>115225568.27379499</v>
      </c>
      <c r="I5185">
        <v>165554362.98247099</v>
      </c>
      <c r="J5185">
        <v>448032347.30307102</v>
      </c>
      <c r="K5185">
        <v>1145863222.6009099</v>
      </c>
      <c r="L5185">
        <v>1786150194.0008299</v>
      </c>
      <c r="M5185">
        <v>2007233892.325</v>
      </c>
      <c r="N5185">
        <v>2831390435.15554</v>
      </c>
      <c r="O5185">
        <v>4273526878.11239</v>
      </c>
      <c r="Q5185" t="str">
        <f>VLOOKUP(A5185,Lookup_Tables!$D$2:$E$7,2,FALSE)</f>
        <v>EQ</v>
      </c>
      <c r="R5185" t="str">
        <f>IFERROR(VLOOKUP(D5185,Lookup_Tables!$A$2:$B$21,2,FALSE),"All")</f>
        <v>Government_Loss</v>
      </c>
    </row>
    <row r="5186" spans="1:18" hidden="1">
      <c r="A5186">
        <v>4</v>
      </c>
      <c r="B5186">
        <v>12</v>
      </c>
      <c r="C5186" t="s">
        <v>38</v>
      </c>
      <c r="D5186">
        <v>17</v>
      </c>
      <c r="E5186">
        <v>113445031.801125</v>
      </c>
      <c r="F5186">
        <v>32293646.730691478</v>
      </c>
      <c r="G5186">
        <v>22512355.894752</v>
      </c>
      <c r="H5186">
        <v>298782451.21359801</v>
      </c>
      <c r="I5186">
        <v>424049894.59954202</v>
      </c>
      <c r="J5186">
        <v>1081583798.0157599</v>
      </c>
      <c r="K5186">
        <v>3191683702.3736601</v>
      </c>
      <c r="L5186">
        <v>5232125008.9841204</v>
      </c>
      <c r="M5186">
        <v>6370317913.3836098</v>
      </c>
      <c r="N5186">
        <v>11054709341.5623</v>
      </c>
      <c r="O5186">
        <v>16353035862.215799</v>
      </c>
      <c r="Q5186" t="str">
        <f>VLOOKUP(A5186,Lookup_Tables!$D$2:$E$7,2,FALSE)</f>
        <v>EQ</v>
      </c>
      <c r="R5186" t="str">
        <f>IFERROR(VLOOKUP(D5186,Lookup_Tables!$A$2:$B$21,2,FALSE),"All")</f>
        <v>Emergency_Loss</v>
      </c>
    </row>
    <row r="5187" spans="1:18" hidden="1">
      <c r="A5187">
        <v>4</v>
      </c>
      <c r="B5187">
        <v>12</v>
      </c>
      <c r="C5187" t="s">
        <v>39</v>
      </c>
      <c r="D5187">
        <v>17</v>
      </c>
      <c r="E5187">
        <v>111295056.73970599</v>
      </c>
      <c r="F5187">
        <v>33412572.015300617</v>
      </c>
      <c r="G5187">
        <v>22217289.953956999</v>
      </c>
      <c r="H5187">
        <v>282288782.09024501</v>
      </c>
      <c r="I5187">
        <v>419458473.522641</v>
      </c>
      <c r="J5187">
        <v>1072775534.17726</v>
      </c>
      <c r="K5187">
        <v>3187878187.0258198</v>
      </c>
      <c r="L5187">
        <v>5205633360.06353</v>
      </c>
      <c r="M5187">
        <v>6370317913.3836098</v>
      </c>
      <c r="N5187">
        <v>10295016306.8489</v>
      </c>
      <c r="O5187">
        <v>14166311152.9154</v>
      </c>
      <c r="Q5187" t="str">
        <f>VLOOKUP(A5187,Lookup_Tables!$D$2:$E$7,2,FALSE)</f>
        <v>EQ</v>
      </c>
      <c r="R5187" t="str">
        <f>IFERROR(VLOOKUP(D5187,Lookup_Tables!$A$2:$B$21,2,FALSE),"All")</f>
        <v>Emergency_Loss</v>
      </c>
    </row>
    <row r="5188" spans="1:18" hidden="1">
      <c r="A5188">
        <v>4</v>
      </c>
      <c r="B5188">
        <v>12</v>
      </c>
      <c r="C5188" t="s">
        <v>38</v>
      </c>
      <c r="D5188">
        <v>18</v>
      </c>
      <c r="E5188">
        <v>151544070.22073001</v>
      </c>
      <c r="F5188">
        <v>42150000.584935904</v>
      </c>
      <c r="G5188">
        <v>33533299.465455201</v>
      </c>
      <c r="H5188">
        <v>408862330.01186901</v>
      </c>
      <c r="I5188">
        <v>621134875.90198398</v>
      </c>
      <c r="J5188">
        <v>1530564059.2693801</v>
      </c>
      <c r="K5188">
        <v>4347307235.9123898</v>
      </c>
      <c r="L5188">
        <v>6859719342.4522104</v>
      </c>
      <c r="M5188">
        <v>8424757604.1078997</v>
      </c>
      <c r="N5188">
        <v>14533651121.630501</v>
      </c>
      <c r="O5188">
        <v>21089462718.782101</v>
      </c>
      <c r="Q5188" t="str">
        <f>VLOOKUP(A5188,Lookup_Tables!$D$2:$E$7,2,FALSE)</f>
        <v>EQ</v>
      </c>
      <c r="R5188" t="str">
        <f>IFERROR(VLOOKUP(D5188,Lookup_Tables!$A$2:$B$21,2,FALSE),"All")</f>
        <v>Govt_Plus_Emergency</v>
      </c>
    </row>
    <row r="5189" spans="1:18" hidden="1">
      <c r="A5189">
        <v>4</v>
      </c>
      <c r="B5189">
        <v>12</v>
      </c>
      <c r="C5189" t="s">
        <v>39</v>
      </c>
      <c r="D5189">
        <v>18</v>
      </c>
      <c r="E5189">
        <v>148646563.19956401</v>
      </c>
      <c r="F5189">
        <v>43936679.463369846</v>
      </c>
      <c r="G5189">
        <v>32639725.306322198</v>
      </c>
      <c r="H5189">
        <v>391589770.09036201</v>
      </c>
      <c r="I5189">
        <v>593824927.62641597</v>
      </c>
      <c r="J5189">
        <v>1530564059.2693801</v>
      </c>
      <c r="K5189">
        <v>4336112633.9352398</v>
      </c>
      <c r="L5189">
        <v>6859584966.96</v>
      </c>
      <c r="M5189">
        <v>8424757604.1078997</v>
      </c>
      <c r="N5189">
        <v>13200911503.4006</v>
      </c>
      <c r="O5189">
        <v>18327021282.030998</v>
      </c>
      <c r="Q5189" t="str">
        <f>VLOOKUP(A5189,Lookup_Tables!$D$2:$E$7,2,FALSE)</f>
        <v>EQ</v>
      </c>
      <c r="R5189" t="str">
        <f>IFERROR(VLOOKUP(D5189,Lookup_Tables!$A$2:$B$21,2,FALSE),"All")</f>
        <v>Govt_Plus_Emergency</v>
      </c>
    </row>
    <row r="5190" spans="1:18" hidden="1">
      <c r="A5190">
        <v>4</v>
      </c>
      <c r="B5190">
        <v>13</v>
      </c>
      <c r="C5190" t="s">
        <v>38</v>
      </c>
      <c r="D5190">
        <v>0</v>
      </c>
      <c r="E5190">
        <v>293614589.86378199</v>
      </c>
      <c r="F5190">
        <v>87496223.942587465</v>
      </c>
      <c r="G5190">
        <v>126904.321365681</v>
      </c>
      <c r="H5190">
        <v>178297647.994445</v>
      </c>
      <c r="I5190">
        <v>333849267.47722</v>
      </c>
      <c r="J5190">
        <v>1304488523.29107</v>
      </c>
      <c r="K5190">
        <v>6285123610.03374</v>
      </c>
      <c r="L5190">
        <v>13676500139.3363</v>
      </c>
      <c r="M5190">
        <v>20610927798.205399</v>
      </c>
      <c r="N5190">
        <v>38635633309.017502</v>
      </c>
      <c r="O5190">
        <v>62466285299.581398</v>
      </c>
      <c r="Q5190" t="str">
        <f>VLOOKUP(A5190,Lookup_Tables!$D$2:$E$7,2,FALSE)</f>
        <v>EQ</v>
      </c>
      <c r="R5190" t="str">
        <f>IFERROR(VLOOKUP(D5190,Lookup_Tables!$A$2:$B$21,2,FALSE),"All")</f>
        <v>Private Assets</v>
      </c>
    </row>
    <row r="5191" spans="1:18" hidden="1">
      <c r="A5191">
        <v>4</v>
      </c>
      <c r="B5191">
        <v>13</v>
      </c>
      <c r="C5191" t="s">
        <v>39</v>
      </c>
      <c r="D5191">
        <v>0</v>
      </c>
      <c r="E5191">
        <v>289939615.090949</v>
      </c>
      <c r="F5191">
        <v>91558976.457430661</v>
      </c>
      <c r="G5191">
        <v>126878.225001906</v>
      </c>
      <c r="H5191">
        <v>177874889.39182401</v>
      </c>
      <c r="I5191">
        <v>332667081.64405298</v>
      </c>
      <c r="J5191">
        <v>1304488523.29107</v>
      </c>
      <c r="K5191">
        <v>6285123610.03374</v>
      </c>
      <c r="L5191">
        <v>13676500139.3363</v>
      </c>
      <c r="M5191">
        <v>20610927798.205399</v>
      </c>
      <c r="N5191">
        <v>37975254003.729599</v>
      </c>
      <c r="O5191">
        <v>55407519748.903198</v>
      </c>
      <c r="Q5191" t="str">
        <f>VLOOKUP(A5191,Lookup_Tables!$D$2:$E$7,2,FALSE)</f>
        <v>EQ</v>
      </c>
      <c r="R5191" t="str">
        <f>IFERROR(VLOOKUP(D5191,Lookup_Tables!$A$2:$B$21,2,FALSE),"All")</f>
        <v>Private Assets</v>
      </c>
    </row>
    <row r="5192" spans="1:18" hidden="1">
      <c r="A5192">
        <v>4</v>
      </c>
      <c r="B5192">
        <v>13</v>
      </c>
      <c r="C5192" t="s">
        <v>38</v>
      </c>
      <c r="D5192">
        <v>1</v>
      </c>
      <c r="E5192">
        <v>166550.862213368</v>
      </c>
      <c r="F5192">
        <v>55949.850067233026</v>
      </c>
      <c r="G5192">
        <v>0</v>
      </c>
      <c r="H5192">
        <v>0</v>
      </c>
      <c r="I5192">
        <v>20911.077484891899</v>
      </c>
      <c r="J5192">
        <v>289937.95892373699</v>
      </c>
      <c r="K5192">
        <v>2529079.4895938402</v>
      </c>
      <c r="L5192">
        <v>8066089.0214764802</v>
      </c>
      <c r="M5192">
        <v>10525229.022393599</v>
      </c>
      <c r="N5192">
        <v>26784766.7902302</v>
      </c>
      <c r="O5192">
        <v>38876106.955672897</v>
      </c>
      <c r="Q5192" t="str">
        <f>VLOOKUP(A5192,Lookup_Tables!$D$2:$E$7,2,FALSE)</f>
        <v>EQ</v>
      </c>
      <c r="R5192" t="str">
        <f>IFERROR(VLOOKUP(D5192,Lookup_Tables!$A$2:$B$21,2,FALSE),"All")</f>
        <v>Airport</v>
      </c>
    </row>
    <row r="5193" spans="1:18" hidden="1">
      <c r="A5193">
        <v>4</v>
      </c>
      <c r="B5193">
        <v>13</v>
      </c>
      <c r="C5193" t="s">
        <v>39</v>
      </c>
      <c r="D5193">
        <v>1</v>
      </c>
      <c r="E5193">
        <v>165421.00128198101</v>
      </c>
      <c r="F5193">
        <v>55153.280278954626</v>
      </c>
      <c r="G5193">
        <v>0</v>
      </c>
      <c r="H5193">
        <v>0</v>
      </c>
      <c r="I5193">
        <v>20911.077484891899</v>
      </c>
      <c r="J5193">
        <v>289937.95892373699</v>
      </c>
      <c r="K5193">
        <v>2529079.4895938402</v>
      </c>
      <c r="L5193">
        <v>8066089.0214764802</v>
      </c>
      <c r="M5193">
        <v>10525229.022393599</v>
      </c>
      <c r="N5193">
        <v>26451475.647121601</v>
      </c>
      <c r="O5193">
        <v>38876106.955672897</v>
      </c>
      <c r="Q5193" t="str">
        <f>VLOOKUP(A5193,Lookup_Tables!$D$2:$E$7,2,FALSE)</f>
        <v>EQ</v>
      </c>
      <c r="R5193" t="str">
        <f>IFERROR(VLOOKUP(D5193,Lookup_Tables!$A$2:$B$21,2,FALSE),"All")</f>
        <v>Airport</v>
      </c>
    </row>
    <row r="5194" spans="1:18" hidden="1">
      <c r="A5194">
        <v>4</v>
      </c>
      <c r="B5194">
        <v>13</v>
      </c>
      <c r="C5194" t="s">
        <v>38</v>
      </c>
      <c r="D5194">
        <v>2</v>
      </c>
      <c r="E5194">
        <v>2249565.0435780301</v>
      </c>
      <c r="F5194">
        <v>635524.11139362189</v>
      </c>
      <c r="G5194">
        <v>11431.7219140121</v>
      </c>
      <c r="H5194">
        <v>1189810.57087996</v>
      </c>
      <c r="I5194">
        <v>2164855.2941684001</v>
      </c>
      <c r="J5194">
        <v>9626071.5778718106</v>
      </c>
      <c r="K5194">
        <v>48321060.4919945</v>
      </c>
      <c r="L5194">
        <v>117556158.74508099</v>
      </c>
      <c r="M5194">
        <v>175118915.332546</v>
      </c>
      <c r="N5194">
        <v>285584281.25397199</v>
      </c>
      <c r="O5194">
        <v>485313935.48876899</v>
      </c>
      <c r="Q5194" t="str">
        <f>VLOOKUP(A5194,Lookup_Tables!$D$2:$E$7,2,FALSE)</f>
        <v>EQ</v>
      </c>
      <c r="R5194" t="str">
        <f>IFERROR(VLOOKUP(D5194,Lookup_Tables!$A$2:$B$21,2,FALSE),"All")</f>
        <v>Bridge</v>
      </c>
    </row>
    <row r="5195" spans="1:18" hidden="1">
      <c r="A5195">
        <v>4</v>
      </c>
      <c r="B5195">
        <v>13</v>
      </c>
      <c r="C5195" t="s">
        <v>39</v>
      </c>
      <c r="D5195">
        <v>2</v>
      </c>
      <c r="E5195">
        <v>2221781.7045721598</v>
      </c>
      <c r="F5195">
        <v>668650.21377166617</v>
      </c>
      <c r="G5195">
        <v>11431.7219140121</v>
      </c>
      <c r="H5195">
        <v>1180750.3551808901</v>
      </c>
      <c r="I5195">
        <v>2154177.5087362998</v>
      </c>
      <c r="J5195">
        <v>9626071.5778718106</v>
      </c>
      <c r="K5195">
        <v>47757129.2345296</v>
      </c>
      <c r="L5195">
        <v>116874619.483886</v>
      </c>
      <c r="M5195">
        <v>175118915.332546</v>
      </c>
      <c r="N5195">
        <v>283380430.60473102</v>
      </c>
      <c r="O5195">
        <v>430312312.207645</v>
      </c>
      <c r="Q5195" t="str">
        <f>VLOOKUP(A5195,Lookup_Tables!$D$2:$E$7,2,FALSE)</f>
        <v>EQ</v>
      </c>
      <c r="R5195" t="str">
        <f>IFERROR(VLOOKUP(D5195,Lookup_Tables!$A$2:$B$21,2,FALSE),"All")</f>
        <v>Bridge</v>
      </c>
    </row>
    <row r="5196" spans="1:18" hidden="1">
      <c r="A5196">
        <v>4</v>
      </c>
      <c r="B5196">
        <v>13</v>
      </c>
      <c r="C5196" t="s">
        <v>38</v>
      </c>
      <c r="D5196">
        <v>3</v>
      </c>
      <c r="E5196">
        <v>534169.76045842399</v>
      </c>
      <c r="F5196">
        <v>158726.81209219969</v>
      </c>
      <c r="G5196">
        <v>0</v>
      </c>
      <c r="H5196">
        <v>102181.45547914</v>
      </c>
      <c r="I5196">
        <v>182982.837135115</v>
      </c>
      <c r="J5196">
        <v>1018110.63368884</v>
      </c>
      <c r="K5196">
        <v>8113838.8576296</v>
      </c>
      <c r="L5196">
        <v>24421187.921780702</v>
      </c>
      <c r="M5196">
        <v>41582920.656471103</v>
      </c>
      <c r="N5196">
        <v>80405902.3094901</v>
      </c>
      <c r="O5196">
        <v>133578735.601317</v>
      </c>
      <c r="Q5196" t="str">
        <f>VLOOKUP(A5196,Lookup_Tables!$D$2:$E$7,2,FALSE)</f>
        <v>EQ</v>
      </c>
      <c r="R5196" t="str">
        <f>IFERROR(VLOOKUP(D5196,Lookup_Tables!$A$2:$B$21,2,FALSE),"All")</f>
        <v>Govt Hosp</v>
      </c>
    </row>
    <row r="5197" spans="1:18" hidden="1">
      <c r="A5197">
        <v>4</v>
      </c>
      <c r="B5197">
        <v>13</v>
      </c>
      <c r="C5197" t="s">
        <v>39</v>
      </c>
      <c r="D5197">
        <v>3</v>
      </c>
      <c r="E5197">
        <v>527227.37604396394</v>
      </c>
      <c r="F5197">
        <v>169218.39081430057</v>
      </c>
      <c r="G5197">
        <v>0</v>
      </c>
      <c r="H5197">
        <v>101060.564687757</v>
      </c>
      <c r="I5197">
        <v>182341.22553817899</v>
      </c>
      <c r="J5197">
        <v>1018110.63368884</v>
      </c>
      <c r="K5197">
        <v>8113838.8576296</v>
      </c>
      <c r="L5197">
        <v>24421187.921780702</v>
      </c>
      <c r="M5197">
        <v>41582920.656471103</v>
      </c>
      <c r="N5197">
        <v>78831296.401349202</v>
      </c>
      <c r="O5197">
        <v>117735405.801063</v>
      </c>
      <c r="Q5197" t="str">
        <f>VLOOKUP(A5197,Lookup_Tables!$D$2:$E$7,2,FALSE)</f>
        <v>EQ</v>
      </c>
      <c r="R5197" t="str">
        <f>IFERROR(VLOOKUP(D5197,Lookup_Tables!$A$2:$B$21,2,FALSE),"All")</f>
        <v>Govt Hosp</v>
      </c>
    </row>
    <row r="5198" spans="1:18" hidden="1">
      <c r="A5198">
        <v>4</v>
      </c>
      <c r="B5198">
        <v>13</v>
      </c>
      <c r="C5198" t="s">
        <v>38</v>
      </c>
      <c r="D5198">
        <v>4</v>
      </c>
      <c r="E5198">
        <v>259548.55992237999</v>
      </c>
      <c r="F5198">
        <v>72773.34078015975</v>
      </c>
      <c r="G5198">
        <v>0</v>
      </c>
      <c r="H5198">
        <v>195419.59651041401</v>
      </c>
      <c r="I5198">
        <v>344854.79278901702</v>
      </c>
      <c r="J5198">
        <v>1263979.2803219501</v>
      </c>
      <c r="K5198">
        <v>5364924.7185518099</v>
      </c>
      <c r="L5198">
        <v>13388556.3248051</v>
      </c>
      <c r="M5198">
        <v>20308621.117647901</v>
      </c>
      <c r="N5198">
        <v>33778501.850788601</v>
      </c>
      <c r="O5198">
        <v>53625641.619546503</v>
      </c>
      <c r="Q5198" t="str">
        <f>VLOOKUP(A5198,Lookup_Tables!$D$2:$E$7,2,FALSE)</f>
        <v>EQ</v>
      </c>
      <c r="R5198" t="str">
        <f>IFERROR(VLOOKUP(D5198,Lookup_Tables!$A$2:$B$21,2,FALSE),"All")</f>
        <v>Govt Med Fac</v>
      </c>
    </row>
    <row r="5199" spans="1:18" hidden="1">
      <c r="A5199">
        <v>4</v>
      </c>
      <c r="B5199">
        <v>13</v>
      </c>
      <c r="C5199" t="s">
        <v>39</v>
      </c>
      <c r="D5199">
        <v>4</v>
      </c>
      <c r="E5199">
        <v>256195.21202679799</v>
      </c>
      <c r="F5199">
        <v>74951.2740621962</v>
      </c>
      <c r="G5199">
        <v>0</v>
      </c>
      <c r="H5199">
        <v>193749.76611995799</v>
      </c>
      <c r="I5199">
        <v>340109.44167603098</v>
      </c>
      <c r="J5199">
        <v>1263979.2803219501</v>
      </c>
      <c r="K5199">
        <v>5364924.7185518099</v>
      </c>
      <c r="L5199">
        <v>13388556.3248051</v>
      </c>
      <c r="M5199">
        <v>20308621.117647901</v>
      </c>
      <c r="N5199">
        <v>33778501.850788601</v>
      </c>
      <c r="O5199">
        <v>48168763.982452497</v>
      </c>
      <c r="Q5199" t="str">
        <f>VLOOKUP(A5199,Lookup_Tables!$D$2:$E$7,2,FALSE)</f>
        <v>EQ</v>
      </c>
      <c r="R5199" t="str">
        <f>IFERROR(VLOOKUP(D5199,Lookup_Tables!$A$2:$B$21,2,FALSE),"All")</f>
        <v>Govt Med Fac</v>
      </c>
    </row>
    <row r="5200" spans="1:18" hidden="1">
      <c r="A5200">
        <v>4</v>
      </c>
      <c r="B5200">
        <v>13</v>
      </c>
      <c r="C5200" t="s">
        <v>38</v>
      </c>
      <c r="D5200">
        <v>9</v>
      </c>
      <c r="E5200">
        <v>66061.079528389804</v>
      </c>
      <c r="F5200">
        <v>22911.482717780826</v>
      </c>
      <c r="G5200">
        <v>0</v>
      </c>
      <c r="H5200">
        <v>577.50105418923101</v>
      </c>
      <c r="I5200">
        <v>3937.8785779576001</v>
      </c>
      <c r="J5200">
        <v>20578.3515966087</v>
      </c>
      <c r="K5200">
        <v>922049.37696337199</v>
      </c>
      <c r="L5200">
        <v>3006725.4699177602</v>
      </c>
      <c r="M5200">
        <v>4383819.5484541003</v>
      </c>
      <c r="N5200">
        <v>10545582.5394178</v>
      </c>
      <c r="O5200">
        <v>15957264.2600495</v>
      </c>
      <c r="Q5200" t="str">
        <f>VLOOKUP(A5200,Lookup_Tables!$D$2:$E$7,2,FALSE)</f>
        <v>EQ</v>
      </c>
      <c r="R5200" t="str">
        <f>IFERROR(VLOOKUP(D5200,Lookup_Tables!$A$2:$B$21,2,FALSE),"All")</f>
        <v>Pub Admin Bldg</v>
      </c>
    </row>
    <row r="5201" spans="1:18" hidden="1">
      <c r="A5201">
        <v>4</v>
      </c>
      <c r="B5201">
        <v>13</v>
      </c>
      <c r="C5201" t="s">
        <v>39</v>
      </c>
      <c r="D5201">
        <v>9</v>
      </c>
      <c r="E5201">
        <v>65436.741382235203</v>
      </c>
      <c r="F5201">
        <v>22432.252583270922</v>
      </c>
      <c r="G5201">
        <v>0</v>
      </c>
      <c r="H5201">
        <v>577.50105418923101</v>
      </c>
      <c r="I5201">
        <v>3937.8785779576001</v>
      </c>
      <c r="J5201">
        <v>20578.3515966087</v>
      </c>
      <c r="K5201">
        <v>922049.37696337199</v>
      </c>
      <c r="L5201">
        <v>3006725.4699177602</v>
      </c>
      <c r="M5201">
        <v>4383819.5484541003</v>
      </c>
      <c r="N5201">
        <v>10400474.527773101</v>
      </c>
      <c r="O5201">
        <v>15957264.2600495</v>
      </c>
      <c r="Q5201" t="str">
        <f>VLOOKUP(A5201,Lookup_Tables!$D$2:$E$7,2,FALSE)</f>
        <v>EQ</v>
      </c>
      <c r="R5201" t="str">
        <f>IFERROR(VLOOKUP(D5201,Lookup_Tables!$A$2:$B$21,2,FALSE),"All")</f>
        <v>Pub Admin Bldg</v>
      </c>
    </row>
    <row r="5202" spans="1:18" hidden="1">
      <c r="A5202">
        <v>4</v>
      </c>
      <c r="B5202">
        <v>13</v>
      </c>
      <c r="C5202" t="s">
        <v>38</v>
      </c>
      <c r="D5202">
        <v>10</v>
      </c>
      <c r="E5202">
        <v>1370526.4396907899</v>
      </c>
      <c r="F5202">
        <v>402841.00374150509</v>
      </c>
      <c r="G5202">
        <v>90.378750742946096</v>
      </c>
      <c r="H5202">
        <v>610949.86358892196</v>
      </c>
      <c r="I5202">
        <v>1210442.0403734399</v>
      </c>
      <c r="J5202">
        <v>6266162.5124290399</v>
      </c>
      <c r="K5202">
        <v>24740144.971002299</v>
      </c>
      <c r="L5202">
        <v>64043866.475103498</v>
      </c>
      <c r="M5202">
        <v>103811256.795891</v>
      </c>
      <c r="N5202">
        <v>186050744.739739</v>
      </c>
      <c r="O5202">
        <v>303388314.14104903</v>
      </c>
      <c r="Q5202" t="str">
        <f>VLOOKUP(A5202,Lookup_Tables!$D$2:$E$7,2,FALSE)</f>
        <v>EQ</v>
      </c>
      <c r="R5202" t="str">
        <f>IFERROR(VLOOKUP(D5202,Lookup_Tables!$A$2:$B$21,2,FALSE),"All")</f>
        <v>Pub School</v>
      </c>
    </row>
    <row r="5203" spans="1:18" hidden="1">
      <c r="A5203">
        <v>4</v>
      </c>
      <c r="B5203">
        <v>13</v>
      </c>
      <c r="C5203" t="s">
        <v>39</v>
      </c>
      <c r="D5203">
        <v>10</v>
      </c>
      <c r="E5203">
        <v>1353530.81507555</v>
      </c>
      <c r="F5203">
        <v>393984.80888695002</v>
      </c>
      <c r="G5203">
        <v>90.378750742946096</v>
      </c>
      <c r="H5203">
        <v>588019.48336902505</v>
      </c>
      <c r="I5203">
        <v>1209936.18068912</v>
      </c>
      <c r="J5203">
        <v>6266162.5124290399</v>
      </c>
      <c r="K5203">
        <v>24369975.661182001</v>
      </c>
      <c r="L5203">
        <v>64043866.475103498</v>
      </c>
      <c r="M5203">
        <v>103811256.795891</v>
      </c>
      <c r="N5203">
        <v>185439351.42483401</v>
      </c>
      <c r="O5203">
        <v>297870738.31637597</v>
      </c>
      <c r="Q5203" t="str">
        <f>VLOOKUP(A5203,Lookup_Tables!$D$2:$E$7,2,FALSE)</f>
        <v>EQ</v>
      </c>
      <c r="R5203" t="str">
        <f>IFERROR(VLOOKUP(D5203,Lookup_Tables!$A$2:$B$21,2,FALSE),"All")</f>
        <v>Pub School</v>
      </c>
    </row>
    <row r="5204" spans="1:18" hidden="1">
      <c r="A5204">
        <v>4</v>
      </c>
      <c r="B5204">
        <v>13</v>
      </c>
      <c r="C5204" t="s">
        <v>38</v>
      </c>
      <c r="D5204">
        <v>11</v>
      </c>
      <c r="E5204">
        <v>5472436.85050005</v>
      </c>
      <c r="F5204">
        <v>1821241.7593805641</v>
      </c>
      <c r="G5204">
        <v>0</v>
      </c>
      <c r="H5204">
        <v>0</v>
      </c>
      <c r="I5204">
        <v>38283.503994073602</v>
      </c>
      <c r="J5204">
        <v>10911480.024870099</v>
      </c>
      <c r="K5204">
        <v>82646655.118491098</v>
      </c>
      <c r="L5204">
        <v>276767490.68079299</v>
      </c>
      <c r="M5204">
        <v>339867953.74449402</v>
      </c>
      <c r="N5204">
        <v>855342269.25589895</v>
      </c>
      <c r="O5204">
        <v>1316490901.26034</v>
      </c>
      <c r="Q5204" t="str">
        <f>VLOOKUP(A5204,Lookup_Tables!$D$2:$E$7,2,FALSE)</f>
        <v>EQ</v>
      </c>
      <c r="R5204" t="str">
        <f>IFERROR(VLOOKUP(D5204,Lookup_Tables!$A$2:$B$21,2,FALSE),"All")</f>
        <v>Pub Univ</v>
      </c>
    </row>
    <row r="5205" spans="1:18" hidden="1">
      <c r="A5205">
        <v>4</v>
      </c>
      <c r="B5205">
        <v>13</v>
      </c>
      <c r="C5205" t="s">
        <v>39</v>
      </c>
      <c r="D5205">
        <v>11</v>
      </c>
      <c r="E5205">
        <v>5413663.4825389097</v>
      </c>
      <c r="F5205">
        <v>1844605.4481825037</v>
      </c>
      <c r="G5205">
        <v>0</v>
      </c>
      <c r="H5205">
        <v>0</v>
      </c>
      <c r="I5205">
        <v>38283.503994073602</v>
      </c>
      <c r="J5205">
        <v>10911480.024870099</v>
      </c>
      <c r="K5205">
        <v>82646655.118491098</v>
      </c>
      <c r="L5205">
        <v>276767490.68079299</v>
      </c>
      <c r="M5205">
        <v>339867953.74449402</v>
      </c>
      <c r="N5205">
        <v>847533008.70749903</v>
      </c>
      <c r="O5205">
        <v>1242163105.04566</v>
      </c>
      <c r="Q5205" t="str">
        <f>VLOOKUP(A5205,Lookup_Tables!$D$2:$E$7,2,FALSE)</f>
        <v>EQ</v>
      </c>
      <c r="R5205" t="str">
        <f>IFERROR(VLOOKUP(D5205,Lookup_Tables!$A$2:$B$21,2,FALSE),"All")</f>
        <v>Pub Univ</v>
      </c>
    </row>
    <row r="5206" spans="1:18" hidden="1">
      <c r="A5206">
        <v>4</v>
      </c>
      <c r="B5206">
        <v>13</v>
      </c>
      <c r="C5206" t="s">
        <v>38</v>
      </c>
      <c r="D5206">
        <v>13</v>
      </c>
      <c r="E5206">
        <v>1913688.27809977</v>
      </c>
      <c r="F5206">
        <v>603861.2234393328</v>
      </c>
      <c r="G5206">
        <v>0</v>
      </c>
      <c r="H5206">
        <v>10748.441536243199</v>
      </c>
      <c r="I5206">
        <v>101778.951525511</v>
      </c>
      <c r="J5206">
        <v>2275677.3238367401</v>
      </c>
      <c r="K5206">
        <v>26708635.98322</v>
      </c>
      <c r="L5206">
        <v>93640243.317288697</v>
      </c>
      <c r="M5206">
        <v>139452881.699846</v>
      </c>
      <c r="N5206">
        <v>295581794.05771798</v>
      </c>
      <c r="O5206">
        <v>483970592.07079101</v>
      </c>
      <c r="Q5206" t="str">
        <f>VLOOKUP(A5206,Lookup_Tables!$D$2:$E$7,2,FALSE)</f>
        <v>EQ</v>
      </c>
      <c r="R5206" t="str">
        <f>IFERROR(VLOOKUP(D5206,Lookup_Tables!$A$2:$B$21,2,FALSE),"All")</f>
        <v>Residual Inst</v>
      </c>
    </row>
    <row r="5207" spans="1:18" hidden="1">
      <c r="A5207">
        <v>4</v>
      </c>
      <c r="B5207">
        <v>13</v>
      </c>
      <c r="C5207" t="s">
        <v>39</v>
      </c>
      <c r="D5207">
        <v>13</v>
      </c>
      <c r="E5207">
        <v>1889741.31186671</v>
      </c>
      <c r="F5207">
        <v>623113.52199846366</v>
      </c>
      <c r="G5207">
        <v>0</v>
      </c>
      <c r="H5207">
        <v>10748.441536243199</v>
      </c>
      <c r="I5207">
        <v>101778.951525511</v>
      </c>
      <c r="J5207">
        <v>2275677.3238367401</v>
      </c>
      <c r="K5207">
        <v>26708635.98322</v>
      </c>
      <c r="L5207">
        <v>93640243.317288697</v>
      </c>
      <c r="M5207">
        <v>139452881.699846</v>
      </c>
      <c r="N5207">
        <v>288639628.51850301</v>
      </c>
      <c r="O5207">
        <v>447713492.81781501</v>
      </c>
      <c r="Q5207" t="str">
        <f>VLOOKUP(A5207,Lookup_Tables!$D$2:$E$7,2,FALSE)</f>
        <v>EQ</v>
      </c>
      <c r="R5207" t="str">
        <f>IFERROR(VLOOKUP(D5207,Lookup_Tables!$A$2:$B$21,2,FALSE),"All")</f>
        <v>Residual Inst</v>
      </c>
    </row>
    <row r="5208" spans="1:18" hidden="1">
      <c r="A5208">
        <v>4</v>
      </c>
      <c r="B5208">
        <v>13</v>
      </c>
      <c r="C5208" t="s">
        <v>38</v>
      </c>
      <c r="D5208">
        <v>14</v>
      </c>
      <c r="E5208">
        <v>4659597.6900933096</v>
      </c>
      <c r="F5208">
        <v>1307450.4884388275</v>
      </c>
      <c r="G5208">
        <v>547.65232743351703</v>
      </c>
      <c r="H5208">
        <v>3034190.3673995798</v>
      </c>
      <c r="I5208">
        <v>5438012.8804571899</v>
      </c>
      <c r="J5208">
        <v>26634291.4829989</v>
      </c>
      <c r="K5208">
        <v>95399838.601278201</v>
      </c>
      <c r="L5208">
        <v>256664413.86477101</v>
      </c>
      <c r="M5208">
        <v>334133900.05967897</v>
      </c>
      <c r="N5208">
        <v>639532981.52850795</v>
      </c>
      <c r="O5208">
        <v>951572272.98980105</v>
      </c>
      <c r="Q5208" t="str">
        <f>VLOOKUP(A5208,Lookup_Tables!$D$2:$E$7,2,FALSE)</f>
        <v>EQ</v>
      </c>
      <c r="R5208" t="str">
        <f>IFERROR(VLOOKUP(D5208,Lookup_Tables!$A$2:$B$21,2,FALSE),"All")</f>
        <v>Road</v>
      </c>
    </row>
    <row r="5209" spans="1:18" hidden="1">
      <c r="A5209">
        <v>4</v>
      </c>
      <c r="B5209">
        <v>13</v>
      </c>
      <c r="C5209" t="s">
        <v>39</v>
      </c>
      <c r="D5209">
        <v>14</v>
      </c>
      <c r="E5209">
        <v>4606391.5554310903</v>
      </c>
      <c r="F5209">
        <v>1343585.6030876352</v>
      </c>
      <c r="G5209">
        <v>547.65232743351703</v>
      </c>
      <c r="H5209">
        <v>3023819.7419765601</v>
      </c>
      <c r="I5209">
        <v>5435551.4685913501</v>
      </c>
      <c r="J5209">
        <v>26634291.4829989</v>
      </c>
      <c r="K5209">
        <v>95399838.601278201</v>
      </c>
      <c r="L5209">
        <v>256664413.86477101</v>
      </c>
      <c r="M5209">
        <v>334133900.05967897</v>
      </c>
      <c r="N5209">
        <v>619996385.09643805</v>
      </c>
      <c r="O5209">
        <v>881869576.46490598</v>
      </c>
      <c r="Q5209" t="str">
        <f>VLOOKUP(A5209,Lookup_Tables!$D$2:$E$7,2,FALSE)</f>
        <v>EQ</v>
      </c>
      <c r="R5209" t="str">
        <f>IFERROR(VLOOKUP(D5209,Lookup_Tables!$A$2:$B$21,2,FALSE),"All")</f>
        <v>Road</v>
      </c>
    </row>
    <row r="5210" spans="1:18" hidden="1">
      <c r="A5210">
        <v>4</v>
      </c>
      <c r="B5210">
        <v>13</v>
      </c>
      <c r="C5210" t="s">
        <v>38</v>
      </c>
      <c r="D5210">
        <v>15</v>
      </c>
      <c r="E5210">
        <v>310306734.42786598</v>
      </c>
      <c r="F5210">
        <v>93278346.008862466</v>
      </c>
      <c r="G5210">
        <v>221566.00695003301</v>
      </c>
      <c r="H5210">
        <v>181992966.40059099</v>
      </c>
      <c r="I5210">
        <v>347655755.93539202</v>
      </c>
      <c r="J5210">
        <v>1333418538.9770801</v>
      </c>
      <c r="K5210">
        <v>6512220196.8346701</v>
      </c>
      <c r="L5210">
        <v>14584428367.3589</v>
      </c>
      <c r="M5210">
        <v>21626345352.056599</v>
      </c>
      <c r="N5210">
        <v>41045402010.147102</v>
      </c>
      <c r="O5210">
        <v>66388591033.423302</v>
      </c>
      <c r="Q5210" t="str">
        <f>VLOOKUP(A5210,Lookup_Tables!$D$2:$E$7,2,FALSE)</f>
        <v>EQ</v>
      </c>
      <c r="R5210" t="str">
        <f>IFERROR(VLOOKUP(D5210,Lookup_Tables!$A$2:$B$21,2,FALSE),"All")</f>
        <v>All</v>
      </c>
    </row>
    <row r="5211" spans="1:18" hidden="1">
      <c r="A5211">
        <v>4</v>
      </c>
      <c r="B5211">
        <v>13</v>
      </c>
      <c r="C5211" t="s">
        <v>39</v>
      </c>
      <c r="D5211">
        <v>15</v>
      </c>
      <c r="E5211">
        <v>306433641.29871798</v>
      </c>
      <c r="F5211">
        <v>97641276.426464677</v>
      </c>
      <c r="G5211">
        <v>221566.00695003301</v>
      </c>
      <c r="H5211">
        <v>181559028.61335301</v>
      </c>
      <c r="I5211">
        <v>343028930.28513497</v>
      </c>
      <c r="J5211">
        <v>1333418538.9770801</v>
      </c>
      <c r="K5211">
        <v>6512220196.8346701</v>
      </c>
      <c r="L5211">
        <v>14584428367.3589</v>
      </c>
      <c r="M5211">
        <v>21626345352.056599</v>
      </c>
      <c r="N5211">
        <v>40357397837.8181</v>
      </c>
      <c r="O5211">
        <v>58905155572.277496</v>
      </c>
      <c r="Q5211" t="str">
        <f>VLOOKUP(A5211,Lookup_Tables!$D$2:$E$7,2,FALSE)</f>
        <v>EQ</v>
      </c>
      <c r="R5211" t="str">
        <f>IFERROR(VLOOKUP(D5211,Lookup_Tables!$A$2:$B$21,2,FALSE),"All")</f>
        <v>All</v>
      </c>
    </row>
    <row r="5212" spans="1:18" hidden="1">
      <c r="A5212">
        <v>4</v>
      </c>
      <c r="B5212">
        <v>13</v>
      </c>
      <c r="C5212" t="s">
        <v>38</v>
      </c>
      <c r="D5212">
        <v>16</v>
      </c>
      <c r="E5212">
        <v>16692144.5640845</v>
      </c>
      <c r="F5212">
        <v>5061544.9952040426</v>
      </c>
      <c r="G5212">
        <v>42071.766277122799</v>
      </c>
      <c r="H5212">
        <v>5631424.5219996003</v>
      </c>
      <c r="I5212">
        <v>10826438.1732234</v>
      </c>
      <c r="J5212">
        <v>56495216.182863101</v>
      </c>
      <c r="K5212">
        <v>296804502.47896397</v>
      </c>
      <c r="L5212">
        <v>860552338.77871394</v>
      </c>
      <c r="M5212">
        <v>1135418669.7061801</v>
      </c>
      <c r="N5212">
        <v>2382143834.0885201</v>
      </c>
      <c r="O5212">
        <v>3883671754.5945201</v>
      </c>
      <c r="Q5212" t="str">
        <f>VLOOKUP(A5212,Lookup_Tables!$D$2:$E$7,2,FALSE)</f>
        <v>EQ</v>
      </c>
      <c r="R5212" t="str">
        <f>IFERROR(VLOOKUP(D5212,Lookup_Tables!$A$2:$B$21,2,FALSE),"All")</f>
        <v>Government_Loss</v>
      </c>
    </row>
    <row r="5213" spans="1:18" hidden="1">
      <c r="A5213">
        <v>4</v>
      </c>
      <c r="B5213">
        <v>13</v>
      </c>
      <c r="C5213" t="s">
        <v>39</v>
      </c>
      <c r="D5213">
        <v>16</v>
      </c>
      <c r="E5213">
        <v>16495246.8328762</v>
      </c>
      <c r="F5213">
        <v>5325702.8184717502</v>
      </c>
      <c r="G5213">
        <v>41938.080936059101</v>
      </c>
      <c r="H5213">
        <v>5599461.4194286298</v>
      </c>
      <c r="I5213">
        <v>10745296.2764199</v>
      </c>
      <c r="J5213">
        <v>56495216.182863101</v>
      </c>
      <c r="K5213">
        <v>296804502.47896397</v>
      </c>
      <c r="L5213">
        <v>860552338.77871394</v>
      </c>
      <c r="M5213">
        <v>1135418669.7061801</v>
      </c>
      <c r="N5213">
        <v>2308427211.0971198</v>
      </c>
      <c r="O5213">
        <v>3497635823.3743</v>
      </c>
      <c r="Q5213" t="str">
        <f>VLOOKUP(A5213,Lookup_Tables!$D$2:$E$7,2,FALSE)</f>
        <v>EQ</v>
      </c>
      <c r="R5213" t="str">
        <f>IFERROR(VLOOKUP(D5213,Lookup_Tables!$A$2:$B$21,2,FALSE),"All")</f>
        <v>Government_Loss</v>
      </c>
    </row>
    <row r="5214" spans="1:18" hidden="1">
      <c r="A5214">
        <v>4</v>
      </c>
      <c r="B5214">
        <v>13</v>
      </c>
      <c r="C5214" t="s">
        <v>38</v>
      </c>
      <c r="D5214">
        <v>17</v>
      </c>
      <c r="E5214">
        <v>35568959.384182498</v>
      </c>
      <c r="F5214">
        <v>10720227.417087376</v>
      </c>
      <c r="G5214">
        <v>23940.948775492401</v>
      </c>
      <c r="H5214">
        <v>15442044.7602371</v>
      </c>
      <c r="I5214">
        <v>28383420.611903202</v>
      </c>
      <c r="J5214">
        <v>118634326.617833</v>
      </c>
      <c r="K5214">
        <v>651155354.29247904</v>
      </c>
      <c r="L5214">
        <v>1616139099.7371299</v>
      </c>
      <c r="M5214">
        <v>2515115665.36236</v>
      </c>
      <c r="N5214">
        <v>5010050419.7116299</v>
      </c>
      <c r="O5214">
        <v>8267362092.2653503</v>
      </c>
      <c r="Q5214" t="str">
        <f>VLOOKUP(A5214,Lookup_Tables!$D$2:$E$7,2,FALSE)</f>
        <v>EQ</v>
      </c>
      <c r="R5214" t="str">
        <f>IFERROR(VLOOKUP(D5214,Lookup_Tables!$A$2:$B$21,2,FALSE),"All")</f>
        <v>Emergency_Loss</v>
      </c>
    </row>
    <row r="5215" spans="1:18" hidden="1">
      <c r="A5215">
        <v>4</v>
      </c>
      <c r="B5215">
        <v>13</v>
      </c>
      <c r="C5215" t="s">
        <v>39</v>
      </c>
      <c r="D5215">
        <v>17</v>
      </c>
      <c r="E5215">
        <v>35115433.597048797</v>
      </c>
      <c r="F5215">
        <v>11327223.283039279</v>
      </c>
      <c r="G5215">
        <v>23940.948775492401</v>
      </c>
      <c r="H5215">
        <v>14793186.714062</v>
      </c>
      <c r="I5215">
        <v>27680874.718163699</v>
      </c>
      <c r="J5215">
        <v>118634326.617833</v>
      </c>
      <c r="K5215">
        <v>651155354.29247904</v>
      </c>
      <c r="L5215">
        <v>1616139099.7371299</v>
      </c>
      <c r="M5215">
        <v>2515115665.36236</v>
      </c>
      <c r="N5215">
        <v>4921904555.9769402</v>
      </c>
      <c r="O5215">
        <v>7308679301.6265001</v>
      </c>
      <c r="Q5215" t="str">
        <f>VLOOKUP(A5215,Lookup_Tables!$D$2:$E$7,2,FALSE)</f>
        <v>EQ</v>
      </c>
      <c r="R5215" t="str">
        <f>IFERROR(VLOOKUP(D5215,Lookup_Tables!$A$2:$B$21,2,FALSE),"All")</f>
        <v>Emergency_Loss</v>
      </c>
    </row>
    <row r="5216" spans="1:18" hidden="1">
      <c r="A5216">
        <v>4</v>
      </c>
      <c r="B5216">
        <v>13</v>
      </c>
      <c r="C5216" t="s">
        <v>38</v>
      </c>
      <c r="D5216">
        <v>18</v>
      </c>
      <c r="E5216">
        <v>52261103.948266998</v>
      </c>
      <c r="F5216">
        <v>15580993.291522592</v>
      </c>
      <c r="G5216">
        <v>87547.927808199194</v>
      </c>
      <c r="H5216">
        <v>22012030.0012828</v>
      </c>
      <c r="I5216">
        <v>36928867.429656997</v>
      </c>
      <c r="J5216">
        <v>171711376.580064</v>
      </c>
      <c r="K5216">
        <v>935944340.16811597</v>
      </c>
      <c r="L5216">
        <v>2532646672.2583699</v>
      </c>
      <c r="M5216">
        <v>3748378489.6066499</v>
      </c>
      <c r="N5216">
        <v>7419819120.8411999</v>
      </c>
      <c r="O5216">
        <v>12189667826.1073</v>
      </c>
      <c r="Q5216" t="str">
        <f>VLOOKUP(A5216,Lookup_Tables!$D$2:$E$7,2,FALSE)</f>
        <v>EQ</v>
      </c>
      <c r="R5216" t="str">
        <f>IFERROR(VLOOKUP(D5216,Lookup_Tables!$A$2:$B$21,2,FALSE),"All")</f>
        <v>Govt_Plus_Emergency</v>
      </c>
    </row>
    <row r="5217" spans="1:18" hidden="1">
      <c r="A5217">
        <v>4</v>
      </c>
      <c r="B5217">
        <v>13</v>
      </c>
      <c r="C5217" t="s">
        <v>39</v>
      </c>
      <c r="D5217">
        <v>18</v>
      </c>
      <c r="E5217">
        <v>51609904.616385497</v>
      </c>
      <c r="F5217">
        <v>16436151.914801411</v>
      </c>
      <c r="G5217">
        <v>83416.730767575995</v>
      </c>
      <c r="H5217">
        <v>21278024.883956801</v>
      </c>
      <c r="I5217">
        <v>36771871.273399502</v>
      </c>
      <c r="J5217">
        <v>171711376.580064</v>
      </c>
      <c r="K5217">
        <v>935944340.16811597</v>
      </c>
      <c r="L5217">
        <v>2532646672.2583699</v>
      </c>
      <c r="M5217">
        <v>3748378489.6066499</v>
      </c>
      <c r="N5217">
        <v>7304048390.0654602</v>
      </c>
      <c r="O5217">
        <v>10806315125.000799</v>
      </c>
      <c r="Q5217" t="str">
        <f>VLOOKUP(A5217,Lookup_Tables!$D$2:$E$7,2,FALSE)</f>
        <v>EQ</v>
      </c>
      <c r="R5217" t="str">
        <f>IFERROR(VLOOKUP(D5217,Lookup_Tables!$A$2:$B$21,2,FALSE),"All")</f>
        <v>Govt_Plus_Emergency</v>
      </c>
    </row>
    <row r="5218" spans="1:18" hidden="1">
      <c r="A5218">
        <v>4</v>
      </c>
      <c r="B5218">
        <v>14</v>
      </c>
      <c r="C5218" t="s">
        <v>38</v>
      </c>
      <c r="D5218">
        <v>0</v>
      </c>
      <c r="E5218">
        <v>22441248.051213</v>
      </c>
      <c r="F5218">
        <v>6001122.1331919171</v>
      </c>
      <c r="G5218">
        <v>1268819.65993948</v>
      </c>
      <c r="H5218">
        <v>31698103.2854468</v>
      </c>
      <c r="I5218">
        <v>50442338.913806401</v>
      </c>
      <c r="J5218">
        <v>155184453.28950599</v>
      </c>
      <c r="K5218">
        <v>479929315.50127</v>
      </c>
      <c r="L5218">
        <v>1105630952.3308301</v>
      </c>
      <c r="M5218">
        <v>1389801092.1214099</v>
      </c>
      <c r="N5218">
        <v>3442587993.2079902</v>
      </c>
      <c r="O5218">
        <v>4200799353.3020501</v>
      </c>
      <c r="Q5218" t="str">
        <f>VLOOKUP(A5218,Lookup_Tables!$D$2:$E$7,2,FALSE)</f>
        <v>EQ</v>
      </c>
      <c r="R5218" t="str">
        <f>IFERROR(VLOOKUP(D5218,Lookup_Tables!$A$2:$B$21,2,FALSE),"All")</f>
        <v>Private Assets</v>
      </c>
    </row>
    <row r="5219" spans="1:18" hidden="1">
      <c r="A5219">
        <v>4</v>
      </c>
      <c r="B5219">
        <v>14</v>
      </c>
      <c r="C5219" t="s">
        <v>39</v>
      </c>
      <c r="D5219">
        <v>0</v>
      </c>
      <c r="E5219">
        <v>22303466.029930402</v>
      </c>
      <c r="F5219">
        <v>5944677.3838192932</v>
      </c>
      <c r="G5219">
        <v>1242435.91390655</v>
      </c>
      <c r="H5219">
        <v>31007189.315783799</v>
      </c>
      <c r="I5219">
        <v>47338020.320047401</v>
      </c>
      <c r="J5219">
        <v>154723709.63742799</v>
      </c>
      <c r="K5219">
        <v>479929315.50127</v>
      </c>
      <c r="L5219">
        <v>1076481141.3734701</v>
      </c>
      <c r="M5219">
        <v>1389801092.1214099</v>
      </c>
      <c r="N5219">
        <v>3442587993.2079902</v>
      </c>
      <c r="O5219">
        <v>4200799353.3020501</v>
      </c>
      <c r="Q5219" t="str">
        <f>VLOOKUP(A5219,Lookup_Tables!$D$2:$E$7,2,FALSE)</f>
        <v>EQ</v>
      </c>
      <c r="R5219" t="str">
        <f>IFERROR(VLOOKUP(D5219,Lookup_Tables!$A$2:$B$21,2,FALSE),"All")</f>
        <v>Private Assets</v>
      </c>
    </row>
    <row r="5220" spans="1:18" hidden="1">
      <c r="A5220">
        <v>4</v>
      </c>
      <c r="B5220">
        <v>14</v>
      </c>
      <c r="C5220" t="s">
        <v>38</v>
      </c>
      <c r="D5220">
        <v>1</v>
      </c>
      <c r="E5220">
        <v>34117.658046111101</v>
      </c>
      <c r="F5220">
        <v>8820.9075057309092</v>
      </c>
      <c r="G5220">
        <v>0</v>
      </c>
      <c r="H5220">
        <v>63320.693264844202</v>
      </c>
      <c r="I5220">
        <v>100724.710416218</v>
      </c>
      <c r="J5220">
        <v>253282.69118862</v>
      </c>
      <c r="K5220">
        <v>704512.60140252404</v>
      </c>
      <c r="L5220">
        <v>1456935.9370917601</v>
      </c>
      <c r="M5220">
        <v>1671273.63434524</v>
      </c>
      <c r="N5220">
        <v>5802527.5034389803</v>
      </c>
      <c r="O5220">
        <v>6874215.94295834</v>
      </c>
      <c r="Q5220" t="str">
        <f>VLOOKUP(A5220,Lookup_Tables!$D$2:$E$7,2,FALSE)</f>
        <v>EQ</v>
      </c>
      <c r="R5220" t="str">
        <f>IFERROR(VLOOKUP(D5220,Lookup_Tables!$A$2:$B$21,2,FALSE),"All")</f>
        <v>Airport</v>
      </c>
    </row>
    <row r="5221" spans="1:18" hidden="1">
      <c r="A5221">
        <v>4</v>
      </c>
      <c r="B5221">
        <v>14</v>
      </c>
      <c r="C5221" t="s">
        <v>39</v>
      </c>
      <c r="D5221">
        <v>1</v>
      </c>
      <c r="E5221">
        <v>33857.678974598399</v>
      </c>
      <c r="F5221">
        <v>8660.1584924252966</v>
      </c>
      <c r="G5221">
        <v>0</v>
      </c>
      <c r="H5221">
        <v>62620.255247605797</v>
      </c>
      <c r="I5221">
        <v>99463.901650521206</v>
      </c>
      <c r="J5221">
        <v>250621.01697458999</v>
      </c>
      <c r="K5221">
        <v>698768.888850588</v>
      </c>
      <c r="L5221">
        <v>1434521.5522409601</v>
      </c>
      <c r="M5221">
        <v>1671273.63434524</v>
      </c>
      <c r="N5221">
        <v>5802527.5034389803</v>
      </c>
      <c r="O5221">
        <v>6874215.94295834</v>
      </c>
      <c r="Q5221" t="str">
        <f>VLOOKUP(A5221,Lookup_Tables!$D$2:$E$7,2,FALSE)</f>
        <v>EQ</v>
      </c>
      <c r="R5221" t="str">
        <f>IFERROR(VLOOKUP(D5221,Lookup_Tables!$A$2:$B$21,2,FALSE),"All")</f>
        <v>Airport</v>
      </c>
    </row>
    <row r="5222" spans="1:18" hidden="1">
      <c r="A5222">
        <v>4</v>
      </c>
      <c r="B5222">
        <v>14</v>
      </c>
      <c r="C5222" t="s">
        <v>38</v>
      </c>
      <c r="D5222">
        <v>2</v>
      </c>
      <c r="E5222">
        <v>554152.59107908001</v>
      </c>
      <c r="F5222">
        <v>150147.23135618912</v>
      </c>
      <c r="G5222">
        <v>18972.060949060698</v>
      </c>
      <c r="H5222">
        <v>423838.655285699</v>
      </c>
      <c r="I5222">
        <v>667875.80176676705</v>
      </c>
      <c r="J5222">
        <v>2464332.7912784601</v>
      </c>
      <c r="K5222">
        <v>9721329.5261178892</v>
      </c>
      <c r="L5222">
        <v>27863826.7771447</v>
      </c>
      <c r="M5222">
        <v>36380814.780921102</v>
      </c>
      <c r="N5222">
        <v>98217311.570260897</v>
      </c>
      <c r="O5222">
        <v>119043691.70132101</v>
      </c>
      <c r="Q5222" t="str">
        <f>VLOOKUP(A5222,Lookup_Tables!$D$2:$E$7,2,FALSE)</f>
        <v>EQ</v>
      </c>
      <c r="R5222" t="str">
        <f>IFERROR(VLOOKUP(D5222,Lookup_Tables!$A$2:$B$21,2,FALSE),"All")</f>
        <v>Bridge</v>
      </c>
    </row>
    <row r="5223" spans="1:18" hidden="1">
      <c r="A5223">
        <v>4</v>
      </c>
      <c r="B5223">
        <v>14</v>
      </c>
      <c r="C5223" t="s">
        <v>39</v>
      </c>
      <c r="D5223">
        <v>2</v>
      </c>
      <c r="E5223">
        <v>551951.38476017595</v>
      </c>
      <c r="F5223">
        <v>148208.18486541056</v>
      </c>
      <c r="G5223">
        <v>18898.7074642519</v>
      </c>
      <c r="H5223">
        <v>419753.35923823598</v>
      </c>
      <c r="I5223">
        <v>650586.550061738</v>
      </c>
      <c r="J5223">
        <v>2464332.7912784601</v>
      </c>
      <c r="K5223">
        <v>9721329.5261178892</v>
      </c>
      <c r="L5223">
        <v>27863826.7771447</v>
      </c>
      <c r="M5223">
        <v>36380814.780921102</v>
      </c>
      <c r="N5223">
        <v>98217311.570260897</v>
      </c>
      <c r="O5223">
        <v>119043691.70132101</v>
      </c>
      <c r="Q5223" t="str">
        <f>VLOOKUP(A5223,Lookup_Tables!$D$2:$E$7,2,FALSE)</f>
        <v>EQ</v>
      </c>
      <c r="R5223" t="str">
        <f>IFERROR(VLOOKUP(D5223,Lookup_Tables!$A$2:$B$21,2,FALSE),"All")</f>
        <v>Bridge</v>
      </c>
    </row>
    <row r="5224" spans="1:18" hidden="1">
      <c r="A5224">
        <v>4</v>
      </c>
      <c r="B5224">
        <v>14</v>
      </c>
      <c r="C5224" t="s">
        <v>38</v>
      </c>
      <c r="D5224">
        <v>3</v>
      </c>
      <c r="E5224">
        <v>30724.455649703501</v>
      </c>
      <c r="F5224">
        <v>9858.7077686987832</v>
      </c>
      <c r="G5224">
        <v>0</v>
      </c>
      <c r="H5224">
        <v>11896.3555687509</v>
      </c>
      <c r="I5224">
        <v>25917.068084517101</v>
      </c>
      <c r="J5224">
        <v>70528.249390145007</v>
      </c>
      <c r="K5224">
        <v>454185.07907035202</v>
      </c>
      <c r="L5224">
        <v>1415663.94121571</v>
      </c>
      <c r="M5224">
        <v>1706699.2396909599</v>
      </c>
      <c r="N5224">
        <v>5340604.7947159</v>
      </c>
      <c r="O5224">
        <v>7295002.8782551195</v>
      </c>
      <c r="Q5224" t="str">
        <f>VLOOKUP(A5224,Lookup_Tables!$D$2:$E$7,2,FALSE)</f>
        <v>EQ</v>
      </c>
      <c r="R5224" t="str">
        <f>IFERROR(VLOOKUP(D5224,Lookup_Tables!$A$2:$B$21,2,FALSE),"All")</f>
        <v>Govt Hosp</v>
      </c>
    </row>
    <row r="5225" spans="1:18" hidden="1">
      <c r="A5225">
        <v>4</v>
      </c>
      <c r="B5225">
        <v>14</v>
      </c>
      <c r="C5225" t="s">
        <v>39</v>
      </c>
      <c r="D5225">
        <v>3</v>
      </c>
      <c r="E5225">
        <v>30675.425621533501</v>
      </c>
      <c r="F5225">
        <v>9826.6723785895629</v>
      </c>
      <c r="G5225">
        <v>0</v>
      </c>
      <c r="H5225">
        <v>11896.3555687509</v>
      </c>
      <c r="I5225">
        <v>25917.068084517101</v>
      </c>
      <c r="J5225">
        <v>68828.785584066907</v>
      </c>
      <c r="K5225">
        <v>454185.07907035202</v>
      </c>
      <c r="L5225">
        <v>1415663.94121571</v>
      </c>
      <c r="M5225">
        <v>1706699.2396909599</v>
      </c>
      <c r="N5225">
        <v>5340604.7947159</v>
      </c>
      <c r="O5225">
        <v>7295002.8782551195</v>
      </c>
      <c r="Q5225" t="str">
        <f>VLOOKUP(A5225,Lookup_Tables!$D$2:$E$7,2,FALSE)</f>
        <v>EQ</v>
      </c>
      <c r="R5225" t="str">
        <f>IFERROR(VLOOKUP(D5225,Lookup_Tables!$A$2:$B$21,2,FALSE),"All")</f>
        <v>Govt Hosp</v>
      </c>
    </row>
    <row r="5226" spans="1:18" hidden="1">
      <c r="A5226">
        <v>4</v>
      </c>
      <c r="B5226">
        <v>14</v>
      </c>
      <c r="C5226" t="s">
        <v>38</v>
      </c>
      <c r="D5226">
        <v>4</v>
      </c>
      <c r="E5226">
        <v>106301.15867103401</v>
      </c>
      <c r="F5226">
        <v>28199.170123138698</v>
      </c>
      <c r="G5226">
        <v>1729.77326056231</v>
      </c>
      <c r="H5226">
        <v>71249.448157321807</v>
      </c>
      <c r="I5226">
        <v>115127.615629042</v>
      </c>
      <c r="J5226">
        <v>445261.270584543</v>
      </c>
      <c r="K5226">
        <v>1817803.19376426</v>
      </c>
      <c r="L5226">
        <v>5812020.8319557598</v>
      </c>
      <c r="M5226">
        <v>7867407.8270663098</v>
      </c>
      <c r="N5226">
        <v>17997252.626781002</v>
      </c>
      <c r="O5226">
        <v>22902453.314883299</v>
      </c>
      <c r="Q5226" t="str">
        <f>VLOOKUP(A5226,Lookup_Tables!$D$2:$E$7,2,FALSE)</f>
        <v>EQ</v>
      </c>
      <c r="R5226" t="str">
        <f>IFERROR(VLOOKUP(D5226,Lookup_Tables!$A$2:$B$21,2,FALSE),"All")</f>
        <v>Govt Med Fac</v>
      </c>
    </row>
    <row r="5227" spans="1:18" hidden="1">
      <c r="A5227">
        <v>4</v>
      </c>
      <c r="B5227">
        <v>14</v>
      </c>
      <c r="C5227" t="s">
        <v>39</v>
      </c>
      <c r="D5227">
        <v>4</v>
      </c>
      <c r="E5227">
        <v>105920.706389813</v>
      </c>
      <c r="F5227">
        <v>28355.695736632799</v>
      </c>
      <c r="G5227">
        <v>1729.77326056231</v>
      </c>
      <c r="H5227">
        <v>69312.828983029307</v>
      </c>
      <c r="I5227">
        <v>114559.070796887</v>
      </c>
      <c r="J5227">
        <v>445261.270584543</v>
      </c>
      <c r="K5227">
        <v>1817803.19376426</v>
      </c>
      <c r="L5227">
        <v>5295534.3340582596</v>
      </c>
      <c r="M5227">
        <v>7867407.8270663098</v>
      </c>
      <c r="N5227">
        <v>17997252.626781002</v>
      </c>
      <c r="O5227">
        <v>22902453.314883299</v>
      </c>
      <c r="Q5227" t="str">
        <f>VLOOKUP(A5227,Lookup_Tables!$D$2:$E$7,2,FALSE)</f>
        <v>EQ</v>
      </c>
      <c r="R5227" t="str">
        <f>IFERROR(VLOOKUP(D5227,Lookup_Tables!$A$2:$B$21,2,FALSE),"All")</f>
        <v>Govt Med Fac</v>
      </c>
    </row>
    <row r="5228" spans="1:18" hidden="1">
      <c r="A5228">
        <v>4</v>
      </c>
      <c r="B5228">
        <v>14</v>
      </c>
      <c r="C5228" t="s">
        <v>38</v>
      </c>
      <c r="D5228">
        <v>6</v>
      </c>
      <c r="E5228">
        <v>134554.603911204</v>
      </c>
      <c r="F5228">
        <v>35562.021508037637</v>
      </c>
      <c r="G5228">
        <v>0</v>
      </c>
      <c r="H5228">
        <v>36459.950685776697</v>
      </c>
      <c r="I5228">
        <v>65502.0067736497</v>
      </c>
      <c r="J5228">
        <v>199481.54571465199</v>
      </c>
      <c r="K5228">
        <v>1470750.2256724299</v>
      </c>
      <c r="L5228">
        <v>4855270.7024411997</v>
      </c>
      <c r="M5228">
        <v>7869525.4896601196</v>
      </c>
      <c r="N5228">
        <v>29661292.990805801</v>
      </c>
      <c r="O5228">
        <v>38271974.813676797</v>
      </c>
      <c r="Q5228" t="str">
        <f>VLOOKUP(A5228,Lookup_Tables!$D$2:$E$7,2,FALSE)</f>
        <v>EQ</v>
      </c>
      <c r="R5228" t="str">
        <f>IFERROR(VLOOKUP(D5228,Lookup_Tables!$A$2:$B$21,2,FALSE),"All")</f>
        <v>Port</v>
      </c>
    </row>
    <row r="5229" spans="1:18" hidden="1">
      <c r="A5229">
        <v>4</v>
      </c>
      <c r="B5229">
        <v>14</v>
      </c>
      <c r="C5229" t="s">
        <v>39</v>
      </c>
      <c r="D5229">
        <v>6</v>
      </c>
      <c r="E5229">
        <v>134285.334516545</v>
      </c>
      <c r="F5229">
        <v>35323.107281577628</v>
      </c>
      <c r="G5229">
        <v>0</v>
      </c>
      <c r="H5229">
        <v>36459.950685776697</v>
      </c>
      <c r="I5229">
        <v>65096.924969576299</v>
      </c>
      <c r="J5229">
        <v>199481.54571465199</v>
      </c>
      <c r="K5229">
        <v>1470750.2256724299</v>
      </c>
      <c r="L5229">
        <v>4830316.6236129096</v>
      </c>
      <c r="M5229">
        <v>7869525.4896601196</v>
      </c>
      <c r="N5229">
        <v>29661292.990805801</v>
      </c>
      <c r="O5229">
        <v>38271974.813676797</v>
      </c>
      <c r="Q5229" t="str">
        <f>VLOOKUP(A5229,Lookup_Tables!$D$2:$E$7,2,FALSE)</f>
        <v>EQ</v>
      </c>
      <c r="R5229" t="str">
        <f>IFERROR(VLOOKUP(D5229,Lookup_Tables!$A$2:$B$21,2,FALSE),"All")</f>
        <v>Port</v>
      </c>
    </row>
    <row r="5230" spans="1:18" hidden="1">
      <c r="A5230">
        <v>4</v>
      </c>
      <c r="B5230">
        <v>14</v>
      </c>
      <c r="C5230" t="s">
        <v>38</v>
      </c>
      <c r="D5230">
        <v>9</v>
      </c>
      <c r="E5230">
        <v>17259.8151468816</v>
      </c>
      <c r="F5230">
        <v>4501.6902801953365</v>
      </c>
      <c r="G5230">
        <v>0</v>
      </c>
      <c r="H5230">
        <v>16844.837449292401</v>
      </c>
      <c r="I5230">
        <v>25333.122680222001</v>
      </c>
      <c r="J5230">
        <v>75508.283073303493</v>
      </c>
      <c r="K5230">
        <v>316106.995584502</v>
      </c>
      <c r="L5230">
        <v>785618.28436006897</v>
      </c>
      <c r="M5230">
        <v>1090015.46065554</v>
      </c>
      <c r="N5230">
        <v>3142036.9032086199</v>
      </c>
      <c r="O5230">
        <v>3864747.0920469901</v>
      </c>
      <c r="Q5230" t="str">
        <f>VLOOKUP(A5230,Lookup_Tables!$D$2:$E$7,2,FALSE)</f>
        <v>EQ</v>
      </c>
      <c r="R5230" t="str">
        <f>IFERROR(VLOOKUP(D5230,Lookup_Tables!$A$2:$B$21,2,FALSE),"All")</f>
        <v>Pub Admin Bldg</v>
      </c>
    </row>
    <row r="5231" spans="1:18" hidden="1">
      <c r="A5231">
        <v>4</v>
      </c>
      <c r="B5231">
        <v>14</v>
      </c>
      <c r="C5231" t="s">
        <v>39</v>
      </c>
      <c r="D5231">
        <v>9</v>
      </c>
      <c r="E5231">
        <v>17141.589648555098</v>
      </c>
      <c r="F5231">
        <v>4472.5433241312167</v>
      </c>
      <c r="G5231">
        <v>0</v>
      </c>
      <c r="H5231">
        <v>16664.529197793399</v>
      </c>
      <c r="I5231">
        <v>24882.358528423199</v>
      </c>
      <c r="J5231">
        <v>74909.462305252702</v>
      </c>
      <c r="K5231">
        <v>316106.995584502</v>
      </c>
      <c r="L5231">
        <v>760630.993514759</v>
      </c>
      <c r="M5231">
        <v>1064570.0601868201</v>
      </c>
      <c r="N5231">
        <v>3142036.9032086199</v>
      </c>
      <c r="O5231">
        <v>3864747.0920469901</v>
      </c>
      <c r="Q5231" t="str">
        <f>VLOOKUP(A5231,Lookup_Tables!$D$2:$E$7,2,FALSE)</f>
        <v>EQ</v>
      </c>
      <c r="R5231" t="str">
        <f>IFERROR(VLOOKUP(D5231,Lookup_Tables!$A$2:$B$21,2,FALSE),"All")</f>
        <v>Pub Admin Bldg</v>
      </c>
    </row>
    <row r="5232" spans="1:18" hidden="1">
      <c r="A5232">
        <v>4</v>
      </c>
      <c r="B5232">
        <v>14</v>
      </c>
      <c r="C5232" t="s">
        <v>38</v>
      </c>
      <c r="D5232">
        <v>10</v>
      </c>
      <c r="E5232">
        <v>642183.592955617</v>
      </c>
      <c r="F5232">
        <v>178080.68837546476</v>
      </c>
      <c r="G5232">
        <v>287.73566572876899</v>
      </c>
      <c r="H5232">
        <v>385784.03281955502</v>
      </c>
      <c r="I5232">
        <v>765717.40774537798</v>
      </c>
      <c r="J5232">
        <v>2703893.58218825</v>
      </c>
      <c r="K5232">
        <v>10545485.0951236</v>
      </c>
      <c r="L5232">
        <v>33940184.527912199</v>
      </c>
      <c r="M5232">
        <v>46623067.157662503</v>
      </c>
      <c r="N5232">
        <v>108278099.345328</v>
      </c>
      <c r="O5232">
        <v>136073403.23185199</v>
      </c>
      <c r="Q5232" t="str">
        <f>VLOOKUP(A5232,Lookup_Tables!$D$2:$E$7,2,FALSE)</f>
        <v>EQ</v>
      </c>
      <c r="R5232" t="str">
        <f>IFERROR(VLOOKUP(D5232,Lookup_Tables!$A$2:$B$21,2,FALSE),"All")</f>
        <v>Pub School</v>
      </c>
    </row>
    <row r="5233" spans="1:18" hidden="1">
      <c r="A5233">
        <v>4</v>
      </c>
      <c r="B5233">
        <v>14</v>
      </c>
      <c r="C5233" t="s">
        <v>39</v>
      </c>
      <c r="D5233">
        <v>10</v>
      </c>
      <c r="E5233">
        <v>640435.14477427094</v>
      </c>
      <c r="F5233">
        <v>176493.532228439</v>
      </c>
      <c r="G5233">
        <v>287.73566572876899</v>
      </c>
      <c r="H5233">
        <v>385784.03281955502</v>
      </c>
      <c r="I5233">
        <v>765717.40774537798</v>
      </c>
      <c r="J5233">
        <v>2687764.37875622</v>
      </c>
      <c r="K5233">
        <v>10545485.0951236</v>
      </c>
      <c r="L5233">
        <v>33940184.527912199</v>
      </c>
      <c r="M5233">
        <v>46623067.157662503</v>
      </c>
      <c r="N5233">
        <v>108278099.345328</v>
      </c>
      <c r="O5233">
        <v>136073403.23185199</v>
      </c>
      <c r="Q5233" t="str">
        <f>VLOOKUP(A5233,Lookup_Tables!$D$2:$E$7,2,FALSE)</f>
        <v>EQ</v>
      </c>
      <c r="R5233" t="str">
        <f>IFERROR(VLOOKUP(D5233,Lookup_Tables!$A$2:$B$21,2,FALSE),"All")</f>
        <v>Pub School</v>
      </c>
    </row>
    <row r="5234" spans="1:18" hidden="1">
      <c r="A5234">
        <v>4</v>
      </c>
      <c r="B5234">
        <v>14</v>
      </c>
      <c r="C5234" t="s">
        <v>38</v>
      </c>
      <c r="D5234">
        <v>11</v>
      </c>
      <c r="E5234">
        <v>1192437.3337578799</v>
      </c>
      <c r="F5234">
        <v>317580.68372508534</v>
      </c>
      <c r="G5234">
        <v>0</v>
      </c>
      <c r="H5234">
        <v>0</v>
      </c>
      <c r="I5234">
        <v>20341.436561759601</v>
      </c>
      <c r="J5234">
        <v>4536484.8327850401</v>
      </c>
      <c r="K5234">
        <v>22590878.288949698</v>
      </c>
      <c r="L5234">
        <v>53959756.780609302</v>
      </c>
      <c r="M5234">
        <v>74526512.614450693</v>
      </c>
      <c r="N5234">
        <v>229570537.30243701</v>
      </c>
      <c r="O5234">
        <v>283682871.86189598</v>
      </c>
      <c r="Q5234" t="str">
        <f>VLOOKUP(A5234,Lookup_Tables!$D$2:$E$7,2,FALSE)</f>
        <v>EQ</v>
      </c>
      <c r="R5234" t="str">
        <f>IFERROR(VLOOKUP(D5234,Lookup_Tables!$A$2:$B$21,2,FALSE),"All")</f>
        <v>Pub Univ</v>
      </c>
    </row>
    <row r="5235" spans="1:18" hidden="1">
      <c r="A5235">
        <v>4</v>
      </c>
      <c r="B5235">
        <v>14</v>
      </c>
      <c r="C5235" t="s">
        <v>39</v>
      </c>
      <c r="D5235">
        <v>11</v>
      </c>
      <c r="E5235">
        <v>1185298.98138559</v>
      </c>
      <c r="F5235">
        <v>311530.689227122</v>
      </c>
      <c r="G5235">
        <v>0</v>
      </c>
      <c r="H5235">
        <v>0</v>
      </c>
      <c r="I5235">
        <v>20341.436561759601</v>
      </c>
      <c r="J5235">
        <v>4536484.8327850401</v>
      </c>
      <c r="K5235">
        <v>22590878.288949698</v>
      </c>
      <c r="L5235">
        <v>53746155.365357898</v>
      </c>
      <c r="M5235">
        <v>74089134.384913102</v>
      </c>
      <c r="N5235">
        <v>229570537.30243701</v>
      </c>
      <c r="O5235">
        <v>283682871.86189598</v>
      </c>
      <c r="Q5235" t="str">
        <f>VLOOKUP(A5235,Lookup_Tables!$D$2:$E$7,2,FALSE)</f>
        <v>EQ</v>
      </c>
      <c r="R5235" t="str">
        <f>IFERROR(VLOOKUP(D5235,Lookup_Tables!$A$2:$B$21,2,FALSE),"All")</f>
        <v>Pub Univ</v>
      </c>
    </row>
    <row r="5236" spans="1:18" hidden="1">
      <c r="A5236">
        <v>4</v>
      </c>
      <c r="B5236">
        <v>14</v>
      </c>
      <c r="C5236" t="s">
        <v>38</v>
      </c>
      <c r="D5236">
        <v>13</v>
      </c>
      <c r="E5236">
        <v>384326.99666892202</v>
      </c>
      <c r="F5236">
        <v>109401.74816734559</v>
      </c>
      <c r="G5236">
        <v>0</v>
      </c>
      <c r="H5236">
        <v>9775.7824144477599</v>
      </c>
      <c r="I5236">
        <v>46034.731524413801</v>
      </c>
      <c r="J5236">
        <v>710696.55683897599</v>
      </c>
      <c r="K5236">
        <v>4952075.7313881703</v>
      </c>
      <c r="L5236">
        <v>17701232.9317366</v>
      </c>
      <c r="M5236">
        <v>25679712.375622202</v>
      </c>
      <c r="N5236">
        <v>76085792.549752504</v>
      </c>
      <c r="O5236">
        <v>97232485.861286998</v>
      </c>
      <c r="Q5236" t="str">
        <f>VLOOKUP(A5236,Lookup_Tables!$D$2:$E$7,2,FALSE)</f>
        <v>EQ</v>
      </c>
      <c r="R5236" t="str">
        <f>IFERROR(VLOOKUP(D5236,Lookup_Tables!$A$2:$B$21,2,FALSE),"All")</f>
        <v>Residual Inst</v>
      </c>
    </row>
    <row r="5237" spans="1:18" hidden="1">
      <c r="A5237">
        <v>4</v>
      </c>
      <c r="B5237">
        <v>14</v>
      </c>
      <c r="C5237" t="s">
        <v>39</v>
      </c>
      <c r="D5237">
        <v>13</v>
      </c>
      <c r="E5237">
        <v>383524.484454819</v>
      </c>
      <c r="F5237">
        <v>108703.69991234003</v>
      </c>
      <c r="G5237">
        <v>0</v>
      </c>
      <c r="H5237">
        <v>9775.7824144477599</v>
      </c>
      <c r="I5237">
        <v>46034.731524413801</v>
      </c>
      <c r="J5237">
        <v>710696.55683897599</v>
      </c>
      <c r="K5237">
        <v>4952075.7313881703</v>
      </c>
      <c r="L5237">
        <v>17596768.972639099</v>
      </c>
      <c r="M5237">
        <v>25679712.375622202</v>
      </c>
      <c r="N5237">
        <v>76085792.549752504</v>
      </c>
      <c r="O5237">
        <v>97232485.861286998</v>
      </c>
      <c r="Q5237" t="str">
        <f>VLOOKUP(A5237,Lookup_Tables!$D$2:$E$7,2,FALSE)</f>
        <v>EQ</v>
      </c>
      <c r="R5237" t="str">
        <f>IFERROR(VLOOKUP(D5237,Lookup_Tables!$A$2:$B$21,2,FALSE),"All")</f>
        <v>Residual Inst</v>
      </c>
    </row>
    <row r="5238" spans="1:18" hidden="1">
      <c r="A5238">
        <v>4</v>
      </c>
      <c r="B5238">
        <v>14</v>
      </c>
      <c r="C5238" t="s">
        <v>38</v>
      </c>
      <c r="D5238">
        <v>14</v>
      </c>
      <c r="E5238">
        <v>1307934.0080067399</v>
      </c>
      <c r="F5238">
        <v>350874.37024366809</v>
      </c>
      <c r="G5238">
        <v>1519.9563844459601</v>
      </c>
      <c r="H5238">
        <v>1489226.7887796301</v>
      </c>
      <c r="I5238">
        <v>2708162.6917196498</v>
      </c>
      <c r="J5238">
        <v>9446462.4566218201</v>
      </c>
      <c r="K5238">
        <v>31363014.975839999</v>
      </c>
      <c r="L5238">
        <v>80972485.303553596</v>
      </c>
      <c r="M5238">
        <v>99680619.936628699</v>
      </c>
      <c r="N5238">
        <v>175283346.809248</v>
      </c>
      <c r="O5238">
        <v>204034658.53018799</v>
      </c>
      <c r="Q5238" t="str">
        <f>VLOOKUP(A5238,Lookup_Tables!$D$2:$E$7,2,FALSE)</f>
        <v>EQ</v>
      </c>
      <c r="R5238" t="str">
        <f>IFERROR(VLOOKUP(D5238,Lookup_Tables!$A$2:$B$21,2,FALSE),"All")</f>
        <v>Road</v>
      </c>
    </row>
    <row r="5239" spans="1:18" hidden="1">
      <c r="A5239">
        <v>4</v>
      </c>
      <c r="B5239">
        <v>14</v>
      </c>
      <c r="C5239" t="s">
        <v>39</v>
      </c>
      <c r="D5239">
        <v>14</v>
      </c>
      <c r="E5239">
        <v>1298924.26005841</v>
      </c>
      <c r="F5239">
        <v>345248.79199499101</v>
      </c>
      <c r="G5239">
        <v>1519.9563844459601</v>
      </c>
      <c r="H5239">
        <v>1477245.67396674</v>
      </c>
      <c r="I5239">
        <v>2676139.1215841002</v>
      </c>
      <c r="J5239">
        <v>9446462.4566218201</v>
      </c>
      <c r="K5239">
        <v>31363014.975839999</v>
      </c>
      <c r="L5239">
        <v>79376299.943561405</v>
      </c>
      <c r="M5239">
        <v>99040055.250340894</v>
      </c>
      <c r="N5239">
        <v>175283346.809248</v>
      </c>
      <c r="O5239">
        <v>204034658.53018799</v>
      </c>
      <c r="Q5239" t="str">
        <f>VLOOKUP(A5239,Lookup_Tables!$D$2:$E$7,2,FALSE)</f>
        <v>EQ</v>
      </c>
      <c r="R5239" t="str">
        <f>IFERROR(VLOOKUP(D5239,Lookup_Tables!$A$2:$B$21,2,FALSE),"All")</f>
        <v>Road</v>
      </c>
    </row>
    <row r="5240" spans="1:18" hidden="1">
      <c r="A5240">
        <v>4</v>
      </c>
      <c r="B5240">
        <v>14</v>
      </c>
      <c r="C5240" t="s">
        <v>38</v>
      </c>
      <c r="D5240">
        <v>15</v>
      </c>
      <c r="E5240">
        <v>26845240.265106201</v>
      </c>
      <c r="F5240">
        <v>7209276.0564998835</v>
      </c>
      <c r="G5240">
        <v>1414223.0035236001</v>
      </c>
      <c r="H5240">
        <v>34552930.424942203</v>
      </c>
      <c r="I5240">
        <v>56613528.884341702</v>
      </c>
      <c r="J5240">
        <v>174335556.59037399</v>
      </c>
      <c r="K5240">
        <v>565797524.17146206</v>
      </c>
      <c r="L5240">
        <v>1308391232.3553801</v>
      </c>
      <c r="M5240">
        <v>1683005409.2874601</v>
      </c>
      <c r="N5240">
        <v>4182138406.75951</v>
      </c>
      <c r="O5240">
        <v>5137027336.18853</v>
      </c>
      <c r="Q5240" t="str">
        <f>VLOOKUP(A5240,Lookup_Tables!$D$2:$E$7,2,FALSE)</f>
        <v>EQ</v>
      </c>
      <c r="R5240" t="str">
        <f>IFERROR(VLOOKUP(D5240,Lookup_Tables!$A$2:$B$21,2,FALSE),"All")</f>
        <v>All</v>
      </c>
    </row>
    <row r="5241" spans="1:18" hidden="1">
      <c r="A5241">
        <v>4</v>
      </c>
      <c r="B5241">
        <v>14</v>
      </c>
      <c r="C5241" t="s">
        <v>39</v>
      </c>
      <c r="D5241">
        <v>15</v>
      </c>
      <c r="E5241">
        <v>26684492.716936201</v>
      </c>
      <c r="F5241">
        <v>7083881.580198098</v>
      </c>
      <c r="G5241">
        <v>1374367.7254844699</v>
      </c>
      <c r="H5241">
        <v>33771971.660137303</v>
      </c>
      <c r="I5241">
        <v>55423521.439866602</v>
      </c>
      <c r="J5241">
        <v>173227037.49335301</v>
      </c>
      <c r="K5241">
        <v>565797524.17146206</v>
      </c>
      <c r="L5241">
        <v>1307587824.4679301</v>
      </c>
      <c r="M5241">
        <v>1683005409.2874601</v>
      </c>
      <c r="N5241">
        <v>4182138406.75951</v>
      </c>
      <c r="O5241">
        <v>5137027336.18853</v>
      </c>
      <c r="Q5241" t="str">
        <f>VLOOKUP(A5241,Lookup_Tables!$D$2:$E$7,2,FALSE)</f>
        <v>EQ</v>
      </c>
      <c r="R5241" t="str">
        <f>IFERROR(VLOOKUP(D5241,Lookup_Tables!$A$2:$B$21,2,FALSE),"All")</f>
        <v>All</v>
      </c>
    </row>
    <row r="5242" spans="1:18" hidden="1">
      <c r="A5242">
        <v>4</v>
      </c>
      <c r="B5242">
        <v>14</v>
      </c>
      <c r="C5242" t="s">
        <v>38</v>
      </c>
      <c r="D5242">
        <v>16</v>
      </c>
      <c r="E5242">
        <v>4403992.21389319</v>
      </c>
      <c r="F5242">
        <v>1181958.1082892884</v>
      </c>
      <c r="G5242">
        <v>48955.261468651202</v>
      </c>
      <c r="H5242">
        <v>2789943.8919197698</v>
      </c>
      <c r="I5242">
        <v>4985587.3972889902</v>
      </c>
      <c r="J5242">
        <v>23383641.7307068</v>
      </c>
      <c r="K5242">
        <v>83161425.359285697</v>
      </c>
      <c r="L5242">
        <v>215368741.57741499</v>
      </c>
      <c r="M5242">
        <v>303724769.61134601</v>
      </c>
      <c r="N5242">
        <v>737685608.42649996</v>
      </c>
      <c r="O5242">
        <v>923875239.32783902</v>
      </c>
      <c r="Q5242" t="str">
        <f>VLOOKUP(A5242,Lookup_Tables!$D$2:$E$7,2,FALSE)</f>
        <v>EQ</v>
      </c>
      <c r="R5242" t="str">
        <f>IFERROR(VLOOKUP(D5242,Lookup_Tables!$A$2:$B$21,2,FALSE),"All")</f>
        <v>Government_Loss</v>
      </c>
    </row>
    <row r="5243" spans="1:18" hidden="1">
      <c r="A5243">
        <v>4</v>
      </c>
      <c r="B5243">
        <v>14</v>
      </c>
      <c r="C5243" t="s">
        <v>39</v>
      </c>
      <c r="D5243">
        <v>16</v>
      </c>
      <c r="E5243">
        <v>4381679.4880718598</v>
      </c>
      <c r="F5243">
        <v>1173825.7851466839</v>
      </c>
      <c r="G5243">
        <v>48955.261468651202</v>
      </c>
      <c r="H5243">
        <v>2744931.61160263</v>
      </c>
      <c r="I5243">
        <v>4914499.9895089902</v>
      </c>
      <c r="J5243">
        <v>23204172.4539866</v>
      </c>
      <c r="K5243">
        <v>83161425.359285697</v>
      </c>
      <c r="L5243">
        <v>214923188.73369601</v>
      </c>
      <c r="M5243">
        <v>298867326.39654601</v>
      </c>
      <c r="N5243">
        <v>737685608.42649996</v>
      </c>
      <c r="O5243">
        <v>922897882.57523096</v>
      </c>
      <c r="Q5243" t="str">
        <f>VLOOKUP(A5243,Lookup_Tables!$D$2:$E$7,2,FALSE)</f>
        <v>EQ</v>
      </c>
      <c r="R5243" t="str">
        <f>IFERROR(VLOOKUP(D5243,Lookup_Tables!$A$2:$B$21,2,FALSE),"All")</f>
        <v>Government_Loss</v>
      </c>
    </row>
    <row r="5244" spans="1:18" hidden="1">
      <c r="A5244">
        <v>4</v>
      </c>
      <c r="B5244">
        <v>14</v>
      </c>
      <c r="C5244" t="s">
        <v>38</v>
      </c>
      <c r="D5244">
        <v>17</v>
      </c>
      <c r="E5244">
        <v>3098128.2719169799</v>
      </c>
      <c r="F5244">
        <v>830546.21451805066</v>
      </c>
      <c r="G5244">
        <v>111123.275799257</v>
      </c>
      <c r="H5244">
        <v>2661189.2744492702</v>
      </c>
      <c r="I5244">
        <v>4624528.5711281803</v>
      </c>
      <c r="J5244">
        <v>16335180.598304201</v>
      </c>
      <c r="K5244">
        <v>59070223.555739202</v>
      </c>
      <c r="L5244">
        <v>150040277.900242</v>
      </c>
      <c r="M5244">
        <v>204473323.357068</v>
      </c>
      <c r="N5244">
        <v>519696395.45514297</v>
      </c>
      <c r="O5244">
        <v>644126780.78614199</v>
      </c>
      <c r="Q5244" t="str">
        <f>VLOOKUP(A5244,Lookup_Tables!$D$2:$E$7,2,FALSE)</f>
        <v>EQ</v>
      </c>
      <c r="R5244" t="str">
        <f>IFERROR(VLOOKUP(D5244,Lookup_Tables!$A$2:$B$21,2,FALSE),"All")</f>
        <v>Emergency_Loss</v>
      </c>
    </row>
    <row r="5245" spans="1:18" hidden="1">
      <c r="A5245">
        <v>4</v>
      </c>
      <c r="B5245">
        <v>14</v>
      </c>
      <c r="C5245" t="s">
        <v>39</v>
      </c>
      <c r="D5245">
        <v>17</v>
      </c>
      <c r="E5245">
        <v>3082561.7497621202</v>
      </c>
      <c r="F5245">
        <v>818591.44482139172</v>
      </c>
      <c r="G5245">
        <v>106510.897271854</v>
      </c>
      <c r="H5245">
        <v>2633685.6054732702</v>
      </c>
      <c r="I5245">
        <v>4502571.41920463</v>
      </c>
      <c r="J5245">
        <v>16320109.488535499</v>
      </c>
      <c r="K5245">
        <v>59070223.555739202</v>
      </c>
      <c r="L5245">
        <v>148665432.08868101</v>
      </c>
      <c r="M5245">
        <v>204473323.357068</v>
      </c>
      <c r="N5245">
        <v>519696395.45514297</v>
      </c>
      <c r="O5245">
        <v>644126780.78614199</v>
      </c>
      <c r="Q5245" t="str">
        <f>VLOOKUP(A5245,Lookup_Tables!$D$2:$E$7,2,FALSE)</f>
        <v>EQ</v>
      </c>
      <c r="R5245" t="str">
        <f>IFERROR(VLOOKUP(D5245,Lookup_Tables!$A$2:$B$21,2,FALSE),"All")</f>
        <v>Emergency_Loss</v>
      </c>
    </row>
    <row r="5246" spans="1:18" hidden="1">
      <c r="A5246">
        <v>4</v>
      </c>
      <c r="B5246">
        <v>14</v>
      </c>
      <c r="C5246" t="s">
        <v>38</v>
      </c>
      <c r="D5246">
        <v>18</v>
      </c>
      <c r="E5246">
        <v>7502120.4858101597</v>
      </c>
      <c r="F5246">
        <v>2011876.0212944886</v>
      </c>
      <c r="G5246">
        <v>179293.75177126701</v>
      </c>
      <c r="H5246">
        <v>5700626.9040887896</v>
      </c>
      <c r="I5246">
        <v>9369791.3243832793</v>
      </c>
      <c r="J5246">
        <v>39737273.538437396</v>
      </c>
      <c r="K5246">
        <v>142555990.53149301</v>
      </c>
      <c r="L5246">
        <v>370873696.67144197</v>
      </c>
      <c r="M5246">
        <v>504338604.13291699</v>
      </c>
      <c r="N5246">
        <v>1246672324.95913</v>
      </c>
      <c r="O5246">
        <v>1580176203.3493299</v>
      </c>
      <c r="Q5246" t="str">
        <f>VLOOKUP(A5246,Lookup_Tables!$D$2:$E$7,2,FALSE)</f>
        <v>EQ</v>
      </c>
      <c r="R5246" t="str">
        <f>IFERROR(VLOOKUP(D5246,Lookup_Tables!$A$2:$B$21,2,FALSE),"All")</f>
        <v>Govt_Plus_Emergency</v>
      </c>
    </row>
    <row r="5247" spans="1:18" hidden="1">
      <c r="A5247">
        <v>4</v>
      </c>
      <c r="B5247">
        <v>14</v>
      </c>
      <c r="C5247" t="s">
        <v>39</v>
      </c>
      <c r="D5247">
        <v>18</v>
      </c>
      <c r="E5247">
        <v>7463760.403248</v>
      </c>
      <c r="F5247">
        <v>1997751.2915812451</v>
      </c>
      <c r="G5247">
        <v>178819.73718571599</v>
      </c>
      <c r="H5247">
        <v>5467133.1466273703</v>
      </c>
      <c r="I5247">
        <v>9250061.9019795302</v>
      </c>
      <c r="J5247">
        <v>39737273.538437396</v>
      </c>
      <c r="K5247">
        <v>142555990.53149301</v>
      </c>
      <c r="L5247">
        <v>349819802.42533201</v>
      </c>
      <c r="M5247">
        <v>504338604.13291699</v>
      </c>
      <c r="N5247">
        <v>1246672324.95913</v>
      </c>
      <c r="O5247">
        <v>1580176203.3493299</v>
      </c>
      <c r="Q5247" t="str">
        <f>VLOOKUP(A5247,Lookup_Tables!$D$2:$E$7,2,FALSE)</f>
        <v>EQ</v>
      </c>
      <c r="R5247" t="str">
        <f>IFERROR(VLOOKUP(D5247,Lookup_Tables!$A$2:$B$21,2,FALSE),"All")</f>
        <v>Govt_Plus_Emergency</v>
      </c>
    </row>
    <row r="5248" spans="1:18" hidden="1">
      <c r="A5248">
        <v>4</v>
      </c>
      <c r="B5248">
        <v>15</v>
      </c>
      <c r="C5248" t="s">
        <v>38</v>
      </c>
      <c r="D5248">
        <v>0</v>
      </c>
      <c r="E5248">
        <v>138113220.690707</v>
      </c>
      <c r="F5248">
        <v>44097465.20169498</v>
      </c>
      <c r="G5248">
        <v>9507822.5015289895</v>
      </c>
      <c r="H5248">
        <v>215339157.74790999</v>
      </c>
      <c r="I5248">
        <v>327215120.44994998</v>
      </c>
      <c r="J5248">
        <v>845607245.70569801</v>
      </c>
      <c r="K5248">
        <v>2529784502.7793798</v>
      </c>
      <c r="L5248">
        <v>6650770992.9623499</v>
      </c>
      <c r="M5248">
        <v>8484126201.8636799</v>
      </c>
      <c r="N5248">
        <v>15917186575.349501</v>
      </c>
      <c r="O5248">
        <v>27005618911.195</v>
      </c>
      <c r="Q5248" t="str">
        <f>VLOOKUP(A5248,Lookup_Tables!$D$2:$E$7,2,FALSE)</f>
        <v>EQ</v>
      </c>
      <c r="R5248" t="str">
        <f>IFERROR(VLOOKUP(D5248,Lookup_Tables!$A$2:$B$21,2,FALSE),"All")</f>
        <v>Private Assets</v>
      </c>
    </row>
    <row r="5249" spans="1:18" hidden="1">
      <c r="A5249">
        <v>4</v>
      </c>
      <c r="B5249">
        <v>15</v>
      </c>
      <c r="C5249" t="s">
        <v>39</v>
      </c>
      <c r="D5249">
        <v>0</v>
      </c>
      <c r="E5249">
        <v>136562954.66273999</v>
      </c>
      <c r="F5249">
        <v>42790457.708641008</v>
      </c>
      <c r="G5249">
        <v>9363873.8416172601</v>
      </c>
      <c r="H5249">
        <v>214777680.031293</v>
      </c>
      <c r="I5249">
        <v>327215120.44994998</v>
      </c>
      <c r="J5249">
        <v>845607245.70569801</v>
      </c>
      <c r="K5249">
        <v>2486270035.2694001</v>
      </c>
      <c r="L5249">
        <v>6637675326.3987598</v>
      </c>
      <c r="M5249">
        <v>8484126201.8636799</v>
      </c>
      <c r="N5249">
        <v>15916976150.793699</v>
      </c>
      <c r="O5249">
        <v>27005618911.195</v>
      </c>
      <c r="Q5249" t="str">
        <f>VLOOKUP(A5249,Lookup_Tables!$D$2:$E$7,2,FALSE)</f>
        <v>EQ</v>
      </c>
      <c r="R5249" t="str">
        <f>IFERROR(VLOOKUP(D5249,Lookup_Tables!$A$2:$B$21,2,FALSE),"All")</f>
        <v>Private Assets</v>
      </c>
    </row>
    <row r="5250" spans="1:18" hidden="1">
      <c r="A5250">
        <v>4</v>
      </c>
      <c r="B5250">
        <v>15</v>
      </c>
      <c r="C5250" t="s">
        <v>38</v>
      </c>
      <c r="D5250">
        <v>1</v>
      </c>
      <c r="E5250">
        <v>1325892.5585624101</v>
      </c>
      <c r="F5250">
        <v>477289.16292879428</v>
      </c>
      <c r="G5250">
        <v>0</v>
      </c>
      <c r="H5250">
        <v>326148.46350464399</v>
      </c>
      <c r="I5250">
        <v>522001.77899788198</v>
      </c>
      <c r="J5250">
        <v>2296014.1713649002</v>
      </c>
      <c r="K5250">
        <v>10105005.927924899</v>
      </c>
      <c r="L5250">
        <v>31139922.4815276</v>
      </c>
      <c r="M5250">
        <v>53693828.656498201</v>
      </c>
      <c r="N5250">
        <v>250118131.285593</v>
      </c>
      <c r="O5250">
        <v>377338167.04306698</v>
      </c>
      <c r="Q5250" t="str">
        <f>VLOOKUP(A5250,Lookup_Tables!$D$2:$E$7,2,FALSE)</f>
        <v>EQ</v>
      </c>
      <c r="R5250" t="str">
        <f>IFERROR(VLOOKUP(D5250,Lookup_Tables!$A$2:$B$21,2,FALSE),"All")</f>
        <v>Airport</v>
      </c>
    </row>
    <row r="5251" spans="1:18" hidden="1">
      <c r="A5251">
        <v>4</v>
      </c>
      <c r="B5251">
        <v>15</v>
      </c>
      <c r="C5251" t="s">
        <v>39</v>
      </c>
      <c r="D5251">
        <v>1</v>
      </c>
      <c r="E5251">
        <v>1318789.8390321999</v>
      </c>
      <c r="F5251">
        <v>471826.69525528536</v>
      </c>
      <c r="G5251">
        <v>0</v>
      </c>
      <c r="H5251">
        <v>321463.78886680998</v>
      </c>
      <c r="I5251">
        <v>521391.44115616102</v>
      </c>
      <c r="J5251">
        <v>2284704.8106661299</v>
      </c>
      <c r="K5251">
        <v>9929360.1096686106</v>
      </c>
      <c r="L5251">
        <v>30530362.338818401</v>
      </c>
      <c r="M5251">
        <v>53693828.656498201</v>
      </c>
      <c r="N5251">
        <v>250118131.285593</v>
      </c>
      <c r="O5251">
        <v>377338167.04306698</v>
      </c>
      <c r="Q5251" t="str">
        <f>VLOOKUP(A5251,Lookup_Tables!$D$2:$E$7,2,FALSE)</f>
        <v>EQ</v>
      </c>
      <c r="R5251" t="str">
        <f>IFERROR(VLOOKUP(D5251,Lookup_Tables!$A$2:$B$21,2,FALSE),"All")</f>
        <v>Airport</v>
      </c>
    </row>
    <row r="5252" spans="1:18" hidden="1">
      <c r="A5252">
        <v>4</v>
      </c>
      <c r="B5252">
        <v>15</v>
      </c>
      <c r="C5252" t="s">
        <v>38</v>
      </c>
      <c r="D5252">
        <v>2</v>
      </c>
      <c r="E5252">
        <v>3903730.2129536802</v>
      </c>
      <c r="F5252">
        <v>1264685.4636619468</v>
      </c>
      <c r="G5252">
        <v>208193.566250003</v>
      </c>
      <c r="H5252">
        <v>5549368.6222076099</v>
      </c>
      <c r="I5252">
        <v>8349934.1135094799</v>
      </c>
      <c r="J5252">
        <v>19494950.965233099</v>
      </c>
      <c r="K5252">
        <v>74603127.035410002</v>
      </c>
      <c r="L5252">
        <v>191301120.99828199</v>
      </c>
      <c r="M5252">
        <v>228528501.04906499</v>
      </c>
      <c r="N5252">
        <v>486997259.83700597</v>
      </c>
      <c r="O5252">
        <v>774904371.22764206</v>
      </c>
      <c r="Q5252" t="str">
        <f>VLOOKUP(A5252,Lookup_Tables!$D$2:$E$7,2,FALSE)</f>
        <v>EQ</v>
      </c>
      <c r="R5252" t="str">
        <f>IFERROR(VLOOKUP(D5252,Lookup_Tables!$A$2:$B$21,2,FALSE),"All")</f>
        <v>Bridge</v>
      </c>
    </row>
    <row r="5253" spans="1:18" hidden="1">
      <c r="A5253">
        <v>4</v>
      </c>
      <c r="B5253">
        <v>15</v>
      </c>
      <c r="C5253" t="s">
        <v>39</v>
      </c>
      <c r="D5253">
        <v>2</v>
      </c>
      <c r="E5253">
        <v>3863144.7399508702</v>
      </c>
      <c r="F5253">
        <v>1235678.6672380399</v>
      </c>
      <c r="G5253">
        <v>207042.94450425301</v>
      </c>
      <c r="H5253">
        <v>5499831.7401123596</v>
      </c>
      <c r="I5253">
        <v>8331621.3058546102</v>
      </c>
      <c r="J5253">
        <v>19494950.965233099</v>
      </c>
      <c r="K5253">
        <v>73043036.409392506</v>
      </c>
      <c r="L5253">
        <v>188166351.607658</v>
      </c>
      <c r="M5253">
        <v>228528501.04906499</v>
      </c>
      <c r="N5253">
        <v>486997259.83700597</v>
      </c>
      <c r="O5253">
        <v>774904371.22764206</v>
      </c>
      <c r="Q5253" t="str">
        <f>VLOOKUP(A5253,Lookup_Tables!$D$2:$E$7,2,FALSE)</f>
        <v>EQ</v>
      </c>
      <c r="R5253" t="str">
        <f>IFERROR(VLOOKUP(D5253,Lookup_Tables!$A$2:$B$21,2,FALSE),"All")</f>
        <v>Bridge</v>
      </c>
    </row>
    <row r="5254" spans="1:18" hidden="1">
      <c r="A5254">
        <v>4</v>
      </c>
      <c r="B5254">
        <v>15</v>
      </c>
      <c r="C5254" t="s">
        <v>38</v>
      </c>
      <c r="D5254">
        <v>3</v>
      </c>
      <c r="E5254">
        <v>420189.61780042702</v>
      </c>
      <c r="F5254">
        <v>122336.13976573211</v>
      </c>
      <c r="G5254">
        <v>15491.840696240901</v>
      </c>
      <c r="H5254">
        <v>535797.23118651297</v>
      </c>
      <c r="I5254">
        <v>743630.33928079798</v>
      </c>
      <c r="J5254">
        <v>2214569.3716870099</v>
      </c>
      <c r="K5254">
        <v>7511084.39383204</v>
      </c>
      <c r="L5254">
        <v>22298280.213581599</v>
      </c>
      <c r="M5254">
        <v>27563615.679069899</v>
      </c>
      <c r="N5254">
        <v>53660928.616649397</v>
      </c>
      <c r="O5254">
        <v>92649359.679642305</v>
      </c>
      <c r="Q5254" t="str">
        <f>VLOOKUP(A5254,Lookup_Tables!$D$2:$E$7,2,FALSE)</f>
        <v>EQ</v>
      </c>
      <c r="R5254" t="str">
        <f>IFERROR(VLOOKUP(D5254,Lookup_Tables!$A$2:$B$21,2,FALSE),"All")</f>
        <v>Govt Hosp</v>
      </c>
    </row>
    <row r="5255" spans="1:18" hidden="1">
      <c r="A5255">
        <v>4</v>
      </c>
      <c r="B5255">
        <v>15</v>
      </c>
      <c r="C5255" t="s">
        <v>39</v>
      </c>
      <c r="D5255">
        <v>3</v>
      </c>
      <c r="E5255">
        <v>417003.42493984598</v>
      </c>
      <c r="F5255">
        <v>120689.38498407369</v>
      </c>
      <c r="G5255">
        <v>15419.5150437797</v>
      </c>
      <c r="H5255">
        <v>526961.96139698604</v>
      </c>
      <c r="I5255">
        <v>743630.33928079798</v>
      </c>
      <c r="J5255">
        <v>2191049.7008370999</v>
      </c>
      <c r="K5255">
        <v>7278205.8846841604</v>
      </c>
      <c r="L5255">
        <v>22298280.213581599</v>
      </c>
      <c r="M5255">
        <v>27563615.679069899</v>
      </c>
      <c r="N5255">
        <v>53584321.159160703</v>
      </c>
      <c r="O5255">
        <v>92649359.679642305</v>
      </c>
      <c r="Q5255" t="str">
        <f>VLOOKUP(A5255,Lookup_Tables!$D$2:$E$7,2,FALSE)</f>
        <v>EQ</v>
      </c>
      <c r="R5255" t="str">
        <f>IFERROR(VLOOKUP(D5255,Lookup_Tables!$A$2:$B$21,2,FALSE),"All")</f>
        <v>Govt Hosp</v>
      </c>
    </row>
    <row r="5256" spans="1:18" hidden="1">
      <c r="A5256">
        <v>4</v>
      </c>
      <c r="B5256">
        <v>15</v>
      </c>
      <c r="C5256" t="s">
        <v>38</v>
      </c>
      <c r="D5256">
        <v>4</v>
      </c>
      <c r="E5256">
        <v>561336.51678028097</v>
      </c>
      <c r="F5256">
        <v>162975.26300151949</v>
      </c>
      <c r="G5256">
        <v>38038.772291577101</v>
      </c>
      <c r="H5256">
        <v>870466.93035122205</v>
      </c>
      <c r="I5256">
        <v>1322587.2970813501</v>
      </c>
      <c r="J5256">
        <v>3516761.6188242901</v>
      </c>
      <c r="K5256">
        <v>11470679.6542225</v>
      </c>
      <c r="L5256">
        <v>29531726.186252099</v>
      </c>
      <c r="M5256">
        <v>36376986.905855402</v>
      </c>
      <c r="N5256">
        <v>68227079.478129297</v>
      </c>
      <c r="O5256">
        <v>109607524.849461</v>
      </c>
      <c r="Q5256" t="str">
        <f>VLOOKUP(A5256,Lookup_Tables!$D$2:$E$7,2,FALSE)</f>
        <v>EQ</v>
      </c>
      <c r="R5256" t="str">
        <f>IFERROR(VLOOKUP(D5256,Lookup_Tables!$A$2:$B$21,2,FALSE),"All")</f>
        <v>Govt Med Fac</v>
      </c>
    </row>
    <row r="5257" spans="1:18" hidden="1">
      <c r="A5257">
        <v>4</v>
      </c>
      <c r="B5257">
        <v>15</v>
      </c>
      <c r="C5257" t="s">
        <v>39</v>
      </c>
      <c r="D5257">
        <v>4</v>
      </c>
      <c r="E5257">
        <v>555638.97893207299</v>
      </c>
      <c r="F5257">
        <v>159623.01151943707</v>
      </c>
      <c r="G5257">
        <v>38038.772291577101</v>
      </c>
      <c r="H5257">
        <v>868328.93474636995</v>
      </c>
      <c r="I5257">
        <v>1317001.90238904</v>
      </c>
      <c r="J5257">
        <v>3515494.4983420302</v>
      </c>
      <c r="K5257">
        <v>11423235.672646901</v>
      </c>
      <c r="L5257">
        <v>29531726.186252099</v>
      </c>
      <c r="M5257">
        <v>35373651.890028797</v>
      </c>
      <c r="N5257">
        <v>68227079.478129297</v>
      </c>
      <c r="O5257">
        <v>109607524.849461</v>
      </c>
      <c r="Q5257" t="str">
        <f>VLOOKUP(A5257,Lookup_Tables!$D$2:$E$7,2,FALSE)</f>
        <v>EQ</v>
      </c>
      <c r="R5257" t="str">
        <f>IFERROR(VLOOKUP(D5257,Lookup_Tables!$A$2:$B$21,2,FALSE),"All")</f>
        <v>Govt Med Fac</v>
      </c>
    </row>
    <row r="5258" spans="1:18" hidden="1">
      <c r="A5258">
        <v>4</v>
      </c>
      <c r="B5258">
        <v>15</v>
      </c>
      <c r="C5258" t="s">
        <v>38</v>
      </c>
      <c r="D5258">
        <v>6</v>
      </c>
      <c r="E5258">
        <v>1024498.69467636</v>
      </c>
      <c r="F5258">
        <v>377639.45219035819</v>
      </c>
      <c r="G5258">
        <v>25475.819916033699</v>
      </c>
      <c r="H5258">
        <v>1115668.044428</v>
      </c>
      <c r="I5258">
        <v>1692889.7447013799</v>
      </c>
      <c r="J5258">
        <v>4358136.8657093802</v>
      </c>
      <c r="K5258">
        <v>17137535.955558799</v>
      </c>
      <c r="L5258">
        <v>49702280.731198199</v>
      </c>
      <c r="M5258">
        <v>66195739.192200899</v>
      </c>
      <c r="N5258">
        <v>116792935.465073</v>
      </c>
      <c r="O5258">
        <v>187165301.974013</v>
      </c>
      <c r="Q5258" t="str">
        <f>VLOOKUP(A5258,Lookup_Tables!$D$2:$E$7,2,FALSE)</f>
        <v>EQ</v>
      </c>
      <c r="R5258" t="str">
        <f>IFERROR(VLOOKUP(D5258,Lookup_Tables!$A$2:$B$21,2,FALSE),"All")</f>
        <v>Port</v>
      </c>
    </row>
    <row r="5259" spans="1:18" hidden="1">
      <c r="A5259">
        <v>4</v>
      </c>
      <c r="B5259">
        <v>15</v>
      </c>
      <c r="C5259" t="s">
        <v>39</v>
      </c>
      <c r="D5259">
        <v>6</v>
      </c>
      <c r="E5259">
        <v>1017319.78259079</v>
      </c>
      <c r="F5259">
        <v>372254.54948450124</v>
      </c>
      <c r="G5259">
        <v>25475.819916033699</v>
      </c>
      <c r="H5259">
        <v>1094412.4337248399</v>
      </c>
      <c r="I5259">
        <v>1661191.5808938399</v>
      </c>
      <c r="J5259">
        <v>4314379.45544801</v>
      </c>
      <c r="K5259">
        <v>17137535.955558799</v>
      </c>
      <c r="L5259">
        <v>49702280.731198199</v>
      </c>
      <c r="M5259">
        <v>66195739.192200899</v>
      </c>
      <c r="N5259">
        <v>116000846.40862</v>
      </c>
      <c r="O5259">
        <v>187165301.974013</v>
      </c>
      <c r="Q5259" t="str">
        <f>VLOOKUP(A5259,Lookup_Tables!$D$2:$E$7,2,FALSE)</f>
        <v>EQ</v>
      </c>
      <c r="R5259" t="str">
        <f>IFERROR(VLOOKUP(D5259,Lookup_Tables!$A$2:$B$21,2,FALSE),"All")</f>
        <v>Port</v>
      </c>
    </row>
    <row r="5260" spans="1:18" hidden="1">
      <c r="A5260">
        <v>4</v>
      </c>
      <c r="B5260">
        <v>15</v>
      </c>
      <c r="C5260" t="s">
        <v>38</v>
      </c>
      <c r="D5260">
        <v>9</v>
      </c>
      <c r="E5260">
        <v>657349.65019339602</v>
      </c>
      <c r="F5260">
        <v>289345.0466015269</v>
      </c>
      <c r="G5260">
        <v>0</v>
      </c>
      <c r="H5260">
        <v>324175.77404043102</v>
      </c>
      <c r="I5260">
        <v>546256.43396390905</v>
      </c>
      <c r="J5260">
        <v>1383736.3120931401</v>
      </c>
      <c r="K5260">
        <v>6322109.9221727196</v>
      </c>
      <c r="L5260">
        <v>21821422.593603902</v>
      </c>
      <c r="M5260">
        <v>33154927.659992799</v>
      </c>
      <c r="N5260">
        <v>81583185.899063498</v>
      </c>
      <c r="O5260">
        <v>143397636.84123501</v>
      </c>
      <c r="Q5260" t="str">
        <f>VLOOKUP(A5260,Lookup_Tables!$D$2:$E$7,2,FALSE)</f>
        <v>EQ</v>
      </c>
      <c r="R5260" t="str">
        <f>IFERROR(VLOOKUP(D5260,Lookup_Tables!$A$2:$B$21,2,FALSE),"All")</f>
        <v>Pub Admin Bldg</v>
      </c>
    </row>
    <row r="5261" spans="1:18" hidden="1">
      <c r="A5261">
        <v>4</v>
      </c>
      <c r="B5261">
        <v>15</v>
      </c>
      <c r="C5261" t="s">
        <v>39</v>
      </c>
      <c r="D5261">
        <v>9</v>
      </c>
      <c r="E5261">
        <v>654533.85042778205</v>
      </c>
      <c r="F5261">
        <v>288135.65929584519</v>
      </c>
      <c r="G5261">
        <v>0</v>
      </c>
      <c r="H5261">
        <v>314084.89310255199</v>
      </c>
      <c r="I5261">
        <v>537257.82431313302</v>
      </c>
      <c r="J5261">
        <v>1362087.9482475701</v>
      </c>
      <c r="K5261">
        <v>6231005.84774822</v>
      </c>
      <c r="L5261">
        <v>21821422.593603902</v>
      </c>
      <c r="M5261">
        <v>32781350.437934302</v>
      </c>
      <c r="N5261">
        <v>81583185.899063498</v>
      </c>
      <c r="O5261">
        <v>143397636.84123501</v>
      </c>
      <c r="Q5261" t="str">
        <f>VLOOKUP(A5261,Lookup_Tables!$D$2:$E$7,2,FALSE)</f>
        <v>EQ</v>
      </c>
      <c r="R5261" t="str">
        <f>IFERROR(VLOOKUP(D5261,Lookup_Tables!$A$2:$B$21,2,FALSE),"All")</f>
        <v>Pub Admin Bldg</v>
      </c>
    </row>
    <row r="5262" spans="1:18" hidden="1">
      <c r="A5262">
        <v>4</v>
      </c>
      <c r="B5262">
        <v>15</v>
      </c>
      <c r="C5262" t="s">
        <v>38</v>
      </c>
      <c r="D5262">
        <v>10</v>
      </c>
      <c r="E5262">
        <v>3021528.3901974098</v>
      </c>
      <c r="F5262">
        <v>993646.67192936689</v>
      </c>
      <c r="G5262">
        <v>18174.980062291201</v>
      </c>
      <c r="H5262">
        <v>2957711.73008344</v>
      </c>
      <c r="I5262">
        <v>5072065.0451302603</v>
      </c>
      <c r="J5262">
        <v>15996526.684470501</v>
      </c>
      <c r="K5262">
        <v>52046472.389350101</v>
      </c>
      <c r="L5262">
        <v>158188535.49771601</v>
      </c>
      <c r="M5262">
        <v>181669703.91683301</v>
      </c>
      <c r="N5262">
        <v>371499379.68377799</v>
      </c>
      <c r="O5262">
        <v>626220662.56990802</v>
      </c>
      <c r="Q5262" t="str">
        <f>VLOOKUP(A5262,Lookup_Tables!$D$2:$E$7,2,FALSE)</f>
        <v>EQ</v>
      </c>
      <c r="R5262" t="str">
        <f>IFERROR(VLOOKUP(D5262,Lookup_Tables!$A$2:$B$21,2,FALSE),"All")</f>
        <v>Pub School</v>
      </c>
    </row>
    <row r="5263" spans="1:18" hidden="1">
      <c r="A5263">
        <v>4</v>
      </c>
      <c r="B5263">
        <v>15</v>
      </c>
      <c r="C5263" t="s">
        <v>39</v>
      </c>
      <c r="D5263">
        <v>10</v>
      </c>
      <c r="E5263">
        <v>2993129.5704270899</v>
      </c>
      <c r="F5263">
        <v>992803.66895950818</v>
      </c>
      <c r="G5263">
        <v>18169.978344377501</v>
      </c>
      <c r="H5263">
        <v>2943009.3044322599</v>
      </c>
      <c r="I5263">
        <v>5072065.0451302603</v>
      </c>
      <c r="J5263">
        <v>15996526.684470501</v>
      </c>
      <c r="K5263">
        <v>51629510.909621999</v>
      </c>
      <c r="L5263">
        <v>158188535.49771601</v>
      </c>
      <c r="M5263">
        <v>181669703.91683301</v>
      </c>
      <c r="N5263">
        <v>346126686.605048</v>
      </c>
      <c r="O5263">
        <v>626220662.56990802</v>
      </c>
      <c r="Q5263" t="str">
        <f>VLOOKUP(A5263,Lookup_Tables!$D$2:$E$7,2,FALSE)</f>
        <v>EQ</v>
      </c>
      <c r="R5263" t="str">
        <f>IFERROR(VLOOKUP(D5263,Lookup_Tables!$A$2:$B$21,2,FALSE),"All")</f>
        <v>Pub School</v>
      </c>
    </row>
    <row r="5264" spans="1:18" hidden="1">
      <c r="A5264">
        <v>4</v>
      </c>
      <c r="B5264">
        <v>15</v>
      </c>
      <c r="C5264" t="s">
        <v>38</v>
      </c>
      <c r="D5264">
        <v>11</v>
      </c>
      <c r="E5264">
        <v>87450.033344310796</v>
      </c>
      <c r="F5264">
        <v>41509.609020876662</v>
      </c>
      <c r="G5264">
        <v>0</v>
      </c>
      <c r="H5264">
        <v>0</v>
      </c>
      <c r="I5264">
        <v>0</v>
      </c>
      <c r="J5264">
        <v>0</v>
      </c>
      <c r="K5264">
        <v>14673.0002144563</v>
      </c>
      <c r="L5264">
        <v>2142394.9318138901</v>
      </c>
      <c r="M5264">
        <v>4523241.8238961799</v>
      </c>
      <c r="N5264">
        <v>12190373.0157145</v>
      </c>
      <c r="O5264">
        <v>22487807.727041099</v>
      </c>
      <c r="Q5264" t="str">
        <f>VLOOKUP(A5264,Lookup_Tables!$D$2:$E$7,2,FALSE)</f>
        <v>EQ</v>
      </c>
      <c r="R5264" t="str">
        <f>IFERROR(VLOOKUP(D5264,Lookup_Tables!$A$2:$B$21,2,FALSE),"All")</f>
        <v>Pub Univ</v>
      </c>
    </row>
    <row r="5265" spans="1:18" hidden="1">
      <c r="A5265">
        <v>4</v>
      </c>
      <c r="B5265">
        <v>15</v>
      </c>
      <c r="C5265" t="s">
        <v>39</v>
      </c>
      <c r="D5265">
        <v>11</v>
      </c>
      <c r="E5265">
        <v>87157.655182438204</v>
      </c>
      <c r="F5265">
        <v>41217.23085900407</v>
      </c>
      <c r="G5265">
        <v>0</v>
      </c>
      <c r="H5265">
        <v>0</v>
      </c>
      <c r="I5265">
        <v>0</v>
      </c>
      <c r="J5265">
        <v>0</v>
      </c>
      <c r="K5265">
        <v>14673.0002144563</v>
      </c>
      <c r="L5265">
        <v>2142394.9318138901</v>
      </c>
      <c r="M5265">
        <v>4523241.8238961799</v>
      </c>
      <c r="N5265">
        <v>12190373.0157145</v>
      </c>
      <c r="O5265">
        <v>22487807.727041099</v>
      </c>
      <c r="Q5265" t="str">
        <f>VLOOKUP(A5265,Lookup_Tables!$D$2:$E$7,2,FALSE)</f>
        <v>EQ</v>
      </c>
      <c r="R5265" t="str">
        <f>IFERROR(VLOOKUP(D5265,Lookup_Tables!$A$2:$B$21,2,FALSE),"All")</f>
        <v>Pub Univ</v>
      </c>
    </row>
    <row r="5266" spans="1:18" hidden="1">
      <c r="A5266">
        <v>4</v>
      </c>
      <c r="B5266">
        <v>15</v>
      </c>
      <c r="C5266" t="s">
        <v>38</v>
      </c>
      <c r="D5266">
        <v>13</v>
      </c>
      <c r="E5266">
        <v>2799051.6608772599</v>
      </c>
      <c r="F5266">
        <v>877046.10320901149</v>
      </c>
      <c r="G5266">
        <v>0</v>
      </c>
      <c r="H5266">
        <v>1097892.3364276499</v>
      </c>
      <c r="I5266">
        <v>2791410.27031655</v>
      </c>
      <c r="J5266">
        <v>12659060.2004942</v>
      </c>
      <c r="K5266">
        <v>53836366.410689101</v>
      </c>
      <c r="L5266">
        <v>155607867.788791</v>
      </c>
      <c r="M5266">
        <v>192395353.07304999</v>
      </c>
      <c r="N5266">
        <v>344544303.34574699</v>
      </c>
      <c r="O5266">
        <v>596752166.12721097</v>
      </c>
      <c r="Q5266" t="str">
        <f>VLOOKUP(A5266,Lookup_Tables!$D$2:$E$7,2,FALSE)</f>
        <v>EQ</v>
      </c>
      <c r="R5266" t="str">
        <f>IFERROR(VLOOKUP(D5266,Lookup_Tables!$A$2:$B$21,2,FALSE),"All")</f>
        <v>Residual Inst</v>
      </c>
    </row>
    <row r="5267" spans="1:18" hidden="1">
      <c r="A5267">
        <v>4</v>
      </c>
      <c r="B5267">
        <v>15</v>
      </c>
      <c r="C5267" t="s">
        <v>39</v>
      </c>
      <c r="D5267">
        <v>13</v>
      </c>
      <c r="E5267">
        <v>2778209.0797868301</v>
      </c>
      <c r="F5267">
        <v>861282.25378177431</v>
      </c>
      <c r="G5267">
        <v>0</v>
      </c>
      <c r="H5267">
        <v>1097892.3364276499</v>
      </c>
      <c r="I5267">
        <v>2771195.4000431299</v>
      </c>
      <c r="J5267">
        <v>12659060.2004942</v>
      </c>
      <c r="K5267">
        <v>53162961.427958697</v>
      </c>
      <c r="L5267">
        <v>155607867.788791</v>
      </c>
      <c r="M5267">
        <v>191679454.27171001</v>
      </c>
      <c r="N5267">
        <v>344533925.73514903</v>
      </c>
      <c r="O5267">
        <v>596752166.12721097</v>
      </c>
      <c r="Q5267" t="str">
        <f>VLOOKUP(A5267,Lookup_Tables!$D$2:$E$7,2,FALSE)</f>
        <v>EQ</v>
      </c>
      <c r="R5267" t="str">
        <f>IFERROR(VLOOKUP(D5267,Lookup_Tables!$A$2:$B$21,2,FALSE),"All")</f>
        <v>Residual Inst</v>
      </c>
    </row>
    <row r="5268" spans="1:18" hidden="1">
      <c r="A5268">
        <v>4</v>
      </c>
      <c r="B5268">
        <v>15</v>
      </c>
      <c r="C5268" t="s">
        <v>38</v>
      </c>
      <c r="D5268">
        <v>14</v>
      </c>
      <c r="E5268">
        <v>4211577.2852331102</v>
      </c>
      <c r="F5268">
        <v>1349973.7193291555</v>
      </c>
      <c r="G5268">
        <v>8932.5024022307698</v>
      </c>
      <c r="H5268">
        <v>5253056.3186426098</v>
      </c>
      <c r="I5268">
        <v>8663074.9708103798</v>
      </c>
      <c r="J5268">
        <v>27229585.729681902</v>
      </c>
      <c r="K5268">
        <v>79893236.474705294</v>
      </c>
      <c r="L5268">
        <v>208299237.14845699</v>
      </c>
      <c r="M5268">
        <v>243737235.343196</v>
      </c>
      <c r="N5268">
        <v>506100982.480012</v>
      </c>
      <c r="O5268">
        <v>836902855.40625405</v>
      </c>
      <c r="Q5268" t="str">
        <f>VLOOKUP(A5268,Lookup_Tables!$D$2:$E$7,2,FALSE)</f>
        <v>EQ</v>
      </c>
      <c r="R5268" t="str">
        <f>IFERROR(VLOOKUP(D5268,Lookup_Tables!$A$2:$B$21,2,FALSE),"All")</f>
        <v>Road</v>
      </c>
    </row>
    <row r="5269" spans="1:18" hidden="1">
      <c r="A5269">
        <v>4</v>
      </c>
      <c r="B5269">
        <v>15</v>
      </c>
      <c r="C5269" t="s">
        <v>39</v>
      </c>
      <c r="D5269">
        <v>14</v>
      </c>
      <c r="E5269">
        <v>4162413.55383472</v>
      </c>
      <c r="F5269">
        <v>1311295.7745948294</v>
      </c>
      <c r="G5269">
        <v>8932.5024022307698</v>
      </c>
      <c r="H5269">
        <v>5253056.3186426098</v>
      </c>
      <c r="I5269">
        <v>8602137.6231613494</v>
      </c>
      <c r="J5269">
        <v>27203974.923849002</v>
      </c>
      <c r="K5269">
        <v>78984185.896361902</v>
      </c>
      <c r="L5269">
        <v>203472977.136518</v>
      </c>
      <c r="M5269">
        <v>243714401.37492099</v>
      </c>
      <c r="N5269">
        <v>506100982.480012</v>
      </c>
      <c r="O5269">
        <v>836902855.40625405</v>
      </c>
      <c r="Q5269" t="str">
        <f>VLOOKUP(A5269,Lookup_Tables!$D$2:$E$7,2,FALSE)</f>
        <v>EQ</v>
      </c>
      <c r="R5269" t="str">
        <f>IFERROR(VLOOKUP(D5269,Lookup_Tables!$A$2:$B$21,2,FALSE),"All")</f>
        <v>Road</v>
      </c>
    </row>
    <row r="5270" spans="1:18" hidden="1">
      <c r="A5270">
        <v>4</v>
      </c>
      <c r="B5270">
        <v>15</v>
      </c>
      <c r="C5270" t="s">
        <v>38</v>
      </c>
      <c r="D5270">
        <v>15</v>
      </c>
      <c r="E5270">
        <v>156125825.31132501</v>
      </c>
      <c r="F5270">
        <v>48135193.46822831</v>
      </c>
      <c r="G5270">
        <v>10343421.702122999</v>
      </c>
      <c r="H5270">
        <v>233003464.79575101</v>
      </c>
      <c r="I5270">
        <v>364869098.10157597</v>
      </c>
      <c r="J5270">
        <v>960320191.11455905</v>
      </c>
      <c r="K5270">
        <v>2885988975.32796</v>
      </c>
      <c r="L5270">
        <v>7594431827.4451799</v>
      </c>
      <c r="M5270">
        <v>9808965908.6455402</v>
      </c>
      <c r="N5270">
        <v>18372260947.092098</v>
      </c>
      <c r="O5270">
        <v>31333977860.915001</v>
      </c>
      <c r="Q5270" t="str">
        <f>VLOOKUP(A5270,Lookup_Tables!$D$2:$E$7,2,FALSE)</f>
        <v>EQ</v>
      </c>
      <c r="R5270" t="str">
        <f>IFERROR(VLOOKUP(D5270,Lookup_Tables!$A$2:$B$21,2,FALSE),"All")</f>
        <v>All</v>
      </c>
    </row>
    <row r="5271" spans="1:18" hidden="1">
      <c r="A5271">
        <v>4</v>
      </c>
      <c r="B5271">
        <v>15</v>
      </c>
      <c r="C5271" t="s">
        <v>39</v>
      </c>
      <c r="D5271">
        <v>15</v>
      </c>
      <c r="E5271">
        <v>154401833.885757</v>
      </c>
      <c r="F5271">
        <v>47130679.180923432</v>
      </c>
      <c r="G5271">
        <v>10057940.080431599</v>
      </c>
      <c r="H5271">
        <v>232640861.79041499</v>
      </c>
      <c r="I5271">
        <v>364502227.04033601</v>
      </c>
      <c r="J5271">
        <v>944357757.34887898</v>
      </c>
      <c r="K5271">
        <v>2797995526.42907</v>
      </c>
      <c r="L5271">
        <v>7499197959.9029102</v>
      </c>
      <c r="M5271">
        <v>9808965908.6455402</v>
      </c>
      <c r="N5271">
        <v>18372047123.328499</v>
      </c>
      <c r="O5271">
        <v>31333977860.915001</v>
      </c>
      <c r="Q5271" t="str">
        <f>VLOOKUP(A5271,Lookup_Tables!$D$2:$E$7,2,FALSE)</f>
        <v>EQ</v>
      </c>
      <c r="R5271" t="str">
        <f>IFERROR(VLOOKUP(D5271,Lookup_Tables!$A$2:$B$21,2,FALSE),"All")</f>
        <v>All</v>
      </c>
    </row>
    <row r="5272" spans="1:18" hidden="1">
      <c r="A5272">
        <v>4</v>
      </c>
      <c r="B5272">
        <v>15</v>
      </c>
      <c r="C5272" t="s">
        <v>38</v>
      </c>
      <c r="D5272">
        <v>16</v>
      </c>
      <c r="E5272">
        <v>18012604.620618701</v>
      </c>
      <c r="F5272">
        <v>5627833.5896029957</v>
      </c>
      <c r="G5272">
        <v>580128.31441029697</v>
      </c>
      <c r="H5272">
        <v>19672234.242390901</v>
      </c>
      <c r="I5272">
        <v>32153435.850478198</v>
      </c>
      <c r="J5272">
        <v>95013139.418922096</v>
      </c>
      <c r="K5272">
        <v>322145722.72822398</v>
      </c>
      <c r="L5272">
        <v>907664192.62282002</v>
      </c>
      <c r="M5272">
        <v>1132653741.04656</v>
      </c>
      <c r="N5272">
        <v>2287376758.5269198</v>
      </c>
      <c r="O5272">
        <v>3768894226.39291</v>
      </c>
      <c r="Q5272" t="str">
        <f>VLOOKUP(A5272,Lookup_Tables!$D$2:$E$7,2,FALSE)</f>
        <v>EQ</v>
      </c>
      <c r="R5272" t="str">
        <f>IFERROR(VLOOKUP(D5272,Lookup_Tables!$A$2:$B$21,2,FALSE),"All")</f>
        <v>Government_Loss</v>
      </c>
    </row>
    <row r="5273" spans="1:18" hidden="1">
      <c r="A5273">
        <v>4</v>
      </c>
      <c r="B5273">
        <v>15</v>
      </c>
      <c r="C5273" t="s">
        <v>39</v>
      </c>
      <c r="D5273">
        <v>16</v>
      </c>
      <c r="E5273">
        <v>17839508.927986</v>
      </c>
      <c r="F5273">
        <v>5479775.7852842938</v>
      </c>
      <c r="G5273">
        <v>570404.77320093894</v>
      </c>
      <c r="H5273">
        <v>19672234.242390901</v>
      </c>
      <c r="I5273">
        <v>31599023.563893899</v>
      </c>
      <c r="J5273">
        <v>95013139.418922096</v>
      </c>
      <c r="K5273">
        <v>318733259.95455301</v>
      </c>
      <c r="L5273">
        <v>907664192.62282002</v>
      </c>
      <c r="M5273">
        <v>1132653741.04656</v>
      </c>
      <c r="N5273">
        <v>2287376758.5269198</v>
      </c>
      <c r="O5273">
        <v>3768894226.39291</v>
      </c>
      <c r="Q5273" t="str">
        <f>VLOOKUP(A5273,Lookup_Tables!$D$2:$E$7,2,FALSE)</f>
        <v>EQ</v>
      </c>
      <c r="R5273" t="str">
        <f>IFERROR(VLOOKUP(D5273,Lookup_Tables!$A$2:$B$21,2,FALSE),"All")</f>
        <v>Government_Loss</v>
      </c>
    </row>
    <row r="5274" spans="1:18" hidden="1">
      <c r="A5274">
        <v>4</v>
      </c>
      <c r="B5274">
        <v>15</v>
      </c>
      <c r="C5274" t="s">
        <v>38</v>
      </c>
      <c r="D5274">
        <v>17</v>
      </c>
      <c r="E5274">
        <v>18511323.632062402</v>
      </c>
      <c r="F5274">
        <v>5582839.5092010163</v>
      </c>
      <c r="G5274">
        <v>838429.86478299601</v>
      </c>
      <c r="H5274">
        <v>21648265.106013101</v>
      </c>
      <c r="I5274">
        <v>34369282.134163901</v>
      </c>
      <c r="J5274">
        <v>100423745.023597</v>
      </c>
      <c r="K5274">
        <v>332181398.952353</v>
      </c>
      <c r="L5274">
        <v>923939502.51381505</v>
      </c>
      <c r="M5274">
        <v>1175081489.85934</v>
      </c>
      <c r="N5274">
        <v>2304985768.6662302</v>
      </c>
      <c r="O5274">
        <v>4031366814.9857302</v>
      </c>
      <c r="Q5274" t="str">
        <f>VLOOKUP(A5274,Lookup_Tables!$D$2:$E$7,2,FALSE)</f>
        <v>EQ</v>
      </c>
      <c r="R5274" t="str">
        <f>IFERROR(VLOOKUP(D5274,Lookup_Tables!$A$2:$B$21,2,FALSE),"All")</f>
        <v>Emergency_Loss</v>
      </c>
    </row>
    <row r="5275" spans="1:18" hidden="1">
      <c r="A5275">
        <v>4</v>
      </c>
      <c r="B5275">
        <v>15</v>
      </c>
      <c r="C5275" t="s">
        <v>39</v>
      </c>
      <c r="D5275">
        <v>17</v>
      </c>
      <c r="E5275">
        <v>18330095.807184599</v>
      </c>
      <c r="F5275">
        <v>5452942.5243723951</v>
      </c>
      <c r="G5275">
        <v>825671.68731374305</v>
      </c>
      <c r="H5275">
        <v>21058989.5202916</v>
      </c>
      <c r="I5275">
        <v>34049133.457369901</v>
      </c>
      <c r="J5275">
        <v>99626647.085115105</v>
      </c>
      <c r="K5275">
        <v>326296371.437132</v>
      </c>
      <c r="L5275">
        <v>918967423.89953196</v>
      </c>
      <c r="M5275">
        <v>1175081489.85934</v>
      </c>
      <c r="N5275">
        <v>2304985768.6662302</v>
      </c>
      <c r="O5275">
        <v>4031366814.9857302</v>
      </c>
      <c r="Q5275" t="str">
        <f>VLOOKUP(A5275,Lookup_Tables!$D$2:$E$7,2,FALSE)</f>
        <v>EQ</v>
      </c>
      <c r="R5275" t="str">
        <f>IFERROR(VLOOKUP(D5275,Lookup_Tables!$A$2:$B$21,2,FALSE),"All")</f>
        <v>Emergency_Loss</v>
      </c>
    </row>
    <row r="5276" spans="1:18" hidden="1">
      <c r="A5276">
        <v>4</v>
      </c>
      <c r="B5276">
        <v>15</v>
      </c>
      <c r="C5276" t="s">
        <v>38</v>
      </c>
      <c r="D5276">
        <v>18</v>
      </c>
      <c r="E5276">
        <v>36523928.252681099</v>
      </c>
      <c r="F5276">
        <v>10988535.219532542</v>
      </c>
      <c r="G5276">
        <v>1499376.76993008</v>
      </c>
      <c r="H5276">
        <v>41506913.7297538</v>
      </c>
      <c r="I5276">
        <v>65474267.930374101</v>
      </c>
      <c r="J5276">
        <v>194748018.63715899</v>
      </c>
      <c r="K5276">
        <v>686645555.61966801</v>
      </c>
      <c r="L5276">
        <v>1821863317.4835501</v>
      </c>
      <c r="M5276">
        <v>2307735230.90591</v>
      </c>
      <c r="N5276">
        <v>4654923801.2750998</v>
      </c>
      <c r="O5276">
        <v>7822761964.5335197</v>
      </c>
      <c r="Q5276" t="str">
        <f>VLOOKUP(A5276,Lookup_Tables!$D$2:$E$7,2,FALSE)</f>
        <v>EQ</v>
      </c>
      <c r="R5276" t="str">
        <f>IFERROR(VLOOKUP(D5276,Lookup_Tables!$A$2:$B$21,2,FALSE),"All")</f>
        <v>Govt_Plus_Emergency</v>
      </c>
    </row>
    <row r="5277" spans="1:18" hidden="1">
      <c r="A5277">
        <v>4</v>
      </c>
      <c r="B5277">
        <v>15</v>
      </c>
      <c r="C5277" t="s">
        <v>39</v>
      </c>
      <c r="D5277">
        <v>18</v>
      </c>
      <c r="E5277">
        <v>36169387.229093</v>
      </c>
      <c r="F5277">
        <v>10788760.005947694</v>
      </c>
      <c r="G5277">
        <v>1488142.2552908401</v>
      </c>
      <c r="H5277">
        <v>41506913.7297538</v>
      </c>
      <c r="I5277">
        <v>63832336.205275401</v>
      </c>
      <c r="J5277">
        <v>192836642.56270501</v>
      </c>
      <c r="K5277">
        <v>664028443.44923902</v>
      </c>
      <c r="L5277">
        <v>1821863317.4835501</v>
      </c>
      <c r="M5277">
        <v>2307735230.90591</v>
      </c>
      <c r="N5277">
        <v>4654923801.2750998</v>
      </c>
      <c r="O5277">
        <v>7822761964.5335197</v>
      </c>
      <c r="Q5277" t="str">
        <f>VLOOKUP(A5277,Lookup_Tables!$D$2:$E$7,2,FALSE)</f>
        <v>EQ</v>
      </c>
      <c r="R5277" t="str">
        <f>IFERROR(VLOOKUP(D5277,Lookup_Tables!$A$2:$B$21,2,FALSE),"All")</f>
        <v>Govt_Plus_Emergency</v>
      </c>
    </row>
    <row r="5278" spans="1:18" hidden="1">
      <c r="A5278">
        <v>4</v>
      </c>
      <c r="B5278">
        <v>16</v>
      </c>
      <c r="C5278" t="s">
        <v>38</v>
      </c>
      <c r="D5278">
        <v>0</v>
      </c>
      <c r="E5278">
        <v>56805750.401276797</v>
      </c>
      <c r="F5278">
        <v>18891788.504704326</v>
      </c>
      <c r="G5278">
        <v>26022907.094287802</v>
      </c>
      <c r="H5278">
        <v>215247222.714239</v>
      </c>
      <c r="I5278">
        <v>290451814.181346</v>
      </c>
      <c r="J5278">
        <v>537553933.09456801</v>
      </c>
      <c r="K5278">
        <v>1272596712.5176401</v>
      </c>
      <c r="L5278">
        <v>2378780199.7907801</v>
      </c>
      <c r="M5278">
        <v>2931329661.69138</v>
      </c>
      <c r="N5278">
        <v>4506405831.9357405</v>
      </c>
      <c r="O5278">
        <v>6558547132.4411402</v>
      </c>
      <c r="Q5278" t="str">
        <f>VLOOKUP(A5278,Lookup_Tables!$D$2:$E$7,2,FALSE)</f>
        <v>EQ</v>
      </c>
      <c r="R5278" t="str">
        <f>IFERROR(VLOOKUP(D5278,Lookup_Tables!$A$2:$B$21,2,FALSE),"All")</f>
        <v>Private Assets</v>
      </c>
    </row>
    <row r="5279" spans="1:18" hidden="1">
      <c r="A5279">
        <v>4</v>
      </c>
      <c r="B5279">
        <v>16</v>
      </c>
      <c r="C5279" t="s">
        <v>39</v>
      </c>
      <c r="D5279">
        <v>0</v>
      </c>
      <c r="E5279">
        <v>55735928.137577601</v>
      </c>
      <c r="F5279">
        <v>18552286.098212682</v>
      </c>
      <c r="G5279">
        <v>25333869.451998699</v>
      </c>
      <c r="H5279">
        <v>211859675.87243101</v>
      </c>
      <c r="I5279">
        <v>279534318.90370601</v>
      </c>
      <c r="J5279">
        <v>532457652.13746101</v>
      </c>
      <c r="K5279">
        <v>1206571242.77176</v>
      </c>
      <c r="L5279">
        <v>2277451233.7531099</v>
      </c>
      <c r="M5279">
        <v>2912125536.63239</v>
      </c>
      <c r="N5279">
        <v>4506405831.9357405</v>
      </c>
      <c r="O5279">
        <v>6558547132.4411402</v>
      </c>
      <c r="Q5279" t="str">
        <f>VLOOKUP(A5279,Lookup_Tables!$D$2:$E$7,2,FALSE)</f>
        <v>EQ</v>
      </c>
      <c r="R5279" t="str">
        <f>IFERROR(VLOOKUP(D5279,Lookup_Tables!$A$2:$B$21,2,FALSE),"All")</f>
        <v>Private Assets</v>
      </c>
    </row>
    <row r="5280" spans="1:18" hidden="1">
      <c r="A5280">
        <v>4</v>
      </c>
      <c r="B5280">
        <v>16</v>
      </c>
      <c r="C5280" t="s">
        <v>38</v>
      </c>
      <c r="D5280">
        <v>2</v>
      </c>
      <c r="E5280">
        <v>807792.65534743306</v>
      </c>
      <c r="F5280">
        <v>248096.21339868591</v>
      </c>
      <c r="G5280">
        <v>383419.72491469502</v>
      </c>
      <c r="H5280">
        <v>3327969.2940385598</v>
      </c>
      <c r="I5280">
        <v>4361035.2651388003</v>
      </c>
      <c r="J5280">
        <v>8625867.4586424399</v>
      </c>
      <c r="K5280">
        <v>17850207.8151212</v>
      </c>
      <c r="L5280">
        <v>34355864.325005099</v>
      </c>
      <c r="M5280">
        <v>40305340.568012401</v>
      </c>
      <c r="N5280">
        <v>71751618.653819099</v>
      </c>
      <c r="O5280">
        <v>94129785.291764796</v>
      </c>
      <c r="Q5280" t="str">
        <f>VLOOKUP(A5280,Lookup_Tables!$D$2:$E$7,2,FALSE)</f>
        <v>EQ</v>
      </c>
      <c r="R5280" t="str">
        <f>IFERROR(VLOOKUP(D5280,Lookup_Tables!$A$2:$B$21,2,FALSE),"All")</f>
        <v>Bridge</v>
      </c>
    </row>
    <row r="5281" spans="1:18" hidden="1">
      <c r="A5281">
        <v>4</v>
      </c>
      <c r="B5281">
        <v>16</v>
      </c>
      <c r="C5281" t="s">
        <v>39</v>
      </c>
      <c r="D5281">
        <v>2</v>
      </c>
      <c r="E5281">
        <v>790107.08018219599</v>
      </c>
      <c r="F5281">
        <v>254373.07337031222</v>
      </c>
      <c r="G5281">
        <v>372774.14052721701</v>
      </c>
      <c r="H5281">
        <v>3236991.3216139502</v>
      </c>
      <c r="I5281">
        <v>4186499.1026917901</v>
      </c>
      <c r="J5281">
        <v>8156523.5581376497</v>
      </c>
      <c r="K5281">
        <v>17169118.7186676</v>
      </c>
      <c r="L5281">
        <v>34249637.650390297</v>
      </c>
      <c r="M5281">
        <v>37074688.185661502</v>
      </c>
      <c r="N5281">
        <v>68820770.720806807</v>
      </c>
      <c r="O5281">
        <v>91337017.448058605</v>
      </c>
      <c r="Q5281" t="str">
        <f>VLOOKUP(A5281,Lookup_Tables!$D$2:$E$7,2,FALSE)</f>
        <v>EQ</v>
      </c>
      <c r="R5281" t="str">
        <f>IFERROR(VLOOKUP(D5281,Lookup_Tables!$A$2:$B$21,2,FALSE),"All")</f>
        <v>Bridge</v>
      </c>
    </row>
    <row r="5282" spans="1:18" hidden="1">
      <c r="A5282">
        <v>4</v>
      </c>
      <c r="B5282">
        <v>16</v>
      </c>
      <c r="C5282" t="s">
        <v>38</v>
      </c>
      <c r="D5282">
        <v>3</v>
      </c>
      <c r="E5282">
        <v>116314.684188546</v>
      </c>
      <c r="F5282">
        <v>41252.214227925739</v>
      </c>
      <c r="G5282">
        <v>23365.9212279194</v>
      </c>
      <c r="H5282">
        <v>248091.77510385</v>
      </c>
      <c r="I5282">
        <v>346244.31935648603</v>
      </c>
      <c r="J5282">
        <v>795802.40763259598</v>
      </c>
      <c r="K5282">
        <v>2037447.48037676</v>
      </c>
      <c r="L5282">
        <v>4831863.8426929796</v>
      </c>
      <c r="M5282">
        <v>5678600.69600958</v>
      </c>
      <c r="N5282">
        <v>13935461.2470713</v>
      </c>
      <c r="O5282">
        <v>19120190.962014899</v>
      </c>
      <c r="Q5282" t="str">
        <f>VLOOKUP(A5282,Lookup_Tables!$D$2:$E$7,2,FALSE)</f>
        <v>EQ</v>
      </c>
      <c r="R5282" t="str">
        <f>IFERROR(VLOOKUP(D5282,Lookup_Tables!$A$2:$B$21,2,FALSE),"All")</f>
        <v>Govt Hosp</v>
      </c>
    </row>
    <row r="5283" spans="1:18" hidden="1">
      <c r="A5283">
        <v>4</v>
      </c>
      <c r="B5283">
        <v>16</v>
      </c>
      <c r="C5283" t="s">
        <v>39</v>
      </c>
      <c r="D5283">
        <v>3</v>
      </c>
      <c r="E5283">
        <v>115245.75191562</v>
      </c>
      <c r="F5283">
        <v>41267.917969595452</v>
      </c>
      <c r="G5283">
        <v>23365.9212279194</v>
      </c>
      <c r="H5283">
        <v>241970.44085183999</v>
      </c>
      <c r="I5283">
        <v>337544.07330264401</v>
      </c>
      <c r="J5283">
        <v>793530.45679435704</v>
      </c>
      <c r="K5283">
        <v>1990304.0912570399</v>
      </c>
      <c r="L5283">
        <v>4457376.2805689499</v>
      </c>
      <c r="M5283">
        <v>5551045.0463739904</v>
      </c>
      <c r="N5283">
        <v>13895672.714986701</v>
      </c>
      <c r="O5283">
        <v>19120190.962014899</v>
      </c>
      <c r="Q5283" t="str">
        <f>VLOOKUP(A5283,Lookup_Tables!$D$2:$E$7,2,FALSE)</f>
        <v>EQ</v>
      </c>
      <c r="R5283" t="str">
        <f>IFERROR(VLOOKUP(D5283,Lookup_Tables!$A$2:$B$21,2,FALSE),"All")</f>
        <v>Govt Hosp</v>
      </c>
    </row>
    <row r="5284" spans="1:18" hidden="1">
      <c r="A5284">
        <v>4</v>
      </c>
      <c r="B5284">
        <v>16</v>
      </c>
      <c r="C5284" t="s">
        <v>38</v>
      </c>
      <c r="D5284">
        <v>4</v>
      </c>
      <c r="E5284">
        <v>189227.55537418</v>
      </c>
      <c r="F5284">
        <v>56515.265256123501</v>
      </c>
      <c r="G5284">
        <v>78706.878130170793</v>
      </c>
      <c r="H5284">
        <v>725228.83073777496</v>
      </c>
      <c r="I5284">
        <v>971733.47079722397</v>
      </c>
      <c r="J5284">
        <v>1919197.2417025799</v>
      </c>
      <c r="K5284">
        <v>3901633.5224968102</v>
      </c>
      <c r="L5284">
        <v>7643212.3537155697</v>
      </c>
      <c r="M5284">
        <v>9250938.0600690395</v>
      </c>
      <c r="N5284">
        <v>17280018.344907299</v>
      </c>
      <c r="O5284">
        <v>28073326.254776102</v>
      </c>
      <c r="Q5284" t="str">
        <f>VLOOKUP(A5284,Lookup_Tables!$D$2:$E$7,2,FALSE)</f>
        <v>EQ</v>
      </c>
      <c r="R5284" t="str">
        <f>IFERROR(VLOOKUP(D5284,Lookup_Tables!$A$2:$B$21,2,FALSE),"All")</f>
        <v>Govt Med Fac</v>
      </c>
    </row>
    <row r="5285" spans="1:18" hidden="1">
      <c r="A5285">
        <v>4</v>
      </c>
      <c r="B5285">
        <v>16</v>
      </c>
      <c r="C5285" t="s">
        <v>39</v>
      </c>
      <c r="D5285">
        <v>4</v>
      </c>
      <c r="E5285">
        <v>186041.27379363499</v>
      </c>
      <c r="F5285">
        <v>55863.945030152739</v>
      </c>
      <c r="G5285">
        <v>76903.203815832298</v>
      </c>
      <c r="H5285">
        <v>687098.51491118397</v>
      </c>
      <c r="I5285">
        <v>931436.65148341004</v>
      </c>
      <c r="J5285">
        <v>1870328.4723181899</v>
      </c>
      <c r="K5285">
        <v>3878876.9384642099</v>
      </c>
      <c r="L5285">
        <v>7289734.0281942803</v>
      </c>
      <c r="M5285">
        <v>8911288.59321272</v>
      </c>
      <c r="N5285">
        <v>17280018.344907299</v>
      </c>
      <c r="O5285">
        <v>28073326.254776102</v>
      </c>
      <c r="Q5285" t="str">
        <f>VLOOKUP(A5285,Lookup_Tables!$D$2:$E$7,2,FALSE)</f>
        <v>EQ</v>
      </c>
      <c r="R5285" t="str">
        <f>IFERROR(VLOOKUP(D5285,Lookup_Tables!$A$2:$B$21,2,FALSE),"All")</f>
        <v>Govt Med Fac</v>
      </c>
    </row>
    <row r="5286" spans="1:18" hidden="1">
      <c r="A5286">
        <v>4</v>
      </c>
      <c r="B5286">
        <v>16</v>
      </c>
      <c r="C5286" t="s">
        <v>38</v>
      </c>
      <c r="D5286">
        <v>7</v>
      </c>
      <c r="E5286">
        <v>1049702.07530327</v>
      </c>
      <c r="F5286">
        <v>926382.84360636794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23330665.074953701</v>
      </c>
      <c r="O5286">
        <v>99988566.621948302</v>
      </c>
      <c r="Q5286" t="str">
        <f>VLOOKUP(A5286,Lookup_Tables!$D$2:$E$7,2,FALSE)</f>
        <v>EQ</v>
      </c>
      <c r="R5286" t="str">
        <f>IFERROR(VLOOKUP(D5286,Lookup_Tables!$A$2:$B$21,2,FALSE),"All")</f>
        <v>Power Plant</v>
      </c>
    </row>
    <row r="5287" spans="1:18" hidden="1">
      <c r="A5287">
        <v>4</v>
      </c>
      <c r="B5287">
        <v>16</v>
      </c>
      <c r="C5287" t="s">
        <v>39</v>
      </c>
      <c r="D5287">
        <v>7</v>
      </c>
      <c r="E5287">
        <v>1049702.07530327</v>
      </c>
      <c r="F5287">
        <v>926382.84360636794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23330665.074953701</v>
      </c>
      <c r="O5287">
        <v>99988566.621948302</v>
      </c>
      <c r="Q5287" t="str">
        <f>VLOOKUP(A5287,Lookup_Tables!$D$2:$E$7,2,FALSE)</f>
        <v>EQ</v>
      </c>
      <c r="R5287" t="str">
        <f>IFERROR(VLOOKUP(D5287,Lookup_Tables!$A$2:$B$21,2,FALSE),"All")</f>
        <v>Power Plant</v>
      </c>
    </row>
    <row r="5288" spans="1:18" hidden="1">
      <c r="A5288">
        <v>4</v>
      </c>
      <c r="B5288">
        <v>16</v>
      </c>
      <c r="C5288" t="s">
        <v>38</v>
      </c>
      <c r="D5288">
        <v>9</v>
      </c>
      <c r="E5288">
        <v>14803.595254468701</v>
      </c>
      <c r="F5288">
        <v>4622.7227823577668</v>
      </c>
      <c r="G5288">
        <v>546.00004268417194</v>
      </c>
      <c r="H5288">
        <v>18478.199011184399</v>
      </c>
      <c r="I5288">
        <v>31600.0513054738</v>
      </c>
      <c r="J5288">
        <v>96786.046720939601</v>
      </c>
      <c r="K5288">
        <v>308763.82392940402</v>
      </c>
      <c r="L5288">
        <v>732534.277498401</v>
      </c>
      <c r="M5288">
        <v>880068.49102532503</v>
      </c>
      <c r="N5288">
        <v>1475569.4910534101</v>
      </c>
      <c r="O5288">
        <v>3123670.1650163</v>
      </c>
      <c r="Q5288" t="str">
        <f>VLOOKUP(A5288,Lookup_Tables!$D$2:$E$7,2,FALSE)</f>
        <v>EQ</v>
      </c>
      <c r="R5288" t="str">
        <f>IFERROR(VLOOKUP(D5288,Lookup_Tables!$A$2:$B$21,2,FALSE),"All")</f>
        <v>Pub Admin Bldg</v>
      </c>
    </row>
    <row r="5289" spans="1:18" hidden="1">
      <c r="A5289">
        <v>4</v>
      </c>
      <c r="B5289">
        <v>16</v>
      </c>
      <c r="C5289" t="s">
        <v>39</v>
      </c>
      <c r="D5289">
        <v>9</v>
      </c>
      <c r="E5289">
        <v>14630.9966264539</v>
      </c>
      <c r="F5289">
        <v>4664.4389680850672</v>
      </c>
      <c r="G5289">
        <v>546.00004268417194</v>
      </c>
      <c r="H5289">
        <v>18378.667337412899</v>
      </c>
      <c r="I5289">
        <v>29858.906877270601</v>
      </c>
      <c r="J5289">
        <v>94991.153015777396</v>
      </c>
      <c r="K5289">
        <v>297894.35263086401</v>
      </c>
      <c r="L5289">
        <v>725397.11761896301</v>
      </c>
      <c r="M5289">
        <v>824567.20989739301</v>
      </c>
      <c r="N5289">
        <v>1475569.4910534101</v>
      </c>
      <c r="O5289">
        <v>3123670.1650163</v>
      </c>
      <c r="Q5289" t="str">
        <f>VLOOKUP(A5289,Lookup_Tables!$D$2:$E$7,2,FALSE)</f>
        <v>EQ</v>
      </c>
      <c r="R5289" t="str">
        <f>IFERROR(VLOOKUP(D5289,Lookup_Tables!$A$2:$B$21,2,FALSE),"All")</f>
        <v>Pub Admin Bldg</v>
      </c>
    </row>
    <row r="5290" spans="1:18" hidden="1">
      <c r="A5290">
        <v>4</v>
      </c>
      <c r="B5290">
        <v>16</v>
      </c>
      <c r="C5290" t="s">
        <v>38</v>
      </c>
      <c r="D5290">
        <v>10</v>
      </c>
      <c r="E5290">
        <v>970709.82151149504</v>
      </c>
      <c r="F5290">
        <v>303127.81037214969</v>
      </c>
      <c r="G5290">
        <v>174118.44904132001</v>
      </c>
      <c r="H5290">
        <v>3223506.5023672702</v>
      </c>
      <c r="I5290">
        <v>4264784.9146128502</v>
      </c>
      <c r="J5290">
        <v>9156028.1888588592</v>
      </c>
      <c r="K5290">
        <v>21193107.707462698</v>
      </c>
      <c r="L5290">
        <v>43929718.478782304</v>
      </c>
      <c r="M5290">
        <v>56486612.8330869</v>
      </c>
      <c r="N5290">
        <v>94680063.084888101</v>
      </c>
      <c r="O5290">
        <v>129672237.80142801</v>
      </c>
      <c r="Q5290" t="str">
        <f>VLOOKUP(A5290,Lookup_Tables!$D$2:$E$7,2,FALSE)</f>
        <v>EQ</v>
      </c>
      <c r="R5290" t="str">
        <f>IFERROR(VLOOKUP(D5290,Lookup_Tables!$A$2:$B$21,2,FALSE),"All")</f>
        <v>Pub School</v>
      </c>
    </row>
    <row r="5291" spans="1:18" hidden="1">
      <c r="A5291">
        <v>4</v>
      </c>
      <c r="B5291">
        <v>16</v>
      </c>
      <c r="C5291" t="s">
        <v>39</v>
      </c>
      <c r="D5291">
        <v>10</v>
      </c>
      <c r="E5291">
        <v>955410.35663648497</v>
      </c>
      <c r="F5291">
        <v>306901.69940756401</v>
      </c>
      <c r="G5291">
        <v>170759.570591508</v>
      </c>
      <c r="H5291">
        <v>3063479.0078587402</v>
      </c>
      <c r="I5291">
        <v>4159041.8380524502</v>
      </c>
      <c r="J5291">
        <v>9119411.7957643196</v>
      </c>
      <c r="K5291">
        <v>21079391.157086998</v>
      </c>
      <c r="L5291">
        <v>42501853.819682904</v>
      </c>
      <c r="M5291">
        <v>49470386.818235897</v>
      </c>
      <c r="N5291">
        <v>94680063.084888101</v>
      </c>
      <c r="O5291">
        <v>129672237.80142801</v>
      </c>
      <c r="Q5291" t="str">
        <f>VLOOKUP(A5291,Lookup_Tables!$D$2:$E$7,2,FALSE)</f>
        <v>EQ</v>
      </c>
      <c r="R5291" t="str">
        <f>IFERROR(VLOOKUP(D5291,Lookup_Tables!$A$2:$B$21,2,FALSE),"All")</f>
        <v>Pub School</v>
      </c>
    </row>
    <row r="5292" spans="1:18" hidden="1">
      <c r="A5292">
        <v>4</v>
      </c>
      <c r="B5292">
        <v>16</v>
      </c>
      <c r="C5292" t="s">
        <v>38</v>
      </c>
      <c r="D5292">
        <v>11</v>
      </c>
      <c r="E5292">
        <v>801978.67823291197</v>
      </c>
      <c r="F5292">
        <v>329251.11904736969</v>
      </c>
      <c r="G5292">
        <v>0</v>
      </c>
      <c r="H5292">
        <v>0</v>
      </c>
      <c r="I5292">
        <v>42326.4589068274</v>
      </c>
      <c r="J5292">
        <v>1079411.95824017</v>
      </c>
      <c r="K5292">
        <v>10222618.6027108</v>
      </c>
      <c r="L5292">
        <v>27935109.9175887</v>
      </c>
      <c r="M5292">
        <v>42175154.6351448</v>
      </c>
      <c r="N5292">
        <v>84412357.435296103</v>
      </c>
      <c r="O5292">
        <v>213558217.32207599</v>
      </c>
      <c r="Q5292" t="str">
        <f>VLOOKUP(A5292,Lookup_Tables!$D$2:$E$7,2,FALSE)</f>
        <v>EQ</v>
      </c>
      <c r="R5292" t="str">
        <f>IFERROR(VLOOKUP(D5292,Lookup_Tables!$A$2:$B$21,2,FALSE),"All")</f>
        <v>Pub Univ</v>
      </c>
    </row>
    <row r="5293" spans="1:18" hidden="1">
      <c r="A5293">
        <v>4</v>
      </c>
      <c r="B5293">
        <v>16</v>
      </c>
      <c r="C5293" t="s">
        <v>39</v>
      </c>
      <c r="D5293">
        <v>11</v>
      </c>
      <c r="E5293">
        <v>799652.86772398697</v>
      </c>
      <c r="F5293">
        <v>326925.30853844469</v>
      </c>
      <c r="G5293">
        <v>0</v>
      </c>
      <c r="H5293">
        <v>0</v>
      </c>
      <c r="I5293">
        <v>42326.4589068274</v>
      </c>
      <c r="J5293">
        <v>1079411.95824017</v>
      </c>
      <c r="K5293">
        <v>10222618.6027108</v>
      </c>
      <c r="L5293">
        <v>27935109.9175887</v>
      </c>
      <c r="M5293">
        <v>42175154.6351448</v>
      </c>
      <c r="N5293">
        <v>84412357.435296103</v>
      </c>
      <c r="O5293">
        <v>213558217.32207599</v>
      </c>
      <c r="Q5293" t="str">
        <f>VLOOKUP(A5293,Lookup_Tables!$D$2:$E$7,2,FALSE)</f>
        <v>EQ</v>
      </c>
      <c r="R5293" t="str">
        <f>IFERROR(VLOOKUP(D5293,Lookup_Tables!$A$2:$B$21,2,FALSE),"All")</f>
        <v>Pub Univ</v>
      </c>
    </row>
    <row r="5294" spans="1:18" hidden="1">
      <c r="A5294">
        <v>4</v>
      </c>
      <c r="B5294">
        <v>16</v>
      </c>
      <c r="C5294" t="s">
        <v>38</v>
      </c>
      <c r="D5294">
        <v>13</v>
      </c>
      <c r="E5294">
        <v>1044945.01541103</v>
      </c>
      <c r="F5294">
        <v>334793.21963845496</v>
      </c>
      <c r="G5294">
        <v>96.807735100404102</v>
      </c>
      <c r="H5294">
        <v>760651.47295305505</v>
      </c>
      <c r="I5294">
        <v>1431933.8840527099</v>
      </c>
      <c r="J5294">
        <v>6035620.8950678697</v>
      </c>
      <c r="K5294">
        <v>21109095.7227345</v>
      </c>
      <c r="L5294">
        <v>49164431.420420401</v>
      </c>
      <c r="M5294">
        <v>64112989.204885997</v>
      </c>
      <c r="N5294">
        <v>116881170.76895399</v>
      </c>
      <c r="O5294">
        <v>225809259.77552301</v>
      </c>
      <c r="Q5294" t="str">
        <f>VLOOKUP(A5294,Lookup_Tables!$D$2:$E$7,2,FALSE)</f>
        <v>EQ</v>
      </c>
      <c r="R5294" t="str">
        <f>IFERROR(VLOOKUP(D5294,Lookup_Tables!$A$2:$B$21,2,FALSE),"All")</f>
        <v>Residual Inst</v>
      </c>
    </row>
    <row r="5295" spans="1:18" hidden="1">
      <c r="A5295">
        <v>4</v>
      </c>
      <c r="B5295">
        <v>16</v>
      </c>
      <c r="C5295" t="s">
        <v>39</v>
      </c>
      <c r="D5295">
        <v>13</v>
      </c>
      <c r="E5295">
        <v>1039010.7103711</v>
      </c>
      <c r="F5295">
        <v>334409.27003008209</v>
      </c>
      <c r="G5295">
        <v>96.807735100404102</v>
      </c>
      <c r="H5295">
        <v>758027.67544843606</v>
      </c>
      <c r="I5295">
        <v>1417941.87941455</v>
      </c>
      <c r="J5295">
        <v>5920480.5210440001</v>
      </c>
      <c r="K5295">
        <v>20418413.4123712</v>
      </c>
      <c r="L5295">
        <v>48422943.288230702</v>
      </c>
      <c r="M5295">
        <v>64112989.204885997</v>
      </c>
      <c r="N5295">
        <v>116881170.76895399</v>
      </c>
      <c r="O5295">
        <v>225809259.77552301</v>
      </c>
      <c r="Q5295" t="str">
        <f>VLOOKUP(A5295,Lookup_Tables!$D$2:$E$7,2,FALSE)</f>
        <v>EQ</v>
      </c>
      <c r="R5295" t="str">
        <f>IFERROR(VLOOKUP(D5295,Lookup_Tables!$A$2:$B$21,2,FALSE),"All")</f>
        <v>Residual Inst</v>
      </c>
    </row>
    <row r="5296" spans="1:18" hidden="1">
      <c r="A5296">
        <v>4</v>
      </c>
      <c r="B5296">
        <v>16</v>
      </c>
      <c r="C5296" t="s">
        <v>38</v>
      </c>
      <c r="D5296">
        <v>14</v>
      </c>
      <c r="E5296">
        <v>1859651.03819998</v>
      </c>
      <c r="F5296">
        <v>576444.4578559089</v>
      </c>
      <c r="G5296">
        <v>536590.06047513406</v>
      </c>
      <c r="H5296">
        <v>7765597.9286866402</v>
      </c>
      <c r="I5296">
        <v>10405637.770555301</v>
      </c>
      <c r="J5296">
        <v>20777202.049859699</v>
      </c>
      <c r="K5296">
        <v>42834999.318388902</v>
      </c>
      <c r="L5296">
        <v>80494999.438390195</v>
      </c>
      <c r="M5296">
        <v>92972719.217366397</v>
      </c>
      <c r="N5296">
        <v>156784115.31617701</v>
      </c>
      <c r="O5296">
        <v>215327125.437206</v>
      </c>
      <c r="Q5296" t="str">
        <f>VLOOKUP(A5296,Lookup_Tables!$D$2:$E$7,2,FALSE)</f>
        <v>EQ</v>
      </c>
      <c r="R5296" t="str">
        <f>IFERROR(VLOOKUP(D5296,Lookup_Tables!$A$2:$B$21,2,FALSE),"All")</f>
        <v>Road</v>
      </c>
    </row>
    <row r="5297" spans="1:18" hidden="1">
      <c r="A5297">
        <v>4</v>
      </c>
      <c r="B5297">
        <v>16</v>
      </c>
      <c r="C5297" t="s">
        <v>39</v>
      </c>
      <c r="D5297">
        <v>14</v>
      </c>
      <c r="E5297">
        <v>1824138.74148864</v>
      </c>
      <c r="F5297">
        <v>559034.32731469651</v>
      </c>
      <c r="G5297">
        <v>527889.22289181501</v>
      </c>
      <c r="H5297">
        <v>7580473.5515654599</v>
      </c>
      <c r="I5297">
        <v>10041049.5277618</v>
      </c>
      <c r="J5297">
        <v>20587626.9363284</v>
      </c>
      <c r="K5297">
        <v>42628103.084091596</v>
      </c>
      <c r="L5297">
        <v>80374045.384109199</v>
      </c>
      <c r="M5297">
        <v>88755923.683596596</v>
      </c>
      <c r="N5297">
        <v>156784115.31617701</v>
      </c>
      <c r="O5297">
        <v>215327125.437206</v>
      </c>
      <c r="Q5297" t="str">
        <f>VLOOKUP(A5297,Lookup_Tables!$D$2:$E$7,2,FALSE)</f>
        <v>EQ</v>
      </c>
      <c r="R5297" t="str">
        <f>IFERROR(VLOOKUP(D5297,Lookup_Tables!$A$2:$B$21,2,FALSE),"All")</f>
        <v>Road</v>
      </c>
    </row>
    <row r="5298" spans="1:18" hidden="1">
      <c r="A5298">
        <v>4</v>
      </c>
      <c r="B5298">
        <v>16</v>
      </c>
      <c r="C5298" t="s">
        <v>38</v>
      </c>
      <c r="D5298">
        <v>15</v>
      </c>
      <c r="E5298">
        <v>63660875.520099901</v>
      </c>
      <c r="F5298">
        <v>21400409.361566573</v>
      </c>
      <c r="G5298">
        <v>27744284.6746631</v>
      </c>
      <c r="H5298">
        <v>236387615.20278099</v>
      </c>
      <c r="I5298">
        <v>313332355.70504898</v>
      </c>
      <c r="J5298">
        <v>603118525.99082899</v>
      </c>
      <c r="K5298">
        <v>1382955091.5167</v>
      </c>
      <c r="L5298">
        <v>2581840795.4001198</v>
      </c>
      <c r="M5298">
        <v>3293876639.6761599</v>
      </c>
      <c r="N5298">
        <v>5420904430.5370302</v>
      </c>
      <c r="O5298">
        <v>7305667934.3355503</v>
      </c>
      <c r="Q5298" t="str">
        <f>VLOOKUP(A5298,Lookup_Tables!$D$2:$E$7,2,FALSE)</f>
        <v>EQ</v>
      </c>
      <c r="R5298" t="str">
        <f>IFERROR(VLOOKUP(D5298,Lookup_Tables!$A$2:$B$21,2,FALSE),"All")</f>
        <v>All</v>
      </c>
    </row>
    <row r="5299" spans="1:18" hidden="1">
      <c r="A5299">
        <v>4</v>
      </c>
      <c r="B5299">
        <v>16</v>
      </c>
      <c r="C5299" t="s">
        <v>39</v>
      </c>
      <c r="D5299">
        <v>15</v>
      </c>
      <c r="E5299">
        <v>62500361.510688797</v>
      </c>
      <c r="F5299">
        <v>21303328.258518189</v>
      </c>
      <c r="G5299">
        <v>26821564.6995374</v>
      </c>
      <c r="H5299">
        <v>229699737.559475</v>
      </c>
      <c r="I5299">
        <v>305413154.767093</v>
      </c>
      <c r="J5299">
        <v>579007095.20723403</v>
      </c>
      <c r="K5299">
        <v>1328979871.60921</v>
      </c>
      <c r="L5299">
        <v>2488169716.5476398</v>
      </c>
      <c r="M5299">
        <v>3253057151.5506701</v>
      </c>
      <c r="N5299">
        <v>5420904430.5370302</v>
      </c>
      <c r="O5299">
        <v>7134073881.6476202</v>
      </c>
      <c r="Q5299" t="str">
        <f>VLOOKUP(A5299,Lookup_Tables!$D$2:$E$7,2,FALSE)</f>
        <v>EQ</v>
      </c>
      <c r="R5299" t="str">
        <f>IFERROR(VLOOKUP(D5299,Lookup_Tables!$A$2:$B$21,2,FALSE),"All")</f>
        <v>All</v>
      </c>
    </row>
    <row r="5300" spans="1:18" hidden="1">
      <c r="A5300">
        <v>4</v>
      </c>
      <c r="B5300">
        <v>16</v>
      </c>
      <c r="C5300" t="s">
        <v>38</v>
      </c>
      <c r="D5300">
        <v>16</v>
      </c>
      <c r="E5300">
        <v>6855125.1188233104</v>
      </c>
      <c r="F5300">
        <v>2708329.0043134391</v>
      </c>
      <c r="G5300">
        <v>1531336.75412366</v>
      </c>
      <c r="H5300">
        <v>17792621.835884701</v>
      </c>
      <c r="I5300">
        <v>24522957.2597926</v>
      </c>
      <c r="J5300">
        <v>50769943.492215604</v>
      </c>
      <c r="K5300">
        <v>123763446.63284101</v>
      </c>
      <c r="L5300">
        <v>232340090.27583599</v>
      </c>
      <c r="M5300">
        <v>340582540.367275</v>
      </c>
      <c r="N5300">
        <v>575526749.206478</v>
      </c>
      <c r="O5300">
        <v>993777101.02387905</v>
      </c>
      <c r="Q5300" t="str">
        <f>VLOOKUP(A5300,Lookup_Tables!$D$2:$E$7,2,FALSE)</f>
        <v>EQ</v>
      </c>
      <c r="R5300" t="str">
        <f>IFERROR(VLOOKUP(D5300,Lookup_Tables!$A$2:$B$21,2,FALSE),"All")</f>
        <v>Government_Loss</v>
      </c>
    </row>
    <row r="5301" spans="1:18" hidden="1">
      <c r="A5301">
        <v>4</v>
      </c>
      <c r="B5301">
        <v>16</v>
      </c>
      <c r="C5301" t="s">
        <v>39</v>
      </c>
      <c r="D5301">
        <v>16</v>
      </c>
      <c r="E5301">
        <v>6767791.7376105804</v>
      </c>
      <c r="F5301">
        <v>2684113.0181019111</v>
      </c>
      <c r="G5301">
        <v>1449602.37658049</v>
      </c>
      <c r="H5301">
        <v>17297962.955785099</v>
      </c>
      <c r="I5301">
        <v>23869433.118758898</v>
      </c>
      <c r="J5301">
        <v>50676774.710683197</v>
      </c>
      <c r="K5301">
        <v>123763446.63284101</v>
      </c>
      <c r="L5301">
        <v>228417272.926218</v>
      </c>
      <c r="M5301">
        <v>319908817.05122101</v>
      </c>
      <c r="N5301">
        <v>575526749.206478</v>
      </c>
      <c r="O5301">
        <v>993777101.02387905</v>
      </c>
      <c r="Q5301" t="str">
        <f>VLOOKUP(A5301,Lookup_Tables!$D$2:$E$7,2,FALSE)</f>
        <v>EQ</v>
      </c>
      <c r="R5301" t="str">
        <f>IFERROR(VLOOKUP(D5301,Lookup_Tables!$A$2:$B$21,2,FALSE),"All")</f>
        <v>Government_Loss</v>
      </c>
    </row>
    <row r="5302" spans="1:18" hidden="1">
      <c r="A5302">
        <v>4</v>
      </c>
      <c r="B5302">
        <v>16</v>
      </c>
      <c r="C5302" t="s">
        <v>38</v>
      </c>
      <c r="D5302">
        <v>17</v>
      </c>
      <c r="E5302">
        <v>6947785.4417620804</v>
      </c>
      <c r="F5302">
        <v>2439008.3506929837</v>
      </c>
      <c r="G5302">
        <v>2233296.3354403302</v>
      </c>
      <c r="H5302">
        <v>20787697.370794799</v>
      </c>
      <c r="I5302">
        <v>28345871.624271501</v>
      </c>
      <c r="J5302">
        <v>56423437.146459296</v>
      </c>
      <c r="K5302">
        <v>135878518.28091499</v>
      </c>
      <c r="L5302">
        <v>286903446.37986302</v>
      </c>
      <c r="M5302">
        <v>372487360.50238299</v>
      </c>
      <c r="N5302">
        <v>653628234.75604498</v>
      </c>
      <c r="O5302">
        <v>929116366.99783099</v>
      </c>
      <c r="Q5302" t="str">
        <f>VLOOKUP(A5302,Lookup_Tables!$D$2:$E$7,2,FALSE)</f>
        <v>EQ</v>
      </c>
      <c r="R5302" t="str">
        <f>IFERROR(VLOOKUP(D5302,Lookup_Tables!$A$2:$B$21,2,FALSE),"All")</f>
        <v>Emergency_Loss</v>
      </c>
    </row>
    <row r="5303" spans="1:18" hidden="1">
      <c r="A5303">
        <v>4</v>
      </c>
      <c r="B5303">
        <v>16</v>
      </c>
      <c r="C5303" t="s">
        <v>39</v>
      </c>
      <c r="D5303">
        <v>17</v>
      </c>
      <c r="E5303">
        <v>6843673.2550607696</v>
      </c>
      <c r="F5303">
        <v>2406268.6350738332</v>
      </c>
      <c r="G5303">
        <v>2123241.84147981</v>
      </c>
      <c r="H5303">
        <v>20178306.166705798</v>
      </c>
      <c r="I5303">
        <v>27383521.912297498</v>
      </c>
      <c r="J5303">
        <v>55437393.223926097</v>
      </c>
      <c r="K5303">
        <v>134785123.361348</v>
      </c>
      <c r="L5303">
        <v>285234506.16592801</v>
      </c>
      <c r="M5303">
        <v>372487360.50238299</v>
      </c>
      <c r="N5303">
        <v>653628234.75604498</v>
      </c>
      <c r="O5303">
        <v>898237455.93412197</v>
      </c>
      <c r="Q5303" t="str">
        <f>VLOOKUP(A5303,Lookup_Tables!$D$2:$E$7,2,FALSE)</f>
        <v>EQ</v>
      </c>
      <c r="R5303" t="str">
        <f>IFERROR(VLOOKUP(D5303,Lookup_Tables!$A$2:$B$21,2,FALSE),"All")</f>
        <v>Emergency_Loss</v>
      </c>
    </row>
    <row r="5304" spans="1:18" hidden="1">
      <c r="A5304">
        <v>4</v>
      </c>
      <c r="B5304">
        <v>16</v>
      </c>
      <c r="C5304" t="s">
        <v>38</v>
      </c>
      <c r="D5304">
        <v>18</v>
      </c>
      <c r="E5304">
        <v>13802910.5605854</v>
      </c>
      <c r="F5304">
        <v>5092086.5138342232</v>
      </c>
      <c r="G5304">
        <v>3836696.5070314002</v>
      </c>
      <c r="H5304">
        <v>38702241.935285397</v>
      </c>
      <c r="I5304">
        <v>53662715.5677801</v>
      </c>
      <c r="J5304">
        <v>107620162.06237</v>
      </c>
      <c r="K5304">
        <v>253560559.54597101</v>
      </c>
      <c r="L5304">
        <v>546844483.34190202</v>
      </c>
      <c r="M5304">
        <v>721795802.94179904</v>
      </c>
      <c r="N5304">
        <v>1257501892.1935899</v>
      </c>
      <c r="O5304">
        <v>1915162085.95259</v>
      </c>
      <c r="Q5304" t="str">
        <f>VLOOKUP(A5304,Lookup_Tables!$D$2:$E$7,2,FALSE)</f>
        <v>EQ</v>
      </c>
      <c r="R5304" t="str">
        <f>IFERROR(VLOOKUP(D5304,Lookup_Tables!$A$2:$B$21,2,FALSE),"All")</f>
        <v>Govt_Plus_Emergency</v>
      </c>
    </row>
    <row r="5305" spans="1:18" hidden="1">
      <c r="A5305">
        <v>4</v>
      </c>
      <c r="B5305">
        <v>16</v>
      </c>
      <c r="C5305" t="s">
        <v>39</v>
      </c>
      <c r="D5305">
        <v>18</v>
      </c>
      <c r="E5305">
        <v>13610265.931418801</v>
      </c>
      <c r="F5305">
        <v>5073245.2996810935</v>
      </c>
      <c r="G5305">
        <v>3760138.3937210599</v>
      </c>
      <c r="H5305">
        <v>36586888.4719785</v>
      </c>
      <c r="I5305">
        <v>51114040.175361201</v>
      </c>
      <c r="J5305">
        <v>105983657.25429399</v>
      </c>
      <c r="K5305">
        <v>251714715.979792</v>
      </c>
      <c r="L5305">
        <v>516758420.02470702</v>
      </c>
      <c r="M5305">
        <v>689073350.22041094</v>
      </c>
      <c r="N5305">
        <v>1257501892.1935899</v>
      </c>
      <c r="O5305">
        <v>1915162085.95259</v>
      </c>
      <c r="Q5305" t="str">
        <f>VLOOKUP(A5305,Lookup_Tables!$D$2:$E$7,2,FALSE)</f>
        <v>EQ</v>
      </c>
      <c r="R5305" t="str">
        <f>IFERROR(VLOOKUP(D5305,Lookup_Tables!$A$2:$B$21,2,FALSE),"All")</f>
        <v>Govt_Plus_Emergency</v>
      </c>
    </row>
    <row r="5306" spans="1:18" hidden="1">
      <c r="A5306">
        <v>4</v>
      </c>
      <c r="B5306">
        <v>17</v>
      </c>
      <c r="C5306" t="s">
        <v>38</v>
      </c>
      <c r="D5306">
        <v>0</v>
      </c>
      <c r="E5306">
        <v>1527177193.0113001</v>
      </c>
      <c r="F5306">
        <v>416561265.22541475</v>
      </c>
      <c r="G5306">
        <v>181535777.68275699</v>
      </c>
      <c r="H5306">
        <v>4231410712.1216002</v>
      </c>
      <c r="I5306">
        <v>6400612640.5204401</v>
      </c>
      <c r="J5306">
        <v>20114453220.3367</v>
      </c>
      <c r="K5306">
        <v>48795432784.744202</v>
      </c>
      <c r="L5306">
        <v>87686479806.7854</v>
      </c>
      <c r="M5306">
        <v>94657445349.676697</v>
      </c>
      <c r="N5306">
        <v>121718649136.658</v>
      </c>
      <c r="O5306">
        <v>142331165964.625</v>
      </c>
      <c r="Q5306" t="str">
        <f>VLOOKUP(A5306,Lookup_Tables!$D$2:$E$7,2,FALSE)</f>
        <v>EQ</v>
      </c>
      <c r="R5306" t="str">
        <f>IFERROR(VLOOKUP(D5306,Lookup_Tables!$A$2:$B$21,2,FALSE),"All")</f>
        <v>Private Assets</v>
      </c>
    </row>
    <row r="5307" spans="1:18" hidden="1">
      <c r="A5307">
        <v>4</v>
      </c>
      <c r="B5307">
        <v>17</v>
      </c>
      <c r="C5307" t="s">
        <v>39</v>
      </c>
      <c r="D5307">
        <v>0</v>
      </c>
      <c r="E5307">
        <v>1502537627.0973599</v>
      </c>
      <c r="F5307">
        <v>406654716.1165607</v>
      </c>
      <c r="G5307">
        <v>179416928.08412901</v>
      </c>
      <c r="H5307">
        <v>4192449090.4959698</v>
      </c>
      <c r="I5307">
        <v>6345318955.1046696</v>
      </c>
      <c r="J5307">
        <v>19920552835.563702</v>
      </c>
      <c r="K5307">
        <v>47379707880.523201</v>
      </c>
      <c r="L5307">
        <v>86295545841.767502</v>
      </c>
      <c r="M5307">
        <v>94657445349.676697</v>
      </c>
      <c r="N5307">
        <v>121718649136.658</v>
      </c>
      <c r="O5307">
        <v>139130835697.91699</v>
      </c>
      <c r="Q5307" t="str">
        <f>VLOOKUP(A5307,Lookup_Tables!$D$2:$E$7,2,FALSE)</f>
        <v>EQ</v>
      </c>
      <c r="R5307" t="str">
        <f>IFERROR(VLOOKUP(D5307,Lookup_Tables!$A$2:$B$21,2,FALSE),"All")</f>
        <v>Private Assets</v>
      </c>
    </row>
    <row r="5308" spans="1:18" hidden="1">
      <c r="A5308">
        <v>4</v>
      </c>
      <c r="B5308">
        <v>17</v>
      </c>
      <c r="C5308" t="s">
        <v>38</v>
      </c>
      <c r="D5308">
        <v>1</v>
      </c>
      <c r="E5308">
        <v>320833.790960435</v>
      </c>
      <c r="F5308">
        <v>83212.916105484881</v>
      </c>
      <c r="G5308">
        <v>0</v>
      </c>
      <c r="H5308">
        <v>942414.530380624</v>
      </c>
      <c r="I5308">
        <v>1574890.7973360899</v>
      </c>
      <c r="J5308">
        <v>4019387.3401985201</v>
      </c>
      <c r="K5308">
        <v>10174828.2862923</v>
      </c>
      <c r="L5308">
        <v>16722319.352121299</v>
      </c>
      <c r="M5308">
        <v>18504482.551979899</v>
      </c>
      <c r="N5308">
        <v>25923217.5301736</v>
      </c>
      <c r="O5308">
        <v>39617052.643150903</v>
      </c>
      <c r="Q5308" t="str">
        <f>VLOOKUP(A5308,Lookup_Tables!$D$2:$E$7,2,FALSE)</f>
        <v>EQ</v>
      </c>
      <c r="R5308" t="str">
        <f>IFERROR(VLOOKUP(D5308,Lookup_Tables!$A$2:$B$21,2,FALSE),"All")</f>
        <v>Airport</v>
      </c>
    </row>
    <row r="5309" spans="1:18" hidden="1">
      <c r="A5309">
        <v>4</v>
      </c>
      <c r="B5309">
        <v>17</v>
      </c>
      <c r="C5309" t="s">
        <v>39</v>
      </c>
      <c r="D5309">
        <v>1</v>
      </c>
      <c r="E5309">
        <v>317179.97684259602</v>
      </c>
      <c r="F5309">
        <v>82047.947794447799</v>
      </c>
      <c r="G5309">
        <v>0</v>
      </c>
      <c r="H5309">
        <v>941051.82998357306</v>
      </c>
      <c r="I5309">
        <v>1566080.12689161</v>
      </c>
      <c r="J5309">
        <v>3948161.6200239202</v>
      </c>
      <c r="K5309">
        <v>9990040.1314733401</v>
      </c>
      <c r="L5309">
        <v>16533861.686905701</v>
      </c>
      <c r="M5309">
        <v>18235667.594313901</v>
      </c>
      <c r="N5309">
        <v>25923217.5301736</v>
      </c>
      <c r="O5309">
        <v>39617052.643150903</v>
      </c>
      <c r="Q5309" t="str">
        <f>VLOOKUP(A5309,Lookup_Tables!$D$2:$E$7,2,FALSE)</f>
        <v>EQ</v>
      </c>
      <c r="R5309" t="str">
        <f>IFERROR(VLOOKUP(D5309,Lookup_Tables!$A$2:$B$21,2,FALSE),"All")</f>
        <v>Airport</v>
      </c>
    </row>
    <row r="5310" spans="1:18" hidden="1">
      <c r="A5310">
        <v>4</v>
      </c>
      <c r="B5310">
        <v>17</v>
      </c>
      <c r="C5310" t="s">
        <v>38</v>
      </c>
      <c r="D5310">
        <v>2</v>
      </c>
      <c r="E5310">
        <v>3616056.3086284902</v>
      </c>
      <c r="F5310">
        <v>999230.50344555825</v>
      </c>
      <c r="G5310">
        <v>345871.03166188399</v>
      </c>
      <c r="H5310">
        <v>8628400.6053290796</v>
      </c>
      <c r="I5310">
        <v>15166733.9602105</v>
      </c>
      <c r="J5310">
        <v>48050036.325057901</v>
      </c>
      <c r="K5310">
        <v>116893057.864934</v>
      </c>
      <c r="L5310">
        <v>193950549.82725999</v>
      </c>
      <c r="M5310">
        <v>218485369.58705899</v>
      </c>
      <c r="N5310">
        <v>274803626.84786898</v>
      </c>
      <c r="O5310">
        <v>365637206.48150003</v>
      </c>
      <c r="Q5310" t="str">
        <f>VLOOKUP(A5310,Lookup_Tables!$D$2:$E$7,2,FALSE)</f>
        <v>EQ</v>
      </c>
      <c r="R5310" t="str">
        <f>IFERROR(VLOOKUP(D5310,Lookup_Tables!$A$2:$B$21,2,FALSE),"All")</f>
        <v>Bridge</v>
      </c>
    </row>
    <row r="5311" spans="1:18" hidden="1">
      <c r="A5311">
        <v>4</v>
      </c>
      <c r="B5311">
        <v>17</v>
      </c>
      <c r="C5311" t="s">
        <v>39</v>
      </c>
      <c r="D5311">
        <v>2</v>
      </c>
      <c r="E5311">
        <v>3560740.3304750901</v>
      </c>
      <c r="F5311">
        <v>976655.12011705339</v>
      </c>
      <c r="G5311">
        <v>345573.62516104401</v>
      </c>
      <c r="H5311">
        <v>8279082.9574518297</v>
      </c>
      <c r="I5311">
        <v>15117861.058662901</v>
      </c>
      <c r="J5311">
        <v>47954671.760691099</v>
      </c>
      <c r="K5311">
        <v>113820663.165664</v>
      </c>
      <c r="L5311">
        <v>193919909.57270199</v>
      </c>
      <c r="M5311">
        <v>218089796.60753301</v>
      </c>
      <c r="N5311">
        <v>274803626.84786898</v>
      </c>
      <c r="O5311">
        <v>353032285.40824902</v>
      </c>
      <c r="Q5311" t="str">
        <f>VLOOKUP(A5311,Lookup_Tables!$D$2:$E$7,2,FALSE)</f>
        <v>EQ</v>
      </c>
      <c r="R5311" t="str">
        <f>IFERROR(VLOOKUP(D5311,Lookup_Tables!$A$2:$B$21,2,FALSE),"All")</f>
        <v>Bridge</v>
      </c>
    </row>
    <row r="5312" spans="1:18" hidden="1">
      <c r="A5312">
        <v>4</v>
      </c>
      <c r="B5312">
        <v>17</v>
      </c>
      <c r="C5312" t="s">
        <v>38</v>
      </c>
      <c r="D5312">
        <v>3</v>
      </c>
      <c r="E5312">
        <v>999267.14495833695</v>
      </c>
      <c r="F5312">
        <v>278449.57665627624</v>
      </c>
      <c r="G5312">
        <v>181849.67480905299</v>
      </c>
      <c r="H5312">
        <v>3947075.6650580601</v>
      </c>
      <c r="I5312">
        <v>5572686.6284512104</v>
      </c>
      <c r="J5312">
        <v>13907915.8869396</v>
      </c>
      <c r="K5312">
        <v>31149690.105955798</v>
      </c>
      <c r="L5312">
        <v>49599893.237737097</v>
      </c>
      <c r="M5312">
        <v>55676826.844065398</v>
      </c>
      <c r="N5312">
        <v>67526371.743111104</v>
      </c>
      <c r="O5312">
        <v>85982739.017663702</v>
      </c>
      <c r="Q5312" t="str">
        <f>VLOOKUP(A5312,Lookup_Tables!$D$2:$E$7,2,FALSE)</f>
        <v>EQ</v>
      </c>
      <c r="R5312" t="str">
        <f>IFERROR(VLOOKUP(D5312,Lookup_Tables!$A$2:$B$21,2,FALSE),"All")</f>
        <v>Govt Hosp</v>
      </c>
    </row>
    <row r="5313" spans="1:18" hidden="1">
      <c r="A5313">
        <v>4</v>
      </c>
      <c r="B5313">
        <v>17</v>
      </c>
      <c r="C5313" t="s">
        <v>39</v>
      </c>
      <c r="D5313">
        <v>3</v>
      </c>
      <c r="E5313">
        <v>982421.18202271999</v>
      </c>
      <c r="F5313">
        <v>271213.57995214756</v>
      </c>
      <c r="G5313">
        <v>181514.092149893</v>
      </c>
      <c r="H5313">
        <v>3890811.5349969398</v>
      </c>
      <c r="I5313">
        <v>5557456.3170057302</v>
      </c>
      <c r="J5313">
        <v>13734403.976634599</v>
      </c>
      <c r="K5313">
        <v>30438388.672434501</v>
      </c>
      <c r="L5313">
        <v>49139294.406014398</v>
      </c>
      <c r="M5313">
        <v>54528136.796778597</v>
      </c>
      <c r="N5313">
        <v>66753659.788794003</v>
      </c>
      <c r="O5313">
        <v>85793390.053454697</v>
      </c>
      <c r="Q5313" t="str">
        <f>VLOOKUP(A5313,Lookup_Tables!$D$2:$E$7,2,FALSE)</f>
        <v>EQ</v>
      </c>
      <c r="R5313" t="str">
        <f>IFERROR(VLOOKUP(D5313,Lookup_Tables!$A$2:$B$21,2,FALSE),"All")</f>
        <v>Govt Hosp</v>
      </c>
    </row>
    <row r="5314" spans="1:18" hidden="1">
      <c r="A5314">
        <v>4</v>
      </c>
      <c r="B5314">
        <v>17</v>
      </c>
      <c r="C5314" t="s">
        <v>38</v>
      </c>
      <c r="D5314">
        <v>4</v>
      </c>
      <c r="E5314">
        <v>379275.35170047701</v>
      </c>
      <c r="F5314">
        <v>101131.30039493297</v>
      </c>
      <c r="G5314">
        <v>55907.3270897763</v>
      </c>
      <c r="H5314">
        <v>1238340.6278030199</v>
      </c>
      <c r="I5314">
        <v>1824846.93999788</v>
      </c>
      <c r="J5314">
        <v>4731369.4150302596</v>
      </c>
      <c r="K5314">
        <v>11332005.4548268</v>
      </c>
      <c r="L5314">
        <v>21008607.002842799</v>
      </c>
      <c r="M5314">
        <v>23411504.1059919</v>
      </c>
      <c r="N5314">
        <v>31315591.793792799</v>
      </c>
      <c r="O5314">
        <v>39081788.483464003</v>
      </c>
      <c r="Q5314" t="str">
        <f>VLOOKUP(A5314,Lookup_Tables!$D$2:$E$7,2,FALSE)</f>
        <v>EQ</v>
      </c>
      <c r="R5314" t="str">
        <f>IFERROR(VLOOKUP(D5314,Lookup_Tables!$A$2:$B$21,2,FALSE),"All")</f>
        <v>Govt Med Fac</v>
      </c>
    </row>
    <row r="5315" spans="1:18" hidden="1">
      <c r="A5315">
        <v>4</v>
      </c>
      <c r="B5315">
        <v>17</v>
      </c>
      <c r="C5315" t="s">
        <v>39</v>
      </c>
      <c r="D5315">
        <v>4</v>
      </c>
      <c r="E5315">
        <v>373849.12842347502</v>
      </c>
      <c r="F5315">
        <v>99220.490985086828</v>
      </c>
      <c r="G5315">
        <v>55779.469435930798</v>
      </c>
      <c r="H5315">
        <v>1235333.52264947</v>
      </c>
      <c r="I5315">
        <v>1741456.8286983899</v>
      </c>
      <c r="J5315">
        <v>4693025.8274939004</v>
      </c>
      <c r="K5315">
        <v>11167139.314872099</v>
      </c>
      <c r="L5315">
        <v>20800435.514821202</v>
      </c>
      <c r="M5315">
        <v>22932457.568787999</v>
      </c>
      <c r="N5315">
        <v>31315591.793792799</v>
      </c>
      <c r="O5315">
        <v>39079992.463512197</v>
      </c>
      <c r="Q5315" t="str">
        <f>VLOOKUP(A5315,Lookup_Tables!$D$2:$E$7,2,FALSE)</f>
        <v>EQ</v>
      </c>
      <c r="R5315" t="str">
        <f>IFERROR(VLOOKUP(D5315,Lookup_Tables!$A$2:$B$21,2,FALSE),"All")</f>
        <v>Govt Med Fac</v>
      </c>
    </row>
    <row r="5316" spans="1:18" hidden="1">
      <c r="A5316">
        <v>4</v>
      </c>
      <c r="B5316">
        <v>17</v>
      </c>
      <c r="C5316" t="s">
        <v>38</v>
      </c>
      <c r="D5316">
        <v>7</v>
      </c>
      <c r="E5316">
        <v>2554784.7637311602</v>
      </c>
      <c r="F5316">
        <v>995141.08351236116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36440274.767761096</v>
      </c>
      <c r="N5316">
        <v>447143574.264907</v>
      </c>
      <c r="O5316">
        <v>1039619556.41837</v>
      </c>
      <c r="Q5316" t="str">
        <f>VLOOKUP(A5316,Lookup_Tables!$D$2:$E$7,2,FALSE)</f>
        <v>EQ</v>
      </c>
      <c r="R5316" t="str">
        <f>IFERROR(VLOOKUP(D5316,Lookup_Tables!$A$2:$B$21,2,FALSE),"All")</f>
        <v>Power Plant</v>
      </c>
    </row>
    <row r="5317" spans="1:18" hidden="1">
      <c r="A5317">
        <v>4</v>
      </c>
      <c r="B5317">
        <v>17</v>
      </c>
      <c r="C5317" t="s">
        <v>39</v>
      </c>
      <c r="D5317">
        <v>7</v>
      </c>
      <c r="E5317">
        <v>2554784.7637311602</v>
      </c>
      <c r="F5317">
        <v>995141.08351236116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36440274.767761096</v>
      </c>
      <c r="N5317">
        <v>447143574.264907</v>
      </c>
      <c r="O5317">
        <v>1039619556.41837</v>
      </c>
      <c r="Q5317" t="str">
        <f>VLOOKUP(A5317,Lookup_Tables!$D$2:$E$7,2,FALSE)</f>
        <v>EQ</v>
      </c>
      <c r="R5317" t="str">
        <f>IFERROR(VLOOKUP(D5317,Lookup_Tables!$A$2:$B$21,2,FALSE),"All")</f>
        <v>Power Plant</v>
      </c>
    </row>
    <row r="5318" spans="1:18" hidden="1">
      <c r="A5318">
        <v>4</v>
      </c>
      <c r="B5318">
        <v>17</v>
      </c>
      <c r="C5318" t="s">
        <v>38</v>
      </c>
      <c r="D5318">
        <v>9</v>
      </c>
      <c r="E5318">
        <v>112175.042086207</v>
      </c>
      <c r="F5318">
        <v>29524.721255708981</v>
      </c>
      <c r="G5318">
        <v>2100.0022308288198</v>
      </c>
      <c r="H5318">
        <v>311098.82003228302</v>
      </c>
      <c r="I5318">
        <v>492134.36311104201</v>
      </c>
      <c r="J5318">
        <v>1391354.4879081999</v>
      </c>
      <c r="K5318">
        <v>3607385.4366097599</v>
      </c>
      <c r="L5318">
        <v>6082317.3398656202</v>
      </c>
      <c r="M5318">
        <v>6843068.7337712804</v>
      </c>
      <c r="N5318">
        <v>8853299.7010670397</v>
      </c>
      <c r="O5318">
        <v>13316311.087798299</v>
      </c>
      <c r="Q5318" t="str">
        <f>VLOOKUP(A5318,Lookup_Tables!$D$2:$E$7,2,FALSE)</f>
        <v>EQ</v>
      </c>
      <c r="R5318" t="str">
        <f>IFERROR(VLOOKUP(D5318,Lookup_Tables!$A$2:$B$21,2,FALSE),"All")</f>
        <v>Pub Admin Bldg</v>
      </c>
    </row>
    <row r="5319" spans="1:18" hidden="1">
      <c r="A5319">
        <v>4</v>
      </c>
      <c r="B5319">
        <v>17</v>
      </c>
      <c r="C5319" t="s">
        <v>39</v>
      </c>
      <c r="D5319">
        <v>9</v>
      </c>
      <c r="E5319">
        <v>110282.373358563</v>
      </c>
      <c r="F5319">
        <v>28151.394329188886</v>
      </c>
      <c r="G5319">
        <v>2100.0022308288198</v>
      </c>
      <c r="H5319">
        <v>311098.82003228302</v>
      </c>
      <c r="I5319">
        <v>489270.53666565701</v>
      </c>
      <c r="J5319">
        <v>1379035.44748844</v>
      </c>
      <c r="K5319">
        <v>3557195.0658238698</v>
      </c>
      <c r="L5319">
        <v>5975302.1399278101</v>
      </c>
      <c r="M5319">
        <v>6843068.7337712804</v>
      </c>
      <c r="N5319">
        <v>8853299.7010670397</v>
      </c>
      <c r="O5319">
        <v>13316311.087798299</v>
      </c>
      <c r="Q5319" t="str">
        <f>VLOOKUP(A5319,Lookup_Tables!$D$2:$E$7,2,FALSE)</f>
        <v>EQ</v>
      </c>
      <c r="R5319" t="str">
        <f>IFERROR(VLOOKUP(D5319,Lookup_Tables!$A$2:$B$21,2,FALSE),"All")</f>
        <v>Pub Admin Bldg</v>
      </c>
    </row>
    <row r="5320" spans="1:18" hidden="1">
      <c r="A5320">
        <v>4</v>
      </c>
      <c r="B5320">
        <v>17</v>
      </c>
      <c r="C5320" t="s">
        <v>38</v>
      </c>
      <c r="D5320">
        <v>10</v>
      </c>
      <c r="E5320">
        <v>4625072.2535390696</v>
      </c>
      <c r="F5320">
        <v>1181068.8152096495</v>
      </c>
      <c r="G5320">
        <v>98812.486473927405</v>
      </c>
      <c r="H5320">
        <v>13908580.770313</v>
      </c>
      <c r="I5320">
        <v>20813685.068576101</v>
      </c>
      <c r="J5320">
        <v>60326944.343305297</v>
      </c>
      <c r="K5320">
        <v>143707919.14047399</v>
      </c>
      <c r="L5320">
        <v>270274066.74939799</v>
      </c>
      <c r="M5320">
        <v>299545509.534504</v>
      </c>
      <c r="N5320">
        <v>379042010.67090702</v>
      </c>
      <c r="O5320">
        <v>497618903.81682801</v>
      </c>
      <c r="Q5320" t="str">
        <f>VLOOKUP(A5320,Lookup_Tables!$D$2:$E$7,2,FALSE)</f>
        <v>EQ</v>
      </c>
      <c r="R5320" t="str">
        <f>IFERROR(VLOOKUP(D5320,Lookup_Tables!$A$2:$B$21,2,FALSE),"All")</f>
        <v>Pub School</v>
      </c>
    </row>
    <row r="5321" spans="1:18" hidden="1">
      <c r="A5321">
        <v>4</v>
      </c>
      <c r="B5321">
        <v>17</v>
      </c>
      <c r="C5321" t="s">
        <v>39</v>
      </c>
      <c r="D5321">
        <v>10</v>
      </c>
      <c r="E5321">
        <v>4558514.9133832203</v>
      </c>
      <c r="F5321">
        <v>1156577.5178612168</v>
      </c>
      <c r="G5321">
        <v>98812.486473927405</v>
      </c>
      <c r="H5321">
        <v>13858238.345334699</v>
      </c>
      <c r="I5321">
        <v>20669680.7705536</v>
      </c>
      <c r="J5321">
        <v>59492235.454730198</v>
      </c>
      <c r="K5321">
        <v>140049631.08143699</v>
      </c>
      <c r="L5321">
        <v>270130958.126513</v>
      </c>
      <c r="M5321">
        <v>297454458.06585598</v>
      </c>
      <c r="N5321">
        <v>374691499.83868498</v>
      </c>
      <c r="O5321">
        <v>493122785.74403298</v>
      </c>
      <c r="Q5321" t="str">
        <f>VLOOKUP(A5321,Lookup_Tables!$D$2:$E$7,2,FALSE)</f>
        <v>EQ</v>
      </c>
      <c r="R5321" t="str">
        <f>IFERROR(VLOOKUP(D5321,Lookup_Tables!$A$2:$B$21,2,FALSE),"All")</f>
        <v>Pub School</v>
      </c>
    </row>
    <row r="5322" spans="1:18" hidden="1">
      <c r="A5322">
        <v>4</v>
      </c>
      <c r="B5322">
        <v>17</v>
      </c>
      <c r="C5322" t="s">
        <v>38</v>
      </c>
      <c r="D5322">
        <v>11</v>
      </c>
      <c r="E5322">
        <v>198926.87195708801</v>
      </c>
      <c r="F5322">
        <v>56261.734612766595</v>
      </c>
      <c r="G5322">
        <v>0</v>
      </c>
      <c r="H5322">
        <v>6438.2439521476999</v>
      </c>
      <c r="I5322">
        <v>12876.6437005261</v>
      </c>
      <c r="J5322">
        <v>1835038.9783069999</v>
      </c>
      <c r="K5322">
        <v>7066509.4822086599</v>
      </c>
      <c r="L5322">
        <v>11927752.4063907</v>
      </c>
      <c r="M5322">
        <v>13785327.133690599</v>
      </c>
      <c r="N5322">
        <v>18199077.774277698</v>
      </c>
      <c r="O5322">
        <v>31070105.5145985</v>
      </c>
      <c r="Q5322" t="str">
        <f>VLOOKUP(A5322,Lookup_Tables!$D$2:$E$7,2,FALSE)</f>
        <v>EQ</v>
      </c>
      <c r="R5322" t="str">
        <f>IFERROR(VLOOKUP(D5322,Lookup_Tables!$A$2:$B$21,2,FALSE),"All")</f>
        <v>Pub Univ</v>
      </c>
    </row>
    <row r="5323" spans="1:18" hidden="1">
      <c r="A5323">
        <v>4</v>
      </c>
      <c r="B5323">
        <v>17</v>
      </c>
      <c r="C5323" t="s">
        <v>39</v>
      </c>
      <c r="D5323">
        <v>11</v>
      </c>
      <c r="E5323">
        <v>197342.299928522</v>
      </c>
      <c r="F5323">
        <v>56560.488287869754</v>
      </c>
      <c r="G5323">
        <v>0</v>
      </c>
      <c r="H5323">
        <v>6438.2439521476999</v>
      </c>
      <c r="I5323">
        <v>12876.6437005261</v>
      </c>
      <c r="J5323">
        <v>1825381.2943838299</v>
      </c>
      <c r="K5323">
        <v>6779985.8682867102</v>
      </c>
      <c r="L5323">
        <v>11895558.7845452</v>
      </c>
      <c r="M5323">
        <v>13624358.547199501</v>
      </c>
      <c r="N5323">
        <v>18199077.774277698</v>
      </c>
      <c r="O5323">
        <v>31070105.5145985</v>
      </c>
      <c r="Q5323" t="str">
        <f>VLOOKUP(A5323,Lookup_Tables!$D$2:$E$7,2,FALSE)</f>
        <v>EQ</v>
      </c>
      <c r="R5323" t="str">
        <f>IFERROR(VLOOKUP(D5323,Lookup_Tables!$A$2:$B$21,2,FALSE),"All")</f>
        <v>Pub Univ</v>
      </c>
    </row>
    <row r="5324" spans="1:18" hidden="1">
      <c r="A5324">
        <v>4</v>
      </c>
      <c r="B5324">
        <v>17</v>
      </c>
      <c r="C5324" t="s">
        <v>38</v>
      </c>
      <c r="D5324">
        <v>13</v>
      </c>
      <c r="E5324">
        <v>9265635.7936540991</v>
      </c>
      <c r="F5324">
        <v>2514518.5696309153</v>
      </c>
      <c r="G5324">
        <v>130.32846973017399</v>
      </c>
      <c r="H5324">
        <v>9971973.2460538503</v>
      </c>
      <c r="I5324">
        <v>22111965.048797101</v>
      </c>
      <c r="J5324">
        <v>93931738.003101602</v>
      </c>
      <c r="K5324">
        <v>291855154.47919202</v>
      </c>
      <c r="L5324">
        <v>593684000.27157295</v>
      </c>
      <c r="M5324">
        <v>668595397.69708097</v>
      </c>
      <c r="N5324">
        <v>929254085.30770195</v>
      </c>
      <c r="O5324">
        <v>1131081389.09024</v>
      </c>
      <c r="Q5324" t="str">
        <f>VLOOKUP(A5324,Lookup_Tables!$D$2:$E$7,2,FALSE)</f>
        <v>EQ</v>
      </c>
      <c r="R5324" t="str">
        <f>IFERROR(VLOOKUP(D5324,Lookup_Tables!$A$2:$B$21,2,FALSE),"All")</f>
        <v>Residual Inst</v>
      </c>
    </row>
    <row r="5325" spans="1:18" hidden="1">
      <c r="A5325">
        <v>4</v>
      </c>
      <c r="B5325">
        <v>17</v>
      </c>
      <c r="C5325" t="s">
        <v>39</v>
      </c>
      <c r="D5325">
        <v>13</v>
      </c>
      <c r="E5325">
        <v>9147415.5625459291</v>
      </c>
      <c r="F5325">
        <v>2524254.2808458041</v>
      </c>
      <c r="G5325">
        <v>130.32846973017399</v>
      </c>
      <c r="H5325">
        <v>9971973.2460538503</v>
      </c>
      <c r="I5325">
        <v>22111965.048797101</v>
      </c>
      <c r="J5325">
        <v>90649233.473582298</v>
      </c>
      <c r="K5325">
        <v>275303771.434838</v>
      </c>
      <c r="L5325">
        <v>590278782.93310702</v>
      </c>
      <c r="M5325">
        <v>667781303.37209105</v>
      </c>
      <c r="N5325">
        <v>929254085.30770195</v>
      </c>
      <c r="O5325">
        <v>1123740813.2725899</v>
      </c>
      <c r="Q5325" t="str">
        <f>VLOOKUP(A5325,Lookup_Tables!$D$2:$E$7,2,FALSE)</f>
        <v>EQ</v>
      </c>
      <c r="R5325" t="str">
        <f>IFERROR(VLOOKUP(D5325,Lookup_Tables!$A$2:$B$21,2,FALSE),"All")</f>
        <v>Residual Inst</v>
      </c>
    </row>
    <row r="5326" spans="1:18" hidden="1">
      <c r="A5326">
        <v>4</v>
      </c>
      <c r="B5326">
        <v>17</v>
      </c>
      <c r="C5326" t="s">
        <v>38</v>
      </c>
      <c r="D5326">
        <v>14</v>
      </c>
      <c r="E5326">
        <v>3770541.4324473101</v>
      </c>
      <c r="F5326">
        <v>1012066.0871636015</v>
      </c>
      <c r="G5326">
        <v>32754.544179282599</v>
      </c>
      <c r="H5326">
        <v>10000107.520453701</v>
      </c>
      <c r="I5326">
        <v>16443687.8420584</v>
      </c>
      <c r="J5326">
        <v>46876645.359042697</v>
      </c>
      <c r="K5326">
        <v>134268610.20823699</v>
      </c>
      <c r="L5326">
        <v>205385881.14626199</v>
      </c>
      <c r="M5326">
        <v>226252381.716741</v>
      </c>
      <c r="N5326">
        <v>299042679.73965502</v>
      </c>
      <c r="O5326">
        <v>373550710.46340501</v>
      </c>
      <c r="Q5326" t="str">
        <f>VLOOKUP(A5326,Lookup_Tables!$D$2:$E$7,2,FALSE)</f>
        <v>EQ</v>
      </c>
      <c r="R5326" t="str">
        <f>IFERROR(VLOOKUP(D5326,Lookup_Tables!$A$2:$B$21,2,FALSE),"All")</f>
        <v>Road</v>
      </c>
    </row>
    <row r="5327" spans="1:18" hidden="1">
      <c r="A5327">
        <v>4</v>
      </c>
      <c r="B5327">
        <v>17</v>
      </c>
      <c r="C5327" t="s">
        <v>39</v>
      </c>
      <c r="D5327">
        <v>14</v>
      </c>
      <c r="E5327">
        <v>3705642.2561657801</v>
      </c>
      <c r="F5327">
        <v>981850.8520093509</v>
      </c>
      <c r="G5327">
        <v>32754.544179282599</v>
      </c>
      <c r="H5327">
        <v>9916971.1784559805</v>
      </c>
      <c r="I5327">
        <v>16443687.8420584</v>
      </c>
      <c r="J5327">
        <v>46559990.901886098</v>
      </c>
      <c r="K5327">
        <v>130017422.135134</v>
      </c>
      <c r="L5327">
        <v>199014520.00346401</v>
      </c>
      <c r="M5327">
        <v>224971359.869266</v>
      </c>
      <c r="N5327">
        <v>299042679.73965502</v>
      </c>
      <c r="O5327">
        <v>372776901.66806</v>
      </c>
      <c r="Q5327" t="str">
        <f>VLOOKUP(A5327,Lookup_Tables!$D$2:$E$7,2,FALSE)</f>
        <v>EQ</v>
      </c>
      <c r="R5327" t="str">
        <f>IFERROR(VLOOKUP(D5327,Lookup_Tables!$A$2:$B$21,2,FALSE),"All")</f>
        <v>Road</v>
      </c>
    </row>
    <row r="5328" spans="1:18" hidden="1">
      <c r="A5328">
        <v>4</v>
      </c>
      <c r="B5328">
        <v>17</v>
      </c>
      <c r="C5328" t="s">
        <v>38</v>
      </c>
      <c r="D5328">
        <v>15</v>
      </c>
      <c r="E5328">
        <v>1553019761.7649701</v>
      </c>
      <c r="F5328">
        <v>423843606.09847188</v>
      </c>
      <c r="G5328">
        <v>182317982.62932599</v>
      </c>
      <c r="H5328">
        <v>4275951593.3901501</v>
      </c>
      <c r="I5328">
        <v>6498416648.9723501</v>
      </c>
      <c r="J5328">
        <v>20381622580.293701</v>
      </c>
      <c r="K5328">
        <v>49540793533.063698</v>
      </c>
      <c r="L5328">
        <v>88674207118.416702</v>
      </c>
      <c r="M5328">
        <v>96691510589.082901</v>
      </c>
      <c r="N5328">
        <v>124669463154.033</v>
      </c>
      <c r="O5328">
        <v>144838299922.51901</v>
      </c>
      <c r="Q5328" t="str">
        <f>VLOOKUP(A5328,Lookup_Tables!$D$2:$E$7,2,FALSE)</f>
        <v>EQ</v>
      </c>
      <c r="R5328" t="str">
        <f>IFERROR(VLOOKUP(D5328,Lookup_Tables!$A$2:$B$21,2,FALSE),"All")</f>
        <v>All</v>
      </c>
    </row>
    <row r="5329" spans="1:18" hidden="1">
      <c r="A5329">
        <v>4</v>
      </c>
      <c r="B5329">
        <v>17</v>
      </c>
      <c r="C5329" t="s">
        <v>39</v>
      </c>
      <c r="D5329">
        <v>15</v>
      </c>
      <c r="E5329">
        <v>1528017822.9504001</v>
      </c>
      <c r="F5329">
        <v>413531962.11499834</v>
      </c>
      <c r="G5329">
        <v>180539312.18898499</v>
      </c>
      <c r="H5329">
        <v>4240298962.0539098</v>
      </c>
      <c r="I5329">
        <v>6486979667.9549503</v>
      </c>
      <c r="J5329">
        <v>20189969354.3671</v>
      </c>
      <c r="K5329">
        <v>47856540792.472</v>
      </c>
      <c r="L5329">
        <v>87903106546.065002</v>
      </c>
      <c r="M5329">
        <v>96691510589.082901</v>
      </c>
      <c r="N5329">
        <v>124669463154.033</v>
      </c>
      <c r="O5329">
        <v>141753799222.27802</v>
      </c>
      <c r="Q5329" t="str">
        <f>VLOOKUP(A5329,Lookup_Tables!$D$2:$E$7,2,FALSE)</f>
        <v>EQ</v>
      </c>
      <c r="R5329" t="str">
        <f>IFERROR(VLOOKUP(D5329,Lookup_Tables!$A$2:$B$21,2,FALSE),"All")</f>
        <v>All</v>
      </c>
    </row>
    <row r="5330" spans="1:18" hidden="1">
      <c r="A5330">
        <v>4</v>
      </c>
      <c r="B5330">
        <v>17</v>
      </c>
      <c r="C5330" t="s">
        <v>38</v>
      </c>
      <c r="D5330">
        <v>16</v>
      </c>
      <c r="E5330">
        <v>25842568.753662702</v>
      </c>
      <c r="F5330">
        <v>7211529.5229999833</v>
      </c>
      <c r="G5330">
        <v>887478.83155494498</v>
      </c>
      <c r="H5330">
        <v>51451959.282030798</v>
      </c>
      <c r="I5330">
        <v>84988666.730720297</v>
      </c>
      <c r="J5330">
        <v>281669999.026649</v>
      </c>
      <c r="K5330">
        <v>763091008.89446199</v>
      </c>
      <c r="L5330">
        <v>1565647050.85514</v>
      </c>
      <c r="M5330">
        <v>1742596388.5050399</v>
      </c>
      <c r="N5330">
        <v>2375357405.8642702</v>
      </c>
      <c r="O5330">
        <v>3043243059.1336799</v>
      </c>
      <c r="Q5330" t="str">
        <f>VLOOKUP(A5330,Lookup_Tables!$D$2:$E$7,2,FALSE)</f>
        <v>EQ</v>
      </c>
      <c r="R5330" t="str">
        <f>IFERROR(VLOOKUP(D5330,Lookup_Tables!$A$2:$B$21,2,FALSE),"All")</f>
        <v>Government_Loss</v>
      </c>
    </row>
    <row r="5331" spans="1:18" hidden="1">
      <c r="A5331">
        <v>4</v>
      </c>
      <c r="B5331">
        <v>17</v>
      </c>
      <c r="C5331" t="s">
        <v>39</v>
      </c>
      <c r="D5331">
        <v>16</v>
      </c>
      <c r="E5331">
        <v>25499491.135972299</v>
      </c>
      <c r="F5331">
        <v>7160183.7046140693</v>
      </c>
      <c r="G5331">
        <v>875964.46711578197</v>
      </c>
      <c r="H5331">
        <v>51076993.927977003</v>
      </c>
      <c r="I5331">
        <v>83788213.740698606</v>
      </c>
      <c r="J5331">
        <v>277856165.838099</v>
      </c>
      <c r="K5331">
        <v>747886143.43603694</v>
      </c>
      <c r="L5331">
        <v>1553807861.8254001</v>
      </c>
      <c r="M5331">
        <v>1708967206.8299501</v>
      </c>
      <c r="N5331">
        <v>2375357405.8642702</v>
      </c>
      <c r="O5331">
        <v>2963968139.3954401</v>
      </c>
      <c r="Q5331" t="str">
        <f>VLOOKUP(A5331,Lookup_Tables!$D$2:$E$7,2,FALSE)</f>
        <v>EQ</v>
      </c>
      <c r="R5331" t="str">
        <f>IFERROR(VLOOKUP(D5331,Lookup_Tables!$A$2:$B$21,2,FALSE),"All")</f>
        <v>Government_Loss</v>
      </c>
    </row>
    <row r="5332" spans="1:18" hidden="1">
      <c r="A5332">
        <v>4</v>
      </c>
      <c r="B5332">
        <v>17</v>
      </c>
      <c r="C5332" t="s">
        <v>38</v>
      </c>
      <c r="D5332">
        <v>17</v>
      </c>
      <c r="E5332">
        <v>158313321.11948001</v>
      </c>
      <c r="F5332">
        <v>43857783.06384781</v>
      </c>
      <c r="G5332">
        <v>13723881.846540101</v>
      </c>
      <c r="H5332">
        <v>354007959.10507298</v>
      </c>
      <c r="I5332">
        <v>561731151.52731299</v>
      </c>
      <c r="J5332">
        <v>1770436388.5476999</v>
      </c>
      <c r="K5332">
        <v>4941432530.6740799</v>
      </c>
      <c r="L5332">
        <v>9739260816.4901104</v>
      </c>
      <c r="M5332">
        <v>10558620553.954399</v>
      </c>
      <c r="N5332">
        <v>14231569952.256201</v>
      </c>
      <c r="O5332">
        <v>16282705674.0166</v>
      </c>
      <c r="Q5332" t="str">
        <f>VLOOKUP(A5332,Lookup_Tables!$D$2:$E$7,2,FALSE)</f>
        <v>EQ</v>
      </c>
      <c r="R5332" t="str">
        <f>IFERROR(VLOOKUP(D5332,Lookup_Tables!$A$2:$B$21,2,FALSE),"All")</f>
        <v>Emergency_Loss</v>
      </c>
    </row>
    <row r="5333" spans="1:18" hidden="1">
      <c r="A5333">
        <v>4</v>
      </c>
      <c r="B5333">
        <v>17</v>
      </c>
      <c r="C5333" t="s">
        <v>39</v>
      </c>
      <c r="D5333">
        <v>17</v>
      </c>
      <c r="E5333">
        <v>155966076.33436799</v>
      </c>
      <c r="F5333">
        <v>43161125.198127627</v>
      </c>
      <c r="G5333">
        <v>13645066.3734481</v>
      </c>
      <c r="H5333">
        <v>345383399.94642001</v>
      </c>
      <c r="I5333">
        <v>555755848.32780898</v>
      </c>
      <c r="J5333">
        <v>1768763322.1900499</v>
      </c>
      <c r="K5333">
        <v>4711860275.3534899</v>
      </c>
      <c r="L5333">
        <v>9658529753.3202896</v>
      </c>
      <c r="M5333">
        <v>10534710198.6978</v>
      </c>
      <c r="N5333">
        <v>14231569952.256201</v>
      </c>
      <c r="O5333">
        <v>16067159176.087999</v>
      </c>
      <c r="Q5333" t="str">
        <f>VLOOKUP(A5333,Lookup_Tables!$D$2:$E$7,2,FALSE)</f>
        <v>EQ</v>
      </c>
      <c r="R5333" t="str">
        <f>IFERROR(VLOOKUP(D5333,Lookup_Tables!$A$2:$B$21,2,FALSE),"All")</f>
        <v>Emergency_Loss</v>
      </c>
    </row>
    <row r="5334" spans="1:18" hidden="1">
      <c r="A5334">
        <v>4</v>
      </c>
      <c r="B5334">
        <v>17</v>
      </c>
      <c r="C5334" t="s">
        <v>38</v>
      </c>
      <c r="D5334">
        <v>18</v>
      </c>
      <c r="E5334">
        <v>184155889.873142</v>
      </c>
      <c r="F5334">
        <v>51372645.081102133</v>
      </c>
      <c r="G5334">
        <v>15221607.384171501</v>
      </c>
      <c r="H5334">
        <v>413776018.291821</v>
      </c>
      <c r="I5334">
        <v>663773873.50072598</v>
      </c>
      <c r="J5334">
        <v>2051926122.1974199</v>
      </c>
      <c r="K5334">
        <v>5642703190.9974203</v>
      </c>
      <c r="L5334">
        <v>11125502344.3249</v>
      </c>
      <c r="M5334">
        <v>12259937236.7661</v>
      </c>
      <c r="N5334">
        <v>16789806937.781401</v>
      </c>
      <c r="O5334">
        <v>19093163147.760799</v>
      </c>
      <c r="Q5334" t="str">
        <f>VLOOKUP(A5334,Lookup_Tables!$D$2:$E$7,2,FALSE)</f>
        <v>EQ</v>
      </c>
      <c r="R5334" t="str">
        <f>IFERROR(VLOOKUP(D5334,Lookup_Tables!$A$2:$B$21,2,FALSE),"All")</f>
        <v>Govt_Plus_Emergency</v>
      </c>
    </row>
    <row r="5335" spans="1:18" hidden="1">
      <c r="A5335">
        <v>4</v>
      </c>
      <c r="B5335">
        <v>17</v>
      </c>
      <c r="C5335" t="s">
        <v>39</v>
      </c>
      <c r="D5335">
        <v>18</v>
      </c>
      <c r="E5335">
        <v>181446211.92368501</v>
      </c>
      <c r="F5335">
        <v>50081393.647505015</v>
      </c>
      <c r="G5335">
        <v>15020108.0902924</v>
      </c>
      <c r="H5335">
        <v>411377146.27664298</v>
      </c>
      <c r="I5335">
        <v>657989439.84168899</v>
      </c>
      <c r="J5335">
        <v>2050433321.2167001</v>
      </c>
      <c r="K5335">
        <v>5418265442.6229095</v>
      </c>
      <c r="L5335">
        <v>11020789599.760099</v>
      </c>
      <c r="M5335">
        <v>12259937236.7661</v>
      </c>
      <c r="N5335">
        <v>16789806762.5909</v>
      </c>
      <c r="O5335">
        <v>19021774511.905201</v>
      </c>
      <c r="Q5335" t="str">
        <f>VLOOKUP(A5335,Lookup_Tables!$D$2:$E$7,2,FALSE)</f>
        <v>EQ</v>
      </c>
      <c r="R5335" t="str">
        <f>IFERROR(VLOOKUP(D5335,Lookup_Tables!$A$2:$B$21,2,FALSE),"All")</f>
        <v>Govt_Plus_Emergency</v>
      </c>
    </row>
    <row r="5336" spans="1:18" hidden="1">
      <c r="A5336">
        <v>4</v>
      </c>
      <c r="B5336">
        <v>18</v>
      </c>
      <c r="C5336" t="s">
        <v>38</v>
      </c>
      <c r="D5336">
        <v>0</v>
      </c>
      <c r="E5336">
        <v>200056923.490872</v>
      </c>
      <c r="F5336">
        <v>55437819.753636986</v>
      </c>
      <c r="G5336">
        <v>141707380.99488601</v>
      </c>
      <c r="H5336">
        <v>1023509361.1658</v>
      </c>
      <c r="I5336">
        <v>1364063105.43681</v>
      </c>
      <c r="J5336">
        <v>2915526791.5025101</v>
      </c>
      <c r="K5336">
        <v>5479821758.4784698</v>
      </c>
      <c r="L5336">
        <v>8843656787.4771805</v>
      </c>
      <c r="M5336">
        <v>9602448088.9303093</v>
      </c>
      <c r="N5336">
        <v>12059173707.4034</v>
      </c>
      <c r="O5336">
        <v>14443654818.9662</v>
      </c>
      <c r="Q5336" t="str">
        <f>VLOOKUP(A5336,Lookup_Tables!$D$2:$E$7,2,FALSE)</f>
        <v>EQ</v>
      </c>
      <c r="R5336" t="str">
        <f>IFERROR(VLOOKUP(D5336,Lookup_Tables!$A$2:$B$21,2,FALSE),"All")</f>
        <v>Private Assets</v>
      </c>
    </row>
    <row r="5337" spans="1:18" hidden="1">
      <c r="A5337">
        <v>4</v>
      </c>
      <c r="B5337">
        <v>18</v>
      </c>
      <c r="C5337" t="s">
        <v>39</v>
      </c>
      <c r="D5337">
        <v>0</v>
      </c>
      <c r="E5337">
        <v>195097007.09128901</v>
      </c>
      <c r="F5337">
        <v>53712745.639268458</v>
      </c>
      <c r="G5337">
        <v>138239949.066899</v>
      </c>
      <c r="H5337">
        <v>985218339.23003304</v>
      </c>
      <c r="I5337">
        <v>1344922390.6958499</v>
      </c>
      <c r="J5337">
        <v>2786165837.8947101</v>
      </c>
      <c r="K5337">
        <v>5473993564.7923203</v>
      </c>
      <c r="L5337">
        <v>8799754412.5588303</v>
      </c>
      <c r="M5337">
        <v>9303906911.6191006</v>
      </c>
      <c r="N5337">
        <v>11694686932.9405</v>
      </c>
      <c r="O5337">
        <v>14255563531.229</v>
      </c>
      <c r="Q5337" t="str">
        <f>VLOOKUP(A5337,Lookup_Tables!$D$2:$E$7,2,FALSE)</f>
        <v>EQ</v>
      </c>
      <c r="R5337" t="str">
        <f>IFERROR(VLOOKUP(D5337,Lookup_Tables!$A$2:$B$21,2,FALSE),"All")</f>
        <v>Private Assets</v>
      </c>
    </row>
    <row r="5338" spans="1:18" hidden="1">
      <c r="A5338">
        <v>4</v>
      </c>
      <c r="B5338">
        <v>18</v>
      </c>
      <c r="C5338" t="s">
        <v>38</v>
      </c>
      <c r="D5338">
        <v>1</v>
      </c>
      <c r="E5338">
        <v>177975.45834935299</v>
      </c>
      <c r="F5338">
        <v>48938.164796020079</v>
      </c>
      <c r="G5338">
        <v>0</v>
      </c>
      <c r="H5338">
        <v>85722.801765382101</v>
      </c>
      <c r="I5338">
        <v>179343.02358232299</v>
      </c>
      <c r="J5338">
        <v>1359715.42745073</v>
      </c>
      <c r="K5338">
        <v>4814233.2485892596</v>
      </c>
      <c r="L5338">
        <v>11003913.7746663</v>
      </c>
      <c r="M5338">
        <v>12990876.849355301</v>
      </c>
      <c r="N5338">
        <v>21262003.288046099</v>
      </c>
      <c r="O5338">
        <v>30158576.9269902</v>
      </c>
      <c r="Q5338" t="str">
        <f>VLOOKUP(A5338,Lookup_Tables!$D$2:$E$7,2,FALSE)</f>
        <v>EQ</v>
      </c>
      <c r="R5338" t="str">
        <f>IFERROR(VLOOKUP(D5338,Lookup_Tables!$A$2:$B$21,2,FALSE),"All")</f>
        <v>Airport</v>
      </c>
    </row>
    <row r="5339" spans="1:18" hidden="1">
      <c r="A5339">
        <v>4</v>
      </c>
      <c r="B5339">
        <v>18</v>
      </c>
      <c r="C5339" t="s">
        <v>39</v>
      </c>
      <c r="D5339">
        <v>1</v>
      </c>
      <c r="E5339">
        <v>176949.821864767</v>
      </c>
      <c r="F5339">
        <v>48265.427010318293</v>
      </c>
      <c r="G5339">
        <v>0</v>
      </c>
      <c r="H5339">
        <v>84549.391519812605</v>
      </c>
      <c r="I5339">
        <v>179343.02358232299</v>
      </c>
      <c r="J5339">
        <v>1325207.83145049</v>
      </c>
      <c r="K5339">
        <v>4814233.2485892596</v>
      </c>
      <c r="L5339">
        <v>11003913.7746663</v>
      </c>
      <c r="M5339">
        <v>12990876.849355301</v>
      </c>
      <c r="N5339">
        <v>21262003.288046099</v>
      </c>
      <c r="O5339">
        <v>30158576.9269902</v>
      </c>
      <c r="Q5339" t="str">
        <f>VLOOKUP(A5339,Lookup_Tables!$D$2:$E$7,2,FALSE)</f>
        <v>EQ</v>
      </c>
      <c r="R5339" t="str">
        <f>IFERROR(VLOOKUP(D5339,Lookup_Tables!$A$2:$B$21,2,FALSE),"All")</f>
        <v>Airport</v>
      </c>
    </row>
    <row r="5340" spans="1:18" hidden="1">
      <c r="A5340">
        <v>4</v>
      </c>
      <c r="B5340">
        <v>18</v>
      </c>
      <c r="C5340" t="s">
        <v>38</v>
      </c>
      <c r="D5340">
        <v>2</v>
      </c>
      <c r="E5340">
        <v>9936682.9860406499</v>
      </c>
      <c r="F5340">
        <v>2723591.5317070503</v>
      </c>
      <c r="G5340">
        <v>4961832.9805748397</v>
      </c>
      <c r="H5340">
        <v>47030905.4257695</v>
      </c>
      <c r="I5340">
        <v>69263616.849043205</v>
      </c>
      <c r="J5340">
        <v>146523850.656362</v>
      </c>
      <c r="K5340">
        <v>285558877.14977598</v>
      </c>
      <c r="L5340">
        <v>419267268.95961899</v>
      </c>
      <c r="M5340">
        <v>466855421.89833999</v>
      </c>
      <c r="N5340">
        <v>655824772.65752101</v>
      </c>
      <c r="O5340">
        <v>776491511.05612099</v>
      </c>
      <c r="Q5340" t="str">
        <f>VLOOKUP(A5340,Lookup_Tables!$D$2:$E$7,2,FALSE)</f>
        <v>EQ</v>
      </c>
      <c r="R5340" t="str">
        <f>IFERROR(VLOOKUP(D5340,Lookup_Tables!$A$2:$B$21,2,FALSE),"All")</f>
        <v>Bridge</v>
      </c>
    </row>
    <row r="5341" spans="1:18" hidden="1">
      <c r="A5341">
        <v>4</v>
      </c>
      <c r="B5341">
        <v>18</v>
      </c>
      <c r="C5341" t="s">
        <v>39</v>
      </c>
      <c r="D5341">
        <v>2</v>
      </c>
      <c r="E5341">
        <v>9665693.3463655394</v>
      </c>
      <c r="F5341">
        <v>2585694.5073352419</v>
      </c>
      <c r="G5341">
        <v>4632514.0478982003</v>
      </c>
      <c r="H5341">
        <v>46012036.667971201</v>
      </c>
      <c r="I5341">
        <v>67766351.180822104</v>
      </c>
      <c r="J5341">
        <v>144057224.887784</v>
      </c>
      <c r="K5341">
        <v>285558877.14977598</v>
      </c>
      <c r="L5341">
        <v>416966141.13032502</v>
      </c>
      <c r="M5341">
        <v>465819841.63692898</v>
      </c>
      <c r="N5341">
        <v>610995185.73846698</v>
      </c>
      <c r="O5341">
        <v>763782163.70397997</v>
      </c>
      <c r="Q5341" t="str">
        <f>VLOOKUP(A5341,Lookup_Tables!$D$2:$E$7,2,FALSE)</f>
        <v>EQ</v>
      </c>
      <c r="R5341" t="str">
        <f>IFERROR(VLOOKUP(D5341,Lookup_Tables!$A$2:$B$21,2,FALSE),"All")</f>
        <v>Bridge</v>
      </c>
    </row>
    <row r="5342" spans="1:18" hidden="1">
      <c r="A5342">
        <v>4</v>
      </c>
      <c r="B5342">
        <v>18</v>
      </c>
      <c r="C5342" t="s">
        <v>38</v>
      </c>
      <c r="D5342">
        <v>3</v>
      </c>
      <c r="E5342">
        <v>543241.76733346703</v>
      </c>
      <c r="F5342">
        <v>154890.76883528236</v>
      </c>
      <c r="G5342">
        <v>311512.77199071</v>
      </c>
      <c r="H5342">
        <v>2390070.1776817399</v>
      </c>
      <c r="I5342">
        <v>3233337.2284115902</v>
      </c>
      <c r="J5342">
        <v>7191127.7145811096</v>
      </c>
      <c r="K5342">
        <v>15750358.641924201</v>
      </c>
      <c r="L5342">
        <v>24861811.992301401</v>
      </c>
      <c r="M5342">
        <v>27139363.283603098</v>
      </c>
      <c r="N5342">
        <v>36446085.189962201</v>
      </c>
      <c r="O5342">
        <v>44365576.654697597</v>
      </c>
      <c r="Q5342" t="str">
        <f>VLOOKUP(A5342,Lookup_Tables!$D$2:$E$7,2,FALSE)</f>
        <v>EQ</v>
      </c>
      <c r="R5342" t="str">
        <f>IFERROR(VLOOKUP(D5342,Lookup_Tables!$A$2:$B$21,2,FALSE),"All")</f>
        <v>Govt Hosp</v>
      </c>
    </row>
    <row r="5343" spans="1:18" hidden="1">
      <c r="A5343">
        <v>4</v>
      </c>
      <c r="B5343">
        <v>18</v>
      </c>
      <c r="C5343" t="s">
        <v>39</v>
      </c>
      <c r="D5343">
        <v>3</v>
      </c>
      <c r="E5343">
        <v>529936.49790528696</v>
      </c>
      <c r="F5343">
        <v>149145.22954701638</v>
      </c>
      <c r="G5343">
        <v>303839.48874135897</v>
      </c>
      <c r="H5343">
        <v>2333837.7552478001</v>
      </c>
      <c r="I5343">
        <v>3205955.8368366198</v>
      </c>
      <c r="J5343">
        <v>7068732.60720002</v>
      </c>
      <c r="K5343">
        <v>15253023.163068401</v>
      </c>
      <c r="L5343">
        <v>24396796.195733499</v>
      </c>
      <c r="M5343">
        <v>27036125.268259201</v>
      </c>
      <c r="N5343">
        <v>35620549.631260499</v>
      </c>
      <c r="O5343">
        <v>43213867.497187801</v>
      </c>
      <c r="Q5343" t="str">
        <f>VLOOKUP(A5343,Lookup_Tables!$D$2:$E$7,2,FALSE)</f>
        <v>EQ</v>
      </c>
      <c r="R5343" t="str">
        <f>IFERROR(VLOOKUP(D5343,Lookup_Tables!$A$2:$B$21,2,FALSE),"All")</f>
        <v>Govt Hosp</v>
      </c>
    </row>
    <row r="5344" spans="1:18" hidden="1">
      <c r="A5344">
        <v>4</v>
      </c>
      <c r="B5344">
        <v>18</v>
      </c>
      <c r="C5344" t="s">
        <v>38</v>
      </c>
      <c r="D5344">
        <v>4</v>
      </c>
      <c r="E5344">
        <v>378961.93238599802</v>
      </c>
      <c r="F5344">
        <v>105109.94809595234</v>
      </c>
      <c r="G5344">
        <v>293386.88128785702</v>
      </c>
      <c r="H5344">
        <v>2036760.2822678599</v>
      </c>
      <c r="I5344">
        <v>2796400.5307578798</v>
      </c>
      <c r="J5344">
        <v>5307693.9776688702</v>
      </c>
      <c r="K5344">
        <v>10376270.240828799</v>
      </c>
      <c r="L5344">
        <v>14689372.3503411</v>
      </c>
      <c r="M5344">
        <v>17555163.879731201</v>
      </c>
      <c r="N5344">
        <v>23097419.641204901</v>
      </c>
      <c r="O5344">
        <v>27529620.921176501</v>
      </c>
      <c r="Q5344" t="str">
        <f>VLOOKUP(A5344,Lookup_Tables!$D$2:$E$7,2,FALSE)</f>
        <v>EQ</v>
      </c>
      <c r="R5344" t="str">
        <f>IFERROR(VLOOKUP(D5344,Lookup_Tables!$A$2:$B$21,2,FALSE),"All")</f>
        <v>Govt Med Fac</v>
      </c>
    </row>
    <row r="5345" spans="1:18" hidden="1">
      <c r="A5345">
        <v>4</v>
      </c>
      <c r="B5345">
        <v>18</v>
      </c>
      <c r="C5345" t="s">
        <v>39</v>
      </c>
      <c r="D5345">
        <v>4</v>
      </c>
      <c r="E5345">
        <v>368198.49670256401</v>
      </c>
      <c r="F5345">
        <v>100933.83203694504</v>
      </c>
      <c r="G5345">
        <v>284576.47153110203</v>
      </c>
      <c r="H5345">
        <v>1964859.9795925601</v>
      </c>
      <c r="I5345">
        <v>2739806.4497791599</v>
      </c>
      <c r="J5345">
        <v>5116448.0206101499</v>
      </c>
      <c r="K5345">
        <v>10209900.270863701</v>
      </c>
      <c r="L5345">
        <v>14504257.6970664</v>
      </c>
      <c r="M5345">
        <v>17470991.8463617</v>
      </c>
      <c r="N5345">
        <v>22088530.061370298</v>
      </c>
      <c r="O5345">
        <v>26811506.750988498</v>
      </c>
      <c r="Q5345" t="str">
        <f>VLOOKUP(A5345,Lookup_Tables!$D$2:$E$7,2,FALSE)</f>
        <v>EQ</v>
      </c>
      <c r="R5345" t="str">
        <f>IFERROR(VLOOKUP(D5345,Lookup_Tables!$A$2:$B$21,2,FALSE),"All")</f>
        <v>Govt Med Fac</v>
      </c>
    </row>
    <row r="5346" spans="1:18" hidden="1">
      <c r="A5346">
        <v>4</v>
      </c>
      <c r="B5346">
        <v>18</v>
      </c>
      <c r="C5346" t="s">
        <v>38</v>
      </c>
      <c r="D5346">
        <v>6</v>
      </c>
      <c r="E5346">
        <v>102049.684563783</v>
      </c>
      <c r="F5346">
        <v>28784.123044046311</v>
      </c>
      <c r="G5346">
        <v>30558.4411053191</v>
      </c>
      <c r="H5346">
        <v>316369.61568216799</v>
      </c>
      <c r="I5346">
        <v>476880.29265229899</v>
      </c>
      <c r="J5346">
        <v>1230512.2654134701</v>
      </c>
      <c r="K5346">
        <v>2827758.48927315</v>
      </c>
      <c r="L5346">
        <v>5349765.5100758104</v>
      </c>
      <c r="M5346">
        <v>5942783.2688725302</v>
      </c>
      <c r="N5346">
        <v>8584856.5127636902</v>
      </c>
      <c r="O5346">
        <v>10700417.254123</v>
      </c>
      <c r="Q5346" t="str">
        <f>VLOOKUP(A5346,Lookup_Tables!$D$2:$E$7,2,FALSE)</f>
        <v>EQ</v>
      </c>
      <c r="R5346" t="str">
        <f>IFERROR(VLOOKUP(D5346,Lookup_Tables!$A$2:$B$21,2,FALSE),"All")</f>
        <v>Port</v>
      </c>
    </row>
    <row r="5347" spans="1:18" hidden="1">
      <c r="A5347">
        <v>4</v>
      </c>
      <c r="B5347">
        <v>18</v>
      </c>
      <c r="C5347" t="s">
        <v>39</v>
      </c>
      <c r="D5347">
        <v>6</v>
      </c>
      <c r="E5347">
        <v>99475.409919182304</v>
      </c>
      <c r="F5347">
        <v>28337.963398874388</v>
      </c>
      <c r="G5347">
        <v>29360.074980727401</v>
      </c>
      <c r="H5347">
        <v>307681.415578346</v>
      </c>
      <c r="I5347">
        <v>470659.674661214</v>
      </c>
      <c r="J5347">
        <v>1197921.61783331</v>
      </c>
      <c r="K5347">
        <v>2827758.48927315</v>
      </c>
      <c r="L5347">
        <v>5273128.2184409704</v>
      </c>
      <c r="M5347">
        <v>5872759.2176529001</v>
      </c>
      <c r="N5347">
        <v>8365239.4180600401</v>
      </c>
      <c r="O5347">
        <v>9547276.1022143103</v>
      </c>
      <c r="Q5347" t="str">
        <f>VLOOKUP(A5347,Lookup_Tables!$D$2:$E$7,2,FALSE)</f>
        <v>EQ</v>
      </c>
      <c r="R5347" t="str">
        <f>IFERROR(VLOOKUP(D5347,Lookup_Tables!$A$2:$B$21,2,FALSE),"All")</f>
        <v>Port</v>
      </c>
    </row>
    <row r="5348" spans="1:18" hidden="1">
      <c r="A5348">
        <v>4</v>
      </c>
      <c r="B5348">
        <v>18</v>
      </c>
      <c r="C5348" t="s">
        <v>38</v>
      </c>
      <c r="D5348">
        <v>9</v>
      </c>
      <c r="E5348">
        <v>303707.73280250502</v>
      </c>
      <c r="F5348">
        <v>78249.488495191123</v>
      </c>
      <c r="G5348">
        <v>16976.582031416499</v>
      </c>
      <c r="H5348">
        <v>989876.16003828601</v>
      </c>
      <c r="I5348">
        <v>1489814.7557779599</v>
      </c>
      <c r="J5348">
        <v>3838538.6384710702</v>
      </c>
      <c r="K5348">
        <v>8414950.6449705996</v>
      </c>
      <c r="L5348">
        <v>15481543.7622503</v>
      </c>
      <c r="M5348">
        <v>19358632.326172099</v>
      </c>
      <c r="N5348">
        <v>28052733.320759598</v>
      </c>
      <c r="O5348">
        <v>35264598.563011698</v>
      </c>
      <c r="Q5348" t="str">
        <f>VLOOKUP(A5348,Lookup_Tables!$D$2:$E$7,2,FALSE)</f>
        <v>EQ</v>
      </c>
      <c r="R5348" t="str">
        <f>IFERROR(VLOOKUP(D5348,Lookup_Tables!$A$2:$B$21,2,FALSE),"All")</f>
        <v>Pub Admin Bldg</v>
      </c>
    </row>
    <row r="5349" spans="1:18" hidden="1">
      <c r="A5349">
        <v>4</v>
      </c>
      <c r="B5349">
        <v>18</v>
      </c>
      <c r="C5349" t="s">
        <v>39</v>
      </c>
      <c r="D5349">
        <v>9</v>
      </c>
      <c r="E5349">
        <v>299849.42915726203</v>
      </c>
      <c r="F5349">
        <v>79603.590085267817</v>
      </c>
      <c r="G5349">
        <v>16701.301842161101</v>
      </c>
      <c r="H5349">
        <v>981716.75813361502</v>
      </c>
      <c r="I5349">
        <v>1438470.5500209201</v>
      </c>
      <c r="J5349">
        <v>3701939.44034201</v>
      </c>
      <c r="K5349">
        <v>8414950.6449705996</v>
      </c>
      <c r="L5349">
        <v>15474676.1833452</v>
      </c>
      <c r="M5349">
        <v>18239317.436021201</v>
      </c>
      <c r="N5349">
        <v>27207319.5161351</v>
      </c>
      <c r="O5349">
        <v>35264598.563011698</v>
      </c>
      <c r="Q5349" t="str">
        <f>VLOOKUP(A5349,Lookup_Tables!$D$2:$E$7,2,FALSE)</f>
        <v>EQ</v>
      </c>
      <c r="R5349" t="str">
        <f>IFERROR(VLOOKUP(D5349,Lookup_Tables!$A$2:$B$21,2,FALSE),"All")</f>
        <v>Pub Admin Bldg</v>
      </c>
    </row>
    <row r="5350" spans="1:18" hidden="1">
      <c r="A5350">
        <v>4</v>
      </c>
      <c r="B5350">
        <v>18</v>
      </c>
      <c r="C5350" t="s">
        <v>38</v>
      </c>
      <c r="D5350">
        <v>10</v>
      </c>
      <c r="E5350">
        <v>5764399.31873539</v>
      </c>
      <c r="F5350">
        <v>1605950.6266863788</v>
      </c>
      <c r="G5350">
        <v>3112873.8237661701</v>
      </c>
      <c r="H5350">
        <v>27770642.4761349</v>
      </c>
      <c r="I5350">
        <v>39087393.054570802</v>
      </c>
      <c r="J5350">
        <v>83728506.825196907</v>
      </c>
      <c r="K5350">
        <v>159551336.090738</v>
      </c>
      <c r="L5350">
        <v>234566556.58760899</v>
      </c>
      <c r="M5350">
        <v>289939930.66171497</v>
      </c>
      <c r="N5350">
        <v>372184797.08456099</v>
      </c>
      <c r="O5350">
        <v>443700479.40910703</v>
      </c>
      <c r="Q5350" t="str">
        <f>VLOOKUP(A5350,Lookup_Tables!$D$2:$E$7,2,FALSE)</f>
        <v>EQ</v>
      </c>
      <c r="R5350" t="str">
        <f>IFERROR(VLOOKUP(D5350,Lookup_Tables!$A$2:$B$21,2,FALSE),"All")</f>
        <v>Pub School</v>
      </c>
    </row>
    <row r="5351" spans="1:18" hidden="1">
      <c r="A5351">
        <v>4</v>
      </c>
      <c r="B5351">
        <v>18</v>
      </c>
      <c r="C5351" t="s">
        <v>39</v>
      </c>
      <c r="D5351">
        <v>10</v>
      </c>
      <c r="E5351">
        <v>5621228.9015543703</v>
      </c>
      <c r="F5351">
        <v>1508416.6130575682</v>
      </c>
      <c r="G5351">
        <v>3031212.2636040398</v>
      </c>
      <c r="H5351">
        <v>27221644.071628701</v>
      </c>
      <c r="I5351">
        <v>38597121.491802096</v>
      </c>
      <c r="J5351">
        <v>82772435.687047094</v>
      </c>
      <c r="K5351">
        <v>157769685.33051401</v>
      </c>
      <c r="L5351">
        <v>234102472.17394501</v>
      </c>
      <c r="M5351">
        <v>288919577.90875101</v>
      </c>
      <c r="N5351">
        <v>366716440.50882202</v>
      </c>
      <c r="O5351">
        <v>439602824.87395501</v>
      </c>
      <c r="Q5351" t="str">
        <f>VLOOKUP(A5351,Lookup_Tables!$D$2:$E$7,2,FALSE)</f>
        <v>EQ</v>
      </c>
      <c r="R5351" t="str">
        <f>IFERROR(VLOOKUP(D5351,Lookup_Tables!$A$2:$B$21,2,FALSE),"All")</f>
        <v>Pub School</v>
      </c>
    </row>
    <row r="5352" spans="1:18" hidden="1">
      <c r="A5352">
        <v>4</v>
      </c>
      <c r="B5352">
        <v>18</v>
      </c>
      <c r="C5352" t="s">
        <v>38</v>
      </c>
      <c r="D5352">
        <v>11</v>
      </c>
      <c r="E5352">
        <v>1928483.75985912</v>
      </c>
      <c r="F5352">
        <v>493441.50617450639</v>
      </c>
      <c r="G5352">
        <v>0</v>
      </c>
      <c r="H5352">
        <v>2944536.2214971199</v>
      </c>
      <c r="I5352">
        <v>7315132.7821641797</v>
      </c>
      <c r="J5352">
        <v>24097676.080099199</v>
      </c>
      <c r="K5352">
        <v>75673305.729109094</v>
      </c>
      <c r="L5352">
        <v>112391182.629952</v>
      </c>
      <c r="M5352">
        <v>120965857.144879</v>
      </c>
      <c r="N5352">
        <v>154691710.766983</v>
      </c>
      <c r="O5352">
        <v>189519025.88120201</v>
      </c>
      <c r="Q5352" t="str">
        <f>VLOOKUP(A5352,Lookup_Tables!$D$2:$E$7,2,FALSE)</f>
        <v>EQ</v>
      </c>
      <c r="R5352" t="str">
        <f>IFERROR(VLOOKUP(D5352,Lookup_Tables!$A$2:$B$21,2,FALSE),"All")</f>
        <v>Pub Univ</v>
      </c>
    </row>
    <row r="5353" spans="1:18" hidden="1">
      <c r="A5353">
        <v>4</v>
      </c>
      <c r="B5353">
        <v>18</v>
      </c>
      <c r="C5353" t="s">
        <v>39</v>
      </c>
      <c r="D5353">
        <v>11</v>
      </c>
      <c r="E5353">
        <v>1904914.6732719799</v>
      </c>
      <c r="F5353">
        <v>480351.26131966896</v>
      </c>
      <c r="G5353">
        <v>0</v>
      </c>
      <c r="H5353">
        <v>2944536.2214971199</v>
      </c>
      <c r="I5353">
        <v>7315132.7821641797</v>
      </c>
      <c r="J5353">
        <v>23820387.301003098</v>
      </c>
      <c r="K5353">
        <v>74801826.680478707</v>
      </c>
      <c r="L5353">
        <v>110083464.512438</v>
      </c>
      <c r="M5353">
        <v>120445436.854541</v>
      </c>
      <c r="N5353">
        <v>154691710.766983</v>
      </c>
      <c r="O5353">
        <v>189519025.88120201</v>
      </c>
      <c r="Q5353" t="str">
        <f>VLOOKUP(A5353,Lookup_Tables!$D$2:$E$7,2,FALSE)</f>
        <v>EQ</v>
      </c>
      <c r="R5353" t="str">
        <f>IFERROR(VLOOKUP(D5353,Lookup_Tables!$A$2:$B$21,2,FALSE),"All")</f>
        <v>Pub Univ</v>
      </c>
    </row>
    <row r="5354" spans="1:18" hidden="1">
      <c r="A5354">
        <v>4</v>
      </c>
      <c r="B5354">
        <v>18</v>
      </c>
      <c r="C5354" t="s">
        <v>38</v>
      </c>
      <c r="D5354">
        <v>13</v>
      </c>
      <c r="E5354">
        <v>3271456.37843158</v>
      </c>
      <c r="F5354">
        <v>863096.18130730279</v>
      </c>
      <c r="G5354">
        <v>210271.760271882</v>
      </c>
      <c r="H5354">
        <v>9915084.5600257795</v>
      </c>
      <c r="I5354">
        <v>16435122.436876399</v>
      </c>
      <c r="J5354">
        <v>44326663.620846398</v>
      </c>
      <c r="K5354">
        <v>109913739.95971701</v>
      </c>
      <c r="L5354">
        <v>174374952.696107</v>
      </c>
      <c r="M5354">
        <v>191540127.50768799</v>
      </c>
      <c r="N5354">
        <v>266125565.309663</v>
      </c>
      <c r="O5354">
        <v>294092274.65470499</v>
      </c>
      <c r="Q5354" t="str">
        <f>VLOOKUP(A5354,Lookup_Tables!$D$2:$E$7,2,FALSE)</f>
        <v>EQ</v>
      </c>
      <c r="R5354" t="str">
        <f>IFERROR(VLOOKUP(D5354,Lookup_Tables!$A$2:$B$21,2,FALSE),"All")</f>
        <v>Residual Inst</v>
      </c>
    </row>
    <row r="5355" spans="1:18" hidden="1">
      <c r="A5355">
        <v>4</v>
      </c>
      <c r="B5355">
        <v>18</v>
      </c>
      <c r="C5355" t="s">
        <v>39</v>
      </c>
      <c r="D5355">
        <v>13</v>
      </c>
      <c r="E5355">
        <v>3218124.0785140102</v>
      </c>
      <c r="F5355">
        <v>855155.98278817115</v>
      </c>
      <c r="G5355">
        <v>210271.760271882</v>
      </c>
      <c r="H5355">
        <v>9914485.7144794501</v>
      </c>
      <c r="I5355">
        <v>16259168.923028801</v>
      </c>
      <c r="J5355">
        <v>43410521.661903203</v>
      </c>
      <c r="K5355">
        <v>109913739.95971701</v>
      </c>
      <c r="L5355">
        <v>172285856.90175</v>
      </c>
      <c r="M5355">
        <v>187103124.36364201</v>
      </c>
      <c r="N5355">
        <v>249254951.62229899</v>
      </c>
      <c r="O5355">
        <v>288045347.18594003</v>
      </c>
      <c r="Q5355" t="str">
        <f>VLOOKUP(A5355,Lookup_Tables!$D$2:$E$7,2,FALSE)</f>
        <v>EQ</v>
      </c>
      <c r="R5355" t="str">
        <f>IFERROR(VLOOKUP(D5355,Lookup_Tables!$A$2:$B$21,2,FALSE),"All")</f>
        <v>Residual Inst</v>
      </c>
    </row>
    <row r="5356" spans="1:18" hidden="1">
      <c r="A5356">
        <v>4</v>
      </c>
      <c r="B5356">
        <v>18</v>
      </c>
      <c r="C5356" t="s">
        <v>38</v>
      </c>
      <c r="D5356">
        <v>14</v>
      </c>
      <c r="E5356">
        <v>6097563.1975360196</v>
      </c>
      <c r="F5356">
        <v>1682723.4895396242</v>
      </c>
      <c r="G5356">
        <v>3555414.8713529599</v>
      </c>
      <c r="H5356">
        <v>28318795.199879002</v>
      </c>
      <c r="I5356">
        <v>38005240.068584502</v>
      </c>
      <c r="J5356">
        <v>78696409.518631399</v>
      </c>
      <c r="K5356">
        <v>157653884.569893</v>
      </c>
      <c r="L5356">
        <v>272733761.06320101</v>
      </c>
      <c r="M5356">
        <v>324371423.84607702</v>
      </c>
      <c r="N5356">
        <v>437838668.42195803</v>
      </c>
      <c r="O5356">
        <v>571437550.54328799</v>
      </c>
      <c r="Q5356" t="str">
        <f>VLOOKUP(A5356,Lookup_Tables!$D$2:$E$7,2,FALSE)</f>
        <v>EQ</v>
      </c>
      <c r="R5356" t="str">
        <f>IFERROR(VLOOKUP(D5356,Lookup_Tables!$A$2:$B$21,2,FALSE),"All")</f>
        <v>Road</v>
      </c>
    </row>
    <row r="5357" spans="1:18" hidden="1">
      <c r="A5357">
        <v>4</v>
      </c>
      <c r="B5357">
        <v>18</v>
      </c>
      <c r="C5357" t="s">
        <v>39</v>
      </c>
      <c r="D5357">
        <v>14</v>
      </c>
      <c r="E5357">
        <v>5934608.0719706304</v>
      </c>
      <c r="F5357">
        <v>1638312.1073569516</v>
      </c>
      <c r="G5357">
        <v>3502629.9910384901</v>
      </c>
      <c r="H5357">
        <v>27308523.3197417</v>
      </c>
      <c r="I5357">
        <v>36051504.602730803</v>
      </c>
      <c r="J5357">
        <v>77152725.694797099</v>
      </c>
      <c r="K5357">
        <v>151410784.632943</v>
      </c>
      <c r="L5357">
        <v>272065601.61761099</v>
      </c>
      <c r="M5357">
        <v>324269439.66024703</v>
      </c>
      <c r="N5357">
        <v>432036832.35167098</v>
      </c>
      <c r="O5357">
        <v>542172150.72415602</v>
      </c>
      <c r="Q5357" t="str">
        <f>VLOOKUP(A5357,Lookup_Tables!$D$2:$E$7,2,FALSE)</f>
        <v>EQ</v>
      </c>
      <c r="R5357" t="str">
        <f>IFERROR(VLOOKUP(D5357,Lookup_Tables!$A$2:$B$21,2,FALSE),"All")</f>
        <v>Road</v>
      </c>
    </row>
    <row r="5358" spans="1:18" hidden="1">
      <c r="A5358">
        <v>4</v>
      </c>
      <c r="B5358">
        <v>18</v>
      </c>
      <c r="C5358" t="s">
        <v>38</v>
      </c>
      <c r="D5358">
        <v>15</v>
      </c>
      <c r="E5358">
        <v>228561445.706909</v>
      </c>
      <c r="F5358">
        <v>64615575.263117403</v>
      </c>
      <c r="G5358">
        <v>157757863.50754201</v>
      </c>
      <c r="H5358">
        <v>1168665831.37887</v>
      </c>
      <c r="I5358">
        <v>1556380456.17714</v>
      </c>
      <c r="J5358">
        <v>3318725180.1136999</v>
      </c>
      <c r="K5358">
        <v>6173907098.2551203</v>
      </c>
      <c r="L5358">
        <v>9979518838.7082691</v>
      </c>
      <c r="M5358">
        <v>10729254136.5744</v>
      </c>
      <c r="N5358">
        <v>13765750460.737101</v>
      </c>
      <c r="O5358">
        <v>16676990102.493401</v>
      </c>
      <c r="Q5358" t="str">
        <f>VLOOKUP(A5358,Lookup_Tables!$D$2:$E$7,2,FALSE)</f>
        <v>EQ</v>
      </c>
      <c r="R5358" t="str">
        <f>IFERROR(VLOOKUP(D5358,Lookup_Tables!$A$2:$B$21,2,FALSE),"All")</f>
        <v>All</v>
      </c>
    </row>
    <row r="5359" spans="1:18" hidden="1">
      <c r="A5359">
        <v>4</v>
      </c>
      <c r="B5359">
        <v>18</v>
      </c>
      <c r="C5359" t="s">
        <v>39</v>
      </c>
      <c r="D5359">
        <v>15</v>
      </c>
      <c r="E5359">
        <v>222859108.586797</v>
      </c>
      <c r="F5359">
        <v>61589234.155837715</v>
      </c>
      <c r="G5359">
        <v>153185668.32552499</v>
      </c>
      <c r="H5359">
        <v>1111099032.03177</v>
      </c>
      <c r="I5359">
        <v>1550779016.9769499</v>
      </c>
      <c r="J5359">
        <v>3169750936.7207398</v>
      </c>
      <c r="K5359">
        <v>6173115807.6617002</v>
      </c>
      <c r="L5359">
        <v>9857791666.7755909</v>
      </c>
      <c r="M5359">
        <v>10687966229.2458</v>
      </c>
      <c r="N5359">
        <v>13720404073.317301</v>
      </c>
      <c r="O5359">
        <v>16477138753.0229</v>
      </c>
      <c r="Q5359" t="str">
        <f>VLOOKUP(A5359,Lookup_Tables!$D$2:$E$7,2,FALSE)</f>
        <v>EQ</v>
      </c>
      <c r="R5359" t="str">
        <f>IFERROR(VLOOKUP(D5359,Lookup_Tables!$A$2:$B$21,2,FALSE),"All")</f>
        <v>All</v>
      </c>
    </row>
    <row r="5360" spans="1:18" hidden="1">
      <c r="A5360">
        <v>4</v>
      </c>
      <c r="B5360">
        <v>18</v>
      </c>
      <c r="C5360" t="s">
        <v>38</v>
      </c>
      <c r="D5360">
        <v>16</v>
      </c>
      <c r="E5360">
        <v>28504522.216037702</v>
      </c>
      <c r="F5360">
        <v>8080271.4491937347</v>
      </c>
      <c r="G5360">
        <v>14230286.6956034</v>
      </c>
      <c r="H5360">
        <v>132130290.36896899</v>
      </c>
      <c r="I5360">
        <v>190262273.45610899</v>
      </c>
      <c r="J5360">
        <v>388250308.95902401</v>
      </c>
      <c r="K5360">
        <v>818076939.03362703</v>
      </c>
      <c r="L5360">
        <v>1226920325.22229</v>
      </c>
      <c r="M5360">
        <v>1352242100.9417701</v>
      </c>
      <c r="N5360">
        <v>1949769797.2651</v>
      </c>
      <c r="O5360">
        <v>2298672734.5438199</v>
      </c>
      <c r="Q5360" t="str">
        <f>VLOOKUP(A5360,Lookup_Tables!$D$2:$E$7,2,FALSE)</f>
        <v>EQ</v>
      </c>
      <c r="R5360" t="str">
        <f>IFERROR(VLOOKUP(D5360,Lookup_Tables!$A$2:$B$21,2,FALSE),"All")</f>
        <v>Government_Loss</v>
      </c>
    </row>
    <row r="5361" spans="1:18" hidden="1">
      <c r="A5361">
        <v>4</v>
      </c>
      <c r="B5361">
        <v>18</v>
      </c>
      <c r="C5361" t="s">
        <v>39</v>
      </c>
      <c r="D5361">
        <v>16</v>
      </c>
      <c r="E5361">
        <v>27775864.3560322</v>
      </c>
      <c r="F5361">
        <v>7762888.050140541</v>
      </c>
      <c r="G5361">
        <v>13731606.3616932</v>
      </c>
      <c r="H5361">
        <v>126599931.70460699</v>
      </c>
      <c r="I5361">
        <v>180091939.560956</v>
      </c>
      <c r="J5361">
        <v>379511143.31588399</v>
      </c>
      <c r="K5361">
        <v>817956993.46298695</v>
      </c>
      <c r="L5361">
        <v>1226920325.22229</v>
      </c>
      <c r="M5361">
        <v>1352242100.9417701</v>
      </c>
      <c r="N5361">
        <v>1920091959.9725599</v>
      </c>
      <c r="O5361">
        <v>2207461809.4344702</v>
      </c>
      <c r="Q5361" t="str">
        <f>VLOOKUP(A5361,Lookup_Tables!$D$2:$E$7,2,FALSE)</f>
        <v>EQ</v>
      </c>
      <c r="R5361" t="str">
        <f>IFERROR(VLOOKUP(D5361,Lookup_Tables!$A$2:$B$21,2,FALSE),"All")</f>
        <v>Government_Loss</v>
      </c>
    </row>
    <row r="5362" spans="1:18" hidden="1">
      <c r="A5362">
        <v>4</v>
      </c>
      <c r="B5362">
        <v>18</v>
      </c>
      <c r="C5362" t="s">
        <v>38</v>
      </c>
      <c r="D5362">
        <v>17</v>
      </c>
      <c r="E5362">
        <v>27063796.113698401</v>
      </c>
      <c r="F5362">
        <v>7514106.7593505904</v>
      </c>
      <c r="G5362">
        <v>14763528.665895101</v>
      </c>
      <c r="H5362">
        <v>127040561.491897</v>
      </c>
      <c r="I5362">
        <v>177976209.18630201</v>
      </c>
      <c r="J5362">
        <v>387568638.34160298</v>
      </c>
      <c r="K5362">
        <v>755338594.94388902</v>
      </c>
      <c r="L5362">
        <v>1242191138.2362399</v>
      </c>
      <c r="M5362">
        <v>1341026979.53111</v>
      </c>
      <c r="N5362">
        <v>1744591266.4235699</v>
      </c>
      <c r="O5362">
        <v>2122708883.22542</v>
      </c>
      <c r="Q5362" t="str">
        <f>VLOOKUP(A5362,Lookup_Tables!$D$2:$E$7,2,FALSE)</f>
        <v>EQ</v>
      </c>
      <c r="R5362" t="str">
        <f>IFERROR(VLOOKUP(D5362,Lookup_Tables!$A$2:$B$21,2,FALSE),"All")</f>
        <v>Emergency_Loss</v>
      </c>
    </row>
    <row r="5363" spans="1:18" hidden="1">
      <c r="A5363">
        <v>4</v>
      </c>
      <c r="B5363">
        <v>18</v>
      </c>
      <c r="C5363" t="s">
        <v>39</v>
      </c>
      <c r="D5363">
        <v>17</v>
      </c>
      <c r="E5363">
        <v>26432348.202730302</v>
      </c>
      <c r="F5363">
        <v>7206303.0727916248</v>
      </c>
      <c r="G5363">
        <v>14504831.166991699</v>
      </c>
      <c r="H5363">
        <v>124938364.440514</v>
      </c>
      <c r="I5363">
        <v>172962873.632916</v>
      </c>
      <c r="J5363">
        <v>374582877.43982899</v>
      </c>
      <c r="K5363">
        <v>755338594.94388902</v>
      </c>
      <c r="L5363">
        <v>1226005630.45311</v>
      </c>
      <c r="M5363">
        <v>1325326217.81779</v>
      </c>
      <c r="N5363">
        <v>1712340179.8313301</v>
      </c>
      <c r="O5363">
        <v>2105141346.92081</v>
      </c>
      <c r="Q5363" t="str">
        <f>VLOOKUP(A5363,Lookup_Tables!$D$2:$E$7,2,FALSE)</f>
        <v>EQ</v>
      </c>
      <c r="R5363" t="str">
        <f>IFERROR(VLOOKUP(D5363,Lookup_Tables!$A$2:$B$21,2,FALSE),"All")</f>
        <v>Emergency_Loss</v>
      </c>
    </row>
    <row r="5364" spans="1:18" hidden="1">
      <c r="A5364">
        <v>4</v>
      </c>
      <c r="B5364">
        <v>18</v>
      </c>
      <c r="C5364" t="s">
        <v>38</v>
      </c>
      <c r="D5364">
        <v>18</v>
      </c>
      <c r="E5364">
        <v>55568318.3297363</v>
      </c>
      <c r="F5364">
        <v>15506619.536636479</v>
      </c>
      <c r="G5364">
        <v>29015529.568139601</v>
      </c>
      <c r="H5364">
        <v>257359823.75545099</v>
      </c>
      <c r="I5364">
        <v>374123265.99895501</v>
      </c>
      <c r="J5364">
        <v>777174888.16557801</v>
      </c>
      <c r="K5364">
        <v>1532530682.4663301</v>
      </c>
      <c r="L5364">
        <v>2433693120.35604</v>
      </c>
      <c r="M5364">
        <v>2777168971.4675899</v>
      </c>
      <c r="N5364">
        <v>3721795366.3386598</v>
      </c>
      <c r="O5364">
        <v>4472496312.9165401</v>
      </c>
      <c r="Q5364" t="str">
        <f>VLOOKUP(A5364,Lookup_Tables!$D$2:$E$7,2,FALSE)</f>
        <v>EQ</v>
      </c>
      <c r="R5364" t="str">
        <f>IFERROR(VLOOKUP(D5364,Lookup_Tables!$A$2:$B$21,2,FALSE),"All")</f>
        <v>Govt_Plus_Emergency</v>
      </c>
    </row>
    <row r="5365" spans="1:18" hidden="1">
      <c r="A5365">
        <v>4</v>
      </c>
      <c r="B5365">
        <v>18</v>
      </c>
      <c r="C5365" t="s">
        <v>39</v>
      </c>
      <c r="D5365">
        <v>18</v>
      </c>
      <c r="E5365">
        <v>54206479.483177997</v>
      </c>
      <c r="F5365">
        <v>14677401.940534487</v>
      </c>
      <c r="G5365">
        <v>27942104.9433503</v>
      </c>
      <c r="H5365">
        <v>252024283.10126501</v>
      </c>
      <c r="I5365">
        <v>373455402.710419</v>
      </c>
      <c r="J5365">
        <v>756965250.84305096</v>
      </c>
      <c r="K5365">
        <v>1532530682.4663301</v>
      </c>
      <c r="L5365">
        <v>2433693039.4683299</v>
      </c>
      <c r="M5365">
        <v>2729824303.1366701</v>
      </c>
      <c r="N5365">
        <v>3640192618.5222802</v>
      </c>
      <c r="O5365">
        <v>4427144208.9727602</v>
      </c>
      <c r="Q5365" t="str">
        <f>VLOOKUP(A5365,Lookup_Tables!$D$2:$E$7,2,FALSE)</f>
        <v>EQ</v>
      </c>
      <c r="R5365" t="str">
        <f>IFERROR(VLOOKUP(D5365,Lookup_Tables!$A$2:$B$21,2,FALSE),"All")</f>
        <v>Govt_Plus_Emergency</v>
      </c>
    </row>
    <row r="5366" spans="1:18" hidden="1">
      <c r="A5366">
        <v>4</v>
      </c>
      <c r="B5366">
        <v>19</v>
      </c>
      <c r="C5366" t="s">
        <v>38</v>
      </c>
      <c r="D5366">
        <v>0</v>
      </c>
      <c r="E5366">
        <v>47916627.429053001</v>
      </c>
      <c r="F5366">
        <v>13421826.938479811</v>
      </c>
      <c r="G5366">
        <v>1912172.82037767</v>
      </c>
      <c r="H5366">
        <v>89833431.090046495</v>
      </c>
      <c r="I5366">
        <v>136916368.22085199</v>
      </c>
      <c r="J5366">
        <v>379273737.52621698</v>
      </c>
      <c r="K5366">
        <v>1251993814.1325099</v>
      </c>
      <c r="L5366">
        <v>2716573979.7757602</v>
      </c>
      <c r="M5366">
        <v>3416524214.0257902</v>
      </c>
      <c r="N5366">
        <v>5099005046.8999996</v>
      </c>
      <c r="O5366">
        <v>7254295260.7632599</v>
      </c>
      <c r="Q5366" t="str">
        <f>VLOOKUP(A5366,Lookup_Tables!$D$2:$E$7,2,FALSE)</f>
        <v>EQ</v>
      </c>
      <c r="R5366" t="str">
        <f>IFERROR(VLOOKUP(D5366,Lookup_Tables!$A$2:$B$21,2,FALSE),"All")</f>
        <v>Private Assets</v>
      </c>
    </row>
    <row r="5367" spans="1:18" hidden="1">
      <c r="A5367">
        <v>4</v>
      </c>
      <c r="B5367">
        <v>19</v>
      </c>
      <c r="C5367" t="s">
        <v>39</v>
      </c>
      <c r="D5367">
        <v>0</v>
      </c>
      <c r="E5367">
        <v>47489144.190572202</v>
      </c>
      <c r="F5367">
        <v>13301463.805034265</v>
      </c>
      <c r="G5367">
        <v>1853766.8787407901</v>
      </c>
      <c r="H5367">
        <v>86512205.089847401</v>
      </c>
      <c r="I5367">
        <v>136614322.188315</v>
      </c>
      <c r="J5367">
        <v>368598177.85310799</v>
      </c>
      <c r="K5367">
        <v>1217855543.2044699</v>
      </c>
      <c r="L5367">
        <v>2716573979.7757602</v>
      </c>
      <c r="M5367">
        <v>3416524214.0257902</v>
      </c>
      <c r="N5367">
        <v>5099005046.8999996</v>
      </c>
      <c r="O5367">
        <v>7254295260.7632599</v>
      </c>
      <c r="Q5367" t="str">
        <f>VLOOKUP(A5367,Lookup_Tables!$D$2:$E$7,2,FALSE)</f>
        <v>EQ</v>
      </c>
      <c r="R5367" t="str">
        <f>IFERROR(VLOOKUP(D5367,Lookup_Tables!$A$2:$B$21,2,FALSE),"All")</f>
        <v>Private Assets</v>
      </c>
    </row>
    <row r="5368" spans="1:18" hidden="1">
      <c r="A5368">
        <v>4</v>
      </c>
      <c r="B5368">
        <v>19</v>
      </c>
      <c r="C5368" t="s">
        <v>38</v>
      </c>
      <c r="D5368">
        <v>1</v>
      </c>
      <c r="E5368">
        <v>102497.190072602</v>
      </c>
      <c r="F5368">
        <v>28525.624418257372</v>
      </c>
      <c r="G5368">
        <v>0</v>
      </c>
      <c r="H5368">
        <v>104716.123939528</v>
      </c>
      <c r="I5368">
        <v>161976.43557108799</v>
      </c>
      <c r="J5368">
        <v>696937.87731208804</v>
      </c>
      <c r="K5368">
        <v>2684245.7083746898</v>
      </c>
      <c r="L5368">
        <v>5077283.9649507497</v>
      </c>
      <c r="M5368">
        <v>6478398.0746184802</v>
      </c>
      <c r="N5368">
        <v>13205972.7341389</v>
      </c>
      <c r="O5368">
        <v>19483112.381346699</v>
      </c>
      <c r="Q5368" t="str">
        <f>VLOOKUP(A5368,Lookup_Tables!$D$2:$E$7,2,FALSE)</f>
        <v>EQ</v>
      </c>
      <c r="R5368" t="str">
        <f>IFERROR(VLOOKUP(D5368,Lookup_Tables!$A$2:$B$21,2,FALSE),"All")</f>
        <v>Airport</v>
      </c>
    </row>
    <row r="5369" spans="1:18" hidden="1">
      <c r="A5369">
        <v>4</v>
      </c>
      <c r="B5369">
        <v>19</v>
      </c>
      <c r="C5369" t="s">
        <v>39</v>
      </c>
      <c r="D5369">
        <v>1</v>
      </c>
      <c r="E5369">
        <v>102111.307178181</v>
      </c>
      <c r="F5369">
        <v>28432.863037873089</v>
      </c>
      <c r="G5369">
        <v>0</v>
      </c>
      <c r="H5369">
        <v>104716.123939528</v>
      </c>
      <c r="I5369">
        <v>157700.728097716</v>
      </c>
      <c r="J5369">
        <v>692589.267920124</v>
      </c>
      <c r="K5369">
        <v>2684245.7083746898</v>
      </c>
      <c r="L5369">
        <v>4974318.3081853902</v>
      </c>
      <c r="M5369">
        <v>6433567.90230559</v>
      </c>
      <c r="N5369">
        <v>13205972.7341389</v>
      </c>
      <c r="O5369">
        <v>19483112.381346699</v>
      </c>
      <c r="Q5369" t="str">
        <f>VLOOKUP(A5369,Lookup_Tables!$D$2:$E$7,2,FALSE)</f>
        <v>EQ</v>
      </c>
      <c r="R5369" t="str">
        <f>IFERROR(VLOOKUP(D5369,Lookup_Tables!$A$2:$B$21,2,FALSE),"All")</f>
        <v>Airport</v>
      </c>
    </row>
    <row r="5370" spans="1:18" hidden="1">
      <c r="A5370">
        <v>4</v>
      </c>
      <c r="B5370">
        <v>19</v>
      </c>
      <c r="C5370" t="s">
        <v>38</v>
      </c>
      <c r="D5370">
        <v>2</v>
      </c>
      <c r="E5370">
        <v>728185.09083658096</v>
      </c>
      <c r="F5370">
        <v>227067.85718810762</v>
      </c>
      <c r="G5370">
        <v>8592.5423805241699</v>
      </c>
      <c r="H5370">
        <v>658014.46935988998</v>
      </c>
      <c r="I5370">
        <v>1163464.4570178399</v>
      </c>
      <c r="J5370">
        <v>4844973.2967506601</v>
      </c>
      <c r="K5370">
        <v>17679889.335243899</v>
      </c>
      <c r="L5370">
        <v>38854419.738961004</v>
      </c>
      <c r="M5370">
        <v>49477938.216197997</v>
      </c>
      <c r="N5370">
        <v>89792364.367671594</v>
      </c>
      <c r="O5370">
        <v>116250220.05175</v>
      </c>
      <c r="Q5370" t="str">
        <f>VLOOKUP(A5370,Lookup_Tables!$D$2:$E$7,2,FALSE)</f>
        <v>EQ</v>
      </c>
      <c r="R5370" t="str">
        <f>IFERROR(VLOOKUP(D5370,Lookup_Tables!$A$2:$B$21,2,FALSE),"All")</f>
        <v>Bridge</v>
      </c>
    </row>
    <row r="5371" spans="1:18" hidden="1">
      <c r="A5371">
        <v>4</v>
      </c>
      <c r="B5371">
        <v>19</v>
      </c>
      <c r="C5371" t="s">
        <v>39</v>
      </c>
      <c r="D5371">
        <v>2</v>
      </c>
      <c r="E5371">
        <v>724437.23067667498</v>
      </c>
      <c r="F5371">
        <v>225056.95553585934</v>
      </c>
      <c r="G5371">
        <v>8592.5423805241699</v>
      </c>
      <c r="H5371">
        <v>647634.78918854997</v>
      </c>
      <c r="I5371">
        <v>1151054.99751998</v>
      </c>
      <c r="J5371">
        <v>4757006.16773747</v>
      </c>
      <c r="K5371">
        <v>17629323.500045899</v>
      </c>
      <c r="L5371">
        <v>38854419.738961004</v>
      </c>
      <c r="M5371">
        <v>49477938.216197997</v>
      </c>
      <c r="N5371">
        <v>89422563.647150293</v>
      </c>
      <c r="O5371">
        <v>116250220.05175</v>
      </c>
      <c r="Q5371" t="str">
        <f>VLOOKUP(A5371,Lookup_Tables!$D$2:$E$7,2,FALSE)</f>
        <v>EQ</v>
      </c>
      <c r="R5371" t="str">
        <f>IFERROR(VLOOKUP(D5371,Lookup_Tables!$A$2:$B$21,2,FALSE),"All")</f>
        <v>Bridge</v>
      </c>
    </row>
    <row r="5372" spans="1:18" hidden="1">
      <c r="A5372">
        <v>4</v>
      </c>
      <c r="B5372">
        <v>19</v>
      </c>
      <c r="C5372" t="s">
        <v>38</v>
      </c>
      <c r="D5372">
        <v>3</v>
      </c>
      <c r="E5372">
        <v>111757.002895442</v>
      </c>
      <c r="F5372">
        <v>35269.679193383941</v>
      </c>
      <c r="G5372">
        <v>0</v>
      </c>
      <c r="H5372">
        <v>6039.2217246875798</v>
      </c>
      <c r="I5372">
        <v>14547.9383997526</v>
      </c>
      <c r="J5372">
        <v>119047.91647887199</v>
      </c>
      <c r="K5372">
        <v>2044126.6746956699</v>
      </c>
      <c r="L5372">
        <v>6335037.7503974298</v>
      </c>
      <c r="M5372">
        <v>9241392.8931129798</v>
      </c>
      <c r="N5372">
        <v>17162198.096485101</v>
      </c>
      <c r="O5372">
        <v>22861955.568883602</v>
      </c>
      <c r="Q5372" t="str">
        <f>VLOOKUP(A5372,Lookup_Tables!$D$2:$E$7,2,FALSE)</f>
        <v>EQ</v>
      </c>
      <c r="R5372" t="str">
        <f>IFERROR(VLOOKUP(D5372,Lookup_Tables!$A$2:$B$21,2,FALSE),"All")</f>
        <v>Govt Hosp</v>
      </c>
    </row>
    <row r="5373" spans="1:18" hidden="1">
      <c r="A5373">
        <v>4</v>
      </c>
      <c r="B5373">
        <v>19</v>
      </c>
      <c r="C5373" t="s">
        <v>39</v>
      </c>
      <c r="D5373">
        <v>3</v>
      </c>
      <c r="E5373">
        <v>111599.620903442</v>
      </c>
      <c r="F5373">
        <v>35112.297201383946</v>
      </c>
      <c r="G5373">
        <v>0</v>
      </c>
      <c r="H5373">
        <v>6039.2217246875798</v>
      </c>
      <c r="I5373">
        <v>14547.9383997526</v>
      </c>
      <c r="J5373">
        <v>119047.91647887199</v>
      </c>
      <c r="K5373">
        <v>2044126.6746956699</v>
      </c>
      <c r="L5373">
        <v>6335037.7503974298</v>
      </c>
      <c r="M5373">
        <v>9241392.8931129798</v>
      </c>
      <c r="N5373">
        <v>17162198.096485101</v>
      </c>
      <c r="O5373">
        <v>22861955.568883602</v>
      </c>
      <c r="Q5373" t="str">
        <f>VLOOKUP(A5373,Lookup_Tables!$D$2:$E$7,2,FALSE)</f>
        <v>EQ</v>
      </c>
      <c r="R5373" t="str">
        <f>IFERROR(VLOOKUP(D5373,Lookup_Tables!$A$2:$B$21,2,FALSE),"All")</f>
        <v>Govt Hosp</v>
      </c>
    </row>
    <row r="5374" spans="1:18" hidden="1">
      <c r="A5374">
        <v>4</v>
      </c>
      <c r="B5374">
        <v>19</v>
      </c>
      <c r="C5374" t="s">
        <v>38</v>
      </c>
      <c r="D5374">
        <v>4</v>
      </c>
      <c r="E5374">
        <v>113011.653575219</v>
      </c>
      <c r="F5374">
        <v>32911.958731912295</v>
      </c>
      <c r="G5374">
        <v>2808.0416842125801</v>
      </c>
      <c r="H5374">
        <v>178154.535710033</v>
      </c>
      <c r="I5374">
        <v>297617.98259749101</v>
      </c>
      <c r="J5374">
        <v>949346.40417738399</v>
      </c>
      <c r="K5374">
        <v>2809986.66455743</v>
      </c>
      <c r="L5374">
        <v>6361558.7958096499</v>
      </c>
      <c r="M5374">
        <v>7792742.6152198501</v>
      </c>
      <c r="N5374">
        <v>11961519.2309056</v>
      </c>
      <c r="O5374">
        <v>17323315.4460494</v>
      </c>
      <c r="Q5374" t="str">
        <f>VLOOKUP(A5374,Lookup_Tables!$D$2:$E$7,2,FALSE)</f>
        <v>EQ</v>
      </c>
      <c r="R5374" t="str">
        <f>IFERROR(VLOOKUP(D5374,Lookup_Tables!$A$2:$B$21,2,FALSE),"All")</f>
        <v>Govt Med Fac</v>
      </c>
    </row>
    <row r="5375" spans="1:18" hidden="1">
      <c r="A5375">
        <v>4</v>
      </c>
      <c r="B5375">
        <v>19</v>
      </c>
      <c r="C5375" t="s">
        <v>39</v>
      </c>
      <c r="D5375">
        <v>4</v>
      </c>
      <c r="E5375">
        <v>112073.045640807</v>
      </c>
      <c r="F5375">
        <v>32683.402530529915</v>
      </c>
      <c r="G5375">
        <v>2778.3744253360501</v>
      </c>
      <c r="H5375">
        <v>174157.47431047499</v>
      </c>
      <c r="I5375">
        <v>294960.85882692301</v>
      </c>
      <c r="J5375">
        <v>945083.83269467996</v>
      </c>
      <c r="K5375">
        <v>2693499.4730116399</v>
      </c>
      <c r="L5375">
        <v>6340424.1682730298</v>
      </c>
      <c r="M5375">
        <v>7792742.6152198501</v>
      </c>
      <c r="N5375">
        <v>11961519.2309056</v>
      </c>
      <c r="O5375">
        <v>17323315.4460494</v>
      </c>
      <c r="Q5375" t="str">
        <f>VLOOKUP(A5375,Lookup_Tables!$D$2:$E$7,2,FALSE)</f>
        <v>EQ</v>
      </c>
      <c r="R5375" t="str">
        <f>IFERROR(VLOOKUP(D5375,Lookup_Tables!$A$2:$B$21,2,FALSE),"All")</f>
        <v>Govt Med Fac</v>
      </c>
    </row>
    <row r="5376" spans="1:18" hidden="1">
      <c r="A5376">
        <v>4</v>
      </c>
      <c r="B5376">
        <v>19</v>
      </c>
      <c r="C5376" t="s">
        <v>38</v>
      </c>
      <c r="D5376">
        <v>6</v>
      </c>
      <c r="E5376">
        <v>3336.9697789187398</v>
      </c>
      <c r="F5376">
        <v>1979.6175986435655</v>
      </c>
      <c r="G5376">
        <v>0</v>
      </c>
      <c r="H5376">
        <v>0</v>
      </c>
      <c r="I5376">
        <v>0</v>
      </c>
      <c r="J5376">
        <v>4329.3450661140596</v>
      </c>
      <c r="K5376">
        <v>16553.104017333</v>
      </c>
      <c r="L5376">
        <v>46857.887453114599</v>
      </c>
      <c r="M5376">
        <v>82765.329567556997</v>
      </c>
      <c r="N5376">
        <v>338446.47302249999</v>
      </c>
      <c r="O5376">
        <v>680458.18991664005</v>
      </c>
      <c r="Q5376" t="str">
        <f>VLOOKUP(A5376,Lookup_Tables!$D$2:$E$7,2,FALSE)</f>
        <v>EQ</v>
      </c>
      <c r="R5376" t="str">
        <f>IFERROR(VLOOKUP(D5376,Lookup_Tables!$A$2:$B$21,2,FALSE),"All")</f>
        <v>Port</v>
      </c>
    </row>
    <row r="5377" spans="1:18" hidden="1">
      <c r="A5377">
        <v>4</v>
      </c>
      <c r="B5377">
        <v>19</v>
      </c>
      <c r="C5377" t="s">
        <v>39</v>
      </c>
      <c r="D5377">
        <v>6</v>
      </c>
      <c r="E5377">
        <v>3333.76089883335</v>
      </c>
      <c r="F5377">
        <v>1978.9552644734072</v>
      </c>
      <c r="G5377">
        <v>0</v>
      </c>
      <c r="H5377">
        <v>0</v>
      </c>
      <c r="I5377">
        <v>0</v>
      </c>
      <c r="J5377">
        <v>4329.3450661140596</v>
      </c>
      <c r="K5377">
        <v>16043.7948342867</v>
      </c>
      <c r="L5377">
        <v>46857.887453114599</v>
      </c>
      <c r="M5377">
        <v>82765.329567556997</v>
      </c>
      <c r="N5377">
        <v>338446.47302249999</v>
      </c>
      <c r="O5377">
        <v>680458.18991664005</v>
      </c>
      <c r="Q5377" t="str">
        <f>VLOOKUP(A5377,Lookup_Tables!$D$2:$E$7,2,FALSE)</f>
        <v>EQ</v>
      </c>
      <c r="R5377" t="str">
        <f>IFERROR(VLOOKUP(D5377,Lookup_Tables!$A$2:$B$21,2,FALSE),"All")</f>
        <v>Port</v>
      </c>
    </row>
    <row r="5378" spans="1:18" hidden="1">
      <c r="A5378">
        <v>4</v>
      </c>
      <c r="B5378">
        <v>19</v>
      </c>
      <c r="C5378" t="s">
        <v>38</v>
      </c>
      <c r="D5378">
        <v>9</v>
      </c>
      <c r="E5378">
        <v>12598.3460187992</v>
      </c>
      <c r="F5378">
        <v>4271.6542200802251</v>
      </c>
      <c r="G5378">
        <v>0</v>
      </c>
      <c r="H5378">
        <v>0</v>
      </c>
      <c r="I5378">
        <v>0</v>
      </c>
      <c r="J5378">
        <v>325.73406364467797</v>
      </c>
      <c r="K5378">
        <v>225193.89115365801</v>
      </c>
      <c r="L5378">
        <v>713877.28176417504</v>
      </c>
      <c r="M5378">
        <v>875384.22506240697</v>
      </c>
      <c r="N5378">
        <v>2072949.8652063401</v>
      </c>
      <c r="O5378">
        <v>2659869.40521891</v>
      </c>
      <c r="Q5378" t="str">
        <f>VLOOKUP(A5378,Lookup_Tables!$D$2:$E$7,2,FALSE)</f>
        <v>EQ</v>
      </c>
      <c r="R5378" t="str">
        <f>IFERROR(VLOOKUP(D5378,Lookup_Tables!$A$2:$B$21,2,FALSE),"All")</f>
        <v>Pub Admin Bldg</v>
      </c>
    </row>
    <row r="5379" spans="1:18" hidden="1">
      <c r="A5379">
        <v>4</v>
      </c>
      <c r="B5379">
        <v>19</v>
      </c>
      <c r="C5379" t="s">
        <v>39</v>
      </c>
      <c r="D5379">
        <v>9</v>
      </c>
      <c r="E5379">
        <v>12586.651309990901</v>
      </c>
      <c r="F5379">
        <v>4276.6093338546943</v>
      </c>
      <c r="G5379">
        <v>0</v>
      </c>
      <c r="H5379">
        <v>0</v>
      </c>
      <c r="I5379">
        <v>0</v>
      </c>
      <c r="J5379">
        <v>325.73406364467797</v>
      </c>
      <c r="K5379">
        <v>221863.92663710401</v>
      </c>
      <c r="L5379">
        <v>713877.28176417504</v>
      </c>
      <c r="M5379">
        <v>875384.22506240697</v>
      </c>
      <c r="N5379">
        <v>2072949.8652063401</v>
      </c>
      <c r="O5379">
        <v>2659869.40521891</v>
      </c>
      <c r="Q5379" t="str">
        <f>VLOOKUP(A5379,Lookup_Tables!$D$2:$E$7,2,FALSE)</f>
        <v>EQ</v>
      </c>
      <c r="R5379" t="str">
        <f>IFERROR(VLOOKUP(D5379,Lookup_Tables!$A$2:$B$21,2,FALSE),"All")</f>
        <v>Pub Admin Bldg</v>
      </c>
    </row>
    <row r="5380" spans="1:18" hidden="1">
      <c r="A5380">
        <v>4</v>
      </c>
      <c r="B5380">
        <v>19</v>
      </c>
      <c r="C5380" t="s">
        <v>38</v>
      </c>
      <c r="D5380">
        <v>10</v>
      </c>
      <c r="E5380">
        <v>938585.555991492</v>
      </c>
      <c r="F5380">
        <v>281425.00148322363</v>
      </c>
      <c r="G5380">
        <v>1117.1275997043799</v>
      </c>
      <c r="H5380">
        <v>1400488.3100433401</v>
      </c>
      <c r="I5380">
        <v>2471983.6311520799</v>
      </c>
      <c r="J5380">
        <v>7680148.6123377904</v>
      </c>
      <c r="K5380">
        <v>21249969.8067532</v>
      </c>
      <c r="L5380">
        <v>54093507.129016399</v>
      </c>
      <c r="M5380">
        <v>64054039.388064399</v>
      </c>
      <c r="N5380">
        <v>96433670.956591398</v>
      </c>
      <c r="O5380">
        <v>153110567.92274001</v>
      </c>
      <c r="Q5380" t="str">
        <f>VLOOKUP(A5380,Lookup_Tables!$D$2:$E$7,2,FALSE)</f>
        <v>EQ</v>
      </c>
      <c r="R5380" t="str">
        <f>IFERROR(VLOOKUP(D5380,Lookup_Tables!$A$2:$B$21,2,FALSE),"All")</f>
        <v>Pub School</v>
      </c>
    </row>
    <row r="5381" spans="1:18" hidden="1">
      <c r="A5381">
        <v>4</v>
      </c>
      <c r="B5381">
        <v>19</v>
      </c>
      <c r="C5381" t="s">
        <v>39</v>
      </c>
      <c r="D5381">
        <v>10</v>
      </c>
      <c r="E5381">
        <v>931286.62737472099</v>
      </c>
      <c r="F5381">
        <v>279034.53584411845</v>
      </c>
      <c r="G5381">
        <v>1117.1275997043799</v>
      </c>
      <c r="H5381">
        <v>1400488.3100433401</v>
      </c>
      <c r="I5381">
        <v>2379476.63493919</v>
      </c>
      <c r="J5381">
        <v>7525866.7587559801</v>
      </c>
      <c r="K5381">
        <v>20823526.179946698</v>
      </c>
      <c r="L5381">
        <v>54093507.129016399</v>
      </c>
      <c r="M5381">
        <v>64054039.388064399</v>
      </c>
      <c r="N5381">
        <v>96433670.956591398</v>
      </c>
      <c r="O5381">
        <v>153110567.92274001</v>
      </c>
      <c r="Q5381" t="str">
        <f>VLOOKUP(A5381,Lookup_Tables!$D$2:$E$7,2,FALSE)</f>
        <v>EQ</v>
      </c>
      <c r="R5381" t="str">
        <f>IFERROR(VLOOKUP(D5381,Lookup_Tables!$A$2:$B$21,2,FALSE),"All")</f>
        <v>Pub School</v>
      </c>
    </row>
    <row r="5382" spans="1:18" hidden="1">
      <c r="A5382">
        <v>4</v>
      </c>
      <c r="B5382">
        <v>19</v>
      </c>
      <c r="C5382" t="s">
        <v>38</v>
      </c>
      <c r="D5382">
        <v>11</v>
      </c>
      <c r="E5382">
        <v>555182.20582395105</v>
      </c>
      <c r="F5382">
        <v>184786.62648086314</v>
      </c>
      <c r="G5382">
        <v>0</v>
      </c>
      <c r="H5382">
        <v>0</v>
      </c>
      <c r="I5382">
        <v>0</v>
      </c>
      <c r="J5382">
        <v>34840.082137171899</v>
      </c>
      <c r="K5382">
        <v>11532941.917277001</v>
      </c>
      <c r="L5382">
        <v>29912484.935040601</v>
      </c>
      <c r="M5382">
        <v>36550018.237723999</v>
      </c>
      <c r="N5382">
        <v>89406437.979617596</v>
      </c>
      <c r="O5382">
        <v>119963509.54522499</v>
      </c>
      <c r="Q5382" t="str">
        <f>VLOOKUP(A5382,Lookup_Tables!$D$2:$E$7,2,FALSE)</f>
        <v>EQ</v>
      </c>
      <c r="R5382" t="str">
        <f>IFERROR(VLOOKUP(D5382,Lookup_Tables!$A$2:$B$21,2,FALSE),"All")</f>
        <v>Pub Univ</v>
      </c>
    </row>
    <row r="5383" spans="1:18" hidden="1">
      <c r="A5383">
        <v>4</v>
      </c>
      <c r="B5383">
        <v>19</v>
      </c>
      <c r="C5383" t="s">
        <v>39</v>
      </c>
      <c r="D5383">
        <v>11</v>
      </c>
      <c r="E5383">
        <v>554412.18193269602</v>
      </c>
      <c r="F5383">
        <v>184800.5372249111</v>
      </c>
      <c r="G5383">
        <v>0</v>
      </c>
      <c r="H5383">
        <v>0</v>
      </c>
      <c r="I5383">
        <v>0</v>
      </c>
      <c r="J5383">
        <v>34840.082137171899</v>
      </c>
      <c r="K5383">
        <v>11376154.9902164</v>
      </c>
      <c r="L5383">
        <v>29912484.935040601</v>
      </c>
      <c r="M5383">
        <v>36550018.237723999</v>
      </c>
      <c r="N5383">
        <v>89406437.979617596</v>
      </c>
      <c r="O5383">
        <v>119963509.54522499</v>
      </c>
      <c r="Q5383" t="str">
        <f>VLOOKUP(A5383,Lookup_Tables!$D$2:$E$7,2,FALSE)</f>
        <v>EQ</v>
      </c>
      <c r="R5383" t="str">
        <f>IFERROR(VLOOKUP(D5383,Lookup_Tables!$A$2:$B$21,2,FALSE),"All")</f>
        <v>Pub Univ</v>
      </c>
    </row>
    <row r="5384" spans="1:18" hidden="1">
      <c r="A5384">
        <v>4</v>
      </c>
      <c r="B5384">
        <v>19</v>
      </c>
      <c r="C5384" t="s">
        <v>38</v>
      </c>
      <c r="D5384">
        <v>13</v>
      </c>
      <c r="E5384">
        <v>649258.51833675301</v>
      </c>
      <c r="F5384">
        <v>199825.15536516928</v>
      </c>
      <c r="G5384">
        <v>0</v>
      </c>
      <c r="H5384">
        <v>21996.715824255902</v>
      </c>
      <c r="I5384">
        <v>110318.188321284</v>
      </c>
      <c r="J5384">
        <v>2348103.6015250199</v>
      </c>
      <c r="K5384">
        <v>12234864.244974799</v>
      </c>
      <c r="L5384">
        <v>37320891.628104404</v>
      </c>
      <c r="M5384">
        <v>51990043.537778199</v>
      </c>
      <c r="N5384">
        <v>88375647.894764796</v>
      </c>
      <c r="O5384">
        <v>133483825.47766</v>
      </c>
      <c r="Q5384" t="str">
        <f>VLOOKUP(A5384,Lookup_Tables!$D$2:$E$7,2,FALSE)</f>
        <v>EQ</v>
      </c>
      <c r="R5384" t="str">
        <f>IFERROR(VLOOKUP(D5384,Lookup_Tables!$A$2:$B$21,2,FALSE),"All")</f>
        <v>Residual Inst</v>
      </c>
    </row>
    <row r="5385" spans="1:18" hidden="1">
      <c r="A5385">
        <v>4</v>
      </c>
      <c r="B5385">
        <v>19</v>
      </c>
      <c r="C5385" t="s">
        <v>39</v>
      </c>
      <c r="D5385">
        <v>13</v>
      </c>
      <c r="E5385">
        <v>646987.41421453003</v>
      </c>
      <c r="F5385">
        <v>200036.27047039563</v>
      </c>
      <c r="G5385">
        <v>0</v>
      </c>
      <c r="H5385">
        <v>21996.715824255902</v>
      </c>
      <c r="I5385">
        <v>110318.188321284</v>
      </c>
      <c r="J5385">
        <v>2348103.6015250199</v>
      </c>
      <c r="K5385">
        <v>11909263.192339299</v>
      </c>
      <c r="L5385">
        <v>37320891.628104404</v>
      </c>
      <c r="M5385">
        <v>51990043.537778199</v>
      </c>
      <c r="N5385">
        <v>87521433.930492997</v>
      </c>
      <c r="O5385">
        <v>133483825.47766</v>
      </c>
      <c r="Q5385" t="str">
        <f>VLOOKUP(A5385,Lookup_Tables!$D$2:$E$7,2,FALSE)</f>
        <v>EQ</v>
      </c>
      <c r="R5385" t="str">
        <f>IFERROR(VLOOKUP(D5385,Lookup_Tables!$A$2:$B$21,2,FALSE),"All")</f>
        <v>Residual Inst</v>
      </c>
    </row>
    <row r="5386" spans="1:18" hidden="1">
      <c r="A5386">
        <v>4</v>
      </c>
      <c r="B5386">
        <v>19</v>
      </c>
      <c r="C5386" t="s">
        <v>38</v>
      </c>
      <c r="D5386">
        <v>14</v>
      </c>
      <c r="E5386">
        <v>912960.64348783996</v>
      </c>
      <c r="F5386">
        <v>276630.10743254062</v>
      </c>
      <c r="G5386">
        <v>0</v>
      </c>
      <c r="H5386">
        <v>1187237.29326143</v>
      </c>
      <c r="I5386">
        <v>2219642.2391496799</v>
      </c>
      <c r="J5386">
        <v>8498599.5302771907</v>
      </c>
      <c r="K5386">
        <v>23825455.773738399</v>
      </c>
      <c r="L5386">
        <v>43958145.128202602</v>
      </c>
      <c r="M5386">
        <v>54077232.066168003</v>
      </c>
      <c r="N5386">
        <v>99598325.052432001</v>
      </c>
      <c r="O5386">
        <v>142996185.868476</v>
      </c>
      <c r="Q5386" t="str">
        <f>VLOOKUP(A5386,Lookup_Tables!$D$2:$E$7,2,FALSE)</f>
        <v>EQ</v>
      </c>
      <c r="R5386" t="str">
        <f>IFERROR(VLOOKUP(D5386,Lookup_Tables!$A$2:$B$21,2,FALSE),"All")</f>
        <v>Road</v>
      </c>
    </row>
    <row r="5387" spans="1:18" hidden="1">
      <c r="A5387">
        <v>4</v>
      </c>
      <c r="B5387">
        <v>19</v>
      </c>
      <c r="C5387" t="s">
        <v>39</v>
      </c>
      <c r="D5387">
        <v>14</v>
      </c>
      <c r="E5387">
        <v>906339.62570956605</v>
      </c>
      <c r="F5387">
        <v>275058.59080643812</v>
      </c>
      <c r="G5387">
        <v>0</v>
      </c>
      <c r="H5387">
        <v>1187237.29326143</v>
      </c>
      <c r="I5387">
        <v>2211988.8747676401</v>
      </c>
      <c r="J5387">
        <v>8194874.8796156999</v>
      </c>
      <c r="K5387">
        <v>23443413.811210301</v>
      </c>
      <c r="L5387">
        <v>43958145.128202602</v>
      </c>
      <c r="M5387">
        <v>54077232.066168003</v>
      </c>
      <c r="N5387">
        <v>99598325.052432001</v>
      </c>
      <c r="O5387">
        <v>142996185.868476</v>
      </c>
      <c r="Q5387" t="str">
        <f>VLOOKUP(A5387,Lookup_Tables!$D$2:$E$7,2,FALSE)</f>
        <v>EQ</v>
      </c>
      <c r="R5387" t="str">
        <f>IFERROR(VLOOKUP(D5387,Lookup_Tables!$A$2:$B$21,2,FALSE),"All")</f>
        <v>Road</v>
      </c>
    </row>
    <row r="5388" spans="1:18" hidden="1">
      <c r="A5388">
        <v>4</v>
      </c>
      <c r="B5388">
        <v>19</v>
      </c>
      <c r="C5388" t="s">
        <v>38</v>
      </c>
      <c r="D5388">
        <v>15</v>
      </c>
      <c r="E5388">
        <v>52044000.605870701</v>
      </c>
      <c r="F5388">
        <v>14525580.560961388</v>
      </c>
      <c r="G5388">
        <v>1927578.8866447201</v>
      </c>
      <c r="H5388">
        <v>96230148.929353997</v>
      </c>
      <c r="I5388">
        <v>143451369.56406799</v>
      </c>
      <c r="J5388">
        <v>400744011.06706703</v>
      </c>
      <c r="K5388">
        <v>1379482271.8778999</v>
      </c>
      <c r="L5388">
        <v>2987348602.4647899</v>
      </c>
      <c r="M5388">
        <v>3735556389.5347099</v>
      </c>
      <c r="N5388">
        <v>5580096134.0330095</v>
      </c>
      <c r="O5388">
        <v>7905137229.77071</v>
      </c>
      <c r="Q5388" t="str">
        <f>VLOOKUP(A5388,Lookup_Tables!$D$2:$E$7,2,FALSE)</f>
        <v>EQ</v>
      </c>
      <c r="R5388" t="str">
        <f>IFERROR(VLOOKUP(D5388,Lookup_Tables!$A$2:$B$21,2,FALSE),"All")</f>
        <v>All</v>
      </c>
    </row>
    <row r="5389" spans="1:18" hidden="1">
      <c r="A5389">
        <v>4</v>
      </c>
      <c r="B5389">
        <v>19</v>
      </c>
      <c r="C5389" t="s">
        <v>39</v>
      </c>
      <c r="D5389">
        <v>15</v>
      </c>
      <c r="E5389">
        <v>51585673.085232802</v>
      </c>
      <c r="F5389">
        <v>14547561.92554599</v>
      </c>
      <c r="G5389">
        <v>1868400.07484091</v>
      </c>
      <c r="H5389">
        <v>91104033.345798105</v>
      </c>
      <c r="I5389">
        <v>143419647.30353501</v>
      </c>
      <c r="J5389">
        <v>394024158.93268502</v>
      </c>
      <c r="K5389">
        <v>1304489761.7128999</v>
      </c>
      <c r="L5389">
        <v>2987348602.4647899</v>
      </c>
      <c r="M5389">
        <v>3735556389.5347099</v>
      </c>
      <c r="N5389">
        <v>5580096134.0330095</v>
      </c>
      <c r="O5389">
        <v>7905137229.77071</v>
      </c>
      <c r="Q5389" t="str">
        <f>VLOOKUP(A5389,Lookup_Tables!$D$2:$E$7,2,FALSE)</f>
        <v>EQ</v>
      </c>
      <c r="R5389" t="str">
        <f>IFERROR(VLOOKUP(D5389,Lookup_Tables!$A$2:$B$21,2,FALSE),"All")</f>
        <v>All</v>
      </c>
    </row>
    <row r="5390" spans="1:18" hidden="1">
      <c r="A5390">
        <v>4</v>
      </c>
      <c r="B5390">
        <v>19</v>
      </c>
      <c r="C5390" t="s">
        <v>38</v>
      </c>
      <c r="D5390">
        <v>16</v>
      </c>
      <c r="E5390">
        <v>4127373.1768175899</v>
      </c>
      <c r="F5390">
        <v>1163876.9687741655</v>
      </c>
      <c r="G5390">
        <v>31848.162793936801</v>
      </c>
      <c r="H5390">
        <v>4344165.9691005601</v>
      </c>
      <c r="I5390">
        <v>6943618.4636992402</v>
      </c>
      <c r="J5390">
        <v>30405907.7287715</v>
      </c>
      <c r="K5390">
        <v>96001929.866707206</v>
      </c>
      <c r="L5390">
        <v>265835824.09103501</v>
      </c>
      <c r="M5390">
        <v>300587430.18113601</v>
      </c>
      <c r="N5390">
        <v>467055443.36967802</v>
      </c>
      <c r="O5390">
        <v>721907786.51973295</v>
      </c>
      <c r="Q5390" t="str">
        <f>VLOOKUP(A5390,Lookup_Tables!$D$2:$E$7,2,FALSE)</f>
        <v>EQ</v>
      </c>
      <c r="R5390" t="str">
        <f>IFERROR(VLOOKUP(D5390,Lookup_Tables!$A$2:$B$21,2,FALSE),"All")</f>
        <v>Government_Loss</v>
      </c>
    </row>
    <row r="5391" spans="1:18" hidden="1">
      <c r="A5391">
        <v>4</v>
      </c>
      <c r="B5391">
        <v>19</v>
      </c>
      <c r="C5391" t="s">
        <v>39</v>
      </c>
      <c r="D5391">
        <v>16</v>
      </c>
      <c r="E5391">
        <v>4101845.25256802</v>
      </c>
      <c r="F5391">
        <v>1154081.0270393095</v>
      </c>
      <c r="G5391">
        <v>31772.243439423699</v>
      </c>
      <c r="H5391">
        <v>4319567.5981776901</v>
      </c>
      <c r="I5391">
        <v>6796301.61563667</v>
      </c>
      <c r="J5391">
        <v>29737934.393009</v>
      </c>
      <c r="K5391">
        <v>94618033.741795301</v>
      </c>
      <c r="L5391">
        <v>265835824.09103501</v>
      </c>
      <c r="M5391">
        <v>300587430.18113601</v>
      </c>
      <c r="N5391">
        <v>467055443.36967802</v>
      </c>
      <c r="O5391">
        <v>721907786.51973295</v>
      </c>
      <c r="Q5391" t="str">
        <f>VLOOKUP(A5391,Lookup_Tables!$D$2:$E$7,2,FALSE)</f>
        <v>EQ</v>
      </c>
      <c r="R5391" t="str">
        <f>IFERROR(VLOOKUP(D5391,Lookup_Tables!$A$2:$B$21,2,FALSE),"All")</f>
        <v>Government_Loss</v>
      </c>
    </row>
    <row r="5392" spans="1:18" hidden="1">
      <c r="A5392">
        <v>4</v>
      </c>
      <c r="B5392">
        <v>19</v>
      </c>
      <c r="C5392" t="s">
        <v>38</v>
      </c>
      <c r="D5392">
        <v>17</v>
      </c>
      <c r="E5392">
        <v>5554824.6574210897</v>
      </c>
      <c r="F5392">
        <v>1600182.7700867583</v>
      </c>
      <c r="G5392">
        <v>146616.17666517201</v>
      </c>
      <c r="H5392">
        <v>7139638.1832998898</v>
      </c>
      <c r="I5392">
        <v>10978277.693412</v>
      </c>
      <c r="J5392">
        <v>37400670.366022304</v>
      </c>
      <c r="K5392">
        <v>135925538.970817</v>
      </c>
      <c r="L5392">
        <v>318107114.265396</v>
      </c>
      <c r="M5392">
        <v>395960358.25621599</v>
      </c>
      <c r="N5392">
        <v>645233462.122504</v>
      </c>
      <c r="O5392">
        <v>942974614.31441998</v>
      </c>
      <c r="Q5392" t="str">
        <f>VLOOKUP(A5392,Lookup_Tables!$D$2:$E$7,2,FALSE)</f>
        <v>EQ</v>
      </c>
      <c r="R5392" t="str">
        <f>IFERROR(VLOOKUP(D5392,Lookup_Tables!$A$2:$B$21,2,FALSE),"All")</f>
        <v>Emergency_Loss</v>
      </c>
    </row>
    <row r="5393" spans="1:18" hidden="1">
      <c r="A5393">
        <v>4</v>
      </c>
      <c r="B5393">
        <v>19</v>
      </c>
      <c r="C5393" t="s">
        <v>39</v>
      </c>
      <c r="D5393">
        <v>17</v>
      </c>
      <c r="E5393">
        <v>5514661.4806877105</v>
      </c>
      <c r="F5393">
        <v>1590361.7457383084</v>
      </c>
      <c r="G5393">
        <v>146547.87079754501</v>
      </c>
      <c r="H5393">
        <v>6996809.35119294</v>
      </c>
      <c r="I5393">
        <v>10722039.312467299</v>
      </c>
      <c r="J5393">
        <v>37083503.169659004</v>
      </c>
      <c r="K5393">
        <v>131366003.273358</v>
      </c>
      <c r="L5393">
        <v>318107114.265396</v>
      </c>
      <c r="M5393">
        <v>395960358.25621599</v>
      </c>
      <c r="N5393">
        <v>645233462.122504</v>
      </c>
      <c r="O5393">
        <v>942974614.31441998</v>
      </c>
      <c r="Q5393" t="str">
        <f>VLOOKUP(A5393,Lookup_Tables!$D$2:$E$7,2,FALSE)</f>
        <v>EQ</v>
      </c>
      <c r="R5393" t="str">
        <f>IFERROR(VLOOKUP(D5393,Lookup_Tables!$A$2:$B$21,2,FALSE),"All")</f>
        <v>Emergency_Loss</v>
      </c>
    </row>
    <row r="5394" spans="1:18" hidden="1">
      <c r="A5394">
        <v>4</v>
      </c>
      <c r="B5394">
        <v>19</v>
      </c>
      <c r="C5394" t="s">
        <v>38</v>
      </c>
      <c r="D5394">
        <v>18</v>
      </c>
      <c r="E5394">
        <v>9682197.8342386503</v>
      </c>
      <c r="F5394">
        <v>2803317.6605592836</v>
      </c>
      <c r="G5394">
        <v>198132.051990976</v>
      </c>
      <c r="H5394">
        <v>11702569.313084301</v>
      </c>
      <c r="I5394">
        <v>18497337.619749699</v>
      </c>
      <c r="J5394">
        <v>67623902.789351702</v>
      </c>
      <c r="K5394">
        <v>230543572.712612</v>
      </c>
      <c r="L5394">
        <v>575621786.05967402</v>
      </c>
      <c r="M5394">
        <v>688428498.56843495</v>
      </c>
      <c r="N5394">
        <v>1140108104.5659599</v>
      </c>
      <c r="O5394">
        <v>1620800196.9728301</v>
      </c>
      <c r="Q5394" t="str">
        <f>VLOOKUP(A5394,Lookup_Tables!$D$2:$E$7,2,FALSE)</f>
        <v>EQ</v>
      </c>
      <c r="R5394" t="str">
        <f>IFERROR(VLOOKUP(D5394,Lookup_Tables!$A$2:$B$21,2,FALSE),"All")</f>
        <v>Govt_Plus_Emergency</v>
      </c>
    </row>
    <row r="5395" spans="1:18" hidden="1">
      <c r="A5395">
        <v>4</v>
      </c>
      <c r="B5395">
        <v>19</v>
      </c>
      <c r="C5395" t="s">
        <v>39</v>
      </c>
      <c r="D5395">
        <v>18</v>
      </c>
      <c r="E5395">
        <v>9615474.8893902209</v>
      </c>
      <c r="F5395">
        <v>2764452.7693795292</v>
      </c>
      <c r="G5395">
        <v>194435.85012166001</v>
      </c>
      <c r="H5395">
        <v>11626303.1430622</v>
      </c>
      <c r="I5395">
        <v>18127034.240958199</v>
      </c>
      <c r="J5395">
        <v>66736081.260199398</v>
      </c>
      <c r="K5395">
        <v>227881123.16706201</v>
      </c>
      <c r="L5395">
        <v>575621786.05967402</v>
      </c>
      <c r="M5395">
        <v>688428498.56843495</v>
      </c>
      <c r="N5395">
        <v>1140108104.5659599</v>
      </c>
      <c r="O5395">
        <v>1620800196.9728301</v>
      </c>
      <c r="Q5395" t="str">
        <f>VLOOKUP(A5395,Lookup_Tables!$D$2:$E$7,2,FALSE)</f>
        <v>EQ</v>
      </c>
      <c r="R5395" t="str">
        <f>IFERROR(VLOOKUP(D5395,Lookup_Tables!$A$2:$B$21,2,FALSE),"All")</f>
        <v>Govt_Plus_Emergency</v>
      </c>
    </row>
    <row r="5396" spans="1:18" hidden="1">
      <c r="A5396">
        <v>4</v>
      </c>
      <c r="B5396">
        <v>20</v>
      </c>
      <c r="C5396" t="s">
        <v>38</v>
      </c>
      <c r="D5396">
        <v>0</v>
      </c>
      <c r="E5396">
        <v>224384548.61456299</v>
      </c>
      <c r="F5396">
        <v>61463985.793372035</v>
      </c>
      <c r="G5396">
        <v>42112640.843326598</v>
      </c>
      <c r="H5396">
        <v>578067386.40636301</v>
      </c>
      <c r="I5396">
        <v>802831587.26867998</v>
      </c>
      <c r="J5396">
        <v>2210707355.1553302</v>
      </c>
      <c r="K5396">
        <v>5762142731.9296103</v>
      </c>
      <c r="L5396">
        <v>11381288568.1684</v>
      </c>
      <c r="M5396">
        <v>14479572260.7665</v>
      </c>
      <c r="N5396">
        <v>23937771824.5191</v>
      </c>
      <c r="O5396">
        <v>30639609254.758701</v>
      </c>
      <c r="Q5396" t="str">
        <f>VLOOKUP(A5396,Lookup_Tables!$D$2:$E$7,2,FALSE)</f>
        <v>EQ</v>
      </c>
      <c r="R5396" t="str">
        <f>IFERROR(VLOOKUP(D5396,Lookup_Tables!$A$2:$B$21,2,FALSE),"All")</f>
        <v>Private Assets</v>
      </c>
    </row>
    <row r="5397" spans="1:18" hidden="1">
      <c r="A5397">
        <v>4</v>
      </c>
      <c r="B5397">
        <v>20</v>
      </c>
      <c r="C5397" t="s">
        <v>39</v>
      </c>
      <c r="D5397">
        <v>0</v>
      </c>
      <c r="E5397">
        <v>222210635.07474399</v>
      </c>
      <c r="F5397">
        <v>61361666.653753936</v>
      </c>
      <c r="G5397">
        <v>40331919.840254702</v>
      </c>
      <c r="H5397">
        <v>569897463.55678201</v>
      </c>
      <c r="I5397">
        <v>801374282.17838204</v>
      </c>
      <c r="J5397">
        <v>2114528731.32373</v>
      </c>
      <c r="K5397">
        <v>5669307780.9781799</v>
      </c>
      <c r="L5397">
        <v>10994771868.721201</v>
      </c>
      <c r="M5397">
        <v>14440383991.639999</v>
      </c>
      <c r="N5397">
        <v>23937771824.5191</v>
      </c>
      <c r="O5397">
        <v>30639609254.758701</v>
      </c>
      <c r="Q5397" t="str">
        <f>VLOOKUP(A5397,Lookup_Tables!$D$2:$E$7,2,FALSE)</f>
        <v>EQ</v>
      </c>
      <c r="R5397" t="str">
        <f>IFERROR(VLOOKUP(D5397,Lookup_Tables!$A$2:$B$21,2,FALSE),"All")</f>
        <v>Private Assets</v>
      </c>
    </row>
    <row r="5398" spans="1:18" hidden="1">
      <c r="A5398">
        <v>4</v>
      </c>
      <c r="B5398">
        <v>20</v>
      </c>
      <c r="C5398" t="s">
        <v>38</v>
      </c>
      <c r="D5398">
        <v>1</v>
      </c>
      <c r="E5398">
        <v>116021.669633798</v>
      </c>
      <c r="F5398">
        <v>30957.045337217816</v>
      </c>
      <c r="G5398">
        <v>0</v>
      </c>
      <c r="H5398">
        <v>63839.423427360103</v>
      </c>
      <c r="I5398">
        <v>135041.68836084401</v>
      </c>
      <c r="J5398">
        <v>873122.12888393598</v>
      </c>
      <c r="K5398">
        <v>2932458.6549387402</v>
      </c>
      <c r="L5398">
        <v>7078632.1057435703</v>
      </c>
      <c r="M5398">
        <v>8650784.0595892798</v>
      </c>
      <c r="N5398">
        <v>15487425.933951</v>
      </c>
      <c r="O5398">
        <v>19577331.8105212</v>
      </c>
      <c r="Q5398" t="str">
        <f>VLOOKUP(A5398,Lookup_Tables!$D$2:$E$7,2,FALSE)</f>
        <v>EQ</v>
      </c>
      <c r="R5398" t="str">
        <f>IFERROR(VLOOKUP(D5398,Lookup_Tables!$A$2:$B$21,2,FALSE),"All")</f>
        <v>Airport</v>
      </c>
    </row>
    <row r="5399" spans="1:18" hidden="1">
      <c r="A5399">
        <v>4</v>
      </c>
      <c r="B5399">
        <v>20</v>
      </c>
      <c r="C5399" t="s">
        <v>39</v>
      </c>
      <c r="D5399">
        <v>1</v>
      </c>
      <c r="E5399">
        <v>115431.236401952</v>
      </c>
      <c r="F5399">
        <v>30999.598645549544</v>
      </c>
      <c r="G5399">
        <v>0</v>
      </c>
      <c r="H5399">
        <v>63839.423427360103</v>
      </c>
      <c r="I5399">
        <v>132586.21969212301</v>
      </c>
      <c r="J5399">
        <v>873122.12888393598</v>
      </c>
      <c r="K5399">
        <v>2892217.3223063899</v>
      </c>
      <c r="L5399">
        <v>7043838.8421704099</v>
      </c>
      <c r="M5399">
        <v>8468660.5399002396</v>
      </c>
      <c r="N5399">
        <v>15487425.933951</v>
      </c>
      <c r="O5399">
        <v>19577331.8105212</v>
      </c>
      <c r="Q5399" t="str">
        <f>VLOOKUP(A5399,Lookup_Tables!$D$2:$E$7,2,FALSE)</f>
        <v>EQ</v>
      </c>
      <c r="R5399" t="str">
        <f>IFERROR(VLOOKUP(D5399,Lookup_Tables!$A$2:$B$21,2,FALSE),"All")</f>
        <v>Airport</v>
      </c>
    </row>
    <row r="5400" spans="1:18" hidden="1">
      <c r="A5400">
        <v>4</v>
      </c>
      <c r="B5400">
        <v>20</v>
      </c>
      <c r="C5400" t="s">
        <v>38</v>
      </c>
      <c r="D5400">
        <v>2</v>
      </c>
      <c r="E5400">
        <v>2312838.3134024302</v>
      </c>
      <c r="F5400">
        <v>678442.78597304691</v>
      </c>
      <c r="G5400">
        <v>330297.40065874101</v>
      </c>
      <c r="H5400">
        <v>5232941.5716712996</v>
      </c>
      <c r="I5400">
        <v>7762347.3815537104</v>
      </c>
      <c r="J5400">
        <v>22845435.885690499</v>
      </c>
      <c r="K5400">
        <v>60176389.611678697</v>
      </c>
      <c r="L5400">
        <v>116893128.787662</v>
      </c>
      <c r="M5400">
        <v>133425779.09240399</v>
      </c>
      <c r="N5400">
        <v>228094894.86647499</v>
      </c>
      <c r="O5400">
        <v>335017560.83511001</v>
      </c>
      <c r="Q5400" t="str">
        <f>VLOOKUP(A5400,Lookup_Tables!$D$2:$E$7,2,FALSE)</f>
        <v>EQ</v>
      </c>
      <c r="R5400" t="str">
        <f>IFERROR(VLOOKUP(D5400,Lookup_Tables!$A$2:$B$21,2,FALSE),"All")</f>
        <v>Bridge</v>
      </c>
    </row>
    <row r="5401" spans="1:18" hidden="1">
      <c r="A5401">
        <v>4</v>
      </c>
      <c r="B5401">
        <v>20</v>
      </c>
      <c r="C5401" t="s">
        <v>39</v>
      </c>
      <c r="D5401">
        <v>2</v>
      </c>
      <c r="E5401">
        <v>2295687.78809025</v>
      </c>
      <c r="F5401">
        <v>672329.72489806893</v>
      </c>
      <c r="G5401">
        <v>328451.781143384</v>
      </c>
      <c r="H5401">
        <v>5177940.2835735204</v>
      </c>
      <c r="I5401">
        <v>7609497.4706778796</v>
      </c>
      <c r="J5401">
        <v>22404955.217525002</v>
      </c>
      <c r="K5401">
        <v>59365339.940944098</v>
      </c>
      <c r="L5401">
        <v>116831130.49620999</v>
      </c>
      <c r="M5401">
        <v>133425779.09240399</v>
      </c>
      <c r="N5401">
        <v>228094894.86647499</v>
      </c>
      <c r="O5401">
        <v>335017560.83511001</v>
      </c>
      <c r="Q5401" t="str">
        <f>VLOOKUP(A5401,Lookup_Tables!$D$2:$E$7,2,FALSE)</f>
        <v>EQ</v>
      </c>
      <c r="R5401" t="str">
        <f>IFERROR(VLOOKUP(D5401,Lookup_Tables!$A$2:$B$21,2,FALSE),"All")</f>
        <v>Bridge</v>
      </c>
    </row>
    <row r="5402" spans="1:18" hidden="1">
      <c r="A5402">
        <v>4</v>
      </c>
      <c r="B5402">
        <v>20</v>
      </c>
      <c r="C5402" t="s">
        <v>38</v>
      </c>
      <c r="D5402">
        <v>3</v>
      </c>
      <c r="E5402">
        <v>448842.602272894</v>
      </c>
      <c r="F5402">
        <v>129671.41808045341</v>
      </c>
      <c r="G5402">
        <v>36021.746207282798</v>
      </c>
      <c r="H5402">
        <v>690780.065577092</v>
      </c>
      <c r="I5402">
        <v>1026826.6438965</v>
      </c>
      <c r="J5402">
        <v>3038551.47525068</v>
      </c>
      <c r="K5402">
        <v>9851338.2070258502</v>
      </c>
      <c r="L5402">
        <v>23891721.420171101</v>
      </c>
      <c r="M5402">
        <v>27618071.513124801</v>
      </c>
      <c r="N5402">
        <v>55162495.373358697</v>
      </c>
      <c r="O5402">
        <v>84781092.576942801</v>
      </c>
      <c r="Q5402" t="str">
        <f>VLOOKUP(A5402,Lookup_Tables!$D$2:$E$7,2,FALSE)</f>
        <v>EQ</v>
      </c>
      <c r="R5402" t="str">
        <f>IFERROR(VLOOKUP(D5402,Lookup_Tables!$A$2:$B$21,2,FALSE),"All")</f>
        <v>Govt Hosp</v>
      </c>
    </row>
    <row r="5403" spans="1:18" hidden="1">
      <c r="A5403">
        <v>4</v>
      </c>
      <c r="B5403">
        <v>20</v>
      </c>
      <c r="C5403" t="s">
        <v>39</v>
      </c>
      <c r="D5403">
        <v>3</v>
      </c>
      <c r="E5403">
        <v>447132.61671079102</v>
      </c>
      <c r="F5403">
        <v>131593.95380401757</v>
      </c>
      <c r="G5403">
        <v>35750.872446027497</v>
      </c>
      <c r="H5403">
        <v>676686.20616926695</v>
      </c>
      <c r="I5403">
        <v>1011196.56527771</v>
      </c>
      <c r="J5403">
        <v>3038522.5002868101</v>
      </c>
      <c r="K5403">
        <v>9188614.4061249606</v>
      </c>
      <c r="L5403">
        <v>23891721.420171101</v>
      </c>
      <c r="M5403">
        <v>27618071.513124801</v>
      </c>
      <c r="N5403">
        <v>55162495.373358697</v>
      </c>
      <c r="O5403">
        <v>84781092.576942801</v>
      </c>
      <c r="Q5403" t="str">
        <f>VLOOKUP(A5403,Lookup_Tables!$D$2:$E$7,2,FALSE)</f>
        <v>EQ</v>
      </c>
      <c r="R5403" t="str">
        <f>IFERROR(VLOOKUP(D5403,Lookup_Tables!$A$2:$B$21,2,FALSE),"All")</f>
        <v>Govt Hosp</v>
      </c>
    </row>
    <row r="5404" spans="1:18" hidden="1">
      <c r="A5404">
        <v>4</v>
      </c>
      <c r="B5404">
        <v>20</v>
      </c>
      <c r="C5404" t="s">
        <v>38</v>
      </c>
      <c r="D5404">
        <v>4</v>
      </c>
      <c r="E5404">
        <v>423425.90738689899</v>
      </c>
      <c r="F5404">
        <v>112320.82790935988</v>
      </c>
      <c r="G5404">
        <v>122286.787177814</v>
      </c>
      <c r="H5404">
        <v>1374205.23813681</v>
      </c>
      <c r="I5404">
        <v>1888537.6974460101</v>
      </c>
      <c r="J5404">
        <v>4566962.9905370502</v>
      </c>
      <c r="K5404">
        <v>10765431.0995492</v>
      </c>
      <c r="L5404">
        <v>20436856.5771969</v>
      </c>
      <c r="M5404">
        <v>25107260.795348901</v>
      </c>
      <c r="N5404">
        <v>40923129.050455503</v>
      </c>
      <c r="O5404">
        <v>58354710.452986203</v>
      </c>
      <c r="Q5404" t="str">
        <f>VLOOKUP(A5404,Lookup_Tables!$D$2:$E$7,2,FALSE)</f>
        <v>EQ</v>
      </c>
      <c r="R5404" t="str">
        <f>IFERROR(VLOOKUP(D5404,Lookup_Tables!$A$2:$B$21,2,FALSE),"All")</f>
        <v>Govt Med Fac</v>
      </c>
    </row>
    <row r="5405" spans="1:18" hidden="1">
      <c r="A5405">
        <v>4</v>
      </c>
      <c r="B5405">
        <v>20</v>
      </c>
      <c r="C5405" t="s">
        <v>39</v>
      </c>
      <c r="D5405">
        <v>4</v>
      </c>
      <c r="E5405">
        <v>418754.27339744102</v>
      </c>
      <c r="F5405">
        <v>111106.57404624706</v>
      </c>
      <c r="G5405">
        <v>119112.91860947599</v>
      </c>
      <c r="H5405">
        <v>1345302.0140976801</v>
      </c>
      <c r="I5405">
        <v>1854040.55118624</v>
      </c>
      <c r="J5405">
        <v>4541385.7200131305</v>
      </c>
      <c r="K5405">
        <v>10501114.0850325</v>
      </c>
      <c r="L5405">
        <v>19567071.375608999</v>
      </c>
      <c r="M5405">
        <v>25040154.1112944</v>
      </c>
      <c r="N5405">
        <v>40923129.050455503</v>
      </c>
      <c r="O5405">
        <v>58321768.880005702</v>
      </c>
      <c r="Q5405" t="str">
        <f>VLOOKUP(A5405,Lookup_Tables!$D$2:$E$7,2,FALSE)</f>
        <v>EQ</v>
      </c>
      <c r="R5405" t="str">
        <f>IFERROR(VLOOKUP(D5405,Lookup_Tables!$A$2:$B$21,2,FALSE),"All")</f>
        <v>Govt Med Fac</v>
      </c>
    </row>
    <row r="5406" spans="1:18" hidden="1">
      <c r="A5406">
        <v>4</v>
      </c>
      <c r="B5406">
        <v>20</v>
      </c>
      <c r="C5406" t="s">
        <v>38</v>
      </c>
      <c r="D5406">
        <v>6</v>
      </c>
      <c r="E5406">
        <v>24143.8425760889</v>
      </c>
      <c r="F5406">
        <v>8691.0686839271148</v>
      </c>
      <c r="G5406">
        <v>0</v>
      </c>
      <c r="H5406">
        <v>7058.4386832210002</v>
      </c>
      <c r="I5406">
        <v>14826.419553265499</v>
      </c>
      <c r="J5406">
        <v>66006.591158418902</v>
      </c>
      <c r="K5406">
        <v>332291.74815029302</v>
      </c>
      <c r="L5406">
        <v>1086971.56036953</v>
      </c>
      <c r="M5406">
        <v>1823282.20645978</v>
      </c>
      <c r="N5406">
        <v>3001882.9978730101</v>
      </c>
      <c r="O5406">
        <v>5151088.4426256204</v>
      </c>
      <c r="Q5406" t="str">
        <f>VLOOKUP(A5406,Lookup_Tables!$D$2:$E$7,2,FALSE)</f>
        <v>EQ</v>
      </c>
      <c r="R5406" t="str">
        <f>IFERROR(VLOOKUP(D5406,Lookup_Tables!$A$2:$B$21,2,FALSE),"All")</f>
        <v>Port</v>
      </c>
    </row>
    <row r="5407" spans="1:18" hidden="1">
      <c r="A5407">
        <v>4</v>
      </c>
      <c r="B5407">
        <v>20</v>
      </c>
      <c r="C5407" t="s">
        <v>39</v>
      </c>
      <c r="D5407">
        <v>6</v>
      </c>
      <c r="E5407">
        <v>24081.3723710374</v>
      </c>
      <c r="F5407">
        <v>8632.3754597303086</v>
      </c>
      <c r="G5407">
        <v>0</v>
      </c>
      <c r="H5407">
        <v>6897.1835915552001</v>
      </c>
      <c r="I5407">
        <v>14623.773524648601</v>
      </c>
      <c r="J5407">
        <v>66006.591158418902</v>
      </c>
      <c r="K5407">
        <v>332291.74815029302</v>
      </c>
      <c r="L5407">
        <v>1086971.56036953</v>
      </c>
      <c r="M5407">
        <v>1823282.20645978</v>
      </c>
      <c r="N5407">
        <v>3001882.9978730101</v>
      </c>
      <c r="O5407">
        <v>5151088.4426256204</v>
      </c>
      <c r="Q5407" t="str">
        <f>VLOOKUP(A5407,Lookup_Tables!$D$2:$E$7,2,FALSE)</f>
        <v>EQ</v>
      </c>
      <c r="R5407" t="str">
        <f>IFERROR(VLOOKUP(D5407,Lookup_Tables!$A$2:$B$21,2,FALSE),"All")</f>
        <v>Port</v>
      </c>
    </row>
    <row r="5408" spans="1:18" hidden="1">
      <c r="A5408">
        <v>4</v>
      </c>
      <c r="B5408">
        <v>20</v>
      </c>
      <c r="C5408" t="s">
        <v>38</v>
      </c>
      <c r="D5408">
        <v>9</v>
      </c>
      <c r="E5408">
        <v>196388.282158963</v>
      </c>
      <c r="F5408">
        <v>51841.208816209837</v>
      </c>
      <c r="G5408">
        <v>0</v>
      </c>
      <c r="H5408">
        <v>135972.11719949299</v>
      </c>
      <c r="I5408">
        <v>344417.655972871</v>
      </c>
      <c r="J5408">
        <v>1449939.5822936899</v>
      </c>
      <c r="K5408">
        <v>5081306.16829185</v>
      </c>
      <c r="L5408">
        <v>11118836.9084346</v>
      </c>
      <c r="M5408">
        <v>13880634.566680901</v>
      </c>
      <c r="N5408">
        <v>27161459.4843533</v>
      </c>
      <c r="O5408">
        <v>33100865.652724199</v>
      </c>
      <c r="Q5408" t="str">
        <f>VLOOKUP(A5408,Lookup_Tables!$D$2:$E$7,2,FALSE)</f>
        <v>EQ</v>
      </c>
      <c r="R5408" t="str">
        <f>IFERROR(VLOOKUP(D5408,Lookup_Tables!$A$2:$B$21,2,FALSE),"All")</f>
        <v>Pub Admin Bldg</v>
      </c>
    </row>
    <row r="5409" spans="1:18" hidden="1">
      <c r="A5409">
        <v>4</v>
      </c>
      <c r="B5409">
        <v>20</v>
      </c>
      <c r="C5409" t="s">
        <v>39</v>
      </c>
      <c r="D5409">
        <v>9</v>
      </c>
      <c r="E5409">
        <v>195361.12208691501</v>
      </c>
      <c r="F5409">
        <v>51848.499119216693</v>
      </c>
      <c r="G5409">
        <v>0</v>
      </c>
      <c r="H5409">
        <v>135972.11719949299</v>
      </c>
      <c r="I5409">
        <v>344417.655972871</v>
      </c>
      <c r="J5409">
        <v>1449939.5822936899</v>
      </c>
      <c r="K5409">
        <v>5054517.9525351096</v>
      </c>
      <c r="L5409">
        <v>10566507.1405655</v>
      </c>
      <c r="M5409">
        <v>13706544.8024799</v>
      </c>
      <c r="N5409">
        <v>27161459.4843533</v>
      </c>
      <c r="O5409">
        <v>33100865.652724199</v>
      </c>
      <c r="Q5409" t="str">
        <f>VLOOKUP(A5409,Lookup_Tables!$D$2:$E$7,2,FALSE)</f>
        <v>EQ</v>
      </c>
      <c r="R5409" t="str">
        <f>IFERROR(VLOOKUP(D5409,Lookup_Tables!$A$2:$B$21,2,FALSE),"All")</f>
        <v>Pub Admin Bldg</v>
      </c>
    </row>
    <row r="5410" spans="1:18" hidden="1">
      <c r="A5410">
        <v>4</v>
      </c>
      <c r="B5410">
        <v>20</v>
      </c>
      <c r="C5410" t="s">
        <v>38</v>
      </c>
      <c r="D5410">
        <v>10</v>
      </c>
      <c r="E5410">
        <v>6458262.2603255399</v>
      </c>
      <c r="F5410">
        <v>1849182.2438282156</v>
      </c>
      <c r="G5410">
        <v>911906.82363765198</v>
      </c>
      <c r="H5410">
        <v>18773642.879580099</v>
      </c>
      <c r="I5410">
        <v>26086636.815758899</v>
      </c>
      <c r="J5410">
        <v>69040192.259774894</v>
      </c>
      <c r="K5410">
        <v>160675823.867695</v>
      </c>
      <c r="L5410">
        <v>307771264.76930898</v>
      </c>
      <c r="M5410">
        <v>363242929.03560001</v>
      </c>
      <c r="N5410">
        <v>610479132.44949996</v>
      </c>
      <c r="O5410">
        <v>942868890.82215905</v>
      </c>
      <c r="Q5410" t="str">
        <f>VLOOKUP(A5410,Lookup_Tables!$D$2:$E$7,2,FALSE)</f>
        <v>EQ</v>
      </c>
      <c r="R5410" t="str">
        <f>IFERROR(VLOOKUP(D5410,Lookup_Tables!$A$2:$B$21,2,FALSE),"All")</f>
        <v>Pub School</v>
      </c>
    </row>
    <row r="5411" spans="1:18" hidden="1">
      <c r="A5411">
        <v>4</v>
      </c>
      <c r="B5411">
        <v>20</v>
      </c>
      <c r="C5411" t="s">
        <v>39</v>
      </c>
      <c r="D5411">
        <v>10</v>
      </c>
      <c r="E5411">
        <v>6402415.5240485203</v>
      </c>
      <c r="F5411">
        <v>1819373.9965759581</v>
      </c>
      <c r="G5411">
        <v>878830.95723786205</v>
      </c>
      <c r="H5411">
        <v>18649967.303852301</v>
      </c>
      <c r="I5411">
        <v>25833924.157461099</v>
      </c>
      <c r="J5411">
        <v>68223382.231805399</v>
      </c>
      <c r="K5411">
        <v>158337457.61921901</v>
      </c>
      <c r="L5411">
        <v>307771264.76930898</v>
      </c>
      <c r="M5411">
        <v>363242929.03560001</v>
      </c>
      <c r="N5411">
        <v>610479132.44949996</v>
      </c>
      <c r="O5411">
        <v>942868890.82215905</v>
      </c>
      <c r="Q5411" t="str">
        <f>VLOOKUP(A5411,Lookup_Tables!$D$2:$E$7,2,FALSE)</f>
        <v>EQ</v>
      </c>
      <c r="R5411" t="str">
        <f>IFERROR(VLOOKUP(D5411,Lookup_Tables!$A$2:$B$21,2,FALSE),"All")</f>
        <v>Pub School</v>
      </c>
    </row>
    <row r="5412" spans="1:18" hidden="1">
      <c r="A5412">
        <v>4</v>
      </c>
      <c r="B5412">
        <v>20</v>
      </c>
      <c r="C5412" t="s">
        <v>38</v>
      </c>
      <c r="D5412">
        <v>11</v>
      </c>
      <c r="E5412">
        <v>476500.80428368598</v>
      </c>
      <c r="F5412">
        <v>145282.36645369424</v>
      </c>
      <c r="G5412">
        <v>0</v>
      </c>
      <c r="H5412">
        <v>0</v>
      </c>
      <c r="I5412">
        <v>0</v>
      </c>
      <c r="J5412">
        <v>1226550.96238025</v>
      </c>
      <c r="K5412">
        <v>11889853.504523801</v>
      </c>
      <c r="L5412">
        <v>29374606.284930199</v>
      </c>
      <c r="M5412">
        <v>36097453.3308331</v>
      </c>
      <c r="N5412">
        <v>68244387.270562604</v>
      </c>
      <c r="O5412">
        <v>89689760.466411203</v>
      </c>
      <c r="Q5412" t="str">
        <f>VLOOKUP(A5412,Lookup_Tables!$D$2:$E$7,2,FALSE)</f>
        <v>EQ</v>
      </c>
      <c r="R5412" t="str">
        <f>IFERROR(VLOOKUP(D5412,Lookup_Tables!$A$2:$B$21,2,FALSE),"All")</f>
        <v>Pub Univ</v>
      </c>
    </row>
    <row r="5413" spans="1:18" hidden="1">
      <c r="A5413">
        <v>4</v>
      </c>
      <c r="B5413">
        <v>20</v>
      </c>
      <c r="C5413" t="s">
        <v>39</v>
      </c>
      <c r="D5413">
        <v>11</v>
      </c>
      <c r="E5413">
        <v>474794.74801262701</v>
      </c>
      <c r="F5413">
        <v>143857.2632436424</v>
      </c>
      <c r="G5413">
        <v>0</v>
      </c>
      <c r="H5413">
        <v>0</v>
      </c>
      <c r="I5413">
        <v>0</v>
      </c>
      <c r="J5413">
        <v>1226550.96238025</v>
      </c>
      <c r="K5413">
        <v>11889853.504523801</v>
      </c>
      <c r="L5413">
        <v>29093653.223923098</v>
      </c>
      <c r="M5413">
        <v>36097453.3308331</v>
      </c>
      <c r="N5413">
        <v>68244387.270562604</v>
      </c>
      <c r="O5413">
        <v>89689760.466411203</v>
      </c>
      <c r="Q5413" t="str">
        <f>VLOOKUP(A5413,Lookup_Tables!$D$2:$E$7,2,FALSE)</f>
        <v>EQ</v>
      </c>
      <c r="R5413" t="str">
        <f>IFERROR(VLOOKUP(D5413,Lookup_Tables!$A$2:$B$21,2,FALSE),"All")</f>
        <v>Pub Univ</v>
      </c>
    </row>
    <row r="5414" spans="1:18" hidden="1">
      <c r="A5414">
        <v>4</v>
      </c>
      <c r="B5414">
        <v>20</v>
      </c>
      <c r="C5414" t="s">
        <v>38</v>
      </c>
      <c r="D5414">
        <v>12</v>
      </c>
      <c r="E5414">
        <v>1116371.9007144801</v>
      </c>
      <c r="F5414">
        <v>325820.43795559579</v>
      </c>
      <c r="G5414">
        <v>35891.1015115064</v>
      </c>
      <c r="H5414">
        <v>1685144.92866321</v>
      </c>
      <c r="I5414">
        <v>2705858.67048307</v>
      </c>
      <c r="J5414">
        <v>9879146.4112328701</v>
      </c>
      <c r="K5414">
        <v>30450335.973274998</v>
      </c>
      <c r="L5414">
        <v>58598228.449480198</v>
      </c>
      <c r="M5414">
        <v>69675293.9564199</v>
      </c>
      <c r="N5414">
        <v>124161779.71185701</v>
      </c>
      <c r="O5414">
        <v>167931844.88683</v>
      </c>
      <c r="Q5414" t="str">
        <f>VLOOKUP(A5414,Lookup_Tables!$D$2:$E$7,2,FALSE)</f>
        <v>EQ</v>
      </c>
      <c r="R5414" t="str">
        <f>IFERROR(VLOOKUP(D5414,Lookup_Tables!$A$2:$B$21,2,FALSE),"All")</f>
        <v>Rail</v>
      </c>
    </row>
    <row r="5415" spans="1:18" hidden="1">
      <c r="A5415">
        <v>4</v>
      </c>
      <c r="B5415">
        <v>20</v>
      </c>
      <c r="C5415" t="s">
        <v>39</v>
      </c>
      <c r="D5415">
        <v>12</v>
      </c>
      <c r="E5415">
        <v>1108217.4337569501</v>
      </c>
      <c r="F5415">
        <v>320057.14844171354</v>
      </c>
      <c r="G5415">
        <v>35881.650100899598</v>
      </c>
      <c r="H5415">
        <v>1658359.3525105601</v>
      </c>
      <c r="I5415">
        <v>2700514.2180758999</v>
      </c>
      <c r="J5415">
        <v>9713712.3657332994</v>
      </c>
      <c r="K5415">
        <v>30450335.973274998</v>
      </c>
      <c r="L5415">
        <v>58111788.4900482</v>
      </c>
      <c r="M5415">
        <v>69675293.9564199</v>
      </c>
      <c r="N5415">
        <v>124161779.71185701</v>
      </c>
      <c r="O5415">
        <v>167931844.88683</v>
      </c>
      <c r="Q5415" t="str">
        <f>VLOOKUP(A5415,Lookup_Tables!$D$2:$E$7,2,FALSE)</f>
        <v>EQ</v>
      </c>
      <c r="R5415" t="str">
        <f>IFERROR(VLOOKUP(D5415,Lookup_Tables!$A$2:$B$21,2,FALSE),"All")</f>
        <v>Rail</v>
      </c>
    </row>
    <row r="5416" spans="1:18" hidden="1">
      <c r="A5416">
        <v>4</v>
      </c>
      <c r="B5416">
        <v>20</v>
      </c>
      <c r="C5416" t="s">
        <v>38</v>
      </c>
      <c r="D5416">
        <v>13</v>
      </c>
      <c r="E5416">
        <v>2973186.37736814</v>
      </c>
      <c r="F5416">
        <v>881523.02599172411</v>
      </c>
      <c r="G5416">
        <v>178.780213957294</v>
      </c>
      <c r="H5416">
        <v>1966553.85121739</v>
      </c>
      <c r="I5416">
        <v>4348782.4102476696</v>
      </c>
      <c r="J5416">
        <v>20444382.773358699</v>
      </c>
      <c r="K5416">
        <v>68621837.498816907</v>
      </c>
      <c r="L5416">
        <v>157120767.89556801</v>
      </c>
      <c r="M5416">
        <v>208216602.997091</v>
      </c>
      <c r="N5416">
        <v>369160112.02367598</v>
      </c>
      <c r="O5416">
        <v>530291406.885158</v>
      </c>
      <c r="Q5416" t="str">
        <f>VLOOKUP(A5416,Lookup_Tables!$D$2:$E$7,2,FALSE)</f>
        <v>EQ</v>
      </c>
      <c r="R5416" t="str">
        <f>IFERROR(VLOOKUP(D5416,Lookup_Tables!$A$2:$B$21,2,FALSE),"All")</f>
        <v>Residual Inst</v>
      </c>
    </row>
    <row r="5417" spans="1:18" hidden="1">
      <c r="A5417">
        <v>4</v>
      </c>
      <c r="B5417">
        <v>20</v>
      </c>
      <c r="C5417" t="s">
        <v>39</v>
      </c>
      <c r="D5417">
        <v>13</v>
      </c>
      <c r="E5417">
        <v>2960257.1708361399</v>
      </c>
      <c r="F5417">
        <v>880813.68607909861</v>
      </c>
      <c r="G5417">
        <v>177.63033472018401</v>
      </c>
      <c r="H5417">
        <v>1966553.85121739</v>
      </c>
      <c r="I5417">
        <v>4056006.26720047</v>
      </c>
      <c r="J5417">
        <v>19612771.103834201</v>
      </c>
      <c r="K5417">
        <v>68621837.498816907</v>
      </c>
      <c r="L5417">
        <v>157120767.89556801</v>
      </c>
      <c r="M5417">
        <v>208216602.997091</v>
      </c>
      <c r="N5417">
        <v>369160112.02367598</v>
      </c>
      <c r="O5417">
        <v>530291406.885158</v>
      </c>
      <c r="Q5417" t="str">
        <f>VLOOKUP(A5417,Lookup_Tables!$D$2:$E$7,2,FALSE)</f>
        <v>EQ</v>
      </c>
      <c r="R5417" t="str">
        <f>IFERROR(VLOOKUP(D5417,Lookup_Tables!$A$2:$B$21,2,FALSE),"All")</f>
        <v>Residual Inst</v>
      </c>
    </row>
    <row r="5418" spans="1:18" hidden="1">
      <c r="A5418">
        <v>4</v>
      </c>
      <c r="B5418">
        <v>20</v>
      </c>
      <c r="C5418" t="s">
        <v>38</v>
      </c>
      <c r="D5418">
        <v>14</v>
      </c>
      <c r="E5418">
        <v>3633576.1477581798</v>
      </c>
      <c r="F5418">
        <v>1068428.9233831409</v>
      </c>
      <c r="G5418">
        <v>672678.52364661195</v>
      </c>
      <c r="H5418">
        <v>12864784.7139128</v>
      </c>
      <c r="I5418">
        <v>17772358.1117923</v>
      </c>
      <c r="J5418">
        <v>42540231.8048812</v>
      </c>
      <c r="K5418">
        <v>96955534.947347894</v>
      </c>
      <c r="L5418">
        <v>157325571.39131799</v>
      </c>
      <c r="M5418">
        <v>185799380.72867399</v>
      </c>
      <c r="N5418">
        <v>294867634.48254502</v>
      </c>
      <c r="O5418">
        <v>468084562.948075</v>
      </c>
      <c r="Q5418" t="str">
        <f>VLOOKUP(A5418,Lookup_Tables!$D$2:$E$7,2,FALSE)</f>
        <v>EQ</v>
      </c>
      <c r="R5418" t="str">
        <f>IFERROR(VLOOKUP(D5418,Lookup_Tables!$A$2:$B$21,2,FALSE),"All")</f>
        <v>Road</v>
      </c>
    </row>
    <row r="5419" spans="1:18" hidden="1">
      <c r="A5419">
        <v>4</v>
      </c>
      <c r="B5419">
        <v>20</v>
      </c>
      <c r="C5419" t="s">
        <v>39</v>
      </c>
      <c r="D5419">
        <v>14</v>
      </c>
      <c r="E5419">
        <v>3591716.21926047</v>
      </c>
      <c r="F5419">
        <v>1034823.0058291717</v>
      </c>
      <c r="G5419">
        <v>663304.17829926498</v>
      </c>
      <c r="H5419">
        <v>12621684.192131501</v>
      </c>
      <c r="I5419">
        <v>17693438.241521999</v>
      </c>
      <c r="J5419">
        <v>42127527.6443455</v>
      </c>
      <c r="K5419">
        <v>96777220.349722296</v>
      </c>
      <c r="L5419">
        <v>157325571.39131799</v>
      </c>
      <c r="M5419">
        <v>185799380.72867399</v>
      </c>
      <c r="N5419">
        <v>294867634.48254502</v>
      </c>
      <c r="O5419">
        <v>468084562.948075</v>
      </c>
      <c r="Q5419" t="str">
        <f>VLOOKUP(A5419,Lookup_Tables!$D$2:$E$7,2,FALSE)</f>
        <v>EQ</v>
      </c>
      <c r="R5419" t="str">
        <f>IFERROR(VLOOKUP(D5419,Lookup_Tables!$A$2:$B$21,2,FALSE),"All")</f>
        <v>Road</v>
      </c>
    </row>
    <row r="5420" spans="1:18" hidden="1">
      <c r="A5420">
        <v>4</v>
      </c>
      <c r="B5420">
        <v>20</v>
      </c>
      <c r="C5420" t="s">
        <v>38</v>
      </c>
      <c r="D5420">
        <v>15</v>
      </c>
      <c r="E5420">
        <v>242564106.722444</v>
      </c>
      <c r="F5420">
        <v>65523956.869755</v>
      </c>
      <c r="G5420">
        <v>45462181.755315699</v>
      </c>
      <c r="H5420">
        <v>623651440.67825496</v>
      </c>
      <c r="I5420">
        <v>876606287.653409</v>
      </c>
      <c r="J5420">
        <v>2422253430.78475</v>
      </c>
      <c r="K5420">
        <v>6227639974.9684496</v>
      </c>
      <c r="L5420">
        <v>12167313426.6455</v>
      </c>
      <c r="M5420">
        <v>15586169749.572599</v>
      </c>
      <c r="N5420">
        <v>25795002972.444901</v>
      </c>
      <c r="O5420">
        <v>33971269603.060398</v>
      </c>
      <c r="Q5420" t="str">
        <f>VLOOKUP(A5420,Lookup_Tables!$D$2:$E$7,2,FALSE)</f>
        <v>EQ</v>
      </c>
      <c r="R5420" t="str">
        <f>IFERROR(VLOOKUP(D5420,Lookup_Tables!$A$2:$B$21,2,FALSE),"All")</f>
        <v>All</v>
      </c>
    </row>
    <row r="5421" spans="1:18" hidden="1">
      <c r="A5421">
        <v>4</v>
      </c>
      <c r="B5421">
        <v>20</v>
      </c>
      <c r="C5421" t="s">
        <v>39</v>
      </c>
      <c r="D5421">
        <v>15</v>
      </c>
      <c r="E5421">
        <v>240223872.949209</v>
      </c>
      <c r="F5421">
        <v>65849401.575913101</v>
      </c>
      <c r="G5421">
        <v>44139137.03266</v>
      </c>
      <c r="H5421">
        <v>612745994.53813004</v>
      </c>
      <c r="I5421">
        <v>869046944.34266198</v>
      </c>
      <c r="J5421">
        <v>2317100397.6532898</v>
      </c>
      <c r="K5421">
        <v>6047495960.3182497</v>
      </c>
      <c r="L5421">
        <v>11824773228.912201</v>
      </c>
      <c r="M5421">
        <v>15527164267.4874</v>
      </c>
      <c r="N5421">
        <v>25795002972.444901</v>
      </c>
      <c r="O5421">
        <v>33971269603.060398</v>
      </c>
      <c r="Q5421" t="str">
        <f>VLOOKUP(A5421,Lookup_Tables!$D$2:$E$7,2,FALSE)</f>
        <v>EQ</v>
      </c>
      <c r="R5421" t="str">
        <f>IFERROR(VLOOKUP(D5421,Lookup_Tables!$A$2:$B$21,2,FALSE),"All")</f>
        <v>All</v>
      </c>
    </row>
    <row r="5422" spans="1:18" hidden="1">
      <c r="A5422">
        <v>4</v>
      </c>
      <c r="B5422">
        <v>20</v>
      </c>
      <c r="C5422" t="s">
        <v>38</v>
      </c>
      <c r="D5422">
        <v>16</v>
      </c>
      <c r="E5422">
        <v>18179558.107881099</v>
      </c>
      <c r="F5422">
        <v>5077212.1774919964</v>
      </c>
      <c r="G5422">
        <v>2688440.9349505599</v>
      </c>
      <c r="H5422">
        <v>48785018.931748897</v>
      </c>
      <c r="I5422">
        <v>63756985.945926003</v>
      </c>
      <c r="J5422">
        <v>184454747.66883999</v>
      </c>
      <c r="K5422">
        <v>452397053.71608698</v>
      </c>
      <c r="L5422">
        <v>895524378.56047702</v>
      </c>
      <c r="M5422">
        <v>1087937975.7093301</v>
      </c>
      <c r="N5422">
        <v>1857231147.9258699</v>
      </c>
      <c r="O5422">
        <v>2730548695.5341101</v>
      </c>
      <c r="Q5422" t="str">
        <f>VLOOKUP(A5422,Lookup_Tables!$D$2:$E$7,2,FALSE)</f>
        <v>EQ</v>
      </c>
      <c r="R5422" t="str">
        <f>IFERROR(VLOOKUP(D5422,Lookup_Tables!$A$2:$B$21,2,FALSE),"All")</f>
        <v>Government_Loss</v>
      </c>
    </row>
    <row r="5423" spans="1:18" hidden="1">
      <c r="A5423">
        <v>4</v>
      </c>
      <c r="B5423">
        <v>20</v>
      </c>
      <c r="C5423" t="s">
        <v>39</v>
      </c>
      <c r="D5423">
        <v>16</v>
      </c>
      <c r="E5423">
        <v>18023316.308240499</v>
      </c>
      <c r="F5423">
        <v>4997630.2195831835</v>
      </c>
      <c r="G5423">
        <v>2680918.9713944001</v>
      </c>
      <c r="H5423">
        <v>48691449.881763697</v>
      </c>
      <c r="I5423">
        <v>62777735.174266502</v>
      </c>
      <c r="J5423">
        <v>181945702.86050701</v>
      </c>
      <c r="K5423">
        <v>452397053.71608698</v>
      </c>
      <c r="L5423">
        <v>858086770.39514506</v>
      </c>
      <c r="M5423">
        <v>1087937975.7093301</v>
      </c>
      <c r="N5423">
        <v>1857231147.9258699</v>
      </c>
      <c r="O5423">
        <v>2730548695.5341101</v>
      </c>
      <c r="Q5423" t="str">
        <f>VLOOKUP(A5423,Lookup_Tables!$D$2:$E$7,2,FALSE)</f>
        <v>EQ</v>
      </c>
      <c r="R5423" t="str">
        <f>IFERROR(VLOOKUP(D5423,Lookup_Tables!$A$2:$B$21,2,FALSE),"All")</f>
        <v>Government_Loss</v>
      </c>
    </row>
    <row r="5424" spans="1:18" hidden="1">
      <c r="A5424">
        <v>4</v>
      </c>
      <c r="B5424">
        <v>20</v>
      </c>
      <c r="C5424" t="s">
        <v>38</v>
      </c>
      <c r="D5424">
        <v>17</v>
      </c>
      <c r="E5424">
        <v>26011787.1953688</v>
      </c>
      <c r="F5424">
        <v>7092602.7051186189</v>
      </c>
      <c r="G5424">
        <v>3778179.0139109502</v>
      </c>
      <c r="H5424">
        <v>55342355.450169303</v>
      </c>
      <c r="I5424">
        <v>79600759.180313796</v>
      </c>
      <c r="J5424">
        <v>231923179.57651401</v>
      </c>
      <c r="K5424">
        <v>636354304.49353004</v>
      </c>
      <c r="L5424">
        <v>1295904840.7124801</v>
      </c>
      <c r="M5424">
        <v>1704551191.3364401</v>
      </c>
      <c r="N5424">
        <v>3017577237.6360798</v>
      </c>
      <c r="O5424">
        <v>4038613558.9506602</v>
      </c>
      <c r="Q5424" t="str">
        <f>VLOOKUP(A5424,Lookup_Tables!$D$2:$E$7,2,FALSE)</f>
        <v>EQ</v>
      </c>
      <c r="R5424" t="str">
        <f>IFERROR(VLOOKUP(D5424,Lookup_Tables!$A$2:$B$21,2,FALSE),"All")</f>
        <v>Emergency_Loss</v>
      </c>
    </row>
    <row r="5425" spans="1:18" hidden="1">
      <c r="A5425">
        <v>4</v>
      </c>
      <c r="B5425">
        <v>20</v>
      </c>
      <c r="C5425" t="s">
        <v>39</v>
      </c>
      <c r="D5425">
        <v>17</v>
      </c>
      <c r="E5425">
        <v>25794008.070082702</v>
      </c>
      <c r="F5425">
        <v>6975484.7443675064</v>
      </c>
      <c r="G5425">
        <v>3731393.2135464801</v>
      </c>
      <c r="H5425">
        <v>54663530.878663696</v>
      </c>
      <c r="I5425">
        <v>79600759.180313796</v>
      </c>
      <c r="J5425">
        <v>226813957.98649299</v>
      </c>
      <c r="K5425">
        <v>634771163.06611001</v>
      </c>
      <c r="L5425">
        <v>1282003057.77759</v>
      </c>
      <c r="M5425">
        <v>1694341785.7690401</v>
      </c>
      <c r="N5425">
        <v>3017577237.6360798</v>
      </c>
      <c r="O5425">
        <v>4038613558.9506602</v>
      </c>
      <c r="Q5425" t="str">
        <f>VLOOKUP(A5425,Lookup_Tables!$D$2:$E$7,2,FALSE)</f>
        <v>EQ</v>
      </c>
      <c r="R5425" t="str">
        <f>IFERROR(VLOOKUP(D5425,Lookup_Tables!$A$2:$B$21,2,FALSE),"All")</f>
        <v>Emergency_Loss</v>
      </c>
    </row>
    <row r="5426" spans="1:18" hidden="1">
      <c r="A5426">
        <v>4</v>
      </c>
      <c r="B5426">
        <v>20</v>
      </c>
      <c r="C5426" t="s">
        <v>38</v>
      </c>
      <c r="D5426">
        <v>18</v>
      </c>
      <c r="E5426">
        <v>44191345.303250097</v>
      </c>
      <c r="F5426">
        <v>12193926.959949501</v>
      </c>
      <c r="G5426">
        <v>6924483.1855450403</v>
      </c>
      <c r="H5426">
        <v>100365287.877553</v>
      </c>
      <c r="I5426">
        <v>144730195.867358</v>
      </c>
      <c r="J5426">
        <v>409208831.62959599</v>
      </c>
      <c r="K5426">
        <v>1086582805.01983</v>
      </c>
      <c r="L5426">
        <v>2191429219.2729602</v>
      </c>
      <c r="M5426">
        <v>2819727884.7053099</v>
      </c>
      <c r="N5426">
        <v>4874808385.5619497</v>
      </c>
      <c r="O5426">
        <v>6752415920.3284903</v>
      </c>
      <c r="Q5426" t="str">
        <f>VLOOKUP(A5426,Lookup_Tables!$D$2:$E$7,2,FALSE)</f>
        <v>EQ</v>
      </c>
      <c r="R5426" t="str">
        <f>IFERROR(VLOOKUP(D5426,Lookup_Tables!$A$2:$B$21,2,FALSE),"All")</f>
        <v>Govt_Plus_Emergency</v>
      </c>
    </row>
    <row r="5427" spans="1:18" hidden="1">
      <c r="A5427">
        <v>4</v>
      </c>
      <c r="B5427">
        <v>20</v>
      </c>
      <c r="C5427" t="s">
        <v>39</v>
      </c>
      <c r="D5427">
        <v>18</v>
      </c>
      <c r="E5427">
        <v>43815087.048772603</v>
      </c>
      <c r="F5427">
        <v>12209900.45956295</v>
      </c>
      <c r="G5427">
        <v>6735951.2438090304</v>
      </c>
      <c r="H5427">
        <v>99493599.1306687</v>
      </c>
      <c r="I5427">
        <v>143508694.338447</v>
      </c>
      <c r="J5427">
        <v>404515200.57354897</v>
      </c>
      <c r="K5427">
        <v>1067271437.04756</v>
      </c>
      <c r="L5427">
        <v>2066639538.8709199</v>
      </c>
      <c r="M5427">
        <v>2774458353.4231801</v>
      </c>
      <c r="N5427">
        <v>4874808385.5619497</v>
      </c>
      <c r="O5427">
        <v>6752415920.3284903</v>
      </c>
      <c r="Q5427" t="str">
        <f>VLOOKUP(A5427,Lookup_Tables!$D$2:$E$7,2,FALSE)</f>
        <v>EQ</v>
      </c>
      <c r="R5427" t="str">
        <f>IFERROR(VLOOKUP(D5427,Lookup_Tables!$A$2:$B$21,2,FALSE),"All")</f>
        <v>Govt_Plus_Emergency</v>
      </c>
    </row>
    <row r="5428" spans="1:18" hidden="1">
      <c r="A5428">
        <v>4</v>
      </c>
      <c r="B5428">
        <v>21</v>
      </c>
      <c r="C5428" t="s">
        <v>38</v>
      </c>
      <c r="D5428">
        <v>0</v>
      </c>
      <c r="E5428">
        <v>1796212.8654996499</v>
      </c>
      <c r="F5428">
        <v>831632.64535775501</v>
      </c>
      <c r="G5428">
        <v>0</v>
      </c>
      <c r="H5428">
        <v>497684.03775714798</v>
      </c>
      <c r="I5428">
        <v>857775.67315966403</v>
      </c>
      <c r="J5428">
        <v>6325254.8101636898</v>
      </c>
      <c r="K5428">
        <v>22769519.025468402</v>
      </c>
      <c r="L5428">
        <v>55546480.678511404</v>
      </c>
      <c r="M5428">
        <v>70749004.361653104</v>
      </c>
      <c r="N5428">
        <v>198306240.278505</v>
      </c>
      <c r="O5428">
        <v>377374445.87238902</v>
      </c>
      <c r="Q5428" t="str">
        <f>VLOOKUP(A5428,Lookup_Tables!$D$2:$E$7,2,FALSE)</f>
        <v>EQ</v>
      </c>
      <c r="R5428" t="str">
        <f>IFERROR(VLOOKUP(D5428,Lookup_Tables!$A$2:$B$21,2,FALSE),"All")</f>
        <v>Private Assets</v>
      </c>
    </row>
    <row r="5429" spans="1:18" hidden="1">
      <c r="A5429">
        <v>4</v>
      </c>
      <c r="B5429">
        <v>21</v>
      </c>
      <c r="C5429" t="s">
        <v>39</v>
      </c>
      <c r="D5429">
        <v>0</v>
      </c>
      <c r="E5429">
        <v>1788432.69497116</v>
      </c>
      <c r="F5429">
        <v>824845.76729009487</v>
      </c>
      <c r="G5429">
        <v>0</v>
      </c>
      <c r="H5429">
        <v>497684.03775714798</v>
      </c>
      <c r="I5429">
        <v>857775.67315966403</v>
      </c>
      <c r="J5429">
        <v>6246067.0879032696</v>
      </c>
      <c r="K5429">
        <v>22769519.025468402</v>
      </c>
      <c r="L5429">
        <v>55345065.440285802</v>
      </c>
      <c r="M5429">
        <v>70749004.361653104</v>
      </c>
      <c r="N5429">
        <v>198306240.278505</v>
      </c>
      <c r="O5429">
        <v>377374445.87238902</v>
      </c>
      <c r="Q5429" t="str">
        <f>VLOOKUP(A5429,Lookup_Tables!$D$2:$E$7,2,FALSE)</f>
        <v>EQ</v>
      </c>
      <c r="R5429" t="str">
        <f>IFERROR(VLOOKUP(D5429,Lookup_Tables!$A$2:$B$21,2,FALSE),"All")</f>
        <v>Private Assets</v>
      </c>
    </row>
    <row r="5430" spans="1:18" hidden="1">
      <c r="A5430">
        <v>4</v>
      </c>
      <c r="B5430">
        <v>21</v>
      </c>
      <c r="C5430" t="s">
        <v>38</v>
      </c>
      <c r="D5430">
        <v>1</v>
      </c>
      <c r="E5430">
        <v>34473.910875481</v>
      </c>
      <c r="F5430">
        <v>13724.115789068121</v>
      </c>
      <c r="G5430">
        <v>0</v>
      </c>
      <c r="H5430">
        <v>0</v>
      </c>
      <c r="I5430">
        <v>0</v>
      </c>
      <c r="J5430">
        <v>34136.2237453712</v>
      </c>
      <c r="K5430">
        <v>324525.68184724997</v>
      </c>
      <c r="L5430">
        <v>1110219.7289453601</v>
      </c>
      <c r="M5430">
        <v>1513315.2175038101</v>
      </c>
      <c r="N5430">
        <v>4136849.70740584</v>
      </c>
      <c r="O5430">
        <v>10512104.568364101</v>
      </c>
      <c r="Q5430" t="str">
        <f>VLOOKUP(A5430,Lookup_Tables!$D$2:$E$7,2,FALSE)</f>
        <v>EQ</v>
      </c>
      <c r="R5430" t="str">
        <f>IFERROR(VLOOKUP(D5430,Lookup_Tables!$A$2:$B$21,2,FALSE),"All")</f>
        <v>Airport</v>
      </c>
    </row>
    <row r="5431" spans="1:18" hidden="1">
      <c r="A5431">
        <v>4</v>
      </c>
      <c r="B5431">
        <v>21</v>
      </c>
      <c r="C5431" t="s">
        <v>39</v>
      </c>
      <c r="D5431">
        <v>1</v>
      </c>
      <c r="E5431">
        <v>34289.096061199598</v>
      </c>
      <c r="F5431">
        <v>13553.260749756468</v>
      </c>
      <c r="G5431">
        <v>0</v>
      </c>
      <c r="H5431">
        <v>0</v>
      </c>
      <c r="I5431">
        <v>0</v>
      </c>
      <c r="J5431">
        <v>34136.2237453712</v>
      </c>
      <c r="K5431">
        <v>324525.68184724997</v>
      </c>
      <c r="L5431">
        <v>1110219.7289453601</v>
      </c>
      <c r="M5431">
        <v>1513315.2175038101</v>
      </c>
      <c r="N5431">
        <v>4122889.93243609</v>
      </c>
      <c r="O5431">
        <v>10512104.568364101</v>
      </c>
      <c r="Q5431" t="str">
        <f>VLOOKUP(A5431,Lookup_Tables!$D$2:$E$7,2,FALSE)</f>
        <v>EQ</v>
      </c>
      <c r="R5431" t="str">
        <f>IFERROR(VLOOKUP(D5431,Lookup_Tables!$A$2:$B$21,2,FALSE),"All")</f>
        <v>Airport</v>
      </c>
    </row>
    <row r="5432" spans="1:18" hidden="1">
      <c r="A5432">
        <v>4</v>
      </c>
      <c r="B5432">
        <v>21</v>
      </c>
      <c r="C5432" t="s">
        <v>38</v>
      </c>
      <c r="D5432">
        <v>2</v>
      </c>
      <c r="E5432">
        <v>48229.313364282803</v>
      </c>
      <c r="F5432">
        <v>29205.381011388112</v>
      </c>
      <c r="G5432">
        <v>0</v>
      </c>
      <c r="H5432">
        <v>0</v>
      </c>
      <c r="I5432">
        <v>0</v>
      </c>
      <c r="J5432">
        <v>63191.7027955995</v>
      </c>
      <c r="K5432">
        <v>358148.38593529101</v>
      </c>
      <c r="L5432">
        <v>839050.47409230005</v>
      </c>
      <c r="M5432">
        <v>1229272.76687188</v>
      </c>
      <c r="N5432">
        <v>3754874.1585749998</v>
      </c>
      <c r="O5432">
        <v>9548803.2288511805</v>
      </c>
      <c r="Q5432" t="str">
        <f>VLOOKUP(A5432,Lookup_Tables!$D$2:$E$7,2,FALSE)</f>
        <v>EQ</v>
      </c>
      <c r="R5432" t="str">
        <f>IFERROR(VLOOKUP(D5432,Lookup_Tables!$A$2:$B$21,2,FALSE),"All")</f>
        <v>Bridge</v>
      </c>
    </row>
    <row r="5433" spans="1:18" hidden="1">
      <c r="A5433">
        <v>4</v>
      </c>
      <c r="B5433">
        <v>21</v>
      </c>
      <c r="C5433" t="s">
        <v>39</v>
      </c>
      <c r="D5433">
        <v>2</v>
      </c>
      <c r="E5433">
        <v>48123.553168778002</v>
      </c>
      <c r="F5433">
        <v>29107.068571358093</v>
      </c>
      <c r="G5433">
        <v>0</v>
      </c>
      <c r="H5433">
        <v>0</v>
      </c>
      <c r="I5433">
        <v>0</v>
      </c>
      <c r="J5433">
        <v>63191.7027955995</v>
      </c>
      <c r="K5433">
        <v>358148.38593529101</v>
      </c>
      <c r="L5433">
        <v>831602.71861751901</v>
      </c>
      <c r="M5433">
        <v>1229272.76687188</v>
      </c>
      <c r="N5433">
        <v>3754874.1585749998</v>
      </c>
      <c r="O5433">
        <v>9548803.2288511805</v>
      </c>
      <c r="Q5433" t="str">
        <f>VLOOKUP(A5433,Lookup_Tables!$D$2:$E$7,2,FALSE)</f>
        <v>EQ</v>
      </c>
      <c r="R5433" t="str">
        <f>IFERROR(VLOOKUP(D5433,Lookup_Tables!$A$2:$B$21,2,FALSE),"All")</f>
        <v>Bridge</v>
      </c>
    </row>
    <row r="5434" spans="1:18" hidden="1">
      <c r="A5434">
        <v>4</v>
      </c>
      <c r="B5434">
        <v>21</v>
      </c>
      <c r="C5434" t="s">
        <v>38</v>
      </c>
      <c r="D5434">
        <v>3</v>
      </c>
      <c r="E5434">
        <v>13765.1063019126</v>
      </c>
      <c r="F5434">
        <v>7401.1075969580234</v>
      </c>
      <c r="G5434">
        <v>0</v>
      </c>
      <c r="H5434">
        <v>0</v>
      </c>
      <c r="I5434">
        <v>0</v>
      </c>
      <c r="J5434">
        <v>30083.091197394901</v>
      </c>
      <c r="K5434">
        <v>136861.7685189</v>
      </c>
      <c r="L5434">
        <v>339518.46847140201</v>
      </c>
      <c r="M5434">
        <v>500805.98788994801</v>
      </c>
      <c r="N5434">
        <v>1482750.7432667499</v>
      </c>
      <c r="O5434">
        <v>2554977.7628680798</v>
      </c>
      <c r="Q5434" t="str">
        <f>VLOOKUP(A5434,Lookup_Tables!$D$2:$E$7,2,FALSE)</f>
        <v>EQ</v>
      </c>
      <c r="R5434" t="str">
        <f>IFERROR(VLOOKUP(D5434,Lookup_Tables!$A$2:$B$21,2,FALSE),"All")</f>
        <v>Govt Hosp</v>
      </c>
    </row>
    <row r="5435" spans="1:18" hidden="1">
      <c r="A5435">
        <v>4</v>
      </c>
      <c r="B5435">
        <v>21</v>
      </c>
      <c r="C5435" t="s">
        <v>39</v>
      </c>
      <c r="D5435">
        <v>3</v>
      </c>
      <c r="E5435">
        <v>13718.7801780235</v>
      </c>
      <c r="F5435">
        <v>7359.0639661659789</v>
      </c>
      <c r="G5435">
        <v>0</v>
      </c>
      <c r="H5435">
        <v>0</v>
      </c>
      <c r="I5435">
        <v>0</v>
      </c>
      <c r="J5435">
        <v>30083.091197394901</v>
      </c>
      <c r="K5435">
        <v>136005.26989948901</v>
      </c>
      <c r="L5435">
        <v>339518.46847140201</v>
      </c>
      <c r="M5435">
        <v>500805.98788994801</v>
      </c>
      <c r="N5435">
        <v>1482750.7432667499</v>
      </c>
      <c r="O5435">
        <v>2554977.7628680798</v>
      </c>
      <c r="Q5435" t="str">
        <f>VLOOKUP(A5435,Lookup_Tables!$D$2:$E$7,2,FALSE)</f>
        <v>EQ</v>
      </c>
      <c r="R5435" t="str">
        <f>IFERROR(VLOOKUP(D5435,Lookup_Tables!$A$2:$B$21,2,FALSE),"All")</f>
        <v>Govt Hosp</v>
      </c>
    </row>
    <row r="5436" spans="1:18" hidden="1">
      <c r="A5436">
        <v>4</v>
      </c>
      <c r="B5436">
        <v>21</v>
      </c>
      <c r="C5436" t="s">
        <v>38</v>
      </c>
      <c r="D5436">
        <v>4</v>
      </c>
      <c r="E5436">
        <v>8492.3579655150897</v>
      </c>
      <c r="F5436">
        <v>3862.8874369243258</v>
      </c>
      <c r="G5436">
        <v>0</v>
      </c>
      <c r="H5436">
        <v>0</v>
      </c>
      <c r="I5436">
        <v>0</v>
      </c>
      <c r="J5436">
        <v>19775.020622185999</v>
      </c>
      <c r="K5436">
        <v>74258.8333261316</v>
      </c>
      <c r="L5436">
        <v>195321.861534625</v>
      </c>
      <c r="M5436">
        <v>288125.94082143501</v>
      </c>
      <c r="N5436">
        <v>887933.86481316097</v>
      </c>
      <c r="O5436">
        <v>2400918.5477475901</v>
      </c>
      <c r="Q5436" t="str">
        <f>VLOOKUP(A5436,Lookup_Tables!$D$2:$E$7,2,FALSE)</f>
        <v>EQ</v>
      </c>
      <c r="R5436" t="str">
        <f>IFERROR(VLOOKUP(D5436,Lookup_Tables!$A$2:$B$21,2,FALSE),"All")</f>
        <v>Govt Med Fac</v>
      </c>
    </row>
    <row r="5437" spans="1:18" hidden="1">
      <c r="A5437">
        <v>4</v>
      </c>
      <c r="B5437">
        <v>21</v>
      </c>
      <c r="C5437" t="s">
        <v>39</v>
      </c>
      <c r="D5437">
        <v>4</v>
      </c>
      <c r="E5437">
        <v>8475.5013726666893</v>
      </c>
      <c r="F5437">
        <v>3973.6938995784049</v>
      </c>
      <c r="G5437">
        <v>0</v>
      </c>
      <c r="H5437">
        <v>0</v>
      </c>
      <c r="I5437">
        <v>0</v>
      </c>
      <c r="J5437">
        <v>19775.020622185999</v>
      </c>
      <c r="K5437">
        <v>74258.8333261316</v>
      </c>
      <c r="L5437">
        <v>195321.861534625</v>
      </c>
      <c r="M5437">
        <v>288125.94082143501</v>
      </c>
      <c r="N5437">
        <v>887933.86481316097</v>
      </c>
      <c r="O5437">
        <v>2273255.4922451102</v>
      </c>
      <c r="Q5437" t="str">
        <f>VLOOKUP(A5437,Lookup_Tables!$D$2:$E$7,2,FALSE)</f>
        <v>EQ</v>
      </c>
      <c r="R5437" t="str">
        <f>IFERROR(VLOOKUP(D5437,Lookup_Tables!$A$2:$B$21,2,FALSE),"All")</f>
        <v>Govt Med Fac</v>
      </c>
    </row>
    <row r="5438" spans="1:18" hidden="1">
      <c r="A5438">
        <v>4</v>
      </c>
      <c r="B5438">
        <v>21</v>
      </c>
      <c r="C5438" t="s">
        <v>38</v>
      </c>
      <c r="D5438">
        <v>6</v>
      </c>
      <c r="E5438">
        <v>60570.829217720602</v>
      </c>
      <c r="F5438">
        <v>36432.272451978213</v>
      </c>
      <c r="G5438">
        <v>0</v>
      </c>
      <c r="H5438">
        <v>0</v>
      </c>
      <c r="I5438">
        <v>0</v>
      </c>
      <c r="J5438">
        <v>48433.779224703598</v>
      </c>
      <c r="K5438">
        <v>381492.97134620999</v>
      </c>
      <c r="L5438">
        <v>936464.71345071006</v>
      </c>
      <c r="M5438">
        <v>1465095.3557014801</v>
      </c>
      <c r="N5438">
        <v>3595888.9702666299</v>
      </c>
      <c r="O5438">
        <v>14284209.721643999</v>
      </c>
      <c r="Q5438" t="str">
        <f>VLOOKUP(A5438,Lookup_Tables!$D$2:$E$7,2,FALSE)</f>
        <v>EQ</v>
      </c>
      <c r="R5438" t="str">
        <f>IFERROR(VLOOKUP(D5438,Lookup_Tables!$A$2:$B$21,2,FALSE),"All")</f>
        <v>Port</v>
      </c>
    </row>
    <row r="5439" spans="1:18" hidden="1">
      <c r="A5439">
        <v>4</v>
      </c>
      <c r="B5439">
        <v>21</v>
      </c>
      <c r="C5439" t="s">
        <v>39</v>
      </c>
      <c r="D5439">
        <v>6</v>
      </c>
      <c r="E5439">
        <v>60521.171000410599</v>
      </c>
      <c r="F5439">
        <v>36382.61423466821</v>
      </c>
      <c r="G5439">
        <v>0</v>
      </c>
      <c r="H5439">
        <v>0</v>
      </c>
      <c r="I5439">
        <v>0</v>
      </c>
      <c r="J5439">
        <v>48433.779224703598</v>
      </c>
      <c r="K5439">
        <v>381492.97134620999</v>
      </c>
      <c r="L5439">
        <v>936464.71345071006</v>
      </c>
      <c r="M5439">
        <v>1465095.3557014801</v>
      </c>
      <c r="N5439">
        <v>3595888.9702666299</v>
      </c>
      <c r="O5439">
        <v>14284209.721643999</v>
      </c>
      <c r="Q5439" t="str">
        <f>VLOOKUP(A5439,Lookup_Tables!$D$2:$E$7,2,FALSE)</f>
        <v>EQ</v>
      </c>
      <c r="R5439" t="str">
        <f>IFERROR(VLOOKUP(D5439,Lookup_Tables!$A$2:$B$21,2,FALSE),"All")</f>
        <v>Port</v>
      </c>
    </row>
    <row r="5440" spans="1:18" hidden="1">
      <c r="A5440">
        <v>4</v>
      </c>
      <c r="B5440">
        <v>21</v>
      </c>
      <c r="C5440" t="s">
        <v>38</v>
      </c>
      <c r="D5440">
        <v>9</v>
      </c>
      <c r="E5440">
        <v>3999.9160990855498</v>
      </c>
      <c r="F5440">
        <v>2297.3103591095805</v>
      </c>
      <c r="G5440">
        <v>0</v>
      </c>
      <c r="H5440">
        <v>0</v>
      </c>
      <c r="I5440">
        <v>0</v>
      </c>
      <c r="J5440">
        <v>25.498063013304598</v>
      </c>
      <c r="K5440">
        <v>3534.1287862356999</v>
      </c>
      <c r="L5440">
        <v>80739.370634723906</v>
      </c>
      <c r="M5440">
        <v>114794.41411137801</v>
      </c>
      <c r="N5440">
        <v>316283.42111949797</v>
      </c>
      <c r="O5440">
        <v>1058068.49543768</v>
      </c>
      <c r="Q5440" t="str">
        <f>VLOOKUP(A5440,Lookup_Tables!$D$2:$E$7,2,FALSE)</f>
        <v>EQ</v>
      </c>
      <c r="R5440" t="str">
        <f>IFERROR(VLOOKUP(D5440,Lookup_Tables!$A$2:$B$21,2,FALSE),"All")</f>
        <v>Pub Admin Bldg</v>
      </c>
    </row>
    <row r="5441" spans="1:18" hidden="1">
      <c r="A5441">
        <v>4</v>
      </c>
      <c r="B5441">
        <v>21</v>
      </c>
      <c r="C5441" t="s">
        <v>39</v>
      </c>
      <c r="D5441">
        <v>9</v>
      </c>
      <c r="E5441">
        <v>3992.2196370673601</v>
      </c>
      <c r="F5441">
        <v>2289.6138970913908</v>
      </c>
      <c r="G5441">
        <v>0</v>
      </c>
      <c r="H5441">
        <v>0</v>
      </c>
      <c r="I5441">
        <v>0</v>
      </c>
      <c r="J5441">
        <v>25.498063013304598</v>
      </c>
      <c r="K5441">
        <v>3534.1287862356999</v>
      </c>
      <c r="L5441">
        <v>80739.370634723906</v>
      </c>
      <c r="M5441">
        <v>114794.41411137801</v>
      </c>
      <c r="N5441">
        <v>316283.42111949797</v>
      </c>
      <c r="O5441">
        <v>1058068.49543768</v>
      </c>
      <c r="Q5441" t="str">
        <f>VLOOKUP(A5441,Lookup_Tables!$D$2:$E$7,2,FALSE)</f>
        <v>EQ</v>
      </c>
      <c r="R5441" t="str">
        <f>IFERROR(VLOOKUP(D5441,Lookup_Tables!$A$2:$B$21,2,FALSE),"All")</f>
        <v>Pub Admin Bldg</v>
      </c>
    </row>
    <row r="5442" spans="1:18" hidden="1">
      <c r="A5442">
        <v>4</v>
      </c>
      <c r="B5442">
        <v>21</v>
      </c>
      <c r="C5442" t="s">
        <v>38</v>
      </c>
      <c r="D5442">
        <v>10</v>
      </c>
      <c r="E5442">
        <v>58755.577063258999</v>
      </c>
      <c r="F5442">
        <v>29122.603945877716</v>
      </c>
      <c r="G5442">
        <v>0</v>
      </c>
      <c r="H5442">
        <v>0</v>
      </c>
      <c r="I5442">
        <v>0</v>
      </c>
      <c r="J5442">
        <v>9478.2631346165308</v>
      </c>
      <c r="K5442">
        <v>301414.97869128798</v>
      </c>
      <c r="L5442">
        <v>1215445.0379516201</v>
      </c>
      <c r="M5442">
        <v>2205304.5386347999</v>
      </c>
      <c r="N5442">
        <v>5907234.5260628602</v>
      </c>
      <c r="O5442">
        <v>16497826.951294599</v>
      </c>
      <c r="Q5442" t="str">
        <f>VLOOKUP(A5442,Lookup_Tables!$D$2:$E$7,2,FALSE)</f>
        <v>EQ</v>
      </c>
      <c r="R5442" t="str">
        <f>IFERROR(VLOOKUP(D5442,Lookup_Tables!$A$2:$B$21,2,FALSE),"All")</f>
        <v>Pub School</v>
      </c>
    </row>
    <row r="5443" spans="1:18" hidden="1">
      <c r="A5443">
        <v>4</v>
      </c>
      <c r="B5443">
        <v>21</v>
      </c>
      <c r="C5443" t="s">
        <v>39</v>
      </c>
      <c r="D5443">
        <v>10</v>
      </c>
      <c r="E5443">
        <v>58677.908394887898</v>
      </c>
      <c r="F5443">
        <v>29045.244980124342</v>
      </c>
      <c r="G5443">
        <v>0</v>
      </c>
      <c r="H5443">
        <v>0</v>
      </c>
      <c r="I5443">
        <v>0</v>
      </c>
      <c r="J5443">
        <v>9447.2928728437291</v>
      </c>
      <c r="K5443">
        <v>301414.97869128798</v>
      </c>
      <c r="L5443">
        <v>1215445.0379516201</v>
      </c>
      <c r="M5443">
        <v>2205304.5386347999</v>
      </c>
      <c r="N5443">
        <v>5907234.5260628602</v>
      </c>
      <c r="O5443">
        <v>16497826.951294599</v>
      </c>
      <c r="Q5443" t="str">
        <f>VLOOKUP(A5443,Lookup_Tables!$D$2:$E$7,2,FALSE)</f>
        <v>EQ</v>
      </c>
      <c r="R5443" t="str">
        <f>IFERROR(VLOOKUP(D5443,Lookup_Tables!$A$2:$B$21,2,FALSE),"All")</f>
        <v>Pub School</v>
      </c>
    </row>
    <row r="5444" spans="1:18" hidden="1">
      <c r="A5444">
        <v>4</v>
      </c>
      <c r="B5444">
        <v>21</v>
      </c>
      <c r="C5444" t="s">
        <v>38</v>
      </c>
      <c r="D5444">
        <v>11</v>
      </c>
      <c r="E5444">
        <v>50304.961300090399</v>
      </c>
      <c r="F5444">
        <v>35467.602231942707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43842.939340793499</v>
      </c>
      <c r="O5444">
        <v>14793516.1288069</v>
      </c>
      <c r="Q5444" t="str">
        <f>VLOOKUP(A5444,Lookup_Tables!$D$2:$E$7,2,FALSE)</f>
        <v>EQ</v>
      </c>
      <c r="R5444" t="str">
        <f>IFERROR(VLOOKUP(D5444,Lookup_Tables!$A$2:$B$21,2,FALSE),"All")</f>
        <v>Pub Univ</v>
      </c>
    </row>
    <row r="5445" spans="1:18" hidden="1">
      <c r="A5445">
        <v>4</v>
      </c>
      <c r="B5445">
        <v>21</v>
      </c>
      <c r="C5445" t="s">
        <v>39</v>
      </c>
      <c r="D5445">
        <v>11</v>
      </c>
      <c r="E5445">
        <v>50304.961300090399</v>
      </c>
      <c r="F5445">
        <v>35467.602231942707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43842.939340793499</v>
      </c>
      <c r="O5445">
        <v>14793516.1288069</v>
      </c>
      <c r="Q5445" t="str">
        <f>VLOOKUP(A5445,Lookup_Tables!$D$2:$E$7,2,FALSE)</f>
        <v>EQ</v>
      </c>
      <c r="R5445" t="str">
        <f>IFERROR(VLOOKUP(D5445,Lookup_Tables!$A$2:$B$21,2,FALSE),"All")</f>
        <v>Pub Univ</v>
      </c>
    </row>
    <row r="5446" spans="1:18" hidden="1">
      <c r="A5446">
        <v>4</v>
      </c>
      <c r="B5446">
        <v>21</v>
      </c>
      <c r="C5446" t="s">
        <v>38</v>
      </c>
      <c r="D5446">
        <v>13</v>
      </c>
      <c r="E5446">
        <v>16925.376678516401</v>
      </c>
      <c r="F5446">
        <v>10674.114556022731</v>
      </c>
      <c r="G5446">
        <v>0</v>
      </c>
      <c r="H5446">
        <v>0</v>
      </c>
      <c r="I5446">
        <v>0</v>
      </c>
      <c r="J5446">
        <v>0</v>
      </c>
      <c r="K5446">
        <v>523.96834110800705</v>
      </c>
      <c r="L5446">
        <v>24174.836936777101</v>
      </c>
      <c r="M5446">
        <v>46668.970680256301</v>
      </c>
      <c r="N5446">
        <v>1246909.1286494201</v>
      </c>
      <c r="O5446">
        <v>4884220.3738414198</v>
      </c>
      <c r="Q5446" t="str">
        <f>VLOOKUP(A5446,Lookup_Tables!$D$2:$E$7,2,FALSE)</f>
        <v>EQ</v>
      </c>
      <c r="R5446" t="str">
        <f>IFERROR(VLOOKUP(D5446,Lookup_Tables!$A$2:$B$21,2,FALSE),"All")</f>
        <v>Residual Inst</v>
      </c>
    </row>
    <row r="5447" spans="1:18" hidden="1">
      <c r="A5447">
        <v>4</v>
      </c>
      <c r="B5447">
        <v>21</v>
      </c>
      <c r="C5447" t="s">
        <v>39</v>
      </c>
      <c r="D5447">
        <v>13</v>
      </c>
      <c r="E5447">
        <v>16922.344401697501</v>
      </c>
      <c r="F5447">
        <v>10671.082279203831</v>
      </c>
      <c r="G5447">
        <v>0</v>
      </c>
      <c r="H5447">
        <v>0</v>
      </c>
      <c r="I5447">
        <v>0</v>
      </c>
      <c r="J5447">
        <v>0</v>
      </c>
      <c r="K5447">
        <v>523.96834110800705</v>
      </c>
      <c r="L5447">
        <v>24174.836936777101</v>
      </c>
      <c r="M5447">
        <v>46668.970680256301</v>
      </c>
      <c r="N5447">
        <v>1246909.1286494201</v>
      </c>
      <c r="O5447">
        <v>4884220.3738414198</v>
      </c>
      <c r="Q5447" t="str">
        <f>VLOOKUP(A5447,Lookup_Tables!$D$2:$E$7,2,FALSE)</f>
        <v>EQ</v>
      </c>
      <c r="R5447" t="str">
        <f>IFERROR(VLOOKUP(D5447,Lookup_Tables!$A$2:$B$21,2,FALSE),"All")</f>
        <v>Residual Inst</v>
      </c>
    </row>
    <row r="5448" spans="1:18" hidden="1">
      <c r="A5448">
        <v>4</v>
      </c>
      <c r="B5448">
        <v>21</v>
      </c>
      <c r="C5448" t="s">
        <v>38</v>
      </c>
      <c r="D5448">
        <v>14</v>
      </c>
      <c r="E5448">
        <v>141211.776242555</v>
      </c>
      <c r="F5448">
        <v>63469.119485032003</v>
      </c>
      <c r="G5448">
        <v>0</v>
      </c>
      <c r="H5448">
        <v>267.73782259859598</v>
      </c>
      <c r="I5448">
        <v>3993.87957305379</v>
      </c>
      <c r="J5448">
        <v>137557.86073065401</v>
      </c>
      <c r="K5448">
        <v>1556436.41350352</v>
      </c>
      <c r="L5448">
        <v>4974739.6812580898</v>
      </c>
      <c r="M5448">
        <v>6368449.0377131496</v>
      </c>
      <c r="N5448">
        <v>18004643.282250199</v>
      </c>
      <c r="O5448">
        <v>32813578.409726702</v>
      </c>
      <c r="Q5448" t="str">
        <f>VLOOKUP(A5448,Lookup_Tables!$D$2:$E$7,2,FALSE)</f>
        <v>EQ</v>
      </c>
      <c r="R5448" t="str">
        <f>IFERROR(VLOOKUP(D5448,Lookup_Tables!$A$2:$B$21,2,FALSE),"All")</f>
        <v>Road</v>
      </c>
    </row>
    <row r="5449" spans="1:18" hidden="1">
      <c r="A5449">
        <v>4</v>
      </c>
      <c r="B5449">
        <v>21</v>
      </c>
      <c r="C5449" t="s">
        <v>39</v>
      </c>
      <c r="D5449">
        <v>14</v>
      </c>
      <c r="E5449">
        <v>140950.17404655501</v>
      </c>
      <c r="F5449">
        <v>63207.51728903201</v>
      </c>
      <c r="G5449">
        <v>0</v>
      </c>
      <c r="H5449">
        <v>267.73782259859598</v>
      </c>
      <c r="I5449">
        <v>3993.87957305379</v>
      </c>
      <c r="J5449">
        <v>137557.86073065401</v>
      </c>
      <c r="K5449">
        <v>1556436.41350352</v>
      </c>
      <c r="L5449">
        <v>4974739.6812580898</v>
      </c>
      <c r="M5449">
        <v>6368449.0377131496</v>
      </c>
      <c r="N5449">
        <v>18004643.282250199</v>
      </c>
      <c r="O5449">
        <v>32813578.409726702</v>
      </c>
      <c r="Q5449" t="str">
        <f>VLOOKUP(A5449,Lookup_Tables!$D$2:$E$7,2,FALSE)</f>
        <v>EQ</v>
      </c>
      <c r="R5449" t="str">
        <f>IFERROR(VLOOKUP(D5449,Lookup_Tables!$A$2:$B$21,2,FALSE),"All")</f>
        <v>Road</v>
      </c>
    </row>
    <row r="5450" spans="1:18" hidden="1">
      <c r="A5450">
        <v>4</v>
      </c>
      <c r="B5450">
        <v>21</v>
      </c>
      <c r="C5450" t="s">
        <v>38</v>
      </c>
      <c r="D5450">
        <v>15</v>
      </c>
      <c r="E5450">
        <v>2232941.9906080798</v>
      </c>
      <c r="F5450">
        <v>1030034.9192548085</v>
      </c>
      <c r="G5450">
        <v>0</v>
      </c>
      <c r="H5450">
        <v>512382.08524738502</v>
      </c>
      <c r="I5450">
        <v>893844.75468384603</v>
      </c>
      <c r="J5450">
        <v>6948780.2231614804</v>
      </c>
      <c r="K5450">
        <v>26679318.732045501</v>
      </c>
      <c r="L5450">
        <v>64503766.439965099</v>
      </c>
      <c r="M5450">
        <v>83462306.141148493</v>
      </c>
      <c r="N5450">
        <v>254042126.45818701</v>
      </c>
      <c r="O5450">
        <v>499218360.92175502</v>
      </c>
      <c r="Q5450" t="str">
        <f>VLOOKUP(A5450,Lookup_Tables!$D$2:$E$7,2,FALSE)</f>
        <v>EQ</v>
      </c>
      <c r="R5450" t="str">
        <f>IFERROR(VLOOKUP(D5450,Lookup_Tables!$A$2:$B$21,2,FALSE),"All")</f>
        <v>All</v>
      </c>
    </row>
    <row r="5451" spans="1:18" hidden="1">
      <c r="A5451">
        <v>4</v>
      </c>
      <c r="B5451">
        <v>21</v>
      </c>
      <c r="C5451" t="s">
        <v>39</v>
      </c>
      <c r="D5451">
        <v>15</v>
      </c>
      <c r="E5451">
        <v>2224404.9848845899</v>
      </c>
      <c r="F5451">
        <v>1024345.355494858</v>
      </c>
      <c r="G5451">
        <v>0</v>
      </c>
      <c r="H5451">
        <v>512382.08524738502</v>
      </c>
      <c r="I5451">
        <v>893844.75468384603</v>
      </c>
      <c r="J5451">
        <v>6948780.2231614804</v>
      </c>
      <c r="K5451">
        <v>26132648.095550001</v>
      </c>
      <c r="L5451">
        <v>64503766.439965099</v>
      </c>
      <c r="M5451">
        <v>83462306.141148493</v>
      </c>
      <c r="N5451">
        <v>254042126.45818701</v>
      </c>
      <c r="O5451">
        <v>499104272.14069301</v>
      </c>
      <c r="Q5451" t="str">
        <f>VLOOKUP(A5451,Lookup_Tables!$D$2:$E$7,2,FALSE)</f>
        <v>EQ</v>
      </c>
      <c r="R5451" t="str">
        <f>IFERROR(VLOOKUP(D5451,Lookup_Tables!$A$2:$B$21,2,FALSE),"All")</f>
        <v>All</v>
      </c>
    </row>
    <row r="5452" spans="1:18" hidden="1">
      <c r="A5452">
        <v>4</v>
      </c>
      <c r="B5452">
        <v>21</v>
      </c>
      <c r="C5452" t="s">
        <v>38</v>
      </c>
      <c r="D5452">
        <v>16</v>
      </c>
      <c r="E5452">
        <v>436729.125108418</v>
      </c>
      <c r="F5452">
        <v>225291.01947526401</v>
      </c>
      <c r="G5452">
        <v>0</v>
      </c>
      <c r="H5452">
        <v>950.963383800678</v>
      </c>
      <c r="I5452">
        <v>14984.3825739893</v>
      </c>
      <c r="J5452">
        <v>442162.35627394897</v>
      </c>
      <c r="K5452">
        <v>3043732.9136942499</v>
      </c>
      <c r="L5452">
        <v>10291850.976344099</v>
      </c>
      <c r="M5452">
        <v>13877301.4265767</v>
      </c>
      <c r="N5452">
        <v>43005579.767405599</v>
      </c>
      <c r="O5452">
        <v>110539652.42827301</v>
      </c>
      <c r="Q5452" t="str">
        <f>VLOOKUP(A5452,Lookup_Tables!$D$2:$E$7,2,FALSE)</f>
        <v>EQ</v>
      </c>
      <c r="R5452" t="str">
        <f>IFERROR(VLOOKUP(D5452,Lookup_Tables!$A$2:$B$21,2,FALSE),"All")</f>
        <v>Government_Loss</v>
      </c>
    </row>
    <row r="5453" spans="1:18" hidden="1">
      <c r="A5453">
        <v>4</v>
      </c>
      <c r="B5453">
        <v>21</v>
      </c>
      <c r="C5453" t="s">
        <v>39</v>
      </c>
      <c r="D5453">
        <v>16</v>
      </c>
      <c r="E5453">
        <v>435972.28991343197</v>
      </c>
      <c r="F5453">
        <v>224796.68962298951</v>
      </c>
      <c r="G5453">
        <v>0</v>
      </c>
      <c r="H5453">
        <v>950.963383800678</v>
      </c>
      <c r="I5453">
        <v>14984.3825739893</v>
      </c>
      <c r="J5453">
        <v>442162.35627394897</v>
      </c>
      <c r="K5453">
        <v>3043732.9136942499</v>
      </c>
      <c r="L5453">
        <v>10029345.6336326</v>
      </c>
      <c r="M5453">
        <v>13877301.4265767</v>
      </c>
      <c r="N5453">
        <v>43005579.767405599</v>
      </c>
      <c r="O5453">
        <v>110539652.42827301</v>
      </c>
      <c r="Q5453" t="str">
        <f>VLOOKUP(A5453,Lookup_Tables!$D$2:$E$7,2,FALSE)</f>
        <v>EQ</v>
      </c>
      <c r="R5453" t="str">
        <f>IFERROR(VLOOKUP(D5453,Lookup_Tables!$A$2:$B$21,2,FALSE),"All")</f>
        <v>Government_Loss</v>
      </c>
    </row>
    <row r="5454" spans="1:18" hidden="1">
      <c r="A5454">
        <v>4</v>
      </c>
      <c r="B5454">
        <v>21</v>
      </c>
      <c r="C5454" t="s">
        <v>38</v>
      </c>
      <c r="D5454">
        <v>17</v>
      </c>
      <c r="E5454">
        <v>245013.47840656401</v>
      </c>
      <c r="F5454">
        <v>120071.7871768273</v>
      </c>
      <c r="G5454">
        <v>0</v>
      </c>
      <c r="H5454">
        <v>36745.7494665005</v>
      </c>
      <c r="I5454">
        <v>63612.1893266923</v>
      </c>
      <c r="J5454">
        <v>534686.47505633102</v>
      </c>
      <c r="K5454">
        <v>2141288.7605809602</v>
      </c>
      <c r="L5454">
        <v>5688595.9669647701</v>
      </c>
      <c r="M5454">
        <v>7996609.3583669597</v>
      </c>
      <c r="N5454">
        <v>26612734.573297501</v>
      </c>
      <c r="O5454">
        <v>59500699.321361303</v>
      </c>
      <c r="Q5454" t="str">
        <f>VLOOKUP(A5454,Lookup_Tables!$D$2:$E$7,2,FALSE)</f>
        <v>EQ</v>
      </c>
      <c r="R5454" t="str">
        <f>IFERROR(VLOOKUP(D5454,Lookup_Tables!$A$2:$B$21,2,FALSE),"All")</f>
        <v>Emergency_Loss</v>
      </c>
    </row>
    <row r="5455" spans="1:18" hidden="1">
      <c r="A5455">
        <v>4</v>
      </c>
      <c r="B5455">
        <v>21</v>
      </c>
      <c r="C5455" t="s">
        <v>39</v>
      </c>
      <c r="D5455">
        <v>17</v>
      </c>
      <c r="E5455">
        <v>244291.745952064</v>
      </c>
      <c r="F5455">
        <v>119368.6687495217</v>
      </c>
      <c r="G5455">
        <v>0</v>
      </c>
      <c r="H5455">
        <v>36745.7494665005</v>
      </c>
      <c r="I5455">
        <v>63612.1893266923</v>
      </c>
      <c r="J5455">
        <v>534686.47505633102</v>
      </c>
      <c r="K5455">
        <v>2141288.7605809602</v>
      </c>
      <c r="L5455">
        <v>5679173.4107602602</v>
      </c>
      <c r="M5455">
        <v>7996609.3583669597</v>
      </c>
      <c r="N5455">
        <v>26612734.573297501</v>
      </c>
      <c r="O5455">
        <v>59491507.850371398</v>
      </c>
      <c r="Q5455" t="str">
        <f>VLOOKUP(A5455,Lookup_Tables!$D$2:$E$7,2,FALSE)</f>
        <v>EQ</v>
      </c>
      <c r="R5455" t="str">
        <f>IFERROR(VLOOKUP(D5455,Lookup_Tables!$A$2:$B$21,2,FALSE),"All")</f>
        <v>Emergency_Loss</v>
      </c>
    </row>
    <row r="5456" spans="1:18" hidden="1">
      <c r="A5456">
        <v>4</v>
      </c>
      <c r="B5456">
        <v>21</v>
      </c>
      <c r="C5456" t="s">
        <v>38</v>
      </c>
      <c r="D5456">
        <v>18</v>
      </c>
      <c r="E5456">
        <v>681742.60351498204</v>
      </c>
      <c r="F5456">
        <v>321621.35240510083</v>
      </c>
      <c r="G5456">
        <v>0</v>
      </c>
      <c r="H5456">
        <v>41680.415019809603</v>
      </c>
      <c r="I5456">
        <v>88570.737867118005</v>
      </c>
      <c r="J5456">
        <v>998225.30484033702</v>
      </c>
      <c r="K5456">
        <v>5161829.8742850199</v>
      </c>
      <c r="L5456">
        <v>15695041.5454484</v>
      </c>
      <c r="M5456">
        <v>21873910.784943599</v>
      </c>
      <c r="N5456">
        <v>71503353.545777202</v>
      </c>
      <c r="O5456">
        <v>191924819.58021399</v>
      </c>
      <c r="Q5456" t="str">
        <f>VLOOKUP(A5456,Lookup_Tables!$D$2:$E$7,2,FALSE)</f>
        <v>EQ</v>
      </c>
      <c r="R5456" t="str">
        <f>IFERROR(VLOOKUP(D5456,Lookup_Tables!$A$2:$B$21,2,FALSE),"All")</f>
        <v>Govt_Plus_Emergency</v>
      </c>
    </row>
    <row r="5457" spans="1:18" hidden="1">
      <c r="A5457">
        <v>4</v>
      </c>
      <c r="B5457">
        <v>21</v>
      </c>
      <c r="C5457" t="s">
        <v>39</v>
      </c>
      <c r="D5457">
        <v>18</v>
      </c>
      <c r="E5457">
        <v>680264.03586549498</v>
      </c>
      <c r="F5457">
        <v>320142.78475561377</v>
      </c>
      <c r="G5457">
        <v>0</v>
      </c>
      <c r="H5457">
        <v>41680.415019809603</v>
      </c>
      <c r="I5457">
        <v>88570.737867118005</v>
      </c>
      <c r="J5457">
        <v>998225.30484033702</v>
      </c>
      <c r="K5457">
        <v>5161829.8742850199</v>
      </c>
      <c r="L5457">
        <v>15695041.5454484</v>
      </c>
      <c r="M5457">
        <v>21873910.784943599</v>
      </c>
      <c r="N5457">
        <v>71503353.545777202</v>
      </c>
      <c r="O5457">
        <v>191924819.58021399</v>
      </c>
      <c r="Q5457" t="str">
        <f>VLOOKUP(A5457,Lookup_Tables!$D$2:$E$7,2,FALSE)</f>
        <v>EQ</v>
      </c>
      <c r="R5457" t="str">
        <f>IFERROR(VLOOKUP(D5457,Lookup_Tables!$A$2:$B$21,2,FALSE),"All")</f>
        <v>Govt_Plus_Emergency</v>
      </c>
    </row>
    <row r="5458" spans="1:18" hidden="1">
      <c r="A5458">
        <v>4</v>
      </c>
      <c r="B5458">
        <v>22</v>
      </c>
      <c r="C5458" t="s">
        <v>38</v>
      </c>
      <c r="D5458">
        <v>0</v>
      </c>
      <c r="E5458">
        <v>60482590.943610802</v>
      </c>
      <c r="F5458">
        <v>17599057.80986993</v>
      </c>
      <c r="G5458">
        <v>1178382.80082181</v>
      </c>
      <c r="H5458">
        <v>80758452.424528807</v>
      </c>
      <c r="I5458">
        <v>121685496.815584</v>
      </c>
      <c r="J5458">
        <v>449828379.03156298</v>
      </c>
      <c r="K5458">
        <v>1495834100.48825</v>
      </c>
      <c r="L5458">
        <v>3436638013.35009</v>
      </c>
      <c r="M5458">
        <v>4107630951.1791501</v>
      </c>
      <c r="N5458">
        <v>6234227374.5864296</v>
      </c>
      <c r="O5458">
        <v>10788385745.3587</v>
      </c>
      <c r="Q5458" t="str">
        <f>VLOOKUP(A5458,Lookup_Tables!$D$2:$E$7,2,FALSE)</f>
        <v>EQ</v>
      </c>
      <c r="R5458" t="str">
        <f>IFERROR(VLOOKUP(D5458,Lookup_Tables!$A$2:$B$21,2,FALSE),"All")</f>
        <v>Private Assets</v>
      </c>
    </row>
    <row r="5459" spans="1:18" hidden="1">
      <c r="A5459">
        <v>4</v>
      </c>
      <c r="B5459">
        <v>22</v>
      </c>
      <c r="C5459" t="s">
        <v>39</v>
      </c>
      <c r="D5459">
        <v>0</v>
      </c>
      <c r="E5459">
        <v>59929501.0179822</v>
      </c>
      <c r="F5459">
        <v>17536663.240191698</v>
      </c>
      <c r="G5459">
        <v>1178382.80082181</v>
      </c>
      <c r="H5459">
        <v>80582921.330997601</v>
      </c>
      <c r="I5459">
        <v>117629276.396139</v>
      </c>
      <c r="J5459">
        <v>449828379.03156298</v>
      </c>
      <c r="K5459">
        <v>1495834100.48825</v>
      </c>
      <c r="L5459">
        <v>3419697832.77005</v>
      </c>
      <c r="M5459">
        <v>3898379930.1342402</v>
      </c>
      <c r="N5459">
        <v>6234227374.5864296</v>
      </c>
      <c r="O5459">
        <v>10788385745.3587</v>
      </c>
      <c r="Q5459" t="str">
        <f>VLOOKUP(A5459,Lookup_Tables!$D$2:$E$7,2,FALSE)</f>
        <v>EQ</v>
      </c>
      <c r="R5459" t="str">
        <f>IFERROR(VLOOKUP(D5459,Lookup_Tables!$A$2:$B$21,2,FALSE),"All")</f>
        <v>Private Assets</v>
      </c>
    </row>
    <row r="5460" spans="1:18" hidden="1">
      <c r="A5460">
        <v>4</v>
      </c>
      <c r="B5460">
        <v>22</v>
      </c>
      <c r="C5460" t="s">
        <v>38</v>
      </c>
      <c r="D5460">
        <v>1</v>
      </c>
      <c r="E5460">
        <v>118674.029198085</v>
      </c>
      <c r="F5460">
        <v>37016.260262752432</v>
      </c>
      <c r="G5460">
        <v>0</v>
      </c>
      <c r="H5460">
        <v>12297.243237951699</v>
      </c>
      <c r="I5460">
        <v>30748.124242477999</v>
      </c>
      <c r="J5460">
        <v>243907.259340711</v>
      </c>
      <c r="K5460">
        <v>2664454.06315833</v>
      </c>
      <c r="L5460">
        <v>7716698.9350891002</v>
      </c>
      <c r="M5460">
        <v>9083141.96316755</v>
      </c>
      <c r="N5460">
        <v>14297085.8503504</v>
      </c>
      <c r="O5460">
        <v>25224400.7643761</v>
      </c>
      <c r="Q5460" t="str">
        <f>VLOOKUP(A5460,Lookup_Tables!$D$2:$E$7,2,FALSE)</f>
        <v>EQ</v>
      </c>
      <c r="R5460" t="str">
        <f>IFERROR(VLOOKUP(D5460,Lookup_Tables!$A$2:$B$21,2,FALSE),"All")</f>
        <v>Airport</v>
      </c>
    </row>
    <row r="5461" spans="1:18" hidden="1">
      <c r="A5461">
        <v>4</v>
      </c>
      <c r="B5461">
        <v>22</v>
      </c>
      <c r="C5461" t="s">
        <v>39</v>
      </c>
      <c r="D5461">
        <v>1</v>
      </c>
      <c r="E5461">
        <v>117840.290377874</v>
      </c>
      <c r="F5461">
        <v>36230.857326622077</v>
      </c>
      <c r="G5461">
        <v>0</v>
      </c>
      <c r="H5461">
        <v>12297.243237951699</v>
      </c>
      <c r="I5461">
        <v>30748.124242477999</v>
      </c>
      <c r="J5461">
        <v>243170.02577638099</v>
      </c>
      <c r="K5461">
        <v>2664454.06315833</v>
      </c>
      <c r="L5461">
        <v>7716698.9350891002</v>
      </c>
      <c r="M5461">
        <v>9062660.1889488697</v>
      </c>
      <c r="N5461">
        <v>14297085.8503504</v>
      </c>
      <c r="O5461">
        <v>25224400.7643761</v>
      </c>
      <c r="Q5461" t="str">
        <f>VLOOKUP(A5461,Lookup_Tables!$D$2:$E$7,2,FALSE)</f>
        <v>EQ</v>
      </c>
      <c r="R5461" t="str">
        <f>IFERROR(VLOOKUP(D5461,Lookup_Tables!$A$2:$B$21,2,FALSE),"All")</f>
        <v>Airport</v>
      </c>
    </row>
    <row r="5462" spans="1:18" hidden="1">
      <c r="A5462">
        <v>4</v>
      </c>
      <c r="B5462">
        <v>22</v>
      </c>
      <c r="C5462" t="s">
        <v>38</v>
      </c>
      <c r="D5462">
        <v>2</v>
      </c>
      <c r="E5462">
        <v>1986729.3422733201</v>
      </c>
      <c r="F5462">
        <v>615668.37404819881</v>
      </c>
      <c r="G5462">
        <v>24062.5951842549</v>
      </c>
      <c r="H5462">
        <v>1972193.9768473101</v>
      </c>
      <c r="I5462">
        <v>3396627.18890423</v>
      </c>
      <c r="J5462">
        <v>11604109.2017271</v>
      </c>
      <c r="K5462">
        <v>42419549.9948342</v>
      </c>
      <c r="L5462">
        <v>111313289.60085</v>
      </c>
      <c r="M5462">
        <v>136606227.38332701</v>
      </c>
      <c r="N5462">
        <v>216582553.78406999</v>
      </c>
      <c r="O5462">
        <v>381933754.75478899</v>
      </c>
      <c r="Q5462" t="str">
        <f>VLOOKUP(A5462,Lookup_Tables!$D$2:$E$7,2,FALSE)</f>
        <v>EQ</v>
      </c>
      <c r="R5462" t="str">
        <f>IFERROR(VLOOKUP(D5462,Lookup_Tables!$A$2:$B$21,2,FALSE),"All")</f>
        <v>Bridge</v>
      </c>
    </row>
    <row r="5463" spans="1:18" hidden="1">
      <c r="A5463">
        <v>4</v>
      </c>
      <c r="B5463">
        <v>22</v>
      </c>
      <c r="C5463" t="s">
        <v>39</v>
      </c>
      <c r="D5463">
        <v>2</v>
      </c>
      <c r="E5463">
        <v>1973972.0396344899</v>
      </c>
      <c r="F5463">
        <v>607792.16075084452</v>
      </c>
      <c r="G5463">
        <v>23766.249962113099</v>
      </c>
      <c r="H5463">
        <v>1972193.9768473101</v>
      </c>
      <c r="I5463">
        <v>3396627.18890423</v>
      </c>
      <c r="J5463">
        <v>11604109.2017271</v>
      </c>
      <c r="K5463">
        <v>41597841.162862703</v>
      </c>
      <c r="L5463">
        <v>111313289.60085</v>
      </c>
      <c r="M5463">
        <v>136606227.38332701</v>
      </c>
      <c r="N5463">
        <v>216582553.78406999</v>
      </c>
      <c r="O5463">
        <v>381178990.28649902</v>
      </c>
      <c r="Q5463" t="str">
        <f>VLOOKUP(A5463,Lookup_Tables!$D$2:$E$7,2,FALSE)</f>
        <v>EQ</v>
      </c>
      <c r="R5463" t="str">
        <f>IFERROR(VLOOKUP(D5463,Lookup_Tables!$A$2:$B$21,2,FALSE),"All")</f>
        <v>Bridge</v>
      </c>
    </row>
    <row r="5464" spans="1:18" hidden="1">
      <c r="A5464">
        <v>4</v>
      </c>
      <c r="B5464">
        <v>22</v>
      </c>
      <c r="C5464" t="s">
        <v>38</v>
      </c>
      <c r="D5464">
        <v>3</v>
      </c>
      <c r="E5464">
        <v>253638.24780424501</v>
      </c>
      <c r="F5464">
        <v>75447.065214667993</v>
      </c>
      <c r="G5464">
        <v>0</v>
      </c>
      <c r="H5464">
        <v>248962.320539493</v>
      </c>
      <c r="I5464">
        <v>441424.79670712003</v>
      </c>
      <c r="J5464">
        <v>1612889.6500288399</v>
      </c>
      <c r="K5464">
        <v>6865941.0465220697</v>
      </c>
      <c r="L5464">
        <v>15020334.633177999</v>
      </c>
      <c r="M5464">
        <v>17302800.079471499</v>
      </c>
      <c r="N5464">
        <v>26337374.735392898</v>
      </c>
      <c r="O5464">
        <v>44223859.211014397</v>
      </c>
      <c r="Q5464" t="str">
        <f>VLOOKUP(A5464,Lookup_Tables!$D$2:$E$7,2,FALSE)</f>
        <v>EQ</v>
      </c>
      <c r="R5464" t="str">
        <f>IFERROR(VLOOKUP(D5464,Lookup_Tables!$A$2:$B$21,2,FALSE),"All")</f>
        <v>Govt Hosp</v>
      </c>
    </row>
    <row r="5465" spans="1:18" hidden="1">
      <c r="A5465">
        <v>4</v>
      </c>
      <c r="B5465">
        <v>22</v>
      </c>
      <c r="C5465" t="s">
        <v>39</v>
      </c>
      <c r="D5465">
        <v>3</v>
      </c>
      <c r="E5465">
        <v>251809.187284641</v>
      </c>
      <c r="F5465">
        <v>74348.770084609598</v>
      </c>
      <c r="G5465">
        <v>0</v>
      </c>
      <c r="H5465">
        <v>248962.320539493</v>
      </c>
      <c r="I5465">
        <v>440626.39645648299</v>
      </c>
      <c r="J5465">
        <v>1612889.6500288399</v>
      </c>
      <c r="K5465">
        <v>6865941.0465220697</v>
      </c>
      <c r="L5465">
        <v>14748389.0430455</v>
      </c>
      <c r="M5465">
        <v>17302800.079471499</v>
      </c>
      <c r="N5465">
        <v>26337374.735392898</v>
      </c>
      <c r="O5465">
        <v>43775684.745615102</v>
      </c>
      <c r="Q5465" t="str">
        <f>VLOOKUP(A5465,Lookup_Tables!$D$2:$E$7,2,FALSE)</f>
        <v>EQ</v>
      </c>
      <c r="R5465" t="str">
        <f>IFERROR(VLOOKUP(D5465,Lookup_Tables!$A$2:$B$21,2,FALSE),"All")</f>
        <v>Govt Hosp</v>
      </c>
    </row>
    <row r="5466" spans="1:18" hidden="1">
      <c r="A5466">
        <v>4</v>
      </c>
      <c r="B5466">
        <v>22</v>
      </c>
      <c r="C5466" t="s">
        <v>38</v>
      </c>
      <c r="D5466">
        <v>4</v>
      </c>
      <c r="E5466">
        <v>234600.71818114101</v>
      </c>
      <c r="F5466">
        <v>69590.130879859556</v>
      </c>
      <c r="G5466">
        <v>3590.65297353406</v>
      </c>
      <c r="H5466">
        <v>289740.83140884503</v>
      </c>
      <c r="I5466">
        <v>512063.65888249601</v>
      </c>
      <c r="J5466">
        <v>1591076.2776444701</v>
      </c>
      <c r="K5466">
        <v>6016795.4490225101</v>
      </c>
      <c r="L5466">
        <v>12699706.692625999</v>
      </c>
      <c r="M5466">
        <v>15162106.7638133</v>
      </c>
      <c r="N5466">
        <v>25089699.179273002</v>
      </c>
      <c r="O5466">
        <v>41927668.448370397</v>
      </c>
      <c r="Q5466" t="str">
        <f>VLOOKUP(A5466,Lookup_Tables!$D$2:$E$7,2,FALSE)</f>
        <v>EQ</v>
      </c>
      <c r="R5466" t="str">
        <f>IFERROR(VLOOKUP(D5466,Lookup_Tables!$A$2:$B$21,2,FALSE),"All")</f>
        <v>Govt Med Fac</v>
      </c>
    </row>
    <row r="5467" spans="1:18" hidden="1">
      <c r="A5467">
        <v>4</v>
      </c>
      <c r="B5467">
        <v>22</v>
      </c>
      <c r="C5467" t="s">
        <v>39</v>
      </c>
      <c r="D5467">
        <v>4</v>
      </c>
      <c r="E5467">
        <v>232782.429922254</v>
      </c>
      <c r="F5467">
        <v>69242.602412497567</v>
      </c>
      <c r="G5467">
        <v>3590.65297353406</v>
      </c>
      <c r="H5467">
        <v>289265.56539048901</v>
      </c>
      <c r="I5467">
        <v>510446.610125707</v>
      </c>
      <c r="J5467">
        <v>1591076.2776444701</v>
      </c>
      <c r="K5467">
        <v>5942437.1722474098</v>
      </c>
      <c r="L5467">
        <v>12699706.692625999</v>
      </c>
      <c r="M5467">
        <v>15005327.3131922</v>
      </c>
      <c r="N5467">
        <v>25089699.179273002</v>
      </c>
      <c r="O5467">
        <v>41166988.02837</v>
      </c>
      <c r="Q5467" t="str">
        <f>VLOOKUP(A5467,Lookup_Tables!$D$2:$E$7,2,FALSE)</f>
        <v>EQ</v>
      </c>
      <c r="R5467" t="str">
        <f>IFERROR(VLOOKUP(D5467,Lookup_Tables!$A$2:$B$21,2,FALSE),"All")</f>
        <v>Govt Med Fac</v>
      </c>
    </row>
    <row r="5468" spans="1:18" hidden="1">
      <c r="A5468">
        <v>4</v>
      </c>
      <c r="B5468">
        <v>22</v>
      </c>
      <c r="C5468" t="s">
        <v>38</v>
      </c>
      <c r="D5468">
        <v>6</v>
      </c>
      <c r="E5468">
        <v>153157.25711910299</v>
      </c>
      <c r="F5468">
        <v>65172.709573549306</v>
      </c>
      <c r="G5468">
        <v>0</v>
      </c>
      <c r="H5468">
        <v>0</v>
      </c>
      <c r="I5468">
        <v>0</v>
      </c>
      <c r="J5468">
        <v>147448.40941710499</v>
      </c>
      <c r="K5468">
        <v>939366.91047570098</v>
      </c>
      <c r="L5468">
        <v>4127785.3451318298</v>
      </c>
      <c r="M5468">
        <v>8220390.0547332997</v>
      </c>
      <c r="N5468">
        <v>19354670.550414901</v>
      </c>
      <c r="O5468">
        <v>41889992.8939908</v>
      </c>
      <c r="Q5468" t="str">
        <f>VLOOKUP(A5468,Lookup_Tables!$D$2:$E$7,2,FALSE)</f>
        <v>EQ</v>
      </c>
      <c r="R5468" t="str">
        <f>IFERROR(VLOOKUP(D5468,Lookup_Tables!$A$2:$B$21,2,FALSE),"All")</f>
        <v>Port</v>
      </c>
    </row>
    <row r="5469" spans="1:18" hidden="1">
      <c r="A5469">
        <v>4</v>
      </c>
      <c r="B5469">
        <v>22</v>
      </c>
      <c r="C5469" t="s">
        <v>39</v>
      </c>
      <c r="D5469">
        <v>6</v>
      </c>
      <c r="E5469">
        <v>152860.01524711301</v>
      </c>
      <c r="F5469">
        <v>65260.804095353727</v>
      </c>
      <c r="G5469">
        <v>0</v>
      </c>
      <c r="H5469">
        <v>0</v>
      </c>
      <c r="I5469">
        <v>0</v>
      </c>
      <c r="J5469">
        <v>147448.40941710499</v>
      </c>
      <c r="K5469">
        <v>938108.92468112102</v>
      </c>
      <c r="L5469">
        <v>4089637.3907430102</v>
      </c>
      <c r="M5469">
        <v>8220390.0547332997</v>
      </c>
      <c r="N5469">
        <v>19354670.550414901</v>
      </c>
      <c r="O5469">
        <v>41549094.383558102</v>
      </c>
      <c r="Q5469" t="str">
        <f>VLOOKUP(A5469,Lookup_Tables!$D$2:$E$7,2,FALSE)</f>
        <v>EQ</v>
      </c>
      <c r="R5469" t="str">
        <f>IFERROR(VLOOKUP(D5469,Lookup_Tables!$A$2:$B$21,2,FALSE),"All")</f>
        <v>Port</v>
      </c>
    </row>
    <row r="5470" spans="1:18" hidden="1">
      <c r="A5470">
        <v>4</v>
      </c>
      <c r="B5470">
        <v>22</v>
      </c>
      <c r="C5470" t="s">
        <v>38</v>
      </c>
      <c r="D5470">
        <v>9</v>
      </c>
      <c r="E5470">
        <v>169672.06442927499</v>
      </c>
      <c r="F5470">
        <v>51657.55696403097</v>
      </c>
      <c r="G5470">
        <v>0</v>
      </c>
      <c r="H5470">
        <v>21645.453267148601</v>
      </c>
      <c r="I5470">
        <v>58558.050958256499</v>
      </c>
      <c r="J5470">
        <v>645992.70910424204</v>
      </c>
      <c r="K5470">
        <v>3316715.4256952498</v>
      </c>
      <c r="L5470">
        <v>10748296.0707005</v>
      </c>
      <c r="M5470">
        <v>13702544.3701801</v>
      </c>
      <c r="N5470">
        <v>20173955.495278701</v>
      </c>
      <c r="O5470">
        <v>35718586.027870201</v>
      </c>
      <c r="Q5470" t="str">
        <f>VLOOKUP(A5470,Lookup_Tables!$D$2:$E$7,2,FALSE)</f>
        <v>EQ</v>
      </c>
      <c r="R5470" t="str">
        <f>IFERROR(VLOOKUP(D5470,Lookup_Tables!$A$2:$B$21,2,FALSE),"All")</f>
        <v>Pub Admin Bldg</v>
      </c>
    </row>
    <row r="5471" spans="1:18" hidden="1">
      <c r="A5471">
        <v>4</v>
      </c>
      <c r="B5471">
        <v>22</v>
      </c>
      <c r="C5471" t="s">
        <v>39</v>
      </c>
      <c r="D5471">
        <v>9</v>
      </c>
      <c r="E5471">
        <v>168525.86583163301</v>
      </c>
      <c r="F5471">
        <v>50581.787993625243</v>
      </c>
      <c r="G5471">
        <v>0</v>
      </c>
      <c r="H5471">
        <v>21099.473404690201</v>
      </c>
      <c r="I5471">
        <v>58558.050958256499</v>
      </c>
      <c r="J5471">
        <v>645992.70910424204</v>
      </c>
      <c r="K5471">
        <v>3316715.4256952498</v>
      </c>
      <c r="L5471">
        <v>10748296.0707005</v>
      </c>
      <c r="M5471">
        <v>13702544.3701801</v>
      </c>
      <c r="N5471">
        <v>20107902.0219802</v>
      </c>
      <c r="O5471">
        <v>35717849.741502099</v>
      </c>
      <c r="Q5471" t="str">
        <f>VLOOKUP(A5471,Lookup_Tables!$D$2:$E$7,2,FALSE)</f>
        <v>EQ</v>
      </c>
      <c r="R5471" t="str">
        <f>IFERROR(VLOOKUP(D5471,Lookup_Tables!$A$2:$B$21,2,FALSE),"All")</f>
        <v>Pub Admin Bldg</v>
      </c>
    </row>
    <row r="5472" spans="1:18" hidden="1">
      <c r="A5472">
        <v>4</v>
      </c>
      <c r="B5472">
        <v>22</v>
      </c>
      <c r="C5472" t="s">
        <v>38</v>
      </c>
      <c r="D5472">
        <v>10</v>
      </c>
      <c r="E5472">
        <v>2045766.4536449199</v>
      </c>
      <c r="F5472">
        <v>623333.19196658838</v>
      </c>
      <c r="G5472">
        <v>237.038545443168</v>
      </c>
      <c r="H5472">
        <v>1634860.93441992</v>
      </c>
      <c r="I5472">
        <v>3205994.5618522302</v>
      </c>
      <c r="J5472">
        <v>12605913.9765756</v>
      </c>
      <c r="K5472">
        <v>45596898.438809499</v>
      </c>
      <c r="L5472">
        <v>112459374.864859</v>
      </c>
      <c r="M5472">
        <v>133177747.19613101</v>
      </c>
      <c r="N5472">
        <v>215628194.35457</v>
      </c>
      <c r="O5472">
        <v>420286681.97706002</v>
      </c>
      <c r="Q5472" t="str">
        <f>VLOOKUP(A5472,Lookup_Tables!$D$2:$E$7,2,FALSE)</f>
        <v>EQ</v>
      </c>
      <c r="R5472" t="str">
        <f>IFERROR(VLOOKUP(D5472,Lookup_Tables!$A$2:$B$21,2,FALSE),"All")</f>
        <v>Pub School</v>
      </c>
    </row>
    <row r="5473" spans="1:18" hidden="1">
      <c r="A5473">
        <v>4</v>
      </c>
      <c r="B5473">
        <v>22</v>
      </c>
      <c r="C5473" t="s">
        <v>39</v>
      </c>
      <c r="D5473">
        <v>10</v>
      </c>
      <c r="E5473">
        <v>2032730.25791879</v>
      </c>
      <c r="F5473">
        <v>611012.55762355728</v>
      </c>
      <c r="G5473">
        <v>237.038545443168</v>
      </c>
      <c r="H5473">
        <v>1606742.75724406</v>
      </c>
      <c r="I5473">
        <v>3205994.5618522302</v>
      </c>
      <c r="J5473">
        <v>12553103.299089</v>
      </c>
      <c r="K5473">
        <v>45596898.438809499</v>
      </c>
      <c r="L5473">
        <v>112459374.864859</v>
      </c>
      <c r="M5473">
        <v>133177747.19613101</v>
      </c>
      <c r="N5473">
        <v>215628194.35457</v>
      </c>
      <c r="O5473">
        <v>420286681.97706002</v>
      </c>
      <c r="Q5473" t="str">
        <f>VLOOKUP(A5473,Lookup_Tables!$D$2:$E$7,2,FALSE)</f>
        <v>EQ</v>
      </c>
      <c r="R5473" t="str">
        <f>IFERROR(VLOOKUP(D5473,Lookup_Tables!$A$2:$B$21,2,FALSE),"All")</f>
        <v>Pub School</v>
      </c>
    </row>
    <row r="5474" spans="1:18" hidden="1">
      <c r="A5474">
        <v>4</v>
      </c>
      <c r="B5474">
        <v>22</v>
      </c>
      <c r="C5474" t="s">
        <v>38</v>
      </c>
      <c r="D5474">
        <v>11</v>
      </c>
      <c r="E5474">
        <v>162652.20199143601</v>
      </c>
      <c r="F5474">
        <v>55071.291243519663</v>
      </c>
      <c r="G5474">
        <v>0</v>
      </c>
      <c r="H5474">
        <v>0</v>
      </c>
      <c r="I5474">
        <v>0</v>
      </c>
      <c r="J5474">
        <v>7915.8417966650704</v>
      </c>
      <c r="K5474">
        <v>3741715.2557107802</v>
      </c>
      <c r="L5474">
        <v>11003493.1858286</v>
      </c>
      <c r="M5474">
        <v>13924564.4598176</v>
      </c>
      <c r="N5474">
        <v>20545131.294554301</v>
      </c>
      <c r="O5474">
        <v>29395422.6513777</v>
      </c>
      <c r="Q5474" t="str">
        <f>VLOOKUP(A5474,Lookup_Tables!$D$2:$E$7,2,FALSE)</f>
        <v>EQ</v>
      </c>
      <c r="R5474" t="str">
        <f>IFERROR(VLOOKUP(D5474,Lookup_Tables!$A$2:$B$21,2,FALSE),"All")</f>
        <v>Pub Univ</v>
      </c>
    </row>
    <row r="5475" spans="1:18" hidden="1">
      <c r="A5475">
        <v>4</v>
      </c>
      <c r="B5475">
        <v>22</v>
      </c>
      <c r="C5475" t="s">
        <v>39</v>
      </c>
      <c r="D5475">
        <v>11</v>
      </c>
      <c r="E5475">
        <v>162086.98663870001</v>
      </c>
      <c r="F5475">
        <v>54506.075890783657</v>
      </c>
      <c r="G5475">
        <v>0</v>
      </c>
      <c r="H5475">
        <v>0</v>
      </c>
      <c r="I5475">
        <v>0</v>
      </c>
      <c r="J5475">
        <v>7915.8417966650704</v>
      </c>
      <c r="K5475">
        <v>3741715.2557107802</v>
      </c>
      <c r="L5475">
        <v>11003493.1858286</v>
      </c>
      <c r="M5475">
        <v>13924564.4598176</v>
      </c>
      <c r="N5475">
        <v>20545131.294554301</v>
      </c>
      <c r="O5475">
        <v>29395422.6513777</v>
      </c>
      <c r="Q5475" t="str">
        <f>VLOOKUP(A5475,Lookup_Tables!$D$2:$E$7,2,FALSE)</f>
        <v>EQ</v>
      </c>
      <c r="R5475" t="str">
        <f>IFERROR(VLOOKUP(D5475,Lookup_Tables!$A$2:$B$21,2,FALSE),"All")</f>
        <v>Pub Univ</v>
      </c>
    </row>
    <row r="5476" spans="1:18" hidden="1">
      <c r="A5476">
        <v>4</v>
      </c>
      <c r="B5476">
        <v>22</v>
      </c>
      <c r="C5476" t="s">
        <v>38</v>
      </c>
      <c r="D5476">
        <v>13</v>
      </c>
      <c r="E5476">
        <v>1276074.8746748699</v>
      </c>
      <c r="F5476">
        <v>368988.47398429061</v>
      </c>
      <c r="G5476">
        <v>0</v>
      </c>
      <c r="H5476">
        <v>27668.639023580901</v>
      </c>
      <c r="I5476">
        <v>198688.698088342</v>
      </c>
      <c r="J5476">
        <v>4440819.4092283398</v>
      </c>
      <c r="K5476">
        <v>27050819.209878501</v>
      </c>
      <c r="L5476">
        <v>72111703.803667203</v>
      </c>
      <c r="M5476">
        <v>91987046.293359801</v>
      </c>
      <c r="N5476">
        <v>161829572.65443301</v>
      </c>
      <c r="O5476">
        <v>306675101.83948201</v>
      </c>
      <c r="Q5476" t="str">
        <f>VLOOKUP(A5476,Lookup_Tables!$D$2:$E$7,2,FALSE)</f>
        <v>EQ</v>
      </c>
      <c r="R5476" t="str">
        <f>IFERROR(VLOOKUP(D5476,Lookup_Tables!$A$2:$B$21,2,FALSE),"All")</f>
        <v>Residual Inst</v>
      </c>
    </row>
    <row r="5477" spans="1:18" hidden="1">
      <c r="A5477">
        <v>4</v>
      </c>
      <c r="B5477">
        <v>22</v>
      </c>
      <c r="C5477" t="s">
        <v>39</v>
      </c>
      <c r="D5477">
        <v>13</v>
      </c>
      <c r="E5477">
        <v>1268942.4675843799</v>
      </c>
      <c r="F5477">
        <v>366904.68627358542</v>
      </c>
      <c r="G5477">
        <v>0</v>
      </c>
      <c r="H5477">
        <v>27668.639023580901</v>
      </c>
      <c r="I5477">
        <v>198688.698088342</v>
      </c>
      <c r="J5477">
        <v>4440819.4092283398</v>
      </c>
      <c r="K5477">
        <v>27050819.209878501</v>
      </c>
      <c r="L5477">
        <v>72111703.803667203</v>
      </c>
      <c r="M5477">
        <v>89462754.166429907</v>
      </c>
      <c r="N5477">
        <v>161829572.65443301</v>
      </c>
      <c r="O5477">
        <v>306675066.713557</v>
      </c>
      <c r="Q5477" t="str">
        <f>VLOOKUP(A5477,Lookup_Tables!$D$2:$E$7,2,FALSE)</f>
        <v>EQ</v>
      </c>
      <c r="R5477" t="str">
        <f>IFERROR(VLOOKUP(D5477,Lookup_Tables!$A$2:$B$21,2,FALSE),"All")</f>
        <v>Residual Inst</v>
      </c>
    </row>
    <row r="5478" spans="1:18" hidden="1">
      <c r="A5478">
        <v>4</v>
      </c>
      <c r="B5478">
        <v>22</v>
      </c>
      <c r="C5478" t="s">
        <v>38</v>
      </c>
      <c r="D5478">
        <v>14</v>
      </c>
      <c r="E5478">
        <v>2496027.7599248299</v>
      </c>
      <c r="F5478">
        <v>774017.18616820686</v>
      </c>
      <c r="G5478">
        <v>0</v>
      </c>
      <c r="H5478">
        <v>1987820.91125922</v>
      </c>
      <c r="I5478">
        <v>3866768.5441902</v>
      </c>
      <c r="J5478">
        <v>16598088.901638201</v>
      </c>
      <c r="K5478">
        <v>52973020.780832604</v>
      </c>
      <c r="L5478">
        <v>125013729.82428899</v>
      </c>
      <c r="M5478">
        <v>176235258.53119701</v>
      </c>
      <c r="N5478">
        <v>280071720.84281498</v>
      </c>
      <c r="O5478">
        <v>468799566.03880799</v>
      </c>
      <c r="Q5478" t="str">
        <f>VLOOKUP(A5478,Lookup_Tables!$D$2:$E$7,2,FALSE)</f>
        <v>EQ</v>
      </c>
      <c r="R5478" t="str">
        <f>IFERROR(VLOOKUP(D5478,Lookup_Tables!$A$2:$B$21,2,FALSE),"All")</f>
        <v>Road</v>
      </c>
    </row>
    <row r="5479" spans="1:18" hidden="1">
      <c r="A5479">
        <v>4</v>
      </c>
      <c r="B5479">
        <v>22</v>
      </c>
      <c r="C5479" t="s">
        <v>39</v>
      </c>
      <c r="D5479">
        <v>14</v>
      </c>
      <c r="E5479">
        <v>2477165.8738950002</v>
      </c>
      <c r="F5479">
        <v>762964.91313008638</v>
      </c>
      <c r="G5479">
        <v>0</v>
      </c>
      <c r="H5479">
        <v>1987820.91125922</v>
      </c>
      <c r="I5479">
        <v>3866768.5441902</v>
      </c>
      <c r="J5479">
        <v>16598088.901638201</v>
      </c>
      <c r="K5479">
        <v>52396480.4705576</v>
      </c>
      <c r="L5479">
        <v>125013729.82428899</v>
      </c>
      <c r="M5479">
        <v>173771802.81103</v>
      </c>
      <c r="N5479">
        <v>280071720.84281498</v>
      </c>
      <c r="O5479">
        <v>468799566.03880799</v>
      </c>
      <c r="Q5479" t="str">
        <f>VLOOKUP(A5479,Lookup_Tables!$D$2:$E$7,2,FALSE)</f>
        <v>EQ</v>
      </c>
      <c r="R5479" t="str">
        <f>IFERROR(VLOOKUP(D5479,Lookup_Tables!$A$2:$B$21,2,FALSE),"All")</f>
        <v>Road</v>
      </c>
    </row>
    <row r="5480" spans="1:18" hidden="1">
      <c r="A5480">
        <v>4</v>
      </c>
      <c r="B5480">
        <v>22</v>
      </c>
      <c r="C5480" t="s">
        <v>38</v>
      </c>
      <c r="D5480">
        <v>15</v>
      </c>
      <c r="E5480">
        <v>69379583.892851993</v>
      </c>
      <c r="F5480">
        <v>21091956.527527802</v>
      </c>
      <c r="G5480">
        <v>1262699.59784558</v>
      </c>
      <c r="H5480">
        <v>90576113.251323</v>
      </c>
      <c r="I5480">
        <v>136316442.71622899</v>
      </c>
      <c r="J5480">
        <v>492555990.85460401</v>
      </c>
      <c r="K5480">
        <v>1652030808.64835</v>
      </c>
      <c r="L5480">
        <v>4040479173.7034898</v>
      </c>
      <c r="M5480">
        <v>4528206762.8854904</v>
      </c>
      <c r="N5480">
        <v>6884867282.1395197</v>
      </c>
      <c r="O5480">
        <v>12622998283.960899</v>
      </c>
      <c r="Q5480" t="str">
        <f>VLOOKUP(A5480,Lookup_Tables!$D$2:$E$7,2,FALSE)</f>
        <v>EQ</v>
      </c>
      <c r="R5480" t="str">
        <f>IFERROR(VLOOKUP(D5480,Lookup_Tables!$A$2:$B$21,2,FALSE),"All")</f>
        <v>All</v>
      </c>
    </row>
    <row r="5481" spans="1:18" hidden="1">
      <c r="A5481">
        <v>4</v>
      </c>
      <c r="B5481">
        <v>22</v>
      </c>
      <c r="C5481" t="s">
        <v>39</v>
      </c>
      <c r="D5481">
        <v>15</v>
      </c>
      <c r="E5481">
        <v>68766428.7441082</v>
      </c>
      <c r="F5481">
        <v>21042533.225338399</v>
      </c>
      <c r="G5481">
        <v>1242477.0971744601</v>
      </c>
      <c r="H5481">
        <v>89946343.740187407</v>
      </c>
      <c r="I5481">
        <v>132945622.889093</v>
      </c>
      <c r="J5481">
        <v>492555990.85460401</v>
      </c>
      <c r="K5481">
        <v>1652030808.64835</v>
      </c>
      <c r="L5481">
        <v>3873264468.6785402</v>
      </c>
      <c r="M5481">
        <v>4450209846.9408302</v>
      </c>
      <c r="N5481">
        <v>6884867282.1395197</v>
      </c>
      <c r="O5481">
        <v>12432831042.993601</v>
      </c>
      <c r="Q5481" t="str">
        <f>VLOOKUP(A5481,Lookup_Tables!$D$2:$E$7,2,FALSE)</f>
        <v>EQ</v>
      </c>
      <c r="R5481" t="str">
        <f>IFERROR(VLOOKUP(D5481,Lookup_Tables!$A$2:$B$21,2,FALSE),"All")</f>
        <v>All</v>
      </c>
    </row>
    <row r="5482" spans="1:18" hidden="1">
      <c r="A5482">
        <v>4</v>
      </c>
      <c r="B5482">
        <v>22</v>
      </c>
      <c r="C5482" t="s">
        <v>38</v>
      </c>
      <c r="D5482">
        <v>16</v>
      </c>
      <c r="E5482">
        <v>8896992.9492412098</v>
      </c>
      <c r="F5482">
        <v>2809491.6997125195</v>
      </c>
      <c r="G5482">
        <v>54857.048735231197</v>
      </c>
      <c r="H5482">
        <v>7063363.6279219603</v>
      </c>
      <c r="I5482">
        <v>13444326.230450699</v>
      </c>
      <c r="J5482">
        <v>50067417.287245803</v>
      </c>
      <c r="K5482">
        <v>193377725.55627501</v>
      </c>
      <c r="L5482">
        <v>465902366.50719899</v>
      </c>
      <c r="M5482">
        <v>587353355.23915505</v>
      </c>
      <c r="N5482">
        <v>1008555536.8275501</v>
      </c>
      <c r="O5482">
        <v>1741135659.48207</v>
      </c>
      <c r="Q5482" t="str">
        <f>VLOOKUP(A5482,Lookup_Tables!$D$2:$E$7,2,FALSE)</f>
        <v>EQ</v>
      </c>
      <c r="R5482" t="str">
        <f>IFERROR(VLOOKUP(D5482,Lookup_Tables!$A$2:$B$21,2,FALSE),"All")</f>
        <v>Government_Loss</v>
      </c>
    </row>
    <row r="5483" spans="1:18" hidden="1">
      <c r="A5483">
        <v>4</v>
      </c>
      <c r="B5483">
        <v>22</v>
      </c>
      <c r="C5483" t="s">
        <v>39</v>
      </c>
      <c r="D5483">
        <v>16</v>
      </c>
      <c r="E5483">
        <v>8838223.4130448401</v>
      </c>
      <c r="F5483">
        <v>2771049.4813688789</v>
      </c>
      <c r="G5483">
        <v>54857.048735231197</v>
      </c>
      <c r="H5483">
        <v>7021470.1289062602</v>
      </c>
      <c r="I5483">
        <v>13444326.230450699</v>
      </c>
      <c r="J5483">
        <v>49974865.034673803</v>
      </c>
      <c r="K5483">
        <v>193377725.55627501</v>
      </c>
      <c r="L5483">
        <v>465902366.50719899</v>
      </c>
      <c r="M5483">
        <v>577792102.64219201</v>
      </c>
      <c r="N5483">
        <v>1008555536.8275501</v>
      </c>
      <c r="O5483">
        <v>1741135659.48207</v>
      </c>
      <c r="Q5483" t="str">
        <f>VLOOKUP(A5483,Lookup_Tables!$D$2:$E$7,2,FALSE)</f>
        <v>EQ</v>
      </c>
      <c r="R5483" t="str">
        <f>IFERROR(VLOOKUP(D5483,Lookup_Tables!$A$2:$B$21,2,FALSE),"All")</f>
        <v>Government_Loss</v>
      </c>
    </row>
    <row r="5484" spans="1:18" hidden="1">
      <c r="A5484">
        <v>4</v>
      </c>
      <c r="B5484">
        <v>22</v>
      </c>
      <c r="C5484" t="s">
        <v>38</v>
      </c>
      <c r="D5484">
        <v>17</v>
      </c>
      <c r="E5484">
        <v>8090002.4280559104</v>
      </c>
      <c r="F5484">
        <v>2501251.3222055975</v>
      </c>
      <c r="G5484">
        <v>102740.255935703</v>
      </c>
      <c r="H5484">
        <v>7268560.8830948099</v>
      </c>
      <c r="I5484">
        <v>12056007.2074432</v>
      </c>
      <c r="J5484">
        <v>50453161.0467657</v>
      </c>
      <c r="K5484">
        <v>180339447.79721099</v>
      </c>
      <c r="L5484">
        <v>468692985.96418601</v>
      </c>
      <c r="M5484">
        <v>530508635.38334799</v>
      </c>
      <c r="N5484">
        <v>836326618.78758597</v>
      </c>
      <c r="O5484">
        <v>1601117146.16027</v>
      </c>
      <c r="Q5484" t="str">
        <f>VLOOKUP(A5484,Lookup_Tables!$D$2:$E$7,2,FALSE)</f>
        <v>EQ</v>
      </c>
      <c r="R5484" t="str">
        <f>IFERROR(VLOOKUP(D5484,Lookup_Tables!$A$2:$B$21,2,FALSE),"All")</f>
        <v>Emergency_Loss</v>
      </c>
    </row>
    <row r="5485" spans="1:18" hidden="1">
      <c r="A5485">
        <v>4</v>
      </c>
      <c r="B5485">
        <v>22</v>
      </c>
      <c r="C5485" t="s">
        <v>39</v>
      </c>
      <c r="D5485">
        <v>17</v>
      </c>
      <c r="E5485">
        <v>8028279.7695362503</v>
      </c>
      <c r="F5485">
        <v>2500459.3596629826</v>
      </c>
      <c r="G5485">
        <v>101435.94113594601</v>
      </c>
      <c r="H5485">
        <v>7096905.2131899996</v>
      </c>
      <c r="I5485">
        <v>11879996.0509181</v>
      </c>
      <c r="J5485">
        <v>50453161.0467657</v>
      </c>
      <c r="K5485">
        <v>180339447.79721099</v>
      </c>
      <c r="L5485">
        <v>450744108.8301</v>
      </c>
      <c r="M5485">
        <v>520835500.273974</v>
      </c>
      <c r="N5485">
        <v>836326618.78758597</v>
      </c>
      <c r="O5485">
        <v>1581051042.9625599</v>
      </c>
      <c r="Q5485" t="str">
        <f>VLOOKUP(A5485,Lookup_Tables!$D$2:$E$7,2,FALSE)</f>
        <v>EQ</v>
      </c>
      <c r="R5485" t="str">
        <f>IFERROR(VLOOKUP(D5485,Lookup_Tables!$A$2:$B$21,2,FALSE),"All")</f>
        <v>Emergency_Loss</v>
      </c>
    </row>
    <row r="5486" spans="1:18" hidden="1">
      <c r="A5486">
        <v>4</v>
      </c>
      <c r="B5486">
        <v>22</v>
      </c>
      <c r="C5486" t="s">
        <v>38</v>
      </c>
      <c r="D5486">
        <v>18</v>
      </c>
      <c r="E5486">
        <v>16986995.3772972</v>
      </c>
      <c r="F5486">
        <v>5310149.9824580178</v>
      </c>
      <c r="G5486">
        <v>175569.52198761399</v>
      </c>
      <c r="H5486">
        <v>14678015.758258</v>
      </c>
      <c r="I5486">
        <v>25947906.132918701</v>
      </c>
      <c r="J5486">
        <v>97132873.865060598</v>
      </c>
      <c r="K5486">
        <v>379023404.17935801</v>
      </c>
      <c r="L5486">
        <v>890414448.42606294</v>
      </c>
      <c r="M5486">
        <v>1138130672.5804999</v>
      </c>
      <c r="N5486">
        <v>1808168402.2305901</v>
      </c>
      <c r="O5486">
        <v>3381195785.5605402</v>
      </c>
      <c r="Q5486" t="str">
        <f>VLOOKUP(A5486,Lookup_Tables!$D$2:$E$7,2,FALSE)</f>
        <v>EQ</v>
      </c>
      <c r="R5486" t="str">
        <f>IFERROR(VLOOKUP(D5486,Lookup_Tables!$A$2:$B$21,2,FALSE),"All")</f>
        <v>Govt_Plus_Emergency</v>
      </c>
    </row>
    <row r="5487" spans="1:18" hidden="1">
      <c r="A5487">
        <v>4</v>
      </c>
      <c r="B5487">
        <v>22</v>
      </c>
      <c r="C5487" t="s">
        <v>39</v>
      </c>
      <c r="D5487">
        <v>18</v>
      </c>
      <c r="E5487">
        <v>16866097.75271</v>
      </c>
      <c r="F5487">
        <v>5272590.9969982263</v>
      </c>
      <c r="G5487">
        <v>175310.14083461001</v>
      </c>
      <c r="H5487">
        <v>14300461.890540499</v>
      </c>
      <c r="I5487">
        <v>25947906.132918701</v>
      </c>
      <c r="J5487">
        <v>97132873.865060598</v>
      </c>
      <c r="K5487">
        <v>371155641.06370699</v>
      </c>
      <c r="L5487">
        <v>884037300.51104605</v>
      </c>
      <c r="M5487">
        <v>1120585629.7196701</v>
      </c>
      <c r="N5487">
        <v>1808168402.2305901</v>
      </c>
      <c r="O5487">
        <v>3381195785.5605402</v>
      </c>
      <c r="Q5487" t="str">
        <f>VLOOKUP(A5487,Lookup_Tables!$D$2:$E$7,2,FALSE)</f>
        <v>EQ</v>
      </c>
      <c r="R5487" t="str">
        <f>IFERROR(VLOOKUP(D5487,Lookup_Tables!$A$2:$B$21,2,FALSE),"All")</f>
        <v>Govt_Plus_Emergency</v>
      </c>
    </row>
    <row r="5488" spans="1:18" hidden="1">
      <c r="A5488">
        <v>4</v>
      </c>
      <c r="B5488">
        <v>23</v>
      </c>
      <c r="C5488" t="s">
        <v>38</v>
      </c>
      <c r="D5488">
        <v>0</v>
      </c>
      <c r="E5488">
        <v>38015118.728092499</v>
      </c>
      <c r="F5488">
        <v>11260274.526247378</v>
      </c>
      <c r="G5488">
        <v>3115985.4302700302</v>
      </c>
      <c r="H5488">
        <v>67301656.379699007</v>
      </c>
      <c r="I5488">
        <v>108516556.11034</v>
      </c>
      <c r="J5488">
        <v>313238921.06019801</v>
      </c>
      <c r="K5488">
        <v>976643964.37366199</v>
      </c>
      <c r="L5488">
        <v>2444932096.8662</v>
      </c>
      <c r="M5488">
        <v>2807158542.5602698</v>
      </c>
      <c r="N5488">
        <v>3698828471.5578799</v>
      </c>
      <c r="O5488">
        <v>4898633403.3944798</v>
      </c>
      <c r="Q5488" t="str">
        <f>VLOOKUP(A5488,Lookup_Tables!$D$2:$E$7,2,FALSE)</f>
        <v>EQ</v>
      </c>
      <c r="R5488" t="str">
        <f>IFERROR(VLOOKUP(D5488,Lookup_Tables!$A$2:$B$21,2,FALSE),"All")</f>
        <v>Private Assets</v>
      </c>
    </row>
    <row r="5489" spans="1:18" hidden="1">
      <c r="A5489">
        <v>4</v>
      </c>
      <c r="B5489">
        <v>23</v>
      </c>
      <c r="C5489" t="s">
        <v>39</v>
      </c>
      <c r="D5489">
        <v>0</v>
      </c>
      <c r="E5489">
        <v>37795645.894606397</v>
      </c>
      <c r="F5489">
        <v>11219380.518062871</v>
      </c>
      <c r="G5489">
        <v>3038697.4954406498</v>
      </c>
      <c r="H5489">
        <v>64885125.732180499</v>
      </c>
      <c r="I5489">
        <v>107001187.714451</v>
      </c>
      <c r="J5489">
        <v>302455196.686324</v>
      </c>
      <c r="K5489">
        <v>972770198.20251799</v>
      </c>
      <c r="L5489">
        <v>2444932096.8662</v>
      </c>
      <c r="M5489">
        <v>2803774075.5082998</v>
      </c>
      <c r="N5489">
        <v>3698828471.5578799</v>
      </c>
      <c r="O5489">
        <v>4894981982.1469002</v>
      </c>
      <c r="Q5489" t="str">
        <f>VLOOKUP(A5489,Lookup_Tables!$D$2:$E$7,2,FALSE)</f>
        <v>EQ</v>
      </c>
      <c r="R5489" t="str">
        <f>IFERROR(VLOOKUP(D5489,Lookup_Tables!$A$2:$B$21,2,FALSE),"All")</f>
        <v>Private Assets</v>
      </c>
    </row>
    <row r="5490" spans="1:18" hidden="1">
      <c r="A5490">
        <v>4</v>
      </c>
      <c r="B5490">
        <v>23</v>
      </c>
      <c r="C5490" t="s">
        <v>38</v>
      </c>
      <c r="D5490">
        <v>1</v>
      </c>
      <c r="E5490">
        <v>290785.28366646898</v>
      </c>
      <c r="F5490">
        <v>89315.432958567719</v>
      </c>
      <c r="G5490">
        <v>0</v>
      </c>
      <c r="H5490">
        <v>285028.11714922101</v>
      </c>
      <c r="I5490">
        <v>473017.69029952399</v>
      </c>
      <c r="J5490">
        <v>2165090.1203010599</v>
      </c>
      <c r="K5490">
        <v>6902154.57201711</v>
      </c>
      <c r="L5490">
        <v>17893059.183557</v>
      </c>
      <c r="M5490">
        <v>22015293.509334199</v>
      </c>
      <c r="N5490">
        <v>30416812.072524399</v>
      </c>
      <c r="O5490">
        <v>44760629.011698797</v>
      </c>
      <c r="Q5490" t="str">
        <f>VLOOKUP(A5490,Lookup_Tables!$D$2:$E$7,2,FALSE)</f>
        <v>EQ</v>
      </c>
      <c r="R5490" t="str">
        <f>IFERROR(VLOOKUP(D5490,Lookup_Tables!$A$2:$B$21,2,FALSE),"All")</f>
        <v>Airport</v>
      </c>
    </row>
    <row r="5491" spans="1:18" hidden="1">
      <c r="A5491">
        <v>4</v>
      </c>
      <c r="B5491">
        <v>23</v>
      </c>
      <c r="C5491" t="s">
        <v>39</v>
      </c>
      <c r="D5491">
        <v>1</v>
      </c>
      <c r="E5491">
        <v>290047.791622816</v>
      </c>
      <c r="F5491">
        <v>88634.742889748391</v>
      </c>
      <c r="G5491">
        <v>0</v>
      </c>
      <c r="H5491">
        <v>281825.29058133101</v>
      </c>
      <c r="I5491">
        <v>473017.69029952399</v>
      </c>
      <c r="J5491">
        <v>2161545.14159723</v>
      </c>
      <c r="K5491">
        <v>6902154.57201711</v>
      </c>
      <c r="L5491">
        <v>17893059.183557</v>
      </c>
      <c r="M5491">
        <v>22015293.509334199</v>
      </c>
      <c r="N5491">
        <v>30416812.072524399</v>
      </c>
      <c r="O5491">
        <v>44760629.011698797</v>
      </c>
      <c r="Q5491" t="str">
        <f>VLOOKUP(A5491,Lookup_Tables!$D$2:$E$7,2,FALSE)</f>
        <v>EQ</v>
      </c>
      <c r="R5491" t="str">
        <f>IFERROR(VLOOKUP(D5491,Lookup_Tables!$A$2:$B$21,2,FALSE),"All")</f>
        <v>Airport</v>
      </c>
    </row>
    <row r="5492" spans="1:18" hidden="1">
      <c r="A5492">
        <v>4</v>
      </c>
      <c r="B5492">
        <v>23</v>
      </c>
      <c r="C5492" t="s">
        <v>38</v>
      </c>
      <c r="D5492">
        <v>2</v>
      </c>
      <c r="E5492">
        <v>1683051.96546569</v>
      </c>
      <c r="F5492">
        <v>493013.98304222804</v>
      </c>
      <c r="G5492">
        <v>59467.128505133398</v>
      </c>
      <c r="H5492">
        <v>1486852.3115258401</v>
      </c>
      <c r="I5492">
        <v>2765963.9023313499</v>
      </c>
      <c r="J5492">
        <v>10095800.5079905</v>
      </c>
      <c r="K5492">
        <v>39679969.939369097</v>
      </c>
      <c r="L5492">
        <v>115287015.560789</v>
      </c>
      <c r="M5492">
        <v>138687917.129017</v>
      </c>
      <c r="N5492">
        <v>200260268.94560799</v>
      </c>
      <c r="O5492">
        <v>247397117.99442101</v>
      </c>
      <c r="Q5492" t="str">
        <f>VLOOKUP(A5492,Lookup_Tables!$D$2:$E$7,2,FALSE)</f>
        <v>EQ</v>
      </c>
      <c r="R5492" t="str">
        <f>IFERROR(VLOOKUP(D5492,Lookup_Tables!$A$2:$B$21,2,FALSE),"All")</f>
        <v>Bridge</v>
      </c>
    </row>
    <row r="5493" spans="1:18" hidden="1">
      <c r="A5493">
        <v>4</v>
      </c>
      <c r="B5493">
        <v>23</v>
      </c>
      <c r="C5493" t="s">
        <v>39</v>
      </c>
      <c r="D5493">
        <v>2</v>
      </c>
      <c r="E5493">
        <v>1676706.7434779501</v>
      </c>
      <c r="F5493">
        <v>489388.3780466551</v>
      </c>
      <c r="G5493">
        <v>58132.350448701101</v>
      </c>
      <c r="H5493">
        <v>1476567.09649747</v>
      </c>
      <c r="I5493">
        <v>2765963.9023313499</v>
      </c>
      <c r="J5493">
        <v>10034310.145998601</v>
      </c>
      <c r="K5493">
        <v>39679342.142927699</v>
      </c>
      <c r="L5493">
        <v>113692982.921639</v>
      </c>
      <c r="M5493">
        <v>138687917.129017</v>
      </c>
      <c r="N5493">
        <v>200260268.94560799</v>
      </c>
      <c r="O5493">
        <v>247038231.061389</v>
      </c>
      <c r="Q5493" t="str">
        <f>VLOOKUP(A5493,Lookup_Tables!$D$2:$E$7,2,FALSE)</f>
        <v>EQ</v>
      </c>
      <c r="R5493" t="str">
        <f>IFERROR(VLOOKUP(D5493,Lookup_Tables!$A$2:$B$21,2,FALSE),"All")</f>
        <v>Bridge</v>
      </c>
    </row>
    <row r="5494" spans="1:18" hidden="1">
      <c r="A5494">
        <v>4</v>
      </c>
      <c r="B5494">
        <v>23</v>
      </c>
      <c r="C5494" t="s">
        <v>38</v>
      </c>
      <c r="D5494">
        <v>3</v>
      </c>
      <c r="E5494">
        <v>233577.263755489</v>
      </c>
      <c r="F5494">
        <v>73372.649289534049</v>
      </c>
      <c r="G5494">
        <v>2895.6301897132198</v>
      </c>
      <c r="H5494">
        <v>126321.32417847701</v>
      </c>
      <c r="I5494">
        <v>259393.48273291401</v>
      </c>
      <c r="J5494">
        <v>1031251.8223589601</v>
      </c>
      <c r="K5494">
        <v>5441734.6744631799</v>
      </c>
      <c r="L5494">
        <v>16312556.892619999</v>
      </c>
      <c r="M5494">
        <v>18714386.031181399</v>
      </c>
      <c r="N5494">
        <v>26624676.377684999</v>
      </c>
      <c r="O5494">
        <v>37842958.2386107</v>
      </c>
      <c r="Q5494" t="str">
        <f>VLOOKUP(A5494,Lookup_Tables!$D$2:$E$7,2,FALSE)</f>
        <v>EQ</v>
      </c>
      <c r="R5494" t="str">
        <f>IFERROR(VLOOKUP(D5494,Lookup_Tables!$A$2:$B$21,2,FALSE),"All")</f>
        <v>Govt Hosp</v>
      </c>
    </row>
    <row r="5495" spans="1:18" hidden="1">
      <c r="A5495">
        <v>4</v>
      </c>
      <c r="B5495">
        <v>23</v>
      </c>
      <c r="C5495" t="s">
        <v>39</v>
      </c>
      <c r="D5495">
        <v>3</v>
      </c>
      <c r="E5495">
        <v>232943.13150106699</v>
      </c>
      <c r="F5495">
        <v>72815.608561804838</v>
      </c>
      <c r="G5495">
        <v>2895.6301897132198</v>
      </c>
      <c r="H5495">
        <v>126008.03811409201</v>
      </c>
      <c r="I5495">
        <v>259393.48273291401</v>
      </c>
      <c r="J5495">
        <v>1026959.52759124</v>
      </c>
      <c r="K5495">
        <v>5437174.9630097104</v>
      </c>
      <c r="L5495">
        <v>16312556.892619999</v>
      </c>
      <c r="M5495">
        <v>18709745.3077107</v>
      </c>
      <c r="N5495">
        <v>26624676.377684999</v>
      </c>
      <c r="O5495">
        <v>37842958.2386107</v>
      </c>
      <c r="Q5495" t="str">
        <f>VLOOKUP(A5495,Lookup_Tables!$D$2:$E$7,2,FALSE)</f>
        <v>EQ</v>
      </c>
      <c r="R5495" t="str">
        <f>IFERROR(VLOOKUP(D5495,Lookup_Tables!$A$2:$B$21,2,FALSE),"All")</f>
        <v>Govt Hosp</v>
      </c>
    </row>
    <row r="5496" spans="1:18" hidden="1">
      <c r="A5496">
        <v>4</v>
      </c>
      <c r="B5496">
        <v>23</v>
      </c>
      <c r="C5496" t="s">
        <v>38</v>
      </c>
      <c r="D5496">
        <v>4</v>
      </c>
      <c r="E5496">
        <v>131060.81311791801</v>
      </c>
      <c r="F5496">
        <v>36098.616556481255</v>
      </c>
      <c r="G5496">
        <v>6156.9089761371897</v>
      </c>
      <c r="H5496">
        <v>195254.73695334699</v>
      </c>
      <c r="I5496">
        <v>346590.84014321701</v>
      </c>
      <c r="J5496">
        <v>1138464.15722585</v>
      </c>
      <c r="K5496">
        <v>3643804.2952790302</v>
      </c>
      <c r="L5496">
        <v>8879318.2875529397</v>
      </c>
      <c r="M5496">
        <v>10377954.428252</v>
      </c>
      <c r="N5496">
        <v>12755766.269627601</v>
      </c>
      <c r="O5496">
        <v>16675216.616718801</v>
      </c>
      <c r="Q5496" t="str">
        <f>VLOOKUP(A5496,Lookup_Tables!$D$2:$E$7,2,FALSE)</f>
        <v>EQ</v>
      </c>
      <c r="R5496" t="str">
        <f>IFERROR(VLOOKUP(D5496,Lookup_Tables!$A$2:$B$21,2,FALSE),"All")</f>
        <v>Govt Med Fac</v>
      </c>
    </row>
    <row r="5497" spans="1:18" hidden="1">
      <c r="A5497">
        <v>4</v>
      </c>
      <c r="B5497">
        <v>23</v>
      </c>
      <c r="C5497" t="s">
        <v>39</v>
      </c>
      <c r="D5497">
        <v>4</v>
      </c>
      <c r="E5497">
        <v>130345.595425354</v>
      </c>
      <c r="F5497">
        <v>35864.616057289881</v>
      </c>
      <c r="G5497">
        <v>6135.1264284372201</v>
      </c>
      <c r="H5497">
        <v>195254.73695334699</v>
      </c>
      <c r="I5497">
        <v>346590.84014321701</v>
      </c>
      <c r="J5497">
        <v>1134784.09203861</v>
      </c>
      <c r="K5497">
        <v>3643804.2952790302</v>
      </c>
      <c r="L5497">
        <v>8697021.4375078995</v>
      </c>
      <c r="M5497">
        <v>10247548.058955399</v>
      </c>
      <c r="N5497">
        <v>12755766.269627601</v>
      </c>
      <c r="O5497">
        <v>16675216.616718801</v>
      </c>
      <c r="Q5497" t="str">
        <f>VLOOKUP(A5497,Lookup_Tables!$D$2:$E$7,2,FALSE)</f>
        <v>EQ</v>
      </c>
      <c r="R5497" t="str">
        <f>IFERROR(VLOOKUP(D5497,Lookup_Tables!$A$2:$B$21,2,FALSE),"All")</f>
        <v>Govt Med Fac</v>
      </c>
    </row>
    <row r="5498" spans="1:18" hidden="1">
      <c r="A5498">
        <v>4</v>
      </c>
      <c r="B5498">
        <v>23</v>
      </c>
      <c r="C5498" t="s">
        <v>38</v>
      </c>
      <c r="D5498">
        <v>6</v>
      </c>
      <c r="E5498">
        <v>130734.307584885</v>
      </c>
      <c r="F5498">
        <v>38650.372299217634</v>
      </c>
      <c r="G5498">
        <v>10887.859101280101</v>
      </c>
      <c r="H5498">
        <v>135289.438131692</v>
      </c>
      <c r="I5498">
        <v>267335.84766137198</v>
      </c>
      <c r="J5498">
        <v>1312819.3071952099</v>
      </c>
      <c r="K5498">
        <v>3512985.3459294098</v>
      </c>
      <c r="L5498">
        <v>8000910.8637957601</v>
      </c>
      <c r="M5498">
        <v>9042336.7643113192</v>
      </c>
      <c r="N5498">
        <v>12921167.209590301</v>
      </c>
      <c r="O5498">
        <v>17264385.2197745</v>
      </c>
      <c r="Q5498" t="str">
        <f>VLOOKUP(A5498,Lookup_Tables!$D$2:$E$7,2,FALSE)</f>
        <v>EQ</v>
      </c>
      <c r="R5498" t="str">
        <f>IFERROR(VLOOKUP(D5498,Lookup_Tables!$A$2:$B$21,2,FALSE),"All")</f>
        <v>Port</v>
      </c>
    </row>
    <row r="5499" spans="1:18" hidden="1">
      <c r="A5499">
        <v>4</v>
      </c>
      <c r="B5499">
        <v>23</v>
      </c>
      <c r="C5499" t="s">
        <v>39</v>
      </c>
      <c r="D5499">
        <v>6</v>
      </c>
      <c r="E5499">
        <v>130143.03680853199</v>
      </c>
      <c r="F5499">
        <v>38713.290838733519</v>
      </c>
      <c r="G5499">
        <v>10887.859101280101</v>
      </c>
      <c r="H5499">
        <v>132822.548523473</v>
      </c>
      <c r="I5499">
        <v>265130.97094729397</v>
      </c>
      <c r="J5499">
        <v>1277660.7195409699</v>
      </c>
      <c r="K5499">
        <v>3467028.9302018201</v>
      </c>
      <c r="L5499">
        <v>8000910.8637957601</v>
      </c>
      <c r="M5499">
        <v>9042336.7643113192</v>
      </c>
      <c r="N5499">
        <v>12915982.9871793</v>
      </c>
      <c r="O5499">
        <v>17242592.3692795</v>
      </c>
      <c r="Q5499" t="str">
        <f>VLOOKUP(A5499,Lookup_Tables!$D$2:$E$7,2,FALSE)</f>
        <v>EQ</v>
      </c>
      <c r="R5499" t="str">
        <f>IFERROR(VLOOKUP(D5499,Lookup_Tables!$A$2:$B$21,2,FALSE),"All")</f>
        <v>Port</v>
      </c>
    </row>
    <row r="5500" spans="1:18" hidden="1">
      <c r="A5500">
        <v>4</v>
      </c>
      <c r="B5500">
        <v>23</v>
      </c>
      <c r="C5500" t="s">
        <v>38</v>
      </c>
      <c r="D5500">
        <v>9</v>
      </c>
      <c r="E5500">
        <v>103896.643345776</v>
      </c>
      <c r="F5500">
        <v>33109.161133919435</v>
      </c>
      <c r="G5500">
        <v>66.144975228631296</v>
      </c>
      <c r="H5500">
        <v>85317.106277479601</v>
      </c>
      <c r="I5500">
        <v>166382.56902698701</v>
      </c>
      <c r="J5500">
        <v>550481.67122265603</v>
      </c>
      <c r="K5500">
        <v>2687183.4314862099</v>
      </c>
      <c r="L5500">
        <v>7184691.4118216103</v>
      </c>
      <c r="M5500">
        <v>8192046.70767722</v>
      </c>
      <c r="N5500">
        <v>11738514.241810201</v>
      </c>
      <c r="O5500">
        <v>13748265.882707501</v>
      </c>
      <c r="Q5500" t="str">
        <f>VLOOKUP(A5500,Lookup_Tables!$D$2:$E$7,2,FALSE)</f>
        <v>EQ</v>
      </c>
      <c r="R5500" t="str">
        <f>IFERROR(VLOOKUP(D5500,Lookup_Tables!$A$2:$B$21,2,FALSE),"All")</f>
        <v>Pub Admin Bldg</v>
      </c>
    </row>
    <row r="5501" spans="1:18" hidden="1">
      <c r="A5501">
        <v>4</v>
      </c>
      <c r="B5501">
        <v>23</v>
      </c>
      <c r="C5501" t="s">
        <v>39</v>
      </c>
      <c r="D5501">
        <v>9</v>
      </c>
      <c r="E5501">
        <v>103643.956148999</v>
      </c>
      <c r="F5501">
        <v>32958.899222864318</v>
      </c>
      <c r="G5501">
        <v>66.144975228631296</v>
      </c>
      <c r="H5501">
        <v>84139.359760920095</v>
      </c>
      <c r="I5501">
        <v>159911.422315109</v>
      </c>
      <c r="J5501">
        <v>550481.67122265603</v>
      </c>
      <c r="K5501">
        <v>2687183.4314862099</v>
      </c>
      <c r="L5501">
        <v>7184691.4118216103</v>
      </c>
      <c r="M5501">
        <v>8187900.8557949997</v>
      </c>
      <c r="N5501">
        <v>11738514.241810201</v>
      </c>
      <c r="O5501">
        <v>13748265.882707501</v>
      </c>
      <c r="Q5501" t="str">
        <f>VLOOKUP(A5501,Lookup_Tables!$D$2:$E$7,2,FALSE)</f>
        <v>EQ</v>
      </c>
      <c r="R5501" t="str">
        <f>IFERROR(VLOOKUP(D5501,Lookup_Tables!$A$2:$B$21,2,FALSE),"All")</f>
        <v>Pub Admin Bldg</v>
      </c>
    </row>
    <row r="5502" spans="1:18" hidden="1">
      <c r="A5502">
        <v>4</v>
      </c>
      <c r="B5502">
        <v>23</v>
      </c>
      <c r="C5502" t="s">
        <v>38</v>
      </c>
      <c r="D5502">
        <v>10</v>
      </c>
      <c r="E5502">
        <v>1658515.4741402899</v>
      </c>
      <c r="F5502">
        <v>487663.6034809507</v>
      </c>
      <c r="G5502">
        <v>43656.049338483201</v>
      </c>
      <c r="H5502">
        <v>2966650.0363625898</v>
      </c>
      <c r="I5502">
        <v>4517487.2351434296</v>
      </c>
      <c r="J5502">
        <v>14233890.1861411</v>
      </c>
      <c r="K5502">
        <v>40494974.5029459</v>
      </c>
      <c r="L5502">
        <v>99393013.365951493</v>
      </c>
      <c r="M5502">
        <v>117657654.160274</v>
      </c>
      <c r="N5502">
        <v>183042318.48311201</v>
      </c>
      <c r="O5502">
        <v>225657268.27840599</v>
      </c>
      <c r="Q5502" t="str">
        <f>VLOOKUP(A5502,Lookup_Tables!$D$2:$E$7,2,FALSE)</f>
        <v>EQ</v>
      </c>
      <c r="R5502" t="str">
        <f>IFERROR(VLOOKUP(D5502,Lookup_Tables!$A$2:$B$21,2,FALSE),"All")</f>
        <v>Pub School</v>
      </c>
    </row>
    <row r="5503" spans="1:18" hidden="1">
      <c r="A5503">
        <v>4</v>
      </c>
      <c r="B5503">
        <v>23</v>
      </c>
      <c r="C5503" t="s">
        <v>39</v>
      </c>
      <c r="D5503">
        <v>10</v>
      </c>
      <c r="E5503">
        <v>1649797.5446157099</v>
      </c>
      <c r="F5503">
        <v>483332.29513911554</v>
      </c>
      <c r="G5503">
        <v>41656.772454690901</v>
      </c>
      <c r="H5503">
        <v>2957036.0298984898</v>
      </c>
      <c r="I5503">
        <v>4510316.8975437498</v>
      </c>
      <c r="J5503">
        <v>13968578.454072099</v>
      </c>
      <c r="K5503">
        <v>40204204.630320802</v>
      </c>
      <c r="L5503">
        <v>99393013.365951493</v>
      </c>
      <c r="M5503">
        <v>117657654.160274</v>
      </c>
      <c r="N5503">
        <v>183042318.48311201</v>
      </c>
      <c r="O5503">
        <v>225657268.27840599</v>
      </c>
      <c r="Q5503" t="str">
        <f>VLOOKUP(A5503,Lookup_Tables!$D$2:$E$7,2,FALSE)</f>
        <v>EQ</v>
      </c>
      <c r="R5503" t="str">
        <f>IFERROR(VLOOKUP(D5503,Lookup_Tables!$A$2:$B$21,2,FALSE),"All")</f>
        <v>Pub School</v>
      </c>
    </row>
    <row r="5504" spans="1:18" hidden="1">
      <c r="A5504">
        <v>4</v>
      </c>
      <c r="B5504">
        <v>23</v>
      </c>
      <c r="C5504" t="s">
        <v>38</v>
      </c>
      <c r="D5504">
        <v>11</v>
      </c>
      <c r="E5504">
        <v>3003963.4757826999</v>
      </c>
      <c r="F5504">
        <v>971352.9429678414</v>
      </c>
      <c r="G5504">
        <v>0</v>
      </c>
      <c r="H5504">
        <v>32518.507852369799</v>
      </c>
      <c r="I5504">
        <v>130251.77318280999</v>
      </c>
      <c r="J5504">
        <v>23121166.685276601</v>
      </c>
      <c r="K5504">
        <v>84082885.804350197</v>
      </c>
      <c r="L5504">
        <v>183764412.92961001</v>
      </c>
      <c r="M5504">
        <v>227694622.38955599</v>
      </c>
      <c r="N5504">
        <v>328581068.90896899</v>
      </c>
      <c r="O5504">
        <v>411296230.28697503</v>
      </c>
      <c r="Q5504" t="str">
        <f>VLOOKUP(A5504,Lookup_Tables!$D$2:$E$7,2,FALSE)</f>
        <v>EQ</v>
      </c>
      <c r="R5504" t="str">
        <f>IFERROR(VLOOKUP(D5504,Lookup_Tables!$A$2:$B$21,2,FALSE),"All")</f>
        <v>Pub Univ</v>
      </c>
    </row>
    <row r="5505" spans="1:18" hidden="1">
      <c r="A5505">
        <v>4</v>
      </c>
      <c r="B5505">
        <v>23</v>
      </c>
      <c r="C5505" t="s">
        <v>39</v>
      </c>
      <c r="D5505">
        <v>11</v>
      </c>
      <c r="E5505">
        <v>3001635.0936508402</v>
      </c>
      <c r="F5505">
        <v>969024.56083598174</v>
      </c>
      <c r="G5505">
        <v>0</v>
      </c>
      <c r="H5505">
        <v>32518.507852369799</v>
      </c>
      <c r="I5505">
        <v>130251.77318280999</v>
      </c>
      <c r="J5505">
        <v>23121166.685276601</v>
      </c>
      <c r="K5505">
        <v>84082885.804350197</v>
      </c>
      <c r="L5505">
        <v>183764412.92961001</v>
      </c>
      <c r="M5505">
        <v>227694622.38955599</v>
      </c>
      <c r="N5505">
        <v>328581068.90896899</v>
      </c>
      <c r="O5505">
        <v>411296230.28697503</v>
      </c>
      <c r="Q5505" t="str">
        <f>VLOOKUP(A5505,Lookup_Tables!$D$2:$E$7,2,FALSE)</f>
        <v>EQ</v>
      </c>
      <c r="R5505" t="str">
        <f>IFERROR(VLOOKUP(D5505,Lookup_Tables!$A$2:$B$21,2,FALSE),"All")</f>
        <v>Pub Univ</v>
      </c>
    </row>
    <row r="5506" spans="1:18" hidden="1">
      <c r="A5506">
        <v>4</v>
      </c>
      <c r="B5506">
        <v>23</v>
      </c>
      <c r="C5506" t="s">
        <v>38</v>
      </c>
      <c r="D5506">
        <v>13</v>
      </c>
      <c r="E5506">
        <v>750920.53976675798</v>
      </c>
      <c r="F5506">
        <v>238503.7613289177</v>
      </c>
      <c r="G5506">
        <v>0</v>
      </c>
      <c r="H5506">
        <v>349370.44130835001</v>
      </c>
      <c r="I5506">
        <v>813286.29958267196</v>
      </c>
      <c r="J5506">
        <v>3710643.5011050999</v>
      </c>
      <c r="K5506">
        <v>18563937.825895801</v>
      </c>
      <c r="L5506">
        <v>50641445.1737229</v>
      </c>
      <c r="M5506">
        <v>58612644.358856998</v>
      </c>
      <c r="N5506">
        <v>88107022.760050595</v>
      </c>
      <c r="O5506">
        <v>113343945.58905099</v>
      </c>
      <c r="Q5506" t="str">
        <f>VLOOKUP(A5506,Lookup_Tables!$D$2:$E$7,2,FALSE)</f>
        <v>EQ</v>
      </c>
      <c r="R5506" t="str">
        <f>IFERROR(VLOOKUP(D5506,Lookup_Tables!$A$2:$B$21,2,FALSE),"All")</f>
        <v>Residual Inst</v>
      </c>
    </row>
    <row r="5507" spans="1:18" hidden="1">
      <c r="A5507">
        <v>4</v>
      </c>
      <c r="B5507">
        <v>23</v>
      </c>
      <c r="C5507" t="s">
        <v>39</v>
      </c>
      <c r="D5507">
        <v>13</v>
      </c>
      <c r="E5507">
        <v>749019.92636098701</v>
      </c>
      <c r="F5507">
        <v>236604.57559067372</v>
      </c>
      <c r="G5507">
        <v>0</v>
      </c>
      <c r="H5507">
        <v>349370.44130835001</v>
      </c>
      <c r="I5507">
        <v>813286.29958267196</v>
      </c>
      <c r="J5507">
        <v>3710643.5011050999</v>
      </c>
      <c r="K5507">
        <v>18563937.825895801</v>
      </c>
      <c r="L5507">
        <v>50641445.1737229</v>
      </c>
      <c r="M5507">
        <v>58612644.358856998</v>
      </c>
      <c r="N5507">
        <v>88107022.760050595</v>
      </c>
      <c r="O5507">
        <v>113342517.921524</v>
      </c>
      <c r="Q5507" t="str">
        <f>VLOOKUP(A5507,Lookup_Tables!$D$2:$E$7,2,FALSE)</f>
        <v>EQ</v>
      </c>
      <c r="R5507" t="str">
        <f>IFERROR(VLOOKUP(D5507,Lookup_Tables!$A$2:$B$21,2,FALSE),"All")</f>
        <v>Residual Inst</v>
      </c>
    </row>
    <row r="5508" spans="1:18" hidden="1">
      <c r="A5508">
        <v>4</v>
      </c>
      <c r="B5508">
        <v>23</v>
      </c>
      <c r="C5508" t="s">
        <v>38</v>
      </c>
      <c r="D5508">
        <v>14</v>
      </c>
      <c r="E5508">
        <v>2061818.07116211</v>
      </c>
      <c r="F5508">
        <v>535002.68676185701</v>
      </c>
      <c r="G5508">
        <v>51517.750381847203</v>
      </c>
      <c r="H5508">
        <v>3551977.5161136198</v>
      </c>
      <c r="I5508">
        <v>6157769.6858282601</v>
      </c>
      <c r="J5508">
        <v>18136211.504855402</v>
      </c>
      <c r="K5508">
        <v>54975005.335164703</v>
      </c>
      <c r="L5508">
        <v>127497235.105645</v>
      </c>
      <c r="M5508">
        <v>158988099.926487</v>
      </c>
      <c r="N5508">
        <v>218954288.69964701</v>
      </c>
      <c r="O5508">
        <v>297276016.762205</v>
      </c>
      <c r="Q5508" t="str">
        <f>VLOOKUP(A5508,Lookup_Tables!$D$2:$E$7,2,FALSE)</f>
        <v>EQ</v>
      </c>
      <c r="R5508" t="str">
        <f>IFERROR(VLOOKUP(D5508,Lookup_Tables!$A$2:$B$21,2,FALSE),"All")</f>
        <v>Road</v>
      </c>
    </row>
    <row r="5509" spans="1:18" hidden="1">
      <c r="A5509">
        <v>4</v>
      </c>
      <c r="B5509">
        <v>23</v>
      </c>
      <c r="C5509" t="s">
        <v>39</v>
      </c>
      <c r="D5509">
        <v>14</v>
      </c>
      <c r="E5509">
        <v>2050610.8337847099</v>
      </c>
      <c r="F5509">
        <v>530740.20038120938</v>
      </c>
      <c r="G5509">
        <v>50565.513996630303</v>
      </c>
      <c r="H5509">
        <v>3548946.2927226401</v>
      </c>
      <c r="I5509">
        <v>6035858.9956716802</v>
      </c>
      <c r="J5509">
        <v>17820493.826580301</v>
      </c>
      <c r="K5509">
        <v>54975005.335164703</v>
      </c>
      <c r="L5509">
        <v>125497619.770841</v>
      </c>
      <c r="M5509">
        <v>158988099.926487</v>
      </c>
      <c r="N5509">
        <v>218954288.69964701</v>
      </c>
      <c r="O5509">
        <v>297190875.69454998</v>
      </c>
      <c r="Q5509" t="str">
        <f>VLOOKUP(A5509,Lookup_Tables!$D$2:$E$7,2,FALSE)</f>
        <v>EQ</v>
      </c>
      <c r="R5509" t="str">
        <f>IFERROR(VLOOKUP(D5509,Lookup_Tables!$A$2:$B$21,2,FALSE),"All")</f>
        <v>Road</v>
      </c>
    </row>
    <row r="5510" spans="1:18" hidden="1">
      <c r="A5510">
        <v>4</v>
      </c>
      <c r="B5510">
        <v>23</v>
      </c>
      <c r="C5510" t="s">
        <v>38</v>
      </c>
      <c r="D5510">
        <v>15</v>
      </c>
      <c r="E5510">
        <v>48063442.5658805</v>
      </c>
      <c r="F5510">
        <v>13956409.202818982</v>
      </c>
      <c r="G5510">
        <v>3636718.0941426898</v>
      </c>
      <c r="H5510">
        <v>79036128.187868103</v>
      </c>
      <c r="I5510">
        <v>129968910.588617</v>
      </c>
      <c r="J5510">
        <v>406866502.65422899</v>
      </c>
      <c r="K5510">
        <v>1265753846.6344399</v>
      </c>
      <c r="L5510">
        <v>3093152934.6105299</v>
      </c>
      <c r="M5510">
        <v>3543831612.8843498</v>
      </c>
      <c r="N5510">
        <v>4791151300.0333204</v>
      </c>
      <c r="O5510">
        <v>6259602397.9611797</v>
      </c>
      <c r="Q5510" t="str">
        <f>VLOOKUP(A5510,Lookup_Tables!$D$2:$E$7,2,FALSE)</f>
        <v>EQ</v>
      </c>
      <c r="R5510" t="str">
        <f>IFERROR(VLOOKUP(D5510,Lookup_Tables!$A$2:$B$21,2,FALSE),"All")</f>
        <v>All</v>
      </c>
    </row>
    <row r="5511" spans="1:18" hidden="1">
      <c r="A5511">
        <v>4</v>
      </c>
      <c r="B5511">
        <v>23</v>
      </c>
      <c r="C5511" t="s">
        <v>39</v>
      </c>
      <c r="D5511">
        <v>15</v>
      </c>
      <c r="E5511">
        <v>47792263.797173798</v>
      </c>
      <c r="F5511">
        <v>14086944.283128165</v>
      </c>
      <c r="G5511">
        <v>3470124.7151737702</v>
      </c>
      <c r="H5511">
        <v>75193955.184222504</v>
      </c>
      <c r="I5511">
        <v>126600556.084188</v>
      </c>
      <c r="J5511">
        <v>387422097.69041401</v>
      </c>
      <c r="K5511">
        <v>1244647073.4556501</v>
      </c>
      <c r="L5511">
        <v>3082817757.9521599</v>
      </c>
      <c r="M5511">
        <v>3540373813.22858</v>
      </c>
      <c r="N5511">
        <v>4791151300.0333204</v>
      </c>
      <c r="O5511">
        <v>6255638724.8481903</v>
      </c>
      <c r="Q5511" t="str">
        <f>VLOOKUP(A5511,Lookup_Tables!$D$2:$E$7,2,FALSE)</f>
        <v>EQ</v>
      </c>
      <c r="R5511" t="str">
        <f>IFERROR(VLOOKUP(D5511,Lookup_Tables!$A$2:$B$21,2,FALSE),"All")</f>
        <v>All</v>
      </c>
    </row>
    <row r="5512" spans="1:18" hidden="1">
      <c r="A5512">
        <v>4</v>
      </c>
      <c r="B5512">
        <v>23</v>
      </c>
      <c r="C5512" t="s">
        <v>38</v>
      </c>
      <c r="D5512">
        <v>16</v>
      </c>
      <c r="E5512">
        <v>10048323.837788099</v>
      </c>
      <c r="F5512">
        <v>2922221.2799153589</v>
      </c>
      <c r="G5512">
        <v>284509.74275829701</v>
      </c>
      <c r="H5512">
        <v>13438265.5755105</v>
      </c>
      <c r="I5512">
        <v>22343792.641646702</v>
      </c>
      <c r="J5512">
        <v>82595933.178012997</v>
      </c>
      <c r="K5512">
        <v>261552050.61471599</v>
      </c>
      <c r="L5512">
        <v>666471749.82910395</v>
      </c>
      <c r="M5512">
        <v>736673070.32408094</v>
      </c>
      <c r="N5512">
        <v>1087019860.70263</v>
      </c>
      <c r="O5512">
        <v>1360968994.5667</v>
      </c>
      <c r="Q5512" t="str">
        <f>VLOOKUP(A5512,Lookup_Tables!$D$2:$E$7,2,FALSE)</f>
        <v>EQ</v>
      </c>
      <c r="R5512" t="str">
        <f>IFERROR(VLOOKUP(D5512,Lookup_Tables!$A$2:$B$21,2,FALSE),"All")</f>
        <v>Government_Loss</v>
      </c>
    </row>
    <row r="5513" spans="1:18" hidden="1">
      <c r="A5513">
        <v>4</v>
      </c>
      <c r="B5513">
        <v>23</v>
      </c>
      <c r="C5513" t="s">
        <v>39</v>
      </c>
      <c r="D5513">
        <v>16</v>
      </c>
      <c r="E5513">
        <v>9999685.3272306398</v>
      </c>
      <c r="F5513">
        <v>2895178.6609490709</v>
      </c>
      <c r="G5513">
        <v>281803.15201664099</v>
      </c>
      <c r="H5513">
        <v>13256528.0035394</v>
      </c>
      <c r="I5513">
        <v>22343792.641646702</v>
      </c>
      <c r="J5513">
        <v>82335374.874634698</v>
      </c>
      <c r="K5513">
        <v>258422489.47416699</v>
      </c>
      <c r="L5513">
        <v>666471749.82910395</v>
      </c>
      <c r="M5513">
        <v>736599737.720276</v>
      </c>
      <c r="N5513">
        <v>1085510254.7844501</v>
      </c>
      <c r="O5513">
        <v>1360656742.7012801</v>
      </c>
      <c r="Q5513" t="str">
        <f>VLOOKUP(A5513,Lookup_Tables!$D$2:$E$7,2,FALSE)</f>
        <v>EQ</v>
      </c>
      <c r="R5513" t="str">
        <f>IFERROR(VLOOKUP(D5513,Lookup_Tables!$A$2:$B$21,2,FALSE),"All")</f>
        <v>Government_Loss</v>
      </c>
    </row>
    <row r="5514" spans="1:18" hidden="1">
      <c r="A5514">
        <v>4</v>
      </c>
      <c r="B5514">
        <v>23</v>
      </c>
      <c r="C5514" t="s">
        <v>38</v>
      </c>
      <c r="D5514">
        <v>17</v>
      </c>
      <c r="E5514">
        <v>5901152.6596851395</v>
      </c>
      <c r="F5514">
        <v>1753377.7146675987</v>
      </c>
      <c r="G5514">
        <v>279246.28266380902</v>
      </c>
      <c r="H5514">
        <v>7355849.79825434</v>
      </c>
      <c r="I5514">
        <v>12355456.426379999</v>
      </c>
      <c r="J5514">
        <v>41965237.3884518</v>
      </c>
      <c r="K5514">
        <v>153091860.44895199</v>
      </c>
      <c r="L5514">
        <v>393021041.24295902</v>
      </c>
      <c r="M5514">
        <v>450976626.63837999</v>
      </c>
      <c r="N5514">
        <v>622406975.12479496</v>
      </c>
      <c r="O5514">
        <v>814748821.27584696</v>
      </c>
      <c r="Q5514" t="str">
        <f>VLOOKUP(A5514,Lookup_Tables!$D$2:$E$7,2,FALSE)</f>
        <v>EQ</v>
      </c>
      <c r="R5514" t="str">
        <f>IFERROR(VLOOKUP(D5514,Lookup_Tables!$A$2:$B$21,2,FALSE),"All")</f>
        <v>Emergency_Loss</v>
      </c>
    </row>
    <row r="5515" spans="1:18" hidden="1">
      <c r="A5515">
        <v>4</v>
      </c>
      <c r="B5515">
        <v>23</v>
      </c>
      <c r="C5515" t="s">
        <v>39</v>
      </c>
      <c r="D5515">
        <v>17</v>
      </c>
      <c r="E5515">
        <v>5873858.7273078701</v>
      </c>
      <c r="F5515">
        <v>1735197.0122581203</v>
      </c>
      <c r="G5515">
        <v>265444.72126798099</v>
      </c>
      <c r="H5515">
        <v>7242949.4536313601</v>
      </c>
      <c r="I5515">
        <v>12355456.426379999</v>
      </c>
      <c r="J5515">
        <v>41898003.348836496</v>
      </c>
      <c r="K5515">
        <v>152054030.102696</v>
      </c>
      <c r="L5515">
        <v>392146815.22980899</v>
      </c>
      <c r="M5515">
        <v>450715395.45654398</v>
      </c>
      <c r="N5515">
        <v>622406975.12479496</v>
      </c>
      <c r="O5515">
        <v>814474534.83654797</v>
      </c>
      <c r="Q5515" t="str">
        <f>VLOOKUP(A5515,Lookup_Tables!$D$2:$E$7,2,FALSE)</f>
        <v>EQ</v>
      </c>
      <c r="R5515" t="str">
        <f>IFERROR(VLOOKUP(D5515,Lookup_Tables!$A$2:$B$21,2,FALSE),"All")</f>
        <v>Emergency_Loss</v>
      </c>
    </row>
    <row r="5516" spans="1:18" hidden="1">
      <c r="A5516">
        <v>4</v>
      </c>
      <c r="B5516">
        <v>23</v>
      </c>
      <c r="C5516" t="s">
        <v>38</v>
      </c>
      <c r="D5516">
        <v>18</v>
      </c>
      <c r="E5516">
        <v>15949476.497473201</v>
      </c>
      <c r="F5516">
        <v>4662595.236044215</v>
      </c>
      <c r="G5516">
        <v>597796.99616392795</v>
      </c>
      <c r="H5516">
        <v>21088851.923635699</v>
      </c>
      <c r="I5516">
        <v>34766329.159894504</v>
      </c>
      <c r="J5516">
        <v>127291692.889112</v>
      </c>
      <c r="K5516">
        <v>419665492.41833198</v>
      </c>
      <c r="L5516">
        <v>1064583916.22486</v>
      </c>
      <c r="M5516">
        <v>1173379286.8573999</v>
      </c>
      <c r="N5516">
        <v>1688565388.86292</v>
      </c>
      <c r="O5516">
        <v>2175717815.8425498</v>
      </c>
      <c r="Q5516" t="str">
        <f>VLOOKUP(A5516,Lookup_Tables!$D$2:$E$7,2,FALSE)</f>
        <v>EQ</v>
      </c>
      <c r="R5516" t="str">
        <f>IFERROR(VLOOKUP(D5516,Lookup_Tables!$A$2:$B$21,2,FALSE),"All")</f>
        <v>Govt_Plus_Emergency</v>
      </c>
    </row>
    <row r="5517" spans="1:18" hidden="1">
      <c r="A5517">
        <v>4</v>
      </c>
      <c r="B5517">
        <v>23</v>
      </c>
      <c r="C5517" t="s">
        <v>39</v>
      </c>
      <c r="D5517">
        <v>18</v>
      </c>
      <c r="E5517">
        <v>15873189.686543901</v>
      </c>
      <c r="F5517">
        <v>4614787.524988208</v>
      </c>
      <c r="G5517">
        <v>589805.92426738504</v>
      </c>
      <c r="H5517">
        <v>20848969.806386098</v>
      </c>
      <c r="I5517">
        <v>34766329.159894504</v>
      </c>
      <c r="J5517">
        <v>125955107.494462</v>
      </c>
      <c r="K5517">
        <v>417175886.73959702</v>
      </c>
      <c r="L5517">
        <v>1064583916.22486</v>
      </c>
      <c r="M5517">
        <v>1173379286.8573999</v>
      </c>
      <c r="N5517">
        <v>1688565388.86292</v>
      </c>
      <c r="O5517">
        <v>2175131277.5378299</v>
      </c>
      <c r="Q5517" t="str">
        <f>VLOOKUP(A5517,Lookup_Tables!$D$2:$E$7,2,FALSE)</f>
        <v>EQ</v>
      </c>
      <c r="R5517" t="str">
        <f>IFERROR(VLOOKUP(D5517,Lookup_Tables!$A$2:$B$21,2,FALSE),"All")</f>
        <v>Govt_Plus_Emergency</v>
      </c>
    </row>
    <row r="5518" spans="1:18" hidden="1">
      <c r="A5518">
        <v>4</v>
      </c>
      <c r="B5518">
        <v>24</v>
      </c>
      <c r="C5518" t="s">
        <v>38</v>
      </c>
      <c r="D5518">
        <v>0</v>
      </c>
      <c r="E5518">
        <v>1951246663.9068799</v>
      </c>
      <c r="F5518">
        <v>599008713.85221815</v>
      </c>
      <c r="G5518">
        <v>114085972.56046601</v>
      </c>
      <c r="H5518">
        <v>3182466434.7529502</v>
      </c>
      <c r="I5518">
        <v>4922226408.2128601</v>
      </c>
      <c r="J5518">
        <v>17423043922.711201</v>
      </c>
      <c r="K5518">
        <v>59615848166.435303</v>
      </c>
      <c r="L5518">
        <v>109130021930.15601</v>
      </c>
      <c r="M5518">
        <v>127047070587.88699</v>
      </c>
      <c r="N5518">
        <v>194535415494.905</v>
      </c>
      <c r="O5518">
        <v>228477410498.91901</v>
      </c>
      <c r="Q5518" t="str">
        <f>VLOOKUP(A5518,Lookup_Tables!$D$2:$E$7,2,FALSE)</f>
        <v>EQ</v>
      </c>
      <c r="R5518" t="str">
        <f>IFERROR(VLOOKUP(D5518,Lookup_Tables!$A$2:$B$21,2,FALSE),"All")</f>
        <v>Private Assets</v>
      </c>
    </row>
    <row r="5519" spans="1:18" hidden="1">
      <c r="A5519">
        <v>4</v>
      </c>
      <c r="B5519">
        <v>24</v>
      </c>
      <c r="C5519" t="s">
        <v>39</v>
      </c>
      <c r="D5519">
        <v>0</v>
      </c>
      <c r="E5519">
        <v>1939538686.2000699</v>
      </c>
      <c r="F5519">
        <v>590456042.10373354</v>
      </c>
      <c r="G5519">
        <v>113218106.723133</v>
      </c>
      <c r="H5519">
        <v>3149924469.7879901</v>
      </c>
      <c r="I5519">
        <v>4879135375.4195099</v>
      </c>
      <c r="J5519">
        <v>17401879558.631802</v>
      </c>
      <c r="K5519">
        <v>59615848166.435303</v>
      </c>
      <c r="L5519">
        <v>108880768176.37</v>
      </c>
      <c r="M5519">
        <v>126121649032.058</v>
      </c>
      <c r="N5519">
        <v>194535415494.905</v>
      </c>
      <c r="O5519">
        <v>228477410498.91901</v>
      </c>
      <c r="Q5519" t="str">
        <f>VLOOKUP(A5519,Lookup_Tables!$D$2:$E$7,2,FALSE)</f>
        <v>EQ</v>
      </c>
      <c r="R5519" t="str">
        <f>IFERROR(VLOOKUP(D5519,Lookup_Tables!$A$2:$B$21,2,FALSE),"All")</f>
        <v>Private Assets</v>
      </c>
    </row>
    <row r="5520" spans="1:18" hidden="1">
      <c r="A5520">
        <v>4</v>
      </c>
      <c r="B5520">
        <v>24</v>
      </c>
      <c r="C5520" t="s">
        <v>38</v>
      </c>
      <c r="D5520">
        <v>2</v>
      </c>
      <c r="E5520">
        <v>2506795.9925001902</v>
      </c>
      <c r="F5520">
        <v>760853.71094376035</v>
      </c>
      <c r="G5520">
        <v>122836.671714633</v>
      </c>
      <c r="H5520">
        <v>3273149.4677709299</v>
      </c>
      <c r="I5520">
        <v>5591652.3041565297</v>
      </c>
      <c r="J5520">
        <v>23673542.361891098</v>
      </c>
      <c r="K5520">
        <v>75985956.326784804</v>
      </c>
      <c r="L5520">
        <v>162061340.808469</v>
      </c>
      <c r="M5520">
        <v>177705335.46041101</v>
      </c>
      <c r="N5520">
        <v>221064801.80242699</v>
      </c>
      <c r="O5520">
        <v>286993709.69011497</v>
      </c>
      <c r="Q5520" t="str">
        <f>VLOOKUP(A5520,Lookup_Tables!$D$2:$E$7,2,FALSE)</f>
        <v>EQ</v>
      </c>
      <c r="R5520" t="str">
        <f>IFERROR(VLOOKUP(D5520,Lookup_Tables!$A$2:$B$21,2,FALSE),"All")</f>
        <v>Bridge</v>
      </c>
    </row>
    <row r="5521" spans="1:18" hidden="1">
      <c r="A5521">
        <v>4</v>
      </c>
      <c r="B5521">
        <v>24</v>
      </c>
      <c r="C5521" t="s">
        <v>39</v>
      </c>
      <c r="D5521">
        <v>2</v>
      </c>
      <c r="E5521">
        <v>2494024.2917971299</v>
      </c>
      <c r="F5521">
        <v>757032.59941023425</v>
      </c>
      <c r="G5521">
        <v>118838.173880943</v>
      </c>
      <c r="H5521">
        <v>3134522.2762559098</v>
      </c>
      <c r="I5521">
        <v>5439995.2602752503</v>
      </c>
      <c r="J5521">
        <v>23579709.386903301</v>
      </c>
      <c r="K5521">
        <v>75985956.326784804</v>
      </c>
      <c r="L5521">
        <v>162061340.808469</v>
      </c>
      <c r="M5521">
        <v>177705335.46041101</v>
      </c>
      <c r="N5521">
        <v>221064801.80242699</v>
      </c>
      <c r="O5521">
        <v>282167635.29223102</v>
      </c>
      <c r="Q5521" t="str">
        <f>VLOOKUP(A5521,Lookup_Tables!$D$2:$E$7,2,FALSE)</f>
        <v>EQ</v>
      </c>
      <c r="R5521" t="str">
        <f>IFERROR(VLOOKUP(D5521,Lookup_Tables!$A$2:$B$21,2,FALSE),"All")</f>
        <v>Bridge</v>
      </c>
    </row>
    <row r="5522" spans="1:18" hidden="1">
      <c r="A5522">
        <v>4</v>
      </c>
      <c r="B5522">
        <v>24</v>
      </c>
      <c r="C5522" t="s">
        <v>38</v>
      </c>
      <c r="D5522">
        <v>3</v>
      </c>
      <c r="E5522">
        <v>540112.23659502994</v>
      </c>
      <c r="F5522">
        <v>165392.15831054695</v>
      </c>
      <c r="G5522">
        <v>34359.90561804</v>
      </c>
      <c r="H5522">
        <v>760845.63998688594</v>
      </c>
      <c r="I5522">
        <v>1193497.90369792</v>
      </c>
      <c r="J5522">
        <v>3584505.17948341</v>
      </c>
      <c r="K5522">
        <v>16116051.7732611</v>
      </c>
      <c r="L5522">
        <v>33713178.901101597</v>
      </c>
      <c r="M5522">
        <v>38883677.8100527</v>
      </c>
      <c r="N5522">
        <v>53304364.626298703</v>
      </c>
      <c r="O5522">
        <v>70462665.931711301</v>
      </c>
      <c r="Q5522" t="str">
        <f>VLOOKUP(A5522,Lookup_Tables!$D$2:$E$7,2,FALSE)</f>
        <v>EQ</v>
      </c>
      <c r="R5522" t="str">
        <f>IFERROR(VLOOKUP(D5522,Lookup_Tables!$A$2:$B$21,2,FALSE),"All")</f>
        <v>Govt Hosp</v>
      </c>
    </row>
    <row r="5523" spans="1:18" hidden="1">
      <c r="A5523">
        <v>4</v>
      </c>
      <c r="B5523">
        <v>24</v>
      </c>
      <c r="C5523" t="s">
        <v>39</v>
      </c>
      <c r="D5523">
        <v>3</v>
      </c>
      <c r="E5523">
        <v>537664.48102035199</v>
      </c>
      <c r="F5523">
        <v>163238.85533040459</v>
      </c>
      <c r="G5523">
        <v>32850.811888857497</v>
      </c>
      <c r="H5523">
        <v>742799.532188738</v>
      </c>
      <c r="I5523">
        <v>1187227.9377321801</v>
      </c>
      <c r="J5523">
        <v>3584505.17948341</v>
      </c>
      <c r="K5523">
        <v>16116051.7732611</v>
      </c>
      <c r="L5523">
        <v>33713178.901101597</v>
      </c>
      <c r="M5523">
        <v>38883677.8100527</v>
      </c>
      <c r="N5523">
        <v>53304364.626298703</v>
      </c>
      <c r="O5523">
        <v>70462665.931711301</v>
      </c>
      <c r="Q5523" t="str">
        <f>VLOOKUP(A5523,Lookup_Tables!$D$2:$E$7,2,FALSE)</f>
        <v>EQ</v>
      </c>
      <c r="R5523" t="str">
        <f>IFERROR(VLOOKUP(D5523,Lookup_Tables!$A$2:$B$21,2,FALSE),"All")</f>
        <v>Govt Hosp</v>
      </c>
    </row>
    <row r="5524" spans="1:18" hidden="1">
      <c r="A5524">
        <v>4</v>
      </c>
      <c r="B5524">
        <v>24</v>
      </c>
      <c r="C5524" t="s">
        <v>38</v>
      </c>
      <c r="D5524">
        <v>4</v>
      </c>
      <c r="E5524">
        <v>739019.20299206395</v>
      </c>
      <c r="F5524">
        <v>218806.04549572873</v>
      </c>
      <c r="G5524">
        <v>64824.326634662997</v>
      </c>
      <c r="H5524">
        <v>1426433.6966013799</v>
      </c>
      <c r="I5524">
        <v>2257930.5105045498</v>
      </c>
      <c r="J5524">
        <v>7492827.9794755103</v>
      </c>
      <c r="K5524">
        <v>22079793.272492301</v>
      </c>
      <c r="L5524">
        <v>43125568.334286503</v>
      </c>
      <c r="M5524">
        <v>46616161.866319999</v>
      </c>
      <c r="N5524">
        <v>69488358.039993003</v>
      </c>
      <c r="O5524">
        <v>85534906.288372099</v>
      </c>
      <c r="Q5524" t="str">
        <f>VLOOKUP(A5524,Lookup_Tables!$D$2:$E$7,2,FALSE)</f>
        <v>EQ</v>
      </c>
      <c r="R5524" t="str">
        <f>IFERROR(VLOOKUP(D5524,Lookup_Tables!$A$2:$B$21,2,FALSE),"All")</f>
        <v>Govt Med Fac</v>
      </c>
    </row>
    <row r="5525" spans="1:18" hidden="1">
      <c r="A5525">
        <v>4</v>
      </c>
      <c r="B5525">
        <v>24</v>
      </c>
      <c r="C5525" t="s">
        <v>39</v>
      </c>
      <c r="D5525">
        <v>4</v>
      </c>
      <c r="E5525">
        <v>734110.81789935799</v>
      </c>
      <c r="F5525">
        <v>215068.95649773523</v>
      </c>
      <c r="G5525">
        <v>63719.295966643302</v>
      </c>
      <c r="H5525">
        <v>1410452.7993710099</v>
      </c>
      <c r="I5525">
        <v>2257930.5105045498</v>
      </c>
      <c r="J5525">
        <v>7492827.9794755103</v>
      </c>
      <c r="K5525">
        <v>22079793.272492301</v>
      </c>
      <c r="L5525">
        <v>43125568.334286503</v>
      </c>
      <c r="M5525">
        <v>46616161.866319999</v>
      </c>
      <c r="N5525">
        <v>68489903.153500602</v>
      </c>
      <c r="O5525">
        <v>85534906.288372099</v>
      </c>
      <c r="Q5525" t="str">
        <f>VLOOKUP(A5525,Lookup_Tables!$D$2:$E$7,2,FALSE)</f>
        <v>EQ</v>
      </c>
      <c r="R5525" t="str">
        <f>IFERROR(VLOOKUP(D5525,Lookup_Tables!$A$2:$B$21,2,FALSE),"All")</f>
        <v>Govt Med Fac</v>
      </c>
    </row>
    <row r="5526" spans="1:18" hidden="1">
      <c r="A5526">
        <v>4</v>
      </c>
      <c r="B5526">
        <v>24</v>
      </c>
      <c r="C5526" t="s">
        <v>38</v>
      </c>
      <c r="D5526">
        <v>6</v>
      </c>
      <c r="E5526">
        <v>99393.528956476599</v>
      </c>
      <c r="F5526">
        <v>35730.878958312351</v>
      </c>
      <c r="G5526">
        <v>0</v>
      </c>
      <c r="H5526">
        <v>0</v>
      </c>
      <c r="I5526">
        <v>83974.530851335599</v>
      </c>
      <c r="J5526">
        <v>257712.46067863799</v>
      </c>
      <c r="K5526">
        <v>1838733.563418</v>
      </c>
      <c r="L5526">
        <v>6367518.0218019299</v>
      </c>
      <c r="M5526">
        <v>7899312.7036159504</v>
      </c>
      <c r="N5526">
        <v>11791056.8109979</v>
      </c>
      <c r="O5526">
        <v>16814997.2028201</v>
      </c>
      <c r="Q5526" t="str">
        <f>VLOOKUP(A5526,Lookup_Tables!$D$2:$E$7,2,FALSE)</f>
        <v>EQ</v>
      </c>
      <c r="R5526" t="str">
        <f>IFERROR(VLOOKUP(D5526,Lookup_Tables!$A$2:$B$21,2,FALSE),"All")</f>
        <v>Port</v>
      </c>
    </row>
    <row r="5527" spans="1:18" hidden="1">
      <c r="A5527">
        <v>4</v>
      </c>
      <c r="B5527">
        <v>24</v>
      </c>
      <c r="C5527" t="s">
        <v>39</v>
      </c>
      <c r="D5527">
        <v>6</v>
      </c>
      <c r="E5527">
        <v>99291.603254535701</v>
      </c>
      <c r="F5527">
        <v>35628.953256371453</v>
      </c>
      <c r="G5527">
        <v>0</v>
      </c>
      <c r="H5527">
        <v>0</v>
      </c>
      <c r="I5527">
        <v>83974.530851335599</v>
      </c>
      <c r="J5527">
        <v>257712.46067863799</v>
      </c>
      <c r="K5527">
        <v>1838733.563418</v>
      </c>
      <c r="L5527">
        <v>6367518.0218019299</v>
      </c>
      <c r="M5527">
        <v>7899312.7036159504</v>
      </c>
      <c r="N5527">
        <v>11791056.8109979</v>
      </c>
      <c r="O5527">
        <v>16814997.2028201</v>
      </c>
      <c r="Q5527" t="str">
        <f>VLOOKUP(A5527,Lookup_Tables!$D$2:$E$7,2,FALSE)</f>
        <v>EQ</v>
      </c>
      <c r="R5527" t="str">
        <f>IFERROR(VLOOKUP(D5527,Lookup_Tables!$A$2:$B$21,2,FALSE),"All")</f>
        <v>Port</v>
      </c>
    </row>
    <row r="5528" spans="1:18" hidden="1">
      <c r="A5528">
        <v>4</v>
      </c>
      <c r="B5528">
        <v>24</v>
      </c>
      <c r="C5528" t="s">
        <v>38</v>
      </c>
      <c r="D5528">
        <v>9</v>
      </c>
      <c r="E5528">
        <v>59313.789490162999</v>
      </c>
      <c r="F5528">
        <v>17733.363636022463</v>
      </c>
      <c r="G5528">
        <v>0</v>
      </c>
      <c r="H5528">
        <v>94465.034115376606</v>
      </c>
      <c r="I5528">
        <v>142652.85038955999</v>
      </c>
      <c r="J5528">
        <v>508188.86522365699</v>
      </c>
      <c r="K5528">
        <v>1794163.64549159</v>
      </c>
      <c r="L5528">
        <v>3823865.8605105001</v>
      </c>
      <c r="M5528">
        <v>4238861.6702422397</v>
      </c>
      <c r="N5528">
        <v>5493218.1191163696</v>
      </c>
      <c r="O5528">
        <v>7201106.9156640703</v>
      </c>
      <c r="Q5528" t="str">
        <f>VLOOKUP(A5528,Lookup_Tables!$D$2:$E$7,2,FALSE)</f>
        <v>EQ</v>
      </c>
      <c r="R5528" t="str">
        <f>IFERROR(VLOOKUP(D5528,Lookup_Tables!$A$2:$B$21,2,FALSE),"All")</f>
        <v>Pub Admin Bldg</v>
      </c>
    </row>
    <row r="5529" spans="1:18" hidden="1">
      <c r="A5529">
        <v>4</v>
      </c>
      <c r="B5529">
        <v>24</v>
      </c>
      <c r="C5529" t="s">
        <v>39</v>
      </c>
      <c r="D5529">
        <v>9</v>
      </c>
      <c r="E5529">
        <v>59033.997565371603</v>
      </c>
      <c r="F5529">
        <v>17494.136414806439</v>
      </c>
      <c r="G5529">
        <v>0</v>
      </c>
      <c r="H5529">
        <v>92687.468515078304</v>
      </c>
      <c r="I5529">
        <v>141836.29797292899</v>
      </c>
      <c r="J5529">
        <v>508188.86522365699</v>
      </c>
      <c r="K5529">
        <v>1794163.64549159</v>
      </c>
      <c r="L5529">
        <v>3823865.8605105001</v>
      </c>
      <c r="M5529">
        <v>4232854.8991672602</v>
      </c>
      <c r="N5529">
        <v>5493218.1191163696</v>
      </c>
      <c r="O5529">
        <v>7195293.5603324398</v>
      </c>
      <c r="Q5529" t="str">
        <f>VLOOKUP(A5529,Lookup_Tables!$D$2:$E$7,2,FALSE)</f>
        <v>EQ</v>
      </c>
      <c r="R5529" t="str">
        <f>IFERROR(VLOOKUP(D5529,Lookup_Tables!$A$2:$B$21,2,FALSE),"All")</f>
        <v>Pub Admin Bldg</v>
      </c>
    </row>
    <row r="5530" spans="1:18" hidden="1">
      <c r="A5530">
        <v>4</v>
      </c>
      <c r="B5530">
        <v>24</v>
      </c>
      <c r="C5530" t="s">
        <v>38</v>
      </c>
      <c r="D5530">
        <v>10</v>
      </c>
      <c r="E5530">
        <v>4092453.55536327</v>
      </c>
      <c r="F5530">
        <v>1245044.1722338242</v>
      </c>
      <c r="G5530">
        <v>20698.4725979266</v>
      </c>
      <c r="H5530">
        <v>7247089.6312387604</v>
      </c>
      <c r="I5530">
        <v>11659003.5405953</v>
      </c>
      <c r="J5530">
        <v>38544724.139186203</v>
      </c>
      <c r="K5530">
        <v>121073062.223221</v>
      </c>
      <c r="L5530">
        <v>247167472.26272401</v>
      </c>
      <c r="M5530">
        <v>288518468.86034697</v>
      </c>
      <c r="N5530">
        <v>370762650.47722399</v>
      </c>
      <c r="O5530">
        <v>456620565.09514499</v>
      </c>
      <c r="Q5530" t="str">
        <f>VLOOKUP(A5530,Lookup_Tables!$D$2:$E$7,2,FALSE)</f>
        <v>EQ</v>
      </c>
      <c r="R5530" t="str">
        <f>IFERROR(VLOOKUP(D5530,Lookup_Tables!$A$2:$B$21,2,FALSE),"All")</f>
        <v>Pub School</v>
      </c>
    </row>
    <row r="5531" spans="1:18" hidden="1">
      <c r="A5531">
        <v>4</v>
      </c>
      <c r="B5531">
        <v>24</v>
      </c>
      <c r="C5531" t="s">
        <v>39</v>
      </c>
      <c r="D5531">
        <v>10</v>
      </c>
      <c r="E5531">
        <v>4068366.72235882</v>
      </c>
      <c r="F5531">
        <v>1221392.617175241</v>
      </c>
      <c r="G5531">
        <v>20698.4725979266</v>
      </c>
      <c r="H5531">
        <v>7181797.9720045896</v>
      </c>
      <c r="I5531">
        <v>11659003.5405953</v>
      </c>
      <c r="J5531">
        <v>38544724.139186203</v>
      </c>
      <c r="K5531">
        <v>121073062.223221</v>
      </c>
      <c r="L5531">
        <v>247167472.26272401</v>
      </c>
      <c r="M5531">
        <v>288518468.86034697</v>
      </c>
      <c r="N5531">
        <v>370762650.47722399</v>
      </c>
      <c r="O5531">
        <v>456620565.09514499</v>
      </c>
      <c r="Q5531" t="str">
        <f>VLOOKUP(A5531,Lookup_Tables!$D$2:$E$7,2,FALSE)</f>
        <v>EQ</v>
      </c>
      <c r="R5531" t="str">
        <f>IFERROR(VLOOKUP(D5531,Lookup_Tables!$A$2:$B$21,2,FALSE),"All")</f>
        <v>Pub School</v>
      </c>
    </row>
    <row r="5532" spans="1:18" hidden="1">
      <c r="A5532">
        <v>4</v>
      </c>
      <c r="B5532">
        <v>24</v>
      </c>
      <c r="C5532" t="s">
        <v>38</v>
      </c>
      <c r="D5532">
        <v>11</v>
      </c>
      <c r="E5532">
        <v>4112159.2752005099</v>
      </c>
      <c r="F5532">
        <v>1474162.1732927817</v>
      </c>
      <c r="G5532">
        <v>0</v>
      </c>
      <c r="H5532">
        <v>3954273.1802106602</v>
      </c>
      <c r="I5532">
        <v>7422930.0884819599</v>
      </c>
      <c r="J5532">
        <v>27020865.304517899</v>
      </c>
      <c r="K5532">
        <v>94139443.867196396</v>
      </c>
      <c r="L5532">
        <v>215022253.91913</v>
      </c>
      <c r="M5532">
        <v>250437276.86182001</v>
      </c>
      <c r="N5532">
        <v>370799781.32722002</v>
      </c>
      <c r="O5532">
        <v>685060429.73760295</v>
      </c>
      <c r="Q5532" t="str">
        <f>VLOOKUP(A5532,Lookup_Tables!$D$2:$E$7,2,FALSE)</f>
        <v>EQ</v>
      </c>
      <c r="R5532" t="str">
        <f>IFERROR(VLOOKUP(D5532,Lookup_Tables!$A$2:$B$21,2,FALSE),"All")</f>
        <v>Pub Univ</v>
      </c>
    </row>
    <row r="5533" spans="1:18" hidden="1">
      <c r="A5533">
        <v>4</v>
      </c>
      <c r="B5533">
        <v>24</v>
      </c>
      <c r="C5533" t="s">
        <v>39</v>
      </c>
      <c r="D5533">
        <v>11</v>
      </c>
      <c r="E5533">
        <v>4085322.2572313398</v>
      </c>
      <c r="F5533">
        <v>1464217.4821239659</v>
      </c>
      <c r="G5533">
        <v>0</v>
      </c>
      <c r="H5533">
        <v>3954273.1802106602</v>
      </c>
      <c r="I5533">
        <v>7422930.0884819599</v>
      </c>
      <c r="J5533">
        <v>27020865.304517899</v>
      </c>
      <c r="K5533">
        <v>92335743.581146196</v>
      </c>
      <c r="L5533">
        <v>212073897.86298999</v>
      </c>
      <c r="M5533">
        <v>250229160.307408</v>
      </c>
      <c r="N5533">
        <v>366290545.12208098</v>
      </c>
      <c r="O5533">
        <v>685060429.73760295</v>
      </c>
      <c r="Q5533" t="str">
        <f>VLOOKUP(A5533,Lookup_Tables!$D$2:$E$7,2,FALSE)</f>
        <v>EQ</v>
      </c>
      <c r="R5533" t="str">
        <f>IFERROR(VLOOKUP(D5533,Lookup_Tables!$A$2:$B$21,2,FALSE),"All")</f>
        <v>Pub Univ</v>
      </c>
    </row>
    <row r="5534" spans="1:18" hidden="1">
      <c r="A5534">
        <v>4</v>
      </c>
      <c r="B5534">
        <v>24</v>
      </c>
      <c r="C5534" t="s">
        <v>38</v>
      </c>
      <c r="D5534">
        <v>13</v>
      </c>
      <c r="E5534">
        <v>11353111.896534801</v>
      </c>
      <c r="F5534">
        <v>3595447.1606866438</v>
      </c>
      <c r="G5534">
        <v>0</v>
      </c>
      <c r="H5534">
        <v>3140828.4804384899</v>
      </c>
      <c r="I5534">
        <v>8910144.9431726597</v>
      </c>
      <c r="J5534">
        <v>73207475.431791097</v>
      </c>
      <c r="K5534">
        <v>320669701.44323701</v>
      </c>
      <c r="L5534">
        <v>697097642.04867494</v>
      </c>
      <c r="M5534">
        <v>813706972.19917905</v>
      </c>
      <c r="N5534">
        <v>1328338671.05001</v>
      </c>
      <c r="O5534">
        <v>1629650446.9361801</v>
      </c>
      <c r="Q5534" t="str">
        <f>VLOOKUP(A5534,Lookup_Tables!$D$2:$E$7,2,FALSE)</f>
        <v>EQ</v>
      </c>
      <c r="R5534" t="str">
        <f>IFERROR(VLOOKUP(D5534,Lookup_Tables!$A$2:$B$21,2,FALSE),"All")</f>
        <v>Residual Inst</v>
      </c>
    </row>
    <row r="5535" spans="1:18" hidden="1">
      <c r="A5535">
        <v>4</v>
      </c>
      <c r="B5535">
        <v>24</v>
      </c>
      <c r="C5535" t="s">
        <v>39</v>
      </c>
      <c r="D5535">
        <v>13</v>
      </c>
      <c r="E5535">
        <v>11321089.205234701</v>
      </c>
      <c r="F5535">
        <v>3573548.0440906659</v>
      </c>
      <c r="G5535">
        <v>0</v>
      </c>
      <c r="H5535">
        <v>3140828.4804384899</v>
      </c>
      <c r="I5535">
        <v>8910144.9431726597</v>
      </c>
      <c r="J5535">
        <v>73207475.431791097</v>
      </c>
      <c r="K5535">
        <v>320669701.44323701</v>
      </c>
      <c r="L5535">
        <v>697097642.04867494</v>
      </c>
      <c r="M5535">
        <v>808645184.84711802</v>
      </c>
      <c r="N5535">
        <v>1328338671.05001</v>
      </c>
      <c r="O5535">
        <v>1629650446.9361801</v>
      </c>
      <c r="Q5535" t="str">
        <f>VLOOKUP(A5535,Lookup_Tables!$D$2:$E$7,2,FALSE)</f>
        <v>EQ</v>
      </c>
      <c r="R5535" t="str">
        <f>IFERROR(VLOOKUP(D5535,Lookup_Tables!$A$2:$B$21,2,FALSE),"All")</f>
        <v>Residual Inst</v>
      </c>
    </row>
    <row r="5536" spans="1:18" hidden="1">
      <c r="A5536">
        <v>4</v>
      </c>
      <c r="B5536">
        <v>24</v>
      </c>
      <c r="C5536" t="s">
        <v>38</v>
      </c>
      <c r="D5536">
        <v>14</v>
      </c>
      <c r="E5536">
        <v>5370319.0422353996</v>
      </c>
      <c r="F5536">
        <v>1519557.0980638457</v>
      </c>
      <c r="G5536">
        <v>36326.338382271002</v>
      </c>
      <c r="H5536">
        <v>8508978.3795267008</v>
      </c>
      <c r="I5536">
        <v>14279741.0532982</v>
      </c>
      <c r="J5536">
        <v>56510560.727569997</v>
      </c>
      <c r="K5536">
        <v>171805835.66310799</v>
      </c>
      <c r="L5536">
        <v>332236453.40076703</v>
      </c>
      <c r="M5536">
        <v>389206939.73845798</v>
      </c>
      <c r="N5536">
        <v>493685625.33547503</v>
      </c>
      <c r="O5536">
        <v>572988569.39260805</v>
      </c>
      <c r="Q5536" t="str">
        <f>VLOOKUP(A5536,Lookup_Tables!$D$2:$E$7,2,FALSE)</f>
        <v>EQ</v>
      </c>
      <c r="R5536" t="str">
        <f>IFERROR(VLOOKUP(D5536,Lookup_Tables!$A$2:$B$21,2,FALSE),"All")</f>
        <v>Road</v>
      </c>
    </row>
    <row r="5537" spans="1:18" hidden="1">
      <c r="A5537">
        <v>4</v>
      </c>
      <c r="B5537">
        <v>24</v>
      </c>
      <c r="C5537" t="s">
        <v>39</v>
      </c>
      <c r="D5537">
        <v>14</v>
      </c>
      <c r="E5537">
        <v>5337732.7030428099</v>
      </c>
      <c r="F5537">
        <v>1507947.1178265731</v>
      </c>
      <c r="G5537">
        <v>36326.338382271002</v>
      </c>
      <c r="H5537">
        <v>8508978.3795267008</v>
      </c>
      <c r="I5537">
        <v>13642000.5052756</v>
      </c>
      <c r="J5537">
        <v>56510560.727569997</v>
      </c>
      <c r="K5537">
        <v>171805835.66310799</v>
      </c>
      <c r="L5537">
        <v>331771973.72978002</v>
      </c>
      <c r="M5537">
        <v>385662638.22523999</v>
      </c>
      <c r="N5537">
        <v>493685625.33547503</v>
      </c>
      <c r="O5537">
        <v>568068498.31587994</v>
      </c>
      <c r="Q5537" t="str">
        <f>VLOOKUP(A5537,Lookup_Tables!$D$2:$E$7,2,FALSE)</f>
        <v>EQ</v>
      </c>
      <c r="R5537" t="str">
        <f>IFERROR(VLOOKUP(D5537,Lookup_Tables!$A$2:$B$21,2,FALSE),"All")</f>
        <v>Road</v>
      </c>
    </row>
    <row r="5538" spans="1:18" hidden="1">
      <c r="A5538">
        <v>4</v>
      </c>
      <c r="B5538">
        <v>24</v>
      </c>
      <c r="C5538" t="s">
        <v>38</v>
      </c>
      <c r="D5538">
        <v>15</v>
      </c>
      <c r="E5538">
        <v>1980119342.4267499</v>
      </c>
      <c r="F5538">
        <v>608916864.06321716</v>
      </c>
      <c r="G5538">
        <v>114210150.45166001</v>
      </c>
      <c r="H5538">
        <v>3224178202.3358598</v>
      </c>
      <c r="I5538">
        <v>4954659593.9390097</v>
      </c>
      <c r="J5538">
        <v>17747732673.4869</v>
      </c>
      <c r="K5538">
        <v>60191263628.151802</v>
      </c>
      <c r="L5538">
        <v>110955056265.64799</v>
      </c>
      <c r="M5538">
        <v>129377911028.25101</v>
      </c>
      <c r="N5538">
        <v>197096538266.772</v>
      </c>
      <c r="O5538">
        <v>231552164372.06201</v>
      </c>
      <c r="Q5538" t="str">
        <f>VLOOKUP(A5538,Lookup_Tables!$D$2:$E$7,2,FALSE)</f>
        <v>EQ</v>
      </c>
      <c r="R5538" t="str">
        <f>IFERROR(VLOOKUP(D5538,Lookup_Tables!$A$2:$B$21,2,FALSE),"All")</f>
        <v>All</v>
      </c>
    </row>
    <row r="5539" spans="1:18" hidden="1">
      <c r="A5539">
        <v>4</v>
      </c>
      <c r="B5539">
        <v>24</v>
      </c>
      <c r="C5539" t="s">
        <v>39</v>
      </c>
      <c r="D5539">
        <v>15</v>
      </c>
      <c r="E5539">
        <v>1968267249.92488</v>
      </c>
      <c r="F5539">
        <v>600510559.38067222</v>
      </c>
      <c r="G5539">
        <v>113514186.824462</v>
      </c>
      <c r="H5539">
        <v>3200012787.6774702</v>
      </c>
      <c r="I5539">
        <v>4951625722.3133602</v>
      </c>
      <c r="J5539">
        <v>17622297529.243099</v>
      </c>
      <c r="K5539">
        <v>60191263628.151802</v>
      </c>
      <c r="L5539">
        <v>110955056265.64799</v>
      </c>
      <c r="M5539">
        <v>128403848976.875</v>
      </c>
      <c r="N5539">
        <v>197096538266.772</v>
      </c>
      <c r="O5539">
        <v>231552164372.06201</v>
      </c>
      <c r="Q5539" t="str">
        <f>VLOOKUP(A5539,Lookup_Tables!$D$2:$E$7,2,FALSE)</f>
        <v>EQ</v>
      </c>
      <c r="R5539" t="str">
        <f>IFERROR(VLOOKUP(D5539,Lookup_Tables!$A$2:$B$21,2,FALSE),"All")</f>
        <v>All</v>
      </c>
    </row>
    <row r="5540" spans="1:18" hidden="1">
      <c r="A5540">
        <v>4</v>
      </c>
      <c r="B5540">
        <v>24</v>
      </c>
      <c r="C5540" t="s">
        <v>38</v>
      </c>
      <c r="D5540">
        <v>16</v>
      </c>
      <c r="E5540">
        <v>28872678.519868001</v>
      </c>
      <c r="F5540">
        <v>8945398.1513337009</v>
      </c>
      <c r="G5540">
        <v>416158.17447609798</v>
      </c>
      <c r="H5540">
        <v>34244649.574231297</v>
      </c>
      <c r="I5540">
        <v>58139429.278641202</v>
      </c>
      <c r="J5540">
        <v>240210106.105551</v>
      </c>
      <c r="K5540">
        <v>837925522.87369597</v>
      </c>
      <c r="L5540">
        <v>1885823185.5233901</v>
      </c>
      <c r="M5540">
        <v>2074288089.2772999</v>
      </c>
      <c r="N5540">
        <v>2673643121.8734498</v>
      </c>
      <c r="O5540">
        <v>3599049742.1294799</v>
      </c>
      <c r="Q5540" t="str">
        <f>VLOOKUP(A5540,Lookup_Tables!$D$2:$E$7,2,FALSE)</f>
        <v>EQ</v>
      </c>
      <c r="R5540" t="str">
        <f>IFERROR(VLOOKUP(D5540,Lookup_Tables!$A$2:$B$21,2,FALSE),"All")</f>
        <v>Government_Loss</v>
      </c>
    </row>
    <row r="5541" spans="1:18" hidden="1">
      <c r="A5541">
        <v>4</v>
      </c>
      <c r="B5541">
        <v>24</v>
      </c>
      <c r="C5541" t="s">
        <v>39</v>
      </c>
      <c r="D5541">
        <v>16</v>
      </c>
      <c r="E5541">
        <v>28732741.713746801</v>
      </c>
      <c r="F5541">
        <v>8895648.9339332506</v>
      </c>
      <c r="G5541">
        <v>408254.900133127</v>
      </c>
      <c r="H5541">
        <v>33984863.619069502</v>
      </c>
      <c r="I5541">
        <v>56716847.231935702</v>
      </c>
      <c r="J5541">
        <v>240178286.35094199</v>
      </c>
      <c r="K5541">
        <v>830184615.08262098</v>
      </c>
      <c r="L5541">
        <v>1885823185.5233901</v>
      </c>
      <c r="M5541">
        <v>2074288089.2772999</v>
      </c>
      <c r="N5541">
        <v>2673643121.8734498</v>
      </c>
      <c r="O5541">
        <v>3569058749.48527</v>
      </c>
      <c r="Q5541" t="str">
        <f>VLOOKUP(A5541,Lookup_Tables!$D$2:$E$7,2,FALSE)</f>
        <v>EQ</v>
      </c>
      <c r="R5541" t="str">
        <f>IFERROR(VLOOKUP(D5541,Lookup_Tables!$A$2:$B$21,2,FALSE),"All")</f>
        <v>Government_Loss</v>
      </c>
    </row>
    <row r="5542" spans="1:18" hidden="1">
      <c r="A5542">
        <v>4</v>
      </c>
      <c r="B5542">
        <v>24</v>
      </c>
      <c r="C5542" t="s">
        <v>38</v>
      </c>
      <c r="D5542">
        <v>17</v>
      </c>
      <c r="E5542">
        <v>205283893.22998601</v>
      </c>
      <c r="F5542">
        <v>63322394.509720087</v>
      </c>
      <c r="G5542">
        <v>8634932.10792524</v>
      </c>
      <c r="H5542">
        <v>225735952.39353299</v>
      </c>
      <c r="I5542">
        <v>394080394.48878801</v>
      </c>
      <c r="J5542">
        <v>1594602955.81971</v>
      </c>
      <c r="K5542">
        <v>6027070807.1050196</v>
      </c>
      <c r="L5542">
        <v>11947010147.1987</v>
      </c>
      <c r="M5542">
        <v>14154201963.690001</v>
      </c>
      <c r="N5542">
        <v>22339766288.607101</v>
      </c>
      <c r="O5542">
        <v>26007527788.889801</v>
      </c>
      <c r="Q5542" t="str">
        <f>VLOOKUP(A5542,Lookup_Tables!$D$2:$E$7,2,FALSE)</f>
        <v>EQ</v>
      </c>
      <c r="R5542" t="str">
        <f>IFERROR(VLOOKUP(D5542,Lookup_Tables!$A$2:$B$21,2,FALSE),"All")</f>
        <v>Emergency_Loss</v>
      </c>
    </row>
    <row r="5543" spans="1:18" hidden="1">
      <c r="A5543">
        <v>4</v>
      </c>
      <c r="B5543">
        <v>24</v>
      </c>
      <c r="C5543" t="s">
        <v>39</v>
      </c>
      <c r="D5543">
        <v>17</v>
      </c>
      <c r="E5543">
        <v>204337722.96006399</v>
      </c>
      <c r="F5543">
        <v>62592351.000184</v>
      </c>
      <c r="G5543">
        <v>8406533.2697562799</v>
      </c>
      <c r="H5543">
        <v>223464214.52326599</v>
      </c>
      <c r="I5543">
        <v>391691360.83698303</v>
      </c>
      <c r="J5543">
        <v>1594602955.81971</v>
      </c>
      <c r="K5543">
        <v>6027070807.1050196</v>
      </c>
      <c r="L5543">
        <v>11947010147.1987</v>
      </c>
      <c r="M5543">
        <v>14076489899.026199</v>
      </c>
      <c r="N5543">
        <v>22339766288.607101</v>
      </c>
      <c r="O5543">
        <v>26007527788.889801</v>
      </c>
      <c r="Q5543" t="str">
        <f>VLOOKUP(A5543,Lookup_Tables!$D$2:$E$7,2,FALSE)</f>
        <v>EQ</v>
      </c>
      <c r="R5543" t="str">
        <f>IFERROR(VLOOKUP(D5543,Lookup_Tables!$A$2:$B$21,2,FALSE),"All")</f>
        <v>Emergency_Loss</v>
      </c>
    </row>
    <row r="5544" spans="1:18" hidden="1">
      <c r="A5544">
        <v>4</v>
      </c>
      <c r="B5544">
        <v>24</v>
      </c>
      <c r="C5544" t="s">
        <v>38</v>
      </c>
      <c r="D5544">
        <v>18</v>
      </c>
      <c r="E5544">
        <v>234156571.749854</v>
      </c>
      <c r="F5544">
        <v>71066209.530687958</v>
      </c>
      <c r="G5544">
        <v>9251632.5531794894</v>
      </c>
      <c r="H5544">
        <v>264420420.71363199</v>
      </c>
      <c r="I5544">
        <v>475613470.54595298</v>
      </c>
      <c r="J5544">
        <v>1845967176.3203299</v>
      </c>
      <c r="K5544">
        <v>7023562139.1661301</v>
      </c>
      <c r="L5544">
        <v>13991304495.550501</v>
      </c>
      <c r="M5544">
        <v>16167882194.1562</v>
      </c>
      <c r="N5544">
        <v>25055693394.8755</v>
      </c>
      <c r="O5544">
        <v>29470704486.809502</v>
      </c>
      <c r="Q5544" t="str">
        <f>VLOOKUP(A5544,Lookup_Tables!$D$2:$E$7,2,FALSE)</f>
        <v>EQ</v>
      </c>
      <c r="R5544" t="str">
        <f>IFERROR(VLOOKUP(D5544,Lookup_Tables!$A$2:$B$21,2,FALSE),"All")</f>
        <v>Govt_Plus_Emergency</v>
      </c>
    </row>
    <row r="5545" spans="1:18" hidden="1">
      <c r="A5545">
        <v>4</v>
      </c>
      <c r="B5545">
        <v>24</v>
      </c>
      <c r="C5545" t="s">
        <v>39</v>
      </c>
      <c r="D5545">
        <v>18</v>
      </c>
      <c r="E5545">
        <v>233066328.06818399</v>
      </c>
      <c r="F5545">
        <v>70413810.31293124</v>
      </c>
      <c r="G5545">
        <v>9126922.3969594706</v>
      </c>
      <c r="H5545">
        <v>263297878.408676</v>
      </c>
      <c r="I5545">
        <v>467069878.85450703</v>
      </c>
      <c r="J5545">
        <v>1845967176.3203299</v>
      </c>
      <c r="K5545">
        <v>7023562139.1661301</v>
      </c>
      <c r="L5545">
        <v>13991304495.550501</v>
      </c>
      <c r="M5545">
        <v>16013400340.1439</v>
      </c>
      <c r="N5545">
        <v>25055693394.8755</v>
      </c>
      <c r="O5545">
        <v>29470704486.809502</v>
      </c>
      <c r="Q5545" t="str">
        <f>VLOOKUP(A5545,Lookup_Tables!$D$2:$E$7,2,FALSE)</f>
        <v>EQ</v>
      </c>
      <c r="R5545" t="str">
        <f>IFERROR(VLOOKUP(D5545,Lookup_Tables!$A$2:$B$21,2,FALSE),"All")</f>
        <v>Govt_Plus_Emergency</v>
      </c>
    </row>
    <row r="5546" spans="1:18" hidden="1">
      <c r="A5546">
        <v>4</v>
      </c>
      <c r="B5546">
        <v>25</v>
      </c>
      <c r="C5546" t="s">
        <v>38</v>
      </c>
      <c r="D5546">
        <v>0</v>
      </c>
      <c r="E5546">
        <v>838053910.13445604</v>
      </c>
      <c r="F5546">
        <v>298000549.1376406</v>
      </c>
      <c r="G5546">
        <v>55359472.4245511</v>
      </c>
      <c r="H5546">
        <v>1005939555.0539</v>
      </c>
      <c r="I5546">
        <v>1801797476.0035</v>
      </c>
      <c r="J5546">
        <v>4917093091.2527599</v>
      </c>
      <c r="K5546">
        <v>13216222258.801399</v>
      </c>
      <c r="L5546">
        <v>36770689889.111702</v>
      </c>
      <c r="M5546">
        <v>50873386420.756203</v>
      </c>
      <c r="N5546">
        <v>80223317920.050705</v>
      </c>
      <c r="O5546">
        <v>172008742399.92001</v>
      </c>
      <c r="Q5546" t="str">
        <f>VLOOKUP(A5546,Lookup_Tables!$D$2:$E$7,2,FALSE)</f>
        <v>EQ</v>
      </c>
      <c r="R5546" t="str">
        <f>IFERROR(VLOOKUP(D5546,Lookup_Tables!$A$2:$B$21,2,FALSE),"All")</f>
        <v>Private Assets</v>
      </c>
    </row>
    <row r="5547" spans="1:18" hidden="1">
      <c r="A5547">
        <v>4</v>
      </c>
      <c r="B5547">
        <v>25</v>
      </c>
      <c r="C5547" t="s">
        <v>39</v>
      </c>
      <c r="D5547">
        <v>0</v>
      </c>
      <c r="E5547">
        <v>831491031.872545</v>
      </c>
      <c r="F5547">
        <v>294074514.67179346</v>
      </c>
      <c r="G5547">
        <v>54129524.512530901</v>
      </c>
      <c r="H5547">
        <v>983449148.21180105</v>
      </c>
      <c r="I5547">
        <v>1778307952.1115699</v>
      </c>
      <c r="J5547">
        <v>4891221391.6508799</v>
      </c>
      <c r="K5547">
        <v>12858637704.2045</v>
      </c>
      <c r="L5547">
        <v>36770689889.111702</v>
      </c>
      <c r="M5547">
        <v>50870174831.080399</v>
      </c>
      <c r="N5547">
        <v>80176463641.238907</v>
      </c>
      <c r="O5547">
        <v>172008742399.92001</v>
      </c>
      <c r="Q5547" t="str">
        <f>VLOOKUP(A5547,Lookup_Tables!$D$2:$E$7,2,FALSE)</f>
        <v>EQ</v>
      </c>
      <c r="R5547" t="str">
        <f>IFERROR(VLOOKUP(D5547,Lookup_Tables!$A$2:$B$21,2,FALSE),"All")</f>
        <v>Private Assets</v>
      </c>
    </row>
    <row r="5548" spans="1:18" hidden="1">
      <c r="A5548">
        <v>4</v>
      </c>
      <c r="B5548">
        <v>25</v>
      </c>
      <c r="C5548" t="s">
        <v>38</v>
      </c>
      <c r="D5548">
        <v>1</v>
      </c>
      <c r="E5548">
        <v>5885099.6944373203</v>
      </c>
      <c r="F5548">
        <v>2187338.9598396989</v>
      </c>
      <c r="G5548">
        <v>0</v>
      </c>
      <c r="H5548">
        <v>184078.26280578299</v>
      </c>
      <c r="I5548">
        <v>326829.946549427</v>
      </c>
      <c r="J5548">
        <v>1672162.1059393301</v>
      </c>
      <c r="K5548">
        <v>9475111.2481167093</v>
      </c>
      <c r="L5548">
        <v>254606275.799615</v>
      </c>
      <c r="M5548">
        <v>360017430.15726298</v>
      </c>
      <c r="N5548">
        <v>882991415.62673795</v>
      </c>
      <c r="O5548">
        <v>1770446084.9932401</v>
      </c>
      <c r="Q5548" t="str">
        <f>VLOOKUP(A5548,Lookup_Tables!$D$2:$E$7,2,FALSE)</f>
        <v>EQ</v>
      </c>
      <c r="R5548" t="str">
        <f>IFERROR(VLOOKUP(D5548,Lookup_Tables!$A$2:$B$21,2,FALSE),"All")</f>
        <v>Airport</v>
      </c>
    </row>
    <row r="5549" spans="1:18" hidden="1">
      <c r="A5549">
        <v>4</v>
      </c>
      <c r="B5549">
        <v>25</v>
      </c>
      <c r="C5549" t="s">
        <v>39</v>
      </c>
      <c r="D5549">
        <v>1</v>
      </c>
      <c r="E5549">
        <v>5879802.8272115299</v>
      </c>
      <c r="F5549">
        <v>2182063.2788566235</v>
      </c>
      <c r="G5549">
        <v>0</v>
      </c>
      <c r="H5549">
        <v>184078.26280578299</v>
      </c>
      <c r="I5549">
        <v>325240.97794857202</v>
      </c>
      <c r="J5549">
        <v>1672162.1059393301</v>
      </c>
      <c r="K5549">
        <v>9475111.2481167093</v>
      </c>
      <c r="L5549">
        <v>254606275.799615</v>
      </c>
      <c r="M5549">
        <v>360017430.15726298</v>
      </c>
      <c r="N5549">
        <v>882991415.62673795</v>
      </c>
      <c r="O5549">
        <v>1770446084.9932401</v>
      </c>
      <c r="Q5549" t="str">
        <f>VLOOKUP(A5549,Lookup_Tables!$D$2:$E$7,2,FALSE)</f>
        <v>EQ</v>
      </c>
      <c r="R5549" t="str">
        <f>IFERROR(VLOOKUP(D5549,Lookup_Tables!$A$2:$B$21,2,FALSE),"All")</f>
        <v>Airport</v>
      </c>
    </row>
    <row r="5550" spans="1:18" hidden="1">
      <c r="A5550">
        <v>4</v>
      </c>
      <c r="B5550">
        <v>25</v>
      </c>
      <c r="C5550" t="s">
        <v>38</v>
      </c>
      <c r="D5550">
        <v>2</v>
      </c>
      <c r="E5550">
        <v>5471907.4198225504</v>
      </c>
      <c r="F5550">
        <v>1930432.1790544768</v>
      </c>
      <c r="G5550">
        <v>610828.910270322</v>
      </c>
      <c r="H5550">
        <v>10341441.302098</v>
      </c>
      <c r="I5550">
        <v>14632427.839147201</v>
      </c>
      <c r="J5550">
        <v>35181456.7995122</v>
      </c>
      <c r="K5550">
        <v>93678748.640094995</v>
      </c>
      <c r="L5550">
        <v>236422336.029569</v>
      </c>
      <c r="M5550">
        <v>323886192.46727997</v>
      </c>
      <c r="N5550">
        <v>552324165.49264097</v>
      </c>
      <c r="O5550">
        <v>984056342.93349302</v>
      </c>
      <c r="Q5550" t="str">
        <f>VLOOKUP(A5550,Lookup_Tables!$D$2:$E$7,2,FALSE)</f>
        <v>EQ</v>
      </c>
      <c r="R5550" t="str">
        <f>IFERROR(VLOOKUP(D5550,Lookup_Tables!$A$2:$B$21,2,FALSE),"All")</f>
        <v>Bridge</v>
      </c>
    </row>
    <row r="5551" spans="1:18" hidden="1">
      <c r="A5551">
        <v>4</v>
      </c>
      <c r="B5551">
        <v>25</v>
      </c>
      <c r="C5551" t="s">
        <v>39</v>
      </c>
      <c r="D5551">
        <v>2</v>
      </c>
      <c r="E5551">
        <v>5421992.1494636303</v>
      </c>
      <c r="F5551">
        <v>1910873.4242593753</v>
      </c>
      <c r="G5551">
        <v>605881.80513456801</v>
      </c>
      <c r="H5551">
        <v>10341441.302098</v>
      </c>
      <c r="I5551">
        <v>14515469.7664373</v>
      </c>
      <c r="J5551">
        <v>34545919.098884903</v>
      </c>
      <c r="K5551">
        <v>90899609.137802705</v>
      </c>
      <c r="L5551">
        <v>229127565.41912499</v>
      </c>
      <c r="M5551">
        <v>323886192.46727997</v>
      </c>
      <c r="N5551">
        <v>551369761.94475102</v>
      </c>
      <c r="O5551">
        <v>984056342.93349302</v>
      </c>
      <c r="Q5551" t="str">
        <f>VLOOKUP(A5551,Lookup_Tables!$D$2:$E$7,2,FALSE)</f>
        <v>EQ</v>
      </c>
      <c r="R5551" t="str">
        <f>IFERROR(VLOOKUP(D5551,Lookup_Tables!$A$2:$B$21,2,FALSE),"All")</f>
        <v>Bridge</v>
      </c>
    </row>
    <row r="5552" spans="1:18" hidden="1">
      <c r="A5552">
        <v>4</v>
      </c>
      <c r="B5552">
        <v>25</v>
      </c>
      <c r="C5552" t="s">
        <v>38</v>
      </c>
      <c r="D5552">
        <v>3</v>
      </c>
      <c r="E5552">
        <v>419578.48959394102</v>
      </c>
      <c r="F5552">
        <v>156258.55736548873</v>
      </c>
      <c r="G5552">
        <v>93243.744601283193</v>
      </c>
      <c r="H5552">
        <v>1037968.6013831</v>
      </c>
      <c r="I5552">
        <v>1464301.68402017</v>
      </c>
      <c r="J5552">
        <v>2992051.7117462102</v>
      </c>
      <c r="K5552">
        <v>6192481.2345128302</v>
      </c>
      <c r="L5552">
        <v>14843359.751792699</v>
      </c>
      <c r="M5552">
        <v>17482876.014795501</v>
      </c>
      <c r="N5552">
        <v>36493049.027222</v>
      </c>
      <c r="O5552">
        <v>84096411.745363995</v>
      </c>
      <c r="Q5552" t="str">
        <f>VLOOKUP(A5552,Lookup_Tables!$D$2:$E$7,2,FALSE)</f>
        <v>EQ</v>
      </c>
      <c r="R5552" t="str">
        <f>IFERROR(VLOOKUP(D5552,Lookup_Tables!$A$2:$B$21,2,FALSE),"All")</f>
        <v>Govt Hosp</v>
      </c>
    </row>
    <row r="5553" spans="1:18" hidden="1">
      <c r="A5553">
        <v>4</v>
      </c>
      <c r="B5553">
        <v>25</v>
      </c>
      <c r="C5553" t="s">
        <v>39</v>
      </c>
      <c r="D5553">
        <v>3</v>
      </c>
      <c r="E5553">
        <v>415565.134941292</v>
      </c>
      <c r="F5553">
        <v>155737.26299293246</v>
      </c>
      <c r="G5553">
        <v>91126.760412219301</v>
      </c>
      <c r="H5553">
        <v>1010853.26423466</v>
      </c>
      <c r="I5553">
        <v>1460334.8901561999</v>
      </c>
      <c r="J5553">
        <v>2920654.6827372801</v>
      </c>
      <c r="K5553">
        <v>6066794.9287601402</v>
      </c>
      <c r="L5553">
        <v>14843359.751792699</v>
      </c>
      <c r="M5553">
        <v>17482876.014795501</v>
      </c>
      <c r="N5553">
        <v>35273075.9873771</v>
      </c>
      <c r="O5553">
        <v>83527404.951650396</v>
      </c>
      <c r="Q5553" t="str">
        <f>VLOOKUP(A5553,Lookup_Tables!$D$2:$E$7,2,FALSE)</f>
        <v>EQ</v>
      </c>
      <c r="R5553" t="str">
        <f>IFERROR(VLOOKUP(D5553,Lookup_Tables!$A$2:$B$21,2,FALSE),"All")</f>
        <v>Govt Hosp</v>
      </c>
    </row>
    <row r="5554" spans="1:18" hidden="1">
      <c r="A5554">
        <v>4</v>
      </c>
      <c r="B5554">
        <v>25</v>
      </c>
      <c r="C5554" t="s">
        <v>38</v>
      </c>
      <c r="D5554">
        <v>4</v>
      </c>
      <c r="E5554">
        <v>306434.17112472601</v>
      </c>
      <c r="F5554">
        <v>96854.814353359689</v>
      </c>
      <c r="G5554">
        <v>133540.11983895701</v>
      </c>
      <c r="H5554">
        <v>1133876.3035043101</v>
      </c>
      <c r="I5554">
        <v>1482284.8163697</v>
      </c>
      <c r="J5554">
        <v>2929590.5516423602</v>
      </c>
      <c r="K5554">
        <v>6158075.5083248001</v>
      </c>
      <c r="L5554">
        <v>11447777.926162001</v>
      </c>
      <c r="M5554">
        <v>14705325.3571495</v>
      </c>
      <c r="N5554">
        <v>24612876.464689899</v>
      </c>
      <c r="O5554">
        <v>48686389.670900702</v>
      </c>
      <c r="Q5554" t="str">
        <f>VLOOKUP(A5554,Lookup_Tables!$D$2:$E$7,2,FALSE)</f>
        <v>EQ</v>
      </c>
      <c r="R5554" t="str">
        <f>IFERROR(VLOOKUP(D5554,Lookup_Tables!$A$2:$B$21,2,FALSE),"All")</f>
        <v>Govt Med Fac</v>
      </c>
    </row>
    <row r="5555" spans="1:18" hidden="1">
      <c r="A5555">
        <v>4</v>
      </c>
      <c r="B5555">
        <v>25</v>
      </c>
      <c r="C5555" t="s">
        <v>39</v>
      </c>
      <c r="D5555">
        <v>4</v>
      </c>
      <c r="E5555">
        <v>301656.27790150302</v>
      </c>
      <c r="F5555">
        <v>96000.250995419163</v>
      </c>
      <c r="G5555">
        <v>129861.98317093401</v>
      </c>
      <c r="H5555">
        <v>1105925.14688879</v>
      </c>
      <c r="I5555">
        <v>1437114.00581022</v>
      </c>
      <c r="J5555">
        <v>2874391.2453472698</v>
      </c>
      <c r="K5555">
        <v>5712706.4303291896</v>
      </c>
      <c r="L5555">
        <v>11447777.926162001</v>
      </c>
      <c r="M5555">
        <v>14701408.319002699</v>
      </c>
      <c r="N5555">
        <v>24485525.789542399</v>
      </c>
      <c r="O5555">
        <v>48686389.670900702</v>
      </c>
      <c r="Q5555" t="str">
        <f>VLOOKUP(A5555,Lookup_Tables!$D$2:$E$7,2,FALSE)</f>
        <v>EQ</v>
      </c>
      <c r="R5555" t="str">
        <f>IFERROR(VLOOKUP(D5555,Lookup_Tables!$A$2:$B$21,2,FALSE),"All")</f>
        <v>Govt Med Fac</v>
      </c>
    </row>
    <row r="5556" spans="1:18" hidden="1">
      <c r="A5556">
        <v>4</v>
      </c>
      <c r="B5556">
        <v>25</v>
      </c>
      <c r="C5556" t="s">
        <v>38</v>
      </c>
      <c r="D5556">
        <v>6</v>
      </c>
      <c r="E5556">
        <v>3429110.9852650799</v>
      </c>
      <c r="F5556">
        <v>1324723.8841193784</v>
      </c>
      <c r="G5556">
        <v>0</v>
      </c>
      <c r="H5556">
        <v>100370.885080283</v>
      </c>
      <c r="I5556">
        <v>285960.861632402</v>
      </c>
      <c r="J5556">
        <v>9083830.6609610002</v>
      </c>
      <c r="K5556">
        <v>31193430.667131599</v>
      </c>
      <c r="L5556">
        <v>86952846.7345393</v>
      </c>
      <c r="M5556">
        <v>129343720.073054</v>
      </c>
      <c r="N5556">
        <v>283580006.357499</v>
      </c>
      <c r="O5556">
        <v>1223879397.8586199</v>
      </c>
      <c r="Q5556" t="str">
        <f>VLOOKUP(A5556,Lookup_Tables!$D$2:$E$7,2,FALSE)</f>
        <v>EQ</v>
      </c>
      <c r="R5556" t="str">
        <f>IFERROR(VLOOKUP(D5556,Lookup_Tables!$A$2:$B$21,2,FALSE),"All")</f>
        <v>Port</v>
      </c>
    </row>
    <row r="5557" spans="1:18" hidden="1">
      <c r="A5557">
        <v>4</v>
      </c>
      <c r="B5557">
        <v>25</v>
      </c>
      <c r="C5557" t="s">
        <v>39</v>
      </c>
      <c r="D5557">
        <v>6</v>
      </c>
      <c r="E5557">
        <v>3421117.5957933501</v>
      </c>
      <c r="F5557">
        <v>1331886.5990765642</v>
      </c>
      <c r="G5557">
        <v>0</v>
      </c>
      <c r="H5557">
        <v>100370.885080283</v>
      </c>
      <c r="I5557">
        <v>285960.861632402</v>
      </c>
      <c r="J5557">
        <v>9083830.6609610002</v>
      </c>
      <c r="K5557">
        <v>30826822.508137502</v>
      </c>
      <c r="L5557">
        <v>85010461.5663542</v>
      </c>
      <c r="M5557">
        <v>129343720.073054</v>
      </c>
      <c r="N5557">
        <v>272199327.89173901</v>
      </c>
      <c r="O5557">
        <v>1223879397.8586199</v>
      </c>
      <c r="Q5557" t="str">
        <f>VLOOKUP(A5557,Lookup_Tables!$D$2:$E$7,2,FALSE)</f>
        <v>EQ</v>
      </c>
      <c r="R5557" t="str">
        <f>IFERROR(VLOOKUP(D5557,Lookup_Tables!$A$2:$B$21,2,FALSE),"All")</f>
        <v>Port</v>
      </c>
    </row>
    <row r="5558" spans="1:18" hidden="1">
      <c r="A5558">
        <v>4</v>
      </c>
      <c r="B5558">
        <v>25</v>
      </c>
      <c r="C5558" t="s">
        <v>38</v>
      </c>
      <c r="D5558">
        <v>7</v>
      </c>
      <c r="E5558">
        <v>411159.54189925099</v>
      </c>
      <c r="F5558">
        <v>269161.27938811883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557969.04921192501</v>
      </c>
      <c r="N5558">
        <v>13512496.3942203</v>
      </c>
      <c r="O5558">
        <v>127369828.018488</v>
      </c>
      <c r="Q5558" t="str">
        <f>VLOOKUP(A5558,Lookup_Tables!$D$2:$E$7,2,FALSE)</f>
        <v>EQ</v>
      </c>
      <c r="R5558" t="str">
        <f>IFERROR(VLOOKUP(D5558,Lookup_Tables!$A$2:$B$21,2,FALSE),"All")</f>
        <v>Power Plant</v>
      </c>
    </row>
    <row r="5559" spans="1:18" hidden="1">
      <c r="A5559">
        <v>4</v>
      </c>
      <c r="B5559">
        <v>25</v>
      </c>
      <c r="C5559" t="s">
        <v>39</v>
      </c>
      <c r="D5559">
        <v>7</v>
      </c>
      <c r="E5559">
        <v>411109.28956545098</v>
      </c>
      <c r="F5559">
        <v>269111.02705431881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557969.04921192501</v>
      </c>
      <c r="N5559">
        <v>13512496.3942203</v>
      </c>
      <c r="O5559">
        <v>127369828.018488</v>
      </c>
      <c r="Q5559" t="str">
        <f>VLOOKUP(A5559,Lookup_Tables!$D$2:$E$7,2,FALSE)</f>
        <v>EQ</v>
      </c>
      <c r="R5559" t="str">
        <f>IFERROR(VLOOKUP(D5559,Lookup_Tables!$A$2:$B$21,2,FALSE),"All")</f>
        <v>Power Plant</v>
      </c>
    </row>
    <row r="5560" spans="1:18" hidden="1">
      <c r="A5560">
        <v>4</v>
      </c>
      <c r="B5560">
        <v>25</v>
      </c>
      <c r="C5560" t="s">
        <v>38</v>
      </c>
      <c r="D5560">
        <v>9</v>
      </c>
      <c r="E5560">
        <v>176540.42621368999</v>
      </c>
      <c r="F5560">
        <v>75555.150135659162</v>
      </c>
      <c r="G5560">
        <v>0</v>
      </c>
      <c r="H5560">
        <v>27402.016322981599</v>
      </c>
      <c r="I5560">
        <v>57558.662046097299</v>
      </c>
      <c r="J5560">
        <v>341655.90304895601</v>
      </c>
      <c r="K5560">
        <v>1216193.1601848199</v>
      </c>
      <c r="L5560">
        <v>6670098.8286076495</v>
      </c>
      <c r="M5560">
        <v>9212417.8872988503</v>
      </c>
      <c r="N5560">
        <v>17364268.5556699</v>
      </c>
      <c r="O5560">
        <v>48078419.252162904</v>
      </c>
      <c r="Q5560" t="str">
        <f>VLOOKUP(A5560,Lookup_Tables!$D$2:$E$7,2,FALSE)</f>
        <v>EQ</v>
      </c>
      <c r="R5560" t="str">
        <f>IFERROR(VLOOKUP(D5560,Lookup_Tables!$A$2:$B$21,2,FALSE),"All")</f>
        <v>Pub Admin Bldg</v>
      </c>
    </row>
    <row r="5561" spans="1:18" hidden="1">
      <c r="A5561">
        <v>4</v>
      </c>
      <c r="B5561">
        <v>25</v>
      </c>
      <c r="C5561" t="s">
        <v>39</v>
      </c>
      <c r="D5561">
        <v>9</v>
      </c>
      <c r="E5561">
        <v>175976.77999166699</v>
      </c>
      <c r="F5561">
        <v>75340.348165520452</v>
      </c>
      <c r="G5561">
        <v>0</v>
      </c>
      <c r="H5561">
        <v>27402.016322981599</v>
      </c>
      <c r="I5561">
        <v>57558.662046097299</v>
      </c>
      <c r="J5561">
        <v>339954.56400618597</v>
      </c>
      <c r="K5561">
        <v>1202123.1612106799</v>
      </c>
      <c r="L5561">
        <v>6670098.8286076495</v>
      </c>
      <c r="M5561">
        <v>9212417.8872988503</v>
      </c>
      <c r="N5561">
        <v>17102787.689084001</v>
      </c>
      <c r="O5561">
        <v>48078419.252162904</v>
      </c>
      <c r="Q5561" t="str">
        <f>VLOOKUP(A5561,Lookup_Tables!$D$2:$E$7,2,FALSE)</f>
        <v>EQ</v>
      </c>
      <c r="R5561" t="str">
        <f>IFERROR(VLOOKUP(D5561,Lookup_Tables!$A$2:$B$21,2,FALSE),"All")</f>
        <v>Pub Admin Bldg</v>
      </c>
    </row>
    <row r="5562" spans="1:18" hidden="1">
      <c r="A5562">
        <v>4</v>
      </c>
      <c r="B5562">
        <v>25</v>
      </c>
      <c r="C5562" t="s">
        <v>38</v>
      </c>
      <c r="D5562">
        <v>10</v>
      </c>
      <c r="E5562">
        <v>3487189.87238114</v>
      </c>
      <c r="F5562">
        <v>1142864.3620993141</v>
      </c>
      <c r="G5562">
        <v>543655.53977147304</v>
      </c>
      <c r="H5562">
        <v>9201265.1399337109</v>
      </c>
      <c r="I5562">
        <v>12064932.4742378</v>
      </c>
      <c r="J5562">
        <v>27701826.7058338</v>
      </c>
      <c r="K5562">
        <v>62218366.407435298</v>
      </c>
      <c r="L5562">
        <v>136275954.86344799</v>
      </c>
      <c r="M5562">
        <v>178549466.59444699</v>
      </c>
      <c r="N5562">
        <v>339876472.30990899</v>
      </c>
      <c r="O5562">
        <v>668137194.060601</v>
      </c>
      <c r="Q5562" t="str">
        <f>VLOOKUP(A5562,Lookup_Tables!$D$2:$E$7,2,FALSE)</f>
        <v>EQ</v>
      </c>
      <c r="R5562" t="str">
        <f>IFERROR(VLOOKUP(D5562,Lookup_Tables!$A$2:$B$21,2,FALSE),"All")</f>
        <v>Pub School</v>
      </c>
    </row>
    <row r="5563" spans="1:18" hidden="1">
      <c r="A5563">
        <v>4</v>
      </c>
      <c r="B5563">
        <v>25</v>
      </c>
      <c r="C5563" t="s">
        <v>39</v>
      </c>
      <c r="D5563">
        <v>10</v>
      </c>
      <c r="E5563">
        <v>3450901.8068818301</v>
      </c>
      <c r="F5563">
        <v>1122464.351649859</v>
      </c>
      <c r="G5563">
        <v>532987.88601300004</v>
      </c>
      <c r="H5563">
        <v>9118468.95276751</v>
      </c>
      <c r="I5563">
        <v>12026043.8818976</v>
      </c>
      <c r="J5563">
        <v>26965255.319811702</v>
      </c>
      <c r="K5563">
        <v>61164765.063617297</v>
      </c>
      <c r="L5563">
        <v>136275954.86344799</v>
      </c>
      <c r="M5563">
        <v>178549466.59444699</v>
      </c>
      <c r="N5563">
        <v>338332686.35687602</v>
      </c>
      <c r="O5563">
        <v>668137194.060601</v>
      </c>
      <c r="Q5563" t="str">
        <f>VLOOKUP(A5563,Lookup_Tables!$D$2:$E$7,2,FALSE)</f>
        <v>EQ</v>
      </c>
      <c r="R5563" t="str">
        <f>IFERROR(VLOOKUP(D5563,Lookup_Tables!$A$2:$B$21,2,FALSE),"All")</f>
        <v>Pub School</v>
      </c>
    </row>
    <row r="5564" spans="1:18" hidden="1">
      <c r="A5564">
        <v>4</v>
      </c>
      <c r="B5564">
        <v>25</v>
      </c>
      <c r="C5564" t="s">
        <v>38</v>
      </c>
      <c r="D5564">
        <v>11</v>
      </c>
      <c r="E5564">
        <v>326195.53951725102</v>
      </c>
      <c r="F5564">
        <v>144923.75811419223</v>
      </c>
      <c r="G5564">
        <v>0</v>
      </c>
      <c r="H5564">
        <v>0</v>
      </c>
      <c r="I5564">
        <v>0</v>
      </c>
      <c r="J5564">
        <v>0</v>
      </c>
      <c r="K5564">
        <v>222181.27022523899</v>
      </c>
      <c r="L5564">
        <v>16430828.203545799</v>
      </c>
      <c r="M5564">
        <v>19517231.2730872</v>
      </c>
      <c r="N5564">
        <v>38384032.706140898</v>
      </c>
      <c r="O5564">
        <v>86311551.596071497</v>
      </c>
      <c r="Q5564" t="str">
        <f>VLOOKUP(A5564,Lookup_Tables!$D$2:$E$7,2,FALSE)</f>
        <v>EQ</v>
      </c>
      <c r="R5564" t="str">
        <f>IFERROR(VLOOKUP(D5564,Lookup_Tables!$A$2:$B$21,2,FALSE),"All")</f>
        <v>Pub Univ</v>
      </c>
    </row>
    <row r="5565" spans="1:18" hidden="1">
      <c r="A5565">
        <v>4</v>
      </c>
      <c r="B5565">
        <v>25</v>
      </c>
      <c r="C5565" t="s">
        <v>39</v>
      </c>
      <c r="D5565">
        <v>11</v>
      </c>
      <c r="E5565">
        <v>325258.10979838303</v>
      </c>
      <c r="F5565">
        <v>146262.84735682674</v>
      </c>
      <c r="G5565">
        <v>0</v>
      </c>
      <c r="H5565">
        <v>0</v>
      </c>
      <c r="I5565">
        <v>0</v>
      </c>
      <c r="J5565">
        <v>0</v>
      </c>
      <c r="K5565">
        <v>222181.27022523899</v>
      </c>
      <c r="L5565">
        <v>16430828.203545799</v>
      </c>
      <c r="M5565">
        <v>19517231.2730872</v>
      </c>
      <c r="N5565">
        <v>36107513.744638398</v>
      </c>
      <c r="O5565">
        <v>86311551.596071497</v>
      </c>
      <c r="Q5565" t="str">
        <f>VLOOKUP(A5565,Lookup_Tables!$D$2:$E$7,2,FALSE)</f>
        <v>EQ</v>
      </c>
      <c r="R5565" t="str">
        <f>IFERROR(VLOOKUP(D5565,Lookup_Tables!$A$2:$B$21,2,FALSE),"All")</f>
        <v>Pub Univ</v>
      </c>
    </row>
    <row r="5566" spans="1:18" hidden="1">
      <c r="A5566">
        <v>4</v>
      </c>
      <c r="B5566">
        <v>25</v>
      </c>
      <c r="C5566" t="s">
        <v>38</v>
      </c>
      <c r="D5566">
        <v>13</v>
      </c>
      <c r="E5566">
        <v>3868142.7846404202</v>
      </c>
      <c r="F5566">
        <v>1365158.6050247909</v>
      </c>
      <c r="G5566">
        <v>7586.6759717699097</v>
      </c>
      <c r="H5566">
        <v>2932976.2560822801</v>
      </c>
      <c r="I5566">
        <v>4790253.9216256496</v>
      </c>
      <c r="J5566">
        <v>14164786.8217429</v>
      </c>
      <c r="K5566">
        <v>51006614.4134835</v>
      </c>
      <c r="L5566">
        <v>147467639.150657</v>
      </c>
      <c r="M5566">
        <v>210619045.36636001</v>
      </c>
      <c r="N5566">
        <v>406294843.94576502</v>
      </c>
      <c r="O5566">
        <v>1047424243.80537</v>
      </c>
      <c r="Q5566" t="str">
        <f>VLOOKUP(A5566,Lookup_Tables!$D$2:$E$7,2,FALSE)</f>
        <v>EQ</v>
      </c>
      <c r="R5566" t="str">
        <f>IFERROR(VLOOKUP(D5566,Lookup_Tables!$A$2:$B$21,2,FALSE),"All")</f>
        <v>Residual Inst</v>
      </c>
    </row>
    <row r="5567" spans="1:18" hidden="1">
      <c r="A5567">
        <v>4</v>
      </c>
      <c r="B5567">
        <v>25</v>
      </c>
      <c r="C5567" t="s">
        <v>39</v>
      </c>
      <c r="D5567">
        <v>13</v>
      </c>
      <c r="E5567">
        <v>3849472.5081811799</v>
      </c>
      <c r="F5567">
        <v>1357314.0161434226</v>
      </c>
      <c r="G5567">
        <v>7586.6759717699097</v>
      </c>
      <c r="H5567">
        <v>2925582.92199222</v>
      </c>
      <c r="I5567">
        <v>4775560.1139532998</v>
      </c>
      <c r="J5567">
        <v>14091718.261102</v>
      </c>
      <c r="K5567">
        <v>50425813.561473899</v>
      </c>
      <c r="L5567">
        <v>147467639.150657</v>
      </c>
      <c r="M5567">
        <v>210619045.36636001</v>
      </c>
      <c r="N5567">
        <v>399349052.53957999</v>
      </c>
      <c r="O5567">
        <v>1047424243.80537</v>
      </c>
      <c r="Q5567" t="str">
        <f>VLOOKUP(A5567,Lookup_Tables!$D$2:$E$7,2,FALSE)</f>
        <v>EQ</v>
      </c>
      <c r="R5567" t="str">
        <f>IFERROR(VLOOKUP(D5567,Lookup_Tables!$A$2:$B$21,2,FALSE),"All")</f>
        <v>Residual Inst</v>
      </c>
    </row>
    <row r="5568" spans="1:18" hidden="1">
      <c r="A5568">
        <v>4</v>
      </c>
      <c r="B5568">
        <v>25</v>
      </c>
      <c r="C5568" t="s">
        <v>38</v>
      </c>
      <c r="D5568">
        <v>14</v>
      </c>
      <c r="E5568">
        <v>3351993.89669132</v>
      </c>
      <c r="F5568">
        <v>1102265.2447212134</v>
      </c>
      <c r="G5568">
        <v>206793.55033747599</v>
      </c>
      <c r="H5568">
        <v>8563554.5540872999</v>
      </c>
      <c r="I5568">
        <v>12366402.0534366</v>
      </c>
      <c r="J5568">
        <v>25497192.611963902</v>
      </c>
      <c r="K5568">
        <v>62762790.976443797</v>
      </c>
      <c r="L5568">
        <v>123951816.072799</v>
      </c>
      <c r="M5568">
        <v>205263831.977705</v>
      </c>
      <c r="N5568">
        <v>315039913.47556603</v>
      </c>
      <c r="O5568">
        <v>597040052.71397996</v>
      </c>
      <c r="Q5568" t="str">
        <f>VLOOKUP(A5568,Lookup_Tables!$D$2:$E$7,2,FALSE)</f>
        <v>EQ</v>
      </c>
      <c r="R5568" t="str">
        <f>IFERROR(VLOOKUP(D5568,Lookup_Tables!$A$2:$B$21,2,FALSE),"All")</f>
        <v>Road</v>
      </c>
    </row>
    <row r="5569" spans="1:18" hidden="1">
      <c r="A5569">
        <v>4</v>
      </c>
      <c r="B5569">
        <v>25</v>
      </c>
      <c r="C5569" t="s">
        <v>39</v>
      </c>
      <c r="D5569">
        <v>14</v>
      </c>
      <c r="E5569">
        <v>3312806.8274492202</v>
      </c>
      <c r="F5569">
        <v>1099244.3245754763</v>
      </c>
      <c r="G5569">
        <v>206785.96053001299</v>
      </c>
      <c r="H5569">
        <v>8529106.1634075195</v>
      </c>
      <c r="I5569">
        <v>11830327.163415801</v>
      </c>
      <c r="J5569">
        <v>25398530.5025318</v>
      </c>
      <c r="K5569">
        <v>60669420.526408903</v>
      </c>
      <c r="L5569">
        <v>123951816.072799</v>
      </c>
      <c r="M5569">
        <v>205263831.977705</v>
      </c>
      <c r="N5569">
        <v>297705012.578201</v>
      </c>
      <c r="O5569">
        <v>597040052.71397996</v>
      </c>
      <c r="Q5569" t="str">
        <f>VLOOKUP(A5569,Lookup_Tables!$D$2:$E$7,2,FALSE)</f>
        <v>EQ</v>
      </c>
      <c r="R5569" t="str">
        <f>IFERROR(VLOOKUP(D5569,Lookup_Tables!$A$2:$B$21,2,FALSE),"All")</f>
        <v>Road</v>
      </c>
    </row>
    <row r="5570" spans="1:18" hidden="1">
      <c r="A5570">
        <v>4</v>
      </c>
      <c r="B5570">
        <v>25</v>
      </c>
      <c r="C5570" t="s">
        <v>38</v>
      </c>
      <c r="D5570">
        <v>15</v>
      </c>
      <c r="E5570">
        <v>865187262.95604503</v>
      </c>
      <c r="F5570">
        <v>308000124.79426289</v>
      </c>
      <c r="G5570">
        <v>60563477.388673402</v>
      </c>
      <c r="H5570">
        <v>1053218580.5023</v>
      </c>
      <c r="I5570">
        <v>1831811099.2720799</v>
      </c>
      <c r="J5570">
        <v>5082502082.2072296</v>
      </c>
      <c r="K5570">
        <v>13627092634.6409</v>
      </c>
      <c r="L5570">
        <v>37586521564.069099</v>
      </c>
      <c r="M5570">
        <v>52168533766.8853</v>
      </c>
      <c r="N5570">
        <v>82513815369.192596</v>
      </c>
      <c r="O5570">
        <v>178709838457.81799</v>
      </c>
      <c r="Q5570" t="str">
        <f>VLOOKUP(A5570,Lookup_Tables!$D$2:$E$7,2,FALSE)</f>
        <v>EQ</v>
      </c>
      <c r="R5570" t="str">
        <f>IFERROR(VLOOKUP(D5570,Lookup_Tables!$A$2:$B$21,2,FALSE),"All")</f>
        <v>All</v>
      </c>
    </row>
    <row r="5571" spans="1:18" hidden="1">
      <c r="A5571">
        <v>4</v>
      </c>
      <c r="B5571">
        <v>25</v>
      </c>
      <c r="C5571" t="s">
        <v>39</v>
      </c>
      <c r="D5571">
        <v>15</v>
      </c>
      <c r="E5571">
        <v>858389651.77465403</v>
      </c>
      <c r="F5571">
        <v>305372383.6607188</v>
      </c>
      <c r="G5571">
        <v>59823662.2087612</v>
      </c>
      <c r="H5571">
        <v>1023729142.0365601</v>
      </c>
      <c r="I5571">
        <v>1820760078.9330399</v>
      </c>
      <c r="J5571">
        <v>5015023737.2256298</v>
      </c>
      <c r="K5571">
        <v>13019425793.0863</v>
      </c>
      <c r="L5571">
        <v>37586521564.069099</v>
      </c>
      <c r="M5571">
        <v>52165311712.964104</v>
      </c>
      <c r="N5571">
        <v>82451839253.325302</v>
      </c>
      <c r="O5571">
        <v>178709838457.81799</v>
      </c>
      <c r="Q5571" t="str">
        <f>VLOOKUP(A5571,Lookup_Tables!$D$2:$E$7,2,FALSE)</f>
        <v>EQ</v>
      </c>
      <c r="R5571" t="str">
        <f>IFERROR(VLOOKUP(D5571,Lookup_Tables!$A$2:$B$21,2,FALSE),"All")</f>
        <v>All</v>
      </c>
    </row>
    <row r="5572" spans="1:18" hidden="1">
      <c r="A5572">
        <v>4</v>
      </c>
      <c r="B5572">
        <v>25</v>
      </c>
      <c r="C5572" t="s">
        <v>38</v>
      </c>
      <c r="D5572">
        <v>16</v>
      </c>
      <c r="E5572">
        <v>27133352.821586698</v>
      </c>
      <c r="F5572">
        <v>9720741.8913103789</v>
      </c>
      <c r="G5572">
        <v>2820983.0130853299</v>
      </c>
      <c r="H5572">
        <v>39825513.124428198</v>
      </c>
      <c r="I5572">
        <v>53064281.225751199</v>
      </c>
      <c r="J5572">
        <v>130268709.950745</v>
      </c>
      <c r="K5572">
        <v>321409330.49199098</v>
      </c>
      <c r="L5572">
        <v>1099690436.3029301</v>
      </c>
      <c r="M5572">
        <v>1514549870.93099</v>
      </c>
      <c r="N5572">
        <v>2926066969.2716999</v>
      </c>
      <c r="O5572">
        <v>6305733923.7102098</v>
      </c>
      <c r="Q5572" t="str">
        <f>VLOOKUP(A5572,Lookup_Tables!$D$2:$E$7,2,FALSE)</f>
        <v>EQ</v>
      </c>
      <c r="R5572" t="str">
        <f>IFERROR(VLOOKUP(D5572,Lookup_Tables!$A$2:$B$21,2,FALSE),"All")</f>
        <v>Government_Loss</v>
      </c>
    </row>
    <row r="5573" spans="1:18" hidden="1">
      <c r="A5573">
        <v>4</v>
      </c>
      <c r="B5573">
        <v>25</v>
      </c>
      <c r="C5573" t="s">
        <v>39</v>
      </c>
      <c r="D5573">
        <v>16</v>
      </c>
      <c r="E5573">
        <v>26933735.003384199</v>
      </c>
      <c r="F5573">
        <v>9604195.2656411938</v>
      </c>
      <c r="G5573">
        <v>2729027.9508379698</v>
      </c>
      <c r="H5573">
        <v>39825513.124428198</v>
      </c>
      <c r="I5573">
        <v>52785465.2583085</v>
      </c>
      <c r="J5573">
        <v>127901574.245598</v>
      </c>
      <c r="K5573">
        <v>321348129.63143897</v>
      </c>
      <c r="L5573">
        <v>1099690436.3029301</v>
      </c>
      <c r="M5573">
        <v>1514525183.2671599</v>
      </c>
      <c r="N5573">
        <v>2876257362.4583001</v>
      </c>
      <c r="O5573">
        <v>6305733923.7102098</v>
      </c>
      <c r="Q5573" t="str">
        <f>VLOOKUP(A5573,Lookup_Tables!$D$2:$E$7,2,FALSE)</f>
        <v>EQ</v>
      </c>
      <c r="R5573" t="str">
        <f>IFERROR(VLOOKUP(D5573,Lookup_Tables!$A$2:$B$21,2,FALSE),"All")</f>
        <v>Government_Loss</v>
      </c>
    </row>
    <row r="5574" spans="1:18" hidden="1">
      <c r="A5574">
        <v>4</v>
      </c>
      <c r="B5574">
        <v>25</v>
      </c>
      <c r="C5574" t="s">
        <v>38</v>
      </c>
      <c r="D5574">
        <v>17</v>
      </c>
      <c r="E5574">
        <v>83892907.9800331</v>
      </c>
      <c r="F5574">
        <v>31676564.887498394</v>
      </c>
      <c r="G5574">
        <v>5141113.7222462604</v>
      </c>
      <c r="H5574">
        <v>88978971.981849104</v>
      </c>
      <c r="I5574">
        <v>137278114.76276901</v>
      </c>
      <c r="J5574">
        <v>415546726.15487897</v>
      </c>
      <c r="K5574">
        <v>1107810904.5373499</v>
      </c>
      <c r="L5574">
        <v>3319217723.0805402</v>
      </c>
      <c r="M5574">
        <v>4664410504.5335398</v>
      </c>
      <c r="N5574">
        <v>8379718713.5003595</v>
      </c>
      <c r="O5574">
        <v>18762029190.264301</v>
      </c>
      <c r="Q5574" t="str">
        <f>VLOOKUP(A5574,Lookup_Tables!$D$2:$E$7,2,FALSE)</f>
        <v>EQ</v>
      </c>
      <c r="R5574" t="str">
        <f>IFERROR(VLOOKUP(D5574,Lookup_Tables!$A$2:$B$21,2,FALSE),"All")</f>
        <v>Emergency_Loss</v>
      </c>
    </row>
    <row r="5575" spans="1:18" hidden="1">
      <c r="A5575">
        <v>4</v>
      </c>
      <c r="B5575">
        <v>25</v>
      </c>
      <c r="C5575" t="s">
        <v>39</v>
      </c>
      <c r="D5575">
        <v>17</v>
      </c>
      <c r="E5575">
        <v>83350455.748409599</v>
      </c>
      <c r="F5575">
        <v>31682312.606072061</v>
      </c>
      <c r="G5575">
        <v>5000154.0594693199</v>
      </c>
      <c r="H5575">
        <v>86524799.078350395</v>
      </c>
      <c r="I5575">
        <v>137278114.76276901</v>
      </c>
      <c r="J5575">
        <v>406466677.24490303</v>
      </c>
      <c r="K5575">
        <v>1095371047.7596099</v>
      </c>
      <c r="L5575">
        <v>3319066156.0457301</v>
      </c>
      <c r="M5575">
        <v>4664410504.5335398</v>
      </c>
      <c r="N5575">
        <v>8009488843.9636497</v>
      </c>
      <c r="O5575">
        <v>18762029190.264301</v>
      </c>
      <c r="Q5575" t="str">
        <f>VLOOKUP(A5575,Lookup_Tables!$D$2:$E$7,2,FALSE)</f>
        <v>EQ</v>
      </c>
      <c r="R5575" t="str">
        <f>IFERROR(VLOOKUP(D5575,Lookup_Tables!$A$2:$B$21,2,FALSE),"All")</f>
        <v>Emergency_Loss</v>
      </c>
    </row>
    <row r="5576" spans="1:18" hidden="1">
      <c r="A5576">
        <v>4</v>
      </c>
      <c r="B5576">
        <v>25</v>
      </c>
      <c r="C5576" t="s">
        <v>38</v>
      </c>
      <c r="D5576">
        <v>18</v>
      </c>
      <c r="E5576">
        <v>111026260.80162001</v>
      </c>
      <c r="F5576">
        <v>40162734.513117656</v>
      </c>
      <c r="G5576">
        <v>9045495.02398533</v>
      </c>
      <c r="H5576">
        <v>132614857.104432</v>
      </c>
      <c r="I5576">
        <v>191041129.767589</v>
      </c>
      <c r="J5576">
        <v>528346657.27061498</v>
      </c>
      <c r="K5576">
        <v>1460155968.7741799</v>
      </c>
      <c r="L5576">
        <v>4334967824.4330902</v>
      </c>
      <c r="M5576">
        <v>6197051409.9764004</v>
      </c>
      <c r="N5576">
        <v>12113040361.760799</v>
      </c>
      <c r="O5576">
        <v>25463125248.162998</v>
      </c>
      <c r="Q5576" t="str">
        <f>VLOOKUP(A5576,Lookup_Tables!$D$2:$E$7,2,FALSE)</f>
        <v>EQ</v>
      </c>
      <c r="R5576" t="str">
        <f>IFERROR(VLOOKUP(D5576,Lookup_Tables!$A$2:$B$21,2,FALSE),"All")</f>
        <v>Govt_Plus_Emergency</v>
      </c>
    </row>
    <row r="5577" spans="1:18" hidden="1">
      <c r="A5577">
        <v>4</v>
      </c>
      <c r="B5577">
        <v>25</v>
      </c>
      <c r="C5577" t="s">
        <v>39</v>
      </c>
      <c r="D5577">
        <v>18</v>
      </c>
      <c r="E5577">
        <v>110276211.80050801</v>
      </c>
      <c r="F5577">
        <v>41514390.477182254</v>
      </c>
      <c r="G5577">
        <v>8884911.1356064491</v>
      </c>
      <c r="H5577">
        <v>131565456.61929999</v>
      </c>
      <c r="I5577">
        <v>189150700.979707</v>
      </c>
      <c r="J5577">
        <v>518283918.78868401</v>
      </c>
      <c r="K5577">
        <v>1430918616.61484</v>
      </c>
      <c r="L5577">
        <v>4334967824.4330902</v>
      </c>
      <c r="M5577">
        <v>6197051409.9764004</v>
      </c>
      <c r="N5577">
        <v>10299986293.105499</v>
      </c>
      <c r="O5577">
        <v>25463125248.162998</v>
      </c>
      <c r="Q5577" t="str">
        <f>VLOOKUP(A5577,Lookup_Tables!$D$2:$E$7,2,FALSE)</f>
        <v>EQ</v>
      </c>
      <c r="R5577" t="str">
        <f>IFERROR(VLOOKUP(D5577,Lookup_Tables!$A$2:$B$21,2,FALSE),"All")</f>
        <v>Govt_Plus_Emergency</v>
      </c>
    </row>
    <row r="5578" spans="1:18" hidden="1">
      <c r="A5578">
        <v>4</v>
      </c>
      <c r="B5578">
        <v>26</v>
      </c>
      <c r="C5578" t="s">
        <v>38</v>
      </c>
      <c r="D5578">
        <v>0</v>
      </c>
      <c r="E5578">
        <v>133258245.75010499</v>
      </c>
      <c r="F5578">
        <v>35647495.971971482</v>
      </c>
      <c r="G5578">
        <v>53951357.093138501</v>
      </c>
      <c r="H5578">
        <v>325614732.70112598</v>
      </c>
      <c r="I5578">
        <v>475291490.004381</v>
      </c>
      <c r="J5578">
        <v>1309262112.25932</v>
      </c>
      <c r="K5578">
        <v>3614102117.8226399</v>
      </c>
      <c r="L5578">
        <v>9168545145.6369705</v>
      </c>
      <c r="M5578">
        <v>10208264097.0429</v>
      </c>
      <c r="N5578">
        <v>12155190762.9776</v>
      </c>
      <c r="O5578">
        <v>12962288285.661699</v>
      </c>
      <c r="Q5578" t="str">
        <f>VLOOKUP(A5578,Lookup_Tables!$D$2:$E$7,2,FALSE)</f>
        <v>EQ</v>
      </c>
      <c r="R5578" t="str">
        <f>IFERROR(VLOOKUP(D5578,Lookup_Tables!$A$2:$B$21,2,FALSE),"All")</f>
        <v>Private Assets</v>
      </c>
    </row>
    <row r="5579" spans="1:18" hidden="1">
      <c r="A5579">
        <v>4</v>
      </c>
      <c r="B5579">
        <v>26</v>
      </c>
      <c r="C5579" t="s">
        <v>39</v>
      </c>
      <c r="D5579">
        <v>0</v>
      </c>
      <c r="E5579">
        <v>131383176.54507899</v>
      </c>
      <c r="F5579">
        <v>34923964.246040955</v>
      </c>
      <c r="G5579">
        <v>51538960.342549004</v>
      </c>
      <c r="H5579">
        <v>316525715.63407397</v>
      </c>
      <c r="I5579">
        <v>462160804.27836299</v>
      </c>
      <c r="J5579">
        <v>1303797483.08869</v>
      </c>
      <c r="K5579">
        <v>3614102117.8226399</v>
      </c>
      <c r="L5579">
        <v>9111675914.1243496</v>
      </c>
      <c r="M5579">
        <v>10071740709.8144</v>
      </c>
      <c r="N5579">
        <v>12039890334.364401</v>
      </c>
      <c r="O5579">
        <v>12691026581.2124</v>
      </c>
      <c r="Q5579" t="str">
        <f>VLOOKUP(A5579,Lookup_Tables!$D$2:$E$7,2,FALSE)</f>
        <v>EQ</v>
      </c>
      <c r="R5579" t="str">
        <f>IFERROR(VLOOKUP(D5579,Lookup_Tables!$A$2:$B$21,2,FALSE),"All")</f>
        <v>Private Assets</v>
      </c>
    </row>
    <row r="5580" spans="1:18" hidden="1">
      <c r="A5580">
        <v>4</v>
      </c>
      <c r="B5580">
        <v>26</v>
      </c>
      <c r="C5580" t="s">
        <v>38</v>
      </c>
      <c r="D5580">
        <v>2</v>
      </c>
      <c r="E5580">
        <v>4377397.0774519704</v>
      </c>
      <c r="F5580">
        <v>1195966.3063277011</v>
      </c>
      <c r="G5580">
        <v>1046131.16393959</v>
      </c>
      <c r="H5580">
        <v>7790883.7685094997</v>
      </c>
      <c r="I5580">
        <v>12621118.551899901</v>
      </c>
      <c r="J5580">
        <v>36324566.492391303</v>
      </c>
      <c r="K5580">
        <v>120837419.87983499</v>
      </c>
      <c r="L5580">
        <v>296934316.40900099</v>
      </c>
      <c r="M5580">
        <v>349991177.98006803</v>
      </c>
      <c r="N5580">
        <v>435696638.70685202</v>
      </c>
      <c r="O5580">
        <v>498396036.17420399</v>
      </c>
      <c r="Q5580" t="str">
        <f>VLOOKUP(A5580,Lookup_Tables!$D$2:$E$7,2,FALSE)</f>
        <v>EQ</v>
      </c>
      <c r="R5580" t="str">
        <f>IFERROR(VLOOKUP(D5580,Lookup_Tables!$A$2:$B$21,2,FALSE),"All")</f>
        <v>Bridge</v>
      </c>
    </row>
    <row r="5581" spans="1:18" hidden="1">
      <c r="A5581">
        <v>4</v>
      </c>
      <c r="B5581">
        <v>26</v>
      </c>
      <c r="C5581" t="s">
        <v>39</v>
      </c>
      <c r="D5581">
        <v>2</v>
      </c>
      <c r="E5581">
        <v>4328865.5682246899</v>
      </c>
      <c r="F5581">
        <v>1175286.2549123215</v>
      </c>
      <c r="G5581">
        <v>986592.95475886797</v>
      </c>
      <c r="H5581">
        <v>7555109.6983792298</v>
      </c>
      <c r="I5581">
        <v>12379570.531564601</v>
      </c>
      <c r="J5581">
        <v>35838988.463905603</v>
      </c>
      <c r="K5581">
        <v>120462062.997098</v>
      </c>
      <c r="L5581">
        <v>296934316.40900099</v>
      </c>
      <c r="M5581">
        <v>347170457.37139201</v>
      </c>
      <c r="N5581">
        <v>434120812.32095701</v>
      </c>
      <c r="O5581">
        <v>492859170.60102803</v>
      </c>
      <c r="Q5581" t="str">
        <f>VLOOKUP(A5581,Lookup_Tables!$D$2:$E$7,2,FALSE)</f>
        <v>EQ</v>
      </c>
      <c r="R5581" t="str">
        <f>IFERROR(VLOOKUP(D5581,Lookup_Tables!$A$2:$B$21,2,FALSE),"All")</f>
        <v>Bridge</v>
      </c>
    </row>
    <row r="5582" spans="1:18" hidden="1">
      <c r="A5582">
        <v>4</v>
      </c>
      <c r="B5582">
        <v>26</v>
      </c>
      <c r="C5582" t="s">
        <v>38</v>
      </c>
      <c r="D5582">
        <v>3</v>
      </c>
      <c r="E5582">
        <v>348831.85413403698</v>
      </c>
      <c r="F5582">
        <v>92207.843546650285</v>
      </c>
      <c r="G5582">
        <v>57111.460031431801</v>
      </c>
      <c r="H5582">
        <v>555353.27297886298</v>
      </c>
      <c r="I5582">
        <v>835412.921602063</v>
      </c>
      <c r="J5582">
        <v>2674307.1927109198</v>
      </c>
      <c r="K5582">
        <v>9029373.2417945899</v>
      </c>
      <c r="L5582">
        <v>21825618.384847701</v>
      </c>
      <c r="M5582">
        <v>28585282.106727</v>
      </c>
      <c r="N5582">
        <v>41164229.915239401</v>
      </c>
      <c r="O5582">
        <v>46305779.161523104</v>
      </c>
      <c r="Q5582" t="str">
        <f>VLOOKUP(A5582,Lookup_Tables!$D$2:$E$7,2,FALSE)</f>
        <v>EQ</v>
      </c>
      <c r="R5582" t="str">
        <f>IFERROR(VLOOKUP(D5582,Lookup_Tables!$A$2:$B$21,2,FALSE),"All")</f>
        <v>Govt Hosp</v>
      </c>
    </row>
    <row r="5583" spans="1:18" hidden="1">
      <c r="A5583">
        <v>4</v>
      </c>
      <c r="B5583">
        <v>26</v>
      </c>
      <c r="C5583" t="s">
        <v>39</v>
      </c>
      <c r="D5583">
        <v>3</v>
      </c>
      <c r="E5583">
        <v>345607.53730606003</v>
      </c>
      <c r="F5583">
        <v>90321.005039039446</v>
      </c>
      <c r="G5583">
        <v>55887.369419342402</v>
      </c>
      <c r="H5583">
        <v>537685.71408929001</v>
      </c>
      <c r="I5583">
        <v>831676.16676341405</v>
      </c>
      <c r="J5583">
        <v>2624468.44423356</v>
      </c>
      <c r="K5583">
        <v>9029373.2417945899</v>
      </c>
      <c r="L5583">
        <v>21456464.0859924</v>
      </c>
      <c r="M5583">
        <v>28585282.106727</v>
      </c>
      <c r="N5583">
        <v>41162242.3189677</v>
      </c>
      <c r="O5583">
        <v>46078882.827998102</v>
      </c>
      <c r="Q5583" t="str">
        <f>VLOOKUP(A5583,Lookup_Tables!$D$2:$E$7,2,FALSE)</f>
        <v>EQ</v>
      </c>
      <c r="R5583" t="str">
        <f>IFERROR(VLOOKUP(D5583,Lookup_Tables!$A$2:$B$21,2,FALSE),"All")</f>
        <v>Govt Hosp</v>
      </c>
    </row>
    <row r="5584" spans="1:18" hidden="1">
      <c r="A5584">
        <v>4</v>
      </c>
      <c r="B5584">
        <v>26</v>
      </c>
      <c r="C5584" t="s">
        <v>38</v>
      </c>
      <c r="D5584">
        <v>4</v>
      </c>
      <c r="E5584">
        <v>516887.45618679503</v>
      </c>
      <c r="F5584">
        <v>142571.55800945824</v>
      </c>
      <c r="G5584">
        <v>116168.64283455499</v>
      </c>
      <c r="H5584">
        <v>948467.23741327797</v>
      </c>
      <c r="I5584">
        <v>1450975.0628504499</v>
      </c>
      <c r="J5584">
        <v>4181475.5954973302</v>
      </c>
      <c r="K5584">
        <v>14433753.778716</v>
      </c>
      <c r="L5584">
        <v>37480708.228673898</v>
      </c>
      <c r="M5584">
        <v>42293630.821422398</v>
      </c>
      <c r="N5584">
        <v>49520469.332410499</v>
      </c>
      <c r="O5584">
        <v>56104368.142379202</v>
      </c>
      <c r="Q5584" t="str">
        <f>VLOOKUP(A5584,Lookup_Tables!$D$2:$E$7,2,FALSE)</f>
        <v>EQ</v>
      </c>
      <c r="R5584" t="str">
        <f>IFERROR(VLOOKUP(D5584,Lookup_Tables!$A$2:$B$21,2,FALSE),"All")</f>
        <v>Govt Med Fac</v>
      </c>
    </row>
    <row r="5585" spans="1:18" hidden="1">
      <c r="A5585">
        <v>4</v>
      </c>
      <c r="B5585">
        <v>26</v>
      </c>
      <c r="C5585" t="s">
        <v>39</v>
      </c>
      <c r="D5585">
        <v>4</v>
      </c>
      <c r="E5585">
        <v>511463.96971178602</v>
      </c>
      <c r="F5585">
        <v>141126.88893499342</v>
      </c>
      <c r="G5585">
        <v>110455.30848484</v>
      </c>
      <c r="H5585">
        <v>931059.41871524299</v>
      </c>
      <c r="I5585">
        <v>1416106.9362133599</v>
      </c>
      <c r="J5585">
        <v>4181475.5954973302</v>
      </c>
      <c r="K5585">
        <v>14433753.778716</v>
      </c>
      <c r="L5585">
        <v>37395697.269882098</v>
      </c>
      <c r="M5585">
        <v>42022986.310567901</v>
      </c>
      <c r="N5585">
        <v>49272366.655837402</v>
      </c>
      <c r="O5585">
        <v>53923713.881505601</v>
      </c>
      <c r="Q5585" t="str">
        <f>VLOOKUP(A5585,Lookup_Tables!$D$2:$E$7,2,FALSE)</f>
        <v>EQ</v>
      </c>
      <c r="R5585" t="str">
        <f>IFERROR(VLOOKUP(D5585,Lookup_Tables!$A$2:$B$21,2,FALSE),"All")</f>
        <v>Govt Med Fac</v>
      </c>
    </row>
    <row r="5586" spans="1:18" hidden="1">
      <c r="A5586">
        <v>4</v>
      </c>
      <c r="B5586">
        <v>26</v>
      </c>
      <c r="C5586" t="s">
        <v>38</v>
      </c>
      <c r="D5586">
        <v>9</v>
      </c>
      <c r="E5586">
        <v>130687.26702641801</v>
      </c>
      <c r="F5586">
        <v>36819.796570088307</v>
      </c>
      <c r="G5586">
        <v>0</v>
      </c>
      <c r="H5586">
        <v>49035.689384004203</v>
      </c>
      <c r="I5586">
        <v>95537.488686667697</v>
      </c>
      <c r="J5586">
        <v>483894.19137092697</v>
      </c>
      <c r="K5586">
        <v>2363115.02531878</v>
      </c>
      <c r="L5586">
        <v>8885650.3512689602</v>
      </c>
      <c r="M5586">
        <v>10993122.7764185</v>
      </c>
      <c r="N5586">
        <v>20743882.418272201</v>
      </c>
      <c r="O5586">
        <v>23996437.470272101</v>
      </c>
      <c r="Q5586" t="str">
        <f>VLOOKUP(A5586,Lookup_Tables!$D$2:$E$7,2,FALSE)</f>
        <v>EQ</v>
      </c>
      <c r="R5586" t="str">
        <f>IFERROR(VLOOKUP(D5586,Lookup_Tables!$A$2:$B$21,2,FALSE),"All")</f>
        <v>Pub Admin Bldg</v>
      </c>
    </row>
    <row r="5587" spans="1:18" hidden="1">
      <c r="A5587">
        <v>4</v>
      </c>
      <c r="B5587">
        <v>26</v>
      </c>
      <c r="C5587" t="s">
        <v>39</v>
      </c>
      <c r="D5587">
        <v>9</v>
      </c>
      <c r="E5587">
        <v>130118.09959383099</v>
      </c>
      <c r="F5587">
        <v>36268.401515979494</v>
      </c>
      <c r="G5587">
        <v>0</v>
      </c>
      <c r="H5587">
        <v>47682.070349213704</v>
      </c>
      <c r="I5587">
        <v>94881.369992573003</v>
      </c>
      <c r="J5587">
        <v>483894.19137092697</v>
      </c>
      <c r="K5587">
        <v>2363115.02531878</v>
      </c>
      <c r="L5587">
        <v>8885650.3512689602</v>
      </c>
      <c r="M5587">
        <v>10993122.7764185</v>
      </c>
      <c r="N5587">
        <v>20743882.418272201</v>
      </c>
      <c r="O5587">
        <v>23996437.470272101</v>
      </c>
      <c r="Q5587" t="str">
        <f>VLOOKUP(A5587,Lookup_Tables!$D$2:$E$7,2,FALSE)</f>
        <v>EQ</v>
      </c>
      <c r="R5587" t="str">
        <f>IFERROR(VLOOKUP(D5587,Lookup_Tables!$A$2:$B$21,2,FALSE),"All")</f>
        <v>Pub Admin Bldg</v>
      </c>
    </row>
    <row r="5588" spans="1:18" hidden="1">
      <c r="A5588">
        <v>4</v>
      </c>
      <c r="B5588">
        <v>26</v>
      </c>
      <c r="C5588" t="s">
        <v>38</v>
      </c>
      <c r="D5588">
        <v>10</v>
      </c>
      <c r="E5588">
        <v>2926895.6675782199</v>
      </c>
      <c r="F5588">
        <v>806658.9113814407</v>
      </c>
      <c r="G5588">
        <v>478755.29930290702</v>
      </c>
      <c r="H5588">
        <v>4759461.8053752296</v>
      </c>
      <c r="I5588">
        <v>7283081.1463347096</v>
      </c>
      <c r="J5588">
        <v>22324849.0202385</v>
      </c>
      <c r="K5588">
        <v>82358352.568600804</v>
      </c>
      <c r="L5588">
        <v>221878604.16897601</v>
      </c>
      <c r="M5588">
        <v>248873640.329137</v>
      </c>
      <c r="N5588">
        <v>294393850.14328498</v>
      </c>
      <c r="O5588">
        <v>313613964.64778101</v>
      </c>
      <c r="Q5588" t="str">
        <f>VLOOKUP(A5588,Lookup_Tables!$D$2:$E$7,2,FALSE)</f>
        <v>EQ</v>
      </c>
      <c r="R5588" t="str">
        <f>IFERROR(VLOOKUP(D5588,Lookup_Tables!$A$2:$B$21,2,FALSE),"All")</f>
        <v>Pub School</v>
      </c>
    </row>
    <row r="5589" spans="1:18" hidden="1">
      <c r="A5589">
        <v>4</v>
      </c>
      <c r="B5589">
        <v>26</v>
      </c>
      <c r="C5589" t="s">
        <v>39</v>
      </c>
      <c r="D5589">
        <v>10</v>
      </c>
      <c r="E5589">
        <v>2900869.6662656898</v>
      </c>
      <c r="F5589">
        <v>805205.50088687916</v>
      </c>
      <c r="G5589">
        <v>466037.02882440301</v>
      </c>
      <c r="H5589">
        <v>4693331.2360156998</v>
      </c>
      <c r="I5589">
        <v>7209886.3571070796</v>
      </c>
      <c r="J5589">
        <v>22144251.052604701</v>
      </c>
      <c r="K5589">
        <v>82358352.568600804</v>
      </c>
      <c r="L5589">
        <v>221878604.16897601</v>
      </c>
      <c r="M5589">
        <v>245555314.91710401</v>
      </c>
      <c r="N5589">
        <v>291987869.18104899</v>
      </c>
      <c r="O5589">
        <v>302069882.48304701</v>
      </c>
      <c r="Q5589" t="str">
        <f>VLOOKUP(A5589,Lookup_Tables!$D$2:$E$7,2,FALSE)</f>
        <v>EQ</v>
      </c>
      <c r="R5589" t="str">
        <f>IFERROR(VLOOKUP(D5589,Lookup_Tables!$A$2:$B$21,2,FALSE),"All")</f>
        <v>Pub School</v>
      </c>
    </row>
    <row r="5590" spans="1:18" hidden="1">
      <c r="A5590">
        <v>4</v>
      </c>
      <c r="B5590">
        <v>26</v>
      </c>
      <c r="C5590" t="s">
        <v>38</v>
      </c>
      <c r="D5590">
        <v>13</v>
      </c>
      <c r="E5590">
        <v>4311723.3166195899</v>
      </c>
      <c r="F5590">
        <v>1101859.6016297624</v>
      </c>
      <c r="G5590">
        <v>7964.1722316962396</v>
      </c>
      <c r="H5590">
        <v>4007300.8271507001</v>
      </c>
      <c r="I5590">
        <v>8058773.3827840099</v>
      </c>
      <c r="J5590">
        <v>34108362.413938999</v>
      </c>
      <c r="K5590">
        <v>115871974.09134801</v>
      </c>
      <c r="L5590">
        <v>366291371.18159801</v>
      </c>
      <c r="M5590">
        <v>403588472.24021202</v>
      </c>
      <c r="N5590">
        <v>474140221.00585097</v>
      </c>
      <c r="O5590">
        <v>507168196.27870601</v>
      </c>
      <c r="Q5590" t="str">
        <f>VLOOKUP(A5590,Lookup_Tables!$D$2:$E$7,2,FALSE)</f>
        <v>EQ</v>
      </c>
      <c r="R5590" t="str">
        <f>IFERROR(VLOOKUP(D5590,Lookup_Tables!$A$2:$B$21,2,FALSE),"All")</f>
        <v>Residual Inst</v>
      </c>
    </row>
    <row r="5591" spans="1:18" hidden="1">
      <c r="A5591">
        <v>4</v>
      </c>
      <c r="B5591">
        <v>26</v>
      </c>
      <c r="C5591" t="s">
        <v>39</v>
      </c>
      <c r="D5591">
        <v>13</v>
      </c>
      <c r="E5591">
        <v>4284465.8833893603</v>
      </c>
      <c r="F5591">
        <v>1104073.4145124746</v>
      </c>
      <c r="G5591">
        <v>7964.1722316962396</v>
      </c>
      <c r="H5591">
        <v>4007300.8271507001</v>
      </c>
      <c r="I5591">
        <v>8032578.2676377101</v>
      </c>
      <c r="J5591">
        <v>33269108.8614848</v>
      </c>
      <c r="K5591">
        <v>115860129.784455</v>
      </c>
      <c r="L5591">
        <v>366291371.18159801</v>
      </c>
      <c r="M5591">
        <v>394554585.464679</v>
      </c>
      <c r="N5591">
        <v>473327707.20510399</v>
      </c>
      <c r="O5591">
        <v>505378262.69121802</v>
      </c>
      <c r="Q5591" t="str">
        <f>VLOOKUP(A5591,Lookup_Tables!$D$2:$E$7,2,FALSE)</f>
        <v>EQ</v>
      </c>
      <c r="R5591" t="str">
        <f>IFERROR(VLOOKUP(D5591,Lookup_Tables!$A$2:$B$21,2,FALSE),"All")</f>
        <v>Residual Inst</v>
      </c>
    </row>
    <row r="5592" spans="1:18" hidden="1">
      <c r="A5592">
        <v>4</v>
      </c>
      <c r="B5592">
        <v>26</v>
      </c>
      <c r="C5592" t="s">
        <v>38</v>
      </c>
      <c r="D5592">
        <v>14</v>
      </c>
      <c r="E5592">
        <v>4867654.6679480104</v>
      </c>
      <c r="F5592">
        <v>1253526.4707063199</v>
      </c>
      <c r="G5592">
        <v>1326840.1123748601</v>
      </c>
      <c r="H5592">
        <v>12784981.3269848</v>
      </c>
      <c r="I5592">
        <v>19185539.857308902</v>
      </c>
      <c r="J5592">
        <v>54418089.866389297</v>
      </c>
      <c r="K5592">
        <v>160911361.91708401</v>
      </c>
      <c r="L5592">
        <v>305388498.623864</v>
      </c>
      <c r="M5592">
        <v>335789462.16647202</v>
      </c>
      <c r="N5592">
        <v>413674002.38929999</v>
      </c>
      <c r="O5592">
        <v>454098271.29495502</v>
      </c>
      <c r="Q5592" t="str">
        <f>VLOOKUP(A5592,Lookup_Tables!$D$2:$E$7,2,FALSE)</f>
        <v>EQ</v>
      </c>
      <c r="R5592" t="str">
        <f>IFERROR(VLOOKUP(D5592,Lookup_Tables!$A$2:$B$21,2,FALSE),"All")</f>
        <v>Road</v>
      </c>
    </row>
    <row r="5593" spans="1:18" hidden="1">
      <c r="A5593">
        <v>4</v>
      </c>
      <c r="B5593">
        <v>26</v>
      </c>
      <c r="C5593" t="s">
        <v>39</v>
      </c>
      <c r="D5593">
        <v>14</v>
      </c>
      <c r="E5593">
        <v>4792849.39166959</v>
      </c>
      <c r="F5593">
        <v>1208999.1679062634</v>
      </c>
      <c r="G5593">
        <v>1284111.75579389</v>
      </c>
      <c r="H5593">
        <v>12698304.415033599</v>
      </c>
      <c r="I5593">
        <v>19151144.396026202</v>
      </c>
      <c r="J5593">
        <v>54418089.866389297</v>
      </c>
      <c r="K5593">
        <v>159026469.6257</v>
      </c>
      <c r="L5593">
        <v>305316109.56635797</v>
      </c>
      <c r="M5593">
        <v>334058698.920614</v>
      </c>
      <c r="N5593">
        <v>412339487.17136401</v>
      </c>
      <c r="O5593">
        <v>441713343.83990997</v>
      </c>
      <c r="Q5593" t="str">
        <f>VLOOKUP(A5593,Lookup_Tables!$D$2:$E$7,2,FALSE)</f>
        <v>EQ</v>
      </c>
      <c r="R5593" t="str">
        <f>IFERROR(VLOOKUP(D5593,Lookup_Tables!$A$2:$B$21,2,FALSE),"All")</f>
        <v>Road</v>
      </c>
    </row>
    <row r="5594" spans="1:18" hidden="1">
      <c r="A5594">
        <v>4</v>
      </c>
      <c r="B5594">
        <v>26</v>
      </c>
      <c r="C5594" t="s">
        <v>38</v>
      </c>
      <c r="D5594">
        <v>15</v>
      </c>
      <c r="E5594">
        <v>150738323.05704999</v>
      </c>
      <c r="F5594">
        <v>40064016.765496165</v>
      </c>
      <c r="G5594">
        <v>56909091.561210603</v>
      </c>
      <c r="H5594">
        <v>359708144.31936097</v>
      </c>
      <c r="I5594">
        <v>526937098.10707003</v>
      </c>
      <c r="J5594">
        <v>1459742992.6550601</v>
      </c>
      <c r="K5594">
        <v>4157608716.0917401</v>
      </c>
      <c r="L5594">
        <v>10499216653.008101</v>
      </c>
      <c r="M5594">
        <v>11649443315.0536</v>
      </c>
      <c r="N5594">
        <v>13875301462.2075</v>
      </c>
      <c r="O5594">
        <v>14777000832.7556</v>
      </c>
      <c r="Q5594" t="str">
        <f>VLOOKUP(A5594,Lookup_Tables!$D$2:$E$7,2,FALSE)</f>
        <v>EQ</v>
      </c>
      <c r="R5594" t="str">
        <f>IFERROR(VLOOKUP(D5594,Lookup_Tables!$A$2:$B$21,2,FALSE),"All")</f>
        <v>All</v>
      </c>
    </row>
    <row r="5595" spans="1:18" hidden="1">
      <c r="A5595">
        <v>4</v>
      </c>
      <c r="B5595">
        <v>26</v>
      </c>
      <c r="C5595" t="s">
        <v>39</v>
      </c>
      <c r="D5595">
        <v>15</v>
      </c>
      <c r="E5595">
        <v>148670490.109146</v>
      </c>
      <c r="F5595">
        <v>39213910.542875424</v>
      </c>
      <c r="G5595">
        <v>54625680.629454501</v>
      </c>
      <c r="H5595">
        <v>347654299.91775697</v>
      </c>
      <c r="I5595">
        <v>511636145.87742901</v>
      </c>
      <c r="J5595">
        <v>1453250433.1521499</v>
      </c>
      <c r="K5595">
        <v>4157608716.0917401</v>
      </c>
      <c r="L5595">
        <v>10441731566.8013</v>
      </c>
      <c r="M5595">
        <v>11531799738.310499</v>
      </c>
      <c r="N5595">
        <v>13705611104.128201</v>
      </c>
      <c r="O5595">
        <v>14508038604.427999</v>
      </c>
      <c r="Q5595" t="str">
        <f>VLOOKUP(A5595,Lookup_Tables!$D$2:$E$7,2,FALSE)</f>
        <v>EQ</v>
      </c>
      <c r="R5595" t="str">
        <f>IFERROR(VLOOKUP(D5595,Lookup_Tables!$A$2:$B$21,2,FALSE),"All")</f>
        <v>All</v>
      </c>
    </row>
    <row r="5596" spans="1:18" hidden="1">
      <c r="A5596">
        <v>4</v>
      </c>
      <c r="B5596">
        <v>26</v>
      </c>
      <c r="C5596" t="s">
        <v>38</v>
      </c>
      <c r="D5596">
        <v>16</v>
      </c>
      <c r="E5596">
        <v>17480077.306944899</v>
      </c>
      <c r="F5596">
        <v>4652922.8727287799</v>
      </c>
      <c r="G5596">
        <v>3414243.8922346099</v>
      </c>
      <c r="H5596">
        <v>32839057.6348547</v>
      </c>
      <c r="I5596">
        <v>50338099.478472799</v>
      </c>
      <c r="J5596">
        <v>150475209.92028001</v>
      </c>
      <c r="K5596">
        <v>507509248.30131799</v>
      </c>
      <c r="L5596">
        <v>1288189486.3469801</v>
      </c>
      <c r="M5596">
        <v>1430019072.0054901</v>
      </c>
      <c r="N5596">
        <v>1711740728.7559099</v>
      </c>
      <c r="O5596">
        <v>1829931448.57692</v>
      </c>
      <c r="Q5596" t="str">
        <f>VLOOKUP(A5596,Lookup_Tables!$D$2:$E$7,2,FALSE)</f>
        <v>EQ</v>
      </c>
      <c r="R5596" t="str">
        <f>IFERROR(VLOOKUP(D5596,Lookup_Tables!$A$2:$B$21,2,FALSE),"All")</f>
        <v>Government_Loss</v>
      </c>
    </row>
    <row r="5597" spans="1:18" hidden="1">
      <c r="A5597">
        <v>4</v>
      </c>
      <c r="B5597">
        <v>26</v>
      </c>
      <c r="C5597" t="s">
        <v>39</v>
      </c>
      <c r="D5597">
        <v>16</v>
      </c>
      <c r="E5597">
        <v>17290495.376388099</v>
      </c>
      <c r="F5597">
        <v>4550738.7075010352</v>
      </c>
      <c r="G5597">
        <v>3227071.5503822402</v>
      </c>
      <c r="H5597">
        <v>32422285.357969899</v>
      </c>
      <c r="I5597">
        <v>49414790.281975597</v>
      </c>
      <c r="J5597">
        <v>149441308.83152801</v>
      </c>
      <c r="K5597">
        <v>507509248.30131799</v>
      </c>
      <c r="L5597">
        <v>1283987506.5761001</v>
      </c>
      <c r="M5597">
        <v>1422067497.3880501</v>
      </c>
      <c r="N5597">
        <v>1694026138.6366701</v>
      </c>
      <c r="O5597">
        <v>1817012023.2156</v>
      </c>
      <c r="Q5597" t="str">
        <f>VLOOKUP(A5597,Lookup_Tables!$D$2:$E$7,2,FALSE)</f>
        <v>EQ</v>
      </c>
      <c r="R5597" t="str">
        <f>IFERROR(VLOOKUP(D5597,Lookup_Tables!$A$2:$B$21,2,FALSE),"All")</f>
        <v>Government_Loss</v>
      </c>
    </row>
    <row r="5598" spans="1:18" hidden="1">
      <c r="A5598">
        <v>4</v>
      </c>
      <c r="B5598">
        <v>26</v>
      </c>
      <c r="C5598" t="s">
        <v>38</v>
      </c>
      <c r="D5598">
        <v>17</v>
      </c>
      <c r="E5598">
        <v>17936106.050145499</v>
      </c>
      <c r="F5598">
        <v>4793628.5663565695</v>
      </c>
      <c r="G5598">
        <v>4654780.4474977003</v>
      </c>
      <c r="H5598">
        <v>34661925.415022202</v>
      </c>
      <c r="I5598">
        <v>51068902.250590198</v>
      </c>
      <c r="J5598">
        <v>158229425.185406</v>
      </c>
      <c r="K5598">
        <v>492731756.248276</v>
      </c>
      <c r="L5598">
        <v>1327492220.02087</v>
      </c>
      <c r="M5598">
        <v>1473700874.46785</v>
      </c>
      <c r="N5598">
        <v>1766582083.6038899</v>
      </c>
      <c r="O5598">
        <v>1863763426.53174</v>
      </c>
      <c r="Q5598" t="str">
        <f>VLOOKUP(A5598,Lookup_Tables!$D$2:$E$7,2,FALSE)</f>
        <v>EQ</v>
      </c>
      <c r="R5598" t="str">
        <f>IFERROR(VLOOKUP(D5598,Lookup_Tables!$A$2:$B$21,2,FALSE),"All")</f>
        <v>Emergency_Loss</v>
      </c>
    </row>
    <row r="5599" spans="1:18" hidden="1">
      <c r="A5599">
        <v>4</v>
      </c>
      <c r="B5599">
        <v>26</v>
      </c>
      <c r="C5599" t="s">
        <v>39</v>
      </c>
      <c r="D5599">
        <v>17</v>
      </c>
      <c r="E5599">
        <v>17730340.082293902</v>
      </c>
      <c r="F5599">
        <v>4693523.1932350043</v>
      </c>
      <c r="G5599">
        <v>4488869.2557605701</v>
      </c>
      <c r="H5599">
        <v>33994076.455938898</v>
      </c>
      <c r="I5599">
        <v>50430329.644028097</v>
      </c>
      <c r="J5599">
        <v>157113484.742906</v>
      </c>
      <c r="K5599">
        <v>492191771.52272999</v>
      </c>
      <c r="L5599">
        <v>1320057772.07706</v>
      </c>
      <c r="M5599">
        <v>1461916674.6261699</v>
      </c>
      <c r="N5599">
        <v>1740999060.48511</v>
      </c>
      <c r="O5599">
        <v>1851469330.0169201</v>
      </c>
      <c r="Q5599" t="str">
        <f>VLOOKUP(A5599,Lookup_Tables!$D$2:$E$7,2,FALSE)</f>
        <v>EQ</v>
      </c>
      <c r="R5599" t="str">
        <f>IFERROR(VLOOKUP(D5599,Lookup_Tables!$A$2:$B$21,2,FALSE),"All")</f>
        <v>Emergency_Loss</v>
      </c>
    </row>
    <row r="5600" spans="1:18" hidden="1">
      <c r="A5600">
        <v>4</v>
      </c>
      <c r="B5600">
        <v>26</v>
      </c>
      <c r="C5600" t="s">
        <v>38</v>
      </c>
      <c r="D5600">
        <v>18</v>
      </c>
      <c r="E5600">
        <v>35416183.357090399</v>
      </c>
      <c r="F5600">
        <v>9203817.9525442123</v>
      </c>
      <c r="G5600">
        <v>8058527.7922497299</v>
      </c>
      <c r="H5600">
        <v>68816488.634660199</v>
      </c>
      <c r="I5600">
        <v>101958018.735926</v>
      </c>
      <c r="J5600">
        <v>315690638.77991402</v>
      </c>
      <c r="K5600">
        <v>1019664323.30905</v>
      </c>
      <c r="L5600">
        <v>2649782395.2178898</v>
      </c>
      <c r="M5600">
        <v>2914880092.47859</v>
      </c>
      <c r="N5600">
        <v>3478322812.3597999</v>
      </c>
      <c r="O5600">
        <v>3697543609.89363</v>
      </c>
      <c r="Q5600" t="str">
        <f>VLOOKUP(A5600,Lookup_Tables!$D$2:$E$7,2,FALSE)</f>
        <v>EQ</v>
      </c>
      <c r="R5600" t="str">
        <f>IFERROR(VLOOKUP(D5600,Lookup_Tables!$A$2:$B$21,2,FALSE),"All")</f>
        <v>Govt_Plus_Emergency</v>
      </c>
    </row>
    <row r="5601" spans="1:18" hidden="1">
      <c r="A5601">
        <v>4</v>
      </c>
      <c r="B5601">
        <v>26</v>
      </c>
      <c r="C5601" t="s">
        <v>39</v>
      </c>
      <c r="D5601">
        <v>18</v>
      </c>
      <c r="E5601">
        <v>35019270.944516003</v>
      </c>
      <c r="F5601">
        <v>8981544.4917955287</v>
      </c>
      <c r="G5601">
        <v>7612850.9566124501</v>
      </c>
      <c r="H5601">
        <v>66958405.976819202</v>
      </c>
      <c r="I5601">
        <v>99967302.425955802</v>
      </c>
      <c r="J5601">
        <v>312760585.35107899</v>
      </c>
      <c r="K5601">
        <v>1018928682.87876</v>
      </c>
      <c r="L5601">
        <v>2647803676.1477098</v>
      </c>
      <c r="M5601">
        <v>2907871005.25738</v>
      </c>
      <c r="N5601">
        <v>3424603905.0892801</v>
      </c>
      <c r="O5601">
        <v>3691269906.83883</v>
      </c>
      <c r="Q5601" t="str">
        <f>VLOOKUP(A5601,Lookup_Tables!$D$2:$E$7,2,FALSE)</f>
        <v>EQ</v>
      </c>
      <c r="R5601" t="str">
        <f>IFERROR(VLOOKUP(D5601,Lookup_Tables!$A$2:$B$21,2,FALSE),"All")</f>
        <v>Govt_Plus_Emergency</v>
      </c>
    </row>
    <row r="5602" spans="1:18" hidden="1">
      <c r="A5602">
        <v>4</v>
      </c>
      <c r="B5602">
        <v>27</v>
      </c>
      <c r="C5602" t="s">
        <v>38</v>
      </c>
      <c r="D5602">
        <v>0</v>
      </c>
      <c r="E5602">
        <v>525931336.17183101</v>
      </c>
      <c r="F5602">
        <v>138823506.11616766</v>
      </c>
      <c r="G5602">
        <v>213099975.840572</v>
      </c>
      <c r="H5602">
        <v>1642252236.64254</v>
      </c>
      <c r="I5602">
        <v>2683769603.4212499</v>
      </c>
      <c r="J5602">
        <v>6535057745.3049603</v>
      </c>
      <c r="K5602">
        <v>15690689242.393801</v>
      </c>
      <c r="L5602">
        <v>23706162029.808399</v>
      </c>
      <c r="M5602">
        <v>27480353929.198601</v>
      </c>
      <c r="N5602">
        <v>39926914314.313004</v>
      </c>
      <c r="O5602">
        <v>65192084152.849403</v>
      </c>
      <c r="Q5602" t="str">
        <f>VLOOKUP(A5602,Lookup_Tables!$D$2:$E$7,2,FALSE)</f>
        <v>EQ</v>
      </c>
      <c r="R5602" t="str">
        <f>IFERROR(VLOOKUP(D5602,Lookup_Tables!$A$2:$B$21,2,FALSE),"All")</f>
        <v>Private Assets</v>
      </c>
    </row>
    <row r="5603" spans="1:18" hidden="1">
      <c r="A5603">
        <v>4</v>
      </c>
      <c r="B5603">
        <v>27</v>
      </c>
      <c r="C5603" t="s">
        <v>39</v>
      </c>
      <c r="D5603">
        <v>0</v>
      </c>
      <c r="E5603">
        <v>518713509.892178</v>
      </c>
      <c r="F5603">
        <v>136746805.71778989</v>
      </c>
      <c r="G5603">
        <v>207088924.32327399</v>
      </c>
      <c r="H5603">
        <v>1616878968.0123501</v>
      </c>
      <c r="I5603">
        <v>2637060454.1429901</v>
      </c>
      <c r="J5603">
        <v>6530476228.0613604</v>
      </c>
      <c r="K5603">
        <v>15636518930.736099</v>
      </c>
      <c r="L5603">
        <v>23547402365.297798</v>
      </c>
      <c r="M5603">
        <v>26657458082.345299</v>
      </c>
      <c r="N5603">
        <v>38895437366.327003</v>
      </c>
      <c r="O5603">
        <v>64356260109.664902</v>
      </c>
      <c r="Q5603" t="str">
        <f>VLOOKUP(A5603,Lookup_Tables!$D$2:$E$7,2,FALSE)</f>
        <v>EQ</v>
      </c>
      <c r="R5603" t="str">
        <f>IFERROR(VLOOKUP(D5603,Lookup_Tables!$A$2:$B$21,2,FALSE),"All")</f>
        <v>Private Assets</v>
      </c>
    </row>
    <row r="5604" spans="1:18" hidden="1">
      <c r="A5604">
        <v>4</v>
      </c>
      <c r="B5604">
        <v>27</v>
      </c>
      <c r="C5604" t="s">
        <v>38</v>
      </c>
      <c r="D5604">
        <v>2</v>
      </c>
      <c r="E5604">
        <v>2508275.7548643202</v>
      </c>
      <c r="F5604">
        <v>690284.73570082104</v>
      </c>
      <c r="G5604">
        <v>675466.10935844202</v>
      </c>
      <c r="H5604">
        <v>6395082.9308915297</v>
      </c>
      <c r="I5604">
        <v>10343320.6627803</v>
      </c>
      <c r="J5604">
        <v>28272060.052219801</v>
      </c>
      <c r="K5604">
        <v>80861170.601632699</v>
      </c>
      <c r="L5604">
        <v>126891288.95369001</v>
      </c>
      <c r="M5604">
        <v>138727673.46472099</v>
      </c>
      <c r="N5604">
        <v>204295665.54054201</v>
      </c>
      <c r="O5604">
        <v>301249482.43240201</v>
      </c>
      <c r="Q5604" t="str">
        <f>VLOOKUP(A5604,Lookup_Tables!$D$2:$E$7,2,FALSE)</f>
        <v>EQ</v>
      </c>
      <c r="R5604" t="str">
        <f>IFERROR(VLOOKUP(D5604,Lookup_Tables!$A$2:$B$21,2,FALSE),"All")</f>
        <v>Bridge</v>
      </c>
    </row>
    <row r="5605" spans="1:18" hidden="1">
      <c r="A5605">
        <v>4</v>
      </c>
      <c r="B5605">
        <v>27</v>
      </c>
      <c r="C5605" t="s">
        <v>39</v>
      </c>
      <c r="D5605">
        <v>2</v>
      </c>
      <c r="E5605">
        <v>2476609.86627666</v>
      </c>
      <c r="F5605">
        <v>687531.3384011595</v>
      </c>
      <c r="G5605">
        <v>656169.93233604799</v>
      </c>
      <c r="H5605">
        <v>6300680.73889123</v>
      </c>
      <c r="I5605">
        <v>10129294.5516319</v>
      </c>
      <c r="J5605">
        <v>28272060.052219801</v>
      </c>
      <c r="K5605">
        <v>80150229.670074701</v>
      </c>
      <c r="L5605">
        <v>123117837.96454</v>
      </c>
      <c r="M5605">
        <v>136356040.66879201</v>
      </c>
      <c r="N5605">
        <v>192898568.66642001</v>
      </c>
      <c r="O5605">
        <v>300446308.90856802</v>
      </c>
      <c r="Q5605" t="str">
        <f>VLOOKUP(A5605,Lookup_Tables!$D$2:$E$7,2,FALSE)</f>
        <v>EQ</v>
      </c>
      <c r="R5605" t="str">
        <f>IFERROR(VLOOKUP(D5605,Lookup_Tables!$A$2:$B$21,2,FALSE),"All")</f>
        <v>Bridge</v>
      </c>
    </row>
    <row r="5606" spans="1:18" hidden="1">
      <c r="A5606">
        <v>4</v>
      </c>
      <c r="B5606">
        <v>27</v>
      </c>
      <c r="C5606" t="s">
        <v>38</v>
      </c>
      <c r="D5606">
        <v>3</v>
      </c>
      <c r="E5606">
        <v>945545.28573977703</v>
      </c>
      <c r="F5606">
        <v>259013.65636624955</v>
      </c>
      <c r="G5606">
        <v>45802.359037383503</v>
      </c>
      <c r="H5606">
        <v>553160.10389881395</v>
      </c>
      <c r="I5606">
        <v>938134.35145135201</v>
      </c>
      <c r="J5606">
        <v>5067518.2331314003</v>
      </c>
      <c r="K5606">
        <v>24025496.202249601</v>
      </c>
      <c r="L5606">
        <v>47471562.923496298</v>
      </c>
      <c r="M5606">
        <v>59384497.072678603</v>
      </c>
      <c r="N5606">
        <v>134978245.014007</v>
      </c>
      <c r="O5606">
        <v>195565831.64376599</v>
      </c>
      <c r="Q5606" t="str">
        <f>VLOOKUP(A5606,Lookup_Tables!$D$2:$E$7,2,FALSE)</f>
        <v>EQ</v>
      </c>
      <c r="R5606" t="str">
        <f>IFERROR(VLOOKUP(D5606,Lookup_Tables!$A$2:$B$21,2,FALSE),"All")</f>
        <v>Govt Hosp</v>
      </c>
    </row>
    <row r="5607" spans="1:18" hidden="1">
      <c r="A5607">
        <v>4</v>
      </c>
      <c r="B5607">
        <v>27</v>
      </c>
      <c r="C5607" t="s">
        <v>39</v>
      </c>
      <c r="D5607">
        <v>3</v>
      </c>
      <c r="E5607">
        <v>939197.712973819</v>
      </c>
      <c r="F5607">
        <v>257285.49442293134</v>
      </c>
      <c r="G5607">
        <v>45190.418917242401</v>
      </c>
      <c r="H5607">
        <v>550213.58808676898</v>
      </c>
      <c r="I5607">
        <v>927975.97190411296</v>
      </c>
      <c r="J5607">
        <v>5023665.9997793101</v>
      </c>
      <c r="K5607">
        <v>23821214.827405401</v>
      </c>
      <c r="L5607">
        <v>44720982.1396797</v>
      </c>
      <c r="M5607">
        <v>59322195.5519353</v>
      </c>
      <c r="N5607">
        <v>134885752.106958</v>
      </c>
      <c r="O5607">
        <v>195565831.64376599</v>
      </c>
      <c r="Q5607" t="str">
        <f>VLOOKUP(A5607,Lookup_Tables!$D$2:$E$7,2,FALSE)</f>
        <v>EQ</v>
      </c>
      <c r="R5607" t="str">
        <f>IFERROR(VLOOKUP(D5607,Lookup_Tables!$A$2:$B$21,2,FALSE),"All")</f>
        <v>Govt Hosp</v>
      </c>
    </row>
    <row r="5608" spans="1:18" hidden="1">
      <c r="A5608">
        <v>4</v>
      </c>
      <c r="B5608">
        <v>27</v>
      </c>
      <c r="C5608" t="s">
        <v>38</v>
      </c>
      <c r="D5608">
        <v>4</v>
      </c>
      <c r="E5608">
        <v>528687.20807736204</v>
      </c>
      <c r="F5608">
        <v>141598.5681666935</v>
      </c>
      <c r="G5608">
        <v>160221.05506919199</v>
      </c>
      <c r="H5608">
        <v>1739951.32321054</v>
      </c>
      <c r="I5608">
        <v>2495807.9617527798</v>
      </c>
      <c r="J5608">
        <v>6261699.3684296003</v>
      </c>
      <c r="K5608">
        <v>16007614.028935</v>
      </c>
      <c r="L5608">
        <v>24710809.592351198</v>
      </c>
      <c r="M5608">
        <v>27597058.000006799</v>
      </c>
      <c r="N5608">
        <v>43822083.370847598</v>
      </c>
      <c r="O5608">
        <v>66216191.3557484</v>
      </c>
      <c r="Q5608" t="str">
        <f>VLOOKUP(A5608,Lookup_Tables!$D$2:$E$7,2,FALSE)</f>
        <v>EQ</v>
      </c>
      <c r="R5608" t="str">
        <f>IFERROR(VLOOKUP(D5608,Lookup_Tables!$A$2:$B$21,2,FALSE),"All")</f>
        <v>Govt Med Fac</v>
      </c>
    </row>
    <row r="5609" spans="1:18" hidden="1">
      <c r="A5609">
        <v>4</v>
      </c>
      <c r="B5609">
        <v>27</v>
      </c>
      <c r="C5609" t="s">
        <v>39</v>
      </c>
      <c r="D5609">
        <v>4</v>
      </c>
      <c r="E5609">
        <v>522137.73253008199</v>
      </c>
      <c r="F5609">
        <v>138405.70600716816</v>
      </c>
      <c r="G5609">
        <v>154894.743013411</v>
      </c>
      <c r="H5609">
        <v>1727022.82153294</v>
      </c>
      <c r="I5609">
        <v>2468667.0188635201</v>
      </c>
      <c r="J5609">
        <v>6230049.1327415099</v>
      </c>
      <c r="K5609">
        <v>16007614.028935</v>
      </c>
      <c r="L5609">
        <v>24565244.156932201</v>
      </c>
      <c r="M5609">
        <v>27233781.908295698</v>
      </c>
      <c r="N5609">
        <v>43814202.612763502</v>
      </c>
      <c r="O5609">
        <v>64823726.627479397</v>
      </c>
      <c r="Q5609" t="str">
        <f>VLOOKUP(A5609,Lookup_Tables!$D$2:$E$7,2,FALSE)</f>
        <v>EQ</v>
      </c>
      <c r="R5609" t="str">
        <f>IFERROR(VLOOKUP(D5609,Lookup_Tables!$A$2:$B$21,2,FALSE),"All")</f>
        <v>Govt Med Fac</v>
      </c>
    </row>
    <row r="5610" spans="1:18" hidden="1">
      <c r="A5610">
        <v>4</v>
      </c>
      <c r="B5610">
        <v>27</v>
      </c>
      <c r="C5610" t="s">
        <v>38</v>
      </c>
      <c r="D5610">
        <v>9</v>
      </c>
      <c r="E5610">
        <v>199885.99995354499</v>
      </c>
      <c r="F5610">
        <v>53044.754174904199</v>
      </c>
      <c r="G5610">
        <v>14615.239651723799</v>
      </c>
      <c r="H5610">
        <v>462322.200557162</v>
      </c>
      <c r="I5610">
        <v>745717.99157286598</v>
      </c>
      <c r="J5610">
        <v>1848143.1616183301</v>
      </c>
      <c r="K5610">
        <v>5619249.9875095002</v>
      </c>
      <c r="L5610">
        <v>9317716.9297015108</v>
      </c>
      <c r="M5610">
        <v>10989155.3329191</v>
      </c>
      <c r="N5610">
        <v>21937195.027801</v>
      </c>
      <c r="O5610">
        <v>33128373.609099202</v>
      </c>
      <c r="Q5610" t="str">
        <f>VLOOKUP(A5610,Lookup_Tables!$D$2:$E$7,2,FALSE)</f>
        <v>EQ</v>
      </c>
      <c r="R5610" t="str">
        <f>IFERROR(VLOOKUP(D5610,Lookup_Tables!$A$2:$B$21,2,FALSE),"All")</f>
        <v>Pub Admin Bldg</v>
      </c>
    </row>
    <row r="5611" spans="1:18" hidden="1">
      <c r="A5611">
        <v>4</v>
      </c>
      <c r="B5611">
        <v>27</v>
      </c>
      <c r="C5611" t="s">
        <v>39</v>
      </c>
      <c r="D5611">
        <v>9</v>
      </c>
      <c r="E5611">
        <v>198108.130380933</v>
      </c>
      <c r="F5611">
        <v>51665.286065939581</v>
      </c>
      <c r="G5611">
        <v>14615.239651723799</v>
      </c>
      <c r="H5611">
        <v>459559.52273273101</v>
      </c>
      <c r="I5611">
        <v>733843.14233371301</v>
      </c>
      <c r="J5611">
        <v>1848143.1616183301</v>
      </c>
      <c r="K5611">
        <v>5619249.9875095002</v>
      </c>
      <c r="L5611">
        <v>9252430.7120545805</v>
      </c>
      <c r="M5611">
        <v>10910972.282407699</v>
      </c>
      <c r="N5611">
        <v>21937195.027801</v>
      </c>
      <c r="O5611">
        <v>33128373.609099202</v>
      </c>
      <c r="Q5611" t="str">
        <f>VLOOKUP(A5611,Lookup_Tables!$D$2:$E$7,2,FALSE)</f>
        <v>EQ</v>
      </c>
      <c r="R5611" t="str">
        <f>IFERROR(VLOOKUP(D5611,Lookup_Tables!$A$2:$B$21,2,FALSE),"All")</f>
        <v>Pub Admin Bldg</v>
      </c>
    </row>
    <row r="5612" spans="1:18" hidden="1">
      <c r="A5612">
        <v>4</v>
      </c>
      <c r="B5612">
        <v>27</v>
      </c>
      <c r="C5612" t="s">
        <v>38</v>
      </c>
      <c r="D5612">
        <v>10</v>
      </c>
      <c r="E5612">
        <v>3808796.0856533102</v>
      </c>
      <c r="F5612">
        <v>1019940.5582712707</v>
      </c>
      <c r="G5612">
        <v>864399.47420464002</v>
      </c>
      <c r="H5612">
        <v>12649359.977806</v>
      </c>
      <c r="I5612">
        <v>18850853.548247501</v>
      </c>
      <c r="J5612">
        <v>43306864.543375298</v>
      </c>
      <c r="K5612">
        <v>114503246.443848</v>
      </c>
      <c r="L5612">
        <v>181768782.064022</v>
      </c>
      <c r="M5612">
        <v>202571327.98036501</v>
      </c>
      <c r="N5612">
        <v>317300839.922189</v>
      </c>
      <c r="O5612">
        <v>491520643.50613201</v>
      </c>
      <c r="Q5612" t="str">
        <f>VLOOKUP(A5612,Lookup_Tables!$D$2:$E$7,2,FALSE)</f>
        <v>EQ</v>
      </c>
      <c r="R5612" t="str">
        <f>IFERROR(VLOOKUP(D5612,Lookup_Tables!$A$2:$B$21,2,FALSE),"All")</f>
        <v>Pub School</v>
      </c>
    </row>
    <row r="5613" spans="1:18" hidden="1">
      <c r="A5613">
        <v>4</v>
      </c>
      <c r="B5613">
        <v>27</v>
      </c>
      <c r="C5613" t="s">
        <v>39</v>
      </c>
      <c r="D5613">
        <v>10</v>
      </c>
      <c r="E5613">
        <v>3765482.84678056</v>
      </c>
      <c r="F5613">
        <v>1004788.4075445915</v>
      </c>
      <c r="G5613">
        <v>825313.65758625499</v>
      </c>
      <c r="H5613">
        <v>12509278.439524001</v>
      </c>
      <c r="I5613">
        <v>18743716.936281301</v>
      </c>
      <c r="J5613">
        <v>43108274.808517903</v>
      </c>
      <c r="K5613">
        <v>114165386.357989</v>
      </c>
      <c r="L5613">
        <v>179757278.136608</v>
      </c>
      <c r="M5613">
        <v>201672890.46343401</v>
      </c>
      <c r="N5613">
        <v>317300839.922189</v>
      </c>
      <c r="O5613">
        <v>475550646.28755498</v>
      </c>
      <c r="Q5613" t="str">
        <f>VLOOKUP(A5613,Lookup_Tables!$D$2:$E$7,2,FALSE)</f>
        <v>EQ</v>
      </c>
      <c r="R5613" t="str">
        <f>IFERROR(VLOOKUP(D5613,Lookup_Tables!$A$2:$B$21,2,FALSE),"All")</f>
        <v>Pub School</v>
      </c>
    </row>
    <row r="5614" spans="1:18" hidden="1">
      <c r="A5614">
        <v>4</v>
      </c>
      <c r="B5614">
        <v>27</v>
      </c>
      <c r="C5614" t="s">
        <v>38</v>
      </c>
      <c r="D5614">
        <v>11</v>
      </c>
      <c r="E5614">
        <v>1145218.7516391899</v>
      </c>
      <c r="F5614">
        <v>326954.56802602415</v>
      </c>
      <c r="G5614">
        <v>0</v>
      </c>
      <c r="H5614">
        <v>38778.823509439302</v>
      </c>
      <c r="I5614">
        <v>336107.51709713897</v>
      </c>
      <c r="J5614">
        <v>13534391.6982971</v>
      </c>
      <c r="K5614">
        <v>40952197.886290401</v>
      </c>
      <c r="L5614">
        <v>66418053.471049003</v>
      </c>
      <c r="M5614">
        <v>74355135.756618693</v>
      </c>
      <c r="N5614">
        <v>116742204.730004</v>
      </c>
      <c r="O5614">
        <v>141548789.42419001</v>
      </c>
      <c r="Q5614" t="str">
        <f>VLOOKUP(A5614,Lookup_Tables!$D$2:$E$7,2,FALSE)</f>
        <v>EQ</v>
      </c>
      <c r="R5614" t="str">
        <f>IFERROR(VLOOKUP(D5614,Lookup_Tables!$A$2:$B$21,2,FALSE),"All")</f>
        <v>Pub Univ</v>
      </c>
    </row>
    <row r="5615" spans="1:18" hidden="1">
      <c r="A5615">
        <v>4</v>
      </c>
      <c r="B5615">
        <v>27</v>
      </c>
      <c r="C5615" t="s">
        <v>39</v>
      </c>
      <c r="D5615">
        <v>11</v>
      </c>
      <c r="E5615">
        <v>1134096.5043202599</v>
      </c>
      <c r="F5615">
        <v>320951.36783450842</v>
      </c>
      <c r="G5615">
        <v>0</v>
      </c>
      <c r="H5615">
        <v>38778.823509439302</v>
      </c>
      <c r="I5615">
        <v>336107.51709713897</v>
      </c>
      <c r="J5615">
        <v>13366342.574413501</v>
      </c>
      <c r="K5615">
        <v>40952197.886290401</v>
      </c>
      <c r="L5615">
        <v>66418053.471049003</v>
      </c>
      <c r="M5615">
        <v>73889762.939192504</v>
      </c>
      <c r="N5615">
        <v>114492937.21834099</v>
      </c>
      <c r="O5615">
        <v>141290246.682127</v>
      </c>
      <c r="Q5615" t="str">
        <f>VLOOKUP(A5615,Lookup_Tables!$D$2:$E$7,2,FALSE)</f>
        <v>EQ</v>
      </c>
      <c r="R5615" t="str">
        <f>IFERROR(VLOOKUP(D5615,Lookup_Tables!$A$2:$B$21,2,FALSE),"All")</f>
        <v>Pub Univ</v>
      </c>
    </row>
    <row r="5616" spans="1:18" hidden="1">
      <c r="A5616">
        <v>4</v>
      </c>
      <c r="B5616">
        <v>27</v>
      </c>
      <c r="C5616" t="s">
        <v>38</v>
      </c>
      <c r="D5616">
        <v>13</v>
      </c>
      <c r="E5616">
        <v>4463671.9282859201</v>
      </c>
      <c r="F5616">
        <v>1194608.4366780464</v>
      </c>
      <c r="G5616">
        <v>5746.3762766049404</v>
      </c>
      <c r="H5616">
        <v>5601687.1173687801</v>
      </c>
      <c r="I5616">
        <v>12182480.3461692</v>
      </c>
      <c r="J5616">
        <v>45857030.434911497</v>
      </c>
      <c r="K5616">
        <v>142821405.23073801</v>
      </c>
      <c r="L5616">
        <v>230151169.039087</v>
      </c>
      <c r="M5616">
        <v>262189717.67819399</v>
      </c>
      <c r="N5616">
        <v>412536226.22330499</v>
      </c>
      <c r="O5616">
        <v>729196917.78095603</v>
      </c>
      <c r="Q5616" t="str">
        <f>VLOOKUP(A5616,Lookup_Tables!$D$2:$E$7,2,FALSE)</f>
        <v>EQ</v>
      </c>
      <c r="R5616" t="str">
        <f>IFERROR(VLOOKUP(D5616,Lookup_Tables!$A$2:$B$21,2,FALSE),"All")</f>
        <v>Residual Inst</v>
      </c>
    </row>
    <row r="5617" spans="1:18" hidden="1">
      <c r="A5617">
        <v>4</v>
      </c>
      <c r="B5617">
        <v>27</v>
      </c>
      <c r="C5617" t="s">
        <v>39</v>
      </c>
      <c r="D5617">
        <v>13</v>
      </c>
      <c r="E5617">
        <v>4424118.9759384599</v>
      </c>
      <c r="F5617">
        <v>1166177.2658157637</v>
      </c>
      <c r="G5617">
        <v>5746.3762766049404</v>
      </c>
      <c r="H5617">
        <v>5601687.1173687801</v>
      </c>
      <c r="I5617">
        <v>11807849.677591899</v>
      </c>
      <c r="J5617">
        <v>45857030.434911497</v>
      </c>
      <c r="K5617">
        <v>142821405.23073801</v>
      </c>
      <c r="L5617">
        <v>227843968.09023601</v>
      </c>
      <c r="M5617">
        <v>260279964.576161</v>
      </c>
      <c r="N5617">
        <v>412536226.22330499</v>
      </c>
      <c r="O5617">
        <v>729196917.78095603</v>
      </c>
      <c r="Q5617" t="str">
        <f>VLOOKUP(A5617,Lookup_Tables!$D$2:$E$7,2,FALSE)</f>
        <v>EQ</v>
      </c>
      <c r="R5617" t="str">
        <f>IFERROR(VLOOKUP(D5617,Lookup_Tables!$A$2:$B$21,2,FALSE),"All")</f>
        <v>Residual Inst</v>
      </c>
    </row>
    <row r="5618" spans="1:18" hidden="1">
      <c r="A5618">
        <v>4</v>
      </c>
      <c r="B5618">
        <v>27</v>
      </c>
      <c r="C5618" t="s">
        <v>38</v>
      </c>
      <c r="D5618">
        <v>14</v>
      </c>
      <c r="E5618">
        <v>3323989.5553622199</v>
      </c>
      <c r="F5618">
        <v>885365.54076325381</v>
      </c>
      <c r="G5618">
        <v>823657.23497802101</v>
      </c>
      <c r="H5618">
        <v>13913805.908631099</v>
      </c>
      <c r="I5618">
        <v>19145924.536684901</v>
      </c>
      <c r="J5618">
        <v>45893261.340459399</v>
      </c>
      <c r="K5618">
        <v>97143286.612426102</v>
      </c>
      <c r="L5618">
        <v>149779000.58483401</v>
      </c>
      <c r="M5618">
        <v>173677903.65282401</v>
      </c>
      <c r="N5618">
        <v>234643192.96391401</v>
      </c>
      <c r="O5618">
        <v>364739850.73955399</v>
      </c>
      <c r="Q5618" t="str">
        <f>VLOOKUP(A5618,Lookup_Tables!$D$2:$E$7,2,FALSE)</f>
        <v>EQ</v>
      </c>
      <c r="R5618" t="str">
        <f>IFERROR(VLOOKUP(D5618,Lookup_Tables!$A$2:$B$21,2,FALSE),"All")</f>
        <v>Road</v>
      </c>
    </row>
    <row r="5619" spans="1:18" hidden="1">
      <c r="A5619">
        <v>4</v>
      </c>
      <c r="B5619">
        <v>27</v>
      </c>
      <c r="C5619" t="s">
        <v>39</v>
      </c>
      <c r="D5619">
        <v>14</v>
      </c>
      <c r="E5619">
        <v>3277653.1254079901</v>
      </c>
      <c r="F5619">
        <v>879479.31782775093</v>
      </c>
      <c r="G5619">
        <v>819787.02939571301</v>
      </c>
      <c r="H5619">
        <v>13745485.742238499</v>
      </c>
      <c r="I5619">
        <v>19145924.536684901</v>
      </c>
      <c r="J5619">
        <v>45804170.664996997</v>
      </c>
      <c r="K5619">
        <v>95959350.015991896</v>
      </c>
      <c r="L5619">
        <v>149779000.58483401</v>
      </c>
      <c r="M5619">
        <v>173677903.65282401</v>
      </c>
      <c r="N5619">
        <v>230504224.775415</v>
      </c>
      <c r="O5619">
        <v>336593548.98474401</v>
      </c>
      <c r="Q5619" t="str">
        <f>VLOOKUP(A5619,Lookup_Tables!$D$2:$E$7,2,FALSE)</f>
        <v>EQ</v>
      </c>
      <c r="R5619" t="str">
        <f>IFERROR(VLOOKUP(D5619,Lookup_Tables!$A$2:$B$21,2,FALSE),"All")</f>
        <v>Road</v>
      </c>
    </row>
    <row r="5620" spans="1:18" hidden="1">
      <c r="A5620">
        <v>4</v>
      </c>
      <c r="B5620">
        <v>27</v>
      </c>
      <c r="C5620" t="s">
        <v>38</v>
      </c>
      <c r="D5620">
        <v>15</v>
      </c>
      <c r="E5620">
        <v>542855406.74140501</v>
      </c>
      <c r="F5620">
        <v>142973470.9016009</v>
      </c>
      <c r="G5620">
        <v>216024727.62880999</v>
      </c>
      <c r="H5620">
        <v>1689799874.4077101</v>
      </c>
      <c r="I5620">
        <v>2761249628.9713602</v>
      </c>
      <c r="J5620">
        <v>6774983716.0738697</v>
      </c>
      <c r="K5620">
        <v>16133096464.973301</v>
      </c>
      <c r="L5620">
        <v>24526852348.861099</v>
      </c>
      <c r="M5620">
        <v>28468349157.815399</v>
      </c>
      <c r="N5620">
        <v>41434430628.755302</v>
      </c>
      <c r="O5620">
        <v>67525160759.052803</v>
      </c>
      <c r="Q5620" t="str">
        <f>VLOOKUP(A5620,Lookup_Tables!$D$2:$E$7,2,FALSE)</f>
        <v>EQ</v>
      </c>
      <c r="R5620" t="str">
        <f>IFERROR(VLOOKUP(D5620,Lookup_Tables!$A$2:$B$21,2,FALSE),"All")</f>
        <v>All</v>
      </c>
    </row>
    <row r="5621" spans="1:18" hidden="1">
      <c r="A5621">
        <v>4</v>
      </c>
      <c r="B5621">
        <v>27</v>
      </c>
      <c r="C5621" t="s">
        <v>39</v>
      </c>
      <c r="D5621">
        <v>15</v>
      </c>
      <c r="E5621">
        <v>535441257.173289</v>
      </c>
      <c r="F5621">
        <v>141422384.4773249</v>
      </c>
      <c r="G5621">
        <v>208503867.467069</v>
      </c>
      <c r="H5621">
        <v>1671726067.8436501</v>
      </c>
      <c r="I5621">
        <v>2727182166.7466898</v>
      </c>
      <c r="J5621">
        <v>6731084830.8757601</v>
      </c>
      <c r="K5621">
        <v>16096049326.152201</v>
      </c>
      <c r="L5621">
        <v>24485554239.0257</v>
      </c>
      <c r="M5621">
        <v>27554520277.1138</v>
      </c>
      <c r="N5621">
        <v>39966524056.108803</v>
      </c>
      <c r="O5621">
        <v>66649161034.999397</v>
      </c>
      <c r="Q5621" t="str">
        <f>VLOOKUP(A5621,Lookup_Tables!$D$2:$E$7,2,FALSE)</f>
        <v>EQ</v>
      </c>
      <c r="R5621" t="str">
        <f>IFERROR(VLOOKUP(D5621,Lookup_Tables!$A$2:$B$21,2,FALSE),"All")</f>
        <v>All</v>
      </c>
    </row>
    <row r="5622" spans="1:18" hidden="1">
      <c r="A5622">
        <v>4</v>
      </c>
      <c r="B5622">
        <v>27</v>
      </c>
      <c r="C5622" t="s">
        <v>38</v>
      </c>
      <c r="D5622">
        <v>16</v>
      </c>
      <c r="E5622">
        <v>16924070.569575701</v>
      </c>
      <c r="F5622">
        <v>4501693.9121941887</v>
      </c>
      <c r="G5622">
        <v>2863644.09833722</v>
      </c>
      <c r="H5622">
        <v>42287783.773302697</v>
      </c>
      <c r="I5622">
        <v>69180440.1971073</v>
      </c>
      <c r="J5622">
        <v>186764543.83501399</v>
      </c>
      <c r="K5622">
        <v>531672262.56792599</v>
      </c>
      <c r="L5622">
        <v>873687726.62278903</v>
      </c>
      <c r="M5622">
        <v>942388388.28548002</v>
      </c>
      <c r="N5622">
        <v>1428685812.7530401</v>
      </c>
      <c r="O5622">
        <v>2333076606.2034602</v>
      </c>
      <c r="Q5622" t="str">
        <f>VLOOKUP(A5622,Lookup_Tables!$D$2:$E$7,2,FALSE)</f>
        <v>EQ</v>
      </c>
      <c r="R5622" t="str">
        <f>IFERROR(VLOOKUP(D5622,Lookup_Tables!$A$2:$B$21,2,FALSE),"All")</f>
        <v>Government_Loss</v>
      </c>
    </row>
    <row r="5623" spans="1:18" hidden="1">
      <c r="A5623">
        <v>4</v>
      </c>
      <c r="B5623">
        <v>27</v>
      </c>
      <c r="C5623" t="s">
        <v>39</v>
      </c>
      <c r="D5623">
        <v>16</v>
      </c>
      <c r="E5623">
        <v>16729718.433667099</v>
      </c>
      <c r="F5623">
        <v>4398275.752425082</v>
      </c>
      <c r="G5623">
        <v>2777333.6145063699</v>
      </c>
      <c r="H5623">
        <v>41466766.645504899</v>
      </c>
      <c r="I5623">
        <v>68894503.280895799</v>
      </c>
      <c r="J5623">
        <v>186764543.83501399</v>
      </c>
      <c r="K5623">
        <v>531672262.56792599</v>
      </c>
      <c r="L5623">
        <v>873687726.62278903</v>
      </c>
      <c r="M5623">
        <v>931047365.26303601</v>
      </c>
      <c r="N5623">
        <v>1376464044.7983601</v>
      </c>
      <c r="O5623">
        <v>2331511014.6117902</v>
      </c>
      <c r="Q5623" t="str">
        <f>VLOOKUP(A5623,Lookup_Tables!$D$2:$E$7,2,FALSE)</f>
        <v>EQ</v>
      </c>
      <c r="R5623" t="str">
        <f>IFERROR(VLOOKUP(D5623,Lookup_Tables!$A$2:$B$21,2,FALSE),"All")</f>
        <v>Government_Loss</v>
      </c>
    </row>
    <row r="5624" spans="1:18" hidden="1">
      <c r="A5624">
        <v>4</v>
      </c>
      <c r="B5624">
        <v>27</v>
      </c>
      <c r="C5624" t="s">
        <v>38</v>
      </c>
      <c r="D5624">
        <v>17</v>
      </c>
      <c r="E5624">
        <v>54683165.730058901</v>
      </c>
      <c r="F5624">
        <v>14355519.827732034</v>
      </c>
      <c r="G5624">
        <v>12731248.0332339</v>
      </c>
      <c r="H5624">
        <v>132984194.998354</v>
      </c>
      <c r="I5624">
        <v>226932202.90340099</v>
      </c>
      <c r="J5624">
        <v>613269123.35112405</v>
      </c>
      <c r="K5624">
        <v>1680190725.34936</v>
      </c>
      <c r="L5624">
        <v>2649419503.9064102</v>
      </c>
      <c r="M5624">
        <v>3106786821.3421898</v>
      </c>
      <c r="N5624">
        <v>4458460963.72575</v>
      </c>
      <c r="O5624">
        <v>7796348357.5505695</v>
      </c>
      <c r="Q5624" t="str">
        <f>VLOOKUP(A5624,Lookup_Tables!$D$2:$E$7,2,FALSE)</f>
        <v>EQ</v>
      </c>
      <c r="R5624" t="str">
        <f>IFERROR(VLOOKUP(D5624,Lookup_Tables!$A$2:$B$21,2,FALSE),"All")</f>
        <v>Emergency_Loss</v>
      </c>
    </row>
    <row r="5625" spans="1:18" hidden="1">
      <c r="A5625">
        <v>4</v>
      </c>
      <c r="B5625">
        <v>27</v>
      </c>
      <c r="C5625" t="s">
        <v>39</v>
      </c>
      <c r="D5625">
        <v>17</v>
      </c>
      <c r="E5625">
        <v>54042144.737460099</v>
      </c>
      <c r="F5625">
        <v>14193979.691278413</v>
      </c>
      <c r="G5625">
        <v>12344502.9775263</v>
      </c>
      <c r="H5625">
        <v>132293811.72676</v>
      </c>
      <c r="I5625">
        <v>223201246.87498301</v>
      </c>
      <c r="J5625">
        <v>609992973.55764401</v>
      </c>
      <c r="K5625">
        <v>1680190725.34936</v>
      </c>
      <c r="L5625">
        <v>2629891470.5318599</v>
      </c>
      <c r="M5625">
        <v>2996352848.0964799</v>
      </c>
      <c r="N5625">
        <v>4439033286.9988403</v>
      </c>
      <c r="O5625">
        <v>7687005984.6631498</v>
      </c>
      <c r="Q5625" t="str">
        <f>VLOOKUP(A5625,Lookup_Tables!$D$2:$E$7,2,FALSE)</f>
        <v>EQ</v>
      </c>
      <c r="R5625" t="str">
        <f>IFERROR(VLOOKUP(D5625,Lookup_Tables!$A$2:$B$21,2,FALSE),"All")</f>
        <v>Emergency_Loss</v>
      </c>
    </row>
    <row r="5626" spans="1:18" hidden="1">
      <c r="A5626">
        <v>4</v>
      </c>
      <c r="B5626">
        <v>27</v>
      </c>
      <c r="C5626" t="s">
        <v>38</v>
      </c>
      <c r="D5626">
        <v>18</v>
      </c>
      <c r="E5626">
        <v>71607236.299634397</v>
      </c>
      <c r="F5626">
        <v>19232641.289334245</v>
      </c>
      <c r="G5626">
        <v>15578669.7278038</v>
      </c>
      <c r="H5626">
        <v>175593255.18061501</v>
      </c>
      <c r="I5626">
        <v>302419466.95487601</v>
      </c>
      <c r="J5626">
        <v>784615066.06666803</v>
      </c>
      <c r="K5626">
        <v>2204782044.1504402</v>
      </c>
      <c r="L5626">
        <v>3523373489.47124</v>
      </c>
      <c r="M5626">
        <v>3870659225.2929401</v>
      </c>
      <c r="N5626">
        <v>5972816203.5535097</v>
      </c>
      <c r="O5626">
        <v>10129424963.754</v>
      </c>
      <c r="Q5626" t="str">
        <f>VLOOKUP(A5626,Lookup_Tables!$D$2:$E$7,2,FALSE)</f>
        <v>EQ</v>
      </c>
      <c r="R5626" t="str">
        <f>IFERROR(VLOOKUP(D5626,Lookup_Tables!$A$2:$B$21,2,FALSE),"All")</f>
        <v>Govt_Plus_Emergency</v>
      </c>
    </row>
    <row r="5627" spans="1:18" hidden="1">
      <c r="A5627">
        <v>4</v>
      </c>
      <c r="B5627">
        <v>27</v>
      </c>
      <c r="C5627" t="s">
        <v>39</v>
      </c>
      <c r="D5627">
        <v>18</v>
      </c>
      <c r="E5627">
        <v>70770791.320170894</v>
      </c>
      <c r="F5627">
        <v>18793322.242859207</v>
      </c>
      <c r="G5627">
        <v>14837880.144677799</v>
      </c>
      <c r="H5627">
        <v>175593255.18061501</v>
      </c>
      <c r="I5627">
        <v>295624200.09667498</v>
      </c>
      <c r="J5627">
        <v>783463789.48525906</v>
      </c>
      <c r="K5627">
        <v>2204782044.1504402</v>
      </c>
      <c r="L5627">
        <v>3425885047.1946502</v>
      </c>
      <c r="M5627">
        <v>3869734294.4665999</v>
      </c>
      <c r="N5627">
        <v>5971110304.5108099</v>
      </c>
      <c r="O5627">
        <v>9979906909.9976196</v>
      </c>
      <c r="Q5627" t="str">
        <f>VLOOKUP(A5627,Lookup_Tables!$D$2:$E$7,2,FALSE)</f>
        <v>EQ</v>
      </c>
      <c r="R5627" t="str">
        <f>IFERROR(VLOOKUP(D5627,Lookup_Tables!$A$2:$B$21,2,FALSE),"All")</f>
        <v>Govt_Plus_Emergency</v>
      </c>
    </row>
    <row r="5628" spans="1:18" hidden="1">
      <c r="A5628">
        <v>4</v>
      </c>
      <c r="B5628">
        <v>28</v>
      </c>
      <c r="C5628" t="s">
        <v>38</v>
      </c>
      <c r="D5628">
        <v>0</v>
      </c>
      <c r="E5628">
        <v>582647419.94305599</v>
      </c>
      <c r="F5628">
        <v>163718071.23217815</v>
      </c>
      <c r="G5628">
        <v>312668459.05295497</v>
      </c>
      <c r="H5628">
        <v>2295238733.8074999</v>
      </c>
      <c r="I5628">
        <v>3287622070.7650399</v>
      </c>
      <c r="J5628">
        <v>8102772990.9325399</v>
      </c>
      <c r="K5628">
        <v>16401667219.6141</v>
      </c>
      <c r="L5628">
        <v>25820078753.443901</v>
      </c>
      <c r="M5628">
        <v>29551813014.791302</v>
      </c>
      <c r="N5628">
        <v>39565530967.110603</v>
      </c>
      <c r="O5628">
        <v>53507390215.861397</v>
      </c>
      <c r="Q5628" t="str">
        <f>VLOOKUP(A5628,Lookup_Tables!$D$2:$E$7,2,FALSE)</f>
        <v>EQ</v>
      </c>
      <c r="R5628" t="str">
        <f>IFERROR(VLOOKUP(D5628,Lookup_Tables!$A$2:$B$21,2,FALSE),"All")</f>
        <v>Private Assets</v>
      </c>
    </row>
    <row r="5629" spans="1:18" hidden="1">
      <c r="A5629">
        <v>4</v>
      </c>
      <c r="B5629">
        <v>28</v>
      </c>
      <c r="C5629" t="s">
        <v>39</v>
      </c>
      <c r="D5629">
        <v>0</v>
      </c>
      <c r="E5629">
        <v>573352393.95611799</v>
      </c>
      <c r="F5629">
        <v>163220838.43838078</v>
      </c>
      <c r="G5629">
        <v>304140022.30830801</v>
      </c>
      <c r="H5629">
        <v>2213499238.6012702</v>
      </c>
      <c r="I5629">
        <v>3122411097.3448801</v>
      </c>
      <c r="J5629">
        <v>7899832823.8189297</v>
      </c>
      <c r="K5629">
        <v>16168363284.4069</v>
      </c>
      <c r="L5629">
        <v>25706941517.565399</v>
      </c>
      <c r="M5629">
        <v>29551813014.791302</v>
      </c>
      <c r="N5629">
        <v>39565530967.110603</v>
      </c>
      <c r="O5629">
        <v>51278104479.189003</v>
      </c>
      <c r="Q5629" t="str">
        <f>VLOOKUP(A5629,Lookup_Tables!$D$2:$E$7,2,FALSE)</f>
        <v>EQ</v>
      </c>
      <c r="R5629" t="str">
        <f>IFERROR(VLOOKUP(D5629,Lookup_Tables!$A$2:$B$21,2,FALSE),"All")</f>
        <v>Private Assets</v>
      </c>
    </row>
    <row r="5630" spans="1:18" hidden="1">
      <c r="A5630">
        <v>4</v>
      </c>
      <c r="B5630">
        <v>28</v>
      </c>
      <c r="C5630" t="s">
        <v>38</v>
      </c>
      <c r="D5630">
        <v>1</v>
      </c>
      <c r="E5630">
        <v>5807711.16781493</v>
      </c>
      <c r="F5630">
        <v>1849054.2755083474</v>
      </c>
      <c r="G5630">
        <v>119491.901324643</v>
      </c>
      <c r="H5630">
        <v>4304232.8951443098</v>
      </c>
      <c r="I5630">
        <v>6951677.1987652099</v>
      </c>
      <c r="J5630">
        <v>29324801.197836801</v>
      </c>
      <c r="K5630">
        <v>182942315.10781199</v>
      </c>
      <c r="L5630">
        <v>343978708.86221099</v>
      </c>
      <c r="M5630">
        <v>424070313.74765402</v>
      </c>
      <c r="N5630">
        <v>578398109.98754704</v>
      </c>
      <c r="O5630">
        <v>851626437.90492594</v>
      </c>
      <c r="Q5630" t="str">
        <f>VLOOKUP(A5630,Lookup_Tables!$D$2:$E$7,2,FALSE)</f>
        <v>EQ</v>
      </c>
      <c r="R5630" t="str">
        <f>IFERROR(VLOOKUP(D5630,Lookup_Tables!$A$2:$B$21,2,FALSE),"All")</f>
        <v>Airport</v>
      </c>
    </row>
    <row r="5631" spans="1:18" hidden="1">
      <c r="A5631">
        <v>4</v>
      </c>
      <c r="B5631">
        <v>28</v>
      </c>
      <c r="C5631" t="s">
        <v>39</v>
      </c>
      <c r="D5631">
        <v>1</v>
      </c>
      <c r="E5631">
        <v>5773350.1019029496</v>
      </c>
      <c r="F5631">
        <v>1863655.5882238811</v>
      </c>
      <c r="G5631">
        <v>119491.901324643</v>
      </c>
      <c r="H5631">
        <v>4287153.0719136698</v>
      </c>
      <c r="I5631">
        <v>6883357.7745262003</v>
      </c>
      <c r="J5631">
        <v>29154120.179038599</v>
      </c>
      <c r="K5631">
        <v>182942315.10781199</v>
      </c>
      <c r="L5631">
        <v>327758159.134736</v>
      </c>
      <c r="M5631">
        <v>417833504.39847898</v>
      </c>
      <c r="N5631">
        <v>578398109.98754704</v>
      </c>
      <c r="O5631">
        <v>834089828.86514497</v>
      </c>
      <c r="Q5631" t="str">
        <f>VLOOKUP(A5631,Lookup_Tables!$D$2:$E$7,2,FALSE)</f>
        <v>EQ</v>
      </c>
      <c r="R5631" t="str">
        <f>IFERROR(VLOOKUP(D5631,Lookup_Tables!$A$2:$B$21,2,FALSE),"All")</f>
        <v>Airport</v>
      </c>
    </row>
    <row r="5632" spans="1:18" hidden="1">
      <c r="A5632">
        <v>4</v>
      </c>
      <c r="B5632">
        <v>28</v>
      </c>
      <c r="C5632" t="s">
        <v>38</v>
      </c>
      <c r="D5632">
        <v>2</v>
      </c>
      <c r="E5632">
        <v>2442927.6142857098</v>
      </c>
      <c r="F5632">
        <v>698803.78700309736</v>
      </c>
      <c r="G5632">
        <v>1432256.19959943</v>
      </c>
      <c r="H5632">
        <v>10708655.907609001</v>
      </c>
      <c r="I5632">
        <v>14651401.382259</v>
      </c>
      <c r="J5632">
        <v>31752246.403015599</v>
      </c>
      <c r="K5632">
        <v>62363700.023948699</v>
      </c>
      <c r="L5632">
        <v>99063632.932985798</v>
      </c>
      <c r="M5632">
        <v>114532371.89088</v>
      </c>
      <c r="N5632">
        <v>188757746.56941599</v>
      </c>
      <c r="O5632">
        <v>245218323.20089</v>
      </c>
      <c r="Q5632" t="str">
        <f>VLOOKUP(A5632,Lookup_Tables!$D$2:$E$7,2,FALSE)</f>
        <v>EQ</v>
      </c>
      <c r="R5632" t="str">
        <f>IFERROR(VLOOKUP(D5632,Lookup_Tables!$A$2:$B$21,2,FALSE),"All")</f>
        <v>Bridge</v>
      </c>
    </row>
    <row r="5633" spans="1:18" hidden="1">
      <c r="A5633">
        <v>4</v>
      </c>
      <c r="B5633">
        <v>28</v>
      </c>
      <c r="C5633" t="s">
        <v>39</v>
      </c>
      <c r="D5633">
        <v>2</v>
      </c>
      <c r="E5633">
        <v>2404763.5007217601</v>
      </c>
      <c r="F5633">
        <v>707755.32031305507</v>
      </c>
      <c r="G5633">
        <v>1380100.18758464</v>
      </c>
      <c r="H5633">
        <v>10540443.1260281</v>
      </c>
      <c r="I5633">
        <v>13861875.9230431</v>
      </c>
      <c r="J5633">
        <v>31633734.727949601</v>
      </c>
      <c r="K5633">
        <v>61490412.832260497</v>
      </c>
      <c r="L5633">
        <v>99063632.932985798</v>
      </c>
      <c r="M5633">
        <v>114232694.117394</v>
      </c>
      <c r="N5633">
        <v>188757746.56941599</v>
      </c>
      <c r="O5633">
        <v>219031367.899652</v>
      </c>
      <c r="Q5633" t="str">
        <f>VLOOKUP(A5633,Lookup_Tables!$D$2:$E$7,2,FALSE)</f>
        <v>EQ</v>
      </c>
      <c r="R5633" t="str">
        <f>IFERROR(VLOOKUP(D5633,Lookup_Tables!$A$2:$B$21,2,FALSE),"All")</f>
        <v>Bridge</v>
      </c>
    </row>
    <row r="5634" spans="1:18" hidden="1">
      <c r="A5634">
        <v>4</v>
      </c>
      <c r="B5634">
        <v>28</v>
      </c>
      <c r="C5634" t="s">
        <v>38</v>
      </c>
      <c r="D5634">
        <v>3</v>
      </c>
      <c r="E5634">
        <v>345538.19351166597</v>
      </c>
      <c r="F5634">
        <v>98216.256869633333</v>
      </c>
      <c r="G5634">
        <v>103675.819659624</v>
      </c>
      <c r="H5634">
        <v>866595.04646354006</v>
      </c>
      <c r="I5634">
        <v>1348970.8133431999</v>
      </c>
      <c r="J5634">
        <v>4170859.3652967699</v>
      </c>
      <c r="K5634">
        <v>10067046.0370143</v>
      </c>
      <c r="L5634">
        <v>18332708.669881798</v>
      </c>
      <c r="M5634">
        <v>19645125.7866841</v>
      </c>
      <c r="N5634">
        <v>27824934.297050402</v>
      </c>
      <c r="O5634">
        <v>39846092.871035203</v>
      </c>
      <c r="Q5634" t="str">
        <f>VLOOKUP(A5634,Lookup_Tables!$D$2:$E$7,2,FALSE)</f>
        <v>EQ</v>
      </c>
      <c r="R5634" t="str">
        <f>IFERROR(VLOOKUP(D5634,Lookup_Tables!$A$2:$B$21,2,FALSE),"All")</f>
        <v>Govt Hosp</v>
      </c>
    </row>
    <row r="5635" spans="1:18" hidden="1">
      <c r="A5635">
        <v>4</v>
      </c>
      <c r="B5635">
        <v>28</v>
      </c>
      <c r="C5635" t="s">
        <v>39</v>
      </c>
      <c r="D5635">
        <v>3</v>
      </c>
      <c r="E5635">
        <v>341022.60241370503</v>
      </c>
      <c r="F5635">
        <v>96380.533218359022</v>
      </c>
      <c r="G5635">
        <v>98703.793925833801</v>
      </c>
      <c r="H5635">
        <v>844165.08271952195</v>
      </c>
      <c r="I5635">
        <v>1341003.54883224</v>
      </c>
      <c r="J5635">
        <v>4170859.3652967699</v>
      </c>
      <c r="K5635">
        <v>9825755.8792136107</v>
      </c>
      <c r="L5635">
        <v>18332708.669881798</v>
      </c>
      <c r="M5635">
        <v>19366424.693232901</v>
      </c>
      <c r="N5635">
        <v>27824934.297050402</v>
      </c>
      <c r="O5635">
        <v>39484163.2775971</v>
      </c>
      <c r="Q5635" t="str">
        <f>VLOOKUP(A5635,Lookup_Tables!$D$2:$E$7,2,FALSE)</f>
        <v>EQ</v>
      </c>
      <c r="R5635" t="str">
        <f>IFERROR(VLOOKUP(D5635,Lookup_Tables!$A$2:$B$21,2,FALSE),"All")</f>
        <v>Govt Hosp</v>
      </c>
    </row>
    <row r="5636" spans="1:18" hidden="1">
      <c r="A5636">
        <v>4</v>
      </c>
      <c r="B5636">
        <v>28</v>
      </c>
      <c r="C5636" t="s">
        <v>38</v>
      </c>
      <c r="D5636">
        <v>4</v>
      </c>
      <c r="E5636">
        <v>757657.74568284</v>
      </c>
      <c r="F5636">
        <v>210126.64224551548</v>
      </c>
      <c r="G5636">
        <v>517104.96203972102</v>
      </c>
      <c r="H5636">
        <v>3810769.4248957699</v>
      </c>
      <c r="I5636">
        <v>5017988.3480121698</v>
      </c>
      <c r="J5636">
        <v>10099828.885931499</v>
      </c>
      <c r="K5636">
        <v>20325141.088979401</v>
      </c>
      <c r="L5636">
        <v>30211874.8915</v>
      </c>
      <c r="M5636">
        <v>36719121.050314203</v>
      </c>
      <c r="N5636">
        <v>52552916.305914097</v>
      </c>
      <c r="O5636">
        <v>65366141.330615804</v>
      </c>
      <c r="Q5636" t="str">
        <f>VLOOKUP(A5636,Lookup_Tables!$D$2:$E$7,2,FALSE)</f>
        <v>EQ</v>
      </c>
      <c r="R5636" t="str">
        <f>IFERROR(VLOOKUP(D5636,Lookup_Tables!$A$2:$B$21,2,FALSE),"All")</f>
        <v>Govt Med Fac</v>
      </c>
    </row>
    <row r="5637" spans="1:18" hidden="1">
      <c r="A5637">
        <v>4</v>
      </c>
      <c r="B5637">
        <v>28</v>
      </c>
      <c r="C5637" t="s">
        <v>39</v>
      </c>
      <c r="D5637">
        <v>4</v>
      </c>
      <c r="E5637">
        <v>742835.05295126804</v>
      </c>
      <c r="F5637">
        <v>203532.29066256492</v>
      </c>
      <c r="G5637">
        <v>494354.02279673901</v>
      </c>
      <c r="H5637">
        <v>3766118.7325570802</v>
      </c>
      <c r="I5637">
        <v>4928212.0010079602</v>
      </c>
      <c r="J5637">
        <v>10055184.0540416</v>
      </c>
      <c r="K5637">
        <v>20290061.730349701</v>
      </c>
      <c r="L5637">
        <v>30211874.8915</v>
      </c>
      <c r="M5637">
        <v>36676335.713464797</v>
      </c>
      <c r="N5637">
        <v>50939526.916253597</v>
      </c>
      <c r="O5637">
        <v>62318350.803875297</v>
      </c>
      <c r="Q5637" t="str">
        <f>VLOOKUP(A5637,Lookup_Tables!$D$2:$E$7,2,FALSE)</f>
        <v>EQ</v>
      </c>
      <c r="R5637" t="str">
        <f>IFERROR(VLOOKUP(D5637,Lookup_Tables!$A$2:$B$21,2,FALSE),"All")</f>
        <v>Govt Med Fac</v>
      </c>
    </row>
    <row r="5638" spans="1:18" hidden="1">
      <c r="A5638">
        <v>4</v>
      </c>
      <c r="B5638">
        <v>28</v>
      </c>
      <c r="C5638" t="s">
        <v>38</v>
      </c>
      <c r="D5638">
        <v>6</v>
      </c>
      <c r="E5638">
        <v>444495.38178487099</v>
      </c>
      <c r="F5638">
        <v>142367.4427497373</v>
      </c>
      <c r="G5638">
        <v>28258.905532876201</v>
      </c>
      <c r="H5638">
        <v>969230.40273622202</v>
      </c>
      <c r="I5638">
        <v>1344718.6498998001</v>
      </c>
      <c r="J5638">
        <v>3294920.3313292898</v>
      </c>
      <c r="K5638">
        <v>8079610.8575488599</v>
      </c>
      <c r="L5638">
        <v>21984757.274876598</v>
      </c>
      <c r="M5638">
        <v>31186976.947112899</v>
      </c>
      <c r="N5638">
        <v>48107912.5903662</v>
      </c>
      <c r="O5638">
        <v>70227406.577377304</v>
      </c>
      <c r="Q5638" t="str">
        <f>VLOOKUP(A5638,Lookup_Tables!$D$2:$E$7,2,FALSE)</f>
        <v>EQ</v>
      </c>
      <c r="R5638" t="str">
        <f>IFERROR(VLOOKUP(D5638,Lookup_Tables!$A$2:$B$21,2,FALSE),"All")</f>
        <v>Port</v>
      </c>
    </row>
    <row r="5639" spans="1:18" hidden="1">
      <c r="A5639">
        <v>4</v>
      </c>
      <c r="B5639">
        <v>28</v>
      </c>
      <c r="C5639" t="s">
        <v>39</v>
      </c>
      <c r="D5639">
        <v>6</v>
      </c>
      <c r="E5639">
        <v>441851.83617118001</v>
      </c>
      <c r="F5639">
        <v>140376.4883938345</v>
      </c>
      <c r="G5639">
        <v>28258.905532876201</v>
      </c>
      <c r="H5639">
        <v>956696.33862166095</v>
      </c>
      <c r="I5639">
        <v>1325133.4948789601</v>
      </c>
      <c r="J5639">
        <v>3283231.8526526899</v>
      </c>
      <c r="K5639">
        <v>8042571.6183177195</v>
      </c>
      <c r="L5639">
        <v>21978942.804214802</v>
      </c>
      <c r="M5639">
        <v>31186976.947112899</v>
      </c>
      <c r="N5639">
        <v>48107912.5903662</v>
      </c>
      <c r="O5639">
        <v>70227406.577377304</v>
      </c>
      <c r="Q5639" t="str">
        <f>VLOOKUP(A5639,Lookup_Tables!$D$2:$E$7,2,FALSE)</f>
        <v>EQ</v>
      </c>
      <c r="R5639" t="str">
        <f>IFERROR(VLOOKUP(D5639,Lookup_Tables!$A$2:$B$21,2,FALSE),"All")</f>
        <v>Port</v>
      </c>
    </row>
    <row r="5640" spans="1:18" hidden="1">
      <c r="A5640">
        <v>4</v>
      </c>
      <c r="B5640">
        <v>28</v>
      </c>
      <c r="C5640" t="s">
        <v>38</v>
      </c>
      <c r="D5640">
        <v>7</v>
      </c>
      <c r="E5640">
        <v>50042.552083804403</v>
      </c>
      <c r="F5640">
        <v>24794.027428592854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2969593.91878206</v>
      </c>
      <c r="N5640">
        <v>5256043.2023171298</v>
      </c>
      <c r="O5640">
        <v>14053293.615330299</v>
      </c>
      <c r="Q5640" t="str">
        <f>VLOOKUP(A5640,Lookup_Tables!$D$2:$E$7,2,FALSE)</f>
        <v>EQ</v>
      </c>
      <c r="R5640" t="str">
        <f>IFERROR(VLOOKUP(D5640,Lookup_Tables!$A$2:$B$21,2,FALSE),"All")</f>
        <v>Power Plant</v>
      </c>
    </row>
    <row r="5641" spans="1:18" hidden="1">
      <c r="A5641">
        <v>4</v>
      </c>
      <c r="B5641">
        <v>28</v>
      </c>
      <c r="C5641" t="s">
        <v>39</v>
      </c>
      <c r="D5641">
        <v>7</v>
      </c>
      <c r="E5641">
        <v>50042.552083804403</v>
      </c>
      <c r="F5641">
        <v>24794.027428592854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2969593.91878206</v>
      </c>
      <c r="N5641">
        <v>5256043.2023171298</v>
      </c>
      <c r="O5641">
        <v>14053293.615330299</v>
      </c>
      <c r="Q5641" t="str">
        <f>VLOOKUP(A5641,Lookup_Tables!$D$2:$E$7,2,FALSE)</f>
        <v>EQ</v>
      </c>
      <c r="R5641" t="str">
        <f>IFERROR(VLOOKUP(D5641,Lookup_Tables!$A$2:$B$21,2,FALSE),"All")</f>
        <v>Power Plant</v>
      </c>
    </row>
    <row r="5642" spans="1:18" hidden="1">
      <c r="A5642">
        <v>4</v>
      </c>
      <c r="B5642">
        <v>28</v>
      </c>
      <c r="C5642" t="s">
        <v>38</v>
      </c>
      <c r="D5642">
        <v>8</v>
      </c>
      <c r="E5642">
        <v>91075.904428945098</v>
      </c>
      <c r="F5642">
        <v>25796.152971863565</v>
      </c>
      <c r="G5642">
        <v>68290.530016016593</v>
      </c>
      <c r="H5642">
        <v>461770.47822062898</v>
      </c>
      <c r="I5642">
        <v>658759.01593367103</v>
      </c>
      <c r="J5642">
        <v>1226331.94466973</v>
      </c>
      <c r="K5642">
        <v>2124023.4445904498</v>
      </c>
      <c r="L5642">
        <v>3885099.8552545998</v>
      </c>
      <c r="M5642">
        <v>4310374.2960095899</v>
      </c>
      <c r="N5642">
        <v>6114462.5531593496</v>
      </c>
      <c r="O5642">
        <v>7816649.2420798503</v>
      </c>
      <c r="Q5642" t="str">
        <f>VLOOKUP(A5642,Lookup_Tables!$D$2:$E$7,2,FALSE)</f>
        <v>EQ</v>
      </c>
      <c r="R5642" t="str">
        <f>IFERROR(VLOOKUP(D5642,Lookup_Tables!$A$2:$B$21,2,FALSE),"All")</f>
        <v>Prison</v>
      </c>
    </row>
    <row r="5643" spans="1:18" hidden="1">
      <c r="A5643">
        <v>4</v>
      </c>
      <c r="B5643">
        <v>28</v>
      </c>
      <c r="C5643" t="s">
        <v>39</v>
      </c>
      <c r="D5643">
        <v>8</v>
      </c>
      <c r="E5643">
        <v>89560.366195599607</v>
      </c>
      <c r="F5643">
        <v>25302.598230820251</v>
      </c>
      <c r="G5643">
        <v>67901.018516880693</v>
      </c>
      <c r="H5643">
        <v>450673.51166180801</v>
      </c>
      <c r="I5643">
        <v>638496.48424560495</v>
      </c>
      <c r="J5643">
        <v>1224455.95264575</v>
      </c>
      <c r="K5643">
        <v>2122413.83050384</v>
      </c>
      <c r="L5643">
        <v>3728222.3088080301</v>
      </c>
      <c r="M5643">
        <v>4253958.8367459103</v>
      </c>
      <c r="N5643">
        <v>5797582.65396439</v>
      </c>
      <c r="O5643">
        <v>7775579.6302487003</v>
      </c>
      <c r="Q5643" t="str">
        <f>VLOOKUP(A5643,Lookup_Tables!$D$2:$E$7,2,FALSE)</f>
        <v>EQ</v>
      </c>
      <c r="R5643" t="str">
        <f>IFERROR(VLOOKUP(D5643,Lookup_Tables!$A$2:$B$21,2,FALSE),"All")</f>
        <v>Prison</v>
      </c>
    </row>
    <row r="5644" spans="1:18" hidden="1">
      <c r="A5644">
        <v>4</v>
      </c>
      <c r="B5644">
        <v>28</v>
      </c>
      <c r="C5644" t="s">
        <v>38</v>
      </c>
      <c r="D5644">
        <v>9</v>
      </c>
      <c r="E5644">
        <v>1787827.5740181501</v>
      </c>
      <c r="F5644">
        <v>494225.13955850201</v>
      </c>
      <c r="G5644">
        <v>647680.86751152202</v>
      </c>
      <c r="H5644">
        <v>5749145.4633254101</v>
      </c>
      <c r="I5644">
        <v>8912418.8278288208</v>
      </c>
      <c r="J5644">
        <v>23341062.050249498</v>
      </c>
      <c r="K5644">
        <v>52245308.906121902</v>
      </c>
      <c r="L5644">
        <v>87959315.433981806</v>
      </c>
      <c r="M5644">
        <v>96783587.8592024</v>
      </c>
      <c r="N5644">
        <v>134178474.74656899</v>
      </c>
      <c r="O5644">
        <v>187239574.56125399</v>
      </c>
      <c r="Q5644" t="str">
        <f>VLOOKUP(A5644,Lookup_Tables!$D$2:$E$7,2,FALSE)</f>
        <v>EQ</v>
      </c>
      <c r="R5644" t="str">
        <f>IFERROR(VLOOKUP(D5644,Lookup_Tables!$A$2:$B$21,2,FALSE),"All")</f>
        <v>Pub Admin Bldg</v>
      </c>
    </row>
    <row r="5645" spans="1:18" hidden="1">
      <c r="A5645">
        <v>4</v>
      </c>
      <c r="B5645">
        <v>28</v>
      </c>
      <c r="C5645" t="s">
        <v>39</v>
      </c>
      <c r="D5645">
        <v>9</v>
      </c>
      <c r="E5645">
        <v>1766048.7857516301</v>
      </c>
      <c r="F5645">
        <v>487881.75895772479</v>
      </c>
      <c r="G5645">
        <v>634813.44297749095</v>
      </c>
      <c r="H5645">
        <v>5678556.0299905501</v>
      </c>
      <c r="I5645">
        <v>8912418.8278288208</v>
      </c>
      <c r="J5645">
        <v>23191867.134214401</v>
      </c>
      <c r="K5645">
        <v>51761959.374000497</v>
      </c>
      <c r="L5645">
        <v>85926227.580816194</v>
      </c>
      <c r="M5645">
        <v>96237923.970495597</v>
      </c>
      <c r="N5645">
        <v>134178474.74656899</v>
      </c>
      <c r="O5645">
        <v>180079921.27662101</v>
      </c>
      <c r="Q5645" t="str">
        <f>VLOOKUP(A5645,Lookup_Tables!$D$2:$E$7,2,FALSE)</f>
        <v>EQ</v>
      </c>
      <c r="R5645" t="str">
        <f>IFERROR(VLOOKUP(D5645,Lookup_Tables!$A$2:$B$21,2,FALSE),"All")</f>
        <v>Pub Admin Bldg</v>
      </c>
    </row>
    <row r="5646" spans="1:18" hidden="1">
      <c r="A5646">
        <v>4</v>
      </c>
      <c r="B5646">
        <v>28</v>
      </c>
      <c r="C5646" t="s">
        <v>38</v>
      </c>
      <c r="D5646">
        <v>10</v>
      </c>
      <c r="E5646">
        <v>3760342.42765381</v>
      </c>
      <c r="F5646">
        <v>1041181.7166418489</v>
      </c>
      <c r="G5646">
        <v>2013298.12458094</v>
      </c>
      <c r="H5646">
        <v>17903768.163766202</v>
      </c>
      <c r="I5646">
        <v>23982853.434271201</v>
      </c>
      <c r="J5646">
        <v>46845479.930131003</v>
      </c>
      <c r="K5646">
        <v>99149963.014080003</v>
      </c>
      <c r="L5646">
        <v>175204708.32209399</v>
      </c>
      <c r="M5646">
        <v>190501037.55740201</v>
      </c>
      <c r="N5646">
        <v>264759552.19555101</v>
      </c>
      <c r="O5646">
        <v>374062060.24783897</v>
      </c>
      <c r="Q5646" t="str">
        <f>VLOOKUP(A5646,Lookup_Tables!$D$2:$E$7,2,FALSE)</f>
        <v>EQ</v>
      </c>
      <c r="R5646" t="str">
        <f>IFERROR(VLOOKUP(D5646,Lookup_Tables!$A$2:$B$21,2,FALSE),"All")</f>
        <v>Pub School</v>
      </c>
    </row>
    <row r="5647" spans="1:18" hidden="1">
      <c r="A5647">
        <v>4</v>
      </c>
      <c r="B5647">
        <v>28</v>
      </c>
      <c r="C5647" t="s">
        <v>39</v>
      </c>
      <c r="D5647">
        <v>10</v>
      </c>
      <c r="E5647">
        <v>3695523.5408310499</v>
      </c>
      <c r="F5647">
        <v>1056020.3172848164</v>
      </c>
      <c r="G5647">
        <v>1998951.65769061</v>
      </c>
      <c r="H5647">
        <v>17777924.714594599</v>
      </c>
      <c r="I5647">
        <v>23439750.711075701</v>
      </c>
      <c r="J5647">
        <v>46124349.632082403</v>
      </c>
      <c r="K5647">
        <v>97035420.073571295</v>
      </c>
      <c r="L5647">
        <v>173857225.905922</v>
      </c>
      <c r="M5647">
        <v>182182587.285339</v>
      </c>
      <c r="N5647">
        <v>264759552.19555101</v>
      </c>
      <c r="O5647">
        <v>339114086.01841199</v>
      </c>
      <c r="Q5647" t="str">
        <f>VLOOKUP(A5647,Lookup_Tables!$D$2:$E$7,2,FALSE)</f>
        <v>EQ</v>
      </c>
      <c r="R5647" t="str">
        <f>IFERROR(VLOOKUP(D5647,Lookup_Tables!$A$2:$B$21,2,FALSE),"All")</f>
        <v>Pub School</v>
      </c>
    </row>
    <row r="5648" spans="1:18" hidden="1">
      <c r="A5648">
        <v>4</v>
      </c>
      <c r="B5648">
        <v>28</v>
      </c>
      <c r="C5648" t="s">
        <v>38</v>
      </c>
      <c r="D5648">
        <v>11</v>
      </c>
      <c r="E5648">
        <v>207914.32746865199</v>
      </c>
      <c r="F5648">
        <v>86489.467753917997</v>
      </c>
      <c r="G5648">
        <v>0</v>
      </c>
      <c r="H5648">
        <v>0</v>
      </c>
      <c r="I5648">
        <v>4776.0634557162603</v>
      </c>
      <c r="J5648">
        <v>444809.22703002201</v>
      </c>
      <c r="K5648">
        <v>5792086.3794281902</v>
      </c>
      <c r="L5648">
        <v>10264092.7501805</v>
      </c>
      <c r="M5648">
        <v>12258558.7111111</v>
      </c>
      <c r="N5648">
        <v>21685645.3797151</v>
      </c>
      <c r="O5648">
        <v>31485799.165019002</v>
      </c>
      <c r="Q5648" t="str">
        <f>VLOOKUP(A5648,Lookup_Tables!$D$2:$E$7,2,FALSE)</f>
        <v>EQ</v>
      </c>
      <c r="R5648" t="str">
        <f>IFERROR(VLOOKUP(D5648,Lookup_Tables!$A$2:$B$21,2,FALSE),"All")</f>
        <v>Pub Univ</v>
      </c>
    </row>
    <row r="5649" spans="1:18" hidden="1">
      <c r="A5649">
        <v>4</v>
      </c>
      <c r="B5649">
        <v>28</v>
      </c>
      <c r="C5649" t="s">
        <v>39</v>
      </c>
      <c r="D5649">
        <v>11</v>
      </c>
      <c r="E5649">
        <v>207044.318929703</v>
      </c>
      <c r="F5649">
        <v>85619.459214969014</v>
      </c>
      <c r="G5649">
        <v>0</v>
      </c>
      <c r="H5649">
        <v>0</v>
      </c>
      <c r="I5649">
        <v>4776.0634557162603</v>
      </c>
      <c r="J5649">
        <v>444809.22703002201</v>
      </c>
      <c r="K5649">
        <v>5792086.3794281902</v>
      </c>
      <c r="L5649">
        <v>10264092.7501805</v>
      </c>
      <c r="M5649">
        <v>12258558.7111111</v>
      </c>
      <c r="N5649">
        <v>21685645.3797151</v>
      </c>
      <c r="O5649">
        <v>31485799.165019002</v>
      </c>
      <c r="Q5649" t="str">
        <f>VLOOKUP(A5649,Lookup_Tables!$D$2:$E$7,2,FALSE)</f>
        <v>EQ</v>
      </c>
      <c r="R5649" t="str">
        <f>IFERROR(VLOOKUP(D5649,Lookup_Tables!$A$2:$B$21,2,FALSE),"All")</f>
        <v>Pub Univ</v>
      </c>
    </row>
    <row r="5650" spans="1:18" hidden="1">
      <c r="A5650">
        <v>4</v>
      </c>
      <c r="B5650">
        <v>28</v>
      </c>
      <c r="C5650" t="s">
        <v>38</v>
      </c>
      <c r="D5650">
        <v>13</v>
      </c>
      <c r="E5650">
        <v>3727389.2591461102</v>
      </c>
      <c r="F5650">
        <v>1067111.9422642598</v>
      </c>
      <c r="G5650">
        <v>50826.760205100203</v>
      </c>
      <c r="H5650">
        <v>8969092.3676750902</v>
      </c>
      <c r="I5650">
        <v>16930094.147270199</v>
      </c>
      <c r="J5650">
        <v>45335170.3838199</v>
      </c>
      <c r="K5650">
        <v>112422859.091813</v>
      </c>
      <c r="L5650">
        <v>187214843.465655</v>
      </c>
      <c r="M5650">
        <v>205746978.57001901</v>
      </c>
      <c r="N5650">
        <v>333416819.16396499</v>
      </c>
      <c r="O5650">
        <v>424107580.99119198</v>
      </c>
      <c r="Q5650" t="str">
        <f>VLOOKUP(A5650,Lookup_Tables!$D$2:$E$7,2,FALSE)</f>
        <v>EQ</v>
      </c>
      <c r="R5650" t="str">
        <f>IFERROR(VLOOKUP(D5650,Lookup_Tables!$A$2:$B$21,2,FALSE),"All")</f>
        <v>Residual Inst</v>
      </c>
    </row>
    <row r="5651" spans="1:18" hidden="1">
      <c r="A5651">
        <v>4</v>
      </c>
      <c r="B5651">
        <v>28</v>
      </c>
      <c r="C5651" t="s">
        <v>39</v>
      </c>
      <c r="D5651">
        <v>13</v>
      </c>
      <c r="E5651">
        <v>3699766.0158568299</v>
      </c>
      <c r="F5651">
        <v>1065323.3657688829</v>
      </c>
      <c r="G5651">
        <v>50438.7607441074</v>
      </c>
      <c r="H5651">
        <v>8926677.9149009995</v>
      </c>
      <c r="I5651">
        <v>16792636.697623201</v>
      </c>
      <c r="J5651">
        <v>45335170.3838199</v>
      </c>
      <c r="K5651">
        <v>111749912.10128701</v>
      </c>
      <c r="L5651">
        <v>187214843.465655</v>
      </c>
      <c r="M5651">
        <v>205746978.57001901</v>
      </c>
      <c r="N5651">
        <v>333416775.08810598</v>
      </c>
      <c r="O5651">
        <v>403776501.890414</v>
      </c>
      <c r="Q5651" t="str">
        <f>VLOOKUP(A5651,Lookup_Tables!$D$2:$E$7,2,FALSE)</f>
        <v>EQ</v>
      </c>
      <c r="R5651" t="str">
        <f>IFERROR(VLOOKUP(D5651,Lookup_Tables!$A$2:$B$21,2,FALSE),"All")</f>
        <v>Residual Inst</v>
      </c>
    </row>
    <row r="5652" spans="1:18" hidden="1">
      <c r="A5652">
        <v>4</v>
      </c>
      <c r="B5652">
        <v>28</v>
      </c>
      <c r="C5652" t="s">
        <v>38</v>
      </c>
      <c r="D5652">
        <v>14</v>
      </c>
      <c r="E5652">
        <v>4365494.7611921104</v>
      </c>
      <c r="F5652">
        <v>1260538.5159625397</v>
      </c>
      <c r="G5652">
        <v>2593157.9422961799</v>
      </c>
      <c r="H5652">
        <v>21511863.505481601</v>
      </c>
      <c r="I5652">
        <v>27299851.598495901</v>
      </c>
      <c r="J5652">
        <v>51363020.722413599</v>
      </c>
      <c r="K5652">
        <v>114085459.45013499</v>
      </c>
      <c r="L5652">
        <v>199406638.64516601</v>
      </c>
      <c r="M5652">
        <v>216628372.83687899</v>
      </c>
      <c r="N5652">
        <v>295585396.70826697</v>
      </c>
      <c r="O5652">
        <v>429650057.799936</v>
      </c>
      <c r="Q5652" t="str">
        <f>VLOOKUP(A5652,Lookup_Tables!$D$2:$E$7,2,FALSE)</f>
        <v>EQ</v>
      </c>
      <c r="R5652" t="str">
        <f>IFERROR(VLOOKUP(D5652,Lookup_Tables!$A$2:$B$21,2,FALSE),"All")</f>
        <v>Road</v>
      </c>
    </row>
    <row r="5653" spans="1:18" hidden="1">
      <c r="A5653">
        <v>4</v>
      </c>
      <c r="B5653">
        <v>28</v>
      </c>
      <c r="C5653" t="s">
        <v>39</v>
      </c>
      <c r="D5653">
        <v>14</v>
      </c>
      <c r="E5653">
        <v>4283814.6441083001</v>
      </c>
      <c r="F5653">
        <v>1203301.597752993</v>
      </c>
      <c r="G5653">
        <v>2533310.9358413899</v>
      </c>
      <c r="H5653">
        <v>21303486.026433501</v>
      </c>
      <c r="I5653">
        <v>26888732.437021401</v>
      </c>
      <c r="J5653">
        <v>50966716.741243102</v>
      </c>
      <c r="K5653">
        <v>114054547.592611</v>
      </c>
      <c r="L5653">
        <v>189564139.720357</v>
      </c>
      <c r="M5653">
        <v>216617618.274212</v>
      </c>
      <c r="N5653">
        <v>295585396.70826697</v>
      </c>
      <c r="O5653">
        <v>429650057.799936</v>
      </c>
      <c r="Q5653" t="str">
        <f>VLOOKUP(A5653,Lookup_Tables!$D$2:$E$7,2,FALSE)</f>
        <v>EQ</v>
      </c>
      <c r="R5653" t="str">
        <f>IFERROR(VLOOKUP(D5653,Lookup_Tables!$A$2:$B$21,2,FALSE),"All")</f>
        <v>Road</v>
      </c>
    </row>
    <row r="5654" spans="1:18" hidden="1">
      <c r="A5654">
        <v>4</v>
      </c>
      <c r="B5654">
        <v>28</v>
      </c>
      <c r="C5654" t="s">
        <v>38</v>
      </c>
      <c r="D5654">
        <v>15</v>
      </c>
      <c r="E5654">
        <v>606435836.85212803</v>
      </c>
      <c r="F5654">
        <v>172459553.09491032</v>
      </c>
      <c r="G5654">
        <v>325906667.655114</v>
      </c>
      <c r="H5654">
        <v>2365467184.6899199</v>
      </c>
      <c r="I5654">
        <v>3384830423.7717199</v>
      </c>
      <c r="J5654">
        <v>8385522502.1735096</v>
      </c>
      <c r="K5654">
        <v>16897461760.055099</v>
      </c>
      <c r="L5654">
        <v>26793756129.3549</v>
      </c>
      <c r="M5654">
        <v>30468202958.2551</v>
      </c>
      <c r="N5654">
        <v>41170114074.542297</v>
      </c>
      <c r="O5654">
        <v>56278223605.147903</v>
      </c>
      <c r="Q5654" t="str">
        <f>VLOOKUP(A5654,Lookup_Tables!$D$2:$E$7,2,FALSE)</f>
        <v>EQ</v>
      </c>
      <c r="R5654" t="str">
        <f>IFERROR(VLOOKUP(D5654,Lookup_Tables!$A$2:$B$21,2,FALSE),"All")</f>
        <v>All</v>
      </c>
    </row>
    <row r="5655" spans="1:18" hidden="1">
      <c r="A5655">
        <v>4</v>
      </c>
      <c r="B5655">
        <v>28</v>
      </c>
      <c r="C5655" t="s">
        <v>39</v>
      </c>
      <c r="D5655">
        <v>15</v>
      </c>
      <c r="E5655">
        <v>596800088.877105</v>
      </c>
      <c r="F5655">
        <v>168647289.00070012</v>
      </c>
      <c r="G5655">
        <v>317917164.80433398</v>
      </c>
      <c r="H5655">
        <v>2312336065.6286802</v>
      </c>
      <c r="I5655">
        <v>3288080403.3260298</v>
      </c>
      <c r="J5655">
        <v>8370955260.2435198</v>
      </c>
      <c r="K5655">
        <v>16746318743.9097</v>
      </c>
      <c r="L5655">
        <v>26619791992.2705</v>
      </c>
      <c r="M5655">
        <v>30468202958.2551</v>
      </c>
      <c r="N5655">
        <v>41170114074.542297</v>
      </c>
      <c r="O5655">
        <v>53653669120.114304</v>
      </c>
      <c r="Q5655" t="str">
        <f>VLOOKUP(A5655,Lookup_Tables!$D$2:$E$7,2,FALSE)</f>
        <v>EQ</v>
      </c>
      <c r="R5655" t="str">
        <f>IFERROR(VLOOKUP(D5655,Lookup_Tables!$A$2:$B$21,2,FALSE),"All")</f>
        <v>All</v>
      </c>
    </row>
    <row r="5656" spans="1:18" hidden="1">
      <c r="A5656">
        <v>4</v>
      </c>
      <c r="B5656">
        <v>28</v>
      </c>
      <c r="C5656" t="s">
        <v>38</v>
      </c>
      <c r="D5656">
        <v>16</v>
      </c>
      <c r="E5656">
        <v>23788416.909071598</v>
      </c>
      <c r="F5656">
        <v>6749026.3342272975</v>
      </c>
      <c r="G5656">
        <v>9729366.4985821508</v>
      </c>
      <c r="H5656">
        <v>84612887.500079095</v>
      </c>
      <c r="I5656">
        <v>114768325.957726</v>
      </c>
      <c r="J5656">
        <v>308235218.62497199</v>
      </c>
      <c r="K5656">
        <v>655200417.67401695</v>
      </c>
      <c r="L5656">
        <v>1105503018.4472001</v>
      </c>
      <c r="M5656">
        <v>1253247680.16959</v>
      </c>
      <c r="N5656">
        <v>1921491244.08147</v>
      </c>
      <c r="O5656">
        <v>2469454525.18964</v>
      </c>
      <c r="Q5656" t="str">
        <f>VLOOKUP(A5656,Lookup_Tables!$D$2:$E$7,2,FALSE)</f>
        <v>EQ</v>
      </c>
      <c r="R5656" t="str">
        <f>IFERROR(VLOOKUP(D5656,Lookup_Tables!$A$2:$B$21,2,FALSE),"All")</f>
        <v>Government_Loss</v>
      </c>
    </row>
    <row r="5657" spans="1:18" hidden="1">
      <c r="A5657">
        <v>4</v>
      </c>
      <c r="B5657">
        <v>28</v>
      </c>
      <c r="C5657" t="s">
        <v>39</v>
      </c>
      <c r="D5657">
        <v>16</v>
      </c>
      <c r="E5657">
        <v>23461922.6552005</v>
      </c>
      <c r="F5657">
        <v>6702817.6920223702</v>
      </c>
      <c r="G5657">
        <v>9276756.6117175501</v>
      </c>
      <c r="H5657">
        <v>84346683.237781107</v>
      </c>
      <c r="I5657">
        <v>111373957.64415599</v>
      </c>
      <c r="J5657">
        <v>300266866.23178297</v>
      </c>
      <c r="K5657">
        <v>651155782.78183901</v>
      </c>
      <c r="L5657">
        <v>1105501992.9074299</v>
      </c>
      <c r="M5657">
        <v>1247103142.4479699</v>
      </c>
      <c r="N5657">
        <v>1921481838.1029899</v>
      </c>
      <c r="O5657">
        <v>2375564640.9253201</v>
      </c>
      <c r="Q5657" t="str">
        <f>VLOOKUP(A5657,Lookup_Tables!$D$2:$E$7,2,FALSE)</f>
        <v>EQ</v>
      </c>
      <c r="R5657" t="str">
        <f>IFERROR(VLOOKUP(D5657,Lookup_Tables!$A$2:$B$21,2,FALSE),"All")</f>
        <v>Government_Loss</v>
      </c>
    </row>
    <row r="5658" spans="1:18" hidden="1">
      <c r="A5658">
        <v>4</v>
      </c>
      <c r="B5658">
        <v>28</v>
      </c>
      <c r="C5658" t="s">
        <v>38</v>
      </c>
      <c r="D5658">
        <v>17</v>
      </c>
      <c r="E5658">
        <v>59976439.891453996</v>
      </c>
      <c r="F5658">
        <v>16900212.917115703</v>
      </c>
      <c r="G5658">
        <v>23280573.9018365</v>
      </c>
      <c r="H5658">
        <v>198352359.184109</v>
      </c>
      <c r="I5658">
        <v>292196177.06930202</v>
      </c>
      <c r="J5658">
        <v>767746784.54208899</v>
      </c>
      <c r="K5658">
        <v>1688348077.5805199</v>
      </c>
      <c r="L5658">
        <v>2783012718.1656599</v>
      </c>
      <c r="M5658">
        <v>3254180175.00774</v>
      </c>
      <c r="N5658">
        <v>4593248952.0346498</v>
      </c>
      <c r="O5658">
        <v>6457264510.6834698</v>
      </c>
      <c r="Q5658" t="str">
        <f>VLOOKUP(A5658,Lookup_Tables!$D$2:$E$7,2,FALSE)</f>
        <v>EQ</v>
      </c>
      <c r="R5658" t="str">
        <f>IFERROR(VLOOKUP(D5658,Lookup_Tables!$A$2:$B$21,2,FALSE),"All")</f>
        <v>Emergency_Loss</v>
      </c>
    </row>
    <row r="5659" spans="1:18" hidden="1">
      <c r="A5659">
        <v>4</v>
      </c>
      <c r="B5659">
        <v>28</v>
      </c>
      <c r="C5659" t="s">
        <v>39</v>
      </c>
      <c r="D5659">
        <v>17</v>
      </c>
      <c r="E5659">
        <v>59179016.047563396</v>
      </c>
      <c r="F5659">
        <v>16933932.531876646</v>
      </c>
      <c r="G5659">
        <v>22395534.314548999</v>
      </c>
      <c r="H5659">
        <v>194879044.52972001</v>
      </c>
      <c r="I5659">
        <v>284335406.82639301</v>
      </c>
      <c r="J5659">
        <v>751622999.31829703</v>
      </c>
      <c r="K5659">
        <v>1667703986.5041001</v>
      </c>
      <c r="L5659">
        <v>2783012718.1656599</v>
      </c>
      <c r="M5659">
        <v>3202430002.5306902</v>
      </c>
      <c r="N5659">
        <v>4583254010.8292599</v>
      </c>
      <c r="O5659">
        <v>6185142707.3585396</v>
      </c>
      <c r="Q5659" t="str">
        <f>VLOOKUP(A5659,Lookup_Tables!$D$2:$E$7,2,FALSE)</f>
        <v>EQ</v>
      </c>
      <c r="R5659" t="str">
        <f>IFERROR(VLOOKUP(D5659,Lookup_Tables!$A$2:$B$21,2,FALSE),"All")</f>
        <v>Emergency_Loss</v>
      </c>
    </row>
    <row r="5660" spans="1:18" hidden="1">
      <c r="A5660">
        <v>4</v>
      </c>
      <c r="B5660">
        <v>28</v>
      </c>
      <c r="C5660" t="s">
        <v>38</v>
      </c>
      <c r="D5660">
        <v>18</v>
      </c>
      <c r="E5660">
        <v>83764856.800525501</v>
      </c>
      <c r="F5660">
        <v>22929700.53184285</v>
      </c>
      <c r="G5660">
        <v>33827966.950010799</v>
      </c>
      <c r="H5660">
        <v>284219943.17872697</v>
      </c>
      <c r="I5660">
        <v>409244672.87760502</v>
      </c>
      <c r="J5660">
        <v>1125079511.7211699</v>
      </c>
      <c r="K5660">
        <v>2283120405.63346</v>
      </c>
      <c r="L5660">
        <v>3971149489.2232299</v>
      </c>
      <c r="M5660">
        <v>4617618823.3276796</v>
      </c>
      <c r="N5660">
        <v>6593499451.9031</v>
      </c>
      <c r="O5660">
        <v>8987799675.7108402</v>
      </c>
      <c r="Q5660" t="str">
        <f>VLOOKUP(A5660,Lookup_Tables!$D$2:$E$7,2,FALSE)</f>
        <v>EQ</v>
      </c>
      <c r="R5660" t="str">
        <f>IFERROR(VLOOKUP(D5660,Lookup_Tables!$A$2:$B$21,2,FALSE),"All")</f>
        <v>Govt_Plus_Emergency</v>
      </c>
    </row>
    <row r="5661" spans="1:18" hidden="1">
      <c r="A5661">
        <v>4</v>
      </c>
      <c r="B5661">
        <v>28</v>
      </c>
      <c r="C5661" t="s">
        <v>39</v>
      </c>
      <c r="D5661">
        <v>18</v>
      </c>
      <c r="E5661">
        <v>82630725.2518709</v>
      </c>
      <c r="F5661">
        <v>23012266.831641063</v>
      </c>
      <c r="G5661">
        <v>32233364.214165099</v>
      </c>
      <c r="H5661">
        <v>278692297.91428697</v>
      </c>
      <c r="I5661">
        <v>401077881.40992701</v>
      </c>
      <c r="J5661">
        <v>1080885661.02702</v>
      </c>
      <c r="K5661">
        <v>2283120405.63346</v>
      </c>
      <c r="L5661">
        <v>3970988201.3527498</v>
      </c>
      <c r="M5661">
        <v>4564574798.56353</v>
      </c>
      <c r="N5661">
        <v>6593499451.9031</v>
      </c>
      <c r="O5661">
        <v>8560707348.2838602</v>
      </c>
      <c r="Q5661" t="str">
        <f>VLOOKUP(A5661,Lookup_Tables!$D$2:$E$7,2,FALSE)</f>
        <v>EQ</v>
      </c>
      <c r="R5661" t="str">
        <f>IFERROR(VLOOKUP(D5661,Lookup_Tables!$A$2:$B$21,2,FALSE),"All")</f>
        <v>Govt_Plus_Emergency</v>
      </c>
    </row>
    <row r="5662" spans="1:18" hidden="1">
      <c r="A5662">
        <v>4</v>
      </c>
      <c r="B5662">
        <v>29</v>
      </c>
      <c r="C5662" t="s">
        <v>38</v>
      </c>
      <c r="D5662">
        <v>0</v>
      </c>
      <c r="E5662">
        <v>72636320.543975398</v>
      </c>
      <c r="F5662">
        <v>19565176.754289798</v>
      </c>
      <c r="G5662">
        <v>45408088.581906401</v>
      </c>
      <c r="H5662">
        <v>256836062.07982299</v>
      </c>
      <c r="I5662">
        <v>357965088.260952</v>
      </c>
      <c r="J5662">
        <v>833869651.09472799</v>
      </c>
      <c r="K5662">
        <v>2099370720.67188</v>
      </c>
      <c r="L5662">
        <v>3736494782.45085</v>
      </c>
      <c r="M5662">
        <v>4490196443.8705301</v>
      </c>
      <c r="N5662">
        <v>5922007016.5651798</v>
      </c>
      <c r="O5662">
        <v>6387105753.4593496</v>
      </c>
      <c r="Q5662" t="str">
        <f>VLOOKUP(A5662,Lookup_Tables!$D$2:$E$7,2,FALSE)</f>
        <v>EQ</v>
      </c>
      <c r="R5662" t="str">
        <f>IFERROR(VLOOKUP(D5662,Lookup_Tables!$A$2:$B$21,2,FALSE),"All")</f>
        <v>Private Assets</v>
      </c>
    </row>
    <row r="5663" spans="1:18" hidden="1">
      <c r="A5663">
        <v>4</v>
      </c>
      <c r="B5663">
        <v>29</v>
      </c>
      <c r="C5663" t="s">
        <v>39</v>
      </c>
      <c r="D5663">
        <v>0</v>
      </c>
      <c r="E5663">
        <v>70574066.039119706</v>
      </c>
      <c r="F5663">
        <v>18514579.211202383</v>
      </c>
      <c r="G5663">
        <v>43996544.010241598</v>
      </c>
      <c r="H5663">
        <v>248235437.761085</v>
      </c>
      <c r="I5663">
        <v>335476280.90144002</v>
      </c>
      <c r="J5663">
        <v>830470641.66714394</v>
      </c>
      <c r="K5663">
        <v>2090693150.17417</v>
      </c>
      <c r="L5663">
        <v>3732849813.8989301</v>
      </c>
      <c r="M5663">
        <v>4447550362.7165003</v>
      </c>
      <c r="N5663">
        <v>5619526613.28337</v>
      </c>
      <c r="O5663">
        <v>6286125160.85495</v>
      </c>
      <c r="Q5663" t="str">
        <f>VLOOKUP(A5663,Lookup_Tables!$D$2:$E$7,2,FALSE)</f>
        <v>EQ</v>
      </c>
      <c r="R5663" t="str">
        <f>IFERROR(VLOOKUP(D5663,Lookup_Tables!$A$2:$B$21,2,FALSE),"All")</f>
        <v>Private Assets</v>
      </c>
    </row>
    <row r="5664" spans="1:18" hidden="1">
      <c r="A5664">
        <v>4</v>
      </c>
      <c r="B5664">
        <v>29</v>
      </c>
      <c r="C5664" t="s">
        <v>38</v>
      </c>
      <c r="D5664">
        <v>1</v>
      </c>
      <c r="E5664">
        <v>539807.124713331</v>
      </c>
      <c r="F5664">
        <v>145142.42262134101</v>
      </c>
      <c r="G5664">
        <v>155344.69103399801</v>
      </c>
      <c r="H5664">
        <v>1905945.9801853099</v>
      </c>
      <c r="I5664">
        <v>2761057.9876338602</v>
      </c>
      <c r="J5664">
        <v>7060732.4650317701</v>
      </c>
      <c r="K5664">
        <v>15361276.601121901</v>
      </c>
      <c r="L5664">
        <v>26896281.478511799</v>
      </c>
      <c r="M5664">
        <v>30524770.0278771</v>
      </c>
      <c r="N5664">
        <v>45420795.111824803</v>
      </c>
      <c r="O5664">
        <v>55043286.141951904</v>
      </c>
      <c r="Q5664" t="str">
        <f>VLOOKUP(A5664,Lookup_Tables!$D$2:$E$7,2,FALSE)</f>
        <v>EQ</v>
      </c>
      <c r="R5664" t="str">
        <f>IFERROR(VLOOKUP(D5664,Lookup_Tables!$A$2:$B$21,2,FALSE),"All")</f>
        <v>Airport</v>
      </c>
    </row>
    <row r="5665" spans="1:18" hidden="1">
      <c r="A5665">
        <v>4</v>
      </c>
      <c r="B5665">
        <v>29</v>
      </c>
      <c r="C5665" t="s">
        <v>39</v>
      </c>
      <c r="D5665">
        <v>1</v>
      </c>
      <c r="E5665">
        <v>527807.79146135098</v>
      </c>
      <c r="F5665">
        <v>139716.98442920909</v>
      </c>
      <c r="G5665">
        <v>153267.96319770699</v>
      </c>
      <c r="H5665">
        <v>1808124.16095247</v>
      </c>
      <c r="I5665">
        <v>2620036.8405826702</v>
      </c>
      <c r="J5665">
        <v>6986751.7001191303</v>
      </c>
      <c r="K5665">
        <v>15292311.275972299</v>
      </c>
      <c r="L5665">
        <v>26896281.478511799</v>
      </c>
      <c r="M5665">
        <v>30524770.0278771</v>
      </c>
      <c r="N5665">
        <v>43880013.846224397</v>
      </c>
      <c r="O5665">
        <v>53751837.570993103</v>
      </c>
      <c r="Q5665" t="str">
        <f>VLOOKUP(A5665,Lookup_Tables!$D$2:$E$7,2,FALSE)</f>
        <v>EQ</v>
      </c>
      <c r="R5665" t="str">
        <f>IFERROR(VLOOKUP(D5665,Lookup_Tables!$A$2:$B$21,2,FALSE),"All")</f>
        <v>Airport</v>
      </c>
    </row>
    <row r="5666" spans="1:18" hidden="1">
      <c r="A5666">
        <v>4</v>
      </c>
      <c r="B5666">
        <v>29</v>
      </c>
      <c r="C5666" t="s">
        <v>38</v>
      </c>
      <c r="D5666">
        <v>2</v>
      </c>
      <c r="E5666">
        <v>5792211.0072691496</v>
      </c>
      <c r="F5666">
        <v>1696985.5576520222</v>
      </c>
      <c r="G5666">
        <v>4090950.2836413798</v>
      </c>
      <c r="H5666">
        <v>24484926.721973501</v>
      </c>
      <c r="I5666">
        <v>34557347.236736603</v>
      </c>
      <c r="J5666">
        <v>73641647.084465593</v>
      </c>
      <c r="K5666">
        <v>175439626.04171401</v>
      </c>
      <c r="L5666">
        <v>262086988.374625</v>
      </c>
      <c r="M5666">
        <v>280724659.083673</v>
      </c>
      <c r="N5666">
        <v>354630277.07442403</v>
      </c>
      <c r="O5666">
        <v>433989806.86744702</v>
      </c>
      <c r="Q5666" t="str">
        <f>VLOOKUP(A5666,Lookup_Tables!$D$2:$E$7,2,FALSE)</f>
        <v>EQ</v>
      </c>
      <c r="R5666" t="str">
        <f>IFERROR(VLOOKUP(D5666,Lookup_Tables!$A$2:$B$21,2,FALSE),"All")</f>
        <v>Bridge</v>
      </c>
    </row>
    <row r="5667" spans="1:18" hidden="1">
      <c r="A5667">
        <v>4</v>
      </c>
      <c r="B5667">
        <v>29</v>
      </c>
      <c r="C5667" t="s">
        <v>39</v>
      </c>
      <c r="D5667">
        <v>2</v>
      </c>
      <c r="E5667">
        <v>5606590.8137423396</v>
      </c>
      <c r="F5667">
        <v>1594570.5444413922</v>
      </c>
      <c r="G5667">
        <v>3868081.8231542599</v>
      </c>
      <c r="H5667">
        <v>23163856.347660899</v>
      </c>
      <c r="I5667">
        <v>33629465.996476501</v>
      </c>
      <c r="J5667">
        <v>73534427.567531198</v>
      </c>
      <c r="K5667">
        <v>170283274.84134501</v>
      </c>
      <c r="L5667">
        <v>259776074.299669</v>
      </c>
      <c r="M5667">
        <v>278752121.70613599</v>
      </c>
      <c r="N5667">
        <v>342823710.12905401</v>
      </c>
      <c r="O5667">
        <v>430252128.136599</v>
      </c>
      <c r="Q5667" t="str">
        <f>VLOOKUP(A5667,Lookup_Tables!$D$2:$E$7,2,FALSE)</f>
        <v>EQ</v>
      </c>
      <c r="R5667" t="str">
        <f>IFERROR(VLOOKUP(D5667,Lookup_Tables!$A$2:$B$21,2,FALSE),"All")</f>
        <v>Bridge</v>
      </c>
    </row>
    <row r="5668" spans="1:18" hidden="1">
      <c r="A5668">
        <v>4</v>
      </c>
      <c r="B5668">
        <v>29</v>
      </c>
      <c r="C5668" t="s">
        <v>38</v>
      </c>
      <c r="D5668">
        <v>3</v>
      </c>
      <c r="E5668">
        <v>355627.75664944598</v>
      </c>
      <c r="F5668">
        <v>98604.481520266272</v>
      </c>
      <c r="G5668">
        <v>142172.978240645</v>
      </c>
      <c r="H5668">
        <v>709243.58950216195</v>
      </c>
      <c r="I5668">
        <v>947286.26756324002</v>
      </c>
      <c r="J5668">
        <v>2681887.3088604002</v>
      </c>
      <c r="K5668">
        <v>8679417.1207633093</v>
      </c>
      <c r="L5668">
        <v>17682925.4252741</v>
      </c>
      <c r="M5668">
        <v>21730003.8834689</v>
      </c>
      <c r="N5668">
        <v>39886201.9135691</v>
      </c>
      <c r="O5668">
        <v>59889029.265824102</v>
      </c>
      <c r="Q5668" t="str">
        <f>VLOOKUP(A5668,Lookup_Tables!$D$2:$E$7,2,FALSE)</f>
        <v>EQ</v>
      </c>
      <c r="R5668" t="str">
        <f>IFERROR(VLOOKUP(D5668,Lookup_Tables!$A$2:$B$21,2,FALSE),"All")</f>
        <v>Govt Hosp</v>
      </c>
    </row>
    <row r="5669" spans="1:18" hidden="1">
      <c r="A5669">
        <v>4</v>
      </c>
      <c r="B5669">
        <v>29</v>
      </c>
      <c r="C5669" t="s">
        <v>39</v>
      </c>
      <c r="D5669">
        <v>3</v>
      </c>
      <c r="E5669">
        <v>347567.70062143297</v>
      </c>
      <c r="F5669">
        <v>98225.35648382103</v>
      </c>
      <c r="G5669">
        <v>136253.549170741</v>
      </c>
      <c r="H5669">
        <v>679180.66058826703</v>
      </c>
      <c r="I5669">
        <v>927943.26385802205</v>
      </c>
      <c r="J5669">
        <v>2533725.7962749898</v>
      </c>
      <c r="K5669">
        <v>8624414.4765147697</v>
      </c>
      <c r="L5669">
        <v>17682925.4252741</v>
      </c>
      <c r="M5669">
        <v>21677293.385565799</v>
      </c>
      <c r="N5669">
        <v>37980279.523548298</v>
      </c>
      <c r="O5669">
        <v>56789562.029269703</v>
      </c>
      <c r="Q5669" t="str">
        <f>VLOOKUP(A5669,Lookup_Tables!$D$2:$E$7,2,FALSE)</f>
        <v>EQ</v>
      </c>
      <c r="R5669" t="str">
        <f>IFERROR(VLOOKUP(D5669,Lookup_Tables!$A$2:$B$21,2,FALSE),"All")</f>
        <v>Govt Hosp</v>
      </c>
    </row>
    <row r="5670" spans="1:18" hidden="1">
      <c r="A5670">
        <v>4</v>
      </c>
      <c r="B5670">
        <v>29</v>
      </c>
      <c r="C5670" t="s">
        <v>38</v>
      </c>
      <c r="D5670">
        <v>4</v>
      </c>
      <c r="E5670">
        <v>482645.58029398503</v>
      </c>
      <c r="F5670">
        <v>138434.01494783838</v>
      </c>
      <c r="G5670">
        <v>343470.50087483297</v>
      </c>
      <c r="H5670">
        <v>1875755.43207191</v>
      </c>
      <c r="I5670">
        <v>2598191.8658906301</v>
      </c>
      <c r="J5670">
        <v>5534048.4867573297</v>
      </c>
      <c r="K5670">
        <v>13559326.436007099</v>
      </c>
      <c r="L5670">
        <v>23016579.379110001</v>
      </c>
      <c r="M5670">
        <v>27415037.993636999</v>
      </c>
      <c r="N5670">
        <v>34856327.591460399</v>
      </c>
      <c r="O5670">
        <v>40615643.270637102</v>
      </c>
      <c r="Q5670" t="str">
        <f>VLOOKUP(A5670,Lookup_Tables!$D$2:$E$7,2,FALSE)</f>
        <v>EQ</v>
      </c>
      <c r="R5670" t="str">
        <f>IFERROR(VLOOKUP(D5670,Lookup_Tables!$A$2:$B$21,2,FALSE),"All")</f>
        <v>Govt Med Fac</v>
      </c>
    </row>
    <row r="5671" spans="1:18" hidden="1">
      <c r="A5671">
        <v>4</v>
      </c>
      <c r="B5671">
        <v>29</v>
      </c>
      <c r="C5671" t="s">
        <v>39</v>
      </c>
      <c r="D5671">
        <v>4</v>
      </c>
      <c r="E5671">
        <v>467170.41862227197</v>
      </c>
      <c r="F5671">
        <v>133523.62873075495</v>
      </c>
      <c r="G5671">
        <v>326448.70162364299</v>
      </c>
      <c r="H5671">
        <v>1761071.48875988</v>
      </c>
      <c r="I5671">
        <v>2450495.0181588498</v>
      </c>
      <c r="J5671">
        <v>5363067.5979289999</v>
      </c>
      <c r="K5671">
        <v>13336103.923314299</v>
      </c>
      <c r="L5671">
        <v>22892513.986411698</v>
      </c>
      <c r="M5671">
        <v>27247704.6956563</v>
      </c>
      <c r="N5671">
        <v>33738390.7283438</v>
      </c>
      <c r="O5671">
        <v>38208616.889730103</v>
      </c>
      <c r="Q5671" t="str">
        <f>VLOOKUP(A5671,Lookup_Tables!$D$2:$E$7,2,FALSE)</f>
        <v>EQ</v>
      </c>
      <c r="R5671" t="str">
        <f>IFERROR(VLOOKUP(D5671,Lookup_Tables!$A$2:$B$21,2,FALSE),"All")</f>
        <v>Govt Med Fac</v>
      </c>
    </row>
    <row r="5672" spans="1:18" hidden="1">
      <c r="A5672">
        <v>4</v>
      </c>
      <c r="B5672">
        <v>29</v>
      </c>
      <c r="C5672" t="s">
        <v>38</v>
      </c>
      <c r="D5672">
        <v>6</v>
      </c>
      <c r="E5672">
        <v>279999.35072882299</v>
      </c>
      <c r="F5672">
        <v>77711.558002893609</v>
      </c>
      <c r="G5672">
        <v>0</v>
      </c>
      <c r="H5672">
        <v>237474.714100807</v>
      </c>
      <c r="I5672">
        <v>361200.95580153802</v>
      </c>
      <c r="J5672">
        <v>2035496.8009176301</v>
      </c>
      <c r="K5672">
        <v>6729112.2739495505</v>
      </c>
      <c r="L5672">
        <v>15006798.7035661</v>
      </c>
      <c r="M5672">
        <v>18768476.5299468</v>
      </c>
      <c r="N5672">
        <v>34605440.644583501</v>
      </c>
      <c r="O5672">
        <v>54738893.846690401</v>
      </c>
      <c r="Q5672" t="str">
        <f>VLOOKUP(A5672,Lookup_Tables!$D$2:$E$7,2,FALSE)</f>
        <v>EQ</v>
      </c>
      <c r="R5672" t="str">
        <f>IFERROR(VLOOKUP(D5672,Lookup_Tables!$A$2:$B$21,2,FALSE),"All")</f>
        <v>Port</v>
      </c>
    </row>
    <row r="5673" spans="1:18" hidden="1">
      <c r="A5673">
        <v>4</v>
      </c>
      <c r="B5673">
        <v>29</v>
      </c>
      <c r="C5673" t="s">
        <v>39</v>
      </c>
      <c r="D5673">
        <v>6</v>
      </c>
      <c r="E5673">
        <v>275663.138914196</v>
      </c>
      <c r="F5673">
        <v>77900.669817963033</v>
      </c>
      <c r="G5673">
        <v>0</v>
      </c>
      <c r="H5673">
        <v>223505.65419084701</v>
      </c>
      <c r="I5673">
        <v>349227.27172522701</v>
      </c>
      <c r="J5673">
        <v>1861880.9709659</v>
      </c>
      <c r="K5673">
        <v>6729112.2739495505</v>
      </c>
      <c r="L5673">
        <v>15006798.7035661</v>
      </c>
      <c r="M5673">
        <v>18768476.5299468</v>
      </c>
      <c r="N5673">
        <v>34164414.336019002</v>
      </c>
      <c r="O5673">
        <v>52643531.018810898</v>
      </c>
      <c r="Q5673" t="str">
        <f>VLOOKUP(A5673,Lookup_Tables!$D$2:$E$7,2,FALSE)</f>
        <v>EQ</v>
      </c>
      <c r="R5673" t="str">
        <f>IFERROR(VLOOKUP(D5673,Lookup_Tables!$A$2:$B$21,2,FALSE),"All")</f>
        <v>Port</v>
      </c>
    </row>
    <row r="5674" spans="1:18" hidden="1">
      <c r="A5674">
        <v>4</v>
      </c>
      <c r="B5674">
        <v>29</v>
      </c>
      <c r="C5674" t="s">
        <v>38</v>
      </c>
      <c r="D5674">
        <v>9</v>
      </c>
      <c r="E5674">
        <v>251262.824360203</v>
      </c>
      <c r="F5674">
        <v>66108.915913363395</v>
      </c>
      <c r="G5674">
        <v>25519.128319510401</v>
      </c>
      <c r="H5674">
        <v>426897.94749175</v>
      </c>
      <c r="I5674">
        <v>695632.17485778395</v>
      </c>
      <c r="J5674">
        <v>2192476.3620496099</v>
      </c>
      <c r="K5674">
        <v>6146875.8746926403</v>
      </c>
      <c r="L5674">
        <v>12717465.4517409</v>
      </c>
      <c r="M5674">
        <v>16258609.5681854</v>
      </c>
      <c r="N5674">
        <v>28893476.7425953</v>
      </c>
      <c r="O5674">
        <v>44714375.337401301</v>
      </c>
      <c r="Q5674" t="str">
        <f>VLOOKUP(A5674,Lookup_Tables!$D$2:$E$7,2,FALSE)</f>
        <v>EQ</v>
      </c>
      <c r="R5674" t="str">
        <f>IFERROR(VLOOKUP(D5674,Lookup_Tables!$A$2:$B$21,2,FALSE),"All")</f>
        <v>Pub Admin Bldg</v>
      </c>
    </row>
    <row r="5675" spans="1:18" hidden="1">
      <c r="A5675">
        <v>4</v>
      </c>
      <c r="B5675">
        <v>29</v>
      </c>
      <c r="C5675" t="s">
        <v>39</v>
      </c>
      <c r="D5675">
        <v>9</v>
      </c>
      <c r="E5675">
        <v>246917.32827595601</v>
      </c>
      <c r="F5675">
        <v>67430.007508450537</v>
      </c>
      <c r="G5675">
        <v>24906.529616876</v>
      </c>
      <c r="H5675">
        <v>418148.89978702902</v>
      </c>
      <c r="I5675">
        <v>688743.79944191605</v>
      </c>
      <c r="J5675">
        <v>2142650.2801821399</v>
      </c>
      <c r="K5675">
        <v>6113880.2419208903</v>
      </c>
      <c r="L5675">
        <v>12717465.4517409</v>
      </c>
      <c r="M5675">
        <v>15111762.886535101</v>
      </c>
      <c r="N5675">
        <v>28706034.438062198</v>
      </c>
      <c r="O5675">
        <v>42379090.227037698</v>
      </c>
      <c r="Q5675" t="str">
        <f>VLOOKUP(A5675,Lookup_Tables!$D$2:$E$7,2,FALSE)</f>
        <v>EQ</v>
      </c>
      <c r="R5675" t="str">
        <f>IFERROR(VLOOKUP(D5675,Lookup_Tables!$A$2:$B$21,2,FALSE),"All")</f>
        <v>Pub Admin Bldg</v>
      </c>
    </row>
    <row r="5676" spans="1:18" hidden="1">
      <c r="A5676">
        <v>4</v>
      </c>
      <c r="B5676">
        <v>29</v>
      </c>
      <c r="C5676" t="s">
        <v>38</v>
      </c>
      <c r="D5676">
        <v>10</v>
      </c>
      <c r="E5676">
        <v>2903739.35469684</v>
      </c>
      <c r="F5676">
        <v>813300.40186373657</v>
      </c>
      <c r="G5676">
        <v>1588571.8652811099</v>
      </c>
      <c r="H5676">
        <v>10109114.663594101</v>
      </c>
      <c r="I5676">
        <v>13935920.8026572</v>
      </c>
      <c r="J5676">
        <v>33539221.936955899</v>
      </c>
      <c r="K5676">
        <v>90198226.502710596</v>
      </c>
      <c r="L5676">
        <v>154882000.28402999</v>
      </c>
      <c r="M5676">
        <v>169191580.52562901</v>
      </c>
      <c r="N5676">
        <v>206560011.91264799</v>
      </c>
      <c r="O5676">
        <v>255709753.415153</v>
      </c>
      <c r="Q5676" t="str">
        <f>VLOOKUP(A5676,Lookup_Tables!$D$2:$E$7,2,FALSE)</f>
        <v>EQ</v>
      </c>
      <c r="R5676" t="str">
        <f>IFERROR(VLOOKUP(D5676,Lookup_Tables!$A$2:$B$21,2,FALSE),"All")</f>
        <v>Pub School</v>
      </c>
    </row>
    <row r="5677" spans="1:18" hidden="1">
      <c r="A5677">
        <v>4</v>
      </c>
      <c r="B5677">
        <v>29</v>
      </c>
      <c r="C5677" t="s">
        <v>39</v>
      </c>
      <c r="D5677">
        <v>10</v>
      </c>
      <c r="E5677">
        <v>2822005.3818395301</v>
      </c>
      <c r="F5677">
        <v>780954.60987888603</v>
      </c>
      <c r="G5677">
        <v>1552977.31349406</v>
      </c>
      <c r="H5677">
        <v>9651324.1437535007</v>
      </c>
      <c r="I5677">
        <v>13461107.651412601</v>
      </c>
      <c r="J5677">
        <v>32908112.418844201</v>
      </c>
      <c r="K5677">
        <v>89063363.628297597</v>
      </c>
      <c r="L5677">
        <v>151791149.60354999</v>
      </c>
      <c r="M5677">
        <v>167031383.442689</v>
      </c>
      <c r="N5677">
        <v>202597699.71701801</v>
      </c>
      <c r="O5677">
        <v>241198991.003878</v>
      </c>
      <c r="Q5677" t="str">
        <f>VLOOKUP(A5677,Lookup_Tables!$D$2:$E$7,2,FALSE)</f>
        <v>EQ</v>
      </c>
      <c r="R5677" t="str">
        <f>IFERROR(VLOOKUP(D5677,Lookup_Tables!$A$2:$B$21,2,FALSE),"All")</f>
        <v>Pub School</v>
      </c>
    </row>
    <row r="5678" spans="1:18" hidden="1">
      <c r="A5678">
        <v>4</v>
      </c>
      <c r="B5678">
        <v>29</v>
      </c>
      <c r="C5678" t="s">
        <v>38</v>
      </c>
      <c r="D5678">
        <v>11</v>
      </c>
      <c r="E5678">
        <v>1616709.8443994201</v>
      </c>
      <c r="F5678">
        <v>505738.25300533255</v>
      </c>
      <c r="G5678">
        <v>0</v>
      </c>
      <c r="H5678">
        <v>0</v>
      </c>
      <c r="I5678">
        <v>16968.436218008101</v>
      </c>
      <c r="J5678">
        <v>9634868.0700086206</v>
      </c>
      <c r="K5678">
        <v>38267578.484602898</v>
      </c>
      <c r="L5678">
        <v>92406340.641774297</v>
      </c>
      <c r="M5678">
        <v>107376919.47056299</v>
      </c>
      <c r="N5678">
        <v>227872200.43106499</v>
      </c>
      <c r="O5678">
        <v>288026392.497343</v>
      </c>
      <c r="Q5678" t="str">
        <f>VLOOKUP(A5678,Lookup_Tables!$D$2:$E$7,2,FALSE)</f>
        <v>EQ</v>
      </c>
      <c r="R5678" t="str">
        <f>IFERROR(VLOOKUP(D5678,Lookup_Tables!$A$2:$B$21,2,FALSE),"All")</f>
        <v>Pub Univ</v>
      </c>
    </row>
    <row r="5679" spans="1:18" hidden="1">
      <c r="A5679">
        <v>4</v>
      </c>
      <c r="B5679">
        <v>29</v>
      </c>
      <c r="C5679" t="s">
        <v>39</v>
      </c>
      <c r="D5679">
        <v>11</v>
      </c>
      <c r="E5679">
        <v>1593423.0499730399</v>
      </c>
      <c r="F5679">
        <v>497914.81744687329</v>
      </c>
      <c r="G5679">
        <v>0</v>
      </c>
      <c r="H5679">
        <v>0</v>
      </c>
      <c r="I5679">
        <v>16968.436218008101</v>
      </c>
      <c r="J5679">
        <v>9634868.0700086206</v>
      </c>
      <c r="K5679">
        <v>38267578.484602898</v>
      </c>
      <c r="L5679">
        <v>92406340.641774297</v>
      </c>
      <c r="M5679">
        <v>107376919.47056299</v>
      </c>
      <c r="N5679">
        <v>212408841.563144</v>
      </c>
      <c r="O5679">
        <v>288026392.497343</v>
      </c>
      <c r="Q5679" t="str">
        <f>VLOOKUP(A5679,Lookup_Tables!$D$2:$E$7,2,FALSE)</f>
        <v>EQ</v>
      </c>
      <c r="R5679" t="str">
        <f>IFERROR(VLOOKUP(D5679,Lookup_Tables!$A$2:$B$21,2,FALSE),"All")</f>
        <v>Pub Univ</v>
      </c>
    </row>
    <row r="5680" spans="1:18" hidden="1">
      <c r="A5680">
        <v>4</v>
      </c>
      <c r="B5680">
        <v>29</v>
      </c>
      <c r="C5680" t="s">
        <v>38</v>
      </c>
      <c r="D5680">
        <v>13</v>
      </c>
      <c r="E5680">
        <v>3144482.2385703698</v>
      </c>
      <c r="F5680">
        <v>827577.72156371409</v>
      </c>
      <c r="G5680">
        <v>301575.65572539502</v>
      </c>
      <c r="H5680">
        <v>7232367.8522206098</v>
      </c>
      <c r="I5680">
        <v>11690131.2249864</v>
      </c>
      <c r="J5680">
        <v>34248313.3941269</v>
      </c>
      <c r="K5680">
        <v>92112409.6514415</v>
      </c>
      <c r="L5680">
        <v>185009153.78002301</v>
      </c>
      <c r="M5680">
        <v>226735060.04010701</v>
      </c>
      <c r="N5680">
        <v>314642883.21932697</v>
      </c>
      <c r="O5680">
        <v>338558451.22968</v>
      </c>
      <c r="Q5680" t="str">
        <f>VLOOKUP(A5680,Lookup_Tables!$D$2:$E$7,2,FALSE)</f>
        <v>EQ</v>
      </c>
      <c r="R5680" t="str">
        <f>IFERROR(VLOOKUP(D5680,Lookup_Tables!$A$2:$B$21,2,FALSE),"All")</f>
        <v>Residual Inst</v>
      </c>
    </row>
    <row r="5681" spans="1:18" hidden="1">
      <c r="A5681">
        <v>4</v>
      </c>
      <c r="B5681">
        <v>29</v>
      </c>
      <c r="C5681" t="s">
        <v>39</v>
      </c>
      <c r="D5681">
        <v>13</v>
      </c>
      <c r="E5681">
        <v>3089150.2849876401</v>
      </c>
      <c r="F5681">
        <v>797539.45931501687</v>
      </c>
      <c r="G5681">
        <v>298268.96935158502</v>
      </c>
      <c r="H5681">
        <v>7053502.9387940103</v>
      </c>
      <c r="I5681">
        <v>11428582.395034799</v>
      </c>
      <c r="J5681">
        <v>34248313.3941269</v>
      </c>
      <c r="K5681">
        <v>90908088.292099893</v>
      </c>
      <c r="L5681">
        <v>185009153.78002301</v>
      </c>
      <c r="M5681">
        <v>224720245.31748199</v>
      </c>
      <c r="N5681">
        <v>305550838.07341403</v>
      </c>
      <c r="O5681">
        <v>337286192.67919898</v>
      </c>
      <c r="Q5681" t="str">
        <f>VLOOKUP(A5681,Lookup_Tables!$D$2:$E$7,2,FALSE)</f>
        <v>EQ</v>
      </c>
      <c r="R5681" t="str">
        <f>IFERROR(VLOOKUP(D5681,Lookup_Tables!$A$2:$B$21,2,FALSE),"All")</f>
        <v>Residual Inst</v>
      </c>
    </row>
    <row r="5682" spans="1:18" hidden="1">
      <c r="A5682">
        <v>4</v>
      </c>
      <c r="B5682">
        <v>29</v>
      </c>
      <c r="C5682" t="s">
        <v>38</v>
      </c>
      <c r="D5682">
        <v>14</v>
      </c>
      <c r="E5682">
        <v>8106162.8392296396</v>
      </c>
      <c r="F5682">
        <v>2241043.4256337034</v>
      </c>
      <c r="G5682">
        <v>6049193.8673903402</v>
      </c>
      <c r="H5682">
        <v>34558607.755081497</v>
      </c>
      <c r="I5682">
        <v>47986479.341128796</v>
      </c>
      <c r="J5682">
        <v>115769601.514919</v>
      </c>
      <c r="K5682">
        <v>245578050.25005701</v>
      </c>
      <c r="L5682">
        <v>351098733.33476299</v>
      </c>
      <c r="M5682">
        <v>394898729.67803502</v>
      </c>
      <c r="N5682">
        <v>515279358.75838798</v>
      </c>
      <c r="O5682">
        <v>590195565.54779804</v>
      </c>
      <c r="Q5682" t="str">
        <f>VLOOKUP(A5682,Lookup_Tables!$D$2:$E$7,2,FALSE)</f>
        <v>EQ</v>
      </c>
      <c r="R5682" t="str">
        <f>IFERROR(VLOOKUP(D5682,Lookup_Tables!$A$2:$B$21,2,FALSE),"All")</f>
        <v>Road</v>
      </c>
    </row>
    <row r="5683" spans="1:18" hidden="1">
      <c r="A5683">
        <v>4</v>
      </c>
      <c r="B5683">
        <v>29</v>
      </c>
      <c r="C5683" t="s">
        <v>39</v>
      </c>
      <c r="D5683">
        <v>14</v>
      </c>
      <c r="E5683">
        <v>7849589.7692160998</v>
      </c>
      <c r="F5683">
        <v>2170694.8199587958</v>
      </c>
      <c r="G5683">
        <v>5725305.3831951497</v>
      </c>
      <c r="H5683">
        <v>33223722.6594439</v>
      </c>
      <c r="I5683">
        <v>45846926.019192703</v>
      </c>
      <c r="J5683">
        <v>112140717.238408</v>
      </c>
      <c r="K5683">
        <v>243852187.610746</v>
      </c>
      <c r="L5683">
        <v>351098733.33476299</v>
      </c>
      <c r="M5683">
        <v>379845631.83701801</v>
      </c>
      <c r="N5683">
        <v>497751084.08917201</v>
      </c>
      <c r="O5683">
        <v>553383645.48829699</v>
      </c>
      <c r="Q5683" t="str">
        <f>VLOOKUP(A5683,Lookup_Tables!$D$2:$E$7,2,FALSE)</f>
        <v>EQ</v>
      </c>
      <c r="R5683" t="str">
        <f>IFERROR(VLOOKUP(D5683,Lookup_Tables!$A$2:$B$21,2,FALSE),"All")</f>
        <v>Road</v>
      </c>
    </row>
    <row r="5684" spans="1:18" hidden="1">
      <c r="A5684">
        <v>4</v>
      </c>
      <c r="B5684">
        <v>29</v>
      </c>
      <c r="C5684" t="s">
        <v>38</v>
      </c>
      <c r="D5684">
        <v>15</v>
      </c>
      <c r="E5684">
        <v>96108968.464886993</v>
      </c>
      <c r="F5684">
        <v>26490542.598523304</v>
      </c>
      <c r="G5684">
        <v>60148370.574013896</v>
      </c>
      <c r="H5684">
        <v>333932398.27736503</v>
      </c>
      <c r="I5684">
        <v>478573511.20452499</v>
      </c>
      <c r="J5684">
        <v>1147928143.1907899</v>
      </c>
      <c r="K5684">
        <v>2762366547.1963401</v>
      </c>
      <c r="L5684">
        <v>4987375310.3765402</v>
      </c>
      <c r="M5684">
        <v>5673282599.8519802</v>
      </c>
      <c r="N5684">
        <v>7482610855.6045599</v>
      </c>
      <c r="O5684">
        <v>8294662442.5757999</v>
      </c>
      <c r="Q5684" t="str">
        <f>VLOOKUP(A5684,Lookup_Tables!$D$2:$E$7,2,FALSE)</f>
        <v>EQ</v>
      </c>
      <c r="R5684" t="str">
        <f>IFERROR(VLOOKUP(D5684,Lookup_Tables!$A$2:$B$21,2,FALSE),"All")</f>
        <v>All</v>
      </c>
    </row>
    <row r="5685" spans="1:18" hidden="1">
      <c r="A5685">
        <v>4</v>
      </c>
      <c r="B5685">
        <v>29</v>
      </c>
      <c r="C5685" t="s">
        <v>39</v>
      </c>
      <c r="D5685">
        <v>15</v>
      </c>
      <c r="E5685">
        <v>93289622.366901502</v>
      </c>
      <c r="F5685">
        <v>25036410.949092641</v>
      </c>
      <c r="G5685">
        <v>58155889.698760897</v>
      </c>
      <c r="H5685">
        <v>319193127.506226</v>
      </c>
      <c r="I5685">
        <v>466782580.003708</v>
      </c>
      <c r="J5685">
        <v>1111424132.3399701</v>
      </c>
      <c r="K5685">
        <v>2732913575.8302798</v>
      </c>
      <c r="L5685">
        <v>4934595560.2244301</v>
      </c>
      <c r="M5685">
        <v>5667797899.2395401</v>
      </c>
      <c r="N5685">
        <v>7106863925.9643202</v>
      </c>
      <c r="O5685">
        <v>8256272123.87152</v>
      </c>
      <c r="Q5685" t="str">
        <f>VLOOKUP(A5685,Lookup_Tables!$D$2:$E$7,2,FALSE)</f>
        <v>EQ</v>
      </c>
      <c r="R5685" t="str">
        <f>IFERROR(VLOOKUP(D5685,Lookup_Tables!$A$2:$B$21,2,FALSE),"All")</f>
        <v>All</v>
      </c>
    </row>
    <row r="5686" spans="1:18" hidden="1">
      <c r="A5686">
        <v>4</v>
      </c>
      <c r="B5686">
        <v>29</v>
      </c>
      <c r="C5686" t="s">
        <v>38</v>
      </c>
      <c r="D5686">
        <v>16</v>
      </c>
      <c r="E5686">
        <v>23472647.9209111</v>
      </c>
      <c r="F5686">
        <v>6733949.4014617354</v>
      </c>
      <c r="G5686">
        <v>14395374.908377299</v>
      </c>
      <c r="H5686">
        <v>84342114.728890106</v>
      </c>
      <c r="I5686">
        <v>117161458.948111</v>
      </c>
      <c r="J5686">
        <v>281209815.406515</v>
      </c>
      <c r="K5686">
        <v>691401138.02936602</v>
      </c>
      <c r="L5686">
        <v>1215363060.7462101</v>
      </c>
      <c r="M5686">
        <v>1336956015.9967599</v>
      </c>
      <c r="N5686">
        <v>1616542876.34975</v>
      </c>
      <c r="O5686">
        <v>1975620770.2090001</v>
      </c>
      <c r="Q5686" t="str">
        <f>VLOOKUP(A5686,Lookup_Tables!$D$2:$E$7,2,FALSE)</f>
        <v>EQ</v>
      </c>
      <c r="R5686" t="str">
        <f>IFERROR(VLOOKUP(D5686,Lookup_Tables!$A$2:$B$21,2,FALSE),"All")</f>
        <v>Government_Loss</v>
      </c>
    </row>
    <row r="5687" spans="1:18" hidden="1">
      <c r="A5687">
        <v>4</v>
      </c>
      <c r="B5687">
        <v>29</v>
      </c>
      <c r="C5687" t="s">
        <v>39</v>
      </c>
      <c r="D5687">
        <v>16</v>
      </c>
      <c r="E5687">
        <v>22782176.321395598</v>
      </c>
      <c r="F5687">
        <v>6573088.2564687766</v>
      </c>
      <c r="G5687">
        <v>13598698.247778701</v>
      </c>
      <c r="H5687">
        <v>81250698.570888206</v>
      </c>
      <c r="I5687">
        <v>110348962.637264</v>
      </c>
      <c r="J5687">
        <v>277445787.394391</v>
      </c>
      <c r="K5687">
        <v>687739547.47261906</v>
      </c>
      <c r="L5687">
        <v>1193937480.72508</v>
      </c>
      <c r="M5687">
        <v>1275711068.85361</v>
      </c>
      <c r="N5687">
        <v>1570032686.54265</v>
      </c>
      <c r="O5687">
        <v>1851627525.13625</v>
      </c>
      <c r="Q5687" t="str">
        <f>VLOOKUP(A5687,Lookup_Tables!$D$2:$E$7,2,FALSE)</f>
        <v>EQ</v>
      </c>
      <c r="R5687" t="str">
        <f>IFERROR(VLOOKUP(D5687,Lookup_Tables!$A$2:$B$21,2,FALSE),"All")</f>
        <v>Government_Loss</v>
      </c>
    </row>
    <row r="5688" spans="1:18" hidden="1">
      <c r="A5688">
        <v>4</v>
      </c>
      <c r="B5688">
        <v>29</v>
      </c>
      <c r="C5688" t="s">
        <v>38</v>
      </c>
      <c r="D5688">
        <v>17</v>
      </c>
      <c r="E5688">
        <v>11741376.7590797</v>
      </c>
      <c r="F5688">
        <v>3222183.4259806331</v>
      </c>
      <c r="G5688">
        <v>6186405.1292230599</v>
      </c>
      <c r="H5688">
        <v>36719339.561654001</v>
      </c>
      <c r="I5688">
        <v>53714005.957535103</v>
      </c>
      <c r="J5688">
        <v>131482342.344852</v>
      </c>
      <c r="K5688">
        <v>344003907.453619</v>
      </c>
      <c r="L5688">
        <v>640602163.181795</v>
      </c>
      <c r="M5688">
        <v>732843290.36679006</v>
      </c>
      <c r="N5688">
        <v>963780905.52418005</v>
      </c>
      <c r="O5688">
        <v>1082114128.6602399</v>
      </c>
      <c r="Q5688" t="str">
        <f>VLOOKUP(A5688,Lookup_Tables!$D$2:$E$7,2,FALSE)</f>
        <v>EQ</v>
      </c>
      <c r="R5688" t="str">
        <f>IFERROR(VLOOKUP(D5688,Lookup_Tables!$A$2:$B$21,2,FALSE),"All")</f>
        <v>Emergency_Loss</v>
      </c>
    </row>
    <row r="5689" spans="1:18" hidden="1">
      <c r="A5689">
        <v>4</v>
      </c>
      <c r="B5689">
        <v>29</v>
      </c>
      <c r="C5689" t="s">
        <v>39</v>
      </c>
      <c r="D5689">
        <v>17</v>
      </c>
      <c r="E5689">
        <v>11420423.037691901</v>
      </c>
      <c r="F5689">
        <v>3072440.9186161207</v>
      </c>
      <c r="G5689">
        <v>5842771.8051602403</v>
      </c>
      <c r="H5689">
        <v>35361147.916318297</v>
      </c>
      <c r="I5689">
        <v>52352584.623125002</v>
      </c>
      <c r="J5689">
        <v>130169335.276109</v>
      </c>
      <c r="K5689">
        <v>338901468.79707003</v>
      </c>
      <c r="L5689">
        <v>631343534.42679</v>
      </c>
      <c r="M5689">
        <v>724629153.48914695</v>
      </c>
      <c r="N5689">
        <v>914249654.38442898</v>
      </c>
      <c r="O5689">
        <v>1072588227.11788</v>
      </c>
      <c r="Q5689" t="str">
        <f>VLOOKUP(A5689,Lookup_Tables!$D$2:$E$7,2,FALSE)</f>
        <v>EQ</v>
      </c>
      <c r="R5689" t="str">
        <f>IFERROR(VLOOKUP(D5689,Lookup_Tables!$A$2:$B$21,2,FALSE),"All")</f>
        <v>Emergency_Loss</v>
      </c>
    </row>
    <row r="5690" spans="1:18" hidden="1">
      <c r="A5690">
        <v>4</v>
      </c>
      <c r="B5690">
        <v>29</v>
      </c>
      <c r="C5690" t="s">
        <v>38</v>
      </c>
      <c r="D5690">
        <v>18</v>
      </c>
      <c r="E5690">
        <v>35214024.679990701</v>
      </c>
      <c r="F5690">
        <v>10277063.505253293</v>
      </c>
      <c r="G5690">
        <v>21003640.392453901</v>
      </c>
      <c r="H5690">
        <v>119896286.591337</v>
      </c>
      <c r="I5690">
        <v>169887014.28806499</v>
      </c>
      <c r="J5690">
        <v>406489514.30758798</v>
      </c>
      <c r="K5690">
        <v>1032150362.74911</v>
      </c>
      <c r="L5690">
        <v>1827526858.7499599</v>
      </c>
      <c r="M5690">
        <v>1987997408.3364699</v>
      </c>
      <c r="N5690">
        <v>2552886589.5545402</v>
      </c>
      <c r="O5690">
        <v>3030218928.2439499</v>
      </c>
      <c r="Q5690" t="str">
        <f>VLOOKUP(A5690,Lookup_Tables!$D$2:$E$7,2,FALSE)</f>
        <v>EQ</v>
      </c>
      <c r="R5690" t="str">
        <f>IFERROR(VLOOKUP(D5690,Lookup_Tables!$A$2:$B$21,2,FALSE),"All")</f>
        <v>Govt_Plus_Emergency</v>
      </c>
    </row>
    <row r="5691" spans="1:18" hidden="1">
      <c r="A5691">
        <v>4</v>
      </c>
      <c r="B5691">
        <v>29</v>
      </c>
      <c r="C5691" t="s">
        <v>39</v>
      </c>
      <c r="D5691">
        <v>18</v>
      </c>
      <c r="E5691">
        <v>34198407.908114903</v>
      </c>
      <c r="F5691">
        <v>9772479.3499713391</v>
      </c>
      <c r="G5691">
        <v>20056041.420084599</v>
      </c>
      <c r="H5691">
        <v>113186815.694675</v>
      </c>
      <c r="I5691">
        <v>161889471.63200399</v>
      </c>
      <c r="J5691">
        <v>406487612.37814099</v>
      </c>
      <c r="K5691">
        <v>1017684587.73631</v>
      </c>
      <c r="L5691">
        <v>1789864096.1695399</v>
      </c>
      <c r="M5691">
        <v>1972664892.1172199</v>
      </c>
      <c r="N5691">
        <v>2524384744.56356</v>
      </c>
      <c r="O5691">
        <v>2896583488.1256199</v>
      </c>
      <c r="Q5691" t="str">
        <f>VLOOKUP(A5691,Lookup_Tables!$D$2:$E$7,2,FALSE)</f>
        <v>EQ</v>
      </c>
      <c r="R5691" t="str">
        <f>IFERROR(VLOOKUP(D5691,Lookup_Tables!$A$2:$B$21,2,FALSE),"All")</f>
        <v>Govt_Plus_Emergency</v>
      </c>
    </row>
    <row r="5692" spans="1:18" hidden="1">
      <c r="A5692">
        <v>4</v>
      </c>
      <c r="B5692">
        <v>30</v>
      </c>
      <c r="C5692" t="s">
        <v>38</v>
      </c>
      <c r="D5692">
        <v>0</v>
      </c>
      <c r="E5692">
        <v>12670190.179785701</v>
      </c>
      <c r="F5692">
        <v>3344761.5250667632</v>
      </c>
      <c r="G5692">
        <v>2515099.53290019</v>
      </c>
      <c r="H5692">
        <v>27814312.706859302</v>
      </c>
      <c r="I5692">
        <v>41974400.787823901</v>
      </c>
      <c r="J5692">
        <v>116826708.35039701</v>
      </c>
      <c r="K5692">
        <v>368475100.58549398</v>
      </c>
      <c r="L5692">
        <v>659665439.48363996</v>
      </c>
      <c r="M5692">
        <v>748747456.51042104</v>
      </c>
      <c r="N5692">
        <v>1384871961.6224301</v>
      </c>
      <c r="O5692">
        <v>1876760400.8368199</v>
      </c>
      <c r="Q5692" t="str">
        <f>VLOOKUP(A5692,Lookup_Tables!$D$2:$E$7,2,FALSE)</f>
        <v>EQ</v>
      </c>
      <c r="R5692" t="str">
        <f>IFERROR(VLOOKUP(D5692,Lookup_Tables!$A$2:$B$21,2,FALSE),"All")</f>
        <v>Private Assets</v>
      </c>
    </row>
    <row r="5693" spans="1:18" hidden="1">
      <c r="A5693">
        <v>4</v>
      </c>
      <c r="B5693">
        <v>30</v>
      </c>
      <c r="C5693" t="s">
        <v>39</v>
      </c>
      <c r="D5693">
        <v>0</v>
      </c>
      <c r="E5693">
        <v>12497043.3639489</v>
      </c>
      <c r="F5693">
        <v>3388691.8192937113</v>
      </c>
      <c r="G5693">
        <v>2401615.1326041198</v>
      </c>
      <c r="H5693">
        <v>27347491.606614701</v>
      </c>
      <c r="I5693">
        <v>41970792.237234399</v>
      </c>
      <c r="J5693">
        <v>114786728.180362</v>
      </c>
      <c r="K5693">
        <v>348354930.22154599</v>
      </c>
      <c r="L5693">
        <v>659382095.82513595</v>
      </c>
      <c r="M5693">
        <v>748747456.51042104</v>
      </c>
      <c r="N5693">
        <v>1380644707.42624</v>
      </c>
      <c r="O5693">
        <v>1795163862.3858199</v>
      </c>
      <c r="Q5693" t="str">
        <f>VLOOKUP(A5693,Lookup_Tables!$D$2:$E$7,2,FALSE)</f>
        <v>EQ</v>
      </c>
      <c r="R5693" t="str">
        <f>IFERROR(VLOOKUP(D5693,Lookup_Tables!$A$2:$B$21,2,FALSE),"All")</f>
        <v>Private Assets</v>
      </c>
    </row>
    <row r="5694" spans="1:18" hidden="1">
      <c r="A5694">
        <v>4</v>
      </c>
      <c r="B5694">
        <v>30</v>
      </c>
      <c r="C5694" t="s">
        <v>38</v>
      </c>
      <c r="D5694">
        <v>2</v>
      </c>
      <c r="E5694">
        <v>483715.48235560098</v>
      </c>
      <c r="F5694">
        <v>127329.85324970848</v>
      </c>
      <c r="G5694">
        <v>84870.064416517402</v>
      </c>
      <c r="H5694">
        <v>916098.672822722</v>
      </c>
      <c r="I5694">
        <v>1339766.0542406</v>
      </c>
      <c r="J5694">
        <v>3941778.7577729998</v>
      </c>
      <c r="K5694">
        <v>13261375.059575399</v>
      </c>
      <c r="L5694">
        <v>27271825.0479667</v>
      </c>
      <c r="M5694">
        <v>31107571.6307173</v>
      </c>
      <c r="N5694">
        <v>56578410.568908997</v>
      </c>
      <c r="O5694">
        <v>75532513.023849294</v>
      </c>
      <c r="Q5694" t="str">
        <f>VLOOKUP(A5694,Lookup_Tables!$D$2:$E$7,2,FALSE)</f>
        <v>EQ</v>
      </c>
      <c r="R5694" t="str">
        <f>IFERROR(VLOOKUP(D5694,Lookup_Tables!$A$2:$B$21,2,FALSE),"All")</f>
        <v>Bridge</v>
      </c>
    </row>
    <row r="5695" spans="1:18" hidden="1">
      <c r="A5695">
        <v>4</v>
      </c>
      <c r="B5695">
        <v>30</v>
      </c>
      <c r="C5695" t="s">
        <v>39</v>
      </c>
      <c r="D5695">
        <v>2</v>
      </c>
      <c r="E5695">
        <v>477473.61082236998</v>
      </c>
      <c r="F5695">
        <v>129566.90632952098</v>
      </c>
      <c r="G5695">
        <v>83544.313312059094</v>
      </c>
      <c r="H5695">
        <v>900790.69943444198</v>
      </c>
      <c r="I5695">
        <v>1312133.88322003</v>
      </c>
      <c r="J5695">
        <v>3805443.54168334</v>
      </c>
      <c r="K5695">
        <v>13012119.384171501</v>
      </c>
      <c r="L5695">
        <v>27271825.0479667</v>
      </c>
      <c r="M5695">
        <v>30225389.551462401</v>
      </c>
      <c r="N5695">
        <v>56578410.568908997</v>
      </c>
      <c r="O5695">
        <v>71977610.235281304</v>
      </c>
      <c r="Q5695" t="str">
        <f>VLOOKUP(A5695,Lookup_Tables!$D$2:$E$7,2,FALSE)</f>
        <v>EQ</v>
      </c>
      <c r="R5695" t="str">
        <f>IFERROR(VLOOKUP(D5695,Lookup_Tables!$A$2:$B$21,2,FALSE),"All")</f>
        <v>Bridge</v>
      </c>
    </row>
    <row r="5696" spans="1:18" hidden="1">
      <c r="A5696">
        <v>4</v>
      </c>
      <c r="B5696">
        <v>30</v>
      </c>
      <c r="C5696" t="s">
        <v>38</v>
      </c>
      <c r="D5696">
        <v>3</v>
      </c>
      <c r="E5696">
        <v>78690.098670655294</v>
      </c>
      <c r="F5696">
        <v>21276.07517593084</v>
      </c>
      <c r="G5696">
        <v>32863.320168519</v>
      </c>
      <c r="H5696">
        <v>295164.69556465698</v>
      </c>
      <c r="I5696">
        <v>432544.90636144101</v>
      </c>
      <c r="J5696">
        <v>967796.83341037796</v>
      </c>
      <c r="K5696">
        <v>2329173.02985771</v>
      </c>
      <c r="L5696">
        <v>3947664.1540841898</v>
      </c>
      <c r="M5696">
        <v>4457848.560211</v>
      </c>
      <c r="N5696">
        <v>6069068.6955194203</v>
      </c>
      <c r="O5696">
        <v>7450931.2338791499</v>
      </c>
      <c r="Q5696" t="str">
        <f>VLOOKUP(A5696,Lookup_Tables!$D$2:$E$7,2,FALSE)</f>
        <v>EQ</v>
      </c>
      <c r="R5696" t="str">
        <f>IFERROR(VLOOKUP(D5696,Lookup_Tables!$A$2:$B$21,2,FALSE),"All")</f>
        <v>Govt Hosp</v>
      </c>
    </row>
    <row r="5697" spans="1:18" hidden="1">
      <c r="A5697">
        <v>4</v>
      </c>
      <c r="B5697">
        <v>30</v>
      </c>
      <c r="C5697" t="s">
        <v>39</v>
      </c>
      <c r="D5697">
        <v>3</v>
      </c>
      <c r="E5697">
        <v>77136.847704397005</v>
      </c>
      <c r="F5697">
        <v>20462.30140513611</v>
      </c>
      <c r="G5697">
        <v>31917.6042529843</v>
      </c>
      <c r="H5697">
        <v>286980.64982270799</v>
      </c>
      <c r="I5697">
        <v>423516.91022904601</v>
      </c>
      <c r="J5697">
        <v>954905.92865043995</v>
      </c>
      <c r="K5697">
        <v>2327339.1808330901</v>
      </c>
      <c r="L5697">
        <v>3889693.3569620699</v>
      </c>
      <c r="M5697">
        <v>4354551.0653013596</v>
      </c>
      <c r="N5697">
        <v>6022841.6059311703</v>
      </c>
      <c r="O5697">
        <v>7392001.7464982402</v>
      </c>
      <c r="Q5697" t="str">
        <f>VLOOKUP(A5697,Lookup_Tables!$D$2:$E$7,2,FALSE)</f>
        <v>EQ</v>
      </c>
      <c r="R5697" t="str">
        <f>IFERROR(VLOOKUP(D5697,Lookup_Tables!$A$2:$B$21,2,FALSE),"All")</f>
        <v>Govt Hosp</v>
      </c>
    </row>
    <row r="5698" spans="1:18" hidden="1">
      <c r="A5698">
        <v>4</v>
      </c>
      <c r="B5698">
        <v>30</v>
      </c>
      <c r="C5698" t="s">
        <v>38</v>
      </c>
      <c r="D5698">
        <v>4</v>
      </c>
      <c r="E5698">
        <v>3850.4202878820101</v>
      </c>
      <c r="F5698">
        <v>1044.7248171744482</v>
      </c>
      <c r="G5698">
        <v>0</v>
      </c>
      <c r="H5698">
        <v>4862.3564041548198</v>
      </c>
      <c r="I5698">
        <v>7315.4352232206302</v>
      </c>
      <c r="J5698">
        <v>22822.405642937902</v>
      </c>
      <c r="K5698">
        <v>85682.565705317902</v>
      </c>
      <c r="L5698">
        <v>227304.13841280999</v>
      </c>
      <c r="M5698">
        <v>288105.47292704898</v>
      </c>
      <c r="N5698">
        <v>513394.55406475801</v>
      </c>
      <c r="O5698">
        <v>702194.10992621596</v>
      </c>
      <c r="Q5698" t="str">
        <f>VLOOKUP(A5698,Lookup_Tables!$D$2:$E$7,2,FALSE)</f>
        <v>EQ</v>
      </c>
      <c r="R5698" t="str">
        <f>IFERROR(VLOOKUP(D5698,Lookup_Tables!$A$2:$B$21,2,FALSE),"All")</f>
        <v>Govt Med Fac</v>
      </c>
    </row>
    <row r="5699" spans="1:18" hidden="1">
      <c r="A5699">
        <v>4</v>
      </c>
      <c r="B5699">
        <v>30</v>
      </c>
      <c r="C5699" t="s">
        <v>39</v>
      </c>
      <c r="D5699">
        <v>4</v>
      </c>
      <c r="E5699">
        <v>3826.2004856642502</v>
      </c>
      <c r="F5699">
        <v>1045.9119442329074</v>
      </c>
      <c r="G5699">
        <v>0</v>
      </c>
      <c r="H5699">
        <v>4818.54958977975</v>
      </c>
      <c r="I5699">
        <v>7008.7986378748701</v>
      </c>
      <c r="J5699">
        <v>21420.646343841399</v>
      </c>
      <c r="K5699">
        <v>85682.565705317902</v>
      </c>
      <c r="L5699">
        <v>227304.13841280999</v>
      </c>
      <c r="M5699">
        <v>288105.47292704898</v>
      </c>
      <c r="N5699">
        <v>513394.55406475801</v>
      </c>
      <c r="O5699">
        <v>695185.30599864002</v>
      </c>
      <c r="Q5699" t="str">
        <f>VLOOKUP(A5699,Lookup_Tables!$D$2:$E$7,2,FALSE)</f>
        <v>EQ</v>
      </c>
      <c r="R5699" t="str">
        <f>IFERROR(VLOOKUP(D5699,Lookup_Tables!$A$2:$B$21,2,FALSE),"All")</f>
        <v>Govt Med Fac</v>
      </c>
    </row>
    <row r="5700" spans="1:18" hidden="1">
      <c r="A5700">
        <v>4</v>
      </c>
      <c r="B5700">
        <v>30</v>
      </c>
      <c r="C5700" t="s">
        <v>38</v>
      </c>
      <c r="D5700">
        <v>6</v>
      </c>
      <c r="E5700">
        <v>330468.97110425099</v>
      </c>
      <c r="F5700">
        <v>89676.360900815489</v>
      </c>
      <c r="G5700">
        <v>59168.028653465597</v>
      </c>
      <c r="H5700">
        <v>494939.48500498198</v>
      </c>
      <c r="I5700">
        <v>821970.02034684597</v>
      </c>
      <c r="J5700">
        <v>3211540.1540156598</v>
      </c>
      <c r="K5700">
        <v>11641792.755525401</v>
      </c>
      <c r="L5700">
        <v>18679097.998362001</v>
      </c>
      <c r="M5700">
        <v>21888959.1695351</v>
      </c>
      <c r="N5700">
        <v>31997797.09711</v>
      </c>
      <c r="O5700">
        <v>38204153.984012403</v>
      </c>
      <c r="Q5700" t="str">
        <f>VLOOKUP(A5700,Lookup_Tables!$D$2:$E$7,2,FALSE)</f>
        <v>EQ</v>
      </c>
      <c r="R5700" t="str">
        <f>IFERROR(VLOOKUP(D5700,Lookup_Tables!$A$2:$B$21,2,FALSE),"All")</f>
        <v>Port</v>
      </c>
    </row>
    <row r="5701" spans="1:18" hidden="1">
      <c r="A5701">
        <v>4</v>
      </c>
      <c r="B5701">
        <v>30</v>
      </c>
      <c r="C5701" t="s">
        <v>39</v>
      </c>
      <c r="D5701">
        <v>6</v>
      </c>
      <c r="E5701">
        <v>326214.721752171</v>
      </c>
      <c r="F5701">
        <v>87923.866455379</v>
      </c>
      <c r="G5701">
        <v>58254.681351614803</v>
      </c>
      <c r="H5701">
        <v>483837.05975555099</v>
      </c>
      <c r="I5701">
        <v>806556.73219274997</v>
      </c>
      <c r="J5701">
        <v>3115314.0234819101</v>
      </c>
      <c r="K5701">
        <v>11541652.034239599</v>
      </c>
      <c r="L5701">
        <v>18354653.2120657</v>
      </c>
      <c r="M5701">
        <v>21744761.502946399</v>
      </c>
      <c r="N5701">
        <v>31997797.09711</v>
      </c>
      <c r="O5701">
        <v>38112531.609401397</v>
      </c>
      <c r="Q5701" t="str">
        <f>VLOOKUP(A5701,Lookup_Tables!$D$2:$E$7,2,FALSE)</f>
        <v>EQ</v>
      </c>
      <c r="R5701" t="str">
        <f>IFERROR(VLOOKUP(D5701,Lookup_Tables!$A$2:$B$21,2,FALSE),"All")</f>
        <v>Port</v>
      </c>
    </row>
    <row r="5702" spans="1:18" hidden="1">
      <c r="A5702">
        <v>4</v>
      </c>
      <c r="B5702">
        <v>30</v>
      </c>
      <c r="C5702" t="s">
        <v>38</v>
      </c>
      <c r="D5702">
        <v>10</v>
      </c>
      <c r="E5702">
        <v>390920.00823351101</v>
      </c>
      <c r="F5702">
        <v>103511.93474786822</v>
      </c>
      <c r="G5702">
        <v>20082.508730789701</v>
      </c>
      <c r="H5702">
        <v>675554.01227174397</v>
      </c>
      <c r="I5702">
        <v>1091276.4050046999</v>
      </c>
      <c r="J5702">
        <v>3573825.9523259099</v>
      </c>
      <c r="K5702">
        <v>11057404.6682066</v>
      </c>
      <c r="L5702">
        <v>22205507.068053201</v>
      </c>
      <c r="M5702">
        <v>24938281.539841399</v>
      </c>
      <c r="N5702">
        <v>45065592.747759297</v>
      </c>
      <c r="O5702">
        <v>58976133.105875</v>
      </c>
      <c r="Q5702" t="str">
        <f>VLOOKUP(A5702,Lookup_Tables!$D$2:$E$7,2,FALSE)</f>
        <v>EQ</v>
      </c>
      <c r="R5702" t="str">
        <f>IFERROR(VLOOKUP(D5702,Lookup_Tables!$A$2:$B$21,2,FALSE),"All")</f>
        <v>Pub School</v>
      </c>
    </row>
    <row r="5703" spans="1:18" hidden="1">
      <c r="A5703">
        <v>4</v>
      </c>
      <c r="B5703">
        <v>30</v>
      </c>
      <c r="C5703" t="s">
        <v>39</v>
      </c>
      <c r="D5703">
        <v>10</v>
      </c>
      <c r="E5703">
        <v>386546.303261564</v>
      </c>
      <c r="F5703">
        <v>103173.90722669422</v>
      </c>
      <c r="G5703">
        <v>19981.664498551101</v>
      </c>
      <c r="H5703">
        <v>671813.18653484597</v>
      </c>
      <c r="I5703">
        <v>1084309.3747080399</v>
      </c>
      <c r="J5703">
        <v>3487951.49078093</v>
      </c>
      <c r="K5703">
        <v>11057404.6682066</v>
      </c>
      <c r="L5703">
        <v>22205507.068053201</v>
      </c>
      <c r="M5703">
        <v>24382948.897914801</v>
      </c>
      <c r="N5703">
        <v>45065592.747759297</v>
      </c>
      <c r="O5703">
        <v>57033748.773120098</v>
      </c>
      <c r="Q5703" t="str">
        <f>VLOOKUP(A5703,Lookup_Tables!$D$2:$E$7,2,FALSE)</f>
        <v>EQ</v>
      </c>
      <c r="R5703" t="str">
        <f>IFERROR(VLOOKUP(D5703,Lookup_Tables!$A$2:$B$21,2,FALSE),"All")</f>
        <v>Pub School</v>
      </c>
    </row>
    <row r="5704" spans="1:18" hidden="1">
      <c r="A5704">
        <v>4</v>
      </c>
      <c r="B5704">
        <v>30</v>
      </c>
      <c r="C5704" t="s">
        <v>38</v>
      </c>
      <c r="D5704">
        <v>13</v>
      </c>
      <c r="E5704">
        <v>260150.182560441</v>
      </c>
      <c r="F5704">
        <v>72192.577447284682</v>
      </c>
      <c r="G5704">
        <v>0</v>
      </c>
      <c r="H5704">
        <v>39565.895270973197</v>
      </c>
      <c r="I5704">
        <v>123557.506243803</v>
      </c>
      <c r="J5704">
        <v>1086709.46459441</v>
      </c>
      <c r="K5704">
        <v>7795240.7191896597</v>
      </c>
      <c r="L5704">
        <v>16213955.134258799</v>
      </c>
      <c r="M5704">
        <v>20610760.714363299</v>
      </c>
      <c r="N5704">
        <v>34217406.704333998</v>
      </c>
      <c r="O5704">
        <v>44550217.832192697</v>
      </c>
      <c r="Q5704" t="str">
        <f>VLOOKUP(A5704,Lookup_Tables!$D$2:$E$7,2,FALSE)</f>
        <v>EQ</v>
      </c>
      <c r="R5704" t="str">
        <f>IFERROR(VLOOKUP(D5704,Lookup_Tables!$A$2:$B$21,2,FALSE),"All")</f>
        <v>Residual Inst</v>
      </c>
    </row>
    <row r="5705" spans="1:18" hidden="1">
      <c r="A5705">
        <v>4</v>
      </c>
      <c r="B5705">
        <v>30</v>
      </c>
      <c r="C5705" t="s">
        <v>39</v>
      </c>
      <c r="D5705">
        <v>13</v>
      </c>
      <c r="E5705">
        <v>257787.24032884999</v>
      </c>
      <c r="F5705">
        <v>73125.989562306233</v>
      </c>
      <c r="G5705">
        <v>0</v>
      </c>
      <c r="H5705">
        <v>39213.466620063198</v>
      </c>
      <c r="I5705">
        <v>123557.506243803</v>
      </c>
      <c r="J5705">
        <v>1085801.1256835801</v>
      </c>
      <c r="K5705">
        <v>7795240.7191896597</v>
      </c>
      <c r="L5705">
        <v>15821376.511953</v>
      </c>
      <c r="M5705">
        <v>19207180.339707501</v>
      </c>
      <c r="N5705">
        <v>34132224.643961303</v>
      </c>
      <c r="O5705">
        <v>44550217.832192697</v>
      </c>
      <c r="Q5705" t="str">
        <f>VLOOKUP(A5705,Lookup_Tables!$D$2:$E$7,2,FALSE)</f>
        <v>EQ</v>
      </c>
      <c r="R5705" t="str">
        <f>IFERROR(VLOOKUP(D5705,Lookup_Tables!$A$2:$B$21,2,FALSE),"All")</f>
        <v>Residual Inst</v>
      </c>
    </row>
    <row r="5706" spans="1:18" hidden="1">
      <c r="A5706">
        <v>4</v>
      </c>
      <c r="B5706">
        <v>30</v>
      </c>
      <c r="C5706" t="s">
        <v>38</v>
      </c>
      <c r="D5706">
        <v>14</v>
      </c>
      <c r="E5706">
        <v>297883.24744355498</v>
      </c>
      <c r="F5706">
        <v>75965.670718535897</v>
      </c>
      <c r="G5706">
        <v>11254.1085669071</v>
      </c>
      <c r="H5706">
        <v>678634.01112020295</v>
      </c>
      <c r="I5706">
        <v>1055554.4939322399</v>
      </c>
      <c r="J5706">
        <v>2967605.60287373</v>
      </c>
      <c r="K5706">
        <v>10003246.2008764</v>
      </c>
      <c r="L5706">
        <v>16543659.6287957</v>
      </c>
      <c r="M5706">
        <v>19179883.063252099</v>
      </c>
      <c r="N5706">
        <v>30851147.306023501</v>
      </c>
      <c r="O5706">
        <v>37197184.713065699</v>
      </c>
      <c r="Q5706" t="str">
        <f>VLOOKUP(A5706,Lookup_Tables!$D$2:$E$7,2,FALSE)</f>
        <v>EQ</v>
      </c>
      <c r="R5706" t="str">
        <f>IFERROR(VLOOKUP(D5706,Lookup_Tables!$A$2:$B$21,2,FALSE),"All")</f>
        <v>Road</v>
      </c>
    </row>
    <row r="5707" spans="1:18" hidden="1">
      <c r="A5707">
        <v>4</v>
      </c>
      <c r="B5707">
        <v>30</v>
      </c>
      <c r="C5707" t="s">
        <v>39</v>
      </c>
      <c r="D5707">
        <v>14</v>
      </c>
      <c r="E5707">
        <v>293706.41534928198</v>
      </c>
      <c r="F5707">
        <v>75252.024549606576</v>
      </c>
      <c r="G5707">
        <v>11254.1085669071</v>
      </c>
      <c r="H5707">
        <v>656848.61991670902</v>
      </c>
      <c r="I5707">
        <v>1052307.8299404101</v>
      </c>
      <c r="J5707">
        <v>2855124.41237851</v>
      </c>
      <c r="K5707">
        <v>9976064.5879139099</v>
      </c>
      <c r="L5707">
        <v>16529830.1475647</v>
      </c>
      <c r="M5707">
        <v>18602943.2317666</v>
      </c>
      <c r="N5707">
        <v>30851147.306023501</v>
      </c>
      <c r="O5707">
        <v>36350952.758065403</v>
      </c>
      <c r="Q5707" t="str">
        <f>VLOOKUP(A5707,Lookup_Tables!$D$2:$E$7,2,FALSE)</f>
        <v>EQ</v>
      </c>
      <c r="R5707" t="str">
        <f>IFERROR(VLOOKUP(D5707,Lookup_Tables!$A$2:$B$21,2,FALSE),"All")</f>
        <v>Road</v>
      </c>
    </row>
    <row r="5708" spans="1:18" hidden="1">
      <c r="A5708">
        <v>4</v>
      </c>
      <c r="B5708">
        <v>30</v>
      </c>
      <c r="C5708" t="s">
        <v>38</v>
      </c>
      <c r="D5708">
        <v>15</v>
      </c>
      <c r="E5708">
        <v>14515868.590441501</v>
      </c>
      <c r="F5708">
        <v>3841805.9230284039</v>
      </c>
      <c r="G5708">
        <v>2717887.5324864602</v>
      </c>
      <c r="H5708">
        <v>31084773.669021901</v>
      </c>
      <c r="I5708">
        <v>46502560.1149351</v>
      </c>
      <c r="J5708">
        <v>131186083.37434</v>
      </c>
      <c r="K5708">
        <v>413543223.66863197</v>
      </c>
      <c r="L5708">
        <v>778514866.52140296</v>
      </c>
      <c r="M5708">
        <v>895391128.75766003</v>
      </c>
      <c r="N5708">
        <v>1592215021.4979401</v>
      </c>
      <c r="O5708">
        <v>2142634409.9093599</v>
      </c>
      <c r="Q5708" t="str">
        <f>VLOOKUP(A5708,Lookup_Tables!$D$2:$E$7,2,FALSE)</f>
        <v>EQ</v>
      </c>
      <c r="R5708" t="str">
        <f>IFERROR(VLOOKUP(D5708,Lookup_Tables!$A$2:$B$21,2,FALSE),"All")</f>
        <v>All</v>
      </c>
    </row>
    <row r="5709" spans="1:18" hidden="1">
      <c r="A5709">
        <v>4</v>
      </c>
      <c r="B5709">
        <v>30</v>
      </c>
      <c r="C5709" t="s">
        <v>39</v>
      </c>
      <c r="D5709">
        <v>15</v>
      </c>
      <c r="E5709">
        <v>14318844.7303298</v>
      </c>
      <c r="F5709">
        <v>3828875.9120906163</v>
      </c>
      <c r="G5709">
        <v>2650862.2600538898</v>
      </c>
      <c r="H5709">
        <v>30877596.1435242</v>
      </c>
      <c r="I5709">
        <v>46376035.580388598</v>
      </c>
      <c r="J5709">
        <v>129808933.66173901</v>
      </c>
      <c r="K5709">
        <v>399597933.02207297</v>
      </c>
      <c r="L5709">
        <v>778514866.52140296</v>
      </c>
      <c r="M5709">
        <v>895391128.75766003</v>
      </c>
      <c r="N5709">
        <v>1591515013.42255</v>
      </c>
      <c r="O5709">
        <v>2049828213.0817101</v>
      </c>
      <c r="Q5709" t="str">
        <f>VLOOKUP(A5709,Lookup_Tables!$D$2:$E$7,2,FALSE)</f>
        <v>EQ</v>
      </c>
      <c r="R5709" t="str">
        <f>IFERROR(VLOOKUP(D5709,Lookup_Tables!$A$2:$B$21,2,FALSE),"All")</f>
        <v>All</v>
      </c>
    </row>
    <row r="5710" spans="1:18" hidden="1">
      <c r="A5710">
        <v>4</v>
      </c>
      <c r="B5710">
        <v>30</v>
      </c>
      <c r="C5710" t="s">
        <v>38</v>
      </c>
      <c r="D5710">
        <v>16</v>
      </c>
      <c r="E5710">
        <v>1845678.4106558899</v>
      </c>
      <c r="F5710">
        <v>482441.79986286676</v>
      </c>
      <c r="G5710">
        <v>243066.669304323</v>
      </c>
      <c r="H5710">
        <v>3266389.91504505</v>
      </c>
      <c r="I5710">
        <v>5085029.4123722604</v>
      </c>
      <c r="J5710">
        <v>16727004.661929799</v>
      </c>
      <c r="K5710">
        <v>57370367.0669102</v>
      </c>
      <c r="L5710">
        <v>104180533.471774</v>
      </c>
      <c r="M5710">
        <v>117129330.96672</v>
      </c>
      <c r="N5710">
        <v>205093497.541192</v>
      </c>
      <c r="O5710">
        <v>261421716.86471</v>
      </c>
      <c r="Q5710" t="str">
        <f>VLOOKUP(A5710,Lookup_Tables!$D$2:$E$7,2,FALSE)</f>
        <v>EQ</v>
      </c>
      <c r="R5710" t="str">
        <f>IFERROR(VLOOKUP(D5710,Lookup_Tables!$A$2:$B$21,2,FALSE),"All")</f>
        <v>Government_Loss</v>
      </c>
    </row>
    <row r="5711" spans="1:18" hidden="1">
      <c r="A5711">
        <v>4</v>
      </c>
      <c r="B5711">
        <v>30</v>
      </c>
      <c r="C5711" t="s">
        <v>39</v>
      </c>
      <c r="D5711">
        <v>16</v>
      </c>
      <c r="E5711">
        <v>1821949.2714477901</v>
      </c>
      <c r="F5711">
        <v>477428.7298924278</v>
      </c>
      <c r="G5711">
        <v>239409.575720975</v>
      </c>
      <c r="H5711">
        <v>3253557.4402017598</v>
      </c>
      <c r="I5711">
        <v>4917765.9784227004</v>
      </c>
      <c r="J5711">
        <v>16105411.6868938</v>
      </c>
      <c r="K5711">
        <v>56927541.116688401</v>
      </c>
      <c r="L5711">
        <v>104180533.471774</v>
      </c>
      <c r="M5711">
        <v>116731602.97691201</v>
      </c>
      <c r="N5711">
        <v>204895464.00528601</v>
      </c>
      <c r="O5711">
        <v>254664350.695887</v>
      </c>
      <c r="Q5711" t="str">
        <f>VLOOKUP(A5711,Lookup_Tables!$D$2:$E$7,2,FALSE)</f>
        <v>EQ</v>
      </c>
      <c r="R5711" t="str">
        <f>IFERROR(VLOOKUP(D5711,Lookup_Tables!$A$2:$B$21,2,FALSE),"All")</f>
        <v>Government_Loss</v>
      </c>
    </row>
    <row r="5712" spans="1:18" hidden="1">
      <c r="A5712">
        <v>4</v>
      </c>
      <c r="B5712">
        <v>30</v>
      </c>
      <c r="C5712" t="s">
        <v>38</v>
      </c>
      <c r="D5712">
        <v>17</v>
      </c>
      <c r="E5712">
        <v>1742565.3390420999</v>
      </c>
      <c r="F5712">
        <v>456825.0029442322</v>
      </c>
      <c r="G5712">
        <v>208759.18510380099</v>
      </c>
      <c r="H5712">
        <v>2819644.2190170502</v>
      </c>
      <c r="I5712">
        <v>4536705.9162974898</v>
      </c>
      <c r="J5712">
        <v>14180844.4704748</v>
      </c>
      <c r="K5712">
        <v>49638033.9113461</v>
      </c>
      <c r="L5712">
        <v>96345200.301296994</v>
      </c>
      <c r="M5712">
        <v>110838638.441706</v>
      </c>
      <c r="N5712">
        <v>205573274.94524401</v>
      </c>
      <c r="O5712">
        <v>280333383.97966701</v>
      </c>
      <c r="Q5712" t="str">
        <f>VLOOKUP(A5712,Lookup_Tables!$D$2:$E$7,2,FALSE)</f>
        <v>EQ</v>
      </c>
      <c r="R5712" t="str">
        <f>IFERROR(VLOOKUP(D5712,Lookup_Tables!$A$2:$B$21,2,FALSE),"All")</f>
        <v>Emergency_Loss</v>
      </c>
    </row>
    <row r="5713" spans="1:18" hidden="1">
      <c r="A5713">
        <v>4</v>
      </c>
      <c r="B5713">
        <v>30</v>
      </c>
      <c r="C5713" t="s">
        <v>39</v>
      </c>
      <c r="D5713">
        <v>17</v>
      </c>
      <c r="E5713">
        <v>1722255.53251735</v>
      </c>
      <c r="F5713">
        <v>460878.39685683604</v>
      </c>
      <c r="G5713">
        <v>199773.714480636</v>
      </c>
      <c r="H5713">
        <v>2803615.6080477699</v>
      </c>
      <c r="I5713">
        <v>4448954.7615896603</v>
      </c>
      <c r="J5713">
        <v>14177888.1993147</v>
      </c>
      <c r="K5713">
        <v>47642711.873200499</v>
      </c>
      <c r="L5713">
        <v>96321391.033234298</v>
      </c>
      <c r="M5713">
        <v>110838638.441706</v>
      </c>
      <c r="N5713">
        <v>205573274.94524401</v>
      </c>
      <c r="O5713">
        <v>267816166.51358601</v>
      </c>
      <c r="Q5713" t="str">
        <f>VLOOKUP(A5713,Lookup_Tables!$D$2:$E$7,2,FALSE)</f>
        <v>EQ</v>
      </c>
      <c r="R5713" t="str">
        <f>IFERROR(VLOOKUP(D5713,Lookup_Tables!$A$2:$B$21,2,FALSE),"All")</f>
        <v>Emergency_Loss</v>
      </c>
    </row>
    <row r="5714" spans="1:18" hidden="1">
      <c r="A5714">
        <v>4</v>
      </c>
      <c r="B5714">
        <v>30</v>
      </c>
      <c r="C5714" t="s">
        <v>38</v>
      </c>
      <c r="D5714">
        <v>18</v>
      </c>
      <c r="E5714">
        <v>3588243.749698</v>
      </c>
      <c r="F5714">
        <v>963472.76623064838</v>
      </c>
      <c r="G5714">
        <v>458494.31712267298</v>
      </c>
      <c r="H5714">
        <v>6224804.1226198897</v>
      </c>
      <c r="I5714">
        <v>9308762.3573464993</v>
      </c>
      <c r="J5714">
        <v>31278725.463276401</v>
      </c>
      <c r="K5714">
        <v>102558348.089637</v>
      </c>
      <c r="L5714">
        <v>199504021.531432</v>
      </c>
      <c r="M5714">
        <v>226185407.82680199</v>
      </c>
      <c r="N5714">
        <v>411278802.27647698</v>
      </c>
      <c r="O5714">
        <v>542913174.59530401</v>
      </c>
      <c r="Q5714" t="str">
        <f>VLOOKUP(A5714,Lookup_Tables!$D$2:$E$7,2,FALSE)</f>
        <v>EQ</v>
      </c>
      <c r="R5714" t="str">
        <f>IFERROR(VLOOKUP(D5714,Lookup_Tables!$A$2:$B$21,2,FALSE),"All")</f>
        <v>Govt_Plus_Emergency</v>
      </c>
    </row>
    <row r="5715" spans="1:18" hidden="1">
      <c r="A5715">
        <v>4</v>
      </c>
      <c r="B5715">
        <v>30</v>
      </c>
      <c r="C5715" t="s">
        <v>39</v>
      </c>
      <c r="D5715">
        <v>18</v>
      </c>
      <c r="E5715">
        <v>3544179.1507473299</v>
      </c>
      <c r="F5715">
        <v>959039.63170906529</v>
      </c>
      <c r="G5715">
        <v>453731.307413398</v>
      </c>
      <c r="H5715">
        <v>6082274.8783273501</v>
      </c>
      <c r="I5715">
        <v>8992439.9992153607</v>
      </c>
      <c r="J5715">
        <v>30548135.750666998</v>
      </c>
      <c r="K5715">
        <v>101902926.685588</v>
      </c>
      <c r="L5715">
        <v>196341825.04146001</v>
      </c>
      <c r="M5715">
        <v>226185407.82680199</v>
      </c>
      <c r="N5715">
        <v>411278802.27647698</v>
      </c>
      <c r="O5715">
        <v>522480517.20947301</v>
      </c>
      <c r="Q5715" t="str">
        <f>VLOOKUP(A5715,Lookup_Tables!$D$2:$E$7,2,FALSE)</f>
        <v>EQ</v>
      </c>
      <c r="R5715" t="str">
        <f>IFERROR(VLOOKUP(D5715,Lookup_Tables!$A$2:$B$21,2,FALSE),"All")</f>
        <v>Govt_Plus_Emergency</v>
      </c>
    </row>
    <row r="5716" spans="1:18" hidden="1">
      <c r="A5716">
        <v>4</v>
      </c>
      <c r="B5716">
        <v>31</v>
      </c>
      <c r="C5716" t="s">
        <v>38</v>
      </c>
      <c r="D5716">
        <v>0</v>
      </c>
      <c r="E5716">
        <v>99430338.431269094</v>
      </c>
      <c r="F5716">
        <v>29161277.377188116</v>
      </c>
      <c r="G5716">
        <v>73410131.782614693</v>
      </c>
      <c r="H5716">
        <v>473360285.51051098</v>
      </c>
      <c r="I5716">
        <v>643403293.62211394</v>
      </c>
      <c r="J5716">
        <v>1335397263.4668</v>
      </c>
      <c r="K5716">
        <v>2402136439.1287398</v>
      </c>
      <c r="L5716">
        <v>4071581046.9958601</v>
      </c>
      <c r="M5716">
        <v>4575757209.5110998</v>
      </c>
      <c r="N5716">
        <v>6953580217.7230196</v>
      </c>
      <c r="O5716">
        <v>8588677381.5164099</v>
      </c>
      <c r="Q5716" t="str">
        <f>VLOOKUP(A5716,Lookup_Tables!$D$2:$E$7,2,FALSE)</f>
        <v>EQ</v>
      </c>
      <c r="R5716" t="str">
        <f>IFERROR(VLOOKUP(D5716,Lookup_Tables!$A$2:$B$21,2,FALSE),"All")</f>
        <v>Private Assets</v>
      </c>
    </row>
    <row r="5717" spans="1:18" hidden="1">
      <c r="A5717">
        <v>4</v>
      </c>
      <c r="B5717">
        <v>31</v>
      </c>
      <c r="C5717" t="s">
        <v>39</v>
      </c>
      <c r="D5717">
        <v>0</v>
      </c>
      <c r="E5717">
        <v>97069980.236276805</v>
      </c>
      <c r="F5717">
        <v>28553811.870162517</v>
      </c>
      <c r="G5717">
        <v>69149278.166759998</v>
      </c>
      <c r="H5717">
        <v>461960039.19766301</v>
      </c>
      <c r="I5717">
        <v>624825810.52977395</v>
      </c>
      <c r="J5717">
        <v>1265806237.4397099</v>
      </c>
      <c r="K5717">
        <v>2346634767.1458502</v>
      </c>
      <c r="L5717">
        <v>4004199563.2579298</v>
      </c>
      <c r="M5717">
        <v>4575757209.5110998</v>
      </c>
      <c r="N5717">
        <v>6953580217.7230196</v>
      </c>
      <c r="O5717">
        <v>8455937407.1503496</v>
      </c>
      <c r="Q5717" t="str">
        <f>VLOOKUP(A5717,Lookup_Tables!$D$2:$E$7,2,FALSE)</f>
        <v>EQ</v>
      </c>
      <c r="R5717" t="str">
        <f>IFERROR(VLOOKUP(D5717,Lookup_Tables!$A$2:$B$21,2,FALSE),"All")</f>
        <v>Private Assets</v>
      </c>
    </row>
    <row r="5718" spans="1:18" hidden="1">
      <c r="A5718">
        <v>4</v>
      </c>
      <c r="B5718">
        <v>31</v>
      </c>
      <c r="C5718" t="s">
        <v>38</v>
      </c>
      <c r="D5718">
        <v>1</v>
      </c>
      <c r="E5718">
        <v>1253064.2151045799</v>
      </c>
      <c r="F5718">
        <v>350690.11709482991</v>
      </c>
      <c r="G5718">
        <v>680019.92918320105</v>
      </c>
      <c r="H5718">
        <v>5389465.6334939301</v>
      </c>
      <c r="I5718">
        <v>8010012.0150631797</v>
      </c>
      <c r="J5718">
        <v>17609776.419256601</v>
      </c>
      <c r="K5718">
        <v>35983777.311742499</v>
      </c>
      <c r="L5718">
        <v>56258768.692651004</v>
      </c>
      <c r="M5718">
        <v>63840347.102841899</v>
      </c>
      <c r="N5718">
        <v>83704877.193351701</v>
      </c>
      <c r="O5718">
        <v>95181989.060145706</v>
      </c>
      <c r="Q5718" t="str">
        <f>VLOOKUP(A5718,Lookup_Tables!$D$2:$E$7,2,FALSE)</f>
        <v>EQ</v>
      </c>
      <c r="R5718" t="str">
        <f>IFERROR(VLOOKUP(D5718,Lookup_Tables!$A$2:$B$21,2,FALSE),"All")</f>
        <v>Airport</v>
      </c>
    </row>
    <row r="5719" spans="1:18" hidden="1">
      <c r="A5719">
        <v>4</v>
      </c>
      <c r="B5719">
        <v>31</v>
      </c>
      <c r="C5719" t="s">
        <v>39</v>
      </c>
      <c r="D5719">
        <v>1</v>
      </c>
      <c r="E5719">
        <v>1226831.1913892601</v>
      </c>
      <c r="F5719">
        <v>344456.97594986681</v>
      </c>
      <c r="G5719">
        <v>666125.23406124802</v>
      </c>
      <c r="H5719">
        <v>5299542.3696911698</v>
      </c>
      <c r="I5719">
        <v>7566573.7551678298</v>
      </c>
      <c r="J5719">
        <v>17086603.404398501</v>
      </c>
      <c r="K5719">
        <v>34947824.058821402</v>
      </c>
      <c r="L5719">
        <v>56258768.692651004</v>
      </c>
      <c r="M5719">
        <v>63840347.102841899</v>
      </c>
      <c r="N5719">
        <v>81491097.068553999</v>
      </c>
      <c r="O5719">
        <v>95153062.113996595</v>
      </c>
      <c r="Q5719" t="str">
        <f>VLOOKUP(A5719,Lookup_Tables!$D$2:$E$7,2,FALSE)</f>
        <v>EQ</v>
      </c>
      <c r="R5719" t="str">
        <f>IFERROR(VLOOKUP(D5719,Lookup_Tables!$A$2:$B$21,2,FALSE),"All")</f>
        <v>Airport</v>
      </c>
    </row>
    <row r="5720" spans="1:18" hidden="1">
      <c r="A5720">
        <v>4</v>
      </c>
      <c r="B5720">
        <v>31</v>
      </c>
      <c r="C5720" t="s">
        <v>38</v>
      </c>
      <c r="D5720">
        <v>2</v>
      </c>
      <c r="E5720">
        <v>8434213.4763125591</v>
      </c>
      <c r="F5720">
        <v>2348240.4677305631</v>
      </c>
      <c r="G5720">
        <v>3345114.5682964502</v>
      </c>
      <c r="H5720">
        <v>35525199.463852197</v>
      </c>
      <c r="I5720">
        <v>49191433.936413102</v>
      </c>
      <c r="J5720">
        <v>122679450.358567</v>
      </c>
      <c r="K5720">
        <v>243442409.782076</v>
      </c>
      <c r="L5720">
        <v>359856017.89771402</v>
      </c>
      <c r="M5720">
        <v>410831205.61597198</v>
      </c>
      <c r="N5720">
        <v>603428938.92934096</v>
      </c>
      <c r="O5720">
        <v>763591810.57208502</v>
      </c>
      <c r="Q5720" t="str">
        <f>VLOOKUP(A5720,Lookup_Tables!$D$2:$E$7,2,FALSE)</f>
        <v>EQ</v>
      </c>
      <c r="R5720" t="str">
        <f>IFERROR(VLOOKUP(D5720,Lookup_Tables!$A$2:$B$21,2,FALSE),"All")</f>
        <v>Bridge</v>
      </c>
    </row>
    <row r="5721" spans="1:18" hidden="1">
      <c r="A5721">
        <v>4</v>
      </c>
      <c r="B5721">
        <v>31</v>
      </c>
      <c r="C5721" t="s">
        <v>39</v>
      </c>
      <c r="D5721">
        <v>2</v>
      </c>
      <c r="E5721">
        <v>8301362.2352283997</v>
      </c>
      <c r="F5721">
        <v>2288278.1162835574</v>
      </c>
      <c r="G5721">
        <v>3149211.3485379</v>
      </c>
      <c r="H5721">
        <v>34826516.445451804</v>
      </c>
      <c r="I5721">
        <v>48326552.504170001</v>
      </c>
      <c r="J5721">
        <v>121740407.337303</v>
      </c>
      <c r="K5721">
        <v>237703746.69964099</v>
      </c>
      <c r="L5721">
        <v>359590279.17615402</v>
      </c>
      <c r="M5721">
        <v>407533418.89596403</v>
      </c>
      <c r="N5721">
        <v>603428938.92934096</v>
      </c>
      <c r="O5721">
        <v>763591810.57208502</v>
      </c>
      <c r="Q5721" t="str">
        <f>VLOOKUP(A5721,Lookup_Tables!$D$2:$E$7,2,FALSE)</f>
        <v>EQ</v>
      </c>
      <c r="R5721" t="str">
        <f>IFERROR(VLOOKUP(D5721,Lookup_Tables!$A$2:$B$21,2,FALSE),"All")</f>
        <v>Bridge</v>
      </c>
    </row>
    <row r="5722" spans="1:18" hidden="1">
      <c r="A5722">
        <v>4</v>
      </c>
      <c r="B5722">
        <v>31</v>
      </c>
      <c r="C5722" t="s">
        <v>38</v>
      </c>
      <c r="D5722">
        <v>3</v>
      </c>
      <c r="E5722">
        <v>1329703.30115522</v>
      </c>
      <c r="F5722">
        <v>371528.47513935016</v>
      </c>
      <c r="G5722">
        <v>657467.08435839205</v>
      </c>
      <c r="H5722">
        <v>5675194.2695834301</v>
      </c>
      <c r="I5722">
        <v>8681447.20765079</v>
      </c>
      <c r="J5722">
        <v>17098238.106236801</v>
      </c>
      <c r="K5722">
        <v>34271986.575869396</v>
      </c>
      <c r="L5722">
        <v>57180837.907458097</v>
      </c>
      <c r="M5722">
        <v>66227551.951274998</v>
      </c>
      <c r="N5722">
        <v>108730711.754246</v>
      </c>
      <c r="O5722">
        <v>124430585.570007</v>
      </c>
      <c r="Q5722" t="str">
        <f>VLOOKUP(A5722,Lookup_Tables!$D$2:$E$7,2,FALSE)</f>
        <v>EQ</v>
      </c>
      <c r="R5722" t="str">
        <f>IFERROR(VLOOKUP(D5722,Lookup_Tables!$A$2:$B$21,2,FALSE),"All")</f>
        <v>Govt Hosp</v>
      </c>
    </row>
    <row r="5723" spans="1:18" hidden="1">
      <c r="A5723">
        <v>4</v>
      </c>
      <c r="B5723">
        <v>31</v>
      </c>
      <c r="C5723" t="s">
        <v>39</v>
      </c>
      <c r="D5723">
        <v>3</v>
      </c>
      <c r="E5723">
        <v>1304807.5177510499</v>
      </c>
      <c r="F5723">
        <v>363989.10065976228</v>
      </c>
      <c r="G5723">
        <v>632663.32386896003</v>
      </c>
      <c r="H5723">
        <v>5585305.2891067704</v>
      </c>
      <c r="I5723">
        <v>8528513.6141038593</v>
      </c>
      <c r="J5723">
        <v>16274396.9770329</v>
      </c>
      <c r="K5723">
        <v>33289770.412936199</v>
      </c>
      <c r="L5723">
        <v>57149321.941266298</v>
      </c>
      <c r="M5723">
        <v>66227551.951274998</v>
      </c>
      <c r="N5723">
        <v>108730711.754246</v>
      </c>
      <c r="O5723">
        <v>124381784.588009</v>
      </c>
      <c r="Q5723" t="str">
        <f>VLOOKUP(A5723,Lookup_Tables!$D$2:$E$7,2,FALSE)</f>
        <v>EQ</v>
      </c>
      <c r="R5723" t="str">
        <f>IFERROR(VLOOKUP(D5723,Lookup_Tables!$A$2:$B$21,2,FALSE),"All")</f>
        <v>Govt Hosp</v>
      </c>
    </row>
    <row r="5724" spans="1:18" hidden="1">
      <c r="A5724">
        <v>4</v>
      </c>
      <c r="B5724">
        <v>31</v>
      </c>
      <c r="C5724" t="s">
        <v>38</v>
      </c>
      <c r="D5724">
        <v>4</v>
      </c>
      <c r="E5724">
        <v>745219.52529825701</v>
      </c>
      <c r="F5724">
        <v>209042.55000725202</v>
      </c>
      <c r="G5724">
        <v>516154.92988063901</v>
      </c>
      <c r="H5724">
        <v>3861900.0947374799</v>
      </c>
      <c r="I5724">
        <v>5462681.56078183</v>
      </c>
      <c r="J5724">
        <v>11041759.1478715</v>
      </c>
      <c r="K5724">
        <v>18922170.8069514</v>
      </c>
      <c r="L5724">
        <v>28836528.7276497</v>
      </c>
      <c r="M5724">
        <v>32406928.712196201</v>
      </c>
      <c r="N5724">
        <v>47099855.281474203</v>
      </c>
      <c r="O5724">
        <v>60847243.111775599</v>
      </c>
      <c r="Q5724" t="str">
        <f>VLOOKUP(A5724,Lookup_Tables!$D$2:$E$7,2,FALSE)</f>
        <v>EQ</v>
      </c>
      <c r="R5724" t="str">
        <f>IFERROR(VLOOKUP(D5724,Lookup_Tables!$A$2:$B$21,2,FALSE),"All")</f>
        <v>Govt Med Fac</v>
      </c>
    </row>
    <row r="5725" spans="1:18" hidden="1">
      <c r="A5725">
        <v>4</v>
      </c>
      <c r="B5725">
        <v>31</v>
      </c>
      <c r="C5725" t="s">
        <v>39</v>
      </c>
      <c r="D5725">
        <v>4</v>
      </c>
      <c r="E5725">
        <v>728282.10340090306</v>
      </c>
      <c r="F5725">
        <v>205251.99780548597</v>
      </c>
      <c r="G5725">
        <v>490862.02942556102</v>
      </c>
      <c r="H5725">
        <v>3744508.8114549802</v>
      </c>
      <c r="I5725">
        <v>5322658.5606316002</v>
      </c>
      <c r="J5725">
        <v>10342272.390118601</v>
      </c>
      <c r="K5725">
        <v>18623385.6795603</v>
      </c>
      <c r="L5725">
        <v>28753848.367852699</v>
      </c>
      <c r="M5725">
        <v>32214388.5133681</v>
      </c>
      <c r="N5725">
        <v>47099855.281474203</v>
      </c>
      <c r="O5725">
        <v>60824083.230544202</v>
      </c>
      <c r="Q5725" t="str">
        <f>VLOOKUP(A5725,Lookup_Tables!$D$2:$E$7,2,FALSE)</f>
        <v>EQ</v>
      </c>
      <c r="R5725" t="str">
        <f>IFERROR(VLOOKUP(D5725,Lookup_Tables!$A$2:$B$21,2,FALSE),"All")</f>
        <v>Govt Med Fac</v>
      </c>
    </row>
    <row r="5726" spans="1:18" hidden="1">
      <c r="A5726">
        <v>4</v>
      </c>
      <c r="B5726">
        <v>31</v>
      </c>
      <c r="C5726" t="s">
        <v>38</v>
      </c>
      <c r="D5726">
        <v>6</v>
      </c>
      <c r="E5726">
        <v>395303.24568648601</v>
      </c>
      <c r="F5726">
        <v>111035.62485454854</v>
      </c>
      <c r="G5726">
        <v>162719.10911211499</v>
      </c>
      <c r="H5726">
        <v>2266641.73740057</v>
      </c>
      <c r="I5726">
        <v>3225085.9742538799</v>
      </c>
      <c r="J5726">
        <v>5388419.8819335802</v>
      </c>
      <c r="K5726">
        <v>8906969.2870052196</v>
      </c>
      <c r="L5726">
        <v>14829860.9024182</v>
      </c>
      <c r="M5726">
        <v>18143995.959293801</v>
      </c>
      <c r="N5726">
        <v>31277097.301918201</v>
      </c>
      <c r="O5726">
        <v>35578390.8633499</v>
      </c>
      <c r="Q5726" t="str">
        <f>VLOOKUP(A5726,Lookup_Tables!$D$2:$E$7,2,FALSE)</f>
        <v>EQ</v>
      </c>
      <c r="R5726" t="str">
        <f>IFERROR(VLOOKUP(D5726,Lookup_Tables!$A$2:$B$21,2,FALSE),"All")</f>
        <v>Port</v>
      </c>
    </row>
    <row r="5727" spans="1:18" hidden="1">
      <c r="A5727">
        <v>4</v>
      </c>
      <c r="B5727">
        <v>31</v>
      </c>
      <c r="C5727" t="s">
        <v>39</v>
      </c>
      <c r="D5727">
        <v>6</v>
      </c>
      <c r="E5727">
        <v>386944.49312830501</v>
      </c>
      <c r="F5727">
        <v>107727.25274091493</v>
      </c>
      <c r="G5727">
        <v>152056.43553633301</v>
      </c>
      <c r="H5727">
        <v>2231968.3459535302</v>
      </c>
      <c r="I5727">
        <v>3136709.5528622898</v>
      </c>
      <c r="J5727">
        <v>5221914.4389087604</v>
      </c>
      <c r="K5727">
        <v>8736612.9704523198</v>
      </c>
      <c r="L5727">
        <v>14593399.7965225</v>
      </c>
      <c r="M5727">
        <v>18143995.959293801</v>
      </c>
      <c r="N5727">
        <v>31277097.301918201</v>
      </c>
      <c r="O5727">
        <v>35330576.001449198</v>
      </c>
      <c r="Q5727" t="str">
        <f>VLOOKUP(A5727,Lookup_Tables!$D$2:$E$7,2,FALSE)</f>
        <v>EQ</v>
      </c>
      <c r="R5727" t="str">
        <f>IFERROR(VLOOKUP(D5727,Lookup_Tables!$A$2:$B$21,2,FALSE),"All")</f>
        <v>Port</v>
      </c>
    </row>
    <row r="5728" spans="1:18" hidden="1">
      <c r="A5728">
        <v>4</v>
      </c>
      <c r="B5728">
        <v>31</v>
      </c>
      <c r="C5728" t="s">
        <v>38</v>
      </c>
      <c r="D5728">
        <v>9</v>
      </c>
      <c r="E5728">
        <v>70046.740636055707</v>
      </c>
      <c r="F5728">
        <v>18446.745339262627</v>
      </c>
      <c r="G5728">
        <v>8952.8562328011703</v>
      </c>
      <c r="H5728">
        <v>138902.58768356699</v>
      </c>
      <c r="I5728">
        <v>216357.19709019799</v>
      </c>
      <c r="J5728">
        <v>580032.22250108595</v>
      </c>
      <c r="K5728">
        <v>2490033.1112043499</v>
      </c>
      <c r="L5728">
        <v>4080543.3516348498</v>
      </c>
      <c r="M5728">
        <v>4590344.0326410597</v>
      </c>
      <c r="N5728">
        <v>6980298.3101564599</v>
      </c>
      <c r="O5728">
        <v>8760026.7938079108</v>
      </c>
      <c r="Q5728" t="str">
        <f>VLOOKUP(A5728,Lookup_Tables!$D$2:$E$7,2,FALSE)</f>
        <v>EQ</v>
      </c>
      <c r="R5728" t="str">
        <f>IFERROR(VLOOKUP(D5728,Lookup_Tables!$A$2:$B$21,2,FALSE),"All")</f>
        <v>Pub Admin Bldg</v>
      </c>
    </row>
    <row r="5729" spans="1:18" hidden="1">
      <c r="A5729">
        <v>4</v>
      </c>
      <c r="B5729">
        <v>31</v>
      </c>
      <c r="C5729" t="s">
        <v>39</v>
      </c>
      <c r="D5729">
        <v>9</v>
      </c>
      <c r="E5729">
        <v>69501.938095711506</v>
      </c>
      <c r="F5729">
        <v>18352.26662513645</v>
      </c>
      <c r="G5729">
        <v>8705.0287199558006</v>
      </c>
      <c r="H5729">
        <v>138146.61947684499</v>
      </c>
      <c r="I5729">
        <v>209865.58764190599</v>
      </c>
      <c r="J5729">
        <v>579959.04922264605</v>
      </c>
      <c r="K5729">
        <v>2421407.53498575</v>
      </c>
      <c r="L5729">
        <v>4080543.3516348498</v>
      </c>
      <c r="M5729">
        <v>4590344.0326410597</v>
      </c>
      <c r="N5729">
        <v>6980298.3101564599</v>
      </c>
      <c r="O5729">
        <v>8760026.7938079108</v>
      </c>
      <c r="Q5729" t="str">
        <f>VLOOKUP(A5729,Lookup_Tables!$D$2:$E$7,2,FALSE)</f>
        <v>EQ</v>
      </c>
      <c r="R5729" t="str">
        <f>IFERROR(VLOOKUP(D5729,Lookup_Tables!$A$2:$B$21,2,FALSE),"All")</f>
        <v>Pub Admin Bldg</v>
      </c>
    </row>
    <row r="5730" spans="1:18" hidden="1">
      <c r="A5730">
        <v>4</v>
      </c>
      <c r="B5730">
        <v>31</v>
      </c>
      <c r="C5730" t="s">
        <v>38</v>
      </c>
      <c r="D5730">
        <v>10</v>
      </c>
      <c r="E5730">
        <v>6576915.68109411</v>
      </c>
      <c r="F5730">
        <v>1881934.0468797265</v>
      </c>
      <c r="G5730">
        <v>4497372.4575505601</v>
      </c>
      <c r="H5730">
        <v>30659171.204815801</v>
      </c>
      <c r="I5730">
        <v>41347666.697036102</v>
      </c>
      <c r="J5730">
        <v>93405107.049847499</v>
      </c>
      <c r="K5730">
        <v>172228566.61879799</v>
      </c>
      <c r="L5730">
        <v>268211169.153736</v>
      </c>
      <c r="M5730">
        <v>291248189.65687299</v>
      </c>
      <c r="N5730">
        <v>443639332.47877598</v>
      </c>
      <c r="O5730">
        <v>579901840.52502501</v>
      </c>
      <c r="Q5730" t="str">
        <f>VLOOKUP(A5730,Lookup_Tables!$D$2:$E$7,2,FALSE)</f>
        <v>EQ</v>
      </c>
      <c r="R5730" t="str">
        <f>IFERROR(VLOOKUP(D5730,Lookup_Tables!$A$2:$B$21,2,FALSE),"All")</f>
        <v>Pub School</v>
      </c>
    </row>
    <row r="5731" spans="1:18" hidden="1">
      <c r="A5731">
        <v>4</v>
      </c>
      <c r="B5731">
        <v>31</v>
      </c>
      <c r="C5731" t="s">
        <v>39</v>
      </c>
      <c r="D5731">
        <v>10</v>
      </c>
      <c r="E5731">
        <v>6443308.6996238697</v>
      </c>
      <c r="F5731">
        <v>1836447.8127500601</v>
      </c>
      <c r="G5731">
        <v>4357512.5426033298</v>
      </c>
      <c r="H5731">
        <v>29461429.326067101</v>
      </c>
      <c r="I5731">
        <v>40885770.411035404</v>
      </c>
      <c r="J5731">
        <v>89755664.835565999</v>
      </c>
      <c r="K5731">
        <v>169074009.413939</v>
      </c>
      <c r="L5731">
        <v>260603895.35073599</v>
      </c>
      <c r="M5731">
        <v>291248163.89019001</v>
      </c>
      <c r="N5731">
        <v>437928278.99633098</v>
      </c>
      <c r="O5731">
        <v>579901840.52502501</v>
      </c>
      <c r="Q5731" t="str">
        <f>VLOOKUP(A5731,Lookup_Tables!$D$2:$E$7,2,FALSE)</f>
        <v>EQ</v>
      </c>
      <c r="R5731" t="str">
        <f>IFERROR(VLOOKUP(D5731,Lookup_Tables!$A$2:$B$21,2,FALSE),"All")</f>
        <v>Pub School</v>
      </c>
    </row>
    <row r="5732" spans="1:18" hidden="1">
      <c r="A5732">
        <v>4</v>
      </c>
      <c r="B5732">
        <v>31</v>
      </c>
      <c r="C5732" t="s">
        <v>38</v>
      </c>
      <c r="D5732">
        <v>11</v>
      </c>
      <c r="E5732">
        <v>4504460.2920285603</v>
      </c>
      <c r="F5732">
        <v>1366893.5156486616</v>
      </c>
      <c r="G5732">
        <v>0</v>
      </c>
      <c r="H5732">
        <v>24198.068700751999</v>
      </c>
      <c r="I5732">
        <v>799698.10213835805</v>
      </c>
      <c r="J5732">
        <v>31429788.6643821</v>
      </c>
      <c r="K5732">
        <v>188530257.66646799</v>
      </c>
      <c r="L5732">
        <v>268255762.79172</v>
      </c>
      <c r="M5732">
        <v>295638697.14438599</v>
      </c>
      <c r="N5732">
        <v>442004111.03919101</v>
      </c>
      <c r="O5732">
        <v>568256374.04920495</v>
      </c>
      <c r="Q5732" t="str">
        <f>VLOOKUP(A5732,Lookup_Tables!$D$2:$E$7,2,FALSE)</f>
        <v>EQ</v>
      </c>
      <c r="R5732" t="str">
        <f>IFERROR(VLOOKUP(D5732,Lookup_Tables!$A$2:$B$21,2,FALSE),"All")</f>
        <v>Pub Univ</v>
      </c>
    </row>
    <row r="5733" spans="1:18" hidden="1">
      <c r="A5733">
        <v>4</v>
      </c>
      <c r="B5733">
        <v>31</v>
      </c>
      <c r="C5733" t="s">
        <v>39</v>
      </c>
      <c r="D5733">
        <v>11</v>
      </c>
      <c r="E5733">
        <v>4479534.57622026</v>
      </c>
      <c r="F5733">
        <v>1355659.2385954233</v>
      </c>
      <c r="G5733">
        <v>0</v>
      </c>
      <c r="H5733">
        <v>24198.068700751999</v>
      </c>
      <c r="I5733">
        <v>799698.10213835805</v>
      </c>
      <c r="J5733">
        <v>31429788.6643821</v>
      </c>
      <c r="K5733">
        <v>187875975.399955</v>
      </c>
      <c r="L5733">
        <v>265590186.46872899</v>
      </c>
      <c r="M5733">
        <v>291761471.59463298</v>
      </c>
      <c r="N5733">
        <v>442004111.03919101</v>
      </c>
      <c r="O5733">
        <v>568256374.04920495</v>
      </c>
      <c r="Q5733" t="str">
        <f>VLOOKUP(A5733,Lookup_Tables!$D$2:$E$7,2,FALSE)</f>
        <v>EQ</v>
      </c>
      <c r="R5733" t="str">
        <f>IFERROR(VLOOKUP(D5733,Lookup_Tables!$A$2:$B$21,2,FALSE),"All")</f>
        <v>Pub Univ</v>
      </c>
    </row>
    <row r="5734" spans="1:18" hidden="1">
      <c r="A5734">
        <v>4</v>
      </c>
      <c r="B5734">
        <v>31</v>
      </c>
      <c r="C5734" t="s">
        <v>38</v>
      </c>
      <c r="D5734">
        <v>13</v>
      </c>
      <c r="E5734">
        <v>3213928.4906287598</v>
      </c>
      <c r="F5734">
        <v>878234.78632891783</v>
      </c>
      <c r="G5734">
        <v>780742.62759300403</v>
      </c>
      <c r="H5734">
        <v>15051817.566889601</v>
      </c>
      <c r="I5734">
        <v>20965947.654467098</v>
      </c>
      <c r="J5734">
        <v>45332744.903720699</v>
      </c>
      <c r="K5734">
        <v>87634601.549225703</v>
      </c>
      <c r="L5734">
        <v>146263180.20607099</v>
      </c>
      <c r="M5734">
        <v>165630861.334993</v>
      </c>
      <c r="N5734">
        <v>235589470.10553801</v>
      </c>
      <c r="O5734">
        <v>304342917.42093903</v>
      </c>
      <c r="Q5734" t="str">
        <f>VLOOKUP(A5734,Lookup_Tables!$D$2:$E$7,2,FALSE)</f>
        <v>EQ</v>
      </c>
      <c r="R5734" t="str">
        <f>IFERROR(VLOOKUP(D5734,Lookup_Tables!$A$2:$B$21,2,FALSE),"All")</f>
        <v>Residual Inst</v>
      </c>
    </row>
    <row r="5735" spans="1:18" hidden="1">
      <c r="A5735">
        <v>4</v>
      </c>
      <c r="B5735">
        <v>31</v>
      </c>
      <c r="C5735" t="s">
        <v>39</v>
      </c>
      <c r="D5735">
        <v>13</v>
      </c>
      <c r="E5735">
        <v>3164349.8593933601</v>
      </c>
      <c r="F5735">
        <v>877779.28130515059</v>
      </c>
      <c r="G5735">
        <v>779980.83446571499</v>
      </c>
      <c r="H5735">
        <v>14478510.727532201</v>
      </c>
      <c r="I5735">
        <v>20790397.5164802</v>
      </c>
      <c r="J5735">
        <v>42855293.352785103</v>
      </c>
      <c r="K5735">
        <v>84922796.7512777</v>
      </c>
      <c r="L5735">
        <v>141900242.51719499</v>
      </c>
      <c r="M5735">
        <v>165630861.334993</v>
      </c>
      <c r="N5735">
        <v>235589470.10553801</v>
      </c>
      <c r="O5735">
        <v>304124691.41298002</v>
      </c>
      <c r="Q5735" t="str">
        <f>VLOOKUP(A5735,Lookup_Tables!$D$2:$E$7,2,FALSE)</f>
        <v>EQ</v>
      </c>
      <c r="R5735" t="str">
        <f>IFERROR(VLOOKUP(D5735,Lookup_Tables!$A$2:$B$21,2,FALSE),"All")</f>
        <v>Residual Inst</v>
      </c>
    </row>
    <row r="5736" spans="1:18" hidden="1">
      <c r="A5736">
        <v>4</v>
      </c>
      <c r="B5736">
        <v>31</v>
      </c>
      <c r="C5736" t="s">
        <v>38</v>
      </c>
      <c r="D5736">
        <v>14</v>
      </c>
      <c r="E5736">
        <v>10398754.9264769</v>
      </c>
      <c r="F5736">
        <v>2856680.1494971961</v>
      </c>
      <c r="G5736">
        <v>6441664.9015382901</v>
      </c>
      <c r="H5736">
        <v>47909512.517064102</v>
      </c>
      <c r="I5736">
        <v>67338525.196161106</v>
      </c>
      <c r="J5736">
        <v>146016742.890163</v>
      </c>
      <c r="K5736">
        <v>280648913.40745401</v>
      </c>
      <c r="L5736">
        <v>466733195.27593601</v>
      </c>
      <c r="M5736">
        <v>496363303.42075902</v>
      </c>
      <c r="N5736">
        <v>710593088.422176</v>
      </c>
      <c r="O5736">
        <v>904866308.44300997</v>
      </c>
      <c r="Q5736" t="str">
        <f>VLOOKUP(A5736,Lookup_Tables!$D$2:$E$7,2,FALSE)</f>
        <v>EQ</v>
      </c>
      <c r="R5736" t="str">
        <f>IFERROR(VLOOKUP(D5736,Lookup_Tables!$A$2:$B$21,2,FALSE),"All")</f>
        <v>Road</v>
      </c>
    </row>
    <row r="5737" spans="1:18" hidden="1">
      <c r="A5737">
        <v>4</v>
      </c>
      <c r="B5737">
        <v>31</v>
      </c>
      <c r="C5737" t="s">
        <v>39</v>
      </c>
      <c r="D5737">
        <v>14</v>
      </c>
      <c r="E5737">
        <v>10183968.835371301</v>
      </c>
      <c r="F5737">
        <v>2846590.3164293589</v>
      </c>
      <c r="G5737">
        <v>6213392.8369223299</v>
      </c>
      <c r="H5737">
        <v>46831909.863251202</v>
      </c>
      <c r="I5737">
        <v>65574330.4565285</v>
      </c>
      <c r="J5737">
        <v>136479532.71764499</v>
      </c>
      <c r="K5737">
        <v>268056529.47435501</v>
      </c>
      <c r="L5737">
        <v>466733195.27593601</v>
      </c>
      <c r="M5737">
        <v>495512501.55769199</v>
      </c>
      <c r="N5737">
        <v>710335391.31006098</v>
      </c>
      <c r="O5737">
        <v>904866308.44300997</v>
      </c>
      <c r="Q5737" t="str">
        <f>VLOOKUP(A5737,Lookup_Tables!$D$2:$E$7,2,FALSE)</f>
        <v>EQ</v>
      </c>
      <c r="R5737" t="str">
        <f>IFERROR(VLOOKUP(D5737,Lookup_Tables!$A$2:$B$21,2,FALSE),"All")</f>
        <v>Road</v>
      </c>
    </row>
    <row r="5738" spans="1:18" hidden="1">
      <c r="A5738">
        <v>4</v>
      </c>
      <c r="B5738">
        <v>31</v>
      </c>
      <c r="C5738" t="s">
        <v>38</v>
      </c>
      <c r="D5738">
        <v>15</v>
      </c>
      <c r="E5738">
        <v>136351948.32569101</v>
      </c>
      <c r="F5738">
        <v>39792990.004844114</v>
      </c>
      <c r="G5738">
        <v>94014420.949079499</v>
      </c>
      <c r="H5738">
        <v>625563372.51983094</v>
      </c>
      <c r="I5738">
        <v>864338052.01555502</v>
      </c>
      <c r="J5738">
        <v>1801112060.9383399</v>
      </c>
      <c r="K5738">
        <v>3347276894.66994</v>
      </c>
      <c r="L5738">
        <v>5708740634.9526396</v>
      </c>
      <c r="M5738">
        <v>6540239157.9929705</v>
      </c>
      <c r="N5738">
        <v>9666155039.5800209</v>
      </c>
      <c r="O5738">
        <v>12020284942.893101</v>
      </c>
      <c r="Q5738" t="str">
        <f>VLOOKUP(A5738,Lookup_Tables!$D$2:$E$7,2,FALSE)</f>
        <v>EQ</v>
      </c>
      <c r="R5738" t="str">
        <f>IFERROR(VLOOKUP(D5738,Lookup_Tables!$A$2:$B$21,2,FALSE),"All")</f>
        <v>All</v>
      </c>
    </row>
    <row r="5739" spans="1:18" hidden="1">
      <c r="A5739">
        <v>4</v>
      </c>
      <c r="B5739">
        <v>31</v>
      </c>
      <c r="C5739" t="s">
        <v>39</v>
      </c>
      <c r="D5739">
        <v>15</v>
      </c>
      <c r="E5739">
        <v>133297236.201406</v>
      </c>
      <c r="F5739">
        <v>38777613.980274066</v>
      </c>
      <c r="G5739">
        <v>90514838.4905103</v>
      </c>
      <c r="H5739">
        <v>617171416.41306198</v>
      </c>
      <c r="I5739">
        <v>843314991.32831502</v>
      </c>
      <c r="J5739">
        <v>1709238083.25599</v>
      </c>
      <c r="K5739">
        <v>3260779762.3548298</v>
      </c>
      <c r="L5739">
        <v>5566877712.1963701</v>
      </c>
      <c r="M5739">
        <v>6540239157.9929705</v>
      </c>
      <c r="N5739">
        <v>9666136056.30583</v>
      </c>
      <c r="O5739">
        <v>12020284942.893101</v>
      </c>
      <c r="Q5739" t="str">
        <f>VLOOKUP(A5739,Lookup_Tables!$D$2:$E$7,2,FALSE)</f>
        <v>EQ</v>
      </c>
      <c r="R5739" t="str">
        <f>IFERROR(VLOOKUP(D5739,Lookup_Tables!$A$2:$B$21,2,FALSE),"All")</f>
        <v>All</v>
      </c>
    </row>
    <row r="5740" spans="1:18" hidden="1">
      <c r="A5740">
        <v>4</v>
      </c>
      <c r="B5740">
        <v>31</v>
      </c>
      <c r="C5740" t="s">
        <v>38</v>
      </c>
      <c r="D5740">
        <v>16</v>
      </c>
      <c r="E5740">
        <v>36921609.894421399</v>
      </c>
      <c r="F5740">
        <v>10022399.093565583</v>
      </c>
      <c r="G5740">
        <v>19526803.671085</v>
      </c>
      <c r="H5740">
        <v>153605818.734245</v>
      </c>
      <c r="I5740">
        <v>218545252.36434099</v>
      </c>
      <c r="J5740">
        <v>507352988.33419502</v>
      </c>
      <c r="K5740">
        <v>1035350346.72157</v>
      </c>
      <c r="L5740">
        <v>1677023538.2683699</v>
      </c>
      <c r="M5740">
        <v>1879060305.7267301</v>
      </c>
      <c r="N5740">
        <v>2774889488.60078</v>
      </c>
      <c r="O5740">
        <v>3329312052.0302401</v>
      </c>
      <c r="Q5740" t="str">
        <f>VLOOKUP(A5740,Lookup_Tables!$D$2:$E$7,2,FALSE)</f>
        <v>EQ</v>
      </c>
      <c r="R5740" t="str">
        <f>IFERROR(VLOOKUP(D5740,Lookup_Tables!$A$2:$B$21,2,FALSE),"All")</f>
        <v>Government_Loss</v>
      </c>
    </row>
    <row r="5741" spans="1:18" hidden="1">
      <c r="A5741">
        <v>4</v>
      </c>
      <c r="B5741">
        <v>31</v>
      </c>
      <c r="C5741" t="s">
        <v>39</v>
      </c>
      <c r="D5741">
        <v>16</v>
      </c>
      <c r="E5741">
        <v>36242573.305610999</v>
      </c>
      <c r="F5741">
        <v>9725332.3283654526</v>
      </c>
      <c r="G5741">
        <v>18378637.2561226</v>
      </c>
      <c r="H5741">
        <v>150503118.93292099</v>
      </c>
      <c r="I5741">
        <v>216837632.86149499</v>
      </c>
      <c r="J5741">
        <v>495369888.88128603</v>
      </c>
      <c r="K5741">
        <v>1026601276.30273</v>
      </c>
      <c r="L5741">
        <v>1661279154.45328</v>
      </c>
      <c r="M5741">
        <v>1877826992.74049</v>
      </c>
      <c r="N5741">
        <v>2687051432.2298999</v>
      </c>
      <c r="O5741">
        <v>3329310556.1298299</v>
      </c>
      <c r="Q5741" t="str">
        <f>VLOOKUP(A5741,Lookup_Tables!$D$2:$E$7,2,FALSE)</f>
        <v>EQ</v>
      </c>
      <c r="R5741" t="str">
        <f>IFERROR(VLOOKUP(D5741,Lookup_Tables!$A$2:$B$21,2,FALSE),"All")</f>
        <v>Government_Loss</v>
      </c>
    </row>
    <row r="5742" spans="1:18" hidden="1">
      <c r="A5742">
        <v>4</v>
      </c>
      <c r="B5742">
        <v>31</v>
      </c>
      <c r="C5742" t="s">
        <v>38</v>
      </c>
      <c r="D5742">
        <v>17</v>
      </c>
      <c r="E5742">
        <v>17479694.1081056</v>
      </c>
      <c r="F5742">
        <v>5013746.9841728937</v>
      </c>
      <c r="G5742">
        <v>9472619.0292108804</v>
      </c>
      <c r="H5742">
        <v>75891892.703346893</v>
      </c>
      <c r="I5742">
        <v>109203736.62059</v>
      </c>
      <c r="J5742">
        <v>232169223.93065599</v>
      </c>
      <c r="K5742">
        <v>443963186.29312301</v>
      </c>
      <c r="L5742">
        <v>760363480.46635997</v>
      </c>
      <c r="M5742">
        <v>864285987.00609803</v>
      </c>
      <c r="N5742">
        <v>1295402091.3541701</v>
      </c>
      <c r="O5742">
        <v>1609748603.6511199</v>
      </c>
      <c r="Q5742" t="str">
        <f>VLOOKUP(A5742,Lookup_Tables!$D$2:$E$7,2,FALSE)</f>
        <v>EQ</v>
      </c>
      <c r="R5742" t="str">
        <f>IFERROR(VLOOKUP(D5742,Lookup_Tables!$A$2:$B$21,2,FALSE),"All")</f>
        <v>Emergency_Loss</v>
      </c>
    </row>
    <row r="5743" spans="1:18" hidden="1">
      <c r="A5743">
        <v>4</v>
      </c>
      <c r="B5743">
        <v>31</v>
      </c>
      <c r="C5743" t="s">
        <v>39</v>
      </c>
      <c r="D5743">
        <v>17</v>
      </c>
      <c r="E5743">
        <v>17137826.701086801</v>
      </c>
      <c r="F5743">
        <v>4920955.4248415194</v>
      </c>
      <c r="G5743">
        <v>9222353.1558544803</v>
      </c>
      <c r="H5743">
        <v>74896027.757988796</v>
      </c>
      <c r="I5743">
        <v>104790854.68972699</v>
      </c>
      <c r="J5743">
        <v>221393631.454869</v>
      </c>
      <c r="K5743">
        <v>433750703.24351001</v>
      </c>
      <c r="L5743">
        <v>750599439.17675805</v>
      </c>
      <c r="M5743">
        <v>864285987.00609803</v>
      </c>
      <c r="N5743">
        <v>1295402091.3541701</v>
      </c>
      <c r="O5743">
        <v>1609748603.6511199</v>
      </c>
      <c r="Q5743" t="str">
        <f>VLOOKUP(A5743,Lookup_Tables!$D$2:$E$7,2,FALSE)</f>
        <v>EQ</v>
      </c>
      <c r="R5743" t="str">
        <f>IFERROR(VLOOKUP(D5743,Lookup_Tables!$A$2:$B$21,2,FALSE),"All")</f>
        <v>Emergency_Loss</v>
      </c>
    </row>
    <row r="5744" spans="1:18" hidden="1">
      <c r="A5744">
        <v>4</v>
      </c>
      <c r="B5744">
        <v>31</v>
      </c>
      <c r="C5744" t="s">
        <v>38</v>
      </c>
      <c r="D5744">
        <v>18</v>
      </c>
      <c r="E5744">
        <v>54401304.002526902</v>
      </c>
      <c r="F5744">
        <v>14912720.518706135</v>
      </c>
      <c r="G5744">
        <v>29279867.676896099</v>
      </c>
      <c r="H5744">
        <v>230372447.44586</v>
      </c>
      <c r="I5744">
        <v>332302437.85245198</v>
      </c>
      <c r="J5744">
        <v>759797440.57186794</v>
      </c>
      <c r="K5744">
        <v>1484953378.8288801</v>
      </c>
      <c r="L5744">
        <v>2441497829.22052</v>
      </c>
      <c r="M5744">
        <v>2709600371.4079399</v>
      </c>
      <c r="N5744">
        <v>3970117017.60852</v>
      </c>
      <c r="O5744">
        <v>4911719385.79387</v>
      </c>
      <c r="Q5744" t="str">
        <f>VLOOKUP(A5744,Lookup_Tables!$D$2:$E$7,2,FALSE)</f>
        <v>EQ</v>
      </c>
      <c r="R5744" t="str">
        <f>IFERROR(VLOOKUP(D5744,Lookup_Tables!$A$2:$B$21,2,FALSE),"All")</f>
        <v>Govt_Plus_Emergency</v>
      </c>
    </row>
    <row r="5745" spans="1:18" hidden="1">
      <c r="A5745">
        <v>4</v>
      </c>
      <c r="B5745">
        <v>31</v>
      </c>
      <c r="C5745" t="s">
        <v>39</v>
      </c>
      <c r="D5745">
        <v>18</v>
      </c>
      <c r="E5745">
        <v>53377781.100359403</v>
      </c>
      <c r="F5745">
        <v>14625213.516536124</v>
      </c>
      <c r="G5745">
        <v>28059664.308209199</v>
      </c>
      <c r="H5745">
        <v>223107596.54440299</v>
      </c>
      <c r="I5745">
        <v>320841750.26049</v>
      </c>
      <c r="J5745">
        <v>727064838.36988997</v>
      </c>
      <c r="K5745">
        <v>1469824462.1879799</v>
      </c>
      <c r="L5745">
        <v>2434096680.3534799</v>
      </c>
      <c r="M5745">
        <v>2687450348.5776801</v>
      </c>
      <c r="N5745">
        <v>3963235983.8025999</v>
      </c>
      <c r="O5745">
        <v>4911710014.7251101</v>
      </c>
      <c r="Q5745" t="str">
        <f>VLOOKUP(A5745,Lookup_Tables!$D$2:$E$7,2,FALSE)</f>
        <v>EQ</v>
      </c>
      <c r="R5745" t="str">
        <f>IFERROR(VLOOKUP(D5745,Lookup_Tables!$A$2:$B$21,2,FALSE),"All")</f>
        <v>Govt_Plus_Emergency</v>
      </c>
    </row>
    <row r="5746" spans="1:18" hidden="1">
      <c r="A5746">
        <v>4</v>
      </c>
      <c r="B5746">
        <v>32</v>
      </c>
      <c r="C5746" t="s">
        <v>38</v>
      </c>
      <c r="D5746">
        <v>0</v>
      </c>
      <c r="E5746">
        <v>17115824.010163099</v>
      </c>
      <c r="F5746">
        <v>5269885.570610797</v>
      </c>
      <c r="G5746">
        <v>53672.083121360098</v>
      </c>
      <c r="H5746">
        <v>15854226.179625001</v>
      </c>
      <c r="I5746">
        <v>25994999.827555198</v>
      </c>
      <c r="J5746">
        <v>99472491.082400307</v>
      </c>
      <c r="K5746">
        <v>359103526.81596601</v>
      </c>
      <c r="L5746">
        <v>1125066299.1268899</v>
      </c>
      <c r="M5746">
        <v>1344880819.8803599</v>
      </c>
      <c r="N5746">
        <v>1959158043.60811</v>
      </c>
      <c r="O5746">
        <v>2826194782.0698099</v>
      </c>
      <c r="Q5746" t="str">
        <f>VLOOKUP(A5746,Lookup_Tables!$D$2:$E$7,2,FALSE)</f>
        <v>EQ</v>
      </c>
      <c r="R5746" t="str">
        <f>IFERROR(VLOOKUP(D5746,Lookup_Tables!$A$2:$B$21,2,FALSE),"All")</f>
        <v>Private Assets</v>
      </c>
    </row>
    <row r="5747" spans="1:18" hidden="1">
      <c r="A5747">
        <v>4</v>
      </c>
      <c r="B5747">
        <v>32</v>
      </c>
      <c r="C5747" t="s">
        <v>39</v>
      </c>
      <c r="D5747">
        <v>0</v>
      </c>
      <c r="E5747">
        <v>17019100.593899701</v>
      </c>
      <c r="F5747">
        <v>5176268.2002029456</v>
      </c>
      <c r="G5747">
        <v>53672.083121360098</v>
      </c>
      <c r="H5747">
        <v>15758163.529110599</v>
      </c>
      <c r="I5747">
        <v>25994999.827555198</v>
      </c>
      <c r="J5747">
        <v>99379328.689168707</v>
      </c>
      <c r="K5747">
        <v>358796726.02938098</v>
      </c>
      <c r="L5747">
        <v>1125066299.1268899</v>
      </c>
      <c r="M5747">
        <v>1344880819.8803599</v>
      </c>
      <c r="N5747">
        <v>1959158043.60811</v>
      </c>
      <c r="O5747">
        <v>2826194782.0698099</v>
      </c>
      <c r="Q5747" t="str">
        <f>VLOOKUP(A5747,Lookup_Tables!$D$2:$E$7,2,FALSE)</f>
        <v>EQ</v>
      </c>
      <c r="R5747" t="str">
        <f>IFERROR(VLOOKUP(D5747,Lookup_Tables!$A$2:$B$21,2,FALSE),"All")</f>
        <v>Private Assets</v>
      </c>
    </row>
    <row r="5748" spans="1:18" hidden="1">
      <c r="A5748">
        <v>4</v>
      </c>
      <c r="B5748">
        <v>32</v>
      </c>
      <c r="C5748" t="s">
        <v>38</v>
      </c>
      <c r="D5748">
        <v>2</v>
      </c>
      <c r="E5748">
        <v>333385.450418033</v>
      </c>
      <c r="F5748">
        <v>99596.861281859281</v>
      </c>
      <c r="G5748">
        <v>0</v>
      </c>
      <c r="H5748">
        <v>233117.131874724</v>
      </c>
      <c r="I5748">
        <v>357337.22492968</v>
      </c>
      <c r="J5748">
        <v>1333002.28800083</v>
      </c>
      <c r="K5748">
        <v>6892333.3455215404</v>
      </c>
      <c r="L5748">
        <v>20801661.711605601</v>
      </c>
      <c r="M5748">
        <v>27388430.861959402</v>
      </c>
      <c r="N5748">
        <v>44008936.509917602</v>
      </c>
      <c r="O5748">
        <v>60090829.452288799</v>
      </c>
      <c r="Q5748" t="str">
        <f>VLOOKUP(A5748,Lookup_Tables!$D$2:$E$7,2,FALSE)</f>
        <v>EQ</v>
      </c>
      <c r="R5748" t="str">
        <f>IFERROR(VLOOKUP(D5748,Lookup_Tables!$A$2:$B$21,2,FALSE),"All")</f>
        <v>Bridge</v>
      </c>
    </row>
    <row r="5749" spans="1:18" hidden="1">
      <c r="A5749">
        <v>4</v>
      </c>
      <c r="B5749">
        <v>32</v>
      </c>
      <c r="C5749" t="s">
        <v>39</v>
      </c>
      <c r="D5749">
        <v>2</v>
      </c>
      <c r="E5749">
        <v>332377.45477686799</v>
      </c>
      <c r="F5749">
        <v>98637.23508637413</v>
      </c>
      <c r="G5749">
        <v>0</v>
      </c>
      <c r="H5749">
        <v>225861.71865045</v>
      </c>
      <c r="I5749">
        <v>357337.22492968</v>
      </c>
      <c r="J5749">
        <v>1333002.28800083</v>
      </c>
      <c r="K5749">
        <v>6892333.3455215404</v>
      </c>
      <c r="L5749">
        <v>20801661.711605601</v>
      </c>
      <c r="M5749">
        <v>27388430.861959402</v>
      </c>
      <c r="N5749">
        <v>44008936.509917602</v>
      </c>
      <c r="O5749">
        <v>60090829.452288799</v>
      </c>
      <c r="Q5749" t="str">
        <f>VLOOKUP(A5749,Lookup_Tables!$D$2:$E$7,2,FALSE)</f>
        <v>EQ</v>
      </c>
      <c r="R5749" t="str">
        <f>IFERROR(VLOOKUP(D5749,Lookup_Tables!$A$2:$B$21,2,FALSE),"All")</f>
        <v>Bridge</v>
      </c>
    </row>
    <row r="5750" spans="1:18" hidden="1">
      <c r="A5750">
        <v>4</v>
      </c>
      <c r="B5750">
        <v>32</v>
      </c>
      <c r="C5750" t="s">
        <v>38</v>
      </c>
      <c r="D5750">
        <v>3</v>
      </c>
      <c r="E5750">
        <v>66749.256226884099</v>
      </c>
      <c r="F5750">
        <v>19788.883115690216</v>
      </c>
      <c r="G5750">
        <v>0</v>
      </c>
      <c r="H5750">
        <v>50622.419393541502</v>
      </c>
      <c r="I5750">
        <v>91844.606583938104</v>
      </c>
      <c r="J5750">
        <v>368926.46674440999</v>
      </c>
      <c r="K5750">
        <v>1365769.3072693299</v>
      </c>
      <c r="L5750">
        <v>4192462.7806281801</v>
      </c>
      <c r="M5750">
        <v>5296821.2236173199</v>
      </c>
      <c r="N5750">
        <v>8125932.3945156503</v>
      </c>
      <c r="O5750">
        <v>11968146.8720225</v>
      </c>
      <c r="Q5750" t="str">
        <f>VLOOKUP(A5750,Lookup_Tables!$D$2:$E$7,2,FALSE)</f>
        <v>EQ</v>
      </c>
      <c r="R5750" t="str">
        <f>IFERROR(VLOOKUP(D5750,Lookup_Tables!$A$2:$B$21,2,FALSE),"All")</f>
        <v>Govt Hosp</v>
      </c>
    </row>
    <row r="5751" spans="1:18" hidden="1">
      <c r="A5751">
        <v>4</v>
      </c>
      <c r="B5751">
        <v>32</v>
      </c>
      <c r="C5751" t="s">
        <v>39</v>
      </c>
      <c r="D5751">
        <v>3</v>
      </c>
      <c r="E5751">
        <v>66398.306045604593</v>
      </c>
      <c r="F5751">
        <v>19468.784266891482</v>
      </c>
      <c r="G5751">
        <v>0</v>
      </c>
      <c r="H5751">
        <v>50485.968982441002</v>
      </c>
      <c r="I5751">
        <v>91844.606583938104</v>
      </c>
      <c r="J5751">
        <v>368926.46674440999</v>
      </c>
      <c r="K5751">
        <v>1365769.3072693299</v>
      </c>
      <c r="L5751">
        <v>4192462.7806281801</v>
      </c>
      <c r="M5751">
        <v>5296821.2236173199</v>
      </c>
      <c r="N5751">
        <v>8125932.3945156503</v>
      </c>
      <c r="O5751">
        <v>11938205.2094039</v>
      </c>
      <c r="Q5751" t="str">
        <f>VLOOKUP(A5751,Lookup_Tables!$D$2:$E$7,2,FALSE)</f>
        <v>EQ</v>
      </c>
      <c r="R5751" t="str">
        <f>IFERROR(VLOOKUP(D5751,Lookup_Tables!$A$2:$B$21,2,FALSE),"All")</f>
        <v>Govt Hosp</v>
      </c>
    </row>
    <row r="5752" spans="1:18" hidden="1">
      <c r="A5752">
        <v>4</v>
      </c>
      <c r="B5752">
        <v>32</v>
      </c>
      <c r="C5752" t="s">
        <v>38</v>
      </c>
      <c r="D5752">
        <v>4</v>
      </c>
      <c r="E5752">
        <v>69466.5309989417</v>
      </c>
      <c r="F5752">
        <v>21245.011999996634</v>
      </c>
      <c r="G5752">
        <v>0</v>
      </c>
      <c r="H5752">
        <v>39613.521520072602</v>
      </c>
      <c r="I5752">
        <v>80276.881673843993</v>
      </c>
      <c r="J5752">
        <v>309991.62316462601</v>
      </c>
      <c r="K5752">
        <v>1213075.47066365</v>
      </c>
      <c r="L5752">
        <v>4536021.4273335095</v>
      </c>
      <c r="M5752">
        <v>5655086.0107028997</v>
      </c>
      <c r="N5752">
        <v>8373880.9568694104</v>
      </c>
      <c r="O5752">
        <v>13501702.578131299</v>
      </c>
      <c r="Q5752" t="str">
        <f>VLOOKUP(A5752,Lookup_Tables!$D$2:$E$7,2,FALSE)</f>
        <v>EQ</v>
      </c>
      <c r="R5752" t="str">
        <f>IFERROR(VLOOKUP(D5752,Lookup_Tables!$A$2:$B$21,2,FALSE),"All")</f>
        <v>Govt Med Fac</v>
      </c>
    </row>
    <row r="5753" spans="1:18" hidden="1">
      <c r="A5753">
        <v>4</v>
      </c>
      <c r="B5753">
        <v>32</v>
      </c>
      <c r="C5753" t="s">
        <v>39</v>
      </c>
      <c r="D5753">
        <v>4</v>
      </c>
      <c r="E5753">
        <v>69214.563647324001</v>
      </c>
      <c r="F5753">
        <v>21004.016478002697</v>
      </c>
      <c r="G5753">
        <v>0</v>
      </c>
      <c r="H5753">
        <v>39613.521520072602</v>
      </c>
      <c r="I5753">
        <v>79453.994246339906</v>
      </c>
      <c r="J5753">
        <v>309991.62316462601</v>
      </c>
      <c r="K5753">
        <v>1213075.47066365</v>
      </c>
      <c r="L5753">
        <v>4536021.4273335095</v>
      </c>
      <c r="M5753">
        <v>5655086.0107028997</v>
      </c>
      <c r="N5753">
        <v>8373880.9568694104</v>
      </c>
      <c r="O5753">
        <v>13501702.578131299</v>
      </c>
      <c r="Q5753" t="str">
        <f>VLOOKUP(A5753,Lookup_Tables!$D$2:$E$7,2,FALSE)</f>
        <v>EQ</v>
      </c>
      <c r="R5753" t="str">
        <f>IFERROR(VLOOKUP(D5753,Lookup_Tables!$A$2:$B$21,2,FALSE),"All")</f>
        <v>Govt Med Fac</v>
      </c>
    </row>
    <row r="5754" spans="1:18" hidden="1">
      <c r="A5754">
        <v>4</v>
      </c>
      <c r="B5754">
        <v>32</v>
      </c>
      <c r="C5754" t="s">
        <v>38</v>
      </c>
      <c r="D5754">
        <v>6</v>
      </c>
      <c r="E5754">
        <v>48293.133258657799</v>
      </c>
      <c r="F5754">
        <v>18927.325186352435</v>
      </c>
      <c r="G5754">
        <v>0</v>
      </c>
      <c r="H5754">
        <v>0</v>
      </c>
      <c r="I5754">
        <v>0</v>
      </c>
      <c r="J5754">
        <v>72205.627774848297</v>
      </c>
      <c r="K5754">
        <v>324351.03829043399</v>
      </c>
      <c r="L5754">
        <v>2668160.3233801401</v>
      </c>
      <c r="M5754">
        <v>3758117.4626633502</v>
      </c>
      <c r="N5754">
        <v>6562665.4383777697</v>
      </c>
      <c r="O5754">
        <v>10274935.916020099</v>
      </c>
      <c r="Q5754" t="str">
        <f>VLOOKUP(A5754,Lookup_Tables!$D$2:$E$7,2,FALSE)</f>
        <v>EQ</v>
      </c>
      <c r="R5754" t="str">
        <f>IFERROR(VLOOKUP(D5754,Lookup_Tables!$A$2:$B$21,2,FALSE),"All")</f>
        <v>Port</v>
      </c>
    </row>
    <row r="5755" spans="1:18" hidden="1">
      <c r="A5755">
        <v>4</v>
      </c>
      <c r="B5755">
        <v>32</v>
      </c>
      <c r="C5755" t="s">
        <v>39</v>
      </c>
      <c r="D5755">
        <v>6</v>
      </c>
      <c r="E5755">
        <v>48251.299585580498</v>
      </c>
      <c r="F5755">
        <v>18885.491513275134</v>
      </c>
      <c r="G5755">
        <v>0</v>
      </c>
      <c r="H5755">
        <v>0</v>
      </c>
      <c r="I5755">
        <v>0</v>
      </c>
      <c r="J5755">
        <v>72205.627774848297</v>
      </c>
      <c r="K5755">
        <v>324351.03829043399</v>
      </c>
      <c r="L5755">
        <v>2668160.3233801401</v>
      </c>
      <c r="M5755">
        <v>3758117.4626633502</v>
      </c>
      <c r="N5755">
        <v>6562665.4383777697</v>
      </c>
      <c r="O5755">
        <v>10274935.916020099</v>
      </c>
      <c r="Q5755" t="str">
        <f>VLOOKUP(A5755,Lookup_Tables!$D$2:$E$7,2,FALSE)</f>
        <v>EQ</v>
      </c>
      <c r="R5755" t="str">
        <f>IFERROR(VLOOKUP(D5755,Lookup_Tables!$A$2:$B$21,2,FALSE),"All")</f>
        <v>Port</v>
      </c>
    </row>
    <row r="5756" spans="1:18" hidden="1">
      <c r="A5756">
        <v>4</v>
      </c>
      <c r="B5756">
        <v>32</v>
      </c>
      <c r="C5756" t="s">
        <v>38</v>
      </c>
      <c r="D5756">
        <v>9</v>
      </c>
      <c r="E5756">
        <v>52333.5634990412</v>
      </c>
      <c r="F5756">
        <v>16794.737215327819</v>
      </c>
      <c r="G5756">
        <v>0</v>
      </c>
      <c r="H5756">
        <v>7766.5250026987196</v>
      </c>
      <c r="I5756">
        <v>31101.7547699522</v>
      </c>
      <c r="J5756">
        <v>168047.964110081</v>
      </c>
      <c r="K5756">
        <v>1043825.69926187</v>
      </c>
      <c r="L5756">
        <v>3549575.3061018698</v>
      </c>
      <c r="M5756">
        <v>4456642.4153282596</v>
      </c>
      <c r="N5756">
        <v>6426229.04962763</v>
      </c>
      <c r="O5756">
        <v>9283662.1407506093</v>
      </c>
      <c r="Q5756" t="str">
        <f>VLOOKUP(A5756,Lookup_Tables!$D$2:$E$7,2,FALSE)</f>
        <v>EQ</v>
      </c>
      <c r="R5756" t="str">
        <f>IFERROR(VLOOKUP(D5756,Lookup_Tables!$A$2:$B$21,2,FALSE),"All")</f>
        <v>Pub Admin Bldg</v>
      </c>
    </row>
    <row r="5757" spans="1:18" hidden="1">
      <c r="A5757">
        <v>4</v>
      </c>
      <c r="B5757">
        <v>32</v>
      </c>
      <c r="C5757" t="s">
        <v>39</v>
      </c>
      <c r="D5757">
        <v>9</v>
      </c>
      <c r="E5757">
        <v>52079.622370107601</v>
      </c>
      <c r="F5757">
        <v>16591.209392516517</v>
      </c>
      <c r="G5757">
        <v>0</v>
      </c>
      <c r="H5757">
        <v>7766.5250026987196</v>
      </c>
      <c r="I5757">
        <v>31101.7547699522</v>
      </c>
      <c r="J5757">
        <v>164914.34118852401</v>
      </c>
      <c r="K5757">
        <v>1043825.69926187</v>
      </c>
      <c r="L5757">
        <v>3530498.2291951501</v>
      </c>
      <c r="M5757">
        <v>4456642.4153282596</v>
      </c>
      <c r="N5757">
        <v>6426229.04962763</v>
      </c>
      <c r="O5757">
        <v>9283662.1407506093</v>
      </c>
      <c r="Q5757" t="str">
        <f>VLOOKUP(A5757,Lookup_Tables!$D$2:$E$7,2,FALSE)</f>
        <v>EQ</v>
      </c>
      <c r="R5757" t="str">
        <f>IFERROR(VLOOKUP(D5757,Lookup_Tables!$A$2:$B$21,2,FALSE),"All")</f>
        <v>Pub Admin Bldg</v>
      </c>
    </row>
    <row r="5758" spans="1:18" hidden="1">
      <c r="A5758">
        <v>4</v>
      </c>
      <c r="B5758">
        <v>32</v>
      </c>
      <c r="C5758" t="s">
        <v>38</v>
      </c>
      <c r="D5758">
        <v>10</v>
      </c>
      <c r="E5758">
        <v>591548.49102010205</v>
      </c>
      <c r="F5758">
        <v>183730.93458750669</v>
      </c>
      <c r="G5758">
        <v>0</v>
      </c>
      <c r="H5758">
        <v>145184.65458483799</v>
      </c>
      <c r="I5758">
        <v>401611.636565789</v>
      </c>
      <c r="J5758">
        <v>2295005.7867247099</v>
      </c>
      <c r="K5758">
        <v>12189008.1473653</v>
      </c>
      <c r="L5758">
        <v>39237808.626010902</v>
      </c>
      <c r="M5758">
        <v>47810289.418194801</v>
      </c>
      <c r="N5758">
        <v>73531971.167788401</v>
      </c>
      <c r="O5758">
        <v>109209380.53498</v>
      </c>
      <c r="Q5758" t="str">
        <f>VLOOKUP(A5758,Lookup_Tables!$D$2:$E$7,2,FALSE)</f>
        <v>EQ</v>
      </c>
      <c r="R5758" t="str">
        <f>IFERROR(VLOOKUP(D5758,Lookup_Tables!$A$2:$B$21,2,FALSE),"All")</f>
        <v>Pub School</v>
      </c>
    </row>
    <row r="5759" spans="1:18" hidden="1">
      <c r="A5759">
        <v>4</v>
      </c>
      <c r="B5759">
        <v>32</v>
      </c>
      <c r="C5759" t="s">
        <v>39</v>
      </c>
      <c r="D5759">
        <v>10</v>
      </c>
      <c r="E5759">
        <v>589459.80697740405</v>
      </c>
      <c r="F5759">
        <v>185958.31537208019</v>
      </c>
      <c r="G5759">
        <v>0</v>
      </c>
      <c r="H5759">
        <v>145184.65458483799</v>
      </c>
      <c r="I5759">
        <v>401611.636565789</v>
      </c>
      <c r="J5759">
        <v>2295005.7867247099</v>
      </c>
      <c r="K5759">
        <v>11325795.181910999</v>
      </c>
      <c r="L5759">
        <v>39237808.626010902</v>
      </c>
      <c r="M5759">
        <v>47810289.418194801</v>
      </c>
      <c r="N5759">
        <v>73531971.167788401</v>
      </c>
      <c r="O5759">
        <v>109209380.53498</v>
      </c>
      <c r="Q5759" t="str">
        <f>VLOOKUP(A5759,Lookup_Tables!$D$2:$E$7,2,FALSE)</f>
        <v>EQ</v>
      </c>
      <c r="R5759" t="str">
        <f>IFERROR(VLOOKUP(D5759,Lookup_Tables!$A$2:$B$21,2,FALSE),"All")</f>
        <v>Pub School</v>
      </c>
    </row>
    <row r="5760" spans="1:18" hidden="1">
      <c r="A5760">
        <v>4</v>
      </c>
      <c r="B5760">
        <v>32</v>
      </c>
      <c r="C5760" t="s">
        <v>38</v>
      </c>
      <c r="D5760">
        <v>11</v>
      </c>
      <c r="E5760">
        <v>514473.76802927197</v>
      </c>
      <c r="F5760">
        <v>181245.8337652334</v>
      </c>
      <c r="G5760">
        <v>0</v>
      </c>
      <c r="H5760">
        <v>0</v>
      </c>
      <c r="I5760">
        <v>0</v>
      </c>
      <c r="J5760">
        <v>40841.258122214698</v>
      </c>
      <c r="K5760">
        <v>13135357.0313973</v>
      </c>
      <c r="L5760">
        <v>37715133.833569802</v>
      </c>
      <c r="M5760">
        <v>43629310.7968086</v>
      </c>
      <c r="N5760">
        <v>61085936.543179199</v>
      </c>
      <c r="O5760">
        <v>81083044.555463701</v>
      </c>
      <c r="Q5760" t="str">
        <f>VLOOKUP(A5760,Lookup_Tables!$D$2:$E$7,2,FALSE)</f>
        <v>EQ</v>
      </c>
      <c r="R5760" t="str">
        <f>IFERROR(VLOOKUP(D5760,Lookup_Tables!$A$2:$B$21,2,FALSE),"All")</f>
        <v>Pub Univ</v>
      </c>
    </row>
    <row r="5761" spans="1:18" hidden="1">
      <c r="A5761">
        <v>4</v>
      </c>
      <c r="B5761">
        <v>32</v>
      </c>
      <c r="C5761" t="s">
        <v>39</v>
      </c>
      <c r="D5761">
        <v>11</v>
      </c>
      <c r="E5761">
        <v>514178.87615054398</v>
      </c>
      <c r="F5761">
        <v>180950.9418865054</v>
      </c>
      <c r="G5761">
        <v>0</v>
      </c>
      <c r="H5761">
        <v>0</v>
      </c>
      <c r="I5761">
        <v>0</v>
      </c>
      <c r="J5761">
        <v>40841.258122214698</v>
      </c>
      <c r="K5761">
        <v>13135357.0313973</v>
      </c>
      <c r="L5761">
        <v>37715133.833569802</v>
      </c>
      <c r="M5761">
        <v>43629310.7968086</v>
      </c>
      <c r="N5761">
        <v>61085936.543179199</v>
      </c>
      <c r="O5761">
        <v>81083044.555463701</v>
      </c>
      <c r="Q5761" t="str">
        <f>VLOOKUP(A5761,Lookup_Tables!$D$2:$E$7,2,FALSE)</f>
        <v>EQ</v>
      </c>
      <c r="R5761" t="str">
        <f>IFERROR(VLOOKUP(D5761,Lookup_Tables!$A$2:$B$21,2,FALSE),"All")</f>
        <v>Pub Univ</v>
      </c>
    </row>
    <row r="5762" spans="1:18" hidden="1">
      <c r="A5762">
        <v>4</v>
      </c>
      <c r="B5762">
        <v>32</v>
      </c>
      <c r="C5762" t="s">
        <v>38</v>
      </c>
      <c r="D5762">
        <v>13</v>
      </c>
      <c r="E5762">
        <v>388943.011269479</v>
      </c>
      <c r="F5762">
        <v>134629.44234302518</v>
      </c>
      <c r="G5762">
        <v>0</v>
      </c>
      <c r="H5762">
        <v>149.38143645088101</v>
      </c>
      <c r="I5762">
        <v>3891.5625456299299</v>
      </c>
      <c r="J5762">
        <v>677686.76830481004</v>
      </c>
      <c r="K5762">
        <v>6585618.4340263903</v>
      </c>
      <c r="L5762">
        <v>26629192.886540599</v>
      </c>
      <c r="M5762">
        <v>32785910.801517699</v>
      </c>
      <c r="N5762">
        <v>47105621.271906503</v>
      </c>
      <c r="O5762">
        <v>75249089.947413802</v>
      </c>
      <c r="Q5762" t="str">
        <f>VLOOKUP(A5762,Lookup_Tables!$D$2:$E$7,2,FALSE)</f>
        <v>EQ</v>
      </c>
      <c r="R5762" t="str">
        <f>IFERROR(VLOOKUP(D5762,Lookup_Tables!$A$2:$B$21,2,FALSE),"All")</f>
        <v>Residual Inst</v>
      </c>
    </row>
    <row r="5763" spans="1:18" hidden="1">
      <c r="A5763">
        <v>4</v>
      </c>
      <c r="B5763">
        <v>32</v>
      </c>
      <c r="C5763" t="s">
        <v>39</v>
      </c>
      <c r="D5763">
        <v>13</v>
      </c>
      <c r="E5763">
        <v>387927.57791143202</v>
      </c>
      <c r="F5763">
        <v>133614.00898497819</v>
      </c>
      <c r="G5763">
        <v>0</v>
      </c>
      <c r="H5763">
        <v>149.38143645088101</v>
      </c>
      <c r="I5763">
        <v>3891.5625456299299</v>
      </c>
      <c r="J5763">
        <v>677686.76830481004</v>
      </c>
      <c r="K5763">
        <v>6585618.4340263903</v>
      </c>
      <c r="L5763">
        <v>26629192.886540599</v>
      </c>
      <c r="M5763">
        <v>32785910.801517699</v>
      </c>
      <c r="N5763">
        <v>47105621.271906503</v>
      </c>
      <c r="O5763">
        <v>75249089.947413802</v>
      </c>
      <c r="Q5763" t="str">
        <f>VLOOKUP(A5763,Lookup_Tables!$D$2:$E$7,2,FALSE)</f>
        <v>EQ</v>
      </c>
      <c r="R5763" t="str">
        <f>IFERROR(VLOOKUP(D5763,Lookup_Tables!$A$2:$B$21,2,FALSE),"All")</f>
        <v>Residual Inst</v>
      </c>
    </row>
    <row r="5764" spans="1:18" hidden="1">
      <c r="A5764">
        <v>4</v>
      </c>
      <c r="B5764">
        <v>32</v>
      </c>
      <c r="C5764" t="s">
        <v>38</v>
      </c>
      <c r="D5764">
        <v>14</v>
      </c>
      <c r="E5764">
        <v>1160652.7438582601</v>
      </c>
      <c r="F5764">
        <v>327255.49300947157</v>
      </c>
      <c r="G5764">
        <v>0</v>
      </c>
      <c r="H5764">
        <v>348165.79065316397</v>
      </c>
      <c r="I5764">
        <v>822556.80012572301</v>
      </c>
      <c r="J5764">
        <v>4480343.1863808604</v>
      </c>
      <c r="K5764">
        <v>23599953.818004701</v>
      </c>
      <c r="L5764">
        <v>76791081.453555703</v>
      </c>
      <c r="M5764">
        <v>97913043.833162397</v>
      </c>
      <c r="N5764">
        <v>156338371.860517</v>
      </c>
      <c r="O5764">
        <v>228349981.22316501</v>
      </c>
      <c r="Q5764" t="str">
        <f>VLOOKUP(A5764,Lookup_Tables!$D$2:$E$7,2,FALSE)</f>
        <v>EQ</v>
      </c>
      <c r="R5764" t="str">
        <f>IFERROR(VLOOKUP(D5764,Lookup_Tables!$A$2:$B$21,2,FALSE),"All")</f>
        <v>Road</v>
      </c>
    </row>
    <row r="5765" spans="1:18" hidden="1">
      <c r="A5765">
        <v>4</v>
      </c>
      <c r="B5765">
        <v>32</v>
      </c>
      <c r="C5765" t="s">
        <v>39</v>
      </c>
      <c r="D5765">
        <v>14</v>
      </c>
      <c r="E5765">
        <v>1155151.8498207801</v>
      </c>
      <c r="F5765">
        <v>321856.63365321397</v>
      </c>
      <c r="G5765">
        <v>0</v>
      </c>
      <c r="H5765">
        <v>339924.96884703502</v>
      </c>
      <c r="I5765">
        <v>822556.80012572301</v>
      </c>
      <c r="J5765">
        <v>4475633.60220965</v>
      </c>
      <c r="K5765">
        <v>23599953.818004701</v>
      </c>
      <c r="L5765">
        <v>76791081.453555703</v>
      </c>
      <c r="M5765">
        <v>97913043.833162397</v>
      </c>
      <c r="N5765">
        <v>156338371.860517</v>
      </c>
      <c r="O5765">
        <v>228349981.22316501</v>
      </c>
      <c r="Q5765" t="str">
        <f>VLOOKUP(A5765,Lookup_Tables!$D$2:$E$7,2,FALSE)</f>
        <v>EQ</v>
      </c>
      <c r="R5765" t="str">
        <f>IFERROR(VLOOKUP(D5765,Lookup_Tables!$A$2:$B$21,2,FALSE),"All")</f>
        <v>Road</v>
      </c>
    </row>
    <row r="5766" spans="1:18" hidden="1">
      <c r="A5766">
        <v>4</v>
      </c>
      <c r="B5766">
        <v>32</v>
      </c>
      <c r="C5766" t="s">
        <v>38</v>
      </c>
      <c r="D5766">
        <v>15</v>
      </c>
      <c r="E5766">
        <v>20341669.958741799</v>
      </c>
      <c r="F5766">
        <v>6198247.8281452693</v>
      </c>
      <c r="G5766">
        <v>56456.325541883001</v>
      </c>
      <c r="H5766">
        <v>17256395.377840001</v>
      </c>
      <c r="I5766">
        <v>29164398.0728839</v>
      </c>
      <c r="J5766">
        <v>110713000.620657</v>
      </c>
      <c r="K5766">
        <v>432127126.084647</v>
      </c>
      <c r="L5766">
        <v>1349375552.8717501</v>
      </c>
      <c r="M5766">
        <v>1612345536.19453</v>
      </c>
      <c r="N5766">
        <v>2377806953.0984702</v>
      </c>
      <c r="O5766">
        <v>3416494298.9442201</v>
      </c>
      <c r="Q5766" t="str">
        <f>VLOOKUP(A5766,Lookup_Tables!$D$2:$E$7,2,FALSE)</f>
        <v>EQ</v>
      </c>
      <c r="R5766" t="str">
        <f>IFERROR(VLOOKUP(D5766,Lookup_Tables!$A$2:$B$21,2,FALSE),"All")</f>
        <v>All</v>
      </c>
    </row>
    <row r="5767" spans="1:18" hidden="1">
      <c r="A5767">
        <v>4</v>
      </c>
      <c r="B5767">
        <v>32</v>
      </c>
      <c r="C5767" t="s">
        <v>39</v>
      </c>
      <c r="D5767">
        <v>15</v>
      </c>
      <c r="E5767">
        <v>20231962.363377199</v>
      </c>
      <c r="F5767">
        <v>6160757.0363434777</v>
      </c>
      <c r="G5767">
        <v>56456.325541883001</v>
      </c>
      <c r="H5767">
        <v>17136840.761528</v>
      </c>
      <c r="I5767">
        <v>29164398.0728839</v>
      </c>
      <c r="J5767">
        <v>109882230.90768901</v>
      </c>
      <c r="K5767">
        <v>420171388.27072501</v>
      </c>
      <c r="L5767">
        <v>1346042166.6821599</v>
      </c>
      <c r="M5767">
        <v>1612345536.19453</v>
      </c>
      <c r="N5767">
        <v>2377806953.0984702</v>
      </c>
      <c r="O5767">
        <v>3416494298.9442201</v>
      </c>
      <c r="Q5767" t="str">
        <f>VLOOKUP(A5767,Lookup_Tables!$D$2:$E$7,2,FALSE)</f>
        <v>EQ</v>
      </c>
      <c r="R5767" t="str">
        <f>IFERROR(VLOOKUP(D5767,Lookup_Tables!$A$2:$B$21,2,FALSE),"All")</f>
        <v>All</v>
      </c>
    </row>
    <row r="5768" spans="1:18" hidden="1">
      <c r="A5768">
        <v>4</v>
      </c>
      <c r="B5768">
        <v>32</v>
      </c>
      <c r="C5768" t="s">
        <v>38</v>
      </c>
      <c r="D5768">
        <v>16</v>
      </c>
      <c r="E5768">
        <v>3225845.9485786702</v>
      </c>
      <c r="F5768">
        <v>1030126.5443925471</v>
      </c>
      <c r="G5768">
        <v>0</v>
      </c>
      <c r="H5768">
        <v>1023847.4827894</v>
      </c>
      <c r="I5768">
        <v>2051741.37730374</v>
      </c>
      <c r="J5768">
        <v>13015740.6570355</v>
      </c>
      <c r="K5768">
        <v>64220788.296787001</v>
      </c>
      <c r="L5768">
        <v>212866381.04123199</v>
      </c>
      <c r="M5768">
        <v>272167546.59419203</v>
      </c>
      <c r="N5768">
        <v>397310471.20509499</v>
      </c>
      <c r="O5768">
        <v>555763912.54078901</v>
      </c>
      <c r="Q5768" t="str">
        <f>VLOOKUP(A5768,Lookup_Tables!$D$2:$E$7,2,FALSE)</f>
        <v>EQ</v>
      </c>
      <c r="R5768" t="str">
        <f>IFERROR(VLOOKUP(D5768,Lookup_Tables!$A$2:$B$21,2,FALSE),"All")</f>
        <v>Government_Loss</v>
      </c>
    </row>
    <row r="5769" spans="1:18" hidden="1">
      <c r="A5769">
        <v>4</v>
      </c>
      <c r="B5769">
        <v>32</v>
      </c>
      <c r="C5769" t="s">
        <v>39</v>
      </c>
      <c r="D5769">
        <v>16</v>
      </c>
      <c r="E5769">
        <v>3212996.3354849601</v>
      </c>
      <c r="F5769">
        <v>1017820.566753658</v>
      </c>
      <c r="G5769">
        <v>0</v>
      </c>
      <c r="H5769">
        <v>1023847.4827894</v>
      </c>
      <c r="I5769">
        <v>2010968.7079990001</v>
      </c>
      <c r="J5769">
        <v>13015740.6570355</v>
      </c>
      <c r="K5769">
        <v>64220788.296787001</v>
      </c>
      <c r="L5769">
        <v>212866381.04123199</v>
      </c>
      <c r="M5769">
        <v>272167546.59419203</v>
      </c>
      <c r="N5769">
        <v>397310471.20509499</v>
      </c>
      <c r="O5769">
        <v>555763912.54078901</v>
      </c>
      <c r="Q5769" t="str">
        <f>VLOOKUP(A5769,Lookup_Tables!$D$2:$E$7,2,FALSE)</f>
        <v>EQ</v>
      </c>
      <c r="R5769" t="str">
        <f>IFERROR(VLOOKUP(D5769,Lookup_Tables!$A$2:$B$21,2,FALSE),"All")</f>
        <v>Government_Loss</v>
      </c>
    </row>
    <row r="5770" spans="1:18" hidden="1">
      <c r="A5770">
        <v>4</v>
      </c>
      <c r="B5770">
        <v>32</v>
      </c>
      <c r="C5770" t="s">
        <v>38</v>
      </c>
      <c r="D5770">
        <v>17</v>
      </c>
      <c r="E5770">
        <v>2369225.0224287598</v>
      </c>
      <c r="F5770">
        <v>727339.45775804296</v>
      </c>
      <c r="G5770">
        <v>3569.1397820819502</v>
      </c>
      <c r="H5770">
        <v>1353491.62242706</v>
      </c>
      <c r="I5770">
        <v>2444072.6126239202</v>
      </c>
      <c r="J5770">
        <v>10430254.4157901</v>
      </c>
      <c r="K5770">
        <v>47467922.6108374</v>
      </c>
      <c r="L5770">
        <v>154979972.837015</v>
      </c>
      <c r="M5770">
        <v>191175593.66782099</v>
      </c>
      <c r="N5770">
        <v>292693143.78672802</v>
      </c>
      <c r="O5770">
        <v>428394046.42975599</v>
      </c>
      <c r="Q5770" t="str">
        <f>VLOOKUP(A5770,Lookup_Tables!$D$2:$E$7,2,FALSE)</f>
        <v>EQ</v>
      </c>
      <c r="R5770" t="str">
        <f>IFERROR(VLOOKUP(D5770,Lookup_Tables!$A$2:$B$21,2,FALSE),"All")</f>
        <v>Emergency_Loss</v>
      </c>
    </row>
    <row r="5771" spans="1:18" hidden="1">
      <c r="A5771">
        <v>4</v>
      </c>
      <c r="B5771">
        <v>32</v>
      </c>
      <c r="C5771" t="s">
        <v>39</v>
      </c>
      <c r="D5771">
        <v>17</v>
      </c>
      <c r="E5771">
        <v>2358874.0878283102</v>
      </c>
      <c r="F5771">
        <v>717246.80784065044</v>
      </c>
      <c r="G5771">
        <v>3569.1397820819502</v>
      </c>
      <c r="H5771">
        <v>1353491.62242706</v>
      </c>
      <c r="I5771">
        <v>2444072.6126239202</v>
      </c>
      <c r="J5771">
        <v>10430254.4157901</v>
      </c>
      <c r="K5771">
        <v>47467922.6108374</v>
      </c>
      <c r="L5771">
        <v>154721688.15395799</v>
      </c>
      <c r="M5771">
        <v>191175593.66782099</v>
      </c>
      <c r="N5771">
        <v>292693143.78672802</v>
      </c>
      <c r="O5771">
        <v>428394046.42975599</v>
      </c>
      <c r="Q5771" t="str">
        <f>VLOOKUP(A5771,Lookup_Tables!$D$2:$E$7,2,FALSE)</f>
        <v>EQ</v>
      </c>
      <c r="R5771" t="str">
        <f>IFERROR(VLOOKUP(D5771,Lookup_Tables!$A$2:$B$21,2,FALSE),"All")</f>
        <v>Emergency_Loss</v>
      </c>
    </row>
    <row r="5772" spans="1:18" hidden="1">
      <c r="A5772">
        <v>4</v>
      </c>
      <c r="B5772">
        <v>32</v>
      </c>
      <c r="C5772" t="s">
        <v>38</v>
      </c>
      <c r="D5772">
        <v>18</v>
      </c>
      <c r="E5772">
        <v>5595070.97100743</v>
      </c>
      <c r="F5772">
        <v>1792704.616117679</v>
      </c>
      <c r="G5772">
        <v>4772.3592698982502</v>
      </c>
      <c r="H5772">
        <v>2568305.0106520099</v>
      </c>
      <c r="I5772">
        <v>4789662.7497433601</v>
      </c>
      <c r="J5772">
        <v>23048851.744051199</v>
      </c>
      <c r="K5772">
        <v>111860351.290838</v>
      </c>
      <c r="L5772">
        <v>379250203.89130098</v>
      </c>
      <c r="M5772">
        <v>455195565.13265997</v>
      </c>
      <c r="N5772">
        <v>683222529.72529304</v>
      </c>
      <c r="O5772">
        <v>958441679.56054199</v>
      </c>
      <c r="Q5772" t="str">
        <f>VLOOKUP(A5772,Lookup_Tables!$D$2:$E$7,2,FALSE)</f>
        <v>EQ</v>
      </c>
      <c r="R5772" t="str">
        <f>IFERROR(VLOOKUP(D5772,Lookup_Tables!$A$2:$B$21,2,FALSE),"All")</f>
        <v>Govt_Plus_Emergency</v>
      </c>
    </row>
    <row r="5773" spans="1:18" hidden="1">
      <c r="A5773">
        <v>4</v>
      </c>
      <c r="B5773">
        <v>32</v>
      </c>
      <c r="C5773" t="s">
        <v>39</v>
      </c>
      <c r="D5773">
        <v>18</v>
      </c>
      <c r="E5773">
        <v>5571740.3804891799</v>
      </c>
      <c r="F5773">
        <v>1769374.0255994289</v>
      </c>
      <c r="G5773">
        <v>4772.3592698982502</v>
      </c>
      <c r="H5773">
        <v>2568305.0106520099</v>
      </c>
      <c r="I5773">
        <v>4789662.7497433601</v>
      </c>
      <c r="J5773">
        <v>23048851.744051199</v>
      </c>
      <c r="K5773">
        <v>111860351.290838</v>
      </c>
      <c r="L5773">
        <v>379250203.89130098</v>
      </c>
      <c r="M5773">
        <v>455195565.13265997</v>
      </c>
      <c r="N5773">
        <v>683222529.72529304</v>
      </c>
      <c r="O5773">
        <v>958441679.56054199</v>
      </c>
      <c r="Q5773" t="str">
        <f>VLOOKUP(A5773,Lookup_Tables!$D$2:$E$7,2,FALSE)</f>
        <v>EQ</v>
      </c>
      <c r="R5773" t="str">
        <f>IFERROR(VLOOKUP(D5773,Lookup_Tables!$A$2:$B$21,2,FALSE),"All")</f>
        <v>Govt_Plus_Emergency</v>
      </c>
    </row>
    <row r="5774" spans="1:18" hidden="1">
      <c r="A5774">
        <v>4</v>
      </c>
      <c r="B5774">
        <v>33</v>
      </c>
      <c r="C5774" t="s">
        <v>38</v>
      </c>
      <c r="D5774">
        <v>0</v>
      </c>
      <c r="E5774">
        <v>10918503.2165145</v>
      </c>
      <c r="F5774">
        <v>3892990.3863123991</v>
      </c>
      <c r="G5774">
        <v>593916.60048211203</v>
      </c>
      <c r="H5774">
        <v>17959101.111082301</v>
      </c>
      <c r="I5774">
        <v>27011237.918425798</v>
      </c>
      <c r="J5774">
        <v>82993406.406592205</v>
      </c>
      <c r="K5774">
        <v>270223602.51072502</v>
      </c>
      <c r="L5774">
        <v>476419240.31895</v>
      </c>
      <c r="M5774">
        <v>603765683.48039997</v>
      </c>
      <c r="N5774">
        <v>963415474.13810301</v>
      </c>
      <c r="O5774">
        <v>1681582526.6566701</v>
      </c>
      <c r="Q5774" t="str">
        <f>VLOOKUP(A5774,Lookup_Tables!$D$2:$E$7,2,FALSE)</f>
        <v>EQ</v>
      </c>
      <c r="R5774" t="str">
        <f>IFERROR(VLOOKUP(D5774,Lookup_Tables!$A$2:$B$21,2,FALSE),"All")</f>
        <v>Private Assets</v>
      </c>
    </row>
    <row r="5775" spans="1:18" hidden="1">
      <c r="A5775">
        <v>4</v>
      </c>
      <c r="B5775">
        <v>33</v>
      </c>
      <c r="C5775" t="s">
        <v>39</v>
      </c>
      <c r="D5775">
        <v>0</v>
      </c>
      <c r="E5775">
        <v>10865433.060552301</v>
      </c>
      <c r="F5775">
        <v>3858469.7694535628</v>
      </c>
      <c r="G5775">
        <v>590024.50683247298</v>
      </c>
      <c r="H5775">
        <v>17757621.997077599</v>
      </c>
      <c r="I5775">
        <v>26995919.8608661</v>
      </c>
      <c r="J5775">
        <v>82666467.302633598</v>
      </c>
      <c r="K5775">
        <v>267554319.439044</v>
      </c>
      <c r="L5775">
        <v>476419240.31895</v>
      </c>
      <c r="M5775">
        <v>603765683.48039997</v>
      </c>
      <c r="N5775">
        <v>963262702.53307498</v>
      </c>
      <c r="O5775">
        <v>1681582526.6566701</v>
      </c>
      <c r="Q5775" t="str">
        <f>VLOOKUP(A5775,Lookup_Tables!$D$2:$E$7,2,FALSE)</f>
        <v>EQ</v>
      </c>
      <c r="R5775" t="str">
        <f>IFERROR(VLOOKUP(D5775,Lookup_Tables!$A$2:$B$21,2,FALSE),"All")</f>
        <v>Private Assets</v>
      </c>
    </row>
    <row r="5776" spans="1:18" hidden="1">
      <c r="A5776">
        <v>4</v>
      </c>
      <c r="B5776">
        <v>33</v>
      </c>
      <c r="C5776" t="s">
        <v>38</v>
      </c>
      <c r="D5776">
        <v>2</v>
      </c>
      <c r="E5776">
        <v>263523.64595517499</v>
      </c>
      <c r="F5776">
        <v>85683.972339902131</v>
      </c>
      <c r="G5776">
        <v>11874.4611760281</v>
      </c>
      <c r="H5776">
        <v>396855.02934531798</v>
      </c>
      <c r="I5776">
        <v>673236.41702141298</v>
      </c>
      <c r="J5776">
        <v>2218029.2367640301</v>
      </c>
      <c r="K5776">
        <v>7055838.7530674003</v>
      </c>
      <c r="L5776">
        <v>13844022.7339761</v>
      </c>
      <c r="M5776">
        <v>15157909.804724401</v>
      </c>
      <c r="N5776">
        <v>27683342.0652203</v>
      </c>
      <c r="O5776">
        <v>36202350.568438999</v>
      </c>
      <c r="Q5776" t="str">
        <f>VLOOKUP(A5776,Lookup_Tables!$D$2:$E$7,2,FALSE)</f>
        <v>EQ</v>
      </c>
      <c r="R5776" t="str">
        <f>IFERROR(VLOOKUP(D5776,Lookup_Tables!$A$2:$B$21,2,FALSE),"All")</f>
        <v>Bridge</v>
      </c>
    </row>
    <row r="5777" spans="1:18" hidden="1">
      <c r="A5777">
        <v>4</v>
      </c>
      <c r="B5777">
        <v>33</v>
      </c>
      <c r="C5777" t="s">
        <v>39</v>
      </c>
      <c r="D5777">
        <v>2</v>
      </c>
      <c r="E5777">
        <v>262194.09953120298</v>
      </c>
      <c r="F5777">
        <v>84684.771943266154</v>
      </c>
      <c r="G5777">
        <v>11874.4611760281</v>
      </c>
      <c r="H5777">
        <v>395099.03516445</v>
      </c>
      <c r="I5777">
        <v>672888.58607743005</v>
      </c>
      <c r="J5777">
        <v>2217396.7840546798</v>
      </c>
      <c r="K5777">
        <v>7024382.7105093002</v>
      </c>
      <c r="L5777">
        <v>13810544.3365712</v>
      </c>
      <c r="M5777">
        <v>15099450.5489439</v>
      </c>
      <c r="N5777">
        <v>27683342.0652203</v>
      </c>
      <c r="O5777">
        <v>36202350.568438999</v>
      </c>
      <c r="Q5777" t="str">
        <f>VLOOKUP(A5777,Lookup_Tables!$D$2:$E$7,2,FALSE)</f>
        <v>EQ</v>
      </c>
      <c r="R5777" t="str">
        <f>IFERROR(VLOOKUP(D5777,Lookup_Tables!$A$2:$B$21,2,FALSE),"All")</f>
        <v>Bridge</v>
      </c>
    </row>
    <row r="5778" spans="1:18" hidden="1">
      <c r="A5778">
        <v>4</v>
      </c>
      <c r="B5778">
        <v>33</v>
      </c>
      <c r="C5778" t="s">
        <v>38</v>
      </c>
      <c r="D5778">
        <v>3</v>
      </c>
      <c r="E5778">
        <v>100136.64754930801</v>
      </c>
      <c r="F5778">
        <v>29792.696242945342</v>
      </c>
      <c r="G5778">
        <v>9157.9801374429007</v>
      </c>
      <c r="H5778">
        <v>226213.28711103601</v>
      </c>
      <c r="I5778">
        <v>342649.23143811099</v>
      </c>
      <c r="J5778">
        <v>968044.14304890099</v>
      </c>
      <c r="K5778">
        <v>2882415.8258904498</v>
      </c>
      <c r="L5778">
        <v>4791092.0972130802</v>
      </c>
      <c r="M5778">
        <v>5611246.1847641896</v>
      </c>
      <c r="N5778">
        <v>7739952.6469566301</v>
      </c>
      <c r="O5778">
        <v>15871670.2126815</v>
      </c>
      <c r="Q5778" t="str">
        <f>VLOOKUP(A5778,Lookup_Tables!$D$2:$E$7,2,FALSE)</f>
        <v>EQ</v>
      </c>
      <c r="R5778" t="str">
        <f>IFERROR(VLOOKUP(D5778,Lookup_Tables!$A$2:$B$21,2,FALSE),"All")</f>
        <v>Govt Hosp</v>
      </c>
    </row>
    <row r="5779" spans="1:18" hidden="1">
      <c r="A5779">
        <v>4</v>
      </c>
      <c r="B5779">
        <v>33</v>
      </c>
      <c r="C5779" t="s">
        <v>39</v>
      </c>
      <c r="D5779">
        <v>3</v>
      </c>
      <c r="E5779">
        <v>99517.475766435993</v>
      </c>
      <c r="F5779">
        <v>29696.542719126359</v>
      </c>
      <c r="G5779">
        <v>9157.9801374429007</v>
      </c>
      <c r="H5779">
        <v>222011.20810479301</v>
      </c>
      <c r="I5779">
        <v>342649.23143811099</v>
      </c>
      <c r="J5779">
        <v>967628.60516015301</v>
      </c>
      <c r="K5779">
        <v>2784246.0246670502</v>
      </c>
      <c r="L5779">
        <v>4791092.0972130802</v>
      </c>
      <c r="M5779">
        <v>5611246.1847641896</v>
      </c>
      <c r="N5779">
        <v>7739952.6469566301</v>
      </c>
      <c r="O5779">
        <v>15871670.2126815</v>
      </c>
      <c r="Q5779" t="str">
        <f>VLOOKUP(A5779,Lookup_Tables!$D$2:$E$7,2,FALSE)</f>
        <v>EQ</v>
      </c>
      <c r="R5779" t="str">
        <f>IFERROR(VLOOKUP(D5779,Lookup_Tables!$A$2:$B$21,2,FALSE),"All")</f>
        <v>Govt Hosp</v>
      </c>
    </row>
    <row r="5780" spans="1:18" hidden="1">
      <c r="A5780">
        <v>4</v>
      </c>
      <c r="B5780">
        <v>33</v>
      </c>
      <c r="C5780" t="s">
        <v>38</v>
      </c>
      <c r="D5780">
        <v>4</v>
      </c>
      <c r="E5780">
        <v>76906.890080308003</v>
      </c>
      <c r="F5780">
        <v>24003.306769196453</v>
      </c>
      <c r="G5780">
        <v>5720.0312751356296</v>
      </c>
      <c r="H5780">
        <v>134238.00046660201</v>
      </c>
      <c r="I5780">
        <v>206319.08677649801</v>
      </c>
      <c r="J5780">
        <v>585626.566650233</v>
      </c>
      <c r="K5780">
        <v>1856789.88247554</v>
      </c>
      <c r="L5780">
        <v>3874539.5960236401</v>
      </c>
      <c r="M5780">
        <v>4688372.1383185498</v>
      </c>
      <c r="N5780">
        <v>7499258.0433436697</v>
      </c>
      <c r="O5780">
        <v>13023783.519858601</v>
      </c>
      <c r="Q5780" t="str">
        <f>VLOOKUP(A5780,Lookup_Tables!$D$2:$E$7,2,FALSE)</f>
        <v>EQ</v>
      </c>
      <c r="R5780" t="str">
        <f>IFERROR(VLOOKUP(D5780,Lookup_Tables!$A$2:$B$21,2,FALSE),"All")</f>
        <v>Govt Med Fac</v>
      </c>
    </row>
    <row r="5781" spans="1:18" hidden="1">
      <c r="A5781">
        <v>4</v>
      </c>
      <c r="B5781">
        <v>33</v>
      </c>
      <c r="C5781" t="s">
        <v>39</v>
      </c>
      <c r="D5781">
        <v>4</v>
      </c>
      <c r="E5781">
        <v>76427.289609086496</v>
      </c>
      <c r="F5781">
        <v>24252.946389298777</v>
      </c>
      <c r="G5781">
        <v>5720.0312751356296</v>
      </c>
      <c r="H5781">
        <v>133063.551646679</v>
      </c>
      <c r="I5781">
        <v>206319.08677649801</v>
      </c>
      <c r="J5781">
        <v>580997.13982437504</v>
      </c>
      <c r="K5781">
        <v>1777183.62352289</v>
      </c>
      <c r="L5781">
        <v>3874539.5960236401</v>
      </c>
      <c r="M5781">
        <v>4549829.70552471</v>
      </c>
      <c r="N5781">
        <v>7499258.0433436697</v>
      </c>
      <c r="O5781">
        <v>13023783.519858601</v>
      </c>
      <c r="Q5781" t="str">
        <f>VLOOKUP(A5781,Lookup_Tables!$D$2:$E$7,2,FALSE)</f>
        <v>EQ</v>
      </c>
      <c r="R5781" t="str">
        <f>IFERROR(VLOOKUP(D5781,Lookup_Tables!$A$2:$B$21,2,FALSE),"All")</f>
        <v>Govt Med Fac</v>
      </c>
    </row>
    <row r="5782" spans="1:18" hidden="1">
      <c r="A5782">
        <v>4</v>
      </c>
      <c r="B5782">
        <v>33</v>
      </c>
      <c r="C5782" t="s">
        <v>38</v>
      </c>
      <c r="D5782">
        <v>9</v>
      </c>
      <c r="E5782">
        <v>9867.0646115163599</v>
      </c>
      <c r="F5782">
        <v>3641.4799770803056</v>
      </c>
      <c r="G5782">
        <v>0</v>
      </c>
      <c r="H5782">
        <v>3754.8015138831402</v>
      </c>
      <c r="I5782">
        <v>6209.28410449087</v>
      </c>
      <c r="J5782">
        <v>25577.704772859699</v>
      </c>
      <c r="K5782">
        <v>126602.541955147</v>
      </c>
      <c r="L5782">
        <v>471330.00349413598</v>
      </c>
      <c r="M5782">
        <v>579656.41208109795</v>
      </c>
      <c r="N5782">
        <v>1067262.90136213</v>
      </c>
      <c r="O5782">
        <v>2531066.6912757698</v>
      </c>
      <c r="Q5782" t="str">
        <f>VLOOKUP(A5782,Lookup_Tables!$D$2:$E$7,2,FALSE)</f>
        <v>EQ</v>
      </c>
      <c r="R5782" t="str">
        <f>IFERROR(VLOOKUP(D5782,Lookup_Tables!$A$2:$B$21,2,FALSE),"All")</f>
        <v>Pub Admin Bldg</v>
      </c>
    </row>
    <row r="5783" spans="1:18" hidden="1">
      <c r="A5783">
        <v>4</v>
      </c>
      <c r="B5783">
        <v>33</v>
      </c>
      <c r="C5783" t="s">
        <v>39</v>
      </c>
      <c r="D5783">
        <v>9</v>
      </c>
      <c r="E5783">
        <v>9846.2762644928098</v>
      </c>
      <c r="F5783">
        <v>3649.439213900735</v>
      </c>
      <c r="G5783">
        <v>0</v>
      </c>
      <c r="H5783">
        <v>3747.3798797302902</v>
      </c>
      <c r="I5783">
        <v>6141.38119858767</v>
      </c>
      <c r="J5783">
        <v>25577.704772859699</v>
      </c>
      <c r="K5783">
        <v>121043.995073976</v>
      </c>
      <c r="L5783">
        <v>471330.00349413598</v>
      </c>
      <c r="M5783">
        <v>579656.41208109795</v>
      </c>
      <c r="N5783">
        <v>1067262.90136213</v>
      </c>
      <c r="O5783">
        <v>2531066.6912757698</v>
      </c>
      <c r="Q5783" t="str">
        <f>VLOOKUP(A5783,Lookup_Tables!$D$2:$E$7,2,FALSE)</f>
        <v>EQ</v>
      </c>
      <c r="R5783" t="str">
        <f>IFERROR(VLOOKUP(D5783,Lookup_Tables!$A$2:$B$21,2,FALSE),"All")</f>
        <v>Pub Admin Bldg</v>
      </c>
    </row>
    <row r="5784" spans="1:18" hidden="1">
      <c r="A5784">
        <v>4</v>
      </c>
      <c r="B5784">
        <v>33</v>
      </c>
      <c r="C5784" t="s">
        <v>38</v>
      </c>
      <c r="D5784">
        <v>10</v>
      </c>
      <c r="E5784">
        <v>277064.757148345</v>
      </c>
      <c r="F5784">
        <v>84785.94024494983</v>
      </c>
      <c r="G5784">
        <v>384.64393852236702</v>
      </c>
      <c r="H5784">
        <v>418751.62553515699</v>
      </c>
      <c r="I5784">
        <v>694418.30053391505</v>
      </c>
      <c r="J5784">
        <v>2349036.0052424502</v>
      </c>
      <c r="K5784">
        <v>7809050.9041212797</v>
      </c>
      <c r="L5784">
        <v>14805329.778970299</v>
      </c>
      <c r="M5784">
        <v>16193423.6208508</v>
      </c>
      <c r="N5784">
        <v>25698838.299903199</v>
      </c>
      <c r="O5784">
        <v>44778521.115013503</v>
      </c>
      <c r="Q5784" t="str">
        <f>VLOOKUP(A5784,Lookup_Tables!$D$2:$E$7,2,FALSE)</f>
        <v>EQ</v>
      </c>
      <c r="R5784" t="str">
        <f>IFERROR(VLOOKUP(D5784,Lookup_Tables!$A$2:$B$21,2,FALSE),"All")</f>
        <v>Pub School</v>
      </c>
    </row>
    <row r="5785" spans="1:18" hidden="1">
      <c r="A5785">
        <v>4</v>
      </c>
      <c r="B5785">
        <v>33</v>
      </c>
      <c r="C5785" t="s">
        <v>39</v>
      </c>
      <c r="D5785">
        <v>10</v>
      </c>
      <c r="E5785">
        <v>275471.41992554697</v>
      </c>
      <c r="F5785">
        <v>83923.689647727355</v>
      </c>
      <c r="G5785">
        <v>384.64393852236702</v>
      </c>
      <c r="H5785">
        <v>416490.98921674502</v>
      </c>
      <c r="I5785">
        <v>694418.30053391505</v>
      </c>
      <c r="J5785">
        <v>2314436.9810029902</v>
      </c>
      <c r="K5785">
        <v>7809050.9041212797</v>
      </c>
      <c r="L5785">
        <v>14755429.160018001</v>
      </c>
      <c r="M5785">
        <v>16033361.1968989</v>
      </c>
      <c r="N5785">
        <v>25698838.299903199</v>
      </c>
      <c r="O5785">
        <v>44778521.115013503</v>
      </c>
      <c r="Q5785" t="str">
        <f>VLOOKUP(A5785,Lookup_Tables!$D$2:$E$7,2,FALSE)</f>
        <v>EQ</v>
      </c>
      <c r="R5785" t="str">
        <f>IFERROR(VLOOKUP(D5785,Lookup_Tables!$A$2:$B$21,2,FALSE),"All")</f>
        <v>Pub School</v>
      </c>
    </row>
    <row r="5786" spans="1:18" hidden="1">
      <c r="A5786">
        <v>4</v>
      </c>
      <c r="B5786">
        <v>33</v>
      </c>
      <c r="C5786" t="s">
        <v>38</v>
      </c>
      <c r="D5786">
        <v>11</v>
      </c>
      <c r="E5786">
        <v>150184.41063224699</v>
      </c>
      <c r="F5786">
        <v>86534.608099777834</v>
      </c>
      <c r="G5786">
        <v>0</v>
      </c>
      <c r="H5786">
        <v>0</v>
      </c>
      <c r="I5786">
        <v>0</v>
      </c>
      <c r="J5786">
        <v>0</v>
      </c>
      <c r="K5786">
        <v>20023.196263595699</v>
      </c>
      <c r="L5786">
        <v>4638906.9553811196</v>
      </c>
      <c r="M5786">
        <v>7569094.0614064299</v>
      </c>
      <c r="N5786">
        <v>15798982.162257699</v>
      </c>
      <c r="O5786">
        <v>27973609.3106995</v>
      </c>
      <c r="Q5786" t="str">
        <f>VLOOKUP(A5786,Lookup_Tables!$D$2:$E$7,2,FALSE)</f>
        <v>EQ</v>
      </c>
      <c r="R5786" t="str">
        <f>IFERROR(VLOOKUP(D5786,Lookup_Tables!$A$2:$B$21,2,FALSE),"All")</f>
        <v>Pub Univ</v>
      </c>
    </row>
    <row r="5787" spans="1:18" hidden="1">
      <c r="A5787">
        <v>4</v>
      </c>
      <c r="B5787">
        <v>33</v>
      </c>
      <c r="C5787" t="s">
        <v>39</v>
      </c>
      <c r="D5787">
        <v>11</v>
      </c>
      <c r="E5787">
        <v>150150.369567635</v>
      </c>
      <c r="F5787">
        <v>86500.567035165848</v>
      </c>
      <c r="G5787">
        <v>0</v>
      </c>
      <c r="H5787">
        <v>0</v>
      </c>
      <c r="I5787">
        <v>0</v>
      </c>
      <c r="J5787">
        <v>0</v>
      </c>
      <c r="K5787">
        <v>20023.196263595699</v>
      </c>
      <c r="L5787">
        <v>4638906.9553811196</v>
      </c>
      <c r="M5787">
        <v>7569094.0614064299</v>
      </c>
      <c r="N5787">
        <v>15798982.162257699</v>
      </c>
      <c r="O5787">
        <v>27973609.3106995</v>
      </c>
      <c r="Q5787" t="str">
        <f>VLOOKUP(A5787,Lookup_Tables!$D$2:$E$7,2,FALSE)</f>
        <v>EQ</v>
      </c>
      <c r="R5787" t="str">
        <f>IFERROR(VLOOKUP(D5787,Lookup_Tables!$A$2:$B$21,2,FALSE),"All")</f>
        <v>Pub Univ</v>
      </c>
    </row>
    <row r="5788" spans="1:18" hidden="1">
      <c r="A5788">
        <v>4</v>
      </c>
      <c r="B5788">
        <v>33</v>
      </c>
      <c r="C5788" t="s">
        <v>38</v>
      </c>
      <c r="D5788">
        <v>13</v>
      </c>
      <c r="E5788">
        <v>248322.47819151799</v>
      </c>
      <c r="F5788">
        <v>86975.222901514353</v>
      </c>
      <c r="G5788">
        <v>0</v>
      </c>
      <c r="H5788">
        <v>8039.38081088319</v>
      </c>
      <c r="I5788">
        <v>103042.86599859501</v>
      </c>
      <c r="J5788">
        <v>1525507.8543867499</v>
      </c>
      <c r="K5788">
        <v>5659891.2792236796</v>
      </c>
      <c r="L5788">
        <v>12241831.149089901</v>
      </c>
      <c r="M5788">
        <v>14273139.6895306</v>
      </c>
      <c r="N5788">
        <v>27274421.349737499</v>
      </c>
      <c r="O5788">
        <v>48302688.036753602</v>
      </c>
      <c r="Q5788" t="str">
        <f>VLOOKUP(A5788,Lookup_Tables!$D$2:$E$7,2,FALSE)</f>
        <v>EQ</v>
      </c>
      <c r="R5788" t="str">
        <f>IFERROR(VLOOKUP(D5788,Lookup_Tables!$A$2:$B$21,2,FALSE),"All")</f>
        <v>Residual Inst</v>
      </c>
    </row>
    <row r="5789" spans="1:18" hidden="1">
      <c r="A5789">
        <v>4</v>
      </c>
      <c r="B5789">
        <v>33</v>
      </c>
      <c r="C5789" t="s">
        <v>39</v>
      </c>
      <c r="D5789">
        <v>13</v>
      </c>
      <c r="E5789">
        <v>247861.767902636</v>
      </c>
      <c r="F5789">
        <v>86992.686194454262</v>
      </c>
      <c r="G5789">
        <v>0</v>
      </c>
      <c r="H5789">
        <v>8039.38081088319</v>
      </c>
      <c r="I5789">
        <v>103042.86599859501</v>
      </c>
      <c r="J5789">
        <v>1513671.5076446501</v>
      </c>
      <c r="K5789">
        <v>5587929.2563434998</v>
      </c>
      <c r="L5789">
        <v>12241831.149089901</v>
      </c>
      <c r="M5789">
        <v>14273139.6895306</v>
      </c>
      <c r="N5789">
        <v>27274421.349737499</v>
      </c>
      <c r="O5789">
        <v>48302688.036753602</v>
      </c>
      <c r="Q5789" t="str">
        <f>VLOOKUP(A5789,Lookup_Tables!$D$2:$E$7,2,FALSE)</f>
        <v>EQ</v>
      </c>
      <c r="R5789" t="str">
        <f>IFERROR(VLOOKUP(D5789,Lookup_Tables!$A$2:$B$21,2,FALSE),"All")</f>
        <v>Residual Inst</v>
      </c>
    </row>
    <row r="5790" spans="1:18" hidden="1">
      <c r="A5790">
        <v>4</v>
      </c>
      <c r="B5790">
        <v>33</v>
      </c>
      <c r="C5790" t="s">
        <v>38</v>
      </c>
      <c r="D5790">
        <v>14</v>
      </c>
      <c r="E5790">
        <v>736067.95338753797</v>
      </c>
      <c r="F5790">
        <v>215773.03139098291</v>
      </c>
      <c r="G5790">
        <v>139.345717169403</v>
      </c>
      <c r="H5790">
        <v>811636.66400202201</v>
      </c>
      <c r="I5790">
        <v>1684554.11877595</v>
      </c>
      <c r="J5790">
        <v>5935929.6256318204</v>
      </c>
      <c r="K5790">
        <v>20722935.3767507</v>
      </c>
      <c r="L5790">
        <v>44284422.994903497</v>
      </c>
      <c r="M5790">
        <v>49350453.115031503</v>
      </c>
      <c r="N5790">
        <v>71488251.011485398</v>
      </c>
      <c r="O5790">
        <v>114967378.10969999</v>
      </c>
      <c r="Q5790" t="str">
        <f>VLOOKUP(A5790,Lookup_Tables!$D$2:$E$7,2,FALSE)</f>
        <v>EQ</v>
      </c>
      <c r="R5790" t="str">
        <f>IFERROR(VLOOKUP(D5790,Lookup_Tables!$A$2:$B$21,2,FALSE),"All")</f>
        <v>Road</v>
      </c>
    </row>
    <row r="5791" spans="1:18" hidden="1">
      <c r="A5791">
        <v>4</v>
      </c>
      <c r="B5791">
        <v>33</v>
      </c>
      <c r="C5791" t="s">
        <v>39</v>
      </c>
      <c r="D5791">
        <v>14</v>
      </c>
      <c r="E5791">
        <v>733854.35857071495</v>
      </c>
      <c r="F5791">
        <v>214234.10978398588</v>
      </c>
      <c r="G5791">
        <v>139.345717169403</v>
      </c>
      <c r="H5791">
        <v>811636.66400202201</v>
      </c>
      <c r="I5791">
        <v>1662024.70483565</v>
      </c>
      <c r="J5791">
        <v>5898501.5157264797</v>
      </c>
      <c r="K5791">
        <v>20722935.3767507</v>
      </c>
      <c r="L5791">
        <v>44284422.994903497</v>
      </c>
      <c r="M5791">
        <v>49350453.115031503</v>
      </c>
      <c r="N5791">
        <v>71488251.011485398</v>
      </c>
      <c r="O5791">
        <v>114967378.10969999</v>
      </c>
      <c r="Q5791" t="str">
        <f>VLOOKUP(A5791,Lookup_Tables!$D$2:$E$7,2,FALSE)</f>
        <v>EQ</v>
      </c>
      <c r="R5791" t="str">
        <f>IFERROR(VLOOKUP(D5791,Lookup_Tables!$A$2:$B$21,2,FALSE),"All")</f>
        <v>Road</v>
      </c>
    </row>
    <row r="5792" spans="1:18" hidden="1">
      <c r="A5792">
        <v>4</v>
      </c>
      <c r="B5792">
        <v>33</v>
      </c>
      <c r="C5792" t="s">
        <v>38</v>
      </c>
      <c r="D5792">
        <v>15</v>
      </c>
      <c r="E5792">
        <v>12780577.0640705</v>
      </c>
      <c r="F5792">
        <v>4290789.7051404435</v>
      </c>
      <c r="G5792">
        <v>662470.85676090396</v>
      </c>
      <c r="H5792">
        <v>20671574.5663445</v>
      </c>
      <c r="I5792">
        <v>32293724.515842501</v>
      </c>
      <c r="J5792">
        <v>99334302.832007393</v>
      </c>
      <c r="K5792">
        <v>331920049.43523502</v>
      </c>
      <c r="L5792">
        <v>585610783.17099297</v>
      </c>
      <c r="M5792">
        <v>730805303.89324999</v>
      </c>
      <c r="N5792">
        <v>1216821943.59971</v>
      </c>
      <c r="O5792">
        <v>1964659045.55792</v>
      </c>
      <c r="Q5792" t="str">
        <f>VLOOKUP(A5792,Lookup_Tables!$D$2:$E$7,2,FALSE)</f>
        <v>EQ</v>
      </c>
      <c r="R5792" t="str">
        <f>IFERROR(VLOOKUP(D5792,Lookup_Tables!$A$2:$B$21,2,FALSE),"All")</f>
        <v>All</v>
      </c>
    </row>
    <row r="5793" spans="1:18" hidden="1">
      <c r="A5793">
        <v>4</v>
      </c>
      <c r="B5793">
        <v>33</v>
      </c>
      <c r="C5793" t="s">
        <v>39</v>
      </c>
      <c r="D5793">
        <v>15</v>
      </c>
      <c r="E5793">
        <v>12719959.423129501</v>
      </c>
      <c r="F5793">
        <v>4263202.4644074887</v>
      </c>
      <c r="G5793">
        <v>653589.28228431998</v>
      </c>
      <c r="H5793">
        <v>20519376.723851901</v>
      </c>
      <c r="I5793">
        <v>32143463.283109199</v>
      </c>
      <c r="J5793">
        <v>97094260.627019897</v>
      </c>
      <c r="K5793">
        <v>330504259.77588999</v>
      </c>
      <c r="L5793">
        <v>585610783.17099297</v>
      </c>
      <c r="M5793">
        <v>730805303.89324999</v>
      </c>
      <c r="N5793">
        <v>1216821943.59971</v>
      </c>
      <c r="O5793">
        <v>1964659045.55792</v>
      </c>
      <c r="Q5793" t="str">
        <f>VLOOKUP(A5793,Lookup_Tables!$D$2:$E$7,2,FALSE)</f>
        <v>EQ</v>
      </c>
      <c r="R5793" t="str">
        <f>IFERROR(VLOOKUP(D5793,Lookup_Tables!$A$2:$B$21,2,FALSE),"All")</f>
        <v>All</v>
      </c>
    </row>
    <row r="5794" spans="1:18" hidden="1">
      <c r="A5794">
        <v>4</v>
      </c>
      <c r="B5794">
        <v>33</v>
      </c>
      <c r="C5794" t="s">
        <v>38</v>
      </c>
      <c r="D5794">
        <v>16</v>
      </c>
      <c r="E5794">
        <v>1862073.8475559501</v>
      </c>
      <c r="F5794">
        <v>557556.92877202691</v>
      </c>
      <c r="G5794">
        <v>41439.515127691498</v>
      </c>
      <c r="H5794">
        <v>2541316.8219345398</v>
      </c>
      <c r="I5794">
        <v>4400233.0323923603</v>
      </c>
      <c r="J5794">
        <v>14645456.1664377</v>
      </c>
      <c r="K5794">
        <v>51271029.347903803</v>
      </c>
      <c r="L5794">
        <v>97422737.818151101</v>
      </c>
      <c r="M5794">
        <v>109096266.174614</v>
      </c>
      <c r="N5794">
        <v>188508295.67104101</v>
      </c>
      <c r="O5794">
        <v>319485393.91887099</v>
      </c>
      <c r="Q5794" t="str">
        <f>VLOOKUP(A5794,Lookup_Tables!$D$2:$E$7,2,FALSE)</f>
        <v>EQ</v>
      </c>
      <c r="R5794" t="str">
        <f>IFERROR(VLOOKUP(D5794,Lookup_Tables!$A$2:$B$21,2,FALSE),"All")</f>
        <v>Government_Loss</v>
      </c>
    </row>
    <row r="5795" spans="1:18" hidden="1">
      <c r="A5795">
        <v>4</v>
      </c>
      <c r="B5795">
        <v>33</v>
      </c>
      <c r="C5795" t="s">
        <v>39</v>
      </c>
      <c r="D5795">
        <v>16</v>
      </c>
      <c r="E5795">
        <v>1854558.93518216</v>
      </c>
      <c r="F5795">
        <v>565844.37578696175</v>
      </c>
      <c r="G5795">
        <v>40415.727596615499</v>
      </c>
      <c r="H5795">
        <v>2506099.6164421202</v>
      </c>
      <c r="I5795">
        <v>4386911.1308576996</v>
      </c>
      <c r="J5795">
        <v>13868546.413905701</v>
      </c>
      <c r="K5795">
        <v>49759143.784941599</v>
      </c>
      <c r="L5795">
        <v>97422737.818151101</v>
      </c>
      <c r="M5795">
        <v>109096266.174614</v>
      </c>
      <c r="N5795">
        <v>188508295.67104101</v>
      </c>
      <c r="O5795">
        <v>319485393.91887099</v>
      </c>
      <c r="Q5795" t="str">
        <f>VLOOKUP(A5795,Lookup_Tables!$D$2:$E$7,2,FALSE)</f>
        <v>EQ</v>
      </c>
      <c r="R5795" t="str">
        <f>IFERROR(VLOOKUP(D5795,Lookup_Tables!$A$2:$B$21,2,FALSE),"All")</f>
        <v>Government_Loss</v>
      </c>
    </row>
    <row r="5796" spans="1:18" hidden="1">
      <c r="A5796">
        <v>4</v>
      </c>
      <c r="B5796">
        <v>33</v>
      </c>
      <c r="C5796" t="s">
        <v>38</v>
      </c>
      <c r="D5796">
        <v>17</v>
      </c>
      <c r="E5796">
        <v>1554880.8697072801</v>
      </c>
      <c r="F5796">
        <v>565673.26567173656</v>
      </c>
      <c r="G5796">
        <v>56338.736925586702</v>
      </c>
      <c r="H5796">
        <v>1907479.0891113</v>
      </c>
      <c r="I5796">
        <v>3017547.1273859199</v>
      </c>
      <c r="J5796">
        <v>10235821.235870199</v>
      </c>
      <c r="K5796">
        <v>35902428.9867284</v>
      </c>
      <c r="L5796">
        <v>71125355.785385504</v>
      </c>
      <c r="M5796">
        <v>86663910.563793302</v>
      </c>
      <c r="N5796">
        <v>155275015.47118399</v>
      </c>
      <c r="O5796">
        <v>251278244.884514</v>
      </c>
      <c r="Q5796" t="str">
        <f>VLOOKUP(A5796,Lookup_Tables!$D$2:$E$7,2,FALSE)</f>
        <v>EQ</v>
      </c>
      <c r="R5796" t="str">
        <f>IFERROR(VLOOKUP(D5796,Lookup_Tables!$A$2:$B$21,2,FALSE),"All")</f>
        <v>Emergency_Loss</v>
      </c>
    </row>
    <row r="5797" spans="1:18" hidden="1">
      <c r="A5797">
        <v>4</v>
      </c>
      <c r="B5797">
        <v>33</v>
      </c>
      <c r="C5797" t="s">
        <v>39</v>
      </c>
      <c r="D5797">
        <v>17</v>
      </c>
      <c r="E5797">
        <v>1548921.9817623401</v>
      </c>
      <c r="F5797">
        <v>565123.91509355465</v>
      </c>
      <c r="G5797">
        <v>56332.372229825</v>
      </c>
      <c r="H5797">
        <v>1907479.0891113</v>
      </c>
      <c r="I5797">
        <v>3017547.1273859199</v>
      </c>
      <c r="J5797">
        <v>9927070.6462826207</v>
      </c>
      <c r="K5797">
        <v>35438099.068901099</v>
      </c>
      <c r="L5797">
        <v>71125355.785385504</v>
      </c>
      <c r="M5797">
        <v>86663910.563793302</v>
      </c>
      <c r="N5797">
        <v>155275015.47118399</v>
      </c>
      <c r="O5797">
        <v>251278244.884514</v>
      </c>
      <c r="Q5797" t="str">
        <f>VLOOKUP(A5797,Lookup_Tables!$D$2:$E$7,2,FALSE)</f>
        <v>EQ</v>
      </c>
      <c r="R5797" t="str">
        <f>IFERROR(VLOOKUP(D5797,Lookup_Tables!$A$2:$B$21,2,FALSE),"All")</f>
        <v>Emergency_Loss</v>
      </c>
    </row>
    <row r="5798" spans="1:18" hidden="1">
      <c r="A5798">
        <v>4</v>
      </c>
      <c r="B5798">
        <v>33</v>
      </c>
      <c r="C5798" t="s">
        <v>38</v>
      </c>
      <c r="D5798">
        <v>18</v>
      </c>
      <c r="E5798">
        <v>3416954.7172632399</v>
      </c>
      <c r="F5798">
        <v>1027411.6713901521</v>
      </c>
      <c r="G5798">
        <v>101025.40898917201</v>
      </c>
      <c r="H5798">
        <v>4570287.2035544598</v>
      </c>
      <c r="I5798">
        <v>7444430.7651996799</v>
      </c>
      <c r="J5798">
        <v>25159882.320054099</v>
      </c>
      <c r="K5798">
        <v>90017957.066785306</v>
      </c>
      <c r="L5798">
        <v>177731947.24478599</v>
      </c>
      <c r="M5798">
        <v>195664689.53097001</v>
      </c>
      <c r="N5798">
        <v>369389817.89876997</v>
      </c>
      <c r="O5798">
        <v>613614119.94789398</v>
      </c>
      <c r="Q5798" t="str">
        <f>VLOOKUP(A5798,Lookup_Tables!$D$2:$E$7,2,FALSE)</f>
        <v>EQ</v>
      </c>
      <c r="R5798" t="str">
        <f>IFERROR(VLOOKUP(D5798,Lookup_Tables!$A$2:$B$21,2,FALSE),"All")</f>
        <v>Govt_Plus_Emergency</v>
      </c>
    </row>
    <row r="5799" spans="1:18" hidden="1">
      <c r="A5799">
        <v>4</v>
      </c>
      <c r="B5799">
        <v>33</v>
      </c>
      <c r="C5799" t="s">
        <v>39</v>
      </c>
      <c r="D5799">
        <v>18</v>
      </c>
      <c r="E5799">
        <v>3403451.2814882202</v>
      </c>
      <c r="F5799">
        <v>1023816.1695877337</v>
      </c>
      <c r="G5799">
        <v>100722.99249958299</v>
      </c>
      <c r="H5799">
        <v>4427299.80379254</v>
      </c>
      <c r="I5799">
        <v>7375352.0983924298</v>
      </c>
      <c r="J5799">
        <v>24852780.6765243</v>
      </c>
      <c r="K5799">
        <v>89995986.568173304</v>
      </c>
      <c r="L5799">
        <v>177731947.24478599</v>
      </c>
      <c r="M5799">
        <v>193247378.73797199</v>
      </c>
      <c r="N5799">
        <v>369389817.89876997</v>
      </c>
      <c r="O5799">
        <v>613614119.94789398</v>
      </c>
      <c r="Q5799" t="str">
        <f>VLOOKUP(A5799,Lookup_Tables!$D$2:$E$7,2,FALSE)</f>
        <v>EQ</v>
      </c>
      <c r="R5799" t="str">
        <f>IFERROR(VLOOKUP(D5799,Lookup_Tables!$A$2:$B$21,2,FALSE),"All")</f>
        <v>Govt_Plus_Emergency</v>
      </c>
    </row>
    <row r="5800" spans="1:18" hidden="1">
      <c r="A5800">
        <v>4</v>
      </c>
      <c r="B5800">
        <v>34</v>
      </c>
      <c r="C5800" t="s">
        <v>38</v>
      </c>
      <c r="D5800">
        <v>0</v>
      </c>
      <c r="E5800">
        <v>367736082.15518498</v>
      </c>
      <c r="F5800">
        <v>100738556.00475878</v>
      </c>
      <c r="G5800">
        <v>45227999.027580902</v>
      </c>
      <c r="H5800">
        <v>875657512.31982005</v>
      </c>
      <c r="I5800">
        <v>1388278288.11397</v>
      </c>
      <c r="J5800">
        <v>4243653927.2587299</v>
      </c>
      <c r="K5800">
        <v>9959742756.7258701</v>
      </c>
      <c r="L5800">
        <v>17989753920.705399</v>
      </c>
      <c r="M5800">
        <v>21589546986.0881</v>
      </c>
      <c r="N5800">
        <v>34691882452.884598</v>
      </c>
      <c r="O5800">
        <v>51839770591.872704</v>
      </c>
      <c r="Q5800" t="str">
        <f>VLOOKUP(A5800,Lookup_Tables!$D$2:$E$7,2,FALSE)</f>
        <v>EQ</v>
      </c>
      <c r="R5800" t="str">
        <f>IFERROR(VLOOKUP(D5800,Lookup_Tables!$A$2:$B$21,2,FALSE),"All")</f>
        <v>Private Assets</v>
      </c>
    </row>
    <row r="5801" spans="1:18" hidden="1">
      <c r="A5801">
        <v>4</v>
      </c>
      <c r="B5801">
        <v>34</v>
      </c>
      <c r="C5801" t="s">
        <v>39</v>
      </c>
      <c r="D5801">
        <v>0</v>
      </c>
      <c r="E5801">
        <v>364878688.07788098</v>
      </c>
      <c r="F5801">
        <v>99167671.615541697</v>
      </c>
      <c r="G5801">
        <v>44433852.385079503</v>
      </c>
      <c r="H5801">
        <v>865284670.08607602</v>
      </c>
      <c r="I5801">
        <v>1363465853.21698</v>
      </c>
      <c r="J5801">
        <v>4242549562.2198701</v>
      </c>
      <c r="K5801">
        <v>9848587709.4235592</v>
      </c>
      <c r="L5801">
        <v>17989753920.705399</v>
      </c>
      <c r="M5801">
        <v>21453518334.129501</v>
      </c>
      <c r="N5801">
        <v>34691882452.884598</v>
      </c>
      <c r="O5801">
        <v>51839770591.872704</v>
      </c>
      <c r="Q5801" t="str">
        <f>VLOOKUP(A5801,Lookup_Tables!$D$2:$E$7,2,FALSE)</f>
        <v>EQ</v>
      </c>
      <c r="R5801" t="str">
        <f>IFERROR(VLOOKUP(D5801,Lookup_Tables!$A$2:$B$21,2,FALSE),"All")</f>
        <v>Private Assets</v>
      </c>
    </row>
    <row r="5802" spans="1:18" hidden="1">
      <c r="A5802">
        <v>4</v>
      </c>
      <c r="B5802">
        <v>34</v>
      </c>
      <c r="C5802" t="s">
        <v>38</v>
      </c>
      <c r="D5802">
        <v>1</v>
      </c>
      <c r="E5802">
        <v>4308860.8823471405</v>
      </c>
      <c r="F5802">
        <v>1352829.7281128201</v>
      </c>
      <c r="G5802">
        <v>27554.106823812701</v>
      </c>
      <c r="H5802">
        <v>5180565.9166962998</v>
      </c>
      <c r="I5802">
        <v>9788336.3544436805</v>
      </c>
      <c r="J5802">
        <v>47556918.723191202</v>
      </c>
      <c r="K5802">
        <v>161039019.10205299</v>
      </c>
      <c r="L5802">
        <v>224170342.93951401</v>
      </c>
      <c r="M5802">
        <v>235864343.03815401</v>
      </c>
      <c r="N5802">
        <v>331676239.30993003</v>
      </c>
      <c r="O5802">
        <v>480990114.612306</v>
      </c>
      <c r="Q5802" t="str">
        <f>VLOOKUP(A5802,Lookup_Tables!$D$2:$E$7,2,FALSE)</f>
        <v>EQ</v>
      </c>
      <c r="R5802" t="str">
        <f>IFERROR(VLOOKUP(D5802,Lookup_Tables!$A$2:$B$21,2,FALSE),"All")</f>
        <v>Airport</v>
      </c>
    </row>
    <row r="5803" spans="1:18" hidden="1">
      <c r="A5803">
        <v>4</v>
      </c>
      <c r="B5803">
        <v>34</v>
      </c>
      <c r="C5803" t="s">
        <v>39</v>
      </c>
      <c r="D5803">
        <v>1</v>
      </c>
      <c r="E5803">
        <v>4286997.3727670396</v>
      </c>
      <c r="F5803">
        <v>1337755.2054115417</v>
      </c>
      <c r="G5803">
        <v>27554.106823812701</v>
      </c>
      <c r="H5803">
        <v>5084116.0245268596</v>
      </c>
      <c r="I5803">
        <v>9617114.1995915603</v>
      </c>
      <c r="J5803">
        <v>47556918.723191202</v>
      </c>
      <c r="K5803">
        <v>160601282.33222899</v>
      </c>
      <c r="L5803">
        <v>222496001.00639501</v>
      </c>
      <c r="M5803">
        <v>235864343.03815401</v>
      </c>
      <c r="N5803">
        <v>331676239.30993003</v>
      </c>
      <c r="O5803">
        <v>480990114.612306</v>
      </c>
      <c r="Q5803" t="str">
        <f>VLOOKUP(A5803,Lookup_Tables!$D$2:$E$7,2,FALSE)</f>
        <v>EQ</v>
      </c>
      <c r="R5803" t="str">
        <f>IFERROR(VLOOKUP(D5803,Lookup_Tables!$A$2:$B$21,2,FALSE),"All")</f>
        <v>Airport</v>
      </c>
    </row>
    <row r="5804" spans="1:18" hidden="1">
      <c r="A5804">
        <v>4</v>
      </c>
      <c r="B5804">
        <v>34</v>
      </c>
      <c r="C5804" t="s">
        <v>38</v>
      </c>
      <c r="D5804">
        <v>2</v>
      </c>
      <c r="E5804">
        <v>16229310.400496799</v>
      </c>
      <c r="F5804">
        <v>4519125.6048400439</v>
      </c>
      <c r="G5804">
        <v>1589343.08890491</v>
      </c>
      <c r="H5804">
        <v>32184543.553716101</v>
      </c>
      <c r="I5804">
        <v>51399200.128233597</v>
      </c>
      <c r="J5804">
        <v>158960072.23173299</v>
      </c>
      <c r="K5804">
        <v>440758354.32712901</v>
      </c>
      <c r="L5804">
        <v>860674723.89771497</v>
      </c>
      <c r="M5804">
        <v>990358410.71943903</v>
      </c>
      <c r="N5804">
        <v>1624846434.2321701</v>
      </c>
      <c r="O5804">
        <v>2455307508.7816901</v>
      </c>
      <c r="Q5804" t="str">
        <f>VLOOKUP(A5804,Lookup_Tables!$D$2:$E$7,2,FALSE)</f>
        <v>EQ</v>
      </c>
      <c r="R5804" t="str">
        <f>IFERROR(VLOOKUP(D5804,Lookup_Tables!$A$2:$B$21,2,FALSE),"All")</f>
        <v>Bridge</v>
      </c>
    </row>
    <row r="5805" spans="1:18" hidden="1">
      <c r="A5805">
        <v>4</v>
      </c>
      <c r="B5805">
        <v>34</v>
      </c>
      <c r="C5805" t="s">
        <v>39</v>
      </c>
      <c r="D5805">
        <v>2</v>
      </c>
      <c r="E5805">
        <v>16124445.751445301</v>
      </c>
      <c r="F5805">
        <v>4450402.9395525046</v>
      </c>
      <c r="G5805">
        <v>1562329.8168287701</v>
      </c>
      <c r="H5805">
        <v>31729176.216217201</v>
      </c>
      <c r="I5805">
        <v>49514570.441615</v>
      </c>
      <c r="J5805">
        <v>158960072.23173299</v>
      </c>
      <c r="K5805">
        <v>439492394.562298</v>
      </c>
      <c r="L5805">
        <v>860674723.89771497</v>
      </c>
      <c r="M5805">
        <v>990358410.71943903</v>
      </c>
      <c r="N5805">
        <v>1624819218.9243</v>
      </c>
      <c r="O5805">
        <v>2455307508.7816901</v>
      </c>
      <c r="Q5805" t="str">
        <f>VLOOKUP(A5805,Lookup_Tables!$D$2:$E$7,2,FALSE)</f>
        <v>EQ</v>
      </c>
      <c r="R5805" t="str">
        <f>IFERROR(VLOOKUP(D5805,Lookup_Tables!$A$2:$B$21,2,FALSE),"All")</f>
        <v>Bridge</v>
      </c>
    </row>
    <row r="5806" spans="1:18" hidden="1">
      <c r="A5806">
        <v>4</v>
      </c>
      <c r="B5806">
        <v>34</v>
      </c>
      <c r="C5806" t="s">
        <v>38</v>
      </c>
      <c r="D5806">
        <v>3</v>
      </c>
      <c r="E5806">
        <v>1071088.19398577</v>
      </c>
      <c r="F5806">
        <v>291354.87761614809</v>
      </c>
      <c r="G5806">
        <v>21940.606138789499</v>
      </c>
      <c r="H5806">
        <v>733928.15373866202</v>
      </c>
      <c r="I5806">
        <v>1668159.5547993199</v>
      </c>
      <c r="J5806">
        <v>8303927.5126549099</v>
      </c>
      <c r="K5806">
        <v>23943074.1049367</v>
      </c>
      <c r="L5806">
        <v>58416012.973318703</v>
      </c>
      <c r="M5806">
        <v>71972831.740133896</v>
      </c>
      <c r="N5806">
        <v>137483026.55807999</v>
      </c>
      <c r="O5806">
        <v>208682552.69691801</v>
      </c>
      <c r="Q5806" t="str">
        <f>VLOOKUP(A5806,Lookup_Tables!$D$2:$E$7,2,FALSE)</f>
        <v>EQ</v>
      </c>
      <c r="R5806" t="str">
        <f>IFERROR(VLOOKUP(D5806,Lookup_Tables!$A$2:$B$21,2,FALSE),"All")</f>
        <v>Govt Hosp</v>
      </c>
    </row>
    <row r="5807" spans="1:18" hidden="1">
      <c r="A5807">
        <v>4</v>
      </c>
      <c r="B5807">
        <v>34</v>
      </c>
      <c r="C5807" t="s">
        <v>39</v>
      </c>
      <c r="D5807">
        <v>3</v>
      </c>
      <c r="E5807">
        <v>1067733.99612894</v>
      </c>
      <c r="F5807">
        <v>289913.98487293988</v>
      </c>
      <c r="G5807">
        <v>21618.659471959301</v>
      </c>
      <c r="H5807">
        <v>707278.67054030695</v>
      </c>
      <c r="I5807">
        <v>1635174.2840462199</v>
      </c>
      <c r="J5807">
        <v>8268963.7779967096</v>
      </c>
      <c r="K5807">
        <v>23757697.273579601</v>
      </c>
      <c r="L5807">
        <v>58416012.973318703</v>
      </c>
      <c r="M5807">
        <v>71972831.740133896</v>
      </c>
      <c r="N5807">
        <v>137483026.55807999</v>
      </c>
      <c r="O5807">
        <v>208682552.69691801</v>
      </c>
      <c r="Q5807" t="str">
        <f>VLOOKUP(A5807,Lookup_Tables!$D$2:$E$7,2,FALSE)</f>
        <v>EQ</v>
      </c>
      <c r="R5807" t="str">
        <f>IFERROR(VLOOKUP(D5807,Lookup_Tables!$A$2:$B$21,2,FALSE),"All")</f>
        <v>Govt Hosp</v>
      </c>
    </row>
    <row r="5808" spans="1:18" hidden="1">
      <c r="A5808">
        <v>4</v>
      </c>
      <c r="B5808">
        <v>34</v>
      </c>
      <c r="C5808" t="s">
        <v>38</v>
      </c>
      <c r="D5808">
        <v>4</v>
      </c>
      <c r="E5808">
        <v>715686.33518269099</v>
      </c>
      <c r="F5808">
        <v>204261.36295154976</v>
      </c>
      <c r="G5808">
        <v>68847.490196033395</v>
      </c>
      <c r="H5808">
        <v>1306418.43653012</v>
      </c>
      <c r="I5808">
        <v>2211405.4740427802</v>
      </c>
      <c r="J5808">
        <v>7035959.20132339</v>
      </c>
      <c r="K5808">
        <v>18129731.120191801</v>
      </c>
      <c r="L5808">
        <v>36785120.118632302</v>
      </c>
      <c r="M5808">
        <v>42627932.312786199</v>
      </c>
      <c r="N5808">
        <v>72098822.204148501</v>
      </c>
      <c r="O5808">
        <v>113951208.709352</v>
      </c>
      <c r="Q5808" t="str">
        <f>VLOOKUP(A5808,Lookup_Tables!$D$2:$E$7,2,FALSE)</f>
        <v>EQ</v>
      </c>
      <c r="R5808" t="str">
        <f>IFERROR(VLOOKUP(D5808,Lookup_Tables!$A$2:$B$21,2,FALSE),"All")</f>
        <v>Govt Med Fac</v>
      </c>
    </row>
    <row r="5809" spans="1:18" hidden="1">
      <c r="A5809">
        <v>4</v>
      </c>
      <c r="B5809">
        <v>34</v>
      </c>
      <c r="C5809" t="s">
        <v>39</v>
      </c>
      <c r="D5809">
        <v>4</v>
      </c>
      <c r="E5809">
        <v>710933.35769535799</v>
      </c>
      <c r="F5809">
        <v>200839.41237435053</v>
      </c>
      <c r="G5809">
        <v>67988.9248661069</v>
      </c>
      <c r="H5809">
        <v>1303059.6207505099</v>
      </c>
      <c r="I5809">
        <v>2185739.7762993202</v>
      </c>
      <c r="J5809">
        <v>7010337.4844450997</v>
      </c>
      <c r="K5809">
        <v>18074441.778574798</v>
      </c>
      <c r="L5809">
        <v>36785120.118632302</v>
      </c>
      <c r="M5809">
        <v>42436808.423094697</v>
      </c>
      <c r="N5809">
        <v>72098822.204148501</v>
      </c>
      <c r="O5809">
        <v>113951208.709352</v>
      </c>
      <c r="Q5809" t="str">
        <f>VLOOKUP(A5809,Lookup_Tables!$D$2:$E$7,2,FALSE)</f>
        <v>EQ</v>
      </c>
      <c r="R5809" t="str">
        <f>IFERROR(VLOOKUP(D5809,Lookup_Tables!$A$2:$B$21,2,FALSE),"All")</f>
        <v>Govt Med Fac</v>
      </c>
    </row>
    <row r="5810" spans="1:18" hidden="1">
      <c r="A5810">
        <v>4</v>
      </c>
      <c r="B5810">
        <v>34</v>
      </c>
      <c r="C5810" t="s">
        <v>38</v>
      </c>
      <c r="D5810">
        <v>6</v>
      </c>
      <c r="E5810">
        <v>151946.35178530999</v>
      </c>
      <c r="F5810">
        <v>39880.136389754363</v>
      </c>
      <c r="G5810">
        <v>3340.9548539100801</v>
      </c>
      <c r="H5810">
        <v>104512.481508824</v>
      </c>
      <c r="I5810">
        <v>236407.50392414001</v>
      </c>
      <c r="J5810">
        <v>1521992.5127367401</v>
      </c>
      <c r="K5810">
        <v>3875794.5869463501</v>
      </c>
      <c r="L5810">
        <v>8824628.4637959804</v>
      </c>
      <c r="M5810">
        <v>10098509.3897528</v>
      </c>
      <c r="N5810">
        <v>18147679.061607201</v>
      </c>
      <c r="O5810">
        <v>26248684.247915801</v>
      </c>
      <c r="Q5810" t="str">
        <f>VLOOKUP(A5810,Lookup_Tables!$D$2:$E$7,2,FALSE)</f>
        <v>EQ</v>
      </c>
      <c r="R5810" t="str">
        <f>IFERROR(VLOOKUP(D5810,Lookup_Tables!$A$2:$B$21,2,FALSE),"All")</f>
        <v>Port</v>
      </c>
    </row>
    <row r="5811" spans="1:18" hidden="1">
      <c r="A5811">
        <v>4</v>
      </c>
      <c r="B5811">
        <v>34</v>
      </c>
      <c r="C5811" t="s">
        <v>39</v>
      </c>
      <c r="D5811">
        <v>6</v>
      </c>
      <c r="E5811">
        <v>151028.184746215</v>
      </c>
      <c r="F5811">
        <v>39160.888019456033</v>
      </c>
      <c r="G5811">
        <v>3340.9548539100801</v>
      </c>
      <c r="H5811">
        <v>104512.481508824</v>
      </c>
      <c r="I5811">
        <v>232957.60055292401</v>
      </c>
      <c r="J5811">
        <v>1518651.55788283</v>
      </c>
      <c r="K5811">
        <v>3851892.5029181498</v>
      </c>
      <c r="L5811">
        <v>8824628.4637959804</v>
      </c>
      <c r="M5811">
        <v>10098509.3897528</v>
      </c>
      <c r="N5811">
        <v>18147679.061607201</v>
      </c>
      <c r="O5811">
        <v>26248684.247915801</v>
      </c>
      <c r="Q5811" t="str">
        <f>VLOOKUP(A5811,Lookup_Tables!$D$2:$E$7,2,FALSE)</f>
        <v>EQ</v>
      </c>
      <c r="R5811" t="str">
        <f>IFERROR(VLOOKUP(D5811,Lookup_Tables!$A$2:$B$21,2,FALSE),"All")</f>
        <v>Port</v>
      </c>
    </row>
    <row r="5812" spans="1:18" hidden="1">
      <c r="A5812">
        <v>4</v>
      </c>
      <c r="B5812">
        <v>34</v>
      </c>
      <c r="C5812" t="s">
        <v>38</v>
      </c>
      <c r="D5812">
        <v>9</v>
      </c>
      <c r="E5812">
        <v>279501.75049943302</v>
      </c>
      <c r="F5812">
        <v>78609.198751984513</v>
      </c>
      <c r="G5812">
        <v>712.20005733517803</v>
      </c>
      <c r="H5812">
        <v>584242.376270768</v>
      </c>
      <c r="I5812">
        <v>885633.13810296403</v>
      </c>
      <c r="J5812">
        <v>3404179.60286939</v>
      </c>
      <c r="K5812">
        <v>7521010.6665799702</v>
      </c>
      <c r="L5812">
        <v>14165732.962442501</v>
      </c>
      <c r="M5812">
        <v>16807088.5938107</v>
      </c>
      <c r="N5812">
        <v>25930843.1267967</v>
      </c>
      <c r="O5812">
        <v>39788827.093678601</v>
      </c>
      <c r="Q5812" t="str">
        <f>VLOOKUP(A5812,Lookup_Tables!$D$2:$E$7,2,FALSE)</f>
        <v>EQ</v>
      </c>
      <c r="R5812" t="str">
        <f>IFERROR(VLOOKUP(D5812,Lookup_Tables!$A$2:$B$21,2,FALSE),"All")</f>
        <v>Pub Admin Bldg</v>
      </c>
    </row>
    <row r="5813" spans="1:18" hidden="1">
      <c r="A5813">
        <v>4</v>
      </c>
      <c r="B5813">
        <v>34</v>
      </c>
      <c r="C5813" t="s">
        <v>39</v>
      </c>
      <c r="D5813">
        <v>9</v>
      </c>
      <c r="E5813">
        <v>277705.23644543003</v>
      </c>
      <c r="F5813">
        <v>77453.29069064639</v>
      </c>
      <c r="G5813">
        <v>712.20005733517803</v>
      </c>
      <c r="H5813">
        <v>570624.33279631299</v>
      </c>
      <c r="I5813">
        <v>881157.47500300501</v>
      </c>
      <c r="J5813">
        <v>3404179.60286939</v>
      </c>
      <c r="K5813">
        <v>7432241.7421116401</v>
      </c>
      <c r="L5813">
        <v>14119434.087089701</v>
      </c>
      <c r="M5813">
        <v>16807088.5938107</v>
      </c>
      <c r="N5813">
        <v>25930843.1267967</v>
      </c>
      <c r="O5813">
        <v>39788827.093678601</v>
      </c>
      <c r="Q5813" t="str">
        <f>VLOOKUP(A5813,Lookup_Tables!$D$2:$E$7,2,FALSE)</f>
        <v>EQ</v>
      </c>
      <c r="R5813" t="str">
        <f>IFERROR(VLOOKUP(D5813,Lookup_Tables!$A$2:$B$21,2,FALSE),"All")</f>
        <v>Pub Admin Bldg</v>
      </c>
    </row>
    <row r="5814" spans="1:18" hidden="1">
      <c r="A5814">
        <v>4</v>
      </c>
      <c r="B5814">
        <v>34</v>
      </c>
      <c r="C5814" t="s">
        <v>38</v>
      </c>
      <c r="D5814">
        <v>10</v>
      </c>
      <c r="E5814">
        <v>5155925.5368211102</v>
      </c>
      <c r="F5814">
        <v>1400628.8494274351</v>
      </c>
      <c r="G5814">
        <v>309920.74451855902</v>
      </c>
      <c r="H5814">
        <v>10311835.3709148</v>
      </c>
      <c r="I5814">
        <v>15995959.102659401</v>
      </c>
      <c r="J5814">
        <v>49937948.653189503</v>
      </c>
      <c r="K5814">
        <v>129669771.23956899</v>
      </c>
      <c r="L5814">
        <v>263227061.54309899</v>
      </c>
      <c r="M5814">
        <v>317408323.28718901</v>
      </c>
      <c r="N5814">
        <v>577913109.07658803</v>
      </c>
      <c r="O5814">
        <v>830991277.90427804</v>
      </c>
      <c r="Q5814" t="str">
        <f>VLOOKUP(A5814,Lookup_Tables!$D$2:$E$7,2,FALSE)</f>
        <v>EQ</v>
      </c>
      <c r="R5814" t="str">
        <f>IFERROR(VLOOKUP(D5814,Lookup_Tables!$A$2:$B$21,2,FALSE),"All")</f>
        <v>Pub School</v>
      </c>
    </row>
    <row r="5815" spans="1:18" hidden="1">
      <c r="A5815">
        <v>4</v>
      </c>
      <c r="B5815">
        <v>34</v>
      </c>
      <c r="C5815" t="s">
        <v>39</v>
      </c>
      <c r="D5815">
        <v>10</v>
      </c>
      <c r="E5815">
        <v>5123492.9644711399</v>
      </c>
      <c r="F5815">
        <v>1376684.3482889421</v>
      </c>
      <c r="G5815">
        <v>307897.52907434199</v>
      </c>
      <c r="H5815">
        <v>10111308.5178014</v>
      </c>
      <c r="I5815">
        <v>15667354.4174063</v>
      </c>
      <c r="J5815">
        <v>49806245.348153204</v>
      </c>
      <c r="K5815">
        <v>129403490.405451</v>
      </c>
      <c r="L5815">
        <v>263227061.54309899</v>
      </c>
      <c r="M5815">
        <v>317408323.28718901</v>
      </c>
      <c r="N5815">
        <v>577913109.07658803</v>
      </c>
      <c r="O5815">
        <v>830991277.90427804</v>
      </c>
      <c r="Q5815" t="str">
        <f>VLOOKUP(A5815,Lookup_Tables!$D$2:$E$7,2,FALSE)</f>
        <v>EQ</v>
      </c>
      <c r="R5815" t="str">
        <f>IFERROR(VLOOKUP(D5815,Lookup_Tables!$A$2:$B$21,2,FALSE),"All")</f>
        <v>Pub School</v>
      </c>
    </row>
    <row r="5816" spans="1:18" hidden="1">
      <c r="A5816">
        <v>4</v>
      </c>
      <c r="B5816">
        <v>34</v>
      </c>
      <c r="C5816" t="s">
        <v>38</v>
      </c>
      <c r="D5816">
        <v>11</v>
      </c>
      <c r="E5816">
        <v>7893614.1609206703</v>
      </c>
      <c r="F5816">
        <v>2081633.8860587031</v>
      </c>
      <c r="G5816">
        <v>0</v>
      </c>
      <c r="H5816">
        <v>11593883.0692601</v>
      </c>
      <c r="I5816">
        <v>19383118.9994311</v>
      </c>
      <c r="J5816">
        <v>79383395.424650893</v>
      </c>
      <c r="K5816">
        <v>236170748.31726801</v>
      </c>
      <c r="L5816">
        <v>450387665.99064898</v>
      </c>
      <c r="M5816">
        <v>519282580.052163</v>
      </c>
      <c r="N5816">
        <v>833422855.439044</v>
      </c>
      <c r="O5816">
        <v>1179182783.00507</v>
      </c>
      <c r="Q5816" t="str">
        <f>VLOOKUP(A5816,Lookup_Tables!$D$2:$E$7,2,FALSE)</f>
        <v>EQ</v>
      </c>
      <c r="R5816" t="str">
        <f>IFERROR(VLOOKUP(D5816,Lookup_Tables!$A$2:$B$21,2,FALSE),"All")</f>
        <v>Pub Univ</v>
      </c>
    </row>
    <row r="5817" spans="1:18" hidden="1">
      <c r="A5817">
        <v>4</v>
      </c>
      <c r="B5817">
        <v>34</v>
      </c>
      <c r="C5817" t="s">
        <v>39</v>
      </c>
      <c r="D5817">
        <v>11</v>
      </c>
      <c r="E5817">
        <v>7850868.5036131004</v>
      </c>
      <c r="F5817">
        <v>2046471.754255279</v>
      </c>
      <c r="G5817">
        <v>0</v>
      </c>
      <c r="H5817">
        <v>11568177.6581263</v>
      </c>
      <c r="I5817">
        <v>19126051.322356299</v>
      </c>
      <c r="J5817">
        <v>79383395.424650893</v>
      </c>
      <c r="K5817">
        <v>235373830.74924201</v>
      </c>
      <c r="L5817">
        <v>450387665.99064898</v>
      </c>
      <c r="M5817">
        <v>519282580.052163</v>
      </c>
      <c r="N5817">
        <v>833422855.439044</v>
      </c>
      <c r="O5817">
        <v>1179182783.00507</v>
      </c>
      <c r="Q5817" t="str">
        <f>VLOOKUP(A5817,Lookup_Tables!$D$2:$E$7,2,FALSE)</f>
        <v>EQ</v>
      </c>
      <c r="R5817" t="str">
        <f>IFERROR(VLOOKUP(D5817,Lookup_Tables!$A$2:$B$21,2,FALSE),"All")</f>
        <v>Pub Univ</v>
      </c>
    </row>
    <row r="5818" spans="1:18" hidden="1">
      <c r="A5818">
        <v>4</v>
      </c>
      <c r="B5818">
        <v>34</v>
      </c>
      <c r="C5818" t="s">
        <v>38</v>
      </c>
      <c r="D5818">
        <v>13</v>
      </c>
      <c r="E5818">
        <v>4984311.2816472603</v>
      </c>
      <c r="F5818">
        <v>1354922.2110455092</v>
      </c>
      <c r="G5818">
        <v>253.47091967469299</v>
      </c>
      <c r="H5818">
        <v>4091218.4304090799</v>
      </c>
      <c r="I5818">
        <v>10092758.411872299</v>
      </c>
      <c r="J5818">
        <v>52577659.577279799</v>
      </c>
      <c r="K5818">
        <v>144810383.41798201</v>
      </c>
      <c r="L5818">
        <v>271297569.122989</v>
      </c>
      <c r="M5818">
        <v>310820370.91880602</v>
      </c>
      <c r="N5818">
        <v>505411507.10781997</v>
      </c>
      <c r="O5818">
        <v>819350649.72621703</v>
      </c>
      <c r="Q5818" t="str">
        <f>VLOOKUP(A5818,Lookup_Tables!$D$2:$E$7,2,FALSE)</f>
        <v>EQ</v>
      </c>
      <c r="R5818" t="str">
        <f>IFERROR(VLOOKUP(D5818,Lookup_Tables!$A$2:$B$21,2,FALSE),"All")</f>
        <v>Residual Inst</v>
      </c>
    </row>
    <row r="5819" spans="1:18" hidden="1">
      <c r="A5819">
        <v>4</v>
      </c>
      <c r="B5819">
        <v>34</v>
      </c>
      <c r="C5819" t="s">
        <v>39</v>
      </c>
      <c r="D5819">
        <v>13</v>
      </c>
      <c r="E5819">
        <v>4963343.7573205698</v>
      </c>
      <c r="F5819">
        <v>1342185.2322512739</v>
      </c>
      <c r="G5819">
        <v>253.47091967469299</v>
      </c>
      <c r="H5819">
        <v>4091218.4304090799</v>
      </c>
      <c r="I5819">
        <v>10053873.5141288</v>
      </c>
      <c r="J5819">
        <v>52577659.577279799</v>
      </c>
      <c r="K5819">
        <v>143267967.34621701</v>
      </c>
      <c r="L5819">
        <v>271297569.122989</v>
      </c>
      <c r="M5819">
        <v>310820370.91880602</v>
      </c>
      <c r="N5819">
        <v>505411507.10781997</v>
      </c>
      <c r="O5819">
        <v>819350649.72621703</v>
      </c>
      <c r="Q5819" t="str">
        <f>VLOOKUP(A5819,Lookup_Tables!$D$2:$E$7,2,FALSE)</f>
        <v>EQ</v>
      </c>
      <c r="R5819" t="str">
        <f>IFERROR(VLOOKUP(D5819,Lookup_Tables!$A$2:$B$21,2,FALSE),"All")</f>
        <v>Residual Inst</v>
      </c>
    </row>
    <row r="5820" spans="1:18" hidden="1">
      <c r="A5820">
        <v>4</v>
      </c>
      <c r="B5820">
        <v>34</v>
      </c>
      <c r="C5820" t="s">
        <v>38</v>
      </c>
      <c r="D5820">
        <v>14</v>
      </c>
      <c r="E5820">
        <v>10448391.678293999</v>
      </c>
      <c r="F5820">
        <v>2867922.6305607585</v>
      </c>
      <c r="G5820">
        <v>978622.63628100499</v>
      </c>
      <c r="H5820">
        <v>19700902.671073399</v>
      </c>
      <c r="I5820">
        <v>31057619.012377098</v>
      </c>
      <c r="J5820">
        <v>102339180.759489</v>
      </c>
      <c r="K5820">
        <v>290584546.80659097</v>
      </c>
      <c r="L5820">
        <v>611792136.283319</v>
      </c>
      <c r="M5820">
        <v>694182461.89928198</v>
      </c>
      <c r="N5820">
        <v>1103333710.6007299</v>
      </c>
      <c r="O5820">
        <v>1396505477.1294601</v>
      </c>
      <c r="Q5820" t="str">
        <f>VLOOKUP(A5820,Lookup_Tables!$D$2:$E$7,2,FALSE)</f>
        <v>EQ</v>
      </c>
      <c r="R5820" t="str">
        <f>IFERROR(VLOOKUP(D5820,Lookup_Tables!$A$2:$B$21,2,FALSE),"All")</f>
        <v>Road</v>
      </c>
    </row>
    <row r="5821" spans="1:18" hidden="1">
      <c r="A5821">
        <v>4</v>
      </c>
      <c r="B5821">
        <v>34</v>
      </c>
      <c r="C5821" t="s">
        <v>39</v>
      </c>
      <c r="D5821">
        <v>14</v>
      </c>
      <c r="E5821">
        <v>10379587.933116101</v>
      </c>
      <c r="F5821">
        <v>2813571.0657187207</v>
      </c>
      <c r="G5821">
        <v>971765.83045982895</v>
      </c>
      <c r="H5821">
        <v>19454054.466723301</v>
      </c>
      <c r="I5821">
        <v>30794653.6711821</v>
      </c>
      <c r="J5821">
        <v>102339180.759489</v>
      </c>
      <c r="K5821">
        <v>288866054.84715497</v>
      </c>
      <c r="L5821">
        <v>611792136.283319</v>
      </c>
      <c r="M5821">
        <v>694182461.89928198</v>
      </c>
      <c r="N5821">
        <v>1103037257.60253</v>
      </c>
      <c r="O5821">
        <v>1396505477.1294601</v>
      </c>
      <c r="Q5821" t="str">
        <f>VLOOKUP(A5821,Lookup_Tables!$D$2:$E$7,2,FALSE)</f>
        <v>EQ</v>
      </c>
      <c r="R5821" t="str">
        <f>IFERROR(VLOOKUP(D5821,Lookup_Tables!$A$2:$B$21,2,FALSE),"All")</f>
        <v>Road</v>
      </c>
    </row>
    <row r="5822" spans="1:18" hidden="1">
      <c r="A5822">
        <v>4</v>
      </c>
      <c r="B5822">
        <v>34</v>
      </c>
      <c r="C5822" t="s">
        <v>38</v>
      </c>
      <c r="D5822">
        <v>15</v>
      </c>
      <c r="E5822">
        <v>418974718.72716701</v>
      </c>
      <c r="F5822">
        <v>116424859.9185521</v>
      </c>
      <c r="G5822">
        <v>49371254.948490903</v>
      </c>
      <c r="H5822">
        <v>966981243.68122995</v>
      </c>
      <c r="I5822">
        <v>1532736284.9320199</v>
      </c>
      <c r="J5822">
        <v>4748268741.1205502</v>
      </c>
      <c r="K5822">
        <v>11388151887.239901</v>
      </c>
      <c r="L5822">
        <v>20773282531.830898</v>
      </c>
      <c r="M5822">
        <v>24470469139.867001</v>
      </c>
      <c r="N5822">
        <v>39708113568.996399</v>
      </c>
      <c r="O5822">
        <v>58858778745.954102</v>
      </c>
      <c r="Q5822" t="str">
        <f>VLOOKUP(A5822,Lookup_Tables!$D$2:$E$7,2,FALSE)</f>
        <v>EQ</v>
      </c>
      <c r="R5822" t="str">
        <f>IFERROR(VLOOKUP(D5822,Lookup_Tables!$A$2:$B$21,2,FALSE),"All")</f>
        <v>All</v>
      </c>
    </row>
    <row r="5823" spans="1:18" hidden="1">
      <c r="A5823">
        <v>4</v>
      </c>
      <c r="B5823">
        <v>34</v>
      </c>
      <c r="C5823" t="s">
        <v>39</v>
      </c>
      <c r="D5823">
        <v>15</v>
      </c>
      <c r="E5823">
        <v>415777280.89719701</v>
      </c>
      <c r="F5823">
        <v>115202671.47049057</v>
      </c>
      <c r="G5823">
        <v>48566156.969802998</v>
      </c>
      <c r="H5823">
        <v>954978329.518839</v>
      </c>
      <c r="I5823">
        <v>1504569431.1454501</v>
      </c>
      <c r="J5823">
        <v>4689005738.7202301</v>
      </c>
      <c r="K5823">
        <v>11269619969.682899</v>
      </c>
      <c r="L5823">
        <v>20770552612.4067</v>
      </c>
      <c r="M5823">
        <v>24328979626.016701</v>
      </c>
      <c r="N5823">
        <v>39707746049.0793</v>
      </c>
      <c r="O5823">
        <v>58858778745.954102</v>
      </c>
      <c r="Q5823" t="str">
        <f>VLOOKUP(A5823,Lookup_Tables!$D$2:$E$7,2,FALSE)</f>
        <v>EQ</v>
      </c>
      <c r="R5823" t="str">
        <f>IFERROR(VLOOKUP(D5823,Lookup_Tables!$A$2:$B$21,2,FALSE),"All")</f>
        <v>All</v>
      </c>
    </row>
    <row r="5824" spans="1:18" hidden="1">
      <c r="A5824">
        <v>4</v>
      </c>
      <c r="B5824">
        <v>34</v>
      </c>
      <c r="C5824" t="s">
        <v>38</v>
      </c>
      <c r="D5824">
        <v>16</v>
      </c>
      <c r="E5824">
        <v>51238636.571980402</v>
      </c>
      <c r="F5824">
        <v>14596547.166787826</v>
      </c>
      <c r="G5824">
        <v>3631086.6766898301</v>
      </c>
      <c r="H5824">
        <v>87553377.801842004</v>
      </c>
      <c r="I5824">
        <v>145682164.58783901</v>
      </c>
      <c r="J5824">
        <v>522775875.99445802</v>
      </c>
      <c r="K5824">
        <v>1452158134.82375</v>
      </c>
      <c r="L5824">
        <v>2801808027.9969902</v>
      </c>
      <c r="M5824">
        <v>3106093071.9060702</v>
      </c>
      <c r="N5824">
        <v>5163781681.4645205</v>
      </c>
      <c r="O5824">
        <v>7231781064.5000296</v>
      </c>
      <c r="Q5824" t="str">
        <f>VLOOKUP(A5824,Lookup_Tables!$D$2:$E$7,2,FALSE)</f>
        <v>EQ</v>
      </c>
      <c r="R5824" t="str">
        <f>IFERROR(VLOOKUP(D5824,Lookup_Tables!$A$2:$B$21,2,FALSE),"All")</f>
        <v>Government_Loss</v>
      </c>
    </row>
    <row r="5825" spans="1:18" hidden="1">
      <c r="A5825">
        <v>4</v>
      </c>
      <c r="B5825">
        <v>34</v>
      </c>
      <c r="C5825" t="s">
        <v>39</v>
      </c>
      <c r="D5825">
        <v>16</v>
      </c>
      <c r="E5825">
        <v>50903458.792608999</v>
      </c>
      <c r="F5825">
        <v>14429022.253717005</v>
      </c>
      <c r="G5825">
        <v>3604765.2275636601</v>
      </c>
      <c r="H5825">
        <v>87553377.801842004</v>
      </c>
      <c r="I5825">
        <v>145457766.22429201</v>
      </c>
      <c r="J5825">
        <v>511424444.63040298</v>
      </c>
      <c r="K5825">
        <v>1442272676.2816801</v>
      </c>
      <c r="L5825">
        <v>2801695827.0303898</v>
      </c>
      <c r="M5825">
        <v>3106093071.9060702</v>
      </c>
      <c r="N5825">
        <v>5163753886.86164</v>
      </c>
      <c r="O5825">
        <v>7231781064.5000296</v>
      </c>
      <c r="Q5825" t="str">
        <f>VLOOKUP(A5825,Lookup_Tables!$D$2:$E$7,2,FALSE)</f>
        <v>EQ</v>
      </c>
      <c r="R5825" t="str">
        <f>IFERROR(VLOOKUP(D5825,Lookup_Tables!$A$2:$B$21,2,FALSE),"All")</f>
        <v>Government_Loss</v>
      </c>
    </row>
    <row r="5826" spans="1:18" hidden="1">
      <c r="A5826">
        <v>4</v>
      </c>
      <c r="B5826">
        <v>34</v>
      </c>
      <c r="C5826" t="s">
        <v>38</v>
      </c>
      <c r="D5826">
        <v>17</v>
      </c>
      <c r="E5826">
        <v>51444187.155413397</v>
      </c>
      <c r="F5826">
        <v>14548034.272519104</v>
      </c>
      <c r="G5826">
        <v>4008388.88683896</v>
      </c>
      <c r="H5826">
        <v>93251147.727350906</v>
      </c>
      <c r="I5826">
        <v>148388226.07613799</v>
      </c>
      <c r="J5826">
        <v>529321669.731601</v>
      </c>
      <c r="K5826">
        <v>1399099592.42855</v>
      </c>
      <c r="L5826">
        <v>2673926519.73349</v>
      </c>
      <c r="M5826">
        <v>3112069232.2108302</v>
      </c>
      <c r="N5826">
        <v>5176079071.7342596</v>
      </c>
      <c r="O5826">
        <v>7692607018.9285297</v>
      </c>
      <c r="Q5826" t="str">
        <f>VLOOKUP(A5826,Lookup_Tables!$D$2:$E$7,2,FALSE)</f>
        <v>EQ</v>
      </c>
      <c r="R5826" t="str">
        <f>IFERROR(VLOOKUP(D5826,Lookup_Tables!$A$2:$B$21,2,FALSE),"All")</f>
        <v>Emergency_Loss</v>
      </c>
    </row>
    <row r="5827" spans="1:18" hidden="1">
      <c r="A5827">
        <v>4</v>
      </c>
      <c r="B5827">
        <v>34</v>
      </c>
      <c r="C5827" t="s">
        <v>39</v>
      </c>
      <c r="D5827">
        <v>17</v>
      </c>
      <c r="E5827">
        <v>51120390.4554042</v>
      </c>
      <c r="F5827">
        <v>14313703.805274501</v>
      </c>
      <c r="G5827">
        <v>3930370.9621233102</v>
      </c>
      <c r="H5827">
        <v>93251147.727350906</v>
      </c>
      <c r="I5827">
        <v>147611597.47996899</v>
      </c>
      <c r="J5827">
        <v>528910917.563887</v>
      </c>
      <c r="K5827">
        <v>1389028925.1481299</v>
      </c>
      <c r="L5827">
        <v>2673742371.61484</v>
      </c>
      <c r="M5827">
        <v>3102190691.01057</v>
      </c>
      <c r="N5827">
        <v>5176051048.4111795</v>
      </c>
      <c r="O5827">
        <v>7692607018.9285297</v>
      </c>
      <c r="Q5827" t="str">
        <f>VLOOKUP(A5827,Lookup_Tables!$D$2:$E$7,2,FALSE)</f>
        <v>EQ</v>
      </c>
      <c r="R5827" t="str">
        <f>IFERROR(VLOOKUP(D5827,Lookup_Tables!$A$2:$B$21,2,FALSE),"All")</f>
        <v>Emergency_Loss</v>
      </c>
    </row>
    <row r="5828" spans="1:18" hidden="1">
      <c r="A5828">
        <v>4</v>
      </c>
      <c r="B5828">
        <v>34</v>
      </c>
      <c r="C5828" t="s">
        <v>38</v>
      </c>
      <c r="D5828">
        <v>18</v>
      </c>
      <c r="E5828">
        <v>102682823.727393</v>
      </c>
      <c r="F5828">
        <v>29539520.318105459</v>
      </c>
      <c r="G5828">
        <v>7820122.5733421398</v>
      </c>
      <c r="H5828">
        <v>181669868.26437399</v>
      </c>
      <c r="I5828">
        <v>306614328.954391</v>
      </c>
      <c r="J5828">
        <v>1036345408.37699</v>
      </c>
      <c r="K5828">
        <v>2863680777.1757998</v>
      </c>
      <c r="L5828">
        <v>5475734547.7304802</v>
      </c>
      <c r="M5828">
        <v>6082852259.9797096</v>
      </c>
      <c r="N5828">
        <v>10339860753.198799</v>
      </c>
      <c r="O5828">
        <v>14711615173.009899</v>
      </c>
      <c r="Q5828" t="str">
        <f>VLOOKUP(A5828,Lookup_Tables!$D$2:$E$7,2,FALSE)</f>
        <v>EQ</v>
      </c>
      <c r="R5828" t="str">
        <f>IFERROR(VLOOKUP(D5828,Lookup_Tables!$A$2:$B$21,2,FALSE),"All")</f>
        <v>Govt_Plus_Emergency</v>
      </c>
    </row>
    <row r="5829" spans="1:18" hidden="1">
      <c r="A5829">
        <v>4</v>
      </c>
      <c r="B5829">
        <v>34</v>
      </c>
      <c r="C5829" t="s">
        <v>39</v>
      </c>
      <c r="D5829">
        <v>18</v>
      </c>
      <c r="E5829">
        <v>102019532.512622</v>
      </c>
      <c r="F5829">
        <v>29280911.353145257</v>
      </c>
      <c r="G5829">
        <v>7610357.1938609602</v>
      </c>
      <c r="H5829">
        <v>181669868.26437399</v>
      </c>
      <c r="I5829">
        <v>292221982.93834299</v>
      </c>
      <c r="J5829">
        <v>1027261256.16073</v>
      </c>
      <c r="K5829">
        <v>2841879829.38342</v>
      </c>
      <c r="L5829">
        <v>5475438198.6452198</v>
      </c>
      <c r="M5829">
        <v>6082852259.9797096</v>
      </c>
      <c r="N5829">
        <v>10339804935.2728</v>
      </c>
      <c r="O5829">
        <v>14711615173.009899</v>
      </c>
      <c r="Q5829" t="str">
        <f>VLOOKUP(A5829,Lookup_Tables!$D$2:$E$7,2,FALSE)</f>
        <v>EQ</v>
      </c>
      <c r="R5829" t="str">
        <f>IFERROR(VLOOKUP(D5829,Lookup_Tables!$A$2:$B$21,2,FALSE),"All")</f>
        <v>Govt_Plus_Emergency</v>
      </c>
    </row>
    <row r="5830" spans="1:18" hidden="1">
      <c r="A5830">
        <v>4</v>
      </c>
      <c r="B5830">
        <v>35</v>
      </c>
      <c r="C5830" t="s">
        <v>38</v>
      </c>
      <c r="D5830">
        <v>0</v>
      </c>
      <c r="E5830">
        <v>303807626.77372903</v>
      </c>
      <c r="F5830">
        <v>88692290.816528291</v>
      </c>
      <c r="G5830">
        <v>31620710.812630199</v>
      </c>
      <c r="H5830">
        <v>531526976.95670098</v>
      </c>
      <c r="I5830">
        <v>841075258.43379796</v>
      </c>
      <c r="J5830">
        <v>2288265317.1334701</v>
      </c>
      <c r="K5830">
        <v>7358636201.2470703</v>
      </c>
      <c r="L5830">
        <v>16332725439.671801</v>
      </c>
      <c r="M5830">
        <v>18634314476.270302</v>
      </c>
      <c r="N5830">
        <v>37163277545.803703</v>
      </c>
      <c r="O5830">
        <v>48019778265.855698</v>
      </c>
      <c r="Q5830" t="str">
        <f>VLOOKUP(A5830,Lookup_Tables!$D$2:$E$7,2,FALSE)</f>
        <v>EQ</v>
      </c>
      <c r="R5830" t="str">
        <f>IFERROR(VLOOKUP(D5830,Lookup_Tables!$A$2:$B$21,2,FALSE),"All")</f>
        <v>Private Assets</v>
      </c>
    </row>
    <row r="5831" spans="1:18" hidden="1">
      <c r="A5831">
        <v>4</v>
      </c>
      <c r="B5831">
        <v>35</v>
      </c>
      <c r="C5831" t="s">
        <v>39</v>
      </c>
      <c r="D5831">
        <v>0</v>
      </c>
      <c r="E5831">
        <v>302661550.19408298</v>
      </c>
      <c r="F5831">
        <v>88192876.830195814</v>
      </c>
      <c r="G5831">
        <v>31531108.434446599</v>
      </c>
      <c r="H5831">
        <v>526621490.39165998</v>
      </c>
      <c r="I5831">
        <v>831092083.95361996</v>
      </c>
      <c r="J5831">
        <v>2240717894.0622501</v>
      </c>
      <c r="K5831">
        <v>7358636201.2470703</v>
      </c>
      <c r="L5831">
        <v>16332725439.671801</v>
      </c>
      <c r="M5831">
        <v>18634314476.270302</v>
      </c>
      <c r="N5831">
        <v>37163277545.803703</v>
      </c>
      <c r="O5831">
        <v>48019778265.855698</v>
      </c>
      <c r="Q5831" t="str">
        <f>VLOOKUP(A5831,Lookup_Tables!$D$2:$E$7,2,FALSE)</f>
        <v>EQ</v>
      </c>
      <c r="R5831" t="str">
        <f>IFERROR(VLOOKUP(D5831,Lookup_Tables!$A$2:$B$21,2,FALSE),"All")</f>
        <v>Private Assets</v>
      </c>
    </row>
    <row r="5832" spans="1:18" hidden="1">
      <c r="A5832">
        <v>4</v>
      </c>
      <c r="B5832">
        <v>35</v>
      </c>
      <c r="C5832" t="s">
        <v>38</v>
      </c>
      <c r="D5832">
        <v>1</v>
      </c>
      <c r="E5832">
        <v>308460.735681322</v>
      </c>
      <c r="F5832">
        <v>89597.080740190693</v>
      </c>
      <c r="G5832">
        <v>0</v>
      </c>
      <c r="H5832">
        <v>457271.344006992</v>
      </c>
      <c r="I5832">
        <v>904327.849154967</v>
      </c>
      <c r="J5832">
        <v>2364638.9231319898</v>
      </c>
      <c r="K5832">
        <v>8091599.4211434796</v>
      </c>
      <c r="L5832">
        <v>17607030.1619436</v>
      </c>
      <c r="M5832">
        <v>21076092.228462499</v>
      </c>
      <c r="N5832">
        <v>31988329.2060626</v>
      </c>
      <c r="O5832">
        <v>47905545.987238303</v>
      </c>
      <c r="Q5832" t="str">
        <f>VLOOKUP(A5832,Lookup_Tables!$D$2:$E$7,2,FALSE)</f>
        <v>EQ</v>
      </c>
      <c r="R5832" t="str">
        <f>IFERROR(VLOOKUP(D5832,Lookup_Tables!$A$2:$B$21,2,FALSE),"All")</f>
        <v>Airport</v>
      </c>
    </row>
    <row r="5833" spans="1:18" hidden="1">
      <c r="A5833">
        <v>4</v>
      </c>
      <c r="B5833">
        <v>35</v>
      </c>
      <c r="C5833" t="s">
        <v>39</v>
      </c>
      <c r="D5833">
        <v>1</v>
      </c>
      <c r="E5833">
        <v>307547.029276855</v>
      </c>
      <c r="F5833">
        <v>89330.60462401394</v>
      </c>
      <c r="G5833">
        <v>0</v>
      </c>
      <c r="H5833">
        <v>454336.444747423</v>
      </c>
      <c r="I5833">
        <v>889396.22645781306</v>
      </c>
      <c r="J5833">
        <v>2321781.3200733098</v>
      </c>
      <c r="K5833">
        <v>8091599.4211434796</v>
      </c>
      <c r="L5833">
        <v>17607030.1619436</v>
      </c>
      <c r="M5833">
        <v>21076092.228462499</v>
      </c>
      <c r="N5833">
        <v>31988329.2060626</v>
      </c>
      <c r="O5833">
        <v>47905545.987238303</v>
      </c>
      <c r="Q5833" t="str">
        <f>VLOOKUP(A5833,Lookup_Tables!$D$2:$E$7,2,FALSE)</f>
        <v>EQ</v>
      </c>
      <c r="R5833" t="str">
        <f>IFERROR(VLOOKUP(D5833,Lookup_Tables!$A$2:$B$21,2,FALSE),"All")</f>
        <v>Airport</v>
      </c>
    </row>
    <row r="5834" spans="1:18" hidden="1">
      <c r="A5834">
        <v>4</v>
      </c>
      <c r="B5834">
        <v>35</v>
      </c>
      <c r="C5834" t="s">
        <v>38</v>
      </c>
      <c r="D5834">
        <v>2</v>
      </c>
      <c r="E5834">
        <v>6389151.5609593196</v>
      </c>
      <c r="F5834">
        <v>1784812.0358106904</v>
      </c>
      <c r="G5834">
        <v>414052.06531717</v>
      </c>
      <c r="H5834">
        <v>7283262.5531886304</v>
      </c>
      <c r="I5834">
        <v>11254058.5707871</v>
      </c>
      <c r="J5834">
        <v>37463531.606034398</v>
      </c>
      <c r="K5834">
        <v>132858033.74026801</v>
      </c>
      <c r="L5834">
        <v>370710654.52440703</v>
      </c>
      <c r="M5834">
        <v>482679083.46571797</v>
      </c>
      <c r="N5834">
        <v>864264024.82067299</v>
      </c>
      <c r="O5834">
        <v>1141628885.4623001</v>
      </c>
      <c r="Q5834" t="str">
        <f>VLOOKUP(A5834,Lookup_Tables!$D$2:$E$7,2,FALSE)</f>
        <v>EQ</v>
      </c>
      <c r="R5834" t="str">
        <f>IFERROR(VLOOKUP(D5834,Lookup_Tables!$A$2:$B$21,2,FALSE),"All")</f>
        <v>Bridge</v>
      </c>
    </row>
    <row r="5835" spans="1:18" hidden="1">
      <c r="A5835">
        <v>4</v>
      </c>
      <c r="B5835">
        <v>35</v>
      </c>
      <c r="C5835" t="s">
        <v>39</v>
      </c>
      <c r="D5835">
        <v>2</v>
      </c>
      <c r="E5835">
        <v>6372853.1943824897</v>
      </c>
      <c r="F5835">
        <v>1784274.8018849539</v>
      </c>
      <c r="G5835">
        <v>408159.26324378001</v>
      </c>
      <c r="H5835">
        <v>7173274.44004595</v>
      </c>
      <c r="I5835">
        <v>11042959.7026623</v>
      </c>
      <c r="J5835">
        <v>36439848.507123098</v>
      </c>
      <c r="K5835">
        <v>132858033.74026801</v>
      </c>
      <c r="L5835">
        <v>370710654.52440703</v>
      </c>
      <c r="M5835">
        <v>482679083.46571797</v>
      </c>
      <c r="N5835">
        <v>863939737.09649599</v>
      </c>
      <c r="O5835">
        <v>1140330344.9744799</v>
      </c>
      <c r="Q5835" t="str">
        <f>VLOOKUP(A5835,Lookup_Tables!$D$2:$E$7,2,FALSE)</f>
        <v>EQ</v>
      </c>
      <c r="R5835" t="str">
        <f>IFERROR(VLOOKUP(D5835,Lookup_Tables!$A$2:$B$21,2,FALSE),"All")</f>
        <v>Bridge</v>
      </c>
    </row>
    <row r="5836" spans="1:18" hidden="1">
      <c r="A5836">
        <v>4</v>
      </c>
      <c r="B5836">
        <v>35</v>
      </c>
      <c r="C5836" t="s">
        <v>38</v>
      </c>
      <c r="D5836">
        <v>3</v>
      </c>
      <c r="E5836">
        <v>793633.64305721701</v>
      </c>
      <c r="F5836">
        <v>226008.21821518219</v>
      </c>
      <c r="G5836">
        <v>58566.511686573198</v>
      </c>
      <c r="H5836">
        <v>990506.70336441195</v>
      </c>
      <c r="I5836">
        <v>1595998.0393478801</v>
      </c>
      <c r="J5836">
        <v>5013812.7933775503</v>
      </c>
      <c r="K5836">
        <v>19071594.149297301</v>
      </c>
      <c r="L5836">
        <v>47181445.6235191</v>
      </c>
      <c r="M5836">
        <v>55403077.825492799</v>
      </c>
      <c r="N5836">
        <v>100190545.052267</v>
      </c>
      <c r="O5836">
        <v>132553839.27170999</v>
      </c>
      <c r="Q5836" t="str">
        <f>VLOOKUP(A5836,Lookup_Tables!$D$2:$E$7,2,FALSE)</f>
        <v>EQ</v>
      </c>
      <c r="R5836" t="str">
        <f>IFERROR(VLOOKUP(D5836,Lookup_Tables!$A$2:$B$21,2,FALSE),"All")</f>
        <v>Govt Hosp</v>
      </c>
    </row>
    <row r="5837" spans="1:18" hidden="1">
      <c r="A5837">
        <v>4</v>
      </c>
      <c r="B5837">
        <v>35</v>
      </c>
      <c r="C5837" t="s">
        <v>39</v>
      </c>
      <c r="D5837">
        <v>3</v>
      </c>
      <c r="E5837">
        <v>791433.679326855</v>
      </c>
      <c r="F5837">
        <v>226981.61614266748</v>
      </c>
      <c r="G5837">
        <v>57240.804324110097</v>
      </c>
      <c r="H5837">
        <v>975961.50818454404</v>
      </c>
      <c r="I5837">
        <v>1529291.8661648</v>
      </c>
      <c r="J5837">
        <v>4844071.6928972704</v>
      </c>
      <c r="K5837">
        <v>19071594.149297301</v>
      </c>
      <c r="L5837">
        <v>47181445.6235191</v>
      </c>
      <c r="M5837">
        <v>55198065.438062899</v>
      </c>
      <c r="N5837">
        <v>100190545.052267</v>
      </c>
      <c r="O5837">
        <v>132553839.27170999</v>
      </c>
      <c r="Q5837" t="str">
        <f>VLOOKUP(A5837,Lookup_Tables!$D$2:$E$7,2,FALSE)</f>
        <v>EQ</v>
      </c>
      <c r="R5837" t="str">
        <f>IFERROR(VLOOKUP(D5837,Lookup_Tables!$A$2:$B$21,2,FALSE),"All")</f>
        <v>Govt Hosp</v>
      </c>
    </row>
    <row r="5838" spans="1:18" hidden="1">
      <c r="A5838">
        <v>4</v>
      </c>
      <c r="B5838">
        <v>35</v>
      </c>
      <c r="C5838" t="s">
        <v>38</v>
      </c>
      <c r="D5838">
        <v>4</v>
      </c>
      <c r="E5838">
        <v>704196.55855954997</v>
      </c>
      <c r="F5838">
        <v>201756.7741947209</v>
      </c>
      <c r="G5838">
        <v>59166.509831211202</v>
      </c>
      <c r="H5838">
        <v>1030320.33525356</v>
      </c>
      <c r="I5838">
        <v>1451993.1940404801</v>
      </c>
      <c r="J5838">
        <v>4500482.7177654197</v>
      </c>
      <c r="K5838">
        <v>16149542.8651259</v>
      </c>
      <c r="L5838">
        <v>40922579.833395198</v>
      </c>
      <c r="M5838">
        <v>50670676.092993997</v>
      </c>
      <c r="N5838">
        <v>88686359.683446899</v>
      </c>
      <c r="O5838">
        <v>115958250.485522</v>
      </c>
      <c r="Q5838" t="str">
        <f>VLOOKUP(A5838,Lookup_Tables!$D$2:$E$7,2,FALSE)</f>
        <v>EQ</v>
      </c>
      <c r="R5838" t="str">
        <f>IFERROR(VLOOKUP(D5838,Lookup_Tables!$A$2:$B$21,2,FALSE),"All")</f>
        <v>Govt Med Fac</v>
      </c>
    </row>
    <row r="5839" spans="1:18" hidden="1">
      <c r="A5839">
        <v>4</v>
      </c>
      <c r="B5839">
        <v>35</v>
      </c>
      <c r="C5839" t="s">
        <v>39</v>
      </c>
      <c r="D5839">
        <v>4</v>
      </c>
      <c r="E5839">
        <v>702091.26831154001</v>
      </c>
      <c r="F5839">
        <v>201343.33340461995</v>
      </c>
      <c r="G5839">
        <v>58466.169034355</v>
      </c>
      <c r="H5839">
        <v>1013593.3976071801</v>
      </c>
      <c r="I5839">
        <v>1447769.01521227</v>
      </c>
      <c r="J5839">
        <v>4412988.5444129501</v>
      </c>
      <c r="K5839">
        <v>16149542.8651259</v>
      </c>
      <c r="L5839">
        <v>40906381.877003603</v>
      </c>
      <c r="M5839">
        <v>50482698.7165953</v>
      </c>
      <c r="N5839">
        <v>88646751.680365503</v>
      </c>
      <c r="O5839">
        <v>115782959.26491401</v>
      </c>
      <c r="Q5839" t="str">
        <f>VLOOKUP(A5839,Lookup_Tables!$D$2:$E$7,2,FALSE)</f>
        <v>EQ</v>
      </c>
      <c r="R5839" t="str">
        <f>IFERROR(VLOOKUP(D5839,Lookup_Tables!$A$2:$B$21,2,FALSE),"All")</f>
        <v>Govt Med Fac</v>
      </c>
    </row>
    <row r="5840" spans="1:18" hidden="1">
      <c r="A5840">
        <v>4</v>
      </c>
      <c r="B5840">
        <v>35</v>
      </c>
      <c r="C5840" t="s">
        <v>38</v>
      </c>
      <c r="D5840">
        <v>6</v>
      </c>
      <c r="E5840">
        <v>131277.36885997199</v>
      </c>
      <c r="F5840">
        <v>39612.732320984942</v>
      </c>
      <c r="G5840">
        <v>0</v>
      </c>
      <c r="H5840">
        <v>32860.637547042897</v>
      </c>
      <c r="I5840">
        <v>51116.2099252607</v>
      </c>
      <c r="J5840">
        <v>366575.81009656098</v>
      </c>
      <c r="K5840">
        <v>2309719.4492746098</v>
      </c>
      <c r="L5840">
        <v>7923001.9573539002</v>
      </c>
      <c r="M5840">
        <v>9536811.9401651304</v>
      </c>
      <c r="N5840">
        <v>18847252.335778698</v>
      </c>
      <c r="O5840">
        <v>29705782.696387</v>
      </c>
      <c r="Q5840" t="str">
        <f>VLOOKUP(A5840,Lookup_Tables!$D$2:$E$7,2,FALSE)</f>
        <v>EQ</v>
      </c>
      <c r="R5840" t="str">
        <f>IFERROR(VLOOKUP(D5840,Lookup_Tables!$A$2:$B$21,2,FALSE),"All")</f>
        <v>Port</v>
      </c>
    </row>
    <row r="5841" spans="1:18" hidden="1">
      <c r="A5841">
        <v>4</v>
      </c>
      <c r="B5841">
        <v>35</v>
      </c>
      <c r="C5841" t="s">
        <v>39</v>
      </c>
      <c r="D5841">
        <v>6</v>
      </c>
      <c r="E5841">
        <v>131199.963580579</v>
      </c>
      <c r="F5841">
        <v>39535.327041591954</v>
      </c>
      <c r="G5841">
        <v>0</v>
      </c>
      <c r="H5841">
        <v>32860.637547042897</v>
      </c>
      <c r="I5841">
        <v>51116.2099252607</v>
      </c>
      <c r="J5841">
        <v>366575.81009656098</v>
      </c>
      <c r="K5841">
        <v>2309719.4492746098</v>
      </c>
      <c r="L5841">
        <v>7923001.9573539002</v>
      </c>
      <c r="M5841">
        <v>9536811.9401651304</v>
      </c>
      <c r="N5841">
        <v>18847252.335778698</v>
      </c>
      <c r="O5841">
        <v>29705782.696387</v>
      </c>
      <c r="Q5841" t="str">
        <f>VLOOKUP(A5841,Lookup_Tables!$D$2:$E$7,2,FALSE)</f>
        <v>EQ</v>
      </c>
      <c r="R5841" t="str">
        <f>IFERROR(VLOOKUP(D5841,Lookup_Tables!$A$2:$B$21,2,FALSE),"All")</f>
        <v>Port</v>
      </c>
    </row>
    <row r="5842" spans="1:18" hidden="1">
      <c r="A5842">
        <v>4</v>
      </c>
      <c r="B5842">
        <v>35</v>
      </c>
      <c r="C5842" t="s">
        <v>38</v>
      </c>
      <c r="D5842">
        <v>9</v>
      </c>
      <c r="E5842">
        <v>224204.47372181501</v>
      </c>
      <c r="F5842">
        <v>61832.777978527592</v>
      </c>
      <c r="G5842">
        <v>0</v>
      </c>
      <c r="H5842">
        <v>294906.17439306702</v>
      </c>
      <c r="I5842">
        <v>487269.76760651701</v>
      </c>
      <c r="J5842">
        <v>1560451.2552755999</v>
      </c>
      <c r="K5842">
        <v>6051287.9023123197</v>
      </c>
      <c r="L5842">
        <v>12767388.976271501</v>
      </c>
      <c r="M5842">
        <v>14841076.100684799</v>
      </c>
      <c r="N5842">
        <v>29863396.755646199</v>
      </c>
      <c r="O5842">
        <v>35734834.989520498</v>
      </c>
      <c r="Q5842" t="str">
        <f>VLOOKUP(A5842,Lookup_Tables!$D$2:$E$7,2,FALSE)</f>
        <v>EQ</v>
      </c>
      <c r="R5842" t="str">
        <f>IFERROR(VLOOKUP(D5842,Lookup_Tables!$A$2:$B$21,2,FALSE),"All")</f>
        <v>Pub Admin Bldg</v>
      </c>
    </row>
    <row r="5843" spans="1:18" hidden="1">
      <c r="A5843">
        <v>4</v>
      </c>
      <c r="B5843">
        <v>35</v>
      </c>
      <c r="C5843" t="s">
        <v>39</v>
      </c>
      <c r="D5843">
        <v>9</v>
      </c>
      <c r="E5843">
        <v>223713.15748816801</v>
      </c>
      <c r="F5843">
        <v>61399.995005071425</v>
      </c>
      <c r="G5843">
        <v>0</v>
      </c>
      <c r="H5843">
        <v>294906.17439306702</v>
      </c>
      <c r="I5843">
        <v>482886.81567105697</v>
      </c>
      <c r="J5843">
        <v>1560451.2552755999</v>
      </c>
      <c r="K5843">
        <v>6051287.9023123197</v>
      </c>
      <c r="L5843">
        <v>12767295.0606103</v>
      </c>
      <c r="M5843">
        <v>14841076.100684799</v>
      </c>
      <c r="N5843">
        <v>29863396.755646199</v>
      </c>
      <c r="O5843">
        <v>35734834.989520498</v>
      </c>
      <c r="Q5843" t="str">
        <f>VLOOKUP(A5843,Lookup_Tables!$D$2:$E$7,2,FALSE)</f>
        <v>EQ</v>
      </c>
      <c r="R5843" t="str">
        <f>IFERROR(VLOOKUP(D5843,Lookup_Tables!$A$2:$B$21,2,FALSE),"All")</f>
        <v>Pub Admin Bldg</v>
      </c>
    </row>
    <row r="5844" spans="1:18" hidden="1">
      <c r="A5844">
        <v>4</v>
      </c>
      <c r="B5844">
        <v>35</v>
      </c>
      <c r="C5844" t="s">
        <v>38</v>
      </c>
      <c r="D5844">
        <v>10</v>
      </c>
      <c r="E5844">
        <v>5277351.4987403704</v>
      </c>
      <c r="F5844">
        <v>1453321.9017176456</v>
      </c>
      <c r="G5844">
        <v>158020.89079043601</v>
      </c>
      <c r="H5844">
        <v>7293544.2146764304</v>
      </c>
      <c r="I5844">
        <v>10763259.3485006</v>
      </c>
      <c r="J5844">
        <v>31934772.5074034</v>
      </c>
      <c r="K5844">
        <v>122400294.253547</v>
      </c>
      <c r="L5844">
        <v>288026649.10450298</v>
      </c>
      <c r="M5844">
        <v>394687133.59795201</v>
      </c>
      <c r="N5844">
        <v>691085599.98834598</v>
      </c>
      <c r="O5844">
        <v>922578889.76597595</v>
      </c>
      <c r="Q5844" t="str">
        <f>VLOOKUP(A5844,Lookup_Tables!$D$2:$E$7,2,FALSE)</f>
        <v>EQ</v>
      </c>
      <c r="R5844" t="str">
        <f>IFERROR(VLOOKUP(D5844,Lookup_Tables!$A$2:$B$21,2,FALSE),"All")</f>
        <v>Pub School</v>
      </c>
    </row>
    <row r="5845" spans="1:18" hidden="1">
      <c r="A5845">
        <v>4</v>
      </c>
      <c r="B5845">
        <v>35</v>
      </c>
      <c r="C5845" t="s">
        <v>39</v>
      </c>
      <c r="D5845">
        <v>10</v>
      </c>
      <c r="E5845">
        <v>5263282.4131576102</v>
      </c>
      <c r="F5845">
        <v>1458281.9633428855</v>
      </c>
      <c r="G5845">
        <v>158020.89079043601</v>
      </c>
      <c r="H5845">
        <v>7265050.87078238</v>
      </c>
      <c r="I5845">
        <v>10763259.3485006</v>
      </c>
      <c r="J5845">
        <v>30234741.443625201</v>
      </c>
      <c r="K5845">
        <v>122400294.253547</v>
      </c>
      <c r="L5845">
        <v>288026649.10450298</v>
      </c>
      <c r="M5845">
        <v>393767693.17331201</v>
      </c>
      <c r="N5845">
        <v>691085599.98834598</v>
      </c>
      <c r="O5845">
        <v>922578889.76597595</v>
      </c>
      <c r="Q5845" t="str">
        <f>VLOOKUP(A5845,Lookup_Tables!$D$2:$E$7,2,FALSE)</f>
        <v>EQ</v>
      </c>
      <c r="R5845" t="str">
        <f>IFERROR(VLOOKUP(D5845,Lookup_Tables!$A$2:$B$21,2,FALSE),"All")</f>
        <v>Pub School</v>
      </c>
    </row>
    <row r="5846" spans="1:18" hidden="1">
      <c r="A5846">
        <v>4</v>
      </c>
      <c r="B5846">
        <v>35</v>
      </c>
      <c r="C5846" t="s">
        <v>38</v>
      </c>
      <c r="D5846">
        <v>11</v>
      </c>
      <c r="E5846">
        <v>2210496.4126190301</v>
      </c>
      <c r="F5846">
        <v>619110.33032284514</v>
      </c>
      <c r="G5846">
        <v>0</v>
      </c>
      <c r="H5846">
        <v>4365250.0706067597</v>
      </c>
      <c r="I5846">
        <v>6361311.7736383202</v>
      </c>
      <c r="J5846">
        <v>17460347.482964501</v>
      </c>
      <c r="K5846">
        <v>57255346.0532104</v>
      </c>
      <c r="L5846">
        <v>120416336.912627</v>
      </c>
      <c r="M5846">
        <v>139140720.13142699</v>
      </c>
      <c r="N5846">
        <v>278094088.427459</v>
      </c>
      <c r="O5846">
        <v>339794860.798531</v>
      </c>
      <c r="Q5846" t="str">
        <f>VLOOKUP(A5846,Lookup_Tables!$D$2:$E$7,2,FALSE)</f>
        <v>EQ</v>
      </c>
      <c r="R5846" t="str">
        <f>IFERROR(VLOOKUP(D5846,Lookup_Tables!$A$2:$B$21,2,FALSE),"All")</f>
        <v>Pub Univ</v>
      </c>
    </row>
    <row r="5847" spans="1:18" hidden="1">
      <c r="A5847">
        <v>4</v>
      </c>
      <c r="B5847">
        <v>35</v>
      </c>
      <c r="C5847" t="s">
        <v>39</v>
      </c>
      <c r="D5847">
        <v>11</v>
      </c>
      <c r="E5847">
        <v>2203312.5715246</v>
      </c>
      <c r="F5847">
        <v>612803.9094891625</v>
      </c>
      <c r="G5847">
        <v>0</v>
      </c>
      <c r="H5847">
        <v>4365087.1812857203</v>
      </c>
      <c r="I5847">
        <v>6303894.7988851704</v>
      </c>
      <c r="J5847">
        <v>17449269.997023299</v>
      </c>
      <c r="K5847">
        <v>57255346.0532104</v>
      </c>
      <c r="L5847">
        <v>120416336.912627</v>
      </c>
      <c r="M5847">
        <v>139140720.13142699</v>
      </c>
      <c r="N5847">
        <v>278094088.427459</v>
      </c>
      <c r="O5847">
        <v>339794860.798531</v>
      </c>
      <c r="Q5847" t="str">
        <f>VLOOKUP(A5847,Lookup_Tables!$D$2:$E$7,2,FALSE)</f>
        <v>EQ</v>
      </c>
      <c r="R5847" t="str">
        <f>IFERROR(VLOOKUP(D5847,Lookup_Tables!$A$2:$B$21,2,FALSE),"All")</f>
        <v>Pub Univ</v>
      </c>
    </row>
    <row r="5848" spans="1:18" hidden="1">
      <c r="A5848">
        <v>4</v>
      </c>
      <c r="B5848">
        <v>35</v>
      </c>
      <c r="C5848" t="s">
        <v>38</v>
      </c>
      <c r="D5848">
        <v>13</v>
      </c>
      <c r="E5848">
        <v>4510020.3357579</v>
      </c>
      <c r="F5848">
        <v>1338242.7072139406</v>
      </c>
      <c r="G5848">
        <v>338.68403047978302</v>
      </c>
      <c r="H5848">
        <v>2814645.9729835601</v>
      </c>
      <c r="I5848">
        <v>5679388.8369294498</v>
      </c>
      <c r="J5848">
        <v>24005004.998999301</v>
      </c>
      <c r="K5848">
        <v>101462133.166908</v>
      </c>
      <c r="L5848">
        <v>249115609.40157399</v>
      </c>
      <c r="M5848">
        <v>294906263.894885</v>
      </c>
      <c r="N5848">
        <v>650401093.37893605</v>
      </c>
      <c r="O5848">
        <v>840577879.67751098</v>
      </c>
      <c r="Q5848" t="str">
        <f>VLOOKUP(A5848,Lookup_Tables!$D$2:$E$7,2,FALSE)</f>
        <v>EQ</v>
      </c>
      <c r="R5848" t="str">
        <f>IFERROR(VLOOKUP(D5848,Lookup_Tables!$A$2:$B$21,2,FALSE),"All")</f>
        <v>Residual Inst</v>
      </c>
    </row>
    <row r="5849" spans="1:18" hidden="1">
      <c r="A5849">
        <v>4</v>
      </c>
      <c r="B5849">
        <v>35</v>
      </c>
      <c r="C5849" t="s">
        <v>39</v>
      </c>
      <c r="D5849">
        <v>13</v>
      </c>
      <c r="E5849">
        <v>4503916.3714798503</v>
      </c>
      <c r="F5849">
        <v>1335111.4460087842</v>
      </c>
      <c r="G5849">
        <v>338.68403047978302</v>
      </c>
      <c r="H5849">
        <v>2727571.9335145801</v>
      </c>
      <c r="I5849">
        <v>5615913.6391696502</v>
      </c>
      <c r="J5849">
        <v>23850431.8320227</v>
      </c>
      <c r="K5849">
        <v>101462133.166908</v>
      </c>
      <c r="L5849">
        <v>249115467.6437</v>
      </c>
      <c r="M5849">
        <v>294906263.894885</v>
      </c>
      <c r="N5849">
        <v>650401093.37893605</v>
      </c>
      <c r="O5849">
        <v>840577879.67751098</v>
      </c>
      <c r="Q5849" t="str">
        <f>VLOOKUP(A5849,Lookup_Tables!$D$2:$E$7,2,FALSE)</f>
        <v>EQ</v>
      </c>
      <c r="R5849" t="str">
        <f>IFERROR(VLOOKUP(D5849,Lookup_Tables!$A$2:$B$21,2,FALSE),"All")</f>
        <v>Residual Inst</v>
      </c>
    </row>
    <row r="5850" spans="1:18" hidden="1">
      <c r="A5850">
        <v>4</v>
      </c>
      <c r="B5850">
        <v>35</v>
      </c>
      <c r="C5850" t="s">
        <v>38</v>
      </c>
      <c r="D5850">
        <v>14</v>
      </c>
      <c r="E5850">
        <v>7208825.2010207698</v>
      </c>
      <c r="F5850">
        <v>2050030.8241500631</v>
      </c>
      <c r="G5850">
        <v>325966.37865331903</v>
      </c>
      <c r="H5850">
        <v>10023518.6823503</v>
      </c>
      <c r="I5850">
        <v>15044462.0285933</v>
      </c>
      <c r="J5850">
        <v>37389587.950149499</v>
      </c>
      <c r="K5850">
        <v>167849622.84329301</v>
      </c>
      <c r="L5850">
        <v>467287070.43690699</v>
      </c>
      <c r="M5850">
        <v>594528065.92687798</v>
      </c>
      <c r="N5850">
        <v>862668053.02407598</v>
      </c>
      <c r="O5850">
        <v>1139664876.92504</v>
      </c>
      <c r="Q5850" t="str">
        <f>VLOOKUP(A5850,Lookup_Tables!$D$2:$E$7,2,FALSE)</f>
        <v>EQ</v>
      </c>
      <c r="R5850" t="str">
        <f>IFERROR(VLOOKUP(D5850,Lookup_Tables!$A$2:$B$21,2,FALSE),"All")</f>
        <v>Road</v>
      </c>
    </row>
    <row r="5851" spans="1:18" hidden="1">
      <c r="A5851">
        <v>4</v>
      </c>
      <c r="B5851">
        <v>35</v>
      </c>
      <c r="C5851" t="s">
        <v>39</v>
      </c>
      <c r="D5851">
        <v>14</v>
      </c>
      <c r="E5851">
        <v>7193274.9233955201</v>
      </c>
      <c r="F5851">
        <v>2044201.3637740053</v>
      </c>
      <c r="G5851">
        <v>320128.93068940903</v>
      </c>
      <c r="H5851">
        <v>9826847.7234061994</v>
      </c>
      <c r="I5851">
        <v>14440004.628266999</v>
      </c>
      <c r="J5851">
        <v>37389587.950149499</v>
      </c>
      <c r="K5851">
        <v>167849622.84329301</v>
      </c>
      <c r="L5851">
        <v>467287070.43690699</v>
      </c>
      <c r="M5851">
        <v>594528065.92687798</v>
      </c>
      <c r="N5851">
        <v>862668053.02407598</v>
      </c>
      <c r="O5851">
        <v>1139664876.92504</v>
      </c>
      <c r="Q5851" t="str">
        <f>VLOOKUP(A5851,Lookup_Tables!$D$2:$E$7,2,FALSE)</f>
        <v>EQ</v>
      </c>
      <c r="R5851" t="str">
        <f>IFERROR(VLOOKUP(D5851,Lookup_Tables!$A$2:$B$21,2,FALSE),"All")</f>
        <v>Road</v>
      </c>
    </row>
    <row r="5852" spans="1:18" hidden="1">
      <c r="A5852">
        <v>4</v>
      </c>
      <c r="B5852">
        <v>35</v>
      </c>
      <c r="C5852" t="s">
        <v>38</v>
      </c>
      <c r="D5852">
        <v>15</v>
      </c>
      <c r="E5852">
        <v>331565244.56270599</v>
      </c>
      <c r="F5852">
        <v>96617409.618075818</v>
      </c>
      <c r="G5852">
        <v>33328739.029803701</v>
      </c>
      <c r="H5852">
        <v>580848825.93407094</v>
      </c>
      <c r="I5852">
        <v>887316796.28166497</v>
      </c>
      <c r="J5852">
        <v>2454918155.5426102</v>
      </c>
      <c r="K5852">
        <v>7989078966.3312302</v>
      </c>
      <c r="L5852">
        <v>17599842059.489899</v>
      </c>
      <c r="M5852">
        <v>20925916936.840401</v>
      </c>
      <c r="N5852">
        <v>40582795180.434196</v>
      </c>
      <c r="O5852">
        <v>52715848000.398697</v>
      </c>
      <c r="Q5852" t="str">
        <f>VLOOKUP(A5852,Lookup_Tables!$D$2:$E$7,2,FALSE)</f>
        <v>EQ</v>
      </c>
      <c r="R5852" t="str">
        <f>IFERROR(VLOOKUP(D5852,Lookup_Tables!$A$2:$B$21,2,FALSE),"All")</f>
        <v>All</v>
      </c>
    </row>
    <row r="5853" spans="1:18" hidden="1">
      <c r="A5853">
        <v>4</v>
      </c>
      <c r="B5853">
        <v>35</v>
      </c>
      <c r="C5853" t="s">
        <v>39</v>
      </c>
      <c r="D5853">
        <v>15</v>
      </c>
      <c r="E5853">
        <v>330343808.28664899</v>
      </c>
      <c r="F5853">
        <v>96469714.301540524</v>
      </c>
      <c r="G5853">
        <v>32737078.840194199</v>
      </c>
      <c r="H5853">
        <v>567400017.40586495</v>
      </c>
      <c r="I5853">
        <v>872062228.56315005</v>
      </c>
      <c r="J5853">
        <v>2380399316.1030002</v>
      </c>
      <c r="K5853">
        <v>7989078966.3312302</v>
      </c>
      <c r="L5853">
        <v>17599842059.489899</v>
      </c>
      <c r="M5853">
        <v>20925916936.840401</v>
      </c>
      <c r="N5853">
        <v>40582795180.434196</v>
      </c>
      <c r="O5853">
        <v>52715848000.398697</v>
      </c>
      <c r="Q5853" t="str">
        <f>VLOOKUP(A5853,Lookup_Tables!$D$2:$E$7,2,FALSE)</f>
        <v>EQ</v>
      </c>
      <c r="R5853" t="str">
        <f>IFERROR(VLOOKUP(D5853,Lookup_Tables!$A$2:$B$21,2,FALSE),"All")</f>
        <v>All</v>
      </c>
    </row>
    <row r="5854" spans="1:18" hidden="1">
      <c r="A5854">
        <v>4</v>
      </c>
      <c r="B5854">
        <v>35</v>
      </c>
      <c r="C5854" t="s">
        <v>38</v>
      </c>
      <c r="D5854">
        <v>16</v>
      </c>
      <c r="E5854">
        <v>27757617.788977399</v>
      </c>
      <c r="F5854">
        <v>7753322.5353860967</v>
      </c>
      <c r="G5854">
        <v>1373615.5500531001</v>
      </c>
      <c r="H5854">
        <v>35178981.206501298</v>
      </c>
      <c r="I5854">
        <v>56053877.901125401</v>
      </c>
      <c r="J5854">
        <v>159583052.71823001</v>
      </c>
      <c r="K5854">
        <v>635538411.891729</v>
      </c>
      <c r="L5854">
        <v>1546492476.6203599</v>
      </c>
      <c r="M5854">
        <v>2082153012.7239201</v>
      </c>
      <c r="N5854">
        <v>3629742454.27389</v>
      </c>
      <c r="O5854">
        <v>4825903267.1297197</v>
      </c>
      <c r="Q5854" t="str">
        <f>VLOOKUP(A5854,Lookup_Tables!$D$2:$E$7,2,FALSE)</f>
        <v>EQ</v>
      </c>
      <c r="R5854" t="str">
        <f>IFERROR(VLOOKUP(D5854,Lookup_Tables!$A$2:$B$21,2,FALSE),"All")</f>
        <v>Government_Loss</v>
      </c>
    </row>
    <row r="5855" spans="1:18" hidden="1">
      <c r="A5855">
        <v>4</v>
      </c>
      <c r="B5855">
        <v>35</v>
      </c>
      <c r="C5855" t="s">
        <v>39</v>
      </c>
      <c r="D5855">
        <v>16</v>
      </c>
      <c r="E5855">
        <v>27686098.8771456</v>
      </c>
      <c r="F5855">
        <v>7703809.696827691</v>
      </c>
      <c r="G5855">
        <v>1373615.5500531001</v>
      </c>
      <c r="H5855">
        <v>34777439.226102702</v>
      </c>
      <c r="I5855">
        <v>54762576.6596765</v>
      </c>
      <c r="J5855">
        <v>159440922.40366799</v>
      </c>
      <c r="K5855">
        <v>635538411.891729</v>
      </c>
      <c r="L5855">
        <v>1545801999.9487</v>
      </c>
      <c r="M5855">
        <v>2082153012.7239201</v>
      </c>
      <c r="N5855">
        <v>3629742454.27389</v>
      </c>
      <c r="O5855">
        <v>4825903267.1297197</v>
      </c>
      <c r="Q5855" t="str">
        <f>VLOOKUP(A5855,Lookup_Tables!$D$2:$E$7,2,FALSE)</f>
        <v>EQ</v>
      </c>
      <c r="R5855" t="str">
        <f>IFERROR(VLOOKUP(D5855,Lookup_Tables!$A$2:$B$21,2,FALSE),"All")</f>
        <v>Government_Loss</v>
      </c>
    </row>
    <row r="5856" spans="1:18" hidden="1">
      <c r="A5856">
        <v>4</v>
      </c>
      <c r="B5856">
        <v>35</v>
      </c>
      <c r="C5856" t="s">
        <v>38</v>
      </c>
      <c r="D5856">
        <v>17</v>
      </c>
      <c r="E5856">
        <v>39685720.515616797</v>
      </c>
      <c r="F5856">
        <v>11617483.808844555</v>
      </c>
      <c r="G5856">
        <v>2604132.2905377401</v>
      </c>
      <c r="H5856">
        <v>53613226.701895602</v>
      </c>
      <c r="I5856">
        <v>81387138.627281204</v>
      </c>
      <c r="J5856">
        <v>244726321.10504299</v>
      </c>
      <c r="K5856">
        <v>916350494.88782704</v>
      </c>
      <c r="L5856">
        <v>2217709071.2569098</v>
      </c>
      <c r="M5856">
        <v>2633641165.19239</v>
      </c>
      <c r="N5856">
        <v>5184746625.6523895</v>
      </c>
      <c r="O5856">
        <v>6770651789.4263201</v>
      </c>
      <c r="Q5856" t="str">
        <f>VLOOKUP(A5856,Lookup_Tables!$D$2:$E$7,2,FALSE)</f>
        <v>EQ</v>
      </c>
      <c r="R5856" t="str">
        <f>IFERROR(VLOOKUP(D5856,Lookup_Tables!$A$2:$B$21,2,FALSE),"All")</f>
        <v>Emergency_Loss</v>
      </c>
    </row>
    <row r="5857" spans="1:18" hidden="1">
      <c r="A5857">
        <v>4</v>
      </c>
      <c r="B5857">
        <v>35</v>
      </c>
      <c r="C5857" t="s">
        <v>39</v>
      </c>
      <c r="D5857">
        <v>17</v>
      </c>
      <c r="E5857">
        <v>39574235.998755299</v>
      </c>
      <c r="F5857">
        <v>11553633.637662128</v>
      </c>
      <c r="G5857">
        <v>2580641.9791588201</v>
      </c>
      <c r="H5857">
        <v>53482564.139939599</v>
      </c>
      <c r="I5857">
        <v>80242758.848459899</v>
      </c>
      <c r="J5857">
        <v>241716776.14723599</v>
      </c>
      <c r="K5857">
        <v>916350494.88782704</v>
      </c>
      <c r="L5857">
        <v>2217709071.2569098</v>
      </c>
      <c r="M5857">
        <v>2633641165.19239</v>
      </c>
      <c r="N5857">
        <v>5184746625.6523895</v>
      </c>
      <c r="O5857">
        <v>6770651789.4263201</v>
      </c>
      <c r="Q5857" t="str">
        <f>VLOOKUP(A5857,Lookup_Tables!$D$2:$E$7,2,FALSE)</f>
        <v>EQ</v>
      </c>
      <c r="R5857" t="str">
        <f>IFERROR(VLOOKUP(D5857,Lookup_Tables!$A$2:$B$21,2,FALSE),"All")</f>
        <v>Emergency_Loss</v>
      </c>
    </row>
    <row r="5858" spans="1:18" hidden="1">
      <c r="A5858">
        <v>4</v>
      </c>
      <c r="B5858">
        <v>35</v>
      </c>
      <c r="C5858" t="s">
        <v>38</v>
      </c>
      <c r="D5858">
        <v>18</v>
      </c>
      <c r="E5858">
        <v>67443338.304594204</v>
      </c>
      <c r="F5858">
        <v>19293865.875286892</v>
      </c>
      <c r="G5858">
        <v>4078376.5981777199</v>
      </c>
      <c r="H5858">
        <v>91767803.298294604</v>
      </c>
      <c r="I5858">
        <v>132632741.237921</v>
      </c>
      <c r="J5858">
        <v>408301123.021065</v>
      </c>
      <c r="K5858">
        <v>1564260499.39692</v>
      </c>
      <c r="L5858">
        <v>3716300556.8696098</v>
      </c>
      <c r="M5858">
        <v>4861902992.7397499</v>
      </c>
      <c r="N5858">
        <v>8729468199.6812401</v>
      </c>
      <c r="O5858">
        <v>11450659595.246599</v>
      </c>
      <c r="Q5858" t="str">
        <f>VLOOKUP(A5858,Lookup_Tables!$D$2:$E$7,2,FALSE)</f>
        <v>EQ</v>
      </c>
      <c r="R5858" t="str">
        <f>IFERROR(VLOOKUP(D5858,Lookup_Tables!$A$2:$B$21,2,FALSE),"All")</f>
        <v>Govt_Plus_Emergency</v>
      </c>
    </row>
    <row r="5859" spans="1:18" hidden="1">
      <c r="A5859">
        <v>4</v>
      </c>
      <c r="B5859">
        <v>35</v>
      </c>
      <c r="C5859" t="s">
        <v>39</v>
      </c>
      <c r="D5859">
        <v>18</v>
      </c>
      <c r="E5859">
        <v>67257660.190123603</v>
      </c>
      <c r="F5859">
        <v>19267999.907426216</v>
      </c>
      <c r="G5859">
        <v>4022778.9411782501</v>
      </c>
      <c r="H5859">
        <v>91319615.789902002</v>
      </c>
      <c r="I5859">
        <v>131871309.657254</v>
      </c>
      <c r="J5859">
        <v>393976737.80325902</v>
      </c>
      <c r="K5859">
        <v>1564260499.39692</v>
      </c>
      <c r="L5859">
        <v>3716208458.6117401</v>
      </c>
      <c r="M5859">
        <v>4861902992.7397499</v>
      </c>
      <c r="N5859">
        <v>8729468199.6812401</v>
      </c>
      <c r="O5859">
        <v>11450659595.246599</v>
      </c>
      <c r="Q5859" t="str">
        <f>VLOOKUP(A5859,Lookup_Tables!$D$2:$E$7,2,FALSE)</f>
        <v>EQ</v>
      </c>
      <c r="R5859" t="str">
        <f>IFERROR(VLOOKUP(D5859,Lookup_Tables!$A$2:$B$21,2,FALSE),"All")</f>
        <v>Govt_Plus_Emergency</v>
      </c>
    </row>
    <row r="5860" spans="1:18" hidden="1">
      <c r="A5860">
        <v>4</v>
      </c>
      <c r="B5860">
        <v>36</v>
      </c>
      <c r="C5860" t="s">
        <v>38</v>
      </c>
      <c r="D5860">
        <v>0</v>
      </c>
      <c r="E5860">
        <v>676260499.64595902</v>
      </c>
      <c r="F5860">
        <v>194939971.42023593</v>
      </c>
      <c r="G5860">
        <v>50708228.7434901</v>
      </c>
      <c r="H5860">
        <v>1134331341.8429</v>
      </c>
      <c r="I5860">
        <v>1699658248.1874499</v>
      </c>
      <c r="J5860">
        <v>4720147528.1890697</v>
      </c>
      <c r="K5860">
        <v>18829393084.023602</v>
      </c>
      <c r="L5860">
        <v>41004072282.764702</v>
      </c>
      <c r="M5860">
        <v>52245573584.5765</v>
      </c>
      <c r="N5860">
        <v>73149197895.464294</v>
      </c>
      <c r="O5860">
        <v>88060859414.694</v>
      </c>
      <c r="Q5860" t="str">
        <f>VLOOKUP(A5860,Lookup_Tables!$D$2:$E$7,2,FALSE)</f>
        <v>EQ</v>
      </c>
      <c r="R5860" t="str">
        <f>IFERROR(VLOOKUP(D5860,Lookup_Tables!$A$2:$B$21,2,FALSE),"All")</f>
        <v>Private Assets</v>
      </c>
    </row>
    <row r="5861" spans="1:18" hidden="1">
      <c r="A5861">
        <v>4</v>
      </c>
      <c r="B5861">
        <v>36</v>
      </c>
      <c r="C5861" t="s">
        <v>39</v>
      </c>
      <c r="D5861">
        <v>0</v>
      </c>
      <c r="E5861">
        <v>672689480.95670795</v>
      </c>
      <c r="F5861">
        <v>192396922.09386957</v>
      </c>
      <c r="G5861">
        <v>49212928.453388497</v>
      </c>
      <c r="H5861">
        <v>1122574489.4381599</v>
      </c>
      <c r="I5861">
        <v>1695404889.95345</v>
      </c>
      <c r="J5861">
        <v>4695790759.7720804</v>
      </c>
      <c r="K5861">
        <v>18829393084.023602</v>
      </c>
      <c r="L5861">
        <v>41000138750.939903</v>
      </c>
      <c r="M5861">
        <v>52245573584.5765</v>
      </c>
      <c r="N5861">
        <v>72593540463.0159</v>
      </c>
      <c r="O5861">
        <v>88060857201.821701</v>
      </c>
      <c r="Q5861" t="str">
        <f>VLOOKUP(A5861,Lookup_Tables!$D$2:$E$7,2,FALSE)</f>
        <v>EQ</v>
      </c>
      <c r="R5861" t="str">
        <f>IFERROR(VLOOKUP(D5861,Lookup_Tables!$A$2:$B$21,2,FALSE),"All")</f>
        <v>Private Assets</v>
      </c>
    </row>
    <row r="5862" spans="1:18" hidden="1">
      <c r="A5862">
        <v>4</v>
      </c>
      <c r="B5862">
        <v>36</v>
      </c>
      <c r="C5862" t="s">
        <v>38</v>
      </c>
      <c r="D5862">
        <v>1</v>
      </c>
      <c r="E5862">
        <v>6783919.9957236601</v>
      </c>
      <c r="F5862">
        <v>2391295.1711096903</v>
      </c>
      <c r="G5862">
        <v>0</v>
      </c>
      <c r="H5862">
        <v>668981.53406463703</v>
      </c>
      <c r="I5862">
        <v>1594161.90114404</v>
      </c>
      <c r="J5862">
        <v>12115846.646732301</v>
      </c>
      <c r="K5862">
        <v>180703233.550403</v>
      </c>
      <c r="L5862">
        <v>438759208.00841302</v>
      </c>
      <c r="M5862">
        <v>521581117.50029302</v>
      </c>
      <c r="N5862">
        <v>847666484.75636899</v>
      </c>
      <c r="O5862">
        <v>1012646896.80418</v>
      </c>
      <c r="Q5862" t="str">
        <f>VLOOKUP(A5862,Lookup_Tables!$D$2:$E$7,2,FALSE)</f>
        <v>EQ</v>
      </c>
      <c r="R5862" t="str">
        <f>IFERROR(VLOOKUP(D5862,Lookup_Tables!$A$2:$B$21,2,FALSE),"All")</f>
        <v>Airport</v>
      </c>
    </row>
    <row r="5863" spans="1:18" hidden="1">
      <c r="A5863">
        <v>4</v>
      </c>
      <c r="B5863">
        <v>36</v>
      </c>
      <c r="C5863" t="s">
        <v>39</v>
      </c>
      <c r="D5863">
        <v>1</v>
      </c>
      <c r="E5863">
        <v>6779442.7033564402</v>
      </c>
      <c r="F5863">
        <v>2390746.3497883743</v>
      </c>
      <c r="G5863">
        <v>0</v>
      </c>
      <c r="H5863">
        <v>654749.35338453494</v>
      </c>
      <c r="I5863">
        <v>1537226.5962255499</v>
      </c>
      <c r="J5863">
        <v>12115846.646732301</v>
      </c>
      <c r="K5863">
        <v>180703233.550403</v>
      </c>
      <c r="L5863">
        <v>438759208.00841302</v>
      </c>
      <c r="M5863">
        <v>521581117.50029302</v>
      </c>
      <c r="N5863">
        <v>847666484.75636899</v>
      </c>
      <c r="O5863">
        <v>1009572444.21938</v>
      </c>
      <c r="Q5863" t="str">
        <f>VLOOKUP(A5863,Lookup_Tables!$D$2:$E$7,2,FALSE)</f>
        <v>EQ</v>
      </c>
      <c r="R5863" t="str">
        <f>IFERROR(VLOOKUP(D5863,Lookup_Tables!$A$2:$B$21,2,FALSE),"All")</f>
        <v>Airport</v>
      </c>
    </row>
    <row r="5864" spans="1:18" hidden="1">
      <c r="A5864">
        <v>4</v>
      </c>
      <c r="B5864">
        <v>36</v>
      </c>
      <c r="C5864" t="s">
        <v>38</v>
      </c>
      <c r="D5864">
        <v>2</v>
      </c>
      <c r="E5864">
        <v>11021126.221374599</v>
      </c>
      <c r="F5864">
        <v>2985722.232962762</v>
      </c>
      <c r="G5864">
        <v>817538.62537917099</v>
      </c>
      <c r="H5864">
        <v>15935764.0007452</v>
      </c>
      <c r="I5864">
        <v>23606074.372932602</v>
      </c>
      <c r="J5864">
        <v>75603324.752804995</v>
      </c>
      <c r="K5864">
        <v>250816989.45543799</v>
      </c>
      <c r="L5864">
        <v>659265310.84264505</v>
      </c>
      <c r="M5864">
        <v>800025648.22790504</v>
      </c>
      <c r="N5864">
        <v>1319653919.9304299</v>
      </c>
      <c r="O5864">
        <v>1976276889.44526</v>
      </c>
      <c r="Q5864" t="str">
        <f>VLOOKUP(A5864,Lookup_Tables!$D$2:$E$7,2,FALSE)</f>
        <v>EQ</v>
      </c>
      <c r="R5864" t="str">
        <f>IFERROR(VLOOKUP(D5864,Lookup_Tables!$A$2:$B$21,2,FALSE),"All")</f>
        <v>Bridge</v>
      </c>
    </row>
    <row r="5865" spans="1:18" hidden="1">
      <c r="A5865">
        <v>4</v>
      </c>
      <c r="B5865">
        <v>36</v>
      </c>
      <c r="C5865" t="s">
        <v>39</v>
      </c>
      <c r="D5865">
        <v>2</v>
      </c>
      <c r="E5865">
        <v>10973340.978167299</v>
      </c>
      <c r="F5865">
        <v>2953032.9914729474</v>
      </c>
      <c r="G5865">
        <v>795213.58444597805</v>
      </c>
      <c r="H5865">
        <v>15935764.0007452</v>
      </c>
      <c r="I5865">
        <v>23550280.731226601</v>
      </c>
      <c r="J5865">
        <v>74317377.304536194</v>
      </c>
      <c r="K5865">
        <v>250816989.45543799</v>
      </c>
      <c r="L5865">
        <v>659265310.84264505</v>
      </c>
      <c r="M5865">
        <v>799949093.35688603</v>
      </c>
      <c r="N5865">
        <v>1319653919.9304299</v>
      </c>
      <c r="O5865">
        <v>1976276889.44526</v>
      </c>
      <c r="Q5865" t="str">
        <f>VLOOKUP(A5865,Lookup_Tables!$D$2:$E$7,2,FALSE)</f>
        <v>EQ</v>
      </c>
      <c r="R5865" t="str">
        <f>IFERROR(VLOOKUP(D5865,Lookup_Tables!$A$2:$B$21,2,FALSE),"All")</f>
        <v>Bridge</v>
      </c>
    </row>
    <row r="5866" spans="1:18" hidden="1">
      <c r="A5866">
        <v>4</v>
      </c>
      <c r="B5866">
        <v>36</v>
      </c>
      <c r="C5866" t="s">
        <v>38</v>
      </c>
      <c r="D5866">
        <v>3</v>
      </c>
      <c r="E5866">
        <v>1944425.90826539</v>
      </c>
      <c r="F5866">
        <v>587183.45954414573</v>
      </c>
      <c r="G5866">
        <v>87284.595175828596</v>
      </c>
      <c r="H5866">
        <v>2367356.69577887</v>
      </c>
      <c r="I5866">
        <v>4005253.14405397</v>
      </c>
      <c r="J5866">
        <v>14119184.3301426</v>
      </c>
      <c r="K5866">
        <v>43676439.305362202</v>
      </c>
      <c r="L5866">
        <v>104315318.21839599</v>
      </c>
      <c r="M5866">
        <v>144248654.902188</v>
      </c>
      <c r="N5866">
        <v>232079742.263697</v>
      </c>
      <c r="O5866">
        <v>298353215.129731</v>
      </c>
      <c r="Q5866" t="str">
        <f>VLOOKUP(A5866,Lookup_Tables!$D$2:$E$7,2,FALSE)</f>
        <v>EQ</v>
      </c>
      <c r="R5866" t="str">
        <f>IFERROR(VLOOKUP(D5866,Lookup_Tables!$A$2:$B$21,2,FALSE),"All")</f>
        <v>Govt Hosp</v>
      </c>
    </row>
    <row r="5867" spans="1:18" hidden="1">
      <c r="A5867">
        <v>4</v>
      </c>
      <c r="B5867">
        <v>36</v>
      </c>
      <c r="C5867" t="s">
        <v>39</v>
      </c>
      <c r="D5867">
        <v>3</v>
      </c>
      <c r="E5867">
        <v>1936303.3729519399</v>
      </c>
      <c r="F5867">
        <v>586511.06351974304</v>
      </c>
      <c r="G5867">
        <v>87041.043418184898</v>
      </c>
      <c r="H5867">
        <v>2211647.7457004199</v>
      </c>
      <c r="I5867">
        <v>4005253.14405397</v>
      </c>
      <c r="J5867">
        <v>13479437.730405699</v>
      </c>
      <c r="K5867">
        <v>43676439.305362202</v>
      </c>
      <c r="L5867">
        <v>104315318.21839599</v>
      </c>
      <c r="M5867">
        <v>144248654.902188</v>
      </c>
      <c r="N5867">
        <v>232079742.263697</v>
      </c>
      <c r="O5867">
        <v>298353215.129731</v>
      </c>
      <c r="Q5867" t="str">
        <f>VLOOKUP(A5867,Lookup_Tables!$D$2:$E$7,2,FALSE)</f>
        <v>EQ</v>
      </c>
      <c r="R5867" t="str">
        <f>IFERROR(VLOOKUP(D5867,Lookup_Tables!$A$2:$B$21,2,FALSE),"All")</f>
        <v>Govt Hosp</v>
      </c>
    </row>
    <row r="5868" spans="1:18" hidden="1">
      <c r="A5868">
        <v>4</v>
      </c>
      <c r="B5868">
        <v>36</v>
      </c>
      <c r="C5868" t="s">
        <v>38</v>
      </c>
      <c r="D5868">
        <v>4</v>
      </c>
      <c r="E5868">
        <v>946918.53823006898</v>
      </c>
      <c r="F5868">
        <v>252672.70825753221</v>
      </c>
      <c r="G5868">
        <v>96329.739328133204</v>
      </c>
      <c r="H5868">
        <v>1728389.4198727401</v>
      </c>
      <c r="I5868">
        <v>2680749.42373263</v>
      </c>
      <c r="J5868">
        <v>7866674.9842546899</v>
      </c>
      <c r="K5868">
        <v>23072702.221948899</v>
      </c>
      <c r="L5868">
        <v>56173858.937921003</v>
      </c>
      <c r="M5868">
        <v>72421865.827262193</v>
      </c>
      <c r="N5868">
        <v>110237832.18451899</v>
      </c>
      <c r="O5868">
        <v>135914443.27587301</v>
      </c>
      <c r="Q5868" t="str">
        <f>VLOOKUP(A5868,Lookup_Tables!$D$2:$E$7,2,FALSE)</f>
        <v>EQ</v>
      </c>
      <c r="R5868" t="str">
        <f>IFERROR(VLOOKUP(D5868,Lookup_Tables!$A$2:$B$21,2,FALSE),"All")</f>
        <v>Govt Med Fac</v>
      </c>
    </row>
    <row r="5869" spans="1:18" hidden="1">
      <c r="A5869">
        <v>4</v>
      </c>
      <c r="B5869">
        <v>36</v>
      </c>
      <c r="C5869" t="s">
        <v>39</v>
      </c>
      <c r="D5869">
        <v>4</v>
      </c>
      <c r="E5869">
        <v>941862.50259044196</v>
      </c>
      <c r="F5869">
        <v>258595.92115248798</v>
      </c>
      <c r="G5869">
        <v>93364.478612647799</v>
      </c>
      <c r="H5869">
        <v>1720490.9251158</v>
      </c>
      <c r="I5869">
        <v>2589438.72063189</v>
      </c>
      <c r="J5869">
        <v>7038326.0438217698</v>
      </c>
      <c r="K5869">
        <v>22823160.003487099</v>
      </c>
      <c r="L5869">
        <v>56173858.937921003</v>
      </c>
      <c r="M5869">
        <v>72421865.827262193</v>
      </c>
      <c r="N5869">
        <v>110237832.18451899</v>
      </c>
      <c r="O5869">
        <v>135914443.27587301</v>
      </c>
      <c r="Q5869" t="str">
        <f>VLOOKUP(A5869,Lookup_Tables!$D$2:$E$7,2,FALSE)</f>
        <v>EQ</v>
      </c>
      <c r="R5869" t="str">
        <f>IFERROR(VLOOKUP(D5869,Lookup_Tables!$A$2:$B$21,2,FALSE),"All")</f>
        <v>Govt Med Fac</v>
      </c>
    </row>
    <row r="5870" spans="1:18" hidden="1">
      <c r="A5870">
        <v>4</v>
      </c>
      <c r="B5870">
        <v>36</v>
      </c>
      <c r="C5870" t="s">
        <v>38</v>
      </c>
      <c r="D5870">
        <v>6</v>
      </c>
      <c r="E5870">
        <v>690285.54784153705</v>
      </c>
      <c r="F5870">
        <v>248724.81992894283</v>
      </c>
      <c r="G5870">
        <v>0</v>
      </c>
      <c r="H5870">
        <v>290644.34747284901</v>
      </c>
      <c r="I5870">
        <v>531737.92122950405</v>
      </c>
      <c r="J5870">
        <v>1812917.77858817</v>
      </c>
      <c r="K5870">
        <v>9809232.2601397</v>
      </c>
      <c r="L5870">
        <v>35416094.527493402</v>
      </c>
      <c r="M5870">
        <v>47331236.015521802</v>
      </c>
      <c r="N5870">
        <v>90538669.118551195</v>
      </c>
      <c r="O5870">
        <v>144740686.019692</v>
      </c>
      <c r="Q5870" t="str">
        <f>VLOOKUP(A5870,Lookup_Tables!$D$2:$E$7,2,FALSE)</f>
        <v>EQ</v>
      </c>
      <c r="R5870" t="str">
        <f>IFERROR(VLOOKUP(D5870,Lookup_Tables!$A$2:$B$21,2,FALSE),"All")</f>
        <v>Port</v>
      </c>
    </row>
    <row r="5871" spans="1:18" hidden="1">
      <c r="A5871">
        <v>4</v>
      </c>
      <c r="B5871">
        <v>36</v>
      </c>
      <c r="C5871" t="s">
        <v>39</v>
      </c>
      <c r="D5871">
        <v>6</v>
      </c>
      <c r="E5871">
        <v>689430.34775791701</v>
      </c>
      <c r="F5871">
        <v>249383.65558630333</v>
      </c>
      <c r="G5871">
        <v>0</v>
      </c>
      <c r="H5871">
        <v>290644.34747284901</v>
      </c>
      <c r="I5871">
        <v>531737.92122950405</v>
      </c>
      <c r="J5871">
        <v>1661514.2044901201</v>
      </c>
      <c r="K5871">
        <v>9809232.2601397</v>
      </c>
      <c r="L5871">
        <v>35416094.527493402</v>
      </c>
      <c r="M5871">
        <v>47331236.015521802</v>
      </c>
      <c r="N5871">
        <v>90538669.118551195</v>
      </c>
      <c r="O5871">
        <v>144740686.019692</v>
      </c>
      <c r="Q5871" t="str">
        <f>VLOOKUP(A5871,Lookup_Tables!$D$2:$E$7,2,FALSE)</f>
        <v>EQ</v>
      </c>
      <c r="R5871" t="str">
        <f>IFERROR(VLOOKUP(D5871,Lookup_Tables!$A$2:$B$21,2,FALSE),"All")</f>
        <v>Port</v>
      </c>
    </row>
    <row r="5872" spans="1:18" hidden="1">
      <c r="A5872">
        <v>4</v>
      </c>
      <c r="B5872">
        <v>36</v>
      </c>
      <c r="C5872" t="s">
        <v>38</v>
      </c>
      <c r="D5872">
        <v>7</v>
      </c>
      <c r="E5872">
        <v>531854.430713768</v>
      </c>
      <c r="F5872">
        <v>221817.57641568751</v>
      </c>
      <c r="G5872">
        <v>0</v>
      </c>
      <c r="H5872">
        <v>0</v>
      </c>
      <c r="I5872">
        <v>0</v>
      </c>
      <c r="J5872">
        <v>0</v>
      </c>
      <c r="K5872">
        <v>5046918.0587010598</v>
      </c>
      <c r="L5872">
        <v>22906310.3268116</v>
      </c>
      <c r="M5872">
        <v>31034356.697110701</v>
      </c>
      <c r="N5872">
        <v>65582035.094036199</v>
      </c>
      <c r="O5872">
        <v>134245205.18950599</v>
      </c>
      <c r="Q5872" t="str">
        <f>VLOOKUP(A5872,Lookup_Tables!$D$2:$E$7,2,FALSE)</f>
        <v>EQ</v>
      </c>
      <c r="R5872" t="str">
        <f>IFERROR(VLOOKUP(D5872,Lookup_Tables!$A$2:$B$21,2,FALSE),"All")</f>
        <v>Power Plant</v>
      </c>
    </row>
    <row r="5873" spans="1:18" hidden="1">
      <c r="A5873">
        <v>4</v>
      </c>
      <c r="B5873">
        <v>36</v>
      </c>
      <c r="C5873" t="s">
        <v>39</v>
      </c>
      <c r="D5873">
        <v>7</v>
      </c>
      <c r="E5873">
        <v>531854.430713768</v>
      </c>
      <c r="F5873">
        <v>221817.57641568751</v>
      </c>
      <c r="G5873">
        <v>0</v>
      </c>
      <c r="H5873">
        <v>0</v>
      </c>
      <c r="I5873">
        <v>0</v>
      </c>
      <c r="J5873">
        <v>0</v>
      </c>
      <c r="K5873">
        <v>5046918.0587010598</v>
      </c>
      <c r="L5873">
        <v>22906310.3268116</v>
      </c>
      <c r="M5873">
        <v>31034356.697110701</v>
      </c>
      <c r="N5873">
        <v>65582035.094036199</v>
      </c>
      <c r="O5873">
        <v>134245205.18950599</v>
      </c>
      <c r="Q5873" t="str">
        <f>VLOOKUP(A5873,Lookup_Tables!$D$2:$E$7,2,FALSE)</f>
        <v>EQ</v>
      </c>
      <c r="R5873" t="str">
        <f>IFERROR(VLOOKUP(D5873,Lookup_Tables!$A$2:$B$21,2,FALSE),"All")</f>
        <v>Power Plant</v>
      </c>
    </row>
    <row r="5874" spans="1:18" hidden="1">
      <c r="A5874">
        <v>4</v>
      </c>
      <c r="B5874">
        <v>36</v>
      </c>
      <c r="C5874" t="s">
        <v>38</v>
      </c>
      <c r="D5874">
        <v>9</v>
      </c>
      <c r="E5874">
        <v>770329.61865763797</v>
      </c>
      <c r="F5874">
        <v>208103.4632487268</v>
      </c>
      <c r="G5874">
        <v>0</v>
      </c>
      <c r="H5874">
        <v>319365.08800625301</v>
      </c>
      <c r="I5874">
        <v>734816.720259603</v>
      </c>
      <c r="J5874">
        <v>3717675.6994009102</v>
      </c>
      <c r="K5874">
        <v>22971779.100681901</v>
      </c>
      <c r="L5874">
        <v>60332239.330840699</v>
      </c>
      <c r="M5874">
        <v>70285224.352124393</v>
      </c>
      <c r="N5874">
        <v>86596092.685637504</v>
      </c>
      <c r="O5874">
        <v>110765066.718768</v>
      </c>
      <c r="Q5874" t="str">
        <f>VLOOKUP(A5874,Lookup_Tables!$D$2:$E$7,2,FALSE)</f>
        <v>EQ</v>
      </c>
      <c r="R5874" t="str">
        <f>IFERROR(VLOOKUP(D5874,Lookup_Tables!$A$2:$B$21,2,FALSE),"All")</f>
        <v>Pub Admin Bldg</v>
      </c>
    </row>
    <row r="5875" spans="1:18" hidden="1">
      <c r="A5875">
        <v>4</v>
      </c>
      <c r="B5875">
        <v>36</v>
      </c>
      <c r="C5875" t="s">
        <v>39</v>
      </c>
      <c r="D5875">
        <v>9</v>
      </c>
      <c r="E5875">
        <v>768353.36376257194</v>
      </c>
      <c r="F5875">
        <v>207572.78958516032</v>
      </c>
      <c r="G5875">
        <v>0</v>
      </c>
      <c r="H5875">
        <v>319365.08800625301</v>
      </c>
      <c r="I5875">
        <v>734816.720259603</v>
      </c>
      <c r="J5875">
        <v>3573117.5762509499</v>
      </c>
      <c r="K5875">
        <v>22971779.100681901</v>
      </c>
      <c r="L5875">
        <v>60332239.330840699</v>
      </c>
      <c r="M5875">
        <v>70285224.352124393</v>
      </c>
      <c r="N5875">
        <v>86596092.685637504</v>
      </c>
      <c r="O5875">
        <v>110765066.718768</v>
      </c>
      <c r="Q5875" t="str">
        <f>VLOOKUP(A5875,Lookup_Tables!$D$2:$E$7,2,FALSE)</f>
        <v>EQ</v>
      </c>
      <c r="R5875" t="str">
        <f>IFERROR(VLOOKUP(D5875,Lookup_Tables!$A$2:$B$21,2,FALSE),"All")</f>
        <v>Pub Admin Bldg</v>
      </c>
    </row>
    <row r="5876" spans="1:18" hidden="1">
      <c r="A5876">
        <v>4</v>
      </c>
      <c r="B5876">
        <v>36</v>
      </c>
      <c r="C5876" t="s">
        <v>38</v>
      </c>
      <c r="D5876">
        <v>10</v>
      </c>
      <c r="E5876">
        <v>20349412.178071599</v>
      </c>
      <c r="F5876">
        <v>6096131.2932796124</v>
      </c>
      <c r="G5876">
        <v>1024024.14883298</v>
      </c>
      <c r="H5876">
        <v>35586802.959015399</v>
      </c>
      <c r="I5876">
        <v>57712066.657520898</v>
      </c>
      <c r="J5876">
        <v>162985320.161356</v>
      </c>
      <c r="K5876">
        <v>438118308.18441498</v>
      </c>
      <c r="L5876">
        <v>1134015521.9769199</v>
      </c>
      <c r="M5876">
        <v>1295740243.4110401</v>
      </c>
      <c r="N5876">
        <v>2313074470.06215</v>
      </c>
      <c r="O5876">
        <v>3326084713.0557199</v>
      </c>
      <c r="Q5876" t="str">
        <f>VLOOKUP(A5876,Lookup_Tables!$D$2:$E$7,2,FALSE)</f>
        <v>EQ</v>
      </c>
      <c r="R5876" t="str">
        <f>IFERROR(VLOOKUP(D5876,Lookup_Tables!$A$2:$B$21,2,FALSE),"All")</f>
        <v>Pub School</v>
      </c>
    </row>
    <row r="5877" spans="1:18" hidden="1">
      <c r="A5877">
        <v>4</v>
      </c>
      <c r="B5877">
        <v>36</v>
      </c>
      <c r="C5877" t="s">
        <v>39</v>
      </c>
      <c r="D5877">
        <v>10</v>
      </c>
      <c r="E5877">
        <v>20240949.122989502</v>
      </c>
      <c r="F5877">
        <v>6006168.8397256732</v>
      </c>
      <c r="G5877">
        <v>995969.15881624701</v>
      </c>
      <c r="H5877">
        <v>34756314.422789097</v>
      </c>
      <c r="I5877">
        <v>57712066.657520898</v>
      </c>
      <c r="J5877">
        <v>161857249.249621</v>
      </c>
      <c r="K5877">
        <v>438118308.18441498</v>
      </c>
      <c r="L5877">
        <v>1134015521.9769199</v>
      </c>
      <c r="M5877">
        <v>1295740243.4110401</v>
      </c>
      <c r="N5877">
        <v>2313074470.06215</v>
      </c>
      <c r="O5877">
        <v>3326084713.0557199</v>
      </c>
      <c r="Q5877" t="str">
        <f>VLOOKUP(A5877,Lookup_Tables!$D$2:$E$7,2,FALSE)</f>
        <v>EQ</v>
      </c>
      <c r="R5877" t="str">
        <f>IFERROR(VLOOKUP(D5877,Lookup_Tables!$A$2:$B$21,2,FALSE),"All")</f>
        <v>Pub School</v>
      </c>
    </row>
    <row r="5878" spans="1:18" hidden="1">
      <c r="A5878">
        <v>4</v>
      </c>
      <c r="B5878">
        <v>36</v>
      </c>
      <c r="C5878" t="s">
        <v>38</v>
      </c>
      <c r="D5878">
        <v>11</v>
      </c>
      <c r="E5878">
        <v>3002625.4135804502</v>
      </c>
      <c r="F5878">
        <v>903082.2953288448</v>
      </c>
      <c r="G5878">
        <v>0</v>
      </c>
      <c r="H5878">
        <v>0</v>
      </c>
      <c r="I5878">
        <v>29942.703143644401</v>
      </c>
      <c r="J5878">
        <v>10213578.311817801</v>
      </c>
      <c r="K5878">
        <v>80560484.651020199</v>
      </c>
      <c r="L5878">
        <v>231456274.39015001</v>
      </c>
      <c r="M5878">
        <v>268522012.96064401</v>
      </c>
      <c r="N5878">
        <v>370673228.49757099</v>
      </c>
      <c r="O5878">
        <v>455032147.12721097</v>
      </c>
      <c r="Q5878" t="str">
        <f>VLOOKUP(A5878,Lookup_Tables!$D$2:$E$7,2,FALSE)</f>
        <v>EQ</v>
      </c>
      <c r="R5878" t="str">
        <f>IFERROR(VLOOKUP(D5878,Lookup_Tables!$A$2:$B$21,2,FALSE),"All")</f>
        <v>Pub Univ</v>
      </c>
    </row>
    <row r="5879" spans="1:18" hidden="1">
      <c r="A5879">
        <v>4</v>
      </c>
      <c r="B5879">
        <v>36</v>
      </c>
      <c r="C5879" t="s">
        <v>39</v>
      </c>
      <c r="D5879">
        <v>11</v>
      </c>
      <c r="E5879">
        <v>2999003.8091224702</v>
      </c>
      <c r="F5879">
        <v>899460.69087086478</v>
      </c>
      <c r="G5879">
        <v>0</v>
      </c>
      <c r="H5879">
        <v>0</v>
      </c>
      <c r="I5879">
        <v>29942.703143644401</v>
      </c>
      <c r="J5879">
        <v>10213578.311817801</v>
      </c>
      <c r="K5879">
        <v>80560484.651020199</v>
      </c>
      <c r="L5879">
        <v>231456274.39015001</v>
      </c>
      <c r="M5879">
        <v>268522012.96064401</v>
      </c>
      <c r="N5879">
        <v>370673228.49757099</v>
      </c>
      <c r="O5879">
        <v>455032147.12721097</v>
      </c>
      <c r="Q5879" t="str">
        <f>VLOOKUP(A5879,Lookup_Tables!$D$2:$E$7,2,FALSE)</f>
        <v>EQ</v>
      </c>
      <c r="R5879" t="str">
        <f>IFERROR(VLOOKUP(D5879,Lookup_Tables!$A$2:$B$21,2,FALSE),"All")</f>
        <v>Pub Univ</v>
      </c>
    </row>
    <row r="5880" spans="1:18" hidden="1">
      <c r="A5880">
        <v>4</v>
      </c>
      <c r="B5880">
        <v>36</v>
      </c>
      <c r="C5880" t="s">
        <v>38</v>
      </c>
      <c r="D5880">
        <v>13</v>
      </c>
      <c r="E5880">
        <v>8633316.4125230294</v>
      </c>
      <c r="F5880">
        <v>2321907.9065142134</v>
      </c>
      <c r="G5880">
        <v>274.30874511204797</v>
      </c>
      <c r="H5880">
        <v>6897932.9240086302</v>
      </c>
      <c r="I5880">
        <v>14188525.938809499</v>
      </c>
      <c r="J5880">
        <v>57333752.693834797</v>
      </c>
      <c r="K5880">
        <v>211165581.625763</v>
      </c>
      <c r="L5880">
        <v>521183464.32475698</v>
      </c>
      <c r="M5880">
        <v>699735282.41008604</v>
      </c>
      <c r="N5880">
        <v>1114537056.8334501</v>
      </c>
      <c r="O5880">
        <v>1411868985.3963599</v>
      </c>
      <c r="Q5880" t="str">
        <f>VLOOKUP(A5880,Lookup_Tables!$D$2:$E$7,2,FALSE)</f>
        <v>EQ</v>
      </c>
      <c r="R5880" t="str">
        <f>IFERROR(VLOOKUP(D5880,Lookup_Tables!$A$2:$B$21,2,FALSE),"All")</f>
        <v>Residual Inst</v>
      </c>
    </row>
    <row r="5881" spans="1:18" hidden="1">
      <c r="A5881">
        <v>4</v>
      </c>
      <c r="B5881">
        <v>36</v>
      </c>
      <c r="C5881" t="s">
        <v>39</v>
      </c>
      <c r="D5881">
        <v>13</v>
      </c>
      <c r="E5881">
        <v>8612640.5776353497</v>
      </c>
      <c r="F5881">
        <v>2319848.7258216618</v>
      </c>
      <c r="G5881">
        <v>274.30874511204797</v>
      </c>
      <c r="H5881">
        <v>6897932.9240086302</v>
      </c>
      <c r="I5881">
        <v>14188525.938809499</v>
      </c>
      <c r="J5881">
        <v>55472087.274322003</v>
      </c>
      <c r="K5881">
        <v>211165581.625763</v>
      </c>
      <c r="L5881">
        <v>521183464.32475698</v>
      </c>
      <c r="M5881">
        <v>699735282.41008604</v>
      </c>
      <c r="N5881">
        <v>1114537056.8334501</v>
      </c>
      <c r="O5881">
        <v>1411868985.3963599</v>
      </c>
      <c r="Q5881" t="str">
        <f>VLOOKUP(A5881,Lookup_Tables!$D$2:$E$7,2,FALSE)</f>
        <v>EQ</v>
      </c>
      <c r="R5881" t="str">
        <f>IFERROR(VLOOKUP(D5881,Lookup_Tables!$A$2:$B$21,2,FALSE),"All")</f>
        <v>Residual Inst</v>
      </c>
    </row>
    <row r="5882" spans="1:18" hidden="1">
      <c r="A5882">
        <v>4</v>
      </c>
      <c r="B5882">
        <v>36</v>
      </c>
      <c r="C5882" t="s">
        <v>38</v>
      </c>
      <c r="D5882">
        <v>14</v>
      </c>
      <c r="E5882">
        <v>11648240.511136601</v>
      </c>
      <c r="F5882">
        <v>3153272.0783986691</v>
      </c>
      <c r="G5882">
        <v>815034.92727002304</v>
      </c>
      <c r="H5882">
        <v>23682666.163414299</v>
      </c>
      <c r="I5882">
        <v>34017161.386088602</v>
      </c>
      <c r="J5882">
        <v>97326336.114295393</v>
      </c>
      <c r="K5882">
        <v>257324701.76372099</v>
      </c>
      <c r="L5882">
        <v>571587664.845155</v>
      </c>
      <c r="M5882">
        <v>855187430.453825</v>
      </c>
      <c r="N5882">
        <v>1365480281.8240399</v>
      </c>
      <c r="O5882">
        <v>1927290101.1077001</v>
      </c>
      <c r="Q5882" t="str">
        <f>VLOOKUP(A5882,Lookup_Tables!$D$2:$E$7,2,FALSE)</f>
        <v>EQ</v>
      </c>
      <c r="R5882" t="str">
        <f>IFERROR(VLOOKUP(D5882,Lookup_Tables!$A$2:$B$21,2,FALSE),"All")</f>
        <v>Road</v>
      </c>
    </row>
    <row r="5883" spans="1:18" hidden="1">
      <c r="A5883">
        <v>4</v>
      </c>
      <c r="B5883">
        <v>36</v>
      </c>
      <c r="C5883" t="s">
        <v>39</v>
      </c>
      <c r="D5883">
        <v>14</v>
      </c>
      <c r="E5883">
        <v>11587473.660129899</v>
      </c>
      <c r="F5883">
        <v>3147328.7733463608</v>
      </c>
      <c r="G5883">
        <v>812959.81723027595</v>
      </c>
      <c r="H5883">
        <v>23398005.3701961</v>
      </c>
      <c r="I5883">
        <v>34017161.386088602</v>
      </c>
      <c r="J5883">
        <v>92049256.969649896</v>
      </c>
      <c r="K5883">
        <v>257324701.76372099</v>
      </c>
      <c r="L5883">
        <v>571587664.845155</v>
      </c>
      <c r="M5883">
        <v>855187430.453825</v>
      </c>
      <c r="N5883">
        <v>1365480281.8240399</v>
      </c>
      <c r="O5883">
        <v>1927259592.77247</v>
      </c>
      <c r="Q5883" t="str">
        <f>VLOOKUP(A5883,Lookup_Tables!$D$2:$E$7,2,FALSE)</f>
        <v>EQ</v>
      </c>
      <c r="R5883" t="str">
        <f>IFERROR(VLOOKUP(D5883,Lookup_Tables!$A$2:$B$21,2,FALSE),"All")</f>
        <v>Road</v>
      </c>
    </row>
    <row r="5884" spans="1:18" hidden="1">
      <c r="A5884">
        <v>4</v>
      </c>
      <c r="B5884">
        <v>36</v>
      </c>
      <c r="C5884" t="s">
        <v>38</v>
      </c>
      <c r="D5884">
        <v>15</v>
      </c>
      <c r="E5884">
        <v>742582954.42207694</v>
      </c>
      <c r="F5884">
        <v>212919913.93075085</v>
      </c>
      <c r="G5884">
        <v>54790862.214543201</v>
      </c>
      <c r="H5884">
        <v>1218440860.34657</v>
      </c>
      <c r="I5884">
        <v>1795935786.2593</v>
      </c>
      <c r="J5884">
        <v>5278592903.3249702</v>
      </c>
      <c r="K5884">
        <v>20466337340.0368</v>
      </c>
      <c r="L5884">
        <v>45287667262.5401</v>
      </c>
      <c r="M5884">
        <v>58143544478.609901</v>
      </c>
      <c r="N5884">
        <v>83183276082.931702</v>
      </c>
      <c r="O5884">
        <v>94431193094.876801</v>
      </c>
      <c r="Q5884" t="str">
        <f>VLOOKUP(A5884,Lookup_Tables!$D$2:$E$7,2,FALSE)</f>
        <v>EQ</v>
      </c>
      <c r="R5884" t="str">
        <f>IFERROR(VLOOKUP(D5884,Lookup_Tables!$A$2:$B$21,2,FALSE),"All")</f>
        <v>All</v>
      </c>
    </row>
    <row r="5885" spans="1:18" hidden="1">
      <c r="A5885">
        <v>4</v>
      </c>
      <c r="B5885">
        <v>36</v>
      </c>
      <c r="C5885" t="s">
        <v>39</v>
      </c>
      <c r="D5885">
        <v>15</v>
      </c>
      <c r="E5885">
        <v>738702828.29540098</v>
      </c>
      <c r="F5885">
        <v>211867561.6139468</v>
      </c>
      <c r="G5885">
        <v>53757271.206197299</v>
      </c>
      <c r="H5885">
        <v>1192613268.3650701</v>
      </c>
      <c r="I5885">
        <v>1779915680.31264</v>
      </c>
      <c r="J5885">
        <v>5098605637.8915396</v>
      </c>
      <c r="K5885">
        <v>20466337340.0368</v>
      </c>
      <c r="L5885">
        <v>45287667262.5401</v>
      </c>
      <c r="M5885">
        <v>58143544478.609901</v>
      </c>
      <c r="N5885">
        <v>82603177992.624298</v>
      </c>
      <c r="O5885">
        <v>94431190882.004501</v>
      </c>
      <c r="Q5885" t="str">
        <f>VLOOKUP(A5885,Lookup_Tables!$D$2:$E$7,2,FALSE)</f>
        <v>EQ</v>
      </c>
      <c r="R5885" t="str">
        <f>IFERROR(VLOOKUP(D5885,Lookup_Tables!$A$2:$B$21,2,FALSE),"All")</f>
        <v>All</v>
      </c>
    </row>
    <row r="5886" spans="1:18" hidden="1">
      <c r="A5886">
        <v>4</v>
      </c>
      <c r="B5886">
        <v>36</v>
      </c>
      <c r="C5886" t="s">
        <v>38</v>
      </c>
      <c r="D5886">
        <v>16</v>
      </c>
      <c r="E5886">
        <v>66322454.776118197</v>
      </c>
      <c r="F5886">
        <v>17969538.20590423</v>
      </c>
      <c r="G5886">
        <v>3731406.3063855702</v>
      </c>
      <c r="H5886">
        <v>95431500.255455703</v>
      </c>
      <c r="I5886">
        <v>158560234.81914601</v>
      </c>
      <c r="J5886">
        <v>492001160.23894399</v>
      </c>
      <c r="K5886">
        <v>1623260384.9130299</v>
      </c>
      <c r="L5886">
        <v>3837950371.33499</v>
      </c>
      <c r="M5886">
        <v>4937028871.3461399</v>
      </c>
      <c r="N5886">
        <v>8155454713.4897699</v>
      </c>
      <c r="O5886">
        <v>10474909581.83</v>
      </c>
      <c r="Q5886" t="str">
        <f>VLOOKUP(A5886,Lookup_Tables!$D$2:$E$7,2,FALSE)</f>
        <v>EQ</v>
      </c>
      <c r="R5886" t="str">
        <f>IFERROR(VLOOKUP(D5886,Lookup_Tables!$A$2:$B$21,2,FALSE),"All")</f>
        <v>Government_Loss</v>
      </c>
    </row>
    <row r="5887" spans="1:18" hidden="1">
      <c r="A5887">
        <v>4</v>
      </c>
      <c r="B5887">
        <v>36</v>
      </c>
      <c r="C5887" t="s">
        <v>39</v>
      </c>
      <c r="D5887">
        <v>16</v>
      </c>
      <c r="E5887">
        <v>66043267.362157099</v>
      </c>
      <c r="F5887">
        <v>17892072.9935361</v>
      </c>
      <c r="G5887">
        <v>3665974.2965472201</v>
      </c>
      <c r="H5887">
        <v>93752667.057053998</v>
      </c>
      <c r="I5887">
        <v>158560234.81914601</v>
      </c>
      <c r="J5887">
        <v>473340754.83055598</v>
      </c>
      <c r="K5887">
        <v>1623260384.9130299</v>
      </c>
      <c r="L5887">
        <v>3837950371.33499</v>
      </c>
      <c r="M5887">
        <v>4937028871.3461399</v>
      </c>
      <c r="N5887">
        <v>8155454713.4897699</v>
      </c>
      <c r="O5887">
        <v>10474909581.83</v>
      </c>
      <c r="Q5887" t="str">
        <f>VLOOKUP(A5887,Lookup_Tables!$D$2:$E$7,2,FALSE)</f>
        <v>EQ</v>
      </c>
      <c r="R5887" t="str">
        <f>IFERROR(VLOOKUP(D5887,Lookup_Tables!$A$2:$B$21,2,FALSE),"All")</f>
        <v>Government_Loss</v>
      </c>
    </row>
    <row r="5888" spans="1:18" hidden="1">
      <c r="A5888">
        <v>4</v>
      </c>
      <c r="B5888">
        <v>36</v>
      </c>
      <c r="C5888" t="s">
        <v>38</v>
      </c>
      <c r="D5888">
        <v>17</v>
      </c>
      <c r="E5888">
        <v>89039985.579691604</v>
      </c>
      <c r="F5888">
        <v>26075209.639442116</v>
      </c>
      <c r="G5888">
        <v>4665101.93108897</v>
      </c>
      <c r="H5888">
        <v>110899392.448468</v>
      </c>
      <c r="I5888">
        <v>170702164.58621499</v>
      </c>
      <c r="J5888">
        <v>531454833.896056</v>
      </c>
      <c r="K5888">
        <v>2247445879.0741301</v>
      </c>
      <c r="L5888">
        <v>5643412434.2695904</v>
      </c>
      <c r="M5888">
        <v>7360930543.34095</v>
      </c>
      <c r="N5888">
        <v>10690668381.1667</v>
      </c>
      <c r="O5888">
        <v>12061792243.138</v>
      </c>
      <c r="Q5888" t="str">
        <f>VLOOKUP(A5888,Lookup_Tables!$D$2:$E$7,2,FALSE)</f>
        <v>EQ</v>
      </c>
      <c r="R5888" t="str">
        <f>IFERROR(VLOOKUP(D5888,Lookup_Tables!$A$2:$B$21,2,FALSE),"All")</f>
        <v>Emergency_Loss</v>
      </c>
    </row>
    <row r="5889" spans="1:18" hidden="1">
      <c r="A5889">
        <v>4</v>
      </c>
      <c r="B5889">
        <v>36</v>
      </c>
      <c r="C5889" t="s">
        <v>39</v>
      </c>
      <c r="D5889">
        <v>17</v>
      </c>
      <c r="E5889">
        <v>88679434.248590693</v>
      </c>
      <c r="F5889">
        <v>26068566.798121378</v>
      </c>
      <c r="G5889">
        <v>4624848.0454336703</v>
      </c>
      <c r="H5889">
        <v>109744453.344901</v>
      </c>
      <c r="I5889">
        <v>170702164.58621499</v>
      </c>
      <c r="J5889">
        <v>506212461.14674503</v>
      </c>
      <c r="K5889">
        <v>2237602002.5459099</v>
      </c>
      <c r="L5889">
        <v>5643412434.2695904</v>
      </c>
      <c r="M5889">
        <v>7360707869.2049198</v>
      </c>
      <c r="N5889">
        <v>10648963180.8057</v>
      </c>
      <c r="O5889">
        <v>12061792243.138</v>
      </c>
      <c r="Q5889" t="str">
        <f>VLOOKUP(A5889,Lookup_Tables!$D$2:$E$7,2,FALSE)</f>
        <v>EQ</v>
      </c>
      <c r="R5889" t="str">
        <f>IFERROR(VLOOKUP(D5889,Lookup_Tables!$A$2:$B$21,2,FALSE),"All")</f>
        <v>Emergency_Loss</v>
      </c>
    </row>
    <row r="5890" spans="1:18" hidden="1">
      <c r="A5890">
        <v>4</v>
      </c>
      <c r="B5890">
        <v>36</v>
      </c>
      <c r="C5890" t="s">
        <v>38</v>
      </c>
      <c r="D5890">
        <v>18</v>
      </c>
      <c r="E5890">
        <v>155362440.35580999</v>
      </c>
      <c r="F5890">
        <v>44469887.516512439</v>
      </c>
      <c r="G5890">
        <v>9529581.5360555295</v>
      </c>
      <c r="H5890">
        <v>204374534.445806</v>
      </c>
      <c r="I5890">
        <v>326507496.45153099</v>
      </c>
      <c r="J5890">
        <v>1025385511.22031</v>
      </c>
      <c r="K5890">
        <v>3736800643.6585102</v>
      </c>
      <c r="L5890">
        <v>9604962279.0941505</v>
      </c>
      <c r="M5890">
        <v>12354011267.733601</v>
      </c>
      <c r="N5890">
        <v>18853617577.563202</v>
      </c>
      <c r="O5890">
        <v>22500387449.2981</v>
      </c>
      <c r="Q5890" t="str">
        <f>VLOOKUP(A5890,Lookup_Tables!$D$2:$E$7,2,FALSE)</f>
        <v>EQ</v>
      </c>
      <c r="R5890" t="str">
        <f>IFERROR(VLOOKUP(D5890,Lookup_Tables!$A$2:$B$21,2,FALSE),"All")</f>
        <v>Govt_Plus_Emergency</v>
      </c>
    </row>
    <row r="5891" spans="1:18" hidden="1">
      <c r="A5891">
        <v>4</v>
      </c>
      <c r="B5891">
        <v>36</v>
      </c>
      <c r="C5891" t="s">
        <v>39</v>
      </c>
      <c r="D5891">
        <v>18</v>
      </c>
      <c r="E5891">
        <v>154711081.925145</v>
      </c>
      <c r="F5891">
        <v>44054036.9268163</v>
      </c>
      <c r="G5891">
        <v>9131591.5696883202</v>
      </c>
      <c r="H5891">
        <v>203581930.31217399</v>
      </c>
      <c r="I5891">
        <v>317207905.522982</v>
      </c>
      <c r="J5891">
        <v>1017150521.41312</v>
      </c>
      <c r="K5891">
        <v>3736800643.6585102</v>
      </c>
      <c r="L5891">
        <v>9604962279.0941505</v>
      </c>
      <c r="M5891">
        <v>12354011267.733601</v>
      </c>
      <c r="N5891">
        <v>18853617577.563202</v>
      </c>
      <c r="O5891">
        <v>22500387449.2981</v>
      </c>
      <c r="Q5891" t="str">
        <f>VLOOKUP(A5891,Lookup_Tables!$D$2:$E$7,2,FALSE)</f>
        <v>EQ</v>
      </c>
      <c r="R5891" t="str">
        <f>IFERROR(VLOOKUP(D5891,Lookup_Tables!$A$2:$B$21,2,FALSE),"All")</f>
        <v>Govt_Plus_Emergency</v>
      </c>
    </row>
    <row r="5892" spans="1:18" hidden="1">
      <c r="A5892">
        <v>4</v>
      </c>
      <c r="B5892">
        <v>37</v>
      </c>
      <c r="C5892" t="s">
        <v>38</v>
      </c>
      <c r="D5892">
        <v>0</v>
      </c>
      <c r="E5892">
        <v>289908266.43173701</v>
      </c>
      <c r="F5892">
        <v>81265247.533397734</v>
      </c>
      <c r="G5892">
        <v>78581854.448821798</v>
      </c>
      <c r="H5892">
        <v>1118039692.2727499</v>
      </c>
      <c r="I5892">
        <v>1502655920.53052</v>
      </c>
      <c r="J5892">
        <v>3554274071.4893198</v>
      </c>
      <c r="K5892">
        <v>7955893502.36304</v>
      </c>
      <c r="L5892">
        <v>14106510617.2957</v>
      </c>
      <c r="M5892">
        <v>16045504812.030001</v>
      </c>
      <c r="N5892">
        <v>24740139565.827</v>
      </c>
      <c r="O5892">
        <v>30179230657.347698</v>
      </c>
      <c r="Q5892" t="str">
        <f>VLOOKUP(A5892,Lookup_Tables!$D$2:$E$7,2,FALSE)</f>
        <v>EQ</v>
      </c>
      <c r="R5892" t="str">
        <f>IFERROR(VLOOKUP(D5892,Lookup_Tables!$A$2:$B$21,2,FALSE),"All")</f>
        <v>Private Assets</v>
      </c>
    </row>
    <row r="5893" spans="1:18" hidden="1">
      <c r="A5893">
        <v>4</v>
      </c>
      <c r="B5893">
        <v>37</v>
      </c>
      <c r="C5893" t="s">
        <v>39</v>
      </c>
      <c r="D5893">
        <v>0</v>
      </c>
      <c r="E5893">
        <v>285166537.41910398</v>
      </c>
      <c r="F5893">
        <v>79873487.009466708</v>
      </c>
      <c r="G5893">
        <v>76918823.468362495</v>
      </c>
      <c r="H5893">
        <v>1094653555.9893601</v>
      </c>
      <c r="I5893">
        <v>1477754768.2908299</v>
      </c>
      <c r="J5893">
        <v>3511031538.2869101</v>
      </c>
      <c r="K5893">
        <v>7940920805.4400902</v>
      </c>
      <c r="L5893">
        <v>13801266067.618</v>
      </c>
      <c r="M5893">
        <v>15636772786.660999</v>
      </c>
      <c r="N5893">
        <v>23918971344.711399</v>
      </c>
      <c r="O5893">
        <v>29868132599.011799</v>
      </c>
      <c r="Q5893" t="str">
        <f>VLOOKUP(A5893,Lookup_Tables!$D$2:$E$7,2,FALSE)</f>
        <v>EQ</v>
      </c>
      <c r="R5893" t="str">
        <f>IFERROR(VLOOKUP(D5893,Lookup_Tables!$A$2:$B$21,2,FALSE),"All")</f>
        <v>Private Assets</v>
      </c>
    </row>
    <row r="5894" spans="1:18" hidden="1">
      <c r="A5894">
        <v>4</v>
      </c>
      <c r="B5894">
        <v>37</v>
      </c>
      <c r="C5894" t="s">
        <v>38</v>
      </c>
      <c r="D5894">
        <v>1</v>
      </c>
      <c r="E5894">
        <v>271947.33579676202</v>
      </c>
      <c r="F5894">
        <v>78467.498486554046</v>
      </c>
      <c r="G5894">
        <v>13238.831225628899</v>
      </c>
      <c r="H5894">
        <v>627454.81917951501</v>
      </c>
      <c r="I5894">
        <v>982838.36953752802</v>
      </c>
      <c r="J5894">
        <v>2889473.00413018</v>
      </c>
      <c r="K5894">
        <v>7523616.2695370298</v>
      </c>
      <c r="L5894">
        <v>15010267.5163763</v>
      </c>
      <c r="M5894">
        <v>17218886.0859017</v>
      </c>
      <c r="N5894">
        <v>26659886.171452101</v>
      </c>
      <c r="O5894">
        <v>32777227.650966201</v>
      </c>
      <c r="Q5894" t="str">
        <f>VLOOKUP(A5894,Lookup_Tables!$D$2:$E$7,2,FALSE)</f>
        <v>EQ</v>
      </c>
      <c r="R5894" t="str">
        <f>IFERROR(VLOOKUP(D5894,Lookup_Tables!$A$2:$B$21,2,FALSE),"All")</f>
        <v>Airport</v>
      </c>
    </row>
    <row r="5895" spans="1:18" hidden="1">
      <c r="A5895">
        <v>4</v>
      </c>
      <c r="B5895">
        <v>37</v>
      </c>
      <c r="C5895" t="s">
        <v>39</v>
      </c>
      <c r="D5895">
        <v>1</v>
      </c>
      <c r="E5895">
        <v>268333.89553263399</v>
      </c>
      <c r="F5895">
        <v>76968.802603450604</v>
      </c>
      <c r="G5895">
        <v>13133.753806315201</v>
      </c>
      <c r="H5895">
        <v>615289.90662795003</v>
      </c>
      <c r="I5895">
        <v>967364.00606792595</v>
      </c>
      <c r="J5895">
        <v>2875177.5048998399</v>
      </c>
      <c r="K5895">
        <v>7523616.2695370298</v>
      </c>
      <c r="L5895">
        <v>14347678.906370901</v>
      </c>
      <c r="M5895">
        <v>17162984.989413299</v>
      </c>
      <c r="N5895">
        <v>26268589.836379699</v>
      </c>
      <c r="O5895">
        <v>32264854.297698699</v>
      </c>
      <c r="Q5895" t="str">
        <f>VLOOKUP(A5895,Lookup_Tables!$D$2:$E$7,2,FALSE)</f>
        <v>EQ</v>
      </c>
      <c r="R5895" t="str">
        <f>IFERROR(VLOOKUP(D5895,Lookup_Tables!$A$2:$B$21,2,FALSE),"All")</f>
        <v>Airport</v>
      </c>
    </row>
    <row r="5896" spans="1:18" hidden="1">
      <c r="A5896">
        <v>4</v>
      </c>
      <c r="B5896">
        <v>37</v>
      </c>
      <c r="C5896" t="s">
        <v>38</v>
      </c>
      <c r="D5896">
        <v>2</v>
      </c>
      <c r="E5896">
        <v>6598723.6511309696</v>
      </c>
      <c r="F5896">
        <v>1858909.4212508472</v>
      </c>
      <c r="G5896">
        <v>1114479.2025508101</v>
      </c>
      <c r="H5896">
        <v>19406056.3960675</v>
      </c>
      <c r="I5896">
        <v>31061279.891854301</v>
      </c>
      <c r="J5896">
        <v>75958975.6496806</v>
      </c>
      <c r="K5896">
        <v>170195992.979684</v>
      </c>
      <c r="L5896">
        <v>321068029.62641501</v>
      </c>
      <c r="M5896">
        <v>377694012.16905701</v>
      </c>
      <c r="N5896">
        <v>571998303.18236899</v>
      </c>
      <c r="O5896">
        <v>870397330.17052102</v>
      </c>
      <c r="Q5896" t="str">
        <f>VLOOKUP(A5896,Lookup_Tables!$D$2:$E$7,2,FALSE)</f>
        <v>EQ</v>
      </c>
      <c r="R5896" t="str">
        <f>IFERROR(VLOOKUP(D5896,Lookup_Tables!$A$2:$B$21,2,FALSE),"All")</f>
        <v>Bridge</v>
      </c>
    </row>
    <row r="5897" spans="1:18" hidden="1">
      <c r="A5897">
        <v>4</v>
      </c>
      <c r="B5897">
        <v>37</v>
      </c>
      <c r="C5897" t="s">
        <v>39</v>
      </c>
      <c r="D5897">
        <v>2</v>
      </c>
      <c r="E5897">
        <v>6514155.4569918904</v>
      </c>
      <c r="F5897">
        <v>1881031.0393678024</v>
      </c>
      <c r="G5897">
        <v>1114479.2025508101</v>
      </c>
      <c r="H5897">
        <v>18939841.167033501</v>
      </c>
      <c r="I5897">
        <v>30162814.8577515</v>
      </c>
      <c r="J5897">
        <v>75562426.606634304</v>
      </c>
      <c r="K5897">
        <v>170195992.979684</v>
      </c>
      <c r="L5897">
        <v>303415483.92681402</v>
      </c>
      <c r="M5897">
        <v>377694012.16905701</v>
      </c>
      <c r="N5897">
        <v>570606120.896155</v>
      </c>
      <c r="O5897">
        <v>801805370.204862</v>
      </c>
      <c r="Q5897" t="str">
        <f>VLOOKUP(A5897,Lookup_Tables!$D$2:$E$7,2,FALSE)</f>
        <v>EQ</v>
      </c>
      <c r="R5897" t="str">
        <f>IFERROR(VLOOKUP(D5897,Lookup_Tables!$A$2:$B$21,2,FALSE),"All")</f>
        <v>Bridge</v>
      </c>
    </row>
    <row r="5898" spans="1:18" hidden="1">
      <c r="A5898">
        <v>4</v>
      </c>
      <c r="B5898">
        <v>37</v>
      </c>
      <c r="C5898" t="s">
        <v>38</v>
      </c>
      <c r="D5898">
        <v>3</v>
      </c>
      <c r="E5898">
        <v>530817.43883006996</v>
      </c>
      <c r="F5898">
        <v>160565.74383291067</v>
      </c>
      <c r="G5898">
        <v>140128.22497010301</v>
      </c>
      <c r="H5898">
        <v>1943963.3271524699</v>
      </c>
      <c r="I5898">
        <v>2602032.08132166</v>
      </c>
      <c r="J5898">
        <v>6083673.4744755998</v>
      </c>
      <c r="K5898">
        <v>13092024.520822201</v>
      </c>
      <c r="L5898">
        <v>23663982.227414399</v>
      </c>
      <c r="M5898">
        <v>27690034.326816499</v>
      </c>
      <c r="N5898">
        <v>42602708.238488801</v>
      </c>
      <c r="O5898">
        <v>66246870.625473797</v>
      </c>
      <c r="Q5898" t="str">
        <f>VLOOKUP(A5898,Lookup_Tables!$D$2:$E$7,2,FALSE)</f>
        <v>EQ</v>
      </c>
      <c r="R5898" t="str">
        <f>IFERROR(VLOOKUP(D5898,Lookup_Tables!$A$2:$B$21,2,FALSE),"All")</f>
        <v>Govt Hosp</v>
      </c>
    </row>
    <row r="5899" spans="1:18" hidden="1">
      <c r="A5899">
        <v>4</v>
      </c>
      <c r="B5899">
        <v>37</v>
      </c>
      <c r="C5899" t="s">
        <v>39</v>
      </c>
      <c r="D5899">
        <v>3</v>
      </c>
      <c r="E5899">
        <v>523276.62853237102</v>
      </c>
      <c r="F5899">
        <v>162759.93361073645</v>
      </c>
      <c r="G5899">
        <v>137698.89905757099</v>
      </c>
      <c r="H5899">
        <v>1858956.7271827699</v>
      </c>
      <c r="I5899">
        <v>2597919.2941358099</v>
      </c>
      <c r="J5899">
        <v>6056410.7008822002</v>
      </c>
      <c r="K5899">
        <v>12905446.134447601</v>
      </c>
      <c r="L5899">
        <v>23259143.503164899</v>
      </c>
      <c r="M5899">
        <v>26422585.5385672</v>
      </c>
      <c r="N5899">
        <v>42602708.238488801</v>
      </c>
      <c r="O5899">
        <v>61424434.171844803</v>
      </c>
      <c r="Q5899" t="str">
        <f>VLOOKUP(A5899,Lookup_Tables!$D$2:$E$7,2,FALSE)</f>
        <v>EQ</v>
      </c>
      <c r="R5899" t="str">
        <f>IFERROR(VLOOKUP(D5899,Lookup_Tables!$A$2:$B$21,2,FALSE),"All")</f>
        <v>Govt Hosp</v>
      </c>
    </row>
    <row r="5900" spans="1:18" hidden="1">
      <c r="A5900">
        <v>4</v>
      </c>
      <c r="B5900">
        <v>37</v>
      </c>
      <c r="C5900" t="s">
        <v>38</v>
      </c>
      <c r="D5900">
        <v>4</v>
      </c>
      <c r="E5900">
        <v>642410.98254749901</v>
      </c>
      <c r="F5900">
        <v>172550.56314040371</v>
      </c>
      <c r="G5900">
        <v>205328.73830256099</v>
      </c>
      <c r="H5900">
        <v>2501704.2436826802</v>
      </c>
      <c r="I5900">
        <v>3409575.3779367502</v>
      </c>
      <c r="J5900">
        <v>7573128.5494968696</v>
      </c>
      <c r="K5900">
        <v>16570404.8508064</v>
      </c>
      <c r="L5900">
        <v>30650750.155951601</v>
      </c>
      <c r="M5900">
        <v>35770838.235266499</v>
      </c>
      <c r="N5900">
        <v>55757481.387253202</v>
      </c>
      <c r="O5900">
        <v>78868447.042065695</v>
      </c>
      <c r="Q5900" t="str">
        <f>VLOOKUP(A5900,Lookup_Tables!$D$2:$E$7,2,FALSE)</f>
        <v>EQ</v>
      </c>
      <c r="R5900" t="str">
        <f>IFERROR(VLOOKUP(D5900,Lookup_Tables!$A$2:$B$21,2,FALSE),"All")</f>
        <v>Govt Med Fac</v>
      </c>
    </row>
    <row r="5901" spans="1:18" hidden="1">
      <c r="A5901">
        <v>4</v>
      </c>
      <c r="B5901">
        <v>37</v>
      </c>
      <c r="C5901" t="s">
        <v>39</v>
      </c>
      <c r="D5901">
        <v>4</v>
      </c>
      <c r="E5901">
        <v>632226.40215845394</v>
      </c>
      <c r="F5901">
        <v>177778.51619081153</v>
      </c>
      <c r="G5901">
        <v>202271.20246699901</v>
      </c>
      <c r="H5901">
        <v>2462641.8237999701</v>
      </c>
      <c r="I5901">
        <v>3406070.9905519802</v>
      </c>
      <c r="J5901">
        <v>7498288.0796682499</v>
      </c>
      <c r="K5901">
        <v>16525880.0420267</v>
      </c>
      <c r="L5901">
        <v>30650750.155951601</v>
      </c>
      <c r="M5901">
        <v>33755296.881153502</v>
      </c>
      <c r="N5901">
        <v>54563686.968901299</v>
      </c>
      <c r="O5901">
        <v>70142413.037717596</v>
      </c>
      <c r="Q5901" t="str">
        <f>VLOOKUP(A5901,Lookup_Tables!$D$2:$E$7,2,FALSE)</f>
        <v>EQ</v>
      </c>
      <c r="R5901" t="str">
        <f>IFERROR(VLOOKUP(D5901,Lookup_Tables!$A$2:$B$21,2,FALSE),"All")</f>
        <v>Govt Med Fac</v>
      </c>
    </row>
    <row r="5902" spans="1:18" hidden="1">
      <c r="A5902">
        <v>4</v>
      </c>
      <c r="B5902">
        <v>37</v>
      </c>
      <c r="C5902" t="s">
        <v>38</v>
      </c>
      <c r="D5902">
        <v>9</v>
      </c>
      <c r="E5902">
        <v>180481.20778323399</v>
      </c>
      <c r="F5902">
        <v>57730.979654831724</v>
      </c>
      <c r="G5902">
        <v>708.75556138101001</v>
      </c>
      <c r="H5902">
        <v>336569.68318456499</v>
      </c>
      <c r="I5902">
        <v>575356.04159838497</v>
      </c>
      <c r="J5902">
        <v>1673238.75818406</v>
      </c>
      <c r="K5902">
        <v>4610025.5993237002</v>
      </c>
      <c r="L5902">
        <v>8888899.6240473408</v>
      </c>
      <c r="M5902">
        <v>10308691.704253601</v>
      </c>
      <c r="N5902">
        <v>17300655.333964702</v>
      </c>
      <c r="O5902">
        <v>26203037.869819999</v>
      </c>
      <c r="Q5902" t="str">
        <f>VLOOKUP(A5902,Lookup_Tables!$D$2:$E$7,2,FALSE)</f>
        <v>EQ</v>
      </c>
      <c r="R5902" t="str">
        <f>IFERROR(VLOOKUP(D5902,Lookup_Tables!$A$2:$B$21,2,FALSE),"All")</f>
        <v>Pub Admin Bldg</v>
      </c>
    </row>
    <row r="5903" spans="1:18" hidden="1">
      <c r="A5903">
        <v>4</v>
      </c>
      <c r="B5903">
        <v>37</v>
      </c>
      <c r="C5903" t="s">
        <v>39</v>
      </c>
      <c r="D5903">
        <v>9</v>
      </c>
      <c r="E5903">
        <v>178438.71343476299</v>
      </c>
      <c r="F5903">
        <v>57025.698064321841</v>
      </c>
      <c r="G5903">
        <v>708.75556138101001</v>
      </c>
      <c r="H5903">
        <v>331187.57962123997</v>
      </c>
      <c r="I5903">
        <v>571247.75439039199</v>
      </c>
      <c r="J5903">
        <v>1662962.7486801301</v>
      </c>
      <c r="K5903">
        <v>4610025.5993237002</v>
      </c>
      <c r="L5903">
        <v>8888899.6240473408</v>
      </c>
      <c r="M5903">
        <v>9827052.5967346393</v>
      </c>
      <c r="N5903">
        <v>17170594.527982298</v>
      </c>
      <c r="O5903">
        <v>26152582.085360002</v>
      </c>
      <c r="Q5903" t="str">
        <f>VLOOKUP(A5903,Lookup_Tables!$D$2:$E$7,2,FALSE)</f>
        <v>EQ</v>
      </c>
      <c r="R5903" t="str">
        <f>IFERROR(VLOOKUP(D5903,Lookup_Tables!$A$2:$B$21,2,FALSE),"All")</f>
        <v>Pub Admin Bldg</v>
      </c>
    </row>
    <row r="5904" spans="1:18" hidden="1">
      <c r="A5904">
        <v>4</v>
      </c>
      <c r="B5904">
        <v>37</v>
      </c>
      <c r="C5904" t="s">
        <v>38</v>
      </c>
      <c r="D5904">
        <v>10</v>
      </c>
      <c r="E5904">
        <v>7053532.9203197099</v>
      </c>
      <c r="F5904">
        <v>1831270.0717633981</v>
      </c>
      <c r="G5904">
        <v>991013.52186978201</v>
      </c>
      <c r="H5904">
        <v>24996085.451532301</v>
      </c>
      <c r="I5904">
        <v>34148383.414538302</v>
      </c>
      <c r="J5904">
        <v>87201399.781218603</v>
      </c>
      <c r="K5904">
        <v>194487501.70303699</v>
      </c>
      <c r="L5904">
        <v>354119827.74023801</v>
      </c>
      <c r="M5904">
        <v>436513195.66214502</v>
      </c>
      <c r="N5904">
        <v>654209584.35890996</v>
      </c>
      <c r="O5904">
        <v>815042409.46358204</v>
      </c>
      <c r="Q5904" t="str">
        <f>VLOOKUP(A5904,Lookup_Tables!$D$2:$E$7,2,FALSE)</f>
        <v>EQ</v>
      </c>
      <c r="R5904" t="str">
        <f>IFERROR(VLOOKUP(D5904,Lookup_Tables!$A$2:$B$21,2,FALSE),"All")</f>
        <v>Pub School</v>
      </c>
    </row>
    <row r="5905" spans="1:18" hidden="1">
      <c r="A5905">
        <v>4</v>
      </c>
      <c r="B5905">
        <v>37</v>
      </c>
      <c r="C5905" t="s">
        <v>39</v>
      </c>
      <c r="D5905">
        <v>10</v>
      </c>
      <c r="E5905">
        <v>6952501.8177021705</v>
      </c>
      <c r="F5905">
        <v>1877154.8933051554</v>
      </c>
      <c r="G5905">
        <v>973407.05133193103</v>
      </c>
      <c r="H5905">
        <v>24558905.068129901</v>
      </c>
      <c r="I5905">
        <v>33892677.186621398</v>
      </c>
      <c r="J5905">
        <v>87201399.781218603</v>
      </c>
      <c r="K5905">
        <v>190791054.44213399</v>
      </c>
      <c r="L5905">
        <v>353515379.40173</v>
      </c>
      <c r="M5905">
        <v>387270844.02934998</v>
      </c>
      <c r="N5905">
        <v>643470222.71343195</v>
      </c>
      <c r="O5905">
        <v>803817575.95713699</v>
      </c>
      <c r="Q5905" t="str">
        <f>VLOOKUP(A5905,Lookup_Tables!$D$2:$E$7,2,FALSE)</f>
        <v>EQ</v>
      </c>
      <c r="R5905" t="str">
        <f>IFERROR(VLOOKUP(D5905,Lookup_Tables!$A$2:$B$21,2,FALSE),"All")</f>
        <v>Pub School</v>
      </c>
    </row>
    <row r="5906" spans="1:18" hidden="1">
      <c r="A5906">
        <v>4</v>
      </c>
      <c r="B5906">
        <v>37</v>
      </c>
      <c r="C5906" t="s">
        <v>38</v>
      </c>
      <c r="D5906">
        <v>11</v>
      </c>
      <c r="E5906">
        <v>454755.62357383198</v>
      </c>
      <c r="F5906">
        <v>143641.93848195008</v>
      </c>
      <c r="G5906">
        <v>0</v>
      </c>
      <c r="H5906">
        <v>0</v>
      </c>
      <c r="I5906">
        <v>0</v>
      </c>
      <c r="J5906">
        <v>76390.087892941301</v>
      </c>
      <c r="K5906">
        <v>12986945.656921299</v>
      </c>
      <c r="L5906">
        <v>27718211.809090599</v>
      </c>
      <c r="M5906">
        <v>34911963.408667497</v>
      </c>
      <c r="N5906">
        <v>60096449.708365299</v>
      </c>
      <c r="O5906">
        <v>87776467.593555093</v>
      </c>
      <c r="Q5906" t="str">
        <f>VLOOKUP(A5906,Lookup_Tables!$D$2:$E$7,2,FALSE)</f>
        <v>EQ</v>
      </c>
      <c r="R5906" t="str">
        <f>IFERROR(VLOOKUP(D5906,Lookup_Tables!$A$2:$B$21,2,FALSE),"All")</f>
        <v>Pub Univ</v>
      </c>
    </row>
    <row r="5907" spans="1:18" hidden="1">
      <c r="A5907">
        <v>4</v>
      </c>
      <c r="B5907">
        <v>37</v>
      </c>
      <c r="C5907" t="s">
        <v>39</v>
      </c>
      <c r="D5907">
        <v>11</v>
      </c>
      <c r="E5907">
        <v>454059.16889250599</v>
      </c>
      <c r="F5907">
        <v>143200.13009439857</v>
      </c>
      <c r="G5907">
        <v>0</v>
      </c>
      <c r="H5907">
        <v>0</v>
      </c>
      <c r="I5907">
        <v>0</v>
      </c>
      <c r="J5907">
        <v>76390.087892941301</v>
      </c>
      <c r="K5907">
        <v>12936016.398166399</v>
      </c>
      <c r="L5907">
        <v>27718211.809090599</v>
      </c>
      <c r="M5907">
        <v>34911963.408667497</v>
      </c>
      <c r="N5907">
        <v>60096449.708365299</v>
      </c>
      <c r="O5907">
        <v>87776467.593555093</v>
      </c>
      <c r="Q5907" t="str">
        <f>VLOOKUP(A5907,Lookup_Tables!$D$2:$E$7,2,FALSE)</f>
        <v>EQ</v>
      </c>
      <c r="R5907" t="str">
        <f>IFERROR(VLOOKUP(D5907,Lookup_Tables!$A$2:$B$21,2,FALSE),"All")</f>
        <v>Pub Univ</v>
      </c>
    </row>
    <row r="5908" spans="1:18" hidden="1">
      <c r="A5908">
        <v>4</v>
      </c>
      <c r="B5908">
        <v>37</v>
      </c>
      <c r="C5908" t="s">
        <v>38</v>
      </c>
      <c r="D5908">
        <v>13</v>
      </c>
      <c r="E5908">
        <v>3630684.7691833698</v>
      </c>
      <c r="F5908">
        <v>1041475.7133103376</v>
      </c>
      <c r="G5908">
        <v>27.684456513652002</v>
      </c>
      <c r="H5908">
        <v>5116842.4152015299</v>
      </c>
      <c r="I5908">
        <v>9871547.1027928405</v>
      </c>
      <c r="J5908">
        <v>35310660.5518886</v>
      </c>
      <c r="K5908">
        <v>99374822.969956294</v>
      </c>
      <c r="L5908">
        <v>200471562.027973</v>
      </c>
      <c r="M5908">
        <v>226149657.80471101</v>
      </c>
      <c r="N5908">
        <v>405693081.44802499</v>
      </c>
      <c r="O5908">
        <v>515029820.39532101</v>
      </c>
      <c r="Q5908" t="str">
        <f>VLOOKUP(A5908,Lookup_Tables!$D$2:$E$7,2,FALSE)</f>
        <v>EQ</v>
      </c>
      <c r="R5908" t="str">
        <f>IFERROR(VLOOKUP(D5908,Lookup_Tables!$A$2:$B$21,2,FALSE),"All")</f>
        <v>Residual Inst</v>
      </c>
    </row>
    <row r="5909" spans="1:18" hidden="1">
      <c r="A5909">
        <v>4</v>
      </c>
      <c r="B5909">
        <v>37</v>
      </c>
      <c r="C5909" t="s">
        <v>39</v>
      </c>
      <c r="D5909">
        <v>13</v>
      </c>
      <c r="E5909">
        <v>3592927.2607775899</v>
      </c>
      <c r="F5909">
        <v>1023808.5833525388</v>
      </c>
      <c r="G5909">
        <v>27.684456513652002</v>
      </c>
      <c r="H5909">
        <v>5116842.4152015299</v>
      </c>
      <c r="I5909">
        <v>9813000.9808942694</v>
      </c>
      <c r="J5909">
        <v>34935188.536364302</v>
      </c>
      <c r="K5909">
        <v>99374822.969956294</v>
      </c>
      <c r="L5909">
        <v>200471562.027973</v>
      </c>
      <c r="M5909">
        <v>226149657.80471101</v>
      </c>
      <c r="N5909">
        <v>405693081.44802499</v>
      </c>
      <c r="O5909">
        <v>499474776.86607701</v>
      </c>
      <c r="Q5909" t="str">
        <f>VLOOKUP(A5909,Lookup_Tables!$D$2:$E$7,2,FALSE)</f>
        <v>EQ</v>
      </c>
      <c r="R5909" t="str">
        <f>IFERROR(VLOOKUP(D5909,Lookup_Tables!$A$2:$B$21,2,FALSE),"All")</f>
        <v>Residual Inst</v>
      </c>
    </row>
    <row r="5910" spans="1:18" hidden="1">
      <c r="A5910">
        <v>4</v>
      </c>
      <c r="B5910">
        <v>37</v>
      </c>
      <c r="C5910" t="s">
        <v>38</v>
      </c>
      <c r="D5910">
        <v>14</v>
      </c>
      <c r="E5910">
        <v>4443432.7515643602</v>
      </c>
      <c r="F5910">
        <v>1199124.797544295</v>
      </c>
      <c r="G5910">
        <v>703301.95163667598</v>
      </c>
      <c r="H5910">
        <v>17395223.114659701</v>
      </c>
      <c r="I5910">
        <v>26279093.9366199</v>
      </c>
      <c r="J5910">
        <v>55763372.673379302</v>
      </c>
      <c r="K5910">
        <v>111169804.019463</v>
      </c>
      <c r="L5910">
        <v>190668195.23738599</v>
      </c>
      <c r="M5910">
        <v>216739354.201341</v>
      </c>
      <c r="N5910">
        <v>330236531.484155</v>
      </c>
      <c r="O5910">
        <v>667887611.32677305</v>
      </c>
      <c r="Q5910" t="str">
        <f>VLOOKUP(A5910,Lookup_Tables!$D$2:$E$7,2,FALSE)</f>
        <v>EQ</v>
      </c>
      <c r="R5910" t="str">
        <f>IFERROR(VLOOKUP(D5910,Lookup_Tables!$A$2:$B$21,2,FALSE),"All")</f>
        <v>Road</v>
      </c>
    </row>
    <row r="5911" spans="1:18" hidden="1">
      <c r="A5911">
        <v>4</v>
      </c>
      <c r="B5911">
        <v>37</v>
      </c>
      <c r="C5911" t="s">
        <v>39</v>
      </c>
      <c r="D5911">
        <v>14</v>
      </c>
      <c r="E5911">
        <v>4389957.62630881</v>
      </c>
      <c r="F5911">
        <v>1253773.6728555607</v>
      </c>
      <c r="G5911">
        <v>703301.95163667598</v>
      </c>
      <c r="H5911">
        <v>17212805.770334098</v>
      </c>
      <c r="I5911">
        <v>25629128.1493298</v>
      </c>
      <c r="J5911">
        <v>53577175.360100999</v>
      </c>
      <c r="K5911">
        <v>106423350.343216</v>
      </c>
      <c r="L5911">
        <v>190668195.23738599</v>
      </c>
      <c r="M5911">
        <v>216739354.201341</v>
      </c>
      <c r="N5911">
        <v>330236531.484155</v>
      </c>
      <c r="O5911">
        <v>615240176.841519</v>
      </c>
      <c r="Q5911" t="str">
        <f>VLOOKUP(A5911,Lookup_Tables!$D$2:$E$7,2,FALSE)</f>
        <v>EQ</v>
      </c>
      <c r="R5911" t="str">
        <f>IFERROR(VLOOKUP(D5911,Lookup_Tables!$A$2:$B$21,2,FALSE),"All")</f>
        <v>Road</v>
      </c>
    </row>
    <row r="5912" spans="1:18" hidden="1">
      <c r="A5912">
        <v>4</v>
      </c>
      <c r="B5912">
        <v>37</v>
      </c>
      <c r="C5912" t="s">
        <v>38</v>
      </c>
      <c r="D5912">
        <v>15</v>
      </c>
      <c r="E5912">
        <v>313715053.11246699</v>
      </c>
      <c r="F5912">
        <v>86997554.750130296</v>
      </c>
      <c r="G5912">
        <v>83103916.256264701</v>
      </c>
      <c r="H5912">
        <v>1205211897.9874301</v>
      </c>
      <c r="I5912">
        <v>1634739722.2702301</v>
      </c>
      <c r="J5912">
        <v>3855982749.3022599</v>
      </c>
      <c r="K5912">
        <v>8678738759.4302197</v>
      </c>
      <c r="L5912">
        <v>15226086052.6199</v>
      </c>
      <c r="M5912">
        <v>17233465896.034698</v>
      </c>
      <c r="N5912">
        <v>27164754162.4202</v>
      </c>
      <c r="O5912">
        <v>33088695904.5844</v>
      </c>
      <c r="Q5912" t="str">
        <f>VLOOKUP(A5912,Lookup_Tables!$D$2:$E$7,2,FALSE)</f>
        <v>EQ</v>
      </c>
      <c r="R5912" t="str">
        <f>IFERROR(VLOOKUP(D5912,Lookup_Tables!$A$2:$B$21,2,FALSE),"All")</f>
        <v>All</v>
      </c>
    </row>
    <row r="5913" spans="1:18" hidden="1">
      <c r="A5913">
        <v>4</v>
      </c>
      <c r="B5913">
        <v>37</v>
      </c>
      <c r="C5913" t="s">
        <v>39</v>
      </c>
      <c r="D5913">
        <v>15</v>
      </c>
      <c r="E5913">
        <v>308644021.313344</v>
      </c>
      <c r="F5913">
        <v>85633997.284118742</v>
      </c>
      <c r="G5913">
        <v>82356422.926824898</v>
      </c>
      <c r="H5913">
        <v>1178592759.6874599</v>
      </c>
      <c r="I5913">
        <v>1579947925.56071</v>
      </c>
      <c r="J5913">
        <v>3799243897.9830198</v>
      </c>
      <c r="K5913">
        <v>8563104682.1289301</v>
      </c>
      <c r="L5913">
        <v>15123832225.9846</v>
      </c>
      <c r="M5913">
        <v>17072134996.101299</v>
      </c>
      <c r="N5913">
        <v>26225777032.357201</v>
      </c>
      <c r="O5913">
        <v>32843540945.054501</v>
      </c>
      <c r="Q5913" t="str">
        <f>VLOOKUP(A5913,Lookup_Tables!$D$2:$E$7,2,FALSE)</f>
        <v>EQ</v>
      </c>
      <c r="R5913" t="str">
        <f>IFERROR(VLOOKUP(D5913,Lookup_Tables!$A$2:$B$21,2,FALSE),"All")</f>
        <v>All</v>
      </c>
    </row>
    <row r="5914" spans="1:18" hidden="1">
      <c r="A5914">
        <v>4</v>
      </c>
      <c r="B5914">
        <v>37</v>
      </c>
      <c r="C5914" t="s">
        <v>38</v>
      </c>
      <c r="D5914">
        <v>16</v>
      </c>
      <c r="E5914">
        <v>23806786.680729698</v>
      </c>
      <c r="F5914">
        <v>6447923.5454718545</v>
      </c>
      <c r="G5914">
        <v>4190694.6012841202</v>
      </c>
      <c r="H5914">
        <v>80706127.547973394</v>
      </c>
      <c r="I5914">
        <v>115444235.110596</v>
      </c>
      <c r="J5914">
        <v>278243272.33613503</v>
      </c>
      <c r="K5914">
        <v>665134470.24723697</v>
      </c>
      <c r="L5914">
        <v>1190736854.2111499</v>
      </c>
      <c r="M5914">
        <v>1342274083.1909299</v>
      </c>
      <c r="N5914">
        <v>2011120264.3880799</v>
      </c>
      <c r="O5914">
        <v>3035613896.9347601</v>
      </c>
      <c r="Q5914" t="str">
        <f>VLOOKUP(A5914,Lookup_Tables!$D$2:$E$7,2,FALSE)</f>
        <v>EQ</v>
      </c>
      <c r="R5914" t="str">
        <f>IFERROR(VLOOKUP(D5914,Lookup_Tables!$A$2:$B$21,2,FALSE),"All")</f>
        <v>Government_Loss</v>
      </c>
    </row>
    <row r="5915" spans="1:18" hidden="1">
      <c r="A5915">
        <v>4</v>
      </c>
      <c r="B5915">
        <v>37</v>
      </c>
      <c r="C5915" t="s">
        <v>39</v>
      </c>
      <c r="D5915">
        <v>16</v>
      </c>
      <c r="E5915">
        <v>23494372.418894801</v>
      </c>
      <c r="F5915">
        <v>6328209.0457876474</v>
      </c>
      <c r="G5915">
        <v>4086888.5487126601</v>
      </c>
      <c r="H5915">
        <v>74039669.244706199</v>
      </c>
      <c r="I5915">
        <v>115444235.110596</v>
      </c>
      <c r="J5915">
        <v>275927978.99117899</v>
      </c>
      <c r="K5915">
        <v>651522189.32881498</v>
      </c>
      <c r="L5915">
        <v>1177343274.19241</v>
      </c>
      <c r="M5915">
        <v>1342274083.1909299</v>
      </c>
      <c r="N5915">
        <v>2009938595.2850201</v>
      </c>
      <c r="O5915">
        <v>2999375162.6784701</v>
      </c>
      <c r="Q5915" t="str">
        <f>VLOOKUP(A5915,Lookup_Tables!$D$2:$E$7,2,FALSE)</f>
        <v>EQ</v>
      </c>
      <c r="R5915" t="str">
        <f>IFERROR(VLOOKUP(D5915,Lookup_Tables!$A$2:$B$21,2,FALSE),"All")</f>
        <v>Government_Loss</v>
      </c>
    </row>
    <row r="5916" spans="1:18" hidden="1">
      <c r="A5916">
        <v>4</v>
      </c>
      <c r="B5916">
        <v>37</v>
      </c>
      <c r="C5916" t="s">
        <v>38</v>
      </c>
      <c r="D5916">
        <v>17</v>
      </c>
      <c r="E5916">
        <v>35420224.008281</v>
      </c>
      <c r="F5916">
        <v>10065687.919782769</v>
      </c>
      <c r="G5916">
        <v>6705329.7174587604</v>
      </c>
      <c r="H5916">
        <v>114919125.889688</v>
      </c>
      <c r="I5916">
        <v>158909359.96793699</v>
      </c>
      <c r="J5916">
        <v>411208264.87603199</v>
      </c>
      <c r="K5916">
        <v>949211948.04326296</v>
      </c>
      <c r="L5916">
        <v>1777000481.8923099</v>
      </c>
      <c r="M5916">
        <v>1991071387.2800801</v>
      </c>
      <c r="N5916">
        <v>3308319713.69629</v>
      </c>
      <c r="O5916">
        <v>4141692120.78901</v>
      </c>
      <c r="Q5916" t="str">
        <f>VLOOKUP(A5916,Lookup_Tables!$D$2:$E$7,2,FALSE)</f>
        <v>EQ</v>
      </c>
      <c r="R5916" t="str">
        <f>IFERROR(VLOOKUP(D5916,Lookup_Tables!$A$2:$B$21,2,FALSE),"All")</f>
        <v>Emergency_Loss</v>
      </c>
    </row>
    <row r="5917" spans="1:18" hidden="1">
      <c r="A5917">
        <v>4</v>
      </c>
      <c r="B5917">
        <v>37</v>
      </c>
      <c r="C5917" t="s">
        <v>39</v>
      </c>
      <c r="D5917">
        <v>17</v>
      </c>
      <c r="E5917">
        <v>34912446.287877597</v>
      </c>
      <c r="F5917">
        <v>9731577.0940258577</v>
      </c>
      <c r="G5917">
        <v>6627209.6511890199</v>
      </c>
      <c r="H5917">
        <v>112222929.300373</v>
      </c>
      <c r="I5917">
        <v>157990380.06907901</v>
      </c>
      <c r="J5917">
        <v>408887745.99773401</v>
      </c>
      <c r="K5917">
        <v>949211948.04326296</v>
      </c>
      <c r="L5917">
        <v>1757834049.5427001</v>
      </c>
      <c r="M5917">
        <v>1991071387.2800801</v>
      </c>
      <c r="N5917">
        <v>3222567704.4046102</v>
      </c>
      <c r="O5917">
        <v>4131063775.7139001</v>
      </c>
      <c r="Q5917" t="str">
        <f>VLOOKUP(A5917,Lookup_Tables!$D$2:$E$7,2,FALSE)</f>
        <v>EQ</v>
      </c>
      <c r="R5917" t="str">
        <f>IFERROR(VLOOKUP(D5917,Lookup_Tables!$A$2:$B$21,2,FALSE),"All")</f>
        <v>Emergency_Loss</v>
      </c>
    </row>
    <row r="5918" spans="1:18" hidden="1">
      <c r="A5918">
        <v>4</v>
      </c>
      <c r="B5918">
        <v>37</v>
      </c>
      <c r="C5918" t="s">
        <v>38</v>
      </c>
      <c r="D5918">
        <v>18</v>
      </c>
      <c r="E5918">
        <v>59227010.689010598</v>
      </c>
      <c r="F5918">
        <v>16196490.64433153</v>
      </c>
      <c r="G5918">
        <v>10830774.5185357</v>
      </c>
      <c r="H5918">
        <v>199711231.46464401</v>
      </c>
      <c r="I5918">
        <v>273225755.38561898</v>
      </c>
      <c r="J5918">
        <v>697934176.583776</v>
      </c>
      <c r="K5918">
        <v>1616362338.6524899</v>
      </c>
      <c r="L5918">
        <v>2937483079.7377701</v>
      </c>
      <c r="M5918">
        <v>3317797252.21877</v>
      </c>
      <c r="N5918">
        <v>5641585555.3748999</v>
      </c>
      <c r="O5918">
        <v>7130438938.3923702</v>
      </c>
      <c r="Q5918" t="str">
        <f>VLOOKUP(A5918,Lookup_Tables!$D$2:$E$7,2,FALSE)</f>
        <v>EQ</v>
      </c>
      <c r="R5918" t="str">
        <f>IFERROR(VLOOKUP(D5918,Lookup_Tables!$A$2:$B$21,2,FALSE),"All")</f>
        <v>Govt_Plus_Emergency</v>
      </c>
    </row>
    <row r="5919" spans="1:18" hidden="1">
      <c r="A5919">
        <v>4</v>
      </c>
      <c r="B5919">
        <v>37</v>
      </c>
      <c r="C5919" t="s">
        <v>39</v>
      </c>
      <c r="D5919">
        <v>18</v>
      </c>
      <c r="E5919">
        <v>58403183.305657104</v>
      </c>
      <c r="F5919">
        <v>15865320.098968089</v>
      </c>
      <c r="G5919">
        <v>10701334.433782</v>
      </c>
      <c r="H5919">
        <v>189616313.033218</v>
      </c>
      <c r="I5919">
        <v>272557545.04358602</v>
      </c>
      <c r="J5919">
        <v>672403008.186957</v>
      </c>
      <c r="K5919">
        <v>1612118713.89417</v>
      </c>
      <c r="L5919">
        <v>2893063893.9036498</v>
      </c>
      <c r="M5919">
        <v>3317797252.21877</v>
      </c>
      <c r="N5919">
        <v>5567191546.4836998</v>
      </c>
      <c r="O5919">
        <v>7117100466.8316202</v>
      </c>
      <c r="Q5919" t="str">
        <f>VLOOKUP(A5919,Lookup_Tables!$D$2:$E$7,2,FALSE)</f>
        <v>EQ</v>
      </c>
      <c r="R5919" t="str">
        <f>IFERROR(VLOOKUP(D5919,Lookup_Tables!$A$2:$B$21,2,FALSE),"All")</f>
        <v>Govt_Plus_Emergency</v>
      </c>
    </row>
    <row r="5920" spans="1:18" hidden="1">
      <c r="A5920">
        <v>4</v>
      </c>
      <c r="B5920">
        <v>38</v>
      </c>
      <c r="C5920" t="s">
        <v>38</v>
      </c>
      <c r="D5920">
        <v>0</v>
      </c>
      <c r="E5920">
        <v>14786663.5555631</v>
      </c>
      <c r="F5920">
        <v>4346112.9489962701</v>
      </c>
      <c r="G5920">
        <v>254508.95423665101</v>
      </c>
      <c r="H5920">
        <v>20807918.985240001</v>
      </c>
      <c r="I5920">
        <v>34774761.146117501</v>
      </c>
      <c r="J5920">
        <v>120227422.977724</v>
      </c>
      <c r="K5920">
        <v>396982719.77476799</v>
      </c>
      <c r="L5920">
        <v>702350660.399912</v>
      </c>
      <c r="M5920">
        <v>940190428.21818805</v>
      </c>
      <c r="N5920">
        <v>1665732115.37815</v>
      </c>
      <c r="O5920">
        <v>2387245713.15342</v>
      </c>
      <c r="Q5920" t="str">
        <f>VLOOKUP(A5920,Lookup_Tables!$D$2:$E$7,2,FALSE)</f>
        <v>EQ</v>
      </c>
      <c r="R5920" t="str">
        <f>IFERROR(VLOOKUP(D5920,Lookup_Tables!$A$2:$B$21,2,FALSE),"All")</f>
        <v>Private Assets</v>
      </c>
    </row>
    <row r="5921" spans="1:18" hidden="1">
      <c r="A5921">
        <v>4</v>
      </c>
      <c r="B5921">
        <v>38</v>
      </c>
      <c r="C5921" t="s">
        <v>39</v>
      </c>
      <c r="D5921">
        <v>0</v>
      </c>
      <c r="E5921">
        <v>14722229.6466939</v>
      </c>
      <c r="F5921">
        <v>4357588.6047561206</v>
      </c>
      <c r="G5921">
        <v>254508.95423665101</v>
      </c>
      <c r="H5921">
        <v>20486132.514968101</v>
      </c>
      <c r="I5921">
        <v>33776295.433525503</v>
      </c>
      <c r="J5921">
        <v>117549799.482265</v>
      </c>
      <c r="K5921">
        <v>396982719.77476799</v>
      </c>
      <c r="L5921">
        <v>702350660.399912</v>
      </c>
      <c r="M5921">
        <v>940190428.21818805</v>
      </c>
      <c r="N5921">
        <v>1665723151.4581499</v>
      </c>
      <c r="O5921">
        <v>2353579464.4464002</v>
      </c>
      <c r="Q5921" t="str">
        <f>VLOOKUP(A5921,Lookup_Tables!$D$2:$E$7,2,FALSE)</f>
        <v>EQ</v>
      </c>
      <c r="R5921" t="str">
        <f>IFERROR(VLOOKUP(D5921,Lookup_Tables!$A$2:$B$21,2,FALSE),"All")</f>
        <v>Private Assets</v>
      </c>
    </row>
    <row r="5922" spans="1:18" hidden="1">
      <c r="A5922">
        <v>4</v>
      </c>
      <c r="B5922">
        <v>38</v>
      </c>
      <c r="C5922" t="s">
        <v>38</v>
      </c>
      <c r="D5922">
        <v>2</v>
      </c>
      <c r="E5922">
        <v>759095.86234459002</v>
      </c>
      <c r="F5922">
        <v>257204.86025656317</v>
      </c>
      <c r="G5922">
        <v>17083.0148695485</v>
      </c>
      <c r="H5922">
        <v>852502.37735765998</v>
      </c>
      <c r="I5922">
        <v>1391827.86721096</v>
      </c>
      <c r="J5922">
        <v>4946511.10072912</v>
      </c>
      <c r="K5922">
        <v>16340091.6152588</v>
      </c>
      <c r="L5922">
        <v>32327209.244595699</v>
      </c>
      <c r="M5922">
        <v>47423498.913581997</v>
      </c>
      <c r="N5922">
        <v>83958279.514157102</v>
      </c>
      <c r="O5922">
        <v>134326913.24557301</v>
      </c>
      <c r="Q5922" t="str">
        <f>VLOOKUP(A5922,Lookup_Tables!$D$2:$E$7,2,FALSE)</f>
        <v>EQ</v>
      </c>
      <c r="R5922" t="str">
        <f>IFERROR(VLOOKUP(D5922,Lookup_Tables!$A$2:$B$21,2,FALSE),"All")</f>
        <v>Bridge</v>
      </c>
    </row>
    <row r="5923" spans="1:18" hidden="1">
      <c r="A5923">
        <v>4</v>
      </c>
      <c r="B5923">
        <v>38</v>
      </c>
      <c r="C5923" t="s">
        <v>39</v>
      </c>
      <c r="D5923">
        <v>2</v>
      </c>
      <c r="E5923">
        <v>755734.95635031804</v>
      </c>
      <c r="F5923">
        <v>257857.94233347336</v>
      </c>
      <c r="G5923">
        <v>16258.141450246399</v>
      </c>
      <c r="H5923">
        <v>842260.98593897303</v>
      </c>
      <c r="I5923">
        <v>1383933.26376592</v>
      </c>
      <c r="J5923">
        <v>4923226.2576822601</v>
      </c>
      <c r="K5923">
        <v>16229494.128143201</v>
      </c>
      <c r="L5923">
        <v>32327209.244595699</v>
      </c>
      <c r="M5923">
        <v>45920937.6785338</v>
      </c>
      <c r="N5923">
        <v>83958279.514157102</v>
      </c>
      <c r="O5923">
        <v>134326913.24557301</v>
      </c>
      <c r="Q5923" t="str">
        <f>VLOOKUP(A5923,Lookup_Tables!$D$2:$E$7,2,FALSE)</f>
        <v>EQ</v>
      </c>
      <c r="R5923" t="str">
        <f>IFERROR(VLOOKUP(D5923,Lookup_Tables!$A$2:$B$21,2,FALSE),"All")</f>
        <v>Bridge</v>
      </c>
    </row>
    <row r="5924" spans="1:18" hidden="1">
      <c r="A5924">
        <v>4</v>
      </c>
      <c r="B5924">
        <v>38</v>
      </c>
      <c r="C5924" t="s">
        <v>38</v>
      </c>
      <c r="D5924">
        <v>3</v>
      </c>
      <c r="E5924">
        <v>160781.97036513401</v>
      </c>
      <c r="F5924">
        <v>46186.75922423428</v>
      </c>
      <c r="G5924">
        <v>0</v>
      </c>
      <c r="H5924">
        <v>284657.36960022699</v>
      </c>
      <c r="I5924">
        <v>473128.891502315</v>
      </c>
      <c r="J5924">
        <v>1329684.3730295801</v>
      </c>
      <c r="K5924">
        <v>4181621.1618653098</v>
      </c>
      <c r="L5924">
        <v>7471682.7788678696</v>
      </c>
      <c r="M5924">
        <v>10360798.058918901</v>
      </c>
      <c r="N5924">
        <v>16596408.584675999</v>
      </c>
      <c r="O5924">
        <v>27394473.730768401</v>
      </c>
      <c r="Q5924" t="str">
        <f>VLOOKUP(A5924,Lookup_Tables!$D$2:$E$7,2,FALSE)</f>
        <v>EQ</v>
      </c>
      <c r="R5924" t="str">
        <f>IFERROR(VLOOKUP(D5924,Lookup_Tables!$A$2:$B$21,2,FALSE),"All")</f>
        <v>Govt Hosp</v>
      </c>
    </row>
    <row r="5925" spans="1:18" hidden="1">
      <c r="A5925">
        <v>4</v>
      </c>
      <c r="B5925">
        <v>38</v>
      </c>
      <c r="C5925" t="s">
        <v>39</v>
      </c>
      <c r="D5925">
        <v>3</v>
      </c>
      <c r="E5925">
        <v>159945.53333573401</v>
      </c>
      <c r="F5925">
        <v>46211.510103433349</v>
      </c>
      <c r="G5925">
        <v>0</v>
      </c>
      <c r="H5925">
        <v>278390.92915952601</v>
      </c>
      <c r="I5925">
        <v>471657.45693548501</v>
      </c>
      <c r="J5925">
        <v>1325785.7012529201</v>
      </c>
      <c r="K5925">
        <v>4135971.5868049501</v>
      </c>
      <c r="L5925">
        <v>7471682.7788678696</v>
      </c>
      <c r="M5925">
        <v>10321335.154729901</v>
      </c>
      <c r="N5925">
        <v>16596408.584675999</v>
      </c>
      <c r="O5925">
        <v>26940841.636761501</v>
      </c>
      <c r="Q5925" t="str">
        <f>VLOOKUP(A5925,Lookup_Tables!$D$2:$E$7,2,FALSE)</f>
        <v>EQ</v>
      </c>
      <c r="R5925" t="str">
        <f>IFERROR(VLOOKUP(D5925,Lookup_Tables!$A$2:$B$21,2,FALSE),"All")</f>
        <v>Govt Hosp</v>
      </c>
    </row>
    <row r="5926" spans="1:18" hidden="1">
      <c r="A5926">
        <v>4</v>
      </c>
      <c r="B5926">
        <v>38</v>
      </c>
      <c r="C5926" t="s">
        <v>38</v>
      </c>
      <c r="D5926">
        <v>4</v>
      </c>
      <c r="E5926">
        <v>73519.822874046498</v>
      </c>
      <c r="F5926">
        <v>26445.722384904489</v>
      </c>
      <c r="G5926">
        <v>0</v>
      </c>
      <c r="H5926">
        <v>128810.02710701201</v>
      </c>
      <c r="I5926">
        <v>190386.633502554</v>
      </c>
      <c r="J5926">
        <v>575908.74437753798</v>
      </c>
      <c r="K5926">
        <v>1669956.3426925701</v>
      </c>
      <c r="L5926">
        <v>2931492.4418036202</v>
      </c>
      <c r="M5926">
        <v>3691043.7005094802</v>
      </c>
      <c r="N5926">
        <v>8049661.4231404802</v>
      </c>
      <c r="O5926">
        <v>11204768.3104486</v>
      </c>
      <c r="Q5926" t="str">
        <f>VLOOKUP(A5926,Lookup_Tables!$D$2:$E$7,2,FALSE)</f>
        <v>EQ</v>
      </c>
      <c r="R5926" t="str">
        <f>IFERROR(VLOOKUP(D5926,Lookup_Tables!$A$2:$B$21,2,FALSE),"All")</f>
        <v>Govt Med Fac</v>
      </c>
    </row>
    <row r="5927" spans="1:18" hidden="1">
      <c r="A5927">
        <v>4</v>
      </c>
      <c r="B5927">
        <v>38</v>
      </c>
      <c r="C5927" t="s">
        <v>39</v>
      </c>
      <c r="D5927">
        <v>4</v>
      </c>
      <c r="E5927">
        <v>73160.141333712294</v>
      </c>
      <c r="F5927">
        <v>26246.856859295855</v>
      </c>
      <c r="G5927">
        <v>0</v>
      </c>
      <c r="H5927">
        <v>126696.546643446</v>
      </c>
      <c r="I5927">
        <v>188850.969386326</v>
      </c>
      <c r="J5927">
        <v>570310.82669373299</v>
      </c>
      <c r="K5927">
        <v>1655902.0537616401</v>
      </c>
      <c r="L5927">
        <v>2931492.4418036202</v>
      </c>
      <c r="M5927">
        <v>3691043.7005094802</v>
      </c>
      <c r="N5927">
        <v>8049661.4231404802</v>
      </c>
      <c r="O5927">
        <v>11204768.3104486</v>
      </c>
      <c r="Q5927" t="str">
        <f>VLOOKUP(A5927,Lookup_Tables!$D$2:$E$7,2,FALSE)</f>
        <v>EQ</v>
      </c>
      <c r="R5927" t="str">
        <f>IFERROR(VLOOKUP(D5927,Lookup_Tables!$A$2:$B$21,2,FALSE),"All")</f>
        <v>Govt Med Fac</v>
      </c>
    </row>
    <row r="5928" spans="1:18" hidden="1">
      <c r="A5928">
        <v>4</v>
      </c>
      <c r="B5928">
        <v>38</v>
      </c>
      <c r="C5928" t="s">
        <v>38</v>
      </c>
      <c r="D5928">
        <v>9</v>
      </c>
      <c r="E5928">
        <v>34584.994496860199</v>
      </c>
      <c r="F5928">
        <v>11254.830860040176</v>
      </c>
      <c r="G5928">
        <v>0</v>
      </c>
      <c r="H5928">
        <v>4115.9921183157303</v>
      </c>
      <c r="I5928">
        <v>8368.4988771984008</v>
      </c>
      <c r="J5928">
        <v>136137.60171376399</v>
      </c>
      <c r="K5928">
        <v>761924.36437653098</v>
      </c>
      <c r="L5928">
        <v>1438638.96053176</v>
      </c>
      <c r="M5928">
        <v>1721282.7099125199</v>
      </c>
      <c r="N5928">
        <v>4452013.0058474401</v>
      </c>
      <c r="O5928">
        <v>8686928.4932857603</v>
      </c>
      <c r="Q5928" t="str">
        <f>VLOOKUP(A5928,Lookup_Tables!$D$2:$E$7,2,FALSE)</f>
        <v>EQ</v>
      </c>
      <c r="R5928" t="str">
        <f>IFERROR(VLOOKUP(D5928,Lookup_Tables!$A$2:$B$21,2,FALSE),"All")</f>
        <v>Pub Admin Bldg</v>
      </c>
    </row>
    <row r="5929" spans="1:18" hidden="1">
      <c r="A5929">
        <v>4</v>
      </c>
      <c r="B5929">
        <v>38</v>
      </c>
      <c r="C5929" t="s">
        <v>39</v>
      </c>
      <c r="D5929">
        <v>9</v>
      </c>
      <c r="E5929">
        <v>34567.859555141898</v>
      </c>
      <c r="F5929">
        <v>11237.695918321875</v>
      </c>
      <c r="G5929">
        <v>0</v>
      </c>
      <c r="H5929">
        <v>4115.9921183157303</v>
      </c>
      <c r="I5929">
        <v>8368.4988771984008</v>
      </c>
      <c r="J5929">
        <v>136137.60171376399</v>
      </c>
      <c r="K5929">
        <v>761924.36437653098</v>
      </c>
      <c r="L5929">
        <v>1438638.96053176</v>
      </c>
      <c r="M5929">
        <v>1721282.7099125199</v>
      </c>
      <c r="N5929">
        <v>4452013.0058474401</v>
      </c>
      <c r="O5929">
        <v>8686928.4932857603</v>
      </c>
      <c r="Q5929" t="str">
        <f>VLOOKUP(A5929,Lookup_Tables!$D$2:$E$7,2,FALSE)</f>
        <v>EQ</v>
      </c>
      <c r="R5929" t="str">
        <f>IFERROR(VLOOKUP(D5929,Lookup_Tables!$A$2:$B$21,2,FALSE),"All")</f>
        <v>Pub Admin Bldg</v>
      </c>
    </row>
    <row r="5930" spans="1:18" hidden="1">
      <c r="A5930">
        <v>4</v>
      </c>
      <c r="B5930">
        <v>38</v>
      </c>
      <c r="C5930" t="s">
        <v>38</v>
      </c>
      <c r="D5930">
        <v>10</v>
      </c>
      <c r="E5930">
        <v>324768.86343250202</v>
      </c>
      <c r="F5930">
        <v>97015.371650214773</v>
      </c>
      <c r="G5930">
        <v>0</v>
      </c>
      <c r="H5930">
        <v>228554.78829506901</v>
      </c>
      <c r="I5930">
        <v>531734.32159299101</v>
      </c>
      <c r="J5930">
        <v>2180088.2130577499</v>
      </c>
      <c r="K5930">
        <v>7402749.1116731605</v>
      </c>
      <c r="L5930">
        <v>13990485.7317023</v>
      </c>
      <c r="M5930">
        <v>21015267.299279898</v>
      </c>
      <c r="N5930">
        <v>40450266.020492598</v>
      </c>
      <c r="O5930">
        <v>63854089.209980696</v>
      </c>
      <c r="Q5930" t="str">
        <f>VLOOKUP(A5930,Lookup_Tables!$D$2:$E$7,2,FALSE)</f>
        <v>EQ</v>
      </c>
      <c r="R5930" t="str">
        <f>IFERROR(VLOOKUP(D5930,Lookup_Tables!$A$2:$B$21,2,FALSE),"All")</f>
        <v>Pub School</v>
      </c>
    </row>
    <row r="5931" spans="1:18" hidden="1">
      <c r="A5931">
        <v>4</v>
      </c>
      <c r="B5931">
        <v>38</v>
      </c>
      <c r="C5931" t="s">
        <v>39</v>
      </c>
      <c r="D5931">
        <v>10</v>
      </c>
      <c r="E5931">
        <v>323870.39297282102</v>
      </c>
      <c r="F5931">
        <v>96771.312889377878</v>
      </c>
      <c r="G5931">
        <v>0</v>
      </c>
      <c r="H5931">
        <v>227927.61308082801</v>
      </c>
      <c r="I5931">
        <v>531734.32159299101</v>
      </c>
      <c r="J5931">
        <v>2115065.1601918899</v>
      </c>
      <c r="K5931">
        <v>7402749.1116731605</v>
      </c>
      <c r="L5931">
        <v>13990485.7317023</v>
      </c>
      <c r="M5931">
        <v>21015267.299279898</v>
      </c>
      <c r="N5931">
        <v>40450266.020492598</v>
      </c>
      <c r="O5931">
        <v>63854089.209980696</v>
      </c>
      <c r="Q5931" t="str">
        <f>VLOOKUP(A5931,Lookup_Tables!$D$2:$E$7,2,FALSE)</f>
        <v>EQ</v>
      </c>
      <c r="R5931" t="str">
        <f>IFERROR(VLOOKUP(D5931,Lookup_Tables!$A$2:$B$21,2,FALSE),"All")</f>
        <v>Pub School</v>
      </c>
    </row>
    <row r="5932" spans="1:18" hidden="1">
      <c r="A5932">
        <v>4</v>
      </c>
      <c r="B5932">
        <v>38</v>
      </c>
      <c r="C5932" t="s">
        <v>38</v>
      </c>
      <c r="D5932">
        <v>11</v>
      </c>
      <c r="E5932">
        <v>107612.839763239</v>
      </c>
      <c r="F5932">
        <v>26859.999074209569</v>
      </c>
      <c r="G5932">
        <v>0</v>
      </c>
      <c r="H5932">
        <v>204731.79380964601</v>
      </c>
      <c r="I5932">
        <v>390851.78767297103</v>
      </c>
      <c r="J5932">
        <v>1133371.9948919299</v>
      </c>
      <c r="K5932">
        <v>2739880.6744968998</v>
      </c>
      <c r="L5932">
        <v>5230947.90788016</v>
      </c>
      <c r="M5932">
        <v>7130350.2086379305</v>
      </c>
      <c r="N5932">
        <v>12773700.178839499</v>
      </c>
      <c r="O5932">
        <v>16878133.689659499</v>
      </c>
      <c r="Q5932" t="str">
        <f>VLOOKUP(A5932,Lookup_Tables!$D$2:$E$7,2,FALSE)</f>
        <v>EQ</v>
      </c>
      <c r="R5932" t="str">
        <f>IFERROR(VLOOKUP(D5932,Lookup_Tables!$A$2:$B$21,2,FALSE),"All")</f>
        <v>Pub Univ</v>
      </c>
    </row>
    <row r="5933" spans="1:18" hidden="1">
      <c r="A5933">
        <v>4</v>
      </c>
      <c r="B5933">
        <v>38</v>
      </c>
      <c r="C5933" t="s">
        <v>39</v>
      </c>
      <c r="D5933">
        <v>11</v>
      </c>
      <c r="E5933">
        <v>107030.480016723</v>
      </c>
      <c r="F5933">
        <v>27227.82950809368</v>
      </c>
      <c r="G5933">
        <v>0</v>
      </c>
      <c r="H5933">
        <v>204731.79380964601</v>
      </c>
      <c r="I5933">
        <v>390851.78767297103</v>
      </c>
      <c r="J5933">
        <v>1077536.20728185</v>
      </c>
      <c r="K5933">
        <v>2696779.0340450401</v>
      </c>
      <c r="L5933">
        <v>5054623.8058401505</v>
      </c>
      <c r="M5933">
        <v>7130350.2086379305</v>
      </c>
      <c r="N5933">
        <v>12773700.178839499</v>
      </c>
      <c r="O5933">
        <v>16878133.689659499</v>
      </c>
      <c r="Q5933" t="str">
        <f>VLOOKUP(A5933,Lookup_Tables!$D$2:$E$7,2,FALSE)</f>
        <v>EQ</v>
      </c>
      <c r="R5933" t="str">
        <f>IFERROR(VLOOKUP(D5933,Lookup_Tables!$A$2:$B$21,2,FALSE),"All")</f>
        <v>Pub Univ</v>
      </c>
    </row>
    <row r="5934" spans="1:18" hidden="1">
      <c r="A5934">
        <v>4</v>
      </c>
      <c r="B5934">
        <v>38</v>
      </c>
      <c r="C5934" t="s">
        <v>38</v>
      </c>
      <c r="D5934">
        <v>13</v>
      </c>
      <c r="E5934">
        <v>336858.66034401697</v>
      </c>
      <c r="F5934">
        <v>109928.95966535743</v>
      </c>
      <c r="G5934">
        <v>0</v>
      </c>
      <c r="H5934">
        <v>0</v>
      </c>
      <c r="I5934">
        <v>3513.37354699139</v>
      </c>
      <c r="J5934">
        <v>622245.34166341403</v>
      </c>
      <c r="K5934">
        <v>7085022.5606042799</v>
      </c>
      <c r="L5934">
        <v>15584068.731062399</v>
      </c>
      <c r="M5934">
        <v>24499043.614586301</v>
      </c>
      <c r="N5934">
        <v>50615886.895644598</v>
      </c>
      <c r="O5934">
        <v>70037246.634209096</v>
      </c>
      <c r="Q5934" t="str">
        <f>VLOOKUP(A5934,Lookup_Tables!$D$2:$E$7,2,FALSE)</f>
        <v>EQ</v>
      </c>
      <c r="R5934" t="str">
        <f>IFERROR(VLOOKUP(D5934,Lookup_Tables!$A$2:$B$21,2,FALSE),"All")</f>
        <v>Residual Inst</v>
      </c>
    </row>
    <row r="5935" spans="1:18" hidden="1">
      <c r="A5935">
        <v>4</v>
      </c>
      <c r="B5935">
        <v>38</v>
      </c>
      <c r="C5935" t="s">
        <v>39</v>
      </c>
      <c r="D5935">
        <v>13</v>
      </c>
      <c r="E5935">
        <v>336848.72767709201</v>
      </c>
      <c r="F5935">
        <v>109930.07022334347</v>
      </c>
      <c r="G5935">
        <v>0</v>
      </c>
      <c r="H5935">
        <v>0</v>
      </c>
      <c r="I5935">
        <v>3513.37354699139</v>
      </c>
      <c r="J5935">
        <v>622245.34166341403</v>
      </c>
      <c r="K5935">
        <v>7085022.5606042799</v>
      </c>
      <c r="L5935">
        <v>15584068.731062399</v>
      </c>
      <c r="M5935">
        <v>24493522.002130799</v>
      </c>
      <c r="N5935">
        <v>50615886.895644598</v>
      </c>
      <c r="O5935">
        <v>70037246.634209096</v>
      </c>
      <c r="Q5935" t="str">
        <f>VLOOKUP(A5935,Lookup_Tables!$D$2:$E$7,2,FALSE)</f>
        <v>EQ</v>
      </c>
      <c r="R5935" t="str">
        <f>IFERROR(VLOOKUP(D5935,Lookup_Tables!$A$2:$B$21,2,FALSE),"All")</f>
        <v>Residual Inst</v>
      </c>
    </row>
    <row r="5936" spans="1:18" hidden="1">
      <c r="A5936">
        <v>4</v>
      </c>
      <c r="B5936">
        <v>38</v>
      </c>
      <c r="C5936" t="s">
        <v>38</v>
      </c>
      <c r="D5936">
        <v>14</v>
      </c>
      <c r="E5936">
        <v>822280.68477602804</v>
      </c>
      <c r="F5936">
        <v>254647.32715252694</v>
      </c>
      <c r="G5936">
        <v>1673.08731341727</v>
      </c>
      <c r="H5936">
        <v>1074592.7756942799</v>
      </c>
      <c r="I5936">
        <v>1884754.40442969</v>
      </c>
      <c r="J5936">
        <v>6953802.8965799399</v>
      </c>
      <c r="K5936">
        <v>24862624.314383801</v>
      </c>
      <c r="L5936">
        <v>40703238.480696402</v>
      </c>
      <c r="M5936">
        <v>49632068.919936299</v>
      </c>
      <c r="N5936">
        <v>89833295.3256073</v>
      </c>
      <c r="O5936">
        <v>111587142.337649</v>
      </c>
      <c r="Q5936" t="str">
        <f>VLOOKUP(A5936,Lookup_Tables!$D$2:$E$7,2,FALSE)</f>
        <v>EQ</v>
      </c>
      <c r="R5936" t="str">
        <f>IFERROR(VLOOKUP(D5936,Lookup_Tables!$A$2:$B$21,2,FALSE),"All")</f>
        <v>Road</v>
      </c>
    </row>
    <row r="5937" spans="1:18" hidden="1">
      <c r="A5937">
        <v>4</v>
      </c>
      <c r="B5937">
        <v>38</v>
      </c>
      <c r="C5937" t="s">
        <v>39</v>
      </c>
      <c r="D5937">
        <v>14</v>
      </c>
      <c r="E5937">
        <v>819545.67232288804</v>
      </c>
      <c r="F5937">
        <v>251930.81184029614</v>
      </c>
      <c r="G5937">
        <v>1673.08731341727</v>
      </c>
      <c r="H5937">
        <v>1071818.2059452001</v>
      </c>
      <c r="I5937">
        <v>1884754.40442969</v>
      </c>
      <c r="J5937">
        <v>6953802.8965799399</v>
      </c>
      <c r="K5937">
        <v>24862624.314383801</v>
      </c>
      <c r="L5937">
        <v>40703238.480696402</v>
      </c>
      <c r="M5937">
        <v>49632068.919936299</v>
      </c>
      <c r="N5937">
        <v>89833295.3256073</v>
      </c>
      <c r="O5937">
        <v>111587142.337649</v>
      </c>
      <c r="Q5937" t="str">
        <f>VLOOKUP(A5937,Lookup_Tables!$D$2:$E$7,2,FALSE)</f>
        <v>EQ</v>
      </c>
      <c r="R5937" t="str">
        <f>IFERROR(VLOOKUP(D5937,Lookup_Tables!$A$2:$B$21,2,FALSE),"All")</f>
        <v>Road</v>
      </c>
    </row>
    <row r="5938" spans="1:18" hidden="1">
      <c r="A5938">
        <v>4</v>
      </c>
      <c r="B5938">
        <v>38</v>
      </c>
      <c r="C5938" t="s">
        <v>38</v>
      </c>
      <c r="D5938">
        <v>15</v>
      </c>
      <c r="E5938">
        <v>17406167.2539596</v>
      </c>
      <c r="F5938">
        <v>5135803.754442865</v>
      </c>
      <c r="G5938">
        <v>328199.06648743601</v>
      </c>
      <c r="H5938">
        <v>24078755.336855799</v>
      </c>
      <c r="I5938">
        <v>40800968.911787398</v>
      </c>
      <c r="J5938">
        <v>135629735.96195999</v>
      </c>
      <c r="K5938">
        <v>456513248.44217002</v>
      </c>
      <c r="L5938">
        <v>806408998.74587905</v>
      </c>
      <c r="M5938">
        <v>1147139361.8847401</v>
      </c>
      <c r="N5938">
        <v>1946918465.7647099</v>
      </c>
      <c r="O5938">
        <v>2859663866.7548099</v>
      </c>
      <c r="Q5938" t="str">
        <f>VLOOKUP(A5938,Lookup_Tables!$D$2:$E$7,2,FALSE)</f>
        <v>EQ</v>
      </c>
      <c r="R5938" t="str">
        <f>IFERROR(VLOOKUP(D5938,Lookup_Tables!$A$2:$B$21,2,FALSE),"All")</f>
        <v>All</v>
      </c>
    </row>
    <row r="5939" spans="1:18" hidden="1">
      <c r="A5939">
        <v>4</v>
      </c>
      <c r="B5939">
        <v>38</v>
      </c>
      <c r="C5939" t="s">
        <v>39</v>
      </c>
      <c r="D5939">
        <v>15</v>
      </c>
      <c r="E5939">
        <v>17332469.533352699</v>
      </c>
      <c r="F5939">
        <v>5126325.7433029599</v>
      </c>
      <c r="G5939">
        <v>326249.82772568701</v>
      </c>
      <c r="H5939">
        <v>23244380.716833699</v>
      </c>
      <c r="I5939">
        <v>40457934.4525887</v>
      </c>
      <c r="J5939">
        <v>134555284.02439401</v>
      </c>
      <c r="K5939">
        <v>456513248.44217002</v>
      </c>
      <c r="L5939">
        <v>806408998.74587905</v>
      </c>
      <c r="M5939">
        <v>1147139361.8847401</v>
      </c>
      <c r="N5939">
        <v>1946918465.7647099</v>
      </c>
      <c r="O5939">
        <v>2816441922.88311</v>
      </c>
      <c r="Q5939" t="str">
        <f>VLOOKUP(A5939,Lookup_Tables!$D$2:$E$7,2,FALSE)</f>
        <v>EQ</v>
      </c>
      <c r="R5939" t="str">
        <f>IFERROR(VLOOKUP(D5939,Lookup_Tables!$A$2:$B$21,2,FALSE),"All")</f>
        <v>All</v>
      </c>
    </row>
    <row r="5940" spans="1:18" hidden="1">
      <c r="A5940">
        <v>4</v>
      </c>
      <c r="B5940">
        <v>38</v>
      </c>
      <c r="C5940" t="s">
        <v>38</v>
      </c>
      <c r="D5940">
        <v>16</v>
      </c>
      <c r="E5940">
        <v>2619503.6983964201</v>
      </c>
      <c r="F5940">
        <v>826213.84002175136</v>
      </c>
      <c r="G5940">
        <v>45246.329853077499</v>
      </c>
      <c r="H5940">
        <v>3084889.7906314102</v>
      </c>
      <c r="I5940">
        <v>5236905.1699136999</v>
      </c>
      <c r="J5940">
        <v>18213233.726520799</v>
      </c>
      <c r="K5940">
        <v>65860832.419368997</v>
      </c>
      <c r="L5940">
        <v>113907235.040464</v>
      </c>
      <c r="M5940">
        <v>165935201.48325399</v>
      </c>
      <c r="N5940">
        <v>292500665.869223</v>
      </c>
      <c r="O5940">
        <v>450468948.31556201</v>
      </c>
      <c r="Q5940" t="str">
        <f>VLOOKUP(A5940,Lookup_Tables!$D$2:$E$7,2,FALSE)</f>
        <v>EQ</v>
      </c>
      <c r="R5940" t="str">
        <f>IFERROR(VLOOKUP(D5940,Lookup_Tables!$A$2:$B$21,2,FALSE),"All")</f>
        <v>Government_Loss</v>
      </c>
    </row>
    <row r="5941" spans="1:18" hidden="1">
      <c r="A5941">
        <v>4</v>
      </c>
      <c r="B5941">
        <v>38</v>
      </c>
      <c r="C5941" t="s">
        <v>39</v>
      </c>
      <c r="D5941">
        <v>16</v>
      </c>
      <c r="E5941">
        <v>2610322.0037726001</v>
      </c>
      <c r="F5941">
        <v>820051.37240009219</v>
      </c>
      <c r="G5941">
        <v>44784.074154580703</v>
      </c>
      <c r="H5941">
        <v>2965978.7134608701</v>
      </c>
      <c r="I5941">
        <v>5236905.1699136999</v>
      </c>
      <c r="J5941">
        <v>18213233.726520799</v>
      </c>
      <c r="K5941">
        <v>65802041.211142696</v>
      </c>
      <c r="L5941">
        <v>112002440.332185</v>
      </c>
      <c r="M5941">
        <v>165935201.48325399</v>
      </c>
      <c r="N5941">
        <v>292500665.869223</v>
      </c>
      <c r="O5941">
        <v>450468948.31556201</v>
      </c>
      <c r="Q5941" t="str">
        <f>VLOOKUP(A5941,Lookup_Tables!$D$2:$E$7,2,FALSE)</f>
        <v>EQ</v>
      </c>
      <c r="R5941" t="str">
        <f>IFERROR(VLOOKUP(D5941,Lookup_Tables!$A$2:$B$21,2,FALSE),"All")</f>
        <v>Government_Loss</v>
      </c>
    </row>
    <row r="5942" spans="1:18" hidden="1">
      <c r="A5942">
        <v>4</v>
      </c>
      <c r="B5942">
        <v>38</v>
      </c>
      <c r="C5942" t="s">
        <v>38</v>
      </c>
      <c r="D5942">
        <v>17</v>
      </c>
      <c r="E5942">
        <v>1938209.48413256</v>
      </c>
      <c r="F5942">
        <v>596840.24290190544</v>
      </c>
      <c r="G5942">
        <v>29796.950028642601</v>
      </c>
      <c r="H5942">
        <v>1881797.4248665599</v>
      </c>
      <c r="I5942">
        <v>3332645.5995650799</v>
      </c>
      <c r="J5942">
        <v>12280929.8612264</v>
      </c>
      <c r="K5942">
        <v>46207923.9058116</v>
      </c>
      <c r="L5942">
        <v>88854460.024238706</v>
      </c>
      <c r="M5942">
        <v>128289766.08248299</v>
      </c>
      <c r="N5942">
        <v>233124632.10568199</v>
      </c>
      <c r="O5942">
        <v>350193295.80224299</v>
      </c>
      <c r="Q5942" t="str">
        <f>VLOOKUP(A5942,Lookup_Tables!$D$2:$E$7,2,FALSE)</f>
        <v>EQ</v>
      </c>
      <c r="R5942" t="str">
        <f>IFERROR(VLOOKUP(D5942,Lookup_Tables!$A$2:$B$21,2,FALSE),"All")</f>
        <v>Emergency_Loss</v>
      </c>
    </row>
    <row r="5943" spans="1:18" hidden="1">
      <c r="A5943">
        <v>4</v>
      </c>
      <c r="B5943">
        <v>38</v>
      </c>
      <c r="C5943" t="s">
        <v>39</v>
      </c>
      <c r="D5943">
        <v>17</v>
      </c>
      <c r="E5943">
        <v>1931894.8552836601</v>
      </c>
      <c r="F5943">
        <v>594713.71319325897</v>
      </c>
      <c r="G5943">
        <v>29796.950028642601</v>
      </c>
      <c r="H5943">
        <v>1848867.14885833</v>
      </c>
      <c r="I5943">
        <v>3319410.0912999501</v>
      </c>
      <c r="J5943">
        <v>12250034.3582086</v>
      </c>
      <c r="K5943">
        <v>46207923.9058116</v>
      </c>
      <c r="L5943">
        <v>88854460.024238706</v>
      </c>
      <c r="M5943">
        <v>128289766.08248299</v>
      </c>
      <c r="N5943">
        <v>233124632.10568199</v>
      </c>
      <c r="O5943">
        <v>346710160.37474</v>
      </c>
      <c r="Q5943" t="str">
        <f>VLOOKUP(A5943,Lookup_Tables!$D$2:$E$7,2,FALSE)</f>
        <v>EQ</v>
      </c>
      <c r="R5943" t="str">
        <f>IFERROR(VLOOKUP(D5943,Lookup_Tables!$A$2:$B$21,2,FALSE),"All")</f>
        <v>Emergency_Loss</v>
      </c>
    </row>
    <row r="5944" spans="1:18" hidden="1">
      <c r="A5944">
        <v>4</v>
      </c>
      <c r="B5944">
        <v>38</v>
      </c>
      <c r="C5944" t="s">
        <v>38</v>
      </c>
      <c r="D5944">
        <v>18</v>
      </c>
      <c r="E5944">
        <v>4557713.1825289801</v>
      </c>
      <c r="F5944">
        <v>1482500.4405621844</v>
      </c>
      <c r="G5944">
        <v>80973.424635282805</v>
      </c>
      <c r="H5944">
        <v>4752395.8220140897</v>
      </c>
      <c r="I5944">
        <v>9448231.1568506192</v>
      </c>
      <c r="J5944">
        <v>31346946.234976299</v>
      </c>
      <c r="K5944">
        <v>109854329.55484</v>
      </c>
      <c r="L5944">
        <v>210912595.23471001</v>
      </c>
      <c r="M5944">
        <v>293607512.17903799</v>
      </c>
      <c r="N5944">
        <v>484632087.24870598</v>
      </c>
      <c r="O5944">
        <v>767194480.93790603</v>
      </c>
      <c r="Q5944" t="str">
        <f>VLOOKUP(A5944,Lookup_Tables!$D$2:$E$7,2,FALSE)</f>
        <v>EQ</v>
      </c>
      <c r="R5944" t="str">
        <f>IFERROR(VLOOKUP(D5944,Lookup_Tables!$A$2:$B$21,2,FALSE),"All")</f>
        <v>Govt_Plus_Emergency</v>
      </c>
    </row>
    <row r="5945" spans="1:18" hidden="1">
      <c r="A5945">
        <v>4</v>
      </c>
      <c r="B5945">
        <v>38</v>
      </c>
      <c r="C5945" t="s">
        <v>39</v>
      </c>
      <c r="D5945">
        <v>18</v>
      </c>
      <c r="E5945">
        <v>4542194.8501877999</v>
      </c>
      <c r="F5945">
        <v>1499206.069563197</v>
      </c>
      <c r="G5945">
        <v>80256.725491995196</v>
      </c>
      <c r="H5945">
        <v>4691853.4513262501</v>
      </c>
      <c r="I5945">
        <v>9066381.3771495298</v>
      </c>
      <c r="J5945">
        <v>30411586.7846977</v>
      </c>
      <c r="K5945">
        <v>109854329.55484</v>
      </c>
      <c r="L5945">
        <v>204780728.68911001</v>
      </c>
      <c r="M5945">
        <v>288007235.57122099</v>
      </c>
      <c r="N5945">
        <v>484632087.24870598</v>
      </c>
      <c r="O5945">
        <v>767194480.93790603</v>
      </c>
      <c r="Q5945" t="str">
        <f>VLOOKUP(A5945,Lookup_Tables!$D$2:$E$7,2,FALSE)</f>
        <v>EQ</v>
      </c>
      <c r="R5945" t="str">
        <f>IFERROR(VLOOKUP(D5945,Lookup_Tables!$A$2:$B$21,2,FALSE),"All")</f>
        <v>Govt_Plus_Emergency</v>
      </c>
    </row>
    <row r="5946" spans="1:18" hidden="1">
      <c r="A5946">
        <v>4</v>
      </c>
      <c r="B5946">
        <v>39</v>
      </c>
      <c r="C5946" t="s">
        <v>38</v>
      </c>
      <c r="D5946">
        <v>0</v>
      </c>
      <c r="E5946">
        <v>390725298.91592401</v>
      </c>
      <c r="F5946">
        <v>101160665.72839445</v>
      </c>
      <c r="G5946">
        <v>8529357.9309528992</v>
      </c>
      <c r="H5946">
        <v>337725741.86032802</v>
      </c>
      <c r="I5946">
        <v>609841553.30842495</v>
      </c>
      <c r="J5946">
        <v>2335450546.3818498</v>
      </c>
      <c r="K5946">
        <v>7411188167.51649</v>
      </c>
      <c r="L5946">
        <v>25585341017.657501</v>
      </c>
      <c r="M5946">
        <v>35131453739.317001</v>
      </c>
      <c r="N5946">
        <v>51551334405.2985</v>
      </c>
      <c r="O5946">
        <v>70860117759.219604</v>
      </c>
      <c r="Q5946" t="str">
        <f>VLOOKUP(A5946,Lookup_Tables!$D$2:$E$7,2,FALSE)</f>
        <v>EQ</v>
      </c>
      <c r="R5946" t="str">
        <f>IFERROR(VLOOKUP(D5946,Lookup_Tables!$A$2:$B$21,2,FALSE),"All")</f>
        <v>Private Assets</v>
      </c>
    </row>
    <row r="5947" spans="1:18" hidden="1">
      <c r="A5947">
        <v>4</v>
      </c>
      <c r="B5947">
        <v>39</v>
      </c>
      <c r="C5947" t="s">
        <v>39</v>
      </c>
      <c r="D5947">
        <v>0</v>
      </c>
      <c r="E5947">
        <v>388982664.28016001</v>
      </c>
      <c r="F5947">
        <v>101741602.15843248</v>
      </c>
      <c r="G5947">
        <v>8380637.6882240996</v>
      </c>
      <c r="H5947">
        <v>337725741.86032802</v>
      </c>
      <c r="I5947">
        <v>603552430.22845101</v>
      </c>
      <c r="J5947">
        <v>2287720046.0514498</v>
      </c>
      <c r="K5947">
        <v>7063650758.07551</v>
      </c>
      <c r="L5947">
        <v>25585341017.657501</v>
      </c>
      <c r="M5947">
        <v>35131453739.317001</v>
      </c>
      <c r="N5947">
        <v>51535533558.004997</v>
      </c>
      <c r="O5947">
        <v>70860117759.219604</v>
      </c>
      <c r="Q5947" t="str">
        <f>VLOOKUP(A5947,Lookup_Tables!$D$2:$E$7,2,FALSE)</f>
        <v>EQ</v>
      </c>
      <c r="R5947" t="str">
        <f>IFERROR(VLOOKUP(D5947,Lookup_Tables!$A$2:$B$21,2,FALSE),"All")</f>
        <v>Private Assets</v>
      </c>
    </row>
    <row r="5948" spans="1:18" hidden="1">
      <c r="A5948">
        <v>4</v>
      </c>
      <c r="B5948">
        <v>39</v>
      </c>
      <c r="C5948" t="s">
        <v>38</v>
      </c>
      <c r="D5948">
        <v>1</v>
      </c>
      <c r="E5948">
        <v>752308.37629625399</v>
      </c>
      <c r="F5948">
        <v>194045.02032763127</v>
      </c>
      <c r="G5948">
        <v>0</v>
      </c>
      <c r="H5948">
        <v>652957.20354200201</v>
      </c>
      <c r="I5948">
        <v>1279311.7101952999</v>
      </c>
      <c r="J5948">
        <v>4195049.0876866104</v>
      </c>
      <c r="K5948">
        <v>13854666.623546701</v>
      </c>
      <c r="L5948">
        <v>53016226.640307903</v>
      </c>
      <c r="M5948">
        <v>67777819.324769795</v>
      </c>
      <c r="N5948">
        <v>102425966.164534</v>
      </c>
      <c r="O5948">
        <v>134631165.11460599</v>
      </c>
      <c r="Q5948" t="str">
        <f>VLOOKUP(A5948,Lookup_Tables!$D$2:$E$7,2,FALSE)</f>
        <v>EQ</v>
      </c>
      <c r="R5948" t="str">
        <f>IFERROR(VLOOKUP(D5948,Lookup_Tables!$A$2:$B$21,2,FALSE),"All")</f>
        <v>Airport</v>
      </c>
    </row>
    <row r="5949" spans="1:18" hidden="1">
      <c r="A5949">
        <v>4</v>
      </c>
      <c r="B5949">
        <v>39</v>
      </c>
      <c r="C5949" t="s">
        <v>39</v>
      </c>
      <c r="D5949">
        <v>1</v>
      </c>
      <c r="E5949">
        <v>750079.59411834099</v>
      </c>
      <c r="F5949">
        <v>192983.30430159345</v>
      </c>
      <c r="G5949">
        <v>0</v>
      </c>
      <c r="H5949">
        <v>652957.20354200201</v>
      </c>
      <c r="I5949">
        <v>1279311.7101952999</v>
      </c>
      <c r="J5949">
        <v>4168030.1420103498</v>
      </c>
      <c r="K5949">
        <v>13710595.0986863</v>
      </c>
      <c r="L5949">
        <v>53016226.640307903</v>
      </c>
      <c r="M5949">
        <v>67689559.789364502</v>
      </c>
      <c r="N5949">
        <v>102425966.164534</v>
      </c>
      <c r="O5949">
        <v>134631165.11460599</v>
      </c>
      <c r="Q5949" t="str">
        <f>VLOOKUP(A5949,Lookup_Tables!$D$2:$E$7,2,FALSE)</f>
        <v>EQ</v>
      </c>
      <c r="R5949" t="str">
        <f>IFERROR(VLOOKUP(D5949,Lookup_Tables!$A$2:$B$21,2,FALSE),"All")</f>
        <v>Airport</v>
      </c>
    </row>
    <row r="5950" spans="1:18" hidden="1">
      <c r="A5950">
        <v>4</v>
      </c>
      <c r="B5950">
        <v>39</v>
      </c>
      <c r="C5950" t="s">
        <v>38</v>
      </c>
      <c r="D5950">
        <v>2</v>
      </c>
      <c r="E5950">
        <v>7419989.2944247304</v>
      </c>
      <c r="F5950">
        <v>2006688.9121317165</v>
      </c>
      <c r="G5950">
        <v>104463.67470541</v>
      </c>
      <c r="H5950">
        <v>4264735.06113795</v>
      </c>
      <c r="I5950">
        <v>8532423.6702418104</v>
      </c>
      <c r="J5950">
        <v>38810482.926304698</v>
      </c>
      <c r="K5950">
        <v>132638930.163596</v>
      </c>
      <c r="L5950">
        <v>486941023.46573699</v>
      </c>
      <c r="M5950">
        <v>637910835.81584096</v>
      </c>
      <c r="N5950">
        <v>997879344.82000101</v>
      </c>
      <c r="O5950">
        <v>1452893840.02706</v>
      </c>
      <c r="Q5950" t="str">
        <f>VLOOKUP(A5950,Lookup_Tables!$D$2:$E$7,2,FALSE)</f>
        <v>EQ</v>
      </c>
      <c r="R5950" t="str">
        <f>IFERROR(VLOOKUP(D5950,Lookup_Tables!$A$2:$B$21,2,FALSE),"All")</f>
        <v>Bridge</v>
      </c>
    </row>
    <row r="5951" spans="1:18" hidden="1">
      <c r="A5951">
        <v>4</v>
      </c>
      <c r="B5951">
        <v>39</v>
      </c>
      <c r="C5951" t="s">
        <v>39</v>
      </c>
      <c r="D5951">
        <v>2</v>
      </c>
      <c r="E5951">
        <v>7389667.7837464605</v>
      </c>
      <c r="F5951">
        <v>1984224.5107315369</v>
      </c>
      <c r="G5951">
        <v>103093.13376123901</v>
      </c>
      <c r="H5951">
        <v>4264735.06113795</v>
      </c>
      <c r="I5951">
        <v>8511429.8902803008</v>
      </c>
      <c r="J5951">
        <v>38810482.926304698</v>
      </c>
      <c r="K5951">
        <v>131454750.036208</v>
      </c>
      <c r="L5951">
        <v>486941023.46573699</v>
      </c>
      <c r="M5951">
        <v>637251668.41071105</v>
      </c>
      <c r="N5951">
        <v>997623620.44193494</v>
      </c>
      <c r="O5951">
        <v>1452893840.02706</v>
      </c>
      <c r="Q5951" t="str">
        <f>VLOOKUP(A5951,Lookup_Tables!$D$2:$E$7,2,FALSE)</f>
        <v>EQ</v>
      </c>
      <c r="R5951" t="str">
        <f>IFERROR(VLOOKUP(D5951,Lookup_Tables!$A$2:$B$21,2,FALSE),"All")</f>
        <v>Bridge</v>
      </c>
    </row>
    <row r="5952" spans="1:18" hidden="1">
      <c r="A5952">
        <v>4</v>
      </c>
      <c r="B5952">
        <v>39</v>
      </c>
      <c r="C5952" t="s">
        <v>38</v>
      </c>
      <c r="D5952">
        <v>3</v>
      </c>
      <c r="E5952">
        <v>968558.95163118397</v>
      </c>
      <c r="F5952">
        <v>269731.67257500347</v>
      </c>
      <c r="G5952">
        <v>12176.9530402736</v>
      </c>
      <c r="H5952">
        <v>450759.27266242902</v>
      </c>
      <c r="I5952">
        <v>739209.81463537796</v>
      </c>
      <c r="J5952">
        <v>2550122.9249563501</v>
      </c>
      <c r="K5952">
        <v>12131347.885053201</v>
      </c>
      <c r="L5952">
        <v>55934600.384272397</v>
      </c>
      <c r="M5952">
        <v>83811818.879700199</v>
      </c>
      <c r="N5952">
        <v>160421861.150922</v>
      </c>
      <c r="O5952">
        <v>215097402.18628699</v>
      </c>
      <c r="Q5952" t="str">
        <f>VLOOKUP(A5952,Lookup_Tables!$D$2:$E$7,2,FALSE)</f>
        <v>EQ</v>
      </c>
      <c r="R5952" t="str">
        <f>IFERROR(VLOOKUP(D5952,Lookup_Tables!$A$2:$B$21,2,FALSE),"All")</f>
        <v>Govt Hosp</v>
      </c>
    </row>
    <row r="5953" spans="1:18" hidden="1">
      <c r="A5953">
        <v>4</v>
      </c>
      <c r="B5953">
        <v>39</v>
      </c>
      <c r="C5953" t="s">
        <v>39</v>
      </c>
      <c r="D5953">
        <v>3</v>
      </c>
      <c r="E5953">
        <v>966572.12080721895</v>
      </c>
      <c r="F5953">
        <v>270826.02101295907</v>
      </c>
      <c r="G5953">
        <v>12176.9530402736</v>
      </c>
      <c r="H5953">
        <v>450759.27266242902</v>
      </c>
      <c r="I5953">
        <v>739209.81463537796</v>
      </c>
      <c r="J5953">
        <v>2549145.4643676002</v>
      </c>
      <c r="K5953">
        <v>11817615.793536499</v>
      </c>
      <c r="L5953">
        <v>55934600.384272397</v>
      </c>
      <c r="M5953">
        <v>83639818.942419901</v>
      </c>
      <c r="N5953">
        <v>159263116.82703301</v>
      </c>
      <c r="O5953">
        <v>215097402.18628699</v>
      </c>
      <c r="Q5953" t="str">
        <f>VLOOKUP(A5953,Lookup_Tables!$D$2:$E$7,2,FALSE)</f>
        <v>EQ</v>
      </c>
      <c r="R5953" t="str">
        <f>IFERROR(VLOOKUP(D5953,Lookup_Tables!$A$2:$B$21,2,FALSE),"All")</f>
        <v>Govt Hosp</v>
      </c>
    </row>
    <row r="5954" spans="1:18" hidden="1">
      <c r="A5954">
        <v>4</v>
      </c>
      <c r="B5954">
        <v>39</v>
      </c>
      <c r="C5954" t="s">
        <v>38</v>
      </c>
      <c r="D5954">
        <v>4</v>
      </c>
      <c r="E5954">
        <v>787526.58973455802</v>
      </c>
      <c r="F5954">
        <v>204583.28983960464</v>
      </c>
      <c r="G5954">
        <v>12635.7847198615</v>
      </c>
      <c r="H5954">
        <v>550685.53338099201</v>
      </c>
      <c r="I5954">
        <v>1059467.8152417699</v>
      </c>
      <c r="J5954">
        <v>4481198.1633383296</v>
      </c>
      <c r="K5954">
        <v>15228837.798709</v>
      </c>
      <c r="L5954">
        <v>52180959.580608599</v>
      </c>
      <c r="M5954">
        <v>70972372.002403602</v>
      </c>
      <c r="N5954">
        <v>105086779.65540101</v>
      </c>
      <c r="O5954">
        <v>144219026.214194</v>
      </c>
      <c r="Q5954" t="str">
        <f>VLOOKUP(A5954,Lookup_Tables!$D$2:$E$7,2,FALSE)</f>
        <v>EQ</v>
      </c>
      <c r="R5954" t="str">
        <f>IFERROR(VLOOKUP(D5954,Lookup_Tables!$A$2:$B$21,2,FALSE),"All")</f>
        <v>Govt Med Fac</v>
      </c>
    </row>
    <row r="5955" spans="1:18" hidden="1">
      <c r="A5955">
        <v>4</v>
      </c>
      <c r="B5955">
        <v>39</v>
      </c>
      <c r="C5955" t="s">
        <v>39</v>
      </c>
      <c r="D5955">
        <v>4</v>
      </c>
      <c r="E5955">
        <v>783878.65212483704</v>
      </c>
      <c r="F5955">
        <v>209297.35355483904</v>
      </c>
      <c r="G5955">
        <v>12510.5604865356</v>
      </c>
      <c r="H5955">
        <v>550685.53338099201</v>
      </c>
      <c r="I5955">
        <v>1049275.94432812</v>
      </c>
      <c r="J5955">
        <v>4470859.1918427004</v>
      </c>
      <c r="K5955">
        <v>13615032.5050683</v>
      </c>
      <c r="L5955">
        <v>52167166.210971601</v>
      </c>
      <c r="M5955">
        <v>70972372.002403602</v>
      </c>
      <c r="N5955">
        <v>105054392.91545101</v>
      </c>
      <c r="O5955">
        <v>144219026.214194</v>
      </c>
      <c r="Q5955" t="str">
        <f>VLOOKUP(A5955,Lookup_Tables!$D$2:$E$7,2,FALSE)</f>
        <v>EQ</v>
      </c>
      <c r="R5955" t="str">
        <f>IFERROR(VLOOKUP(D5955,Lookup_Tables!$A$2:$B$21,2,FALSE),"All")</f>
        <v>Govt Med Fac</v>
      </c>
    </row>
    <row r="5956" spans="1:18" hidden="1">
      <c r="A5956">
        <v>4</v>
      </c>
      <c r="B5956">
        <v>39</v>
      </c>
      <c r="C5956" t="s">
        <v>38</v>
      </c>
      <c r="D5956">
        <v>6</v>
      </c>
      <c r="E5956">
        <v>22635.976611788799</v>
      </c>
      <c r="F5956">
        <v>6334.8305821606718</v>
      </c>
      <c r="G5956">
        <v>0</v>
      </c>
      <c r="H5956">
        <v>0</v>
      </c>
      <c r="I5956">
        <v>4316.6711102005402</v>
      </c>
      <c r="J5956">
        <v>16366.4304494642</v>
      </c>
      <c r="K5956">
        <v>440454.75544856902</v>
      </c>
      <c r="L5956">
        <v>1369744.1718465099</v>
      </c>
      <c r="M5956">
        <v>1906419.1533762999</v>
      </c>
      <c r="N5956">
        <v>3504574.01793868</v>
      </c>
      <c r="O5956">
        <v>5190495.8509390801</v>
      </c>
      <c r="Q5956" t="str">
        <f>VLOOKUP(A5956,Lookup_Tables!$D$2:$E$7,2,FALSE)</f>
        <v>EQ</v>
      </c>
      <c r="R5956" t="str">
        <f>IFERROR(VLOOKUP(D5956,Lookup_Tables!$A$2:$B$21,2,FALSE),"All")</f>
        <v>Port</v>
      </c>
    </row>
    <row r="5957" spans="1:18" hidden="1">
      <c r="A5957">
        <v>4</v>
      </c>
      <c r="B5957">
        <v>39</v>
      </c>
      <c r="C5957" t="s">
        <v>39</v>
      </c>
      <c r="D5957">
        <v>6</v>
      </c>
      <c r="E5957">
        <v>22619.160639595499</v>
      </c>
      <c r="F5957">
        <v>6320.8923491399819</v>
      </c>
      <c r="G5957">
        <v>0</v>
      </c>
      <c r="H5957">
        <v>0</v>
      </c>
      <c r="I5957">
        <v>4316.6711102005402</v>
      </c>
      <c r="J5957">
        <v>16366.4304494642</v>
      </c>
      <c r="K5957">
        <v>440454.75544856902</v>
      </c>
      <c r="L5957">
        <v>1369744.1718465099</v>
      </c>
      <c r="M5957">
        <v>1906419.1533762999</v>
      </c>
      <c r="N5957">
        <v>3501696.27876607</v>
      </c>
      <c r="O5957">
        <v>5190495.8509390801</v>
      </c>
      <c r="Q5957" t="str">
        <f>VLOOKUP(A5957,Lookup_Tables!$D$2:$E$7,2,FALSE)</f>
        <v>EQ</v>
      </c>
      <c r="R5957" t="str">
        <f>IFERROR(VLOOKUP(D5957,Lookup_Tables!$A$2:$B$21,2,FALSE),"All")</f>
        <v>Port</v>
      </c>
    </row>
    <row r="5958" spans="1:18" hidden="1">
      <c r="A5958">
        <v>4</v>
      </c>
      <c r="B5958">
        <v>39</v>
      </c>
      <c r="C5958" t="s">
        <v>38</v>
      </c>
      <c r="D5958">
        <v>9</v>
      </c>
      <c r="E5958">
        <v>579402.09815617197</v>
      </c>
      <c r="F5958">
        <v>157208.7284489132</v>
      </c>
      <c r="G5958">
        <v>0</v>
      </c>
      <c r="H5958">
        <v>116286.917100309</v>
      </c>
      <c r="I5958">
        <v>360475.88703869702</v>
      </c>
      <c r="J5958">
        <v>1867174.74148867</v>
      </c>
      <c r="K5958">
        <v>10755004.8214282</v>
      </c>
      <c r="L5958">
        <v>44976785.969313003</v>
      </c>
      <c r="M5958">
        <v>53371509.566073403</v>
      </c>
      <c r="N5958">
        <v>84240840.076553494</v>
      </c>
      <c r="O5958">
        <v>108204362.546663</v>
      </c>
      <c r="Q5958" t="str">
        <f>VLOOKUP(A5958,Lookup_Tables!$D$2:$E$7,2,FALSE)</f>
        <v>EQ</v>
      </c>
      <c r="R5958" t="str">
        <f>IFERROR(VLOOKUP(D5958,Lookup_Tables!$A$2:$B$21,2,FALSE),"All")</f>
        <v>Pub Admin Bldg</v>
      </c>
    </row>
    <row r="5959" spans="1:18" hidden="1">
      <c r="A5959">
        <v>4</v>
      </c>
      <c r="B5959">
        <v>39</v>
      </c>
      <c r="C5959" t="s">
        <v>39</v>
      </c>
      <c r="D5959">
        <v>9</v>
      </c>
      <c r="E5959">
        <v>577976.97884456697</v>
      </c>
      <c r="F5959">
        <v>156961.16006100475</v>
      </c>
      <c r="G5959">
        <v>0</v>
      </c>
      <c r="H5959">
        <v>116286.917100309</v>
      </c>
      <c r="I5959">
        <v>358479.58498273301</v>
      </c>
      <c r="J5959">
        <v>1867174.74148867</v>
      </c>
      <c r="K5959">
        <v>10701844.127331801</v>
      </c>
      <c r="L5959">
        <v>44976785.969313003</v>
      </c>
      <c r="M5959">
        <v>53371509.566073403</v>
      </c>
      <c r="N5959">
        <v>83356099.407881796</v>
      </c>
      <c r="O5959">
        <v>108203973.116212</v>
      </c>
      <c r="Q5959" t="str">
        <f>VLOOKUP(A5959,Lookup_Tables!$D$2:$E$7,2,FALSE)</f>
        <v>EQ</v>
      </c>
      <c r="R5959" t="str">
        <f>IFERROR(VLOOKUP(D5959,Lookup_Tables!$A$2:$B$21,2,FALSE),"All")</f>
        <v>Pub Admin Bldg</v>
      </c>
    </row>
    <row r="5960" spans="1:18" hidden="1">
      <c r="A5960">
        <v>4</v>
      </c>
      <c r="B5960">
        <v>39</v>
      </c>
      <c r="C5960" t="s">
        <v>38</v>
      </c>
      <c r="D5960">
        <v>10</v>
      </c>
      <c r="E5960">
        <v>4145051.3191710999</v>
      </c>
      <c r="F5960">
        <v>1064737.3077268386</v>
      </c>
      <c r="G5960">
        <v>1318.069110769</v>
      </c>
      <c r="H5960">
        <v>2730344.9353355798</v>
      </c>
      <c r="I5960">
        <v>5608530.2772389799</v>
      </c>
      <c r="J5960">
        <v>22341201.064832501</v>
      </c>
      <c r="K5960">
        <v>72021685.199103504</v>
      </c>
      <c r="L5960">
        <v>266153858.20041999</v>
      </c>
      <c r="M5960">
        <v>367817753.88945401</v>
      </c>
      <c r="N5960">
        <v>576247149.64325595</v>
      </c>
      <c r="O5960">
        <v>825695281.35971606</v>
      </c>
      <c r="Q5960" t="str">
        <f>VLOOKUP(A5960,Lookup_Tables!$D$2:$E$7,2,FALSE)</f>
        <v>EQ</v>
      </c>
      <c r="R5960" t="str">
        <f>IFERROR(VLOOKUP(D5960,Lookup_Tables!$A$2:$B$21,2,FALSE),"All")</f>
        <v>Pub School</v>
      </c>
    </row>
    <row r="5961" spans="1:18" hidden="1">
      <c r="A5961">
        <v>4</v>
      </c>
      <c r="B5961">
        <v>39</v>
      </c>
      <c r="C5961" t="s">
        <v>39</v>
      </c>
      <c r="D5961">
        <v>10</v>
      </c>
      <c r="E5961">
        <v>4127164.7982644401</v>
      </c>
      <c r="F5961">
        <v>1067201.5875860127</v>
      </c>
      <c r="G5961">
        <v>1318.069110769</v>
      </c>
      <c r="H5961">
        <v>2730344.9353355798</v>
      </c>
      <c r="I5961">
        <v>5608530.2772389799</v>
      </c>
      <c r="J5961">
        <v>22270152.569936398</v>
      </c>
      <c r="K5961">
        <v>68216537.164780095</v>
      </c>
      <c r="L5961">
        <v>266153858.20041999</v>
      </c>
      <c r="M5961">
        <v>367612923.67878801</v>
      </c>
      <c r="N5961">
        <v>576042234.41933203</v>
      </c>
      <c r="O5961">
        <v>825695281.35971606</v>
      </c>
      <c r="Q5961" t="str">
        <f>VLOOKUP(A5961,Lookup_Tables!$D$2:$E$7,2,FALSE)</f>
        <v>EQ</v>
      </c>
      <c r="R5961" t="str">
        <f>IFERROR(VLOOKUP(D5961,Lookup_Tables!$A$2:$B$21,2,FALSE),"All")</f>
        <v>Pub School</v>
      </c>
    </row>
    <row r="5962" spans="1:18" hidden="1">
      <c r="A5962">
        <v>4</v>
      </c>
      <c r="B5962">
        <v>39</v>
      </c>
      <c r="C5962" t="s">
        <v>38</v>
      </c>
      <c r="D5962">
        <v>11</v>
      </c>
      <c r="E5962">
        <v>4929893.3019962003</v>
      </c>
      <c r="F5962">
        <v>1396943.0360021661</v>
      </c>
      <c r="G5962">
        <v>0</v>
      </c>
      <c r="H5962">
        <v>18461.391645457199</v>
      </c>
      <c r="I5962">
        <v>36972.789683840099</v>
      </c>
      <c r="J5962">
        <v>12091021.4025888</v>
      </c>
      <c r="K5962">
        <v>86153141.288541898</v>
      </c>
      <c r="L5962">
        <v>319838905.30022401</v>
      </c>
      <c r="M5962">
        <v>416714972.18220001</v>
      </c>
      <c r="N5962">
        <v>811854688.93139601</v>
      </c>
      <c r="O5962">
        <v>1015534760.5177</v>
      </c>
      <c r="Q5962" t="str">
        <f>VLOOKUP(A5962,Lookup_Tables!$D$2:$E$7,2,FALSE)</f>
        <v>EQ</v>
      </c>
      <c r="R5962" t="str">
        <f>IFERROR(VLOOKUP(D5962,Lookup_Tables!$A$2:$B$21,2,FALSE),"All")</f>
        <v>Pub Univ</v>
      </c>
    </row>
    <row r="5963" spans="1:18" hidden="1">
      <c r="A5963">
        <v>4</v>
      </c>
      <c r="B5963">
        <v>39</v>
      </c>
      <c r="C5963" t="s">
        <v>39</v>
      </c>
      <c r="D5963">
        <v>11</v>
      </c>
      <c r="E5963">
        <v>4924908.9962641103</v>
      </c>
      <c r="F5963">
        <v>1412258.3106791503</v>
      </c>
      <c r="G5963">
        <v>0</v>
      </c>
      <c r="H5963">
        <v>18461.391645457199</v>
      </c>
      <c r="I5963">
        <v>36972.789683840099</v>
      </c>
      <c r="J5963">
        <v>12072537.1486791</v>
      </c>
      <c r="K5963">
        <v>84581675.432814896</v>
      </c>
      <c r="L5963">
        <v>319838905.30022401</v>
      </c>
      <c r="M5963">
        <v>416714972.18220001</v>
      </c>
      <c r="N5963">
        <v>799597280.34005404</v>
      </c>
      <c r="O5963">
        <v>1015534760.5177</v>
      </c>
      <c r="Q5963" t="str">
        <f>VLOOKUP(A5963,Lookup_Tables!$D$2:$E$7,2,FALSE)</f>
        <v>EQ</v>
      </c>
      <c r="R5963" t="str">
        <f>IFERROR(VLOOKUP(D5963,Lookup_Tables!$A$2:$B$21,2,FALSE),"All")</f>
        <v>Pub Univ</v>
      </c>
    </row>
    <row r="5964" spans="1:18" hidden="1">
      <c r="A5964">
        <v>4</v>
      </c>
      <c r="B5964">
        <v>39</v>
      </c>
      <c r="C5964" t="s">
        <v>38</v>
      </c>
      <c r="D5964">
        <v>13</v>
      </c>
      <c r="E5964">
        <v>5394486.4755340097</v>
      </c>
      <c r="F5964">
        <v>1463763.9010823877</v>
      </c>
      <c r="G5964">
        <v>0</v>
      </c>
      <c r="H5964">
        <v>1055266.16758013</v>
      </c>
      <c r="I5964">
        <v>3333413.07946723</v>
      </c>
      <c r="J5964">
        <v>22365899.724722501</v>
      </c>
      <c r="K5964">
        <v>87170918.885865703</v>
      </c>
      <c r="L5964">
        <v>354463689.658714</v>
      </c>
      <c r="M5964">
        <v>495076012.83147597</v>
      </c>
      <c r="N5964">
        <v>775199273.57759798</v>
      </c>
      <c r="O5964">
        <v>1099913385.9595301</v>
      </c>
      <c r="Q5964" t="str">
        <f>VLOOKUP(A5964,Lookup_Tables!$D$2:$E$7,2,FALSE)</f>
        <v>EQ</v>
      </c>
      <c r="R5964" t="str">
        <f>IFERROR(VLOOKUP(D5964,Lookup_Tables!$A$2:$B$21,2,FALSE),"All")</f>
        <v>Residual Inst</v>
      </c>
    </row>
    <row r="5965" spans="1:18" hidden="1">
      <c r="A5965">
        <v>4</v>
      </c>
      <c r="B5965">
        <v>39</v>
      </c>
      <c r="C5965" t="s">
        <v>39</v>
      </c>
      <c r="D5965">
        <v>13</v>
      </c>
      <c r="E5965">
        <v>5376917.1419219198</v>
      </c>
      <c r="F5965">
        <v>1451861.9248009445</v>
      </c>
      <c r="G5965">
        <v>0</v>
      </c>
      <c r="H5965">
        <v>1055266.16758013</v>
      </c>
      <c r="I5965">
        <v>3286103.9819721398</v>
      </c>
      <c r="J5965">
        <v>22185595.806383099</v>
      </c>
      <c r="K5965">
        <v>86524212.818195999</v>
      </c>
      <c r="L5965">
        <v>354463689.658714</v>
      </c>
      <c r="M5965">
        <v>495076012.83147597</v>
      </c>
      <c r="N5965">
        <v>775199273.57759798</v>
      </c>
      <c r="O5965">
        <v>1099913385.9595301</v>
      </c>
      <c r="Q5965" t="str">
        <f>VLOOKUP(A5965,Lookup_Tables!$D$2:$E$7,2,FALSE)</f>
        <v>EQ</v>
      </c>
      <c r="R5965" t="str">
        <f>IFERROR(VLOOKUP(D5965,Lookup_Tables!$A$2:$B$21,2,FALSE),"All")</f>
        <v>Residual Inst</v>
      </c>
    </row>
    <row r="5966" spans="1:18" hidden="1">
      <c r="A5966">
        <v>4</v>
      </c>
      <c r="B5966">
        <v>39</v>
      </c>
      <c r="C5966" t="s">
        <v>38</v>
      </c>
      <c r="D5966">
        <v>14</v>
      </c>
      <c r="E5966">
        <v>6272565.3472566297</v>
      </c>
      <c r="F5966">
        <v>1810106.337104599</v>
      </c>
      <c r="G5966">
        <v>8102.76448678421</v>
      </c>
      <c r="H5966">
        <v>5286606.9145886898</v>
      </c>
      <c r="I5966">
        <v>10174228.8984647</v>
      </c>
      <c r="J5966">
        <v>34660412.385681301</v>
      </c>
      <c r="K5966">
        <v>114121463.751855</v>
      </c>
      <c r="L5966">
        <v>404621879.50671703</v>
      </c>
      <c r="M5966">
        <v>459006180.43063599</v>
      </c>
      <c r="N5966">
        <v>893254704.10507905</v>
      </c>
      <c r="O5966">
        <v>1157972042.0756199</v>
      </c>
      <c r="Q5966" t="str">
        <f>VLOOKUP(A5966,Lookup_Tables!$D$2:$E$7,2,FALSE)</f>
        <v>EQ</v>
      </c>
      <c r="R5966" t="str">
        <f>IFERROR(VLOOKUP(D5966,Lookup_Tables!$A$2:$B$21,2,FALSE),"All")</f>
        <v>Road</v>
      </c>
    </row>
    <row r="5967" spans="1:18" hidden="1">
      <c r="A5967">
        <v>4</v>
      </c>
      <c r="B5967">
        <v>39</v>
      </c>
      <c r="C5967" t="s">
        <v>39</v>
      </c>
      <c r="D5967">
        <v>14</v>
      </c>
      <c r="E5967">
        <v>6252174.4942566101</v>
      </c>
      <c r="F5967">
        <v>1839242.6425361019</v>
      </c>
      <c r="G5967">
        <v>8102.76448678421</v>
      </c>
      <c r="H5967">
        <v>5198538.6277962504</v>
      </c>
      <c r="I5967">
        <v>10174228.8984647</v>
      </c>
      <c r="J5967">
        <v>33432207.3187907</v>
      </c>
      <c r="K5967">
        <v>107396362.38262901</v>
      </c>
      <c r="L5967">
        <v>404621879.50671703</v>
      </c>
      <c r="M5967">
        <v>459006180.43063599</v>
      </c>
      <c r="N5967">
        <v>890222225.39410305</v>
      </c>
      <c r="O5967">
        <v>1157972042.0756199</v>
      </c>
      <c r="Q5967" t="str">
        <f>VLOOKUP(A5967,Lookup_Tables!$D$2:$E$7,2,FALSE)</f>
        <v>EQ</v>
      </c>
      <c r="R5967" t="str">
        <f>IFERROR(VLOOKUP(D5967,Lookup_Tables!$A$2:$B$21,2,FALSE),"All")</f>
        <v>Road</v>
      </c>
    </row>
    <row r="5968" spans="1:18" hidden="1">
      <c r="A5968">
        <v>4</v>
      </c>
      <c r="B5968">
        <v>39</v>
      </c>
      <c r="C5968" t="s">
        <v>38</v>
      </c>
      <c r="D5968">
        <v>15</v>
      </c>
      <c r="E5968">
        <v>421997716.64673698</v>
      </c>
      <c r="F5968">
        <v>109692579.39172709</v>
      </c>
      <c r="G5968">
        <v>8865617.6718069706</v>
      </c>
      <c r="H5968">
        <v>357504800.98478299</v>
      </c>
      <c r="I5968">
        <v>635715709.79742503</v>
      </c>
      <c r="J5968">
        <v>2458077664.0876498</v>
      </c>
      <c r="K5968">
        <v>7877349115.4769497</v>
      </c>
      <c r="L5968">
        <v>27715174470.950802</v>
      </c>
      <c r="M5968">
        <v>38122712154.910797</v>
      </c>
      <c r="N5968">
        <v>55990570911.216904</v>
      </c>
      <c r="O5968">
        <v>76994934407.956406</v>
      </c>
      <c r="Q5968" t="str">
        <f>VLOOKUP(A5968,Lookup_Tables!$D$2:$E$7,2,FALSE)</f>
        <v>EQ</v>
      </c>
      <c r="R5968" t="str">
        <f>IFERROR(VLOOKUP(D5968,Lookup_Tables!$A$2:$B$21,2,FALSE),"All")</f>
        <v>All</v>
      </c>
    </row>
    <row r="5969" spans="1:18" hidden="1">
      <c r="A5969">
        <v>4</v>
      </c>
      <c r="B5969">
        <v>39</v>
      </c>
      <c r="C5969" t="s">
        <v>39</v>
      </c>
      <c r="D5969">
        <v>15</v>
      </c>
      <c r="E5969">
        <v>420145266.19613099</v>
      </c>
      <c r="F5969">
        <v>109113702.49048543</v>
      </c>
      <c r="G5969">
        <v>8690342.9501720406</v>
      </c>
      <c r="H5969">
        <v>357504800.98478299</v>
      </c>
      <c r="I5969">
        <v>635715709.79742503</v>
      </c>
      <c r="J5969">
        <v>2446593473.94699</v>
      </c>
      <c r="K5969">
        <v>7650978490.6573</v>
      </c>
      <c r="L5969">
        <v>27715174470.950802</v>
      </c>
      <c r="M5969">
        <v>38122712154.910797</v>
      </c>
      <c r="N5969">
        <v>55974208870.655502</v>
      </c>
      <c r="O5969">
        <v>76994934407.956406</v>
      </c>
      <c r="Q5969" t="str">
        <f>VLOOKUP(A5969,Lookup_Tables!$D$2:$E$7,2,FALSE)</f>
        <v>EQ</v>
      </c>
      <c r="R5969" t="str">
        <f>IFERROR(VLOOKUP(D5969,Lookup_Tables!$A$2:$B$21,2,FALSE),"All")</f>
        <v>All</v>
      </c>
    </row>
    <row r="5970" spans="1:18" hidden="1">
      <c r="A5970">
        <v>4</v>
      </c>
      <c r="B5970">
        <v>39</v>
      </c>
      <c r="C5970" t="s">
        <v>38</v>
      </c>
      <c r="D5970">
        <v>16</v>
      </c>
      <c r="E5970">
        <v>31272417.730812699</v>
      </c>
      <c r="F5970">
        <v>8380343.1362806372</v>
      </c>
      <c r="G5970">
        <v>206256.353842816</v>
      </c>
      <c r="H5970">
        <v>19056587.069261499</v>
      </c>
      <c r="I5970">
        <v>35106259.978681102</v>
      </c>
      <c r="J5970">
        <v>146538763.516956</v>
      </c>
      <c r="K5970">
        <v>574004070.08099604</v>
      </c>
      <c r="L5970">
        <v>2093993579.6108899</v>
      </c>
      <c r="M5970">
        <v>2674348351.2562499</v>
      </c>
      <c r="N5970">
        <v>4371656970.1881599</v>
      </c>
      <c r="O5970">
        <v>6134816648.7368202</v>
      </c>
      <c r="Q5970" t="str">
        <f>VLOOKUP(A5970,Lookup_Tables!$D$2:$E$7,2,FALSE)</f>
        <v>EQ</v>
      </c>
      <c r="R5970" t="str">
        <f>IFERROR(VLOOKUP(D5970,Lookup_Tables!$A$2:$B$21,2,FALSE),"All")</f>
        <v>Government_Loss</v>
      </c>
    </row>
    <row r="5971" spans="1:18" hidden="1">
      <c r="A5971">
        <v>4</v>
      </c>
      <c r="B5971">
        <v>39</v>
      </c>
      <c r="C5971" t="s">
        <v>39</v>
      </c>
      <c r="D5971">
        <v>16</v>
      </c>
      <c r="E5971">
        <v>31162614.255050201</v>
      </c>
      <c r="F5971">
        <v>8451640.9294107929</v>
      </c>
      <c r="G5971">
        <v>203838.63625813599</v>
      </c>
      <c r="H5971">
        <v>19056587.069261499</v>
      </c>
      <c r="I5971">
        <v>35106259.978681102</v>
      </c>
      <c r="J5971">
        <v>146044177.737313</v>
      </c>
      <c r="K5971">
        <v>538802000.47276795</v>
      </c>
      <c r="L5971">
        <v>2093993579.6108899</v>
      </c>
      <c r="M5971">
        <v>2674348351.2562499</v>
      </c>
      <c r="N5971">
        <v>4371656970.1881599</v>
      </c>
      <c r="O5971">
        <v>6134816648.7368202</v>
      </c>
      <c r="Q5971" t="str">
        <f>VLOOKUP(A5971,Lookup_Tables!$D$2:$E$7,2,FALSE)</f>
        <v>EQ</v>
      </c>
      <c r="R5971" t="str">
        <f>IFERROR(VLOOKUP(D5971,Lookup_Tables!$A$2:$B$21,2,FALSE),"All")</f>
        <v>Government_Loss</v>
      </c>
    </row>
    <row r="5972" spans="1:18" hidden="1">
      <c r="A5972">
        <v>4</v>
      </c>
      <c r="B5972">
        <v>39</v>
      </c>
      <c r="C5972" t="s">
        <v>38</v>
      </c>
      <c r="D5972">
        <v>17</v>
      </c>
      <c r="E5972">
        <v>50700873.881328396</v>
      </c>
      <c r="F5972">
        <v>13300750.028810583</v>
      </c>
      <c r="G5972">
        <v>683488.193126261</v>
      </c>
      <c r="H5972">
        <v>31386451.681438401</v>
      </c>
      <c r="I5972">
        <v>56111140.2552711</v>
      </c>
      <c r="J5972">
        <v>236417824.127105</v>
      </c>
      <c r="K5972">
        <v>871205215.28173304</v>
      </c>
      <c r="L5972">
        <v>3356851014.8558798</v>
      </c>
      <c r="M5972">
        <v>4736576753.34126</v>
      </c>
      <c r="N5972">
        <v>7038463916.3474798</v>
      </c>
      <c r="O5972">
        <v>9813050339.8337307</v>
      </c>
      <c r="Q5972" t="str">
        <f>VLOOKUP(A5972,Lookup_Tables!$D$2:$E$7,2,FALSE)</f>
        <v>EQ</v>
      </c>
      <c r="R5972" t="str">
        <f>IFERROR(VLOOKUP(D5972,Lookup_Tables!$A$2:$B$21,2,FALSE),"All")</f>
        <v>Emergency_Loss</v>
      </c>
    </row>
    <row r="5973" spans="1:18" hidden="1">
      <c r="A5973">
        <v>4</v>
      </c>
      <c r="B5973">
        <v>39</v>
      </c>
      <c r="C5973" t="s">
        <v>39</v>
      </c>
      <c r="D5973">
        <v>17</v>
      </c>
      <c r="E5973">
        <v>50512501.013950802</v>
      </c>
      <c r="F5973">
        <v>13416793.705841646</v>
      </c>
      <c r="G5973">
        <v>663493.45075153897</v>
      </c>
      <c r="H5973">
        <v>31386451.681438401</v>
      </c>
      <c r="I5973">
        <v>55502893.572957501</v>
      </c>
      <c r="J5973">
        <v>232902876.52215901</v>
      </c>
      <c r="K5973">
        <v>821570509.55314302</v>
      </c>
      <c r="L5973">
        <v>3356299398.1849499</v>
      </c>
      <c r="M5973">
        <v>4731614899.4145403</v>
      </c>
      <c r="N5973">
        <v>7037155339.4347801</v>
      </c>
      <c r="O5973">
        <v>9813050339.8337307</v>
      </c>
      <c r="Q5973" t="str">
        <f>VLOOKUP(A5973,Lookup_Tables!$D$2:$E$7,2,FALSE)</f>
        <v>EQ</v>
      </c>
      <c r="R5973" t="str">
        <f>IFERROR(VLOOKUP(D5973,Lookup_Tables!$A$2:$B$21,2,FALSE),"All")</f>
        <v>Emergency_Loss</v>
      </c>
    </row>
    <row r="5974" spans="1:18" hidden="1">
      <c r="A5974">
        <v>4</v>
      </c>
      <c r="B5974">
        <v>39</v>
      </c>
      <c r="C5974" t="s">
        <v>38</v>
      </c>
      <c r="D5974">
        <v>18</v>
      </c>
      <c r="E5974">
        <v>81973291.612141296</v>
      </c>
      <c r="F5974">
        <v>21870209.622076496</v>
      </c>
      <c r="G5974">
        <v>882607.90372248401</v>
      </c>
      <c r="H5974">
        <v>48888955.815775603</v>
      </c>
      <c r="I5974">
        <v>93198150.366669297</v>
      </c>
      <c r="J5974">
        <v>381237261.22403097</v>
      </c>
      <c r="K5974">
        <v>1408898242.1349299</v>
      </c>
      <c r="L5974">
        <v>5424726575.0883904</v>
      </c>
      <c r="M5974">
        <v>7387199738.8524103</v>
      </c>
      <c r="N5974">
        <v>11477700422.2659</v>
      </c>
      <c r="O5974">
        <v>15947866988.570601</v>
      </c>
      <c r="Q5974" t="str">
        <f>VLOOKUP(A5974,Lookup_Tables!$D$2:$E$7,2,FALSE)</f>
        <v>EQ</v>
      </c>
      <c r="R5974" t="str">
        <f>IFERROR(VLOOKUP(D5974,Lookup_Tables!$A$2:$B$21,2,FALSE),"All")</f>
        <v>Govt_Plus_Emergency</v>
      </c>
    </row>
    <row r="5975" spans="1:18" hidden="1">
      <c r="A5975">
        <v>4</v>
      </c>
      <c r="B5975">
        <v>39</v>
      </c>
      <c r="C5975" t="s">
        <v>39</v>
      </c>
      <c r="D5975">
        <v>18</v>
      </c>
      <c r="E5975">
        <v>81675102.929921806</v>
      </c>
      <c r="F5975">
        <v>22104849.049137928</v>
      </c>
      <c r="G5975">
        <v>868083.68045786605</v>
      </c>
      <c r="H5975">
        <v>48888955.815775603</v>
      </c>
      <c r="I5975">
        <v>92023767.446324497</v>
      </c>
      <c r="J5975">
        <v>379441640.03911501</v>
      </c>
      <c r="K5975">
        <v>1312116399.52755</v>
      </c>
      <c r="L5975">
        <v>5424726575.0883904</v>
      </c>
      <c r="M5975">
        <v>7380918225.9549303</v>
      </c>
      <c r="N5975">
        <v>11475830652.085199</v>
      </c>
      <c r="O5975">
        <v>15947866988.570601</v>
      </c>
      <c r="Q5975" t="str">
        <f>VLOOKUP(A5975,Lookup_Tables!$D$2:$E$7,2,FALSE)</f>
        <v>EQ</v>
      </c>
      <c r="R5975" t="str">
        <f>IFERROR(VLOOKUP(D5975,Lookup_Tables!$A$2:$B$21,2,FALSE),"All")</f>
        <v>Govt_Plus_Emergency</v>
      </c>
    </row>
    <row r="5976" spans="1:18" hidden="1">
      <c r="A5976">
        <v>4</v>
      </c>
      <c r="B5976">
        <v>40</v>
      </c>
      <c r="C5976" t="s">
        <v>38</v>
      </c>
      <c r="D5976">
        <v>0</v>
      </c>
      <c r="E5976">
        <v>2999508475.9031401</v>
      </c>
      <c r="F5976">
        <v>835797106.18261433</v>
      </c>
      <c r="G5976">
        <v>250202874.879251</v>
      </c>
      <c r="H5976">
        <v>4982804256.9074202</v>
      </c>
      <c r="I5976">
        <v>7853830824.5296602</v>
      </c>
      <c r="J5976">
        <v>27120561501.472401</v>
      </c>
      <c r="K5976">
        <v>71385776587.230103</v>
      </c>
      <c r="L5976">
        <v>142181525862.42801</v>
      </c>
      <c r="M5976">
        <v>172263696323.61801</v>
      </c>
      <c r="N5976">
        <v>412912723274.23602</v>
      </c>
      <c r="O5976">
        <v>483006627689.97302</v>
      </c>
      <c r="Q5976" t="str">
        <f>VLOOKUP(A5976,Lookup_Tables!$D$2:$E$7,2,FALSE)</f>
        <v>EQ</v>
      </c>
      <c r="R5976" t="str">
        <f>IFERROR(VLOOKUP(D5976,Lookup_Tables!$A$2:$B$21,2,FALSE),"All")</f>
        <v>Private Assets</v>
      </c>
    </row>
    <row r="5977" spans="1:18" hidden="1">
      <c r="A5977">
        <v>4</v>
      </c>
      <c r="B5977">
        <v>40</v>
      </c>
      <c r="C5977" t="s">
        <v>39</v>
      </c>
      <c r="D5977">
        <v>0</v>
      </c>
      <c r="E5977">
        <v>2966678427.29357</v>
      </c>
      <c r="F5977">
        <v>836587229.22642732</v>
      </c>
      <c r="G5977">
        <v>245774202.168515</v>
      </c>
      <c r="H5977">
        <v>4907301905.1189899</v>
      </c>
      <c r="I5977">
        <v>7638033393.8619003</v>
      </c>
      <c r="J5977">
        <v>27101009065.918598</v>
      </c>
      <c r="K5977">
        <v>71385776587.230103</v>
      </c>
      <c r="L5977">
        <v>140212055990.67999</v>
      </c>
      <c r="M5977">
        <v>163196911974.39499</v>
      </c>
      <c r="N5977">
        <v>412912723274.23602</v>
      </c>
      <c r="O5977">
        <v>473331386944.80902</v>
      </c>
      <c r="Q5977" t="str">
        <f>VLOOKUP(A5977,Lookup_Tables!$D$2:$E$7,2,FALSE)</f>
        <v>EQ</v>
      </c>
      <c r="R5977" t="str">
        <f>IFERROR(VLOOKUP(D5977,Lookup_Tables!$A$2:$B$21,2,FALSE),"All")</f>
        <v>Private Assets</v>
      </c>
    </row>
    <row r="5978" spans="1:18" hidden="1">
      <c r="A5978">
        <v>4</v>
      </c>
      <c r="B5978">
        <v>40</v>
      </c>
      <c r="C5978" t="s">
        <v>38</v>
      </c>
      <c r="D5978">
        <v>2</v>
      </c>
      <c r="E5978">
        <v>3305666.29661474</v>
      </c>
      <c r="F5978">
        <v>892321.27882236335</v>
      </c>
      <c r="G5978">
        <v>258502.22273078701</v>
      </c>
      <c r="H5978">
        <v>7254913.7747301301</v>
      </c>
      <c r="I5978">
        <v>12655433.275156099</v>
      </c>
      <c r="J5978">
        <v>40943251.584188797</v>
      </c>
      <c r="K5978">
        <v>95906704.013349801</v>
      </c>
      <c r="L5978">
        <v>162626424.62683201</v>
      </c>
      <c r="M5978">
        <v>197037977.05715799</v>
      </c>
      <c r="N5978">
        <v>321300607.83584899</v>
      </c>
      <c r="O5978">
        <v>413760677.77767801</v>
      </c>
      <c r="Q5978" t="str">
        <f>VLOOKUP(A5978,Lookup_Tables!$D$2:$E$7,2,FALSE)</f>
        <v>EQ</v>
      </c>
      <c r="R5978" t="str">
        <f>IFERROR(VLOOKUP(D5978,Lookup_Tables!$A$2:$B$21,2,FALSE),"All")</f>
        <v>Bridge</v>
      </c>
    </row>
    <row r="5979" spans="1:18" hidden="1">
      <c r="A5979">
        <v>4</v>
      </c>
      <c r="B5979">
        <v>40</v>
      </c>
      <c r="C5979" t="s">
        <v>39</v>
      </c>
      <c r="D5979">
        <v>2</v>
      </c>
      <c r="E5979">
        <v>3256730.1088104802</v>
      </c>
      <c r="F5979">
        <v>879692.87888069451</v>
      </c>
      <c r="G5979">
        <v>255324.46019785199</v>
      </c>
      <c r="H5979">
        <v>7164214.9771673204</v>
      </c>
      <c r="I5979">
        <v>12106013.008435</v>
      </c>
      <c r="J5979">
        <v>40592479.682154402</v>
      </c>
      <c r="K5979">
        <v>95906704.013349801</v>
      </c>
      <c r="L5979">
        <v>162626424.62683201</v>
      </c>
      <c r="M5979">
        <v>197037977.05715799</v>
      </c>
      <c r="N5979">
        <v>310118850.62126601</v>
      </c>
      <c r="O5979">
        <v>400263292.57961899</v>
      </c>
      <c r="Q5979" t="str">
        <f>VLOOKUP(A5979,Lookup_Tables!$D$2:$E$7,2,FALSE)</f>
        <v>EQ</v>
      </c>
      <c r="R5979" t="str">
        <f>IFERROR(VLOOKUP(D5979,Lookup_Tables!$A$2:$B$21,2,FALSE),"All")</f>
        <v>Bridge</v>
      </c>
    </row>
    <row r="5980" spans="1:18" hidden="1">
      <c r="A5980">
        <v>4</v>
      </c>
      <c r="B5980">
        <v>40</v>
      </c>
      <c r="C5980" t="s">
        <v>38</v>
      </c>
      <c r="D5980">
        <v>3</v>
      </c>
      <c r="E5980">
        <v>807726.60787006398</v>
      </c>
      <c r="F5980">
        <v>228465.21947570541</v>
      </c>
      <c r="G5980">
        <v>55138.1613003202</v>
      </c>
      <c r="H5980">
        <v>1498964.6718222599</v>
      </c>
      <c r="I5980">
        <v>2514732.4429957801</v>
      </c>
      <c r="J5980">
        <v>8001606.5938063702</v>
      </c>
      <c r="K5980">
        <v>25996637.994858999</v>
      </c>
      <c r="L5980">
        <v>43692846.627776802</v>
      </c>
      <c r="M5980">
        <v>50906020.649243101</v>
      </c>
      <c r="N5980">
        <v>79252802.468614593</v>
      </c>
      <c r="O5980">
        <v>97673292.076236799</v>
      </c>
      <c r="Q5980" t="str">
        <f>VLOOKUP(A5980,Lookup_Tables!$D$2:$E$7,2,FALSE)</f>
        <v>EQ</v>
      </c>
      <c r="R5980" t="str">
        <f>IFERROR(VLOOKUP(D5980,Lookup_Tables!$A$2:$B$21,2,FALSE),"All")</f>
        <v>Govt Hosp</v>
      </c>
    </row>
    <row r="5981" spans="1:18" hidden="1">
      <c r="A5981">
        <v>4</v>
      </c>
      <c r="B5981">
        <v>40</v>
      </c>
      <c r="C5981" t="s">
        <v>39</v>
      </c>
      <c r="D5981">
        <v>3</v>
      </c>
      <c r="E5981">
        <v>793727.02778302401</v>
      </c>
      <c r="F5981">
        <v>221778.76192876569</v>
      </c>
      <c r="G5981">
        <v>53694.240088843602</v>
      </c>
      <c r="H5981">
        <v>1476947.91804347</v>
      </c>
      <c r="I5981">
        <v>2410963.4650568999</v>
      </c>
      <c r="J5981">
        <v>8001606.5938063702</v>
      </c>
      <c r="K5981">
        <v>25618431.043673102</v>
      </c>
      <c r="L5981">
        <v>43256119.846031897</v>
      </c>
      <c r="M5981">
        <v>50899734.599302098</v>
      </c>
      <c r="N5981">
        <v>76649486.612172604</v>
      </c>
      <c r="O5981">
        <v>96920818.7613599</v>
      </c>
      <c r="Q5981" t="str">
        <f>VLOOKUP(A5981,Lookup_Tables!$D$2:$E$7,2,FALSE)</f>
        <v>EQ</v>
      </c>
      <c r="R5981" t="str">
        <f>IFERROR(VLOOKUP(D5981,Lookup_Tables!$A$2:$B$21,2,FALSE),"All")</f>
        <v>Govt Hosp</v>
      </c>
    </row>
    <row r="5982" spans="1:18" hidden="1">
      <c r="A5982">
        <v>4</v>
      </c>
      <c r="B5982">
        <v>40</v>
      </c>
      <c r="C5982" t="s">
        <v>38</v>
      </c>
      <c r="D5982">
        <v>4</v>
      </c>
      <c r="E5982">
        <v>621421.19933486299</v>
      </c>
      <c r="F5982">
        <v>170956.97224434768</v>
      </c>
      <c r="G5982">
        <v>69040.436970175506</v>
      </c>
      <c r="H5982">
        <v>1295958.89806411</v>
      </c>
      <c r="I5982">
        <v>2146818.7268022299</v>
      </c>
      <c r="J5982">
        <v>6748104.2168669002</v>
      </c>
      <c r="K5982">
        <v>18882892.425445799</v>
      </c>
      <c r="L5982">
        <v>28784435.7198199</v>
      </c>
      <c r="M5982">
        <v>35796544.065518498</v>
      </c>
      <c r="N5982">
        <v>62851142.049043998</v>
      </c>
      <c r="O5982">
        <v>83933657.834914804</v>
      </c>
      <c r="Q5982" t="str">
        <f>VLOOKUP(A5982,Lookup_Tables!$D$2:$E$7,2,FALSE)</f>
        <v>EQ</v>
      </c>
      <c r="R5982" t="str">
        <f>IFERROR(VLOOKUP(D5982,Lookup_Tables!$A$2:$B$21,2,FALSE),"All")</f>
        <v>Govt Med Fac</v>
      </c>
    </row>
    <row r="5983" spans="1:18" hidden="1">
      <c r="A5983">
        <v>4</v>
      </c>
      <c r="B5983">
        <v>40</v>
      </c>
      <c r="C5983" t="s">
        <v>39</v>
      </c>
      <c r="D5983">
        <v>4</v>
      </c>
      <c r="E5983">
        <v>611330.48875205196</v>
      </c>
      <c r="F5983">
        <v>166168.81425719336</v>
      </c>
      <c r="G5983">
        <v>68430.345401155704</v>
      </c>
      <c r="H5983">
        <v>1285255.8041354499</v>
      </c>
      <c r="I5983">
        <v>2102320.5847410699</v>
      </c>
      <c r="J5983">
        <v>6746371.6058496004</v>
      </c>
      <c r="K5983">
        <v>18723323.0047887</v>
      </c>
      <c r="L5983">
        <v>28784435.7198199</v>
      </c>
      <c r="M5983">
        <v>34786858.814176798</v>
      </c>
      <c r="N5983">
        <v>61653154.209505498</v>
      </c>
      <c r="O5983">
        <v>83364904.696769506</v>
      </c>
      <c r="Q5983" t="str">
        <f>VLOOKUP(A5983,Lookup_Tables!$D$2:$E$7,2,FALSE)</f>
        <v>EQ</v>
      </c>
      <c r="R5983" t="str">
        <f>IFERROR(VLOOKUP(D5983,Lookup_Tables!$A$2:$B$21,2,FALSE),"All")</f>
        <v>Govt Med Fac</v>
      </c>
    </row>
    <row r="5984" spans="1:18" hidden="1">
      <c r="A5984">
        <v>4</v>
      </c>
      <c r="B5984">
        <v>40</v>
      </c>
      <c r="C5984" t="s">
        <v>38</v>
      </c>
      <c r="D5984">
        <v>7</v>
      </c>
      <c r="E5984">
        <v>1373336.5845248499</v>
      </c>
      <c r="F5984">
        <v>1182663.5343581331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2582710.5822431701</v>
      </c>
      <c r="M5984">
        <v>4132337.0691912398</v>
      </c>
      <c r="N5984">
        <v>25926441.703779001</v>
      </c>
      <c r="O5984">
        <v>153899223.74231201</v>
      </c>
      <c r="Q5984" t="str">
        <f>VLOOKUP(A5984,Lookup_Tables!$D$2:$E$7,2,FALSE)</f>
        <v>EQ</v>
      </c>
      <c r="R5984" t="str">
        <f>IFERROR(VLOOKUP(D5984,Lookup_Tables!$A$2:$B$21,2,FALSE),"All")</f>
        <v>Power Plant</v>
      </c>
    </row>
    <row r="5985" spans="1:18" hidden="1">
      <c r="A5985">
        <v>4</v>
      </c>
      <c r="B5985">
        <v>40</v>
      </c>
      <c r="C5985" t="s">
        <v>39</v>
      </c>
      <c r="D5985">
        <v>7</v>
      </c>
      <c r="E5985">
        <v>1373336.5845248499</v>
      </c>
      <c r="F5985">
        <v>1182663.5343581331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2582710.5822431701</v>
      </c>
      <c r="M5985">
        <v>4132337.0691912398</v>
      </c>
      <c r="N5985">
        <v>25926441.703779001</v>
      </c>
      <c r="O5985">
        <v>153899223.74231201</v>
      </c>
      <c r="Q5985" t="str">
        <f>VLOOKUP(A5985,Lookup_Tables!$D$2:$E$7,2,FALSE)</f>
        <v>EQ</v>
      </c>
      <c r="R5985" t="str">
        <f>IFERROR(VLOOKUP(D5985,Lookup_Tables!$A$2:$B$21,2,FALSE),"All")</f>
        <v>Power Plant</v>
      </c>
    </row>
    <row r="5986" spans="1:18" hidden="1">
      <c r="A5986">
        <v>4</v>
      </c>
      <c r="B5986">
        <v>40</v>
      </c>
      <c r="C5986" t="s">
        <v>38</v>
      </c>
      <c r="D5986">
        <v>9</v>
      </c>
      <c r="E5986">
        <v>157946.63542260599</v>
      </c>
      <c r="F5986">
        <v>42860.936805574253</v>
      </c>
      <c r="G5986">
        <v>567.94970334217101</v>
      </c>
      <c r="H5986">
        <v>329350.72113801399</v>
      </c>
      <c r="I5986">
        <v>533099.93885714305</v>
      </c>
      <c r="J5986">
        <v>1779802.42635072</v>
      </c>
      <c r="K5986">
        <v>5024568.9521868201</v>
      </c>
      <c r="L5986">
        <v>8554548.5523152202</v>
      </c>
      <c r="M5986">
        <v>9423716.6250295006</v>
      </c>
      <c r="N5986">
        <v>14364771.1834994</v>
      </c>
      <c r="O5986">
        <v>21060329.644664999</v>
      </c>
      <c r="Q5986" t="str">
        <f>VLOOKUP(A5986,Lookup_Tables!$D$2:$E$7,2,FALSE)</f>
        <v>EQ</v>
      </c>
      <c r="R5986" t="str">
        <f>IFERROR(VLOOKUP(D5986,Lookup_Tables!$A$2:$B$21,2,FALSE),"All")</f>
        <v>Pub Admin Bldg</v>
      </c>
    </row>
    <row r="5987" spans="1:18" hidden="1">
      <c r="A5987">
        <v>4</v>
      </c>
      <c r="B5987">
        <v>40</v>
      </c>
      <c r="C5987" t="s">
        <v>39</v>
      </c>
      <c r="D5987">
        <v>9</v>
      </c>
      <c r="E5987">
        <v>155284.219547974</v>
      </c>
      <c r="F5987">
        <v>43706.336518278549</v>
      </c>
      <c r="G5987">
        <v>567.94970334217101</v>
      </c>
      <c r="H5987">
        <v>321885.38787378703</v>
      </c>
      <c r="I5987">
        <v>528382.17381861596</v>
      </c>
      <c r="J5987">
        <v>1776259.3752419001</v>
      </c>
      <c r="K5987">
        <v>5024568.9521868201</v>
      </c>
      <c r="L5987">
        <v>8554548.5523152202</v>
      </c>
      <c r="M5987">
        <v>9423716.6250295006</v>
      </c>
      <c r="N5987">
        <v>14297593.4051519</v>
      </c>
      <c r="O5987">
        <v>17767794.778198201</v>
      </c>
      <c r="Q5987" t="str">
        <f>VLOOKUP(A5987,Lookup_Tables!$D$2:$E$7,2,FALSE)</f>
        <v>EQ</v>
      </c>
      <c r="R5987" t="str">
        <f>IFERROR(VLOOKUP(D5987,Lookup_Tables!$A$2:$B$21,2,FALSE),"All")</f>
        <v>Pub Admin Bldg</v>
      </c>
    </row>
    <row r="5988" spans="1:18" hidden="1">
      <c r="A5988">
        <v>4</v>
      </c>
      <c r="B5988">
        <v>40</v>
      </c>
      <c r="C5988" t="s">
        <v>38</v>
      </c>
      <c r="D5988">
        <v>10</v>
      </c>
      <c r="E5988">
        <v>4265267.3229178404</v>
      </c>
      <c r="F5988">
        <v>1157276.0536986878</v>
      </c>
      <c r="G5988">
        <v>207674.674302158</v>
      </c>
      <c r="H5988">
        <v>10103658.927539799</v>
      </c>
      <c r="I5988">
        <v>15581480.581889199</v>
      </c>
      <c r="J5988">
        <v>44173940.446960904</v>
      </c>
      <c r="K5988">
        <v>126082257.52993301</v>
      </c>
      <c r="L5988">
        <v>222072838.66047001</v>
      </c>
      <c r="M5988">
        <v>277431413.35445398</v>
      </c>
      <c r="N5988">
        <v>415246355.73720801</v>
      </c>
      <c r="O5988">
        <v>556087293.185781</v>
      </c>
      <c r="Q5988" t="str">
        <f>VLOOKUP(A5988,Lookup_Tables!$D$2:$E$7,2,FALSE)</f>
        <v>EQ</v>
      </c>
      <c r="R5988" t="str">
        <f>IFERROR(VLOOKUP(D5988,Lookup_Tables!$A$2:$B$21,2,FALSE),"All")</f>
        <v>Pub School</v>
      </c>
    </row>
    <row r="5989" spans="1:18" hidden="1">
      <c r="A5989">
        <v>4</v>
      </c>
      <c r="B5989">
        <v>40</v>
      </c>
      <c r="C5989" t="s">
        <v>39</v>
      </c>
      <c r="D5989">
        <v>10</v>
      </c>
      <c r="E5989">
        <v>4193260.0889547099</v>
      </c>
      <c r="F5989">
        <v>1113615.2183422861</v>
      </c>
      <c r="G5989">
        <v>207333.32505870101</v>
      </c>
      <c r="H5989">
        <v>10028257.6784459</v>
      </c>
      <c r="I5989">
        <v>15219519.966709999</v>
      </c>
      <c r="J5989">
        <v>44173940.446960904</v>
      </c>
      <c r="K5989">
        <v>126082257.52993301</v>
      </c>
      <c r="L5989">
        <v>222072838.66047001</v>
      </c>
      <c r="M5989">
        <v>277431413.35445398</v>
      </c>
      <c r="N5989">
        <v>405325638.44365102</v>
      </c>
      <c r="O5989">
        <v>543010908.40170002</v>
      </c>
      <c r="Q5989" t="str">
        <f>VLOOKUP(A5989,Lookup_Tables!$D$2:$E$7,2,FALSE)</f>
        <v>EQ</v>
      </c>
      <c r="R5989" t="str">
        <f>IFERROR(VLOOKUP(D5989,Lookup_Tables!$A$2:$B$21,2,FALSE),"All")</f>
        <v>Pub School</v>
      </c>
    </row>
    <row r="5990" spans="1:18" hidden="1">
      <c r="A5990">
        <v>4</v>
      </c>
      <c r="B5990">
        <v>40</v>
      </c>
      <c r="C5990" t="s">
        <v>38</v>
      </c>
      <c r="D5990">
        <v>11</v>
      </c>
      <c r="E5990">
        <v>1159818.6111367401</v>
      </c>
      <c r="F5990">
        <v>303958.22535143886</v>
      </c>
      <c r="G5990">
        <v>0</v>
      </c>
      <c r="H5990">
        <v>4287035.13365818</v>
      </c>
      <c r="I5990">
        <v>6301669.7540302202</v>
      </c>
      <c r="J5990">
        <v>14699373.852506099</v>
      </c>
      <c r="K5990">
        <v>32647941.8615316</v>
      </c>
      <c r="L5990">
        <v>62114523.445229203</v>
      </c>
      <c r="M5990">
        <v>71902802.364435494</v>
      </c>
      <c r="N5990">
        <v>93473640.789622307</v>
      </c>
      <c r="O5990">
        <v>133630678.092851</v>
      </c>
      <c r="Q5990" t="str">
        <f>VLOOKUP(A5990,Lookup_Tables!$D$2:$E$7,2,FALSE)</f>
        <v>EQ</v>
      </c>
      <c r="R5990" t="str">
        <f>IFERROR(VLOOKUP(D5990,Lookup_Tables!$A$2:$B$21,2,FALSE),"All")</f>
        <v>Pub Univ</v>
      </c>
    </row>
    <row r="5991" spans="1:18" hidden="1">
      <c r="A5991">
        <v>4</v>
      </c>
      <c r="B5991">
        <v>40</v>
      </c>
      <c r="C5991" t="s">
        <v>39</v>
      </c>
      <c r="D5991">
        <v>11</v>
      </c>
      <c r="E5991">
        <v>1142245.83850411</v>
      </c>
      <c r="F5991">
        <v>306712.65994889638</v>
      </c>
      <c r="G5991">
        <v>0</v>
      </c>
      <c r="H5991">
        <v>4232769.5214099102</v>
      </c>
      <c r="I5991">
        <v>6193138.1144751897</v>
      </c>
      <c r="J5991">
        <v>14461959.402027801</v>
      </c>
      <c r="K5991">
        <v>32268079.8150355</v>
      </c>
      <c r="L5991">
        <v>62114523.445229203</v>
      </c>
      <c r="M5991">
        <v>71902802.364435494</v>
      </c>
      <c r="N5991">
        <v>89132337.322766706</v>
      </c>
      <c r="O5991">
        <v>123727088.161718</v>
      </c>
      <c r="Q5991" t="str">
        <f>VLOOKUP(A5991,Lookup_Tables!$D$2:$E$7,2,FALSE)</f>
        <v>EQ</v>
      </c>
      <c r="R5991" t="str">
        <f>IFERROR(VLOOKUP(D5991,Lookup_Tables!$A$2:$B$21,2,FALSE),"All")</f>
        <v>Pub Univ</v>
      </c>
    </row>
    <row r="5992" spans="1:18" hidden="1">
      <c r="A5992">
        <v>4</v>
      </c>
      <c r="B5992">
        <v>40</v>
      </c>
      <c r="C5992" t="s">
        <v>38</v>
      </c>
      <c r="D5992">
        <v>12</v>
      </c>
      <c r="E5992">
        <v>2587939.39052926</v>
      </c>
      <c r="F5992">
        <v>696678.28709067707</v>
      </c>
      <c r="G5992">
        <v>7184.7436325568697</v>
      </c>
      <c r="H5992">
        <v>1625143.07809577</v>
      </c>
      <c r="I5992">
        <v>3548350.26472764</v>
      </c>
      <c r="J5992">
        <v>17793317.4122696</v>
      </c>
      <c r="K5992">
        <v>68338168.416455194</v>
      </c>
      <c r="L5992">
        <v>146720751.14605799</v>
      </c>
      <c r="M5992">
        <v>193164487.33283699</v>
      </c>
      <c r="N5992">
        <v>366046292.62924898</v>
      </c>
      <c r="O5992">
        <v>413964366.53502703</v>
      </c>
      <c r="Q5992" t="str">
        <f>VLOOKUP(A5992,Lookup_Tables!$D$2:$E$7,2,FALSE)</f>
        <v>EQ</v>
      </c>
      <c r="R5992" t="str">
        <f>IFERROR(VLOOKUP(D5992,Lookup_Tables!$A$2:$B$21,2,FALSE),"All")</f>
        <v>Rail</v>
      </c>
    </row>
    <row r="5993" spans="1:18" hidden="1">
      <c r="A5993">
        <v>4</v>
      </c>
      <c r="B5993">
        <v>40</v>
      </c>
      <c r="C5993" t="s">
        <v>39</v>
      </c>
      <c r="D5993">
        <v>12</v>
      </c>
      <c r="E5993">
        <v>2564810.8508884301</v>
      </c>
      <c r="F5993">
        <v>708470.01577152335</v>
      </c>
      <c r="G5993">
        <v>7165.6065189041401</v>
      </c>
      <c r="H5993">
        <v>1588376.37742589</v>
      </c>
      <c r="I5993">
        <v>3537196.9030341101</v>
      </c>
      <c r="J5993">
        <v>17198662.041428301</v>
      </c>
      <c r="K5993">
        <v>68338168.416455194</v>
      </c>
      <c r="L5993">
        <v>146720751.14605799</v>
      </c>
      <c r="M5993">
        <v>178875115.59582701</v>
      </c>
      <c r="N5993">
        <v>366046292.62924898</v>
      </c>
      <c r="O5993">
        <v>413964366.53502703</v>
      </c>
      <c r="Q5993" t="str">
        <f>VLOOKUP(A5993,Lookup_Tables!$D$2:$E$7,2,FALSE)</f>
        <v>EQ</v>
      </c>
      <c r="R5993" t="str">
        <f>IFERROR(VLOOKUP(D5993,Lookup_Tables!$A$2:$B$21,2,FALSE),"All")</f>
        <v>Rail</v>
      </c>
    </row>
    <row r="5994" spans="1:18" hidden="1">
      <c r="A5994">
        <v>4</v>
      </c>
      <c r="B5994">
        <v>40</v>
      </c>
      <c r="C5994" t="s">
        <v>38</v>
      </c>
      <c r="D5994">
        <v>13</v>
      </c>
      <c r="E5994">
        <v>11765582.495490501</v>
      </c>
      <c r="F5994">
        <v>3252956.5401695129</v>
      </c>
      <c r="G5994">
        <v>0</v>
      </c>
      <c r="H5994">
        <v>8232375.66938168</v>
      </c>
      <c r="I5994">
        <v>15287437.4644621</v>
      </c>
      <c r="J5994">
        <v>88112253.8584667</v>
      </c>
      <c r="K5994">
        <v>277863077.468247</v>
      </c>
      <c r="L5994">
        <v>581101617.57948899</v>
      </c>
      <c r="M5994">
        <v>787275818.811041</v>
      </c>
      <c r="N5994">
        <v>1719445411.63657</v>
      </c>
      <c r="O5994">
        <v>2108374382.0851099</v>
      </c>
      <c r="Q5994" t="str">
        <f>VLOOKUP(A5994,Lookup_Tables!$D$2:$E$7,2,FALSE)</f>
        <v>EQ</v>
      </c>
      <c r="R5994" t="str">
        <f>IFERROR(VLOOKUP(D5994,Lookup_Tables!$A$2:$B$21,2,FALSE),"All")</f>
        <v>Residual Inst</v>
      </c>
    </row>
    <row r="5995" spans="1:18" hidden="1">
      <c r="A5995">
        <v>4</v>
      </c>
      <c r="B5995">
        <v>40</v>
      </c>
      <c r="C5995" t="s">
        <v>39</v>
      </c>
      <c r="D5995">
        <v>13</v>
      </c>
      <c r="E5995">
        <v>11643105.873448201</v>
      </c>
      <c r="F5995">
        <v>3372778.5444604084</v>
      </c>
      <c r="G5995">
        <v>0</v>
      </c>
      <c r="H5995">
        <v>8127810.4237699499</v>
      </c>
      <c r="I5995">
        <v>15287437.4644621</v>
      </c>
      <c r="J5995">
        <v>87617576.826088801</v>
      </c>
      <c r="K5995">
        <v>277863077.468247</v>
      </c>
      <c r="L5995">
        <v>581101617.57948899</v>
      </c>
      <c r="M5995">
        <v>688826322.41892505</v>
      </c>
      <c r="N5995">
        <v>1719445411.63657</v>
      </c>
      <c r="O5995">
        <v>2068618620.84589</v>
      </c>
      <c r="Q5995" t="str">
        <f>VLOOKUP(A5995,Lookup_Tables!$D$2:$E$7,2,FALSE)</f>
        <v>EQ</v>
      </c>
      <c r="R5995" t="str">
        <f>IFERROR(VLOOKUP(D5995,Lookup_Tables!$A$2:$B$21,2,FALSE),"All")</f>
        <v>Residual Inst</v>
      </c>
    </row>
    <row r="5996" spans="1:18" hidden="1">
      <c r="A5996">
        <v>4</v>
      </c>
      <c r="B5996">
        <v>40</v>
      </c>
      <c r="C5996" t="s">
        <v>38</v>
      </c>
      <c r="D5996">
        <v>14</v>
      </c>
      <c r="E5996">
        <v>4678014.6021846803</v>
      </c>
      <c r="F5996">
        <v>1245955.7564824051</v>
      </c>
      <c r="G5996">
        <v>122962.749044397</v>
      </c>
      <c r="H5996">
        <v>11039760.512664599</v>
      </c>
      <c r="I5996">
        <v>18813542.3322048</v>
      </c>
      <c r="J5996">
        <v>58991728.267131403</v>
      </c>
      <c r="K5996">
        <v>140265117.75445399</v>
      </c>
      <c r="L5996">
        <v>254914514.48116601</v>
      </c>
      <c r="M5996">
        <v>285948221.989676</v>
      </c>
      <c r="N5996">
        <v>432901991.28779399</v>
      </c>
      <c r="O5996">
        <v>549279650.96649396</v>
      </c>
      <c r="Q5996" t="str">
        <f>VLOOKUP(A5996,Lookup_Tables!$D$2:$E$7,2,FALSE)</f>
        <v>EQ</v>
      </c>
      <c r="R5996" t="str">
        <f>IFERROR(VLOOKUP(D5996,Lookup_Tables!$A$2:$B$21,2,FALSE),"All")</f>
        <v>Road</v>
      </c>
    </row>
    <row r="5997" spans="1:18" hidden="1">
      <c r="A5997">
        <v>4</v>
      </c>
      <c r="B5997">
        <v>40</v>
      </c>
      <c r="C5997" t="s">
        <v>39</v>
      </c>
      <c r="D5997">
        <v>14</v>
      </c>
      <c r="E5997">
        <v>4603170.0733234202</v>
      </c>
      <c r="F5997">
        <v>1244591.1485615354</v>
      </c>
      <c r="G5997">
        <v>121321.61423398</v>
      </c>
      <c r="H5997">
        <v>11001586.3446378</v>
      </c>
      <c r="I5997">
        <v>18097825.182651799</v>
      </c>
      <c r="J5997">
        <v>58991728.267131403</v>
      </c>
      <c r="K5997">
        <v>138981112.72095901</v>
      </c>
      <c r="L5997">
        <v>254914514.48116601</v>
      </c>
      <c r="M5997">
        <v>285948221.989676</v>
      </c>
      <c r="N5997">
        <v>381951287.90474403</v>
      </c>
      <c r="O5997">
        <v>543066314.18766201</v>
      </c>
      <c r="Q5997" t="str">
        <f>VLOOKUP(A5997,Lookup_Tables!$D$2:$E$7,2,FALSE)</f>
        <v>EQ</v>
      </c>
      <c r="R5997" t="str">
        <f>IFERROR(VLOOKUP(D5997,Lookup_Tables!$A$2:$B$21,2,FALSE),"All")</f>
        <v>Road</v>
      </c>
    </row>
    <row r="5998" spans="1:18" hidden="1">
      <c r="A5998">
        <v>4</v>
      </c>
      <c r="B5998">
        <v>40</v>
      </c>
      <c r="C5998" t="s">
        <v>38</v>
      </c>
      <c r="D5998">
        <v>15</v>
      </c>
      <c r="E5998">
        <v>3030231195.6491599</v>
      </c>
      <c r="F5998">
        <v>841813224.24589396</v>
      </c>
      <c r="G5998">
        <v>251640158.38983801</v>
      </c>
      <c r="H5998">
        <v>5008740602.3360701</v>
      </c>
      <c r="I5998">
        <v>7956470928.6119003</v>
      </c>
      <c r="J5998">
        <v>27368937270.428902</v>
      </c>
      <c r="K5998">
        <v>72885015410.628998</v>
      </c>
      <c r="L5998">
        <v>143109355853.62299</v>
      </c>
      <c r="M5998">
        <v>174544409306.05899</v>
      </c>
      <c r="N5998">
        <v>416972813692.64203</v>
      </c>
      <c r="O5998">
        <v>486556250746.09399</v>
      </c>
      <c r="Q5998" t="str">
        <f>VLOOKUP(A5998,Lookup_Tables!$D$2:$E$7,2,FALSE)</f>
        <v>EQ</v>
      </c>
      <c r="R5998" t="str">
        <f>IFERROR(VLOOKUP(D5998,Lookup_Tables!$A$2:$B$21,2,FALSE),"All")</f>
        <v>All</v>
      </c>
    </row>
    <row r="5999" spans="1:18" hidden="1">
      <c r="A5999">
        <v>4</v>
      </c>
      <c r="B5999">
        <v>40</v>
      </c>
      <c r="C5999" t="s">
        <v>39</v>
      </c>
      <c r="D5999">
        <v>15</v>
      </c>
      <c r="E5999">
        <v>2996956830.53579</v>
      </c>
      <c r="F5999">
        <v>842706285.41578865</v>
      </c>
      <c r="G5999">
        <v>246278071.337286</v>
      </c>
      <c r="H5999">
        <v>4917422513.59272</v>
      </c>
      <c r="I5999">
        <v>7722065640.3015699</v>
      </c>
      <c r="J5999">
        <v>27368937270.428902</v>
      </c>
      <c r="K5999">
        <v>72855547099.092194</v>
      </c>
      <c r="L5999">
        <v>141613605686.129</v>
      </c>
      <c r="M5999">
        <v>164480323875.349</v>
      </c>
      <c r="N5999">
        <v>416972813692.64203</v>
      </c>
      <c r="O5999">
        <v>478216002898.04999</v>
      </c>
      <c r="Q5999" t="str">
        <f>VLOOKUP(A5999,Lookup_Tables!$D$2:$E$7,2,FALSE)</f>
        <v>EQ</v>
      </c>
      <c r="R5999" t="str">
        <f>IFERROR(VLOOKUP(D5999,Lookup_Tables!$A$2:$B$21,2,FALSE),"All")</f>
        <v>All</v>
      </c>
    </row>
    <row r="6000" spans="1:18" hidden="1">
      <c r="A6000">
        <v>4</v>
      </c>
      <c r="B6000">
        <v>40</v>
      </c>
      <c r="C6000" t="s">
        <v>38</v>
      </c>
      <c r="D6000">
        <v>16</v>
      </c>
      <c r="E6000">
        <v>30722719.746026199</v>
      </c>
      <c r="F6000">
        <v>8584398.0221134685</v>
      </c>
      <c r="G6000">
        <v>1322133.0528069199</v>
      </c>
      <c r="H6000">
        <v>51813738.3995554</v>
      </c>
      <c r="I6000">
        <v>85413480.760532796</v>
      </c>
      <c r="J6000">
        <v>304450153.17002702</v>
      </c>
      <c r="K6000">
        <v>816271300.09713697</v>
      </c>
      <c r="L6000">
        <v>1583632472.4898801</v>
      </c>
      <c r="M6000">
        <v>1913257240.76073</v>
      </c>
      <c r="N6000">
        <v>3543941664.3592401</v>
      </c>
      <c r="O6000">
        <v>4494775869.3827801</v>
      </c>
      <c r="Q6000" t="str">
        <f>VLOOKUP(A6000,Lookup_Tables!$D$2:$E$7,2,FALSE)</f>
        <v>EQ</v>
      </c>
      <c r="R6000" t="str">
        <f>IFERROR(VLOOKUP(D6000,Lookup_Tables!$A$2:$B$21,2,FALSE),"All")</f>
        <v>Government_Loss</v>
      </c>
    </row>
    <row r="6001" spans="1:18" hidden="1">
      <c r="A6001">
        <v>4</v>
      </c>
      <c r="B6001">
        <v>40</v>
      </c>
      <c r="C6001" t="s">
        <v>39</v>
      </c>
      <c r="D6001">
        <v>16</v>
      </c>
      <c r="E6001">
        <v>30325533.612532001</v>
      </c>
      <c r="F6001">
        <v>8439960.8499918878</v>
      </c>
      <c r="G6001">
        <v>1292809.44443745</v>
      </c>
      <c r="H6001">
        <v>50604462.053921796</v>
      </c>
      <c r="I6001">
        <v>84277113.161150396</v>
      </c>
      <c r="J6001">
        <v>303060158.70335102</v>
      </c>
      <c r="K6001">
        <v>797982293.83807302</v>
      </c>
      <c r="L6001">
        <v>1583632472.4898801</v>
      </c>
      <c r="M6001">
        <v>1913257240.76073</v>
      </c>
      <c r="N6001">
        <v>3543941664.3592401</v>
      </c>
      <c r="O6001">
        <v>4372344711.0134296</v>
      </c>
      <c r="Q6001" t="str">
        <f>VLOOKUP(A6001,Lookup_Tables!$D$2:$E$7,2,FALSE)</f>
        <v>EQ</v>
      </c>
      <c r="R6001" t="str">
        <f>IFERROR(VLOOKUP(D6001,Lookup_Tables!$A$2:$B$21,2,FALSE),"All")</f>
        <v>Government_Loss</v>
      </c>
    </row>
    <row r="6002" spans="1:18" hidden="1">
      <c r="A6002">
        <v>4</v>
      </c>
      <c r="B6002">
        <v>40</v>
      </c>
      <c r="C6002" t="s">
        <v>38</v>
      </c>
      <c r="D6002">
        <v>17</v>
      </c>
      <c r="E6002">
        <v>320979200.42479998</v>
      </c>
      <c r="F6002">
        <v>90867712.028865099</v>
      </c>
      <c r="G6002">
        <v>17226181.972739398</v>
      </c>
      <c r="H6002">
        <v>400088057.47161698</v>
      </c>
      <c r="I6002">
        <v>656974416.74289298</v>
      </c>
      <c r="J6002">
        <v>2529778785.8049102</v>
      </c>
      <c r="K6002">
        <v>7105895561.2930403</v>
      </c>
      <c r="L6002">
        <v>15010387860.1038</v>
      </c>
      <c r="M6002">
        <v>19542404140.732399</v>
      </c>
      <c r="N6002">
        <v>47642737965.775597</v>
      </c>
      <c r="O6002">
        <v>55085805955.617203</v>
      </c>
      <c r="Q6002" t="str">
        <f>VLOOKUP(A6002,Lookup_Tables!$D$2:$E$7,2,FALSE)</f>
        <v>EQ</v>
      </c>
      <c r="R6002" t="str">
        <f>IFERROR(VLOOKUP(D6002,Lookup_Tables!$A$2:$B$21,2,FALSE),"All")</f>
        <v>Emergency_Loss</v>
      </c>
    </row>
    <row r="6003" spans="1:18" hidden="1">
      <c r="A6003">
        <v>4</v>
      </c>
      <c r="B6003">
        <v>40</v>
      </c>
      <c r="C6003" t="s">
        <v>39</v>
      </c>
      <c r="D6003">
        <v>17</v>
      </c>
      <c r="E6003">
        <v>317791327.27377701</v>
      </c>
      <c r="F6003">
        <v>91072680.515568674</v>
      </c>
      <c r="G6003">
        <v>16808226.0612307</v>
      </c>
      <c r="H6003">
        <v>393612128.71043402</v>
      </c>
      <c r="I6003">
        <v>634411176.41913605</v>
      </c>
      <c r="J6003">
        <v>2529778785.8049102</v>
      </c>
      <c r="K6003">
        <v>7105895561.2930403</v>
      </c>
      <c r="L6003">
        <v>14933885730.072001</v>
      </c>
      <c r="M6003">
        <v>18302022672.756302</v>
      </c>
      <c r="N6003">
        <v>47642737965.775597</v>
      </c>
      <c r="O6003">
        <v>54619322747.665398</v>
      </c>
      <c r="Q6003" t="str">
        <f>VLOOKUP(A6003,Lookup_Tables!$D$2:$E$7,2,FALSE)</f>
        <v>EQ</v>
      </c>
      <c r="R6003" t="str">
        <f>IFERROR(VLOOKUP(D6003,Lookup_Tables!$A$2:$B$21,2,FALSE),"All")</f>
        <v>Emergency_Loss</v>
      </c>
    </row>
    <row r="6004" spans="1:18" hidden="1">
      <c r="A6004">
        <v>4</v>
      </c>
      <c r="B6004">
        <v>40</v>
      </c>
      <c r="C6004" t="s">
        <v>38</v>
      </c>
      <c r="D6004">
        <v>18</v>
      </c>
      <c r="E6004">
        <v>351701920.17082697</v>
      </c>
      <c r="F6004">
        <v>98522691.132422626</v>
      </c>
      <c r="G6004">
        <v>20327305.286821201</v>
      </c>
      <c r="H6004">
        <v>473995563.37837702</v>
      </c>
      <c r="I6004">
        <v>723083681.68852198</v>
      </c>
      <c r="J6004">
        <v>2835454944.4769602</v>
      </c>
      <c r="K6004">
        <v>7939830347.9257698</v>
      </c>
      <c r="L6004">
        <v>16753715526.358299</v>
      </c>
      <c r="M6004">
        <v>21823117123.173</v>
      </c>
      <c r="N6004">
        <v>51200915715.109802</v>
      </c>
      <c r="O6004">
        <v>59503938700.906799</v>
      </c>
      <c r="Q6004" t="str">
        <f>VLOOKUP(A6004,Lookup_Tables!$D$2:$E$7,2,FALSE)</f>
        <v>EQ</v>
      </c>
      <c r="R6004" t="str">
        <f>IFERROR(VLOOKUP(D6004,Lookup_Tables!$A$2:$B$21,2,FALSE),"All")</f>
        <v>Govt_Plus_Emergency</v>
      </c>
    </row>
    <row r="6005" spans="1:18" hidden="1">
      <c r="A6005">
        <v>4</v>
      </c>
      <c r="B6005">
        <v>40</v>
      </c>
      <c r="C6005" t="s">
        <v>39</v>
      </c>
      <c r="D6005">
        <v>18</v>
      </c>
      <c r="E6005">
        <v>348105066.53038001</v>
      </c>
      <c r="F6005">
        <v>100881984.50493574</v>
      </c>
      <c r="G6005">
        <v>19860641.728213601</v>
      </c>
      <c r="H6005">
        <v>450449039.55236399</v>
      </c>
      <c r="I6005">
        <v>698627058.87952602</v>
      </c>
      <c r="J6005">
        <v>2835454944.4769602</v>
      </c>
      <c r="K6005">
        <v>7939830347.9257698</v>
      </c>
      <c r="L6005">
        <v>16664336858.688601</v>
      </c>
      <c r="M6005">
        <v>19585434573.710201</v>
      </c>
      <c r="N6005">
        <v>51189087098.022903</v>
      </c>
      <c r="O6005">
        <v>58635429011.738403</v>
      </c>
      <c r="Q6005" t="str">
        <f>VLOOKUP(A6005,Lookup_Tables!$D$2:$E$7,2,FALSE)</f>
        <v>EQ</v>
      </c>
      <c r="R6005" t="str">
        <f>IFERROR(VLOOKUP(D6005,Lookup_Tables!$A$2:$B$21,2,FALSE),"All")</f>
        <v>Govt_Plus_Emergency</v>
      </c>
    </row>
    <row r="6006" spans="1:18" hidden="1">
      <c r="A6006">
        <v>4</v>
      </c>
      <c r="B6006">
        <v>41</v>
      </c>
      <c r="C6006" t="s">
        <v>38</v>
      </c>
      <c r="D6006">
        <v>0</v>
      </c>
      <c r="E6006">
        <v>131365185.590489</v>
      </c>
      <c r="F6006">
        <v>43400351.014046803</v>
      </c>
      <c r="G6006">
        <v>17185122.389747102</v>
      </c>
      <c r="H6006">
        <v>225392609.21854901</v>
      </c>
      <c r="I6006">
        <v>357610952.03830302</v>
      </c>
      <c r="J6006">
        <v>1013321308.82288</v>
      </c>
      <c r="K6006">
        <v>3164407489.0587101</v>
      </c>
      <c r="L6006">
        <v>7061846374.6276503</v>
      </c>
      <c r="M6006">
        <v>8492426164.1256905</v>
      </c>
      <c r="N6006">
        <v>12214588862.2442</v>
      </c>
      <c r="O6006">
        <v>18446426153.171902</v>
      </c>
      <c r="Q6006" t="str">
        <f>VLOOKUP(A6006,Lookup_Tables!$D$2:$E$7,2,FALSE)</f>
        <v>EQ</v>
      </c>
      <c r="R6006" t="str">
        <f>IFERROR(VLOOKUP(D6006,Lookup_Tables!$A$2:$B$21,2,FALSE),"All")</f>
        <v>Private Assets</v>
      </c>
    </row>
    <row r="6007" spans="1:18" hidden="1">
      <c r="A6007">
        <v>4</v>
      </c>
      <c r="B6007">
        <v>41</v>
      </c>
      <c r="C6007" t="s">
        <v>39</v>
      </c>
      <c r="D6007">
        <v>0</v>
      </c>
      <c r="E6007">
        <v>130307744.49093901</v>
      </c>
      <c r="F6007">
        <v>42931604.719816551</v>
      </c>
      <c r="G6007">
        <v>16583208.51097</v>
      </c>
      <c r="H6007">
        <v>218557067.61601201</v>
      </c>
      <c r="I6007">
        <v>354863364.22796899</v>
      </c>
      <c r="J6007">
        <v>1013321308.82288</v>
      </c>
      <c r="K6007">
        <v>3136621914.7321801</v>
      </c>
      <c r="L6007">
        <v>6914437047.3041296</v>
      </c>
      <c r="M6007">
        <v>8400407174.8644896</v>
      </c>
      <c r="N6007">
        <v>12214588862.2442</v>
      </c>
      <c r="O6007">
        <v>18446426153.171902</v>
      </c>
      <c r="Q6007" t="str">
        <f>VLOOKUP(A6007,Lookup_Tables!$D$2:$E$7,2,FALSE)</f>
        <v>EQ</v>
      </c>
      <c r="R6007" t="str">
        <f>IFERROR(VLOOKUP(D6007,Lookup_Tables!$A$2:$B$21,2,FALSE),"All")</f>
        <v>Private Assets</v>
      </c>
    </row>
    <row r="6008" spans="1:18" hidden="1">
      <c r="A6008">
        <v>4</v>
      </c>
      <c r="B6008">
        <v>41</v>
      </c>
      <c r="C6008" t="s">
        <v>38</v>
      </c>
      <c r="D6008">
        <v>1</v>
      </c>
      <c r="E6008">
        <v>154489.86080717199</v>
      </c>
      <c r="F6008">
        <v>47690.485726008337</v>
      </c>
      <c r="G6008">
        <v>0</v>
      </c>
      <c r="H6008">
        <v>211518.92176919201</v>
      </c>
      <c r="I6008">
        <v>386596.98781851301</v>
      </c>
      <c r="J6008">
        <v>1278965.69407442</v>
      </c>
      <c r="K6008">
        <v>3787862.98771476</v>
      </c>
      <c r="L6008">
        <v>7968398.0723821204</v>
      </c>
      <c r="M6008">
        <v>10148576.9525158</v>
      </c>
      <c r="N6008">
        <v>14597617.856027899</v>
      </c>
      <c r="O6008">
        <v>25642481.302622799</v>
      </c>
      <c r="Q6008" t="str">
        <f>VLOOKUP(A6008,Lookup_Tables!$D$2:$E$7,2,FALSE)</f>
        <v>EQ</v>
      </c>
      <c r="R6008" t="str">
        <f>IFERROR(VLOOKUP(D6008,Lookup_Tables!$A$2:$B$21,2,FALSE),"All")</f>
        <v>Airport</v>
      </c>
    </row>
    <row r="6009" spans="1:18" hidden="1">
      <c r="A6009">
        <v>4</v>
      </c>
      <c r="B6009">
        <v>41</v>
      </c>
      <c r="C6009" t="s">
        <v>39</v>
      </c>
      <c r="D6009">
        <v>1</v>
      </c>
      <c r="E6009">
        <v>153580.80650567199</v>
      </c>
      <c r="F6009">
        <v>47793.002200730552</v>
      </c>
      <c r="G6009">
        <v>0</v>
      </c>
      <c r="H6009">
        <v>206880.76593182699</v>
      </c>
      <c r="I6009">
        <v>382092.83231378399</v>
      </c>
      <c r="J6009">
        <v>1255948.3132728201</v>
      </c>
      <c r="K6009">
        <v>3764095.18370779</v>
      </c>
      <c r="L6009">
        <v>7968398.0723821204</v>
      </c>
      <c r="M6009">
        <v>9862786.2014761996</v>
      </c>
      <c r="N6009">
        <v>14597617.856027899</v>
      </c>
      <c r="O6009">
        <v>25642481.302622799</v>
      </c>
      <c r="Q6009" t="str">
        <f>VLOOKUP(A6009,Lookup_Tables!$D$2:$E$7,2,FALSE)</f>
        <v>EQ</v>
      </c>
      <c r="R6009" t="str">
        <f>IFERROR(VLOOKUP(D6009,Lookup_Tables!$A$2:$B$21,2,FALSE),"All")</f>
        <v>Airport</v>
      </c>
    </row>
    <row r="6010" spans="1:18" hidden="1">
      <c r="A6010">
        <v>4</v>
      </c>
      <c r="B6010">
        <v>41</v>
      </c>
      <c r="C6010" t="s">
        <v>38</v>
      </c>
      <c r="D6010">
        <v>2</v>
      </c>
      <c r="E6010">
        <v>1583152.64023737</v>
      </c>
      <c r="F6010">
        <v>433162.23903362569</v>
      </c>
      <c r="G6010">
        <v>149374.88295581</v>
      </c>
      <c r="H6010">
        <v>2270808.0402969802</v>
      </c>
      <c r="I6010">
        <v>3694108.3787181401</v>
      </c>
      <c r="J6010">
        <v>11927613.8935498</v>
      </c>
      <c r="K6010">
        <v>35793755.266051598</v>
      </c>
      <c r="L6010">
        <v>98520961.393047094</v>
      </c>
      <c r="M6010">
        <v>121539336.12409</v>
      </c>
      <c r="N6010">
        <v>196799974.90542701</v>
      </c>
      <c r="O6010">
        <v>239989890.50676501</v>
      </c>
      <c r="Q6010" t="str">
        <f>VLOOKUP(A6010,Lookup_Tables!$D$2:$E$7,2,FALSE)</f>
        <v>EQ</v>
      </c>
      <c r="R6010" t="str">
        <f>IFERROR(VLOOKUP(D6010,Lookup_Tables!$A$2:$B$21,2,FALSE),"All")</f>
        <v>Bridge</v>
      </c>
    </row>
    <row r="6011" spans="1:18" hidden="1">
      <c r="A6011">
        <v>4</v>
      </c>
      <c r="B6011">
        <v>41</v>
      </c>
      <c r="C6011" t="s">
        <v>39</v>
      </c>
      <c r="D6011">
        <v>2</v>
      </c>
      <c r="E6011">
        <v>1570723.6827898801</v>
      </c>
      <c r="F6011">
        <v>444623.73548165616</v>
      </c>
      <c r="G6011">
        <v>147914.819712853</v>
      </c>
      <c r="H6011">
        <v>2222815.7268990502</v>
      </c>
      <c r="I6011">
        <v>3636435.3114953302</v>
      </c>
      <c r="J6011">
        <v>11716820.265522299</v>
      </c>
      <c r="K6011">
        <v>34058616.7668458</v>
      </c>
      <c r="L6011">
        <v>97550860.720121607</v>
      </c>
      <c r="M6011">
        <v>116114737.931658</v>
      </c>
      <c r="N6011">
        <v>196688973.591932</v>
      </c>
      <c r="O6011">
        <v>239989890.50676501</v>
      </c>
      <c r="Q6011" t="str">
        <f>VLOOKUP(A6011,Lookup_Tables!$D$2:$E$7,2,FALSE)</f>
        <v>EQ</v>
      </c>
      <c r="R6011" t="str">
        <f>IFERROR(VLOOKUP(D6011,Lookup_Tables!$A$2:$B$21,2,FALSE),"All")</f>
        <v>Bridge</v>
      </c>
    </row>
    <row r="6012" spans="1:18" hidden="1">
      <c r="A6012">
        <v>4</v>
      </c>
      <c r="B6012">
        <v>41</v>
      </c>
      <c r="C6012" t="s">
        <v>38</v>
      </c>
      <c r="D6012">
        <v>3</v>
      </c>
      <c r="E6012">
        <v>371476.755581851</v>
      </c>
      <c r="F6012">
        <v>103487.65437931439</v>
      </c>
      <c r="G6012">
        <v>23521.545680422201</v>
      </c>
      <c r="H6012">
        <v>522687.92438184202</v>
      </c>
      <c r="I6012">
        <v>820620.38259249402</v>
      </c>
      <c r="J6012">
        <v>2312580.03042814</v>
      </c>
      <c r="K6012">
        <v>8131011.2447630996</v>
      </c>
      <c r="L6012">
        <v>22738126.6019601</v>
      </c>
      <c r="M6012">
        <v>27955067.556653701</v>
      </c>
      <c r="N6012">
        <v>48602600.482182197</v>
      </c>
      <c r="O6012">
        <v>61119899.465493999</v>
      </c>
      <c r="Q6012" t="str">
        <f>VLOOKUP(A6012,Lookup_Tables!$D$2:$E$7,2,FALSE)</f>
        <v>EQ</v>
      </c>
      <c r="R6012" t="str">
        <f>IFERROR(VLOOKUP(D6012,Lookup_Tables!$A$2:$B$21,2,FALSE),"All")</f>
        <v>Govt Hosp</v>
      </c>
    </row>
    <row r="6013" spans="1:18" hidden="1">
      <c r="A6013">
        <v>4</v>
      </c>
      <c r="B6013">
        <v>41</v>
      </c>
      <c r="C6013" t="s">
        <v>39</v>
      </c>
      <c r="D6013">
        <v>3</v>
      </c>
      <c r="E6013">
        <v>368417.503026077</v>
      </c>
      <c r="F6013">
        <v>104052.73541452171</v>
      </c>
      <c r="G6013">
        <v>23521.545680422201</v>
      </c>
      <c r="H6013">
        <v>511393.84295497503</v>
      </c>
      <c r="I6013">
        <v>810536.892440803</v>
      </c>
      <c r="J6013">
        <v>2312580.03042814</v>
      </c>
      <c r="K6013">
        <v>7995717.1625614204</v>
      </c>
      <c r="L6013">
        <v>22738126.6019601</v>
      </c>
      <c r="M6013">
        <v>26586006.174452402</v>
      </c>
      <c r="N6013">
        <v>48602600.482182197</v>
      </c>
      <c r="O6013">
        <v>61119899.465493999</v>
      </c>
      <c r="Q6013" t="str">
        <f>VLOOKUP(A6013,Lookup_Tables!$D$2:$E$7,2,FALSE)</f>
        <v>EQ</v>
      </c>
      <c r="R6013" t="str">
        <f>IFERROR(VLOOKUP(D6013,Lookup_Tables!$A$2:$B$21,2,FALSE),"All")</f>
        <v>Govt Hosp</v>
      </c>
    </row>
    <row r="6014" spans="1:18" hidden="1">
      <c r="A6014">
        <v>4</v>
      </c>
      <c r="B6014">
        <v>41</v>
      </c>
      <c r="C6014" t="s">
        <v>38</v>
      </c>
      <c r="D6014">
        <v>4</v>
      </c>
      <c r="E6014">
        <v>523031.38438094</v>
      </c>
      <c r="F6014">
        <v>146029.42950959341</v>
      </c>
      <c r="G6014">
        <v>74284.141808165805</v>
      </c>
      <c r="H6014">
        <v>1188239.1860203899</v>
      </c>
      <c r="I6014">
        <v>1805971.9255339401</v>
      </c>
      <c r="J6014">
        <v>4362269.3052786496</v>
      </c>
      <c r="K6014">
        <v>12739184.533946499</v>
      </c>
      <c r="L6014">
        <v>30556573.2963553</v>
      </c>
      <c r="M6014">
        <v>37280122.085031599</v>
      </c>
      <c r="N6014">
        <v>58312879.737020597</v>
      </c>
      <c r="O6014">
        <v>69795375.248752505</v>
      </c>
      <c r="Q6014" t="str">
        <f>VLOOKUP(A6014,Lookup_Tables!$D$2:$E$7,2,FALSE)</f>
        <v>EQ</v>
      </c>
      <c r="R6014" t="str">
        <f>IFERROR(VLOOKUP(D6014,Lookup_Tables!$A$2:$B$21,2,FALSE),"All")</f>
        <v>Govt Med Fac</v>
      </c>
    </row>
    <row r="6015" spans="1:18" hidden="1">
      <c r="A6015">
        <v>4</v>
      </c>
      <c r="B6015">
        <v>41</v>
      </c>
      <c r="C6015" t="s">
        <v>39</v>
      </c>
      <c r="D6015">
        <v>4</v>
      </c>
      <c r="E6015">
        <v>517818.79453062703</v>
      </c>
      <c r="F6015">
        <v>143118.43946072966</v>
      </c>
      <c r="G6015">
        <v>71724.407487928896</v>
      </c>
      <c r="H6015">
        <v>1151621.60086645</v>
      </c>
      <c r="I6015">
        <v>1781226.3964643299</v>
      </c>
      <c r="J6015">
        <v>4331414.7537295697</v>
      </c>
      <c r="K6015">
        <v>12619882.575502601</v>
      </c>
      <c r="L6015">
        <v>30556573.2963553</v>
      </c>
      <c r="M6015">
        <v>36945670.6985332</v>
      </c>
      <c r="N6015">
        <v>58312879.737020597</v>
      </c>
      <c r="O6015">
        <v>69795375.248752505</v>
      </c>
      <c r="Q6015" t="str">
        <f>VLOOKUP(A6015,Lookup_Tables!$D$2:$E$7,2,FALSE)</f>
        <v>EQ</v>
      </c>
      <c r="R6015" t="str">
        <f>IFERROR(VLOOKUP(D6015,Lookup_Tables!$A$2:$B$21,2,FALSE),"All")</f>
        <v>Govt Med Fac</v>
      </c>
    </row>
    <row r="6016" spans="1:18" hidden="1">
      <c r="A6016">
        <v>4</v>
      </c>
      <c r="B6016">
        <v>41</v>
      </c>
      <c r="C6016" t="s">
        <v>38</v>
      </c>
      <c r="D6016">
        <v>6</v>
      </c>
      <c r="E6016">
        <v>164237.869413565</v>
      </c>
      <c r="F6016">
        <v>69208.704993337407</v>
      </c>
      <c r="G6016">
        <v>0</v>
      </c>
      <c r="H6016">
        <v>46352.9506361483</v>
      </c>
      <c r="I6016">
        <v>105027.468607791</v>
      </c>
      <c r="J6016">
        <v>546586.81894011097</v>
      </c>
      <c r="K6016">
        <v>2108178.0371097401</v>
      </c>
      <c r="L6016">
        <v>5932740.6004670402</v>
      </c>
      <c r="M6016">
        <v>8851774.6763291098</v>
      </c>
      <c r="N6016">
        <v>19912911.757498901</v>
      </c>
      <c r="O6016">
        <v>33763818.611223802</v>
      </c>
      <c r="Q6016" t="str">
        <f>VLOOKUP(A6016,Lookup_Tables!$D$2:$E$7,2,FALSE)</f>
        <v>EQ</v>
      </c>
      <c r="R6016" t="str">
        <f>IFERROR(VLOOKUP(D6016,Lookup_Tables!$A$2:$B$21,2,FALSE),"All")</f>
        <v>Port</v>
      </c>
    </row>
    <row r="6017" spans="1:18" hidden="1">
      <c r="A6017">
        <v>4</v>
      </c>
      <c r="B6017">
        <v>41</v>
      </c>
      <c r="C6017" t="s">
        <v>39</v>
      </c>
      <c r="D6017">
        <v>6</v>
      </c>
      <c r="E6017">
        <v>163861.764769653</v>
      </c>
      <c r="F6017">
        <v>69015.312588841378</v>
      </c>
      <c r="G6017">
        <v>0</v>
      </c>
      <c r="H6017">
        <v>46352.9506361483</v>
      </c>
      <c r="I6017">
        <v>102846.42781774</v>
      </c>
      <c r="J6017">
        <v>546586.81894011097</v>
      </c>
      <c r="K6017">
        <v>2108178.0371097401</v>
      </c>
      <c r="L6017">
        <v>5932740.6004670402</v>
      </c>
      <c r="M6017">
        <v>8774958.8249197304</v>
      </c>
      <c r="N6017">
        <v>19912911.757498901</v>
      </c>
      <c r="O6017">
        <v>33763818.611223802</v>
      </c>
      <c r="Q6017" t="str">
        <f>VLOOKUP(A6017,Lookup_Tables!$D$2:$E$7,2,FALSE)</f>
        <v>EQ</v>
      </c>
      <c r="R6017" t="str">
        <f>IFERROR(VLOOKUP(D6017,Lookup_Tables!$A$2:$B$21,2,FALSE),"All")</f>
        <v>Port</v>
      </c>
    </row>
    <row r="6018" spans="1:18" hidden="1">
      <c r="A6018">
        <v>4</v>
      </c>
      <c r="B6018">
        <v>41</v>
      </c>
      <c r="C6018" t="s">
        <v>38</v>
      </c>
      <c r="D6018">
        <v>7</v>
      </c>
      <c r="E6018">
        <v>1009933.1557452</v>
      </c>
      <c r="F6018">
        <v>543248.74922634533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88977355.2800107</v>
      </c>
      <c r="O6018">
        <v>377707051.23884398</v>
      </c>
      <c r="Q6018" t="str">
        <f>VLOOKUP(A6018,Lookup_Tables!$D$2:$E$7,2,FALSE)</f>
        <v>EQ</v>
      </c>
      <c r="R6018" t="str">
        <f>IFERROR(VLOOKUP(D6018,Lookup_Tables!$A$2:$B$21,2,FALSE),"All")</f>
        <v>Power Plant</v>
      </c>
    </row>
    <row r="6019" spans="1:18" hidden="1">
      <c r="A6019">
        <v>4</v>
      </c>
      <c r="B6019">
        <v>41</v>
      </c>
      <c r="C6019" t="s">
        <v>39</v>
      </c>
      <c r="D6019">
        <v>7</v>
      </c>
      <c r="E6019">
        <v>1009933.1557452</v>
      </c>
      <c r="F6019">
        <v>543248.74922634533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88977355.2800107</v>
      </c>
      <c r="O6019">
        <v>377707051.23884398</v>
      </c>
      <c r="Q6019" t="str">
        <f>VLOOKUP(A6019,Lookup_Tables!$D$2:$E$7,2,FALSE)</f>
        <v>EQ</v>
      </c>
      <c r="R6019" t="str">
        <f>IFERROR(VLOOKUP(D6019,Lookup_Tables!$A$2:$B$21,2,FALSE),"All")</f>
        <v>Power Plant</v>
      </c>
    </row>
    <row r="6020" spans="1:18" hidden="1">
      <c r="A6020">
        <v>4</v>
      </c>
      <c r="B6020">
        <v>41</v>
      </c>
      <c r="C6020" t="s">
        <v>38</v>
      </c>
      <c r="D6020">
        <v>9</v>
      </c>
      <c r="E6020">
        <v>24604.253677301102</v>
      </c>
      <c r="F6020">
        <v>11670.130577945287</v>
      </c>
      <c r="G6020">
        <v>0</v>
      </c>
      <c r="H6020">
        <v>89.871446131272194</v>
      </c>
      <c r="I6020">
        <v>419.97317800125597</v>
      </c>
      <c r="J6020">
        <v>50159.323107376302</v>
      </c>
      <c r="K6020">
        <v>357547.19700863498</v>
      </c>
      <c r="L6020">
        <v>997829.72361994605</v>
      </c>
      <c r="M6020">
        <v>1317386.4111844799</v>
      </c>
      <c r="N6020">
        <v>2816358.4514341</v>
      </c>
      <c r="O6020">
        <v>4189634.10156865</v>
      </c>
      <c r="Q6020" t="str">
        <f>VLOOKUP(A6020,Lookup_Tables!$D$2:$E$7,2,FALSE)</f>
        <v>EQ</v>
      </c>
      <c r="R6020" t="str">
        <f>IFERROR(VLOOKUP(D6020,Lookup_Tables!$A$2:$B$21,2,FALSE),"All")</f>
        <v>Pub Admin Bldg</v>
      </c>
    </row>
    <row r="6021" spans="1:18" hidden="1">
      <c r="A6021">
        <v>4</v>
      </c>
      <c r="B6021">
        <v>41</v>
      </c>
      <c r="C6021" t="s">
        <v>39</v>
      </c>
      <c r="D6021">
        <v>9</v>
      </c>
      <c r="E6021">
        <v>24571.9871070302</v>
      </c>
      <c r="F6021">
        <v>11646.397776774507</v>
      </c>
      <c r="G6021">
        <v>0</v>
      </c>
      <c r="H6021">
        <v>89.871446131272194</v>
      </c>
      <c r="I6021">
        <v>419.97317800125597</v>
      </c>
      <c r="J6021">
        <v>49305.946197364101</v>
      </c>
      <c r="K6021">
        <v>357547.19700863498</v>
      </c>
      <c r="L6021">
        <v>997829.72361994605</v>
      </c>
      <c r="M6021">
        <v>1317386.4111844799</v>
      </c>
      <c r="N6021">
        <v>2816358.4514341</v>
      </c>
      <c r="O6021">
        <v>4189634.10156865</v>
      </c>
      <c r="Q6021" t="str">
        <f>VLOOKUP(A6021,Lookup_Tables!$D$2:$E$7,2,FALSE)</f>
        <v>EQ</v>
      </c>
      <c r="R6021" t="str">
        <f>IFERROR(VLOOKUP(D6021,Lookup_Tables!$A$2:$B$21,2,FALSE),"All")</f>
        <v>Pub Admin Bldg</v>
      </c>
    </row>
    <row r="6022" spans="1:18" hidden="1">
      <c r="A6022">
        <v>4</v>
      </c>
      <c r="B6022">
        <v>41</v>
      </c>
      <c r="C6022" t="s">
        <v>38</v>
      </c>
      <c r="D6022">
        <v>10</v>
      </c>
      <c r="E6022">
        <v>2130802.2444614801</v>
      </c>
      <c r="F6022">
        <v>576436.45322165871</v>
      </c>
      <c r="G6022">
        <v>44329.881217115202</v>
      </c>
      <c r="H6022">
        <v>3945136.77819421</v>
      </c>
      <c r="I6022">
        <v>5962418.1674677199</v>
      </c>
      <c r="J6022">
        <v>15647323.56151</v>
      </c>
      <c r="K6022">
        <v>49825542.9264732</v>
      </c>
      <c r="L6022">
        <v>133573123.654213</v>
      </c>
      <c r="M6022">
        <v>163118965.76991299</v>
      </c>
      <c r="N6022">
        <v>265564583.133526</v>
      </c>
      <c r="O6022">
        <v>314929595.76183701</v>
      </c>
      <c r="Q6022" t="str">
        <f>VLOOKUP(A6022,Lookup_Tables!$D$2:$E$7,2,FALSE)</f>
        <v>EQ</v>
      </c>
      <c r="R6022" t="str">
        <f>IFERROR(VLOOKUP(D6022,Lookup_Tables!$A$2:$B$21,2,FALSE),"All")</f>
        <v>Pub School</v>
      </c>
    </row>
    <row r="6023" spans="1:18" hidden="1">
      <c r="A6023">
        <v>4</v>
      </c>
      <c r="B6023">
        <v>41</v>
      </c>
      <c r="C6023" t="s">
        <v>39</v>
      </c>
      <c r="D6023">
        <v>10</v>
      </c>
      <c r="E6023">
        <v>2113670.90716166</v>
      </c>
      <c r="F6023">
        <v>566545.4808585234</v>
      </c>
      <c r="G6023">
        <v>44274.256421733298</v>
      </c>
      <c r="H6023">
        <v>3847970.9191243998</v>
      </c>
      <c r="I6023">
        <v>5886341.8560948996</v>
      </c>
      <c r="J6023">
        <v>15423273.9557398</v>
      </c>
      <c r="K6023">
        <v>49724699.458337799</v>
      </c>
      <c r="L6023">
        <v>131452368.48796</v>
      </c>
      <c r="M6023">
        <v>162764247.96894899</v>
      </c>
      <c r="N6023">
        <v>265564583.133526</v>
      </c>
      <c r="O6023">
        <v>314929595.76183701</v>
      </c>
      <c r="Q6023" t="str">
        <f>VLOOKUP(A6023,Lookup_Tables!$D$2:$E$7,2,FALSE)</f>
        <v>EQ</v>
      </c>
      <c r="R6023" t="str">
        <f>IFERROR(VLOOKUP(D6023,Lookup_Tables!$A$2:$B$21,2,FALSE),"All")</f>
        <v>Pub School</v>
      </c>
    </row>
    <row r="6024" spans="1:18" hidden="1">
      <c r="A6024">
        <v>4</v>
      </c>
      <c r="B6024">
        <v>41</v>
      </c>
      <c r="C6024" t="s">
        <v>38</v>
      </c>
      <c r="D6024">
        <v>11</v>
      </c>
      <c r="E6024">
        <v>3356163.4663947602</v>
      </c>
      <c r="F6024">
        <v>1081175.273964108</v>
      </c>
      <c r="G6024">
        <v>0</v>
      </c>
      <c r="H6024">
        <v>3700227.3801625101</v>
      </c>
      <c r="I6024">
        <v>8152531.8999292003</v>
      </c>
      <c r="J6024">
        <v>26533340.179196801</v>
      </c>
      <c r="K6024">
        <v>87662306.247163594</v>
      </c>
      <c r="L6024">
        <v>178272756.03819299</v>
      </c>
      <c r="M6024">
        <v>217862193.168293</v>
      </c>
      <c r="N6024">
        <v>316173927.91562599</v>
      </c>
      <c r="O6024">
        <v>507803596.08666998</v>
      </c>
      <c r="Q6024" t="str">
        <f>VLOOKUP(A6024,Lookup_Tables!$D$2:$E$7,2,FALSE)</f>
        <v>EQ</v>
      </c>
      <c r="R6024" t="str">
        <f>IFERROR(VLOOKUP(D6024,Lookup_Tables!$A$2:$B$21,2,FALSE),"All")</f>
        <v>Pub Univ</v>
      </c>
    </row>
    <row r="6025" spans="1:18" hidden="1">
      <c r="A6025">
        <v>4</v>
      </c>
      <c r="B6025">
        <v>41</v>
      </c>
      <c r="C6025" t="s">
        <v>39</v>
      </c>
      <c r="D6025">
        <v>11</v>
      </c>
      <c r="E6025">
        <v>3339656.8457972002</v>
      </c>
      <c r="F6025">
        <v>1076651.721037474</v>
      </c>
      <c r="G6025">
        <v>0</v>
      </c>
      <c r="H6025">
        <v>3609978.0616818201</v>
      </c>
      <c r="I6025">
        <v>7761453.10822553</v>
      </c>
      <c r="J6025">
        <v>25991845.020818699</v>
      </c>
      <c r="K6025">
        <v>87662306.247163594</v>
      </c>
      <c r="L6025">
        <v>177520684.96087</v>
      </c>
      <c r="M6025">
        <v>217862193.168293</v>
      </c>
      <c r="N6025">
        <v>316173927.91562599</v>
      </c>
      <c r="O6025">
        <v>507803596.08666998</v>
      </c>
      <c r="Q6025" t="str">
        <f>VLOOKUP(A6025,Lookup_Tables!$D$2:$E$7,2,FALSE)</f>
        <v>EQ</v>
      </c>
      <c r="R6025" t="str">
        <f>IFERROR(VLOOKUP(D6025,Lookup_Tables!$A$2:$B$21,2,FALSE),"All")</f>
        <v>Pub Univ</v>
      </c>
    </row>
    <row r="6026" spans="1:18" hidden="1">
      <c r="A6026">
        <v>4</v>
      </c>
      <c r="B6026">
        <v>41</v>
      </c>
      <c r="C6026" t="s">
        <v>38</v>
      </c>
      <c r="D6026">
        <v>13</v>
      </c>
      <c r="E6026">
        <v>1920544.9661701301</v>
      </c>
      <c r="F6026">
        <v>560720.5632677807</v>
      </c>
      <c r="G6026">
        <v>0</v>
      </c>
      <c r="H6026">
        <v>879219.63095713302</v>
      </c>
      <c r="I6026">
        <v>2071846.9610055201</v>
      </c>
      <c r="J6026">
        <v>10850559.813942799</v>
      </c>
      <c r="K6026">
        <v>42716003.107130699</v>
      </c>
      <c r="L6026">
        <v>123453142.42971601</v>
      </c>
      <c r="M6026">
        <v>149114332.95214799</v>
      </c>
      <c r="N6026">
        <v>269224021.65182</v>
      </c>
      <c r="O6026">
        <v>313346872.86373901</v>
      </c>
      <c r="Q6026" t="str">
        <f>VLOOKUP(A6026,Lookup_Tables!$D$2:$E$7,2,FALSE)</f>
        <v>EQ</v>
      </c>
      <c r="R6026" t="str">
        <f>IFERROR(VLOOKUP(D6026,Lookup_Tables!$A$2:$B$21,2,FALSE),"All")</f>
        <v>Residual Inst</v>
      </c>
    </row>
    <row r="6027" spans="1:18" hidden="1">
      <c r="A6027">
        <v>4</v>
      </c>
      <c r="B6027">
        <v>41</v>
      </c>
      <c r="C6027" t="s">
        <v>39</v>
      </c>
      <c r="D6027">
        <v>13</v>
      </c>
      <c r="E6027">
        <v>1910778.95097604</v>
      </c>
      <c r="F6027">
        <v>568443.41638437496</v>
      </c>
      <c r="G6027">
        <v>0</v>
      </c>
      <c r="H6027">
        <v>879219.63095713302</v>
      </c>
      <c r="I6027">
        <v>2013587.6299352699</v>
      </c>
      <c r="J6027">
        <v>10749329.101882299</v>
      </c>
      <c r="K6027">
        <v>42620387.362693802</v>
      </c>
      <c r="L6027">
        <v>116883057.458194</v>
      </c>
      <c r="M6027">
        <v>144788529.647331</v>
      </c>
      <c r="N6027">
        <v>269224021.65182</v>
      </c>
      <c r="O6027">
        <v>313346872.86373901</v>
      </c>
      <c r="Q6027" t="str">
        <f>VLOOKUP(A6027,Lookup_Tables!$D$2:$E$7,2,FALSE)</f>
        <v>EQ</v>
      </c>
      <c r="R6027" t="str">
        <f>IFERROR(VLOOKUP(D6027,Lookup_Tables!$A$2:$B$21,2,FALSE),"All")</f>
        <v>Residual Inst</v>
      </c>
    </row>
    <row r="6028" spans="1:18" hidden="1">
      <c r="A6028">
        <v>4</v>
      </c>
      <c r="B6028">
        <v>41</v>
      </c>
      <c r="C6028" t="s">
        <v>38</v>
      </c>
      <c r="D6028">
        <v>14</v>
      </c>
      <c r="E6028">
        <v>2574678.2080656998</v>
      </c>
      <c r="F6028">
        <v>705077.37735866662</v>
      </c>
      <c r="G6028">
        <v>68801.239976304001</v>
      </c>
      <c r="H6028">
        <v>4490850.5592777496</v>
      </c>
      <c r="I6028">
        <v>6742665.4926358704</v>
      </c>
      <c r="J6028">
        <v>20375973.205786601</v>
      </c>
      <c r="K6028">
        <v>60933700.304738402</v>
      </c>
      <c r="L6028">
        <v>171182326.299086</v>
      </c>
      <c r="M6028">
        <v>200946472.45433</v>
      </c>
      <c r="N6028">
        <v>291647512.51273</v>
      </c>
      <c r="O6028">
        <v>372480536.21547401</v>
      </c>
      <c r="Q6028" t="str">
        <f>VLOOKUP(A6028,Lookup_Tables!$D$2:$E$7,2,FALSE)</f>
        <v>EQ</v>
      </c>
      <c r="R6028" t="str">
        <f>IFERROR(VLOOKUP(D6028,Lookup_Tables!$A$2:$B$21,2,FALSE),"All")</f>
        <v>Road</v>
      </c>
    </row>
    <row r="6029" spans="1:18" hidden="1">
      <c r="A6029">
        <v>4</v>
      </c>
      <c r="B6029">
        <v>41</v>
      </c>
      <c r="C6029" t="s">
        <v>39</v>
      </c>
      <c r="D6029">
        <v>14</v>
      </c>
      <c r="E6029">
        <v>2553906.5273175901</v>
      </c>
      <c r="F6029">
        <v>692553.38169819722</v>
      </c>
      <c r="G6029">
        <v>68683.670943408797</v>
      </c>
      <c r="H6029">
        <v>4468283.16430056</v>
      </c>
      <c r="I6029">
        <v>6728267.98257891</v>
      </c>
      <c r="J6029">
        <v>20341397.893153202</v>
      </c>
      <c r="K6029">
        <v>60008375.659102403</v>
      </c>
      <c r="L6029">
        <v>170962004.778956</v>
      </c>
      <c r="M6029">
        <v>200946472.45433</v>
      </c>
      <c r="N6029">
        <v>288941995.56954801</v>
      </c>
      <c r="O6029">
        <v>372480536.21547401</v>
      </c>
      <c r="Q6029" t="str">
        <f>VLOOKUP(A6029,Lookup_Tables!$D$2:$E$7,2,FALSE)</f>
        <v>EQ</v>
      </c>
      <c r="R6029" t="str">
        <f>IFERROR(VLOOKUP(D6029,Lookup_Tables!$A$2:$B$21,2,FALSE),"All")</f>
        <v>Road</v>
      </c>
    </row>
    <row r="6030" spans="1:18" hidden="1">
      <c r="A6030">
        <v>4</v>
      </c>
      <c r="B6030">
        <v>41</v>
      </c>
      <c r="C6030" t="s">
        <v>38</v>
      </c>
      <c r="D6030">
        <v>15</v>
      </c>
      <c r="E6030">
        <v>145178300.39542499</v>
      </c>
      <c r="F6030">
        <v>47840709.913693056</v>
      </c>
      <c r="G6030">
        <v>17951731.778438799</v>
      </c>
      <c r="H6030">
        <v>248165228.221342</v>
      </c>
      <c r="I6030">
        <v>396277503.61227602</v>
      </c>
      <c r="J6030">
        <v>1123711961.5125401</v>
      </c>
      <c r="K6030">
        <v>3416427645.20748</v>
      </c>
      <c r="L6030">
        <v>7925467092.42068</v>
      </c>
      <c r="M6030">
        <v>9386251390.3197899</v>
      </c>
      <c r="N6030">
        <v>13608747173.302601</v>
      </c>
      <c r="O6030">
        <v>20696377278.234901</v>
      </c>
      <c r="Q6030" t="str">
        <f>VLOOKUP(A6030,Lookup_Tables!$D$2:$E$7,2,FALSE)</f>
        <v>EQ</v>
      </c>
      <c r="R6030" t="str">
        <f>IFERROR(VLOOKUP(D6030,Lookup_Tables!$A$2:$B$21,2,FALSE),"All")</f>
        <v>All</v>
      </c>
    </row>
    <row r="6031" spans="1:18" hidden="1">
      <c r="A6031">
        <v>4</v>
      </c>
      <c r="B6031">
        <v>41</v>
      </c>
      <c r="C6031" t="s">
        <v>39</v>
      </c>
      <c r="D6031">
        <v>15</v>
      </c>
      <c r="E6031">
        <v>144021338.56160799</v>
      </c>
      <c r="F6031">
        <v>47173465.263663784</v>
      </c>
      <c r="G6031">
        <v>17665912.297931802</v>
      </c>
      <c r="H6031">
        <v>239953333.07657599</v>
      </c>
      <c r="I6031">
        <v>389647829.85428202</v>
      </c>
      <c r="J6031">
        <v>1123711961.5125401</v>
      </c>
      <c r="K6031">
        <v>3416427645.20748</v>
      </c>
      <c r="L6031">
        <v>7726317220.6730299</v>
      </c>
      <c r="M6031">
        <v>9321113130.2211704</v>
      </c>
      <c r="N6031">
        <v>13608747173.302601</v>
      </c>
      <c r="O6031">
        <v>20696377278.234901</v>
      </c>
      <c r="Q6031" t="str">
        <f>VLOOKUP(A6031,Lookup_Tables!$D$2:$E$7,2,FALSE)</f>
        <v>EQ</v>
      </c>
      <c r="R6031" t="str">
        <f>IFERROR(VLOOKUP(D6031,Lookup_Tables!$A$2:$B$21,2,FALSE),"All")</f>
        <v>All</v>
      </c>
    </row>
    <row r="6032" spans="1:18" hidden="1">
      <c r="A6032">
        <v>4</v>
      </c>
      <c r="B6032">
        <v>41</v>
      </c>
      <c r="C6032" t="s">
        <v>38</v>
      </c>
      <c r="D6032">
        <v>16</v>
      </c>
      <c r="E6032">
        <v>13813114.804935399</v>
      </c>
      <c r="F6032">
        <v>4185102.365027532</v>
      </c>
      <c r="G6032">
        <v>645168.34050147596</v>
      </c>
      <c r="H6032">
        <v>22827827.6943863</v>
      </c>
      <c r="I6032">
        <v>36327870.696307302</v>
      </c>
      <c r="J6032">
        <v>107144310.22362</v>
      </c>
      <c r="K6032">
        <v>324974202.230609</v>
      </c>
      <c r="L6032">
        <v>774060111.77272403</v>
      </c>
      <c r="M6032">
        <v>933985130.94414496</v>
      </c>
      <c r="N6032">
        <v>1394158311.05843</v>
      </c>
      <c r="O6032">
        <v>2220242459.12256</v>
      </c>
      <c r="Q6032" t="str">
        <f>VLOOKUP(A6032,Lookup_Tables!$D$2:$E$7,2,FALSE)</f>
        <v>EQ</v>
      </c>
      <c r="R6032" t="str">
        <f>IFERROR(VLOOKUP(D6032,Lookup_Tables!$A$2:$B$21,2,FALSE),"All")</f>
        <v>Government_Loss</v>
      </c>
    </row>
    <row r="6033" spans="1:18" hidden="1">
      <c r="A6033">
        <v>4</v>
      </c>
      <c r="B6033">
        <v>41</v>
      </c>
      <c r="C6033" t="s">
        <v>39</v>
      </c>
      <c r="D6033">
        <v>16</v>
      </c>
      <c r="E6033">
        <v>13713969.951904001</v>
      </c>
      <c r="F6033">
        <v>4149960.0200419445</v>
      </c>
      <c r="G6033">
        <v>632872.47110455204</v>
      </c>
      <c r="H6033">
        <v>22613502.2256536</v>
      </c>
      <c r="I6033">
        <v>35892356.6458252</v>
      </c>
      <c r="J6033">
        <v>107144310.22362</v>
      </c>
      <c r="K6033">
        <v>320986886.97370398</v>
      </c>
      <c r="L6033">
        <v>774060111.77272403</v>
      </c>
      <c r="M6033">
        <v>915938886.00908506</v>
      </c>
      <c r="N6033">
        <v>1394158311.05843</v>
      </c>
      <c r="O6033">
        <v>2220242459.12256</v>
      </c>
      <c r="Q6033" t="str">
        <f>VLOOKUP(A6033,Lookup_Tables!$D$2:$E$7,2,FALSE)</f>
        <v>EQ</v>
      </c>
      <c r="R6033" t="str">
        <f>IFERROR(VLOOKUP(D6033,Lookup_Tables!$A$2:$B$21,2,FALSE),"All")</f>
        <v>Government_Loss</v>
      </c>
    </row>
    <row r="6034" spans="1:18" hidden="1">
      <c r="A6034">
        <v>4</v>
      </c>
      <c r="B6034">
        <v>41</v>
      </c>
      <c r="C6034" t="s">
        <v>38</v>
      </c>
      <c r="D6034">
        <v>17</v>
      </c>
      <c r="E6034">
        <v>16001297.4810142</v>
      </c>
      <c r="F6034">
        <v>5350873.3197646476</v>
      </c>
      <c r="G6034">
        <v>1316825.39544205</v>
      </c>
      <c r="H6034">
        <v>21963993.530895598</v>
      </c>
      <c r="I6034">
        <v>34876316.404643998</v>
      </c>
      <c r="J6034">
        <v>115678834.992193</v>
      </c>
      <c r="K6034">
        <v>363998989.04603499</v>
      </c>
      <c r="L6034">
        <v>892148054.97431397</v>
      </c>
      <c r="M6034">
        <v>1059437559.32278</v>
      </c>
      <c r="N6034">
        <v>1531591168.3196001</v>
      </c>
      <c r="O6034">
        <v>2440572867.8713002</v>
      </c>
      <c r="Q6034" t="str">
        <f>VLOOKUP(A6034,Lookup_Tables!$D$2:$E$7,2,FALSE)</f>
        <v>EQ</v>
      </c>
      <c r="R6034" t="str">
        <f>IFERROR(VLOOKUP(D6034,Lookup_Tables!$A$2:$B$21,2,FALSE),"All")</f>
        <v>Emergency_Loss</v>
      </c>
    </row>
    <row r="6035" spans="1:18" hidden="1">
      <c r="A6035">
        <v>4</v>
      </c>
      <c r="B6035">
        <v>41</v>
      </c>
      <c r="C6035" t="s">
        <v>39</v>
      </c>
      <c r="D6035">
        <v>17</v>
      </c>
      <c r="E6035">
        <v>15894378.819445999</v>
      </c>
      <c r="F6035">
        <v>5355685.3434457798</v>
      </c>
      <c r="G6035">
        <v>1297929.4705869299</v>
      </c>
      <c r="H6035">
        <v>21636440.679843701</v>
      </c>
      <c r="I6035">
        <v>34552005.292476997</v>
      </c>
      <c r="J6035">
        <v>115661066.59183601</v>
      </c>
      <c r="K6035">
        <v>359547930.46192902</v>
      </c>
      <c r="L6035">
        <v>863199304.58786201</v>
      </c>
      <c r="M6035">
        <v>1033083875.0224</v>
      </c>
      <c r="N6035">
        <v>1531591168.3196001</v>
      </c>
      <c r="O6035">
        <v>2440572867.8713002</v>
      </c>
      <c r="Q6035" t="str">
        <f>VLOOKUP(A6035,Lookup_Tables!$D$2:$E$7,2,FALSE)</f>
        <v>EQ</v>
      </c>
      <c r="R6035" t="str">
        <f>IFERROR(VLOOKUP(D6035,Lookup_Tables!$A$2:$B$21,2,FALSE),"All")</f>
        <v>Emergency_Loss</v>
      </c>
    </row>
    <row r="6036" spans="1:18" hidden="1">
      <c r="A6036">
        <v>4</v>
      </c>
      <c r="B6036">
        <v>41</v>
      </c>
      <c r="C6036" t="s">
        <v>38</v>
      </c>
      <c r="D6036">
        <v>18</v>
      </c>
      <c r="E6036">
        <v>29814412.2859497</v>
      </c>
      <c r="F6036">
        <v>9649434.0551650673</v>
      </c>
      <c r="G6036">
        <v>1925443.1750904501</v>
      </c>
      <c r="H6036">
        <v>44238211.939975202</v>
      </c>
      <c r="I6036">
        <v>71676320.092834294</v>
      </c>
      <c r="J6036">
        <v>217968981.88498899</v>
      </c>
      <c r="K6036">
        <v>676378994.97073197</v>
      </c>
      <c r="L6036">
        <v>1649621379.3594501</v>
      </c>
      <c r="M6036">
        <v>2001275655.0327699</v>
      </c>
      <c r="N6036">
        <v>2921612827.7844</v>
      </c>
      <c r="O6036">
        <v>4663475739.9890003</v>
      </c>
      <c r="Q6036" t="str">
        <f>VLOOKUP(A6036,Lookup_Tables!$D$2:$E$7,2,FALSE)</f>
        <v>EQ</v>
      </c>
      <c r="R6036" t="str">
        <f>IFERROR(VLOOKUP(D6036,Lookup_Tables!$A$2:$B$21,2,FALSE),"All")</f>
        <v>Govt_Plus_Emergency</v>
      </c>
    </row>
    <row r="6037" spans="1:18" hidden="1">
      <c r="A6037">
        <v>4</v>
      </c>
      <c r="B6037">
        <v>41</v>
      </c>
      <c r="C6037" t="s">
        <v>39</v>
      </c>
      <c r="D6037">
        <v>18</v>
      </c>
      <c r="E6037">
        <v>29608192.647452801</v>
      </c>
      <c r="F6037">
        <v>9580785.7707490325</v>
      </c>
      <c r="G6037">
        <v>1891173.29417584</v>
      </c>
      <c r="H6037">
        <v>43425588.314235397</v>
      </c>
      <c r="I6037">
        <v>71081716.284511507</v>
      </c>
      <c r="J6037">
        <v>217968981.88498899</v>
      </c>
      <c r="K6037">
        <v>667384896.764341</v>
      </c>
      <c r="L6037">
        <v>1649621379.3594501</v>
      </c>
      <c r="M6037">
        <v>1962676091.10707</v>
      </c>
      <c r="N6037">
        <v>2921612827.7844</v>
      </c>
      <c r="O6037">
        <v>4663475739.9890003</v>
      </c>
      <c r="Q6037" t="str">
        <f>VLOOKUP(A6037,Lookup_Tables!$D$2:$E$7,2,FALSE)</f>
        <v>EQ</v>
      </c>
      <c r="R6037" t="str">
        <f>IFERROR(VLOOKUP(D6037,Lookup_Tables!$A$2:$B$21,2,FALSE),"All")</f>
        <v>Govt_Plus_Emergency</v>
      </c>
    </row>
    <row r="6038" spans="1:18" hidden="1">
      <c r="A6038">
        <v>4</v>
      </c>
      <c r="B6038">
        <v>42</v>
      </c>
      <c r="C6038" t="s">
        <v>38</v>
      </c>
      <c r="D6038">
        <v>0</v>
      </c>
      <c r="E6038">
        <v>45157670.028222203</v>
      </c>
      <c r="F6038">
        <v>16470284.916666299</v>
      </c>
      <c r="G6038">
        <v>4429334.0631037103</v>
      </c>
      <c r="H6038">
        <v>72920190.221741304</v>
      </c>
      <c r="I6038">
        <v>105495640.244744</v>
      </c>
      <c r="J6038">
        <v>298619650.33237803</v>
      </c>
      <c r="K6038">
        <v>882575685.99089301</v>
      </c>
      <c r="L6038">
        <v>2322644870.4078798</v>
      </c>
      <c r="M6038">
        <v>2848514547.0473499</v>
      </c>
      <c r="N6038">
        <v>4669726995.0601797</v>
      </c>
      <c r="O6038">
        <v>6440406145.4386501</v>
      </c>
      <c r="Q6038" t="str">
        <f>VLOOKUP(A6038,Lookup_Tables!$D$2:$E$7,2,FALSE)</f>
        <v>EQ</v>
      </c>
      <c r="R6038" t="str">
        <f>IFERROR(VLOOKUP(D6038,Lookup_Tables!$A$2:$B$21,2,FALSE),"All")</f>
        <v>Private Assets</v>
      </c>
    </row>
    <row r="6039" spans="1:18" hidden="1">
      <c r="A6039">
        <v>4</v>
      </c>
      <c r="B6039">
        <v>42</v>
      </c>
      <c r="C6039" t="s">
        <v>39</v>
      </c>
      <c r="D6039">
        <v>0</v>
      </c>
      <c r="E6039">
        <v>44709865.022680998</v>
      </c>
      <c r="F6039">
        <v>16319762.366516866</v>
      </c>
      <c r="G6039">
        <v>4324466.2943364996</v>
      </c>
      <c r="H6039">
        <v>72683255.064544305</v>
      </c>
      <c r="I6039">
        <v>103703046.22229201</v>
      </c>
      <c r="J6039">
        <v>282258751.33267897</v>
      </c>
      <c r="K6039">
        <v>882575685.99089301</v>
      </c>
      <c r="L6039">
        <v>2313205527.0903201</v>
      </c>
      <c r="M6039">
        <v>2802283927.1526599</v>
      </c>
      <c r="N6039">
        <v>4669726995.0601797</v>
      </c>
      <c r="O6039">
        <v>6440406145.4386501</v>
      </c>
      <c r="Q6039" t="str">
        <f>VLOOKUP(A6039,Lookup_Tables!$D$2:$E$7,2,FALSE)</f>
        <v>EQ</v>
      </c>
      <c r="R6039" t="str">
        <f>IFERROR(VLOOKUP(D6039,Lookup_Tables!$A$2:$B$21,2,FALSE),"All")</f>
        <v>Private Assets</v>
      </c>
    </row>
    <row r="6040" spans="1:18" hidden="1">
      <c r="A6040">
        <v>4</v>
      </c>
      <c r="B6040">
        <v>42</v>
      </c>
      <c r="C6040" t="s">
        <v>38</v>
      </c>
      <c r="D6040">
        <v>1</v>
      </c>
      <c r="E6040">
        <v>40153.940117147402</v>
      </c>
      <c r="F6040">
        <v>10654.675323317442</v>
      </c>
      <c r="G6040">
        <v>11067.1145378604</v>
      </c>
      <c r="H6040">
        <v>97362.553890826006</v>
      </c>
      <c r="I6040">
        <v>164045.46569196301</v>
      </c>
      <c r="J6040">
        <v>426994.28954563598</v>
      </c>
      <c r="K6040">
        <v>1012570.47143655</v>
      </c>
      <c r="L6040">
        <v>2130908.8383094799</v>
      </c>
      <c r="M6040">
        <v>2336701.0895315302</v>
      </c>
      <c r="N6040">
        <v>3857518.0593480398</v>
      </c>
      <c r="O6040">
        <v>6004257.2459766697</v>
      </c>
      <c r="Q6040" t="str">
        <f>VLOOKUP(A6040,Lookup_Tables!$D$2:$E$7,2,FALSE)</f>
        <v>EQ</v>
      </c>
      <c r="R6040" t="str">
        <f>IFERROR(VLOOKUP(D6040,Lookup_Tables!$A$2:$B$21,2,FALSE),"All")</f>
        <v>Airport</v>
      </c>
    </row>
    <row r="6041" spans="1:18" hidden="1">
      <c r="A6041">
        <v>4</v>
      </c>
      <c r="B6041">
        <v>42</v>
      </c>
      <c r="C6041" t="s">
        <v>39</v>
      </c>
      <c r="D6041">
        <v>1</v>
      </c>
      <c r="E6041">
        <v>39541.004304078298</v>
      </c>
      <c r="F6041">
        <v>10290.773786432823</v>
      </c>
      <c r="G6041">
        <v>11067.1145378604</v>
      </c>
      <c r="H6041">
        <v>95541.384557843397</v>
      </c>
      <c r="I6041">
        <v>161523.76286071001</v>
      </c>
      <c r="J6041">
        <v>425873.58575930598</v>
      </c>
      <c r="K6041">
        <v>1005425.89784998</v>
      </c>
      <c r="L6041">
        <v>1989698.17598134</v>
      </c>
      <c r="M6041">
        <v>2336000.5651520099</v>
      </c>
      <c r="N6041">
        <v>3857518.0593480398</v>
      </c>
      <c r="O6041">
        <v>5990528.4176436597</v>
      </c>
      <c r="Q6041" t="str">
        <f>VLOOKUP(A6041,Lookup_Tables!$D$2:$E$7,2,FALSE)</f>
        <v>EQ</v>
      </c>
      <c r="R6041" t="str">
        <f>IFERROR(VLOOKUP(D6041,Lookup_Tables!$A$2:$B$21,2,FALSE),"All")</f>
        <v>Airport</v>
      </c>
    </row>
    <row r="6042" spans="1:18" hidden="1">
      <c r="A6042">
        <v>4</v>
      </c>
      <c r="B6042">
        <v>42</v>
      </c>
      <c r="C6042" t="s">
        <v>38</v>
      </c>
      <c r="D6042">
        <v>2</v>
      </c>
      <c r="E6042">
        <v>110702.92311262499</v>
      </c>
      <c r="F6042">
        <v>32891.449414596442</v>
      </c>
      <c r="G6042">
        <v>0</v>
      </c>
      <c r="H6042">
        <v>111644.521463572</v>
      </c>
      <c r="I6042">
        <v>163583.62377283099</v>
      </c>
      <c r="J6042">
        <v>565825.09693182702</v>
      </c>
      <c r="K6042">
        <v>2551392.7005728199</v>
      </c>
      <c r="L6042">
        <v>6251309.0136606498</v>
      </c>
      <c r="M6042">
        <v>7816221.8132979404</v>
      </c>
      <c r="N6042">
        <v>14187926.591980601</v>
      </c>
      <c r="O6042">
        <v>20399168.3733445</v>
      </c>
      <c r="Q6042" t="str">
        <f>VLOOKUP(A6042,Lookup_Tables!$D$2:$E$7,2,FALSE)</f>
        <v>EQ</v>
      </c>
      <c r="R6042" t="str">
        <f>IFERROR(VLOOKUP(D6042,Lookup_Tables!$A$2:$B$21,2,FALSE),"All")</f>
        <v>Bridge</v>
      </c>
    </row>
    <row r="6043" spans="1:18" hidden="1">
      <c r="A6043">
        <v>4</v>
      </c>
      <c r="B6043">
        <v>42</v>
      </c>
      <c r="C6043" t="s">
        <v>39</v>
      </c>
      <c r="D6043">
        <v>2</v>
      </c>
      <c r="E6043">
        <v>109899.294532</v>
      </c>
      <c r="F6043">
        <v>32144.653788759635</v>
      </c>
      <c r="G6043">
        <v>0</v>
      </c>
      <c r="H6043">
        <v>110989.320527474</v>
      </c>
      <c r="I6043">
        <v>160010.95089419599</v>
      </c>
      <c r="J6043">
        <v>565342.16494276305</v>
      </c>
      <c r="K6043">
        <v>2551392.7005728199</v>
      </c>
      <c r="L6043">
        <v>6251309.0136606498</v>
      </c>
      <c r="M6043">
        <v>7816221.8132979404</v>
      </c>
      <c r="N6043">
        <v>14187926.591980601</v>
      </c>
      <c r="O6043">
        <v>20399168.3733445</v>
      </c>
      <c r="Q6043" t="str">
        <f>VLOOKUP(A6043,Lookup_Tables!$D$2:$E$7,2,FALSE)</f>
        <v>EQ</v>
      </c>
      <c r="R6043" t="str">
        <f>IFERROR(VLOOKUP(D6043,Lookup_Tables!$A$2:$B$21,2,FALSE),"All")</f>
        <v>Bridge</v>
      </c>
    </row>
    <row r="6044" spans="1:18" hidden="1">
      <c r="A6044">
        <v>4</v>
      </c>
      <c r="B6044">
        <v>42</v>
      </c>
      <c r="C6044" t="s">
        <v>38</v>
      </c>
      <c r="D6044">
        <v>3</v>
      </c>
      <c r="E6044">
        <v>158974.10565056201</v>
      </c>
      <c r="F6044">
        <v>52920.728975938022</v>
      </c>
      <c r="G6044">
        <v>11645.075968867999</v>
      </c>
      <c r="H6044">
        <v>232948.35735462399</v>
      </c>
      <c r="I6044">
        <v>336050.70194529498</v>
      </c>
      <c r="J6044">
        <v>1102115.8280726699</v>
      </c>
      <c r="K6044">
        <v>3357339.7389323101</v>
      </c>
      <c r="L6044">
        <v>8842226.6645118501</v>
      </c>
      <c r="M6044">
        <v>11295216.8507521</v>
      </c>
      <c r="N6044">
        <v>16392179.679569799</v>
      </c>
      <c r="O6044">
        <v>23688310.364224199</v>
      </c>
      <c r="Q6044" t="str">
        <f>VLOOKUP(A6044,Lookup_Tables!$D$2:$E$7,2,FALSE)</f>
        <v>EQ</v>
      </c>
      <c r="R6044" t="str">
        <f>IFERROR(VLOOKUP(D6044,Lookup_Tables!$A$2:$B$21,2,FALSE),"All")</f>
        <v>Govt Hosp</v>
      </c>
    </row>
    <row r="6045" spans="1:18" hidden="1">
      <c r="A6045">
        <v>4</v>
      </c>
      <c r="B6045">
        <v>42</v>
      </c>
      <c r="C6045" t="s">
        <v>39</v>
      </c>
      <c r="D6045">
        <v>3</v>
      </c>
      <c r="E6045">
        <v>157575.354585822</v>
      </c>
      <c r="F6045">
        <v>52430.885981889733</v>
      </c>
      <c r="G6045">
        <v>11523.765355403801</v>
      </c>
      <c r="H6045">
        <v>228560.99558605999</v>
      </c>
      <c r="I6045">
        <v>331958.70294932701</v>
      </c>
      <c r="J6045">
        <v>1102115.8280726699</v>
      </c>
      <c r="K6045">
        <v>3330485.98148312</v>
      </c>
      <c r="L6045">
        <v>8830325.3240498696</v>
      </c>
      <c r="M6045">
        <v>10959391.730691399</v>
      </c>
      <c r="N6045">
        <v>16392179.679569799</v>
      </c>
      <c r="O6045">
        <v>23688310.364224199</v>
      </c>
      <c r="Q6045" t="str">
        <f>VLOOKUP(A6045,Lookup_Tables!$D$2:$E$7,2,FALSE)</f>
        <v>EQ</v>
      </c>
      <c r="R6045" t="str">
        <f>IFERROR(VLOOKUP(D6045,Lookup_Tables!$A$2:$B$21,2,FALSE),"All")</f>
        <v>Govt Hosp</v>
      </c>
    </row>
    <row r="6046" spans="1:18" hidden="1">
      <c r="A6046">
        <v>4</v>
      </c>
      <c r="B6046">
        <v>42</v>
      </c>
      <c r="C6046" t="s">
        <v>38</v>
      </c>
      <c r="D6046">
        <v>4</v>
      </c>
      <c r="E6046">
        <v>157534.434730404</v>
      </c>
      <c r="F6046">
        <v>45091.221317300704</v>
      </c>
      <c r="G6046">
        <v>19973.957905253999</v>
      </c>
      <c r="H6046">
        <v>256856.932922407</v>
      </c>
      <c r="I6046">
        <v>398673.35508879297</v>
      </c>
      <c r="J6046">
        <v>1194583.4529906299</v>
      </c>
      <c r="K6046">
        <v>3512503.3658619099</v>
      </c>
      <c r="L6046">
        <v>9060017.7687880192</v>
      </c>
      <c r="M6046">
        <v>10377838.7106809</v>
      </c>
      <c r="N6046">
        <v>19418594.7558809</v>
      </c>
      <c r="O6046">
        <v>25474110.818929601</v>
      </c>
      <c r="Q6046" t="str">
        <f>VLOOKUP(A6046,Lookup_Tables!$D$2:$E$7,2,FALSE)</f>
        <v>EQ</v>
      </c>
      <c r="R6046" t="str">
        <f>IFERROR(VLOOKUP(D6046,Lookup_Tables!$A$2:$B$21,2,FALSE),"All")</f>
        <v>Govt Med Fac</v>
      </c>
    </row>
    <row r="6047" spans="1:18" hidden="1">
      <c r="A6047">
        <v>4</v>
      </c>
      <c r="B6047">
        <v>42</v>
      </c>
      <c r="C6047" t="s">
        <v>39</v>
      </c>
      <c r="D6047">
        <v>4</v>
      </c>
      <c r="E6047">
        <v>155791.09909687101</v>
      </c>
      <c r="F6047">
        <v>44164.106024926354</v>
      </c>
      <c r="G6047">
        <v>19758.229302470601</v>
      </c>
      <c r="H6047">
        <v>254312.922469429</v>
      </c>
      <c r="I6047">
        <v>388225.55609238998</v>
      </c>
      <c r="J6047">
        <v>1194583.4529906299</v>
      </c>
      <c r="K6047">
        <v>3397967.8272234499</v>
      </c>
      <c r="L6047">
        <v>9047774.7066375501</v>
      </c>
      <c r="M6047">
        <v>10346792.7908361</v>
      </c>
      <c r="N6047">
        <v>19418594.7558809</v>
      </c>
      <c r="O6047">
        <v>25474110.818929601</v>
      </c>
      <c r="Q6047" t="str">
        <f>VLOOKUP(A6047,Lookup_Tables!$D$2:$E$7,2,FALSE)</f>
        <v>EQ</v>
      </c>
      <c r="R6047" t="str">
        <f>IFERROR(VLOOKUP(D6047,Lookup_Tables!$A$2:$B$21,2,FALSE),"All")</f>
        <v>Govt Med Fac</v>
      </c>
    </row>
    <row r="6048" spans="1:18" hidden="1">
      <c r="A6048">
        <v>4</v>
      </c>
      <c r="B6048">
        <v>42</v>
      </c>
      <c r="C6048" t="s">
        <v>38</v>
      </c>
      <c r="D6048">
        <v>7</v>
      </c>
      <c r="E6048">
        <v>1663433.17722264</v>
      </c>
      <c r="F6048">
        <v>1302464.0026876079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766598.56377436395</v>
      </c>
      <c r="N6048">
        <v>73473058.398089498</v>
      </c>
      <c r="O6048">
        <v>285962919.00939399</v>
      </c>
      <c r="Q6048" t="str">
        <f>VLOOKUP(A6048,Lookup_Tables!$D$2:$E$7,2,FALSE)</f>
        <v>EQ</v>
      </c>
      <c r="R6048" t="str">
        <f>IFERROR(VLOOKUP(D6048,Lookup_Tables!$A$2:$B$21,2,FALSE),"All")</f>
        <v>Power Plant</v>
      </c>
    </row>
    <row r="6049" spans="1:18" hidden="1">
      <c r="A6049">
        <v>4</v>
      </c>
      <c r="B6049">
        <v>42</v>
      </c>
      <c r="C6049" t="s">
        <v>39</v>
      </c>
      <c r="D6049">
        <v>7</v>
      </c>
      <c r="E6049">
        <v>1663433.17722264</v>
      </c>
      <c r="F6049">
        <v>1302464.0026876079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766598.56377436395</v>
      </c>
      <c r="N6049">
        <v>73473058.398089498</v>
      </c>
      <c r="O6049">
        <v>285962919.00939399</v>
      </c>
      <c r="Q6049" t="str">
        <f>VLOOKUP(A6049,Lookup_Tables!$D$2:$E$7,2,FALSE)</f>
        <v>EQ</v>
      </c>
      <c r="R6049" t="str">
        <f>IFERROR(VLOOKUP(D6049,Lookup_Tables!$A$2:$B$21,2,FALSE),"All")</f>
        <v>Power Plant</v>
      </c>
    </row>
    <row r="6050" spans="1:18" hidden="1">
      <c r="A6050">
        <v>4</v>
      </c>
      <c r="B6050">
        <v>42</v>
      </c>
      <c r="C6050" t="s">
        <v>38</v>
      </c>
      <c r="D6050">
        <v>10</v>
      </c>
      <c r="E6050">
        <v>6117713.0280018896</v>
      </c>
      <c r="F6050">
        <v>1823430.5793662742</v>
      </c>
      <c r="G6050">
        <v>136307.14304965499</v>
      </c>
      <c r="H6050">
        <v>8671556.15615643</v>
      </c>
      <c r="I6050">
        <v>15234515.4545053</v>
      </c>
      <c r="J6050">
        <v>46244420.279958501</v>
      </c>
      <c r="K6050">
        <v>132233632.937593</v>
      </c>
      <c r="L6050">
        <v>356918835.53560102</v>
      </c>
      <c r="M6050">
        <v>421541836.86502802</v>
      </c>
      <c r="N6050">
        <v>703732451.89169598</v>
      </c>
      <c r="O6050">
        <v>997819466.18315101</v>
      </c>
      <c r="Q6050" t="str">
        <f>VLOOKUP(A6050,Lookup_Tables!$D$2:$E$7,2,FALSE)</f>
        <v>EQ</v>
      </c>
      <c r="R6050" t="str">
        <f>IFERROR(VLOOKUP(D6050,Lookup_Tables!$A$2:$B$21,2,FALSE),"All")</f>
        <v>Pub School</v>
      </c>
    </row>
    <row r="6051" spans="1:18" hidden="1">
      <c r="A6051">
        <v>4</v>
      </c>
      <c r="B6051">
        <v>42</v>
      </c>
      <c r="C6051" t="s">
        <v>39</v>
      </c>
      <c r="D6051">
        <v>10</v>
      </c>
      <c r="E6051">
        <v>6054508.6901058303</v>
      </c>
      <c r="F6051">
        <v>1797974.0852481043</v>
      </c>
      <c r="G6051">
        <v>136307.14304965499</v>
      </c>
      <c r="H6051">
        <v>8548333.0262583103</v>
      </c>
      <c r="I6051">
        <v>14847626.639044501</v>
      </c>
      <c r="J6051">
        <v>45536841.453227498</v>
      </c>
      <c r="K6051">
        <v>129205618.80448601</v>
      </c>
      <c r="L6051">
        <v>350957827.77518803</v>
      </c>
      <c r="M6051">
        <v>419746350.41933501</v>
      </c>
      <c r="N6051">
        <v>703732451.89169598</v>
      </c>
      <c r="O6051">
        <v>997819466.18315101</v>
      </c>
      <c r="Q6051" t="str">
        <f>VLOOKUP(A6051,Lookup_Tables!$D$2:$E$7,2,FALSE)</f>
        <v>EQ</v>
      </c>
      <c r="R6051" t="str">
        <f>IFERROR(VLOOKUP(D6051,Lookup_Tables!$A$2:$B$21,2,FALSE),"All")</f>
        <v>Pub School</v>
      </c>
    </row>
    <row r="6052" spans="1:18" hidden="1">
      <c r="A6052">
        <v>4</v>
      </c>
      <c r="B6052">
        <v>42</v>
      </c>
      <c r="C6052" t="s">
        <v>38</v>
      </c>
      <c r="D6052">
        <v>11</v>
      </c>
      <c r="E6052">
        <v>42048.854072300703</v>
      </c>
      <c r="F6052">
        <v>25605.65112195204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28947.895733153298</v>
      </c>
      <c r="M6052">
        <v>916728.23501998396</v>
      </c>
      <c r="N6052">
        <v>4820059.0497407699</v>
      </c>
      <c r="O6052">
        <v>9760739.5348347705</v>
      </c>
      <c r="Q6052" t="str">
        <f>VLOOKUP(A6052,Lookup_Tables!$D$2:$E$7,2,FALSE)</f>
        <v>EQ</v>
      </c>
      <c r="R6052" t="str">
        <f>IFERROR(VLOOKUP(D6052,Lookup_Tables!$A$2:$B$21,2,FALSE),"All")</f>
        <v>Pub Univ</v>
      </c>
    </row>
    <row r="6053" spans="1:18" hidden="1">
      <c r="A6053">
        <v>4</v>
      </c>
      <c r="B6053">
        <v>42</v>
      </c>
      <c r="C6053" t="s">
        <v>39</v>
      </c>
      <c r="D6053">
        <v>11</v>
      </c>
      <c r="E6053">
        <v>42048.854072300703</v>
      </c>
      <c r="F6053">
        <v>25605.65112195204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28947.895733153298</v>
      </c>
      <c r="M6053">
        <v>916728.23501998396</v>
      </c>
      <c r="N6053">
        <v>4820059.0497407699</v>
      </c>
      <c r="O6053">
        <v>9760739.5348347705</v>
      </c>
      <c r="Q6053" t="str">
        <f>VLOOKUP(A6053,Lookup_Tables!$D$2:$E$7,2,FALSE)</f>
        <v>EQ</v>
      </c>
      <c r="R6053" t="str">
        <f>IFERROR(VLOOKUP(D6053,Lookup_Tables!$A$2:$B$21,2,FALSE),"All")</f>
        <v>Pub Univ</v>
      </c>
    </row>
    <row r="6054" spans="1:18" hidden="1">
      <c r="A6054">
        <v>4</v>
      </c>
      <c r="B6054">
        <v>42</v>
      </c>
      <c r="C6054" t="s">
        <v>38</v>
      </c>
      <c r="D6054">
        <v>13</v>
      </c>
      <c r="E6054">
        <v>1167638.7762631001</v>
      </c>
      <c r="F6054">
        <v>351609.05900042213</v>
      </c>
      <c r="G6054">
        <v>0</v>
      </c>
      <c r="H6054">
        <v>135423.254726657</v>
      </c>
      <c r="I6054">
        <v>384057.41112470801</v>
      </c>
      <c r="J6054">
        <v>3237825.1740453402</v>
      </c>
      <c r="K6054">
        <v>21029324.258316901</v>
      </c>
      <c r="L6054">
        <v>70817932.408799097</v>
      </c>
      <c r="M6054">
        <v>85415583.509625003</v>
      </c>
      <c r="N6054">
        <v>176163863.72639999</v>
      </c>
      <c r="O6054">
        <v>254668294.72513101</v>
      </c>
      <c r="Q6054" t="str">
        <f>VLOOKUP(A6054,Lookup_Tables!$D$2:$E$7,2,FALSE)</f>
        <v>EQ</v>
      </c>
      <c r="R6054" t="str">
        <f>IFERROR(VLOOKUP(D6054,Lookup_Tables!$A$2:$B$21,2,FALSE),"All")</f>
        <v>Residual Inst</v>
      </c>
    </row>
    <row r="6055" spans="1:18" hidden="1">
      <c r="A6055">
        <v>4</v>
      </c>
      <c r="B6055">
        <v>42</v>
      </c>
      <c r="C6055" t="s">
        <v>39</v>
      </c>
      <c r="D6055">
        <v>13</v>
      </c>
      <c r="E6055">
        <v>1162461.41668393</v>
      </c>
      <c r="F6055">
        <v>355190.8985254548</v>
      </c>
      <c r="G6055">
        <v>0</v>
      </c>
      <c r="H6055">
        <v>135423.254726657</v>
      </c>
      <c r="I6055">
        <v>384057.41112470801</v>
      </c>
      <c r="J6055">
        <v>3237825.1740453402</v>
      </c>
      <c r="K6055">
        <v>19700274.860680901</v>
      </c>
      <c r="L6055">
        <v>68703980.292776302</v>
      </c>
      <c r="M6055">
        <v>85415583.509625003</v>
      </c>
      <c r="N6055">
        <v>176163863.72639999</v>
      </c>
      <c r="O6055">
        <v>254668294.72513101</v>
      </c>
      <c r="Q6055" t="str">
        <f>VLOOKUP(A6055,Lookup_Tables!$D$2:$E$7,2,FALSE)</f>
        <v>EQ</v>
      </c>
      <c r="R6055" t="str">
        <f>IFERROR(VLOOKUP(D6055,Lookup_Tables!$A$2:$B$21,2,FALSE),"All")</f>
        <v>Residual Inst</v>
      </c>
    </row>
    <row r="6056" spans="1:18" hidden="1">
      <c r="A6056">
        <v>4</v>
      </c>
      <c r="B6056">
        <v>42</v>
      </c>
      <c r="C6056" t="s">
        <v>38</v>
      </c>
      <c r="D6056">
        <v>14</v>
      </c>
      <c r="E6056">
        <v>78477.863292733804</v>
      </c>
      <c r="F6056">
        <v>20195.180630025083</v>
      </c>
      <c r="G6056">
        <v>0</v>
      </c>
      <c r="H6056">
        <v>32875.145260712103</v>
      </c>
      <c r="I6056">
        <v>71814.814484548799</v>
      </c>
      <c r="J6056">
        <v>398129.99943700602</v>
      </c>
      <c r="K6056">
        <v>1928895.00872373</v>
      </c>
      <c r="L6056">
        <v>5137451.4915131703</v>
      </c>
      <c r="M6056">
        <v>6328863.7833729703</v>
      </c>
      <c r="N6056">
        <v>11183957.3655311</v>
      </c>
      <c r="O6056">
        <v>14501072.8358633</v>
      </c>
      <c r="Q6056" t="str">
        <f>VLOOKUP(A6056,Lookup_Tables!$D$2:$E$7,2,FALSE)</f>
        <v>EQ</v>
      </c>
      <c r="R6056" t="str">
        <f>IFERROR(VLOOKUP(D6056,Lookup_Tables!$A$2:$B$21,2,FALSE),"All")</f>
        <v>Road</v>
      </c>
    </row>
    <row r="6057" spans="1:18" hidden="1">
      <c r="A6057">
        <v>4</v>
      </c>
      <c r="B6057">
        <v>42</v>
      </c>
      <c r="C6057" t="s">
        <v>39</v>
      </c>
      <c r="D6057">
        <v>14</v>
      </c>
      <c r="E6057">
        <v>77819.809633313605</v>
      </c>
      <c r="F6057">
        <v>20027.734103362527</v>
      </c>
      <c r="G6057">
        <v>0</v>
      </c>
      <c r="H6057">
        <v>32875.145260712103</v>
      </c>
      <c r="I6057">
        <v>71814.814484548799</v>
      </c>
      <c r="J6057">
        <v>392455.90299890202</v>
      </c>
      <c r="K6057">
        <v>1928895.00872373</v>
      </c>
      <c r="L6057">
        <v>5137451.4915131703</v>
      </c>
      <c r="M6057">
        <v>6328863.7833729703</v>
      </c>
      <c r="N6057">
        <v>10750091.1971545</v>
      </c>
      <c r="O6057">
        <v>14501072.8358633</v>
      </c>
      <c r="Q6057" t="str">
        <f>VLOOKUP(A6057,Lookup_Tables!$D$2:$E$7,2,FALSE)</f>
        <v>EQ</v>
      </c>
      <c r="R6057" t="str">
        <f>IFERROR(VLOOKUP(D6057,Lookup_Tables!$A$2:$B$21,2,FALSE),"All")</f>
        <v>Road</v>
      </c>
    </row>
    <row r="6058" spans="1:18" hidden="1">
      <c r="A6058">
        <v>4</v>
      </c>
      <c r="B6058">
        <v>42</v>
      </c>
      <c r="C6058" t="s">
        <v>38</v>
      </c>
      <c r="D6058">
        <v>15</v>
      </c>
      <c r="E6058">
        <v>54694347.130685702</v>
      </c>
      <c r="F6058">
        <v>20008769.451442547</v>
      </c>
      <c r="G6058">
        <v>4896502.9132790798</v>
      </c>
      <c r="H6058">
        <v>84219319.99718</v>
      </c>
      <c r="I6058">
        <v>120072396.894253</v>
      </c>
      <c r="J6058">
        <v>345762510.01653999</v>
      </c>
      <c r="K6058">
        <v>1065853949.2194901</v>
      </c>
      <c r="L6058">
        <v>2852190688.41294</v>
      </c>
      <c r="M6058">
        <v>3402931245.0880899</v>
      </c>
      <c r="N6058">
        <v>5808524185.0974197</v>
      </c>
      <c r="O6058">
        <v>7975887988.7693701</v>
      </c>
      <c r="Q6058" t="str">
        <f>VLOOKUP(A6058,Lookup_Tables!$D$2:$E$7,2,FALSE)</f>
        <v>EQ</v>
      </c>
      <c r="R6058" t="str">
        <f>IFERROR(VLOOKUP(D6058,Lookup_Tables!$A$2:$B$21,2,FALSE),"All")</f>
        <v>All</v>
      </c>
    </row>
    <row r="6059" spans="1:18" hidden="1">
      <c r="A6059">
        <v>4</v>
      </c>
      <c r="B6059">
        <v>42</v>
      </c>
      <c r="C6059" t="s">
        <v>39</v>
      </c>
      <c r="D6059">
        <v>15</v>
      </c>
      <c r="E6059">
        <v>54167564.473660797</v>
      </c>
      <c r="F6059">
        <v>19831133.114177063</v>
      </c>
      <c r="G6059">
        <v>4796598.6802597204</v>
      </c>
      <c r="H6059">
        <v>83392945.812899798</v>
      </c>
      <c r="I6059">
        <v>116014349.895518</v>
      </c>
      <c r="J6059">
        <v>329967412.27763301</v>
      </c>
      <c r="K6059">
        <v>1065853949.2194901</v>
      </c>
      <c r="L6059">
        <v>2747990511.6069698</v>
      </c>
      <c r="M6059">
        <v>3392239011.1828599</v>
      </c>
      <c r="N6059">
        <v>5808524185.0974197</v>
      </c>
      <c r="O6059">
        <v>7975887988.7693701</v>
      </c>
      <c r="Q6059" t="str">
        <f>VLOOKUP(A6059,Lookup_Tables!$D$2:$E$7,2,FALSE)</f>
        <v>EQ</v>
      </c>
      <c r="R6059" t="str">
        <f>IFERROR(VLOOKUP(D6059,Lookup_Tables!$A$2:$B$21,2,FALSE),"All")</f>
        <v>All</v>
      </c>
    </row>
    <row r="6060" spans="1:18" hidden="1">
      <c r="A6060">
        <v>4</v>
      </c>
      <c r="B6060">
        <v>42</v>
      </c>
      <c r="C6060" t="s">
        <v>38</v>
      </c>
      <c r="D6060">
        <v>16</v>
      </c>
      <c r="E6060">
        <v>9536677.1024633907</v>
      </c>
      <c r="F6060">
        <v>3738091.8853108967</v>
      </c>
      <c r="G6060">
        <v>252171.82476381</v>
      </c>
      <c r="H6060">
        <v>9992100.8639167696</v>
      </c>
      <c r="I6060">
        <v>17379050.5914848</v>
      </c>
      <c r="J6060">
        <v>52476919.229972601</v>
      </c>
      <c r="K6060">
        <v>170426825.59611401</v>
      </c>
      <c r="L6060">
        <v>494757756.49699903</v>
      </c>
      <c r="M6060">
        <v>556386387.00507998</v>
      </c>
      <c r="N6060">
        <v>1021415150.83421</v>
      </c>
      <c r="O6060">
        <v>1479271250.3555901</v>
      </c>
      <c r="Q6060" t="str">
        <f>VLOOKUP(A6060,Lookup_Tables!$D$2:$E$7,2,FALSE)</f>
        <v>EQ</v>
      </c>
      <c r="R6060" t="str">
        <f>IFERROR(VLOOKUP(D6060,Lookup_Tables!$A$2:$B$21,2,FALSE),"All")</f>
        <v>Government_Loss</v>
      </c>
    </row>
    <row r="6061" spans="1:18" hidden="1">
      <c r="A6061">
        <v>4</v>
      </c>
      <c r="B6061">
        <v>42</v>
      </c>
      <c r="C6061" t="s">
        <v>39</v>
      </c>
      <c r="D6061">
        <v>16</v>
      </c>
      <c r="E6061">
        <v>9461086.0724610891</v>
      </c>
      <c r="F6061">
        <v>3754047.8785138326</v>
      </c>
      <c r="G6061">
        <v>240775.67620347301</v>
      </c>
      <c r="H6061">
        <v>9750397.4929838106</v>
      </c>
      <c r="I6061">
        <v>16607913.152648799</v>
      </c>
      <c r="J6061">
        <v>52361497.933893502</v>
      </c>
      <c r="K6061">
        <v>163641982.831265</v>
      </c>
      <c r="L6061">
        <v>470511026.87135297</v>
      </c>
      <c r="M6061">
        <v>546580541.83594894</v>
      </c>
      <c r="N6061">
        <v>1021381929.85079</v>
      </c>
      <c r="O6061">
        <v>1479271250.3555901</v>
      </c>
      <c r="Q6061" t="str">
        <f>VLOOKUP(A6061,Lookup_Tables!$D$2:$E$7,2,FALSE)</f>
        <v>EQ</v>
      </c>
      <c r="R6061" t="str">
        <f>IFERROR(VLOOKUP(D6061,Lookup_Tables!$A$2:$B$21,2,FALSE),"All")</f>
        <v>Government_Loss</v>
      </c>
    </row>
    <row r="6062" spans="1:18" hidden="1">
      <c r="A6062">
        <v>4</v>
      </c>
      <c r="B6062">
        <v>42</v>
      </c>
      <c r="C6062" t="s">
        <v>38</v>
      </c>
      <c r="D6062">
        <v>17</v>
      </c>
      <c r="E6062">
        <v>6542768.4102874603</v>
      </c>
      <c r="F6062">
        <v>2508724.1163942558</v>
      </c>
      <c r="G6062">
        <v>397825.92280980502</v>
      </c>
      <c r="H6062">
        <v>7425925.7231986597</v>
      </c>
      <c r="I6062">
        <v>11507816.901411001</v>
      </c>
      <c r="J6062">
        <v>33998531.888409197</v>
      </c>
      <c r="K6062">
        <v>115630145.33560701</v>
      </c>
      <c r="L6062">
        <v>327354631.96509397</v>
      </c>
      <c r="M6062">
        <v>397377274.452308</v>
      </c>
      <c r="N6062">
        <v>739205468.93158197</v>
      </c>
      <c r="O6062">
        <v>1027780326.59403</v>
      </c>
      <c r="Q6062" t="str">
        <f>VLOOKUP(A6062,Lookup_Tables!$D$2:$E$7,2,FALSE)</f>
        <v>EQ</v>
      </c>
      <c r="R6062" t="str">
        <f>IFERROR(VLOOKUP(D6062,Lookup_Tables!$A$2:$B$21,2,FALSE),"All")</f>
        <v>Emergency_Loss</v>
      </c>
    </row>
    <row r="6063" spans="1:18" hidden="1">
      <c r="A6063">
        <v>4</v>
      </c>
      <c r="B6063">
        <v>42</v>
      </c>
      <c r="C6063" t="s">
        <v>39</v>
      </c>
      <c r="D6063">
        <v>17</v>
      </c>
      <c r="E6063">
        <v>6490283.2033591699</v>
      </c>
      <c r="F6063">
        <v>2469319.7059532227</v>
      </c>
      <c r="G6063">
        <v>380141.38446281297</v>
      </c>
      <c r="H6063">
        <v>7365745.73700976</v>
      </c>
      <c r="I6063">
        <v>11171963.0993941</v>
      </c>
      <c r="J6063">
        <v>33463305.456679601</v>
      </c>
      <c r="K6063">
        <v>115630145.33560701</v>
      </c>
      <c r="L6063">
        <v>325624727.41358203</v>
      </c>
      <c r="M6063">
        <v>397348121.63477898</v>
      </c>
      <c r="N6063">
        <v>739205468.93158197</v>
      </c>
      <c r="O6063">
        <v>1027780326.59403</v>
      </c>
      <c r="Q6063" t="str">
        <f>VLOOKUP(A6063,Lookup_Tables!$D$2:$E$7,2,FALSE)</f>
        <v>EQ</v>
      </c>
      <c r="R6063" t="str">
        <f>IFERROR(VLOOKUP(D6063,Lookup_Tables!$A$2:$B$21,2,FALSE),"All")</f>
        <v>Emergency_Loss</v>
      </c>
    </row>
    <row r="6064" spans="1:18" hidden="1">
      <c r="A6064">
        <v>4</v>
      </c>
      <c r="B6064">
        <v>42</v>
      </c>
      <c r="C6064" t="s">
        <v>38</v>
      </c>
      <c r="D6064">
        <v>18</v>
      </c>
      <c r="E6064">
        <v>16079445.512750899</v>
      </c>
      <c r="F6064">
        <v>6176071.9370708559</v>
      </c>
      <c r="G6064">
        <v>711810.08901003306</v>
      </c>
      <c r="H6064">
        <v>16886098.5188675</v>
      </c>
      <c r="I6064">
        <v>28812798.3074614</v>
      </c>
      <c r="J6064">
        <v>87695596.461955905</v>
      </c>
      <c r="K6064">
        <v>293577682.96447003</v>
      </c>
      <c r="L6064">
        <v>812858855.85520601</v>
      </c>
      <c r="M6064">
        <v>941247781.84153605</v>
      </c>
      <c r="N6064">
        <v>1796438755.2817299</v>
      </c>
      <c r="O6064">
        <v>2527282821.6079202</v>
      </c>
      <c r="Q6064" t="str">
        <f>VLOOKUP(A6064,Lookup_Tables!$D$2:$E$7,2,FALSE)</f>
        <v>EQ</v>
      </c>
      <c r="R6064" t="str">
        <f>IFERROR(VLOOKUP(D6064,Lookup_Tables!$A$2:$B$21,2,FALSE),"All")</f>
        <v>Govt_Plus_Emergency</v>
      </c>
    </row>
    <row r="6065" spans="1:18" hidden="1">
      <c r="A6065">
        <v>4</v>
      </c>
      <c r="B6065">
        <v>42</v>
      </c>
      <c r="C6065" t="s">
        <v>39</v>
      </c>
      <c r="D6065">
        <v>18</v>
      </c>
      <c r="E6065">
        <v>15950908.571758799</v>
      </c>
      <c r="F6065">
        <v>6195134.5765930824</v>
      </c>
      <c r="G6065">
        <v>692273.98171133897</v>
      </c>
      <c r="H6065">
        <v>16806160.1649458</v>
      </c>
      <c r="I6065">
        <v>27644943.286844298</v>
      </c>
      <c r="J6065">
        <v>87377224.592470095</v>
      </c>
      <c r="K6065">
        <v>274040138.23403001</v>
      </c>
      <c r="L6065">
        <v>783699289.64128101</v>
      </c>
      <c r="M6065">
        <v>941101738.58781695</v>
      </c>
      <c r="N6065">
        <v>1796438755.2817299</v>
      </c>
      <c r="O6065">
        <v>2527282821.6079202</v>
      </c>
      <c r="Q6065" t="str">
        <f>VLOOKUP(A6065,Lookup_Tables!$D$2:$E$7,2,FALSE)</f>
        <v>EQ</v>
      </c>
      <c r="R6065" t="str">
        <f>IFERROR(VLOOKUP(D6065,Lookup_Tables!$A$2:$B$21,2,FALSE),"All")</f>
        <v>Govt_Plus_Emergency</v>
      </c>
    </row>
    <row r="6066" spans="1:18" hidden="1">
      <c r="A6066">
        <v>4</v>
      </c>
      <c r="B6066">
        <v>43</v>
      </c>
      <c r="C6066" t="s">
        <v>38</v>
      </c>
      <c r="D6066">
        <v>0</v>
      </c>
      <c r="E6066">
        <v>437397077.36391598</v>
      </c>
      <c r="F6066">
        <v>120271665.42186052</v>
      </c>
      <c r="G6066">
        <v>212109469.843961</v>
      </c>
      <c r="H6066">
        <v>1575940959.24457</v>
      </c>
      <c r="I6066">
        <v>2217075177.8685002</v>
      </c>
      <c r="J6066">
        <v>5146979154.7200098</v>
      </c>
      <c r="K6066">
        <v>12332062208.509701</v>
      </c>
      <c r="L6066">
        <v>22608176848.698101</v>
      </c>
      <c r="M6066">
        <v>27585123848.115398</v>
      </c>
      <c r="N6066">
        <v>33983203527.8046</v>
      </c>
      <c r="O6066">
        <v>39439839792.839302</v>
      </c>
      <c r="Q6066" t="str">
        <f>VLOOKUP(A6066,Lookup_Tables!$D$2:$E$7,2,FALSE)</f>
        <v>EQ</v>
      </c>
      <c r="R6066" t="str">
        <f>IFERROR(VLOOKUP(D6066,Lookup_Tables!$A$2:$B$21,2,FALSE),"All")</f>
        <v>Private Assets</v>
      </c>
    </row>
    <row r="6067" spans="1:18" hidden="1">
      <c r="A6067">
        <v>4</v>
      </c>
      <c r="B6067">
        <v>43</v>
      </c>
      <c r="C6067" t="s">
        <v>39</v>
      </c>
      <c r="D6067">
        <v>0</v>
      </c>
      <c r="E6067">
        <v>431215725.69150001</v>
      </c>
      <c r="F6067">
        <v>118308077.01725775</v>
      </c>
      <c r="G6067">
        <v>206310206.898781</v>
      </c>
      <c r="H6067">
        <v>1523603414.7685699</v>
      </c>
      <c r="I6067">
        <v>2124161508.6937201</v>
      </c>
      <c r="J6067">
        <v>4993103880.5282698</v>
      </c>
      <c r="K6067">
        <v>12284068515.945299</v>
      </c>
      <c r="L6067">
        <v>22608171398.618801</v>
      </c>
      <c r="M6067">
        <v>27567915200.705299</v>
      </c>
      <c r="N6067">
        <v>33514305736.591099</v>
      </c>
      <c r="O6067">
        <v>39439839792.839302</v>
      </c>
      <c r="Q6067" t="str">
        <f>VLOOKUP(A6067,Lookup_Tables!$D$2:$E$7,2,FALSE)</f>
        <v>EQ</v>
      </c>
      <c r="R6067" t="str">
        <f>IFERROR(VLOOKUP(D6067,Lookup_Tables!$A$2:$B$21,2,FALSE),"All")</f>
        <v>Private Assets</v>
      </c>
    </row>
    <row r="6068" spans="1:18" hidden="1">
      <c r="A6068">
        <v>4</v>
      </c>
      <c r="B6068">
        <v>43</v>
      </c>
      <c r="C6068" t="s">
        <v>38</v>
      </c>
      <c r="D6068">
        <v>1</v>
      </c>
      <c r="E6068">
        <v>11405651.5792259</v>
      </c>
      <c r="F6068">
        <v>3355902.1420970671</v>
      </c>
      <c r="G6068">
        <v>319530.09834993299</v>
      </c>
      <c r="H6068">
        <v>15034090.409607301</v>
      </c>
      <c r="I6068">
        <v>32296564.689307701</v>
      </c>
      <c r="J6068">
        <v>139305119.81935099</v>
      </c>
      <c r="K6068">
        <v>485928842.91276902</v>
      </c>
      <c r="L6068">
        <v>618912741.75127494</v>
      </c>
      <c r="M6068">
        <v>657591988.73193705</v>
      </c>
      <c r="N6068">
        <v>813844792.60202897</v>
      </c>
      <c r="O6068">
        <v>929092632.27339995</v>
      </c>
      <c r="Q6068" t="str">
        <f>VLOOKUP(A6068,Lookup_Tables!$D$2:$E$7,2,FALSE)</f>
        <v>EQ</v>
      </c>
      <c r="R6068" t="str">
        <f>IFERROR(VLOOKUP(D6068,Lookup_Tables!$A$2:$B$21,2,FALSE),"All")</f>
        <v>Airport</v>
      </c>
    </row>
    <row r="6069" spans="1:18" hidden="1">
      <c r="A6069">
        <v>4</v>
      </c>
      <c r="B6069">
        <v>43</v>
      </c>
      <c r="C6069" t="s">
        <v>39</v>
      </c>
      <c r="D6069">
        <v>1</v>
      </c>
      <c r="E6069">
        <v>11372141.522193899</v>
      </c>
      <c r="F6069">
        <v>3322883.6525020469</v>
      </c>
      <c r="G6069">
        <v>311847.76482994203</v>
      </c>
      <c r="H6069">
        <v>15034090.409607301</v>
      </c>
      <c r="I6069">
        <v>32296564.689307701</v>
      </c>
      <c r="J6069">
        <v>139305119.81935099</v>
      </c>
      <c r="K6069">
        <v>485928842.91276902</v>
      </c>
      <c r="L6069">
        <v>618912741.75127494</v>
      </c>
      <c r="M6069">
        <v>657591988.73193705</v>
      </c>
      <c r="N6069">
        <v>813814165.17624795</v>
      </c>
      <c r="O6069">
        <v>929092632.27339995</v>
      </c>
      <c r="Q6069" t="str">
        <f>VLOOKUP(A6069,Lookup_Tables!$D$2:$E$7,2,FALSE)</f>
        <v>EQ</v>
      </c>
      <c r="R6069" t="str">
        <f>IFERROR(VLOOKUP(D6069,Lookup_Tables!$A$2:$B$21,2,FALSE),"All")</f>
        <v>Airport</v>
      </c>
    </row>
    <row r="6070" spans="1:18" hidden="1">
      <c r="A6070">
        <v>4</v>
      </c>
      <c r="B6070">
        <v>43</v>
      </c>
      <c r="C6070" t="s">
        <v>38</v>
      </c>
      <c r="D6070">
        <v>2</v>
      </c>
      <c r="E6070">
        <v>12359302.9308191</v>
      </c>
      <c r="F6070">
        <v>3470742.9505544305</v>
      </c>
      <c r="G6070">
        <v>3591654.9659515899</v>
      </c>
      <c r="H6070">
        <v>33898592.392841898</v>
      </c>
      <c r="I6070">
        <v>48879956.193715498</v>
      </c>
      <c r="J6070">
        <v>110148604.569543</v>
      </c>
      <c r="K6070">
        <v>329856064.02932</v>
      </c>
      <c r="L6070">
        <v>739136335.48929</v>
      </c>
      <c r="M6070">
        <v>875211486.48510695</v>
      </c>
      <c r="N6070">
        <v>1195852357.2134399</v>
      </c>
      <c r="O6070">
        <v>1359159335.5286601</v>
      </c>
      <c r="Q6070" t="str">
        <f>VLOOKUP(A6070,Lookup_Tables!$D$2:$E$7,2,FALSE)</f>
        <v>EQ</v>
      </c>
      <c r="R6070" t="str">
        <f>IFERROR(VLOOKUP(D6070,Lookup_Tables!$A$2:$B$21,2,FALSE),"All")</f>
        <v>Bridge</v>
      </c>
    </row>
    <row r="6071" spans="1:18" hidden="1">
      <c r="A6071">
        <v>4</v>
      </c>
      <c r="B6071">
        <v>43</v>
      </c>
      <c r="C6071" t="s">
        <v>39</v>
      </c>
      <c r="D6071">
        <v>2</v>
      </c>
      <c r="E6071">
        <v>12231830.675130401</v>
      </c>
      <c r="F6071">
        <v>3448686.3264573999</v>
      </c>
      <c r="G6071">
        <v>3450382.91227125</v>
      </c>
      <c r="H6071">
        <v>33514416.9680015</v>
      </c>
      <c r="I6071">
        <v>47676066.116902798</v>
      </c>
      <c r="J6071">
        <v>107695017.686152</v>
      </c>
      <c r="K6071">
        <v>319913197.16185099</v>
      </c>
      <c r="L6071">
        <v>736185463.07594705</v>
      </c>
      <c r="M6071">
        <v>874660509.79777205</v>
      </c>
      <c r="N6071">
        <v>1195852357.2134399</v>
      </c>
      <c r="O6071">
        <v>1359136090.57447</v>
      </c>
      <c r="Q6071" t="str">
        <f>VLOOKUP(A6071,Lookup_Tables!$D$2:$E$7,2,FALSE)</f>
        <v>EQ</v>
      </c>
      <c r="R6071" t="str">
        <f>IFERROR(VLOOKUP(D6071,Lookup_Tables!$A$2:$B$21,2,FALSE),"All")</f>
        <v>Bridge</v>
      </c>
    </row>
    <row r="6072" spans="1:18" hidden="1">
      <c r="A6072">
        <v>4</v>
      </c>
      <c r="B6072">
        <v>43</v>
      </c>
      <c r="C6072" t="s">
        <v>38</v>
      </c>
      <c r="D6072">
        <v>3</v>
      </c>
      <c r="E6072">
        <v>1106213.02078742</v>
      </c>
      <c r="F6072">
        <v>283691.17094550654</v>
      </c>
      <c r="G6072">
        <v>283249.90413617401</v>
      </c>
      <c r="H6072">
        <v>2847394.5235429499</v>
      </c>
      <c r="I6072">
        <v>4212546.3270547902</v>
      </c>
      <c r="J6072">
        <v>13450641.6162349</v>
      </c>
      <c r="K6072">
        <v>34747369.549422503</v>
      </c>
      <c r="L6072">
        <v>65459204.411300302</v>
      </c>
      <c r="M6072">
        <v>75138838.938006103</v>
      </c>
      <c r="N6072">
        <v>99108698.623659506</v>
      </c>
      <c r="O6072">
        <v>107288100.806132</v>
      </c>
      <c r="Q6072" t="str">
        <f>VLOOKUP(A6072,Lookup_Tables!$D$2:$E$7,2,FALSE)</f>
        <v>EQ</v>
      </c>
      <c r="R6072" t="str">
        <f>IFERROR(VLOOKUP(D6072,Lookup_Tables!$A$2:$B$21,2,FALSE),"All")</f>
        <v>Govt Hosp</v>
      </c>
    </row>
    <row r="6073" spans="1:18" hidden="1">
      <c r="A6073">
        <v>4</v>
      </c>
      <c r="B6073">
        <v>43</v>
      </c>
      <c r="C6073" t="s">
        <v>39</v>
      </c>
      <c r="D6073">
        <v>3</v>
      </c>
      <c r="E6073">
        <v>1095421.87530242</v>
      </c>
      <c r="F6073">
        <v>284147.81946352462</v>
      </c>
      <c r="G6073">
        <v>271575.46827876498</v>
      </c>
      <c r="H6073">
        <v>2751367.3663935601</v>
      </c>
      <c r="I6073">
        <v>4144517.5640331302</v>
      </c>
      <c r="J6073">
        <v>13450641.6162349</v>
      </c>
      <c r="K6073">
        <v>32970484.824065201</v>
      </c>
      <c r="L6073">
        <v>65459204.411300302</v>
      </c>
      <c r="M6073">
        <v>75138838.938006103</v>
      </c>
      <c r="N6073">
        <v>98993025.713485196</v>
      </c>
      <c r="O6073">
        <v>107288100.806132</v>
      </c>
      <c r="Q6073" t="str">
        <f>VLOOKUP(A6073,Lookup_Tables!$D$2:$E$7,2,FALSE)</f>
        <v>EQ</v>
      </c>
      <c r="R6073" t="str">
        <f>IFERROR(VLOOKUP(D6073,Lookup_Tables!$A$2:$B$21,2,FALSE),"All")</f>
        <v>Govt Hosp</v>
      </c>
    </row>
    <row r="6074" spans="1:18" hidden="1">
      <c r="A6074">
        <v>4</v>
      </c>
      <c r="B6074">
        <v>43</v>
      </c>
      <c r="C6074" t="s">
        <v>38</v>
      </c>
      <c r="D6074">
        <v>4</v>
      </c>
      <c r="E6074">
        <v>1173037.8300840401</v>
      </c>
      <c r="F6074">
        <v>319038.00930542825</v>
      </c>
      <c r="G6074">
        <v>528830.99171761598</v>
      </c>
      <c r="H6074">
        <v>4043301.61638459</v>
      </c>
      <c r="I6074">
        <v>5592997.64726339</v>
      </c>
      <c r="J6074">
        <v>13118777.0791463</v>
      </c>
      <c r="K6074">
        <v>31573180.7382656</v>
      </c>
      <c r="L6074">
        <v>63876334.011283599</v>
      </c>
      <c r="M6074">
        <v>76558541.992700607</v>
      </c>
      <c r="N6074">
        <v>101407132.91020399</v>
      </c>
      <c r="O6074">
        <v>113287094.97878601</v>
      </c>
      <c r="Q6074" t="str">
        <f>VLOOKUP(A6074,Lookup_Tables!$D$2:$E$7,2,FALSE)</f>
        <v>EQ</v>
      </c>
      <c r="R6074" t="str">
        <f>IFERROR(VLOOKUP(D6074,Lookup_Tables!$A$2:$B$21,2,FALSE),"All")</f>
        <v>Govt Med Fac</v>
      </c>
    </row>
    <row r="6075" spans="1:18" hidden="1">
      <c r="A6075">
        <v>4</v>
      </c>
      <c r="B6075">
        <v>43</v>
      </c>
      <c r="C6075" t="s">
        <v>39</v>
      </c>
      <c r="D6075">
        <v>4</v>
      </c>
      <c r="E6075">
        <v>1156780.2282341199</v>
      </c>
      <c r="F6075">
        <v>311867.65953237237</v>
      </c>
      <c r="G6075">
        <v>514714.08745107002</v>
      </c>
      <c r="H6075">
        <v>3992418.8692584801</v>
      </c>
      <c r="I6075">
        <v>5486574.2721108003</v>
      </c>
      <c r="J6075">
        <v>12817364.569343099</v>
      </c>
      <c r="K6075">
        <v>31166423.300383501</v>
      </c>
      <c r="L6075">
        <v>63430828.043567203</v>
      </c>
      <c r="M6075">
        <v>76230542.767941102</v>
      </c>
      <c r="N6075">
        <v>101074508.258417</v>
      </c>
      <c r="O6075">
        <v>113287094.97878601</v>
      </c>
      <c r="Q6075" t="str">
        <f>VLOOKUP(A6075,Lookup_Tables!$D$2:$E$7,2,FALSE)</f>
        <v>EQ</v>
      </c>
      <c r="R6075" t="str">
        <f>IFERROR(VLOOKUP(D6075,Lookup_Tables!$A$2:$B$21,2,FALSE),"All")</f>
        <v>Govt Med Fac</v>
      </c>
    </row>
    <row r="6076" spans="1:18" hidden="1">
      <c r="A6076">
        <v>4</v>
      </c>
      <c r="B6076">
        <v>43</v>
      </c>
      <c r="C6076" t="s">
        <v>38</v>
      </c>
      <c r="D6076">
        <v>6</v>
      </c>
      <c r="E6076">
        <v>961191.00059401803</v>
      </c>
      <c r="F6076">
        <v>269887.73549887782</v>
      </c>
      <c r="G6076">
        <v>246623.74523919699</v>
      </c>
      <c r="H6076">
        <v>2921608.3623627801</v>
      </c>
      <c r="I6076">
        <v>4357972.4255200997</v>
      </c>
      <c r="J6076">
        <v>11539116.8600694</v>
      </c>
      <c r="K6076">
        <v>29930417.055120301</v>
      </c>
      <c r="L6076">
        <v>50135606.334141202</v>
      </c>
      <c r="M6076">
        <v>55178134.555276103</v>
      </c>
      <c r="N6076">
        <v>75449375.620211393</v>
      </c>
      <c r="O6076">
        <v>97937652.138115004</v>
      </c>
      <c r="Q6076" t="str">
        <f>VLOOKUP(A6076,Lookup_Tables!$D$2:$E$7,2,FALSE)</f>
        <v>EQ</v>
      </c>
      <c r="R6076" t="str">
        <f>IFERROR(VLOOKUP(D6076,Lookup_Tables!$A$2:$B$21,2,FALSE),"All")</f>
        <v>Port</v>
      </c>
    </row>
    <row r="6077" spans="1:18" hidden="1">
      <c r="A6077">
        <v>4</v>
      </c>
      <c r="B6077">
        <v>43</v>
      </c>
      <c r="C6077" t="s">
        <v>39</v>
      </c>
      <c r="D6077">
        <v>6</v>
      </c>
      <c r="E6077">
        <v>952321.11281656602</v>
      </c>
      <c r="F6077">
        <v>267785.15834264481</v>
      </c>
      <c r="G6077">
        <v>236438.609304707</v>
      </c>
      <c r="H6077">
        <v>2846031.6244246601</v>
      </c>
      <c r="I6077">
        <v>4183640.4179939898</v>
      </c>
      <c r="J6077">
        <v>11263055.5473633</v>
      </c>
      <c r="K6077">
        <v>29842250.011724401</v>
      </c>
      <c r="L6077">
        <v>50009123.570450202</v>
      </c>
      <c r="M6077">
        <v>55178134.555276103</v>
      </c>
      <c r="N6077">
        <v>75449375.620211393</v>
      </c>
      <c r="O6077">
        <v>97937652.138115004</v>
      </c>
      <c r="Q6077" t="str">
        <f>VLOOKUP(A6077,Lookup_Tables!$D$2:$E$7,2,FALSE)</f>
        <v>EQ</v>
      </c>
      <c r="R6077" t="str">
        <f>IFERROR(VLOOKUP(D6077,Lookup_Tables!$A$2:$B$21,2,FALSE),"All")</f>
        <v>Port</v>
      </c>
    </row>
    <row r="6078" spans="1:18" hidden="1">
      <c r="A6078">
        <v>4</v>
      </c>
      <c r="B6078">
        <v>43</v>
      </c>
      <c r="C6078" t="s">
        <v>38</v>
      </c>
      <c r="D6078">
        <v>7</v>
      </c>
      <c r="E6078">
        <v>6505221.1679895604</v>
      </c>
      <c r="F6078">
        <v>2572633.0576721448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49873848.038987502</v>
      </c>
      <c r="M6078">
        <v>97886645.466473997</v>
      </c>
      <c r="N6078">
        <v>1355153682.4486699</v>
      </c>
      <c r="O6078">
        <v>2331787288.8968101</v>
      </c>
      <c r="Q6078" t="str">
        <f>VLOOKUP(A6078,Lookup_Tables!$D$2:$E$7,2,FALSE)</f>
        <v>EQ</v>
      </c>
      <c r="R6078" t="str">
        <f>IFERROR(VLOOKUP(D6078,Lookup_Tables!$A$2:$B$21,2,FALSE),"All")</f>
        <v>Power Plant</v>
      </c>
    </row>
    <row r="6079" spans="1:18" hidden="1">
      <c r="A6079">
        <v>4</v>
      </c>
      <c r="B6079">
        <v>43</v>
      </c>
      <c r="C6079" t="s">
        <v>39</v>
      </c>
      <c r="D6079">
        <v>7</v>
      </c>
      <c r="E6079">
        <v>6490519.5573417796</v>
      </c>
      <c r="F6079">
        <v>2557931.447024364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49873848.038987502</v>
      </c>
      <c r="M6079">
        <v>97886645.466473997</v>
      </c>
      <c r="N6079">
        <v>1355153682.4486699</v>
      </c>
      <c r="O6079">
        <v>2331787288.8968101</v>
      </c>
      <c r="Q6079" t="str">
        <f>VLOOKUP(A6079,Lookup_Tables!$D$2:$E$7,2,FALSE)</f>
        <v>EQ</v>
      </c>
      <c r="R6079" t="str">
        <f>IFERROR(VLOOKUP(D6079,Lookup_Tables!$A$2:$B$21,2,FALSE),"All")</f>
        <v>Power Plant</v>
      </c>
    </row>
    <row r="6080" spans="1:18" hidden="1">
      <c r="A6080">
        <v>4</v>
      </c>
      <c r="B6080">
        <v>43</v>
      </c>
      <c r="C6080" t="s">
        <v>38</v>
      </c>
      <c r="D6080">
        <v>8</v>
      </c>
      <c r="E6080">
        <v>85759.310796232996</v>
      </c>
      <c r="F6080">
        <v>23054.454442972659</v>
      </c>
      <c r="G6080">
        <v>17079.162661137401</v>
      </c>
      <c r="H6080">
        <v>159710.97487132001</v>
      </c>
      <c r="I6080">
        <v>253479.02234094299</v>
      </c>
      <c r="J6080">
        <v>663746.91710964194</v>
      </c>
      <c r="K6080">
        <v>2282973.8788976301</v>
      </c>
      <c r="L6080">
        <v>4111449.8138908301</v>
      </c>
      <c r="M6080">
        <v>4922079.7472608201</v>
      </c>
      <c r="N6080">
        <v>11988319.3699832</v>
      </c>
      <c r="O6080">
        <v>13239379.5318173</v>
      </c>
      <c r="Q6080" t="str">
        <f>VLOOKUP(A6080,Lookup_Tables!$D$2:$E$7,2,FALSE)</f>
        <v>EQ</v>
      </c>
      <c r="R6080" t="str">
        <f>IFERROR(VLOOKUP(D6080,Lookup_Tables!$A$2:$B$21,2,FALSE),"All")</f>
        <v>Prison</v>
      </c>
    </row>
    <row r="6081" spans="1:18" hidden="1">
      <c r="A6081">
        <v>4</v>
      </c>
      <c r="B6081">
        <v>43</v>
      </c>
      <c r="C6081" t="s">
        <v>39</v>
      </c>
      <c r="D6081">
        <v>8</v>
      </c>
      <c r="E6081">
        <v>85159.284720250202</v>
      </c>
      <c r="F6081">
        <v>22868.391403158814</v>
      </c>
      <c r="G6081">
        <v>17079.162661137401</v>
      </c>
      <c r="H6081">
        <v>157239.00094466601</v>
      </c>
      <c r="I6081">
        <v>240779.012355285</v>
      </c>
      <c r="J6081">
        <v>659071.95682756999</v>
      </c>
      <c r="K6081">
        <v>2246693.84393992</v>
      </c>
      <c r="L6081">
        <v>4111449.8138908301</v>
      </c>
      <c r="M6081">
        <v>4922079.7472608201</v>
      </c>
      <c r="N6081">
        <v>11988319.3699832</v>
      </c>
      <c r="O6081">
        <v>13239379.5318173</v>
      </c>
      <c r="Q6081" t="str">
        <f>VLOOKUP(A6081,Lookup_Tables!$D$2:$E$7,2,FALSE)</f>
        <v>EQ</v>
      </c>
      <c r="R6081" t="str">
        <f>IFERROR(VLOOKUP(D6081,Lookup_Tables!$A$2:$B$21,2,FALSE),"All")</f>
        <v>Prison</v>
      </c>
    </row>
    <row r="6082" spans="1:18" hidden="1">
      <c r="A6082">
        <v>4</v>
      </c>
      <c r="B6082">
        <v>43</v>
      </c>
      <c r="C6082" t="s">
        <v>38</v>
      </c>
      <c r="D6082">
        <v>9</v>
      </c>
      <c r="E6082">
        <v>1281802.3735474399</v>
      </c>
      <c r="F6082">
        <v>339008.23743119347</v>
      </c>
      <c r="G6082">
        <v>156275.465979525</v>
      </c>
      <c r="H6082">
        <v>3466367.22310253</v>
      </c>
      <c r="I6082">
        <v>5462890.5457005398</v>
      </c>
      <c r="J6082">
        <v>17985423.7247256</v>
      </c>
      <c r="K6082">
        <v>44098148.785322398</v>
      </c>
      <c r="L6082">
        <v>73488057.577604398</v>
      </c>
      <c r="M6082">
        <v>79028724.2929627</v>
      </c>
      <c r="N6082">
        <v>96747459.837120697</v>
      </c>
      <c r="O6082">
        <v>108832012.20801</v>
      </c>
      <c r="Q6082" t="str">
        <f>VLOOKUP(A6082,Lookup_Tables!$D$2:$E$7,2,FALSE)</f>
        <v>EQ</v>
      </c>
      <c r="R6082" t="str">
        <f>IFERROR(VLOOKUP(D6082,Lookup_Tables!$A$2:$B$21,2,FALSE),"All")</f>
        <v>Pub Admin Bldg</v>
      </c>
    </row>
    <row r="6083" spans="1:18" hidden="1">
      <c r="A6083">
        <v>4</v>
      </c>
      <c r="B6083">
        <v>43</v>
      </c>
      <c r="C6083" t="s">
        <v>39</v>
      </c>
      <c r="D6083">
        <v>9</v>
      </c>
      <c r="E6083">
        <v>1271477.69776627</v>
      </c>
      <c r="F6083">
        <v>344770.25102550606</v>
      </c>
      <c r="G6083">
        <v>149619.65413989901</v>
      </c>
      <c r="H6083">
        <v>3443020.2426146301</v>
      </c>
      <c r="I6083">
        <v>5398829.5498864399</v>
      </c>
      <c r="J6083">
        <v>16953786.857255101</v>
      </c>
      <c r="K6083">
        <v>43448329.913291499</v>
      </c>
      <c r="L6083">
        <v>73488057.577604398</v>
      </c>
      <c r="M6083">
        <v>78472681.983703703</v>
      </c>
      <c r="N6083">
        <v>96747459.837120697</v>
      </c>
      <c r="O6083">
        <v>108832012.20801</v>
      </c>
      <c r="Q6083" t="str">
        <f>VLOOKUP(A6083,Lookup_Tables!$D$2:$E$7,2,FALSE)</f>
        <v>EQ</v>
      </c>
      <c r="R6083" t="str">
        <f>IFERROR(VLOOKUP(D6083,Lookup_Tables!$A$2:$B$21,2,FALSE),"All")</f>
        <v>Pub Admin Bldg</v>
      </c>
    </row>
    <row r="6084" spans="1:18" hidden="1">
      <c r="A6084">
        <v>4</v>
      </c>
      <c r="B6084">
        <v>43</v>
      </c>
      <c r="C6084" t="s">
        <v>38</v>
      </c>
      <c r="D6084">
        <v>10</v>
      </c>
      <c r="E6084">
        <v>14487628.987497101</v>
      </c>
      <c r="F6084">
        <v>3895602.9932679627</v>
      </c>
      <c r="G6084">
        <v>6159555.1449731002</v>
      </c>
      <c r="H6084">
        <v>49199229.155296601</v>
      </c>
      <c r="I6084">
        <v>67247888.918760195</v>
      </c>
      <c r="J6084">
        <v>153010762.59654701</v>
      </c>
      <c r="K6084">
        <v>374607577.68810701</v>
      </c>
      <c r="L6084">
        <v>805721129.99433303</v>
      </c>
      <c r="M6084">
        <v>931640669.15155995</v>
      </c>
      <c r="N6084">
        <v>1383114995.49793</v>
      </c>
      <c r="O6084">
        <v>1542556387.5394499</v>
      </c>
      <c r="Q6084" t="str">
        <f>VLOOKUP(A6084,Lookup_Tables!$D$2:$E$7,2,FALSE)</f>
        <v>EQ</v>
      </c>
      <c r="R6084" t="str">
        <f>IFERROR(VLOOKUP(D6084,Lookup_Tables!$A$2:$B$21,2,FALSE),"All")</f>
        <v>Pub School</v>
      </c>
    </row>
    <row r="6085" spans="1:18" hidden="1">
      <c r="A6085">
        <v>4</v>
      </c>
      <c r="B6085">
        <v>43</v>
      </c>
      <c r="C6085" t="s">
        <v>39</v>
      </c>
      <c r="D6085">
        <v>10</v>
      </c>
      <c r="E6085">
        <v>14308771.918786701</v>
      </c>
      <c r="F6085">
        <v>3833934.7226632349</v>
      </c>
      <c r="G6085">
        <v>5962873.0587236602</v>
      </c>
      <c r="H6085">
        <v>48375338.930323899</v>
      </c>
      <c r="I6085">
        <v>65871132.319439702</v>
      </c>
      <c r="J6085">
        <v>147772378.98560899</v>
      </c>
      <c r="K6085">
        <v>368776641.18674898</v>
      </c>
      <c r="L6085">
        <v>805721129.99433303</v>
      </c>
      <c r="M6085">
        <v>931640669.15155995</v>
      </c>
      <c r="N6085">
        <v>1383114995.49793</v>
      </c>
      <c r="O6085">
        <v>1542556387.5394499</v>
      </c>
      <c r="Q6085" t="str">
        <f>VLOOKUP(A6085,Lookup_Tables!$D$2:$E$7,2,FALSE)</f>
        <v>EQ</v>
      </c>
      <c r="R6085" t="str">
        <f>IFERROR(VLOOKUP(D6085,Lookup_Tables!$A$2:$B$21,2,FALSE),"All")</f>
        <v>Pub School</v>
      </c>
    </row>
    <row r="6086" spans="1:18" hidden="1">
      <c r="A6086">
        <v>4</v>
      </c>
      <c r="B6086">
        <v>43</v>
      </c>
      <c r="C6086" t="s">
        <v>38</v>
      </c>
      <c r="D6086">
        <v>11</v>
      </c>
      <c r="E6086">
        <v>2067062.8899187299</v>
      </c>
      <c r="F6086">
        <v>614833.61476471275</v>
      </c>
      <c r="G6086">
        <v>29378.181476097499</v>
      </c>
      <c r="H6086">
        <v>7059963.4098031502</v>
      </c>
      <c r="I6086">
        <v>9978880.6239979398</v>
      </c>
      <c r="J6086">
        <v>23776141.402439099</v>
      </c>
      <c r="K6086">
        <v>60135652.151952103</v>
      </c>
      <c r="L6086">
        <v>104852491.69868299</v>
      </c>
      <c r="M6086">
        <v>118032571.364483</v>
      </c>
      <c r="N6086">
        <v>171175050.71269301</v>
      </c>
      <c r="O6086">
        <v>219816069.68535501</v>
      </c>
      <c r="Q6086" t="str">
        <f>VLOOKUP(A6086,Lookup_Tables!$D$2:$E$7,2,FALSE)</f>
        <v>EQ</v>
      </c>
      <c r="R6086" t="str">
        <f>IFERROR(VLOOKUP(D6086,Lookup_Tables!$A$2:$B$21,2,FALSE),"All")</f>
        <v>Pub Univ</v>
      </c>
    </row>
    <row r="6087" spans="1:18" hidden="1">
      <c r="A6087">
        <v>4</v>
      </c>
      <c r="B6087">
        <v>43</v>
      </c>
      <c r="C6087" t="s">
        <v>39</v>
      </c>
      <c r="D6087">
        <v>11</v>
      </c>
      <c r="E6087">
        <v>2048216.73404989</v>
      </c>
      <c r="F6087">
        <v>611725.02219273546</v>
      </c>
      <c r="G6087">
        <v>27428.726362497</v>
      </c>
      <c r="H6087">
        <v>7055025.02774907</v>
      </c>
      <c r="I6087">
        <v>9690442.7223736104</v>
      </c>
      <c r="J6087">
        <v>23605619.270409599</v>
      </c>
      <c r="K6087">
        <v>58408900.526792601</v>
      </c>
      <c r="L6087">
        <v>104852491.69868299</v>
      </c>
      <c r="M6087">
        <v>118030053.154506</v>
      </c>
      <c r="N6087">
        <v>169777230.87904599</v>
      </c>
      <c r="O6087">
        <v>219816069.68535501</v>
      </c>
      <c r="Q6087" t="str">
        <f>VLOOKUP(A6087,Lookup_Tables!$D$2:$E$7,2,FALSE)</f>
        <v>EQ</v>
      </c>
      <c r="R6087" t="str">
        <f>IFERROR(VLOOKUP(D6087,Lookup_Tables!$A$2:$B$21,2,FALSE),"All")</f>
        <v>Pub Univ</v>
      </c>
    </row>
    <row r="6088" spans="1:18" hidden="1">
      <c r="A6088">
        <v>4</v>
      </c>
      <c r="B6088">
        <v>43</v>
      </c>
      <c r="C6088" t="s">
        <v>38</v>
      </c>
      <c r="D6088">
        <v>13</v>
      </c>
      <c r="E6088">
        <v>7713481.6436422598</v>
      </c>
      <c r="F6088">
        <v>2078701.1022504885</v>
      </c>
      <c r="G6088">
        <v>644606.04903299001</v>
      </c>
      <c r="H6088">
        <v>19170722.655410402</v>
      </c>
      <c r="I6088">
        <v>28604834.572765101</v>
      </c>
      <c r="J6088">
        <v>84734447.947729796</v>
      </c>
      <c r="K6088">
        <v>224669583.38185701</v>
      </c>
      <c r="L6088">
        <v>453189362.364043</v>
      </c>
      <c r="M6088">
        <v>561108619.46301401</v>
      </c>
      <c r="N6088">
        <v>728012712.79562998</v>
      </c>
      <c r="O6088">
        <v>812789887.41827703</v>
      </c>
      <c r="Q6088" t="str">
        <f>VLOOKUP(A6088,Lookup_Tables!$D$2:$E$7,2,FALSE)</f>
        <v>EQ</v>
      </c>
      <c r="R6088" t="str">
        <f>IFERROR(VLOOKUP(D6088,Lookup_Tables!$A$2:$B$21,2,FALSE),"All")</f>
        <v>Residual Inst</v>
      </c>
    </row>
    <row r="6089" spans="1:18" hidden="1">
      <c r="A6089">
        <v>4</v>
      </c>
      <c r="B6089">
        <v>43</v>
      </c>
      <c r="C6089" t="s">
        <v>39</v>
      </c>
      <c r="D6089">
        <v>13</v>
      </c>
      <c r="E6089">
        <v>7656718.5939474804</v>
      </c>
      <c r="F6089">
        <v>2049053.1024148008</v>
      </c>
      <c r="G6089">
        <v>631384.03608096903</v>
      </c>
      <c r="H6089">
        <v>18704908.470650699</v>
      </c>
      <c r="I6089">
        <v>28179143.441354401</v>
      </c>
      <c r="J6089">
        <v>83406106.108093604</v>
      </c>
      <c r="K6089">
        <v>223818183.201592</v>
      </c>
      <c r="L6089">
        <v>453189362.364043</v>
      </c>
      <c r="M6089">
        <v>561108619.46301401</v>
      </c>
      <c r="N6089">
        <v>728012712.79562998</v>
      </c>
      <c r="O6089">
        <v>812789887.41827703</v>
      </c>
      <c r="Q6089" t="str">
        <f>VLOOKUP(A6089,Lookup_Tables!$D$2:$E$7,2,FALSE)</f>
        <v>EQ</v>
      </c>
      <c r="R6089" t="str">
        <f>IFERROR(VLOOKUP(D6089,Lookup_Tables!$A$2:$B$21,2,FALSE),"All")</f>
        <v>Residual Inst</v>
      </c>
    </row>
    <row r="6090" spans="1:18" hidden="1">
      <c r="A6090">
        <v>4</v>
      </c>
      <c r="B6090">
        <v>43</v>
      </c>
      <c r="C6090" t="s">
        <v>38</v>
      </c>
      <c r="D6090">
        <v>14</v>
      </c>
      <c r="E6090">
        <v>12652296.319817901</v>
      </c>
      <c r="F6090">
        <v>3530609.7174248844</v>
      </c>
      <c r="G6090">
        <v>7400897.9264735002</v>
      </c>
      <c r="H6090">
        <v>46653724.213982001</v>
      </c>
      <c r="I6090">
        <v>62392538.864526197</v>
      </c>
      <c r="J6090">
        <v>119001967.21545701</v>
      </c>
      <c r="K6090">
        <v>336340512.826846</v>
      </c>
      <c r="L6090">
        <v>739233051.85526299</v>
      </c>
      <c r="M6090">
        <v>829540550.85374606</v>
      </c>
      <c r="N6090">
        <v>1059561732.4355201</v>
      </c>
      <c r="O6090">
        <v>1205109310.6933501</v>
      </c>
      <c r="Q6090" t="str">
        <f>VLOOKUP(A6090,Lookup_Tables!$D$2:$E$7,2,FALSE)</f>
        <v>EQ</v>
      </c>
      <c r="R6090" t="str">
        <f>IFERROR(VLOOKUP(D6090,Lookup_Tables!$A$2:$B$21,2,FALSE),"All")</f>
        <v>Road</v>
      </c>
    </row>
    <row r="6091" spans="1:18" hidden="1">
      <c r="A6091">
        <v>4</v>
      </c>
      <c r="B6091">
        <v>43</v>
      </c>
      <c r="C6091" t="s">
        <v>39</v>
      </c>
      <c r="D6091">
        <v>14</v>
      </c>
      <c r="E6091">
        <v>12460160.4540563</v>
      </c>
      <c r="F6091">
        <v>3429905.4697028697</v>
      </c>
      <c r="G6091">
        <v>7302526.3893745895</v>
      </c>
      <c r="H6091">
        <v>44637856.006417997</v>
      </c>
      <c r="I6091">
        <v>61431597.211641297</v>
      </c>
      <c r="J6091">
        <v>116266153.146367</v>
      </c>
      <c r="K6091">
        <v>329959852.37493098</v>
      </c>
      <c r="L6091">
        <v>739233051.85526299</v>
      </c>
      <c r="M6091">
        <v>829532449.55814803</v>
      </c>
      <c r="N6091">
        <v>1059561732.4355201</v>
      </c>
      <c r="O6091">
        <v>1205109310.6933501</v>
      </c>
      <c r="Q6091" t="str">
        <f>VLOOKUP(A6091,Lookup_Tables!$D$2:$E$7,2,FALSE)</f>
        <v>EQ</v>
      </c>
      <c r="R6091" t="str">
        <f>IFERROR(VLOOKUP(D6091,Lookup_Tables!$A$2:$B$21,2,FALSE),"All")</f>
        <v>Road</v>
      </c>
    </row>
    <row r="6092" spans="1:18" hidden="1">
      <c r="A6092">
        <v>4</v>
      </c>
      <c r="B6092">
        <v>43</v>
      </c>
      <c r="C6092" t="s">
        <v>38</v>
      </c>
      <c r="D6092">
        <v>15</v>
      </c>
      <c r="E6092">
        <v>509195726.41863501</v>
      </c>
      <c r="F6092">
        <v>139304499.04547399</v>
      </c>
      <c r="G6092">
        <v>234247150.988888</v>
      </c>
      <c r="H6092">
        <v>1796101982.74928</v>
      </c>
      <c r="I6092">
        <v>2513987425.5034099</v>
      </c>
      <c r="J6092">
        <v>5912572092.1455698</v>
      </c>
      <c r="K6092">
        <v>14169395740.761801</v>
      </c>
      <c r="L6092">
        <v>26236672690.508301</v>
      </c>
      <c r="M6092">
        <v>32839878842.623199</v>
      </c>
      <c r="N6092">
        <v>40384960797.231201</v>
      </c>
      <c r="O6092">
        <v>48068464350.154602</v>
      </c>
      <c r="Q6092" t="str">
        <f>VLOOKUP(A6092,Lookup_Tables!$D$2:$E$7,2,FALSE)</f>
        <v>EQ</v>
      </c>
      <c r="R6092" t="str">
        <f>IFERROR(VLOOKUP(D6092,Lookup_Tables!$A$2:$B$21,2,FALSE),"All")</f>
        <v>All</v>
      </c>
    </row>
    <row r="6093" spans="1:18" hidden="1">
      <c r="A6093">
        <v>4</v>
      </c>
      <c r="B6093">
        <v>43</v>
      </c>
      <c r="C6093" t="s">
        <v>39</v>
      </c>
      <c r="D6093">
        <v>15</v>
      </c>
      <c r="E6093">
        <v>502214899.791682</v>
      </c>
      <c r="F6093">
        <v>137406455.09211904</v>
      </c>
      <c r="G6093">
        <v>228090333.31397799</v>
      </c>
      <c r="H6093">
        <v>1707898219.7076099</v>
      </c>
      <c r="I6093">
        <v>2388851281.8615499</v>
      </c>
      <c r="J6093">
        <v>5800994922.1996698</v>
      </c>
      <c r="K6093">
        <v>14035293092.3587</v>
      </c>
      <c r="L6093">
        <v>26188228801.417198</v>
      </c>
      <c r="M6093">
        <v>32831337150.4095</v>
      </c>
      <c r="N6093">
        <v>39779906278.182098</v>
      </c>
      <c r="O6093">
        <v>48068464350.154602</v>
      </c>
      <c r="Q6093" t="str">
        <f>VLOOKUP(A6093,Lookup_Tables!$D$2:$E$7,2,FALSE)</f>
        <v>EQ</v>
      </c>
      <c r="R6093" t="str">
        <f>IFERROR(VLOOKUP(D6093,Lookup_Tables!$A$2:$B$21,2,FALSE),"All")</f>
        <v>All</v>
      </c>
    </row>
    <row r="6094" spans="1:18" hidden="1">
      <c r="A6094">
        <v>4</v>
      </c>
      <c r="B6094">
        <v>43</v>
      </c>
      <c r="C6094" t="s">
        <v>38</v>
      </c>
      <c r="D6094">
        <v>16</v>
      </c>
      <c r="E6094">
        <v>71798649.054719403</v>
      </c>
      <c r="F6094">
        <v>21039938.82452219</v>
      </c>
      <c r="G6094">
        <v>22695279.267517</v>
      </c>
      <c r="H6094">
        <v>201501109.93446499</v>
      </c>
      <c r="I6094">
        <v>292994432.12400502</v>
      </c>
      <c r="J6094">
        <v>765592937.42555594</v>
      </c>
      <c r="K6094">
        <v>1791316767.6742799</v>
      </c>
      <c r="L6094">
        <v>3882588102.2369499</v>
      </c>
      <c r="M6094">
        <v>4731856864.9543104</v>
      </c>
      <c r="N6094">
        <v>6401757269.4265804</v>
      </c>
      <c r="O6094">
        <v>7786488303.7083197</v>
      </c>
      <c r="Q6094" t="str">
        <f>VLOOKUP(A6094,Lookup_Tables!$D$2:$E$7,2,FALSE)</f>
        <v>EQ</v>
      </c>
      <c r="R6094" t="str">
        <f>IFERROR(VLOOKUP(D6094,Lookup_Tables!$A$2:$B$21,2,FALSE),"All")</f>
        <v>Government_Loss</v>
      </c>
    </row>
    <row r="6095" spans="1:18" hidden="1">
      <c r="A6095">
        <v>4</v>
      </c>
      <c r="B6095">
        <v>43</v>
      </c>
      <c r="C6095" t="s">
        <v>39</v>
      </c>
      <c r="D6095">
        <v>16</v>
      </c>
      <c r="E6095">
        <v>71017879.438748807</v>
      </c>
      <c r="F6095">
        <v>20703203.161359861</v>
      </c>
      <c r="G6095">
        <v>22090508.746061102</v>
      </c>
      <c r="H6095">
        <v>196221771.26590499</v>
      </c>
      <c r="I6095">
        <v>283433605.01385599</v>
      </c>
      <c r="J6095">
        <v>761225076.21249294</v>
      </c>
      <c r="K6095">
        <v>1782407751.8910201</v>
      </c>
      <c r="L6095">
        <v>3821856609.60358</v>
      </c>
      <c r="M6095">
        <v>4706662980.8345699</v>
      </c>
      <c r="N6095">
        <v>6356025771.4795399</v>
      </c>
      <c r="O6095">
        <v>7786488303.7083197</v>
      </c>
      <c r="Q6095" t="str">
        <f>VLOOKUP(A6095,Lookup_Tables!$D$2:$E$7,2,FALSE)</f>
        <v>EQ</v>
      </c>
      <c r="R6095" t="str">
        <f>IFERROR(VLOOKUP(D6095,Lookup_Tables!$A$2:$B$21,2,FALSE),"All")</f>
        <v>Government_Loss</v>
      </c>
    </row>
    <row r="6096" spans="1:18" hidden="1">
      <c r="A6096">
        <v>4</v>
      </c>
      <c r="B6096">
        <v>43</v>
      </c>
      <c r="C6096" t="s">
        <v>38</v>
      </c>
      <c r="D6096">
        <v>17</v>
      </c>
      <c r="E6096">
        <v>62405373.180429898</v>
      </c>
      <c r="F6096">
        <v>16906771.242349818</v>
      </c>
      <c r="G6096">
        <v>20642766.802557401</v>
      </c>
      <c r="H6096">
        <v>191517600.86515301</v>
      </c>
      <c r="I6096">
        <v>264832222.697308</v>
      </c>
      <c r="J6096">
        <v>734004926.82565904</v>
      </c>
      <c r="K6096">
        <v>1742353757.7472999</v>
      </c>
      <c r="L6096">
        <v>3386937191.9338899</v>
      </c>
      <c r="M6096">
        <v>4228460599.2242699</v>
      </c>
      <c r="N6096">
        <v>5207436281.2754097</v>
      </c>
      <c r="O6096">
        <v>6349043137.2593098</v>
      </c>
      <c r="Q6096" t="str">
        <f>VLOOKUP(A6096,Lookup_Tables!$D$2:$E$7,2,FALSE)</f>
        <v>EQ</v>
      </c>
      <c r="R6096" t="str">
        <f>IFERROR(VLOOKUP(D6096,Lookup_Tables!$A$2:$B$21,2,FALSE),"All")</f>
        <v>Emergency_Loss</v>
      </c>
    </row>
    <row r="6097" spans="1:18" hidden="1">
      <c r="A6097">
        <v>4</v>
      </c>
      <c r="B6097">
        <v>43</v>
      </c>
      <c r="C6097" t="s">
        <v>39</v>
      </c>
      <c r="D6097">
        <v>17</v>
      </c>
      <c r="E6097">
        <v>61707474.364486597</v>
      </c>
      <c r="F6097">
        <v>16357742.208731681</v>
      </c>
      <c r="G6097">
        <v>19947912.787280299</v>
      </c>
      <c r="H6097">
        <v>188000911.975023</v>
      </c>
      <c r="I6097">
        <v>260839194.27069801</v>
      </c>
      <c r="J6097">
        <v>734004926.82565904</v>
      </c>
      <c r="K6097">
        <v>1742316160.0791099</v>
      </c>
      <c r="L6097">
        <v>3381499720.5911698</v>
      </c>
      <c r="M6097">
        <v>4222670512.17171</v>
      </c>
      <c r="N6097">
        <v>5194148343.6901999</v>
      </c>
      <c r="O6097">
        <v>6349043137.2593098</v>
      </c>
      <c r="Q6097" t="str">
        <f>VLOOKUP(A6097,Lookup_Tables!$D$2:$E$7,2,FALSE)</f>
        <v>EQ</v>
      </c>
      <c r="R6097" t="str">
        <f>IFERROR(VLOOKUP(D6097,Lookup_Tables!$A$2:$B$21,2,FALSE),"All")</f>
        <v>Emergency_Loss</v>
      </c>
    </row>
    <row r="6098" spans="1:18" hidden="1">
      <c r="A6098">
        <v>4</v>
      </c>
      <c r="B6098">
        <v>43</v>
      </c>
      <c r="C6098" t="s">
        <v>38</v>
      </c>
      <c r="D6098">
        <v>18</v>
      </c>
      <c r="E6098">
        <v>134204022.235149</v>
      </c>
      <c r="F6098">
        <v>37519431.27687335</v>
      </c>
      <c r="G6098">
        <v>43768561.779740602</v>
      </c>
      <c r="H6098">
        <v>395032487.20915902</v>
      </c>
      <c r="I6098">
        <v>570853656.52985597</v>
      </c>
      <c r="J6098">
        <v>1541895968.49705</v>
      </c>
      <c r="K6098">
        <v>3496548392.6661701</v>
      </c>
      <c r="L6098">
        <v>7526710941.8893995</v>
      </c>
      <c r="M6098">
        <v>9125679835.0123196</v>
      </c>
      <c r="N6098">
        <v>11623009853.9398</v>
      </c>
      <c r="O6098">
        <v>13510763721.6141</v>
      </c>
      <c r="Q6098" t="str">
        <f>VLOOKUP(A6098,Lookup_Tables!$D$2:$E$7,2,FALSE)</f>
        <v>EQ</v>
      </c>
      <c r="R6098" t="str">
        <f>IFERROR(VLOOKUP(D6098,Lookup_Tables!$A$2:$B$21,2,FALSE),"All")</f>
        <v>Govt_Plus_Emergency</v>
      </c>
    </row>
    <row r="6099" spans="1:18" hidden="1">
      <c r="A6099">
        <v>4</v>
      </c>
      <c r="B6099">
        <v>43</v>
      </c>
      <c r="C6099" t="s">
        <v>39</v>
      </c>
      <c r="D6099">
        <v>18</v>
      </c>
      <c r="E6099">
        <v>132722264.40449999</v>
      </c>
      <c r="F6099">
        <v>36956667.990596727</v>
      </c>
      <c r="G6099">
        <v>42594347.956681401</v>
      </c>
      <c r="H6099">
        <v>385542755.78953999</v>
      </c>
      <c r="I6099">
        <v>552819122.14399505</v>
      </c>
      <c r="J6099">
        <v>1541895968.49705</v>
      </c>
      <c r="K6099">
        <v>3455548674.0789499</v>
      </c>
      <c r="L6099">
        <v>7375493169.3000402</v>
      </c>
      <c r="M6099">
        <v>9059463360.6861706</v>
      </c>
      <c r="N6099">
        <v>11600791133.0182</v>
      </c>
      <c r="O6099">
        <v>13476815347.850901</v>
      </c>
      <c r="Q6099" t="str">
        <f>VLOOKUP(A6099,Lookup_Tables!$D$2:$E$7,2,FALSE)</f>
        <v>EQ</v>
      </c>
      <c r="R6099" t="str">
        <f>IFERROR(VLOOKUP(D6099,Lookup_Tables!$A$2:$B$21,2,FALSE),"All")</f>
        <v>Govt_Plus_Emergency</v>
      </c>
    </row>
    <row r="6100" spans="1:18" hidden="1">
      <c r="A6100">
        <v>4</v>
      </c>
      <c r="B6100">
        <v>44</v>
      </c>
      <c r="C6100" t="s">
        <v>38</v>
      </c>
      <c r="D6100">
        <v>0</v>
      </c>
      <c r="E6100">
        <v>127161140.93027</v>
      </c>
      <c r="F6100">
        <v>38963496.504018739</v>
      </c>
      <c r="G6100">
        <v>78104961.899031997</v>
      </c>
      <c r="H6100">
        <v>496857368.06478798</v>
      </c>
      <c r="I6100">
        <v>645574694.32041502</v>
      </c>
      <c r="J6100">
        <v>1516038501.3558099</v>
      </c>
      <c r="K6100">
        <v>3619708032.2470298</v>
      </c>
      <c r="L6100">
        <v>5711264509.91854</v>
      </c>
      <c r="M6100">
        <v>6392220574.2311401</v>
      </c>
      <c r="N6100">
        <v>8757522006.8397808</v>
      </c>
      <c r="O6100">
        <v>11079149323.3158</v>
      </c>
      <c r="Q6100" t="str">
        <f>VLOOKUP(A6100,Lookup_Tables!$D$2:$E$7,2,FALSE)</f>
        <v>EQ</v>
      </c>
      <c r="R6100" t="str">
        <f>IFERROR(VLOOKUP(D6100,Lookup_Tables!$A$2:$B$21,2,FALSE),"All")</f>
        <v>Private Assets</v>
      </c>
    </row>
    <row r="6101" spans="1:18" hidden="1">
      <c r="A6101">
        <v>4</v>
      </c>
      <c r="B6101">
        <v>44</v>
      </c>
      <c r="C6101" t="s">
        <v>39</v>
      </c>
      <c r="D6101">
        <v>0</v>
      </c>
      <c r="E6101">
        <v>124827521.612602</v>
      </c>
      <c r="F6101">
        <v>38221822.443487659</v>
      </c>
      <c r="G6101">
        <v>76617261.928941995</v>
      </c>
      <c r="H6101">
        <v>478245447.151227</v>
      </c>
      <c r="I6101">
        <v>634488996.73582006</v>
      </c>
      <c r="J6101">
        <v>1497969071.6547999</v>
      </c>
      <c r="K6101">
        <v>3559077351.8148699</v>
      </c>
      <c r="L6101">
        <v>5473666182.1948996</v>
      </c>
      <c r="M6101">
        <v>6137546357.6988497</v>
      </c>
      <c r="N6101">
        <v>8757522006.8397808</v>
      </c>
      <c r="O6101">
        <v>11079149323.3158</v>
      </c>
      <c r="Q6101" t="str">
        <f>VLOOKUP(A6101,Lookup_Tables!$D$2:$E$7,2,FALSE)</f>
        <v>EQ</v>
      </c>
      <c r="R6101" t="str">
        <f>IFERROR(VLOOKUP(D6101,Lookup_Tables!$A$2:$B$21,2,FALSE),"All")</f>
        <v>Private Assets</v>
      </c>
    </row>
    <row r="6102" spans="1:18" hidden="1">
      <c r="A6102">
        <v>4</v>
      </c>
      <c r="B6102">
        <v>44</v>
      </c>
      <c r="C6102" t="s">
        <v>38</v>
      </c>
      <c r="D6102">
        <v>2</v>
      </c>
      <c r="E6102">
        <v>717510.30704933102</v>
      </c>
      <c r="F6102">
        <v>187746.4028330578</v>
      </c>
      <c r="G6102">
        <v>279059.48397523799</v>
      </c>
      <c r="H6102">
        <v>2358589.14744661</v>
      </c>
      <c r="I6102">
        <v>3365234.6831420502</v>
      </c>
      <c r="J6102">
        <v>8363059.46913312</v>
      </c>
      <c r="K6102">
        <v>19757096.575051799</v>
      </c>
      <c r="L6102">
        <v>35080102.9510011</v>
      </c>
      <c r="M6102">
        <v>42505833.988360897</v>
      </c>
      <c r="N6102">
        <v>58945265.686457701</v>
      </c>
      <c r="O6102">
        <v>90973500.927601904</v>
      </c>
      <c r="Q6102" t="str">
        <f>VLOOKUP(A6102,Lookup_Tables!$D$2:$E$7,2,FALSE)</f>
        <v>EQ</v>
      </c>
      <c r="R6102" t="str">
        <f>IFERROR(VLOOKUP(D6102,Lookup_Tables!$A$2:$B$21,2,FALSE),"All")</f>
        <v>Bridge</v>
      </c>
    </row>
    <row r="6103" spans="1:18" hidden="1">
      <c r="A6103">
        <v>4</v>
      </c>
      <c r="B6103">
        <v>44</v>
      </c>
      <c r="C6103" t="s">
        <v>39</v>
      </c>
      <c r="D6103">
        <v>2</v>
      </c>
      <c r="E6103">
        <v>703325.53492227301</v>
      </c>
      <c r="F6103">
        <v>179979.98337627621</v>
      </c>
      <c r="G6103">
        <v>267611.782587483</v>
      </c>
      <c r="H6103">
        <v>2273549.5694565</v>
      </c>
      <c r="I6103">
        <v>3323929.9257912398</v>
      </c>
      <c r="J6103">
        <v>8358145.4934575902</v>
      </c>
      <c r="K6103">
        <v>19639790.222749799</v>
      </c>
      <c r="L6103">
        <v>32942277.5355497</v>
      </c>
      <c r="M6103">
        <v>41637514.657863803</v>
      </c>
      <c r="N6103">
        <v>58945265.686457701</v>
      </c>
      <c r="O6103">
        <v>90869806.699029297</v>
      </c>
      <c r="Q6103" t="str">
        <f>VLOOKUP(A6103,Lookup_Tables!$D$2:$E$7,2,FALSE)</f>
        <v>EQ</v>
      </c>
      <c r="R6103" t="str">
        <f>IFERROR(VLOOKUP(D6103,Lookup_Tables!$A$2:$B$21,2,FALSE),"All")</f>
        <v>Bridge</v>
      </c>
    </row>
    <row r="6104" spans="1:18" hidden="1">
      <c r="A6104">
        <v>4</v>
      </c>
      <c r="B6104">
        <v>44</v>
      </c>
      <c r="C6104" t="s">
        <v>38</v>
      </c>
      <c r="D6104">
        <v>3</v>
      </c>
      <c r="E6104">
        <v>296539.642852741</v>
      </c>
      <c r="F6104">
        <v>93214.064273744792</v>
      </c>
      <c r="G6104">
        <v>28819.1053318085</v>
      </c>
      <c r="H6104">
        <v>346314.99571224302</v>
      </c>
      <c r="I6104">
        <v>535745.54373254103</v>
      </c>
      <c r="J6104">
        <v>1842220.9668306501</v>
      </c>
      <c r="K6104">
        <v>6039908.4952045698</v>
      </c>
      <c r="L6104">
        <v>15960122.2745024</v>
      </c>
      <c r="M6104">
        <v>19869310.3506492</v>
      </c>
      <c r="N6104">
        <v>32041873.169469099</v>
      </c>
      <c r="O6104">
        <v>55782024.046408102</v>
      </c>
      <c r="Q6104" t="str">
        <f>VLOOKUP(A6104,Lookup_Tables!$D$2:$E$7,2,FALSE)</f>
        <v>EQ</v>
      </c>
      <c r="R6104" t="str">
        <f>IFERROR(VLOOKUP(D6104,Lookup_Tables!$A$2:$B$21,2,FALSE),"All")</f>
        <v>Govt Hosp</v>
      </c>
    </row>
    <row r="6105" spans="1:18" hidden="1">
      <c r="A6105">
        <v>4</v>
      </c>
      <c r="B6105">
        <v>44</v>
      </c>
      <c r="C6105" t="s">
        <v>39</v>
      </c>
      <c r="D6105">
        <v>3</v>
      </c>
      <c r="E6105">
        <v>294476.33847566001</v>
      </c>
      <c r="F6105">
        <v>92196.032441835298</v>
      </c>
      <c r="G6105">
        <v>28097.465850842698</v>
      </c>
      <c r="H6105">
        <v>338353.661738333</v>
      </c>
      <c r="I6105">
        <v>528829.48402241</v>
      </c>
      <c r="J6105">
        <v>1814786.0626087999</v>
      </c>
      <c r="K6105">
        <v>6039908.4952045698</v>
      </c>
      <c r="L6105">
        <v>15538878.297596499</v>
      </c>
      <c r="M6105">
        <v>19788764.618443999</v>
      </c>
      <c r="N6105">
        <v>32041873.169469099</v>
      </c>
      <c r="O6105">
        <v>55782024.046408102</v>
      </c>
      <c r="Q6105" t="str">
        <f>VLOOKUP(A6105,Lookup_Tables!$D$2:$E$7,2,FALSE)</f>
        <v>EQ</v>
      </c>
      <c r="R6105" t="str">
        <f>IFERROR(VLOOKUP(D6105,Lookup_Tables!$A$2:$B$21,2,FALSE),"All")</f>
        <v>Govt Hosp</v>
      </c>
    </row>
    <row r="6106" spans="1:18" hidden="1">
      <c r="A6106">
        <v>4</v>
      </c>
      <c r="B6106">
        <v>44</v>
      </c>
      <c r="C6106" t="s">
        <v>38</v>
      </c>
      <c r="D6106">
        <v>4</v>
      </c>
      <c r="E6106">
        <v>307048.96213189</v>
      </c>
      <c r="F6106">
        <v>90217.387635658204</v>
      </c>
      <c r="G6106">
        <v>201520.29545864501</v>
      </c>
      <c r="H6106">
        <v>1287651.30241081</v>
      </c>
      <c r="I6106">
        <v>1765300.27891849</v>
      </c>
      <c r="J6106">
        <v>3641530.3948544301</v>
      </c>
      <c r="K6106">
        <v>7732504.0166940698</v>
      </c>
      <c r="L6106">
        <v>13138226.3390857</v>
      </c>
      <c r="M6106">
        <v>15014305.119976901</v>
      </c>
      <c r="N6106">
        <v>23123161.609931599</v>
      </c>
      <c r="O6106">
        <v>31250857.071571998</v>
      </c>
      <c r="Q6106" t="str">
        <f>VLOOKUP(A6106,Lookup_Tables!$D$2:$E$7,2,FALSE)</f>
        <v>EQ</v>
      </c>
      <c r="R6106" t="str">
        <f>IFERROR(VLOOKUP(D6106,Lookup_Tables!$A$2:$B$21,2,FALSE),"All")</f>
        <v>Govt Med Fac</v>
      </c>
    </row>
    <row r="6107" spans="1:18" hidden="1">
      <c r="A6107">
        <v>4</v>
      </c>
      <c r="B6107">
        <v>44</v>
      </c>
      <c r="C6107" t="s">
        <v>39</v>
      </c>
      <c r="D6107">
        <v>4</v>
      </c>
      <c r="E6107">
        <v>302095.56825960701</v>
      </c>
      <c r="F6107">
        <v>87696.964409208624</v>
      </c>
      <c r="G6107">
        <v>195414.098284081</v>
      </c>
      <c r="H6107">
        <v>1270773.1353223999</v>
      </c>
      <c r="I6107">
        <v>1755397.82603727</v>
      </c>
      <c r="J6107">
        <v>3601822.1004940402</v>
      </c>
      <c r="K6107">
        <v>7653599.9527534498</v>
      </c>
      <c r="L6107">
        <v>12736038.615859</v>
      </c>
      <c r="M6107">
        <v>14700178.126692999</v>
      </c>
      <c r="N6107">
        <v>23123161.609931599</v>
      </c>
      <c r="O6107">
        <v>31250857.071571998</v>
      </c>
      <c r="Q6107" t="str">
        <f>VLOOKUP(A6107,Lookup_Tables!$D$2:$E$7,2,FALSE)</f>
        <v>EQ</v>
      </c>
      <c r="R6107" t="str">
        <f>IFERROR(VLOOKUP(D6107,Lookup_Tables!$A$2:$B$21,2,FALSE),"All")</f>
        <v>Govt Med Fac</v>
      </c>
    </row>
    <row r="6108" spans="1:18" hidden="1">
      <c r="A6108">
        <v>4</v>
      </c>
      <c r="B6108">
        <v>44</v>
      </c>
      <c r="C6108" t="s">
        <v>38</v>
      </c>
      <c r="D6108">
        <v>9</v>
      </c>
      <c r="E6108">
        <v>98625.036864645503</v>
      </c>
      <c r="F6108">
        <v>29719.302869456864</v>
      </c>
      <c r="G6108">
        <v>1396.71285021276</v>
      </c>
      <c r="H6108">
        <v>306756.113148987</v>
      </c>
      <c r="I6108">
        <v>436468.52797323401</v>
      </c>
      <c r="J6108">
        <v>1105341.2972370801</v>
      </c>
      <c r="K6108">
        <v>3127289.9750578902</v>
      </c>
      <c r="L6108">
        <v>5053867.1232172698</v>
      </c>
      <c r="M6108">
        <v>5625797.6746853497</v>
      </c>
      <c r="N6108">
        <v>7623471.2818095302</v>
      </c>
      <c r="O6108">
        <v>10338513.927189801</v>
      </c>
      <c r="Q6108" t="str">
        <f>VLOOKUP(A6108,Lookup_Tables!$D$2:$E$7,2,FALSE)</f>
        <v>EQ</v>
      </c>
      <c r="R6108" t="str">
        <f>IFERROR(VLOOKUP(D6108,Lookup_Tables!$A$2:$B$21,2,FALSE),"All")</f>
        <v>Pub Admin Bldg</v>
      </c>
    </row>
    <row r="6109" spans="1:18" hidden="1">
      <c r="A6109">
        <v>4</v>
      </c>
      <c r="B6109">
        <v>44</v>
      </c>
      <c r="C6109" t="s">
        <v>39</v>
      </c>
      <c r="D6109">
        <v>9</v>
      </c>
      <c r="E6109">
        <v>97229.023596464802</v>
      </c>
      <c r="F6109">
        <v>29376.575886251987</v>
      </c>
      <c r="G6109">
        <v>1396.71285021276</v>
      </c>
      <c r="H6109">
        <v>299109.85678345698</v>
      </c>
      <c r="I6109">
        <v>436468.52797323401</v>
      </c>
      <c r="J6109">
        <v>1105341.2972370801</v>
      </c>
      <c r="K6109">
        <v>3104243.4473817898</v>
      </c>
      <c r="L6109">
        <v>4802478.9892117502</v>
      </c>
      <c r="M6109">
        <v>5336569.95082145</v>
      </c>
      <c r="N6109">
        <v>7566236.2848719303</v>
      </c>
      <c r="O6109">
        <v>10338513.927189801</v>
      </c>
      <c r="Q6109" t="str">
        <f>VLOOKUP(A6109,Lookup_Tables!$D$2:$E$7,2,FALSE)</f>
        <v>EQ</v>
      </c>
      <c r="R6109" t="str">
        <f>IFERROR(VLOOKUP(D6109,Lookup_Tables!$A$2:$B$21,2,FALSE),"All")</f>
        <v>Pub Admin Bldg</v>
      </c>
    </row>
    <row r="6110" spans="1:18" hidden="1">
      <c r="A6110">
        <v>4</v>
      </c>
      <c r="B6110">
        <v>44</v>
      </c>
      <c r="C6110" t="s">
        <v>38</v>
      </c>
      <c r="D6110">
        <v>10</v>
      </c>
      <c r="E6110">
        <v>3757853.1814414798</v>
      </c>
      <c r="F6110">
        <v>997067.44338122988</v>
      </c>
      <c r="G6110">
        <v>2112167.9914235901</v>
      </c>
      <c r="H6110">
        <v>16177731.9440946</v>
      </c>
      <c r="I6110">
        <v>22079456.244756199</v>
      </c>
      <c r="J6110">
        <v>46170512.561765701</v>
      </c>
      <c r="K6110">
        <v>94854375.798914999</v>
      </c>
      <c r="L6110">
        <v>176376213.44676501</v>
      </c>
      <c r="M6110">
        <v>200244765.16251999</v>
      </c>
      <c r="N6110">
        <v>308058089.48275399</v>
      </c>
      <c r="O6110">
        <v>410910544.15641099</v>
      </c>
      <c r="Q6110" t="str">
        <f>VLOOKUP(A6110,Lookup_Tables!$D$2:$E$7,2,FALSE)</f>
        <v>EQ</v>
      </c>
      <c r="R6110" t="str">
        <f>IFERROR(VLOOKUP(D6110,Lookup_Tables!$A$2:$B$21,2,FALSE),"All")</f>
        <v>Pub School</v>
      </c>
    </row>
    <row r="6111" spans="1:18" hidden="1">
      <c r="A6111">
        <v>4</v>
      </c>
      <c r="B6111">
        <v>44</v>
      </c>
      <c r="C6111" t="s">
        <v>39</v>
      </c>
      <c r="D6111">
        <v>10</v>
      </c>
      <c r="E6111">
        <v>3704775.2879929198</v>
      </c>
      <c r="F6111">
        <v>970710.53764235741</v>
      </c>
      <c r="G6111">
        <v>2098880.2266202201</v>
      </c>
      <c r="H6111">
        <v>15901360.731972801</v>
      </c>
      <c r="I6111">
        <v>21321264.4663679</v>
      </c>
      <c r="J6111">
        <v>45857067.137461402</v>
      </c>
      <c r="K6111">
        <v>94854375.798914999</v>
      </c>
      <c r="L6111">
        <v>167601028.35879099</v>
      </c>
      <c r="M6111">
        <v>200240102.19089299</v>
      </c>
      <c r="N6111">
        <v>307736226.61045998</v>
      </c>
      <c r="O6111">
        <v>409179347.33474499</v>
      </c>
      <c r="Q6111" t="str">
        <f>VLOOKUP(A6111,Lookup_Tables!$D$2:$E$7,2,FALSE)</f>
        <v>EQ</v>
      </c>
      <c r="R6111" t="str">
        <f>IFERROR(VLOOKUP(D6111,Lookup_Tables!$A$2:$B$21,2,FALSE),"All")</f>
        <v>Pub School</v>
      </c>
    </row>
    <row r="6112" spans="1:18" hidden="1">
      <c r="A6112">
        <v>4</v>
      </c>
      <c r="B6112">
        <v>44</v>
      </c>
      <c r="C6112" t="s">
        <v>38</v>
      </c>
      <c r="D6112">
        <v>11</v>
      </c>
      <c r="E6112">
        <v>8433823.6337501202</v>
      </c>
      <c r="F6112">
        <v>2633613.0175651582</v>
      </c>
      <c r="G6112">
        <v>718935.99808601895</v>
      </c>
      <c r="H6112">
        <v>32204077.9091768</v>
      </c>
      <c r="I6112">
        <v>44087834.559589297</v>
      </c>
      <c r="J6112">
        <v>97607199.950280905</v>
      </c>
      <c r="K6112">
        <v>218641645.80995801</v>
      </c>
      <c r="L6112">
        <v>384612972.595204</v>
      </c>
      <c r="M6112">
        <v>448301523.78947002</v>
      </c>
      <c r="N6112">
        <v>656056000.21560204</v>
      </c>
      <c r="O6112">
        <v>947990600.11427498</v>
      </c>
      <c r="Q6112" t="str">
        <f>VLOOKUP(A6112,Lookup_Tables!$D$2:$E$7,2,FALSE)</f>
        <v>EQ</v>
      </c>
      <c r="R6112" t="str">
        <f>IFERROR(VLOOKUP(D6112,Lookup_Tables!$A$2:$B$21,2,FALSE),"All")</f>
        <v>Pub Univ</v>
      </c>
    </row>
    <row r="6113" spans="1:18" hidden="1">
      <c r="A6113">
        <v>4</v>
      </c>
      <c r="B6113">
        <v>44</v>
      </c>
      <c r="C6113" t="s">
        <v>39</v>
      </c>
      <c r="D6113">
        <v>11</v>
      </c>
      <c r="E6113">
        <v>8331440.9855327699</v>
      </c>
      <c r="F6113">
        <v>2647008.3379992042</v>
      </c>
      <c r="G6113">
        <v>718935.99808601895</v>
      </c>
      <c r="H6113">
        <v>31299340.305712398</v>
      </c>
      <c r="I6113">
        <v>44009083.912438497</v>
      </c>
      <c r="J6113">
        <v>96825105.577397302</v>
      </c>
      <c r="K6113">
        <v>214003762.28760299</v>
      </c>
      <c r="L6113">
        <v>360443961.20823401</v>
      </c>
      <c r="M6113">
        <v>421543023.53009403</v>
      </c>
      <c r="N6113">
        <v>656056000.21560204</v>
      </c>
      <c r="O6113">
        <v>947990600.11427498</v>
      </c>
      <c r="Q6113" t="str">
        <f>VLOOKUP(A6113,Lookup_Tables!$D$2:$E$7,2,FALSE)</f>
        <v>EQ</v>
      </c>
      <c r="R6113" t="str">
        <f>IFERROR(VLOOKUP(D6113,Lookup_Tables!$A$2:$B$21,2,FALSE),"All")</f>
        <v>Pub Univ</v>
      </c>
    </row>
    <row r="6114" spans="1:18" hidden="1">
      <c r="A6114">
        <v>4</v>
      </c>
      <c r="B6114">
        <v>44</v>
      </c>
      <c r="C6114" t="s">
        <v>38</v>
      </c>
      <c r="D6114">
        <v>13</v>
      </c>
      <c r="E6114">
        <v>2989432.7491651298</v>
      </c>
      <c r="F6114">
        <v>855969.72998005571</v>
      </c>
      <c r="G6114">
        <v>29497.0096798755</v>
      </c>
      <c r="H6114">
        <v>7421751.6643453296</v>
      </c>
      <c r="I6114">
        <v>12059701.260552799</v>
      </c>
      <c r="J6114">
        <v>32598175.956556302</v>
      </c>
      <c r="K6114">
        <v>79379719.412101805</v>
      </c>
      <c r="L6114">
        <v>146753173.52078</v>
      </c>
      <c r="M6114">
        <v>165481091.60874501</v>
      </c>
      <c r="N6114">
        <v>271593383.04752201</v>
      </c>
      <c r="O6114">
        <v>449229756.41591001</v>
      </c>
      <c r="Q6114" t="str">
        <f>VLOOKUP(A6114,Lookup_Tables!$D$2:$E$7,2,FALSE)</f>
        <v>EQ</v>
      </c>
      <c r="R6114" t="str">
        <f>IFERROR(VLOOKUP(D6114,Lookup_Tables!$A$2:$B$21,2,FALSE),"All")</f>
        <v>Residual Inst</v>
      </c>
    </row>
    <row r="6115" spans="1:18" hidden="1">
      <c r="A6115">
        <v>4</v>
      </c>
      <c r="B6115">
        <v>44</v>
      </c>
      <c r="C6115" t="s">
        <v>39</v>
      </c>
      <c r="D6115">
        <v>13</v>
      </c>
      <c r="E6115">
        <v>2964525.1678673401</v>
      </c>
      <c r="F6115">
        <v>843837.86673545092</v>
      </c>
      <c r="G6115">
        <v>29497.0096798755</v>
      </c>
      <c r="H6115">
        <v>7361280.2803231897</v>
      </c>
      <c r="I6115">
        <v>12059701.260552799</v>
      </c>
      <c r="J6115">
        <v>32317963.912252001</v>
      </c>
      <c r="K6115">
        <v>79379719.412101805</v>
      </c>
      <c r="L6115">
        <v>145318965.429441</v>
      </c>
      <c r="M6115">
        <v>161412968.230203</v>
      </c>
      <c r="N6115">
        <v>271593383.04752201</v>
      </c>
      <c r="O6115">
        <v>449229756.41591001</v>
      </c>
      <c r="Q6115" t="str">
        <f>VLOOKUP(A6115,Lookup_Tables!$D$2:$E$7,2,FALSE)</f>
        <v>EQ</v>
      </c>
      <c r="R6115" t="str">
        <f>IFERROR(VLOOKUP(D6115,Lookup_Tables!$A$2:$B$21,2,FALSE),"All")</f>
        <v>Residual Inst</v>
      </c>
    </row>
    <row r="6116" spans="1:18" hidden="1">
      <c r="A6116">
        <v>4</v>
      </c>
      <c r="B6116">
        <v>44</v>
      </c>
      <c r="C6116" t="s">
        <v>38</v>
      </c>
      <c r="D6116">
        <v>14</v>
      </c>
      <c r="E6116">
        <v>814411.24929222302</v>
      </c>
      <c r="F6116">
        <v>223696.35672115174</v>
      </c>
      <c r="G6116">
        <v>382317.00459762802</v>
      </c>
      <c r="H6116">
        <v>3503150.9008033499</v>
      </c>
      <c r="I6116">
        <v>4695249.73590062</v>
      </c>
      <c r="J6116">
        <v>9747850.4993887804</v>
      </c>
      <c r="K6116">
        <v>20497597.627650499</v>
      </c>
      <c r="L6116">
        <v>40061948.1501818</v>
      </c>
      <c r="M6116">
        <v>48047059.994987898</v>
      </c>
      <c r="N6116">
        <v>64502396.399082601</v>
      </c>
      <c r="O6116">
        <v>81193249.446798593</v>
      </c>
      <c r="Q6116" t="str">
        <f>VLOOKUP(A6116,Lookup_Tables!$D$2:$E$7,2,FALSE)</f>
        <v>EQ</v>
      </c>
      <c r="R6116" t="str">
        <f>IFERROR(VLOOKUP(D6116,Lookup_Tables!$A$2:$B$21,2,FALSE),"All")</f>
        <v>Road</v>
      </c>
    </row>
    <row r="6117" spans="1:18" hidden="1">
      <c r="A6117">
        <v>4</v>
      </c>
      <c r="B6117">
        <v>44</v>
      </c>
      <c r="C6117" t="s">
        <v>39</v>
      </c>
      <c r="D6117">
        <v>14</v>
      </c>
      <c r="E6117">
        <v>798541.64012239501</v>
      </c>
      <c r="F6117">
        <v>220331.19162179762</v>
      </c>
      <c r="G6117">
        <v>367491.88001378602</v>
      </c>
      <c r="H6117">
        <v>3449597.3420485901</v>
      </c>
      <c r="I6117">
        <v>4577983.8837151397</v>
      </c>
      <c r="J6117">
        <v>9365852.3446384706</v>
      </c>
      <c r="K6117">
        <v>20292864.293586701</v>
      </c>
      <c r="L6117">
        <v>39850215.191583097</v>
      </c>
      <c r="M6117">
        <v>46730193.455623001</v>
      </c>
      <c r="N6117">
        <v>63134265.353607498</v>
      </c>
      <c r="O6117">
        <v>80556126.360444799</v>
      </c>
      <c r="Q6117" t="str">
        <f>VLOOKUP(A6117,Lookup_Tables!$D$2:$E$7,2,FALSE)</f>
        <v>EQ</v>
      </c>
      <c r="R6117" t="str">
        <f>IFERROR(VLOOKUP(D6117,Lookup_Tables!$A$2:$B$21,2,FALSE),"All")</f>
        <v>Road</v>
      </c>
    </row>
    <row r="6118" spans="1:18" hidden="1">
      <c r="A6118">
        <v>4</v>
      </c>
      <c r="B6118">
        <v>44</v>
      </c>
      <c r="C6118" t="s">
        <v>38</v>
      </c>
      <c r="D6118">
        <v>15</v>
      </c>
      <c r="E6118">
        <v>144576385.692817</v>
      </c>
      <c r="F6118">
        <v>43569135.264469549</v>
      </c>
      <c r="G6118">
        <v>87112675.363739401</v>
      </c>
      <c r="H6118">
        <v>557091315.20092797</v>
      </c>
      <c r="I6118">
        <v>755422647.44119406</v>
      </c>
      <c r="J6118">
        <v>1688162616.9091101</v>
      </c>
      <c r="K6118">
        <v>4096708235.4102898</v>
      </c>
      <c r="L6118">
        <v>6547455236.4460001</v>
      </c>
      <c r="M6118">
        <v>7415793138.5106297</v>
      </c>
      <c r="N6118">
        <v>10028149851.054001</v>
      </c>
      <c r="O6118">
        <v>13221887789.7416</v>
      </c>
      <c r="Q6118" t="str">
        <f>VLOOKUP(A6118,Lookup_Tables!$D$2:$E$7,2,FALSE)</f>
        <v>EQ</v>
      </c>
      <c r="R6118" t="str">
        <f>IFERROR(VLOOKUP(D6118,Lookup_Tables!$A$2:$B$21,2,FALSE),"All")</f>
        <v>All</v>
      </c>
    </row>
    <row r="6119" spans="1:18" hidden="1">
      <c r="A6119">
        <v>4</v>
      </c>
      <c r="B6119">
        <v>44</v>
      </c>
      <c r="C6119" t="s">
        <v>39</v>
      </c>
      <c r="D6119">
        <v>15</v>
      </c>
      <c r="E6119">
        <v>141970631.95837399</v>
      </c>
      <c r="F6119">
        <v>42880972.237366527</v>
      </c>
      <c r="G6119">
        <v>84338719.917763904</v>
      </c>
      <c r="H6119">
        <v>545317126.36617899</v>
      </c>
      <c r="I6119">
        <v>746552296.15344405</v>
      </c>
      <c r="J6119">
        <v>1676652641.8398099</v>
      </c>
      <c r="K6119">
        <v>3980046733.0081701</v>
      </c>
      <c r="L6119">
        <v>6437565573.2870598</v>
      </c>
      <c r="M6119">
        <v>7042748015.7510996</v>
      </c>
      <c r="N6119">
        <v>10028149594.2686</v>
      </c>
      <c r="O6119">
        <v>13221887789.7416</v>
      </c>
      <c r="Q6119" t="str">
        <f>VLOOKUP(A6119,Lookup_Tables!$D$2:$E$7,2,FALSE)</f>
        <v>EQ</v>
      </c>
      <c r="R6119" t="str">
        <f>IFERROR(VLOOKUP(D6119,Lookup_Tables!$A$2:$B$21,2,FALSE),"All")</f>
        <v>All</v>
      </c>
    </row>
    <row r="6120" spans="1:18" hidden="1">
      <c r="A6120">
        <v>4</v>
      </c>
      <c r="B6120">
        <v>44</v>
      </c>
      <c r="C6120" t="s">
        <v>38</v>
      </c>
      <c r="D6120">
        <v>16</v>
      </c>
      <c r="E6120">
        <v>17415244.762547601</v>
      </c>
      <c r="F6120">
        <v>5079460.1065639574</v>
      </c>
      <c r="G6120">
        <v>7150691.7503016302</v>
      </c>
      <c r="H6120">
        <v>62256062.767046496</v>
      </c>
      <c r="I6120">
        <v>91340082.995322302</v>
      </c>
      <c r="J6120">
        <v>205083005.26786199</v>
      </c>
      <c r="K6120">
        <v>440574990.93856901</v>
      </c>
      <c r="L6120">
        <v>807508663.23606896</v>
      </c>
      <c r="M6120">
        <v>927540150.90601802</v>
      </c>
      <c r="N6120">
        <v>1350516589.0364299</v>
      </c>
      <c r="O6120">
        <v>2007024494.7383399</v>
      </c>
      <c r="Q6120" t="str">
        <f>VLOOKUP(A6120,Lookup_Tables!$D$2:$E$7,2,FALSE)</f>
        <v>EQ</v>
      </c>
      <c r="R6120" t="str">
        <f>IFERROR(VLOOKUP(D6120,Lookup_Tables!$A$2:$B$21,2,FALSE),"All")</f>
        <v>Government_Loss</v>
      </c>
    </row>
    <row r="6121" spans="1:18" hidden="1">
      <c r="A6121">
        <v>4</v>
      </c>
      <c r="B6121">
        <v>44</v>
      </c>
      <c r="C6121" t="s">
        <v>39</v>
      </c>
      <c r="D6121">
        <v>16</v>
      </c>
      <c r="E6121">
        <v>17171773.983926602</v>
      </c>
      <c r="F6121">
        <v>4930996.1425467115</v>
      </c>
      <c r="G6121">
        <v>6838902.2334409803</v>
      </c>
      <c r="H6121">
        <v>61118573.042538702</v>
      </c>
      <c r="I6121">
        <v>89316844.693959594</v>
      </c>
      <c r="J6121">
        <v>204279458.55340499</v>
      </c>
      <c r="K6121">
        <v>440574990.93856901</v>
      </c>
      <c r="L6121">
        <v>790609781.83289301</v>
      </c>
      <c r="M6121">
        <v>919137489.66502905</v>
      </c>
      <c r="N6121">
        <v>1350516589.0364299</v>
      </c>
      <c r="O6121">
        <v>2007024494.7383399</v>
      </c>
      <c r="Q6121" t="str">
        <f>VLOOKUP(A6121,Lookup_Tables!$D$2:$E$7,2,FALSE)</f>
        <v>EQ</v>
      </c>
      <c r="R6121" t="str">
        <f>IFERROR(VLOOKUP(D6121,Lookup_Tables!$A$2:$B$21,2,FALSE),"All")</f>
        <v>Government_Loss</v>
      </c>
    </row>
    <row r="6122" spans="1:18" hidden="1">
      <c r="A6122">
        <v>4</v>
      </c>
      <c r="B6122">
        <v>44</v>
      </c>
      <c r="C6122" t="s">
        <v>38</v>
      </c>
      <c r="D6122">
        <v>17</v>
      </c>
      <c r="E6122">
        <v>16691642.903780499</v>
      </c>
      <c r="F6122">
        <v>5054639.5198891796</v>
      </c>
      <c r="G6122">
        <v>7165775.1503064102</v>
      </c>
      <c r="H6122">
        <v>58029735.643481597</v>
      </c>
      <c r="I6122">
        <v>79466425.349770904</v>
      </c>
      <c r="J6122">
        <v>178309621.59597301</v>
      </c>
      <c r="K6122">
        <v>478693571.91025698</v>
      </c>
      <c r="L6122">
        <v>809555917.43717802</v>
      </c>
      <c r="M6122">
        <v>894463960.31839502</v>
      </c>
      <c r="N6122">
        <v>1267867532.8749299</v>
      </c>
      <c r="O6122">
        <v>1717724257.58183</v>
      </c>
      <c r="Q6122" t="str">
        <f>VLOOKUP(A6122,Lookup_Tables!$D$2:$E$7,2,FALSE)</f>
        <v>EQ</v>
      </c>
      <c r="R6122" t="str">
        <f>IFERROR(VLOOKUP(D6122,Lookup_Tables!$A$2:$B$21,2,FALSE),"All")</f>
        <v>Emergency_Loss</v>
      </c>
    </row>
    <row r="6123" spans="1:18" hidden="1">
      <c r="A6123">
        <v>4</v>
      </c>
      <c r="B6123">
        <v>44</v>
      </c>
      <c r="C6123" t="s">
        <v>39</v>
      </c>
      <c r="D6123">
        <v>17</v>
      </c>
      <c r="E6123">
        <v>16429673.756491</v>
      </c>
      <c r="F6123">
        <v>4955969.7499802243</v>
      </c>
      <c r="G6123">
        <v>6876795.8973522503</v>
      </c>
      <c r="H6123">
        <v>57066588.515933402</v>
      </c>
      <c r="I6123">
        <v>76267450.613398895</v>
      </c>
      <c r="J6123">
        <v>178049870.79946899</v>
      </c>
      <c r="K6123">
        <v>476988447.01499701</v>
      </c>
      <c r="L6123">
        <v>778897117.36112595</v>
      </c>
      <c r="M6123">
        <v>866916906.21509504</v>
      </c>
      <c r="N6123">
        <v>1267856921.2781501</v>
      </c>
      <c r="O6123">
        <v>1717724257.58183</v>
      </c>
      <c r="Q6123" t="str">
        <f>VLOOKUP(A6123,Lookup_Tables!$D$2:$E$7,2,FALSE)</f>
        <v>EQ</v>
      </c>
      <c r="R6123" t="str">
        <f>IFERROR(VLOOKUP(D6123,Lookup_Tables!$A$2:$B$21,2,FALSE),"All")</f>
        <v>Emergency_Loss</v>
      </c>
    </row>
    <row r="6124" spans="1:18" hidden="1">
      <c r="A6124">
        <v>4</v>
      </c>
      <c r="B6124">
        <v>44</v>
      </c>
      <c r="C6124" t="s">
        <v>38</v>
      </c>
      <c r="D6124">
        <v>18</v>
      </c>
      <c r="E6124">
        <v>34106887.666328304</v>
      </c>
      <c r="F6124">
        <v>10151242.403611917</v>
      </c>
      <c r="G6124">
        <v>15696814.292337099</v>
      </c>
      <c r="H6124">
        <v>128228635.32275601</v>
      </c>
      <c r="I6124">
        <v>169533496.11963999</v>
      </c>
      <c r="J6124">
        <v>381879961.11247599</v>
      </c>
      <c r="K6124">
        <v>884297899.25258696</v>
      </c>
      <c r="L6124">
        <v>1599268098.16277</v>
      </c>
      <c r="M6124">
        <v>1858273018.19645</v>
      </c>
      <c r="N6124">
        <v>2654169501.9601002</v>
      </c>
      <c r="O6124">
        <v>3688259615.2086601</v>
      </c>
      <c r="Q6124" t="str">
        <f>VLOOKUP(A6124,Lookup_Tables!$D$2:$E$7,2,FALSE)</f>
        <v>EQ</v>
      </c>
      <c r="R6124" t="str">
        <f>IFERROR(VLOOKUP(D6124,Lookup_Tables!$A$2:$B$21,2,FALSE),"All")</f>
        <v>Govt_Plus_Emergency</v>
      </c>
    </row>
    <row r="6125" spans="1:18" hidden="1">
      <c r="A6125">
        <v>4</v>
      </c>
      <c r="B6125">
        <v>44</v>
      </c>
      <c r="C6125" t="s">
        <v>39</v>
      </c>
      <c r="D6125">
        <v>18</v>
      </c>
      <c r="E6125">
        <v>33591502.775797002</v>
      </c>
      <c r="F6125">
        <v>9994501.4474706203</v>
      </c>
      <c r="G6125">
        <v>15303940.916608</v>
      </c>
      <c r="H6125">
        <v>125488642.400307</v>
      </c>
      <c r="I6125">
        <v>166154667.202968</v>
      </c>
      <c r="J6125">
        <v>378587722.84382802</v>
      </c>
      <c r="K6125">
        <v>883800504.98634398</v>
      </c>
      <c r="L6125">
        <v>1518869492.0727999</v>
      </c>
      <c r="M6125">
        <v>1783402041.57252</v>
      </c>
      <c r="N6125">
        <v>2647965553.0451999</v>
      </c>
      <c r="O6125">
        <v>3688259615.2086601</v>
      </c>
      <c r="Q6125" t="str">
        <f>VLOOKUP(A6125,Lookup_Tables!$D$2:$E$7,2,FALSE)</f>
        <v>EQ</v>
      </c>
      <c r="R6125" t="str">
        <f>IFERROR(VLOOKUP(D6125,Lookup_Tables!$A$2:$B$21,2,FALSE),"All")</f>
        <v>Govt_Plus_Emergency</v>
      </c>
    </row>
    <row r="6126" spans="1:18" hidden="1">
      <c r="A6126">
        <v>4</v>
      </c>
      <c r="B6126">
        <v>45</v>
      </c>
      <c r="C6126" t="s">
        <v>38</v>
      </c>
      <c r="D6126">
        <v>0</v>
      </c>
      <c r="E6126">
        <v>24749137.980905998</v>
      </c>
      <c r="F6126">
        <v>6629578.6060892045</v>
      </c>
      <c r="G6126">
        <v>701659.90108710295</v>
      </c>
      <c r="H6126">
        <v>34480902.5663305</v>
      </c>
      <c r="I6126">
        <v>53601734.406205997</v>
      </c>
      <c r="J6126">
        <v>142900982.97740901</v>
      </c>
      <c r="K6126">
        <v>471034765.78174198</v>
      </c>
      <c r="L6126">
        <v>1128946476.9001801</v>
      </c>
      <c r="M6126">
        <v>1279184823.19526</v>
      </c>
      <c r="N6126">
        <v>3362985567.7975998</v>
      </c>
      <c r="O6126">
        <v>6298412018.8582897</v>
      </c>
      <c r="Q6126" t="str">
        <f>VLOOKUP(A6126,Lookup_Tables!$D$2:$E$7,2,FALSE)</f>
        <v>EQ</v>
      </c>
      <c r="R6126" t="str">
        <f>IFERROR(VLOOKUP(D6126,Lookup_Tables!$A$2:$B$21,2,FALSE),"All")</f>
        <v>Private Assets</v>
      </c>
    </row>
    <row r="6127" spans="1:18" hidden="1">
      <c r="A6127">
        <v>4</v>
      </c>
      <c r="B6127">
        <v>45</v>
      </c>
      <c r="C6127" t="s">
        <v>39</v>
      </c>
      <c r="D6127">
        <v>0</v>
      </c>
      <c r="E6127">
        <v>24667089.575710502</v>
      </c>
      <c r="F6127">
        <v>6571227.905826427</v>
      </c>
      <c r="G6127">
        <v>691125.64094901702</v>
      </c>
      <c r="H6127">
        <v>33933334.602549799</v>
      </c>
      <c r="I6127">
        <v>53510337.247095399</v>
      </c>
      <c r="J6127">
        <v>141081326.38502401</v>
      </c>
      <c r="K6127">
        <v>471034765.78174198</v>
      </c>
      <c r="L6127">
        <v>1128946476.9001801</v>
      </c>
      <c r="M6127">
        <v>1279184823.19526</v>
      </c>
      <c r="N6127">
        <v>3362985567.7975998</v>
      </c>
      <c r="O6127">
        <v>6298412018.8582897</v>
      </c>
      <c r="Q6127" t="str">
        <f>VLOOKUP(A6127,Lookup_Tables!$D$2:$E$7,2,FALSE)</f>
        <v>EQ</v>
      </c>
      <c r="R6127" t="str">
        <f>IFERROR(VLOOKUP(D6127,Lookup_Tables!$A$2:$B$21,2,FALSE),"All")</f>
        <v>Private Assets</v>
      </c>
    </row>
    <row r="6128" spans="1:18" hidden="1">
      <c r="A6128">
        <v>4</v>
      </c>
      <c r="B6128">
        <v>45</v>
      </c>
      <c r="C6128" t="s">
        <v>38</v>
      </c>
      <c r="D6128">
        <v>1</v>
      </c>
      <c r="E6128">
        <v>216802.018915489</v>
      </c>
      <c r="F6128">
        <v>63485.485618596111</v>
      </c>
      <c r="G6128">
        <v>0</v>
      </c>
      <c r="H6128">
        <v>35876.190683593501</v>
      </c>
      <c r="I6128">
        <v>89673.103115487203</v>
      </c>
      <c r="J6128">
        <v>561086.96445630805</v>
      </c>
      <c r="K6128">
        <v>2763521.89821972</v>
      </c>
      <c r="L6128">
        <v>8408264.3886345997</v>
      </c>
      <c r="M6128">
        <v>10962319.2530725</v>
      </c>
      <c r="N6128">
        <v>31090089.239406899</v>
      </c>
      <c r="O6128">
        <v>71030246.226937294</v>
      </c>
      <c r="Q6128" t="str">
        <f>VLOOKUP(A6128,Lookup_Tables!$D$2:$E$7,2,FALSE)</f>
        <v>EQ</v>
      </c>
      <c r="R6128" t="str">
        <f>IFERROR(VLOOKUP(D6128,Lookup_Tables!$A$2:$B$21,2,FALSE),"All")</f>
        <v>Airport</v>
      </c>
    </row>
    <row r="6129" spans="1:18" hidden="1">
      <c r="A6129">
        <v>4</v>
      </c>
      <c r="B6129">
        <v>45</v>
      </c>
      <c r="C6129" t="s">
        <v>39</v>
      </c>
      <c r="D6129">
        <v>1</v>
      </c>
      <c r="E6129">
        <v>216391.664384509</v>
      </c>
      <c r="F6129">
        <v>63126.37303241156</v>
      </c>
      <c r="G6129">
        <v>0</v>
      </c>
      <c r="H6129">
        <v>35876.190683593501</v>
      </c>
      <c r="I6129">
        <v>89673.103115487203</v>
      </c>
      <c r="J6129">
        <v>555962.76997676399</v>
      </c>
      <c r="K6129">
        <v>2763521.89821972</v>
      </c>
      <c r="L6129">
        <v>8408264.3886345997</v>
      </c>
      <c r="M6129">
        <v>10962319.2530725</v>
      </c>
      <c r="N6129">
        <v>31090089.239406899</v>
      </c>
      <c r="O6129">
        <v>71030246.226937294</v>
      </c>
      <c r="Q6129" t="str">
        <f>VLOOKUP(A6129,Lookup_Tables!$D$2:$E$7,2,FALSE)</f>
        <v>EQ</v>
      </c>
      <c r="R6129" t="str">
        <f>IFERROR(VLOOKUP(D6129,Lookup_Tables!$A$2:$B$21,2,FALSE),"All")</f>
        <v>Airport</v>
      </c>
    </row>
    <row r="6130" spans="1:18" hidden="1">
      <c r="A6130">
        <v>4</v>
      </c>
      <c r="B6130">
        <v>45</v>
      </c>
      <c r="C6130" t="s">
        <v>38</v>
      </c>
      <c r="D6130">
        <v>2</v>
      </c>
      <c r="E6130">
        <v>878561.72720502003</v>
      </c>
      <c r="F6130">
        <v>247586.82899493037</v>
      </c>
      <c r="G6130">
        <v>21383.454196744598</v>
      </c>
      <c r="H6130">
        <v>673801.58998009597</v>
      </c>
      <c r="I6130">
        <v>933933.48431991797</v>
      </c>
      <c r="J6130">
        <v>3103956.6250051102</v>
      </c>
      <c r="K6130">
        <v>11916128.302465901</v>
      </c>
      <c r="L6130">
        <v>30839565.957293902</v>
      </c>
      <c r="M6130">
        <v>39214816.604731299</v>
      </c>
      <c r="N6130">
        <v>110827344.421409</v>
      </c>
      <c r="O6130">
        <v>302030683.41737902</v>
      </c>
      <c r="Q6130" t="str">
        <f>VLOOKUP(A6130,Lookup_Tables!$D$2:$E$7,2,FALSE)</f>
        <v>EQ</v>
      </c>
      <c r="R6130" t="str">
        <f>IFERROR(VLOOKUP(D6130,Lookup_Tables!$A$2:$B$21,2,FALSE),"All")</f>
        <v>Bridge</v>
      </c>
    </row>
    <row r="6131" spans="1:18" hidden="1">
      <c r="A6131">
        <v>4</v>
      </c>
      <c r="B6131">
        <v>45</v>
      </c>
      <c r="C6131" t="s">
        <v>39</v>
      </c>
      <c r="D6131">
        <v>2</v>
      </c>
      <c r="E6131">
        <v>876532.87906412</v>
      </c>
      <c r="F6131">
        <v>245935.67159859475</v>
      </c>
      <c r="G6131">
        <v>21383.454196744598</v>
      </c>
      <c r="H6131">
        <v>663838.56359508296</v>
      </c>
      <c r="I6131">
        <v>933933.48431991797</v>
      </c>
      <c r="J6131">
        <v>3072829.5714596799</v>
      </c>
      <c r="K6131">
        <v>11916128.302465901</v>
      </c>
      <c r="L6131">
        <v>30839565.957293902</v>
      </c>
      <c r="M6131">
        <v>39214816.604731299</v>
      </c>
      <c r="N6131">
        <v>110827344.421409</v>
      </c>
      <c r="O6131">
        <v>302030683.41737902</v>
      </c>
      <c r="Q6131" t="str">
        <f>VLOOKUP(A6131,Lookup_Tables!$D$2:$E$7,2,FALSE)</f>
        <v>EQ</v>
      </c>
      <c r="R6131" t="str">
        <f>IFERROR(VLOOKUP(D6131,Lookup_Tables!$A$2:$B$21,2,FALSE),"All")</f>
        <v>Bridge</v>
      </c>
    </row>
    <row r="6132" spans="1:18" hidden="1">
      <c r="A6132">
        <v>4</v>
      </c>
      <c r="B6132">
        <v>45</v>
      </c>
      <c r="C6132" t="s">
        <v>38</v>
      </c>
      <c r="D6132">
        <v>3</v>
      </c>
      <c r="E6132">
        <v>99082.256051352597</v>
      </c>
      <c r="F6132">
        <v>29428.702810624556</v>
      </c>
      <c r="G6132">
        <v>0</v>
      </c>
      <c r="H6132">
        <v>87118.097317187305</v>
      </c>
      <c r="I6132">
        <v>132836.53359079201</v>
      </c>
      <c r="J6132">
        <v>378445.32557872299</v>
      </c>
      <c r="K6132">
        <v>1565552.8915751199</v>
      </c>
      <c r="L6132">
        <v>4266450.0306566097</v>
      </c>
      <c r="M6132">
        <v>4873271.5885696104</v>
      </c>
      <c r="N6132">
        <v>14604903.3938538</v>
      </c>
      <c r="O6132">
        <v>27071497.981151901</v>
      </c>
      <c r="Q6132" t="str">
        <f>VLOOKUP(A6132,Lookup_Tables!$D$2:$E$7,2,FALSE)</f>
        <v>EQ</v>
      </c>
      <c r="R6132" t="str">
        <f>IFERROR(VLOOKUP(D6132,Lookup_Tables!$A$2:$B$21,2,FALSE),"All")</f>
        <v>Govt Hosp</v>
      </c>
    </row>
    <row r="6133" spans="1:18" hidden="1">
      <c r="A6133">
        <v>4</v>
      </c>
      <c r="B6133">
        <v>45</v>
      </c>
      <c r="C6133" t="s">
        <v>39</v>
      </c>
      <c r="D6133">
        <v>3</v>
      </c>
      <c r="E6133">
        <v>98857.266499174497</v>
      </c>
      <c r="F6133">
        <v>29721.957864528667</v>
      </c>
      <c r="G6133">
        <v>0</v>
      </c>
      <c r="H6133">
        <v>86899.093494241897</v>
      </c>
      <c r="I6133">
        <v>132664.14806811401</v>
      </c>
      <c r="J6133">
        <v>374978.02473071101</v>
      </c>
      <c r="K6133">
        <v>1565552.8915751199</v>
      </c>
      <c r="L6133">
        <v>4266450.0306566097</v>
      </c>
      <c r="M6133">
        <v>4854371.1526737101</v>
      </c>
      <c r="N6133">
        <v>14604903.3938538</v>
      </c>
      <c r="O6133">
        <v>26629485.754618999</v>
      </c>
      <c r="Q6133" t="str">
        <f>VLOOKUP(A6133,Lookup_Tables!$D$2:$E$7,2,FALSE)</f>
        <v>EQ</v>
      </c>
      <c r="R6133" t="str">
        <f>IFERROR(VLOOKUP(D6133,Lookup_Tables!$A$2:$B$21,2,FALSE),"All")</f>
        <v>Govt Hosp</v>
      </c>
    </row>
    <row r="6134" spans="1:18" hidden="1">
      <c r="A6134">
        <v>4</v>
      </c>
      <c r="B6134">
        <v>45</v>
      </c>
      <c r="C6134" t="s">
        <v>38</v>
      </c>
      <c r="D6134">
        <v>4</v>
      </c>
      <c r="E6134">
        <v>51887.522797455902</v>
      </c>
      <c r="F6134">
        <v>14513.27210657933</v>
      </c>
      <c r="G6134">
        <v>0</v>
      </c>
      <c r="H6134">
        <v>52779.309570269099</v>
      </c>
      <c r="I6134">
        <v>86094.302308621598</v>
      </c>
      <c r="J6134">
        <v>289463.56565404899</v>
      </c>
      <c r="K6134">
        <v>1005187.86236603</v>
      </c>
      <c r="L6134">
        <v>2156459.7624354898</v>
      </c>
      <c r="M6134">
        <v>2502916.2257584599</v>
      </c>
      <c r="N6134">
        <v>6632736.0282494798</v>
      </c>
      <c r="O6134">
        <v>14158861.4967706</v>
      </c>
      <c r="Q6134" t="str">
        <f>VLOOKUP(A6134,Lookup_Tables!$D$2:$E$7,2,FALSE)</f>
        <v>EQ</v>
      </c>
      <c r="R6134" t="str">
        <f>IFERROR(VLOOKUP(D6134,Lookup_Tables!$A$2:$B$21,2,FALSE),"All")</f>
        <v>Govt Med Fac</v>
      </c>
    </row>
    <row r="6135" spans="1:18" hidden="1">
      <c r="A6135">
        <v>4</v>
      </c>
      <c r="B6135">
        <v>45</v>
      </c>
      <c r="C6135" t="s">
        <v>39</v>
      </c>
      <c r="D6135">
        <v>4</v>
      </c>
      <c r="E6135">
        <v>51731.229107564497</v>
      </c>
      <c r="F6135">
        <v>14422.088603203454</v>
      </c>
      <c r="G6135">
        <v>0</v>
      </c>
      <c r="H6135">
        <v>52468.714639685197</v>
      </c>
      <c r="I6135">
        <v>86094.302308621598</v>
      </c>
      <c r="J6135">
        <v>287556.24759563501</v>
      </c>
      <c r="K6135">
        <v>1005187.86236603</v>
      </c>
      <c r="L6135">
        <v>2146146.6133543798</v>
      </c>
      <c r="M6135">
        <v>2502916.2257584599</v>
      </c>
      <c r="N6135">
        <v>6632736.0282494798</v>
      </c>
      <c r="O6135">
        <v>14125208.273826201</v>
      </c>
      <c r="Q6135" t="str">
        <f>VLOOKUP(A6135,Lookup_Tables!$D$2:$E$7,2,FALSE)</f>
        <v>EQ</v>
      </c>
      <c r="R6135" t="str">
        <f>IFERROR(VLOOKUP(D6135,Lookup_Tables!$A$2:$B$21,2,FALSE),"All")</f>
        <v>Govt Med Fac</v>
      </c>
    </row>
    <row r="6136" spans="1:18" hidden="1">
      <c r="A6136">
        <v>4</v>
      </c>
      <c r="B6136">
        <v>45</v>
      </c>
      <c r="C6136" t="s">
        <v>38</v>
      </c>
      <c r="D6136">
        <v>6</v>
      </c>
      <c r="E6136">
        <v>304540.71326939802</v>
      </c>
      <c r="F6136">
        <v>92484.832526620245</v>
      </c>
      <c r="G6136">
        <v>0</v>
      </c>
      <c r="H6136">
        <v>239689.24257089</v>
      </c>
      <c r="I6136">
        <v>408357.95969698997</v>
      </c>
      <c r="J6136">
        <v>1216900.3907059999</v>
      </c>
      <c r="K6136">
        <v>3760259.5624401099</v>
      </c>
      <c r="L6136">
        <v>17759276.972167902</v>
      </c>
      <c r="M6136">
        <v>24432069.135310698</v>
      </c>
      <c r="N6136">
        <v>42591377.442797303</v>
      </c>
      <c r="O6136">
        <v>64828085.820393898</v>
      </c>
      <c r="Q6136" t="str">
        <f>VLOOKUP(A6136,Lookup_Tables!$D$2:$E$7,2,FALSE)</f>
        <v>EQ</v>
      </c>
      <c r="R6136" t="str">
        <f>IFERROR(VLOOKUP(D6136,Lookup_Tables!$A$2:$B$21,2,FALSE),"All")</f>
        <v>Port</v>
      </c>
    </row>
    <row r="6137" spans="1:18" hidden="1">
      <c r="A6137">
        <v>4</v>
      </c>
      <c r="B6137">
        <v>45</v>
      </c>
      <c r="C6137" t="s">
        <v>39</v>
      </c>
      <c r="D6137">
        <v>6</v>
      </c>
      <c r="E6137">
        <v>303877.86915061303</v>
      </c>
      <c r="F6137">
        <v>91860.323776799749</v>
      </c>
      <c r="G6137">
        <v>0</v>
      </c>
      <c r="H6137">
        <v>235250.709438108</v>
      </c>
      <c r="I6137">
        <v>408357.95969698997</v>
      </c>
      <c r="J6137">
        <v>1216025.8773775799</v>
      </c>
      <c r="K6137">
        <v>3760259.5624401099</v>
      </c>
      <c r="L6137">
        <v>17759276.972167902</v>
      </c>
      <c r="M6137">
        <v>24432069.135310698</v>
      </c>
      <c r="N6137">
        <v>42591377.442797303</v>
      </c>
      <c r="O6137">
        <v>64828085.820393898</v>
      </c>
      <c r="Q6137" t="str">
        <f>VLOOKUP(A6137,Lookup_Tables!$D$2:$E$7,2,FALSE)</f>
        <v>EQ</v>
      </c>
      <c r="R6137" t="str">
        <f>IFERROR(VLOOKUP(D6137,Lookup_Tables!$A$2:$B$21,2,FALSE),"All")</f>
        <v>Port</v>
      </c>
    </row>
    <row r="6138" spans="1:18" hidden="1">
      <c r="A6138">
        <v>4</v>
      </c>
      <c r="B6138">
        <v>45</v>
      </c>
      <c r="C6138" t="s">
        <v>38</v>
      </c>
      <c r="D6138">
        <v>9</v>
      </c>
      <c r="E6138">
        <v>60146.567674907201</v>
      </c>
      <c r="F6138">
        <v>17510.256629498101</v>
      </c>
      <c r="G6138">
        <v>0</v>
      </c>
      <c r="H6138">
        <v>74993.342258979799</v>
      </c>
      <c r="I6138">
        <v>128519.61893973401</v>
      </c>
      <c r="J6138">
        <v>451725.53960461699</v>
      </c>
      <c r="K6138">
        <v>1302106.0878942399</v>
      </c>
      <c r="L6138">
        <v>2885930.48354903</v>
      </c>
      <c r="M6138">
        <v>3315647.20962947</v>
      </c>
      <c r="N6138">
        <v>7999871.0367490603</v>
      </c>
      <c r="O6138">
        <v>11877878.9144993</v>
      </c>
      <c r="Q6138" t="str">
        <f>VLOOKUP(A6138,Lookup_Tables!$D$2:$E$7,2,FALSE)</f>
        <v>EQ</v>
      </c>
      <c r="R6138" t="str">
        <f>IFERROR(VLOOKUP(D6138,Lookup_Tables!$A$2:$B$21,2,FALSE),"All")</f>
        <v>Pub Admin Bldg</v>
      </c>
    </row>
    <row r="6139" spans="1:18" hidden="1">
      <c r="A6139">
        <v>4</v>
      </c>
      <c r="B6139">
        <v>45</v>
      </c>
      <c r="C6139" t="s">
        <v>39</v>
      </c>
      <c r="D6139">
        <v>9</v>
      </c>
      <c r="E6139">
        <v>59924.279109789597</v>
      </c>
      <c r="F6139">
        <v>17339.441742916824</v>
      </c>
      <c r="G6139">
        <v>0</v>
      </c>
      <c r="H6139">
        <v>74993.342258979799</v>
      </c>
      <c r="I6139">
        <v>127946.542115847</v>
      </c>
      <c r="J6139">
        <v>447342.273991808</v>
      </c>
      <c r="K6139">
        <v>1302106.0878942399</v>
      </c>
      <c r="L6139">
        <v>2885930.48354903</v>
      </c>
      <c r="M6139">
        <v>3315647.20962947</v>
      </c>
      <c r="N6139">
        <v>7999871.0367490603</v>
      </c>
      <c r="O6139">
        <v>11877878.9144993</v>
      </c>
      <c r="Q6139" t="str">
        <f>VLOOKUP(A6139,Lookup_Tables!$D$2:$E$7,2,FALSE)</f>
        <v>EQ</v>
      </c>
      <c r="R6139" t="str">
        <f>IFERROR(VLOOKUP(D6139,Lookup_Tables!$A$2:$B$21,2,FALSE),"All")</f>
        <v>Pub Admin Bldg</v>
      </c>
    </row>
    <row r="6140" spans="1:18" hidden="1">
      <c r="A6140">
        <v>4</v>
      </c>
      <c r="B6140">
        <v>45</v>
      </c>
      <c r="C6140" t="s">
        <v>38</v>
      </c>
      <c r="D6140">
        <v>10</v>
      </c>
      <c r="E6140">
        <v>719176.87608040799</v>
      </c>
      <c r="F6140">
        <v>177575.200685238</v>
      </c>
      <c r="G6140">
        <v>74.155546460566697</v>
      </c>
      <c r="H6140">
        <v>631285.28722529998</v>
      </c>
      <c r="I6140">
        <v>1128412.3426661899</v>
      </c>
      <c r="J6140">
        <v>3872205.1779601802</v>
      </c>
      <c r="K6140">
        <v>12149753.2104719</v>
      </c>
      <c r="L6140">
        <v>33018664.319481902</v>
      </c>
      <c r="M6140">
        <v>39139096.238683701</v>
      </c>
      <c r="N6140">
        <v>106365343.540824</v>
      </c>
      <c r="O6140">
        <v>205210143.06612</v>
      </c>
      <c r="Q6140" t="str">
        <f>VLOOKUP(A6140,Lookup_Tables!$D$2:$E$7,2,FALSE)</f>
        <v>EQ</v>
      </c>
      <c r="R6140" t="str">
        <f>IFERROR(VLOOKUP(D6140,Lookup_Tables!$A$2:$B$21,2,FALSE),"All")</f>
        <v>Pub School</v>
      </c>
    </row>
    <row r="6141" spans="1:18" hidden="1">
      <c r="A6141">
        <v>4</v>
      </c>
      <c r="B6141">
        <v>45</v>
      </c>
      <c r="C6141" t="s">
        <v>39</v>
      </c>
      <c r="D6141">
        <v>10</v>
      </c>
      <c r="E6141">
        <v>717739.70305799402</v>
      </c>
      <c r="F6141">
        <v>177043.59504480509</v>
      </c>
      <c r="G6141">
        <v>74.155546460566697</v>
      </c>
      <c r="H6141">
        <v>620232.58338256204</v>
      </c>
      <c r="I6141">
        <v>1123240.1854910401</v>
      </c>
      <c r="J6141">
        <v>3795913.1205176199</v>
      </c>
      <c r="K6141">
        <v>12149753.2104719</v>
      </c>
      <c r="L6141">
        <v>33018664.319481902</v>
      </c>
      <c r="M6141">
        <v>39139096.238683701</v>
      </c>
      <c r="N6141">
        <v>106365343.540824</v>
      </c>
      <c r="O6141">
        <v>205210143.06612</v>
      </c>
      <c r="Q6141" t="str">
        <f>VLOOKUP(A6141,Lookup_Tables!$D$2:$E$7,2,FALSE)</f>
        <v>EQ</v>
      </c>
      <c r="R6141" t="str">
        <f>IFERROR(VLOOKUP(D6141,Lookup_Tables!$A$2:$B$21,2,FALSE),"All")</f>
        <v>Pub School</v>
      </c>
    </row>
    <row r="6142" spans="1:18" hidden="1">
      <c r="A6142">
        <v>4</v>
      </c>
      <c r="B6142">
        <v>45</v>
      </c>
      <c r="C6142" t="s">
        <v>38</v>
      </c>
      <c r="D6142">
        <v>11</v>
      </c>
      <c r="E6142">
        <v>44688.222170640103</v>
      </c>
      <c r="F6142">
        <v>16408.893327982572</v>
      </c>
      <c r="G6142">
        <v>0</v>
      </c>
      <c r="H6142">
        <v>0</v>
      </c>
      <c r="I6142">
        <v>0</v>
      </c>
      <c r="J6142">
        <v>0</v>
      </c>
      <c r="K6142">
        <v>57444.650761036202</v>
      </c>
      <c r="L6142">
        <v>2527522.9665728202</v>
      </c>
      <c r="M6142">
        <v>3006220.83216235</v>
      </c>
      <c r="N6142">
        <v>7812343.75849103</v>
      </c>
      <c r="O6142">
        <v>11639797.1994638</v>
      </c>
      <c r="Q6142" t="str">
        <f>VLOOKUP(A6142,Lookup_Tables!$D$2:$E$7,2,FALSE)</f>
        <v>EQ</v>
      </c>
      <c r="R6142" t="str">
        <f>IFERROR(VLOOKUP(D6142,Lookup_Tables!$A$2:$B$21,2,FALSE),"All")</f>
        <v>Pub Univ</v>
      </c>
    </row>
    <row r="6143" spans="1:18" hidden="1">
      <c r="A6143">
        <v>4</v>
      </c>
      <c r="B6143">
        <v>45</v>
      </c>
      <c r="C6143" t="s">
        <v>39</v>
      </c>
      <c r="D6143">
        <v>11</v>
      </c>
      <c r="E6143">
        <v>44688.222170640103</v>
      </c>
      <c r="F6143">
        <v>16408.893327982572</v>
      </c>
      <c r="G6143">
        <v>0</v>
      </c>
      <c r="H6143">
        <v>0</v>
      </c>
      <c r="I6143">
        <v>0</v>
      </c>
      <c r="J6143">
        <v>0</v>
      </c>
      <c r="K6143">
        <v>57444.650761036202</v>
      </c>
      <c r="L6143">
        <v>2527522.9665728202</v>
      </c>
      <c r="M6143">
        <v>3006220.83216235</v>
      </c>
      <c r="N6143">
        <v>7812343.75849103</v>
      </c>
      <c r="O6143">
        <v>11639797.1994638</v>
      </c>
      <c r="Q6143" t="str">
        <f>VLOOKUP(A6143,Lookup_Tables!$D$2:$E$7,2,FALSE)</f>
        <v>EQ</v>
      </c>
      <c r="R6143" t="str">
        <f>IFERROR(VLOOKUP(D6143,Lookup_Tables!$A$2:$B$21,2,FALSE),"All")</f>
        <v>Pub Univ</v>
      </c>
    </row>
    <row r="6144" spans="1:18" hidden="1">
      <c r="A6144">
        <v>4</v>
      </c>
      <c r="B6144">
        <v>45</v>
      </c>
      <c r="C6144" t="s">
        <v>38</v>
      </c>
      <c r="D6144">
        <v>13</v>
      </c>
      <c r="E6144">
        <v>376766.00387695001</v>
      </c>
      <c r="F6144">
        <v>102435.3057427539</v>
      </c>
      <c r="G6144">
        <v>0</v>
      </c>
      <c r="H6144">
        <v>7918.4919575493004</v>
      </c>
      <c r="I6144">
        <v>79168.921453907795</v>
      </c>
      <c r="J6144">
        <v>889104.20095460804</v>
      </c>
      <c r="K6144">
        <v>5436547.2296342095</v>
      </c>
      <c r="L6144">
        <v>16078320.0979128</v>
      </c>
      <c r="M6144">
        <v>18875577.935867101</v>
      </c>
      <c r="N6144">
        <v>59241503.721324302</v>
      </c>
      <c r="O6144">
        <v>124077564.95724</v>
      </c>
      <c r="Q6144" t="str">
        <f>VLOOKUP(A6144,Lookup_Tables!$D$2:$E$7,2,FALSE)</f>
        <v>EQ</v>
      </c>
      <c r="R6144" t="str">
        <f>IFERROR(VLOOKUP(D6144,Lookup_Tables!$A$2:$B$21,2,FALSE),"All")</f>
        <v>Residual Inst</v>
      </c>
    </row>
    <row r="6145" spans="1:18" hidden="1">
      <c r="A6145">
        <v>4</v>
      </c>
      <c r="B6145">
        <v>45</v>
      </c>
      <c r="C6145" t="s">
        <v>39</v>
      </c>
      <c r="D6145">
        <v>13</v>
      </c>
      <c r="E6145">
        <v>376630.400432683</v>
      </c>
      <c r="F6145">
        <v>102384.7239588176</v>
      </c>
      <c r="G6145">
        <v>0</v>
      </c>
      <c r="H6145">
        <v>7918.4919575493004</v>
      </c>
      <c r="I6145">
        <v>78860.115478069405</v>
      </c>
      <c r="J6145">
        <v>881013.77611972101</v>
      </c>
      <c r="K6145">
        <v>5436547.2296342095</v>
      </c>
      <c r="L6145">
        <v>16078320.0979128</v>
      </c>
      <c r="M6145">
        <v>18875577.935867101</v>
      </c>
      <c r="N6145">
        <v>59241503.721324302</v>
      </c>
      <c r="O6145">
        <v>124077564.95724</v>
      </c>
      <c r="Q6145" t="str">
        <f>VLOOKUP(A6145,Lookup_Tables!$D$2:$E$7,2,FALSE)</f>
        <v>EQ</v>
      </c>
      <c r="R6145" t="str">
        <f>IFERROR(VLOOKUP(D6145,Lookup_Tables!$A$2:$B$21,2,FALSE),"All")</f>
        <v>Residual Inst</v>
      </c>
    </row>
    <row r="6146" spans="1:18" hidden="1">
      <c r="A6146">
        <v>4</v>
      </c>
      <c r="B6146">
        <v>45</v>
      </c>
      <c r="C6146" t="s">
        <v>38</v>
      </c>
      <c r="D6146">
        <v>14</v>
      </c>
      <c r="E6146">
        <v>1300770.48353652</v>
      </c>
      <c r="F6146">
        <v>315979.36091765855</v>
      </c>
      <c r="G6146">
        <v>0</v>
      </c>
      <c r="H6146">
        <v>1166347.39993492</v>
      </c>
      <c r="I6146">
        <v>2317714.0236929599</v>
      </c>
      <c r="J6146">
        <v>8864584.6796009205</v>
      </c>
      <c r="K6146">
        <v>26493131.362510499</v>
      </c>
      <c r="L6146">
        <v>68813763.118134096</v>
      </c>
      <c r="M6146">
        <v>74665344.454232797</v>
      </c>
      <c r="N6146">
        <v>178231962.32133999</v>
      </c>
      <c r="O6146">
        <v>328624705.51810998</v>
      </c>
      <c r="Q6146" t="str">
        <f>VLOOKUP(A6146,Lookup_Tables!$D$2:$E$7,2,FALSE)</f>
        <v>EQ</v>
      </c>
      <c r="R6146" t="str">
        <f>IFERROR(VLOOKUP(D6146,Lookup_Tables!$A$2:$B$21,2,FALSE),"All")</f>
        <v>Road</v>
      </c>
    </row>
    <row r="6147" spans="1:18" hidden="1">
      <c r="A6147">
        <v>4</v>
      </c>
      <c r="B6147">
        <v>45</v>
      </c>
      <c r="C6147" t="s">
        <v>39</v>
      </c>
      <c r="D6147">
        <v>14</v>
      </c>
      <c r="E6147">
        <v>1297928.6575129</v>
      </c>
      <c r="F6147">
        <v>313532.37336115423</v>
      </c>
      <c r="G6147">
        <v>0</v>
      </c>
      <c r="H6147">
        <v>1166347.39993492</v>
      </c>
      <c r="I6147">
        <v>2288101.13125605</v>
      </c>
      <c r="J6147">
        <v>8864584.6796009205</v>
      </c>
      <c r="K6147">
        <v>26493131.362510499</v>
      </c>
      <c r="L6147">
        <v>68813763.118134096</v>
      </c>
      <c r="M6147">
        <v>74665344.454232797</v>
      </c>
      <c r="N6147">
        <v>178231962.32133999</v>
      </c>
      <c r="O6147">
        <v>328624705.51810998</v>
      </c>
      <c r="Q6147" t="str">
        <f>VLOOKUP(A6147,Lookup_Tables!$D$2:$E$7,2,FALSE)</f>
        <v>EQ</v>
      </c>
      <c r="R6147" t="str">
        <f>IFERROR(VLOOKUP(D6147,Lookup_Tables!$A$2:$B$21,2,FALSE),"All")</f>
        <v>Road</v>
      </c>
    </row>
    <row r="6148" spans="1:18" hidden="1">
      <c r="A6148">
        <v>4</v>
      </c>
      <c r="B6148">
        <v>45</v>
      </c>
      <c r="C6148" t="s">
        <v>38</v>
      </c>
      <c r="D6148">
        <v>15</v>
      </c>
      <c r="E6148">
        <v>28801560.3724842</v>
      </c>
      <c r="F6148">
        <v>7619002.2866303846</v>
      </c>
      <c r="G6148">
        <v>737875.01877029205</v>
      </c>
      <c r="H6148">
        <v>38398095.112489499</v>
      </c>
      <c r="I6148">
        <v>61960740.105370298</v>
      </c>
      <c r="J6148">
        <v>161279737.70393899</v>
      </c>
      <c r="K6148">
        <v>537602207.69698405</v>
      </c>
      <c r="L6148">
        <v>1298851643.2028699</v>
      </c>
      <c r="M6148">
        <v>1516080005.6704199</v>
      </c>
      <c r="N6148">
        <v>3984016966.5487499</v>
      </c>
      <c r="O6148">
        <v>7440318124.4981098</v>
      </c>
      <c r="Q6148" t="str">
        <f>VLOOKUP(A6148,Lookup_Tables!$D$2:$E$7,2,FALSE)</f>
        <v>EQ</v>
      </c>
      <c r="R6148" t="str">
        <f>IFERROR(VLOOKUP(D6148,Lookup_Tables!$A$2:$B$21,2,FALSE),"All")</f>
        <v>All</v>
      </c>
    </row>
    <row r="6149" spans="1:18" hidden="1">
      <c r="A6149">
        <v>4</v>
      </c>
      <c r="B6149">
        <v>45</v>
      </c>
      <c r="C6149" t="s">
        <v>39</v>
      </c>
      <c r="D6149">
        <v>15</v>
      </c>
      <c r="E6149">
        <v>28710541.367668699</v>
      </c>
      <c r="F6149">
        <v>7569785.9452770986</v>
      </c>
      <c r="G6149">
        <v>735699.15227208496</v>
      </c>
      <c r="H6149">
        <v>38251032.262327999</v>
      </c>
      <c r="I6149">
        <v>58936177.637733601</v>
      </c>
      <c r="J6149">
        <v>161243317.45449701</v>
      </c>
      <c r="K6149">
        <v>537602207.69698405</v>
      </c>
      <c r="L6149">
        <v>1298851643.2028699</v>
      </c>
      <c r="M6149">
        <v>1516080005.6704199</v>
      </c>
      <c r="N6149">
        <v>3984016966.5487499</v>
      </c>
      <c r="O6149">
        <v>7440318124.4981098</v>
      </c>
      <c r="Q6149" t="str">
        <f>VLOOKUP(A6149,Lookup_Tables!$D$2:$E$7,2,FALSE)</f>
        <v>EQ</v>
      </c>
      <c r="R6149" t="str">
        <f>IFERROR(VLOOKUP(D6149,Lookup_Tables!$A$2:$B$21,2,FALSE),"All")</f>
        <v>All</v>
      </c>
    </row>
    <row r="6150" spans="1:18" hidden="1">
      <c r="A6150">
        <v>4</v>
      </c>
      <c r="B6150">
        <v>45</v>
      </c>
      <c r="C6150" t="s">
        <v>38</v>
      </c>
      <c r="D6150">
        <v>16</v>
      </c>
      <c r="E6150">
        <v>4052422.3915781402</v>
      </c>
      <c r="F6150">
        <v>1002935.1819851748</v>
      </c>
      <c r="G6150">
        <v>47239.142778752001</v>
      </c>
      <c r="H6150">
        <v>3625409.25114711</v>
      </c>
      <c r="I6150">
        <v>6222597.40724215</v>
      </c>
      <c r="J6150">
        <v>20942302.3867535</v>
      </c>
      <c r="K6150">
        <v>67015937.581553496</v>
      </c>
      <c r="L6150">
        <v>188589961.09206799</v>
      </c>
      <c r="M6150">
        <v>239587487.82614899</v>
      </c>
      <c r="N6150">
        <v>598596543.41414297</v>
      </c>
      <c r="O6150">
        <v>1128651317.31218</v>
      </c>
      <c r="Q6150" t="str">
        <f>VLOOKUP(A6150,Lookup_Tables!$D$2:$E$7,2,FALSE)</f>
        <v>EQ</v>
      </c>
      <c r="R6150" t="str">
        <f>IFERROR(VLOOKUP(D6150,Lookup_Tables!$A$2:$B$21,2,FALSE),"All")</f>
        <v>Government_Loss</v>
      </c>
    </row>
    <row r="6151" spans="1:18" hidden="1">
      <c r="A6151">
        <v>4</v>
      </c>
      <c r="B6151">
        <v>45</v>
      </c>
      <c r="C6151" t="s">
        <v>39</v>
      </c>
      <c r="D6151">
        <v>16</v>
      </c>
      <c r="E6151">
        <v>4043621.3745770399</v>
      </c>
      <c r="F6151">
        <v>999105.57958480064</v>
      </c>
      <c r="G6151">
        <v>47239.142778752001</v>
      </c>
      <c r="H6151">
        <v>3618283.85203622</v>
      </c>
      <c r="I6151">
        <v>6043815.4912259197</v>
      </c>
      <c r="J6151">
        <v>20688287.0235576</v>
      </c>
      <c r="K6151">
        <v>67015937.581553496</v>
      </c>
      <c r="L6151">
        <v>188589961.09206799</v>
      </c>
      <c r="M6151">
        <v>239587487.82614899</v>
      </c>
      <c r="N6151">
        <v>598596543.41414297</v>
      </c>
      <c r="O6151">
        <v>1128651317.31218</v>
      </c>
      <c r="Q6151" t="str">
        <f>VLOOKUP(A6151,Lookup_Tables!$D$2:$E$7,2,FALSE)</f>
        <v>EQ</v>
      </c>
      <c r="R6151" t="str">
        <f>IFERROR(VLOOKUP(D6151,Lookup_Tables!$A$2:$B$21,2,FALSE),"All")</f>
        <v>Government_Loss</v>
      </c>
    </row>
    <row r="6152" spans="1:18" hidden="1">
      <c r="A6152">
        <v>4</v>
      </c>
      <c r="B6152">
        <v>45</v>
      </c>
      <c r="C6152" t="s">
        <v>38</v>
      </c>
      <c r="D6152">
        <v>17</v>
      </c>
      <c r="E6152">
        <v>3279647.01726803</v>
      </c>
      <c r="F6152">
        <v>882272.96522531658</v>
      </c>
      <c r="G6152">
        <v>59449.539696263899</v>
      </c>
      <c r="H6152">
        <v>3018679.07649128</v>
      </c>
      <c r="I6152">
        <v>5051822.9261029102</v>
      </c>
      <c r="J6152">
        <v>15039968.5114542</v>
      </c>
      <c r="K6152">
        <v>53578979.684450202</v>
      </c>
      <c r="L6152">
        <v>141282983.08994099</v>
      </c>
      <c r="M6152">
        <v>168173942.919898</v>
      </c>
      <c r="N6152">
        <v>479211940.97172397</v>
      </c>
      <c r="O6152">
        <v>931187526.80851603</v>
      </c>
      <c r="Q6152" t="str">
        <f>VLOOKUP(A6152,Lookup_Tables!$D$2:$E$7,2,FALSE)</f>
        <v>EQ</v>
      </c>
      <c r="R6152" t="str">
        <f>IFERROR(VLOOKUP(D6152,Lookup_Tables!$A$2:$B$21,2,FALSE),"All")</f>
        <v>Emergency_Loss</v>
      </c>
    </row>
    <row r="6153" spans="1:18" hidden="1">
      <c r="A6153">
        <v>4</v>
      </c>
      <c r="B6153">
        <v>45</v>
      </c>
      <c r="C6153" t="s">
        <v>39</v>
      </c>
      <c r="D6153">
        <v>17</v>
      </c>
      <c r="E6153">
        <v>3272254.0708537698</v>
      </c>
      <c r="F6153">
        <v>877085.66926592821</v>
      </c>
      <c r="G6153">
        <v>59329.9677366459</v>
      </c>
      <c r="H6153">
        <v>2997553.8879777901</v>
      </c>
      <c r="I6153">
        <v>4914281.23244897</v>
      </c>
      <c r="J6153">
        <v>15018510.684383901</v>
      </c>
      <c r="K6153">
        <v>53578979.684450202</v>
      </c>
      <c r="L6153">
        <v>141282983.08994099</v>
      </c>
      <c r="M6153">
        <v>168169355.711979</v>
      </c>
      <c r="N6153">
        <v>479211940.97172397</v>
      </c>
      <c r="O6153">
        <v>931187526.80851603</v>
      </c>
      <c r="Q6153" t="str">
        <f>VLOOKUP(A6153,Lookup_Tables!$D$2:$E$7,2,FALSE)</f>
        <v>EQ</v>
      </c>
      <c r="R6153" t="str">
        <f>IFERROR(VLOOKUP(D6153,Lookup_Tables!$A$2:$B$21,2,FALSE),"All")</f>
        <v>Emergency_Loss</v>
      </c>
    </row>
    <row r="6154" spans="1:18" hidden="1">
      <c r="A6154">
        <v>4</v>
      </c>
      <c r="B6154">
        <v>45</v>
      </c>
      <c r="C6154" t="s">
        <v>38</v>
      </c>
      <c r="D6154">
        <v>18</v>
      </c>
      <c r="E6154">
        <v>7332069.4088461604</v>
      </c>
      <c r="F6154">
        <v>1881610.4100600434</v>
      </c>
      <c r="G6154">
        <v>110170.245033402</v>
      </c>
      <c r="H6154">
        <v>6533418.0260583302</v>
      </c>
      <c r="I6154">
        <v>11290076.922407201</v>
      </c>
      <c r="J6154">
        <v>37008783.593374699</v>
      </c>
      <c r="K6154">
        <v>125867612.690265</v>
      </c>
      <c r="L6154">
        <v>327754896.09941697</v>
      </c>
      <c r="M6154">
        <v>389160119.58776098</v>
      </c>
      <c r="N6154">
        <v>1088278711.1177001</v>
      </c>
      <c r="O6154">
        <v>2055978575.0227799</v>
      </c>
      <c r="Q6154" t="str">
        <f>VLOOKUP(A6154,Lookup_Tables!$D$2:$E$7,2,FALSE)</f>
        <v>EQ</v>
      </c>
      <c r="R6154" t="str">
        <f>IFERROR(VLOOKUP(D6154,Lookup_Tables!$A$2:$B$21,2,FALSE),"All")</f>
        <v>Govt_Plus_Emergency</v>
      </c>
    </row>
    <row r="6155" spans="1:18" hidden="1">
      <c r="A6155">
        <v>4</v>
      </c>
      <c r="B6155">
        <v>45</v>
      </c>
      <c r="C6155" t="s">
        <v>39</v>
      </c>
      <c r="D6155">
        <v>18</v>
      </c>
      <c r="E6155">
        <v>7315836.64061822</v>
      </c>
      <c r="F6155">
        <v>1881743.8659337303</v>
      </c>
      <c r="G6155">
        <v>110170.245033402</v>
      </c>
      <c r="H6155">
        <v>6533418.0260583302</v>
      </c>
      <c r="I6155">
        <v>11250665.5510142</v>
      </c>
      <c r="J6155">
        <v>35424709.665265501</v>
      </c>
      <c r="K6155">
        <v>125867612.690265</v>
      </c>
      <c r="L6155">
        <v>327754896.09941697</v>
      </c>
      <c r="M6155">
        <v>389160119.58776098</v>
      </c>
      <c r="N6155">
        <v>1088278711.1177001</v>
      </c>
      <c r="O6155">
        <v>2055978575.0227799</v>
      </c>
      <c r="Q6155" t="str">
        <f>VLOOKUP(A6155,Lookup_Tables!$D$2:$E$7,2,FALSE)</f>
        <v>EQ</v>
      </c>
      <c r="R6155" t="str">
        <f>IFERROR(VLOOKUP(D6155,Lookup_Tables!$A$2:$B$21,2,FALSE),"All")</f>
        <v>Govt_Plus_Emergency</v>
      </c>
    </row>
    <row r="6156" spans="1:18" hidden="1">
      <c r="A6156">
        <v>4</v>
      </c>
      <c r="B6156">
        <v>46</v>
      </c>
      <c r="C6156" t="s">
        <v>38</v>
      </c>
      <c r="D6156">
        <v>0</v>
      </c>
      <c r="E6156">
        <v>74519004.897138804</v>
      </c>
      <c r="F6156">
        <v>18921917.710797742</v>
      </c>
      <c r="G6156">
        <v>26670002.838488098</v>
      </c>
      <c r="H6156">
        <v>168184855.322449</v>
      </c>
      <c r="I6156">
        <v>233339648.76330101</v>
      </c>
      <c r="J6156">
        <v>512813268.73950201</v>
      </c>
      <c r="K6156">
        <v>1488827519.80761</v>
      </c>
      <c r="L6156">
        <v>4224525066.76718</v>
      </c>
      <c r="M6156">
        <v>6002319839.36621</v>
      </c>
      <c r="N6156">
        <v>9746017266.1412106</v>
      </c>
      <c r="O6156">
        <v>11217007249.4802</v>
      </c>
      <c r="Q6156" t="str">
        <f>VLOOKUP(A6156,Lookup_Tables!$D$2:$E$7,2,FALSE)</f>
        <v>EQ</v>
      </c>
      <c r="R6156" t="str">
        <f>IFERROR(VLOOKUP(D6156,Lookup_Tables!$A$2:$B$21,2,FALSE),"All")</f>
        <v>Private Assets</v>
      </c>
    </row>
    <row r="6157" spans="1:18" hidden="1">
      <c r="A6157">
        <v>4</v>
      </c>
      <c r="B6157">
        <v>46</v>
      </c>
      <c r="C6157" t="s">
        <v>39</v>
      </c>
      <c r="D6157">
        <v>0</v>
      </c>
      <c r="E6157">
        <v>73914738.353213206</v>
      </c>
      <c r="F6157">
        <v>18772555.748241492</v>
      </c>
      <c r="G6157">
        <v>25300288.9181577</v>
      </c>
      <c r="H6157">
        <v>165557808.404342</v>
      </c>
      <c r="I6157">
        <v>222677600.45261601</v>
      </c>
      <c r="J6157">
        <v>496970049.01777399</v>
      </c>
      <c r="K6157">
        <v>1477922149.3936999</v>
      </c>
      <c r="L6157">
        <v>4224525066.76718</v>
      </c>
      <c r="M6157">
        <v>6002319839.36621</v>
      </c>
      <c r="N6157">
        <v>9745928832.7583599</v>
      </c>
      <c r="O6157">
        <v>11217007249.4802</v>
      </c>
      <c r="Q6157" t="str">
        <f>VLOOKUP(A6157,Lookup_Tables!$D$2:$E$7,2,FALSE)</f>
        <v>EQ</v>
      </c>
      <c r="R6157" t="str">
        <f>IFERROR(VLOOKUP(D6157,Lookup_Tables!$A$2:$B$21,2,FALSE),"All")</f>
        <v>Private Assets</v>
      </c>
    </row>
    <row r="6158" spans="1:18" hidden="1">
      <c r="A6158">
        <v>4</v>
      </c>
      <c r="B6158">
        <v>46</v>
      </c>
      <c r="C6158" t="s">
        <v>38</v>
      </c>
      <c r="D6158">
        <v>1</v>
      </c>
      <c r="E6158">
        <v>907728.96683577995</v>
      </c>
      <c r="F6158">
        <v>254588.17412958201</v>
      </c>
      <c r="G6158">
        <v>0</v>
      </c>
      <c r="H6158">
        <v>355278.59735612001</v>
      </c>
      <c r="I6158">
        <v>832665.15272168897</v>
      </c>
      <c r="J6158">
        <v>4076372.8331686598</v>
      </c>
      <c r="K6158">
        <v>14019743.056094101</v>
      </c>
      <c r="L6158">
        <v>57627795.830423698</v>
      </c>
      <c r="M6158">
        <v>76653480.225656196</v>
      </c>
      <c r="N6158">
        <v>138451943.39929</v>
      </c>
      <c r="O6158">
        <v>179420924.98563999</v>
      </c>
      <c r="Q6158" t="str">
        <f>VLOOKUP(A6158,Lookup_Tables!$D$2:$E$7,2,FALSE)</f>
        <v>EQ</v>
      </c>
      <c r="R6158" t="str">
        <f>IFERROR(VLOOKUP(D6158,Lookup_Tables!$A$2:$B$21,2,FALSE),"All")</f>
        <v>Airport</v>
      </c>
    </row>
    <row r="6159" spans="1:18" hidden="1">
      <c r="A6159">
        <v>4</v>
      </c>
      <c r="B6159">
        <v>46</v>
      </c>
      <c r="C6159" t="s">
        <v>39</v>
      </c>
      <c r="D6159">
        <v>1</v>
      </c>
      <c r="E6159">
        <v>906958.47464471601</v>
      </c>
      <c r="F6159">
        <v>253817.68193851807</v>
      </c>
      <c r="G6159">
        <v>0</v>
      </c>
      <c r="H6159">
        <v>355278.59735612001</v>
      </c>
      <c r="I6159">
        <v>832665.15272168897</v>
      </c>
      <c r="J6159">
        <v>4076372.8331686598</v>
      </c>
      <c r="K6159">
        <v>14019743.056094101</v>
      </c>
      <c r="L6159">
        <v>57627795.830423698</v>
      </c>
      <c r="M6159">
        <v>76653480.225656196</v>
      </c>
      <c r="N6159">
        <v>138451943.39929</v>
      </c>
      <c r="O6159">
        <v>179420924.98563999</v>
      </c>
      <c r="Q6159" t="str">
        <f>VLOOKUP(A6159,Lookup_Tables!$D$2:$E$7,2,FALSE)</f>
        <v>EQ</v>
      </c>
      <c r="R6159" t="str">
        <f>IFERROR(VLOOKUP(D6159,Lookup_Tables!$A$2:$B$21,2,FALSE),"All")</f>
        <v>Airport</v>
      </c>
    </row>
    <row r="6160" spans="1:18" hidden="1">
      <c r="A6160">
        <v>4</v>
      </c>
      <c r="B6160">
        <v>46</v>
      </c>
      <c r="C6160" t="s">
        <v>38</v>
      </c>
      <c r="D6160">
        <v>2</v>
      </c>
      <c r="E6160">
        <v>1527602.3253329201</v>
      </c>
      <c r="F6160">
        <v>369128.54141532956</v>
      </c>
      <c r="G6160">
        <v>120693.518616278</v>
      </c>
      <c r="H6160">
        <v>1876897.07311652</v>
      </c>
      <c r="I6160">
        <v>2775717.0964248301</v>
      </c>
      <c r="J6160">
        <v>8174911.9123578602</v>
      </c>
      <c r="K6160">
        <v>24660342.2440263</v>
      </c>
      <c r="L6160">
        <v>83653234.044064805</v>
      </c>
      <c r="M6160">
        <v>149079955.44601399</v>
      </c>
      <c r="N6160">
        <v>240180641.46855801</v>
      </c>
      <c r="O6160">
        <v>274665350.60854501</v>
      </c>
      <c r="Q6160" t="str">
        <f>VLOOKUP(A6160,Lookup_Tables!$D$2:$E$7,2,FALSE)</f>
        <v>EQ</v>
      </c>
      <c r="R6160" t="str">
        <f>IFERROR(VLOOKUP(D6160,Lookup_Tables!$A$2:$B$21,2,FALSE),"All")</f>
        <v>Bridge</v>
      </c>
    </row>
    <row r="6161" spans="1:18" hidden="1">
      <c r="A6161">
        <v>4</v>
      </c>
      <c r="B6161">
        <v>46</v>
      </c>
      <c r="C6161" t="s">
        <v>39</v>
      </c>
      <c r="D6161">
        <v>2</v>
      </c>
      <c r="E6161">
        <v>1523754.5431693301</v>
      </c>
      <c r="F6161">
        <v>369362.58931923774</v>
      </c>
      <c r="G6161">
        <v>116707.27443018</v>
      </c>
      <c r="H6161">
        <v>1815800.33423347</v>
      </c>
      <c r="I6161">
        <v>2774942.7092454699</v>
      </c>
      <c r="J6161">
        <v>7839136.0646467498</v>
      </c>
      <c r="K6161">
        <v>24646890.247386001</v>
      </c>
      <c r="L6161">
        <v>83653234.044064805</v>
      </c>
      <c r="M6161">
        <v>149079955.44601399</v>
      </c>
      <c r="N6161">
        <v>240180641.46855801</v>
      </c>
      <c r="O6161">
        <v>274665350.60854501</v>
      </c>
      <c r="Q6161" t="str">
        <f>VLOOKUP(A6161,Lookup_Tables!$D$2:$E$7,2,FALSE)</f>
        <v>EQ</v>
      </c>
      <c r="R6161" t="str">
        <f>IFERROR(VLOOKUP(D6161,Lookup_Tables!$A$2:$B$21,2,FALSE),"All")</f>
        <v>Bridge</v>
      </c>
    </row>
    <row r="6162" spans="1:18" hidden="1">
      <c r="A6162">
        <v>4</v>
      </c>
      <c r="B6162">
        <v>46</v>
      </c>
      <c r="C6162" t="s">
        <v>38</v>
      </c>
      <c r="D6162">
        <v>3</v>
      </c>
      <c r="E6162">
        <v>353284.855747236</v>
      </c>
      <c r="F6162">
        <v>93890.075481884327</v>
      </c>
      <c r="G6162">
        <v>42672.920001263599</v>
      </c>
      <c r="H6162">
        <v>446519.83613810199</v>
      </c>
      <c r="I6162">
        <v>639357.33906149503</v>
      </c>
      <c r="J6162">
        <v>1489509.40408496</v>
      </c>
      <c r="K6162">
        <v>5037654.6275172103</v>
      </c>
      <c r="L6162">
        <v>17684005.596252501</v>
      </c>
      <c r="M6162">
        <v>31325721.755750202</v>
      </c>
      <c r="N6162">
        <v>58066957.080156103</v>
      </c>
      <c r="O6162">
        <v>66847068.913315602</v>
      </c>
      <c r="Q6162" t="str">
        <f>VLOOKUP(A6162,Lookup_Tables!$D$2:$E$7,2,FALSE)</f>
        <v>EQ</v>
      </c>
      <c r="R6162" t="str">
        <f>IFERROR(VLOOKUP(D6162,Lookup_Tables!$A$2:$B$21,2,FALSE),"All")</f>
        <v>Govt Hosp</v>
      </c>
    </row>
    <row r="6163" spans="1:18" hidden="1">
      <c r="A6163">
        <v>4</v>
      </c>
      <c r="B6163">
        <v>46</v>
      </c>
      <c r="C6163" t="s">
        <v>39</v>
      </c>
      <c r="D6163">
        <v>3</v>
      </c>
      <c r="E6163">
        <v>351902.94120368501</v>
      </c>
      <c r="F6163">
        <v>93054.08807910938</v>
      </c>
      <c r="G6163">
        <v>41315.524312407302</v>
      </c>
      <c r="H6163">
        <v>428673.47777553397</v>
      </c>
      <c r="I6163">
        <v>635128.23447008396</v>
      </c>
      <c r="J6163">
        <v>1460597.44704317</v>
      </c>
      <c r="K6163">
        <v>5037654.6275172103</v>
      </c>
      <c r="L6163">
        <v>17684005.596252501</v>
      </c>
      <c r="M6163">
        <v>31325721.755750202</v>
      </c>
      <c r="N6163">
        <v>58066957.080156103</v>
      </c>
      <c r="O6163">
        <v>66847068.913315602</v>
      </c>
      <c r="Q6163" t="str">
        <f>VLOOKUP(A6163,Lookup_Tables!$D$2:$E$7,2,FALSE)</f>
        <v>EQ</v>
      </c>
      <c r="R6163" t="str">
        <f>IFERROR(VLOOKUP(D6163,Lookup_Tables!$A$2:$B$21,2,FALSE),"All")</f>
        <v>Govt Hosp</v>
      </c>
    </row>
    <row r="6164" spans="1:18" hidden="1">
      <c r="A6164">
        <v>4</v>
      </c>
      <c r="B6164">
        <v>46</v>
      </c>
      <c r="C6164" t="s">
        <v>38</v>
      </c>
      <c r="D6164">
        <v>4</v>
      </c>
      <c r="E6164">
        <v>148056.44428610901</v>
      </c>
      <c r="F6164">
        <v>37780.650235160982</v>
      </c>
      <c r="G6164">
        <v>30535.974408037899</v>
      </c>
      <c r="H6164">
        <v>288345.40792745299</v>
      </c>
      <c r="I6164">
        <v>401375.82509829203</v>
      </c>
      <c r="J6164">
        <v>943244.89015658095</v>
      </c>
      <c r="K6164">
        <v>2785061.5840167399</v>
      </c>
      <c r="L6164">
        <v>7224951.6680239197</v>
      </c>
      <c r="M6164">
        <v>12287823.0809079</v>
      </c>
      <c r="N6164">
        <v>21401051.643152099</v>
      </c>
      <c r="O6164">
        <v>24610249.281098899</v>
      </c>
      <c r="Q6164" t="str">
        <f>VLOOKUP(A6164,Lookup_Tables!$D$2:$E$7,2,FALSE)</f>
        <v>EQ</v>
      </c>
      <c r="R6164" t="str">
        <f>IFERROR(VLOOKUP(D6164,Lookup_Tables!$A$2:$B$21,2,FALSE),"All")</f>
        <v>Govt Med Fac</v>
      </c>
    </row>
    <row r="6165" spans="1:18" hidden="1">
      <c r="A6165">
        <v>4</v>
      </c>
      <c r="B6165">
        <v>46</v>
      </c>
      <c r="C6165" t="s">
        <v>39</v>
      </c>
      <c r="D6165">
        <v>4</v>
      </c>
      <c r="E6165">
        <v>147193.525495387</v>
      </c>
      <c r="F6165">
        <v>37576.041424779221</v>
      </c>
      <c r="G6165">
        <v>29349.352947821699</v>
      </c>
      <c r="H6165">
        <v>283199.31198987999</v>
      </c>
      <c r="I6165">
        <v>389545.18825595902</v>
      </c>
      <c r="J6165">
        <v>914403.32958910102</v>
      </c>
      <c r="K6165">
        <v>2763731.9883128698</v>
      </c>
      <c r="L6165">
        <v>7224951.6680239197</v>
      </c>
      <c r="M6165">
        <v>12287823.0809079</v>
      </c>
      <c r="N6165">
        <v>21401051.643152099</v>
      </c>
      <c r="O6165">
        <v>24610249.281098899</v>
      </c>
      <c r="Q6165" t="str">
        <f>VLOOKUP(A6165,Lookup_Tables!$D$2:$E$7,2,FALSE)</f>
        <v>EQ</v>
      </c>
      <c r="R6165" t="str">
        <f>IFERROR(VLOOKUP(D6165,Lookup_Tables!$A$2:$B$21,2,FALSE),"All")</f>
        <v>Govt Med Fac</v>
      </c>
    </row>
    <row r="6166" spans="1:18" hidden="1">
      <c r="A6166">
        <v>4</v>
      </c>
      <c r="B6166">
        <v>46</v>
      </c>
      <c r="C6166" t="s">
        <v>38</v>
      </c>
      <c r="D6166">
        <v>6</v>
      </c>
      <c r="E6166">
        <v>174819.81681119901</v>
      </c>
      <c r="F6166">
        <v>51576.044779962467</v>
      </c>
      <c r="G6166">
        <v>0</v>
      </c>
      <c r="H6166">
        <v>30717.0136377819</v>
      </c>
      <c r="I6166">
        <v>51506.225594814197</v>
      </c>
      <c r="J6166">
        <v>209877.98186994399</v>
      </c>
      <c r="K6166">
        <v>1734554.2713885</v>
      </c>
      <c r="L6166">
        <v>10397216.160177</v>
      </c>
      <c r="M6166">
        <v>14243031.1026351</v>
      </c>
      <c r="N6166">
        <v>31141530.701399099</v>
      </c>
      <c r="O6166">
        <v>41555882.092529602</v>
      </c>
      <c r="Q6166" t="str">
        <f>VLOOKUP(A6166,Lookup_Tables!$D$2:$E$7,2,FALSE)</f>
        <v>EQ</v>
      </c>
      <c r="R6166" t="str">
        <f>IFERROR(VLOOKUP(D6166,Lookup_Tables!$A$2:$B$21,2,FALSE),"All")</f>
        <v>Port</v>
      </c>
    </row>
    <row r="6167" spans="1:18" hidden="1">
      <c r="A6167">
        <v>4</v>
      </c>
      <c r="B6167">
        <v>46</v>
      </c>
      <c r="C6167" t="s">
        <v>39</v>
      </c>
      <c r="D6167">
        <v>6</v>
      </c>
      <c r="E6167">
        <v>174743.80573769601</v>
      </c>
      <c r="F6167">
        <v>51502.193441106952</v>
      </c>
      <c r="G6167">
        <v>0</v>
      </c>
      <c r="H6167">
        <v>30717.0136377819</v>
      </c>
      <c r="I6167">
        <v>51344.245455757897</v>
      </c>
      <c r="J6167">
        <v>209877.98186994399</v>
      </c>
      <c r="K6167">
        <v>1734554.2713885</v>
      </c>
      <c r="L6167">
        <v>10397216.160177</v>
      </c>
      <c r="M6167">
        <v>14243031.1026351</v>
      </c>
      <c r="N6167">
        <v>31141530.701399099</v>
      </c>
      <c r="O6167">
        <v>41555882.092529602</v>
      </c>
      <c r="Q6167" t="str">
        <f>VLOOKUP(A6167,Lookup_Tables!$D$2:$E$7,2,FALSE)</f>
        <v>EQ</v>
      </c>
      <c r="R6167" t="str">
        <f>IFERROR(VLOOKUP(D6167,Lookup_Tables!$A$2:$B$21,2,FALSE),"All")</f>
        <v>Port</v>
      </c>
    </row>
    <row r="6168" spans="1:18" hidden="1">
      <c r="A6168">
        <v>4</v>
      </c>
      <c r="B6168">
        <v>46</v>
      </c>
      <c r="C6168" t="s">
        <v>38</v>
      </c>
      <c r="D6168">
        <v>9</v>
      </c>
      <c r="E6168">
        <v>7261.5872007859498</v>
      </c>
      <c r="F6168">
        <v>1815.1245745002734</v>
      </c>
      <c r="G6168">
        <v>0</v>
      </c>
      <c r="H6168">
        <v>0</v>
      </c>
      <c r="I6168">
        <v>0</v>
      </c>
      <c r="J6168">
        <v>10403.9998955912</v>
      </c>
      <c r="K6168">
        <v>106114.70822407601</v>
      </c>
      <c r="L6168">
        <v>509407.341923434</v>
      </c>
      <c r="M6168">
        <v>726777.18550040503</v>
      </c>
      <c r="N6168">
        <v>1191555.57624151</v>
      </c>
      <c r="O6168">
        <v>1657331.7970436299</v>
      </c>
      <c r="Q6168" t="str">
        <f>VLOOKUP(A6168,Lookup_Tables!$D$2:$E$7,2,FALSE)</f>
        <v>EQ</v>
      </c>
      <c r="R6168" t="str">
        <f>IFERROR(VLOOKUP(D6168,Lookup_Tables!$A$2:$B$21,2,FALSE),"All")</f>
        <v>Pub Admin Bldg</v>
      </c>
    </row>
    <row r="6169" spans="1:18" hidden="1">
      <c r="A6169">
        <v>4</v>
      </c>
      <c r="B6169">
        <v>46</v>
      </c>
      <c r="C6169" t="s">
        <v>39</v>
      </c>
      <c r="D6169">
        <v>9</v>
      </c>
      <c r="E6169">
        <v>7249.0519977106596</v>
      </c>
      <c r="F6169">
        <v>1802.5893714249833</v>
      </c>
      <c r="G6169">
        <v>0</v>
      </c>
      <c r="H6169">
        <v>0</v>
      </c>
      <c r="I6169">
        <v>0</v>
      </c>
      <c r="J6169">
        <v>10403.9998955912</v>
      </c>
      <c r="K6169">
        <v>106114.70822407601</v>
      </c>
      <c r="L6169">
        <v>509407.341923434</v>
      </c>
      <c r="M6169">
        <v>726777.18550040503</v>
      </c>
      <c r="N6169">
        <v>1191555.57624151</v>
      </c>
      <c r="O6169">
        <v>1657331.7970436299</v>
      </c>
      <c r="Q6169" t="str">
        <f>VLOOKUP(A6169,Lookup_Tables!$D$2:$E$7,2,FALSE)</f>
        <v>EQ</v>
      </c>
      <c r="R6169" t="str">
        <f>IFERROR(VLOOKUP(D6169,Lookup_Tables!$A$2:$B$21,2,FALSE),"All")</f>
        <v>Pub Admin Bldg</v>
      </c>
    </row>
    <row r="6170" spans="1:18" hidden="1">
      <c r="A6170">
        <v>4</v>
      </c>
      <c r="B6170">
        <v>46</v>
      </c>
      <c r="C6170" t="s">
        <v>38</v>
      </c>
      <c r="D6170">
        <v>10</v>
      </c>
      <c r="E6170">
        <v>6687019.3561110804</v>
      </c>
      <c r="F6170">
        <v>1684392.8760228939</v>
      </c>
      <c r="G6170">
        <v>1905970.36591838</v>
      </c>
      <c r="H6170">
        <v>13979372.1140214</v>
      </c>
      <c r="I6170">
        <v>18986016.199568599</v>
      </c>
      <c r="J6170">
        <v>45988833.0468207</v>
      </c>
      <c r="K6170">
        <v>128856937.928176</v>
      </c>
      <c r="L6170">
        <v>355569608.16790199</v>
      </c>
      <c r="M6170">
        <v>538000400.29792297</v>
      </c>
      <c r="N6170">
        <v>953975772.35426104</v>
      </c>
      <c r="O6170">
        <v>1052206376.84041</v>
      </c>
      <c r="Q6170" t="str">
        <f>VLOOKUP(A6170,Lookup_Tables!$D$2:$E$7,2,FALSE)</f>
        <v>EQ</v>
      </c>
      <c r="R6170" t="str">
        <f>IFERROR(VLOOKUP(D6170,Lookup_Tables!$A$2:$B$21,2,FALSE),"All")</f>
        <v>Pub School</v>
      </c>
    </row>
    <row r="6171" spans="1:18" hidden="1">
      <c r="A6171">
        <v>4</v>
      </c>
      <c r="B6171">
        <v>46</v>
      </c>
      <c r="C6171" t="s">
        <v>39</v>
      </c>
      <c r="D6171">
        <v>10</v>
      </c>
      <c r="E6171">
        <v>6643961.3872575304</v>
      </c>
      <c r="F6171">
        <v>1667196.4954281133</v>
      </c>
      <c r="G6171">
        <v>1831971.2695254199</v>
      </c>
      <c r="H6171">
        <v>13755333.230827</v>
      </c>
      <c r="I6171">
        <v>18560048.433949001</v>
      </c>
      <c r="J6171">
        <v>44577729.825655997</v>
      </c>
      <c r="K6171">
        <v>128856937.928176</v>
      </c>
      <c r="L6171">
        <v>355569608.16790199</v>
      </c>
      <c r="M6171">
        <v>538000400.29792297</v>
      </c>
      <c r="N6171">
        <v>953975772.35426104</v>
      </c>
      <c r="O6171">
        <v>1052068928.66666</v>
      </c>
      <c r="Q6171" t="str">
        <f>VLOOKUP(A6171,Lookup_Tables!$D$2:$E$7,2,FALSE)</f>
        <v>EQ</v>
      </c>
      <c r="R6171" t="str">
        <f>IFERROR(VLOOKUP(D6171,Lookup_Tables!$A$2:$B$21,2,FALSE),"All")</f>
        <v>Pub School</v>
      </c>
    </row>
    <row r="6172" spans="1:18" hidden="1">
      <c r="A6172">
        <v>4</v>
      </c>
      <c r="B6172">
        <v>46</v>
      </c>
      <c r="C6172" t="s">
        <v>38</v>
      </c>
      <c r="D6172">
        <v>11</v>
      </c>
      <c r="E6172">
        <v>62698.154170655798</v>
      </c>
      <c r="F6172">
        <v>24369.137366237337</v>
      </c>
      <c r="G6172">
        <v>0</v>
      </c>
      <c r="H6172">
        <v>0</v>
      </c>
      <c r="I6172">
        <v>0</v>
      </c>
      <c r="J6172">
        <v>105744.49716852501</v>
      </c>
      <c r="K6172">
        <v>1790962.9110123599</v>
      </c>
      <c r="L6172">
        <v>3224536.2690530298</v>
      </c>
      <c r="M6172">
        <v>3958055.0161324898</v>
      </c>
      <c r="N6172">
        <v>6841264.1933453996</v>
      </c>
      <c r="O6172">
        <v>10334846.783008</v>
      </c>
      <c r="Q6172" t="str">
        <f>VLOOKUP(A6172,Lookup_Tables!$D$2:$E$7,2,FALSE)</f>
        <v>EQ</v>
      </c>
      <c r="R6172" t="str">
        <f>IFERROR(VLOOKUP(D6172,Lookup_Tables!$A$2:$B$21,2,FALSE),"All")</f>
        <v>Pub Univ</v>
      </c>
    </row>
    <row r="6173" spans="1:18" hidden="1">
      <c r="A6173">
        <v>4</v>
      </c>
      <c r="B6173">
        <v>46</v>
      </c>
      <c r="C6173" t="s">
        <v>39</v>
      </c>
      <c r="D6173">
        <v>11</v>
      </c>
      <c r="E6173">
        <v>62554.395442576199</v>
      </c>
      <c r="F6173">
        <v>24298.997454419536</v>
      </c>
      <c r="G6173">
        <v>0</v>
      </c>
      <c r="H6173">
        <v>0</v>
      </c>
      <c r="I6173">
        <v>0</v>
      </c>
      <c r="J6173">
        <v>105744.49716852501</v>
      </c>
      <c r="K6173">
        <v>1776239.1477600001</v>
      </c>
      <c r="L6173">
        <v>3224536.2690530298</v>
      </c>
      <c r="M6173">
        <v>3958055.0161324898</v>
      </c>
      <c r="N6173">
        <v>6841264.1933453996</v>
      </c>
      <c r="O6173">
        <v>10334846.783008</v>
      </c>
      <c r="Q6173" t="str">
        <f>VLOOKUP(A6173,Lookup_Tables!$D$2:$E$7,2,FALSE)</f>
        <v>EQ</v>
      </c>
      <c r="R6173" t="str">
        <f>IFERROR(VLOOKUP(D6173,Lookup_Tables!$A$2:$B$21,2,FALSE),"All")</f>
        <v>Pub Univ</v>
      </c>
    </row>
    <row r="6174" spans="1:18" hidden="1">
      <c r="A6174">
        <v>4</v>
      </c>
      <c r="B6174">
        <v>46</v>
      </c>
      <c r="C6174" t="s">
        <v>38</v>
      </c>
      <c r="D6174">
        <v>13</v>
      </c>
      <c r="E6174">
        <v>2998071.8290002099</v>
      </c>
      <c r="F6174">
        <v>717677.37347307103</v>
      </c>
      <c r="G6174">
        <v>37632.343455714399</v>
      </c>
      <c r="H6174">
        <v>2378473.4731924199</v>
      </c>
      <c r="I6174">
        <v>3900429.95664676</v>
      </c>
      <c r="J6174">
        <v>13297066.575986801</v>
      </c>
      <c r="K6174">
        <v>42644059.979213998</v>
      </c>
      <c r="L6174">
        <v>138330401.84160599</v>
      </c>
      <c r="M6174">
        <v>301614672.91933799</v>
      </c>
      <c r="N6174">
        <v>524709460.65572399</v>
      </c>
      <c r="O6174">
        <v>597814123.42446697</v>
      </c>
      <c r="Q6174" t="str">
        <f>VLOOKUP(A6174,Lookup_Tables!$D$2:$E$7,2,FALSE)</f>
        <v>EQ</v>
      </c>
      <c r="R6174" t="str">
        <f>IFERROR(VLOOKUP(D6174,Lookup_Tables!$A$2:$B$21,2,FALSE),"All")</f>
        <v>Residual Inst</v>
      </c>
    </row>
    <row r="6175" spans="1:18" hidden="1">
      <c r="A6175">
        <v>4</v>
      </c>
      <c r="B6175">
        <v>46</v>
      </c>
      <c r="C6175" t="s">
        <v>39</v>
      </c>
      <c r="D6175">
        <v>13</v>
      </c>
      <c r="E6175">
        <v>2993165.2265525102</v>
      </c>
      <c r="F6175">
        <v>713602.65890574222</v>
      </c>
      <c r="G6175">
        <v>37632.343455714399</v>
      </c>
      <c r="H6175">
        <v>2318529.7224492701</v>
      </c>
      <c r="I6175">
        <v>3895084.8936372101</v>
      </c>
      <c r="J6175">
        <v>13260967.0573241</v>
      </c>
      <c r="K6175">
        <v>42644059.979213998</v>
      </c>
      <c r="L6175">
        <v>138330401.84160599</v>
      </c>
      <c r="M6175">
        <v>301614672.91933799</v>
      </c>
      <c r="N6175">
        <v>524709460.65572399</v>
      </c>
      <c r="O6175">
        <v>597814123.42446697</v>
      </c>
      <c r="Q6175" t="str">
        <f>VLOOKUP(A6175,Lookup_Tables!$D$2:$E$7,2,FALSE)</f>
        <v>EQ</v>
      </c>
      <c r="R6175" t="str">
        <f>IFERROR(VLOOKUP(D6175,Lookup_Tables!$A$2:$B$21,2,FALSE),"All")</f>
        <v>Residual Inst</v>
      </c>
    </row>
    <row r="6176" spans="1:18" hidden="1">
      <c r="A6176">
        <v>4</v>
      </c>
      <c r="B6176">
        <v>46</v>
      </c>
      <c r="C6176" t="s">
        <v>38</v>
      </c>
      <c r="D6176">
        <v>14</v>
      </c>
      <c r="E6176">
        <v>4500518.6374746598</v>
      </c>
      <c r="F6176">
        <v>1133520.2050916534</v>
      </c>
      <c r="G6176">
        <v>1749891.3186095399</v>
      </c>
      <c r="H6176">
        <v>12582913.082421999</v>
      </c>
      <c r="I6176">
        <v>16987309.1760826</v>
      </c>
      <c r="J6176">
        <v>37084121.295322001</v>
      </c>
      <c r="K6176">
        <v>88571285.634312406</v>
      </c>
      <c r="L6176">
        <v>251078752.09945399</v>
      </c>
      <c r="M6176">
        <v>357082958.35187101</v>
      </c>
      <c r="N6176">
        <v>554141962.78609002</v>
      </c>
      <c r="O6176">
        <v>618537152.33643794</v>
      </c>
      <c r="Q6176" t="str">
        <f>VLOOKUP(A6176,Lookup_Tables!$D$2:$E$7,2,FALSE)</f>
        <v>EQ</v>
      </c>
      <c r="R6176" t="str">
        <f>IFERROR(VLOOKUP(D6176,Lookup_Tables!$A$2:$B$21,2,FALSE),"All")</f>
        <v>Road</v>
      </c>
    </row>
    <row r="6177" spans="1:18" hidden="1">
      <c r="A6177">
        <v>4</v>
      </c>
      <c r="B6177">
        <v>46</v>
      </c>
      <c r="C6177" t="s">
        <v>39</v>
      </c>
      <c r="D6177">
        <v>14</v>
      </c>
      <c r="E6177">
        <v>4471297.1084618997</v>
      </c>
      <c r="F6177">
        <v>1126751.6664297916</v>
      </c>
      <c r="G6177">
        <v>1656927.9471666501</v>
      </c>
      <c r="H6177">
        <v>12153800.664589699</v>
      </c>
      <c r="I6177">
        <v>16269792.400576999</v>
      </c>
      <c r="J6177">
        <v>36639366.371983796</v>
      </c>
      <c r="K6177">
        <v>88571285.634312406</v>
      </c>
      <c r="L6177">
        <v>251078752.09945399</v>
      </c>
      <c r="M6177">
        <v>357082958.35187101</v>
      </c>
      <c r="N6177">
        <v>554141962.78609002</v>
      </c>
      <c r="O6177">
        <v>618537152.33643794</v>
      </c>
      <c r="Q6177" t="str">
        <f>VLOOKUP(A6177,Lookup_Tables!$D$2:$E$7,2,FALSE)</f>
        <v>EQ</v>
      </c>
      <c r="R6177" t="str">
        <f>IFERROR(VLOOKUP(D6177,Lookup_Tables!$A$2:$B$21,2,FALSE),"All")</f>
        <v>Road</v>
      </c>
    </row>
    <row r="6178" spans="1:18" hidden="1">
      <c r="A6178">
        <v>4</v>
      </c>
      <c r="B6178">
        <v>46</v>
      </c>
      <c r="C6178" t="s">
        <v>38</v>
      </c>
      <c r="D6178">
        <v>15</v>
      </c>
      <c r="E6178">
        <v>91886066.870109305</v>
      </c>
      <c r="F6178">
        <v>23169586.008202016</v>
      </c>
      <c r="G6178">
        <v>31292403.6110656</v>
      </c>
      <c r="H6178">
        <v>203825579.62841299</v>
      </c>
      <c r="I6178">
        <v>277565662.45345402</v>
      </c>
      <c r="J6178">
        <v>618777536.51007104</v>
      </c>
      <c r="K6178">
        <v>1796633503.07514</v>
      </c>
      <c r="L6178">
        <v>5016563545.5505199</v>
      </c>
      <c r="M6178">
        <v>7614585765.2415304</v>
      </c>
      <c r="N6178">
        <v>12295298906.673</v>
      </c>
      <c r="O6178">
        <v>14067247330.9585</v>
      </c>
      <c r="Q6178" t="str">
        <f>VLOOKUP(A6178,Lookup_Tables!$D$2:$E$7,2,FALSE)</f>
        <v>EQ</v>
      </c>
      <c r="R6178" t="str">
        <f>IFERROR(VLOOKUP(D6178,Lookup_Tables!$A$2:$B$21,2,FALSE),"All")</f>
        <v>All</v>
      </c>
    </row>
    <row r="6179" spans="1:18" hidden="1">
      <c r="A6179">
        <v>4</v>
      </c>
      <c r="B6179">
        <v>46</v>
      </c>
      <c r="C6179" t="s">
        <v>39</v>
      </c>
      <c r="D6179">
        <v>15</v>
      </c>
      <c r="E6179">
        <v>91184887.140718296</v>
      </c>
      <c r="F6179">
        <v>22811131.698170856</v>
      </c>
      <c r="G6179">
        <v>30093395.878512301</v>
      </c>
      <c r="H6179">
        <v>199802047.72543401</v>
      </c>
      <c r="I6179">
        <v>270878741.48495603</v>
      </c>
      <c r="J6179">
        <v>610290790.36397696</v>
      </c>
      <c r="K6179">
        <v>1783234855.0917001</v>
      </c>
      <c r="L6179">
        <v>5013710208.2933502</v>
      </c>
      <c r="M6179">
        <v>7614585765.2415304</v>
      </c>
      <c r="N6179">
        <v>12295210473.290199</v>
      </c>
      <c r="O6179">
        <v>14067247330.9585</v>
      </c>
      <c r="Q6179" t="str">
        <f>VLOOKUP(A6179,Lookup_Tables!$D$2:$E$7,2,FALSE)</f>
        <v>EQ</v>
      </c>
      <c r="R6179" t="str">
        <f>IFERROR(VLOOKUP(D6179,Lookup_Tables!$A$2:$B$21,2,FALSE),"All")</f>
        <v>All</v>
      </c>
    </row>
    <row r="6180" spans="1:18" hidden="1">
      <c r="A6180">
        <v>4</v>
      </c>
      <c r="B6180">
        <v>46</v>
      </c>
      <c r="C6180" t="s">
        <v>38</v>
      </c>
      <c r="D6180">
        <v>16</v>
      </c>
      <c r="E6180">
        <v>17367061.972970501</v>
      </c>
      <c r="F6180">
        <v>4293164.4023725633</v>
      </c>
      <c r="G6180">
        <v>4610178.1622314798</v>
      </c>
      <c r="H6180">
        <v>34189374.425184198</v>
      </c>
      <c r="I6180">
        <v>46634318.603777103</v>
      </c>
      <c r="J6180">
        <v>110455581.15268201</v>
      </c>
      <c r="K6180">
        <v>298608826.42597502</v>
      </c>
      <c r="L6180">
        <v>912993965.76591003</v>
      </c>
      <c r="M6180">
        <v>1553781967.5211301</v>
      </c>
      <c r="N6180">
        <v>2536227630.2962999</v>
      </c>
      <c r="O6180">
        <v>2793181370.03444</v>
      </c>
      <c r="Q6180" t="str">
        <f>VLOOKUP(A6180,Lookup_Tables!$D$2:$E$7,2,FALSE)</f>
        <v>EQ</v>
      </c>
      <c r="R6180" t="str">
        <f>IFERROR(VLOOKUP(D6180,Lookup_Tables!$A$2:$B$21,2,FALSE),"All")</f>
        <v>Government_Loss</v>
      </c>
    </row>
    <row r="6181" spans="1:18" hidden="1">
      <c r="A6181">
        <v>4</v>
      </c>
      <c r="B6181">
        <v>46</v>
      </c>
      <c r="C6181" t="s">
        <v>39</v>
      </c>
      <c r="D6181">
        <v>16</v>
      </c>
      <c r="E6181">
        <v>17275710.123868801</v>
      </c>
      <c r="F6181">
        <v>4317722.2401458081</v>
      </c>
      <c r="G6181">
        <v>4497305.1640940001</v>
      </c>
      <c r="H6181">
        <v>34065142.985789299</v>
      </c>
      <c r="I6181">
        <v>44417631.9894557</v>
      </c>
      <c r="J6181">
        <v>104256497.15518001</v>
      </c>
      <c r="K6181">
        <v>295256367.432576</v>
      </c>
      <c r="L6181">
        <v>912993965.76591003</v>
      </c>
      <c r="M6181">
        <v>1553781967.5211301</v>
      </c>
      <c r="N6181">
        <v>2536227482.3970199</v>
      </c>
      <c r="O6181">
        <v>2793181370.03444</v>
      </c>
      <c r="Q6181" t="str">
        <f>VLOOKUP(A6181,Lookup_Tables!$D$2:$E$7,2,FALSE)</f>
        <v>EQ</v>
      </c>
      <c r="R6181" t="str">
        <f>IFERROR(VLOOKUP(D6181,Lookup_Tables!$A$2:$B$21,2,FALSE),"All")</f>
        <v>Government_Loss</v>
      </c>
    </row>
    <row r="6182" spans="1:18" hidden="1">
      <c r="A6182">
        <v>4</v>
      </c>
      <c r="B6182">
        <v>46</v>
      </c>
      <c r="C6182" t="s">
        <v>38</v>
      </c>
      <c r="D6182">
        <v>17</v>
      </c>
      <c r="E6182">
        <v>11328432.031429701</v>
      </c>
      <c r="F6182">
        <v>2743525.4294011034</v>
      </c>
      <c r="G6182">
        <v>3026785.5034478498</v>
      </c>
      <c r="H6182">
        <v>21411180.693082001</v>
      </c>
      <c r="I6182">
        <v>29402078.310797401</v>
      </c>
      <c r="J6182">
        <v>72345177.512810096</v>
      </c>
      <c r="K6182">
        <v>215862530.57705799</v>
      </c>
      <c r="L6182">
        <v>632585313.29875195</v>
      </c>
      <c r="M6182">
        <v>998273542.99542999</v>
      </c>
      <c r="N6182">
        <v>1601040090.5941601</v>
      </c>
      <c r="O6182">
        <v>1835593665.12971</v>
      </c>
      <c r="Q6182" t="str">
        <f>VLOOKUP(A6182,Lookup_Tables!$D$2:$E$7,2,FALSE)</f>
        <v>EQ</v>
      </c>
      <c r="R6182" t="str">
        <f>IFERROR(VLOOKUP(D6182,Lookup_Tables!$A$2:$B$21,2,FALSE),"All")</f>
        <v>Emergency_Loss</v>
      </c>
    </row>
    <row r="6183" spans="1:18" hidden="1">
      <c r="A6183">
        <v>4</v>
      </c>
      <c r="B6183">
        <v>46</v>
      </c>
      <c r="C6183" t="s">
        <v>39</v>
      </c>
      <c r="D6183">
        <v>17</v>
      </c>
      <c r="E6183">
        <v>11257601.0852229</v>
      </c>
      <c r="F6183">
        <v>2738390.1133594476</v>
      </c>
      <c r="G6183">
        <v>2891081.1004945501</v>
      </c>
      <c r="H6183">
        <v>21376480.583377201</v>
      </c>
      <c r="I6183">
        <v>28924759.307895999</v>
      </c>
      <c r="J6183">
        <v>69577751.084047705</v>
      </c>
      <c r="K6183">
        <v>211211194.77725101</v>
      </c>
      <c r="L6183">
        <v>632585313.29875195</v>
      </c>
      <c r="M6183">
        <v>998263449.69762695</v>
      </c>
      <c r="N6183">
        <v>1601033440.4498</v>
      </c>
      <c r="O6183">
        <v>1835593665.12971</v>
      </c>
      <c r="Q6183" t="str">
        <f>VLOOKUP(A6183,Lookup_Tables!$D$2:$E$7,2,FALSE)</f>
        <v>EQ</v>
      </c>
      <c r="R6183" t="str">
        <f>IFERROR(VLOOKUP(D6183,Lookup_Tables!$A$2:$B$21,2,FALSE),"All")</f>
        <v>Emergency_Loss</v>
      </c>
    </row>
    <row r="6184" spans="1:18" hidden="1">
      <c r="A6184">
        <v>4</v>
      </c>
      <c r="B6184">
        <v>46</v>
      </c>
      <c r="C6184" t="s">
        <v>38</v>
      </c>
      <c r="D6184">
        <v>18</v>
      </c>
      <c r="E6184">
        <v>28695494.004400302</v>
      </c>
      <c r="F6184">
        <v>7219211.7726381607</v>
      </c>
      <c r="G6184">
        <v>7497296.99136924</v>
      </c>
      <c r="H6184">
        <v>56520576.441108599</v>
      </c>
      <c r="I6184">
        <v>75784661.903210506</v>
      </c>
      <c r="J6184">
        <v>179939631.13110599</v>
      </c>
      <c r="K6184">
        <v>520651749.15611702</v>
      </c>
      <c r="L6184">
        <v>1520800698.7829299</v>
      </c>
      <c r="M6184">
        <v>2504077778.5985999</v>
      </c>
      <c r="N6184">
        <v>4119526576.15838</v>
      </c>
      <c r="O6184">
        <v>4588040585.6132498</v>
      </c>
      <c r="Q6184" t="str">
        <f>VLOOKUP(A6184,Lookup_Tables!$D$2:$E$7,2,FALSE)</f>
        <v>EQ</v>
      </c>
      <c r="R6184" t="str">
        <f>IFERROR(VLOOKUP(D6184,Lookup_Tables!$A$2:$B$21,2,FALSE),"All")</f>
        <v>Govt_Plus_Emergency</v>
      </c>
    </row>
    <row r="6185" spans="1:18" hidden="1">
      <c r="A6185">
        <v>4</v>
      </c>
      <c r="B6185">
        <v>46</v>
      </c>
      <c r="C6185" t="s">
        <v>39</v>
      </c>
      <c r="D6185">
        <v>18</v>
      </c>
      <c r="E6185">
        <v>28531739.577714499</v>
      </c>
      <c r="F6185">
        <v>7243378.8286170214</v>
      </c>
      <c r="G6185">
        <v>7323881.1125539299</v>
      </c>
      <c r="H6185">
        <v>55328987.220609598</v>
      </c>
      <c r="I6185">
        <v>74733312.264759004</v>
      </c>
      <c r="J6185">
        <v>170865661.445095</v>
      </c>
      <c r="K6185">
        <v>507689811.72645199</v>
      </c>
      <c r="L6185">
        <v>1520800698.7829299</v>
      </c>
      <c r="M6185">
        <v>2504077778.5985999</v>
      </c>
      <c r="N6185">
        <v>4119521354.0145502</v>
      </c>
      <c r="O6185">
        <v>4588040585.6132498</v>
      </c>
      <c r="Q6185" t="str">
        <f>VLOOKUP(A6185,Lookup_Tables!$D$2:$E$7,2,FALSE)</f>
        <v>EQ</v>
      </c>
      <c r="R6185" t="str">
        <f>IFERROR(VLOOKUP(D6185,Lookup_Tables!$A$2:$B$21,2,FALSE),"All")</f>
        <v>Govt_Plus_Emergency</v>
      </c>
    </row>
    <row r="6186" spans="1:18" hidden="1">
      <c r="A6186">
        <v>4</v>
      </c>
      <c r="B6186">
        <v>47</v>
      </c>
      <c r="C6186" t="s">
        <v>38</v>
      </c>
      <c r="D6186">
        <v>0</v>
      </c>
      <c r="E6186">
        <v>17238595307.243698</v>
      </c>
      <c r="F6186">
        <v>4736558866.9253559</v>
      </c>
      <c r="G6186">
        <v>799020173.98377502</v>
      </c>
      <c r="H6186">
        <v>28313107967.901901</v>
      </c>
      <c r="I6186">
        <v>47762500366.350601</v>
      </c>
      <c r="J6186">
        <v>159845660568.03201</v>
      </c>
      <c r="K6186">
        <v>481049868130.815</v>
      </c>
      <c r="L6186">
        <v>954038153614.19495</v>
      </c>
      <c r="M6186">
        <v>1112754532312.4399</v>
      </c>
      <c r="N6186">
        <v>1936163843308.27</v>
      </c>
      <c r="O6186">
        <v>2509090895491.5298</v>
      </c>
      <c r="Q6186" t="str">
        <f>VLOOKUP(A6186,Lookup_Tables!$D$2:$E$7,2,FALSE)</f>
        <v>EQ</v>
      </c>
      <c r="R6186" t="str">
        <f>IFERROR(VLOOKUP(D6186,Lookup_Tables!$A$2:$B$21,2,FALSE),"All")</f>
        <v>Private Assets</v>
      </c>
    </row>
    <row r="6187" spans="1:18" hidden="1">
      <c r="A6187">
        <v>4</v>
      </c>
      <c r="B6187">
        <v>47</v>
      </c>
      <c r="C6187" t="s">
        <v>39</v>
      </c>
      <c r="D6187">
        <v>0</v>
      </c>
      <c r="E6187">
        <v>17142424619.1842</v>
      </c>
      <c r="F6187">
        <v>4653978509.9963017</v>
      </c>
      <c r="G6187">
        <v>777798113.45121598</v>
      </c>
      <c r="H6187">
        <v>27629829398.167</v>
      </c>
      <c r="I6187">
        <v>47762500366.350601</v>
      </c>
      <c r="J6187">
        <v>159845660568.03201</v>
      </c>
      <c r="K6187">
        <v>479783913146.18402</v>
      </c>
      <c r="L6187">
        <v>952606113781.35498</v>
      </c>
      <c r="M6187">
        <v>1112754532312.4399</v>
      </c>
      <c r="N6187">
        <v>1936163843308.27</v>
      </c>
      <c r="O6187">
        <v>2509090895491.5298</v>
      </c>
      <c r="Q6187" t="str">
        <f>VLOOKUP(A6187,Lookup_Tables!$D$2:$E$7,2,FALSE)</f>
        <v>EQ</v>
      </c>
      <c r="R6187" t="str">
        <f>IFERROR(VLOOKUP(D6187,Lookup_Tables!$A$2:$B$21,2,FALSE),"All")</f>
        <v>Private Assets</v>
      </c>
    </row>
    <row r="6188" spans="1:18" hidden="1">
      <c r="A6188">
        <v>4</v>
      </c>
      <c r="B6188">
        <v>47</v>
      </c>
      <c r="C6188" t="s">
        <v>38</v>
      </c>
      <c r="D6188">
        <v>1</v>
      </c>
      <c r="E6188">
        <v>69580951.478332907</v>
      </c>
      <c r="F6188">
        <v>20008593.126728669</v>
      </c>
      <c r="G6188">
        <v>0</v>
      </c>
      <c r="H6188">
        <v>887461.30239338998</v>
      </c>
      <c r="I6188">
        <v>1877276.86429502</v>
      </c>
      <c r="J6188">
        <v>12219295.57687</v>
      </c>
      <c r="K6188">
        <v>939197897.86148095</v>
      </c>
      <c r="L6188">
        <v>3791044300.0924301</v>
      </c>
      <c r="M6188">
        <v>5851756696.0726299</v>
      </c>
      <c r="N6188">
        <v>10873980166.211901</v>
      </c>
      <c r="O6188">
        <v>18354691284.5047</v>
      </c>
      <c r="Q6188" t="str">
        <f>VLOOKUP(A6188,Lookup_Tables!$D$2:$E$7,2,FALSE)</f>
        <v>EQ</v>
      </c>
      <c r="R6188" t="str">
        <f>IFERROR(VLOOKUP(D6188,Lookup_Tables!$A$2:$B$21,2,FALSE),"All")</f>
        <v>Airport</v>
      </c>
    </row>
    <row r="6189" spans="1:18" hidden="1">
      <c r="A6189">
        <v>4</v>
      </c>
      <c r="B6189">
        <v>47</v>
      </c>
      <c r="C6189" t="s">
        <v>39</v>
      </c>
      <c r="D6189">
        <v>1</v>
      </c>
      <c r="E6189">
        <v>69576484.515328705</v>
      </c>
      <c r="F6189">
        <v>20004126.163724467</v>
      </c>
      <c r="G6189">
        <v>0</v>
      </c>
      <c r="H6189">
        <v>887461.30239338998</v>
      </c>
      <c r="I6189">
        <v>1877276.86429502</v>
      </c>
      <c r="J6189">
        <v>12219295.57687</v>
      </c>
      <c r="K6189">
        <v>939197897.86148095</v>
      </c>
      <c r="L6189">
        <v>3791044300.0924301</v>
      </c>
      <c r="M6189">
        <v>5851756696.0726299</v>
      </c>
      <c r="N6189">
        <v>10873980166.211901</v>
      </c>
      <c r="O6189">
        <v>18354691284.5047</v>
      </c>
      <c r="Q6189" t="str">
        <f>VLOOKUP(A6189,Lookup_Tables!$D$2:$E$7,2,FALSE)</f>
        <v>EQ</v>
      </c>
      <c r="R6189" t="str">
        <f>IFERROR(VLOOKUP(D6189,Lookup_Tables!$A$2:$B$21,2,FALSE),"All")</f>
        <v>Airport</v>
      </c>
    </row>
    <row r="6190" spans="1:18" hidden="1">
      <c r="A6190">
        <v>4</v>
      </c>
      <c r="B6190">
        <v>47</v>
      </c>
      <c r="C6190" t="s">
        <v>38</v>
      </c>
      <c r="D6190">
        <v>2</v>
      </c>
      <c r="E6190">
        <v>56063458.559018999</v>
      </c>
      <c r="F6190">
        <v>15408846.830809154</v>
      </c>
      <c r="G6190">
        <v>1773913.1349299201</v>
      </c>
      <c r="H6190">
        <v>52808859.900553398</v>
      </c>
      <c r="I6190">
        <v>98954531.1125478</v>
      </c>
      <c r="J6190">
        <v>441041529.47930402</v>
      </c>
      <c r="K6190">
        <v>1585957119.3418801</v>
      </c>
      <c r="L6190">
        <v>2962529695.92664</v>
      </c>
      <c r="M6190">
        <v>3554546084.7515502</v>
      </c>
      <c r="N6190">
        <v>7009941435.4868202</v>
      </c>
      <c r="O6190">
        <v>9454960087.3429604</v>
      </c>
      <c r="Q6190" t="str">
        <f>VLOOKUP(A6190,Lookup_Tables!$D$2:$E$7,2,FALSE)</f>
        <v>EQ</v>
      </c>
      <c r="R6190" t="str">
        <f>IFERROR(VLOOKUP(D6190,Lookup_Tables!$A$2:$B$21,2,FALSE),"All")</f>
        <v>Bridge</v>
      </c>
    </row>
    <row r="6191" spans="1:18" hidden="1">
      <c r="A6191">
        <v>4</v>
      </c>
      <c r="B6191">
        <v>47</v>
      </c>
      <c r="C6191" t="s">
        <v>39</v>
      </c>
      <c r="D6191">
        <v>2</v>
      </c>
      <c r="E6191">
        <v>55837944.991276696</v>
      </c>
      <c r="F6191">
        <v>15304450.918308705</v>
      </c>
      <c r="G6191">
        <v>1762779.6644256599</v>
      </c>
      <c r="H6191">
        <v>49442532.060692497</v>
      </c>
      <c r="I6191">
        <v>96386283.917885497</v>
      </c>
      <c r="J6191">
        <v>441041529.47930402</v>
      </c>
      <c r="K6191">
        <v>1585957119.3418801</v>
      </c>
      <c r="L6191">
        <v>2960839915.0950699</v>
      </c>
      <c r="M6191">
        <v>3523508893.75562</v>
      </c>
      <c r="N6191">
        <v>7009941435.4868202</v>
      </c>
      <c r="O6191">
        <v>9454960087.3429604</v>
      </c>
      <c r="Q6191" t="str">
        <f>VLOOKUP(A6191,Lookup_Tables!$D$2:$E$7,2,FALSE)</f>
        <v>EQ</v>
      </c>
      <c r="R6191" t="str">
        <f>IFERROR(VLOOKUP(D6191,Lookup_Tables!$A$2:$B$21,2,FALSE),"All")</f>
        <v>Bridge</v>
      </c>
    </row>
    <row r="6192" spans="1:18" hidden="1">
      <c r="A6192">
        <v>4</v>
      </c>
      <c r="B6192">
        <v>47</v>
      </c>
      <c r="C6192" t="s">
        <v>38</v>
      </c>
      <c r="D6192">
        <v>3</v>
      </c>
      <c r="E6192">
        <v>11417750.560286701</v>
      </c>
      <c r="F6192">
        <v>3263334.800615035</v>
      </c>
      <c r="G6192">
        <v>106811.446853407</v>
      </c>
      <c r="H6192">
        <v>7636015.5748581598</v>
      </c>
      <c r="I6192">
        <v>14859416.2879267</v>
      </c>
      <c r="J6192">
        <v>68267608.827427894</v>
      </c>
      <c r="K6192">
        <v>300535355.678882</v>
      </c>
      <c r="L6192">
        <v>692055313.86138499</v>
      </c>
      <c r="M6192">
        <v>820628441.183303</v>
      </c>
      <c r="N6192">
        <v>1425370674.1349499</v>
      </c>
      <c r="O6192">
        <v>1954939038.9020901</v>
      </c>
      <c r="Q6192" t="str">
        <f>VLOOKUP(A6192,Lookup_Tables!$D$2:$E$7,2,FALSE)</f>
        <v>EQ</v>
      </c>
      <c r="R6192" t="str">
        <f>IFERROR(VLOOKUP(D6192,Lookup_Tables!$A$2:$B$21,2,FALSE),"All")</f>
        <v>Govt Hosp</v>
      </c>
    </row>
    <row r="6193" spans="1:18" hidden="1">
      <c r="A6193">
        <v>4</v>
      </c>
      <c r="B6193">
        <v>47</v>
      </c>
      <c r="C6193" t="s">
        <v>39</v>
      </c>
      <c r="D6193">
        <v>3</v>
      </c>
      <c r="E6193">
        <v>11380638.705031401</v>
      </c>
      <c r="F6193">
        <v>3238863.5564354258</v>
      </c>
      <c r="G6193">
        <v>104809.456940873</v>
      </c>
      <c r="H6193">
        <v>7579922.6407607896</v>
      </c>
      <c r="I6193">
        <v>14784756.5551895</v>
      </c>
      <c r="J6193">
        <v>68267608.827427894</v>
      </c>
      <c r="K6193">
        <v>300535355.678882</v>
      </c>
      <c r="L6193">
        <v>682532821.82749605</v>
      </c>
      <c r="M6193">
        <v>819814149.32740605</v>
      </c>
      <c r="N6193">
        <v>1425370674.1349499</v>
      </c>
      <c r="O6193">
        <v>1954939038.9020901</v>
      </c>
      <c r="Q6193" t="str">
        <f>VLOOKUP(A6193,Lookup_Tables!$D$2:$E$7,2,FALSE)</f>
        <v>EQ</v>
      </c>
      <c r="R6193" t="str">
        <f>IFERROR(VLOOKUP(D6193,Lookup_Tables!$A$2:$B$21,2,FALSE),"All")</f>
        <v>Govt Hosp</v>
      </c>
    </row>
    <row r="6194" spans="1:18" hidden="1">
      <c r="A6194">
        <v>4</v>
      </c>
      <c r="B6194">
        <v>47</v>
      </c>
      <c r="C6194" t="s">
        <v>38</v>
      </c>
      <c r="D6194">
        <v>4</v>
      </c>
      <c r="E6194">
        <v>6314187.8218850195</v>
      </c>
      <c r="F6194">
        <v>1749304.895005377</v>
      </c>
      <c r="G6194">
        <v>324719.94064038497</v>
      </c>
      <c r="H6194">
        <v>9880481.6932934597</v>
      </c>
      <c r="I6194">
        <v>17815744.035466202</v>
      </c>
      <c r="J6194">
        <v>58744062.3824405</v>
      </c>
      <c r="K6194">
        <v>195583795.08705199</v>
      </c>
      <c r="L6194">
        <v>372400127.61304402</v>
      </c>
      <c r="M6194">
        <v>429287942.21432799</v>
      </c>
      <c r="N6194">
        <v>628856917.56419802</v>
      </c>
      <c r="O6194">
        <v>816794096.26502502</v>
      </c>
      <c r="Q6194" t="str">
        <f>VLOOKUP(A6194,Lookup_Tables!$D$2:$E$7,2,FALSE)</f>
        <v>EQ</v>
      </c>
      <c r="R6194" t="str">
        <f>IFERROR(VLOOKUP(D6194,Lookup_Tables!$A$2:$B$21,2,FALSE),"All")</f>
        <v>Govt Med Fac</v>
      </c>
    </row>
    <row r="6195" spans="1:18" hidden="1">
      <c r="A6195">
        <v>4</v>
      </c>
      <c r="B6195">
        <v>47</v>
      </c>
      <c r="C6195" t="s">
        <v>39</v>
      </c>
      <c r="D6195">
        <v>4</v>
      </c>
      <c r="E6195">
        <v>6277250.1871201899</v>
      </c>
      <c r="F6195">
        <v>1742785.9122068062</v>
      </c>
      <c r="G6195">
        <v>323165.79499928799</v>
      </c>
      <c r="H6195">
        <v>9448165.5186115094</v>
      </c>
      <c r="I6195">
        <v>17380242.446718</v>
      </c>
      <c r="J6195">
        <v>58744062.3824405</v>
      </c>
      <c r="K6195">
        <v>194694139.97630101</v>
      </c>
      <c r="L6195">
        <v>366056113.843777</v>
      </c>
      <c r="M6195">
        <v>423865783.09722799</v>
      </c>
      <c r="N6195">
        <v>628856917.56419802</v>
      </c>
      <c r="O6195">
        <v>816794096.26502502</v>
      </c>
      <c r="Q6195" t="str">
        <f>VLOOKUP(A6195,Lookup_Tables!$D$2:$E$7,2,FALSE)</f>
        <v>EQ</v>
      </c>
      <c r="R6195" t="str">
        <f>IFERROR(VLOOKUP(D6195,Lookup_Tables!$A$2:$B$21,2,FALSE),"All")</f>
        <v>Govt Med Fac</v>
      </c>
    </row>
    <row r="6196" spans="1:18" hidden="1">
      <c r="A6196">
        <v>4</v>
      </c>
      <c r="B6196">
        <v>47</v>
      </c>
      <c r="C6196" t="s">
        <v>38</v>
      </c>
      <c r="D6196">
        <v>5</v>
      </c>
      <c r="E6196">
        <v>66687434.981218502</v>
      </c>
      <c r="F6196">
        <v>18710709.89531821</v>
      </c>
      <c r="G6196">
        <v>13082.9684268896</v>
      </c>
      <c r="H6196">
        <v>37826951.241739303</v>
      </c>
      <c r="I6196">
        <v>98439256.4802472</v>
      </c>
      <c r="J6196">
        <v>462974066.932302</v>
      </c>
      <c r="K6196">
        <v>2114224925.8199799</v>
      </c>
      <c r="L6196">
        <v>3908494987.79491</v>
      </c>
      <c r="M6196">
        <v>4554684749.3515797</v>
      </c>
      <c r="N6196">
        <v>7799456902.1342497</v>
      </c>
      <c r="O6196">
        <v>10393050528.0989</v>
      </c>
      <c r="Q6196" t="str">
        <f>VLOOKUP(A6196,Lookup_Tables!$D$2:$E$7,2,FALSE)</f>
        <v>EQ</v>
      </c>
      <c r="R6196" t="str">
        <f>IFERROR(VLOOKUP(D6196,Lookup_Tables!$A$2:$B$21,2,FALSE),"All")</f>
        <v>Light Rail</v>
      </c>
    </row>
    <row r="6197" spans="1:18" hidden="1">
      <c r="A6197">
        <v>4</v>
      </c>
      <c r="B6197">
        <v>47</v>
      </c>
      <c r="C6197" t="s">
        <v>39</v>
      </c>
      <c r="D6197">
        <v>5</v>
      </c>
      <c r="E6197">
        <v>66485584.461885802</v>
      </c>
      <c r="F6197">
        <v>18673455.975110866</v>
      </c>
      <c r="G6197">
        <v>13082.9684268896</v>
      </c>
      <c r="H6197">
        <v>37609788.599426202</v>
      </c>
      <c r="I6197">
        <v>98439256.4802472</v>
      </c>
      <c r="J6197">
        <v>462974066.932302</v>
      </c>
      <c r="K6197">
        <v>2114224925.8199799</v>
      </c>
      <c r="L6197">
        <v>3889088019.1601901</v>
      </c>
      <c r="M6197">
        <v>4482813809.9425802</v>
      </c>
      <c r="N6197">
        <v>7799456902.1342497</v>
      </c>
      <c r="O6197">
        <v>10393050528.0989</v>
      </c>
      <c r="Q6197" t="str">
        <f>VLOOKUP(A6197,Lookup_Tables!$D$2:$E$7,2,FALSE)</f>
        <v>EQ</v>
      </c>
      <c r="R6197" t="str">
        <f>IFERROR(VLOOKUP(D6197,Lookup_Tables!$A$2:$B$21,2,FALSE),"All")</f>
        <v>Light Rail</v>
      </c>
    </row>
    <row r="6198" spans="1:18" hidden="1">
      <c r="A6198">
        <v>4</v>
      </c>
      <c r="B6198">
        <v>47</v>
      </c>
      <c r="C6198" t="s">
        <v>38</v>
      </c>
      <c r="D6198">
        <v>6</v>
      </c>
      <c r="E6198">
        <v>159378900.892232</v>
      </c>
      <c r="F6198">
        <v>42618532.346783847</v>
      </c>
      <c r="G6198">
        <v>18328015.447041199</v>
      </c>
      <c r="H6198">
        <v>346967762.93995398</v>
      </c>
      <c r="I6198">
        <v>595235153.74268401</v>
      </c>
      <c r="J6198">
        <v>2025376494.56686</v>
      </c>
      <c r="K6198">
        <v>6448172463.0957203</v>
      </c>
      <c r="L6198">
        <v>9293042717.3898296</v>
      </c>
      <c r="M6198">
        <v>10302698701.646799</v>
      </c>
      <c r="N6198">
        <v>11290277042.387199</v>
      </c>
      <c r="O6198">
        <v>11727756885.797001</v>
      </c>
      <c r="Q6198" t="str">
        <f>VLOOKUP(A6198,Lookup_Tables!$D$2:$E$7,2,FALSE)</f>
        <v>EQ</v>
      </c>
      <c r="R6198" t="str">
        <f>IFERROR(VLOOKUP(D6198,Lookup_Tables!$A$2:$B$21,2,FALSE),"All")</f>
        <v>Port</v>
      </c>
    </row>
    <row r="6199" spans="1:18" hidden="1">
      <c r="A6199">
        <v>4</v>
      </c>
      <c r="B6199">
        <v>47</v>
      </c>
      <c r="C6199" t="s">
        <v>39</v>
      </c>
      <c r="D6199">
        <v>6</v>
      </c>
      <c r="E6199">
        <v>158127351.921666</v>
      </c>
      <c r="F6199">
        <v>42598850.358126581</v>
      </c>
      <c r="G6199">
        <v>18328015.447041199</v>
      </c>
      <c r="H6199">
        <v>342189298.69885403</v>
      </c>
      <c r="I6199">
        <v>595235153.74268401</v>
      </c>
      <c r="J6199">
        <v>2025376494.56686</v>
      </c>
      <c r="K6199">
        <v>6448172463.0957203</v>
      </c>
      <c r="L6199">
        <v>9293042717.3898296</v>
      </c>
      <c r="M6199">
        <v>9772939543.3208904</v>
      </c>
      <c r="N6199">
        <v>11259017347.872299</v>
      </c>
      <c r="O6199">
        <v>11618524359.2572</v>
      </c>
      <c r="Q6199" t="str">
        <f>VLOOKUP(A6199,Lookup_Tables!$D$2:$E$7,2,FALSE)</f>
        <v>EQ</v>
      </c>
      <c r="R6199" t="str">
        <f>IFERROR(VLOOKUP(D6199,Lookup_Tables!$A$2:$B$21,2,FALSE),"All")</f>
        <v>Port</v>
      </c>
    </row>
    <row r="6200" spans="1:18" hidden="1">
      <c r="A6200">
        <v>4</v>
      </c>
      <c r="B6200">
        <v>47</v>
      </c>
      <c r="C6200" t="s">
        <v>38</v>
      </c>
      <c r="D6200">
        <v>8</v>
      </c>
      <c r="E6200">
        <v>579023.88958763005</v>
      </c>
      <c r="F6200">
        <v>163339.51304287906</v>
      </c>
      <c r="G6200">
        <v>0</v>
      </c>
      <c r="H6200">
        <v>301275.29823260102</v>
      </c>
      <c r="I6200">
        <v>604521.92559687304</v>
      </c>
      <c r="J6200">
        <v>2252091.0506899301</v>
      </c>
      <c r="K6200">
        <v>7867681.6654363796</v>
      </c>
      <c r="L6200">
        <v>27595414.1958117</v>
      </c>
      <c r="M6200">
        <v>34971521.878181599</v>
      </c>
      <c r="N6200">
        <v>103878781.728232</v>
      </c>
      <c r="O6200">
        <v>142339024.71157601</v>
      </c>
      <c r="Q6200" t="str">
        <f>VLOOKUP(A6200,Lookup_Tables!$D$2:$E$7,2,FALSE)</f>
        <v>EQ</v>
      </c>
      <c r="R6200" t="str">
        <f>IFERROR(VLOOKUP(D6200,Lookup_Tables!$A$2:$B$21,2,FALSE),"All")</f>
        <v>Prison</v>
      </c>
    </row>
    <row r="6201" spans="1:18" hidden="1">
      <c r="A6201">
        <v>4</v>
      </c>
      <c r="B6201">
        <v>47</v>
      </c>
      <c r="C6201" t="s">
        <v>39</v>
      </c>
      <c r="D6201">
        <v>8</v>
      </c>
      <c r="E6201">
        <v>577354.54976192</v>
      </c>
      <c r="F6201">
        <v>162833.38035534637</v>
      </c>
      <c r="G6201">
        <v>0</v>
      </c>
      <c r="H6201">
        <v>298895.30259956501</v>
      </c>
      <c r="I6201">
        <v>597129.87422340503</v>
      </c>
      <c r="J6201">
        <v>2179669.9465951198</v>
      </c>
      <c r="K6201">
        <v>7867681.6654363796</v>
      </c>
      <c r="L6201">
        <v>27595414.1958117</v>
      </c>
      <c r="M6201">
        <v>34971521.878181599</v>
      </c>
      <c r="N6201">
        <v>103598534.90147801</v>
      </c>
      <c r="O6201">
        <v>142294702.74692699</v>
      </c>
      <c r="Q6201" t="str">
        <f>VLOOKUP(A6201,Lookup_Tables!$D$2:$E$7,2,FALSE)</f>
        <v>EQ</v>
      </c>
      <c r="R6201" t="str">
        <f>IFERROR(VLOOKUP(D6201,Lookup_Tables!$A$2:$B$21,2,FALSE),"All")</f>
        <v>Prison</v>
      </c>
    </row>
    <row r="6202" spans="1:18" hidden="1">
      <c r="A6202">
        <v>4</v>
      </c>
      <c r="B6202">
        <v>47</v>
      </c>
      <c r="C6202" t="s">
        <v>38</v>
      </c>
      <c r="D6202">
        <v>9</v>
      </c>
      <c r="E6202">
        <v>18420967.2665236</v>
      </c>
      <c r="F6202">
        <v>5118701.2554858625</v>
      </c>
      <c r="G6202">
        <v>157602.09225167401</v>
      </c>
      <c r="H6202">
        <v>34438651.680183001</v>
      </c>
      <c r="I6202">
        <v>53942697.894583397</v>
      </c>
      <c r="J6202">
        <v>183339356.46110499</v>
      </c>
      <c r="K6202">
        <v>550592965.88929498</v>
      </c>
      <c r="L6202">
        <v>1107526912.7607501</v>
      </c>
      <c r="M6202">
        <v>1237445284.1113999</v>
      </c>
      <c r="N6202">
        <v>1865725159.3676</v>
      </c>
      <c r="O6202">
        <v>2309481932.9784498</v>
      </c>
      <c r="Q6202" t="str">
        <f>VLOOKUP(A6202,Lookup_Tables!$D$2:$E$7,2,FALSE)</f>
        <v>EQ</v>
      </c>
      <c r="R6202" t="str">
        <f>IFERROR(VLOOKUP(D6202,Lookup_Tables!$A$2:$B$21,2,FALSE),"All")</f>
        <v>Pub Admin Bldg</v>
      </c>
    </row>
    <row r="6203" spans="1:18" hidden="1">
      <c r="A6203">
        <v>4</v>
      </c>
      <c r="B6203">
        <v>47</v>
      </c>
      <c r="C6203" t="s">
        <v>39</v>
      </c>
      <c r="D6203">
        <v>9</v>
      </c>
      <c r="E6203">
        <v>18317517.271495301</v>
      </c>
      <c r="F6203">
        <v>5046206.5537672322</v>
      </c>
      <c r="G6203">
        <v>157602.09225167401</v>
      </c>
      <c r="H6203">
        <v>34438651.680183001</v>
      </c>
      <c r="I6203">
        <v>53838323.608015202</v>
      </c>
      <c r="J6203">
        <v>181947491.27461299</v>
      </c>
      <c r="K6203">
        <v>550592965.88929498</v>
      </c>
      <c r="L6203">
        <v>1091881928.12233</v>
      </c>
      <c r="M6203">
        <v>1237445284.1113999</v>
      </c>
      <c r="N6203">
        <v>1865725159.3676</v>
      </c>
      <c r="O6203">
        <v>2309481932.9784498</v>
      </c>
      <c r="Q6203" t="str">
        <f>VLOOKUP(A6203,Lookup_Tables!$D$2:$E$7,2,FALSE)</f>
        <v>EQ</v>
      </c>
      <c r="R6203" t="str">
        <f>IFERROR(VLOOKUP(D6203,Lookup_Tables!$A$2:$B$21,2,FALSE),"All")</f>
        <v>Pub Admin Bldg</v>
      </c>
    </row>
    <row r="6204" spans="1:18" hidden="1">
      <c r="A6204">
        <v>4</v>
      </c>
      <c r="B6204">
        <v>47</v>
      </c>
      <c r="C6204" t="s">
        <v>38</v>
      </c>
      <c r="D6204">
        <v>10</v>
      </c>
      <c r="E6204">
        <v>7473765.0753055802</v>
      </c>
      <c r="F6204">
        <v>2044219.0475725727</v>
      </c>
      <c r="G6204">
        <v>22190.384297046599</v>
      </c>
      <c r="H6204">
        <v>10216182.1968116</v>
      </c>
      <c r="I6204">
        <v>19027239.441905301</v>
      </c>
      <c r="J6204">
        <v>73743077.9300116</v>
      </c>
      <c r="K6204">
        <v>237210087.97026601</v>
      </c>
      <c r="L6204">
        <v>415657920.09837002</v>
      </c>
      <c r="M6204">
        <v>492257257.89489597</v>
      </c>
      <c r="N6204">
        <v>780655572.32282996</v>
      </c>
      <c r="O6204">
        <v>1002100999.47879</v>
      </c>
      <c r="Q6204" t="str">
        <f>VLOOKUP(A6204,Lookup_Tables!$D$2:$E$7,2,FALSE)</f>
        <v>EQ</v>
      </c>
      <c r="R6204" t="str">
        <f>IFERROR(VLOOKUP(D6204,Lookup_Tables!$A$2:$B$21,2,FALSE),"All")</f>
        <v>Pub School</v>
      </c>
    </row>
    <row r="6205" spans="1:18" hidden="1">
      <c r="A6205">
        <v>4</v>
      </c>
      <c r="B6205">
        <v>47</v>
      </c>
      <c r="C6205" t="s">
        <v>39</v>
      </c>
      <c r="D6205">
        <v>10</v>
      </c>
      <c r="E6205">
        <v>7434584.95147397</v>
      </c>
      <c r="F6205">
        <v>2012236.6918830601</v>
      </c>
      <c r="G6205">
        <v>22039.748685396298</v>
      </c>
      <c r="H6205">
        <v>10030653.4817557</v>
      </c>
      <c r="I6205">
        <v>19012240.822057098</v>
      </c>
      <c r="J6205">
        <v>73742695.5357752</v>
      </c>
      <c r="K6205">
        <v>237209305.95410401</v>
      </c>
      <c r="L6205">
        <v>410678930.82959098</v>
      </c>
      <c r="M6205">
        <v>491874674.67156398</v>
      </c>
      <c r="N6205">
        <v>780655572.32282996</v>
      </c>
      <c r="O6205">
        <v>1002100999.47879</v>
      </c>
      <c r="Q6205" t="str">
        <f>VLOOKUP(A6205,Lookup_Tables!$D$2:$E$7,2,FALSE)</f>
        <v>EQ</v>
      </c>
      <c r="R6205" t="str">
        <f>IFERROR(VLOOKUP(D6205,Lookup_Tables!$A$2:$B$21,2,FALSE),"All")</f>
        <v>Pub School</v>
      </c>
    </row>
    <row r="6206" spans="1:18" hidden="1">
      <c r="A6206">
        <v>4</v>
      </c>
      <c r="B6206">
        <v>47</v>
      </c>
      <c r="C6206" t="s">
        <v>38</v>
      </c>
      <c r="D6206">
        <v>11</v>
      </c>
      <c r="E6206">
        <v>20599751.839841299</v>
      </c>
      <c r="F6206">
        <v>5434816.7371641751</v>
      </c>
      <c r="G6206">
        <v>48344.591418390301</v>
      </c>
      <c r="H6206">
        <v>40170761.300956599</v>
      </c>
      <c r="I6206">
        <v>64862859.20933</v>
      </c>
      <c r="J6206">
        <v>226295042.22464499</v>
      </c>
      <c r="K6206">
        <v>734511745.57688105</v>
      </c>
      <c r="L6206">
        <v>1222942044.41291</v>
      </c>
      <c r="M6206">
        <v>1393515318.0720301</v>
      </c>
      <c r="N6206">
        <v>1806286156.44222</v>
      </c>
      <c r="O6206">
        <v>2277623324.2381902</v>
      </c>
      <c r="Q6206" t="str">
        <f>VLOOKUP(A6206,Lookup_Tables!$D$2:$E$7,2,FALSE)</f>
        <v>EQ</v>
      </c>
      <c r="R6206" t="str">
        <f>IFERROR(VLOOKUP(D6206,Lookup_Tables!$A$2:$B$21,2,FALSE),"All")</f>
        <v>Pub Univ</v>
      </c>
    </row>
    <row r="6207" spans="1:18" hidden="1">
      <c r="A6207">
        <v>4</v>
      </c>
      <c r="B6207">
        <v>47</v>
      </c>
      <c r="C6207" t="s">
        <v>39</v>
      </c>
      <c r="D6207">
        <v>11</v>
      </c>
      <c r="E6207">
        <v>20461135.371002499</v>
      </c>
      <c r="F6207">
        <v>5325661.4286626317</v>
      </c>
      <c r="G6207">
        <v>48344.591418390301</v>
      </c>
      <c r="H6207">
        <v>38499843.639004096</v>
      </c>
      <c r="I6207">
        <v>64788161.709335104</v>
      </c>
      <c r="J6207">
        <v>225986549.762885</v>
      </c>
      <c r="K6207">
        <v>734511745.57688105</v>
      </c>
      <c r="L6207">
        <v>1222942044.41291</v>
      </c>
      <c r="M6207">
        <v>1386394911.7457099</v>
      </c>
      <c r="N6207">
        <v>1806286156.44222</v>
      </c>
      <c r="O6207">
        <v>2277623324.2381902</v>
      </c>
      <c r="Q6207" t="str">
        <f>VLOOKUP(A6207,Lookup_Tables!$D$2:$E$7,2,FALSE)</f>
        <v>EQ</v>
      </c>
      <c r="R6207" t="str">
        <f>IFERROR(VLOOKUP(D6207,Lookup_Tables!$A$2:$B$21,2,FALSE),"All")</f>
        <v>Pub Univ</v>
      </c>
    </row>
    <row r="6208" spans="1:18" hidden="1">
      <c r="A6208">
        <v>4</v>
      </c>
      <c r="B6208">
        <v>47</v>
      </c>
      <c r="C6208" t="s">
        <v>38</v>
      </c>
      <c r="D6208">
        <v>12</v>
      </c>
      <c r="E6208">
        <v>11231050.5188917</v>
      </c>
      <c r="F6208">
        <v>2859482.420667991</v>
      </c>
      <c r="G6208">
        <v>1392.7733369016801</v>
      </c>
      <c r="H6208">
        <v>6962107.0955342799</v>
      </c>
      <c r="I6208">
        <v>20534966.844344798</v>
      </c>
      <c r="J6208">
        <v>112345241.97719499</v>
      </c>
      <c r="K6208">
        <v>361604878.13560599</v>
      </c>
      <c r="L6208">
        <v>715044934.48951602</v>
      </c>
      <c r="M6208">
        <v>836334787.55412805</v>
      </c>
      <c r="N6208">
        <v>1211235138.9669099</v>
      </c>
      <c r="O6208">
        <v>1520844512.82354</v>
      </c>
      <c r="Q6208" t="str">
        <f>VLOOKUP(A6208,Lookup_Tables!$D$2:$E$7,2,FALSE)</f>
        <v>EQ</v>
      </c>
      <c r="R6208" t="str">
        <f>IFERROR(VLOOKUP(D6208,Lookup_Tables!$A$2:$B$21,2,FALSE),"All")</f>
        <v>Rail</v>
      </c>
    </row>
    <row r="6209" spans="1:18" hidden="1">
      <c r="A6209">
        <v>4</v>
      </c>
      <c r="B6209">
        <v>47</v>
      </c>
      <c r="C6209" t="s">
        <v>39</v>
      </c>
      <c r="D6209">
        <v>12</v>
      </c>
      <c r="E6209">
        <v>11190434.1536463</v>
      </c>
      <c r="F6209">
        <v>2818871.6649515629</v>
      </c>
      <c r="G6209">
        <v>1299.28118737048</v>
      </c>
      <c r="H6209">
        <v>6962107.0955342799</v>
      </c>
      <c r="I6209">
        <v>20534966.844344798</v>
      </c>
      <c r="J6209">
        <v>112345241.97719499</v>
      </c>
      <c r="K6209">
        <v>361604878.13560599</v>
      </c>
      <c r="L6209">
        <v>715044934.48951602</v>
      </c>
      <c r="M6209">
        <v>836334787.55412805</v>
      </c>
      <c r="N6209">
        <v>1211235138.9669099</v>
      </c>
      <c r="O6209">
        <v>1520844512.82354</v>
      </c>
      <c r="Q6209" t="str">
        <f>VLOOKUP(A6209,Lookup_Tables!$D$2:$E$7,2,FALSE)</f>
        <v>EQ</v>
      </c>
      <c r="R6209" t="str">
        <f>IFERROR(VLOOKUP(D6209,Lookup_Tables!$A$2:$B$21,2,FALSE),"All")</f>
        <v>Rail</v>
      </c>
    </row>
    <row r="6210" spans="1:18" hidden="1">
      <c r="A6210">
        <v>4</v>
      </c>
      <c r="B6210">
        <v>47</v>
      </c>
      <c r="C6210" t="s">
        <v>38</v>
      </c>
      <c r="D6210">
        <v>13</v>
      </c>
      <c r="E6210">
        <v>71864651.937000796</v>
      </c>
      <c r="F6210">
        <v>19718831.680137299</v>
      </c>
      <c r="G6210">
        <v>0</v>
      </c>
      <c r="H6210">
        <v>36755804.990521103</v>
      </c>
      <c r="I6210">
        <v>94769079.790411696</v>
      </c>
      <c r="J6210">
        <v>574128782.62878394</v>
      </c>
      <c r="K6210">
        <v>2126647703.7498801</v>
      </c>
      <c r="L6210">
        <v>4078955330.3232498</v>
      </c>
      <c r="M6210">
        <v>4985001701.7722101</v>
      </c>
      <c r="N6210">
        <v>8799959885.6106396</v>
      </c>
      <c r="O6210">
        <v>11413749055.249901</v>
      </c>
      <c r="Q6210" t="str">
        <f>VLOOKUP(A6210,Lookup_Tables!$D$2:$E$7,2,FALSE)</f>
        <v>EQ</v>
      </c>
      <c r="R6210" t="str">
        <f>IFERROR(VLOOKUP(D6210,Lookup_Tables!$A$2:$B$21,2,FALSE),"All")</f>
        <v>Residual Inst</v>
      </c>
    </row>
    <row r="6211" spans="1:18" hidden="1">
      <c r="A6211">
        <v>4</v>
      </c>
      <c r="B6211">
        <v>47</v>
      </c>
      <c r="C6211" t="s">
        <v>39</v>
      </c>
      <c r="D6211">
        <v>13</v>
      </c>
      <c r="E6211">
        <v>71646115.887381598</v>
      </c>
      <c r="F6211">
        <v>19765718.292879015</v>
      </c>
      <c r="G6211">
        <v>0</v>
      </c>
      <c r="H6211">
        <v>36755804.990521103</v>
      </c>
      <c r="I6211">
        <v>94769079.790411696</v>
      </c>
      <c r="J6211">
        <v>574128782.62878394</v>
      </c>
      <c r="K6211">
        <v>2085209503.3516099</v>
      </c>
      <c r="L6211">
        <v>4057305774.8050098</v>
      </c>
      <c r="M6211">
        <v>4966710649.34655</v>
      </c>
      <c r="N6211">
        <v>8799959885.6106396</v>
      </c>
      <c r="O6211">
        <v>11413749055.249901</v>
      </c>
      <c r="Q6211" t="str">
        <f>VLOOKUP(A6211,Lookup_Tables!$D$2:$E$7,2,FALSE)</f>
        <v>EQ</v>
      </c>
      <c r="R6211" t="str">
        <f>IFERROR(VLOOKUP(D6211,Lookup_Tables!$A$2:$B$21,2,FALSE),"All")</f>
        <v>Residual Inst</v>
      </c>
    </row>
    <row r="6212" spans="1:18" hidden="1">
      <c r="A6212">
        <v>4</v>
      </c>
      <c r="B6212">
        <v>47</v>
      </c>
      <c r="C6212" t="s">
        <v>38</v>
      </c>
      <c r="D6212">
        <v>14</v>
      </c>
      <c r="E6212">
        <v>22162595.635766201</v>
      </c>
      <c r="F6212">
        <v>5860323.1170437038</v>
      </c>
      <c r="G6212">
        <v>10425.828494597101</v>
      </c>
      <c r="H6212">
        <v>26958368.342779499</v>
      </c>
      <c r="I6212">
        <v>48249205.295404099</v>
      </c>
      <c r="J6212">
        <v>211932900.42427</v>
      </c>
      <c r="K6212">
        <v>783052733.32806206</v>
      </c>
      <c r="L6212">
        <v>1298785902.4967999</v>
      </c>
      <c r="M6212">
        <v>1544441431.9562199</v>
      </c>
      <c r="N6212">
        <v>2243748234.9451399</v>
      </c>
      <c r="O6212">
        <v>2812592174.8543</v>
      </c>
      <c r="Q6212" t="str">
        <f>VLOOKUP(A6212,Lookup_Tables!$D$2:$E$7,2,FALSE)</f>
        <v>EQ</v>
      </c>
      <c r="R6212" t="str">
        <f>IFERROR(VLOOKUP(D6212,Lookup_Tables!$A$2:$B$21,2,FALSE),"All")</f>
        <v>Road</v>
      </c>
    </row>
    <row r="6213" spans="1:18" hidden="1">
      <c r="A6213">
        <v>4</v>
      </c>
      <c r="B6213">
        <v>47</v>
      </c>
      <c r="C6213" t="s">
        <v>39</v>
      </c>
      <c r="D6213">
        <v>14</v>
      </c>
      <c r="E6213">
        <v>22062363.8731259</v>
      </c>
      <c r="F6213">
        <v>5862335.9273065403</v>
      </c>
      <c r="G6213">
        <v>10425.828494597101</v>
      </c>
      <c r="H6213">
        <v>26416781.210905001</v>
      </c>
      <c r="I6213">
        <v>48015256.850200899</v>
      </c>
      <c r="J6213">
        <v>210319762.26694101</v>
      </c>
      <c r="K6213">
        <v>783052733.32806206</v>
      </c>
      <c r="L6213">
        <v>1282260916.87727</v>
      </c>
      <c r="M6213">
        <v>1513012276.3547299</v>
      </c>
      <c r="N6213">
        <v>2243748234.9451399</v>
      </c>
      <c r="O6213">
        <v>2812592174.8543</v>
      </c>
      <c r="Q6213" t="str">
        <f>VLOOKUP(A6213,Lookup_Tables!$D$2:$E$7,2,FALSE)</f>
        <v>EQ</v>
      </c>
      <c r="R6213" t="str">
        <f>IFERROR(VLOOKUP(D6213,Lookup_Tables!$A$2:$B$21,2,FALSE),"All")</f>
        <v>Road</v>
      </c>
    </row>
    <row r="6214" spans="1:18" hidden="1">
      <c r="A6214">
        <v>4</v>
      </c>
      <c r="B6214">
        <v>47</v>
      </c>
      <c r="C6214" t="s">
        <v>38</v>
      </c>
      <c r="D6214">
        <v>15</v>
      </c>
      <c r="E6214">
        <v>17760369797.699699</v>
      </c>
      <c r="F6214">
        <v>4886906759.8807945</v>
      </c>
      <c r="G6214">
        <v>823244811.36345899</v>
      </c>
      <c r="H6214">
        <v>28832459398.126099</v>
      </c>
      <c r="I6214">
        <v>48822875271.017197</v>
      </c>
      <c r="J6214">
        <v>163659986077.34799</v>
      </c>
      <c r="K6214">
        <v>498962601501.565</v>
      </c>
      <c r="L6214">
        <v>985258374763.526</v>
      </c>
      <c r="M6214">
        <v>1146354012876.3999</v>
      </c>
      <c r="N6214">
        <v>1989631710954.96</v>
      </c>
      <c r="O6214">
        <v>2581869369751.4902</v>
      </c>
      <c r="Q6214" t="str">
        <f>VLOOKUP(A6214,Lookup_Tables!$D$2:$E$7,2,FALSE)</f>
        <v>EQ</v>
      </c>
      <c r="R6214" t="str">
        <f>IFERROR(VLOOKUP(D6214,Lookup_Tables!$A$2:$B$21,2,FALSE),"All")</f>
        <v>All</v>
      </c>
    </row>
    <row r="6215" spans="1:18" hidden="1">
      <c r="A6215">
        <v>4</v>
      </c>
      <c r="B6215">
        <v>47</v>
      </c>
      <c r="C6215" t="s">
        <v>39</v>
      </c>
      <c r="D6215">
        <v>15</v>
      </c>
      <c r="E6215">
        <v>17661734205.875599</v>
      </c>
      <c r="F6215">
        <v>4811670731.5617599</v>
      </c>
      <c r="G6215">
        <v>803973531.54749405</v>
      </c>
      <c r="H6215">
        <v>28085025912.299099</v>
      </c>
      <c r="I6215">
        <v>48822875271.017197</v>
      </c>
      <c r="J6215">
        <v>163659986077.34799</v>
      </c>
      <c r="K6215">
        <v>495510522637.73499</v>
      </c>
      <c r="L6215">
        <v>985258374763.526</v>
      </c>
      <c r="M6215">
        <v>1146354012876.3999</v>
      </c>
      <c r="N6215">
        <v>1989631710954.96</v>
      </c>
      <c r="O6215">
        <v>2581869369751.4902</v>
      </c>
      <c r="Q6215" t="str">
        <f>VLOOKUP(A6215,Lookup_Tables!$D$2:$E$7,2,FALSE)</f>
        <v>EQ</v>
      </c>
      <c r="R6215" t="str">
        <f>IFERROR(VLOOKUP(D6215,Lookup_Tables!$A$2:$B$21,2,FALSE),"All")</f>
        <v>All</v>
      </c>
    </row>
    <row r="6216" spans="1:18" hidden="1">
      <c r="A6216">
        <v>4</v>
      </c>
      <c r="B6216">
        <v>47</v>
      </c>
      <c r="C6216" t="s">
        <v>38</v>
      </c>
      <c r="D6216">
        <v>16</v>
      </c>
      <c r="E6216">
        <v>521774490.45589298</v>
      </c>
      <c r="F6216">
        <v>136553055.68353689</v>
      </c>
      <c r="G6216">
        <v>22882203.308348201</v>
      </c>
      <c r="H6216">
        <v>602051751.96801698</v>
      </c>
      <c r="I6216">
        <v>1157606110.63481</v>
      </c>
      <c r="J6216">
        <v>5097817294.0551004</v>
      </c>
      <c r="K6216">
        <v>16510704556.0497</v>
      </c>
      <c r="L6216">
        <v>31048088064.774899</v>
      </c>
      <c r="M6216">
        <v>35715050892.028503</v>
      </c>
      <c r="N6216">
        <v>55611718107.857498</v>
      </c>
      <c r="O6216">
        <v>72778474259.963196</v>
      </c>
      <c r="Q6216" t="str">
        <f>VLOOKUP(A6216,Lookup_Tables!$D$2:$E$7,2,FALSE)</f>
        <v>EQ</v>
      </c>
      <c r="R6216" t="str">
        <f>IFERROR(VLOOKUP(D6216,Lookup_Tables!$A$2:$B$21,2,FALSE),"All")</f>
        <v>Government_Loss</v>
      </c>
    </row>
    <row r="6217" spans="1:18" hidden="1">
      <c r="A6217">
        <v>4</v>
      </c>
      <c r="B6217">
        <v>47</v>
      </c>
      <c r="C6217" t="s">
        <v>39</v>
      </c>
      <c r="D6217">
        <v>16</v>
      </c>
      <c r="E6217">
        <v>519329646.40147001</v>
      </c>
      <c r="F6217">
        <v>134348276.16519374</v>
      </c>
      <c r="G6217">
        <v>22804429.959119</v>
      </c>
      <c r="H6217">
        <v>582434814.75761497</v>
      </c>
      <c r="I6217">
        <v>1157606110.63481</v>
      </c>
      <c r="J6217">
        <v>5097817294.0551004</v>
      </c>
      <c r="K6217">
        <v>16510704556.0497</v>
      </c>
      <c r="L6217">
        <v>31048088064.774899</v>
      </c>
      <c r="M6217">
        <v>35662741647.861702</v>
      </c>
      <c r="N6217">
        <v>55611718107.857498</v>
      </c>
      <c r="O6217">
        <v>72778474259.963196</v>
      </c>
      <c r="Q6217" t="str">
        <f>VLOOKUP(A6217,Lookup_Tables!$D$2:$E$7,2,FALSE)</f>
        <v>EQ</v>
      </c>
      <c r="R6217" t="str">
        <f>IFERROR(VLOOKUP(D6217,Lookup_Tables!$A$2:$B$21,2,FALSE),"All")</f>
        <v>Government_Loss</v>
      </c>
    </row>
    <row r="6218" spans="1:18" hidden="1">
      <c r="A6218">
        <v>4</v>
      </c>
      <c r="B6218">
        <v>47</v>
      </c>
      <c r="C6218" t="s">
        <v>38</v>
      </c>
      <c r="D6218">
        <v>17</v>
      </c>
      <c r="E6218">
        <v>2029463942.04725</v>
      </c>
      <c r="F6218">
        <v>557924928.32624459</v>
      </c>
      <c r="G6218">
        <v>62750458.108005501</v>
      </c>
      <c r="H6218">
        <v>2277122094.1501198</v>
      </c>
      <c r="I6218">
        <v>4150631723.8111401</v>
      </c>
      <c r="J6218">
        <v>17097057473.320601</v>
      </c>
      <c r="K6218">
        <v>57436726203.976501</v>
      </c>
      <c r="L6218">
        <v>116707478613.42799</v>
      </c>
      <c r="M6218">
        <v>134916756295.326</v>
      </c>
      <c r="N6218">
        <v>239566917188.51401</v>
      </c>
      <c r="O6218">
        <v>312989308055.39203</v>
      </c>
      <c r="Q6218" t="str">
        <f>VLOOKUP(A6218,Lookup_Tables!$D$2:$E$7,2,FALSE)</f>
        <v>EQ</v>
      </c>
      <c r="R6218" t="str">
        <f>IFERROR(VLOOKUP(D6218,Lookup_Tables!$A$2:$B$21,2,FALSE),"All")</f>
        <v>Emergency_Loss</v>
      </c>
    </row>
    <row r="6219" spans="1:18" hidden="1">
      <c r="A6219">
        <v>4</v>
      </c>
      <c r="B6219">
        <v>47</v>
      </c>
      <c r="C6219" t="s">
        <v>39</v>
      </c>
      <c r="D6219">
        <v>17</v>
      </c>
      <c r="E6219">
        <v>2020543730.7495999</v>
      </c>
      <c r="F6219">
        <v>550561855.99761629</v>
      </c>
      <c r="G6219">
        <v>61684357.555170797</v>
      </c>
      <c r="H6219">
        <v>2241721865.49125</v>
      </c>
      <c r="I6219">
        <v>4114102783.3499398</v>
      </c>
      <c r="J6219">
        <v>17097057473.320601</v>
      </c>
      <c r="K6219">
        <v>57282702428.828697</v>
      </c>
      <c r="L6219">
        <v>116707478613.42799</v>
      </c>
      <c r="M6219">
        <v>134916756295.326</v>
      </c>
      <c r="N6219">
        <v>239566917188.51401</v>
      </c>
      <c r="O6219">
        <v>312989308055.39203</v>
      </c>
      <c r="Q6219" t="str">
        <f>VLOOKUP(A6219,Lookup_Tables!$D$2:$E$7,2,FALSE)</f>
        <v>EQ</v>
      </c>
      <c r="R6219" t="str">
        <f>IFERROR(VLOOKUP(D6219,Lookup_Tables!$A$2:$B$21,2,FALSE),"All")</f>
        <v>Emergency_Loss</v>
      </c>
    </row>
    <row r="6220" spans="1:18" hidden="1">
      <c r="A6220">
        <v>4</v>
      </c>
      <c r="B6220">
        <v>47</v>
      </c>
      <c r="C6220" t="s">
        <v>38</v>
      </c>
      <c r="D6220">
        <v>18</v>
      </c>
      <c r="E6220">
        <v>2551238432.50313</v>
      </c>
      <c r="F6220">
        <v>686834180.35183477</v>
      </c>
      <c r="G6220">
        <v>87259089.380130604</v>
      </c>
      <c r="H6220">
        <v>2823722920.7297602</v>
      </c>
      <c r="I6220">
        <v>5270960042.4323196</v>
      </c>
      <c r="J6220">
        <v>22602710859.193298</v>
      </c>
      <c r="K6220">
        <v>73619374203.375305</v>
      </c>
      <c r="L6220">
        <v>142133439684.496</v>
      </c>
      <c r="M6220">
        <v>176127970032.42401</v>
      </c>
      <c r="N6220">
        <v>295783286568.47302</v>
      </c>
      <c r="O6220">
        <v>385767782315.35498</v>
      </c>
      <c r="Q6220" t="str">
        <f>VLOOKUP(A6220,Lookup_Tables!$D$2:$E$7,2,FALSE)</f>
        <v>EQ</v>
      </c>
      <c r="R6220" t="str">
        <f>IFERROR(VLOOKUP(D6220,Lookup_Tables!$A$2:$B$21,2,FALSE),"All")</f>
        <v>Govt_Plus_Emergency</v>
      </c>
    </row>
    <row r="6221" spans="1:18" hidden="1">
      <c r="A6221">
        <v>4</v>
      </c>
      <c r="B6221">
        <v>47</v>
      </c>
      <c r="C6221" t="s">
        <v>39</v>
      </c>
      <c r="D6221">
        <v>18</v>
      </c>
      <c r="E6221">
        <v>2539855481.52772</v>
      </c>
      <c r="F6221">
        <v>681587800.32015181</v>
      </c>
      <c r="G6221">
        <v>85979110.210406497</v>
      </c>
      <c r="H6221">
        <v>2808016719.0272298</v>
      </c>
      <c r="I6221">
        <v>5153101530.0937405</v>
      </c>
      <c r="J6221">
        <v>22233427231.9062</v>
      </c>
      <c r="K6221">
        <v>73481217919.645493</v>
      </c>
      <c r="L6221">
        <v>142133439684.496</v>
      </c>
      <c r="M6221">
        <v>176127970032.42401</v>
      </c>
      <c r="N6221">
        <v>295783286568.47302</v>
      </c>
      <c r="O6221">
        <v>385767782315.35498</v>
      </c>
      <c r="Q6221" t="str">
        <f>VLOOKUP(A6221,Lookup_Tables!$D$2:$E$7,2,FALSE)</f>
        <v>EQ</v>
      </c>
      <c r="R6221" t="str">
        <f>IFERROR(VLOOKUP(D6221,Lookup_Tables!$A$2:$B$21,2,FALSE),"All")</f>
        <v>Govt_Plus_Emergency</v>
      </c>
    </row>
    <row r="6222" spans="1:18" hidden="1">
      <c r="A6222">
        <v>4</v>
      </c>
      <c r="B6222">
        <v>48</v>
      </c>
      <c r="C6222" t="s">
        <v>38</v>
      </c>
      <c r="D6222">
        <v>0</v>
      </c>
      <c r="E6222">
        <v>57605009.243228503</v>
      </c>
      <c r="F6222">
        <v>16258927.385491066</v>
      </c>
      <c r="G6222">
        <v>5217245.4140419504</v>
      </c>
      <c r="H6222">
        <v>115275307.67742901</v>
      </c>
      <c r="I6222">
        <v>194749253.45044199</v>
      </c>
      <c r="J6222">
        <v>528246895.43673497</v>
      </c>
      <c r="K6222">
        <v>1329208080.0912099</v>
      </c>
      <c r="L6222">
        <v>3312548702.3793001</v>
      </c>
      <c r="M6222">
        <v>3981145077.7358499</v>
      </c>
      <c r="N6222">
        <v>6296862800.0457201</v>
      </c>
      <c r="O6222">
        <v>8167677621.2325296</v>
      </c>
      <c r="Q6222" t="str">
        <f>VLOOKUP(A6222,Lookup_Tables!$D$2:$E$7,2,FALSE)</f>
        <v>EQ</v>
      </c>
      <c r="R6222" t="str">
        <f>IFERROR(VLOOKUP(D6222,Lookup_Tables!$A$2:$B$21,2,FALSE),"All")</f>
        <v>Private Assets</v>
      </c>
    </row>
    <row r="6223" spans="1:18" hidden="1">
      <c r="A6223">
        <v>4</v>
      </c>
      <c r="B6223">
        <v>48</v>
      </c>
      <c r="C6223" t="s">
        <v>39</v>
      </c>
      <c r="D6223">
        <v>0</v>
      </c>
      <c r="E6223">
        <v>56938735.3654783</v>
      </c>
      <c r="F6223">
        <v>16355238.226103865</v>
      </c>
      <c r="G6223">
        <v>5149832.96492186</v>
      </c>
      <c r="H6223">
        <v>113618927.27707601</v>
      </c>
      <c r="I6223">
        <v>185776146.05357099</v>
      </c>
      <c r="J6223">
        <v>509544203.11937499</v>
      </c>
      <c r="K6223">
        <v>1304786851.8879299</v>
      </c>
      <c r="L6223">
        <v>3282108792.0480099</v>
      </c>
      <c r="M6223">
        <v>3918126984.28898</v>
      </c>
      <c r="N6223">
        <v>6134615933.6164999</v>
      </c>
      <c r="O6223">
        <v>8167677621.2325296</v>
      </c>
      <c r="Q6223" t="str">
        <f>VLOOKUP(A6223,Lookup_Tables!$D$2:$E$7,2,FALSE)</f>
        <v>EQ</v>
      </c>
      <c r="R6223" t="str">
        <f>IFERROR(VLOOKUP(D6223,Lookup_Tables!$A$2:$B$21,2,FALSE),"All")</f>
        <v>Private Assets</v>
      </c>
    </row>
    <row r="6224" spans="1:18" hidden="1">
      <c r="A6224">
        <v>4</v>
      </c>
      <c r="B6224">
        <v>48</v>
      </c>
      <c r="C6224" t="s">
        <v>38</v>
      </c>
      <c r="D6224">
        <v>1</v>
      </c>
      <c r="E6224">
        <v>310145.409630151</v>
      </c>
      <c r="F6224">
        <v>86120.897097505163</v>
      </c>
      <c r="G6224">
        <v>0</v>
      </c>
      <c r="H6224">
        <v>476223.09578427899</v>
      </c>
      <c r="I6224">
        <v>874337.90317033802</v>
      </c>
      <c r="J6224">
        <v>2800063.9933635802</v>
      </c>
      <c r="K6224">
        <v>8726084.7329359595</v>
      </c>
      <c r="L6224">
        <v>17620388.1000886</v>
      </c>
      <c r="M6224">
        <v>21864297.4087428</v>
      </c>
      <c r="N6224">
        <v>34506808.649093397</v>
      </c>
      <c r="O6224">
        <v>41704999.3472123</v>
      </c>
      <c r="Q6224" t="str">
        <f>VLOOKUP(A6224,Lookup_Tables!$D$2:$E$7,2,FALSE)</f>
        <v>EQ</v>
      </c>
      <c r="R6224" t="str">
        <f>IFERROR(VLOOKUP(D6224,Lookup_Tables!$A$2:$B$21,2,FALSE),"All")</f>
        <v>Airport</v>
      </c>
    </row>
    <row r="6225" spans="1:18" hidden="1">
      <c r="A6225">
        <v>4</v>
      </c>
      <c r="B6225">
        <v>48</v>
      </c>
      <c r="C6225" t="s">
        <v>39</v>
      </c>
      <c r="D6225">
        <v>1</v>
      </c>
      <c r="E6225">
        <v>306087.98893153598</v>
      </c>
      <c r="F6225">
        <v>84706.055782354175</v>
      </c>
      <c r="G6225">
        <v>0</v>
      </c>
      <c r="H6225">
        <v>456528.98854136397</v>
      </c>
      <c r="I6225">
        <v>874337.90317033802</v>
      </c>
      <c r="J6225">
        <v>2784374.49357465</v>
      </c>
      <c r="K6225">
        <v>8525329.4645134695</v>
      </c>
      <c r="L6225">
        <v>17620388.1000886</v>
      </c>
      <c r="M6225">
        <v>21864297.4087428</v>
      </c>
      <c r="N6225">
        <v>34506808.649093397</v>
      </c>
      <c r="O6225">
        <v>40354385.417683102</v>
      </c>
      <c r="Q6225" t="str">
        <f>VLOOKUP(A6225,Lookup_Tables!$D$2:$E$7,2,FALSE)</f>
        <v>EQ</v>
      </c>
      <c r="R6225" t="str">
        <f>IFERROR(VLOOKUP(D6225,Lookup_Tables!$A$2:$B$21,2,FALSE),"All")</f>
        <v>Airport</v>
      </c>
    </row>
    <row r="6226" spans="1:18" hidden="1">
      <c r="A6226">
        <v>4</v>
      </c>
      <c r="B6226">
        <v>48</v>
      </c>
      <c r="C6226" t="s">
        <v>38</v>
      </c>
      <c r="D6226">
        <v>2</v>
      </c>
      <c r="E6226">
        <v>1329238.8742349599</v>
      </c>
      <c r="F6226">
        <v>382416.36742828507</v>
      </c>
      <c r="G6226">
        <v>103192.94562732799</v>
      </c>
      <c r="H6226">
        <v>2102123.4884391101</v>
      </c>
      <c r="I6226">
        <v>3346524.5558036398</v>
      </c>
      <c r="J6226">
        <v>10059263.946946001</v>
      </c>
      <c r="K6226">
        <v>31398154.138077199</v>
      </c>
      <c r="L6226">
        <v>76485679.312396899</v>
      </c>
      <c r="M6226">
        <v>94468407.763316795</v>
      </c>
      <c r="N6226">
        <v>158150912.912664</v>
      </c>
      <c r="O6226">
        <v>200839632.30518901</v>
      </c>
      <c r="Q6226" t="str">
        <f>VLOOKUP(A6226,Lookup_Tables!$D$2:$E$7,2,FALSE)</f>
        <v>EQ</v>
      </c>
      <c r="R6226" t="str">
        <f>IFERROR(VLOOKUP(D6226,Lookup_Tables!$A$2:$B$21,2,FALSE),"All")</f>
        <v>Bridge</v>
      </c>
    </row>
    <row r="6227" spans="1:18" hidden="1">
      <c r="A6227">
        <v>4</v>
      </c>
      <c r="B6227">
        <v>48</v>
      </c>
      <c r="C6227" t="s">
        <v>39</v>
      </c>
      <c r="D6227">
        <v>2</v>
      </c>
      <c r="E6227">
        <v>1317300.8748915701</v>
      </c>
      <c r="F6227">
        <v>376447.14917581726</v>
      </c>
      <c r="G6227">
        <v>101761.438179779</v>
      </c>
      <c r="H6227">
        <v>2102123.4884391101</v>
      </c>
      <c r="I6227">
        <v>3178889.3432490998</v>
      </c>
      <c r="J6227">
        <v>9943122.4775497001</v>
      </c>
      <c r="K6227">
        <v>31398154.138077199</v>
      </c>
      <c r="L6227">
        <v>75703260.810049593</v>
      </c>
      <c r="M6227">
        <v>93616446.843742296</v>
      </c>
      <c r="N6227">
        <v>158150912.912664</v>
      </c>
      <c r="O6227">
        <v>200839632.30518901</v>
      </c>
      <c r="Q6227" t="str">
        <f>VLOOKUP(A6227,Lookup_Tables!$D$2:$E$7,2,FALSE)</f>
        <v>EQ</v>
      </c>
      <c r="R6227" t="str">
        <f>IFERROR(VLOOKUP(D6227,Lookup_Tables!$A$2:$B$21,2,FALSE),"All")</f>
        <v>Bridge</v>
      </c>
    </row>
    <row r="6228" spans="1:18" hidden="1">
      <c r="A6228">
        <v>4</v>
      </c>
      <c r="B6228">
        <v>48</v>
      </c>
      <c r="C6228" t="s">
        <v>38</v>
      </c>
      <c r="D6228">
        <v>3</v>
      </c>
      <c r="E6228">
        <v>331062.43482832197</v>
      </c>
      <c r="F6228">
        <v>103623.85085716413</v>
      </c>
      <c r="G6228">
        <v>0</v>
      </c>
      <c r="H6228">
        <v>290208.53337017202</v>
      </c>
      <c r="I6228">
        <v>501736.722266467</v>
      </c>
      <c r="J6228">
        <v>1960005.6165196099</v>
      </c>
      <c r="K6228">
        <v>8899400.7550958097</v>
      </c>
      <c r="L6228">
        <v>20005521.0734904</v>
      </c>
      <c r="M6228">
        <v>24435109.794917598</v>
      </c>
      <c r="N6228">
        <v>36862208.131478198</v>
      </c>
      <c r="O6228">
        <v>48979029.421418801</v>
      </c>
      <c r="Q6228" t="str">
        <f>VLOOKUP(A6228,Lookup_Tables!$D$2:$E$7,2,FALSE)</f>
        <v>EQ</v>
      </c>
      <c r="R6228" t="str">
        <f>IFERROR(VLOOKUP(D6228,Lookup_Tables!$A$2:$B$21,2,FALSE),"All")</f>
        <v>Govt Hosp</v>
      </c>
    </row>
    <row r="6229" spans="1:18" hidden="1">
      <c r="A6229">
        <v>4</v>
      </c>
      <c r="B6229">
        <v>48</v>
      </c>
      <c r="C6229" t="s">
        <v>39</v>
      </c>
      <c r="D6229">
        <v>3</v>
      </c>
      <c r="E6229">
        <v>327934.03907006897</v>
      </c>
      <c r="F6229">
        <v>102648.5721272963</v>
      </c>
      <c r="G6229">
        <v>0</v>
      </c>
      <c r="H6229">
        <v>273378.79570227099</v>
      </c>
      <c r="I6229">
        <v>501736.722266467</v>
      </c>
      <c r="J6229">
        <v>1957422.28250242</v>
      </c>
      <c r="K6229">
        <v>8688997.7448125891</v>
      </c>
      <c r="L6229">
        <v>19808948.765369099</v>
      </c>
      <c r="M6229">
        <v>24051860.7841889</v>
      </c>
      <c r="N6229">
        <v>36862208.131478198</v>
      </c>
      <c r="O6229">
        <v>48979029.421418801</v>
      </c>
      <c r="Q6229" t="str">
        <f>VLOOKUP(A6229,Lookup_Tables!$D$2:$E$7,2,FALSE)</f>
        <v>EQ</v>
      </c>
      <c r="R6229" t="str">
        <f>IFERROR(VLOOKUP(D6229,Lookup_Tables!$A$2:$B$21,2,FALSE),"All")</f>
        <v>Govt Hosp</v>
      </c>
    </row>
    <row r="6230" spans="1:18" hidden="1">
      <c r="A6230">
        <v>4</v>
      </c>
      <c r="B6230">
        <v>48</v>
      </c>
      <c r="C6230" t="s">
        <v>38</v>
      </c>
      <c r="D6230">
        <v>4</v>
      </c>
      <c r="E6230">
        <v>373719.77873770398</v>
      </c>
      <c r="F6230">
        <v>103904.14135126321</v>
      </c>
      <c r="G6230">
        <v>36277.452878438802</v>
      </c>
      <c r="H6230">
        <v>704999.214969647</v>
      </c>
      <c r="I6230">
        <v>1250071.5643120499</v>
      </c>
      <c r="J6230">
        <v>3112813.6799420901</v>
      </c>
      <c r="K6230">
        <v>8686101.1639802307</v>
      </c>
      <c r="L6230">
        <v>22854187.088649798</v>
      </c>
      <c r="M6230">
        <v>26826348.801338501</v>
      </c>
      <c r="N6230">
        <v>41623496.878529802</v>
      </c>
      <c r="O6230">
        <v>53582352.217505299</v>
      </c>
      <c r="Q6230" t="str">
        <f>VLOOKUP(A6230,Lookup_Tables!$D$2:$E$7,2,FALSE)</f>
        <v>EQ</v>
      </c>
      <c r="R6230" t="str">
        <f>IFERROR(VLOOKUP(D6230,Lookup_Tables!$A$2:$B$21,2,FALSE),"All")</f>
        <v>Govt Med Fac</v>
      </c>
    </row>
    <row r="6231" spans="1:18" hidden="1">
      <c r="A6231">
        <v>4</v>
      </c>
      <c r="B6231">
        <v>48</v>
      </c>
      <c r="C6231" t="s">
        <v>39</v>
      </c>
      <c r="D6231">
        <v>4</v>
      </c>
      <c r="E6231">
        <v>369574.03483650601</v>
      </c>
      <c r="F6231">
        <v>103017.9386173854</v>
      </c>
      <c r="G6231">
        <v>36117.015284303699</v>
      </c>
      <c r="H6231">
        <v>695409.96012046596</v>
      </c>
      <c r="I6231">
        <v>1244041.2703358401</v>
      </c>
      <c r="J6231">
        <v>3019405.1297031101</v>
      </c>
      <c r="K6231">
        <v>8581040.5404909402</v>
      </c>
      <c r="L6231">
        <v>22097387.422514401</v>
      </c>
      <c r="M6231">
        <v>26381651.637091901</v>
      </c>
      <c r="N6231">
        <v>41623496.878529802</v>
      </c>
      <c r="O6231">
        <v>53582352.217505299</v>
      </c>
      <c r="Q6231" t="str">
        <f>VLOOKUP(A6231,Lookup_Tables!$D$2:$E$7,2,FALSE)</f>
        <v>EQ</v>
      </c>
      <c r="R6231" t="str">
        <f>IFERROR(VLOOKUP(D6231,Lookup_Tables!$A$2:$B$21,2,FALSE),"All")</f>
        <v>Govt Med Fac</v>
      </c>
    </row>
    <row r="6232" spans="1:18" hidden="1">
      <c r="A6232">
        <v>4</v>
      </c>
      <c r="B6232">
        <v>48</v>
      </c>
      <c r="C6232" t="s">
        <v>38</v>
      </c>
      <c r="D6232">
        <v>6</v>
      </c>
      <c r="E6232">
        <v>356724.87344249402</v>
      </c>
      <c r="F6232">
        <v>111980.24059966096</v>
      </c>
      <c r="G6232">
        <v>0</v>
      </c>
      <c r="H6232">
        <v>431929.00592653401</v>
      </c>
      <c r="I6232">
        <v>681495.89399452601</v>
      </c>
      <c r="J6232">
        <v>2101747.3080677199</v>
      </c>
      <c r="K6232">
        <v>7180752.37363814</v>
      </c>
      <c r="L6232">
        <v>20061990.6764598</v>
      </c>
      <c r="M6232">
        <v>26241519.668042399</v>
      </c>
      <c r="N6232">
        <v>45132434.294202603</v>
      </c>
      <c r="O6232">
        <v>58179795.793003701</v>
      </c>
      <c r="Q6232" t="str">
        <f>VLOOKUP(A6232,Lookup_Tables!$D$2:$E$7,2,FALSE)</f>
        <v>EQ</v>
      </c>
      <c r="R6232" t="str">
        <f>IFERROR(VLOOKUP(D6232,Lookup_Tables!$A$2:$B$21,2,FALSE),"All")</f>
        <v>Port</v>
      </c>
    </row>
    <row r="6233" spans="1:18" hidden="1">
      <c r="A6233">
        <v>4</v>
      </c>
      <c r="B6233">
        <v>48</v>
      </c>
      <c r="C6233" t="s">
        <v>39</v>
      </c>
      <c r="D6233">
        <v>6</v>
      </c>
      <c r="E6233">
        <v>354436.928478132</v>
      </c>
      <c r="F6233">
        <v>111712.13803629394</v>
      </c>
      <c r="G6233">
        <v>0</v>
      </c>
      <c r="H6233">
        <v>430024.39762447099</v>
      </c>
      <c r="I6233">
        <v>679809.205443496</v>
      </c>
      <c r="J6233">
        <v>2024284.98212336</v>
      </c>
      <c r="K6233">
        <v>7180752.37363814</v>
      </c>
      <c r="L6233">
        <v>20061990.6764598</v>
      </c>
      <c r="M6233">
        <v>25636503.382310301</v>
      </c>
      <c r="N6233">
        <v>45132434.294202603</v>
      </c>
      <c r="O6233">
        <v>58179795.793003701</v>
      </c>
      <c r="Q6233" t="str">
        <f>VLOOKUP(A6233,Lookup_Tables!$D$2:$E$7,2,FALSE)</f>
        <v>EQ</v>
      </c>
      <c r="R6233" t="str">
        <f>IFERROR(VLOOKUP(D6233,Lookup_Tables!$A$2:$B$21,2,FALSE),"All")</f>
        <v>Port</v>
      </c>
    </row>
    <row r="6234" spans="1:18" hidden="1">
      <c r="A6234">
        <v>4</v>
      </c>
      <c r="B6234">
        <v>48</v>
      </c>
      <c r="C6234" t="s">
        <v>38</v>
      </c>
      <c r="D6234">
        <v>9</v>
      </c>
      <c r="E6234">
        <v>17113.642952903399</v>
      </c>
      <c r="F6234">
        <v>6001.0004754317779</v>
      </c>
      <c r="G6234">
        <v>0</v>
      </c>
      <c r="H6234">
        <v>9377.6462004584391</v>
      </c>
      <c r="I6234">
        <v>18741.436435928499</v>
      </c>
      <c r="J6234">
        <v>87768.029312480503</v>
      </c>
      <c r="K6234">
        <v>309613.309021783</v>
      </c>
      <c r="L6234">
        <v>777166.35594983096</v>
      </c>
      <c r="M6234">
        <v>1077746.79782018</v>
      </c>
      <c r="N6234">
        <v>2353161.95880091</v>
      </c>
      <c r="O6234">
        <v>3088670.2995773298</v>
      </c>
      <c r="Q6234" t="str">
        <f>VLOOKUP(A6234,Lookup_Tables!$D$2:$E$7,2,FALSE)</f>
        <v>EQ</v>
      </c>
      <c r="R6234" t="str">
        <f>IFERROR(VLOOKUP(D6234,Lookup_Tables!$A$2:$B$21,2,FALSE),"All")</f>
        <v>Pub Admin Bldg</v>
      </c>
    </row>
    <row r="6235" spans="1:18" hidden="1">
      <c r="A6235">
        <v>4</v>
      </c>
      <c r="B6235">
        <v>48</v>
      </c>
      <c r="C6235" t="s">
        <v>39</v>
      </c>
      <c r="D6235">
        <v>9</v>
      </c>
      <c r="E6235">
        <v>17050.258878341901</v>
      </c>
      <c r="F6235">
        <v>6010.852934232229</v>
      </c>
      <c r="G6235">
        <v>0</v>
      </c>
      <c r="H6235">
        <v>9377.6462004584391</v>
      </c>
      <c r="I6235">
        <v>18447.5602603146</v>
      </c>
      <c r="J6235">
        <v>85351.365450245998</v>
      </c>
      <c r="K6235">
        <v>309613.309021783</v>
      </c>
      <c r="L6235">
        <v>732014.80923882604</v>
      </c>
      <c r="M6235">
        <v>1077746.79782018</v>
      </c>
      <c r="N6235">
        <v>2353161.95880091</v>
      </c>
      <c r="O6235">
        <v>3088670.2995773298</v>
      </c>
      <c r="Q6235" t="str">
        <f>VLOOKUP(A6235,Lookup_Tables!$D$2:$E$7,2,FALSE)</f>
        <v>EQ</v>
      </c>
      <c r="R6235" t="str">
        <f>IFERROR(VLOOKUP(D6235,Lookup_Tables!$A$2:$B$21,2,FALSE),"All")</f>
        <v>Pub Admin Bldg</v>
      </c>
    </row>
    <row r="6236" spans="1:18" hidden="1">
      <c r="A6236">
        <v>4</v>
      </c>
      <c r="B6236">
        <v>48</v>
      </c>
      <c r="C6236" t="s">
        <v>38</v>
      </c>
      <c r="D6236">
        <v>10</v>
      </c>
      <c r="E6236">
        <v>1903125.6540061701</v>
      </c>
      <c r="F6236">
        <v>513771.92989708926</v>
      </c>
      <c r="G6236">
        <v>14718.4453972953</v>
      </c>
      <c r="H6236">
        <v>3140415.42824454</v>
      </c>
      <c r="I6236">
        <v>5748215.1123198504</v>
      </c>
      <c r="J6236">
        <v>16048285.948384101</v>
      </c>
      <c r="K6236">
        <v>43434163.296528898</v>
      </c>
      <c r="L6236">
        <v>120640985.04536299</v>
      </c>
      <c r="M6236">
        <v>141762673.79878199</v>
      </c>
      <c r="N6236">
        <v>220451022.24645099</v>
      </c>
      <c r="O6236">
        <v>288620624.20281702</v>
      </c>
      <c r="Q6236" t="str">
        <f>VLOOKUP(A6236,Lookup_Tables!$D$2:$E$7,2,FALSE)</f>
        <v>EQ</v>
      </c>
      <c r="R6236" t="str">
        <f>IFERROR(VLOOKUP(D6236,Lookup_Tables!$A$2:$B$21,2,FALSE),"All")</f>
        <v>Pub School</v>
      </c>
    </row>
    <row r="6237" spans="1:18" hidden="1">
      <c r="A6237">
        <v>4</v>
      </c>
      <c r="B6237">
        <v>48</v>
      </c>
      <c r="C6237" t="s">
        <v>39</v>
      </c>
      <c r="D6237">
        <v>10</v>
      </c>
      <c r="E6237">
        <v>1884342.4850308299</v>
      </c>
      <c r="F6237">
        <v>514499.88723557373</v>
      </c>
      <c r="G6237">
        <v>14718.4453972953</v>
      </c>
      <c r="H6237">
        <v>3105501.6588844601</v>
      </c>
      <c r="I6237">
        <v>5745025.5475650299</v>
      </c>
      <c r="J6237">
        <v>15306186.4878124</v>
      </c>
      <c r="K6237">
        <v>42239987.685464203</v>
      </c>
      <c r="L6237">
        <v>119739412.20628899</v>
      </c>
      <c r="M6237">
        <v>139291476.44103301</v>
      </c>
      <c r="N6237">
        <v>220451022.24645099</v>
      </c>
      <c r="O6237">
        <v>288620624.20281702</v>
      </c>
      <c r="Q6237" t="str">
        <f>VLOOKUP(A6237,Lookup_Tables!$D$2:$E$7,2,FALSE)</f>
        <v>EQ</v>
      </c>
      <c r="R6237" t="str">
        <f>IFERROR(VLOOKUP(D6237,Lookup_Tables!$A$2:$B$21,2,FALSE),"All")</f>
        <v>Pub School</v>
      </c>
    </row>
    <row r="6238" spans="1:18" hidden="1">
      <c r="A6238">
        <v>4</v>
      </c>
      <c r="B6238">
        <v>48</v>
      </c>
      <c r="C6238" t="s">
        <v>38</v>
      </c>
      <c r="D6238">
        <v>13</v>
      </c>
      <c r="E6238">
        <v>1154838.5288915399</v>
      </c>
      <c r="F6238">
        <v>339021.9739165525</v>
      </c>
      <c r="G6238">
        <v>0</v>
      </c>
      <c r="H6238">
        <v>260288.56503085801</v>
      </c>
      <c r="I6238">
        <v>778608.14089822897</v>
      </c>
      <c r="J6238">
        <v>5228137.2463035705</v>
      </c>
      <c r="K6238">
        <v>22824862.443248902</v>
      </c>
      <c r="L6238">
        <v>79393522.2365399</v>
      </c>
      <c r="M6238">
        <v>97936787.420581698</v>
      </c>
      <c r="N6238">
        <v>153778125.42787999</v>
      </c>
      <c r="O6238">
        <v>208248950.53900701</v>
      </c>
      <c r="Q6238" t="str">
        <f>VLOOKUP(A6238,Lookup_Tables!$D$2:$E$7,2,FALSE)</f>
        <v>EQ</v>
      </c>
      <c r="R6238" t="str">
        <f>IFERROR(VLOOKUP(D6238,Lookup_Tables!$A$2:$B$21,2,FALSE),"All")</f>
        <v>Residual Inst</v>
      </c>
    </row>
    <row r="6239" spans="1:18" hidden="1">
      <c r="A6239">
        <v>4</v>
      </c>
      <c r="B6239">
        <v>48</v>
      </c>
      <c r="C6239" t="s">
        <v>39</v>
      </c>
      <c r="D6239">
        <v>13</v>
      </c>
      <c r="E6239">
        <v>1149065.7505875099</v>
      </c>
      <c r="F6239">
        <v>339989.45661461167</v>
      </c>
      <c r="G6239">
        <v>0</v>
      </c>
      <c r="H6239">
        <v>260288.56503085801</v>
      </c>
      <c r="I6239">
        <v>778608.14089822897</v>
      </c>
      <c r="J6239">
        <v>5183482.6618801001</v>
      </c>
      <c r="K6239">
        <v>22818625.363123801</v>
      </c>
      <c r="L6239">
        <v>74417087.202968299</v>
      </c>
      <c r="M6239">
        <v>97293740.058752999</v>
      </c>
      <c r="N6239">
        <v>153778125.42787999</v>
      </c>
      <c r="O6239">
        <v>208248950.53900701</v>
      </c>
      <c r="Q6239" t="str">
        <f>VLOOKUP(A6239,Lookup_Tables!$D$2:$E$7,2,FALSE)</f>
        <v>EQ</v>
      </c>
      <c r="R6239" t="str">
        <f>IFERROR(VLOOKUP(D6239,Lookup_Tables!$A$2:$B$21,2,FALSE),"All")</f>
        <v>Residual Inst</v>
      </c>
    </row>
    <row r="6240" spans="1:18" hidden="1">
      <c r="A6240">
        <v>4</v>
      </c>
      <c r="B6240">
        <v>48</v>
      </c>
      <c r="C6240" t="s">
        <v>38</v>
      </c>
      <c r="D6240">
        <v>14</v>
      </c>
      <c r="E6240">
        <v>2141637.0065516299</v>
      </c>
      <c r="F6240">
        <v>612768.73251414881</v>
      </c>
      <c r="G6240">
        <v>15378.068358074799</v>
      </c>
      <c r="H6240">
        <v>3555260.5186382299</v>
      </c>
      <c r="I6240">
        <v>6116028.5596197303</v>
      </c>
      <c r="J6240">
        <v>16944238.4854123</v>
      </c>
      <c r="K6240">
        <v>53540350.426895201</v>
      </c>
      <c r="L6240">
        <v>125558513.48043001</v>
      </c>
      <c r="M6240">
        <v>147890204.92216501</v>
      </c>
      <c r="N6240">
        <v>230884045.498274</v>
      </c>
      <c r="O6240">
        <v>333329708.40773898</v>
      </c>
      <c r="Q6240" t="str">
        <f>VLOOKUP(A6240,Lookup_Tables!$D$2:$E$7,2,FALSE)</f>
        <v>EQ</v>
      </c>
      <c r="R6240" t="str">
        <f>IFERROR(VLOOKUP(D6240,Lookup_Tables!$A$2:$B$21,2,FALSE),"All")</f>
        <v>Road</v>
      </c>
    </row>
    <row r="6241" spans="1:18" hidden="1">
      <c r="A6241">
        <v>4</v>
      </c>
      <c r="B6241">
        <v>48</v>
      </c>
      <c r="C6241" t="s">
        <v>39</v>
      </c>
      <c r="D6241">
        <v>14</v>
      </c>
      <c r="E6241">
        <v>2122228.3089628001</v>
      </c>
      <c r="F6241">
        <v>594051.22210148303</v>
      </c>
      <c r="G6241">
        <v>15378.068358074799</v>
      </c>
      <c r="H6241">
        <v>3555260.5186382299</v>
      </c>
      <c r="I6241">
        <v>6090950.6281544603</v>
      </c>
      <c r="J6241">
        <v>16919794.379300799</v>
      </c>
      <c r="K6241">
        <v>53517875.671074197</v>
      </c>
      <c r="L6241">
        <v>125558513.48043001</v>
      </c>
      <c r="M6241">
        <v>147890204.92216501</v>
      </c>
      <c r="N6241">
        <v>230884045.498274</v>
      </c>
      <c r="O6241">
        <v>333329708.40773898</v>
      </c>
      <c r="Q6241" t="str">
        <f>VLOOKUP(A6241,Lookup_Tables!$D$2:$E$7,2,FALSE)</f>
        <v>EQ</v>
      </c>
      <c r="R6241" t="str">
        <f>IFERROR(VLOOKUP(D6241,Lookup_Tables!$A$2:$B$21,2,FALSE),"All")</f>
        <v>Road</v>
      </c>
    </row>
    <row r="6242" spans="1:18" hidden="1">
      <c r="A6242">
        <v>4</v>
      </c>
      <c r="B6242">
        <v>48</v>
      </c>
      <c r="C6242" t="s">
        <v>38</v>
      </c>
      <c r="D6242">
        <v>15</v>
      </c>
      <c r="E6242">
        <v>65522615.446504399</v>
      </c>
      <c r="F6242">
        <v>18759448.176939577</v>
      </c>
      <c r="G6242">
        <v>5733034.5820152899</v>
      </c>
      <c r="H6242">
        <v>126635055.87200899</v>
      </c>
      <c r="I6242">
        <v>214749169.58004901</v>
      </c>
      <c r="J6242">
        <v>581192203.29093695</v>
      </c>
      <c r="K6242">
        <v>1491938535.3002</v>
      </c>
      <c r="L6242">
        <v>3835193443.69489</v>
      </c>
      <c r="M6242">
        <v>4508443496.54916</v>
      </c>
      <c r="N6242">
        <v>7101817871.8292704</v>
      </c>
      <c r="O6242">
        <v>9486116503.4440498</v>
      </c>
      <c r="Q6242" t="str">
        <f>VLOOKUP(A6242,Lookup_Tables!$D$2:$E$7,2,FALSE)</f>
        <v>EQ</v>
      </c>
      <c r="R6242" t="str">
        <f>IFERROR(VLOOKUP(D6242,Lookup_Tables!$A$2:$B$21,2,FALSE),"All")</f>
        <v>All</v>
      </c>
    </row>
    <row r="6243" spans="1:18" hidden="1">
      <c r="A6243">
        <v>4</v>
      </c>
      <c r="B6243">
        <v>48</v>
      </c>
      <c r="C6243" t="s">
        <v>39</v>
      </c>
      <c r="D6243">
        <v>15</v>
      </c>
      <c r="E6243">
        <v>64785035.905172803</v>
      </c>
      <c r="F6243">
        <v>18796766.081651784</v>
      </c>
      <c r="G6243">
        <v>5688537.0332483202</v>
      </c>
      <c r="H6243">
        <v>125942502.294965</v>
      </c>
      <c r="I6243">
        <v>205503519.04385099</v>
      </c>
      <c r="J6243">
        <v>570715363.13412702</v>
      </c>
      <c r="K6243">
        <v>1424470134.3935001</v>
      </c>
      <c r="L6243">
        <v>3756445029.7708402</v>
      </c>
      <c r="M6243">
        <v>4451848289.1238203</v>
      </c>
      <c r="N6243">
        <v>7091531849.4070902</v>
      </c>
      <c r="O6243">
        <v>9486116503.4440498</v>
      </c>
      <c r="Q6243" t="str">
        <f>VLOOKUP(A6243,Lookup_Tables!$D$2:$E$7,2,FALSE)</f>
        <v>EQ</v>
      </c>
      <c r="R6243" t="str">
        <f>IFERROR(VLOOKUP(D6243,Lookup_Tables!$A$2:$B$21,2,FALSE),"All")</f>
        <v>All</v>
      </c>
    </row>
    <row r="6244" spans="1:18" hidden="1">
      <c r="A6244">
        <v>4</v>
      </c>
      <c r="B6244">
        <v>48</v>
      </c>
      <c r="C6244" t="s">
        <v>38</v>
      </c>
      <c r="D6244">
        <v>16</v>
      </c>
      <c r="E6244">
        <v>7917606.2032758798</v>
      </c>
      <c r="F6244">
        <v>2160169.853420523</v>
      </c>
      <c r="G6244">
        <v>334142.08494814701</v>
      </c>
      <c r="H6244">
        <v>12777079.1578153</v>
      </c>
      <c r="I6244">
        <v>20627773.7695232</v>
      </c>
      <c r="J6244">
        <v>59921007.852842398</v>
      </c>
      <c r="K6244">
        <v>182875346.420118</v>
      </c>
      <c r="L6244">
        <v>502642444.11774701</v>
      </c>
      <c r="M6244">
        <v>579104952.55451</v>
      </c>
      <c r="N6244">
        <v>967201938.212767</v>
      </c>
      <c r="O6244">
        <v>1235529241.54649</v>
      </c>
      <c r="Q6244" t="str">
        <f>VLOOKUP(A6244,Lookup_Tables!$D$2:$E$7,2,FALSE)</f>
        <v>EQ</v>
      </c>
      <c r="R6244" t="str">
        <f>IFERROR(VLOOKUP(D6244,Lookup_Tables!$A$2:$B$21,2,FALSE),"All")</f>
        <v>Government_Loss</v>
      </c>
    </row>
    <row r="6245" spans="1:18" hidden="1">
      <c r="A6245">
        <v>4</v>
      </c>
      <c r="B6245">
        <v>48</v>
      </c>
      <c r="C6245" t="s">
        <v>39</v>
      </c>
      <c r="D6245">
        <v>16</v>
      </c>
      <c r="E6245">
        <v>7846957.1903111497</v>
      </c>
      <c r="F6245">
        <v>2147322.4325663792</v>
      </c>
      <c r="G6245">
        <v>326489.53042127797</v>
      </c>
      <c r="H6245">
        <v>12777079.1578153</v>
      </c>
      <c r="I6245">
        <v>20625577.539730798</v>
      </c>
      <c r="J6245">
        <v>58852752.769586101</v>
      </c>
      <c r="K6245">
        <v>178339735.47410899</v>
      </c>
      <c r="L6245">
        <v>483470833.20532501</v>
      </c>
      <c r="M6245">
        <v>576714482.90082705</v>
      </c>
      <c r="N6245">
        <v>967201938.212767</v>
      </c>
      <c r="O6245">
        <v>1235529241.54649</v>
      </c>
      <c r="Q6245" t="str">
        <f>VLOOKUP(A6245,Lookup_Tables!$D$2:$E$7,2,FALSE)</f>
        <v>EQ</v>
      </c>
      <c r="R6245" t="str">
        <f>IFERROR(VLOOKUP(D6245,Lookup_Tables!$A$2:$B$21,2,FALSE),"All")</f>
        <v>Government_Loss</v>
      </c>
    </row>
    <row r="6246" spans="1:18" hidden="1">
      <c r="A6246">
        <v>4</v>
      </c>
      <c r="B6246">
        <v>48</v>
      </c>
      <c r="C6246" t="s">
        <v>38</v>
      </c>
      <c r="D6246">
        <v>17</v>
      </c>
      <c r="E6246">
        <v>7482273.0948290601</v>
      </c>
      <c r="F6246">
        <v>2116921.1906576799</v>
      </c>
      <c r="G6246">
        <v>442499.58917874901</v>
      </c>
      <c r="H6246">
        <v>10648212.4827643</v>
      </c>
      <c r="I6246">
        <v>18944879.930977799</v>
      </c>
      <c r="J6246">
        <v>57388560.6912622</v>
      </c>
      <c r="K6246">
        <v>168120239.634424</v>
      </c>
      <c r="L6246">
        <v>458292516.07412797</v>
      </c>
      <c r="M6246">
        <v>540805603.991256</v>
      </c>
      <c r="N6246">
        <v>875949234.16332901</v>
      </c>
      <c r="O6246">
        <v>1184875710.8733699</v>
      </c>
      <c r="Q6246" t="str">
        <f>VLOOKUP(A6246,Lookup_Tables!$D$2:$E$7,2,FALSE)</f>
        <v>EQ</v>
      </c>
      <c r="R6246" t="str">
        <f>IFERROR(VLOOKUP(D6246,Lookup_Tables!$A$2:$B$21,2,FALSE),"All")</f>
        <v>Emergency_Loss</v>
      </c>
    </row>
    <row r="6247" spans="1:18" hidden="1">
      <c r="A6247">
        <v>4</v>
      </c>
      <c r="B6247">
        <v>48</v>
      </c>
      <c r="C6247" t="s">
        <v>39</v>
      </c>
      <c r="D6247">
        <v>17</v>
      </c>
      <c r="E6247">
        <v>7412077.4808121398</v>
      </c>
      <c r="F6247">
        <v>2143002.4973116275</v>
      </c>
      <c r="G6247">
        <v>442140.19028484699</v>
      </c>
      <c r="H6247">
        <v>10648212.4827643</v>
      </c>
      <c r="I6247">
        <v>18862883.681068301</v>
      </c>
      <c r="J6247">
        <v>56208750.649858199</v>
      </c>
      <c r="K6247">
        <v>159070706.450656</v>
      </c>
      <c r="L6247">
        <v>436929498.11282402</v>
      </c>
      <c r="M6247">
        <v>532428959.29913402</v>
      </c>
      <c r="N6247">
        <v>875949234.16332901</v>
      </c>
      <c r="O6247">
        <v>1184875710.8733699</v>
      </c>
      <c r="Q6247" t="str">
        <f>VLOOKUP(A6247,Lookup_Tables!$D$2:$E$7,2,FALSE)</f>
        <v>EQ</v>
      </c>
      <c r="R6247" t="str">
        <f>IFERROR(VLOOKUP(D6247,Lookup_Tables!$A$2:$B$21,2,FALSE),"All")</f>
        <v>Emergency_Loss</v>
      </c>
    </row>
    <row r="6248" spans="1:18" hidden="1">
      <c r="A6248">
        <v>4</v>
      </c>
      <c r="B6248">
        <v>48</v>
      </c>
      <c r="C6248" t="s">
        <v>38</v>
      </c>
      <c r="D6248">
        <v>18</v>
      </c>
      <c r="E6248">
        <v>15399879.298104901</v>
      </c>
      <c r="F6248">
        <v>4244071.6435287241</v>
      </c>
      <c r="G6248">
        <v>842843.043275662</v>
      </c>
      <c r="H6248">
        <v>23844337.7108103</v>
      </c>
      <c r="I6248">
        <v>39668118.449316099</v>
      </c>
      <c r="J6248">
        <v>117272792.459962</v>
      </c>
      <c r="K6248">
        <v>344122948.67706001</v>
      </c>
      <c r="L6248">
        <v>946529037.49473906</v>
      </c>
      <c r="M6248">
        <v>1145712911.12553</v>
      </c>
      <c r="N6248">
        <v>1844840711.7959399</v>
      </c>
      <c r="O6248">
        <v>2441228387.8026299</v>
      </c>
      <c r="Q6248" t="str">
        <f>VLOOKUP(A6248,Lookup_Tables!$D$2:$E$7,2,FALSE)</f>
        <v>EQ</v>
      </c>
      <c r="R6248" t="str">
        <f>IFERROR(VLOOKUP(D6248,Lookup_Tables!$A$2:$B$21,2,FALSE),"All")</f>
        <v>Govt_Plus_Emergency</v>
      </c>
    </row>
    <row r="6249" spans="1:18" hidden="1">
      <c r="A6249">
        <v>4</v>
      </c>
      <c r="B6249">
        <v>48</v>
      </c>
      <c r="C6249" t="s">
        <v>39</v>
      </c>
      <c r="D6249">
        <v>18</v>
      </c>
      <c r="E6249">
        <v>15258750.793935699</v>
      </c>
      <c r="F6249">
        <v>4169965.528166512</v>
      </c>
      <c r="G6249">
        <v>839769.09536598006</v>
      </c>
      <c r="H6249">
        <v>23633086.4277425</v>
      </c>
      <c r="I6249">
        <v>39393492.9367854</v>
      </c>
      <c r="J6249">
        <v>114636153.540397</v>
      </c>
      <c r="K6249">
        <v>343915246.831011</v>
      </c>
      <c r="L6249">
        <v>918517710.64704704</v>
      </c>
      <c r="M6249">
        <v>1142537055.3842599</v>
      </c>
      <c r="N6249">
        <v>1844840711.7959399</v>
      </c>
      <c r="O6249">
        <v>2441228387.8026299</v>
      </c>
      <c r="Q6249" t="str">
        <f>VLOOKUP(A6249,Lookup_Tables!$D$2:$E$7,2,FALSE)</f>
        <v>EQ</v>
      </c>
      <c r="R6249" t="str">
        <f>IFERROR(VLOOKUP(D6249,Lookup_Tables!$A$2:$B$21,2,FALSE),"All")</f>
        <v>Govt_Plus_Emergency</v>
      </c>
    </row>
    <row r="6250" spans="1:18" hidden="1">
      <c r="A6250">
        <v>4</v>
      </c>
      <c r="B6250">
        <v>49</v>
      </c>
      <c r="C6250" t="s">
        <v>38</v>
      </c>
      <c r="D6250">
        <v>0</v>
      </c>
      <c r="E6250">
        <v>134589904.98846599</v>
      </c>
      <c r="F6250">
        <v>47300884.323305547</v>
      </c>
      <c r="G6250">
        <v>5330815.8902104404</v>
      </c>
      <c r="H6250">
        <v>204389459.369535</v>
      </c>
      <c r="I6250">
        <v>295418169.75797498</v>
      </c>
      <c r="J6250">
        <v>722558754.54158795</v>
      </c>
      <c r="K6250">
        <v>2046669342.9742899</v>
      </c>
      <c r="L6250">
        <v>6584207004.4842901</v>
      </c>
      <c r="M6250">
        <v>8040562378.7018499</v>
      </c>
      <c r="N6250">
        <v>13150025457.694901</v>
      </c>
      <c r="O6250">
        <v>28393375209.4034</v>
      </c>
      <c r="Q6250" t="str">
        <f>VLOOKUP(A6250,Lookup_Tables!$D$2:$E$7,2,FALSE)</f>
        <v>EQ</v>
      </c>
      <c r="R6250" t="str">
        <f>IFERROR(VLOOKUP(D6250,Lookup_Tables!$A$2:$B$21,2,FALSE),"All")</f>
        <v>Private Assets</v>
      </c>
    </row>
    <row r="6251" spans="1:18" hidden="1">
      <c r="A6251">
        <v>4</v>
      </c>
      <c r="B6251">
        <v>49</v>
      </c>
      <c r="C6251" t="s">
        <v>39</v>
      </c>
      <c r="D6251">
        <v>0</v>
      </c>
      <c r="E6251">
        <v>134121713.195509</v>
      </c>
      <c r="F6251">
        <v>47108204.469591022</v>
      </c>
      <c r="G6251">
        <v>5182698.4179537902</v>
      </c>
      <c r="H6251">
        <v>201704623.46808201</v>
      </c>
      <c r="I6251">
        <v>288558627.62583601</v>
      </c>
      <c r="J6251">
        <v>709672534.67009902</v>
      </c>
      <c r="K6251">
        <v>2046669342.9742899</v>
      </c>
      <c r="L6251">
        <v>6555803766.1479597</v>
      </c>
      <c r="M6251">
        <v>8040562378.7018499</v>
      </c>
      <c r="N6251">
        <v>13150025457.694901</v>
      </c>
      <c r="O6251">
        <v>28393375209.4034</v>
      </c>
      <c r="Q6251" t="str">
        <f>VLOOKUP(A6251,Lookup_Tables!$D$2:$E$7,2,FALSE)</f>
        <v>EQ</v>
      </c>
      <c r="R6251" t="str">
        <f>IFERROR(VLOOKUP(D6251,Lookup_Tables!$A$2:$B$21,2,FALSE),"All")</f>
        <v>Private Assets</v>
      </c>
    </row>
    <row r="6252" spans="1:18" hidden="1">
      <c r="A6252">
        <v>4</v>
      </c>
      <c r="B6252">
        <v>49</v>
      </c>
      <c r="C6252" t="s">
        <v>38</v>
      </c>
      <c r="D6252">
        <v>1</v>
      </c>
      <c r="E6252">
        <v>1694012.5891698899</v>
      </c>
      <c r="F6252">
        <v>721358.62464181683</v>
      </c>
      <c r="G6252">
        <v>0</v>
      </c>
      <c r="H6252">
        <v>18048.744128448401</v>
      </c>
      <c r="I6252">
        <v>39117.866251093597</v>
      </c>
      <c r="J6252">
        <v>306843.68324104598</v>
      </c>
      <c r="K6252">
        <v>12831831.0166343</v>
      </c>
      <c r="L6252">
        <v>88888855.365027696</v>
      </c>
      <c r="M6252">
        <v>107292555.17630699</v>
      </c>
      <c r="N6252">
        <v>240419025.58610699</v>
      </c>
      <c r="O6252">
        <v>360891484.86810201</v>
      </c>
      <c r="Q6252" t="str">
        <f>VLOOKUP(A6252,Lookup_Tables!$D$2:$E$7,2,FALSE)</f>
        <v>EQ</v>
      </c>
      <c r="R6252" t="str">
        <f>IFERROR(VLOOKUP(D6252,Lookup_Tables!$A$2:$B$21,2,FALSE),"All")</f>
        <v>Airport</v>
      </c>
    </row>
    <row r="6253" spans="1:18" hidden="1">
      <c r="A6253">
        <v>4</v>
      </c>
      <c r="B6253">
        <v>49</v>
      </c>
      <c r="C6253" t="s">
        <v>39</v>
      </c>
      <c r="D6253">
        <v>1</v>
      </c>
      <c r="E6253">
        <v>1693936.0414467501</v>
      </c>
      <c r="F6253">
        <v>721393.38330773474</v>
      </c>
      <c r="G6253">
        <v>0</v>
      </c>
      <c r="H6253">
        <v>18048.744128448401</v>
      </c>
      <c r="I6253">
        <v>39117.866251093597</v>
      </c>
      <c r="J6253">
        <v>300827.20086866501</v>
      </c>
      <c r="K6253">
        <v>12831831.0166343</v>
      </c>
      <c r="L6253">
        <v>88888855.365027696</v>
      </c>
      <c r="M6253">
        <v>107292555.17630699</v>
      </c>
      <c r="N6253">
        <v>240419025.58610699</v>
      </c>
      <c r="O6253">
        <v>360840343.30276799</v>
      </c>
      <c r="Q6253" t="str">
        <f>VLOOKUP(A6253,Lookup_Tables!$D$2:$E$7,2,FALSE)</f>
        <v>EQ</v>
      </c>
      <c r="R6253" t="str">
        <f>IFERROR(VLOOKUP(D6253,Lookup_Tables!$A$2:$B$21,2,FALSE),"All")</f>
        <v>Airport</v>
      </c>
    </row>
    <row r="6254" spans="1:18" hidden="1">
      <c r="A6254">
        <v>4</v>
      </c>
      <c r="B6254">
        <v>49</v>
      </c>
      <c r="C6254" t="s">
        <v>38</v>
      </c>
      <c r="D6254">
        <v>2</v>
      </c>
      <c r="E6254">
        <v>1053085.9634505601</v>
      </c>
      <c r="F6254">
        <v>386231.13548657624</v>
      </c>
      <c r="G6254">
        <v>80130.413615421305</v>
      </c>
      <c r="H6254">
        <v>1948088.68945141</v>
      </c>
      <c r="I6254">
        <v>3136149.14332736</v>
      </c>
      <c r="J6254">
        <v>6997071.1134291198</v>
      </c>
      <c r="K6254">
        <v>23454912.1143688</v>
      </c>
      <c r="L6254">
        <v>44751435.430780098</v>
      </c>
      <c r="M6254">
        <v>54846005.5763321</v>
      </c>
      <c r="N6254">
        <v>109547608.291133</v>
      </c>
      <c r="O6254">
        <v>156008100.68584001</v>
      </c>
      <c r="Q6254" t="str">
        <f>VLOOKUP(A6254,Lookup_Tables!$D$2:$E$7,2,FALSE)</f>
        <v>EQ</v>
      </c>
      <c r="R6254" t="str">
        <f>IFERROR(VLOOKUP(D6254,Lookup_Tables!$A$2:$B$21,2,FALSE),"All")</f>
        <v>Bridge</v>
      </c>
    </row>
    <row r="6255" spans="1:18" hidden="1">
      <c r="A6255">
        <v>4</v>
      </c>
      <c r="B6255">
        <v>49</v>
      </c>
      <c r="C6255" t="s">
        <v>39</v>
      </c>
      <c r="D6255">
        <v>2</v>
      </c>
      <c r="E6255">
        <v>1045664.5620877401</v>
      </c>
      <c r="F6255">
        <v>381638.98849393975</v>
      </c>
      <c r="G6255">
        <v>79979.497662487905</v>
      </c>
      <c r="H6255">
        <v>1863570.11707202</v>
      </c>
      <c r="I6255">
        <v>3104190.4284721101</v>
      </c>
      <c r="J6255">
        <v>6912008.6614806401</v>
      </c>
      <c r="K6255">
        <v>23325992.554935101</v>
      </c>
      <c r="L6255">
        <v>44468765.658337303</v>
      </c>
      <c r="M6255">
        <v>54846005.5763321</v>
      </c>
      <c r="N6255">
        <v>109494874.489687</v>
      </c>
      <c r="O6255">
        <v>156008100.68584001</v>
      </c>
      <c r="Q6255" t="str">
        <f>VLOOKUP(A6255,Lookup_Tables!$D$2:$E$7,2,FALSE)</f>
        <v>EQ</v>
      </c>
      <c r="R6255" t="str">
        <f>IFERROR(VLOOKUP(D6255,Lookup_Tables!$A$2:$B$21,2,FALSE),"All")</f>
        <v>Bridge</v>
      </c>
    </row>
    <row r="6256" spans="1:18" hidden="1">
      <c r="A6256">
        <v>4</v>
      </c>
      <c r="B6256">
        <v>49</v>
      </c>
      <c r="C6256" t="s">
        <v>38</v>
      </c>
      <c r="D6256">
        <v>3</v>
      </c>
      <c r="E6256">
        <v>244181.323249137</v>
      </c>
      <c r="F6256">
        <v>89967.552107279422</v>
      </c>
      <c r="G6256">
        <v>7273.5989952213704</v>
      </c>
      <c r="H6256">
        <v>373377.79798923701</v>
      </c>
      <c r="I6256">
        <v>529567.71842812304</v>
      </c>
      <c r="J6256">
        <v>1316459.9612207201</v>
      </c>
      <c r="K6256">
        <v>4295402.6759769497</v>
      </c>
      <c r="L6256">
        <v>10243056.1791158</v>
      </c>
      <c r="M6256">
        <v>13665831.2453708</v>
      </c>
      <c r="N6256">
        <v>24670238.699246399</v>
      </c>
      <c r="O6256">
        <v>47340697.129278399</v>
      </c>
      <c r="Q6256" t="str">
        <f>VLOOKUP(A6256,Lookup_Tables!$D$2:$E$7,2,FALSE)</f>
        <v>EQ</v>
      </c>
      <c r="R6256" t="str">
        <f>IFERROR(VLOOKUP(D6256,Lookup_Tables!$A$2:$B$21,2,FALSE),"All")</f>
        <v>Govt Hosp</v>
      </c>
    </row>
    <row r="6257" spans="1:18" hidden="1">
      <c r="A6257">
        <v>4</v>
      </c>
      <c r="B6257">
        <v>49</v>
      </c>
      <c r="C6257" t="s">
        <v>39</v>
      </c>
      <c r="D6257">
        <v>3</v>
      </c>
      <c r="E6257">
        <v>243298.100814234</v>
      </c>
      <c r="F6257">
        <v>89650.817773760704</v>
      </c>
      <c r="G6257">
        <v>7171.1521920904997</v>
      </c>
      <c r="H6257">
        <v>370334.49335837999</v>
      </c>
      <c r="I6257">
        <v>522444.236932848</v>
      </c>
      <c r="J6257">
        <v>1294254.94258395</v>
      </c>
      <c r="K6257">
        <v>4250798.1420529597</v>
      </c>
      <c r="L6257">
        <v>10243056.1791158</v>
      </c>
      <c r="M6257">
        <v>13665831.2453708</v>
      </c>
      <c r="N6257">
        <v>24670238.699246399</v>
      </c>
      <c r="O6257">
        <v>47340697.129278399</v>
      </c>
      <c r="Q6257" t="str">
        <f>VLOOKUP(A6257,Lookup_Tables!$D$2:$E$7,2,FALSE)</f>
        <v>EQ</v>
      </c>
      <c r="R6257" t="str">
        <f>IFERROR(VLOOKUP(D6257,Lookup_Tables!$A$2:$B$21,2,FALSE),"All")</f>
        <v>Govt Hosp</v>
      </c>
    </row>
    <row r="6258" spans="1:18" hidden="1">
      <c r="A6258">
        <v>4</v>
      </c>
      <c r="B6258">
        <v>49</v>
      </c>
      <c r="C6258" t="s">
        <v>38</v>
      </c>
      <c r="D6258">
        <v>4</v>
      </c>
      <c r="E6258">
        <v>313331.50897475</v>
      </c>
      <c r="F6258">
        <v>94009.811021036498</v>
      </c>
      <c r="G6258">
        <v>36722.264423619097</v>
      </c>
      <c r="H6258">
        <v>763150.05468175397</v>
      </c>
      <c r="I6258">
        <v>1105327.7970526901</v>
      </c>
      <c r="J6258">
        <v>2423542.7485142401</v>
      </c>
      <c r="K6258">
        <v>6338959.9135423796</v>
      </c>
      <c r="L6258">
        <v>13736411.636394599</v>
      </c>
      <c r="M6258">
        <v>16973699.865599498</v>
      </c>
      <c r="N6258">
        <v>32406777.876276799</v>
      </c>
      <c r="O6258">
        <v>61272175.940249898</v>
      </c>
      <c r="Q6258" t="str">
        <f>VLOOKUP(A6258,Lookup_Tables!$D$2:$E$7,2,FALSE)</f>
        <v>EQ</v>
      </c>
      <c r="R6258" t="str">
        <f>IFERROR(VLOOKUP(D6258,Lookup_Tables!$A$2:$B$21,2,FALSE),"All")</f>
        <v>Govt Med Fac</v>
      </c>
    </row>
    <row r="6259" spans="1:18" hidden="1">
      <c r="A6259">
        <v>4</v>
      </c>
      <c r="B6259">
        <v>49</v>
      </c>
      <c r="C6259" t="s">
        <v>39</v>
      </c>
      <c r="D6259">
        <v>4</v>
      </c>
      <c r="E6259">
        <v>311219.06627687201</v>
      </c>
      <c r="F6259">
        <v>95980.323624600249</v>
      </c>
      <c r="G6259">
        <v>35484.463203712199</v>
      </c>
      <c r="H6259">
        <v>748785.17451501603</v>
      </c>
      <c r="I6259">
        <v>1084959.9576123999</v>
      </c>
      <c r="J6259">
        <v>2421833.7487723902</v>
      </c>
      <c r="K6259">
        <v>6323778.3706453601</v>
      </c>
      <c r="L6259">
        <v>13736411.636394599</v>
      </c>
      <c r="M6259">
        <v>16656018.495254301</v>
      </c>
      <c r="N6259">
        <v>32406777.876276799</v>
      </c>
      <c r="O6259">
        <v>58359186.204902202</v>
      </c>
      <c r="Q6259" t="str">
        <f>VLOOKUP(A6259,Lookup_Tables!$D$2:$E$7,2,FALSE)</f>
        <v>EQ</v>
      </c>
      <c r="R6259" t="str">
        <f>IFERROR(VLOOKUP(D6259,Lookup_Tables!$A$2:$B$21,2,FALSE),"All")</f>
        <v>Govt Med Fac</v>
      </c>
    </row>
    <row r="6260" spans="1:18" hidden="1">
      <c r="A6260">
        <v>4</v>
      </c>
      <c r="B6260">
        <v>49</v>
      </c>
      <c r="C6260" t="s">
        <v>38</v>
      </c>
      <c r="D6260">
        <v>6</v>
      </c>
      <c r="E6260">
        <v>595920.02566461102</v>
      </c>
      <c r="F6260">
        <v>216797.30164621526</v>
      </c>
      <c r="G6260">
        <v>0</v>
      </c>
      <c r="H6260">
        <v>802379.18085618899</v>
      </c>
      <c r="I6260">
        <v>1083755.9511863</v>
      </c>
      <c r="J6260">
        <v>2322669.3383587599</v>
      </c>
      <c r="K6260">
        <v>8178612.8480497999</v>
      </c>
      <c r="L6260">
        <v>27928179.421266701</v>
      </c>
      <c r="M6260">
        <v>36226662.6736416</v>
      </c>
      <c r="N6260">
        <v>64725052.931395903</v>
      </c>
      <c r="O6260">
        <v>130097135.744344</v>
      </c>
      <c r="Q6260" t="str">
        <f>VLOOKUP(A6260,Lookup_Tables!$D$2:$E$7,2,FALSE)</f>
        <v>EQ</v>
      </c>
      <c r="R6260" t="str">
        <f>IFERROR(VLOOKUP(D6260,Lookup_Tables!$A$2:$B$21,2,FALSE),"All")</f>
        <v>Port</v>
      </c>
    </row>
    <row r="6261" spans="1:18" hidden="1">
      <c r="A6261">
        <v>4</v>
      </c>
      <c r="B6261">
        <v>49</v>
      </c>
      <c r="C6261" t="s">
        <v>39</v>
      </c>
      <c r="D6261">
        <v>6</v>
      </c>
      <c r="E6261">
        <v>594565.46853472001</v>
      </c>
      <c r="F6261">
        <v>216019.59042599739</v>
      </c>
      <c r="G6261">
        <v>0</v>
      </c>
      <c r="H6261">
        <v>802379.18085618899</v>
      </c>
      <c r="I6261">
        <v>1082723.1332321099</v>
      </c>
      <c r="J6261">
        <v>2266361.8376527601</v>
      </c>
      <c r="K6261">
        <v>8178612.8480497999</v>
      </c>
      <c r="L6261">
        <v>27928179.421266701</v>
      </c>
      <c r="M6261">
        <v>36226662.6736416</v>
      </c>
      <c r="N6261">
        <v>64725052.931395903</v>
      </c>
      <c r="O6261">
        <v>130097135.744344</v>
      </c>
      <c r="Q6261" t="str">
        <f>VLOOKUP(A6261,Lookup_Tables!$D$2:$E$7,2,FALSE)</f>
        <v>EQ</v>
      </c>
      <c r="R6261" t="str">
        <f>IFERROR(VLOOKUP(D6261,Lookup_Tables!$A$2:$B$21,2,FALSE),"All")</f>
        <v>Port</v>
      </c>
    </row>
    <row r="6262" spans="1:18" hidden="1">
      <c r="A6262">
        <v>4</v>
      </c>
      <c r="B6262">
        <v>49</v>
      </c>
      <c r="C6262" t="s">
        <v>38</v>
      </c>
      <c r="D6262">
        <v>7</v>
      </c>
      <c r="E6262">
        <v>102723.30586762101</v>
      </c>
      <c r="F6262">
        <v>85620.952927739199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17102352.939881802</v>
      </c>
      <c r="Q6262" t="str">
        <f>VLOOKUP(A6262,Lookup_Tables!$D$2:$E$7,2,FALSE)</f>
        <v>EQ</v>
      </c>
      <c r="R6262" t="str">
        <f>IFERROR(VLOOKUP(D6262,Lookup_Tables!$A$2:$B$21,2,FALSE),"All")</f>
        <v>Power Plant</v>
      </c>
    </row>
    <row r="6263" spans="1:18" hidden="1">
      <c r="A6263">
        <v>4</v>
      </c>
      <c r="B6263">
        <v>49</v>
      </c>
      <c r="C6263" t="s">
        <v>39</v>
      </c>
      <c r="D6263">
        <v>7</v>
      </c>
      <c r="E6263">
        <v>102723.30586762101</v>
      </c>
      <c r="F6263">
        <v>85620.952927739199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17102352.939881802</v>
      </c>
      <c r="Q6263" t="str">
        <f>VLOOKUP(A6263,Lookup_Tables!$D$2:$E$7,2,FALSE)</f>
        <v>EQ</v>
      </c>
      <c r="R6263" t="str">
        <f>IFERROR(VLOOKUP(D6263,Lookup_Tables!$A$2:$B$21,2,FALSE),"All")</f>
        <v>Power Plant</v>
      </c>
    </row>
    <row r="6264" spans="1:18" hidden="1">
      <c r="A6264">
        <v>4</v>
      </c>
      <c r="B6264">
        <v>49</v>
      </c>
      <c r="C6264" t="s">
        <v>38</v>
      </c>
      <c r="D6264">
        <v>9</v>
      </c>
      <c r="E6264">
        <v>74671.906497951306</v>
      </c>
      <c r="F6264">
        <v>26305.847829258753</v>
      </c>
      <c r="G6264">
        <v>0</v>
      </c>
      <c r="H6264">
        <v>6264.9447853910196</v>
      </c>
      <c r="I6264">
        <v>18181.419074017202</v>
      </c>
      <c r="J6264">
        <v>248314.93740451799</v>
      </c>
      <c r="K6264">
        <v>1135777.2919016799</v>
      </c>
      <c r="L6264">
        <v>3702128.43928611</v>
      </c>
      <c r="M6264">
        <v>4556325.9937391197</v>
      </c>
      <c r="N6264">
        <v>9175241.9650091305</v>
      </c>
      <c r="O6264">
        <v>17929815.263530899</v>
      </c>
      <c r="Q6264" t="str">
        <f>VLOOKUP(A6264,Lookup_Tables!$D$2:$E$7,2,FALSE)</f>
        <v>EQ</v>
      </c>
      <c r="R6264" t="str">
        <f>IFERROR(VLOOKUP(D6264,Lookup_Tables!$A$2:$B$21,2,FALSE),"All")</f>
        <v>Pub Admin Bldg</v>
      </c>
    </row>
    <row r="6265" spans="1:18" hidden="1">
      <c r="A6265">
        <v>4</v>
      </c>
      <c r="B6265">
        <v>49</v>
      </c>
      <c r="C6265" t="s">
        <v>39</v>
      </c>
      <c r="D6265">
        <v>9</v>
      </c>
      <c r="E6265">
        <v>74607.456755093095</v>
      </c>
      <c r="F6265">
        <v>26241.398086400543</v>
      </c>
      <c r="G6265">
        <v>0</v>
      </c>
      <c r="H6265">
        <v>6264.9447853910196</v>
      </c>
      <c r="I6265">
        <v>18181.419074017202</v>
      </c>
      <c r="J6265">
        <v>248314.93740451799</v>
      </c>
      <c r="K6265">
        <v>1135777.2919016799</v>
      </c>
      <c r="L6265">
        <v>3702128.43928611</v>
      </c>
      <c r="M6265">
        <v>4556325.9937391197</v>
      </c>
      <c r="N6265">
        <v>9175241.9650091305</v>
      </c>
      <c r="O6265">
        <v>17929815.263530899</v>
      </c>
      <c r="Q6265" t="str">
        <f>VLOOKUP(A6265,Lookup_Tables!$D$2:$E$7,2,FALSE)</f>
        <v>EQ</v>
      </c>
      <c r="R6265" t="str">
        <f>IFERROR(VLOOKUP(D6265,Lookup_Tables!$A$2:$B$21,2,FALSE),"All")</f>
        <v>Pub Admin Bldg</v>
      </c>
    </row>
    <row r="6266" spans="1:18" hidden="1">
      <c r="A6266">
        <v>4</v>
      </c>
      <c r="B6266">
        <v>49</v>
      </c>
      <c r="C6266" t="s">
        <v>38</v>
      </c>
      <c r="D6266">
        <v>10</v>
      </c>
      <c r="E6266">
        <v>633152.15742557996</v>
      </c>
      <c r="F6266">
        <v>216730.65730274806</v>
      </c>
      <c r="G6266">
        <v>14005.683273704501</v>
      </c>
      <c r="H6266">
        <v>1450066.81430636</v>
      </c>
      <c r="I6266">
        <v>2279614.73709402</v>
      </c>
      <c r="J6266">
        <v>5599044.52642731</v>
      </c>
      <c r="K6266">
        <v>14040810.854849501</v>
      </c>
      <c r="L6266">
        <v>28817916.0604554</v>
      </c>
      <c r="M6266">
        <v>36290510.415391199</v>
      </c>
      <c r="N6266">
        <v>64947748.355704799</v>
      </c>
      <c r="O6266">
        <v>82978001.849476799</v>
      </c>
      <c r="Q6266" t="str">
        <f>VLOOKUP(A6266,Lookup_Tables!$D$2:$E$7,2,FALSE)</f>
        <v>EQ</v>
      </c>
      <c r="R6266" t="str">
        <f>IFERROR(VLOOKUP(D6266,Lookup_Tables!$A$2:$B$21,2,FALSE),"All")</f>
        <v>Pub School</v>
      </c>
    </row>
    <row r="6267" spans="1:18" hidden="1">
      <c r="A6267">
        <v>4</v>
      </c>
      <c r="B6267">
        <v>49</v>
      </c>
      <c r="C6267" t="s">
        <v>39</v>
      </c>
      <c r="D6267">
        <v>10</v>
      </c>
      <c r="E6267">
        <v>628411.28183604102</v>
      </c>
      <c r="F6267">
        <v>214162.48521135875</v>
      </c>
      <c r="G6267">
        <v>14005.683273704501</v>
      </c>
      <c r="H6267">
        <v>1437027.78172587</v>
      </c>
      <c r="I6267">
        <v>2173192.1721656602</v>
      </c>
      <c r="J6267">
        <v>5588499.2986538</v>
      </c>
      <c r="K6267">
        <v>14040810.854849501</v>
      </c>
      <c r="L6267">
        <v>28817916.0604554</v>
      </c>
      <c r="M6267">
        <v>36290510.415391199</v>
      </c>
      <c r="N6267">
        <v>64947748.355704799</v>
      </c>
      <c r="O6267">
        <v>82416644.734031901</v>
      </c>
      <c r="Q6267" t="str">
        <f>VLOOKUP(A6267,Lookup_Tables!$D$2:$E$7,2,FALSE)</f>
        <v>EQ</v>
      </c>
      <c r="R6267" t="str">
        <f>IFERROR(VLOOKUP(D6267,Lookup_Tables!$A$2:$B$21,2,FALSE),"All")</f>
        <v>Pub School</v>
      </c>
    </row>
    <row r="6268" spans="1:18" hidden="1">
      <c r="A6268">
        <v>4</v>
      </c>
      <c r="B6268">
        <v>49</v>
      </c>
      <c r="C6268" t="s">
        <v>38</v>
      </c>
      <c r="D6268">
        <v>11</v>
      </c>
      <c r="E6268">
        <v>387853.768765727</v>
      </c>
      <c r="F6268">
        <v>155151.9413362816</v>
      </c>
      <c r="G6268">
        <v>0</v>
      </c>
      <c r="H6268">
        <v>0</v>
      </c>
      <c r="I6268">
        <v>0</v>
      </c>
      <c r="J6268">
        <v>0</v>
      </c>
      <c r="K6268">
        <v>2855933.0113344602</v>
      </c>
      <c r="L6268">
        <v>18888745.188616101</v>
      </c>
      <c r="M6268">
        <v>22185417.173623201</v>
      </c>
      <c r="N6268">
        <v>52457481.346187599</v>
      </c>
      <c r="O6268">
        <v>102705101.490723</v>
      </c>
      <c r="Q6268" t="str">
        <f>VLOOKUP(A6268,Lookup_Tables!$D$2:$E$7,2,FALSE)</f>
        <v>EQ</v>
      </c>
      <c r="R6268" t="str">
        <f>IFERROR(VLOOKUP(D6268,Lookup_Tables!$A$2:$B$21,2,FALSE),"All")</f>
        <v>Pub Univ</v>
      </c>
    </row>
    <row r="6269" spans="1:18" hidden="1">
      <c r="A6269">
        <v>4</v>
      </c>
      <c r="B6269">
        <v>49</v>
      </c>
      <c r="C6269" t="s">
        <v>39</v>
      </c>
      <c r="D6269">
        <v>11</v>
      </c>
      <c r="E6269">
        <v>387015.27257047797</v>
      </c>
      <c r="F6269">
        <v>154313.44514103257</v>
      </c>
      <c r="G6269">
        <v>0</v>
      </c>
      <c r="H6269">
        <v>0</v>
      </c>
      <c r="I6269">
        <v>0</v>
      </c>
      <c r="J6269">
        <v>0</v>
      </c>
      <c r="K6269">
        <v>2855933.0113344602</v>
      </c>
      <c r="L6269">
        <v>18888745.188616101</v>
      </c>
      <c r="M6269">
        <v>22185417.173623201</v>
      </c>
      <c r="N6269">
        <v>52457481.346187599</v>
      </c>
      <c r="O6269">
        <v>102705101.490723</v>
      </c>
      <c r="Q6269" t="str">
        <f>VLOOKUP(A6269,Lookup_Tables!$D$2:$E$7,2,FALSE)</f>
        <v>EQ</v>
      </c>
      <c r="R6269" t="str">
        <f>IFERROR(VLOOKUP(D6269,Lookup_Tables!$A$2:$B$21,2,FALSE),"All")</f>
        <v>Pub Univ</v>
      </c>
    </row>
    <row r="6270" spans="1:18" hidden="1">
      <c r="A6270">
        <v>4</v>
      </c>
      <c r="B6270">
        <v>49</v>
      </c>
      <c r="C6270" t="s">
        <v>38</v>
      </c>
      <c r="D6270">
        <v>13</v>
      </c>
      <c r="E6270">
        <v>728289.34627459396</v>
      </c>
      <c r="F6270">
        <v>296806.35366489866</v>
      </c>
      <c r="G6270">
        <v>0</v>
      </c>
      <c r="H6270">
        <v>173169.39157964999</v>
      </c>
      <c r="I6270">
        <v>420753.46654959302</v>
      </c>
      <c r="J6270">
        <v>1979504.0715568101</v>
      </c>
      <c r="K6270">
        <v>10106833.445632501</v>
      </c>
      <c r="L6270">
        <v>29965299.9069294</v>
      </c>
      <c r="M6270">
        <v>39140935.038797103</v>
      </c>
      <c r="N6270">
        <v>87148848.028953105</v>
      </c>
      <c r="O6270">
        <v>158993258.64657599</v>
      </c>
      <c r="Q6270" t="str">
        <f>VLOOKUP(A6270,Lookup_Tables!$D$2:$E$7,2,FALSE)</f>
        <v>EQ</v>
      </c>
      <c r="R6270" t="str">
        <f>IFERROR(VLOOKUP(D6270,Lookup_Tables!$A$2:$B$21,2,FALSE),"All")</f>
        <v>Residual Inst</v>
      </c>
    </row>
    <row r="6271" spans="1:18" hidden="1">
      <c r="A6271">
        <v>4</v>
      </c>
      <c r="B6271">
        <v>49</v>
      </c>
      <c r="C6271" t="s">
        <v>39</v>
      </c>
      <c r="D6271">
        <v>13</v>
      </c>
      <c r="E6271">
        <v>727001.181559955</v>
      </c>
      <c r="F6271">
        <v>295711.70761955075</v>
      </c>
      <c r="G6271">
        <v>0</v>
      </c>
      <c r="H6271">
        <v>173169.39157964999</v>
      </c>
      <c r="I6271">
        <v>416648.49138851103</v>
      </c>
      <c r="J6271">
        <v>1979504.0715568101</v>
      </c>
      <c r="K6271">
        <v>10079076.3094672</v>
      </c>
      <c r="L6271">
        <v>29965299.9069294</v>
      </c>
      <c r="M6271">
        <v>39140935.038797103</v>
      </c>
      <c r="N6271">
        <v>87148848.028953105</v>
      </c>
      <c r="O6271">
        <v>158993258.64657599</v>
      </c>
      <c r="Q6271" t="str">
        <f>VLOOKUP(A6271,Lookup_Tables!$D$2:$E$7,2,FALSE)</f>
        <v>EQ</v>
      </c>
      <c r="R6271" t="str">
        <f>IFERROR(VLOOKUP(D6271,Lookup_Tables!$A$2:$B$21,2,FALSE),"All")</f>
        <v>Residual Inst</v>
      </c>
    </row>
    <row r="6272" spans="1:18" hidden="1">
      <c r="A6272">
        <v>4</v>
      </c>
      <c r="B6272">
        <v>49</v>
      </c>
      <c r="C6272" t="s">
        <v>38</v>
      </c>
      <c r="D6272">
        <v>14</v>
      </c>
      <c r="E6272">
        <v>1049323.36284669</v>
      </c>
      <c r="F6272">
        <v>348584.36237860029</v>
      </c>
      <c r="G6272">
        <v>23744.512622265</v>
      </c>
      <c r="H6272">
        <v>2415895.0415304401</v>
      </c>
      <c r="I6272">
        <v>3832272.4186595702</v>
      </c>
      <c r="J6272">
        <v>9641117.2751000505</v>
      </c>
      <c r="K6272">
        <v>25624144.299919099</v>
      </c>
      <c r="L6272">
        <v>49661782.113035202</v>
      </c>
      <c r="M6272">
        <v>57404653.967873901</v>
      </c>
      <c r="N6272">
        <v>84345735.999883994</v>
      </c>
      <c r="O6272">
        <v>158762681.60708499</v>
      </c>
      <c r="Q6272" t="str">
        <f>VLOOKUP(A6272,Lookup_Tables!$D$2:$E$7,2,FALSE)</f>
        <v>EQ</v>
      </c>
      <c r="R6272" t="str">
        <f>IFERROR(VLOOKUP(D6272,Lookup_Tables!$A$2:$B$21,2,FALSE),"All")</f>
        <v>Road</v>
      </c>
    </row>
    <row r="6273" spans="1:18" hidden="1">
      <c r="A6273">
        <v>4</v>
      </c>
      <c r="B6273">
        <v>49</v>
      </c>
      <c r="C6273" t="s">
        <v>39</v>
      </c>
      <c r="D6273">
        <v>14</v>
      </c>
      <c r="E6273">
        <v>1038688.41077335</v>
      </c>
      <c r="F6273">
        <v>340285.11436511076</v>
      </c>
      <c r="G6273">
        <v>23105.3504197328</v>
      </c>
      <c r="H6273">
        <v>2336797.2496937201</v>
      </c>
      <c r="I6273">
        <v>3815632.00796748</v>
      </c>
      <c r="J6273">
        <v>9606459.1082787793</v>
      </c>
      <c r="K6273">
        <v>25624144.299919099</v>
      </c>
      <c r="L6273">
        <v>49661782.113035202</v>
      </c>
      <c r="M6273">
        <v>57404653.967873901</v>
      </c>
      <c r="N6273">
        <v>83144154.303395301</v>
      </c>
      <c r="O6273">
        <v>158762681.60708499</v>
      </c>
      <c r="Q6273" t="str">
        <f>VLOOKUP(A6273,Lookup_Tables!$D$2:$E$7,2,FALSE)</f>
        <v>EQ</v>
      </c>
      <c r="R6273" t="str">
        <f>IFERROR(VLOOKUP(D6273,Lookup_Tables!$A$2:$B$21,2,FALSE),"All")</f>
        <v>Road</v>
      </c>
    </row>
    <row r="6274" spans="1:18" hidden="1">
      <c r="A6274">
        <v>4</v>
      </c>
      <c r="B6274">
        <v>49</v>
      </c>
      <c r="C6274" t="s">
        <v>38</v>
      </c>
      <c r="D6274">
        <v>15</v>
      </c>
      <c r="E6274">
        <v>141466450.24665299</v>
      </c>
      <c r="F6274">
        <v>50019747.326111943</v>
      </c>
      <c r="G6274">
        <v>5703998.44247007</v>
      </c>
      <c r="H6274">
        <v>219441999.06582999</v>
      </c>
      <c r="I6274">
        <v>305285231.17819703</v>
      </c>
      <c r="J6274">
        <v>765909801.74603605</v>
      </c>
      <c r="K6274">
        <v>2229071054.1548901</v>
      </c>
      <c r="L6274">
        <v>6868430106.2199097</v>
      </c>
      <c r="M6274">
        <v>8400356312.2733698</v>
      </c>
      <c r="N6274">
        <v>13826856661.122299</v>
      </c>
      <c r="O6274">
        <v>29270594210.5317</v>
      </c>
      <c r="Q6274" t="str">
        <f>VLOOKUP(A6274,Lookup_Tables!$D$2:$E$7,2,FALSE)</f>
        <v>EQ</v>
      </c>
      <c r="R6274" t="str">
        <f>IFERROR(VLOOKUP(D6274,Lookup_Tables!$A$2:$B$21,2,FALSE),"All")</f>
        <v>All</v>
      </c>
    </row>
    <row r="6275" spans="1:18" hidden="1">
      <c r="A6275">
        <v>4</v>
      </c>
      <c r="B6275">
        <v>49</v>
      </c>
      <c r="C6275" t="s">
        <v>39</v>
      </c>
      <c r="D6275">
        <v>15</v>
      </c>
      <c r="E6275">
        <v>140963997.556279</v>
      </c>
      <c r="F6275">
        <v>49890459.909125373</v>
      </c>
      <c r="G6275">
        <v>5626252.4370572604</v>
      </c>
      <c r="H6275">
        <v>218402175.95765799</v>
      </c>
      <c r="I6275">
        <v>304025198.65117103</v>
      </c>
      <c r="J6275">
        <v>733731046.50918496</v>
      </c>
      <c r="K6275">
        <v>2229071054.1548901</v>
      </c>
      <c r="L6275">
        <v>6845449732.5398903</v>
      </c>
      <c r="M6275">
        <v>8400356312.2733698</v>
      </c>
      <c r="N6275">
        <v>13826856661.122299</v>
      </c>
      <c r="O6275">
        <v>29270594210.5317</v>
      </c>
      <c r="Q6275" t="str">
        <f>VLOOKUP(A6275,Lookup_Tables!$D$2:$E$7,2,FALSE)</f>
        <v>EQ</v>
      </c>
      <c r="R6275" t="str">
        <f>IFERROR(VLOOKUP(D6275,Lookup_Tables!$A$2:$B$21,2,FALSE),"All")</f>
        <v>All</v>
      </c>
    </row>
    <row r="6276" spans="1:18" hidden="1">
      <c r="A6276">
        <v>4</v>
      </c>
      <c r="B6276">
        <v>49</v>
      </c>
      <c r="C6276" t="s">
        <v>38</v>
      </c>
      <c r="D6276">
        <v>16</v>
      </c>
      <c r="E6276">
        <v>6876545.2581871096</v>
      </c>
      <c r="F6276">
        <v>2562416.2843532469</v>
      </c>
      <c r="G6276">
        <v>334462.68895777402</v>
      </c>
      <c r="H6276">
        <v>9324323.6604343802</v>
      </c>
      <c r="I6276">
        <v>13674418.469308499</v>
      </c>
      <c r="J6276">
        <v>37307003.440698802</v>
      </c>
      <c r="K6276">
        <v>124484140.33084001</v>
      </c>
      <c r="L6276">
        <v>293081907.65467799</v>
      </c>
      <c r="M6276">
        <v>392414579.287184</v>
      </c>
      <c r="N6276">
        <v>734805221.82695901</v>
      </c>
      <c r="O6276">
        <v>1241366465.55251</v>
      </c>
      <c r="Q6276" t="str">
        <f>VLOOKUP(A6276,Lookup_Tables!$D$2:$E$7,2,FALSE)</f>
        <v>EQ</v>
      </c>
      <c r="R6276" t="str">
        <f>IFERROR(VLOOKUP(D6276,Lookup_Tables!$A$2:$B$21,2,FALSE),"All")</f>
        <v>Government_Loss</v>
      </c>
    </row>
    <row r="6277" spans="1:18" hidden="1">
      <c r="A6277">
        <v>4</v>
      </c>
      <c r="B6277">
        <v>49</v>
      </c>
      <c r="C6277" t="s">
        <v>39</v>
      </c>
      <c r="D6277">
        <v>16</v>
      </c>
      <c r="E6277">
        <v>6844101.53965961</v>
      </c>
      <c r="F6277">
        <v>2546503.7167713707</v>
      </c>
      <c r="G6277">
        <v>325542.81638202199</v>
      </c>
      <c r="H6277">
        <v>8980641.0494681206</v>
      </c>
      <c r="I6277">
        <v>13615987.3614578</v>
      </c>
      <c r="J6277">
        <v>36755899.872111902</v>
      </c>
      <c r="K6277">
        <v>123001215.708856</v>
      </c>
      <c r="L6277">
        <v>293081907.65467799</v>
      </c>
      <c r="M6277">
        <v>392414579.287184</v>
      </c>
      <c r="N6277">
        <v>734805221.82695901</v>
      </c>
      <c r="O6277">
        <v>1241366465.55251</v>
      </c>
      <c r="Q6277" t="str">
        <f>VLOOKUP(A6277,Lookup_Tables!$D$2:$E$7,2,FALSE)</f>
        <v>EQ</v>
      </c>
      <c r="R6277" t="str">
        <f>IFERROR(VLOOKUP(D6277,Lookup_Tables!$A$2:$B$21,2,FALSE),"All")</f>
        <v>Government_Loss</v>
      </c>
    </row>
    <row r="6278" spans="1:18" hidden="1">
      <c r="A6278">
        <v>4</v>
      </c>
      <c r="B6278">
        <v>49</v>
      </c>
      <c r="C6278" t="s">
        <v>38</v>
      </c>
      <c r="D6278">
        <v>17</v>
      </c>
      <c r="E6278">
        <v>13625148.292631799</v>
      </c>
      <c r="F6278">
        <v>5111650.5264336709</v>
      </c>
      <c r="G6278">
        <v>453916.57924766198</v>
      </c>
      <c r="H6278">
        <v>15163409.256441901</v>
      </c>
      <c r="I6278">
        <v>22060775.691848502</v>
      </c>
      <c r="J6278">
        <v>59600351.073787697</v>
      </c>
      <c r="K6278">
        <v>192529185.41706899</v>
      </c>
      <c r="L6278">
        <v>590969026.79971695</v>
      </c>
      <c r="M6278">
        <v>767480334.82984602</v>
      </c>
      <c r="N6278">
        <v>1335060819.36373</v>
      </c>
      <c r="O6278">
        <v>3071389769.8538699</v>
      </c>
      <c r="Q6278" t="str">
        <f>VLOOKUP(A6278,Lookup_Tables!$D$2:$E$7,2,FALSE)</f>
        <v>EQ</v>
      </c>
      <c r="R6278" t="str">
        <f>IFERROR(VLOOKUP(D6278,Lookup_Tables!$A$2:$B$21,2,FALSE),"All")</f>
        <v>Emergency_Loss</v>
      </c>
    </row>
    <row r="6279" spans="1:18" hidden="1">
      <c r="A6279">
        <v>4</v>
      </c>
      <c r="B6279">
        <v>49</v>
      </c>
      <c r="C6279" t="s">
        <v>39</v>
      </c>
      <c r="D6279">
        <v>17</v>
      </c>
      <c r="E6279">
        <v>13584743.3369678</v>
      </c>
      <c r="F6279">
        <v>5097838.4854927808</v>
      </c>
      <c r="G6279">
        <v>450349.16622831603</v>
      </c>
      <c r="H6279">
        <v>15088018.665009201</v>
      </c>
      <c r="I6279">
        <v>21678661.819103401</v>
      </c>
      <c r="J6279">
        <v>57522209.5353003</v>
      </c>
      <c r="K6279">
        <v>192529185.41706899</v>
      </c>
      <c r="L6279">
        <v>590969026.79971695</v>
      </c>
      <c r="M6279">
        <v>767480334.82984602</v>
      </c>
      <c r="N6279">
        <v>1335060819.36373</v>
      </c>
      <c r="O6279">
        <v>3071389769.8538699</v>
      </c>
      <c r="Q6279" t="str">
        <f>VLOOKUP(A6279,Lookup_Tables!$D$2:$E$7,2,FALSE)</f>
        <v>EQ</v>
      </c>
      <c r="R6279" t="str">
        <f>IFERROR(VLOOKUP(D6279,Lookup_Tables!$A$2:$B$21,2,FALSE),"All")</f>
        <v>Emergency_Loss</v>
      </c>
    </row>
    <row r="6280" spans="1:18" hidden="1">
      <c r="A6280">
        <v>4</v>
      </c>
      <c r="B6280">
        <v>49</v>
      </c>
      <c r="C6280" t="s">
        <v>38</v>
      </c>
      <c r="D6280">
        <v>18</v>
      </c>
      <c r="E6280">
        <v>20501693.550818902</v>
      </c>
      <c r="F6280">
        <v>7426674.6415281408</v>
      </c>
      <c r="G6280">
        <v>834203.26385581598</v>
      </c>
      <c r="H6280">
        <v>23905692.5751235</v>
      </c>
      <c r="I6280">
        <v>35850493.426134802</v>
      </c>
      <c r="J6280">
        <v>97493579.429981306</v>
      </c>
      <c r="K6280">
        <v>325078832.07929999</v>
      </c>
      <c r="L6280">
        <v>902837665.68324697</v>
      </c>
      <c r="M6280">
        <v>1194081134.9718299</v>
      </c>
      <c r="N6280">
        <v>2165898866.5192399</v>
      </c>
      <c r="O6280">
        <v>4330360133.5836697</v>
      </c>
      <c r="Q6280" t="str">
        <f>VLOOKUP(A6280,Lookup_Tables!$D$2:$E$7,2,FALSE)</f>
        <v>EQ</v>
      </c>
      <c r="R6280" t="str">
        <f>IFERROR(VLOOKUP(D6280,Lookup_Tables!$A$2:$B$21,2,FALSE),"All")</f>
        <v>Govt_Plus_Emergency</v>
      </c>
    </row>
    <row r="6281" spans="1:18" hidden="1">
      <c r="A6281">
        <v>4</v>
      </c>
      <c r="B6281">
        <v>49</v>
      </c>
      <c r="C6281" t="s">
        <v>39</v>
      </c>
      <c r="D6281">
        <v>18</v>
      </c>
      <c r="E6281">
        <v>20428180.478303399</v>
      </c>
      <c r="F6281">
        <v>7387208.0021988638</v>
      </c>
      <c r="G6281">
        <v>818725.69478550099</v>
      </c>
      <c r="H6281">
        <v>23775203.450167801</v>
      </c>
      <c r="I6281">
        <v>35518938.221778601</v>
      </c>
      <c r="J6281">
        <v>97454872.756267101</v>
      </c>
      <c r="K6281">
        <v>322037918.15521002</v>
      </c>
      <c r="L6281">
        <v>890602185.886397</v>
      </c>
      <c r="M6281">
        <v>1194081134.9718299</v>
      </c>
      <c r="N6281">
        <v>2165898866.5192399</v>
      </c>
      <c r="O6281">
        <v>4330360133.5836697</v>
      </c>
      <c r="Q6281" t="str">
        <f>VLOOKUP(A6281,Lookup_Tables!$D$2:$E$7,2,FALSE)</f>
        <v>EQ</v>
      </c>
      <c r="R6281" t="str">
        <f>IFERROR(VLOOKUP(D6281,Lookup_Tables!$A$2:$B$21,2,FALSE),"All")</f>
        <v>Govt_Plus_Emergency</v>
      </c>
    </row>
    <row r="6282" spans="1:18" hidden="1">
      <c r="A6282">
        <v>4</v>
      </c>
      <c r="B6282">
        <v>50</v>
      </c>
      <c r="C6282" t="s">
        <v>38</v>
      </c>
      <c r="D6282">
        <v>0</v>
      </c>
      <c r="E6282">
        <v>5228531.0560653601</v>
      </c>
      <c r="F6282">
        <v>1650976.0055523254</v>
      </c>
      <c r="G6282">
        <v>164020.527876732</v>
      </c>
      <c r="H6282">
        <v>5798959.3488868503</v>
      </c>
      <c r="I6282">
        <v>9496023.9394299407</v>
      </c>
      <c r="J6282">
        <v>30283821.082249001</v>
      </c>
      <c r="K6282">
        <v>92951558.454428405</v>
      </c>
      <c r="L6282">
        <v>315362826.76025498</v>
      </c>
      <c r="M6282">
        <v>398604050.64061803</v>
      </c>
      <c r="N6282">
        <v>591531746.09151697</v>
      </c>
      <c r="O6282">
        <v>930741772.418028</v>
      </c>
      <c r="Q6282" t="str">
        <f>VLOOKUP(A6282,Lookup_Tables!$D$2:$E$7,2,FALSE)</f>
        <v>EQ</v>
      </c>
      <c r="R6282" t="str">
        <f>IFERROR(VLOOKUP(D6282,Lookup_Tables!$A$2:$B$21,2,FALSE),"All")</f>
        <v>Private Assets</v>
      </c>
    </row>
    <row r="6283" spans="1:18" hidden="1">
      <c r="A6283">
        <v>4</v>
      </c>
      <c r="B6283">
        <v>50</v>
      </c>
      <c r="C6283" t="s">
        <v>39</v>
      </c>
      <c r="D6283">
        <v>0</v>
      </c>
      <c r="E6283">
        <v>5202596.2990768403</v>
      </c>
      <c r="F6283">
        <v>1632157.9608398182</v>
      </c>
      <c r="G6283">
        <v>157882.14186290099</v>
      </c>
      <c r="H6283">
        <v>5746578.7725248896</v>
      </c>
      <c r="I6283">
        <v>9451486.3863333594</v>
      </c>
      <c r="J6283">
        <v>30272500.775849201</v>
      </c>
      <c r="K6283">
        <v>91910335.152948499</v>
      </c>
      <c r="L6283">
        <v>314876775.12631398</v>
      </c>
      <c r="M6283">
        <v>398604050.64061803</v>
      </c>
      <c r="N6283">
        <v>591531746.09151697</v>
      </c>
      <c r="O6283">
        <v>930741772.418028</v>
      </c>
      <c r="Q6283" t="str">
        <f>VLOOKUP(A6283,Lookup_Tables!$D$2:$E$7,2,FALSE)</f>
        <v>EQ</v>
      </c>
      <c r="R6283" t="str">
        <f>IFERROR(VLOOKUP(D6283,Lookup_Tables!$A$2:$B$21,2,FALSE),"All")</f>
        <v>Private Assets</v>
      </c>
    </row>
    <row r="6284" spans="1:18" hidden="1">
      <c r="A6284">
        <v>4</v>
      </c>
      <c r="B6284">
        <v>50</v>
      </c>
      <c r="C6284" t="s">
        <v>38</v>
      </c>
      <c r="D6284">
        <v>2</v>
      </c>
      <c r="E6284">
        <v>359701.88932922698</v>
      </c>
      <c r="F6284">
        <v>122913.11294236226</v>
      </c>
      <c r="G6284">
        <v>0</v>
      </c>
      <c r="H6284">
        <v>270778.68796245602</v>
      </c>
      <c r="I6284">
        <v>445628.59785577102</v>
      </c>
      <c r="J6284">
        <v>1676076.3098989599</v>
      </c>
      <c r="K6284">
        <v>5990101.5826780703</v>
      </c>
      <c r="L6284">
        <v>19354343.792137101</v>
      </c>
      <c r="M6284">
        <v>24325319.612559799</v>
      </c>
      <c r="N6284">
        <v>37500160.602157503</v>
      </c>
      <c r="O6284">
        <v>76825456.446743593</v>
      </c>
      <c r="Q6284" t="str">
        <f>VLOOKUP(A6284,Lookup_Tables!$D$2:$E$7,2,FALSE)</f>
        <v>EQ</v>
      </c>
      <c r="R6284" t="str">
        <f>IFERROR(VLOOKUP(D6284,Lookup_Tables!$A$2:$B$21,2,FALSE),"All")</f>
        <v>Bridge</v>
      </c>
    </row>
    <row r="6285" spans="1:18" hidden="1">
      <c r="A6285">
        <v>4</v>
      </c>
      <c r="B6285">
        <v>50</v>
      </c>
      <c r="C6285" t="s">
        <v>39</v>
      </c>
      <c r="D6285">
        <v>2</v>
      </c>
      <c r="E6285">
        <v>358656.69748140901</v>
      </c>
      <c r="F6285">
        <v>121961.16991880839</v>
      </c>
      <c r="G6285">
        <v>0</v>
      </c>
      <c r="H6285">
        <v>259932.25837995799</v>
      </c>
      <c r="I6285">
        <v>444058.15314620902</v>
      </c>
      <c r="J6285">
        <v>1676076.3098989599</v>
      </c>
      <c r="K6285">
        <v>5990101.5826780703</v>
      </c>
      <c r="L6285">
        <v>19354343.792137101</v>
      </c>
      <c r="M6285">
        <v>24325319.612559799</v>
      </c>
      <c r="N6285">
        <v>37500160.602157503</v>
      </c>
      <c r="O6285">
        <v>76825456.446743593</v>
      </c>
      <c r="Q6285" t="str">
        <f>VLOOKUP(A6285,Lookup_Tables!$D$2:$E$7,2,FALSE)</f>
        <v>EQ</v>
      </c>
      <c r="R6285" t="str">
        <f>IFERROR(VLOOKUP(D6285,Lookup_Tables!$A$2:$B$21,2,FALSE),"All")</f>
        <v>Bridge</v>
      </c>
    </row>
    <row r="6286" spans="1:18" hidden="1">
      <c r="A6286">
        <v>4</v>
      </c>
      <c r="B6286">
        <v>50</v>
      </c>
      <c r="C6286" t="s">
        <v>38</v>
      </c>
      <c r="D6286">
        <v>3</v>
      </c>
      <c r="E6286">
        <v>134825.15196857299</v>
      </c>
      <c r="F6286">
        <v>41891.418319326331</v>
      </c>
      <c r="G6286">
        <v>0</v>
      </c>
      <c r="H6286">
        <v>138593.26541945199</v>
      </c>
      <c r="I6286">
        <v>245140.71597535801</v>
      </c>
      <c r="J6286">
        <v>830162.54326376098</v>
      </c>
      <c r="K6286">
        <v>2649786.2318723998</v>
      </c>
      <c r="L6286">
        <v>7961431.2622689204</v>
      </c>
      <c r="M6286">
        <v>9483947.4578849506</v>
      </c>
      <c r="N6286">
        <v>15314868.1190455</v>
      </c>
      <c r="O6286">
        <v>24946485.132853098</v>
      </c>
      <c r="Q6286" t="str">
        <f>VLOOKUP(A6286,Lookup_Tables!$D$2:$E$7,2,FALSE)</f>
        <v>EQ</v>
      </c>
      <c r="R6286" t="str">
        <f>IFERROR(VLOOKUP(D6286,Lookup_Tables!$A$2:$B$21,2,FALSE),"All")</f>
        <v>Govt Hosp</v>
      </c>
    </row>
    <row r="6287" spans="1:18" hidden="1">
      <c r="A6287">
        <v>4</v>
      </c>
      <c r="B6287">
        <v>50</v>
      </c>
      <c r="C6287" t="s">
        <v>39</v>
      </c>
      <c r="D6287">
        <v>3</v>
      </c>
      <c r="E6287">
        <v>134234.153588605</v>
      </c>
      <c r="F6287">
        <v>41778.979849750351</v>
      </c>
      <c r="G6287">
        <v>0</v>
      </c>
      <c r="H6287">
        <v>135839.51036707099</v>
      </c>
      <c r="I6287">
        <v>244538.46117556599</v>
      </c>
      <c r="J6287">
        <v>811282.62078494998</v>
      </c>
      <c r="K6287">
        <v>2649786.2318723998</v>
      </c>
      <c r="L6287">
        <v>7698059.0148497904</v>
      </c>
      <c r="M6287">
        <v>9483947.4578849506</v>
      </c>
      <c r="N6287">
        <v>15314868.1190455</v>
      </c>
      <c r="O6287">
        <v>24946485.132853098</v>
      </c>
      <c r="Q6287" t="str">
        <f>VLOOKUP(A6287,Lookup_Tables!$D$2:$E$7,2,FALSE)</f>
        <v>EQ</v>
      </c>
      <c r="R6287" t="str">
        <f>IFERROR(VLOOKUP(D6287,Lookup_Tables!$A$2:$B$21,2,FALSE),"All")</f>
        <v>Govt Hosp</v>
      </c>
    </row>
    <row r="6288" spans="1:18" hidden="1">
      <c r="A6288">
        <v>4</v>
      </c>
      <c r="B6288">
        <v>50</v>
      </c>
      <c r="C6288" t="s">
        <v>38</v>
      </c>
      <c r="D6288">
        <v>4</v>
      </c>
      <c r="E6288">
        <v>26294.924822843601</v>
      </c>
      <c r="F6288">
        <v>8242.2391499296828</v>
      </c>
      <c r="G6288">
        <v>0</v>
      </c>
      <c r="H6288">
        <v>18991.1258364104</v>
      </c>
      <c r="I6288">
        <v>32691.985499404502</v>
      </c>
      <c r="J6288">
        <v>110762.595501812</v>
      </c>
      <c r="K6288">
        <v>455562.78012971597</v>
      </c>
      <c r="L6288">
        <v>1617481.7576510899</v>
      </c>
      <c r="M6288">
        <v>1893005.50914855</v>
      </c>
      <c r="N6288">
        <v>3275046.0053998702</v>
      </c>
      <c r="O6288">
        <v>5426206.4360005604</v>
      </c>
      <c r="Q6288" t="str">
        <f>VLOOKUP(A6288,Lookup_Tables!$D$2:$E$7,2,FALSE)</f>
        <v>EQ</v>
      </c>
      <c r="R6288" t="str">
        <f>IFERROR(VLOOKUP(D6288,Lookup_Tables!$A$2:$B$21,2,FALSE),"All")</f>
        <v>Govt Med Fac</v>
      </c>
    </row>
    <row r="6289" spans="1:18" hidden="1">
      <c r="A6289">
        <v>4</v>
      </c>
      <c r="B6289">
        <v>50</v>
      </c>
      <c r="C6289" t="s">
        <v>39</v>
      </c>
      <c r="D6289">
        <v>4</v>
      </c>
      <c r="E6289">
        <v>26216.790886575702</v>
      </c>
      <c r="F6289">
        <v>8170.2819476235272</v>
      </c>
      <c r="G6289">
        <v>0</v>
      </c>
      <c r="H6289">
        <v>18748.559191100601</v>
      </c>
      <c r="I6289">
        <v>32547.119572209001</v>
      </c>
      <c r="J6289">
        <v>110499.787804672</v>
      </c>
      <c r="K6289">
        <v>455562.78012971597</v>
      </c>
      <c r="L6289">
        <v>1617481.7576510899</v>
      </c>
      <c r="M6289">
        <v>1893005.50914855</v>
      </c>
      <c r="N6289">
        <v>3275046.0053998702</v>
      </c>
      <c r="O6289">
        <v>5426206.4360005604</v>
      </c>
      <c r="Q6289" t="str">
        <f>VLOOKUP(A6289,Lookup_Tables!$D$2:$E$7,2,FALSE)</f>
        <v>EQ</v>
      </c>
      <c r="R6289" t="str">
        <f>IFERROR(VLOOKUP(D6289,Lookup_Tables!$A$2:$B$21,2,FALSE),"All")</f>
        <v>Govt Med Fac</v>
      </c>
    </row>
    <row r="6290" spans="1:18" hidden="1">
      <c r="A6290">
        <v>4</v>
      </c>
      <c r="B6290">
        <v>50</v>
      </c>
      <c r="C6290" t="s">
        <v>38</v>
      </c>
      <c r="D6290">
        <v>9</v>
      </c>
      <c r="E6290">
        <v>628.81236286547005</v>
      </c>
      <c r="F6290">
        <v>249.45711359702807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17859.751020182899</v>
      </c>
      <c r="M6290">
        <v>37382.251808392401</v>
      </c>
      <c r="N6290">
        <v>80805.378644689306</v>
      </c>
      <c r="O6290">
        <v>205925.61598678501</v>
      </c>
      <c r="Q6290" t="str">
        <f>VLOOKUP(A6290,Lookup_Tables!$D$2:$E$7,2,FALSE)</f>
        <v>EQ</v>
      </c>
      <c r="R6290" t="str">
        <f>IFERROR(VLOOKUP(D6290,Lookup_Tables!$A$2:$B$21,2,FALSE),"All")</f>
        <v>Pub Admin Bldg</v>
      </c>
    </row>
    <row r="6291" spans="1:18" hidden="1">
      <c r="A6291">
        <v>4</v>
      </c>
      <c r="B6291">
        <v>50</v>
      </c>
      <c r="C6291" t="s">
        <v>39</v>
      </c>
      <c r="D6291">
        <v>9</v>
      </c>
      <c r="E6291">
        <v>628.81236286547005</v>
      </c>
      <c r="F6291">
        <v>249.45711359702807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17859.751020182899</v>
      </c>
      <c r="M6291">
        <v>37382.251808392401</v>
      </c>
      <c r="N6291">
        <v>80805.378644689306</v>
      </c>
      <c r="O6291">
        <v>205925.61598678501</v>
      </c>
      <c r="Q6291" t="str">
        <f>VLOOKUP(A6291,Lookup_Tables!$D$2:$E$7,2,FALSE)</f>
        <v>EQ</v>
      </c>
      <c r="R6291" t="str">
        <f>IFERROR(VLOOKUP(D6291,Lookup_Tables!$A$2:$B$21,2,FALSE),"All")</f>
        <v>Pub Admin Bldg</v>
      </c>
    </row>
    <row r="6292" spans="1:18" hidden="1">
      <c r="A6292">
        <v>4</v>
      </c>
      <c r="B6292">
        <v>50</v>
      </c>
      <c r="C6292" t="s">
        <v>38</v>
      </c>
      <c r="D6292">
        <v>10</v>
      </c>
      <c r="E6292">
        <v>231452.56745206099</v>
      </c>
      <c r="F6292">
        <v>69921.147709206882</v>
      </c>
      <c r="G6292">
        <v>0</v>
      </c>
      <c r="H6292">
        <v>104531.88409705801</v>
      </c>
      <c r="I6292">
        <v>247694.354964044</v>
      </c>
      <c r="J6292">
        <v>1089369.9431456099</v>
      </c>
      <c r="K6292">
        <v>3979780.8150222301</v>
      </c>
      <c r="L6292">
        <v>14096259.507546499</v>
      </c>
      <c r="M6292">
        <v>18334677.196469501</v>
      </c>
      <c r="N6292">
        <v>27391879.197558399</v>
      </c>
      <c r="O6292">
        <v>48581852.988616899</v>
      </c>
      <c r="Q6292" t="str">
        <f>VLOOKUP(A6292,Lookup_Tables!$D$2:$E$7,2,FALSE)</f>
        <v>EQ</v>
      </c>
      <c r="R6292" t="str">
        <f>IFERROR(VLOOKUP(D6292,Lookup_Tables!$A$2:$B$21,2,FALSE),"All")</f>
        <v>Pub School</v>
      </c>
    </row>
    <row r="6293" spans="1:18" hidden="1">
      <c r="A6293">
        <v>4</v>
      </c>
      <c r="B6293">
        <v>50</v>
      </c>
      <c r="C6293" t="s">
        <v>39</v>
      </c>
      <c r="D6293">
        <v>10</v>
      </c>
      <c r="E6293">
        <v>230660.69443125499</v>
      </c>
      <c r="F6293">
        <v>69137.992492564546</v>
      </c>
      <c r="G6293">
        <v>0</v>
      </c>
      <c r="H6293">
        <v>103842.870182275</v>
      </c>
      <c r="I6293">
        <v>247694.354964044</v>
      </c>
      <c r="J6293">
        <v>1089369.9431456099</v>
      </c>
      <c r="K6293">
        <v>3979780.8150222301</v>
      </c>
      <c r="L6293">
        <v>14096259.507546499</v>
      </c>
      <c r="M6293">
        <v>18334677.196469501</v>
      </c>
      <c r="N6293">
        <v>27391879.197558399</v>
      </c>
      <c r="O6293">
        <v>48577728.612848498</v>
      </c>
      <c r="Q6293" t="str">
        <f>VLOOKUP(A6293,Lookup_Tables!$D$2:$E$7,2,FALSE)</f>
        <v>EQ</v>
      </c>
      <c r="R6293" t="str">
        <f>IFERROR(VLOOKUP(D6293,Lookup_Tables!$A$2:$B$21,2,FALSE),"All")</f>
        <v>Pub School</v>
      </c>
    </row>
    <row r="6294" spans="1:18" hidden="1">
      <c r="A6294">
        <v>4</v>
      </c>
      <c r="B6294">
        <v>50</v>
      </c>
      <c r="C6294" t="s">
        <v>38</v>
      </c>
      <c r="D6294">
        <v>11</v>
      </c>
      <c r="E6294">
        <v>29320.348999129401</v>
      </c>
      <c r="F6294">
        <v>12153.086183996191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937966.73399271001</v>
      </c>
      <c r="M6294">
        <v>1816693.72860219</v>
      </c>
      <c r="N6294">
        <v>3685222.8582843002</v>
      </c>
      <c r="O6294">
        <v>8910685.7656518202</v>
      </c>
      <c r="Q6294" t="str">
        <f>VLOOKUP(A6294,Lookup_Tables!$D$2:$E$7,2,FALSE)</f>
        <v>EQ</v>
      </c>
      <c r="R6294" t="str">
        <f>IFERROR(VLOOKUP(D6294,Lookup_Tables!$A$2:$B$21,2,FALSE),"All")</f>
        <v>Pub Univ</v>
      </c>
    </row>
    <row r="6295" spans="1:18" hidden="1">
      <c r="A6295">
        <v>4</v>
      </c>
      <c r="B6295">
        <v>50</v>
      </c>
      <c r="C6295" t="s">
        <v>39</v>
      </c>
      <c r="D6295">
        <v>11</v>
      </c>
      <c r="E6295">
        <v>29320.348999129401</v>
      </c>
      <c r="F6295">
        <v>12153.086183996191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937966.73399271001</v>
      </c>
      <c r="M6295">
        <v>1816693.72860219</v>
      </c>
      <c r="N6295">
        <v>3685222.8582843002</v>
      </c>
      <c r="O6295">
        <v>8910685.7656518202</v>
      </c>
      <c r="Q6295" t="str">
        <f>VLOOKUP(A6295,Lookup_Tables!$D$2:$E$7,2,FALSE)</f>
        <v>EQ</v>
      </c>
      <c r="R6295" t="str">
        <f>IFERROR(VLOOKUP(D6295,Lookup_Tables!$A$2:$B$21,2,FALSE),"All")</f>
        <v>Pub Univ</v>
      </c>
    </row>
    <row r="6296" spans="1:18" hidden="1">
      <c r="A6296">
        <v>4</v>
      </c>
      <c r="B6296">
        <v>50</v>
      </c>
      <c r="C6296" t="s">
        <v>38</v>
      </c>
      <c r="D6296">
        <v>13</v>
      </c>
      <c r="E6296">
        <v>160113.437107073</v>
      </c>
      <c r="F6296">
        <v>46484.300220081888</v>
      </c>
      <c r="G6296">
        <v>0</v>
      </c>
      <c r="H6296">
        <v>0</v>
      </c>
      <c r="I6296">
        <v>0</v>
      </c>
      <c r="J6296">
        <v>4143.4494438315996</v>
      </c>
      <c r="K6296">
        <v>1242024.2102872799</v>
      </c>
      <c r="L6296">
        <v>10271440.7033589</v>
      </c>
      <c r="M6296">
        <v>13560669.854021899</v>
      </c>
      <c r="N6296">
        <v>24257348.758772999</v>
      </c>
      <c r="O6296">
        <v>45727452.170940697</v>
      </c>
      <c r="Q6296" t="str">
        <f>VLOOKUP(A6296,Lookup_Tables!$D$2:$E$7,2,FALSE)</f>
        <v>EQ</v>
      </c>
      <c r="R6296" t="str">
        <f>IFERROR(VLOOKUP(D6296,Lookup_Tables!$A$2:$B$21,2,FALSE),"All")</f>
        <v>Residual Inst</v>
      </c>
    </row>
    <row r="6297" spans="1:18" hidden="1">
      <c r="A6297">
        <v>4</v>
      </c>
      <c r="B6297">
        <v>50</v>
      </c>
      <c r="C6297" t="s">
        <v>39</v>
      </c>
      <c r="D6297">
        <v>13</v>
      </c>
      <c r="E6297">
        <v>160042.201678054</v>
      </c>
      <c r="F6297">
        <v>46618.832765303494</v>
      </c>
      <c r="G6297">
        <v>0</v>
      </c>
      <c r="H6297">
        <v>0</v>
      </c>
      <c r="I6297">
        <v>0</v>
      </c>
      <c r="J6297">
        <v>4143.4494438315996</v>
      </c>
      <c r="K6297">
        <v>1242024.2102872799</v>
      </c>
      <c r="L6297">
        <v>10271440.7033589</v>
      </c>
      <c r="M6297">
        <v>13457785.866901601</v>
      </c>
      <c r="N6297">
        <v>24257348.758772999</v>
      </c>
      <c r="O6297">
        <v>45727452.170940697</v>
      </c>
      <c r="Q6297" t="str">
        <f>VLOOKUP(A6297,Lookup_Tables!$D$2:$E$7,2,FALSE)</f>
        <v>EQ</v>
      </c>
      <c r="R6297" t="str">
        <f>IFERROR(VLOOKUP(D6297,Lookup_Tables!$A$2:$B$21,2,FALSE),"All")</f>
        <v>Residual Inst</v>
      </c>
    </row>
    <row r="6298" spans="1:18" hidden="1">
      <c r="A6298">
        <v>4</v>
      </c>
      <c r="B6298">
        <v>50</v>
      </c>
      <c r="C6298" t="s">
        <v>38</v>
      </c>
      <c r="D6298">
        <v>14</v>
      </c>
      <c r="E6298">
        <v>795978.85546962998</v>
      </c>
      <c r="F6298">
        <v>203617.74814750638</v>
      </c>
      <c r="G6298">
        <v>0</v>
      </c>
      <c r="H6298">
        <v>467440.95025615097</v>
      </c>
      <c r="I6298">
        <v>1007307.60854522</v>
      </c>
      <c r="J6298">
        <v>3982038.3150092098</v>
      </c>
      <c r="K6298">
        <v>16884158.1863189</v>
      </c>
      <c r="L6298">
        <v>54489314.1820608</v>
      </c>
      <c r="M6298">
        <v>69345702.697645396</v>
      </c>
      <c r="N6298">
        <v>101590390.82320701</v>
      </c>
      <c r="O6298">
        <v>156801783.52379</v>
      </c>
      <c r="Q6298" t="str">
        <f>VLOOKUP(A6298,Lookup_Tables!$D$2:$E$7,2,FALSE)</f>
        <v>EQ</v>
      </c>
      <c r="R6298" t="str">
        <f>IFERROR(VLOOKUP(D6298,Lookup_Tables!$A$2:$B$21,2,FALSE),"All")</f>
        <v>Road</v>
      </c>
    </row>
    <row r="6299" spans="1:18" hidden="1">
      <c r="A6299">
        <v>4</v>
      </c>
      <c r="B6299">
        <v>50</v>
      </c>
      <c r="C6299" t="s">
        <v>39</v>
      </c>
      <c r="D6299">
        <v>14</v>
      </c>
      <c r="E6299">
        <v>792996.45915705198</v>
      </c>
      <c r="F6299">
        <v>201930.02291827579</v>
      </c>
      <c r="G6299">
        <v>0</v>
      </c>
      <c r="H6299">
        <v>456748.28230205202</v>
      </c>
      <c r="I6299">
        <v>1007307.60854522</v>
      </c>
      <c r="J6299">
        <v>3916572.4109051898</v>
      </c>
      <c r="K6299">
        <v>16862869.512201101</v>
      </c>
      <c r="L6299">
        <v>54027029.999012098</v>
      </c>
      <c r="M6299">
        <v>69345702.697645396</v>
      </c>
      <c r="N6299">
        <v>101590390.82320701</v>
      </c>
      <c r="O6299">
        <v>156801783.52379</v>
      </c>
      <c r="Q6299" t="str">
        <f>VLOOKUP(A6299,Lookup_Tables!$D$2:$E$7,2,FALSE)</f>
        <v>EQ</v>
      </c>
      <c r="R6299" t="str">
        <f>IFERROR(VLOOKUP(D6299,Lookup_Tables!$A$2:$B$21,2,FALSE),"All")</f>
        <v>Road</v>
      </c>
    </row>
    <row r="6300" spans="1:18" hidden="1">
      <c r="A6300">
        <v>4</v>
      </c>
      <c r="B6300">
        <v>50</v>
      </c>
      <c r="C6300" t="s">
        <v>38</v>
      </c>
      <c r="D6300">
        <v>15</v>
      </c>
      <c r="E6300">
        <v>6966847.0435768003</v>
      </c>
      <c r="F6300">
        <v>2143383.2167893378</v>
      </c>
      <c r="G6300">
        <v>180515.79556470001</v>
      </c>
      <c r="H6300">
        <v>7310039.8958415203</v>
      </c>
      <c r="I6300">
        <v>11645145.1726449</v>
      </c>
      <c r="J6300">
        <v>38722496.079773702</v>
      </c>
      <c r="K6300">
        <v>125082618.68019199</v>
      </c>
      <c r="L6300">
        <v>420879058.32220101</v>
      </c>
      <c r="M6300">
        <v>545966882.31690598</v>
      </c>
      <c r="N6300">
        <v>806722425.34561002</v>
      </c>
      <c r="O6300">
        <v>1276457389.39607</v>
      </c>
      <c r="Q6300" t="str">
        <f>VLOOKUP(A6300,Lookup_Tables!$D$2:$E$7,2,FALSE)</f>
        <v>EQ</v>
      </c>
      <c r="R6300" t="str">
        <f>IFERROR(VLOOKUP(D6300,Lookup_Tables!$A$2:$B$21,2,FALSE),"All")</f>
        <v>All</v>
      </c>
    </row>
    <row r="6301" spans="1:18" hidden="1">
      <c r="A6301">
        <v>4</v>
      </c>
      <c r="B6301">
        <v>50</v>
      </c>
      <c r="C6301" t="s">
        <v>39</v>
      </c>
      <c r="D6301">
        <v>15</v>
      </c>
      <c r="E6301">
        <v>6935101.8491083104</v>
      </c>
      <c r="F6301">
        <v>2131665.9430228993</v>
      </c>
      <c r="G6301">
        <v>179451.39309383099</v>
      </c>
      <c r="H6301">
        <v>7212285.0731760804</v>
      </c>
      <c r="I6301">
        <v>11589674.1930445</v>
      </c>
      <c r="J6301">
        <v>38232892.277820401</v>
      </c>
      <c r="K6301">
        <v>122726453.18301</v>
      </c>
      <c r="L6301">
        <v>418983179.293899</v>
      </c>
      <c r="M6301">
        <v>545966882.31690598</v>
      </c>
      <c r="N6301">
        <v>806722425.34561002</v>
      </c>
      <c r="O6301">
        <v>1276457389.39607</v>
      </c>
      <c r="Q6301" t="str">
        <f>VLOOKUP(A6301,Lookup_Tables!$D$2:$E$7,2,FALSE)</f>
        <v>EQ</v>
      </c>
      <c r="R6301" t="str">
        <f>IFERROR(VLOOKUP(D6301,Lookup_Tables!$A$2:$B$21,2,FALSE),"All")</f>
        <v>All</v>
      </c>
    </row>
    <row r="6302" spans="1:18" hidden="1">
      <c r="A6302">
        <v>4</v>
      </c>
      <c r="B6302">
        <v>50</v>
      </c>
      <c r="C6302" t="s">
        <v>38</v>
      </c>
      <c r="D6302">
        <v>16</v>
      </c>
      <c r="E6302">
        <v>1738315.9875114099</v>
      </c>
      <c r="F6302">
        <v>522651.82204227056</v>
      </c>
      <c r="G6302">
        <v>4538.7640486067403</v>
      </c>
      <c r="H6302">
        <v>1218856.8413807601</v>
      </c>
      <c r="I6302">
        <v>2178514.2915556198</v>
      </c>
      <c r="J6302">
        <v>7884347.3101418298</v>
      </c>
      <c r="K6302">
        <v>29985256.3986017</v>
      </c>
      <c r="L6302">
        <v>114893489.873275</v>
      </c>
      <c r="M6302">
        <v>142298158.710558</v>
      </c>
      <c r="N6302">
        <v>208123655.75034499</v>
      </c>
      <c r="O6302">
        <v>341836055.18930501</v>
      </c>
      <c r="Q6302" t="str">
        <f>VLOOKUP(A6302,Lookup_Tables!$D$2:$E$7,2,FALSE)</f>
        <v>EQ</v>
      </c>
      <c r="R6302" t="str">
        <f>IFERROR(VLOOKUP(D6302,Lookup_Tables!$A$2:$B$21,2,FALSE),"All")</f>
        <v>Government_Loss</v>
      </c>
    </row>
    <row r="6303" spans="1:18" hidden="1">
      <c r="A6303">
        <v>4</v>
      </c>
      <c r="B6303">
        <v>50</v>
      </c>
      <c r="C6303" t="s">
        <v>39</v>
      </c>
      <c r="D6303">
        <v>16</v>
      </c>
      <c r="E6303">
        <v>1732580.5431822599</v>
      </c>
      <c r="F6303">
        <v>524052.2434739836</v>
      </c>
      <c r="G6303">
        <v>4538.7640486067403</v>
      </c>
      <c r="H6303">
        <v>1203229.2196001599</v>
      </c>
      <c r="I6303">
        <v>2166375.63736708</v>
      </c>
      <c r="J6303">
        <v>7696839.4588154498</v>
      </c>
      <c r="K6303">
        <v>29058607.487362601</v>
      </c>
      <c r="L6303">
        <v>114893489.873275</v>
      </c>
      <c r="M6303">
        <v>142298158.710558</v>
      </c>
      <c r="N6303">
        <v>207801176.01139101</v>
      </c>
      <c r="O6303">
        <v>341797025.11620301</v>
      </c>
      <c r="Q6303" t="str">
        <f>VLOOKUP(A6303,Lookup_Tables!$D$2:$E$7,2,FALSE)</f>
        <v>EQ</v>
      </c>
      <c r="R6303" t="str">
        <f>IFERROR(VLOOKUP(D6303,Lookup_Tables!$A$2:$B$21,2,FALSE),"All")</f>
        <v>Government_Loss</v>
      </c>
    </row>
    <row r="6304" spans="1:18" hidden="1">
      <c r="A6304">
        <v>4</v>
      </c>
      <c r="B6304">
        <v>50</v>
      </c>
      <c r="C6304" t="s">
        <v>38</v>
      </c>
      <c r="D6304">
        <v>17</v>
      </c>
      <c r="E6304">
        <v>800572.67200971604</v>
      </c>
      <c r="F6304">
        <v>255382.73051805852</v>
      </c>
      <c r="G6304">
        <v>15154.7356267409</v>
      </c>
      <c r="H6304">
        <v>650031.210568093</v>
      </c>
      <c r="I6304">
        <v>1078796.21481376</v>
      </c>
      <c r="J6304">
        <v>3695521.0055787102</v>
      </c>
      <c r="K6304">
        <v>12976763.023032499</v>
      </c>
      <c r="L6304">
        <v>49102048.379333101</v>
      </c>
      <c r="M6304">
        <v>62388199.5228405</v>
      </c>
      <c r="N6304">
        <v>93997882.786451697</v>
      </c>
      <c r="O6304">
        <v>155847812.46621701</v>
      </c>
      <c r="Q6304" t="str">
        <f>VLOOKUP(A6304,Lookup_Tables!$D$2:$E$7,2,FALSE)</f>
        <v>EQ</v>
      </c>
      <c r="R6304" t="str">
        <f>IFERROR(VLOOKUP(D6304,Lookup_Tables!$A$2:$B$21,2,FALSE),"All")</f>
        <v>Emergency_Loss</v>
      </c>
    </row>
    <row r="6305" spans="1:18" hidden="1">
      <c r="A6305">
        <v>4</v>
      </c>
      <c r="B6305">
        <v>50</v>
      </c>
      <c r="C6305" t="s">
        <v>39</v>
      </c>
      <c r="D6305">
        <v>17</v>
      </c>
      <c r="E6305">
        <v>797483.66823751503</v>
      </c>
      <c r="F6305">
        <v>254523.76102066424</v>
      </c>
      <c r="G6305">
        <v>15147.6145184543</v>
      </c>
      <c r="H6305">
        <v>643255.56161393097</v>
      </c>
      <c r="I6305">
        <v>1073098.5247772001</v>
      </c>
      <c r="J6305">
        <v>3694772.3226438798</v>
      </c>
      <c r="K6305">
        <v>12558882.873389401</v>
      </c>
      <c r="L6305">
        <v>49090469.145695701</v>
      </c>
      <c r="M6305">
        <v>62388199.5228405</v>
      </c>
      <c r="N6305">
        <v>93997882.786451697</v>
      </c>
      <c r="O6305">
        <v>155847812.46621701</v>
      </c>
      <c r="Q6305" t="str">
        <f>VLOOKUP(A6305,Lookup_Tables!$D$2:$E$7,2,FALSE)</f>
        <v>EQ</v>
      </c>
      <c r="R6305" t="str">
        <f>IFERROR(VLOOKUP(D6305,Lookup_Tables!$A$2:$B$21,2,FALSE),"All")</f>
        <v>Emergency_Loss</v>
      </c>
    </row>
    <row r="6306" spans="1:18" hidden="1">
      <c r="A6306">
        <v>4</v>
      </c>
      <c r="B6306">
        <v>50</v>
      </c>
      <c r="C6306" t="s">
        <v>38</v>
      </c>
      <c r="D6306">
        <v>18</v>
      </c>
      <c r="E6306">
        <v>2538888.6595211201</v>
      </c>
      <c r="F6306">
        <v>788727.57321118889</v>
      </c>
      <c r="G6306">
        <v>21543.8118633583</v>
      </c>
      <c r="H6306">
        <v>1893229.4649003199</v>
      </c>
      <c r="I6306">
        <v>3320773.0975766499</v>
      </c>
      <c r="J6306">
        <v>12075000.705079099</v>
      </c>
      <c r="K6306">
        <v>41554973.5608254</v>
      </c>
      <c r="L6306">
        <v>156527707.525601</v>
      </c>
      <c r="M6306">
        <v>207113088.10170001</v>
      </c>
      <c r="N6306">
        <v>296662674.55263001</v>
      </c>
      <c r="O6306">
        <v>496028524.81970203</v>
      </c>
      <c r="Q6306" t="str">
        <f>VLOOKUP(A6306,Lookup_Tables!$D$2:$E$7,2,FALSE)</f>
        <v>EQ</v>
      </c>
      <c r="R6306" t="str">
        <f>IFERROR(VLOOKUP(D6306,Lookup_Tables!$A$2:$B$21,2,FALSE),"All")</f>
        <v>Govt_Plus_Emergency</v>
      </c>
    </row>
    <row r="6307" spans="1:18" hidden="1">
      <c r="A6307">
        <v>4</v>
      </c>
      <c r="B6307">
        <v>50</v>
      </c>
      <c r="C6307" t="s">
        <v>39</v>
      </c>
      <c r="D6307">
        <v>18</v>
      </c>
      <c r="E6307">
        <v>2530058.3690496199</v>
      </c>
      <c r="F6307">
        <v>794888.40394754568</v>
      </c>
      <c r="G6307">
        <v>21305.183766180398</v>
      </c>
      <c r="H6307">
        <v>1877904.46405429</v>
      </c>
      <c r="I6307">
        <v>3297479.9920705999</v>
      </c>
      <c r="J6307">
        <v>11639594.5237392</v>
      </c>
      <c r="K6307">
        <v>39664460.784925602</v>
      </c>
      <c r="L6307">
        <v>156527707.525601</v>
      </c>
      <c r="M6307">
        <v>207113088.10170001</v>
      </c>
      <c r="N6307">
        <v>295994769.74771398</v>
      </c>
      <c r="O6307">
        <v>495938993.18131697</v>
      </c>
      <c r="Q6307" t="str">
        <f>VLOOKUP(A6307,Lookup_Tables!$D$2:$E$7,2,FALSE)</f>
        <v>EQ</v>
      </c>
      <c r="R6307" t="str">
        <f>IFERROR(VLOOKUP(D6307,Lookup_Tables!$A$2:$B$21,2,FALSE),"All")</f>
        <v>Govt_Plus_Emergency</v>
      </c>
    </row>
    <row r="6308" spans="1:18" hidden="1">
      <c r="A6308">
        <v>4</v>
      </c>
      <c r="B6308">
        <v>51</v>
      </c>
      <c r="C6308" t="s">
        <v>38</v>
      </c>
      <c r="D6308">
        <v>0</v>
      </c>
      <c r="E6308">
        <v>321324850.02278</v>
      </c>
      <c r="F6308">
        <v>95210183.378300816</v>
      </c>
      <c r="G6308">
        <v>36613921.8414656</v>
      </c>
      <c r="H6308">
        <v>628263659.89795303</v>
      </c>
      <c r="I6308">
        <v>939671255.30049205</v>
      </c>
      <c r="J6308">
        <v>2382666575.83218</v>
      </c>
      <c r="K6308">
        <v>8650905304.50877</v>
      </c>
      <c r="L6308">
        <v>19531441119.781399</v>
      </c>
      <c r="M6308">
        <v>22169570894.309299</v>
      </c>
      <c r="N6308">
        <v>33052144512.155701</v>
      </c>
      <c r="O6308">
        <v>43196538200.602303</v>
      </c>
      <c r="Q6308" t="str">
        <f>VLOOKUP(A6308,Lookup_Tables!$D$2:$E$7,2,FALSE)</f>
        <v>EQ</v>
      </c>
      <c r="R6308" t="str">
        <f>IFERROR(VLOOKUP(D6308,Lookup_Tables!$A$2:$B$21,2,FALSE),"All")</f>
        <v>Private Assets</v>
      </c>
    </row>
    <row r="6309" spans="1:18" hidden="1">
      <c r="A6309">
        <v>4</v>
      </c>
      <c r="B6309">
        <v>51</v>
      </c>
      <c r="C6309" t="s">
        <v>39</v>
      </c>
      <c r="D6309">
        <v>0</v>
      </c>
      <c r="E6309">
        <v>318466404.98232502</v>
      </c>
      <c r="F6309">
        <v>94909060.481876373</v>
      </c>
      <c r="G6309">
        <v>34643887.742788598</v>
      </c>
      <c r="H6309">
        <v>628210511.74038899</v>
      </c>
      <c r="I6309">
        <v>923045562.03296494</v>
      </c>
      <c r="J6309">
        <v>2296027941.9876299</v>
      </c>
      <c r="K6309">
        <v>8650905304.50877</v>
      </c>
      <c r="L6309">
        <v>19156179845.689098</v>
      </c>
      <c r="M6309">
        <v>21681849739.544399</v>
      </c>
      <c r="N6309">
        <v>33052144512.155701</v>
      </c>
      <c r="O6309">
        <v>43196538200.602303</v>
      </c>
      <c r="Q6309" t="str">
        <f>VLOOKUP(A6309,Lookup_Tables!$D$2:$E$7,2,FALSE)</f>
        <v>EQ</v>
      </c>
      <c r="R6309" t="str">
        <f>IFERROR(VLOOKUP(D6309,Lookup_Tables!$A$2:$B$21,2,FALSE),"All")</f>
        <v>Private Assets</v>
      </c>
    </row>
    <row r="6310" spans="1:18" hidden="1">
      <c r="A6310">
        <v>4</v>
      </c>
      <c r="B6310">
        <v>51</v>
      </c>
      <c r="C6310" t="s">
        <v>38</v>
      </c>
      <c r="D6310">
        <v>1</v>
      </c>
      <c r="E6310">
        <v>1518890.9019845701</v>
      </c>
      <c r="F6310">
        <v>442450.14817836974</v>
      </c>
      <c r="G6310">
        <v>0</v>
      </c>
      <c r="H6310">
        <v>22771.990102249201</v>
      </c>
      <c r="I6310">
        <v>113787.345865476</v>
      </c>
      <c r="J6310">
        <v>1252554.49336558</v>
      </c>
      <c r="K6310">
        <v>16557222.118979599</v>
      </c>
      <c r="L6310">
        <v>114065403.883977</v>
      </c>
      <c r="M6310">
        <v>143899689.19407299</v>
      </c>
      <c r="N6310">
        <v>230192320.96335301</v>
      </c>
      <c r="O6310">
        <v>347403017.466667</v>
      </c>
      <c r="Q6310" t="str">
        <f>VLOOKUP(A6310,Lookup_Tables!$D$2:$E$7,2,FALSE)</f>
        <v>EQ</v>
      </c>
      <c r="R6310" t="str">
        <f>IFERROR(VLOOKUP(D6310,Lookup_Tables!$A$2:$B$21,2,FALSE),"All")</f>
        <v>Airport</v>
      </c>
    </row>
    <row r="6311" spans="1:18" hidden="1">
      <c r="A6311">
        <v>4</v>
      </c>
      <c r="B6311">
        <v>51</v>
      </c>
      <c r="C6311" t="s">
        <v>39</v>
      </c>
      <c r="D6311">
        <v>1</v>
      </c>
      <c r="E6311">
        <v>1518703.02330338</v>
      </c>
      <c r="F6311">
        <v>442262.26949717966</v>
      </c>
      <c r="G6311">
        <v>0</v>
      </c>
      <c r="H6311">
        <v>22771.990102249201</v>
      </c>
      <c r="I6311">
        <v>113787.345865476</v>
      </c>
      <c r="J6311">
        <v>1252554.49336558</v>
      </c>
      <c r="K6311">
        <v>16557222.118979599</v>
      </c>
      <c r="L6311">
        <v>114065403.883977</v>
      </c>
      <c r="M6311">
        <v>143899689.19407299</v>
      </c>
      <c r="N6311">
        <v>230192320.96335301</v>
      </c>
      <c r="O6311">
        <v>347403017.466667</v>
      </c>
      <c r="Q6311" t="str">
        <f>VLOOKUP(A6311,Lookup_Tables!$D$2:$E$7,2,FALSE)</f>
        <v>EQ</v>
      </c>
      <c r="R6311" t="str">
        <f>IFERROR(VLOOKUP(D6311,Lookup_Tables!$A$2:$B$21,2,FALSE),"All")</f>
        <v>Airport</v>
      </c>
    </row>
    <row r="6312" spans="1:18" hidden="1">
      <c r="A6312">
        <v>4</v>
      </c>
      <c r="B6312">
        <v>51</v>
      </c>
      <c r="C6312" t="s">
        <v>38</v>
      </c>
      <c r="D6312">
        <v>2</v>
      </c>
      <c r="E6312">
        <v>4963277.42492521</v>
      </c>
      <c r="F6312">
        <v>1341032.030451363</v>
      </c>
      <c r="G6312">
        <v>959688.046400244</v>
      </c>
      <c r="H6312">
        <v>13976360.541627301</v>
      </c>
      <c r="I6312">
        <v>19790922.377001699</v>
      </c>
      <c r="J6312">
        <v>50073790.294074297</v>
      </c>
      <c r="K6312">
        <v>124368351.523929</v>
      </c>
      <c r="L6312">
        <v>269047090.36510497</v>
      </c>
      <c r="M6312">
        <v>350553168.544568</v>
      </c>
      <c r="N6312">
        <v>484513646.036255</v>
      </c>
      <c r="O6312">
        <v>630362695.04995</v>
      </c>
      <c r="Q6312" t="str">
        <f>VLOOKUP(A6312,Lookup_Tables!$D$2:$E$7,2,FALSE)</f>
        <v>EQ</v>
      </c>
      <c r="R6312" t="str">
        <f>IFERROR(VLOOKUP(D6312,Lookup_Tables!$A$2:$B$21,2,FALSE),"All")</f>
        <v>Bridge</v>
      </c>
    </row>
    <row r="6313" spans="1:18" hidden="1">
      <c r="A6313">
        <v>4</v>
      </c>
      <c r="B6313">
        <v>51</v>
      </c>
      <c r="C6313" t="s">
        <v>39</v>
      </c>
      <c r="D6313">
        <v>2</v>
      </c>
      <c r="E6313">
        <v>4912783.2883309899</v>
      </c>
      <c r="F6313">
        <v>1389242.3042258834</v>
      </c>
      <c r="G6313">
        <v>923093.49948196101</v>
      </c>
      <c r="H6313">
        <v>13799210.9553707</v>
      </c>
      <c r="I6313">
        <v>19135289.375018299</v>
      </c>
      <c r="J6313">
        <v>47114295.715935603</v>
      </c>
      <c r="K6313">
        <v>124368351.523929</v>
      </c>
      <c r="L6313">
        <v>269047090.36510497</v>
      </c>
      <c r="M6313">
        <v>343964699.650262</v>
      </c>
      <c r="N6313">
        <v>484405959.62001699</v>
      </c>
      <c r="O6313">
        <v>586656296.48908806</v>
      </c>
      <c r="Q6313" t="str">
        <f>VLOOKUP(A6313,Lookup_Tables!$D$2:$E$7,2,FALSE)</f>
        <v>EQ</v>
      </c>
      <c r="R6313" t="str">
        <f>IFERROR(VLOOKUP(D6313,Lookup_Tables!$A$2:$B$21,2,FALSE),"All")</f>
        <v>Bridge</v>
      </c>
    </row>
    <row r="6314" spans="1:18" hidden="1">
      <c r="A6314">
        <v>4</v>
      </c>
      <c r="B6314">
        <v>51</v>
      </c>
      <c r="C6314" t="s">
        <v>38</v>
      </c>
      <c r="D6314">
        <v>3</v>
      </c>
      <c r="E6314">
        <v>567809.458743433</v>
      </c>
      <c r="F6314">
        <v>164336.73871597432</v>
      </c>
      <c r="G6314">
        <v>60586.474413026597</v>
      </c>
      <c r="H6314">
        <v>1036486.75711477</v>
      </c>
      <c r="I6314">
        <v>1628630.78970645</v>
      </c>
      <c r="J6314">
        <v>4822388.3413642896</v>
      </c>
      <c r="K6314">
        <v>15231192.588819399</v>
      </c>
      <c r="L6314">
        <v>32314988.998534601</v>
      </c>
      <c r="M6314">
        <v>37250353.697015099</v>
      </c>
      <c r="N6314">
        <v>53323337.541946001</v>
      </c>
      <c r="O6314">
        <v>86693664.334055394</v>
      </c>
      <c r="Q6314" t="str">
        <f>VLOOKUP(A6314,Lookup_Tables!$D$2:$E$7,2,FALSE)</f>
        <v>EQ</v>
      </c>
      <c r="R6314" t="str">
        <f>IFERROR(VLOOKUP(D6314,Lookup_Tables!$A$2:$B$21,2,FALSE),"All")</f>
        <v>Govt Hosp</v>
      </c>
    </row>
    <row r="6315" spans="1:18" hidden="1">
      <c r="A6315">
        <v>4</v>
      </c>
      <c r="B6315">
        <v>51</v>
      </c>
      <c r="C6315" t="s">
        <v>39</v>
      </c>
      <c r="D6315">
        <v>3</v>
      </c>
      <c r="E6315">
        <v>563175.56150548405</v>
      </c>
      <c r="F6315">
        <v>162781.14010769519</v>
      </c>
      <c r="G6315">
        <v>58032.791292424998</v>
      </c>
      <c r="H6315">
        <v>1019559.82272753</v>
      </c>
      <c r="I6315">
        <v>1560502.53815721</v>
      </c>
      <c r="J6315">
        <v>4726372.5250522597</v>
      </c>
      <c r="K6315">
        <v>15042453.242136801</v>
      </c>
      <c r="L6315">
        <v>32314988.998534601</v>
      </c>
      <c r="M6315">
        <v>37250353.697015099</v>
      </c>
      <c r="N6315">
        <v>53323337.541946001</v>
      </c>
      <c r="O6315">
        <v>86693664.334055394</v>
      </c>
      <c r="Q6315" t="str">
        <f>VLOOKUP(A6315,Lookup_Tables!$D$2:$E$7,2,FALSE)</f>
        <v>EQ</v>
      </c>
      <c r="R6315" t="str">
        <f>IFERROR(VLOOKUP(D6315,Lookup_Tables!$A$2:$B$21,2,FALSE),"All")</f>
        <v>Govt Hosp</v>
      </c>
    </row>
    <row r="6316" spans="1:18" hidden="1">
      <c r="A6316">
        <v>4</v>
      </c>
      <c r="B6316">
        <v>51</v>
      </c>
      <c r="C6316" t="s">
        <v>38</v>
      </c>
      <c r="D6316">
        <v>4</v>
      </c>
      <c r="E6316">
        <v>427138.90877027699</v>
      </c>
      <c r="F6316">
        <v>119928.39337409893</v>
      </c>
      <c r="G6316">
        <v>65851.530476282496</v>
      </c>
      <c r="H6316">
        <v>1131796.9040504</v>
      </c>
      <c r="I6316">
        <v>1699445.3325762399</v>
      </c>
      <c r="J6316">
        <v>4214366.3267285796</v>
      </c>
      <c r="K6316">
        <v>11006680.7945076</v>
      </c>
      <c r="L6316">
        <v>24401678.240761001</v>
      </c>
      <c r="M6316">
        <v>29441262.2781111</v>
      </c>
      <c r="N6316">
        <v>40173850.655988596</v>
      </c>
      <c r="O6316">
        <v>52419720.972281098</v>
      </c>
      <c r="Q6316" t="str">
        <f>VLOOKUP(A6316,Lookup_Tables!$D$2:$E$7,2,FALSE)</f>
        <v>EQ</v>
      </c>
      <c r="R6316" t="str">
        <f>IFERROR(VLOOKUP(D6316,Lookup_Tables!$A$2:$B$21,2,FALSE),"All")</f>
        <v>Govt Med Fac</v>
      </c>
    </row>
    <row r="6317" spans="1:18" hidden="1">
      <c r="A6317">
        <v>4</v>
      </c>
      <c r="B6317">
        <v>51</v>
      </c>
      <c r="C6317" t="s">
        <v>39</v>
      </c>
      <c r="D6317">
        <v>4</v>
      </c>
      <c r="E6317">
        <v>422725.67450971802</v>
      </c>
      <c r="F6317">
        <v>118269.59540113172</v>
      </c>
      <c r="G6317">
        <v>64861.417367243899</v>
      </c>
      <c r="H6317">
        <v>1112729.5216725301</v>
      </c>
      <c r="I6317">
        <v>1665796.6875124199</v>
      </c>
      <c r="J6317">
        <v>4210116.0254498599</v>
      </c>
      <c r="K6317">
        <v>11006680.7945076</v>
      </c>
      <c r="L6317">
        <v>23248337.449021801</v>
      </c>
      <c r="M6317">
        <v>28979551.647232499</v>
      </c>
      <c r="N6317">
        <v>40173850.655988596</v>
      </c>
      <c r="O6317">
        <v>52419720.972281098</v>
      </c>
      <c r="Q6317" t="str">
        <f>VLOOKUP(A6317,Lookup_Tables!$D$2:$E$7,2,FALSE)</f>
        <v>EQ</v>
      </c>
      <c r="R6317" t="str">
        <f>IFERROR(VLOOKUP(D6317,Lookup_Tables!$A$2:$B$21,2,FALSE),"All")</f>
        <v>Govt Med Fac</v>
      </c>
    </row>
    <row r="6318" spans="1:18" hidden="1">
      <c r="A6318">
        <v>4</v>
      </c>
      <c r="B6318">
        <v>51</v>
      </c>
      <c r="C6318" t="s">
        <v>38</v>
      </c>
      <c r="D6318">
        <v>6</v>
      </c>
      <c r="E6318">
        <v>239529.46434762201</v>
      </c>
      <c r="F6318">
        <v>74001.642538327142</v>
      </c>
      <c r="G6318">
        <v>5015.7625093899696</v>
      </c>
      <c r="H6318">
        <v>285291.64725388697</v>
      </c>
      <c r="I6318">
        <v>483194.56982195302</v>
      </c>
      <c r="J6318">
        <v>1498543.5925453601</v>
      </c>
      <c r="K6318">
        <v>5192568.4702027896</v>
      </c>
      <c r="L6318">
        <v>14180235.4518172</v>
      </c>
      <c r="M6318">
        <v>16279328.3120989</v>
      </c>
      <c r="N6318">
        <v>28474192.860769801</v>
      </c>
      <c r="O6318">
        <v>40720974.925836898</v>
      </c>
      <c r="Q6318" t="str">
        <f>VLOOKUP(A6318,Lookup_Tables!$D$2:$E$7,2,FALSE)</f>
        <v>EQ</v>
      </c>
      <c r="R6318" t="str">
        <f>IFERROR(VLOOKUP(D6318,Lookup_Tables!$A$2:$B$21,2,FALSE),"All")</f>
        <v>Port</v>
      </c>
    </row>
    <row r="6319" spans="1:18" hidden="1">
      <c r="A6319">
        <v>4</v>
      </c>
      <c r="B6319">
        <v>51</v>
      </c>
      <c r="C6319" t="s">
        <v>39</v>
      </c>
      <c r="D6319">
        <v>6</v>
      </c>
      <c r="E6319">
        <v>238658.48919658299</v>
      </c>
      <c r="F6319">
        <v>73825.208518500964</v>
      </c>
      <c r="G6319">
        <v>5015.7625093899696</v>
      </c>
      <c r="H6319">
        <v>285291.64725388697</v>
      </c>
      <c r="I6319">
        <v>478658.39448921598</v>
      </c>
      <c r="J6319">
        <v>1439656.7860326699</v>
      </c>
      <c r="K6319">
        <v>5192568.4702027896</v>
      </c>
      <c r="L6319">
        <v>14135044.7083805</v>
      </c>
      <c r="M6319">
        <v>16279328.3120989</v>
      </c>
      <c r="N6319">
        <v>28474192.860769801</v>
      </c>
      <c r="O6319">
        <v>40720974.925836898</v>
      </c>
      <c r="Q6319" t="str">
        <f>VLOOKUP(A6319,Lookup_Tables!$D$2:$E$7,2,FALSE)</f>
        <v>EQ</v>
      </c>
      <c r="R6319" t="str">
        <f>IFERROR(VLOOKUP(D6319,Lookup_Tables!$A$2:$B$21,2,FALSE),"All")</f>
        <v>Port</v>
      </c>
    </row>
    <row r="6320" spans="1:18" hidden="1">
      <c r="A6320">
        <v>4</v>
      </c>
      <c r="B6320">
        <v>51</v>
      </c>
      <c r="C6320" t="s">
        <v>38</v>
      </c>
      <c r="D6320">
        <v>9</v>
      </c>
      <c r="E6320">
        <v>148793.12903963399</v>
      </c>
      <c r="F6320">
        <v>43481.660134559366</v>
      </c>
      <c r="G6320">
        <v>1189.88111743319</v>
      </c>
      <c r="H6320">
        <v>149009.95264790399</v>
      </c>
      <c r="I6320">
        <v>285122.657370214</v>
      </c>
      <c r="J6320">
        <v>1134666.89796521</v>
      </c>
      <c r="K6320">
        <v>4214669.6469839001</v>
      </c>
      <c r="L6320">
        <v>9514010.9088661298</v>
      </c>
      <c r="M6320">
        <v>10689914.677015601</v>
      </c>
      <c r="N6320">
        <v>16302048.679174701</v>
      </c>
      <c r="O6320">
        <v>20829135.2191718</v>
      </c>
      <c r="Q6320" t="str">
        <f>VLOOKUP(A6320,Lookup_Tables!$D$2:$E$7,2,FALSE)</f>
        <v>EQ</v>
      </c>
      <c r="R6320" t="str">
        <f>IFERROR(VLOOKUP(D6320,Lookup_Tables!$A$2:$B$21,2,FALSE),"All")</f>
        <v>Pub Admin Bldg</v>
      </c>
    </row>
    <row r="6321" spans="1:18" hidden="1">
      <c r="A6321">
        <v>4</v>
      </c>
      <c r="B6321">
        <v>51</v>
      </c>
      <c r="C6321" t="s">
        <v>39</v>
      </c>
      <c r="D6321">
        <v>9</v>
      </c>
      <c r="E6321">
        <v>147900.596470911</v>
      </c>
      <c r="F6321">
        <v>43375.350859400991</v>
      </c>
      <c r="G6321">
        <v>1189.88111743319</v>
      </c>
      <c r="H6321">
        <v>149009.95264790399</v>
      </c>
      <c r="I6321">
        <v>285122.657370214</v>
      </c>
      <c r="J6321">
        <v>1102319.2111090301</v>
      </c>
      <c r="K6321">
        <v>4214669.6469839001</v>
      </c>
      <c r="L6321">
        <v>9062016.7724959198</v>
      </c>
      <c r="M6321">
        <v>10684538.5326993</v>
      </c>
      <c r="N6321">
        <v>16302048.679174701</v>
      </c>
      <c r="O6321">
        <v>20829135.2191718</v>
      </c>
      <c r="Q6321" t="str">
        <f>VLOOKUP(A6321,Lookup_Tables!$D$2:$E$7,2,FALSE)</f>
        <v>EQ</v>
      </c>
      <c r="R6321" t="str">
        <f>IFERROR(VLOOKUP(D6321,Lookup_Tables!$A$2:$B$21,2,FALSE),"All")</f>
        <v>Pub Admin Bldg</v>
      </c>
    </row>
    <row r="6322" spans="1:18" hidden="1">
      <c r="A6322">
        <v>4</v>
      </c>
      <c r="B6322">
        <v>51</v>
      </c>
      <c r="C6322" t="s">
        <v>38</v>
      </c>
      <c r="D6322">
        <v>10</v>
      </c>
      <c r="E6322">
        <v>5064120.7525909496</v>
      </c>
      <c r="F6322">
        <v>1398072.809606079</v>
      </c>
      <c r="G6322">
        <v>369436.05143955298</v>
      </c>
      <c r="H6322">
        <v>12663089.310265001</v>
      </c>
      <c r="I6322">
        <v>18743874.050073698</v>
      </c>
      <c r="J6322">
        <v>52552716.433395803</v>
      </c>
      <c r="K6322">
        <v>128177065.132309</v>
      </c>
      <c r="L6322">
        <v>278356520.31860501</v>
      </c>
      <c r="M6322">
        <v>362715012.248622</v>
      </c>
      <c r="N6322">
        <v>501059231.47244197</v>
      </c>
      <c r="O6322">
        <v>638284617.81456995</v>
      </c>
      <c r="Q6322" t="str">
        <f>VLOOKUP(A6322,Lookup_Tables!$D$2:$E$7,2,FALSE)</f>
        <v>EQ</v>
      </c>
      <c r="R6322" t="str">
        <f>IFERROR(VLOOKUP(D6322,Lookup_Tables!$A$2:$B$21,2,FALSE),"All")</f>
        <v>Pub School</v>
      </c>
    </row>
    <row r="6323" spans="1:18" hidden="1">
      <c r="A6323">
        <v>4</v>
      </c>
      <c r="B6323">
        <v>51</v>
      </c>
      <c r="C6323" t="s">
        <v>39</v>
      </c>
      <c r="D6323">
        <v>10</v>
      </c>
      <c r="E6323">
        <v>5015523.9842108302</v>
      </c>
      <c r="F6323">
        <v>1374819.4304051474</v>
      </c>
      <c r="G6323">
        <v>369436.05143955298</v>
      </c>
      <c r="H6323">
        <v>12490787.7810828</v>
      </c>
      <c r="I6323">
        <v>17996383.420921501</v>
      </c>
      <c r="J6323">
        <v>52408069.839210898</v>
      </c>
      <c r="K6323">
        <v>127083123.467127</v>
      </c>
      <c r="L6323">
        <v>278340081.18610799</v>
      </c>
      <c r="M6323">
        <v>362715012.248622</v>
      </c>
      <c r="N6323">
        <v>493763672.35945702</v>
      </c>
      <c r="O6323">
        <v>638284617.81456995</v>
      </c>
      <c r="Q6323" t="str">
        <f>VLOOKUP(A6323,Lookup_Tables!$D$2:$E$7,2,FALSE)</f>
        <v>EQ</v>
      </c>
      <c r="R6323" t="str">
        <f>IFERROR(VLOOKUP(D6323,Lookup_Tables!$A$2:$B$21,2,FALSE),"All")</f>
        <v>Pub School</v>
      </c>
    </row>
    <row r="6324" spans="1:18" hidden="1">
      <c r="A6324">
        <v>4</v>
      </c>
      <c r="B6324">
        <v>51</v>
      </c>
      <c r="C6324" t="s">
        <v>38</v>
      </c>
      <c r="D6324">
        <v>11</v>
      </c>
      <c r="E6324">
        <v>694146.71284020401</v>
      </c>
      <c r="F6324">
        <v>263250.30473682494</v>
      </c>
      <c r="G6324">
        <v>0</v>
      </c>
      <c r="H6324">
        <v>0</v>
      </c>
      <c r="I6324">
        <v>0</v>
      </c>
      <c r="J6324">
        <v>649920.24826125999</v>
      </c>
      <c r="K6324">
        <v>18379672.948700201</v>
      </c>
      <c r="L6324">
        <v>41247527.692008503</v>
      </c>
      <c r="M6324">
        <v>48128360.0038689</v>
      </c>
      <c r="N6324">
        <v>83601166.195083201</v>
      </c>
      <c r="O6324">
        <v>111393426.982436</v>
      </c>
      <c r="Q6324" t="str">
        <f>VLOOKUP(A6324,Lookup_Tables!$D$2:$E$7,2,FALSE)</f>
        <v>EQ</v>
      </c>
      <c r="R6324" t="str">
        <f>IFERROR(VLOOKUP(D6324,Lookup_Tables!$A$2:$B$21,2,FALSE),"All")</f>
        <v>Pub Univ</v>
      </c>
    </row>
    <row r="6325" spans="1:18" hidden="1">
      <c r="A6325">
        <v>4</v>
      </c>
      <c r="B6325">
        <v>51</v>
      </c>
      <c r="C6325" t="s">
        <v>39</v>
      </c>
      <c r="D6325">
        <v>11</v>
      </c>
      <c r="E6325">
        <v>691431.29158777196</v>
      </c>
      <c r="F6325">
        <v>262393.23911470571</v>
      </c>
      <c r="G6325">
        <v>0</v>
      </c>
      <c r="H6325">
        <v>0</v>
      </c>
      <c r="I6325">
        <v>0</v>
      </c>
      <c r="J6325">
        <v>649920.24826125999</v>
      </c>
      <c r="K6325">
        <v>18379672.948700201</v>
      </c>
      <c r="L6325">
        <v>41014269.985679701</v>
      </c>
      <c r="M6325">
        <v>47315811.041876897</v>
      </c>
      <c r="N6325">
        <v>83601166.195083201</v>
      </c>
      <c r="O6325">
        <v>111393426.982436</v>
      </c>
      <c r="Q6325" t="str">
        <f>VLOOKUP(A6325,Lookup_Tables!$D$2:$E$7,2,FALSE)</f>
        <v>EQ</v>
      </c>
      <c r="R6325" t="str">
        <f>IFERROR(VLOOKUP(D6325,Lookup_Tables!$A$2:$B$21,2,FALSE),"All")</f>
        <v>Pub Univ</v>
      </c>
    </row>
    <row r="6326" spans="1:18" hidden="1">
      <c r="A6326">
        <v>4</v>
      </c>
      <c r="B6326">
        <v>51</v>
      </c>
      <c r="C6326" t="s">
        <v>38</v>
      </c>
      <c r="D6326">
        <v>13</v>
      </c>
      <c r="E6326">
        <v>4047510.8356010602</v>
      </c>
      <c r="F6326">
        <v>1131902.2214215961</v>
      </c>
      <c r="G6326">
        <v>196.469606026847</v>
      </c>
      <c r="H6326">
        <v>4315904.0027681198</v>
      </c>
      <c r="I6326">
        <v>8472711.3844455909</v>
      </c>
      <c r="J6326">
        <v>32256701.952102799</v>
      </c>
      <c r="K6326">
        <v>110955756.91754401</v>
      </c>
      <c r="L6326">
        <v>257243155.60155001</v>
      </c>
      <c r="M6326">
        <v>298375779.21063799</v>
      </c>
      <c r="N6326">
        <v>446626149.899248</v>
      </c>
      <c r="O6326">
        <v>595887993.35057604</v>
      </c>
      <c r="Q6326" t="str">
        <f>VLOOKUP(A6326,Lookup_Tables!$D$2:$E$7,2,FALSE)</f>
        <v>EQ</v>
      </c>
      <c r="R6326" t="str">
        <f>IFERROR(VLOOKUP(D6326,Lookup_Tables!$A$2:$B$21,2,FALSE),"All")</f>
        <v>Residual Inst</v>
      </c>
    </row>
    <row r="6327" spans="1:18" hidden="1">
      <c r="A6327">
        <v>4</v>
      </c>
      <c r="B6327">
        <v>51</v>
      </c>
      <c r="C6327" t="s">
        <v>39</v>
      </c>
      <c r="D6327">
        <v>13</v>
      </c>
      <c r="E6327">
        <v>4016474.5161945098</v>
      </c>
      <c r="F6327">
        <v>1119656.8583420655</v>
      </c>
      <c r="G6327">
        <v>196.469606026847</v>
      </c>
      <c r="H6327">
        <v>4315694.0629199296</v>
      </c>
      <c r="I6327">
        <v>8163284.9271789799</v>
      </c>
      <c r="J6327">
        <v>31493154.117235299</v>
      </c>
      <c r="K6327">
        <v>110955756.91754401</v>
      </c>
      <c r="L6327">
        <v>254234475.000554</v>
      </c>
      <c r="M6327">
        <v>296365922.854541</v>
      </c>
      <c r="N6327">
        <v>446626149.899248</v>
      </c>
      <c r="O6327">
        <v>595887993.35057604</v>
      </c>
      <c r="Q6327" t="str">
        <f>VLOOKUP(A6327,Lookup_Tables!$D$2:$E$7,2,FALSE)</f>
        <v>EQ</v>
      </c>
      <c r="R6327" t="str">
        <f>IFERROR(VLOOKUP(D6327,Lookup_Tables!$A$2:$B$21,2,FALSE),"All")</f>
        <v>Residual Inst</v>
      </c>
    </row>
    <row r="6328" spans="1:18" hidden="1">
      <c r="A6328">
        <v>4</v>
      </c>
      <c r="B6328">
        <v>51</v>
      </c>
      <c r="C6328" t="s">
        <v>38</v>
      </c>
      <c r="D6328">
        <v>14</v>
      </c>
      <c r="E6328">
        <v>6531845.7384333098</v>
      </c>
      <c r="F6328">
        <v>1824116.9747305308</v>
      </c>
      <c r="G6328">
        <v>725694.84544551303</v>
      </c>
      <c r="H6328">
        <v>16667217.5980344</v>
      </c>
      <c r="I6328">
        <v>23658118.737693202</v>
      </c>
      <c r="J6328">
        <v>58160746.984707102</v>
      </c>
      <c r="K6328">
        <v>161016842.79931501</v>
      </c>
      <c r="L6328">
        <v>384464769.97807699</v>
      </c>
      <c r="M6328">
        <v>427053460.55123103</v>
      </c>
      <c r="N6328">
        <v>718836924.33435094</v>
      </c>
      <c r="O6328">
        <v>893530429.86437702</v>
      </c>
      <c r="Q6328" t="str">
        <f>VLOOKUP(A6328,Lookup_Tables!$D$2:$E$7,2,FALSE)</f>
        <v>EQ</v>
      </c>
      <c r="R6328" t="str">
        <f>IFERROR(VLOOKUP(D6328,Lookup_Tables!$A$2:$B$21,2,FALSE),"All")</f>
        <v>Road</v>
      </c>
    </row>
    <row r="6329" spans="1:18" hidden="1">
      <c r="A6329">
        <v>4</v>
      </c>
      <c r="B6329">
        <v>51</v>
      </c>
      <c r="C6329" t="s">
        <v>39</v>
      </c>
      <c r="D6329">
        <v>14</v>
      </c>
      <c r="E6329">
        <v>6457781.8843948897</v>
      </c>
      <c r="F6329">
        <v>1864970.9705647845</v>
      </c>
      <c r="G6329">
        <v>723551.93713848002</v>
      </c>
      <c r="H6329">
        <v>16447750.186154701</v>
      </c>
      <c r="I6329">
        <v>23511389.1769269</v>
      </c>
      <c r="J6329">
        <v>55702971.809292197</v>
      </c>
      <c r="K6329">
        <v>151061250.48956901</v>
      </c>
      <c r="L6329">
        <v>384464769.97807699</v>
      </c>
      <c r="M6329">
        <v>427053460.55123103</v>
      </c>
      <c r="N6329">
        <v>681822872.72818601</v>
      </c>
      <c r="O6329">
        <v>893530429.86437702</v>
      </c>
      <c r="Q6329" t="str">
        <f>VLOOKUP(A6329,Lookup_Tables!$D$2:$E$7,2,FALSE)</f>
        <v>EQ</v>
      </c>
      <c r="R6329" t="str">
        <f>IFERROR(VLOOKUP(D6329,Lookup_Tables!$A$2:$B$21,2,FALSE),"All")</f>
        <v>Road</v>
      </c>
    </row>
    <row r="6330" spans="1:18" hidden="1">
      <c r="A6330">
        <v>4</v>
      </c>
      <c r="B6330">
        <v>51</v>
      </c>
      <c r="C6330" t="s">
        <v>38</v>
      </c>
      <c r="D6330">
        <v>15</v>
      </c>
      <c r="E6330">
        <v>345527913.35005599</v>
      </c>
      <c r="F6330">
        <v>103917907.59096807</v>
      </c>
      <c r="G6330">
        <v>40363254.4582984</v>
      </c>
      <c r="H6330">
        <v>700528185.57302201</v>
      </c>
      <c r="I6330">
        <v>1008349928.64894</v>
      </c>
      <c r="J6330">
        <v>2624127749.4521198</v>
      </c>
      <c r="K6330">
        <v>9201711968.5094795</v>
      </c>
      <c r="L6330">
        <v>20477932475.497501</v>
      </c>
      <c r="M6330">
        <v>23738435119.2901</v>
      </c>
      <c r="N6330">
        <v>34372175765.4207</v>
      </c>
      <c r="O6330">
        <v>46496542081.9561</v>
      </c>
      <c r="Q6330" t="str">
        <f>VLOOKUP(A6330,Lookup_Tables!$D$2:$E$7,2,FALSE)</f>
        <v>EQ</v>
      </c>
      <c r="R6330" t="str">
        <f>IFERROR(VLOOKUP(D6330,Lookup_Tables!$A$2:$B$21,2,FALSE),"All")</f>
        <v>All</v>
      </c>
    </row>
    <row r="6331" spans="1:18" hidden="1">
      <c r="A6331">
        <v>4</v>
      </c>
      <c r="B6331">
        <v>51</v>
      </c>
      <c r="C6331" t="s">
        <v>39</v>
      </c>
      <c r="D6331">
        <v>15</v>
      </c>
      <c r="E6331">
        <v>342315670.177975</v>
      </c>
      <c r="F6331">
        <v>102632398.46540439</v>
      </c>
      <c r="G6331">
        <v>39316287.571446002</v>
      </c>
      <c r="H6331">
        <v>698551132.38811505</v>
      </c>
      <c r="I6331">
        <v>1003563305.45319</v>
      </c>
      <c r="J6331">
        <v>2590812114.2192798</v>
      </c>
      <c r="K6331">
        <v>9201711968.5094795</v>
      </c>
      <c r="L6331">
        <v>20222533622.345402</v>
      </c>
      <c r="M6331">
        <v>23139255699.2827</v>
      </c>
      <c r="N6331">
        <v>34372175765.4207</v>
      </c>
      <c r="O6331">
        <v>46496542081.9561</v>
      </c>
      <c r="Q6331" t="str">
        <f>VLOOKUP(A6331,Lookup_Tables!$D$2:$E$7,2,FALSE)</f>
        <v>EQ</v>
      </c>
      <c r="R6331" t="str">
        <f>IFERROR(VLOOKUP(D6331,Lookup_Tables!$A$2:$B$21,2,FALSE),"All")</f>
        <v>All</v>
      </c>
    </row>
    <row r="6332" spans="1:18" hidden="1">
      <c r="A6332">
        <v>4</v>
      </c>
      <c r="B6332">
        <v>51</v>
      </c>
      <c r="C6332" t="s">
        <v>38</v>
      </c>
      <c r="D6332">
        <v>16</v>
      </c>
      <c r="E6332">
        <v>24203063.327276301</v>
      </c>
      <c r="F6332">
        <v>6491222.9141117819</v>
      </c>
      <c r="G6332">
        <v>2808339.5875399401</v>
      </c>
      <c r="H6332">
        <v>57689776.626342401</v>
      </c>
      <c r="I6332">
        <v>83820931.536008999</v>
      </c>
      <c r="J6332">
        <v>213379311.00464201</v>
      </c>
      <c r="K6332">
        <v>654461321.151438</v>
      </c>
      <c r="L6332">
        <v>1440850956.18085</v>
      </c>
      <c r="M6332">
        <v>1714022038.0397601</v>
      </c>
      <c r="N6332">
        <v>2525770905.5138001</v>
      </c>
      <c r="O6332">
        <v>3240363540.1157899</v>
      </c>
      <c r="Q6332" t="str">
        <f>VLOOKUP(A6332,Lookup_Tables!$D$2:$E$7,2,FALSE)</f>
        <v>EQ</v>
      </c>
      <c r="R6332" t="str">
        <f>IFERROR(VLOOKUP(D6332,Lookup_Tables!$A$2:$B$21,2,FALSE),"All")</f>
        <v>Government_Loss</v>
      </c>
    </row>
    <row r="6333" spans="1:18" hidden="1">
      <c r="A6333">
        <v>4</v>
      </c>
      <c r="B6333">
        <v>51</v>
      </c>
      <c r="C6333" t="s">
        <v>39</v>
      </c>
      <c r="D6333">
        <v>16</v>
      </c>
      <c r="E6333">
        <v>23980606.3933063</v>
      </c>
      <c r="F6333">
        <v>6491781.9013824463</v>
      </c>
      <c r="G6333">
        <v>2746749.4745717798</v>
      </c>
      <c r="H6333">
        <v>54649386.691516697</v>
      </c>
      <c r="I6333">
        <v>82397088.266394794</v>
      </c>
      <c r="J6333">
        <v>209195405.68151101</v>
      </c>
      <c r="K6333">
        <v>643044441.02491701</v>
      </c>
      <c r="L6333">
        <v>1385690774.7153399</v>
      </c>
      <c r="M6333">
        <v>1713405593.5896299</v>
      </c>
      <c r="N6333">
        <v>2501020763.8297601</v>
      </c>
      <c r="O6333">
        <v>3240363540.1157899</v>
      </c>
      <c r="Q6333" t="str">
        <f>VLOOKUP(A6333,Lookup_Tables!$D$2:$E$7,2,FALSE)</f>
        <v>EQ</v>
      </c>
      <c r="R6333" t="str">
        <f>IFERROR(VLOOKUP(D6333,Lookup_Tables!$A$2:$B$21,2,FALSE),"All")</f>
        <v>Government_Loss</v>
      </c>
    </row>
    <row r="6334" spans="1:18" hidden="1">
      <c r="A6334">
        <v>4</v>
      </c>
      <c r="B6334">
        <v>51</v>
      </c>
      <c r="C6334" t="s">
        <v>38</v>
      </c>
      <c r="D6334">
        <v>17</v>
      </c>
      <c r="E6334">
        <v>37309550.548567899</v>
      </c>
      <c r="F6334">
        <v>11736522.114861973</v>
      </c>
      <c r="G6334">
        <v>3458841.8945670701</v>
      </c>
      <c r="H6334">
        <v>65797022.738559701</v>
      </c>
      <c r="I6334">
        <v>96417027.698112503</v>
      </c>
      <c r="J6334">
        <v>255793388.39113101</v>
      </c>
      <c r="K6334">
        <v>889064703.96004796</v>
      </c>
      <c r="L6334">
        <v>2228516019.7609801</v>
      </c>
      <c r="M6334">
        <v>2587948893.3203101</v>
      </c>
      <c r="N6334">
        <v>3858382392.31705</v>
      </c>
      <c r="O6334">
        <v>5375237232.1031504</v>
      </c>
      <c r="Q6334" t="str">
        <f>VLOOKUP(A6334,Lookup_Tables!$D$2:$E$7,2,FALSE)</f>
        <v>EQ</v>
      </c>
      <c r="R6334" t="str">
        <f>IFERROR(VLOOKUP(D6334,Lookup_Tables!$A$2:$B$21,2,FALSE),"All")</f>
        <v>Emergency_Loss</v>
      </c>
    </row>
    <row r="6335" spans="1:18" hidden="1">
      <c r="A6335">
        <v>4</v>
      </c>
      <c r="B6335">
        <v>51</v>
      </c>
      <c r="C6335" t="s">
        <v>39</v>
      </c>
      <c r="D6335">
        <v>17</v>
      </c>
      <c r="E6335">
        <v>36985561.480286703</v>
      </c>
      <c r="F6335">
        <v>11542971.988061178</v>
      </c>
      <c r="G6335">
        <v>3441600.40977557</v>
      </c>
      <c r="H6335">
        <v>64387584.111072198</v>
      </c>
      <c r="I6335">
        <v>95355322.0575113</v>
      </c>
      <c r="J6335">
        <v>251408512.61691701</v>
      </c>
      <c r="K6335">
        <v>889064703.96004796</v>
      </c>
      <c r="L6335">
        <v>2193943949.95364</v>
      </c>
      <c r="M6335">
        <v>2574233247.8404498</v>
      </c>
      <c r="N6335">
        <v>3858382392.31705</v>
      </c>
      <c r="O6335">
        <v>5375237232.1031504</v>
      </c>
      <c r="Q6335" t="str">
        <f>VLOOKUP(A6335,Lookup_Tables!$D$2:$E$7,2,FALSE)</f>
        <v>EQ</v>
      </c>
      <c r="R6335" t="str">
        <f>IFERROR(VLOOKUP(D6335,Lookup_Tables!$A$2:$B$21,2,FALSE),"All")</f>
        <v>Emergency_Loss</v>
      </c>
    </row>
    <row r="6336" spans="1:18" hidden="1">
      <c r="A6336">
        <v>4</v>
      </c>
      <c r="B6336">
        <v>51</v>
      </c>
      <c r="C6336" t="s">
        <v>38</v>
      </c>
      <c r="D6336">
        <v>18</v>
      </c>
      <c r="E6336">
        <v>61512613.875844203</v>
      </c>
      <c r="F6336">
        <v>18013220.136696629</v>
      </c>
      <c r="G6336">
        <v>6604833.85555238</v>
      </c>
      <c r="H6336">
        <v>124024217.889707</v>
      </c>
      <c r="I6336">
        <v>181589941.11449501</v>
      </c>
      <c r="J6336">
        <v>468899354.51152402</v>
      </c>
      <c r="K6336">
        <v>1588940267.6324899</v>
      </c>
      <c r="L6336">
        <v>3629519644.32933</v>
      </c>
      <c r="M6336">
        <v>4277853884.8152499</v>
      </c>
      <c r="N6336">
        <v>6360913154.8811102</v>
      </c>
      <c r="O6336">
        <v>8675241113.4568996</v>
      </c>
      <c r="Q6336" t="str">
        <f>VLOOKUP(A6336,Lookup_Tables!$D$2:$E$7,2,FALSE)</f>
        <v>EQ</v>
      </c>
      <c r="R6336" t="str">
        <f>IFERROR(VLOOKUP(D6336,Lookup_Tables!$A$2:$B$21,2,FALSE),"All")</f>
        <v>Govt_Plus_Emergency</v>
      </c>
    </row>
    <row r="6337" spans="1:18" hidden="1">
      <c r="A6337">
        <v>4</v>
      </c>
      <c r="B6337">
        <v>51</v>
      </c>
      <c r="C6337" t="s">
        <v>39</v>
      </c>
      <c r="D6337">
        <v>18</v>
      </c>
      <c r="E6337">
        <v>60958078.0085482</v>
      </c>
      <c r="F6337">
        <v>17765424.724437997</v>
      </c>
      <c r="G6337">
        <v>6590295.8271760996</v>
      </c>
      <c r="H6337">
        <v>123830222.367433</v>
      </c>
      <c r="I6337">
        <v>177382750.33230799</v>
      </c>
      <c r="J6337">
        <v>468076749.22763598</v>
      </c>
      <c r="K6337">
        <v>1588940267.6324899</v>
      </c>
      <c r="L6337">
        <v>3575160415.8382101</v>
      </c>
      <c r="M6337">
        <v>4184907022.4130201</v>
      </c>
      <c r="N6337">
        <v>6360913154.8811102</v>
      </c>
      <c r="O6337">
        <v>8675241113.4568996</v>
      </c>
      <c r="Q6337" t="str">
        <f>VLOOKUP(A6337,Lookup_Tables!$D$2:$E$7,2,FALSE)</f>
        <v>EQ</v>
      </c>
      <c r="R6337" t="str">
        <f>IFERROR(VLOOKUP(D6337,Lookup_Tables!$A$2:$B$21,2,FALSE),"All")</f>
        <v>Govt_Plus_Emergency</v>
      </c>
    </row>
    <row r="6338" spans="1:18" hidden="1">
      <c r="A6338">
        <v>4</v>
      </c>
      <c r="B6338">
        <v>52</v>
      </c>
      <c r="C6338" t="s">
        <v>38</v>
      </c>
      <c r="D6338">
        <v>0</v>
      </c>
      <c r="E6338">
        <v>69749840.273392007</v>
      </c>
      <c r="F6338">
        <v>18720832.793910697</v>
      </c>
      <c r="G6338">
        <v>5719516.3499474302</v>
      </c>
      <c r="H6338">
        <v>142436198.83906999</v>
      </c>
      <c r="I6338">
        <v>232125315.26514</v>
      </c>
      <c r="J6338">
        <v>688088706.14074302</v>
      </c>
      <c r="K6338">
        <v>1828687029.00734</v>
      </c>
      <c r="L6338">
        <v>4044611106.6756701</v>
      </c>
      <c r="M6338">
        <v>4704634891.4948397</v>
      </c>
      <c r="N6338">
        <v>6312030124.1995802</v>
      </c>
      <c r="O6338">
        <v>10851024714.6768</v>
      </c>
      <c r="Q6338" t="str">
        <f>VLOOKUP(A6338,Lookup_Tables!$D$2:$E$7,2,FALSE)</f>
        <v>EQ</v>
      </c>
      <c r="R6338" t="str">
        <f>IFERROR(VLOOKUP(D6338,Lookup_Tables!$A$2:$B$21,2,FALSE),"All")</f>
        <v>Private Assets</v>
      </c>
    </row>
    <row r="6339" spans="1:18" hidden="1">
      <c r="A6339">
        <v>4</v>
      </c>
      <c r="B6339">
        <v>52</v>
      </c>
      <c r="C6339" t="s">
        <v>39</v>
      </c>
      <c r="D6339">
        <v>0</v>
      </c>
      <c r="E6339">
        <v>68937283.041225001</v>
      </c>
      <c r="F6339">
        <v>18847078.853845321</v>
      </c>
      <c r="G6339">
        <v>5633942.6896356503</v>
      </c>
      <c r="H6339">
        <v>142436198.83906999</v>
      </c>
      <c r="I6339">
        <v>228769906.11208701</v>
      </c>
      <c r="J6339">
        <v>688088706.14074302</v>
      </c>
      <c r="K6339">
        <v>1800515914.7626901</v>
      </c>
      <c r="L6339">
        <v>4018877489.7197199</v>
      </c>
      <c r="M6339">
        <v>4390366370.3811598</v>
      </c>
      <c r="N6339">
        <v>6218226259.6458902</v>
      </c>
      <c r="O6339">
        <v>10851024714.6768</v>
      </c>
      <c r="Q6339" t="str">
        <f>VLOOKUP(A6339,Lookup_Tables!$D$2:$E$7,2,FALSE)</f>
        <v>EQ</v>
      </c>
      <c r="R6339" t="str">
        <f>IFERROR(VLOOKUP(D6339,Lookup_Tables!$A$2:$B$21,2,FALSE),"All")</f>
        <v>Private Assets</v>
      </c>
    </row>
    <row r="6340" spans="1:18" hidden="1">
      <c r="A6340">
        <v>4</v>
      </c>
      <c r="B6340">
        <v>52</v>
      </c>
      <c r="C6340" t="s">
        <v>38</v>
      </c>
      <c r="D6340">
        <v>1</v>
      </c>
      <c r="E6340">
        <v>143867.534944299</v>
      </c>
      <c r="F6340">
        <v>51273.336907057659</v>
      </c>
      <c r="G6340">
        <v>0</v>
      </c>
      <c r="H6340">
        <v>17293.515299833201</v>
      </c>
      <c r="I6340">
        <v>46996.200432573503</v>
      </c>
      <c r="J6340">
        <v>505920.17191874603</v>
      </c>
      <c r="K6340">
        <v>3625852.6520977402</v>
      </c>
      <c r="L6340">
        <v>9108830.0759020895</v>
      </c>
      <c r="M6340">
        <v>10346549.467257399</v>
      </c>
      <c r="N6340">
        <v>16036330.3461021</v>
      </c>
      <c r="O6340">
        <v>22825567.6922886</v>
      </c>
      <c r="Q6340" t="str">
        <f>VLOOKUP(A6340,Lookup_Tables!$D$2:$E$7,2,FALSE)</f>
        <v>EQ</v>
      </c>
      <c r="R6340" t="str">
        <f>IFERROR(VLOOKUP(D6340,Lookup_Tables!$A$2:$B$21,2,FALSE),"All")</f>
        <v>Airport</v>
      </c>
    </row>
    <row r="6341" spans="1:18" hidden="1">
      <c r="A6341">
        <v>4</v>
      </c>
      <c r="B6341">
        <v>52</v>
      </c>
      <c r="C6341" t="s">
        <v>39</v>
      </c>
      <c r="D6341">
        <v>1</v>
      </c>
      <c r="E6341">
        <v>142182.41908935099</v>
      </c>
      <c r="F6341">
        <v>51326.690346879521</v>
      </c>
      <c r="G6341">
        <v>0</v>
      </c>
      <c r="H6341">
        <v>17293.515299833201</v>
      </c>
      <c r="I6341">
        <v>46996.200432573503</v>
      </c>
      <c r="J6341">
        <v>505920.17191874603</v>
      </c>
      <c r="K6341">
        <v>3625852.6520977402</v>
      </c>
      <c r="L6341">
        <v>9064552.8082105294</v>
      </c>
      <c r="M6341">
        <v>10061573.8113435</v>
      </c>
      <c r="N6341">
        <v>14912089.6308516</v>
      </c>
      <c r="O6341">
        <v>22825567.6922886</v>
      </c>
      <c r="Q6341" t="str">
        <f>VLOOKUP(A6341,Lookup_Tables!$D$2:$E$7,2,FALSE)</f>
        <v>EQ</v>
      </c>
      <c r="R6341" t="str">
        <f>IFERROR(VLOOKUP(D6341,Lookup_Tables!$A$2:$B$21,2,FALSE),"All")</f>
        <v>Airport</v>
      </c>
    </row>
    <row r="6342" spans="1:18" hidden="1">
      <c r="A6342">
        <v>4</v>
      </c>
      <c r="B6342">
        <v>52</v>
      </c>
      <c r="C6342" t="s">
        <v>38</v>
      </c>
      <c r="D6342">
        <v>2</v>
      </c>
      <c r="E6342">
        <v>2300407.9532623799</v>
      </c>
      <c r="F6342">
        <v>673871.07999121863</v>
      </c>
      <c r="G6342">
        <v>362851.78384900501</v>
      </c>
      <c r="H6342">
        <v>5517945.6868850496</v>
      </c>
      <c r="I6342">
        <v>7673782.9912778297</v>
      </c>
      <c r="J6342">
        <v>20271546.8332761</v>
      </c>
      <c r="K6342">
        <v>54962004.217814699</v>
      </c>
      <c r="L6342">
        <v>117646693.374988</v>
      </c>
      <c r="M6342">
        <v>137960780.10643601</v>
      </c>
      <c r="N6342">
        <v>244787941.77934</v>
      </c>
      <c r="O6342">
        <v>349780677.50770599</v>
      </c>
      <c r="Q6342" t="str">
        <f>VLOOKUP(A6342,Lookup_Tables!$D$2:$E$7,2,FALSE)</f>
        <v>EQ</v>
      </c>
      <c r="R6342" t="str">
        <f>IFERROR(VLOOKUP(D6342,Lookup_Tables!$A$2:$B$21,2,FALSE),"All")</f>
        <v>Bridge</v>
      </c>
    </row>
    <row r="6343" spans="1:18" hidden="1">
      <c r="A6343">
        <v>4</v>
      </c>
      <c r="B6343">
        <v>52</v>
      </c>
      <c r="C6343" t="s">
        <v>39</v>
      </c>
      <c r="D6343">
        <v>2</v>
      </c>
      <c r="E6343">
        <v>2272952.7650053599</v>
      </c>
      <c r="F6343">
        <v>674908.25285257841</v>
      </c>
      <c r="G6343">
        <v>361649.96274370502</v>
      </c>
      <c r="H6343">
        <v>5352581.0278338501</v>
      </c>
      <c r="I6343">
        <v>7583078.4673173605</v>
      </c>
      <c r="J6343">
        <v>20271546.8332761</v>
      </c>
      <c r="K6343">
        <v>52488216.282272302</v>
      </c>
      <c r="L6343">
        <v>114721786.985241</v>
      </c>
      <c r="M6343">
        <v>132991759.972418</v>
      </c>
      <c r="N6343">
        <v>243911401.22478801</v>
      </c>
      <c r="O6343">
        <v>349780677.50770599</v>
      </c>
      <c r="Q6343" t="str">
        <f>VLOOKUP(A6343,Lookup_Tables!$D$2:$E$7,2,FALSE)</f>
        <v>EQ</v>
      </c>
      <c r="R6343" t="str">
        <f>IFERROR(VLOOKUP(D6343,Lookup_Tables!$A$2:$B$21,2,FALSE),"All")</f>
        <v>Bridge</v>
      </c>
    </row>
    <row r="6344" spans="1:18" hidden="1">
      <c r="A6344">
        <v>4</v>
      </c>
      <c r="B6344">
        <v>52</v>
      </c>
      <c r="C6344" t="s">
        <v>38</v>
      </c>
      <c r="D6344">
        <v>3</v>
      </c>
      <c r="E6344">
        <v>331469.50489931199</v>
      </c>
      <c r="F6344">
        <v>95193.093274681596</v>
      </c>
      <c r="G6344">
        <v>30759.072946950299</v>
      </c>
      <c r="H6344">
        <v>684980.978623376</v>
      </c>
      <c r="I6344">
        <v>1096040.0259243399</v>
      </c>
      <c r="J6344">
        <v>3335804.9076086599</v>
      </c>
      <c r="K6344">
        <v>8902122.6761768609</v>
      </c>
      <c r="L6344">
        <v>17245221.485238802</v>
      </c>
      <c r="M6344">
        <v>19985997.990841001</v>
      </c>
      <c r="N6344">
        <v>29440215.4758479</v>
      </c>
      <c r="O6344">
        <v>50724366.348456897</v>
      </c>
      <c r="Q6344" t="str">
        <f>VLOOKUP(A6344,Lookup_Tables!$D$2:$E$7,2,FALSE)</f>
        <v>EQ</v>
      </c>
      <c r="R6344" t="str">
        <f>IFERROR(VLOOKUP(D6344,Lookup_Tables!$A$2:$B$21,2,FALSE),"All")</f>
        <v>Govt Hosp</v>
      </c>
    </row>
    <row r="6345" spans="1:18" hidden="1">
      <c r="A6345">
        <v>4</v>
      </c>
      <c r="B6345">
        <v>52</v>
      </c>
      <c r="C6345" t="s">
        <v>39</v>
      </c>
      <c r="D6345">
        <v>3</v>
      </c>
      <c r="E6345">
        <v>327596.374114312</v>
      </c>
      <c r="F6345">
        <v>94066.201661447529</v>
      </c>
      <c r="G6345">
        <v>30693.4625467523</v>
      </c>
      <c r="H6345">
        <v>683467.41148510401</v>
      </c>
      <c r="I6345">
        <v>1096040.0259243399</v>
      </c>
      <c r="J6345">
        <v>3335804.9076086599</v>
      </c>
      <c r="K6345">
        <v>8754476.2381141596</v>
      </c>
      <c r="L6345">
        <v>17149957.931059599</v>
      </c>
      <c r="M6345">
        <v>19036639.815527201</v>
      </c>
      <c r="N6345">
        <v>29440215.4758479</v>
      </c>
      <c r="O6345">
        <v>50724366.348456897</v>
      </c>
      <c r="Q6345" t="str">
        <f>VLOOKUP(A6345,Lookup_Tables!$D$2:$E$7,2,FALSE)</f>
        <v>EQ</v>
      </c>
      <c r="R6345" t="str">
        <f>IFERROR(VLOOKUP(D6345,Lookup_Tables!$A$2:$B$21,2,FALSE),"All")</f>
        <v>Govt Hosp</v>
      </c>
    </row>
    <row r="6346" spans="1:18" hidden="1">
      <c r="A6346">
        <v>4</v>
      </c>
      <c r="B6346">
        <v>52</v>
      </c>
      <c r="C6346" t="s">
        <v>38</v>
      </c>
      <c r="D6346">
        <v>4</v>
      </c>
      <c r="E6346">
        <v>230937.617936075</v>
      </c>
      <c r="F6346">
        <v>65396.372981189226</v>
      </c>
      <c r="G6346">
        <v>28547.573852139099</v>
      </c>
      <c r="H6346">
        <v>525326.53086007503</v>
      </c>
      <c r="I6346">
        <v>799732.07950603403</v>
      </c>
      <c r="J6346">
        <v>2139633.3575939899</v>
      </c>
      <c r="K6346">
        <v>5694753.7289214199</v>
      </c>
      <c r="L6346">
        <v>11980081.1783382</v>
      </c>
      <c r="M6346">
        <v>14386119.2537493</v>
      </c>
      <c r="N6346">
        <v>21326336.454699501</v>
      </c>
      <c r="O6346">
        <v>37714361.811544999</v>
      </c>
      <c r="Q6346" t="str">
        <f>VLOOKUP(A6346,Lookup_Tables!$D$2:$E$7,2,FALSE)</f>
        <v>EQ</v>
      </c>
      <c r="R6346" t="str">
        <f>IFERROR(VLOOKUP(D6346,Lookup_Tables!$A$2:$B$21,2,FALSE),"All")</f>
        <v>Govt Med Fac</v>
      </c>
    </row>
    <row r="6347" spans="1:18" hidden="1">
      <c r="A6347">
        <v>4</v>
      </c>
      <c r="B6347">
        <v>52</v>
      </c>
      <c r="C6347" t="s">
        <v>39</v>
      </c>
      <c r="D6347">
        <v>4</v>
      </c>
      <c r="E6347">
        <v>228130.25258445501</v>
      </c>
      <c r="F6347">
        <v>64131.504138625605</v>
      </c>
      <c r="G6347">
        <v>28522.9159468178</v>
      </c>
      <c r="H6347">
        <v>512721.63370961102</v>
      </c>
      <c r="I6347">
        <v>775383.24232961296</v>
      </c>
      <c r="J6347">
        <v>2139633.3575939899</v>
      </c>
      <c r="K6347">
        <v>5606729.95390392</v>
      </c>
      <c r="L6347">
        <v>11980081.1783382</v>
      </c>
      <c r="M6347">
        <v>14040012.0593623</v>
      </c>
      <c r="N6347">
        <v>21326336.454699501</v>
      </c>
      <c r="O6347">
        <v>37714361.811544999</v>
      </c>
      <c r="Q6347" t="str">
        <f>VLOOKUP(A6347,Lookup_Tables!$D$2:$E$7,2,FALSE)</f>
        <v>EQ</v>
      </c>
      <c r="R6347" t="str">
        <f>IFERROR(VLOOKUP(D6347,Lookup_Tables!$A$2:$B$21,2,FALSE),"All")</f>
        <v>Govt Med Fac</v>
      </c>
    </row>
    <row r="6348" spans="1:18" hidden="1">
      <c r="A6348">
        <v>4</v>
      </c>
      <c r="B6348">
        <v>52</v>
      </c>
      <c r="C6348" t="s">
        <v>38</v>
      </c>
      <c r="D6348">
        <v>6</v>
      </c>
      <c r="E6348">
        <v>225096.095423083</v>
      </c>
      <c r="F6348">
        <v>84504.400420833786</v>
      </c>
      <c r="G6348">
        <v>0</v>
      </c>
      <c r="H6348">
        <v>256022.33510097099</v>
      </c>
      <c r="I6348">
        <v>594353.40730883402</v>
      </c>
      <c r="J6348">
        <v>1595377.37184567</v>
      </c>
      <c r="K6348">
        <v>4301862.1911088098</v>
      </c>
      <c r="L6348">
        <v>10680299.008040501</v>
      </c>
      <c r="M6348">
        <v>13022855.9453074</v>
      </c>
      <c r="N6348">
        <v>19495115.965718199</v>
      </c>
      <c r="O6348">
        <v>37275956.926854298</v>
      </c>
      <c r="Q6348" t="str">
        <f>VLOOKUP(A6348,Lookup_Tables!$D$2:$E$7,2,FALSE)</f>
        <v>EQ</v>
      </c>
      <c r="R6348" t="str">
        <f>IFERROR(VLOOKUP(D6348,Lookup_Tables!$A$2:$B$21,2,FALSE),"All")</f>
        <v>Port</v>
      </c>
    </row>
    <row r="6349" spans="1:18" hidden="1">
      <c r="A6349">
        <v>4</v>
      </c>
      <c r="B6349">
        <v>52</v>
      </c>
      <c r="C6349" t="s">
        <v>39</v>
      </c>
      <c r="D6349">
        <v>6</v>
      </c>
      <c r="E6349">
        <v>222791.60878085799</v>
      </c>
      <c r="F6349">
        <v>83418.565976383339</v>
      </c>
      <c r="G6349">
        <v>0</v>
      </c>
      <c r="H6349">
        <v>254060.46412403299</v>
      </c>
      <c r="I6349">
        <v>594353.40730883402</v>
      </c>
      <c r="J6349">
        <v>1595377.37184567</v>
      </c>
      <c r="K6349">
        <v>4229518.8051591003</v>
      </c>
      <c r="L6349">
        <v>10490170.468782401</v>
      </c>
      <c r="M6349">
        <v>12706820.208055699</v>
      </c>
      <c r="N6349">
        <v>19473459.857839499</v>
      </c>
      <c r="O6349">
        <v>37275956.926854298</v>
      </c>
      <c r="Q6349" t="str">
        <f>VLOOKUP(A6349,Lookup_Tables!$D$2:$E$7,2,FALSE)</f>
        <v>EQ</v>
      </c>
      <c r="R6349" t="str">
        <f>IFERROR(VLOOKUP(D6349,Lookup_Tables!$A$2:$B$21,2,FALSE),"All")</f>
        <v>Port</v>
      </c>
    </row>
    <row r="6350" spans="1:18" hidden="1">
      <c r="A6350">
        <v>4</v>
      </c>
      <c r="B6350">
        <v>52</v>
      </c>
      <c r="C6350" t="s">
        <v>38</v>
      </c>
      <c r="D6350">
        <v>9</v>
      </c>
      <c r="E6350">
        <v>33863.639707336202</v>
      </c>
      <c r="F6350">
        <v>10642.709749950409</v>
      </c>
      <c r="G6350">
        <v>0</v>
      </c>
      <c r="H6350">
        <v>28011.148335426999</v>
      </c>
      <c r="I6350">
        <v>54135.010005429103</v>
      </c>
      <c r="J6350">
        <v>262747.761353724</v>
      </c>
      <c r="K6350">
        <v>746153.96654807299</v>
      </c>
      <c r="L6350">
        <v>1614141.2513251801</v>
      </c>
      <c r="M6350">
        <v>2005728.1966258499</v>
      </c>
      <c r="N6350">
        <v>3786977.1258142302</v>
      </c>
      <c r="O6350">
        <v>6541566.7054880504</v>
      </c>
      <c r="Q6350" t="str">
        <f>VLOOKUP(A6350,Lookup_Tables!$D$2:$E$7,2,FALSE)</f>
        <v>EQ</v>
      </c>
      <c r="R6350" t="str">
        <f>IFERROR(VLOOKUP(D6350,Lookup_Tables!$A$2:$B$21,2,FALSE),"All")</f>
        <v>Pub Admin Bldg</v>
      </c>
    </row>
    <row r="6351" spans="1:18" hidden="1">
      <c r="A6351">
        <v>4</v>
      </c>
      <c r="B6351">
        <v>52</v>
      </c>
      <c r="C6351" t="s">
        <v>39</v>
      </c>
      <c r="D6351">
        <v>9</v>
      </c>
      <c r="E6351">
        <v>33574.147789900497</v>
      </c>
      <c r="F6351">
        <v>10634.061447013046</v>
      </c>
      <c r="G6351">
        <v>0</v>
      </c>
      <c r="H6351">
        <v>28011.148335426999</v>
      </c>
      <c r="I6351">
        <v>54135.010005429103</v>
      </c>
      <c r="J6351">
        <v>260702.10131063699</v>
      </c>
      <c r="K6351">
        <v>724091.21288211003</v>
      </c>
      <c r="L6351">
        <v>1548404.31663082</v>
      </c>
      <c r="M6351">
        <v>1963560.0411042001</v>
      </c>
      <c r="N6351">
        <v>3786977.1258142302</v>
      </c>
      <c r="O6351">
        <v>6541566.7054880504</v>
      </c>
      <c r="Q6351" t="str">
        <f>VLOOKUP(A6351,Lookup_Tables!$D$2:$E$7,2,FALSE)</f>
        <v>EQ</v>
      </c>
      <c r="R6351" t="str">
        <f>IFERROR(VLOOKUP(D6351,Lookup_Tables!$A$2:$B$21,2,FALSE),"All")</f>
        <v>Pub Admin Bldg</v>
      </c>
    </row>
    <row r="6352" spans="1:18" hidden="1">
      <c r="A6352">
        <v>4</v>
      </c>
      <c r="B6352">
        <v>52</v>
      </c>
      <c r="C6352" t="s">
        <v>38</v>
      </c>
      <c r="D6352">
        <v>10</v>
      </c>
      <c r="E6352">
        <v>1378143.8846300901</v>
      </c>
      <c r="F6352">
        <v>404079.00373243343</v>
      </c>
      <c r="G6352">
        <v>8955.5966890524105</v>
      </c>
      <c r="H6352">
        <v>2045710.6286524101</v>
      </c>
      <c r="I6352">
        <v>3133089.3481662399</v>
      </c>
      <c r="J6352">
        <v>10367807.514319099</v>
      </c>
      <c r="K6352">
        <v>31429292.541511498</v>
      </c>
      <c r="L6352">
        <v>72496085.847454906</v>
      </c>
      <c r="M6352">
        <v>94580424.014362305</v>
      </c>
      <c r="N6352">
        <v>141548604.07153001</v>
      </c>
      <c r="O6352">
        <v>254084877.42255199</v>
      </c>
      <c r="Q6352" t="str">
        <f>VLOOKUP(A6352,Lookup_Tables!$D$2:$E$7,2,FALSE)</f>
        <v>EQ</v>
      </c>
      <c r="R6352" t="str">
        <f>IFERROR(VLOOKUP(D6352,Lookup_Tables!$A$2:$B$21,2,FALSE),"All")</f>
        <v>Pub School</v>
      </c>
    </row>
    <row r="6353" spans="1:18" hidden="1">
      <c r="A6353">
        <v>4</v>
      </c>
      <c r="B6353">
        <v>52</v>
      </c>
      <c r="C6353" t="s">
        <v>39</v>
      </c>
      <c r="D6353">
        <v>10</v>
      </c>
      <c r="E6353">
        <v>1365850.4943613401</v>
      </c>
      <c r="F6353">
        <v>396039.50704674446</v>
      </c>
      <c r="G6353">
        <v>8711.6767702238794</v>
      </c>
      <c r="H6353">
        <v>2025893.12985663</v>
      </c>
      <c r="I6353">
        <v>3054046.9096379001</v>
      </c>
      <c r="J6353">
        <v>10367807.514319099</v>
      </c>
      <c r="K6353">
        <v>31429292.541511498</v>
      </c>
      <c r="L6353">
        <v>72496085.847454906</v>
      </c>
      <c r="M6353">
        <v>93236829.675646603</v>
      </c>
      <c r="N6353">
        <v>141182550.00263</v>
      </c>
      <c r="O6353">
        <v>254084877.42255199</v>
      </c>
      <c r="Q6353" t="str">
        <f>VLOOKUP(A6353,Lookup_Tables!$D$2:$E$7,2,FALSE)</f>
        <v>EQ</v>
      </c>
      <c r="R6353" t="str">
        <f>IFERROR(VLOOKUP(D6353,Lookup_Tables!$A$2:$B$21,2,FALSE),"All")</f>
        <v>Pub School</v>
      </c>
    </row>
    <row r="6354" spans="1:18" hidden="1">
      <c r="A6354">
        <v>4</v>
      </c>
      <c r="B6354">
        <v>52</v>
      </c>
      <c r="C6354" t="s">
        <v>38</v>
      </c>
      <c r="D6354">
        <v>11</v>
      </c>
      <c r="E6354">
        <v>192088.47608696201</v>
      </c>
      <c r="F6354">
        <v>75830.610757119983</v>
      </c>
      <c r="G6354">
        <v>0</v>
      </c>
      <c r="H6354">
        <v>0</v>
      </c>
      <c r="I6354">
        <v>0</v>
      </c>
      <c r="J6354">
        <v>33210.701291391299</v>
      </c>
      <c r="K6354">
        <v>4018742.9543846599</v>
      </c>
      <c r="L6354">
        <v>11372044.891341999</v>
      </c>
      <c r="M6354">
        <v>13384734.4758508</v>
      </c>
      <c r="N6354">
        <v>23189134.5272143</v>
      </c>
      <c r="O6354">
        <v>34501395.174746901</v>
      </c>
      <c r="Q6354" t="str">
        <f>VLOOKUP(A6354,Lookup_Tables!$D$2:$E$7,2,FALSE)</f>
        <v>EQ</v>
      </c>
      <c r="R6354" t="str">
        <f>IFERROR(VLOOKUP(D6354,Lookup_Tables!$A$2:$B$21,2,FALSE),"All")</f>
        <v>Pub Univ</v>
      </c>
    </row>
    <row r="6355" spans="1:18" hidden="1">
      <c r="A6355">
        <v>4</v>
      </c>
      <c r="B6355">
        <v>52</v>
      </c>
      <c r="C6355" t="s">
        <v>39</v>
      </c>
      <c r="D6355">
        <v>11</v>
      </c>
      <c r="E6355">
        <v>190223.24866673301</v>
      </c>
      <c r="F6355">
        <v>74330.722436386481</v>
      </c>
      <c r="G6355">
        <v>0</v>
      </c>
      <c r="H6355">
        <v>0</v>
      </c>
      <c r="I6355">
        <v>0</v>
      </c>
      <c r="J6355">
        <v>33210.701291391299</v>
      </c>
      <c r="K6355">
        <v>4018742.9543846599</v>
      </c>
      <c r="L6355">
        <v>11372044.891341999</v>
      </c>
      <c r="M6355">
        <v>13384734.4758508</v>
      </c>
      <c r="N6355">
        <v>22823795.4277188</v>
      </c>
      <c r="O6355">
        <v>34501395.174746901</v>
      </c>
      <c r="Q6355" t="str">
        <f>VLOOKUP(A6355,Lookup_Tables!$D$2:$E$7,2,FALSE)</f>
        <v>EQ</v>
      </c>
      <c r="R6355" t="str">
        <f>IFERROR(VLOOKUP(D6355,Lookup_Tables!$A$2:$B$21,2,FALSE),"All")</f>
        <v>Pub Univ</v>
      </c>
    </row>
    <row r="6356" spans="1:18" hidden="1">
      <c r="A6356">
        <v>4</v>
      </c>
      <c r="B6356">
        <v>52</v>
      </c>
      <c r="C6356" t="s">
        <v>38</v>
      </c>
      <c r="D6356">
        <v>13</v>
      </c>
      <c r="E6356">
        <v>1393097.7472595701</v>
      </c>
      <c r="F6356">
        <v>381949.44809545961</v>
      </c>
      <c r="G6356">
        <v>0</v>
      </c>
      <c r="H6356">
        <v>637480.80168774002</v>
      </c>
      <c r="I6356">
        <v>1740199.8133676499</v>
      </c>
      <c r="J6356">
        <v>8076560.9771117</v>
      </c>
      <c r="K6356">
        <v>30740268.368735701</v>
      </c>
      <c r="L6356">
        <v>77946159.299054101</v>
      </c>
      <c r="M6356">
        <v>105774110.040287</v>
      </c>
      <c r="N6356">
        <v>173756976.66686499</v>
      </c>
      <c r="O6356">
        <v>285977458.98906499</v>
      </c>
      <c r="Q6356" t="str">
        <f>VLOOKUP(A6356,Lookup_Tables!$D$2:$E$7,2,FALSE)</f>
        <v>EQ</v>
      </c>
      <c r="R6356" t="str">
        <f>IFERROR(VLOOKUP(D6356,Lookup_Tables!$A$2:$B$21,2,FALSE),"All")</f>
        <v>Residual Inst</v>
      </c>
    </row>
    <row r="6357" spans="1:18" hidden="1">
      <c r="A6357">
        <v>4</v>
      </c>
      <c r="B6357">
        <v>52</v>
      </c>
      <c r="C6357" t="s">
        <v>39</v>
      </c>
      <c r="D6357">
        <v>13</v>
      </c>
      <c r="E6357">
        <v>1383194.35561357</v>
      </c>
      <c r="F6357">
        <v>375036.47460708593</v>
      </c>
      <c r="G6357">
        <v>0</v>
      </c>
      <c r="H6357">
        <v>637480.80168774002</v>
      </c>
      <c r="I6357">
        <v>1740199.8133676499</v>
      </c>
      <c r="J6357">
        <v>8076560.9771117</v>
      </c>
      <c r="K6357">
        <v>30169363.748656701</v>
      </c>
      <c r="L6357">
        <v>77810264.241822496</v>
      </c>
      <c r="M6357">
        <v>105774110.040287</v>
      </c>
      <c r="N6357">
        <v>173756976.66686499</v>
      </c>
      <c r="O6357">
        <v>285977458.98906499</v>
      </c>
      <c r="Q6357" t="str">
        <f>VLOOKUP(A6357,Lookup_Tables!$D$2:$E$7,2,FALSE)</f>
        <v>EQ</v>
      </c>
      <c r="R6357" t="str">
        <f>IFERROR(VLOOKUP(D6357,Lookup_Tables!$A$2:$B$21,2,FALSE),"All")</f>
        <v>Residual Inst</v>
      </c>
    </row>
    <row r="6358" spans="1:18" hidden="1">
      <c r="A6358">
        <v>4</v>
      </c>
      <c r="B6358">
        <v>52</v>
      </c>
      <c r="C6358" t="s">
        <v>38</v>
      </c>
      <c r="D6358">
        <v>14</v>
      </c>
      <c r="E6358">
        <v>2403696.9228514601</v>
      </c>
      <c r="F6358">
        <v>723512.5030976159</v>
      </c>
      <c r="G6358">
        <v>32880.963783856401</v>
      </c>
      <c r="H6358">
        <v>3978877.8512286898</v>
      </c>
      <c r="I6358">
        <v>6412484.6878181696</v>
      </c>
      <c r="J6358">
        <v>18323161.750939202</v>
      </c>
      <c r="K6358">
        <v>57361984.625533901</v>
      </c>
      <c r="L6358">
        <v>128766667.37587599</v>
      </c>
      <c r="M6358">
        <v>166576435.502233</v>
      </c>
      <c r="N6358">
        <v>294416554.69278997</v>
      </c>
      <c r="O6358">
        <v>339808288.14954197</v>
      </c>
      <c r="Q6358" t="str">
        <f>VLOOKUP(A6358,Lookup_Tables!$D$2:$E$7,2,FALSE)</f>
        <v>EQ</v>
      </c>
      <c r="R6358" t="str">
        <f>IFERROR(VLOOKUP(D6358,Lookup_Tables!$A$2:$B$21,2,FALSE),"All")</f>
        <v>Road</v>
      </c>
    </row>
    <row r="6359" spans="1:18" hidden="1">
      <c r="A6359">
        <v>4</v>
      </c>
      <c r="B6359">
        <v>52</v>
      </c>
      <c r="C6359" t="s">
        <v>39</v>
      </c>
      <c r="D6359">
        <v>14</v>
      </c>
      <c r="E6359">
        <v>2375206.0558718098</v>
      </c>
      <c r="F6359">
        <v>712889.12015893147</v>
      </c>
      <c r="G6359">
        <v>32880.963783856401</v>
      </c>
      <c r="H6359">
        <v>3972078.5729713999</v>
      </c>
      <c r="I6359">
        <v>6398814.28016931</v>
      </c>
      <c r="J6359">
        <v>18323161.750939202</v>
      </c>
      <c r="K6359">
        <v>57011176.808021799</v>
      </c>
      <c r="L6359">
        <v>128387354.444215</v>
      </c>
      <c r="M6359">
        <v>166576435.502233</v>
      </c>
      <c r="N6359">
        <v>278910023.271842</v>
      </c>
      <c r="O6359">
        <v>339808288.14954197</v>
      </c>
      <c r="Q6359" t="str">
        <f>VLOOKUP(A6359,Lookup_Tables!$D$2:$E$7,2,FALSE)</f>
        <v>EQ</v>
      </c>
      <c r="R6359" t="str">
        <f>IFERROR(VLOOKUP(D6359,Lookup_Tables!$A$2:$B$21,2,FALSE),"All")</f>
        <v>Road</v>
      </c>
    </row>
    <row r="6360" spans="1:18" hidden="1">
      <c r="A6360">
        <v>4</v>
      </c>
      <c r="B6360">
        <v>52</v>
      </c>
      <c r="C6360" t="s">
        <v>38</v>
      </c>
      <c r="D6360">
        <v>15</v>
      </c>
      <c r="E6360">
        <v>78382509.650392696</v>
      </c>
      <c r="F6360">
        <v>20693064.601253048</v>
      </c>
      <c r="G6360">
        <v>6733386.84215625</v>
      </c>
      <c r="H6360">
        <v>158194285.31249601</v>
      </c>
      <c r="I6360">
        <v>254799156.80688399</v>
      </c>
      <c r="J6360">
        <v>756174606.06848097</v>
      </c>
      <c r="K6360">
        <v>2105605108.8882</v>
      </c>
      <c r="L6360">
        <v>4632380900.9251099</v>
      </c>
      <c r="M6360">
        <v>5118679479.32022</v>
      </c>
      <c r="N6360">
        <v>7309882924.8865299</v>
      </c>
      <c r="O6360">
        <v>12564097111.540199</v>
      </c>
      <c r="Q6360" t="str">
        <f>VLOOKUP(A6360,Lookup_Tables!$D$2:$E$7,2,FALSE)</f>
        <v>EQ</v>
      </c>
      <c r="R6360" t="str">
        <f>IFERROR(VLOOKUP(D6360,Lookup_Tables!$A$2:$B$21,2,FALSE),"All")</f>
        <v>All</v>
      </c>
    </row>
    <row r="6361" spans="1:18" hidden="1">
      <c r="A6361">
        <v>4</v>
      </c>
      <c r="B6361">
        <v>52</v>
      </c>
      <c r="C6361" t="s">
        <v>39</v>
      </c>
      <c r="D6361">
        <v>15</v>
      </c>
      <c r="E6361">
        <v>77473158.228701606</v>
      </c>
      <c r="F6361">
        <v>20738998.435087413</v>
      </c>
      <c r="G6361">
        <v>6719047.0149508603</v>
      </c>
      <c r="H6361">
        <v>158194285.31249601</v>
      </c>
      <c r="I6361">
        <v>251593141.75639701</v>
      </c>
      <c r="J6361">
        <v>756174606.06848097</v>
      </c>
      <c r="K6361">
        <v>2018678690.0522699</v>
      </c>
      <c r="L6361">
        <v>4477092135.5576096</v>
      </c>
      <c r="M6361">
        <v>5044413673.2164898</v>
      </c>
      <c r="N6361">
        <v>7136657387.4011202</v>
      </c>
      <c r="O6361">
        <v>12564097111.540199</v>
      </c>
      <c r="Q6361" t="str">
        <f>VLOOKUP(A6361,Lookup_Tables!$D$2:$E$7,2,FALSE)</f>
        <v>EQ</v>
      </c>
      <c r="R6361" t="str">
        <f>IFERROR(VLOOKUP(D6361,Lookup_Tables!$A$2:$B$21,2,FALSE),"All")</f>
        <v>All</v>
      </c>
    </row>
    <row r="6362" spans="1:18" hidden="1">
      <c r="A6362">
        <v>4</v>
      </c>
      <c r="B6362">
        <v>52</v>
      </c>
      <c r="C6362" t="s">
        <v>38</v>
      </c>
      <c r="D6362">
        <v>16</v>
      </c>
      <c r="E6362">
        <v>8632669.3770005796</v>
      </c>
      <c r="F6362">
        <v>2487292.4078853298</v>
      </c>
      <c r="G6362">
        <v>617276.941746425</v>
      </c>
      <c r="H6362">
        <v>15751968.015073501</v>
      </c>
      <c r="I6362">
        <v>22668000.126465298</v>
      </c>
      <c r="J6362">
        <v>73853707.546282202</v>
      </c>
      <c r="K6362">
        <v>218729160.20264199</v>
      </c>
      <c r="L6362">
        <v>477388391.78929198</v>
      </c>
      <c r="M6362">
        <v>558789076.621984</v>
      </c>
      <c r="N6362">
        <v>923562684.33669901</v>
      </c>
      <c r="O6362">
        <v>1350375148.03122</v>
      </c>
      <c r="Q6362" t="str">
        <f>VLOOKUP(A6362,Lookup_Tables!$D$2:$E$7,2,FALSE)</f>
        <v>EQ</v>
      </c>
      <c r="R6362" t="str">
        <f>IFERROR(VLOOKUP(D6362,Lookup_Tables!$A$2:$B$21,2,FALSE),"All")</f>
        <v>Government_Loss</v>
      </c>
    </row>
    <row r="6363" spans="1:18" hidden="1">
      <c r="A6363">
        <v>4</v>
      </c>
      <c r="B6363">
        <v>52</v>
      </c>
      <c r="C6363" t="s">
        <v>39</v>
      </c>
      <c r="D6363">
        <v>16</v>
      </c>
      <c r="E6363">
        <v>8537788.9874578398</v>
      </c>
      <c r="F6363">
        <v>2419270.329898498</v>
      </c>
      <c r="G6363">
        <v>594288.106220291</v>
      </c>
      <c r="H6363">
        <v>15695188.136768401</v>
      </c>
      <c r="I6363">
        <v>22664685.894542102</v>
      </c>
      <c r="J6363">
        <v>73853707.546282202</v>
      </c>
      <c r="K6363">
        <v>215475995.23061499</v>
      </c>
      <c r="L6363">
        <v>468999795.81997102</v>
      </c>
      <c r="M6363">
        <v>558789076.621984</v>
      </c>
      <c r="N6363">
        <v>923160846.20104396</v>
      </c>
      <c r="O6363">
        <v>1350375148.03122</v>
      </c>
      <c r="Q6363" t="str">
        <f>VLOOKUP(A6363,Lookup_Tables!$D$2:$E$7,2,FALSE)</f>
        <v>EQ</v>
      </c>
      <c r="R6363" t="str">
        <f>IFERROR(VLOOKUP(D6363,Lookup_Tables!$A$2:$B$21,2,FALSE),"All")</f>
        <v>Government_Loss</v>
      </c>
    </row>
    <row r="6364" spans="1:18" hidden="1">
      <c r="A6364">
        <v>4</v>
      </c>
      <c r="B6364">
        <v>52</v>
      </c>
      <c r="C6364" t="s">
        <v>38</v>
      </c>
      <c r="D6364">
        <v>17</v>
      </c>
      <c r="E6364">
        <v>8744109.0125278309</v>
      </c>
      <c r="F6364">
        <v>2308967.5379686598</v>
      </c>
      <c r="G6364">
        <v>572459.01655343699</v>
      </c>
      <c r="H6364">
        <v>13511539.962613599</v>
      </c>
      <c r="I6364">
        <v>23162960.854444101</v>
      </c>
      <c r="J6364">
        <v>75553290.342137203</v>
      </c>
      <c r="K6364">
        <v>220651205.87545601</v>
      </c>
      <c r="L6364">
        <v>512111297.28889</v>
      </c>
      <c r="M6364">
        <v>610937280.24856102</v>
      </c>
      <c r="N6364">
        <v>832900264.62152898</v>
      </c>
      <c r="O6364">
        <v>1576202499.38783</v>
      </c>
      <c r="Q6364" t="str">
        <f>VLOOKUP(A6364,Lookup_Tables!$D$2:$E$7,2,FALSE)</f>
        <v>EQ</v>
      </c>
      <c r="R6364" t="str">
        <f>IFERROR(VLOOKUP(D6364,Lookup_Tables!$A$2:$B$21,2,FALSE),"All")</f>
        <v>Emergency_Loss</v>
      </c>
    </row>
    <row r="6365" spans="1:18" hidden="1">
      <c r="A6365">
        <v>4</v>
      </c>
      <c r="B6365">
        <v>52</v>
      </c>
      <c r="C6365" t="s">
        <v>39</v>
      </c>
      <c r="D6365">
        <v>17</v>
      </c>
      <c r="E6365">
        <v>8654799.0414601695</v>
      </c>
      <c r="F6365">
        <v>2336167.0478184316</v>
      </c>
      <c r="G6365">
        <v>564600.02611523797</v>
      </c>
      <c r="H6365">
        <v>13309951.707832901</v>
      </c>
      <c r="I6365">
        <v>22421428.0055012</v>
      </c>
      <c r="J6365">
        <v>75553285.581415504</v>
      </c>
      <c r="K6365">
        <v>216485078.51707101</v>
      </c>
      <c r="L6365">
        <v>493730889.780509</v>
      </c>
      <c r="M6365">
        <v>579179920.09712803</v>
      </c>
      <c r="N6365">
        <v>830819159.89207101</v>
      </c>
      <c r="O6365">
        <v>1576202499.38783</v>
      </c>
      <c r="Q6365" t="str">
        <f>VLOOKUP(A6365,Lookup_Tables!$D$2:$E$7,2,FALSE)</f>
        <v>EQ</v>
      </c>
      <c r="R6365" t="str">
        <f>IFERROR(VLOOKUP(D6365,Lookup_Tables!$A$2:$B$21,2,FALSE),"All")</f>
        <v>Emergency_Loss</v>
      </c>
    </row>
    <row r="6366" spans="1:18" hidden="1">
      <c r="A6366">
        <v>4</v>
      </c>
      <c r="B6366">
        <v>52</v>
      </c>
      <c r="C6366" t="s">
        <v>38</v>
      </c>
      <c r="D6366">
        <v>18</v>
      </c>
      <c r="E6366">
        <v>17376778.389528401</v>
      </c>
      <c r="F6366">
        <v>5059619.7848956957</v>
      </c>
      <c r="G6366">
        <v>1350371.61984872</v>
      </c>
      <c r="H6366">
        <v>29108773.8115643</v>
      </c>
      <c r="I6366">
        <v>46882491.862423196</v>
      </c>
      <c r="J6366">
        <v>150144849.17800501</v>
      </c>
      <c r="K6366">
        <v>417378215.60085398</v>
      </c>
      <c r="L6366">
        <v>976755554.99624002</v>
      </c>
      <c r="M6366">
        <v>1144248546.8452201</v>
      </c>
      <c r="N6366">
        <v>1854443725.8847799</v>
      </c>
      <c r="O6366">
        <v>2708942038.7556601</v>
      </c>
      <c r="Q6366" t="str">
        <f>VLOOKUP(A6366,Lookup_Tables!$D$2:$E$7,2,FALSE)</f>
        <v>EQ</v>
      </c>
      <c r="R6366" t="str">
        <f>IFERROR(VLOOKUP(D6366,Lookup_Tables!$A$2:$B$21,2,FALSE),"All")</f>
        <v>Govt_Plus_Emergency</v>
      </c>
    </row>
    <row r="6367" spans="1:18" hidden="1">
      <c r="A6367">
        <v>4</v>
      </c>
      <c r="B6367">
        <v>52</v>
      </c>
      <c r="C6367" t="s">
        <v>39</v>
      </c>
      <c r="D6367">
        <v>18</v>
      </c>
      <c r="E6367">
        <v>17192190.7462437</v>
      </c>
      <c r="F6367">
        <v>5009402.0678161345</v>
      </c>
      <c r="G6367">
        <v>1333592.65043162</v>
      </c>
      <c r="H6367">
        <v>28778562.523366898</v>
      </c>
      <c r="I6367">
        <v>46624581.113700002</v>
      </c>
      <c r="J6367">
        <v>149641645.44758999</v>
      </c>
      <c r="K6367">
        <v>405955498.73613399</v>
      </c>
      <c r="L6367">
        <v>970790031.26851296</v>
      </c>
      <c r="M6367">
        <v>1114498560.78088</v>
      </c>
      <c r="N6367">
        <v>1854331874.14078</v>
      </c>
      <c r="O6367">
        <v>2708942038.7556601</v>
      </c>
      <c r="Q6367" t="str">
        <f>VLOOKUP(A6367,Lookup_Tables!$D$2:$E$7,2,FALSE)</f>
        <v>EQ</v>
      </c>
      <c r="R6367" t="str">
        <f>IFERROR(VLOOKUP(D6367,Lookup_Tables!$A$2:$B$21,2,FALSE),"All")</f>
        <v>Govt_Plus_Emergency</v>
      </c>
    </row>
    <row r="6368" spans="1:18" hidden="1">
      <c r="A6368">
        <v>4</v>
      </c>
      <c r="B6368">
        <v>53</v>
      </c>
      <c r="C6368" t="s">
        <v>38</v>
      </c>
      <c r="D6368">
        <v>0</v>
      </c>
      <c r="E6368">
        <v>108914457.975398</v>
      </c>
      <c r="F6368">
        <v>30579782.637433708</v>
      </c>
      <c r="G6368">
        <v>67818157.0976464</v>
      </c>
      <c r="H6368">
        <v>488268738.03768301</v>
      </c>
      <c r="I6368">
        <v>624800814.95131099</v>
      </c>
      <c r="J6368">
        <v>1236290884.5729401</v>
      </c>
      <c r="K6368">
        <v>3089862673.2381301</v>
      </c>
      <c r="L6368">
        <v>5127495166.7170801</v>
      </c>
      <c r="M6368">
        <v>5646515115.1100101</v>
      </c>
      <c r="N6368">
        <v>8002836285.0094204</v>
      </c>
      <c r="O6368">
        <v>10444200020.4105</v>
      </c>
      <c r="Q6368" t="str">
        <f>VLOOKUP(A6368,Lookup_Tables!$D$2:$E$7,2,FALSE)</f>
        <v>EQ</v>
      </c>
      <c r="R6368" t="str">
        <f>IFERROR(VLOOKUP(D6368,Lookup_Tables!$A$2:$B$21,2,FALSE),"All")</f>
        <v>Private Assets</v>
      </c>
    </row>
    <row r="6369" spans="1:18" hidden="1">
      <c r="A6369">
        <v>4</v>
      </c>
      <c r="B6369">
        <v>53</v>
      </c>
      <c r="C6369" t="s">
        <v>39</v>
      </c>
      <c r="D6369">
        <v>0</v>
      </c>
      <c r="E6369">
        <v>106992754.60715</v>
      </c>
      <c r="F6369">
        <v>29884984.900030807</v>
      </c>
      <c r="G6369">
        <v>65847515.125644997</v>
      </c>
      <c r="H6369">
        <v>465846470.21106899</v>
      </c>
      <c r="I6369">
        <v>610437920.41410398</v>
      </c>
      <c r="J6369">
        <v>1213929596.5130501</v>
      </c>
      <c r="K6369">
        <v>3072458863.26158</v>
      </c>
      <c r="L6369">
        <v>5042389624.0815096</v>
      </c>
      <c r="M6369">
        <v>5596242272.5657101</v>
      </c>
      <c r="N6369">
        <v>7969407596.7462502</v>
      </c>
      <c r="O6369">
        <v>10206231827.225901</v>
      </c>
      <c r="Q6369" t="str">
        <f>VLOOKUP(A6369,Lookup_Tables!$D$2:$E$7,2,FALSE)</f>
        <v>EQ</v>
      </c>
      <c r="R6369" t="str">
        <f>IFERROR(VLOOKUP(D6369,Lookup_Tables!$A$2:$B$21,2,FALSE),"All")</f>
        <v>Private Assets</v>
      </c>
    </row>
    <row r="6370" spans="1:18" hidden="1">
      <c r="A6370">
        <v>4</v>
      </c>
      <c r="B6370">
        <v>53</v>
      </c>
      <c r="C6370" t="s">
        <v>38</v>
      </c>
      <c r="D6370">
        <v>2</v>
      </c>
      <c r="E6370">
        <v>2649766.1071474901</v>
      </c>
      <c r="F6370">
        <v>741154.55750647886</v>
      </c>
      <c r="G6370">
        <v>1450937.4520204801</v>
      </c>
      <c r="H6370">
        <v>10302733.145476799</v>
      </c>
      <c r="I6370">
        <v>13578992.908981699</v>
      </c>
      <c r="J6370">
        <v>28416680.1156138</v>
      </c>
      <c r="K6370">
        <v>73308174.510174707</v>
      </c>
      <c r="L6370">
        <v>132588623.130463</v>
      </c>
      <c r="M6370">
        <v>145296230.561591</v>
      </c>
      <c r="N6370">
        <v>222797191.82698801</v>
      </c>
      <c r="O6370">
        <v>275131237.23006898</v>
      </c>
      <c r="Q6370" t="str">
        <f>VLOOKUP(A6370,Lookup_Tables!$D$2:$E$7,2,FALSE)</f>
        <v>EQ</v>
      </c>
      <c r="R6370" t="str">
        <f>IFERROR(VLOOKUP(D6370,Lookup_Tables!$A$2:$B$21,2,FALSE),"All")</f>
        <v>Bridge</v>
      </c>
    </row>
    <row r="6371" spans="1:18" hidden="1">
      <c r="A6371">
        <v>4</v>
      </c>
      <c r="B6371">
        <v>53</v>
      </c>
      <c r="C6371" t="s">
        <v>39</v>
      </c>
      <c r="D6371">
        <v>2</v>
      </c>
      <c r="E6371">
        <v>2603440.6344638602</v>
      </c>
      <c r="F6371">
        <v>736531.43076704722</v>
      </c>
      <c r="G6371">
        <v>1408961.0089066699</v>
      </c>
      <c r="H6371">
        <v>9743034.9096469302</v>
      </c>
      <c r="I6371">
        <v>13112985.3209008</v>
      </c>
      <c r="J6371">
        <v>28318511.9140542</v>
      </c>
      <c r="K6371">
        <v>71057035.051970899</v>
      </c>
      <c r="L6371">
        <v>124540838.991368</v>
      </c>
      <c r="M6371">
        <v>142637554.76626599</v>
      </c>
      <c r="N6371">
        <v>221007934.16194901</v>
      </c>
      <c r="O6371">
        <v>273284006.96634501</v>
      </c>
      <c r="Q6371" t="str">
        <f>VLOOKUP(A6371,Lookup_Tables!$D$2:$E$7,2,FALSE)</f>
        <v>EQ</v>
      </c>
      <c r="R6371" t="str">
        <f>IFERROR(VLOOKUP(D6371,Lookup_Tables!$A$2:$B$21,2,FALSE),"All")</f>
        <v>Bridge</v>
      </c>
    </row>
    <row r="6372" spans="1:18" hidden="1">
      <c r="A6372">
        <v>4</v>
      </c>
      <c r="B6372">
        <v>53</v>
      </c>
      <c r="C6372" t="s">
        <v>38</v>
      </c>
      <c r="D6372">
        <v>3</v>
      </c>
      <c r="E6372">
        <v>227323.69402278701</v>
      </c>
      <c r="F6372">
        <v>66669.035993920173</v>
      </c>
      <c r="G6372">
        <v>111807.27121232</v>
      </c>
      <c r="H6372">
        <v>918241.79156273894</v>
      </c>
      <c r="I6372">
        <v>1238570.35508503</v>
      </c>
      <c r="J6372">
        <v>2617742.0610247301</v>
      </c>
      <c r="K6372">
        <v>6539106.5480277203</v>
      </c>
      <c r="L6372">
        <v>10888695.549123799</v>
      </c>
      <c r="M6372">
        <v>12354966.249777</v>
      </c>
      <c r="N6372">
        <v>15669023.5214934</v>
      </c>
      <c r="O6372">
        <v>21169734.5584471</v>
      </c>
      <c r="Q6372" t="str">
        <f>VLOOKUP(A6372,Lookup_Tables!$D$2:$E$7,2,FALSE)</f>
        <v>EQ</v>
      </c>
      <c r="R6372" t="str">
        <f>IFERROR(VLOOKUP(D6372,Lookup_Tables!$A$2:$B$21,2,FALSE),"All")</f>
        <v>Govt Hosp</v>
      </c>
    </row>
    <row r="6373" spans="1:18" hidden="1">
      <c r="A6373">
        <v>4</v>
      </c>
      <c r="B6373">
        <v>53</v>
      </c>
      <c r="C6373" t="s">
        <v>39</v>
      </c>
      <c r="D6373">
        <v>3</v>
      </c>
      <c r="E6373">
        <v>223672.212590657</v>
      </c>
      <c r="F6373">
        <v>64623.763659696415</v>
      </c>
      <c r="G6373">
        <v>109225.40681309599</v>
      </c>
      <c r="H6373">
        <v>895387.211505151</v>
      </c>
      <c r="I6373">
        <v>1233877.4343318201</v>
      </c>
      <c r="J6373">
        <v>2614363.4974341001</v>
      </c>
      <c r="K6373">
        <v>6539106.5480277203</v>
      </c>
      <c r="L6373">
        <v>10389283.5150399</v>
      </c>
      <c r="M6373">
        <v>12047231.0574646</v>
      </c>
      <c r="N6373">
        <v>15581330.5464545</v>
      </c>
      <c r="O6373">
        <v>21169734.5584471</v>
      </c>
      <c r="Q6373" t="str">
        <f>VLOOKUP(A6373,Lookup_Tables!$D$2:$E$7,2,FALSE)</f>
        <v>EQ</v>
      </c>
      <c r="R6373" t="str">
        <f>IFERROR(VLOOKUP(D6373,Lookup_Tables!$A$2:$B$21,2,FALSE),"All")</f>
        <v>Govt Hosp</v>
      </c>
    </row>
    <row r="6374" spans="1:18" hidden="1">
      <c r="A6374">
        <v>4</v>
      </c>
      <c r="B6374">
        <v>53</v>
      </c>
      <c r="C6374" t="s">
        <v>38</v>
      </c>
      <c r="D6374">
        <v>4</v>
      </c>
      <c r="E6374">
        <v>256970.98521991901</v>
      </c>
      <c r="F6374">
        <v>73052.341716035269</v>
      </c>
      <c r="G6374">
        <v>128270.775664605</v>
      </c>
      <c r="H6374">
        <v>1050729.7544670401</v>
      </c>
      <c r="I6374">
        <v>1405668.40637893</v>
      </c>
      <c r="J6374">
        <v>2881235.58806594</v>
      </c>
      <c r="K6374">
        <v>7020466.2050639195</v>
      </c>
      <c r="L6374">
        <v>12634243.8305094</v>
      </c>
      <c r="M6374">
        <v>15061281.3997718</v>
      </c>
      <c r="N6374">
        <v>19031938.895909999</v>
      </c>
      <c r="O6374">
        <v>24771855.267028298</v>
      </c>
      <c r="Q6374" t="str">
        <f>VLOOKUP(A6374,Lookup_Tables!$D$2:$E$7,2,FALSE)</f>
        <v>EQ</v>
      </c>
      <c r="R6374" t="str">
        <f>IFERROR(VLOOKUP(D6374,Lookup_Tables!$A$2:$B$21,2,FALSE),"All")</f>
        <v>Govt Med Fac</v>
      </c>
    </row>
    <row r="6375" spans="1:18" hidden="1">
      <c r="A6375">
        <v>4</v>
      </c>
      <c r="B6375">
        <v>53</v>
      </c>
      <c r="C6375" t="s">
        <v>39</v>
      </c>
      <c r="D6375">
        <v>4</v>
      </c>
      <c r="E6375">
        <v>252885.293462184</v>
      </c>
      <c r="F6375">
        <v>72783.725980625197</v>
      </c>
      <c r="G6375">
        <v>121132.439178288</v>
      </c>
      <c r="H6375">
        <v>1009261.82248339</v>
      </c>
      <c r="I6375">
        <v>1396179.4479401</v>
      </c>
      <c r="J6375">
        <v>2848805.5698537598</v>
      </c>
      <c r="K6375">
        <v>7020466.2050639195</v>
      </c>
      <c r="L6375">
        <v>12288270.0386305</v>
      </c>
      <c r="M6375">
        <v>14004472.371115999</v>
      </c>
      <c r="N6375">
        <v>18830027.526415002</v>
      </c>
      <c r="O6375">
        <v>24771855.267028298</v>
      </c>
      <c r="Q6375" t="str">
        <f>VLOOKUP(A6375,Lookup_Tables!$D$2:$E$7,2,FALSE)</f>
        <v>EQ</v>
      </c>
      <c r="R6375" t="str">
        <f>IFERROR(VLOOKUP(D6375,Lookup_Tables!$A$2:$B$21,2,FALSE),"All")</f>
        <v>Govt Med Fac</v>
      </c>
    </row>
    <row r="6376" spans="1:18" hidden="1">
      <c r="A6376">
        <v>4</v>
      </c>
      <c r="B6376">
        <v>53</v>
      </c>
      <c r="C6376" t="s">
        <v>38</v>
      </c>
      <c r="D6376">
        <v>7</v>
      </c>
      <c r="E6376">
        <v>74637.566940689401</v>
      </c>
      <c r="F6376">
        <v>55710.145670057202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18927421.2706322</v>
      </c>
      <c r="Q6376" t="str">
        <f>VLOOKUP(A6376,Lookup_Tables!$D$2:$E$7,2,FALSE)</f>
        <v>EQ</v>
      </c>
      <c r="R6376" t="str">
        <f>IFERROR(VLOOKUP(D6376,Lookup_Tables!$A$2:$B$21,2,FALSE),"All")</f>
        <v>Power Plant</v>
      </c>
    </row>
    <row r="6377" spans="1:18" hidden="1">
      <c r="A6377">
        <v>4</v>
      </c>
      <c r="B6377">
        <v>53</v>
      </c>
      <c r="C6377" t="s">
        <v>39</v>
      </c>
      <c r="D6377">
        <v>7</v>
      </c>
      <c r="E6377">
        <v>74637.566940689401</v>
      </c>
      <c r="F6377">
        <v>55710.145670057202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18927421.2706322</v>
      </c>
      <c r="Q6377" t="str">
        <f>VLOOKUP(A6377,Lookup_Tables!$D$2:$E$7,2,FALSE)</f>
        <v>EQ</v>
      </c>
      <c r="R6377" t="str">
        <f>IFERROR(VLOOKUP(D6377,Lookup_Tables!$A$2:$B$21,2,FALSE),"All")</f>
        <v>Power Plant</v>
      </c>
    </row>
    <row r="6378" spans="1:18" hidden="1">
      <c r="A6378">
        <v>4</v>
      </c>
      <c r="B6378">
        <v>53</v>
      </c>
      <c r="C6378" t="s">
        <v>38</v>
      </c>
      <c r="D6378">
        <v>9</v>
      </c>
      <c r="E6378">
        <v>127175.74591856499</v>
      </c>
      <c r="F6378">
        <v>37399.236284572122</v>
      </c>
      <c r="G6378">
        <v>4243.7507614821598</v>
      </c>
      <c r="H6378">
        <v>381210.16835761402</v>
      </c>
      <c r="I6378">
        <v>578653.49301638303</v>
      </c>
      <c r="J6378">
        <v>1275172.88835091</v>
      </c>
      <c r="K6378">
        <v>3739976.8061076901</v>
      </c>
      <c r="L6378">
        <v>7390495.0366773997</v>
      </c>
      <c r="M6378">
        <v>8276895.2441408001</v>
      </c>
      <c r="N6378">
        <v>10541514.1001992</v>
      </c>
      <c r="O6378">
        <v>13327691.677973401</v>
      </c>
      <c r="Q6378" t="str">
        <f>VLOOKUP(A6378,Lookup_Tables!$D$2:$E$7,2,FALSE)</f>
        <v>EQ</v>
      </c>
      <c r="R6378" t="str">
        <f>IFERROR(VLOOKUP(D6378,Lookup_Tables!$A$2:$B$21,2,FALSE),"All")</f>
        <v>Pub Admin Bldg</v>
      </c>
    </row>
    <row r="6379" spans="1:18" hidden="1">
      <c r="A6379">
        <v>4</v>
      </c>
      <c r="B6379">
        <v>53</v>
      </c>
      <c r="C6379" t="s">
        <v>39</v>
      </c>
      <c r="D6379">
        <v>9</v>
      </c>
      <c r="E6379">
        <v>125718.106663388</v>
      </c>
      <c r="F6379">
        <v>37257.671789724991</v>
      </c>
      <c r="G6379">
        <v>4213.4895475144103</v>
      </c>
      <c r="H6379">
        <v>372894.583090787</v>
      </c>
      <c r="I6379">
        <v>570797.32291417394</v>
      </c>
      <c r="J6379">
        <v>1268081.72190179</v>
      </c>
      <c r="K6379">
        <v>3697366.3725506798</v>
      </c>
      <c r="L6379">
        <v>6889969.1452914802</v>
      </c>
      <c r="M6379">
        <v>8092103.6478958298</v>
      </c>
      <c r="N6379">
        <v>10541514.1001992</v>
      </c>
      <c r="O6379">
        <v>13327691.677973401</v>
      </c>
      <c r="Q6379" t="str">
        <f>VLOOKUP(A6379,Lookup_Tables!$D$2:$E$7,2,FALSE)</f>
        <v>EQ</v>
      </c>
      <c r="R6379" t="str">
        <f>IFERROR(VLOOKUP(D6379,Lookup_Tables!$A$2:$B$21,2,FALSE),"All")</f>
        <v>Pub Admin Bldg</v>
      </c>
    </row>
    <row r="6380" spans="1:18" hidden="1">
      <c r="A6380">
        <v>4</v>
      </c>
      <c r="B6380">
        <v>53</v>
      </c>
      <c r="C6380" t="s">
        <v>38</v>
      </c>
      <c r="D6380">
        <v>10</v>
      </c>
      <c r="E6380">
        <v>4866736.6504209703</v>
      </c>
      <c r="F6380">
        <v>1378112.7832271722</v>
      </c>
      <c r="G6380">
        <v>1702793.4093814199</v>
      </c>
      <c r="H6380">
        <v>20870085.010376401</v>
      </c>
      <c r="I6380">
        <v>26382394.884941801</v>
      </c>
      <c r="J6380">
        <v>53166246.772263497</v>
      </c>
      <c r="K6380">
        <v>133960580.50745</v>
      </c>
      <c r="L6380">
        <v>244407058.80546701</v>
      </c>
      <c r="M6380">
        <v>280944326.959014</v>
      </c>
      <c r="N6380">
        <v>392681053.09988302</v>
      </c>
      <c r="O6380">
        <v>495114979.72028297</v>
      </c>
      <c r="Q6380" t="str">
        <f>VLOOKUP(A6380,Lookup_Tables!$D$2:$E$7,2,FALSE)</f>
        <v>EQ</v>
      </c>
      <c r="R6380" t="str">
        <f>IFERROR(VLOOKUP(D6380,Lookup_Tables!$A$2:$B$21,2,FALSE),"All")</f>
        <v>Pub School</v>
      </c>
    </row>
    <row r="6381" spans="1:18" hidden="1">
      <c r="A6381">
        <v>4</v>
      </c>
      <c r="B6381">
        <v>53</v>
      </c>
      <c r="C6381" t="s">
        <v>39</v>
      </c>
      <c r="D6381">
        <v>10</v>
      </c>
      <c r="E6381">
        <v>4798979.0103569804</v>
      </c>
      <c r="F6381">
        <v>1377771.4323778511</v>
      </c>
      <c r="G6381">
        <v>1658483.30623754</v>
      </c>
      <c r="H6381">
        <v>20135285.194463599</v>
      </c>
      <c r="I6381">
        <v>25680097.389988601</v>
      </c>
      <c r="J6381">
        <v>52794164.395144001</v>
      </c>
      <c r="K6381">
        <v>133960580.50745</v>
      </c>
      <c r="L6381">
        <v>241055127.14409599</v>
      </c>
      <c r="M6381">
        <v>265866417.48185301</v>
      </c>
      <c r="N6381">
        <v>379414576.607871</v>
      </c>
      <c r="O6381">
        <v>495114979.72028297</v>
      </c>
      <c r="Q6381" t="str">
        <f>VLOOKUP(A6381,Lookup_Tables!$D$2:$E$7,2,FALSE)</f>
        <v>EQ</v>
      </c>
      <c r="R6381" t="str">
        <f>IFERROR(VLOOKUP(D6381,Lookup_Tables!$A$2:$B$21,2,FALSE),"All")</f>
        <v>Pub School</v>
      </c>
    </row>
    <row r="6382" spans="1:18" hidden="1">
      <c r="A6382">
        <v>4</v>
      </c>
      <c r="B6382">
        <v>53</v>
      </c>
      <c r="C6382" t="s">
        <v>38</v>
      </c>
      <c r="D6382">
        <v>11</v>
      </c>
      <c r="E6382">
        <v>804893.87067814998</v>
      </c>
      <c r="F6382">
        <v>385623.56258074305</v>
      </c>
      <c r="G6382">
        <v>0</v>
      </c>
      <c r="H6382">
        <v>0</v>
      </c>
      <c r="I6382">
        <v>23499.891747380902</v>
      </c>
      <c r="J6382">
        <v>2874944.7487412998</v>
      </c>
      <c r="K6382">
        <v>15165916.372595301</v>
      </c>
      <c r="L6382">
        <v>33378522.753801599</v>
      </c>
      <c r="M6382">
        <v>42144951.7405959</v>
      </c>
      <c r="N6382">
        <v>69345370.952116907</v>
      </c>
      <c r="O6382">
        <v>127364149.748275</v>
      </c>
      <c r="Q6382" t="str">
        <f>VLOOKUP(A6382,Lookup_Tables!$D$2:$E$7,2,FALSE)</f>
        <v>EQ</v>
      </c>
      <c r="R6382" t="str">
        <f>IFERROR(VLOOKUP(D6382,Lookup_Tables!$A$2:$B$21,2,FALSE),"All")</f>
        <v>Pub Univ</v>
      </c>
    </row>
    <row r="6383" spans="1:18" hidden="1">
      <c r="A6383">
        <v>4</v>
      </c>
      <c r="B6383">
        <v>53</v>
      </c>
      <c r="C6383" t="s">
        <v>39</v>
      </c>
      <c r="D6383">
        <v>11</v>
      </c>
      <c r="E6383">
        <v>803596.370533037</v>
      </c>
      <c r="F6383">
        <v>384326.06243563007</v>
      </c>
      <c r="G6383">
        <v>0</v>
      </c>
      <c r="H6383">
        <v>0</v>
      </c>
      <c r="I6383">
        <v>23499.891747380902</v>
      </c>
      <c r="J6383">
        <v>2874944.7487412998</v>
      </c>
      <c r="K6383">
        <v>15165916.372595301</v>
      </c>
      <c r="L6383">
        <v>33378522.753801599</v>
      </c>
      <c r="M6383">
        <v>42144951.7405959</v>
      </c>
      <c r="N6383">
        <v>69345370.952116907</v>
      </c>
      <c r="O6383">
        <v>127364149.748275</v>
      </c>
      <c r="Q6383" t="str">
        <f>VLOOKUP(A6383,Lookup_Tables!$D$2:$E$7,2,FALSE)</f>
        <v>EQ</v>
      </c>
      <c r="R6383" t="str">
        <f>IFERROR(VLOOKUP(D6383,Lookup_Tables!$A$2:$B$21,2,FALSE),"All")</f>
        <v>Pub Univ</v>
      </c>
    </row>
    <row r="6384" spans="1:18" hidden="1">
      <c r="A6384">
        <v>4</v>
      </c>
      <c r="B6384">
        <v>53</v>
      </c>
      <c r="C6384" t="s">
        <v>38</v>
      </c>
      <c r="D6384">
        <v>13</v>
      </c>
      <c r="E6384">
        <v>2860822.7134611299</v>
      </c>
      <c r="F6384">
        <v>823705.79418601119</v>
      </c>
      <c r="G6384">
        <v>1134.7267938539601</v>
      </c>
      <c r="H6384">
        <v>4566992.3686683597</v>
      </c>
      <c r="I6384">
        <v>7990423.32865954</v>
      </c>
      <c r="J6384">
        <v>26126249.273911901</v>
      </c>
      <c r="K6384">
        <v>73667325.719652206</v>
      </c>
      <c r="L6384">
        <v>166850261.50795901</v>
      </c>
      <c r="M6384">
        <v>193677305.50911599</v>
      </c>
      <c r="N6384">
        <v>307232261.66175401</v>
      </c>
      <c r="O6384">
        <v>409026998.04701602</v>
      </c>
      <c r="Q6384" t="str">
        <f>VLOOKUP(A6384,Lookup_Tables!$D$2:$E$7,2,FALSE)</f>
        <v>EQ</v>
      </c>
      <c r="R6384" t="str">
        <f>IFERROR(VLOOKUP(D6384,Lookup_Tables!$A$2:$B$21,2,FALSE),"All")</f>
        <v>Residual Inst</v>
      </c>
    </row>
    <row r="6385" spans="1:18" hidden="1">
      <c r="A6385">
        <v>4</v>
      </c>
      <c r="B6385">
        <v>53</v>
      </c>
      <c r="C6385" t="s">
        <v>39</v>
      </c>
      <c r="D6385">
        <v>13</v>
      </c>
      <c r="E6385">
        <v>2833404.23290302</v>
      </c>
      <c r="F6385">
        <v>823626.77556912974</v>
      </c>
      <c r="G6385">
        <v>1077.1664725598901</v>
      </c>
      <c r="H6385">
        <v>4534302.1745140404</v>
      </c>
      <c r="I6385">
        <v>7990423.32865954</v>
      </c>
      <c r="J6385">
        <v>26126249.273911901</v>
      </c>
      <c r="K6385">
        <v>73667325.719652206</v>
      </c>
      <c r="L6385">
        <v>156826104.02812299</v>
      </c>
      <c r="M6385">
        <v>185130347.45638999</v>
      </c>
      <c r="N6385">
        <v>307232261.66175401</v>
      </c>
      <c r="O6385">
        <v>409026998.04701602</v>
      </c>
      <c r="Q6385" t="str">
        <f>VLOOKUP(A6385,Lookup_Tables!$D$2:$E$7,2,FALSE)</f>
        <v>EQ</v>
      </c>
      <c r="R6385" t="str">
        <f>IFERROR(VLOOKUP(D6385,Lookup_Tables!$A$2:$B$21,2,FALSE),"All")</f>
        <v>Residual Inst</v>
      </c>
    </row>
    <row r="6386" spans="1:18" hidden="1">
      <c r="A6386">
        <v>4</v>
      </c>
      <c r="B6386">
        <v>53</v>
      </c>
      <c r="C6386" t="s">
        <v>38</v>
      </c>
      <c r="D6386">
        <v>14</v>
      </c>
      <c r="E6386">
        <v>3536480.0003197701</v>
      </c>
      <c r="F6386">
        <v>975784.20035667624</v>
      </c>
      <c r="G6386">
        <v>1618785.4096486601</v>
      </c>
      <c r="H6386">
        <v>16674833.976815199</v>
      </c>
      <c r="I6386">
        <v>21940973.222217798</v>
      </c>
      <c r="J6386">
        <v>43650533.252978899</v>
      </c>
      <c r="K6386">
        <v>89928956.653671101</v>
      </c>
      <c r="L6386">
        <v>170200617.130566</v>
      </c>
      <c r="M6386">
        <v>202711716.57205001</v>
      </c>
      <c r="N6386">
        <v>284634872.78279299</v>
      </c>
      <c r="O6386">
        <v>313447784.60736299</v>
      </c>
      <c r="Q6386" t="str">
        <f>VLOOKUP(A6386,Lookup_Tables!$D$2:$E$7,2,FALSE)</f>
        <v>EQ</v>
      </c>
      <c r="R6386" t="str">
        <f>IFERROR(VLOOKUP(D6386,Lookup_Tables!$A$2:$B$21,2,FALSE),"All")</f>
        <v>Road</v>
      </c>
    </row>
    <row r="6387" spans="1:18" hidden="1">
      <c r="A6387">
        <v>4</v>
      </c>
      <c r="B6387">
        <v>53</v>
      </c>
      <c r="C6387" t="s">
        <v>39</v>
      </c>
      <c r="D6387">
        <v>14</v>
      </c>
      <c r="E6387">
        <v>3480716.3558678702</v>
      </c>
      <c r="F6387">
        <v>988250.90251394222</v>
      </c>
      <c r="G6387">
        <v>1575214.9494932599</v>
      </c>
      <c r="H6387">
        <v>16100143.5355653</v>
      </c>
      <c r="I6387">
        <v>21301021.876744799</v>
      </c>
      <c r="J6387">
        <v>43059877.795154497</v>
      </c>
      <c r="K6387">
        <v>86218595.369990498</v>
      </c>
      <c r="L6387">
        <v>169537950.57796499</v>
      </c>
      <c r="M6387">
        <v>192399756.28291401</v>
      </c>
      <c r="N6387">
        <v>277153763.02625197</v>
      </c>
      <c r="O6387">
        <v>313421677.48868501</v>
      </c>
      <c r="Q6387" t="str">
        <f>VLOOKUP(A6387,Lookup_Tables!$D$2:$E$7,2,FALSE)</f>
        <v>EQ</v>
      </c>
      <c r="R6387" t="str">
        <f>IFERROR(VLOOKUP(D6387,Lookup_Tables!$A$2:$B$21,2,FALSE),"All")</f>
        <v>Road</v>
      </c>
    </row>
    <row r="6388" spans="1:18" hidden="1">
      <c r="A6388">
        <v>4</v>
      </c>
      <c r="B6388">
        <v>53</v>
      </c>
      <c r="C6388" t="s">
        <v>38</v>
      </c>
      <c r="D6388">
        <v>15</v>
      </c>
      <c r="E6388">
        <v>124319265.30952799</v>
      </c>
      <c r="F6388">
        <v>35755195.392080516</v>
      </c>
      <c r="G6388">
        <v>73980771.017631307</v>
      </c>
      <c r="H6388">
        <v>547844062.85146105</v>
      </c>
      <c r="I6388">
        <v>685704301.54964399</v>
      </c>
      <c r="J6388">
        <v>1373098948.08761</v>
      </c>
      <c r="K6388">
        <v>3471852450.0389099</v>
      </c>
      <c r="L6388">
        <v>5990850316.1202898</v>
      </c>
      <c r="M6388">
        <v>6655387493.0682602</v>
      </c>
      <c r="N6388">
        <v>9172766765.5581799</v>
      </c>
      <c r="O6388">
        <v>11765562544.0331</v>
      </c>
      <c r="Q6388" t="str">
        <f>VLOOKUP(A6388,Lookup_Tables!$D$2:$E$7,2,FALSE)</f>
        <v>EQ</v>
      </c>
      <c r="R6388" t="str">
        <f>IFERROR(VLOOKUP(D6388,Lookup_Tables!$A$2:$B$21,2,FALSE),"All")</f>
        <v>All</v>
      </c>
    </row>
    <row r="6389" spans="1:18" hidden="1">
      <c r="A6389">
        <v>4</v>
      </c>
      <c r="B6389">
        <v>53</v>
      </c>
      <c r="C6389" t="s">
        <v>39</v>
      </c>
      <c r="D6389">
        <v>15</v>
      </c>
      <c r="E6389">
        <v>122164222.047153</v>
      </c>
      <c r="F6389">
        <v>34572283.269121215</v>
      </c>
      <c r="G6389">
        <v>71726664.290099293</v>
      </c>
      <c r="H6389">
        <v>531339155.79509002</v>
      </c>
      <c r="I6389">
        <v>684434843.75814903</v>
      </c>
      <c r="J6389">
        <v>1372073756.4349</v>
      </c>
      <c r="K6389">
        <v>3447670764.7537899</v>
      </c>
      <c r="L6389">
        <v>5816001898.68116</v>
      </c>
      <c r="M6389">
        <v>6509363686.71947</v>
      </c>
      <c r="N6389">
        <v>9077628498.4187794</v>
      </c>
      <c r="O6389">
        <v>11748831316.8787</v>
      </c>
      <c r="Q6389" t="str">
        <f>VLOOKUP(A6389,Lookup_Tables!$D$2:$E$7,2,FALSE)</f>
        <v>EQ</v>
      </c>
      <c r="R6389" t="str">
        <f>IFERROR(VLOOKUP(D6389,Lookup_Tables!$A$2:$B$21,2,FALSE),"All")</f>
        <v>All</v>
      </c>
    </row>
    <row r="6390" spans="1:18" hidden="1">
      <c r="A6390">
        <v>4</v>
      </c>
      <c r="B6390">
        <v>53</v>
      </c>
      <c r="C6390" t="s">
        <v>38</v>
      </c>
      <c r="D6390">
        <v>16</v>
      </c>
      <c r="E6390">
        <v>15404807.334129401</v>
      </c>
      <c r="F6390">
        <v>4437097.1334667262</v>
      </c>
      <c r="G6390">
        <v>5978176.7268415103</v>
      </c>
      <c r="H6390">
        <v>59305223.159029096</v>
      </c>
      <c r="I6390">
        <v>75646725.385244295</v>
      </c>
      <c r="J6390">
        <v>159609312.36349601</v>
      </c>
      <c r="K6390">
        <v>410306985.522376</v>
      </c>
      <c r="L6390">
        <v>781935957.64254701</v>
      </c>
      <c r="M6390">
        <v>948199488.52800596</v>
      </c>
      <c r="N6390">
        <v>1283425288.29039</v>
      </c>
      <c r="O6390">
        <v>1595640217.7579501</v>
      </c>
      <c r="Q6390" t="str">
        <f>VLOOKUP(A6390,Lookup_Tables!$D$2:$E$7,2,FALSE)</f>
        <v>EQ</v>
      </c>
      <c r="R6390" t="str">
        <f>IFERROR(VLOOKUP(D6390,Lookup_Tables!$A$2:$B$21,2,FALSE),"All")</f>
        <v>Government_Loss</v>
      </c>
    </row>
    <row r="6391" spans="1:18" hidden="1">
      <c r="A6391">
        <v>4</v>
      </c>
      <c r="B6391">
        <v>53</v>
      </c>
      <c r="C6391" t="s">
        <v>39</v>
      </c>
      <c r="D6391">
        <v>16</v>
      </c>
      <c r="E6391">
        <v>15186641.3833685</v>
      </c>
      <c r="F6391">
        <v>4425168.6066692639</v>
      </c>
      <c r="G6391">
        <v>5878811.3499969104</v>
      </c>
      <c r="H6391">
        <v>58094485.583989799</v>
      </c>
      <c r="I6391">
        <v>73714119.604145199</v>
      </c>
      <c r="J6391">
        <v>158144159.92184401</v>
      </c>
      <c r="K6391">
        <v>400586267.94383401</v>
      </c>
      <c r="L6391">
        <v>750109937.89412701</v>
      </c>
      <c r="M6391">
        <v>914608932.56684506</v>
      </c>
      <c r="N6391">
        <v>1282109169.2625101</v>
      </c>
      <c r="O6391">
        <v>1592782737.92173</v>
      </c>
      <c r="Q6391" t="str">
        <f>VLOOKUP(A6391,Lookup_Tables!$D$2:$E$7,2,FALSE)</f>
        <v>EQ</v>
      </c>
      <c r="R6391" t="str">
        <f>IFERROR(VLOOKUP(D6391,Lookup_Tables!$A$2:$B$21,2,FALSE),"All")</f>
        <v>Government_Loss</v>
      </c>
    </row>
    <row r="6392" spans="1:18" hidden="1">
      <c r="A6392">
        <v>4</v>
      </c>
      <c r="B6392">
        <v>53</v>
      </c>
      <c r="C6392" t="s">
        <v>38</v>
      </c>
      <c r="D6392">
        <v>17</v>
      </c>
      <c r="E6392">
        <v>13448917.641419901</v>
      </c>
      <c r="F6392">
        <v>3807983.5110892616</v>
      </c>
      <c r="G6392">
        <v>5849381.9278444499</v>
      </c>
      <c r="H6392">
        <v>51919607.297424197</v>
      </c>
      <c r="I6392">
        <v>66525793.897850402</v>
      </c>
      <c r="J6392">
        <v>139642800.70280501</v>
      </c>
      <c r="K6392">
        <v>383683455.40170401</v>
      </c>
      <c r="L6392">
        <v>687634093.84175801</v>
      </c>
      <c r="M6392">
        <v>778840969.28687501</v>
      </c>
      <c r="N6392">
        <v>1068977485.99804</v>
      </c>
      <c r="O6392">
        <v>1427691160.27631</v>
      </c>
      <c r="Q6392" t="str">
        <f>VLOOKUP(A6392,Lookup_Tables!$D$2:$E$7,2,FALSE)</f>
        <v>EQ</v>
      </c>
      <c r="R6392" t="str">
        <f>IFERROR(VLOOKUP(D6392,Lookup_Tables!$A$2:$B$21,2,FALSE),"All")</f>
        <v>Emergency_Loss</v>
      </c>
    </row>
    <row r="6393" spans="1:18" hidden="1">
      <c r="A6393">
        <v>4</v>
      </c>
      <c r="B6393">
        <v>53</v>
      </c>
      <c r="C6393" t="s">
        <v>39</v>
      </c>
      <c r="D6393">
        <v>17</v>
      </c>
      <c r="E6393">
        <v>13251522.8044203</v>
      </c>
      <c r="F6393">
        <v>3800839.143180551</v>
      </c>
      <c r="G6393">
        <v>5530264.6117578298</v>
      </c>
      <c r="H6393">
        <v>50584468.961123101</v>
      </c>
      <c r="I6393">
        <v>65940444.563751101</v>
      </c>
      <c r="J6393">
        <v>138125066.488473</v>
      </c>
      <c r="K6393">
        <v>377535372.153723</v>
      </c>
      <c r="L6393">
        <v>662748259.87607896</v>
      </c>
      <c r="M6393">
        <v>745283405.46347797</v>
      </c>
      <c r="N6393">
        <v>1059479286.01501</v>
      </c>
      <c r="O6393">
        <v>1420710232.6586399</v>
      </c>
      <c r="Q6393" t="str">
        <f>VLOOKUP(A6393,Lookup_Tables!$D$2:$E$7,2,FALSE)</f>
        <v>EQ</v>
      </c>
      <c r="R6393" t="str">
        <f>IFERROR(VLOOKUP(D6393,Lookup_Tables!$A$2:$B$21,2,FALSE),"All")</f>
        <v>Emergency_Loss</v>
      </c>
    </row>
    <row r="6394" spans="1:18" hidden="1">
      <c r="A6394">
        <v>4</v>
      </c>
      <c r="B6394">
        <v>53</v>
      </c>
      <c r="C6394" t="s">
        <v>38</v>
      </c>
      <c r="D6394">
        <v>18</v>
      </c>
      <c r="E6394">
        <v>28853724.975549299</v>
      </c>
      <c r="F6394">
        <v>8109820.7224657536</v>
      </c>
      <c r="G6394">
        <v>12050277.6656185</v>
      </c>
      <c r="H6394">
        <v>109250823.584914</v>
      </c>
      <c r="I6394">
        <v>144435984.29710799</v>
      </c>
      <c r="J6394">
        <v>297734906.61338699</v>
      </c>
      <c r="K6394">
        <v>802737855.53579605</v>
      </c>
      <c r="L6394">
        <v>1436728759.57302</v>
      </c>
      <c r="M6394">
        <v>1760122290.38922</v>
      </c>
      <c r="N6394">
        <v>2344864450.0388899</v>
      </c>
      <c r="O6394">
        <v>3073859628.36624</v>
      </c>
      <c r="Q6394" t="str">
        <f>VLOOKUP(A6394,Lookup_Tables!$D$2:$E$7,2,FALSE)</f>
        <v>EQ</v>
      </c>
      <c r="R6394" t="str">
        <f>IFERROR(VLOOKUP(D6394,Lookup_Tables!$A$2:$B$21,2,FALSE),"All")</f>
        <v>Govt_Plus_Emergency</v>
      </c>
    </row>
    <row r="6395" spans="1:18" hidden="1">
      <c r="A6395">
        <v>4</v>
      </c>
      <c r="B6395">
        <v>53</v>
      </c>
      <c r="C6395" t="s">
        <v>39</v>
      </c>
      <c r="D6395">
        <v>18</v>
      </c>
      <c r="E6395">
        <v>28435851.292580899</v>
      </c>
      <c r="F6395">
        <v>8107705.7807357199</v>
      </c>
      <c r="G6395">
        <v>11571311.463820601</v>
      </c>
      <c r="H6395">
        <v>107388831.14814501</v>
      </c>
      <c r="I6395">
        <v>141465643.73500401</v>
      </c>
      <c r="J6395">
        <v>296321526.38915002</v>
      </c>
      <c r="K6395">
        <v>776327391.02567995</v>
      </c>
      <c r="L6395">
        <v>1424836080.891</v>
      </c>
      <c r="M6395">
        <v>1672795854.86081</v>
      </c>
      <c r="N6395">
        <v>2342904574.3053999</v>
      </c>
      <c r="O6395">
        <v>3073548229.54638</v>
      </c>
      <c r="Q6395" t="str">
        <f>VLOOKUP(A6395,Lookup_Tables!$D$2:$E$7,2,FALSE)</f>
        <v>EQ</v>
      </c>
      <c r="R6395" t="str">
        <f>IFERROR(VLOOKUP(D6395,Lookup_Tables!$A$2:$B$21,2,FALSE),"All")</f>
        <v>Govt_Plus_Emergency</v>
      </c>
    </row>
    <row r="6396" spans="1:18" hidden="1">
      <c r="A6396">
        <v>4</v>
      </c>
      <c r="B6396">
        <v>54</v>
      </c>
      <c r="C6396" t="s">
        <v>38</v>
      </c>
      <c r="D6396">
        <v>0</v>
      </c>
      <c r="E6396">
        <v>69664413.585556999</v>
      </c>
      <c r="F6396">
        <v>19580723.338796191</v>
      </c>
      <c r="G6396">
        <v>46256651.9102633</v>
      </c>
      <c r="H6396">
        <v>342258906.98937798</v>
      </c>
      <c r="I6396">
        <v>459223305.11928397</v>
      </c>
      <c r="J6396">
        <v>871114191.40437305</v>
      </c>
      <c r="K6396">
        <v>1964806199.27318</v>
      </c>
      <c r="L6396">
        <v>3002903160.4594998</v>
      </c>
      <c r="M6396">
        <v>3377400399.6315799</v>
      </c>
      <c r="N6396">
        <v>4475085492.8194199</v>
      </c>
      <c r="O6396">
        <v>6135625710.88832</v>
      </c>
      <c r="Q6396" t="str">
        <f>VLOOKUP(A6396,Lookup_Tables!$D$2:$E$7,2,FALSE)</f>
        <v>EQ</v>
      </c>
      <c r="R6396" t="str">
        <f>IFERROR(VLOOKUP(D6396,Lookup_Tables!$A$2:$B$21,2,FALSE),"All")</f>
        <v>Private Assets</v>
      </c>
    </row>
    <row r="6397" spans="1:18" hidden="1">
      <c r="A6397">
        <v>4</v>
      </c>
      <c r="B6397">
        <v>54</v>
      </c>
      <c r="C6397" t="s">
        <v>39</v>
      </c>
      <c r="D6397">
        <v>0</v>
      </c>
      <c r="E6397">
        <v>68437282.020028606</v>
      </c>
      <c r="F6397">
        <v>19375364.75913354</v>
      </c>
      <c r="G6397">
        <v>43475512.3520955</v>
      </c>
      <c r="H6397">
        <v>331146848.18912297</v>
      </c>
      <c r="I6397">
        <v>447462111.01577002</v>
      </c>
      <c r="J6397">
        <v>849677477.16590405</v>
      </c>
      <c r="K6397">
        <v>1924843078.79266</v>
      </c>
      <c r="L6397">
        <v>2989150589.7625999</v>
      </c>
      <c r="M6397">
        <v>3280161102.7607398</v>
      </c>
      <c r="N6397">
        <v>4475085492.8194199</v>
      </c>
      <c r="O6397">
        <v>6134031318.9566202</v>
      </c>
      <c r="Q6397" t="str">
        <f>VLOOKUP(A6397,Lookup_Tables!$D$2:$E$7,2,FALSE)</f>
        <v>EQ</v>
      </c>
      <c r="R6397" t="str">
        <f>IFERROR(VLOOKUP(D6397,Lookup_Tables!$A$2:$B$21,2,FALSE),"All")</f>
        <v>Private Assets</v>
      </c>
    </row>
    <row r="6398" spans="1:18" hidden="1">
      <c r="A6398">
        <v>4</v>
      </c>
      <c r="B6398">
        <v>54</v>
      </c>
      <c r="C6398" t="s">
        <v>38</v>
      </c>
      <c r="D6398">
        <v>1</v>
      </c>
      <c r="E6398">
        <v>925999.44049647695</v>
      </c>
      <c r="F6398">
        <v>247017.98937262502</v>
      </c>
      <c r="G6398">
        <v>110037.06242694599</v>
      </c>
      <c r="H6398">
        <v>2813100.4103888101</v>
      </c>
      <c r="I6398">
        <v>4453264.9257961996</v>
      </c>
      <c r="J6398">
        <v>11631841.272461399</v>
      </c>
      <c r="K6398">
        <v>34747524.862387396</v>
      </c>
      <c r="L6398">
        <v>49619445.752154097</v>
      </c>
      <c r="M6398">
        <v>54286611.185865797</v>
      </c>
      <c r="N6398">
        <v>66821255.842716403</v>
      </c>
      <c r="O6398">
        <v>79178403.429088995</v>
      </c>
      <c r="Q6398" t="str">
        <f>VLOOKUP(A6398,Lookup_Tables!$D$2:$E$7,2,FALSE)</f>
        <v>EQ</v>
      </c>
      <c r="R6398" t="str">
        <f>IFERROR(VLOOKUP(D6398,Lookup_Tables!$A$2:$B$21,2,FALSE),"All")</f>
        <v>Airport</v>
      </c>
    </row>
    <row r="6399" spans="1:18" hidden="1">
      <c r="A6399">
        <v>4</v>
      </c>
      <c r="B6399">
        <v>54</v>
      </c>
      <c r="C6399" t="s">
        <v>39</v>
      </c>
      <c r="D6399">
        <v>1</v>
      </c>
      <c r="E6399">
        <v>919765.58922760701</v>
      </c>
      <c r="F6399">
        <v>245038.24263114412</v>
      </c>
      <c r="G6399">
        <v>110037.06242694599</v>
      </c>
      <c r="H6399">
        <v>2777731.59570463</v>
      </c>
      <c r="I6399">
        <v>4453264.9257961996</v>
      </c>
      <c r="J6399">
        <v>11266874.2511847</v>
      </c>
      <c r="K6399">
        <v>34740212.671476997</v>
      </c>
      <c r="L6399">
        <v>49619445.752154097</v>
      </c>
      <c r="M6399">
        <v>54120570.613726102</v>
      </c>
      <c r="N6399">
        <v>66821255.842716403</v>
      </c>
      <c r="O6399">
        <v>79178403.429088995</v>
      </c>
      <c r="Q6399" t="str">
        <f>VLOOKUP(A6399,Lookup_Tables!$D$2:$E$7,2,FALSE)</f>
        <v>EQ</v>
      </c>
      <c r="R6399" t="str">
        <f>IFERROR(VLOOKUP(D6399,Lookup_Tables!$A$2:$B$21,2,FALSE),"All")</f>
        <v>Airport</v>
      </c>
    </row>
    <row r="6400" spans="1:18" hidden="1">
      <c r="A6400">
        <v>4</v>
      </c>
      <c r="B6400">
        <v>54</v>
      </c>
      <c r="C6400" t="s">
        <v>38</v>
      </c>
      <c r="D6400">
        <v>2</v>
      </c>
      <c r="E6400">
        <v>6848520.6387334298</v>
      </c>
      <c r="F6400">
        <v>1907844.1912458912</v>
      </c>
      <c r="G6400">
        <v>2431725.9077394302</v>
      </c>
      <c r="H6400">
        <v>25608895.209167499</v>
      </c>
      <c r="I6400">
        <v>38847402.961534299</v>
      </c>
      <c r="J6400">
        <v>85038616.726446897</v>
      </c>
      <c r="K6400">
        <v>204582954.408815</v>
      </c>
      <c r="L6400">
        <v>318316912.31132001</v>
      </c>
      <c r="M6400">
        <v>375482793.68902999</v>
      </c>
      <c r="N6400">
        <v>502759608.48987699</v>
      </c>
      <c r="O6400">
        <v>660738548.78215694</v>
      </c>
      <c r="Q6400" t="str">
        <f>VLOOKUP(A6400,Lookup_Tables!$D$2:$E$7,2,FALSE)</f>
        <v>EQ</v>
      </c>
      <c r="R6400" t="str">
        <f>IFERROR(VLOOKUP(D6400,Lookup_Tables!$A$2:$B$21,2,FALSE),"All")</f>
        <v>Bridge</v>
      </c>
    </row>
    <row r="6401" spans="1:18" hidden="1">
      <c r="A6401">
        <v>4</v>
      </c>
      <c r="B6401">
        <v>54</v>
      </c>
      <c r="C6401" t="s">
        <v>39</v>
      </c>
      <c r="D6401">
        <v>2</v>
      </c>
      <c r="E6401">
        <v>6765995.7565195803</v>
      </c>
      <c r="F6401">
        <v>1911276.9194039796</v>
      </c>
      <c r="G6401">
        <v>2346013.5674688099</v>
      </c>
      <c r="H6401">
        <v>25220439.794679999</v>
      </c>
      <c r="I6401">
        <v>36550188.188665703</v>
      </c>
      <c r="J6401">
        <v>83799044.619897693</v>
      </c>
      <c r="K6401">
        <v>204011736.69978601</v>
      </c>
      <c r="L6401">
        <v>316035260.97322202</v>
      </c>
      <c r="M6401">
        <v>360758263.04682398</v>
      </c>
      <c r="N6401">
        <v>502148740.89139599</v>
      </c>
      <c r="O6401">
        <v>660736295.36371803</v>
      </c>
      <c r="Q6401" t="str">
        <f>VLOOKUP(A6401,Lookup_Tables!$D$2:$E$7,2,FALSE)</f>
        <v>EQ</v>
      </c>
      <c r="R6401" t="str">
        <f>IFERROR(VLOOKUP(D6401,Lookup_Tables!$A$2:$B$21,2,FALSE),"All")</f>
        <v>Bridge</v>
      </c>
    </row>
    <row r="6402" spans="1:18" hidden="1">
      <c r="A6402">
        <v>4</v>
      </c>
      <c r="B6402">
        <v>54</v>
      </c>
      <c r="C6402" t="s">
        <v>38</v>
      </c>
      <c r="D6402">
        <v>3</v>
      </c>
      <c r="E6402">
        <v>357790.971721899</v>
      </c>
      <c r="F6402">
        <v>97659.369210909586</v>
      </c>
      <c r="G6402">
        <v>208092.66374874499</v>
      </c>
      <c r="H6402">
        <v>1523449.53865178</v>
      </c>
      <c r="I6402">
        <v>2221759.3728978802</v>
      </c>
      <c r="J6402">
        <v>4485251.4255519304</v>
      </c>
      <c r="K6402">
        <v>9370951.8323353492</v>
      </c>
      <c r="L6402">
        <v>15560585.332990199</v>
      </c>
      <c r="M6402">
        <v>17689748.096224401</v>
      </c>
      <c r="N6402">
        <v>25712612.672241699</v>
      </c>
      <c r="O6402">
        <v>39506288.835903801</v>
      </c>
      <c r="Q6402" t="str">
        <f>VLOOKUP(A6402,Lookup_Tables!$D$2:$E$7,2,FALSE)</f>
        <v>EQ</v>
      </c>
      <c r="R6402" t="str">
        <f>IFERROR(VLOOKUP(D6402,Lookup_Tables!$A$2:$B$21,2,FALSE),"All")</f>
        <v>Govt Hosp</v>
      </c>
    </row>
    <row r="6403" spans="1:18" hidden="1">
      <c r="A6403">
        <v>4</v>
      </c>
      <c r="B6403">
        <v>54</v>
      </c>
      <c r="C6403" t="s">
        <v>39</v>
      </c>
      <c r="D6403">
        <v>3</v>
      </c>
      <c r="E6403">
        <v>352475.47341573401</v>
      </c>
      <c r="F6403">
        <v>96522.933561423881</v>
      </c>
      <c r="G6403">
        <v>195362.80380583199</v>
      </c>
      <c r="H6403">
        <v>1474462.1616980301</v>
      </c>
      <c r="I6403">
        <v>2169154.2330264999</v>
      </c>
      <c r="J6403">
        <v>4395720.7752630999</v>
      </c>
      <c r="K6403">
        <v>9249956.8094959799</v>
      </c>
      <c r="L6403">
        <v>15396583.5915542</v>
      </c>
      <c r="M6403">
        <v>17328246.428391501</v>
      </c>
      <c r="N6403">
        <v>25712612.672241699</v>
      </c>
      <c r="O6403">
        <v>39506288.835903801</v>
      </c>
      <c r="Q6403" t="str">
        <f>VLOOKUP(A6403,Lookup_Tables!$D$2:$E$7,2,FALSE)</f>
        <v>EQ</v>
      </c>
      <c r="R6403" t="str">
        <f>IFERROR(VLOOKUP(D6403,Lookup_Tables!$A$2:$B$21,2,FALSE),"All")</f>
        <v>Govt Hosp</v>
      </c>
    </row>
    <row r="6404" spans="1:18" hidden="1">
      <c r="A6404">
        <v>4</v>
      </c>
      <c r="B6404">
        <v>54</v>
      </c>
      <c r="C6404" t="s">
        <v>38</v>
      </c>
      <c r="D6404">
        <v>4</v>
      </c>
      <c r="E6404">
        <v>426533.91902233602</v>
      </c>
      <c r="F6404">
        <v>119138.47552187205</v>
      </c>
      <c r="G6404">
        <v>254112.94267968001</v>
      </c>
      <c r="H6404">
        <v>1950945.3512834499</v>
      </c>
      <c r="I6404">
        <v>2582291.0283008898</v>
      </c>
      <c r="J6404">
        <v>5408052.5726492396</v>
      </c>
      <c r="K6404">
        <v>12484129.872783501</v>
      </c>
      <c r="L6404">
        <v>18861057.491496101</v>
      </c>
      <c r="M6404">
        <v>21702021.859703399</v>
      </c>
      <c r="N6404">
        <v>29016767.855114602</v>
      </c>
      <c r="O6404">
        <v>36928775.501839802</v>
      </c>
      <c r="Q6404" t="str">
        <f>VLOOKUP(A6404,Lookup_Tables!$D$2:$E$7,2,FALSE)</f>
        <v>EQ</v>
      </c>
      <c r="R6404" t="str">
        <f>IFERROR(VLOOKUP(D6404,Lookup_Tables!$A$2:$B$21,2,FALSE),"All")</f>
        <v>Govt Med Fac</v>
      </c>
    </row>
    <row r="6405" spans="1:18" hidden="1">
      <c r="A6405">
        <v>4</v>
      </c>
      <c r="B6405">
        <v>54</v>
      </c>
      <c r="C6405" t="s">
        <v>39</v>
      </c>
      <c r="D6405">
        <v>4</v>
      </c>
      <c r="E6405">
        <v>419938.28730552801</v>
      </c>
      <c r="F6405">
        <v>117201.29144090955</v>
      </c>
      <c r="G6405">
        <v>240030.57950204299</v>
      </c>
      <c r="H6405">
        <v>1851719.56539903</v>
      </c>
      <c r="I6405">
        <v>2529828.07401407</v>
      </c>
      <c r="J6405">
        <v>5270556.3378048902</v>
      </c>
      <c r="K6405">
        <v>12294132.779638501</v>
      </c>
      <c r="L6405">
        <v>18748290.757921901</v>
      </c>
      <c r="M6405">
        <v>21694631.9371127</v>
      </c>
      <c r="N6405">
        <v>29016767.855114602</v>
      </c>
      <c r="O6405">
        <v>36928775.501839802</v>
      </c>
      <c r="Q6405" t="str">
        <f>VLOOKUP(A6405,Lookup_Tables!$D$2:$E$7,2,FALSE)</f>
        <v>EQ</v>
      </c>
      <c r="R6405" t="str">
        <f>IFERROR(VLOOKUP(D6405,Lookup_Tables!$A$2:$B$21,2,FALSE),"All")</f>
        <v>Govt Med Fac</v>
      </c>
    </row>
    <row r="6406" spans="1:18" hidden="1">
      <c r="A6406">
        <v>4</v>
      </c>
      <c r="B6406">
        <v>54</v>
      </c>
      <c r="C6406" t="s">
        <v>38</v>
      </c>
      <c r="D6406">
        <v>6</v>
      </c>
      <c r="E6406">
        <v>81771.598243387998</v>
      </c>
      <c r="F6406">
        <v>22714.411987194115</v>
      </c>
      <c r="G6406">
        <v>16202.5000922322</v>
      </c>
      <c r="H6406">
        <v>189786.99282778901</v>
      </c>
      <c r="I6406">
        <v>293398.37240887398</v>
      </c>
      <c r="J6406">
        <v>722467.89127402904</v>
      </c>
      <c r="K6406">
        <v>2293205.2092564502</v>
      </c>
      <c r="L6406">
        <v>3968111.4161837799</v>
      </c>
      <c r="M6406">
        <v>5138503.8350091996</v>
      </c>
      <c r="N6406">
        <v>8292095.8638291797</v>
      </c>
      <c r="O6406">
        <v>11679891.7693404</v>
      </c>
      <c r="Q6406" t="str">
        <f>VLOOKUP(A6406,Lookup_Tables!$D$2:$E$7,2,FALSE)</f>
        <v>EQ</v>
      </c>
      <c r="R6406" t="str">
        <f>IFERROR(VLOOKUP(D6406,Lookup_Tables!$A$2:$B$21,2,FALSE),"All")</f>
        <v>Port</v>
      </c>
    </row>
    <row r="6407" spans="1:18" hidden="1">
      <c r="A6407">
        <v>4</v>
      </c>
      <c r="B6407">
        <v>54</v>
      </c>
      <c r="C6407" t="s">
        <v>39</v>
      </c>
      <c r="D6407">
        <v>6</v>
      </c>
      <c r="E6407">
        <v>81260.970552821105</v>
      </c>
      <c r="F6407">
        <v>22822.370621145928</v>
      </c>
      <c r="G6407">
        <v>15914.113910239999</v>
      </c>
      <c r="H6407">
        <v>184095.55289776201</v>
      </c>
      <c r="I6407">
        <v>291178.64322684001</v>
      </c>
      <c r="J6407">
        <v>722467.89127402904</v>
      </c>
      <c r="K6407">
        <v>2205049.2183690099</v>
      </c>
      <c r="L6407">
        <v>3968111.4161837799</v>
      </c>
      <c r="M6407">
        <v>5092021.9021947198</v>
      </c>
      <c r="N6407">
        <v>8292095.8638291797</v>
      </c>
      <c r="O6407">
        <v>11679891.7693404</v>
      </c>
      <c r="Q6407" t="str">
        <f>VLOOKUP(A6407,Lookup_Tables!$D$2:$E$7,2,FALSE)</f>
        <v>EQ</v>
      </c>
      <c r="R6407" t="str">
        <f>IFERROR(VLOOKUP(D6407,Lookup_Tables!$A$2:$B$21,2,FALSE),"All")</f>
        <v>Port</v>
      </c>
    </row>
    <row r="6408" spans="1:18" hidden="1">
      <c r="A6408">
        <v>4</v>
      </c>
      <c r="B6408">
        <v>54</v>
      </c>
      <c r="C6408" t="s">
        <v>38</v>
      </c>
      <c r="D6408">
        <v>9</v>
      </c>
      <c r="E6408">
        <v>115639.91413082401</v>
      </c>
      <c r="F6408">
        <v>32625.3272396947</v>
      </c>
      <c r="G6408">
        <v>5597.5342424533701</v>
      </c>
      <c r="H6408">
        <v>372476.30377551098</v>
      </c>
      <c r="I6408">
        <v>597870.36414282501</v>
      </c>
      <c r="J6408">
        <v>1453590.5038012201</v>
      </c>
      <c r="K6408">
        <v>4149570.2887395299</v>
      </c>
      <c r="L6408">
        <v>5962468.4774800995</v>
      </c>
      <c r="M6408">
        <v>6786866.3067337396</v>
      </c>
      <c r="N6408">
        <v>7911181.6898001097</v>
      </c>
      <c r="O6408">
        <v>9492816.1116970293</v>
      </c>
      <c r="Q6408" t="str">
        <f>VLOOKUP(A6408,Lookup_Tables!$D$2:$E$7,2,FALSE)</f>
        <v>EQ</v>
      </c>
      <c r="R6408" t="str">
        <f>IFERROR(VLOOKUP(D6408,Lookup_Tables!$A$2:$B$21,2,FALSE),"All")</f>
        <v>Pub Admin Bldg</v>
      </c>
    </row>
    <row r="6409" spans="1:18" hidden="1">
      <c r="A6409">
        <v>4</v>
      </c>
      <c r="B6409">
        <v>54</v>
      </c>
      <c r="C6409" t="s">
        <v>39</v>
      </c>
      <c r="D6409">
        <v>9</v>
      </c>
      <c r="E6409">
        <v>114728.620185832</v>
      </c>
      <c r="F6409">
        <v>32675.903638964082</v>
      </c>
      <c r="G6409">
        <v>5492.3136107247501</v>
      </c>
      <c r="H6409">
        <v>353386.75852952898</v>
      </c>
      <c r="I6409">
        <v>594724.44693700504</v>
      </c>
      <c r="J6409">
        <v>1400728.4990783399</v>
      </c>
      <c r="K6409">
        <v>4124215.64066788</v>
      </c>
      <c r="L6409">
        <v>5944754.3154761801</v>
      </c>
      <c r="M6409">
        <v>6786866.3067337396</v>
      </c>
      <c r="N6409">
        <v>7797941.2838963103</v>
      </c>
      <c r="O6409">
        <v>9492816.1116970293</v>
      </c>
      <c r="Q6409" t="str">
        <f>VLOOKUP(A6409,Lookup_Tables!$D$2:$E$7,2,FALSE)</f>
        <v>EQ</v>
      </c>
      <c r="R6409" t="str">
        <f>IFERROR(VLOOKUP(D6409,Lookup_Tables!$A$2:$B$21,2,FALSE),"All")</f>
        <v>Pub Admin Bldg</v>
      </c>
    </row>
    <row r="6410" spans="1:18" hidden="1">
      <c r="A6410">
        <v>4</v>
      </c>
      <c r="B6410">
        <v>54</v>
      </c>
      <c r="C6410" t="s">
        <v>38</v>
      </c>
      <c r="D6410">
        <v>10</v>
      </c>
      <c r="E6410">
        <v>6906933.6158307996</v>
      </c>
      <c r="F6410">
        <v>1868487.4737417502</v>
      </c>
      <c r="G6410">
        <v>4083955.8651928902</v>
      </c>
      <c r="H6410">
        <v>32559684.103342</v>
      </c>
      <c r="I6410">
        <v>46061867.513880901</v>
      </c>
      <c r="J6410">
        <v>90898167.567381993</v>
      </c>
      <c r="K6410">
        <v>197485505.07793501</v>
      </c>
      <c r="L6410">
        <v>316414559.56607997</v>
      </c>
      <c r="M6410">
        <v>346628145.38791603</v>
      </c>
      <c r="N6410">
        <v>463492784.94264799</v>
      </c>
      <c r="O6410">
        <v>592613204.62934005</v>
      </c>
      <c r="Q6410" t="str">
        <f>VLOOKUP(A6410,Lookup_Tables!$D$2:$E$7,2,FALSE)</f>
        <v>EQ</v>
      </c>
      <c r="R6410" t="str">
        <f>IFERROR(VLOOKUP(D6410,Lookup_Tables!$A$2:$B$21,2,FALSE),"All")</f>
        <v>Pub School</v>
      </c>
    </row>
    <row r="6411" spans="1:18" hidden="1">
      <c r="A6411">
        <v>4</v>
      </c>
      <c r="B6411">
        <v>54</v>
      </c>
      <c r="C6411" t="s">
        <v>39</v>
      </c>
      <c r="D6411">
        <v>10</v>
      </c>
      <c r="E6411">
        <v>6802221.1002318999</v>
      </c>
      <c r="F6411">
        <v>1851398.5541036949</v>
      </c>
      <c r="G6411">
        <v>3985233.1951371599</v>
      </c>
      <c r="H6411">
        <v>32005657.805949502</v>
      </c>
      <c r="I6411">
        <v>44960794.757933103</v>
      </c>
      <c r="J6411">
        <v>86265196.390303493</v>
      </c>
      <c r="K6411">
        <v>195884542.53146899</v>
      </c>
      <c r="L6411">
        <v>307423325.216793</v>
      </c>
      <c r="M6411">
        <v>346628145.38791603</v>
      </c>
      <c r="N6411">
        <v>463492784.94264799</v>
      </c>
      <c r="O6411">
        <v>592613204.62934005</v>
      </c>
      <c r="Q6411" t="str">
        <f>VLOOKUP(A6411,Lookup_Tables!$D$2:$E$7,2,FALSE)</f>
        <v>EQ</v>
      </c>
      <c r="R6411" t="str">
        <f>IFERROR(VLOOKUP(D6411,Lookup_Tables!$A$2:$B$21,2,FALSE),"All")</f>
        <v>Pub School</v>
      </c>
    </row>
    <row r="6412" spans="1:18" hidden="1">
      <c r="A6412">
        <v>4</v>
      </c>
      <c r="B6412">
        <v>54</v>
      </c>
      <c r="C6412" t="s">
        <v>38</v>
      </c>
      <c r="D6412">
        <v>11</v>
      </c>
      <c r="E6412">
        <v>1027626.95027474</v>
      </c>
      <c r="F6412">
        <v>320066.59572553297</v>
      </c>
      <c r="G6412">
        <v>0</v>
      </c>
      <c r="H6412">
        <v>36960.887047798897</v>
      </c>
      <c r="I6412">
        <v>1367612.0709500101</v>
      </c>
      <c r="J6412">
        <v>13466661.789527001</v>
      </c>
      <c r="K6412">
        <v>31602915.488103099</v>
      </c>
      <c r="L6412">
        <v>57796992.658888698</v>
      </c>
      <c r="M6412">
        <v>65904097.0460089</v>
      </c>
      <c r="N6412">
        <v>87638029.743345201</v>
      </c>
      <c r="O6412">
        <v>119154713.628355</v>
      </c>
      <c r="Q6412" t="str">
        <f>VLOOKUP(A6412,Lookup_Tables!$D$2:$E$7,2,FALSE)</f>
        <v>EQ</v>
      </c>
      <c r="R6412" t="str">
        <f>IFERROR(VLOOKUP(D6412,Lookup_Tables!$A$2:$B$21,2,FALSE),"All")</f>
        <v>Pub Univ</v>
      </c>
    </row>
    <row r="6413" spans="1:18" hidden="1">
      <c r="A6413">
        <v>4</v>
      </c>
      <c r="B6413">
        <v>54</v>
      </c>
      <c r="C6413" t="s">
        <v>39</v>
      </c>
      <c r="D6413">
        <v>11</v>
      </c>
      <c r="E6413">
        <v>1026734.92596223</v>
      </c>
      <c r="F6413">
        <v>320406.64382820344</v>
      </c>
      <c r="G6413">
        <v>0</v>
      </c>
      <c r="H6413">
        <v>36960.887047798897</v>
      </c>
      <c r="I6413">
        <v>1367612.0709500101</v>
      </c>
      <c r="J6413">
        <v>13429700.2052394</v>
      </c>
      <c r="K6413">
        <v>31602915.488103099</v>
      </c>
      <c r="L6413">
        <v>57796992.658888698</v>
      </c>
      <c r="M6413">
        <v>65904097.0460089</v>
      </c>
      <c r="N6413">
        <v>86775573.171040699</v>
      </c>
      <c r="O6413">
        <v>119154713.628355</v>
      </c>
      <c r="Q6413" t="str">
        <f>VLOOKUP(A6413,Lookup_Tables!$D$2:$E$7,2,FALSE)</f>
        <v>EQ</v>
      </c>
      <c r="R6413" t="str">
        <f>IFERROR(VLOOKUP(D6413,Lookup_Tables!$A$2:$B$21,2,FALSE),"All")</f>
        <v>Pub Univ</v>
      </c>
    </row>
    <row r="6414" spans="1:18" hidden="1">
      <c r="A6414">
        <v>4</v>
      </c>
      <c r="B6414">
        <v>54</v>
      </c>
      <c r="C6414" t="s">
        <v>38</v>
      </c>
      <c r="D6414">
        <v>13</v>
      </c>
      <c r="E6414">
        <v>3594525.9440190499</v>
      </c>
      <c r="F6414">
        <v>922582.25414466392</v>
      </c>
      <c r="G6414">
        <v>459702.83296538499</v>
      </c>
      <c r="H6414">
        <v>13771048.6016053</v>
      </c>
      <c r="I6414">
        <v>20980260.910481699</v>
      </c>
      <c r="J6414">
        <v>51709707.169985898</v>
      </c>
      <c r="K6414">
        <v>121207775.027105</v>
      </c>
      <c r="L6414">
        <v>177682135.67123801</v>
      </c>
      <c r="M6414">
        <v>195309955.86937901</v>
      </c>
      <c r="N6414">
        <v>251809955.00969899</v>
      </c>
      <c r="O6414">
        <v>329569791.854967</v>
      </c>
      <c r="Q6414" t="str">
        <f>VLOOKUP(A6414,Lookup_Tables!$D$2:$E$7,2,FALSE)</f>
        <v>EQ</v>
      </c>
      <c r="R6414" t="str">
        <f>IFERROR(VLOOKUP(D6414,Lookup_Tables!$A$2:$B$21,2,FALSE),"All")</f>
        <v>Residual Inst</v>
      </c>
    </row>
    <row r="6415" spans="1:18" hidden="1">
      <c r="A6415">
        <v>4</v>
      </c>
      <c r="B6415">
        <v>54</v>
      </c>
      <c r="C6415" t="s">
        <v>39</v>
      </c>
      <c r="D6415">
        <v>13</v>
      </c>
      <c r="E6415">
        <v>3562882.5199094899</v>
      </c>
      <c r="F6415">
        <v>904913.29845101293</v>
      </c>
      <c r="G6415">
        <v>459702.83296538499</v>
      </c>
      <c r="H6415">
        <v>13532241.6497478</v>
      </c>
      <c r="I6415">
        <v>20701405.3766944</v>
      </c>
      <c r="J6415">
        <v>51519314.240909196</v>
      </c>
      <c r="K6415">
        <v>120426183.587998</v>
      </c>
      <c r="L6415">
        <v>177682135.67123801</v>
      </c>
      <c r="M6415">
        <v>193883801.954979</v>
      </c>
      <c r="N6415">
        <v>251809955.00969899</v>
      </c>
      <c r="O6415">
        <v>329569637.75021201</v>
      </c>
      <c r="Q6415" t="str">
        <f>VLOOKUP(A6415,Lookup_Tables!$D$2:$E$7,2,FALSE)</f>
        <v>EQ</v>
      </c>
      <c r="R6415" t="str">
        <f>IFERROR(VLOOKUP(D6415,Lookup_Tables!$A$2:$B$21,2,FALSE),"All")</f>
        <v>Residual Inst</v>
      </c>
    </row>
    <row r="6416" spans="1:18" hidden="1">
      <c r="A6416">
        <v>4</v>
      </c>
      <c r="B6416">
        <v>54</v>
      </c>
      <c r="C6416" t="s">
        <v>38</v>
      </c>
      <c r="D6416">
        <v>14</v>
      </c>
      <c r="E6416">
        <v>6799057.4794533597</v>
      </c>
      <c r="F6416">
        <v>1887489.5010243086</v>
      </c>
      <c r="G6416">
        <v>4445207.1402710397</v>
      </c>
      <c r="H6416">
        <v>29202502.492398601</v>
      </c>
      <c r="I6416">
        <v>40731249.488295898</v>
      </c>
      <c r="J6416">
        <v>84427455.261800006</v>
      </c>
      <c r="K6416">
        <v>180935797.16567299</v>
      </c>
      <c r="L6416">
        <v>318882755.045784</v>
      </c>
      <c r="M6416">
        <v>362183803.15829098</v>
      </c>
      <c r="N6416">
        <v>492855594.525675</v>
      </c>
      <c r="O6416">
        <v>622029417.64760303</v>
      </c>
      <c r="Q6416" t="str">
        <f>VLOOKUP(A6416,Lookup_Tables!$D$2:$E$7,2,FALSE)</f>
        <v>EQ</v>
      </c>
      <c r="R6416" t="str">
        <f>IFERROR(VLOOKUP(D6416,Lookup_Tables!$A$2:$B$21,2,FALSE),"All")</f>
        <v>Road</v>
      </c>
    </row>
    <row r="6417" spans="1:18" hidden="1">
      <c r="A6417">
        <v>4</v>
      </c>
      <c r="B6417">
        <v>54</v>
      </c>
      <c r="C6417" t="s">
        <v>39</v>
      </c>
      <c r="D6417">
        <v>14</v>
      </c>
      <c r="E6417">
        <v>6699536.5873484304</v>
      </c>
      <c r="F6417">
        <v>1844957.1578521803</v>
      </c>
      <c r="G6417">
        <v>4233180.7515558396</v>
      </c>
      <c r="H6417">
        <v>28487182.7986008</v>
      </c>
      <c r="I6417">
        <v>39415592.098811701</v>
      </c>
      <c r="J6417">
        <v>84094196.108387694</v>
      </c>
      <c r="K6417">
        <v>180935797.16567299</v>
      </c>
      <c r="L6417">
        <v>316012276.34852898</v>
      </c>
      <c r="M6417">
        <v>354307302.71102703</v>
      </c>
      <c r="N6417">
        <v>492855594.525675</v>
      </c>
      <c r="O6417">
        <v>622029417.64760303</v>
      </c>
      <c r="Q6417" t="str">
        <f>VLOOKUP(A6417,Lookup_Tables!$D$2:$E$7,2,FALSE)</f>
        <v>EQ</v>
      </c>
      <c r="R6417" t="str">
        <f>IFERROR(VLOOKUP(D6417,Lookup_Tables!$A$2:$B$21,2,FALSE),"All")</f>
        <v>Road</v>
      </c>
    </row>
    <row r="6418" spans="1:18" hidden="1">
      <c r="A6418">
        <v>4</v>
      </c>
      <c r="B6418">
        <v>54</v>
      </c>
      <c r="C6418" t="s">
        <v>38</v>
      </c>
      <c r="D6418">
        <v>15</v>
      </c>
      <c r="E6418">
        <v>96748814.057483494</v>
      </c>
      <c r="F6418">
        <v>26992023.343008399</v>
      </c>
      <c r="G6418">
        <v>60103786.204264998</v>
      </c>
      <c r="H6418">
        <v>450058421.93385202</v>
      </c>
      <c r="I6418">
        <v>621405554.78420496</v>
      </c>
      <c r="J6418">
        <v>1208789479.10853</v>
      </c>
      <c r="K6418">
        <v>2757886366.6794701</v>
      </c>
      <c r="L6418">
        <v>4251802613.84091</v>
      </c>
      <c r="M6418">
        <v>4787631178.31036</v>
      </c>
      <c r="N6418">
        <v>6352255635.3094997</v>
      </c>
      <c r="O6418">
        <v>8808120006.4407806</v>
      </c>
      <c r="Q6418" t="str">
        <f>VLOOKUP(A6418,Lookup_Tables!$D$2:$E$7,2,FALSE)</f>
        <v>EQ</v>
      </c>
      <c r="R6418" t="str">
        <f>IFERROR(VLOOKUP(D6418,Lookup_Tables!$A$2:$B$21,2,FALSE),"All")</f>
        <v>All</v>
      </c>
    </row>
    <row r="6419" spans="1:18" hidden="1">
      <c r="A6419">
        <v>4</v>
      </c>
      <c r="B6419">
        <v>54</v>
      </c>
      <c r="C6419" t="s">
        <v>39</v>
      </c>
      <c r="D6419">
        <v>15</v>
      </c>
      <c r="E6419">
        <v>95144889.338919699</v>
      </c>
      <c r="F6419">
        <v>26204583.995556861</v>
      </c>
      <c r="G6419">
        <v>58320134.6955847</v>
      </c>
      <c r="H6419">
        <v>441578874.70480603</v>
      </c>
      <c r="I6419">
        <v>612006911.27290797</v>
      </c>
      <c r="J6419">
        <v>1200690206.6910999</v>
      </c>
      <c r="K6419">
        <v>2705094780.7453699</v>
      </c>
      <c r="L6419">
        <v>4233313389.4358501</v>
      </c>
      <c r="M6419">
        <v>4706370817.8144598</v>
      </c>
      <c r="N6419">
        <v>6352255635.3094997</v>
      </c>
      <c r="O6419">
        <v>8806459883.7049408</v>
      </c>
      <c r="Q6419" t="str">
        <f>VLOOKUP(A6419,Lookup_Tables!$D$2:$E$7,2,FALSE)</f>
        <v>EQ</v>
      </c>
      <c r="R6419" t="str">
        <f>IFERROR(VLOOKUP(D6419,Lookup_Tables!$A$2:$B$21,2,FALSE),"All")</f>
        <v>All</v>
      </c>
    </row>
    <row r="6420" spans="1:18" hidden="1">
      <c r="A6420">
        <v>4</v>
      </c>
      <c r="B6420">
        <v>54</v>
      </c>
      <c r="C6420" t="s">
        <v>38</v>
      </c>
      <c r="D6420">
        <v>16</v>
      </c>
      <c r="E6420">
        <v>27084400.471926302</v>
      </c>
      <c r="F6420">
        <v>7383985.4426307082</v>
      </c>
      <c r="G6420">
        <v>13333883.059449499</v>
      </c>
      <c r="H6420">
        <v>112919200.23824599</v>
      </c>
      <c r="I6420">
        <v>163761283.55890501</v>
      </c>
      <c r="J6420">
        <v>338473365.92428303</v>
      </c>
      <c r="K6420">
        <v>796753793.14676404</v>
      </c>
      <c r="L6420">
        <v>1248869884.7569399</v>
      </c>
      <c r="M6420">
        <v>1415888708.6414199</v>
      </c>
      <c r="N6420">
        <v>1877170142.4900801</v>
      </c>
      <c r="O6420">
        <v>2637783696.6553502</v>
      </c>
      <c r="Q6420" t="str">
        <f>VLOOKUP(A6420,Lookup_Tables!$D$2:$E$7,2,FALSE)</f>
        <v>EQ</v>
      </c>
      <c r="R6420" t="str">
        <f>IFERROR(VLOOKUP(D6420,Lookup_Tables!$A$2:$B$21,2,FALSE),"All")</f>
        <v>Government_Loss</v>
      </c>
    </row>
    <row r="6421" spans="1:18" hidden="1">
      <c r="A6421">
        <v>4</v>
      </c>
      <c r="B6421">
        <v>54</v>
      </c>
      <c r="C6421" t="s">
        <v>39</v>
      </c>
      <c r="D6421">
        <v>16</v>
      </c>
      <c r="E6421">
        <v>26717885.598046601</v>
      </c>
      <c r="F6421">
        <v>7371131.9612840973</v>
      </c>
      <c r="G6421">
        <v>12784468.6432069</v>
      </c>
      <c r="H6421">
        <v>108731994.775205</v>
      </c>
      <c r="I6421">
        <v>161045984.827079</v>
      </c>
      <c r="J6421">
        <v>330883511.57712901</v>
      </c>
      <c r="K6421">
        <v>789347311.54516304</v>
      </c>
      <c r="L6421">
        <v>1233091986.55351</v>
      </c>
      <c r="M6421">
        <v>1351956623.8438001</v>
      </c>
      <c r="N6421">
        <v>1877170142.4900801</v>
      </c>
      <c r="O6421">
        <v>2637778879.4593401</v>
      </c>
      <c r="Q6421" t="str">
        <f>VLOOKUP(A6421,Lookup_Tables!$D$2:$E$7,2,FALSE)</f>
        <v>EQ</v>
      </c>
      <c r="R6421" t="str">
        <f>IFERROR(VLOOKUP(D6421,Lookup_Tables!$A$2:$B$21,2,FALSE),"All")</f>
        <v>Government_Loss</v>
      </c>
    </row>
    <row r="6422" spans="1:18" hidden="1">
      <c r="A6422">
        <v>4</v>
      </c>
      <c r="B6422">
        <v>54</v>
      </c>
      <c r="C6422" t="s">
        <v>38</v>
      </c>
      <c r="D6422">
        <v>17</v>
      </c>
      <c r="E6422">
        <v>12602698.0079525</v>
      </c>
      <c r="F6422">
        <v>3444507.6900746319</v>
      </c>
      <c r="G6422">
        <v>6216765.0764229503</v>
      </c>
      <c r="H6422">
        <v>54116390.828059599</v>
      </c>
      <c r="I6422">
        <v>75731999.010311395</v>
      </c>
      <c r="J6422">
        <v>160956829.703491</v>
      </c>
      <c r="K6422">
        <v>369395062.16792899</v>
      </c>
      <c r="L6422">
        <v>580549904.01322496</v>
      </c>
      <c r="M6422">
        <v>646266096.474823</v>
      </c>
      <c r="N6422">
        <v>874359167.41677904</v>
      </c>
      <c r="O6422">
        <v>1210663687.43243</v>
      </c>
      <c r="Q6422" t="str">
        <f>VLOOKUP(A6422,Lookup_Tables!$D$2:$E$7,2,FALSE)</f>
        <v>EQ</v>
      </c>
      <c r="R6422" t="str">
        <f>IFERROR(VLOOKUP(D6422,Lookup_Tables!$A$2:$B$21,2,FALSE),"All")</f>
        <v>Emergency_Loss</v>
      </c>
    </row>
    <row r="6423" spans="1:18" hidden="1">
      <c r="A6423">
        <v>4</v>
      </c>
      <c r="B6423">
        <v>54</v>
      </c>
      <c r="C6423" t="s">
        <v>39</v>
      </c>
      <c r="D6423">
        <v>17</v>
      </c>
      <c r="E6423">
        <v>12425891.251282301</v>
      </c>
      <c r="F6423">
        <v>3370051.4380093087</v>
      </c>
      <c r="G6423">
        <v>5928428.4465629999</v>
      </c>
      <c r="H6423">
        <v>52432093.534855098</v>
      </c>
      <c r="I6423">
        <v>75174347.448797703</v>
      </c>
      <c r="J6423">
        <v>155194025.82101899</v>
      </c>
      <c r="K6423">
        <v>367963039.63317001</v>
      </c>
      <c r="L6423">
        <v>580157805.08350897</v>
      </c>
      <c r="M6423">
        <v>645736044.67598701</v>
      </c>
      <c r="N6423">
        <v>874359167.41677904</v>
      </c>
      <c r="O6423">
        <v>1210517741.17542</v>
      </c>
      <c r="Q6423" t="str">
        <f>VLOOKUP(A6423,Lookup_Tables!$D$2:$E$7,2,FALSE)</f>
        <v>EQ</v>
      </c>
      <c r="R6423" t="str">
        <f>IFERROR(VLOOKUP(D6423,Lookup_Tables!$A$2:$B$21,2,FALSE),"All")</f>
        <v>Emergency_Loss</v>
      </c>
    </row>
    <row r="6424" spans="1:18" hidden="1">
      <c r="A6424">
        <v>4</v>
      </c>
      <c r="B6424">
        <v>54</v>
      </c>
      <c r="C6424" t="s">
        <v>38</v>
      </c>
      <c r="D6424">
        <v>18</v>
      </c>
      <c r="E6424">
        <v>39687098.479878701</v>
      </c>
      <c r="F6424">
        <v>10903022.848193355</v>
      </c>
      <c r="G6424">
        <v>19422076.766442399</v>
      </c>
      <c r="H6424">
        <v>166830456.49571899</v>
      </c>
      <c r="I6424">
        <v>238053373.68658301</v>
      </c>
      <c r="J6424">
        <v>497665753.70210201</v>
      </c>
      <c r="K6424">
        <v>1156999217.1727099</v>
      </c>
      <c r="L6424">
        <v>1829905681.52226</v>
      </c>
      <c r="M6424">
        <v>2060200021.66556</v>
      </c>
      <c r="N6424">
        <v>2751529309.9068599</v>
      </c>
      <c r="O6424">
        <v>3869014579.6711502</v>
      </c>
      <c r="Q6424" t="str">
        <f>VLOOKUP(A6424,Lookup_Tables!$D$2:$E$7,2,FALSE)</f>
        <v>EQ</v>
      </c>
      <c r="R6424" t="str">
        <f>IFERROR(VLOOKUP(D6424,Lookup_Tables!$A$2:$B$21,2,FALSE),"All")</f>
        <v>Govt_Plus_Emergency</v>
      </c>
    </row>
    <row r="6425" spans="1:18" hidden="1">
      <c r="A6425">
        <v>4</v>
      </c>
      <c r="B6425">
        <v>54</v>
      </c>
      <c r="C6425" t="s">
        <v>39</v>
      </c>
      <c r="D6425">
        <v>18</v>
      </c>
      <c r="E6425">
        <v>39142555.965074703</v>
      </c>
      <c r="F6425">
        <v>10757711.130761277</v>
      </c>
      <c r="G6425">
        <v>18818563.900354002</v>
      </c>
      <c r="H6425">
        <v>158882119.48956099</v>
      </c>
      <c r="I6425">
        <v>233197277.50097001</v>
      </c>
      <c r="J6425">
        <v>491878647.98155802</v>
      </c>
      <c r="K6425">
        <v>1153382457.1998501</v>
      </c>
      <c r="L6425">
        <v>1824104047.2119701</v>
      </c>
      <c r="M6425">
        <v>1978440814.1174099</v>
      </c>
      <c r="N6425">
        <v>2751529309.9068599</v>
      </c>
      <c r="O6425">
        <v>3869006333.56423</v>
      </c>
      <c r="Q6425" t="str">
        <f>VLOOKUP(A6425,Lookup_Tables!$D$2:$E$7,2,FALSE)</f>
        <v>EQ</v>
      </c>
      <c r="R6425" t="str">
        <f>IFERROR(VLOOKUP(D6425,Lookup_Tables!$A$2:$B$21,2,FALSE),"All")</f>
        <v>Govt_Plus_Emergency</v>
      </c>
    </row>
    <row r="6426" spans="1:18" hidden="1">
      <c r="A6426">
        <v>4</v>
      </c>
      <c r="B6426">
        <v>55</v>
      </c>
      <c r="C6426" t="s">
        <v>38</v>
      </c>
      <c r="D6426">
        <v>0</v>
      </c>
      <c r="E6426">
        <v>746911160.88531101</v>
      </c>
      <c r="F6426">
        <v>193593076.90597343</v>
      </c>
      <c r="G6426">
        <v>226071735.22435701</v>
      </c>
      <c r="H6426">
        <v>2804852632.5964198</v>
      </c>
      <c r="I6426">
        <v>3882808091.4922199</v>
      </c>
      <c r="J6426">
        <v>9528701155.8731403</v>
      </c>
      <c r="K6426">
        <v>24125906887.248299</v>
      </c>
      <c r="L6426">
        <v>38160040749.832901</v>
      </c>
      <c r="M6426">
        <v>44437626876.284103</v>
      </c>
      <c r="N6426">
        <v>58355858784.7071</v>
      </c>
      <c r="O6426">
        <v>67976292073.107498</v>
      </c>
      <c r="Q6426" t="str">
        <f>VLOOKUP(A6426,Lookup_Tables!$D$2:$E$7,2,FALSE)</f>
        <v>EQ</v>
      </c>
      <c r="R6426" t="str">
        <f>IFERROR(VLOOKUP(D6426,Lookup_Tables!$A$2:$B$21,2,FALSE),"All")</f>
        <v>Private Assets</v>
      </c>
    </row>
    <row r="6427" spans="1:18" hidden="1">
      <c r="A6427">
        <v>4</v>
      </c>
      <c r="B6427">
        <v>55</v>
      </c>
      <c r="C6427" t="s">
        <v>39</v>
      </c>
      <c r="D6427">
        <v>0</v>
      </c>
      <c r="E6427">
        <v>737907916.66960001</v>
      </c>
      <c r="F6427">
        <v>189943318.32827473</v>
      </c>
      <c r="G6427">
        <v>220261376.12886599</v>
      </c>
      <c r="H6427">
        <v>2757671550.3818898</v>
      </c>
      <c r="I6427">
        <v>3787381366.01934</v>
      </c>
      <c r="J6427">
        <v>9397451223.7238197</v>
      </c>
      <c r="K6427">
        <v>23975012732.804001</v>
      </c>
      <c r="L6427">
        <v>38160040749.832901</v>
      </c>
      <c r="M6427">
        <v>43800198144.793602</v>
      </c>
      <c r="N6427">
        <v>58355858784.7071</v>
      </c>
      <c r="O6427">
        <v>67900152264.436897</v>
      </c>
      <c r="Q6427" t="str">
        <f>VLOOKUP(A6427,Lookup_Tables!$D$2:$E$7,2,FALSE)</f>
        <v>EQ</v>
      </c>
      <c r="R6427" t="str">
        <f>IFERROR(VLOOKUP(D6427,Lookup_Tables!$A$2:$B$21,2,FALSE),"All")</f>
        <v>Private Assets</v>
      </c>
    </row>
    <row r="6428" spans="1:18" hidden="1">
      <c r="A6428">
        <v>4</v>
      </c>
      <c r="B6428">
        <v>55</v>
      </c>
      <c r="C6428" t="s">
        <v>38</v>
      </c>
      <c r="D6428">
        <v>2</v>
      </c>
      <c r="E6428">
        <v>6962711.5398000795</v>
      </c>
      <c r="F6428">
        <v>1902311.7881388292</v>
      </c>
      <c r="G6428">
        <v>919557.77475071105</v>
      </c>
      <c r="H6428">
        <v>16052585.886424899</v>
      </c>
      <c r="I6428">
        <v>26336707.9398247</v>
      </c>
      <c r="J6428">
        <v>72515495.353434399</v>
      </c>
      <c r="K6428">
        <v>207063400.79121399</v>
      </c>
      <c r="L6428">
        <v>374642989.85913301</v>
      </c>
      <c r="M6428">
        <v>436618810.64597797</v>
      </c>
      <c r="N6428">
        <v>573434664.07174504</v>
      </c>
      <c r="O6428">
        <v>965265741.636204</v>
      </c>
      <c r="Q6428" t="str">
        <f>VLOOKUP(A6428,Lookup_Tables!$D$2:$E$7,2,FALSE)</f>
        <v>EQ</v>
      </c>
      <c r="R6428" t="str">
        <f>IFERROR(VLOOKUP(D6428,Lookup_Tables!$A$2:$B$21,2,FALSE),"All")</f>
        <v>Bridge</v>
      </c>
    </row>
    <row r="6429" spans="1:18" hidden="1">
      <c r="A6429">
        <v>4</v>
      </c>
      <c r="B6429">
        <v>55</v>
      </c>
      <c r="C6429" t="s">
        <v>39</v>
      </c>
      <c r="D6429">
        <v>2</v>
      </c>
      <c r="E6429">
        <v>6905461.3708174396</v>
      </c>
      <c r="F6429">
        <v>1887662.272834681</v>
      </c>
      <c r="G6429">
        <v>903402.30380748503</v>
      </c>
      <c r="H6429">
        <v>15951652.9655063</v>
      </c>
      <c r="I6429">
        <v>25309435.647894301</v>
      </c>
      <c r="J6429">
        <v>72072675.303903297</v>
      </c>
      <c r="K6429">
        <v>205902010.29280999</v>
      </c>
      <c r="L6429">
        <v>374642989.85913301</v>
      </c>
      <c r="M6429">
        <v>428105647.90072697</v>
      </c>
      <c r="N6429">
        <v>573434664.07174504</v>
      </c>
      <c r="O6429">
        <v>965265741.636204</v>
      </c>
      <c r="Q6429" t="str">
        <f>VLOOKUP(A6429,Lookup_Tables!$D$2:$E$7,2,FALSE)</f>
        <v>EQ</v>
      </c>
      <c r="R6429" t="str">
        <f>IFERROR(VLOOKUP(D6429,Lookup_Tables!$A$2:$B$21,2,FALSE),"All")</f>
        <v>Bridge</v>
      </c>
    </row>
    <row r="6430" spans="1:18" hidden="1">
      <c r="A6430">
        <v>4</v>
      </c>
      <c r="B6430">
        <v>55</v>
      </c>
      <c r="C6430" t="s">
        <v>38</v>
      </c>
      <c r="D6430">
        <v>3</v>
      </c>
      <c r="E6430">
        <v>1063765.0486826401</v>
      </c>
      <c r="F6430">
        <v>272360.62777247163</v>
      </c>
      <c r="G6430">
        <v>172160.97966881999</v>
      </c>
      <c r="H6430">
        <v>2453091.0487198699</v>
      </c>
      <c r="I6430">
        <v>3665288.5936939898</v>
      </c>
      <c r="J6430">
        <v>9842683.4099170603</v>
      </c>
      <c r="K6430">
        <v>32830705.165008299</v>
      </c>
      <c r="L6430">
        <v>67205757.410450205</v>
      </c>
      <c r="M6430">
        <v>73675973.644694805</v>
      </c>
      <c r="N6430">
        <v>107722759.581643</v>
      </c>
      <c r="O6430">
        <v>130989487.05761699</v>
      </c>
      <c r="Q6430" t="str">
        <f>VLOOKUP(A6430,Lookup_Tables!$D$2:$E$7,2,FALSE)</f>
        <v>EQ</v>
      </c>
      <c r="R6430" t="str">
        <f>IFERROR(VLOOKUP(D6430,Lookup_Tables!$A$2:$B$21,2,FALSE),"All")</f>
        <v>Govt Hosp</v>
      </c>
    </row>
    <row r="6431" spans="1:18" hidden="1">
      <c r="A6431">
        <v>4</v>
      </c>
      <c r="B6431">
        <v>55</v>
      </c>
      <c r="C6431" t="s">
        <v>39</v>
      </c>
      <c r="D6431">
        <v>3</v>
      </c>
      <c r="E6431">
        <v>1055568.9756316401</v>
      </c>
      <c r="F6431">
        <v>273015.28355281916</v>
      </c>
      <c r="G6431">
        <v>171881.87654078699</v>
      </c>
      <c r="H6431">
        <v>2409577.9136442398</v>
      </c>
      <c r="I6431">
        <v>3665288.5936939898</v>
      </c>
      <c r="J6431">
        <v>9475546.1832192596</v>
      </c>
      <c r="K6431">
        <v>32675922.419795498</v>
      </c>
      <c r="L6431">
        <v>63815582.358040102</v>
      </c>
      <c r="M6431">
        <v>73321756.701695502</v>
      </c>
      <c r="N6431">
        <v>107722759.581643</v>
      </c>
      <c r="O6431">
        <v>130989487.05761699</v>
      </c>
      <c r="Q6431" t="str">
        <f>VLOOKUP(A6431,Lookup_Tables!$D$2:$E$7,2,FALSE)</f>
        <v>EQ</v>
      </c>
      <c r="R6431" t="str">
        <f>IFERROR(VLOOKUP(D6431,Lookup_Tables!$A$2:$B$21,2,FALSE),"All")</f>
        <v>Govt Hosp</v>
      </c>
    </row>
    <row r="6432" spans="1:18" hidden="1">
      <c r="A6432">
        <v>4</v>
      </c>
      <c r="B6432">
        <v>55</v>
      </c>
      <c r="C6432" t="s">
        <v>38</v>
      </c>
      <c r="D6432">
        <v>4</v>
      </c>
      <c r="E6432">
        <v>560030.28040854598</v>
      </c>
      <c r="F6432">
        <v>141768.07403468475</v>
      </c>
      <c r="G6432">
        <v>140263.667333082</v>
      </c>
      <c r="H6432">
        <v>1811874.3791288401</v>
      </c>
      <c r="I6432">
        <v>2624300.3174882801</v>
      </c>
      <c r="J6432">
        <v>6719198.8400198398</v>
      </c>
      <c r="K6432">
        <v>17768138.8459717</v>
      </c>
      <c r="L6432">
        <v>30218407.720055699</v>
      </c>
      <c r="M6432">
        <v>34331222.618901603</v>
      </c>
      <c r="N6432">
        <v>50464679.6491924</v>
      </c>
      <c r="O6432">
        <v>57398340.377485201</v>
      </c>
      <c r="Q6432" t="str">
        <f>VLOOKUP(A6432,Lookup_Tables!$D$2:$E$7,2,FALSE)</f>
        <v>EQ</v>
      </c>
      <c r="R6432" t="str">
        <f>IFERROR(VLOOKUP(D6432,Lookup_Tables!$A$2:$B$21,2,FALSE),"All")</f>
        <v>Govt Med Fac</v>
      </c>
    </row>
    <row r="6433" spans="1:18" hidden="1">
      <c r="A6433">
        <v>4</v>
      </c>
      <c r="B6433">
        <v>55</v>
      </c>
      <c r="C6433" t="s">
        <v>39</v>
      </c>
      <c r="D6433">
        <v>4</v>
      </c>
      <c r="E6433">
        <v>554355.34247827402</v>
      </c>
      <c r="F6433">
        <v>139659.19163160311</v>
      </c>
      <c r="G6433">
        <v>137898.36041788801</v>
      </c>
      <c r="H6433">
        <v>1782732.29792633</v>
      </c>
      <c r="I6433">
        <v>2532168.6698815799</v>
      </c>
      <c r="J6433">
        <v>6552794.7119401405</v>
      </c>
      <c r="K6433">
        <v>17768138.8459717</v>
      </c>
      <c r="L6433">
        <v>30056697.333546799</v>
      </c>
      <c r="M6433">
        <v>34243381.046152301</v>
      </c>
      <c r="N6433">
        <v>50464679.6491924</v>
      </c>
      <c r="O6433">
        <v>57398340.377485201</v>
      </c>
      <c r="Q6433" t="str">
        <f>VLOOKUP(A6433,Lookup_Tables!$D$2:$E$7,2,FALSE)</f>
        <v>EQ</v>
      </c>
      <c r="R6433" t="str">
        <f>IFERROR(VLOOKUP(D6433,Lookup_Tables!$A$2:$B$21,2,FALSE),"All")</f>
        <v>Govt Med Fac</v>
      </c>
    </row>
    <row r="6434" spans="1:18" hidden="1">
      <c r="A6434">
        <v>4</v>
      </c>
      <c r="B6434">
        <v>55</v>
      </c>
      <c r="C6434" t="s">
        <v>38</v>
      </c>
      <c r="D6434">
        <v>9</v>
      </c>
      <c r="E6434">
        <v>186957.139132671</v>
      </c>
      <c r="F6434">
        <v>49466.32545369197</v>
      </c>
      <c r="G6434">
        <v>1326.5810092632801</v>
      </c>
      <c r="H6434">
        <v>449960.07222069998</v>
      </c>
      <c r="I6434">
        <v>693348.22559695202</v>
      </c>
      <c r="J6434">
        <v>2196903.4726269902</v>
      </c>
      <c r="K6434">
        <v>6405581.33700753</v>
      </c>
      <c r="L6434">
        <v>10943781.9656171</v>
      </c>
      <c r="M6434">
        <v>12105877.065821201</v>
      </c>
      <c r="N6434">
        <v>16536906.0508666</v>
      </c>
      <c r="O6434">
        <v>19477459.2475194</v>
      </c>
      <c r="Q6434" t="str">
        <f>VLOOKUP(A6434,Lookup_Tables!$D$2:$E$7,2,FALSE)</f>
        <v>EQ</v>
      </c>
      <c r="R6434" t="str">
        <f>IFERROR(VLOOKUP(D6434,Lookup_Tables!$A$2:$B$21,2,FALSE),"All")</f>
        <v>Pub Admin Bldg</v>
      </c>
    </row>
    <row r="6435" spans="1:18" hidden="1">
      <c r="A6435">
        <v>4</v>
      </c>
      <c r="B6435">
        <v>55</v>
      </c>
      <c r="C6435" t="s">
        <v>39</v>
      </c>
      <c r="D6435">
        <v>9</v>
      </c>
      <c r="E6435">
        <v>185278.15962831001</v>
      </c>
      <c r="F6435">
        <v>49422.830170869885</v>
      </c>
      <c r="G6435">
        <v>1326.5810092632801</v>
      </c>
      <c r="H6435">
        <v>432052.06603570899</v>
      </c>
      <c r="I6435">
        <v>686733.79482360301</v>
      </c>
      <c r="J6435">
        <v>2180532.0626525702</v>
      </c>
      <c r="K6435">
        <v>6272493.1434483901</v>
      </c>
      <c r="L6435">
        <v>10943781.9656171</v>
      </c>
      <c r="M6435">
        <v>12018214.3392951</v>
      </c>
      <c r="N6435">
        <v>16113481.505776299</v>
      </c>
      <c r="O6435">
        <v>19477459.2475194</v>
      </c>
      <c r="Q6435" t="str">
        <f>VLOOKUP(A6435,Lookup_Tables!$D$2:$E$7,2,FALSE)</f>
        <v>EQ</v>
      </c>
      <c r="R6435" t="str">
        <f>IFERROR(VLOOKUP(D6435,Lookup_Tables!$A$2:$B$21,2,FALSE),"All")</f>
        <v>Pub Admin Bldg</v>
      </c>
    </row>
    <row r="6436" spans="1:18" hidden="1">
      <c r="A6436">
        <v>4</v>
      </c>
      <c r="B6436">
        <v>55</v>
      </c>
      <c r="C6436" t="s">
        <v>38</v>
      </c>
      <c r="D6436">
        <v>10</v>
      </c>
      <c r="E6436">
        <v>7172830.2118591797</v>
      </c>
      <c r="F6436">
        <v>1792806.152702501</v>
      </c>
      <c r="G6436">
        <v>1075308.24387707</v>
      </c>
      <c r="H6436">
        <v>22927785.4699024</v>
      </c>
      <c r="I6436">
        <v>32332931.549359798</v>
      </c>
      <c r="J6436">
        <v>82674950.453435794</v>
      </c>
      <c r="K6436">
        <v>231485715.85121599</v>
      </c>
      <c r="L6436">
        <v>391218955.12419999</v>
      </c>
      <c r="M6436">
        <v>473437920.73831201</v>
      </c>
      <c r="N6436">
        <v>643070120.77598202</v>
      </c>
      <c r="O6436">
        <v>766204937.58315098</v>
      </c>
      <c r="Q6436" t="str">
        <f>VLOOKUP(A6436,Lookup_Tables!$D$2:$E$7,2,FALSE)</f>
        <v>EQ</v>
      </c>
      <c r="R6436" t="str">
        <f>IFERROR(VLOOKUP(D6436,Lookup_Tables!$A$2:$B$21,2,FALSE),"All")</f>
        <v>Pub School</v>
      </c>
    </row>
    <row r="6437" spans="1:18" hidden="1">
      <c r="A6437">
        <v>4</v>
      </c>
      <c r="B6437">
        <v>55</v>
      </c>
      <c r="C6437" t="s">
        <v>39</v>
      </c>
      <c r="D6437">
        <v>10</v>
      </c>
      <c r="E6437">
        <v>7103311.3549363902</v>
      </c>
      <c r="F6437">
        <v>1797843.5602525305</v>
      </c>
      <c r="G6437">
        <v>1074233.6608816599</v>
      </c>
      <c r="H6437">
        <v>22456885.148162998</v>
      </c>
      <c r="I6437">
        <v>31637073.6794446</v>
      </c>
      <c r="J6437">
        <v>82249289.865109697</v>
      </c>
      <c r="K6437">
        <v>228160758.94966799</v>
      </c>
      <c r="L6437">
        <v>387565856.35159302</v>
      </c>
      <c r="M6437">
        <v>457473886.308828</v>
      </c>
      <c r="N6437">
        <v>643070120.77598202</v>
      </c>
      <c r="O6437">
        <v>760593145.77323902</v>
      </c>
      <c r="Q6437" t="str">
        <f>VLOOKUP(A6437,Lookup_Tables!$D$2:$E$7,2,FALSE)</f>
        <v>EQ</v>
      </c>
      <c r="R6437" t="str">
        <f>IFERROR(VLOOKUP(D6437,Lookup_Tables!$A$2:$B$21,2,FALSE),"All")</f>
        <v>Pub School</v>
      </c>
    </row>
    <row r="6438" spans="1:18" hidden="1">
      <c r="A6438">
        <v>4</v>
      </c>
      <c r="B6438">
        <v>55</v>
      </c>
      <c r="C6438" t="s">
        <v>38</v>
      </c>
      <c r="D6438">
        <v>11</v>
      </c>
      <c r="E6438">
        <v>11260422.6236613</v>
      </c>
      <c r="F6438">
        <v>3157801.5651049409</v>
      </c>
      <c r="G6438">
        <v>121920.33485748799</v>
      </c>
      <c r="H6438">
        <v>30390348.525609501</v>
      </c>
      <c r="I6438">
        <v>44912691.822329</v>
      </c>
      <c r="J6438">
        <v>112040094.81722701</v>
      </c>
      <c r="K6438">
        <v>341678824.86769098</v>
      </c>
      <c r="L6438">
        <v>644908899.045066</v>
      </c>
      <c r="M6438">
        <v>735074783.66408002</v>
      </c>
      <c r="N6438">
        <v>1032183346.45812</v>
      </c>
      <c r="O6438">
        <v>1317830787.0622001</v>
      </c>
      <c r="Q6438" t="str">
        <f>VLOOKUP(A6438,Lookup_Tables!$D$2:$E$7,2,FALSE)</f>
        <v>EQ</v>
      </c>
      <c r="R6438" t="str">
        <f>IFERROR(VLOOKUP(D6438,Lookup_Tables!$A$2:$B$21,2,FALSE),"All")</f>
        <v>Pub Univ</v>
      </c>
    </row>
    <row r="6439" spans="1:18" hidden="1">
      <c r="A6439">
        <v>4</v>
      </c>
      <c r="B6439">
        <v>55</v>
      </c>
      <c r="C6439" t="s">
        <v>39</v>
      </c>
      <c r="D6439">
        <v>11</v>
      </c>
      <c r="E6439">
        <v>11133034.223336</v>
      </c>
      <c r="F6439">
        <v>3153787.305779513</v>
      </c>
      <c r="G6439">
        <v>121920.33485748799</v>
      </c>
      <c r="H6439">
        <v>30350726.1003941</v>
      </c>
      <c r="I6439">
        <v>44200023.8085647</v>
      </c>
      <c r="J6439">
        <v>110995091.360964</v>
      </c>
      <c r="K6439">
        <v>341678824.86769098</v>
      </c>
      <c r="L6439">
        <v>630754008.83172798</v>
      </c>
      <c r="M6439">
        <v>690573369.27286506</v>
      </c>
      <c r="N6439">
        <v>1032183346.45812</v>
      </c>
      <c r="O6439">
        <v>1317830787.0622001</v>
      </c>
      <c r="Q6439" t="str">
        <f>VLOOKUP(A6439,Lookup_Tables!$D$2:$E$7,2,FALSE)</f>
        <v>EQ</v>
      </c>
      <c r="R6439" t="str">
        <f>IFERROR(VLOOKUP(D6439,Lookup_Tables!$A$2:$B$21,2,FALSE),"All")</f>
        <v>Pub Univ</v>
      </c>
    </row>
    <row r="6440" spans="1:18" hidden="1">
      <c r="A6440">
        <v>4</v>
      </c>
      <c r="B6440">
        <v>55</v>
      </c>
      <c r="C6440" t="s">
        <v>38</v>
      </c>
      <c r="D6440">
        <v>13</v>
      </c>
      <c r="E6440">
        <v>8499424.6073926501</v>
      </c>
      <c r="F6440">
        <v>2162460.4896483263</v>
      </c>
      <c r="G6440">
        <v>16491.7649966682</v>
      </c>
      <c r="H6440">
        <v>16504725.682401501</v>
      </c>
      <c r="I6440">
        <v>26735646.768501699</v>
      </c>
      <c r="J6440">
        <v>99486952.247361302</v>
      </c>
      <c r="K6440">
        <v>292830780.95241898</v>
      </c>
      <c r="L6440">
        <v>505924433.26226699</v>
      </c>
      <c r="M6440">
        <v>577185747.08062804</v>
      </c>
      <c r="N6440">
        <v>808674307.03390801</v>
      </c>
      <c r="O6440">
        <v>941474189.45842302</v>
      </c>
      <c r="Q6440" t="str">
        <f>VLOOKUP(A6440,Lookup_Tables!$D$2:$E$7,2,FALSE)</f>
        <v>EQ</v>
      </c>
      <c r="R6440" t="str">
        <f>IFERROR(VLOOKUP(D6440,Lookup_Tables!$A$2:$B$21,2,FALSE),"All")</f>
        <v>Residual Inst</v>
      </c>
    </row>
    <row r="6441" spans="1:18" hidden="1">
      <c r="A6441">
        <v>4</v>
      </c>
      <c r="B6441">
        <v>55</v>
      </c>
      <c r="C6441" t="s">
        <v>39</v>
      </c>
      <c r="D6441">
        <v>13</v>
      </c>
      <c r="E6441">
        <v>8448956.5372473206</v>
      </c>
      <c r="F6441">
        <v>2156408.8956285957</v>
      </c>
      <c r="G6441">
        <v>16289.9836153503</v>
      </c>
      <c r="H6441">
        <v>16005815.6673156</v>
      </c>
      <c r="I6441">
        <v>26358292.459071498</v>
      </c>
      <c r="J6441">
        <v>97424417.188775197</v>
      </c>
      <c r="K6441">
        <v>292830780.95241898</v>
      </c>
      <c r="L6441">
        <v>496526580.89899302</v>
      </c>
      <c r="M6441">
        <v>574173892.91624904</v>
      </c>
      <c r="N6441">
        <v>808674307.03390801</v>
      </c>
      <c r="O6441">
        <v>941474189.45842302</v>
      </c>
      <c r="Q6441" t="str">
        <f>VLOOKUP(A6441,Lookup_Tables!$D$2:$E$7,2,FALSE)</f>
        <v>EQ</v>
      </c>
      <c r="R6441" t="str">
        <f>IFERROR(VLOOKUP(D6441,Lookup_Tables!$A$2:$B$21,2,FALSE),"All")</f>
        <v>Residual Inst</v>
      </c>
    </row>
    <row r="6442" spans="1:18" hidden="1">
      <c r="A6442">
        <v>4</v>
      </c>
      <c r="B6442">
        <v>55</v>
      </c>
      <c r="C6442" t="s">
        <v>38</v>
      </c>
      <c r="D6442">
        <v>14</v>
      </c>
      <c r="E6442">
        <v>7993185.11744525</v>
      </c>
      <c r="F6442">
        <v>2056609.4068430802</v>
      </c>
      <c r="G6442">
        <v>1498606.6559754801</v>
      </c>
      <c r="H6442">
        <v>28079509.419290598</v>
      </c>
      <c r="I6442">
        <v>39257293.368675798</v>
      </c>
      <c r="J6442">
        <v>95544658.257549405</v>
      </c>
      <c r="K6442">
        <v>248979710.62098801</v>
      </c>
      <c r="L6442">
        <v>451384136.35416698</v>
      </c>
      <c r="M6442">
        <v>485853843.33497798</v>
      </c>
      <c r="N6442">
        <v>661199160.23367596</v>
      </c>
      <c r="O6442">
        <v>851395921.85373998</v>
      </c>
      <c r="Q6442" t="str">
        <f>VLOOKUP(A6442,Lookup_Tables!$D$2:$E$7,2,FALSE)</f>
        <v>EQ</v>
      </c>
      <c r="R6442" t="str">
        <f>IFERROR(VLOOKUP(D6442,Lookup_Tables!$A$2:$B$21,2,FALSE),"All")</f>
        <v>Road</v>
      </c>
    </row>
    <row r="6443" spans="1:18" hidden="1">
      <c r="A6443">
        <v>4</v>
      </c>
      <c r="B6443">
        <v>55</v>
      </c>
      <c r="C6443" t="s">
        <v>39</v>
      </c>
      <c r="D6443">
        <v>14</v>
      </c>
      <c r="E6443">
        <v>7890036.8709673304</v>
      </c>
      <c r="F6443">
        <v>2028671.511343617</v>
      </c>
      <c r="G6443">
        <v>1495823.46810764</v>
      </c>
      <c r="H6443">
        <v>28074616.4357206</v>
      </c>
      <c r="I6443">
        <v>38282617.131989598</v>
      </c>
      <c r="J6443">
        <v>94339647.821980998</v>
      </c>
      <c r="K6443">
        <v>241094415.348102</v>
      </c>
      <c r="L6443">
        <v>451384136.35416698</v>
      </c>
      <c r="M6443">
        <v>480584603.74867803</v>
      </c>
      <c r="N6443">
        <v>661199160.23367596</v>
      </c>
      <c r="O6443">
        <v>851395921.85373998</v>
      </c>
      <c r="Q6443" t="str">
        <f>VLOOKUP(A6443,Lookup_Tables!$D$2:$E$7,2,FALSE)</f>
        <v>EQ</v>
      </c>
      <c r="R6443" t="str">
        <f>IFERROR(VLOOKUP(D6443,Lookup_Tables!$A$2:$B$21,2,FALSE),"All")</f>
        <v>Road</v>
      </c>
    </row>
    <row r="6444" spans="1:18" hidden="1">
      <c r="A6444">
        <v>4</v>
      </c>
      <c r="B6444">
        <v>55</v>
      </c>
      <c r="C6444" t="s">
        <v>38</v>
      </c>
      <c r="D6444">
        <v>15</v>
      </c>
      <c r="E6444">
        <v>790610487.45369196</v>
      </c>
      <c r="F6444">
        <v>204776544.5156486</v>
      </c>
      <c r="G6444">
        <v>230920831.95656699</v>
      </c>
      <c r="H6444">
        <v>2943251948.0309601</v>
      </c>
      <c r="I6444">
        <v>4036329910.7052598</v>
      </c>
      <c r="J6444">
        <v>10006389753.423</v>
      </c>
      <c r="K6444">
        <v>25646898317.606701</v>
      </c>
      <c r="L6444">
        <v>40432668093.212799</v>
      </c>
      <c r="M6444">
        <v>47377515188.422897</v>
      </c>
      <c r="N6444">
        <v>61999232875.984802</v>
      </c>
      <c r="O6444">
        <v>73053964399.659103</v>
      </c>
      <c r="Q6444" t="str">
        <f>VLOOKUP(A6444,Lookup_Tables!$D$2:$E$7,2,FALSE)</f>
        <v>EQ</v>
      </c>
      <c r="R6444" t="str">
        <f>IFERROR(VLOOKUP(D6444,Lookup_Tables!$A$2:$B$21,2,FALSE),"All")</f>
        <v>All</v>
      </c>
    </row>
    <row r="6445" spans="1:18" hidden="1">
      <c r="A6445">
        <v>4</v>
      </c>
      <c r="B6445">
        <v>55</v>
      </c>
      <c r="C6445" t="s">
        <v>39</v>
      </c>
      <c r="D6445">
        <v>15</v>
      </c>
      <c r="E6445">
        <v>781149417.34514701</v>
      </c>
      <c r="F6445">
        <v>203357953.93185818</v>
      </c>
      <c r="G6445">
        <v>226359100.44151801</v>
      </c>
      <c r="H6445">
        <v>2855729328.6083498</v>
      </c>
      <c r="I6445">
        <v>3922280924.1627998</v>
      </c>
      <c r="J6445">
        <v>9863541889.0513897</v>
      </c>
      <c r="K6445">
        <v>25105439626.6511</v>
      </c>
      <c r="L6445">
        <v>40432668093.212799</v>
      </c>
      <c r="M6445">
        <v>46727705019.185898</v>
      </c>
      <c r="N6445">
        <v>61999232875.984802</v>
      </c>
      <c r="O6445">
        <v>72824718397.738007</v>
      </c>
      <c r="Q6445" t="str">
        <f>VLOOKUP(A6445,Lookup_Tables!$D$2:$E$7,2,FALSE)</f>
        <v>EQ</v>
      </c>
      <c r="R6445" t="str">
        <f>IFERROR(VLOOKUP(D6445,Lookup_Tables!$A$2:$B$21,2,FALSE),"All")</f>
        <v>All</v>
      </c>
    </row>
    <row r="6446" spans="1:18" hidden="1">
      <c r="A6446">
        <v>4</v>
      </c>
      <c r="B6446">
        <v>55</v>
      </c>
      <c r="C6446" t="s">
        <v>38</v>
      </c>
      <c r="D6446">
        <v>16</v>
      </c>
      <c r="E6446">
        <v>43699326.568382397</v>
      </c>
      <c r="F6446">
        <v>10852725.59197925</v>
      </c>
      <c r="G6446">
        <v>6752047.1208084701</v>
      </c>
      <c r="H6446">
        <v>126023846.59008899</v>
      </c>
      <c r="I6446">
        <v>181670439.069401</v>
      </c>
      <c r="J6446">
        <v>503881906.99260998</v>
      </c>
      <c r="K6446">
        <v>1477030851.2658801</v>
      </c>
      <c r="L6446">
        <v>2503369862.8277402</v>
      </c>
      <c r="M6446">
        <v>2792280443.1798301</v>
      </c>
      <c r="N6446">
        <v>3906787362.9291101</v>
      </c>
      <c r="O6446">
        <v>4760355398.07866</v>
      </c>
      <c r="Q6446" t="str">
        <f>VLOOKUP(A6446,Lookup_Tables!$D$2:$E$7,2,FALSE)</f>
        <v>EQ</v>
      </c>
      <c r="R6446" t="str">
        <f>IFERROR(VLOOKUP(D6446,Lookup_Tables!$A$2:$B$21,2,FALSE),"All")</f>
        <v>Government_Loss</v>
      </c>
    </row>
    <row r="6447" spans="1:18" hidden="1">
      <c r="A6447">
        <v>4</v>
      </c>
      <c r="B6447">
        <v>55</v>
      </c>
      <c r="C6447" t="s">
        <v>39</v>
      </c>
      <c r="D6447">
        <v>16</v>
      </c>
      <c r="E6447">
        <v>43251092.495853603</v>
      </c>
      <c r="F6447">
        <v>10837656.797513507</v>
      </c>
      <c r="G6447">
        <v>6696224.9798719399</v>
      </c>
      <c r="H6447">
        <v>123694259.396045</v>
      </c>
      <c r="I6447">
        <v>175704972.43339801</v>
      </c>
      <c r="J6447">
        <v>488136659.33998799</v>
      </c>
      <c r="K6447">
        <v>1477030851.2658801</v>
      </c>
      <c r="L6447">
        <v>2383708495.2355599</v>
      </c>
      <c r="M6447">
        <v>2763464452.5959702</v>
      </c>
      <c r="N6447">
        <v>3906787362.9291101</v>
      </c>
      <c r="O6447">
        <v>4760355398.07866</v>
      </c>
      <c r="Q6447" t="str">
        <f>VLOOKUP(A6447,Lookup_Tables!$D$2:$E$7,2,FALSE)</f>
        <v>EQ</v>
      </c>
      <c r="R6447" t="str">
        <f>IFERROR(VLOOKUP(D6447,Lookup_Tables!$A$2:$B$21,2,FALSE),"All")</f>
        <v>Government_Loss</v>
      </c>
    </row>
    <row r="6448" spans="1:18" hidden="1">
      <c r="A6448">
        <v>4</v>
      </c>
      <c r="B6448">
        <v>55</v>
      </c>
      <c r="C6448" t="s">
        <v>38</v>
      </c>
      <c r="D6448">
        <v>17</v>
      </c>
      <c r="E6448">
        <v>89736275.290710598</v>
      </c>
      <c r="F6448">
        <v>22754764.227266386</v>
      </c>
      <c r="G6448">
        <v>18813013.216759499</v>
      </c>
      <c r="H6448">
        <v>281872081.33868802</v>
      </c>
      <c r="I6448">
        <v>405419445.70204198</v>
      </c>
      <c r="J6448">
        <v>1066149529.37757</v>
      </c>
      <c r="K6448">
        <v>2940239346.9947901</v>
      </c>
      <c r="L6448">
        <v>4849741266.9340696</v>
      </c>
      <c r="M6448">
        <v>5777927010.4930496</v>
      </c>
      <c r="N6448">
        <v>7679107232.8126097</v>
      </c>
      <c r="O6448">
        <v>9120596314.4956093</v>
      </c>
      <c r="Q6448" t="str">
        <f>VLOOKUP(A6448,Lookup_Tables!$D$2:$E$7,2,FALSE)</f>
        <v>EQ</v>
      </c>
      <c r="R6448" t="str">
        <f>IFERROR(VLOOKUP(D6448,Lookup_Tables!$A$2:$B$21,2,FALSE),"All")</f>
        <v>Emergency_Loss</v>
      </c>
    </row>
    <row r="6449" spans="1:18" hidden="1">
      <c r="A6449">
        <v>4</v>
      </c>
      <c r="B6449">
        <v>55</v>
      </c>
      <c r="C6449" t="s">
        <v>39</v>
      </c>
      <c r="D6449">
        <v>17</v>
      </c>
      <c r="E6449">
        <v>88837066.773692802</v>
      </c>
      <c r="F6449">
        <v>22901955.288568169</v>
      </c>
      <c r="G6449">
        <v>18206636.00189</v>
      </c>
      <c r="H6449">
        <v>270620733.96373498</v>
      </c>
      <c r="I6449">
        <v>393938550.29483002</v>
      </c>
      <c r="J6449">
        <v>1021845024.19868</v>
      </c>
      <c r="K6449">
        <v>2914924299.9821401</v>
      </c>
      <c r="L6449">
        <v>4849741266.9340696</v>
      </c>
      <c r="M6449">
        <v>5671818809.4758501</v>
      </c>
      <c r="N6449">
        <v>7679107232.8126097</v>
      </c>
      <c r="O6449">
        <v>9120503645.1187706</v>
      </c>
      <c r="Q6449" t="str">
        <f>VLOOKUP(A6449,Lookup_Tables!$D$2:$E$7,2,FALSE)</f>
        <v>EQ</v>
      </c>
      <c r="R6449" t="str">
        <f>IFERROR(VLOOKUP(D6449,Lookup_Tables!$A$2:$B$21,2,FALSE),"All")</f>
        <v>Emergency_Loss</v>
      </c>
    </row>
    <row r="6450" spans="1:18" hidden="1">
      <c r="A6450">
        <v>4</v>
      </c>
      <c r="B6450">
        <v>55</v>
      </c>
      <c r="C6450" t="s">
        <v>38</v>
      </c>
      <c r="D6450">
        <v>18</v>
      </c>
      <c r="E6450">
        <v>133435601.859093</v>
      </c>
      <c r="F6450">
        <v>33392830.847548261</v>
      </c>
      <c r="G6450">
        <v>25911692.0536892</v>
      </c>
      <c r="H6450">
        <v>405777335.09458899</v>
      </c>
      <c r="I6450">
        <v>582118784.16505003</v>
      </c>
      <c r="J6450">
        <v>1550989963.4087801</v>
      </c>
      <c r="K6450">
        <v>4435915730.3404999</v>
      </c>
      <c r="L6450">
        <v>7232670424.1487598</v>
      </c>
      <c r="M6450">
        <v>8847528824.0906506</v>
      </c>
      <c r="N6450">
        <v>11473160546.443199</v>
      </c>
      <c r="O6450">
        <v>13930937148.7334</v>
      </c>
      <c r="Q6450" t="str">
        <f>VLOOKUP(A6450,Lookup_Tables!$D$2:$E$7,2,FALSE)</f>
        <v>EQ</v>
      </c>
      <c r="R6450" t="str">
        <f>IFERROR(VLOOKUP(D6450,Lookup_Tables!$A$2:$B$21,2,FALSE),"All")</f>
        <v>Govt_Plus_Emergency</v>
      </c>
    </row>
    <row r="6451" spans="1:18" hidden="1">
      <c r="A6451">
        <v>4</v>
      </c>
      <c r="B6451">
        <v>55</v>
      </c>
      <c r="C6451" t="s">
        <v>39</v>
      </c>
      <c r="D6451">
        <v>18</v>
      </c>
      <c r="E6451">
        <v>132080598.725537</v>
      </c>
      <c r="F6451">
        <v>33568011.408109546</v>
      </c>
      <c r="G6451">
        <v>25288066.2503861</v>
      </c>
      <c r="H6451">
        <v>390351237.121198</v>
      </c>
      <c r="I6451">
        <v>567841752.97365105</v>
      </c>
      <c r="J6451">
        <v>1491009934.5432301</v>
      </c>
      <c r="K6451">
        <v>4415244029.5510902</v>
      </c>
      <c r="L6451">
        <v>7232670424.1487598</v>
      </c>
      <c r="M6451">
        <v>8599325683.8681107</v>
      </c>
      <c r="N6451">
        <v>11473160546.443199</v>
      </c>
      <c r="O6451">
        <v>13930937148.7334</v>
      </c>
      <c r="Q6451" t="str">
        <f>VLOOKUP(A6451,Lookup_Tables!$D$2:$E$7,2,FALSE)</f>
        <v>EQ</v>
      </c>
      <c r="R6451" t="str">
        <f>IFERROR(VLOOKUP(D6451,Lookup_Tables!$A$2:$B$21,2,FALSE),"All")</f>
        <v>Govt_Plus_Emergency</v>
      </c>
    </row>
    <row r="6452" spans="1:18" hidden="1">
      <c r="A6452">
        <v>4</v>
      </c>
      <c r="B6452">
        <v>56</v>
      </c>
      <c r="C6452" t="s">
        <v>38</v>
      </c>
      <c r="D6452">
        <v>0</v>
      </c>
      <c r="E6452">
        <v>57051707.517559797</v>
      </c>
      <c r="F6452">
        <v>16303492.236651912</v>
      </c>
      <c r="G6452">
        <v>6019979.0169964395</v>
      </c>
      <c r="H6452">
        <v>140454262.55973199</v>
      </c>
      <c r="I6452">
        <v>214713762.077434</v>
      </c>
      <c r="J6452">
        <v>584347722.75951803</v>
      </c>
      <c r="K6452">
        <v>1934645595.8841801</v>
      </c>
      <c r="L6452">
        <v>3109569703.8636298</v>
      </c>
      <c r="M6452">
        <v>3289063801.8152399</v>
      </c>
      <c r="N6452">
        <v>4888023911.6496201</v>
      </c>
      <c r="O6452">
        <v>6495378449.8292904</v>
      </c>
      <c r="Q6452" t="str">
        <f>VLOOKUP(A6452,Lookup_Tables!$D$2:$E$7,2,FALSE)</f>
        <v>EQ</v>
      </c>
      <c r="R6452" t="str">
        <f>IFERROR(VLOOKUP(D6452,Lookup_Tables!$A$2:$B$21,2,FALSE),"All")</f>
        <v>Private Assets</v>
      </c>
    </row>
    <row r="6453" spans="1:18" hidden="1">
      <c r="A6453">
        <v>4</v>
      </c>
      <c r="B6453">
        <v>56</v>
      </c>
      <c r="C6453" t="s">
        <v>39</v>
      </c>
      <c r="D6453">
        <v>0</v>
      </c>
      <c r="E6453">
        <v>56565182.279333897</v>
      </c>
      <c r="F6453">
        <v>16091511.964571744</v>
      </c>
      <c r="G6453">
        <v>5852363.4113178197</v>
      </c>
      <c r="H6453">
        <v>138418063.51751</v>
      </c>
      <c r="I6453">
        <v>207209916.561948</v>
      </c>
      <c r="J6453">
        <v>577540074.62428999</v>
      </c>
      <c r="K6453">
        <v>1930054866.5638399</v>
      </c>
      <c r="L6453">
        <v>3076521023.3345599</v>
      </c>
      <c r="M6453">
        <v>3275672148.9521599</v>
      </c>
      <c r="N6453">
        <v>4888023911.6496201</v>
      </c>
      <c r="O6453">
        <v>6495378449.8292904</v>
      </c>
      <c r="Q6453" t="str">
        <f>VLOOKUP(A6453,Lookup_Tables!$D$2:$E$7,2,FALSE)</f>
        <v>EQ</v>
      </c>
      <c r="R6453" t="str">
        <f>IFERROR(VLOOKUP(D6453,Lookup_Tables!$A$2:$B$21,2,FALSE),"All")</f>
        <v>Private Assets</v>
      </c>
    </row>
    <row r="6454" spans="1:18" hidden="1">
      <c r="A6454">
        <v>4</v>
      </c>
      <c r="B6454">
        <v>56</v>
      </c>
      <c r="C6454" t="s">
        <v>38</v>
      </c>
      <c r="D6454">
        <v>1</v>
      </c>
      <c r="E6454">
        <v>188129.82889999601</v>
      </c>
      <c r="F6454">
        <v>60320.836286324542</v>
      </c>
      <c r="G6454">
        <v>0</v>
      </c>
      <c r="H6454">
        <v>394961.86367932003</v>
      </c>
      <c r="I6454">
        <v>611964.49435234896</v>
      </c>
      <c r="J6454">
        <v>1854511.8655912301</v>
      </c>
      <c r="K6454">
        <v>5512749.2865816904</v>
      </c>
      <c r="L6454">
        <v>8990648.5386300907</v>
      </c>
      <c r="M6454">
        <v>10075920.295965699</v>
      </c>
      <c r="N6454">
        <v>15732890.1050767</v>
      </c>
      <c r="O6454">
        <v>26032143.3299945</v>
      </c>
      <c r="Q6454" t="str">
        <f>VLOOKUP(A6454,Lookup_Tables!$D$2:$E$7,2,FALSE)</f>
        <v>EQ</v>
      </c>
      <c r="R6454" t="str">
        <f>IFERROR(VLOOKUP(D6454,Lookup_Tables!$A$2:$B$21,2,FALSE),"All")</f>
        <v>Airport</v>
      </c>
    </row>
    <row r="6455" spans="1:18" hidden="1">
      <c r="A6455">
        <v>4</v>
      </c>
      <c r="B6455">
        <v>56</v>
      </c>
      <c r="C6455" t="s">
        <v>39</v>
      </c>
      <c r="D6455">
        <v>1</v>
      </c>
      <c r="E6455">
        <v>187390.58843382701</v>
      </c>
      <c r="F6455">
        <v>61203.839081642203</v>
      </c>
      <c r="G6455">
        <v>0</v>
      </c>
      <c r="H6455">
        <v>391453.67397879797</v>
      </c>
      <c r="I6455">
        <v>610784.57111900195</v>
      </c>
      <c r="J6455">
        <v>1842713.29104019</v>
      </c>
      <c r="K6455">
        <v>5219721.8331615701</v>
      </c>
      <c r="L6455">
        <v>8990648.5386300907</v>
      </c>
      <c r="M6455">
        <v>10075920.295965699</v>
      </c>
      <c r="N6455">
        <v>15732890.1050767</v>
      </c>
      <c r="O6455">
        <v>26032143.3299945</v>
      </c>
      <c r="Q6455" t="str">
        <f>VLOOKUP(A6455,Lookup_Tables!$D$2:$E$7,2,FALSE)</f>
        <v>EQ</v>
      </c>
      <c r="R6455" t="str">
        <f>IFERROR(VLOOKUP(D6455,Lookup_Tables!$A$2:$B$21,2,FALSE),"All")</f>
        <v>Airport</v>
      </c>
    </row>
    <row r="6456" spans="1:18" hidden="1">
      <c r="A6456">
        <v>4</v>
      </c>
      <c r="B6456">
        <v>56</v>
      </c>
      <c r="C6456" t="s">
        <v>38</v>
      </c>
      <c r="D6456">
        <v>2</v>
      </c>
      <c r="E6456">
        <v>2122528.9398859502</v>
      </c>
      <c r="F6456">
        <v>606440.38505145372</v>
      </c>
      <c r="G6456">
        <v>154033.54293848699</v>
      </c>
      <c r="H6456">
        <v>4056048.4509044201</v>
      </c>
      <c r="I6456">
        <v>5846554.2385277199</v>
      </c>
      <c r="J6456">
        <v>17132867.914900102</v>
      </c>
      <c r="K6456">
        <v>66638993.735881098</v>
      </c>
      <c r="L6456">
        <v>110637638.705136</v>
      </c>
      <c r="M6456">
        <v>124522892.291631</v>
      </c>
      <c r="N6456">
        <v>200155896.358812</v>
      </c>
      <c r="O6456">
        <v>337489201.23119098</v>
      </c>
      <c r="Q6456" t="str">
        <f>VLOOKUP(A6456,Lookup_Tables!$D$2:$E$7,2,FALSE)</f>
        <v>EQ</v>
      </c>
      <c r="R6456" t="str">
        <f>IFERROR(VLOOKUP(D6456,Lookup_Tables!$A$2:$B$21,2,FALSE),"All")</f>
        <v>Bridge</v>
      </c>
    </row>
    <row r="6457" spans="1:18" hidden="1">
      <c r="A6457">
        <v>4</v>
      </c>
      <c r="B6457">
        <v>56</v>
      </c>
      <c r="C6457" t="s">
        <v>39</v>
      </c>
      <c r="D6457">
        <v>2</v>
      </c>
      <c r="E6457">
        <v>2108310.53237723</v>
      </c>
      <c r="F6457">
        <v>603161.12877935497</v>
      </c>
      <c r="G6457">
        <v>153563.35755203801</v>
      </c>
      <c r="H6457">
        <v>3970115.7553446102</v>
      </c>
      <c r="I6457">
        <v>5664334.0163160199</v>
      </c>
      <c r="J6457">
        <v>17132867.914900102</v>
      </c>
      <c r="K6457">
        <v>66638993.735881098</v>
      </c>
      <c r="L6457">
        <v>108240351.912723</v>
      </c>
      <c r="M6457">
        <v>121767309.270585</v>
      </c>
      <c r="N6457">
        <v>200155896.358812</v>
      </c>
      <c r="O6457">
        <v>337489201.23119098</v>
      </c>
      <c r="Q6457" t="str">
        <f>VLOOKUP(A6457,Lookup_Tables!$D$2:$E$7,2,FALSE)</f>
        <v>EQ</v>
      </c>
      <c r="R6457" t="str">
        <f>IFERROR(VLOOKUP(D6457,Lookup_Tables!$A$2:$B$21,2,FALSE),"All")</f>
        <v>Bridge</v>
      </c>
    </row>
    <row r="6458" spans="1:18" hidden="1">
      <c r="A6458">
        <v>4</v>
      </c>
      <c r="B6458">
        <v>56</v>
      </c>
      <c r="C6458" t="s">
        <v>38</v>
      </c>
      <c r="D6458">
        <v>3</v>
      </c>
      <c r="E6458">
        <v>125372.3454394</v>
      </c>
      <c r="F6458">
        <v>39848.719630424486</v>
      </c>
      <c r="G6458">
        <v>0</v>
      </c>
      <c r="H6458">
        <v>98741.724302394796</v>
      </c>
      <c r="I6458">
        <v>168434.12330470001</v>
      </c>
      <c r="J6458">
        <v>584364.50333404099</v>
      </c>
      <c r="K6458">
        <v>3104967.6901329402</v>
      </c>
      <c r="L6458">
        <v>7332377.5398280397</v>
      </c>
      <c r="M6458">
        <v>8395925.6691430807</v>
      </c>
      <c r="N6458">
        <v>14976260.3058686</v>
      </c>
      <c r="O6458">
        <v>22150586.900550298</v>
      </c>
      <c r="Q6458" t="str">
        <f>VLOOKUP(A6458,Lookup_Tables!$D$2:$E$7,2,FALSE)</f>
        <v>EQ</v>
      </c>
      <c r="R6458" t="str">
        <f>IFERROR(VLOOKUP(D6458,Lookup_Tables!$A$2:$B$21,2,FALSE),"All")</f>
        <v>Govt Hosp</v>
      </c>
    </row>
    <row r="6459" spans="1:18" hidden="1">
      <c r="A6459">
        <v>4</v>
      </c>
      <c r="B6459">
        <v>56</v>
      </c>
      <c r="C6459" t="s">
        <v>39</v>
      </c>
      <c r="D6459">
        <v>3</v>
      </c>
      <c r="E6459">
        <v>124746.265896075</v>
      </c>
      <c r="F6459">
        <v>39454.524211840457</v>
      </c>
      <c r="G6459">
        <v>0</v>
      </c>
      <c r="H6459">
        <v>96915.171628754499</v>
      </c>
      <c r="I6459">
        <v>167700.64636700199</v>
      </c>
      <c r="J6459">
        <v>584364.50333404099</v>
      </c>
      <c r="K6459">
        <v>3104967.6901329402</v>
      </c>
      <c r="L6459">
        <v>7254334.5943981297</v>
      </c>
      <c r="M6459">
        <v>8329983.4364727996</v>
      </c>
      <c r="N6459">
        <v>14976260.3058686</v>
      </c>
      <c r="O6459">
        <v>22150586.900550298</v>
      </c>
      <c r="Q6459" t="str">
        <f>VLOOKUP(A6459,Lookup_Tables!$D$2:$E$7,2,FALSE)</f>
        <v>EQ</v>
      </c>
      <c r="R6459" t="str">
        <f>IFERROR(VLOOKUP(D6459,Lookup_Tables!$A$2:$B$21,2,FALSE),"All")</f>
        <v>Govt Hosp</v>
      </c>
    </row>
    <row r="6460" spans="1:18" hidden="1">
      <c r="A6460">
        <v>4</v>
      </c>
      <c r="B6460">
        <v>56</v>
      </c>
      <c r="C6460" t="s">
        <v>38</v>
      </c>
      <c r="D6460">
        <v>4</v>
      </c>
      <c r="E6460">
        <v>156332.743273211</v>
      </c>
      <c r="F6460">
        <v>43581.487399693957</v>
      </c>
      <c r="G6460">
        <v>22901.743271536299</v>
      </c>
      <c r="H6460">
        <v>401024.732608283</v>
      </c>
      <c r="I6460">
        <v>623096.24821118696</v>
      </c>
      <c r="J6460">
        <v>1516515.2975579801</v>
      </c>
      <c r="K6460">
        <v>4868141.2299762601</v>
      </c>
      <c r="L6460">
        <v>8243727.1807266399</v>
      </c>
      <c r="M6460">
        <v>9411630.7115986496</v>
      </c>
      <c r="N6460">
        <v>13581186.915817101</v>
      </c>
      <c r="O6460">
        <v>20241669.178723399</v>
      </c>
      <c r="Q6460" t="str">
        <f>VLOOKUP(A6460,Lookup_Tables!$D$2:$E$7,2,FALSE)</f>
        <v>EQ</v>
      </c>
      <c r="R6460" t="str">
        <f>IFERROR(VLOOKUP(D6460,Lookup_Tables!$A$2:$B$21,2,FALSE),"All")</f>
        <v>Govt Med Fac</v>
      </c>
    </row>
    <row r="6461" spans="1:18" hidden="1">
      <c r="A6461">
        <v>4</v>
      </c>
      <c r="B6461">
        <v>56</v>
      </c>
      <c r="C6461" t="s">
        <v>39</v>
      </c>
      <c r="D6461">
        <v>4</v>
      </c>
      <c r="E6461">
        <v>154944.85701665099</v>
      </c>
      <c r="F6461">
        <v>43213.159565031252</v>
      </c>
      <c r="G6461">
        <v>22586.282351139798</v>
      </c>
      <c r="H6461">
        <v>392677.97225879598</v>
      </c>
      <c r="I6461">
        <v>600401.02716960094</v>
      </c>
      <c r="J6461">
        <v>1508945.9949101901</v>
      </c>
      <c r="K6461">
        <v>4868141.2299762601</v>
      </c>
      <c r="L6461">
        <v>8154319.8571620798</v>
      </c>
      <c r="M6461">
        <v>9172989.48747788</v>
      </c>
      <c r="N6461">
        <v>13581186.915817101</v>
      </c>
      <c r="O6461">
        <v>20241669.178723399</v>
      </c>
      <c r="Q6461" t="str">
        <f>VLOOKUP(A6461,Lookup_Tables!$D$2:$E$7,2,FALSE)</f>
        <v>EQ</v>
      </c>
      <c r="R6461" t="str">
        <f>IFERROR(VLOOKUP(D6461,Lookup_Tables!$A$2:$B$21,2,FALSE),"All")</f>
        <v>Govt Med Fac</v>
      </c>
    </row>
    <row r="6462" spans="1:18" hidden="1">
      <c r="A6462">
        <v>4</v>
      </c>
      <c r="B6462">
        <v>56</v>
      </c>
      <c r="C6462" t="s">
        <v>38</v>
      </c>
      <c r="D6462">
        <v>7</v>
      </c>
      <c r="E6462">
        <v>157821.153888856</v>
      </c>
      <c r="F6462">
        <v>94847.968005619594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16102742.306562601</v>
      </c>
      <c r="O6462">
        <v>46870443.576673798</v>
      </c>
      <c r="Q6462" t="str">
        <f>VLOOKUP(A6462,Lookup_Tables!$D$2:$E$7,2,FALSE)</f>
        <v>EQ</v>
      </c>
      <c r="R6462" t="str">
        <f>IFERROR(VLOOKUP(D6462,Lookup_Tables!$A$2:$B$21,2,FALSE),"All")</f>
        <v>Power Plant</v>
      </c>
    </row>
    <row r="6463" spans="1:18" hidden="1">
      <c r="A6463">
        <v>4</v>
      </c>
      <c r="B6463">
        <v>56</v>
      </c>
      <c r="C6463" t="s">
        <v>39</v>
      </c>
      <c r="D6463">
        <v>7</v>
      </c>
      <c r="E6463">
        <v>157821.153888856</v>
      </c>
      <c r="F6463">
        <v>94847.968005619594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16102742.306562601</v>
      </c>
      <c r="O6463">
        <v>46870443.576673798</v>
      </c>
      <c r="Q6463" t="str">
        <f>VLOOKUP(A6463,Lookup_Tables!$D$2:$E$7,2,FALSE)</f>
        <v>EQ</v>
      </c>
      <c r="R6463" t="str">
        <f>IFERROR(VLOOKUP(D6463,Lookup_Tables!$A$2:$B$21,2,FALSE),"All")</f>
        <v>Power Plant</v>
      </c>
    </row>
    <row r="6464" spans="1:18" hidden="1">
      <c r="A6464">
        <v>4</v>
      </c>
      <c r="B6464">
        <v>56</v>
      </c>
      <c r="C6464" t="s">
        <v>38</v>
      </c>
      <c r="D6464">
        <v>9</v>
      </c>
      <c r="E6464">
        <v>27453.822010775199</v>
      </c>
      <c r="F6464">
        <v>7409.5967447385228</v>
      </c>
      <c r="G6464">
        <v>0</v>
      </c>
      <c r="H6464">
        <v>59015.864309580204</v>
      </c>
      <c r="I6464">
        <v>90639.667949967406</v>
      </c>
      <c r="J6464">
        <v>226188.54923503799</v>
      </c>
      <c r="K6464">
        <v>873732.80669645197</v>
      </c>
      <c r="L6464">
        <v>1472764.0583585</v>
      </c>
      <c r="M6464">
        <v>1682725.6586468299</v>
      </c>
      <c r="N6464">
        <v>2636789.7762681199</v>
      </c>
      <c r="O6464">
        <v>4336702.6922996696</v>
      </c>
      <c r="Q6464" t="str">
        <f>VLOOKUP(A6464,Lookup_Tables!$D$2:$E$7,2,FALSE)</f>
        <v>EQ</v>
      </c>
      <c r="R6464" t="str">
        <f>IFERROR(VLOOKUP(D6464,Lookup_Tables!$A$2:$B$21,2,FALSE),"All")</f>
        <v>Pub Admin Bldg</v>
      </c>
    </row>
    <row r="6465" spans="1:18" hidden="1">
      <c r="A6465">
        <v>4</v>
      </c>
      <c r="B6465">
        <v>56</v>
      </c>
      <c r="C6465" t="s">
        <v>39</v>
      </c>
      <c r="D6465">
        <v>9</v>
      </c>
      <c r="E6465">
        <v>27243.9634472381</v>
      </c>
      <c r="F6465">
        <v>7475.4651997732508</v>
      </c>
      <c r="G6465">
        <v>0</v>
      </c>
      <c r="H6465">
        <v>58977.703814081797</v>
      </c>
      <c r="I6465">
        <v>88172.183955954693</v>
      </c>
      <c r="J6465">
        <v>225703.63819100201</v>
      </c>
      <c r="K6465">
        <v>863942.25023575895</v>
      </c>
      <c r="L6465">
        <v>1405133.9273979301</v>
      </c>
      <c r="M6465">
        <v>1654007.84797441</v>
      </c>
      <c r="N6465">
        <v>2573084.5845379401</v>
      </c>
      <c r="O6465">
        <v>4336702.6922996696</v>
      </c>
      <c r="Q6465" t="str">
        <f>VLOOKUP(A6465,Lookup_Tables!$D$2:$E$7,2,FALSE)</f>
        <v>EQ</v>
      </c>
      <c r="R6465" t="str">
        <f>IFERROR(VLOOKUP(D6465,Lookup_Tables!$A$2:$B$21,2,FALSE),"All")</f>
        <v>Pub Admin Bldg</v>
      </c>
    </row>
    <row r="6466" spans="1:18" hidden="1">
      <c r="A6466">
        <v>4</v>
      </c>
      <c r="B6466">
        <v>56</v>
      </c>
      <c r="C6466" t="s">
        <v>38</v>
      </c>
      <c r="D6466">
        <v>10</v>
      </c>
      <c r="E6466">
        <v>1130868.64777186</v>
      </c>
      <c r="F6466">
        <v>309914.59467571869</v>
      </c>
      <c r="G6466">
        <v>18126.791492845299</v>
      </c>
      <c r="H6466">
        <v>2435373.2987381299</v>
      </c>
      <c r="I6466">
        <v>3634019.5904552802</v>
      </c>
      <c r="J6466">
        <v>10453261.3533486</v>
      </c>
      <c r="K6466">
        <v>34426445.432048798</v>
      </c>
      <c r="L6466">
        <v>61291400.558246002</v>
      </c>
      <c r="M6466">
        <v>70439845.351391003</v>
      </c>
      <c r="N6466">
        <v>116124059.02518</v>
      </c>
      <c r="O6466">
        <v>160217042.091129</v>
      </c>
      <c r="Q6466" t="str">
        <f>VLOOKUP(A6466,Lookup_Tables!$D$2:$E$7,2,FALSE)</f>
        <v>EQ</v>
      </c>
      <c r="R6466" t="str">
        <f>IFERROR(VLOOKUP(D6466,Lookup_Tables!$A$2:$B$21,2,FALSE),"All")</f>
        <v>Pub School</v>
      </c>
    </row>
    <row r="6467" spans="1:18" hidden="1">
      <c r="A6467">
        <v>4</v>
      </c>
      <c r="B6467">
        <v>56</v>
      </c>
      <c r="C6467" t="s">
        <v>39</v>
      </c>
      <c r="D6467">
        <v>10</v>
      </c>
      <c r="E6467">
        <v>1123665.8457656901</v>
      </c>
      <c r="F6467">
        <v>312399.17696106096</v>
      </c>
      <c r="G6467">
        <v>18126.791492845299</v>
      </c>
      <c r="H6467">
        <v>2387641.72944507</v>
      </c>
      <c r="I6467">
        <v>3529221.9550632401</v>
      </c>
      <c r="J6467">
        <v>10070410.603813</v>
      </c>
      <c r="K6467">
        <v>34426445.432048798</v>
      </c>
      <c r="L6467">
        <v>59296067.468781799</v>
      </c>
      <c r="M6467">
        <v>69365829.536525294</v>
      </c>
      <c r="N6467">
        <v>116124059.02518</v>
      </c>
      <c r="O6467">
        <v>160217042.091129</v>
      </c>
      <c r="Q6467" t="str">
        <f>VLOOKUP(A6467,Lookup_Tables!$D$2:$E$7,2,FALSE)</f>
        <v>EQ</v>
      </c>
      <c r="R6467" t="str">
        <f>IFERROR(VLOOKUP(D6467,Lookup_Tables!$A$2:$B$21,2,FALSE),"All")</f>
        <v>Pub School</v>
      </c>
    </row>
    <row r="6468" spans="1:18" hidden="1">
      <c r="A6468">
        <v>4</v>
      </c>
      <c r="B6468">
        <v>56</v>
      </c>
      <c r="C6468" t="s">
        <v>38</v>
      </c>
      <c r="D6468">
        <v>11</v>
      </c>
      <c r="E6468">
        <v>319215.78913744999</v>
      </c>
      <c r="F6468">
        <v>125222.50707116813</v>
      </c>
      <c r="G6468">
        <v>0</v>
      </c>
      <c r="H6468">
        <v>0</v>
      </c>
      <c r="I6468">
        <v>0</v>
      </c>
      <c r="J6468">
        <v>0</v>
      </c>
      <c r="K6468">
        <v>6431313.4886772903</v>
      </c>
      <c r="L6468">
        <v>20587384.5282913</v>
      </c>
      <c r="M6468">
        <v>23617405.471661601</v>
      </c>
      <c r="N6468">
        <v>34216493.541850597</v>
      </c>
      <c r="O6468">
        <v>59798025.609430298</v>
      </c>
      <c r="Q6468" t="str">
        <f>VLOOKUP(A6468,Lookup_Tables!$D$2:$E$7,2,FALSE)</f>
        <v>EQ</v>
      </c>
      <c r="R6468" t="str">
        <f>IFERROR(VLOOKUP(D6468,Lookup_Tables!$A$2:$B$21,2,FALSE),"All")</f>
        <v>Pub Univ</v>
      </c>
    </row>
    <row r="6469" spans="1:18" hidden="1">
      <c r="A6469">
        <v>4</v>
      </c>
      <c r="B6469">
        <v>56</v>
      </c>
      <c r="C6469" t="s">
        <v>39</v>
      </c>
      <c r="D6469">
        <v>11</v>
      </c>
      <c r="E6469">
        <v>318177.43767928903</v>
      </c>
      <c r="F6469">
        <v>124830.88747392397</v>
      </c>
      <c r="G6469">
        <v>0</v>
      </c>
      <c r="H6469">
        <v>0</v>
      </c>
      <c r="I6469">
        <v>0</v>
      </c>
      <c r="J6469">
        <v>0</v>
      </c>
      <c r="K6469">
        <v>6431313.4886772903</v>
      </c>
      <c r="L6469">
        <v>20587384.5282913</v>
      </c>
      <c r="M6469">
        <v>23294039.541203201</v>
      </c>
      <c r="N6469">
        <v>34216493.541850597</v>
      </c>
      <c r="O6469">
        <v>59798025.609430298</v>
      </c>
      <c r="Q6469" t="str">
        <f>VLOOKUP(A6469,Lookup_Tables!$D$2:$E$7,2,FALSE)</f>
        <v>EQ</v>
      </c>
      <c r="R6469" t="str">
        <f>IFERROR(VLOOKUP(D6469,Lookup_Tables!$A$2:$B$21,2,FALSE),"All")</f>
        <v>Pub Univ</v>
      </c>
    </row>
    <row r="6470" spans="1:18" hidden="1">
      <c r="A6470">
        <v>4</v>
      </c>
      <c r="B6470">
        <v>56</v>
      </c>
      <c r="C6470" t="s">
        <v>38</v>
      </c>
      <c r="D6470">
        <v>13</v>
      </c>
      <c r="E6470">
        <v>828039.75962043402</v>
      </c>
      <c r="F6470">
        <v>274331.80788146774</v>
      </c>
      <c r="G6470">
        <v>0</v>
      </c>
      <c r="H6470">
        <v>91517.7909794976</v>
      </c>
      <c r="I6470">
        <v>361440.49898945901</v>
      </c>
      <c r="J6470">
        <v>4300212.9030300602</v>
      </c>
      <c r="K6470">
        <v>27824491.829232</v>
      </c>
      <c r="L6470">
        <v>49921150.268133</v>
      </c>
      <c r="M6470">
        <v>57880202.725762799</v>
      </c>
      <c r="N6470">
        <v>86694471.779435694</v>
      </c>
      <c r="O6470">
        <v>113778011.703431</v>
      </c>
      <c r="Q6470" t="str">
        <f>VLOOKUP(A6470,Lookup_Tables!$D$2:$E$7,2,FALSE)</f>
        <v>EQ</v>
      </c>
      <c r="R6470" t="str">
        <f>IFERROR(VLOOKUP(D6470,Lookup_Tables!$A$2:$B$21,2,FALSE),"All")</f>
        <v>Residual Inst</v>
      </c>
    </row>
    <row r="6471" spans="1:18" hidden="1">
      <c r="A6471">
        <v>4</v>
      </c>
      <c r="B6471">
        <v>56</v>
      </c>
      <c r="C6471" t="s">
        <v>39</v>
      </c>
      <c r="D6471">
        <v>13</v>
      </c>
      <c r="E6471">
        <v>824834.10942137195</v>
      </c>
      <c r="F6471">
        <v>280804.95392662904</v>
      </c>
      <c r="G6471">
        <v>0</v>
      </c>
      <c r="H6471">
        <v>91517.7909794976</v>
      </c>
      <c r="I6471">
        <v>353468.93646350701</v>
      </c>
      <c r="J6471">
        <v>4300212.9030300602</v>
      </c>
      <c r="K6471">
        <v>27109839.750686299</v>
      </c>
      <c r="L6471">
        <v>49237690.767554499</v>
      </c>
      <c r="M6471">
        <v>55222785.340700701</v>
      </c>
      <c r="N6471">
        <v>86694471.779435694</v>
      </c>
      <c r="O6471">
        <v>113777057.596413</v>
      </c>
      <c r="Q6471" t="str">
        <f>VLOOKUP(A6471,Lookup_Tables!$D$2:$E$7,2,FALSE)</f>
        <v>EQ</v>
      </c>
      <c r="R6471" t="str">
        <f>IFERROR(VLOOKUP(D6471,Lookup_Tables!$A$2:$B$21,2,FALSE),"All")</f>
        <v>Residual Inst</v>
      </c>
    </row>
    <row r="6472" spans="1:18" hidden="1">
      <c r="A6472">
        <v>4</v>
      </c>
      <c r="B6472">
        <v>56</v>
      </c>
      <c r="C6472" t="s">
        <v>38</v>
      </c>
      <c r="D6472">
        <v>14</v>
      </c>
      <c r="E6472">
        <v>2158494.8661714601</v>
      </c>
      <c r="F6472">
        <v>595486.77794356574</v>
      </c>
      <c r="G6472">
        <v>67856.404112578806</v>
      </c>
      <c r="H6472">
        <v>4797095.6109107304</v>
      </c>
      <c r="I6472">
        <v>7451444.4180501401</v>
      </c>
      <c r="J6472">
        <v>22283853.529948302</v>
      </c>
      <c r="K6472">
        <v>63237053.815343201</v>
      </c>
      <c r="L6472">
        <v>128250388.248282</v>
      </c>
      <c r="M6472">
        <v>140397722.19534799</v>
      </c>
      <c r="N6472">
        <v>199979034.05756599</v>
      </c>
      <c r="O6472">
        <v>279554812.10948598</v>
      </c>
      <c r="Q6472" t="str">
        <f>VLOOKUP(A6472,Lookup_Tables!$D$2:$E$7,2,FALSE)</f>
        <v>EQ</v>
      </c>
      <c r="R6472" t="str">
        <f>IFERROR(VLOOKUP(D6472,Lookup_Tables!$A$2:$B$21,2,FALSE),"All")</f>
        <v>Road</v>
      </c>
    </row>
    <row r="6473" spans="1:18" hidden="1">
      <c r="A6473">
        <v>4</v>
      </c>
      <c r="B6473">
        <v>56</v>
      </c>
      <c r="C6473" t="s">
        <v>39</v>
      </c>
      <c r="D6473">
        <v>14</v>
      </c>
      <c r="E6473">
        <v>2143407.93105694</v>
      </c>
      <c r="F6473">
        <v>586874.02033703728</v>
      </c>
      <c r="G6473">
        <v>67843.650404329994</v>
      </c>
      <c r="H6473">
        <v>4726981.2757683396</v>
      </c>
      <c r="I6473">
        <v>7225472.3467697399</v>
      </c>
      <c r="J6473">
        <v>22230094.709576301</v>
      </c>
      <c r="K6473">
        <v>63237053.815343201</v>
      </c>
      <c r="L6473">
        <v>127872514.66416401</v>
      </c>
      <c r="M6473">
        <v>140195818.409509</v>
      </c>
      <c r="N6473">
        <v>198305280.46341401</v>
      </c>
      <c r="O6473">
        <v>279554812.10948598</v>
      </c>
      <c r="Q6473" t="str">
        <f>VLOOKUP(A6473,Lookup_Tables!$D$2:$E$7,2,FALSE)</f>
        <v>EQ</v>
      </c>
      <c r="R6473" t="str">
        <f>IFERROR(VLOOKUP(D6473,Lookup_Tables!$A$2:$B$21,2,FALSE),"All")</f>
        <v>Road</v>
      </c>
    </row>
    <row r="6474" spans="1:18" hidden="1">
      <c r="A6474">
        <v>4</v>
      </c>
      <c r="B6474">
        <v>56</v>
      </c>
      <c r="C6474" t="s">
        <v>38</v>
      </c>
      <c r="D6474">
        <v>15</v>
      </c>
      <c r="E6474">
        <v>64265965.413658999</v>
      </c>
      <c r="F6474">
        <v>18529027.529135279</v>
      </c>
      <c r="G6474">
        <v>6754323.5704899104</v>
      </c>
      <c r="H6474">
        <v>157960999.74500501</v>
      </c>
      <c r="I6474">
        <v>236469897.493552</v>
      </c>
      <c r="J6474">
        <v>639987352.99989402</v>
      </c>
      <c r="K6474">
        <v>2155355190.6152501</v>
      </c>
      <c r="L6474">
        <v>3573991872.7754502</v>
      </c>
      <c r="M6474">
        <v>3787633768.3606501</v>
      </c>
      <c r="N6474">
        <v>5601083107.6361303</v>
      </c>
      <c r="O6474">
        <v>7198681433.5685196</v>
      </c>
      <c r="Q6474" t="str">
        <f>VLOOKUP(A6474,Lookup_Tables!$D$2:$E$7,2,FALSE)</f>
        <v>EQ</v>
      </c>
      <c r="R6474" t="str">
        <f>IFERROR(VLOOKUP(D6474,Lookup_Tables!$A$2:$B$21,2,FALSE),"All")</f>
        <v>All</v>
      </c>
    </row>
    <row r="6475" spans="1:18" hidden="1">
      <c r="A6475">
        <v>4</v>
      </c>
      <c r="B6475">
        <v>56</v>
      </c>
      <c r="C6475" t="s">
        <v>39</v>
      </c>
      <c r="D6475">
        <v>15</v>
      </c>
      <c r="E6475">
        <v>63728541.1838625</v>
      </c>
      <c r="F6475">
        <v>18420416.262065075</v>
      </c>
      <c r="G6475">
        <v>6725080.1370893</v>
      </c>
      <c r="H6475">
        <v>157423098.734575</v>
      </c>
      <c r="I6475">
        <v>229545312.21229199</v>
      </c>
      <c r="J6475">
        <v>638371977.81827295</v>
      </c>
      <c r="K6475">
        <v>2132383850.80653</v>
      </c>
      <c r="L6475">
        <v>3498400464.4106798</v>
      </c>
      <c r="M6475">
        <v>3725877666.7174802</v>
      </c>
      <c r="N6475">
        <v>5600052602.6221704</v>
      </c>
      <c r="O6475">
        <v>7198681433.5685196</v>
      </c>
      <c r="Q6475" t="str">
        <f>VLOOKUP(A6475,Lookup_Tables!$D$2:$E$7,2,FALSE)</f>
        <v>EQ</v>
      </c>
      <c r="R6475" t="str">
        <f>IFERROR(VLOOKUP(D6475,Lookup_Tables!$A$2:$B$21,2,FALSE),"All")</f>
        <v>All</v>
      </c>
    </row>
    <row r="6476" spans="1:18" hidden="1">
      <c r="A6476">
        <v>4</v>
      </c>
      <c r="B6476">
        <v>56</v>
      </c>
      <c r="C6476" t="s">
        <v>38</v>
      </c>
      <c r="D6476">
        <v>16</v>
      </c>
      <c r="E6476">
        <v>7214257.8960993905</v>
      </c>
      <c r="F6476">
        <v>1972472.3673201296</v>
      </c>
      <c r="G6476">
        <v>465246.594979338</v>
      </c>
      <c r="H6476">
        <v>13845779.7408762</v>
      </c>
      <c r="I6476">
        <v>21070813.233132001</v>
      </c>
      <c r="J6476">
        <v>63962339.613597304</v>
      </c>
      <c r="K6476">
        <v>219351577.44025901</v>
      </c>
      <c r="L6476">
        <v>399609255.01114702</v>
      </c>
      <c r="M6476">
        <v>460988608.10142899</v>
      </c>
      <c r="N6476">
        <v>757105038.15717494</v>
      </c>
      <c r="O6476">
        <v>1025548589.74123</v>
      </c>
      <c r="Q6476" t="str">
        <f>VLOOKUP(A6476,Lookup_Tables!$D$2:$E$7,2,FALSE)</f>
        <v>EQ</v>
      </c>
      <c r="R6476" t="str">
        <f>IFERROR(VLOOKUP(D6476,Lookup_Tables!$A$2:$B$21,2,FALSE),"All")</f>
        <v>Government_Loss</v>
      </c>
    </row>
    <row r="6477" spans="1:18" hidden="1">
      <c r="A6477">
        <v>4</v>
      </c>
      <c r="B6477">
        <v>56</v>
      </c>
      <c r="C6477" t="s">
        <v>39</v>
      </c>
      <c r="D6477">
        <v>16</v>
      </c>
      <c r="E6477">
        <v>7167192.1141575798</v>
      </c>
      <c r="F6477">
        <v>1946540.2053115154</v>
      </c>
      <c r="G6477">
        <v>455864.254534974</v>
      </c>
      <c r="H6477">
        <v>13617399.610966399</v>
      </c>
      <c r="I6477">
        <v>20521979.175519299</v>
      </c>
      <c r="J6477">
        <v>63678889.889618598</v>
      </c>
      <c r="K6477">
        <v>219351577.44025901</v>
      </c>
      <c r="L6477">
        <v>398545976.30892599</v>
      </c>
      <c r="M6477">
        <v>457072316.602193</v>
      </c>
      <c r="N6477">
        <v>757105038.15717494</v>
      </c>
      <c r="O6477">
        <v>1025548589.74123</v>
      </c>
      <c r="Q6477" t="str">
        <f>VLOOKUP(A6477,Lookup_Tables!$D$2:$E$7,2,FALSE)</f>
        <v>EQ</v>
      </c>
      <c r="R6477" t="str">
        <f>IFERROR(VLOOKUP(D6477,Lookup_Tables!$A$2:$B$21,2,FALSE),"All")</f>
        <v>Government_Loss</v>
      </c>
    </row>
    <row r="6478" spans="1:18" hidden="1">
      <c r="A6478">
        <v>4</v>
      </c>
      <c r="B6478">
        <v>56</v>
      </c>
      <c r="C6478" t="s">
        <v>38</v>
      </c>
      <c r="D6478">
        <v>17</v>
      </c>
      <c r="E6478">
        <v>7189701.7345552696</v>
      </c>
      <c r="F6478">
        <v>2134964.8898024708</v>
      </c>
      <c r="G6478">
        <v>563417.15142689995</v>
      </c>
      <c r="H6478">
        <v>13783659.4189882</v>
      </c>
      <c r="I6478">
        <v>20460462.056712098</v>
      </c>
      <c r="J6478">
        <v>64252024.467617199</v>
      </c>
      <c r="K6478">
        <v>234549211.20928699</v>
      </c>
      <c r="L6478">
        <v>407190922.81988299</v>
      </c>
      <c r="M6478">
        <v>428301960.54078102</v>
      </c>
      <c r="N6478">
        <v>682438542.79686403</v>
      </c>
      <c r="O6478">
        <v>894734926.95286095</v>
      </c>
      <c r="Q6478" t="str">
        <f>VLOOKUP(A6478,Lookup_Tables!$D$2:$E$7,2,FALSE)</f>
        <v>EQ</v>
      </c>
      <c r="R6478" t="str">
        <f>IFERROR(VLOOKUP(D6478,Lookup_Tables!$A$2:$B$21,2,FALSE),"All")</f>
        <v>Emergency_Loss</v>
      </c>
    </row>
    <row r="6479" spans="1:18" hidden="1">
      <c r="A6479">
        <v>4</v>
      </c>
      <c r="B6479">
        <v>56</v>
      </c>
      <c r="C6479" t="s">
        <v>39</v>
      </c>
      <c r="D6479">
        <v>17</v>
      </c>
      <c r="E6479">
        <v>7139555.6974708596</v>
      </c>
      <c r="F6479">
        <v>2112128.9426342938</v>
      </c>
      <c r="G6479">
        <v>563417.15142689995</v>
      </c>
      <c r="H6479">
        <v>13772819.9501043</v>
      </c>
      <c r="I6479">
        <v>20133269.1111417</v>
      </c>
      <c r="J6479">
        <v>62762682.486738101</v>
      </c>
      <c r="K6479">
        <v>234003411.57919499</v>
      </c>
      <c r="L6479">
        <v>402037171.72982502</v>
      </c>
      <c r="M6479">
        <v>428301960.54078102</v>
      </c>
      <c r="N6479">
        <v>682339456.60892701</v>
      </c>
      <c r="O6479">
        <v>894734926.95286095</v>
      </c>
      <c r="Q6479" t="str">
        <f>VLOOKUP(A6479,Lookup_Tables!$D$2:$E$7,2,FALSE)</f>
        <v>EQ</v>
      </c>
      <c r="R6479" t="str">
        <f>IFERROR(VLOOKUP(D6479,Lookup_Tables!$A$2:$B$21,2,FALSE),"All")</f>
        <v>Emergency_Loss</v>
      </c>
    </row>
    <row r="6480" spans="1:18" hidden="1">
      <c r="A6480">
        <v>4</v>
      </c>
      <c r="B6480">
        <v>56</v>
      </c>
      <c r="C6480" t="s">
        <v>38</v>
      </c>
      <c r="D6480">
        <v>18</v>
      </c>
      <c r="E6480">
        <v>14403959.6306547</v>
      </c>
      <c r="F6480">
        <v>3842871.7557066083</v>
      </c>
      <c r="G6480">
        <v>1090031.6516070999</v>
      </c>
      <c r="H6480">
        <v>28722183.8368739</v>
      </c>
      <c r="I6480">
        <v>42181416.717205897</v>
      </c>
      <c r="J6480">
        <v>132276931.09739999</v>
      </c>
      <c r="K6480">
        <v>480925013.05899101</v>
      </c>
      <c r="L6480">
        <v>822074953.57594395</v>
      </c>
      <c r="M6480">
        <v>906723281.23288596</v>
      </c>
      <c r="N6480">
        <v>1469677191.6788099</v>
      </c>
      <c r="O6480">
        <v>1909192821.5843899</v>
      </c>
      <c r="Q6480" t="str">
        <f>VLOOKUP(A6480,Lookup_Tables!$D$2:$E$7,2,FALSE)</f>
        <v>EQ</v>
      </c>
      <c r="R6480" t="str">
        <f>IFERROR(VLOOKUP(D6480,Lookup_Tables!$A$2:$B$21,2,FALSE),"All")</f>
        <v>Govt_Plus_Emergency</v>
      </c>
    </row>
    <row r="6481" spans="1:18" hidden="1">
      <c r="A6481">
        <v>4</v>
      </c>
      <c r="B6481">
        <v>56</v>
      </c>
      <c r="C6481" t="s">
        <v>39</v>
      </c>
      <c r="D6481">
        <v>18</v>
      </c>
      <c r="E6481">
        <v>14305896.669831799</v>
      </c>
      <c r="F6481">
        <v>3817269.8815815561</v>
      </c>
      <c r="G6481">
        <v>1073849.1744109001</v>
      </c>
      <c r="H6481">
        <v>27833277.788993299</v>
      </c>
      <c r="I6481">
        <v>41333072.2143576</v>
      </c>
      <c r="J6481">
        <v>131886368.68360899</v>
      </c>
      <c r="K6481">
        <v>480925013.05899101</v>
      </c>
      <c r="L6481">
        <v>815858105.268417</v>
      </c>
      <c r="M6481">
        <v>884658098.66875994</v>
      </c>
      <c r="N6481">
        <v>1469677191.6788099</v>
      </c>
      <c r="O6481">
        <v>1909192821.5843899</v>
      </c>
      <c r="Q6481" t="str">
        <f>VLOOKUP(A6481,Lookup_Tables!$D$2:$E$7,2,FALSE)</f>
        <v>EQ</v>
      </c>
      <c r="R6481" t="str">
        <f>IFERROR(VLOOKUP(D6481,Lookup_Tables!$A$2:$B$21,2,FALSE),"All")</f>
        <v>Govt_Plus_Emergency</v>
      </c>
    </row>
    <row r="6482" spans="1:18" hidden="1">
      <c r="A6482">
        <v>4</v>
      </c>
      <c r="B6482">
        <v>57</v>
      </c>
      <c r="C6482" t="s">
        <v>38</v>
      </c>
      <c r="D6482">
        <v>0</v>
      </c>
      <c r="E6482">
        <v>96511985.934332699</v>
      </c>
      <c r="F6482">
        <v>26250254.244370386</v>
      </c>
      <c r="G6482">
        <v>40454702.1546866</v>
      </c>
      <c r="H6482">
        <v>268765134.09070498</v>
      </c>
      <c r="I6482">
        <v>391768454.20940298</v>
      </c>
      <c r="J6482">
        <v>960802628.40600896</v>
      </c>
      <c r="K6482">
        <v>1962555829.7402101</v>
      </c>
      <c r="L6482">
        <v>3962178488.4428601</v>
      </c>
      <c r="M6482">
        <v>5580035469.1694403</v>
      </c>
      <c r="N6482">
        <v>10678434069.6017</v>
      </c>
      <c r="O6482">
        <v>15597614091.4842</v>
      </c>
      <c r="Q6482" t="str">
        <f>VLOOKUP(A6482,Lookup_Tables!$D$2:$E$7,2,FALSE)</f>
        <v>EQ</v>
      </c>
      <c r="R6482" t="str">
        <f>IFERROR(VLOOKUP(D6482,Lookup_Tables!$A$2:$B$21,2,FALSE),"All")</f>
        <v>Private Assets</v>
      </c>
    </row>
    <row r="6483" spans="1:18" hidden="1">
      <c r="A6483">
        <v>4</v>
      </c>
      <c r="B6483">
        <v>57</v>
      </c>
      <c r="C6483" t="s">
        <v>39</v>
      </c>
      <c r="D6483">
        <v>0</v>
      </c>
      <c r="E6483">
        <v>95358828.601328194</v>
      </c>
      <c r="F6483">
        <v>25753502.571607947</v>
      </c>
      <c r="G6483">
        <v>38486862.701414399</v>
      </c>
      <c r="H6483">
        <v>262088156.62645301</v>
      </c>
      <c r="I6483">
        <v>371995450.02464098</v>
      </c>
      <c r="J6483">
        <v>945414167.12358201</v>
      </c>
      <c r="K6483">
        <v>1948770325.1324</v>
      </c>
      <c r="L6483">
        <v>3962178488.4428601</v>
      </c>
      <c r="M6483">
        <v>5580035469.1694403</v>
      </c>
      <c r="N6483">
        <v>10671064107.6577</v>
      </c>
      <c r="O6483">
        <v>15597614091.4842</v>
      </c>
      <c r="Q6483" t="str">
        <f>VLOOKUP(A6483,Lookup_Tables!$D$2:$E$7,2,FALSE)</f>
        <v>EQ</v>
      </c>
      <c r="R6483" t="str">
        <f>IFERROR(VLOOKUP(D6483,Lookup_Tables!$A$2:$B$21,2,FALSE),"All")</f>
        <v>Private Assets</v>
      </c>
    </row>
    <row r="6484" spans="1:18" hidden="1">
      <c r="A6484">
        <v>4</v>
      </c>
      <c r="B6484">
        <v>57</v>
      </c>
      <c r="C6484" t="s">
        <v>38</v>
      </c>
      <c r="D6484">
        <v>1</v>
      </c>
      <c r="E6484">
        <v>2041603.35269632</v>
      </c>
      <c r="F6484">
        <v>787636.54006447177</v>
      </c>
      <c r="G6484">
        <v>542834.25084361294</v>
      </c>
      <c r="H6484">
        <v>4866148.3388974601</v>
      </c>
      <c r="I6484">
        <v>6658144.6779132904</v>
      </c>
      <c r="J6484">
        <v>14890170.0275215</v>
      </c>
      <c r="K6484">
        <v>29402438.596938401</v>
      </c>
      <c r="L6484">
        <v>71937658.517585203</v>
      </c>
      <c r="M6484">
        <v>82737008.469314098</v>
      </c>
      <c r="N6484">
        <v>252648138.650841</v>
      </c>
      <c r="O6484">
        <v>314206804.889431</v>
      </c>
      <c r="Q6484" t="str">
        <f>VLOOKUP(A6484,Lookup_Tables!$D$2:$E$7,2,FALSE)</f>
        <v>EQ</v>
      </c>
      <c r="R6484" t="str">
        <f>IFERROR(VLOOKUP(D6484,Lookup_Tables!$A$2:$B$21,2,FALSE),"All")</f>
        <v>Airport</v>
      </c>
    </row>
    <row r="6485" spans="1:18" hidden="1">
      <c r="A6485">
        <v>4</v>
      </c>
      <c r="B6485">
        <v>57</v>
      </c>
      <c r="C6485" t="s">
        <v>39</v>
      </c>
      <c r="D6485">
        <v>1</v>
      </c>
      <c r="E6485">
        <v>2021750.9654195399</v>
      </c>
      <c r="F6485">
        <v>776696.49664443568</v>
      </c>
      <c r="G6485">
        <v>521343.54520044598</v>
      </c>
      <c r="H6485">
        <v>4721527.8498689998</v>
      </c>
      <c r="I6485">
        <v>6527768.4007900199</v>
      </c>
      <c r="J6485">
        <v>14652076.6200395</v>
      </c>
      <c r="K6485">
        <v>29402438.596938401</v>
      </c>
      <c r="L6485">
        <v>69398178.076898694</v>
      </c>
      <c r="M6485">
        <v>82737008.469314098</v>
      </c>
      <c r="N6485">
        <v>252648138.650841</v>
      </c>
      <c r="O6485">
        <v>314206804.889431</v>
      </c>
      <c r="Q6485" t="str">
        <f>VLOOKUP(A6485,Lookup_Tables!$D$2:$E$7,2,FALSE)</f>
        <v>EQ</v>
      </c>
      <c r="R6485" t="str">
        <f>IFERROR(VLOOKUP(D6485,Lookup_Tables!$A$2:$B$21,2,FALSE),"All")</f>
        <v>Airport</v>
      </c>
    </row>
    <row r="6486" spans="1:18" hidden="1">
      <c r="A6486">
        <v>4</v>
      </c>
      <c r="B6486">
        <v>57</v>
      </c>
      <c r="C6486" t="s">
        <v>38</v>
      </c>
      <c r="D6486">
        <v>2</v>
      </c>
      <c r="E6486">
        <v>5958144.3804877102</v>
      </c>
      <c r="F6486">
        <v>1758433.2809063485</v>
      </c>
      <c r="G6486">
        <v>1519828.0968621599</v>
      </c>
      <c r="H6486">
        <v>14911351.7093814</v>
      </c>
      <c r="I6486">
        <v>22020973.379696999</v>
      </c>
      <c r="J6486">
        <v>53200564.738977097</v>
      </c>
      <c r="K6486">
        <v>128338466.796928</v>
      </c>
      <c r="L6486">
        <v>240880503.87350801</v>
      </c>
      <c r="M6486">
        <v>343283591.33078301</v>
      </c>
      <c r="N6486">
        <v>600042157.98378003</v>
      </c>
      <c r="O6486">
        <v>1014311621.78327</v>
      </c>
      <c r="Q6486" t="str">
        <f>VLOOKUP(A6486,Lookup_Tables!$D$2:$E$7,2,FALSE)</f>
        <v>EQ</v>
      </c>
      <c r="R6486" t="str">
        <f>IFERROR(VLOOKUP(D6486,Lookup_Tables!$A$2:$B$21,2,FALSE),"All")</f>
        <v>Bridge</v>
      </c>
    </row>
    <row r="6487" spans="1:18" hidden="1">
      <c r="A6487">
        <v>4</v>
      </c>
      <c r="B6487">
        <v>57</v>
      </c>
      <c r="C6487" t="s">
        <v>39</v>
      </c>
      <c r="D6487">
        <v>2</v>
      </c>
      <c r="E6487">
        <v>5897891.3926304402</v>
      </c>
      <c r="F6487">
        <v>1725442.8771324218</v>
      </c>
      <c r="G6487">
        <v>1390346.1187193501</v>
      </c>
      <c r="H6487">
        <v>14621697.1396337</v>
      </c>
      <c r="I6487">
        <v>21290943.9702789</v>
      </c>
      <c r="J6487">
        <v>53065583.216429003</v>
      </c>
      <c r="K6487">
        <v>127145355.51118501</v>
      </c>
      <c r="L6487">
        <v>240880503.87350801</v>
      </c>
      <c r="M6487">
        <v>343026821.68848199</v>
      </c>
      <c r="N6487">
        <v>600042157.98378003</v>
      </c>
      <c r="O6487">
        <v>1014311621.78327</v>
      </c>
      <c r="Q6487" t="str">
        <f>VLOOKUP(A6487,Lookup_Tables!$D$2:$E$7,2,FALSE)</f>
        <v>EQ</v>
      </c>
      <c r="R6487" t="str">
        <f>IFERROR(VLOOKUP(D6487,Lookup_Tables!$A$2:$B$21,2,FALSE),"All")</f>
        <v>Bridge</v>
      </c>
    </row>
    <row r="6488" spans="1:18" hidden="1">
      <c r="A6488">
        <v>4</v>
      </c>
      <c r="B6488">
        <v>57</v>
      </c>
      <c r="C6488" t="s">
        <v>38</v>
      </c>
      <c r="D6488">
        <v>3</v>
      </c>
      <c r="E6488">
        <v>414738.520195939</v>
      </c>
      <c r="F6488">
        <v>112046.72150063224</v>
      </c>
      <c r="G6488">
        <v>75469.350779230605</v>
      </c>
      <c r="H6488">
        <v>985575.29010965198</v>
      </c>
      <c r="I6488">
        <v>1686211.8939352499</v>
      </c>
      <c r="J6488">
        <v>3793014.6900303699</v>
      </c>
      <c r="K6488">
        <v>9126890.3301692307</v>
      </c>
      <c r="L6488">
        <v>17458369.355104301</v>
      </c>
      <c r="M6488">
        <v>23341073.582275599</v>
      </c>
      <c r="N6488">
        <v>42908036.385015301</v>
      </c>
      <c r="O6488">
        <v>78497161.341653302</v>
      </c>
      <c r="Q6488" t="str">
        <f>VLOOKUP(A6488,Lookup_Tables!$D$2:$E$7,2,FALSE)</f>
        <v>EQ</v>
      </c>
      <c r="R6488" t="str">
        <f>IFERROR(VLOOKUP(D6488,Lookup_Tables!$A$2:$B$21,2,FALSE),"All")</f>
        <v>Govt Hosp</v>
      </c>
    </row>
    <row r="6489" spans="1:18" hidden="1">
      <c r="A6489">
        <v>4</v>
      </c>
      <c r="B6489">
        <v>57</v>
      </c>
      <c r="C6489" t="s">
        <v>39</v>
      </c>
      <c r="D6489">
        <v>3</v>
      </c>
      <c r="E6489">
        <v>410072.44025296898</v>
      </c>
      <c r="F6489">
        <v>111347.08016711473</v>
      </c>
      <c r="G6489">
        <v>72097.557786656602</v>
      </c>
      <c r="H6489">
        <v>972630.101546349</v>
      </c>
      <c r="I6489">
        <v>1590358.50134424</v>
      </c>
      <c r="J6489">
        <v>3690973.04016008</v>
      </c>
      <c r="K6489">
        <v>9126890.3301692307</v>
      </c>
      <c r="L6489">
        <v>16546691.132632</v>
      </c>
      <c r="M6489">
        <v>23139968.6972958</v>
      </c>
      <c r="N6489">
        <v>42908036.385015301</v>
      </c>
      <c r="O6489">
        <v>78431681.018164799</v>
      </c>
      <c r="Q6489" t="str">
        <f>VLOOKUP(A6489,Lookup_Tables!$D$2:$E$7,2,FALSE)</f>
        <v>EQ</v>
      </c>
      <c r="R6489" t="str">
        <f>IFERROR(VLOOKUP(D6489,Lookup_Tables!$A$2:$B$21,2,FALSE),"All")</f>
        <v>Govt Hosp</v>
      </c>
    </row>
    <row r="6490" spans="1:18" hidden="1">
      <c r="A6490">
        <v>4</v>
      </c>
      <c r="B6490">
        <v>57</v>
      </c>
      <c r="C6490" t="s">
        <v>38</v>
      </c>
      <c r="D6490">
        <v>4</v>
      </c>
      <c r="E6490">
        <v>112075.51570537699</v>
      </c>
      <c r="F6490">
        <v>29444.86734756954</v>
      </c>
      <c r="G6490">
        <v>43182.637937448599</v>
      </c>
      <c r="H6490">
        <v>340543.739037516</v>
      </c>
      <c r="I6490">
        <v>485119.63031357602</v>
      </c>
      <c r="J6490">
        <v>1159613.2634651801</v>
      </c>
      <c r="K6490">
        <v>2696685.0376637499</v>
      </c>
      <c r="L6490">
        <v>5215155.1087585501</v>
      </c>
      <c r="M6490">
        <v>6136042.5631764904</v>
      </c>
      <c r="N6490">
        <v>11538362.456154</v>
      </c>
      <c r="O6490">
        <v>17195976.718146302</v>
      </c>
      <c r="Q6490" t="str">
        <f>VLOOKUP(A6490,Lookup_Tables!$D$2:$E$7,2,FALSE)</f>
        <v>EQ</v>
      </c>
      <c r="R6490" t="str">
        <f>IFERROR(VLOOKUP(D6490,Lookup_Tables!$A$2:$B$21,2,FALSE),"All")</f>
        <v>Govt Med Fac</v>
      </c>
    </row>
    <row r="6491" spans="1:18" hidden="1">
      <c r="A6491">
        <v>4</v>
      </c>
      <c r="B6491">
        <v>57</v>
      </c>
      <c r="C6491" t="s">
        <v>39</v>
      </c>
      <c r="D6491">
        <v>4</v>
      </c>
      <c r="E6491">
        <v>110407.82193775399</v>
      </c>
      <c r="F6491">
        <v>30311.930087818095</v>
      </c>
      <c r="G6491">
        <v>40730.964400535602</v>
      </c>
      <c r="H6491">
        <v>337647.07647505699</v>
      </c>
      <c r="I6491">
        <v>473617.69569678901</v>
      </c>
      <c r="J6491">
        <v>1138350.1334541801</v>
      </c>
      <c r="K6491">
        <v>2655998.1128038601</v>
      </c>
      <c r="L6491">
        <v>5215155.1087585501</v>
      </c>
      <c r="M6491">
        <v>6136042.5631764904</v>
      </c>
      <c r="N6491">
        <v>11538362.456154</v>
      </c>
      <c r="O6491">
        <v>15397056.730188301</v>
      </c>
      <c r="Q6491" t="str">
        <f>VLOOKUP(A6491,Lookup_Tables!$D$2:$E$7,2,FALSE)</f>
        <v>EQ</v>
      </c>
      <c r="R6491" t="str">
        <f>IFERROR(VLOOKUP(D6491,Lookup_Tables!$A$2:$B$21,2,FALSE),"All")</f>
        <v>Govt Med Fac</v>
      </c>
    </row>
    <row r="6492" spans="1:18" hidden="1">
      <c r="A6492">
        <v>4</v>
      </c>
      <c r="B6492">
        <v>57</v>
      </c>
      <c r="C6492" t="s">
        <v>38</v>
      </c>
      <c r="D6492">
        <v>6</v>
      </c>
      <c r="E6492">
        <v>263887.44908212702</v>
      </c>
      <c r="F6492">
        <v>77829.727211060177</v>
      </c>
      <c r="G6492">
        <v>9079.1936602452206</v>
      </c>
      <c r="H6492">
        <v>196793.93207747801</v>
      </c>
      <c r="I6492">
        <v>277565.68820005603</v>
      </c>
      <c r="J6492">
        <v>1020347.60492678</v>
      </c>
      <c r="K6492">
        <v>5866020.0425149398</v>
      </c>
      <c r="L6492">
        <v>17781979.016261499</v>
      </c>
      <c r="M6492">
        <v>20634010.782958001</v>
      </c>
      <c r="N6492">
        <v>33624352.4304903</v>
      </c>
      <c r="O6492">
        <v>48292205.856330402</v>
      </c>
      <c r="Q6492" t="str">
        <f>VLOOKUP(A6492,Lookup_Tables!$D$2:$E$7,2,FALSE)</f>
        <v>EQ</v>
      </c>
      <c r="R6492" t="str">
        <f>IFERROR(VLOOKUP(D6492,Lookup_Tables!$A$2:$B$21,2,FALSE),"All")</f>
        <v>Port</v>
      </c>
    </row>
    <row r="6493" spans="1:18" hidden="1">
      <c r="A6493">
        <v>4</v>
      </c>
      <c r="B6493">
        <v>57</v>
      </c>
      <c r="C6493" t="s">
        <v>39</v>
      </c>
      <c r="D6493">
        <v>6</v>
      </c>
      <c r="E6493">
        <v>260606.62789124899</v>
      </c>
      <c r="F6493">
        <v>75653.474492316338</v>
      </c>
      <c r="G6493">
        <v>9079.1936602452206</v>
      </c>
      <c r="H6493">
        <v>195468.99851877199</v>
      </c>
      <c r="I6493">
        <v>273656.58946378401</v>
      </c>
      <c r="J6493">
        <v>998892.746928273</v>
      </c>
      <c r="K6493">
        <v>5866020.0425149398</v>
      </c>
      <c r="L6493">
        <v>17781979.016261499</v>
      </c>
      <c r="M6493">
        <v>20634010.782958001</v>
      </c>
      <c r="N6493">
        <v>33624352.4304903</v>
      </c>
      <c r="O6493">
        <v>47463140.162442401</v>
      </c>
      <c r="Q6493" t="str">
        <f>VLOOKUP(A6493,Lookup_Tables!$D$2:$E$7,2,FALSE)</f>
        <v>EQ</v>
      </c>
      <c r="R6493" t="str">
        <f>IFERROR(VLOOKUP(D6493,Lookup_Tables!$A$2:$B$21,2,FALSE),"All")</f>
        <v>Port</v>
      </c>
    </row>
    <row r="6494" spans="1:18" hidden="1">
      <c r="A6494">
        <v>4</v>
      </c>
      <c r="B6494">
        <v>57</v>
      </c>
      <c r="C6494" t="s">
        <v>38</v>
      </c>
      <c r="D6494">
        <v>8</v>
      </c>
      <c r="E6494">
        <v>65000.198883716803</v>
      </c>
      <c r="F6494">
        <v>22314.125036083598</v>
      </c>
      <c r="G6494">
        <v>0</v>
      </c>
      <c r="H6494">
        <v>28682.601071969399</v>
      </c>
      <c r="I6494">
        <v>49528.001956826403</v>
      </c>
      <c r="J6494">
        <v>231561.00337526601</v>
      </c>
      <c r="K6494">
        <v>774083.48366811895</v>
      </c>
      <c r="L6494">
        <v>2161897.47221656</v>
      </c>
      <c r="M6494">
        <v>4085789.68957718</v>
      </c>
      <c r="N6494">
        <v>9315109.5809874497</v>
      </c>
      <c r="O6494">
        <v>15999869.3327621</v>
      </c>
      <c r="Q6494" t="str">
        <f>VLOOKUP(A6494,Lookup_Tables!$D$2:$E$7,2,FALSE)</f>
        <v>EQ</v>
      </c>
      <c r="R6494" t="str">
        <f>IFERROR(VLOOKUP(D6494,Lookup_Tables!$A$2:$B$21,2,FALSE),"All")</f>
        <v>Prison</v>
      </c>
    </row>
    <row r="6495" spans="1:18" hidden="1">
      <c r="A6495">
        <v>4</v>
      </c>
      <c r="B6495">
        <v>57</v>
      </c>
      <c r="C6495" t="s">
        <v>39</v>
      </c>
      <c r="D6495">
        <v>8</v>
      </c>
      <c r="E6495">
        <v>64768.621044465101</v>
      </c>
      <c r="F6495">
        <v>22199.2908008085</v>
      </c>
      <c r="G6495">
        <v>0</v>
      </c>
      <c r="H6495">
        <v>28682.601071969399</v>
      </c>
      <c r="I6495">
        <v>49528.001956826403</v>
      </c>
      <c r="J6495">
        <v>230163.000684336</v>
      </c>
      <c r="K6495">
        <v>772260.96867506695</v>
      </c>
      <c r="L6495">
        <v>2068246.4701145201</v>
      </c>
      <c r="M6495">
        <v>4085789.68957718</v>
      </c>
      <c r="N6495">
        <v>9315109.5809874497</v>
      </c>
      <c r="O6495">
        <v>15999869.3327621</v>
      </c>
      <c r="Q6495" t="str">
        <f>VLOOKUP(A6495,Lookup_Tables!$D$2:$E$7,2,FALSE)</f>
        <v>EQ</v>
      </c>
      <c r="R6495" t="str">
        <f>IFERROR(VLOOKUP(D6495,Lookup_Tables!$A$2:$B$21,2,FALSE),"All")</f>
        <v>Prison</v>
      </c>
    </row>
    <row r="6496" spans="1:18" hidden="1">
      <c r="A6496">
        <v>4</v>
      </c>
      <c r="B6496">
        <v>57</v>
      </c>
      <c r="C6496" t="s">
        <v>38</v>
      </c>
      <c r="D6496">
        <v>9</v>
      </c>
      <c r="E6496">
        <v>148133.039909491</v>
      </c>
      <c r="F6496">
        <v>41626.099721715422</v>
      </c>
      <c r="G6496">
        <v>13431.5984226003</v>
      </c>
      <c r="H6496">
        <v>386893.81307420001</v>
      </c>
      <c r="I6496">
        <v>593903.82736951497</v>
      </c>
      <c r="J6496">
        <v>1281383.6424668301</v>
      </c>
      <c r="K6496">
        <v>3046385.7591788</v>
      </c>
      <c r="L6496">
        <v>6348143.3145294301</v>
      </c>
      <c r="M6496">
        <v>8427045.6262422893</v>
      </c>
      <c r="N6496">
        <v>17589739.842433602</v>
      </c>
      <c r="O6496">
        <v>26365295.557021499</v>
      </c>
      <c r="Q6496" t="str">
        <f>VLOOKUP(A6496,Lookup_Tables!$D$2:$E$7,2,FALSE)</f>
        <v>EQ</v>
      </c>
      <c r="R6496" t="str">
        <f>IFERROR(VLOOKUP(D6496,Lookup_Tables!$A$2:$B$21,2,FALSE),"All")</f>
        <v>Pub Admin Bldg</v>
      </c>
    </row>
    <row r="6497" spans="1:18" hidden="1">
      <c r="A6497">
        <v>4</v>
      </c>
      <c r="B6497">
        <v>57</v>
      </c>
      <c r="C6497" t="s">
        <v>39</v>
      </c>
      <c r="D6497">
        <v>9</v>
      </c>
      <c r="E6497">
        <v>146633.278349039</v>
      </c>
      <c r="F6497">
        <v>42379.487204904202</v>
      </c>
      <c r="G6497">
        <v>13101.8670461929</v>
      </c>
      <c r="H6497">
        <v>374201.666585156</v>
      </c>
      <c r="I6497">
        <v>589501.74445766804</v>
      </c>
      <c r="J6497">
        <v>1229040.87308475</v>
      </c>
      <c r="K6497">
        <v>3046385.7591788</v>
      </c>
      <c r="L6497">
        <v>6348143.3145294301</v>
      </c>
      <c r="M6497">
        <v>8427045.6262422893</v>
      </c>
      <c r="N6497">
        <v>16076352.1481693</v>
      </c>
      <c r="O6497">
        <v>26312054.560435399</v>
      </c>
      <c r="Q6497" t="str">
        <f>VLOOKUP(A6497,Lookup_Tables!$D$2:$E$7,2,FALSE)</f>
        <v>EQ</v>
      </c>
      <c r="R6497" t="str">
        <f>IFERROR(VLOOKUP(D6497,Lookup_Tables!$A$2:$B$21,2,FALSE),"All")</f>
        <v>Pub Admin Bldg</v>
      </c>
    </row>
    <row r="6498" spans="1:18" hidden="1">
      <c r="A6498">
        <v>4</v>
      </c>
      <c r="B6498">
        <v>57</v>
      </c>
      <c r="C6498" t="s">
        <v>38</v>
      </c>
      <c r="D6498">
        <v>10</v>
      </c>
      <c r="E6498">
        <v>1650017.31603253</v>
      </c>
      <c r="F6498">
        <v>452559.76735967887</v>
      </c>
      <c r="G6498">
        <v>408288.08440634399</v>
      </c>
      <c r="H6498">
        <v>3567517.6977351401</v>
      </c>
      <c r="I6498">
        <v>5269767.3192183999</v>
      </c>
      <c r="J6498">
        <v>14185794.3421159</v>
      </c>
      <c r="K6498">
        <v>32597635.336832698</v>
      </c>
      <c r="L6498">
        <v>67444619.961617097</v>
      </c>
      <c r="M6498">
        <v>95233001.5583134</v>
      </c>
      <c r="N6498">
        <v>209795455.68034101</v>
      </c>
      <c r="O6498">
        <v>306361054.84424901</v>
      </c>
      <c r="Q6498" t="str">
        <f>VLOOKUP(A6498,Lookup_Tables!$D$2:$E$7,2,FALSE)</f>
        <v>EQ</v>
      </c>
      <c r="R6498" t="str">
        <f>IFERROR(VLOOKUP(D6498,Lookup_Tables!$A$2:$B$21,2,FALSE),"All")</f>
        <v>Pub School</v>
      </c>
    </row>
    <row r="6499" spans="1:18" hidden="1">
      <c r="A6499">
        <v>4</v>
      </c>
      <c r="B6499">
        <v>57</v>
      </c>
      <c r="C6499" t="s">
        <v>39</v>
      </c>
      <c r="D6499">
        <v>10</v>
      </c>
      <c r="E6499">
        <v>1636226.2328600099</v>
      </c>
      <c r="F6499">
        <v>448034.38245662954</v>
      </c>
      <c r="G6499">
        <v>392991.46311895602</v>
      </c>
      <c r="H6499">
        <v>3443306.8802058999</v>
      </c>
      <c r="I6499">
        <v>5077111.5409549903</v>
      </c>
      <c r="J6499">
        <v>13756061.1322586</v>
      </c>
      <c r="K6499">
        <v>32597635.336832698</v>
      </c>
      <c r="L6499">
        <v>67444619.961617097</v>
      </c>
      <c r="M6499">
        <v>95233001.5583134</v>
      </c>
      <c r="N6499">
        <v>209795455.68034101</v>
      </c>
      <c r="O6499">
        <v>305707301.54948503</v>
      </c>
      <c r="Q6499" t="str">
        <f>VLOOKUP(A6499,Lookup_Tables!$D$2:$E$7,2,FALSE)</f>
        <v>EQ</v>
      </c>
      <c r="R6499" t="str">
        <f>IFERROR(VLOOKUP(D6499,Lookup_Tables!$A$2:$B$21,2,FALSE),"All")</f>
        <v>Pub School</v>
      </c>
    </row>
    <row r="6500" spans="1:18" hidden="1">
      <c r="A6500">
        <v>4</v>
      </c>
      <c r="B6500">
        <v>57</v>
      </c>
      <c r="C6500" t="s">
        <v>38</v>
      </c>
      <c r="D6500">
        <v>11</v>
      </c>
      <c r="E6500">
        <v>23858.2226167507</v>
      </c>
      <c r="F6500">
        <v>7562.5193320694616</v>
      </c>
      <c r="G6500">
        <v>0</v>
      </c>
      <c r="H6500">
        <v>0</v>
      </c>
      <c r="I6500">
        <v>0</v>
      </c>
      <c r="J6500">
        <v>14077.139617971099</v>
      </c>
      <c r="K6500">
        <v>326526.093315846</v>
      </c>
      <c r="L6500">
        <v>773319.02307117695</v>
      </c>
      <c r="M6500">
        <v>1465542.1368229</v>
      </c>
      <c r="N6500">
        <v>3993594.5690488699</v>
      </c>
      <c r="O6500">
        <v>6824303.55615645</v>
      </c>
      <c r="Q6500" t="str">
        <f>VLOOKUP(A6500,Lookup_Tables!$D$2:$E$7,2,FALSE)</f>
        <v>EQ</v>
      </c>
      <c r="R6500" t="str">
        <f>IFERROR(VLOOKUP(D6500,Lookup_Tables!$A$2:$B$21,2,FALSE),"All")</f>
        <v>Pub Univ</v>
      </c>
    </row>
    <row r="6501" spans="1:18" hidden="1">
      <c r="A6501">
        <v>4</v>
      </c>
      <c r="B6501">
        <v>57</v>
      </c>
      <c r="C6501" t="s">
        <v>39</v>
      </c>
      <c r="D6501">
        <v>11</v>
      </c>
      <c r="E6501">
        <v>23813.145539412701</v>
      </c>
      <c r="F6501">
        <v>7517.4422547314625</v>
      </c>
      <c r="G6501">
        <v>0</v>
      </c>
      <c r="H6501">
        <v>0</v>
      </c>
      <c r="I6501">
        <v>0</v>
      </c>
      <c r="J6501">
        <v>14077.139617971099</v>
      </c>
      <c r="K6501">
        <v>326526.093315846</v>
      </c>
      <c r="L6501">
        <v>773319.02307117695</v>
      </c>
      <c r="M6501">
        <v>1465542.1368229</v>
      </c>
      <c r="N6501">
        <v>3993594.5690488699</v>
      </c>
      <c r="O6501">
        <v>6824303.55615645</v>
      </c>
      <c r="Q6501" t="str">
        <f>VLOOKUP(A6501,Lookup_Tables!$D$2:$E$7,2,FALSE)</f>
        <v>EQ</v>
      </c>
      <c r="R6501" t="str">
        <f>IFERROR(VLOOKUP(D6501,Lookup_Tables!$A$2:$B$21,2,FALSE),"All")</f>
        <v>Pub Univ</v>
      </c>
    </row>
    <row r="6502" spans="1:18" hidden="1">
      <c r="A6502">
        <v>4</v>
      </c>
      <c r="B6502">
        <v>57</v>
      </c>
      <c r="C6502" t="s">
        <v>38</v>
      </c>
      <c r="D6502">
        <v>13</v>
      </c>
      <c r="E6502">
        <v>1479272.47084804</v>
      </c>
      <c r="F6502">
        <v>529431.15112534934</v>
      </c>
      <c r="G6502">
        <v>1254.5145288543699</v>
      </c>
      <c r="H6502">
        <v>1707808.2997921</v>
      </c>
      <c r="I6502">
        <v>3013217.95304449</v>
      </c>
      <c r="J6502">
        <v>10963497.3082332</v>
      </c>
      <c r="K6502">
        <v>30035787.622542299</v>
      </c>
      <c r="L6502">
        <v>64991281.273550898</v>
      </c>
      <c r="M6502">
        <v>82378534.416531697</v>
      </c>
      <c r="N6502">
        <v>166686823.37363601</v>
      </c>
      <c r="O6502">
        <v>241955340.48782399</v>
      </c>
      <c r="Q6502" t="str">
        <f>VLOOKUP(A6502,Lookup_Tables!$D$2:$E$7,2,FALSE)</f>
        <v>EQ</v>
      </c>
      <c r="R6502" t="str">
        <f>IFERROR(VLOOKUP(D6502,Lookup_Tables!$A$2:$B$21,2,FALSE),"All")</f>
        <v>Residual Inst</v>
      </c>
    </row>
    <row r="6503" spans="1:18" hidden="1">
      <c r="A6503">
        <v>4</v>
      </c>
      <c r="B6503">
        <v>57</v>
      </c>
      <c r="C6503" t="s">
        <v>39</v>
      </c>
      <c r="D6503">
        <v>13</v>
      </c>
      <c r="E6503">
        <v>1474143.66464905</v>
      </c>
      <c r="F6503">
        <v>526288.51318191853</v>
      </c>
      <c r="G6503">
        <v>1222.3345769718601</v>
      </c>
      <c r="H6503">
        <v>1707808.2997921</v>
      </c>
      <c r="I6503">
        <v>2940468.6687447499</v>
      </c>
      <c r="J6503">
        <v>10862072.5838718</v>
      </c>
      <c r="K6503">
        <v>30035787.622542299</v>
      </c>
      <c r="L6503">
        <v>64991281.273550898</v>
      </c>
      <c r="M6503">
        <v>82378534.416531697</v>
      </c>
      <c r="N6503">
        <v>166686823.37363601</v>
      </c>
      <c r="O6503">
        <v>241955340.48782399</v>
      </c>
      <c r="Q6503" t="str">
        <f>VLOOKUP(A6503,Lookup_Tables!$D$2:$E$7,2,FALSE)</f>
        <v>EQ</v>
      </c>
      <c r="R6503" t="str">
        <f>IFERROR(VLOOKUP(D6503,Lookup_Tables!$A$2:$B$21,2,FALSE),"All")</f>
        <v>Residual Inst</v>
      </c>
    </row>
    <row r="6504" spans="1:18" hidden="1">
      <c r="A6504">
        <v>4</v>
      </c>
      <c r="B6504">
        <v>57</v>
      </c>
      <c r="C6504" t="s">
        <v>38</v>
      </c>
      <c r="D6504">
        <v>14</v>
      </c>
      <c r="E6504">
        <v>4392554.1088903397</v>
      </c>
      <c r="F6504">
        <v>1258162.6547552398</v>
      </c>
      <c r="G6504">
        <v>1575742.7270309101</v>
      </c>
      <c r="H6504">
        <v>14455407.6888557</v>
      </c>
      <c r="I6504">
        <v>18746780.112551801</v>
      </c>
      <c r="J6504">
        <v>37932366.365320504</v>
      </c>
      <c r="K6504">
        <v>85060920.963750094</v>
      </c>
      <c r="L6504">
        <v>192453873.563476</v>
      </c>
      <c r="M6504">
        <v>247899313.96986899</v>
      </c>
      <c r="N6504">
        <v>475668989.43724102</v>
      </c>
      <c r="O6504">
        <v>724970692.64568102</v>
      </c>
      <c r="Q6504" t="str">
        <f>VLOOKUP(A6504,Lookup_Tables!$D$2:$E$7,2,FALSE)</f>
        <v>EQ</v>
      </c>
      <c r="R6504" t="str">
        <f>IFERROR(VLOOKUP(D6504,Lookup_Tables!$A$2:$B$21,2,FALSE),"All")</f>
        <v>Road</v>
      </c>
    </row>
    <row r="6505" spans="1:18" hidden="1">
      <c r="A6505">
        <v>4</v>
      </c>
      <c r="B6505">
        <v>57</v>
      </c>
      <c r="C6505" t="s">
        <v>39</v>
      </c>
      <c r="D6505">
        <v>14</v>
      </c>
      <c r="E6505">
        <v>4348077.7269237703</v>
      </c>
      <c r="F6505">
        <v>1223615.484176849</v>
      </c>
      <c r="G6505">
        <v>1556609.9298902401</v>
      </c>
      <c r="H6505">
        <v>14146191.3733162</v>
      </c>
      <c r="I6505">
        <v>18336189.087949298</v>
      </c>
      <c r="J6505">
        <v>37882489.632168502</v>
      </c>
      <c r="K6505">
        <v>85060920.963750094</v>
      </c>
      <c r="L6505">
        <v>192453717.46745399</v>
      </c>
      <c r="M6505">
        <v>247899313.96986899</v>
      </c>
      <c r="N6505">
        <v>474922658.06542498</v>
      </c>
      <c r="O6505">
        <v>724970692.64568102</v>
      </c>
      <c r="Q6505" t="str">
        <f>VLOOKUP(A6505,Lookup_Tables!$D$2:$E$7,2,FALSE)</f>
        <v>EQ</v>
      </c>
      <c r="R6505" t="str">
        <f>IFERROR(VLOOKUP(D6505,Lookup_Tables!$A$2:$B$21,2,FALSE),"All")</f>
        <v>Road</v>
      </c>
    </row>
    <row r="6506" spans="1:18" hidden="1">
      <c r="A6506">
        <v>4</v>
      </c>
      <c r="B6506">
        <v>57</v>
      </c>
      <c r="C6506" t="s">
        <v>38</v>
      </c>
      <c r="D6506">
        <v>15</v>
      </c>
      <c r="E6506">
        <v>113061270.509682</v>
      </c>
      <c r="F6506">
        <v>30422494.603427738</v>
      </c>
      <c r="G6506">
        <v>46355163.6739273</v>
      </c>
      <c r="H6506">
        <v>307497686.52866501</v>
      </c>
      <c r="I6506">
        <v>458711651.20851803</v>
      </c>
      <c r="J6506">
        <v>1128780060.69609</v>
      </c>
      <c r="K6506">
        <v>2264339112.0172801</v>
      </c>
      <c r="L6506">
        <v>4489915851.7099504</v>
      </c>
      <c r="M6506">
        <v>6673568728.0454702</v>
      </c>
      <c r="N6506">
        <v>12846809941.362301</v>
      </c>
      <c r="O6506">
        <v>18397967247.349998</v>
      </c>
      <c r="Q6506" t="str">
        <f>VLOOKUP(A6506,Lookup_Tables!$D$2:$E$7,2,FALSE)</f>
        <v>EQ</v>
      </c>
      <c r="R6506" t="str">
        <f>IFERROR(VLOOKUP(D6506,Lookup_Tables!$A$2:$B$21,2,FALSE),"All")</f>
        <v>All</v>
      </c>
    </row>
    <row r="6507" spans="1:18" hidden="1">
      <c r="A6507">
        <v>4</v>
      </c>
      <c r="B6507">
        <v>57</v>
      </c>
      <c r="C6507" t="s">
        <v>39</v>
      </c>
      <c r="D6507">
        <v>15</v>
      </c>
      <c r="E6507">
        <v>111731765.29695299</v>
      </c>
      <c r="F6507">
        <v>29982429.263255224</v>
      </c>
      <c r="G6507">
        <v>43958298.546558604</v>
      </c>
      <c r="H6507">
        <v>296647727.21192598</v>
      </c>
      <c r="I6507">
        <v>444467689.06408298</v>
      </c>
      <c r="J6507">
        <v>1121214488.2109799</v>
      </c>
      <c r="K6507">
        <v>2247694040.2393198</v>
      </c>
      <c r="L6507">
        <v>4489915851.7099504</v>
      </c>
      <c r="M6507">
        <v>6515461240.2324305</v>
      </c>
      <c r="N6507">
        <v>12838530581.872299</v>
      </c>
      <c r="O6507">
        <v>18397967247.349998</v>
      </c>
      <c r="Q6507" t="str">
        <f>VLOOKUP(A6507,Lookup_Tables!$D$2:$E$7,2,FALSE)</f>
        <v>EQ</v>
      </c>
      <c r="R6507" t="str">
        <f>IFERROR(VLOOKUP(D6507,Lookup_Tables!$A$2:$B$21,2,FALSE),"All")</f>
        <v>All</v>
      </c>
    </row>
    <row r="6508" spans="1:18" hidden="1">
      <c r="A6508">
        <v>4</v>
      </c>
      <c r="B6508">
        <v>57</v>
      </c>
      <c r="C6508" t="s">
        <v>38</v>
      </c>
      <c r="D6508">
        <v>16</v>
      </c>
      <c r="E6508">
        <v>16549284.575348301</v>
      </c>
      <c r="F6508">
        <v>4706474.2663177252</v>
      </c>
      <c r="G6508">
        <v>5060925.0233852305</v>
      </c>
      <c r="H6508">
        <v>44222289.795874797</v>
      </c>
      <c r="I6508">
        <v>64761681.520898797</v>
      </c>
      <c r="J6508">
        <v>142966248.70949</v>
      </c>
      <c r="K6508">
        <v>325021090.04691499</v>
      </c>
      <c r="L6508">
        <v>709760340.474509</v>
      </c>
      <c r="M6508">
        <v>963348329.68822896</v>
      </c>
      <c r="N6508">
        <v>1889272430.7947099</v>
      </c>
      <c r="O6508">
        <v>2800353155.8657999</v>
      </c>
      <c r="Q6508" t="str">
        <f>VLOOKUP(A6508,Lookup_Tables!$D$2:$E$7,2,FALSE)</f>
        <v>EQ</v>
      </c>
      <c r="R6508" t="str">
        <f>IFERROR(VLOOKUP(D6508,Lookup_Tables!$A$2:$B$21,2,FALSE),"All")</f>
        <v>Government_Loss</v>
      </c>
    </row>
    <row r="6509" spans="1:18" hidden="1">
      <c r="A6509">
        <v>4</v>
      </c>
      <c r="B6509">
        <v>57</v>
      </c>
      <c r="C6509" t="s">
        <v>39</v>
      </c>
      <c r="D6509">
        <v>16</v>
      </c>
      <c r="E6509">
        <v>16381149.6023202</v>
      </c>
      <c r="F6509">
        <v>4637320.4731563348</v>
      </c>
      <c r="G6509">
        <v>4832528.1947774403</v>
      </c>
      <c r="H6509">
        <v>42540150.665324703</v>
      </c>
      <c r="I6509">
        <v>61727094.422998197</v>
      </c>
      <c r="J6509">
        <v>141652840.233291</v>
      </c>
      <c r="K6509">
        <v>325021090.04691499</v>
      </c>
      <c r="L6509">
        <v>709760340.474509</v>
      </c>
      <c r="M6509">
        <v>953114395.82786</v>
      </c>
      <c r="N6509">
        <v>1889272430.7947099</v>
      </c>
      <c r="O6509">
        <v>2800353155.8657999</v>
      </c>
      <c r="Q6509" t="str">
        <f>VLOOKUP(A6509,Lookup_Tables!$D$2:$E$7,2,FALSE)</f>
        <v>EQ</v>
      </c>
      <c r="R6509" t="str">
        <f>IFERROR(VLOOKUP(D6509,Lookup_Tables!$A$2:$B$21,2,FALSE),"All")</f>
        <v>Government_Loss</v>
      </c>
    </row>
    <row r="6510" spans="1:18" hidden="1">
      <c r="A6510">
        <v>4</v>
      </c>
      <c r="B6510">
        <v>57</v>
      </c>
      <c r="C6510" t="s">
        <v>38</v>
      </c>
      <c r="D6510">
        <v>17</v>
      </c>
      <c r="E6510">
        <v>13011262.1341803</v>
      </c>
      <c r="F6510">
        <v>3534070.4758508392</v>
      </c>
      <c r="G6510">
        <v>3904619.3002649299</v>
      </c>
      <c r="H6510">
        <v>31489517.0373183</v>
      </c>
      <c r="I6510">
        <v>47531843.6723646</v>
      </c>
      <c r="J6510">
        <v>117990966.681776</v>
      </c>
      <c r="K6510">
        <v>263495283.40251601</v>
      </c>
      <c r="L6510">
        <v>533095104.24967402</v>
      </c>
      <c r="M6510">
        <v>779836641.10211205</v>
      </c>
      <c r="N6510">
        <v>1549808883.8422999</v>
      </c>
      <c r="O6510">
        <v>2259263170.4478002</v>
      </c>
      <c r="Q6510" t="str">
        <f>VLOOKUP(A6510,Lookup_Tables!$D$2:$E$7,2,FALSE)</f>
        <v>EQ</v>
      </c>
      <c r="R6510" t="str">
        <f>IFERROR(VLOOKUP(D6510,Lookup_Tables!$A$2:$B$21,2,FALSE),"All")</f>
        <v>Emergency_Loss</v>
      </c>
    </row>
    <row r="6511" spans="1:18" hidden="1">
      <c r="A6511">
        <v>4</v>
      </c>
      <c r="B6511">
        <v>57</v>
      </c>
      <c r="C6511" t="s">
        <v>39</v>
      </c>
      <c r="D6511">
        <v>17</v>
      </c>
      <c r="E6511">
        <v>12884042.822445299</v>
      </c>
      <c r="F6511">
        <v>3548768.4470488615</v>
      </c>
      <c r="G6511">
        <v>3782399.5785743599</v>
      </c>
      <c r="H6511">
        <v>30020995.4445998</v>
      </c>
      <c r="I6511">
        <v>46163433.460386798</v>
      </c>
      <c r="J6511">
        <v>113547141.29263701</v>
      </c>
      <c r="K6511">
        <v>261135058.529367</v>
      </c>
      <c r="L6511">
        <v>532506413.59610599</v>
      </c>
      <c r="M6511">
        <v>754976432.63076794</v>
      </c>
      <c r="N6511">
        <v>1549808883.8422999</v>
      </c>
      <c r="O6511">
        <v>2259263170.4478002</v>
      </c>
      <c r="Q6511" t="str">
        <f>VLOOKUP(A6511,Lookup_Tables!$D$2:$E$7,2,FALSE)</f>
        <v>EQ</v>
      </c>
      <c r="R6511" t="str">
        <f>IFERROR(VLOOKUP(D6511,Lookup_Tables!$A$2:$B$21,2,FALSE),"All")</f>
        <v>Emergency_Loss</v>
      </c>
    </row>
    <row r="6512" spans="1:18" hidden="1">
      <c r="A6512">
        <v>4</v>
      </c>
      <c r="B6512">
        <v>57</v>
      </c>
      <c r="C6512" t="s">
        <v>38</v>
      </c>
      <c r="D6512">
        <v>18</v>
      </c>
      <c r="E6512">
        <v>29560546.709528599</v>
      </c>
      <c r="F6512">
        <v>8511882.5448014177</v>
      </c>
      <c r="G6512">
        <v>9576780.6959496997</v>
      </c>
      <c r="H6512">
        <v>74901240.912759498</v>
      </c>
      <c r="I6512">
        <v>111586602.70108899</v>
      </c>
      <c r="J6512">
        <v>260616527.575688</v>
      </c>
      <c r="K6512">
        <v>591043247.83777595</v>
      </c>
      <c r="L6512">
        <v>1243114233.7474201</v>
      </c>
      <c r="M6512">
        <v>1633252501.8868599</v>
      </c>
      <c r="N6512">
        <v>3356277391.0413198</v>
      </c>
      <c r="O6512">
        <v>5059616326.3135996</v>
      </c>
      <c r="Q6512" t="str">
        <f>VLOOKUP(A6512,Lookup_Tables!$D$2:$E$7,2,FALSE)</f>
        <v>EQ</v>
      </c>
      <c r="R6512" t="str">
        <f>IFERROR(VLOOKUP(D6512,Lookup_Tables!$A$2:$B$21,2,FALSE),"All")</f>
        <v>Govt_Plus_Emergency</v>
      </c>
    </row>
    <row r="6513" spans="1:18" hidden="1">
      <c r="A6513">
        <v>4</v>
      </c>
      <c r="B6513">
        <v>57</v>
      </c>
      <c r="C6513" t="s">
        <v>39</v>
      </c>
      <c r="D6513">
        <v>18</v>
      </c>
      <c r="E6513">
        <v>29263238.0896229</v>
      </c>
      <c r="F6513">
        <v>8399884.1879585162</v>
      </c>
      <c r="G6513">
        <v>9070477.1876430996</v>
      </c>
      <c r="H6513">
        <v>73343228.354680002</v>
      </c>
      <c r="I6513">
        <v>109186529.513106</v>
      </c>
      <c r="J6513">
        <v>257442409.23828501</v>
      </c>
      <c r="K6513">
        <v>582664491.43543005</v>
      </c>
      <c r="L6513">
        <v>1243114233.7474201</v>
      </c>
      <c r="M6513">
        <v>1613797820.0075901</v>
      </c>
      <c r="N6513">
        <v>3356277391.0413198</v>
      </c>
      <c r="O6513">
        <v>5059616326.3135996</v>
      </c>
      <c r="Q6513" t="str">
        <f>VLOOKUP(A6513,Lookup_Tables!$D$2:$E$7,2,FALSE)</f>
        <v>EQ</v>
      </c>
      <c r="R6513" t="str">
        <f>IFERROR(VLOOKUP(D6513,Lookup_Tables!$A$2:$B$21,2,FALSE),"All")</f>
        <v>Govt_Plus_Emergency</v>
      </c>
    </row>
    <row r="6514" spans="1:18" hidden="1">
      <c r="A6514">
        <v>4</v>
      </c>
      <c r="B6514">
        <v>58</v>
      </c>
      <c r="C6514" t="s">
        <v>38</v>
      </c>
      <c r="D6514">
        <v>0</v>
      </c>
      <c r="E6514">
        <v>217694020.896934</v>
      </c>
      <c r="F6514">
        <v>57417750.91799584</v>
      </c>
      <c r="G6514">
        <v>69031209.527054399</v>
      </c>
      <c r="H6514">
        <v>637231328.28583097</v>
      </c>
      <c r="I6514">
        <v>913091928.66888797</v>
      </c>
      <c r="J6514">
        <v>2148064366.29774</v>
      </c>
      <c r="K6514">
        <v>5839025336.7378302</v>
      </c>
      <c r="L6514">
        <v>13022234569.547501</v>
      </c>
      <c r="M6514">
        <v>15171593721.4275</v>
      </c>
      <c r="N6514">
        <v>21116174693.348301</v>
      </c>
      <c r="O6514">
        <v>24554263370.275501</v>
      </c>
      <c r="Q6514" t="str">
        <f>VLOOKUP(A6514,Lookup_Tables!$D$2:$E$7,2,FALSE)</f>
        <v>EQ</v>
      </c>
      <c r="R6514" t="str">
        <f>IFERROR(VLOOKUP(D6514,Lookup_Tables!$A$2:$B$21,2,FALSE),"All")</f>
        <v>Private Assets</v>
      </c>
    </row>
    <row r="6515" spans="1:18" hidden="1">
      <c r="A6515">
        <v>4</v>
      </c>
      <c r="B6515">
        <v>58</v>
      </c>
      <c r="C6515" t="s">
        <v>39</v>
      </c>
      <c r="D6515">
        <v>0</v>
      </c>
      <c r="E6515">
        <v>214490955.19300699</v>
      </c>
      <c r="F6515">
        <v>56402114.375173569</v>
      </c>
      <c r="G6515">
        <v>68090575.377156198</v>
      </c>
      <c r="H6515">
        <v>605936099.20900595</v>
      </c>
      <c r="I6515">
        <v>893330524.71665204</v>
      </c>
      <c r="J6515">
        <v>2134767636.00582</v>
      </c>
      <c r="K6515">
        <v>5760254325.1507101</v>
      </c>
      <c r="L6515">
        <v>13007896354.597401</v>
      </c>
      <c r="M6515">
        <v>14969061500.891199</v>
      </c>
      <c r="N6515">
        <v>20445804363.7719</v>
      </c>
      <c r="O6515">
        <v>24511987889.606602</v>
      </c>
      <c r="Q6515" t="str">
        <f>VLOOKUP(A6515,Lookup_Tables!$D$2:$E$7,2,FALSE)</f>
        <v>EQ</v>
      </c>
      <c r="R6515" t="str">
        <f>IFERROR(VLOOKUP(D6515,Lookup_Tables!$A$2:$B$21,2,FALSE),"All")</f>
        <v>Private Assets</v>
      </c>
    </row>
    <row r="6516" spans="1:18" hidden="1">
      <c r="A6516">
        <v>4</v>
      </c>
      <c r="B6516">
        <v>58</v>
      </c>
      <c r="C6516" t="s">
        <v>38</v>
      </c>
      <c r="D6516">
        <v>1</v>
      </c>
      <c r="E6516">
        <v>240446.85788240799</v>
      </c>
      <c r="F6516">
        <v>64063.152370057534</v>
      </c>
      <c r="G6516">
        <v>31433.684368356298</v>
      </c>
      <c r="H6516">
        <v>540505.52446172806</v>
      </c>
      <c r="I6516">
        <v>861299.22430694895</v>
      </c>
      <c r="J6516">
        <v>2151382.6473464901</v>
      </c>
      <c r="K6516">
        <v>6608819.0405788301</v>
      </c>
      <c r="L6516">
        <v>15429881.602424201</v>
      </c>
      <c r="M6516">
        <v>17873450.746890798</v>
      </c>
      <c r="N6516">
        <v>24998696.5157842</v>
      </c>
      <c r="O6516">
        <v>28676924.4107082</v>
      </c>
      <c r="Q6516" t="str">
        <f>VLOOKUP(A6516,Lookup_Tables!$D$2:$E$7,2,FALSE)</f>
        <v>EQ</v>
      </c>
      <c r="R6516" t="str">
        <f>IFERROR(VLOOKUP(D6516,Lookup_Tables!$A$2:$B$21,2,FALSE),"All")</f>
        <v>Airport</v>
      </c>
    </row>
    <row r="6517" spans="1:18" hidden="1">
      <c r="A6517">
        <v>4</v>
      </c>
      <c r="B6517">
        <v>58</v>
      </c>
      <c r="C6517" t="s">
        <v>39</v>
      </c>
      <c r="D6517">
        <v>1</v>
      </c>
      <c r="E6517">
        <v>237774.99823375099</v>
      </c>
      <c r="F6517">
        <v>62148.411695485789</v>
      </c>
      <c r="G6517">
        <v>29419.839524761599</v>
      </c>
      <c r="H6517">
        <v>525274.16647417599</v>
      </c>
      <c r="I6517">
        <v>855274.97767392395</v>
      </c>
      <c r="J6517">
        <v>2127178.9849142302</v>
      </c>
      <c r="K6517">
        <v>6608819.0405788301</v>
      </c>
      <c r="L6517">
        <v>15379067.6055752</v>
      </c>
      <c r="M6517">
        <v>17873450.746890798</v>
      </c>
      <c r="N6517">
        <v>24903424.046259001</v>
      </c>
      <c r="O6517">
        <v>28610624.923649799</v>
      </c>
      <c r="Q6517" t="str">
        <f>VLOOKUP(A6517,Lookup_Tables!$D$2:$E$7,2,FALSE)</f>
        <v>EQ</v>
      </c>
      <c r="R6517" t="str">
        <f>IFERROR(VLOOKUP(D6517,Lookup_Tables!$A$2:$B$21,2,FALSE),"All")</f>
        <v>Airport</v>
      </c>
    </row>
    <row r="6518" spans="1:18" hidden="1">
      <c r="A6518">
        <v>4</v>
      </c>
      <c r="B6518">
        <v>58</v>
      </c>
      <c r="C6518" t="s">
        <v>38</v>
      </c>
      <c r="D6518">
        <v>2</v>
      </c>
      <c r="E6518">
        <v>3787539.0128151798</v>
      </c>
      <c r="F6518">
        <v>1001167.2706965106</v>
      </c>
      <c r="G6518">
        <v>730676.03603094502</v>
      </c>
      <c r="H6518">
        <v>7534012.3160586804</v>
      </c>
      <c r="I6518">
        <v>12465051.198073801</v>
      </c>
      <c r="J6518">
        <v>31650173.803882901</v>
      </c>
      <c r="K6518">
        <v>83797705.169883296</v>
      </c>
      <c r="L6518">
        <v>222747777.582479</v>
      </c>
      <c r="M6518">
        <v>272121652.25132501</v>
      </c>
      <c r="N6518">
        <v>443903189.52687198</v>
      </c>
      <c r="O6518">
        <v>579719229.47865403</v>
      </c>
      <c r="Q6518" t="str">
        <f>VLOOKUP(A6518,Lookup_Tables!$D$2:$E$7,2,FALSE)</f>
        <v>EQ</v>
      </c>
      <c r="R6518" t="str">
        <f>IFERROR(VLOOKUP(D6518,Lookup_Tables!$A$2:$B$21,2,FALSE),"All")</f>
        <v>Bridge</v>
      </c>
    </row>
    <row r="6519" spans="1:18" hidden="1">
      <c r="A6519">
        <v>4</v>
      </c>
      <c r="B6519">
        <v>58</v>
      </c>
      <c r="C6519" t="s">
        <v>39</v>
      </c>
      <c r="D6519">
        <v>2</v>
      </c>
      <c r="E6519">
        <v>3743850.2689378401</v>
      </c>
      <c r="F6519">
        <v>977792.0724860779</v>
      </c>
      <c r="G6519">
        <v>705383.55099372298</v>
      </c>
      <c r="H6519">
        <v>7221327.7503633602</v>
      </c>
      <c r="I6519">
        <v>12234662.2088525</v>
      </c>
      <c r="J6519">
        <v>31216737.412594099</v>
      </c>
      <c r="K6519">
        <v>82047354.226002201</v>
      </c>
      <c r="L6519">
        <v>222747777.582479</v>
      </c>
      <c r="M6519">
        <v>271844921.90275401</v>
      </c>
      <c r="N6519">
        <v>443903189.52687198</v>
      </c>
      <c r="O6519">
        <v>579719229.47865403</v>
      </c>
      <c r="Q6519" t="str">
        <f>VLOOKUP(A6519,Lookup_Tables!$D$2:$E$7,2,FALSE)</f>
        <v>EQ</v>
      </c>
      <c r="R6519" t="str">
        <f>IFERROR(VLOOKUP(D6519,Lookup_Tables!$A$2:$B$21,2,FALSE),"All")</f>
        <v>Bridge</v>
      </c>
    </row>
    <row r="6520" spans="1:18" hidden="1">
      <c r="A6520">
        <v>4</v>
      </c>
      <c r="B6520">
        <v>58</v>
      </c>
      <c r="C6520" t="s">
        <v>38</v>
      </c>
      <c r="D6520">
        <v>3</v>
      </c>
      <c r="E6520">
        <v>500807.544319382</v>
      </c>
      <c r="F6520">
        <v>129930.36872850207</v>
      </c>
      <c r="G6520">
        <v>122748.880105965</v>
      </c>
      <c r="H6520">
        <v>1290259.1582428101</v>
      </c>
      <c r="I6520">
        <v>1978419.0817813701</v>
      </c>
      <c r="J6520">
        <v>4710451.0168405101</v>
      </c>
      <c r="K6520">
        <v>13829170.624492699</v>
      </c>
      <c r="L6520">
        <v>32150467.623405401</v>
      </c>
      <c r="M6520">
        <v>37462668.110838801</v>
      </c>
      <c r="N6520">
        <v>49715656.211698003</v>
      </c>
      <c r="O6520">
        <v>55489772.918701798</v>
      </c>
      <c r="Q6520" t="str">
        <f>VLOOKUP(A6520,Lookup_Tables!$D$2:$E$7,2,FALSE)</f>
        <v>EQ</v>
      </c>
      <c r="R6520" t="str">
        <f>IFERROR(VLOOKUP(D6520,Lookup_Tables!$A$2:$B$21,2,FALSE),"All")</f>
        <v>Govt Hosp</v>
      </c>
    </row>
    <row r="6521" spans="1:18" hidden="1">
      <c r="A6521">
        <v>4</v>
      </c>
      <c r="B6521">
        <v>58</v>
      </c>
      <c r="C6521" t="s">
        <v>39</v>
      </c>
      <c r="D6521">
        <v>3</v>
      </c>
      <c r="E6521">
        <v>493512.689596807</v>
      </c>
      <c r="F6521">
        <v>128315.45031544217</v>
      </c>
      <c r="G6521">
        <v>120028.146127805</v>
      </c>
      <c r="H6521">
        <v>1261421.18227157</v>
      </c>
      <c r="I6521">
        <v>1904807.2028866201</v>
      </c>
      <c r="J6521">
        <v>4686235.6724978797</v>
      </c>
      <c r="K6521">
        <v>13826646.108105401</v>
      </c>
      <c r="L6521">
        <v>31430711.292710699</v>
      </c>
      <c r="M6521">
        <v>36855503.445632502</v>
      </c>
      <c r="N6521">
        <v>48509967.0027178</v>
      </c>
      <c r="O6521">
        <v>54541376.285818599</v>
      </c>
      <c r="Q6521" t="str">
        <f>VLOOKUP(A6521,Lookup_Tables!$D$2:$E$7,2,FALSE)</f>
        <v>EQ</v>
      </c>
      <c r="R6521" t="str">
        <f>IFERROR(VLOOKUP(D6521,Lookup_Tables!$A$2:$B$21,2,FALSE),"All")</f>
        <v>Govt Hosp</v>
      </c>
    </row>
    <row r="6522" spans="1:18" hidden="1">
      <c r="A6522">
        <v>4</v>
      </c>
      <c r="B6522">
        <v>58</v>
      </c>
      <c r="C6522" t="s">
        <v>38</v>
      </c>
      <c r="D6522">
        <v>4</v>
      </c>
      <c r="E6522">
        <v>632598.68026769406</v>
      </c>
      <c r="F6522">
        <v>166603.65577928757</v>
      </c>
      <c r="G6522">
        <v>178415.66216999901</v>
      </c>
      <c r="H6522">
        <v>1951447.8291447</v>
      </c>
      <c r="I6522">
        <v>3058819.2202949198</v>
      </c>
      <c r="J6522">
        <v>6840022.1477521304</v>
      </c>
      <c r="K6522">
        <v>16623313.6178849</v>
      </c>
      <c r="L6522">
        <v>38308030.176749498</v>
      </c>
      <c r="M6522">
        <v>42028810.920102999</v>
      </c>
      <c r="N6522">
        <v>58415572.100211903</v>
      </c>
      <c r="O6522">
        <v>69198166.300434306</v>
      </c>
      <c r="Q6522" t="str">
        <f>VLOOKUP(A6522,Lookup_Tables!$D$2:$E$7,2,FALSE)</f>
        <v>EQ</v>
      </c>
      <c r="R6522" t="str">
        <f>IFERROR(VLOOKUP(D6522,Lookup_Tables!$A$2:$B$21,2,FALSE),"All")</f>
        <v>Govt Med Fac</v>
      </c>
    </row>
    <row r="6523" spans="1:18" hidden="1">
      <c r="A6523">
        <v>4</v>
      </c>
      <c r="B6523">
        <v>58</v>
      </c>
      <c r="C6523" t="s">
        <v>39</v>
      </c>
      <c r="D6523">
        <v>4</v>
      </c>
      <c r="E6523">
        <v>622959.58318380895</v>
      </c>
      <c r="F6523">
        <v>164498.53498476569</v>
      </c>
      <c r="G6523">
        <v>173009.794638216</v>
      </c>
      <c r="H6523">
        <v>1881879.9323215799</v>
      </c>
      <c r="I6523">
        <v>2985198.4934727498</v>
      </c>
      <c r="J6523">
        <v>6711830.6661875797</v>
      </c>
      <c r="K6523">
        <v>16623313.6178849</v>
      </c>
      <c r="L6523">
        <v>37974946.951362997</v>
      </c>
      <c r="M6523">
        <v>41794546.352095999</v>
      </c>
      <c r="N6523">
        <v>55711740.344263896</v>
      </c>
      <c r="O6523">
        <v>68221296.652245805</v>
      </c>
      <c r="Q6523" t="str">
        <f>VLOOKUP(A6523,Lookup_Tables!$D$2:$E$7,2,FALSE)</f>
        <v>EQ</v>
      </c>
      <c r="R6523" t="str">
        <f>IFERROR(VLOOKUP(D6523,Lookup_Tables!$A$2:$B$21,2,FALSE),"All")</f>
        <v>Govt Med Fac</v>
      </c>
    </row>
    <row r="6524" spans="1:18" hidden="1">
      <c r="A6524">
        <v>4</v>
      </c>
      <c r="B6524">
        <v>58</v>
      </c>
      <c r="C6524" t="s">
        <v>38</v>
      </c>
      <c r="D6524">
        <v>6</v>
      </c>
      <c r="E6524">
        <v>430384.29965159198</v>
      </c>
      <c r="F6524">
        <v>125486.61976930947</v>
      </c>
      <c r="G6524">
        <v>10824.525213650601</v>
      </c>
      <c r="H6524">
        <v>317380.68429469201</v>
      </c>
      <c r="I6524">
        <v>466652.62883498397</v>
      </c>
      <c r="J6524">
        <v>2262400.4302991698</v>
      </c>
      <c r="K6524">
        <v>10705123.082680101</v>
      </c>
      <c r="L6524">
        <v>31382129.0562681</v>
      </c>
      <c r="M6524">
        <v>35686981.433735102</v>
      </c>
      <c r="N6524">
        <v>54280662.888490699</v>
      </c>
      <c r="O6524">
        <v>62723928.058651</v>
      </c>
      <c r="Q6524" t="str">
        <f>VLOOKUP(A6524,Lookup_Tables!$D$2:$E$7,2,FALSE)</f>
        <v>EQ</v>
      </c>
      <c r="R6524" t="str">
        <f>IFERROR(VLOOKUP(D6524,Lookup_Tables!$A$2:$B$21,2,FALSE),"All")</f>
        <v>Port</v>
      </c>
    </row>
    <row r="6525" spans="1:18" hidden="1">
      <c r="A6525">
        <v>4</v>
      </c>
      <c r="B6525">
        <v>58</v>
      </c>
      <c r="C6525" t="s">
        <v>39</v>
      </c>
      <c r="D6525">
        <v>6</v>
      </c>
      <c r="E6525">
        <v>426948.01409539598</v>
      </c>
      <c r="F6525">
        <v>122253.09555709676</v>
      </c>
      <c r="G6525">
        <v>10725.2075345863</v>
      </c>
      <c r="H6525">
        <v>307684.66430526099</v>
      </c>
      <c r="I6525">
        <v>457355.200491736</v>
      </c>
      <c r="J6525">
        <v>2262400.4302991698</v>
      </c>
      <c r="K6525">
        <v>10705123.082680101</v>
      </c>
      <c r="L6525">
        <v>31373932.618863501</v>
      </c>
      <c r="M6525">
        <v>35686981.433735102</v>
      </c>
      <c r="N6525">
        <v>54280662.888490699</v>
      </c>
      <c r="O6525">
        <v>62723928.058651</v>
      </c>
      <c r="Q6525" t="str">
        <f>VLOOKUP(A6525,Lookup_Tables!$D$2:$E$7,2,FALSE)</f>
        <v>EQ</v>
      </c>
      <c r="R6525" t="str">
        <f>IFERROR(VLOOKUP(D6525,Lookup_Tables!$A$2:$B$21,2,FALSE),"All")</f>
        <v>Port</v>
      </c>
    </row>
    <row r="6526" spans="1:18" hidden="1">
      <c r="A6526">
        <v>4</v>
      </c>
      <c r="B6526">
        <v>58</v>
      </c>
      <c r="C6526" t="s">
        <v>38</v>
      </c>
      <c r="D6526">
        <v>9</v>
      </c>
      <c r="E6526">
        <v>94549.516071176506</v>
      </c>
      <c r="F6526">
        <v>24860.363117982182</v>
      </c>
      <c r="G6526">
        <v>199.814930827246</v>
      </c>
      <c r="H6526">
        <v>202320.85535689199</v>
      </c>
      <c r="I6526">
        <v>317655.65226488002</v>
      </c>
      <c r="J6526">
        <v>926212.59014315798</v>
      </c>
      <c r="K6526">
        <v>3045713.2362712999</v>
      </c>
      <c r="L6526">
        <v>6142008.1403216403</v>
      </c>
      <c r="M6526">
        <v>6994288.5503413295</v>
      </c>
      <c r="N6526">
        <v>8817086.2593447901</v>
      </c>
      <c r="O6526">
        <v>10654586.4594125</v>
      </c>
      <c r="Q6526" t="str">
        <f>VLOOKUP(A6526,Lookup_Tables!$D$2:$E$7,2,FALSE)</f>
        <v>EQ</v>
      </c>
      <c r="R6526" t="str">
        <f>IFERROR(VLOOKUP(D6526,Lookup_Tables!$A$2:$B$21,2,FALSE),"All")</f>
        <v>Pub Admin Bldg</v>
      </c>
    </row>
    <row r="6527" spans="1:18" hidden="1">
      <c r="A6527">
        <v>4</v>
      </c>
      <c r="B6527">
        <v>58</v>
      </c>
      <c r="C6527" t="s">
        <v>39</v>
      </c>
      <c r="D6527">
        <v>9</v>
      </c>
      <c r="E6527">
        <v>93452.479972836503</v>
      </c>
      <c r="F6527">
        <v>24712.601361508408</v>
      </c>
      <c r="G6527">
        <v>199.814930827246</v>
      </c>
      <c r="H6527">
        <v>200191.61711250301</v>
      </c>
      <c r="I6527">
        <v>306418.42033386801</v>
      </c>
      <c r="J6527">
        <v>909326.42736739304</v>
      </c>
      <c r="K6527">
        <v>3045713.2362712999</v>
      </c>
      <c r="L6527">
        <v>6142008.1403216403</v>
      </c>
      <c r="M6527">
        <v>6914978.6771809096</v>
      </c>
      <c r="N6527">
        <v>8804277.6780946907</v>
      </c>
      <c r="O6527">
        <v>10209626.723224301</v>
      </c>
      <c r="Q6527" t="str">
        <f>VLOOKUP(A6527,Lookup_Tables!$D$2:$E$7,2,FALSE)</f>
        <v>EQ</v>
      </c>
      <c r="R6527" t="str">
        <f>IFERROR(VLOOKUP(D6527,Lookup_Tables!$A$2:$B$21,2,FALSE),"All")</f>
        <v>Pub Admin Bldg</v>
      </c>
    </row>
    <row r="6528" spans="1:18" hidden="1">
      <c r="A6528">
        <v>4</v>
      </c>
      <c r="B6528">
        <v>58</v>
      </c>
      <c r="C6528" t="s">
        <v>38</v>
      </c>
      <c r="D6528">
        <v>10</v>
      </c>
      <c r="E6528">
        <v>4965242.1866979701</v>
      </c>
      <c r="F6528">
        <v>1315744.7450206783</v>
      </c>
      <c r="G6528">
        <v>659819.78792138596</v>
      </c>
      <c r="H6528">
        <v>11437861.271323301</v>
      </c>
      <c r="I6528">
        <v>18850066.340919498</v>
      </c>
      <c r="J6528">
        <v>46255075.366609998</v>
      </c>
      <c r="K6528">
        <v>114793130.647745</v>
      </c>
      <c r="L6528">
        <v>293456416.74876797</v>
      </c>
      <c r="M6528">
        <v>357876757.25737101</v>
      </c>
      <c r="N6528">
        <v>546361481.45486999</v>
      </c>
      <c r="O6528">
        <v>690233833.13173902</v>
      </c>
      <c r="Q6528" t="str">
        <f>VLOOKUP(A6528,Lookup_Tables!$D$2:$E$7,2,FALSE)</f>
        <v>EQ</v>
      </c>
      <c r="R6528" t="str">
        <f>IFERROR(VLOOKUP(D6528,Lookup_Tables!$A$2:$B$21,2,FALSE),"All")</f>
        <v>Pub School</v>
      </c>
    </row>
    <row r="6529" spans="1:18" hidden="1">
      <c r="A6529">
        <v>4</v>
      </c>
      <c r="B6529">
        <v>58</v>
      </c>
      <c r="C6529" t="s">
        <v>39</v>
      </c>
      <c r="D6529">
        <v>10</v>
      </c>
      <c r="E6529">
        <v>4904101.3407667</v>
      </c>
      <c r="F6529">
        <v>1313571.0553488648</v>
      </c>
      <c r="G6529">
        <v>651997.96624275297</v>
      </c>
      <c r="H6529">
        <v>10933792.261290399</v>
      </c>
      <c r="I6529">
        <v>18494816.648787901</v>
      </c>
      <c r="J6529">
        <v>44939964.779285401</v>
      </c>
      <c r="K6529">
        <v>114444753.384124</v>
      </c>
      <c r="L6529">
        <v>293454811.11743498</v>
      </c>
      <c r="M6529">
        <v>348309102.98797601</v>
      </c>
      <c r="N6529">
        <v>529990663.98231</v>
      </c>
      <c r="O6529">
        <v>690233833.13173902</v>
      </c>
      <c r="Q6529" t="str">
        <f>VLOOKUP(A6529,Lookup_Tables!$D$2:$E$7,2,FALSE)</f>
        <v>EQ</v>
      </c>
      <c r="R6529" t="str">
        <f>IFERROR(VLOOKUP(D6529,Lookup_Tables!$A$2:$B$21,2,FALSE),"All")</f>
        <v>Pub School</v>
      </c>
    </row>
    <row r="6530" spans="1:18" hidden="1">
      <c r="A6530">
        <v>4</v>
      </c>
      <c r="B6530">
        <v>58</v>
      </c>
      <c r="C6530" t="s">
        <v>38</v>
      </c>
      <c r="D6530">
        <v>11</v>
      </c>
      <c r="E6530">
        <v>1219717.56154502</v>
      </c>
      <c r="F6530">
        <v>327298.61722331506</v>
      </c>
      <c r="G6530">
        <v>0</v>
      </c>
      <c r="H6530">
        <v>10368.4134991827</v>
      </c>
      <c r="I6530">
        <v>41530.326344992704</v>
      </c>
      <c r="J6530">
        <v>10580527.5424137</v>
      </c>
      <c r="K6530">
        <v>39850889.615437798</v>
      </c>
      <c r="L6530">
        <v>87094651.538447797</v>
      </c>
      <c r="M6530">
        <v>104974600.082653</v>
      </c>
      <c r="N6530">
        <v>131244206.52355801</v>
      </c>
      <c r="O6530">
        <v>158448302.25567901</v>
      </c>
      <c r="Q6530" t="str">
        <f>VLOOKUP(A6530,Lookup_Tables!$D$2:$E$7,2,FALSE)</f>
        <v>EQ</v>
      </c>
      <c r="R6530" t="str">
        <f>IFERROR(VLOOKUP(D6530,Lookup_Tables!$A$2:$B$21,2,FALSE),"All")</f>
        <v>Pub Univ</v>
      </c>
    </row>
    <row r="6531" spans="1:18" hidden="1">
      <c r="A6531">
        <v>4</v>
      </c>
      <c r="B6531">
        <v>58</v>
      </c>
      <c r="C6531" t="s">
        <v>39</v>
      </c>
      <c r="D6531">
        <v>11</v>
      </c>
      <c r="E6531">
        <v>1213995.35556476</v>
      </c>
      <c r="F6531">
        <v>334513.93318824214</v>
      </c>
      <c r="G6531">
        <v>0</v>
      </c>
      <c r="H6531">
        <v>10368.4134991827</v>
      </c>
      <c r="I6531">
        <v>41530.326344992704</v>
      </c>
      <c r="J6531">
        <v>10580527.5424137</v>
      </c>
      <c r="K6531">
        <v>39850889.615437798</v>
      </c>
      <c r="L6531">
        <v>87094651.538447797</v>
      </c>
      <c r="M6531">
        <v>103074465.75547799</v>
      </c>
      <c r="N6531">
        <v>131244206.52355801</v>
      </c>
      <c r="O6531">
        <v>149311048.96484199</v>
      </c>
      <c r="Q6531" t="str">
        <f>VLOOKUP(A6531,Lookup_Tables!$D$2:$E$7,2,FALSE)</f>
        <v>EQ</v>
      </c>
      <c r="R6531" t="str">
        <f>IFERROR(VLOOKUP(D6531,Lookup_Tables!$A$2:$B$21,2,FALSE),"All")</f>
        <v>Pub Univ</v>
      </c>
    </row>
    <row r="6532" spans="1:18" hidden="1">
      <c r="A6532">
        <v>4</v>
      </c>
      <c r="B6532">
        <v>58</v>
      </c>
      <c r="C6532" t="s">
        <v>38</v>
      </c>
      <c r="D6532">
        <v>13</v>
      </c>
      <c r="E6532">
        <v>3206846.3270860598</v>
      </c>
      <c r="F6532">
        <v>797208.71813777229</v>
      </c>
      <c r="G6532">
        <v>219.88274494014999</v>
      </c>
      <c r="H6532">
        <v>4164143.2030792302</v>
      </c>
      <c r="I6532">
        <v>8454014.6019060109</v>
      </c>
      <c r="J6532">
        <v>29521122.6523358</v>
      </c>
      <c r="K6532">
        <v>87467595.950648099</v>
      </c>
      <c r="L6532">
        <v>215538955.26716599</v>
      </c>
      <c r="M6532">
        <v>246773229.934872</v>
      </c>
      <c r="N6532">
        <v>364007240.908337</v>
      </c>
      <c r="O6532">
        <v>463501418.58204198</v>
      </c>
      <c r="Q6532" t="str">
        <f>VLOOKUP(A6532,Lookup_Tables!$D$2:$E$7,2,FALSE)</f>
        <v>EQ</v>
      </c>
      <c r="R6532" t="str">
        <f>IFERROR(VLOOKUP(D6532,Lookup_Tables!$A$2:$B$21,2,FALSE),"All")</f>
        <v>Residual Inst</v>
      </c>
    </row>
    <row r="6533" spans="1:18" hidden="1">
      <c r="A6533">
        <v>4</v>
      </c>
      <c r="B6533">
        <v>58</v>
      </c>
      <c r="C6533" t="s">
        <v>39</v>
      </c>
      <c r="D6533">
        <v>13</v>
      </c>
      <c r="E6533">
        <v>3182582.4417992001</v>
      </c>
      <c r="F6533">
        <v>816157.83819615189</v>
      </c>
      <c r="G6533">
        <v>219.88274494014999</v>
      </c>
      <c r="H6533">
        <v>4124830.5925947302</v>
      </c>
      <c r="I6533">
        <v>8419225.56118121</v>
      </c>
      <c r="J6533">
        <v>28508590.066862501</v>
      </c>
      <c r="K6533">
        <v>87467595.950648099</v>
      </c>
      <c r="L6533">
        <v>215538955.26716599</v>
      </c>
      <c r="M6533">
        <v>244211563.19733599</v>
      </c>
      <c r="N6533">
        <v>336768832.85420901</v>
      </c>
      <c r="O6533">
        <v>463501418.58204198</v>
      </c>
      <c r="Q6533" t="str">
        <f>VLOOKUP(A6533,Lookup_Tables!$D$2:$E$7,2,FALSE)</f>
        <v>EQ</v>
      </c>
      <c r="R6533" t="str">
        <f>IFERROR(VLOOKUP(D6533,Lookup_Tables!$A$2:$B$21,2,FALSE),"All")</f>
        <v>Residual Inst</v>
      </c>
    </row>
    <row r="6534" spans="1:18" hidden="1">
      <c r="A6534">
        <v>4</v>
      </c>
      <c r="B6534">
        <v>58</v>
      </c>
      <c r="C6534" t="s">
        <v>38</v>
      </c>
      <c r="D6534">
        <v>14</v>
      </c>
      <c r="E6534">
        <v>4710484.5704020001</v>
      </c>
      <c r="F6534">
        <v>1220104.9965898013</v>
      </c>
      <c r="G6534">
        <v>959958.35315308499</v>
      </c>
      <c r="H6534">
        <v>14015777.8599208</v>
      </c>
      <c r="I6534">
        <v>19271059.528090399</v>
      </c>
      <c r="J6534">
        <v>42240976.788997799</v>
      </c>
      <c r="K6534">
        <v>127371503.435395</v>
      </c>
      <c r="L6534">
        <v>271387456.28582501</v>
      </c>
      <c r="M6534">
        <v>345684616.679003</v>
      </c>
      <c r="N6534">
        <v>502372417.278341</v>
      </c>
      <c r="O6534">
        <v>557999718.71081698</v>
      </c>
      <c r="Q6534" t="str">
        <f>VLOOKUP(A6534,Lookup_Tables!$D$2:$E$7,2,FALSE)</f>
        <v>EQ</v>
      </c>
      <c r="R6534" t="str">
        <f>IFERROR(VLOOKUP(D6534,Lookup_Tables!$A$2:$B$21,2,FALSE),"All")</f>
        <v>Road</v>
      </c>
    </row>
    <row r="6535" spans="1:18" hidden="1">
      <c r="A6535">
        <v>4</v>
      </c>
      <c r="B6535">
        <v>58</v>
      </c>
      <c r="C6535" t="s">
        <v>39</v>
      </c>
      <c r="D6535">
        <v>14</v>
      </c>
      <c r="E6535">
        <v>4646048.6284136502</v>
      </c>
      <c r="F6535">
        <v>1209007.5953498958</v>
      </c>
      <c r="G6535">
        <v>940426.48949873995</v>
      </c>
      <c r="H6535">
        <v>13259471.266617101</v>
      </c>
      <c r="I6535">
        <v>19195912.522508699</v>
      </c>
      <c r="J6535">
        <v>41844779.501245402</v>
      </c>
      <c r="K6535">
        <v>127371503.435395</v>
      </c>
      <c r="L6535">
        <v>267965559.70816699</v>
      </c>
      <c r="M6535">
        <v>327896045.38668603</v>
      </c>
      <c r="N6535">
        <v>502372417.278341</v>
      </c>
      <c r="O6535">
        <v>554838108.12176204</v>
      </c>
      <c r="Q6535" t="str">
        <f>VLOOKUP(A6535,Lookup_Tables!$D$2:$E$7,2,FALSE)</f>
        <v>EQ</v>
      </c>
      <c r="R6535" t="str">
        <f>IFERROR(VLOOKUP(D6535,Lookup_Tables!$A$2:$B$21,2,FALSE),"All")</f>
        <v>Road</v>
      </c>
    </row>
    <row r="6536" spans="1:18" hidden="1">
      <c r="A6536">
        <v>4</v>
      </c>
      <c r="B6536">
        <v>58</v>
      </c>
      <c r="C6536" t="s">
        <v>38</v>
      </c>
      <c r="D6536">
        <v>15</v>
      </c>
      <c r="E6536">
        <v>237482637.45367101</v>
      </c>
      <c r="F6536">
        <v>61724480.553952277</v>
      </c>
      <c r="G6536">
        <v>73226105.518343106</v>
      </c>
      <c r="H6536">
        <v>673481004.41120303</v>
      </c>
      <c r="I6536">
        <v>993991324.89637995</v>
      </c>
      <c r="J6536">
        <v>2385270997.57581</v>
      </c>
      <c r="K6536">
        <v>6379063315.9851503</v>
      </c>
      <c r="L6536">
        <v>14148089838.893801</v>
      </c>
      <c r="M6536">
        <v>16648900638.680599</v>
      </c>
      <c r="N6536">
        <v>23271516351.8265</v>
      </c>
      <c r="O6536">
        <v>27156066585.194099</v>
      </c>
      <c r="Q6536" t="str">
        <f>VLOOKUP(A6536,Lookup_Tables!$D$2:$E$7,2,FALSE)</f>
        <v>EQ</v>
      </c>
      <c r="R6536" t="str">
        <f>IFERROR(VLOOKUP(D6536,Lookup_Tables!$A$2:$B$21,2,FALSE),"All")</f>
        <v>All</v>
      </c>
    </row>
    <row r="6537" spans="1:18" hidden="1">
      <c r="A6537">
        <v>4</v>
      </c>
      <c r="B6537">
        <v>58</v>
      </c>
      <c r="C6537" t="s">
        <v>39</v>
      </c>
      <c r="D6537">
        <v>15</v>
      </c>
      <c r="E6537">
        <v>233998608.54594699</v>
      </c>
      <c r="F6537">
        <v>62383637.021388024</v>
      </c>
      <c r="G6537">
        <v>71440599.742352694</v>
      </c>
      <c r="H6537">
        <v>654697562.39038897</v>
      </c>
      <c r="I6537">
        <v>967620153.30673599</v>
      </c>
      <c r="J6537">
        <v>2311418949.2135801</v>
      </c>
      <c r="K6537">
        <v>6184967290.6427698</v>
      </c>
      <c r="L6537">
        <v>14148089838.893801</v>
      </c>
      <c r="M6537">
        <v>16194124328.709801</v>
      </c>
      <c r="N6537">
        <v>22452366191.728199</v>
      </c>
      <c r="O6537">
        <v>27034553489.676102</v>
      </c>
      <c r="Q6537" t="str">
        <f>VLOOKUP(A6537,Lookup_Tables!$D$2:$E$7,2,FALSE)</f>
        <v>EQ</v>
      </c>
      <c r="R6537" t="str">
        <f>IFERROR(VLOOKUP(D6537,Lookup_Tables!$A$2:$B$21,2,FALSE),"All")</f>
        <v>All</v>
      </c>
    </row>
    <row r="6538" spans="1:18" hidden="1">
      <c r="A6538">
        <v>4</v>
      </c>
      <c r="B6538">
        <v>58</v>
      </c>
      <c r="C6538" t="s">
        <v>38</v>
      </c>
      <c r="D6538">
        <v>16</v>
      </c>
      <c r="E6538">
        <v>19788616.5567385</v>
      </c>
      <c r="F6538">
        <v>5208885.6429244243</v>
      </c>
      <c r="G6538">
        <v>3208151.5219477802</v>
      </c>
      <c r="H6538">
        <v>45804017.418631896</v>
      </c>
      <c r="I6538">
        <v>70874453.260770693</v>
      </c>
      <c r="J6538">
        <v>183197655.850045</v>
      </c>
      <c r="K6538">
        <v>484312630.21547699</v>
      </c>
      <c r="L6538">
        <v>1225062827.8185899</v>
      </c>
      <c r="M6538">
        <v>1486415753.0734899</v>
      </c>
      <c r="N6538">
        <v>2082929400.6477301</v>
      </c>
      <c r="O6538">
        <v>2602525635.60637</v>
      </c>
      <c r="Q6538" t="str">
        <f>VLOOKUP(A6538,Lookup_Tables!$D$2:$E$7,2,FALSE)</f>
        <v>EQ</v>
      </c>
      <c r="R6538" t="str">
        <f>IFERROR(VLOOKUP(D6538,Lookup_Tables!$A$2:$B$21,2,FALSE),"All")</f>
        <v>Government_Loss</v>
      </c>
    </row>
    <row r="6539" spans="1:18" hidden="1">
      <c r="A6539">
        <v>4</v>
      </c>
      <c r="B6539">
        <v>58</v>
      </c>
      <c r="C6539" t="s">
        <v>39</v>
      </c>
      <c r="D6539">
        <v>16</v>
      </c>
      <c r="E6539">
        <v>19520819.4939931</v>
      </c>
      <c r="F6539">
        <v>5302450.6582128927</v>
      </c>
      <c r="G6539">
        <v>3120158.3577585202</v>
      </c>
      <c r="H6539">
        <v>43400606.838149898</v>
      </c>
      <c r="I6539">
        <v>68601973.788646996</v>
      </c>
      <c r="J6539">
        <v>179431576.88358501</v>
      </c>
      <c r="K6539">
        <v>468700465.49611902</v>
      </c>
      <c r="L6539">
        <v>1202302805.77068</v>
      </c>
      <c r="M6539">
        <v>1438960344.9498799</v>
      </c>
      <c r="N6539">
        <v>2006561827.9563701</v>
      </c>
      <c r="O6539">
        <v>2602525635.60637</v>
      </c>
      <c r="Q6539" t="str">
        <f>VLOOKUP(A6539,Lookup_Tables!$D$2:$E$7,2,FALSE)</f>
        <v>EQ</v>
      </c>
      <c r="R6539" t="str">
        <f>IFERROR(VLOOKUP(D6539,Lookup_Tables!$A$2:$B$21,2,FALSE),"All")</f>
        <v>Government_Loss</v>
      </c>
    </row>
    <row r="6540" spans="1:18" hidden="1">
      <c r="A6540">
        <v>4</v>
      </c>
      <c r="B6540">
        <v>58</v>
      </c>
      <c r="C6540" t="s">
        <v>38</v>
      </c>
      <c r="D6540">
        <v>17</v>
      </c>
      <c r="E6540">
        <v>26960129.133151799</v>
      </c>
      <c r="F6540">
        <v>6960396.4769590348</v>
      </c>
      <c r="G6540">
        <v>4992303.8583533596</v>
      </c>
      <c r="H6540">
        <v>60687611.795131102</v>
      </c>
      <c r="I6540">
        <v>98642833.412232399</v>
      </c>
      <c r="J6540">
        <v>250189514.162678</v>
      </c>
      <c r="K6540">
        <v>716593844.71440494</v>
      </c>
      <c r="L6540">
        <v>1697811225.7548001</v>
      </c>
      <c r="M6540">
        <v>1977144882.33162</v>
      </c>
      <c r="N6540">
        <v>2873322727.7628999</v>
      </c>
      <c r="O6540">
        <v>3370084610.3652501</v>
      </c>
      <c r="Q6540" t="str">
        <f>VLOOKUP(A6540,Lookup_Tables!$D$2:$E$7,2,FALSE)</f>
        <v>EQ</v>
      </c>
      <c r="R6540" t="str">
        <f>IFERROR(VLOOKUP(D6540,Lookup_Tables!$A$2:$B$21,2,FALSE),"All")</f>
        <v>Emergency_Loss</v>
      </c>
    </row>
    <row r="6541" spans="1:18" hidden="1">
      <c r="A6541">
        <v>4</v>
      </c>
      <c r="B6541">
        <v>58</v>
      </c>
      <c r="C6541" t="s">
        <v>39</v>
      </c>
      <c r="D6541">
        <v>17</v>
      </c>
      <c r="E6541">
        <v>26624081.987711702</v>
      </c>
      <c r="F6541">
        <v>6925926.0239809304</v>
      </c>
      <c r="G6541">
        <v>4758089.2104046801</v>
      </c>
      <c r="H6541">
        <v>58087056.653258398</v>
      </c>
      <c r="I6541">
        <v>97165864.340138003</v>
      </c>
      <c r="J6541">
        <v>249304869.064156</v>
      </c>
      <c r="K6541">
        <v>701255772.34162199</v>
      </c>
      <c r="L6541">
        <v>1696749842.35709</v>
      </c>
      <c r="M6541">
        <v>1962598913.2509899</v>
      </c>
      <c r="N6541">
        <v>2738519007.57163</v>
      </c>
      <c r="O6541">
        <v>3370084610.3652501</v>
      </c>
      <c r="Q6541" t="str">
        <f>VLOOKUP(A6541,Lookup_Tables!$D$2:$E$7,2,FALSE)</f>
        <v>EQ</v>
      </c>
      <c r="R6541" t="str">
        <f>IFERROR(VLOOKUP(D6541,Lookup_Tables!$A$2:$B$21,2,FALSE),"All")</f>
        <v>Emergency_Loss</v>
      </c>
    </row>
    <row r="6542" spans="1:18" hidden="1">
      <c r="A6542">
        <v>4</v>
      </c>
      <c r="B6542">
        <v>58</v>
      </c>
      <c r="C6542" t="s">
        <v>38</v>
      </c>
      <c r="D6542">
        <v>18</v>
      </c>
      <c r="E6542">
        <v>46748745.689890198</v>
      </c>
      <c r="F6542">
        <v>11941095.933431201</v>
      </c>
      <c r="G6542">
        <v>8445634.7235871498</v>
      </c>
      <c r="H6542">
        <v>106915786.51085</v>
      </c>
      <c r="I6542">
        <v>171190726.798123</v>
      </c>
      <c r="J6542">
        <v>440423561.26512599</v>
      </c>
      <c r="K6542">
        <v>1201364651.1900101</v>
      </c>
      <c r="L6542">
        <v>2984091598.0583901</v>
      </c>
      <c r="M6542">
        <v>3423789622.0932498</v>
      </c>
      <c r="N6542">
        <v>5084002844.9352703</v>
      </c>
      <c r="O6542">
        <v>5978864397.4647999</v>
      </c>
      <c r="Q6542" t="str">
        <f>VLOOKUP(A6542,Lookup_Tables!$D$2:$E$7,2,FALSE)</f>
        <v>EQ</v>
      </c>
      <c r="R6542" t="str">
        <f>IFERROR(VLOOKUP(D6542,Lookup_Tables!$A$2:$B$21,2,FALSE),"All")</f>
        <v>Govt_Plus_Emergency</v>
      </c>
    </row>
    <row r="6543" spans="1:18" hidden="1">
      <c r="A6543">
        <v>4</v>
      </c>
      <c r="B6543">
        <v>58</v>
      </c>
      <c r="C6543" t="s">
        <v>39</v>
      </c>
      <c r="D6543">
        <v>18</v>
      </c>
      <c r="E6543">
        <v>46134226.8091738</v>
      </c>
      <c r="F6543">
        <v>12209387.492384702</v>
      </c>
      <c r="G6543">
        <v>7999269.0441716099</v>
      </c>
      <c r="H6543">
        <v>97722006.445286706</v>
      </c>
      <c r="I6543">
        <v>167325912.26381999</v>
      </c>
      <c r="J6543">
        <v>437165548.154926</v>
      </c>
      <c r="K6543">
        <v>1184107668.18698</v>
      </c>
      <c r="L6543">
        <v>2925323541.9741402</v>
      </c>
      <c r="M6543">
        <v>3310464301.1072698</v>
      </c>
      <c r="N6543">
        <v>4745080835.5279999</v>
      </c>
      <c r="O6543">
        <v>5978864397.4647999</v>
      </c>
      <c r="Q6543" t="str">
        <f>VLOOKUP(A6543,Lookup_Tables!$D$2:$E$7,2,FALSE)</f>
        <v>EQ</v>
      </c>
      <c r="R6543" t="str">
        <f>IFERROR(VLOOKUP(D6543,Lookup_Tables!$A$2:$B$21,2,FALSE),"All")</f>
        <v>Govt_Plus_Emergency</v>
      </c>
    </row>
    <row r="6544" spans="1:18" hidden="1">
      <c r="A6544">
        <v>4</v>
      </c>
      <c r="B6544">
        <v>59</v>
      </c>
      <c r="C6544" t="s">
        <v>38</v>
      </c>
      <c r="D6544">
        <v>0</v>
      </c>
      <c r="E6544">
        <v>2481384.4557218999</v>
      </c>
      <c r="F6544">
        <v>765722.25270041265</v>
      </c>
      <c r="G6544">
        <v>90915.745819405798</v>
      </c>
      <c r="H6544">
        <v>4767200.3313720804</v>
      </c>
      <c r="I6544">
        <v>7420374.10748298</v>
      </c>
      <c r="J6544">
        <v>20960572.153830498</v>
      </c>
      <c r="K6544">
        <v>60213780.1643475</v>
      </c>
      <c r="L6544">
        <v>129227520.830327</v>
      </c>
      <c r="M6544">
        <v>155109094.86383101</v>
      </c>
      <c r="N6544">
        <v>264539144.86759499</v>
      </c>
      <c r="O6544">
        <v>364828132.35502201</v>
      </c>
      <c r="Q6544" t="str">
        <f>VLOOKUP(A6544,Lookup_Tables!$D$2:$E$7,2,FALSE)</f>
        <v>EQ</v>
      </c>
      <c r="R6544" t="str">
        <f>IFERROR(VLOOKUP(D6544,Lookup_Tables!$A$2:$B$21,2,FALSE),"All")</f>
        <v>Private Assets</v>
      </c>
    </row>
    <row r="6545" spans="1:18" hidden="1">
      <c r="A6545">
        <v>4</v>
      </c>
      <c r="B6545">
        <v>59</v>
      </c>
      <c r="C6545" t="s">
        <v>39</v>
      </c>
      <c r="D6545">
        <v>0</v>
      </c>
      <c r="E6545">
        <v>2454433.9705776302</v>
      </c>
      <c r="F6545">
        <v>755687.80397479283</v>
      </c>
      <c r="G6545">
        <v>89728.5884534285</v>
      </c>
      <c r="H6545">
        <v>4548569.6571347304</v>
      </c>
      <c r="I6545">
        <v>7315399.3070830097</v>
      </c>
      <c r="J6545">
        <v>20913960.885847598</v>
      </c>
      <c r="K6545">
        <v>59410504.193343803</v>
      </c>
      <c r="L6545">
        <v>129103307.241851</v>
      </c>
      <c r="M6545">
        <v>155109094.86383101</v>
      </c>
      <c r="N6545">
        <v>255158246.22666201</v>
      </c>
      <c r="O6545">
        <v>364828132.35502201</v>
      </c>
      <c r="Q6545" t="str">
        <f>VLOOKUP(A6545,Lookup_Tables!$D$2:$E$7,2,FALSE)</f>
        <v>EQ</v>
      </c>
      <c r="R6545" t="str">
        <f>IFERROR(VLOOKUP(D6545,Lookup_Tables!$A$2:$B$21,2,FALSE),"All")</f>
        <v>Private Assets</v>
      </c>
    </row>
    <row r="6546" spans="1:18" hidden="1">
      <c r="A6546">
        <v>4</v>
      </c>
      <c r="B6546">
        <v>59</v>
      </c>
      <c r="C6546" t="s">
        <v>38</v>
      </c>
      <c r="D6546">
        <v>1</v>
      </c>
      <c r="E6546">
        <v>70829.019001661305</v>
      </c>
      <c r="F6546">
        <v>29618.038298064872</v>
      </c>
      <c r="G6546">
        <v>0</v>
      </c>
      <c r="H6546">
        <v>0</v>
      </c>
      <c r="I6546">
        <v>0</v>
      </c>
      <c r="J6546">
        <v>7694.0955100868496</v>
      </c>
      <c r="K6546">
        <v>226993.10859479499</v>
      </c>
      <c r="L6546">
        <v>1607413.9134304901</v>
      </c>
      <c r="M6546">
        <v>2735459.1099628499</v>
      </c>
      <c r="N6546">
        <v>10521543.915434901</v>
      </c>
      <c r="O6546">
        <v>22399198.156730499</v>
      </c>
      <c r="Q6546" t="str">
        <f>VLOOKUP(A6546,Lookup_Tables!$D$2:$E$7,2,FALSE)</f>
        <v>EQ</v>
      </c>
      <c r="R6546" t="str">
        <f>IFERROR(VLOOKUP(D6546,Lookup_Tables!$A$2:$B$21,2,FALSE),"All")</f>
        <v>Airport</v>
      </c>
    </row>
    <row r="6547" spans="1:18" hidden="1">
      <c r="A6547">
        <v>4</v>
      </c>
      <c r="B6547">
        <v>59</v>
      </c>
      <c r="C6547" t="s">
        <v>39</v>
      </c>
      <c r="D6547">
        <v>1</v>
      </c>
      <c r="E6547">
        <v>70739.552177703998</v>
      </c>
      <c r="F6547">
        <v>29528.571474107564</v>
      </c>
      <c r="G6547">
        <v>0</v>
      </c>
      <c r="H6547">
        <v>0</v>
      </c>
      <c r="I6547">
        <v>0</v>
      </c>
      <c r="J6547">
        <v>7694.0955100868496</v>
      </c>
      <c r="K6547">
        <v>226993.10859479499</v>
      </c>
      <c r="L6547">
        <v>1607413.9134304901</v>
      </c>
      <c r="M6547">
        <v>2735459.1099628499</v>
      </c>
      <c r="N6547">
        <v>10521543.915434901</v>
      </c>
      <c r="O6547">
        <v>22399198.156730499</v>
      </c>
      <c r="Q6547" t="str">
        <f>VLOOKUP(A6547,Lookup_Tables!$D$2:$E$7,2,FALSE)</f>
        <v>EQ</v>
      </c>
      <c r="R6547" t="str">
        <f>IFERROR(VLOOKUP(D6547,Lookup_Tables!$A$2:$B$21,2,FALSE),"All")</f>
        <v>Airport</v>
      </c>
    </row>
    <row r="6548" spans="1:18" hidden="1">
      <c r="A6548">
        <v>4</v>
      </c>
      <c r="B6548">
        <v>59</v>
      </c>
      <c r="C6548" t="s">
        <v>38</v>
      </c>
      <c r="D6548">
        <v>2</v>
      </c>
      <c r="E6548">
        <v>90155.414689837999</v>
      </c>
      <c r="F6548">
        <v>44683.686696799232</v>
      </c>
      <c r="G6548">
        <v>0</v>
      </c>
      <c r="H6548">
        <v>1848.01845562469</v>
      </c>
      <c r="I6548">
        <v>13945.9079762526</v>
      </c>
      <c r="J6548">
        <v>133956.275027047</v>
      </c>
      <c r="K6548">
        <v>877699.78490220802</v>
      </c>
      <c r="L6548">
        <v>3288256.2432638798</v>
      </c>
      <c r="M6548">
        <v>4712894.0430067796</v>
      </c>
      <c r="N6548">
        <v>9933607.3083797507</v>
      </c>
      <c r="O6548">
        <v>16897749.158205502</v>
      </c>
      <c r="Q6548" t="str">
        <f>VLOOKUP(A6548,Lookup_Tables!$D$2:$E$7,2,FALSE)</f>
        <v>EQ</v>
      </c>
      <c r="R6548" t="str">
        <f>IFERROR(VLOOKUP(D6548,Lookup_Tables!$A$2:$B$21,2,FALSE),"All")</f>
        <v>Bridge</v>
      </c>
    </row>
    <row r="6549" spans="1:18" hidden="1">
      <c r="A6549">
        <v>4</v>
      </c>
      <c r="B6549">
        <v>59</v>
      </c>
      <c r="C6549" t="s">
        <v>39</v>
      </c>
      <c r="D6549">
        <v>2</v>
      </c>
      <c r="E6549">
        <v>90021.163537590604</v>
      </c>
      <c r="F6549">
        <v>44549.525922813002</v>
      </c>
      <c r="G6549">
        <v>0</v>
      </c>
      <c r="H6549">
        <v>1848.01845562469</v>
      </c>
      <c r="I6549">
        <v>13945.9079762526</v>
      </c>
      <c r="J6549">
        <v>133956.275027047</v>
      </c>
      <c r="K6549">
        <v>877699.78490220802</v>
      </c>
      <c r="L6549">
        <v>3288165.8650027099</v>
      </c>
      <c r="M6549">
        <v>4712894.0430067796</v>
      </c>
      <c r="N6549">
        <v>9933607.3083797507</v>
      </c>
      <c r="O6549">
        <v>16897749.158205502</v>
      </c>
      <c r="Q6549" t="str">
        <f>VLOOKUP(A6549,Lookup_Tables!$D$2:$E$7,2,FALSE)</f>
        <v>EQ</v>
      </c>
      <c r="R6549" t="str">
        <f>IFERROR(VLOOKUP(D6549,Lookup_Tables!$A$2:$B$21,2,FALSE),"All")</f>
        <v>Bridge</v>
      </c>
    </row>
    <row r="6550" spans="1:18" hidden="1">
      <c r="A6550">
        <v>4</v>
      </c>
      <c r="B6550">
        <v>59</v>
      </c>
      <c r="C6550" t="s">
        <v>38</v>
      </c>
      <c r="D6550">
        <v>3</v>
      </c>
      <c r="E6550">
        <v>23239.0395858915</v>
      </c>
      <c r="F6550">
        <v>12164.285072964291</v>
      </c>
      <c r="G6550">
        <v>0</v>
      </c>
      <c r="H6550">
        <v>0</v>
      </c>
      <c r="I6550">
        <v>5864.3389871407699</v>
      </c>
      <c r="J6550">
        <v>49144.247867367601</v>
      </c>
      <c r="K6550">
        <v>311619.15156015998</v>
      </c>
      <c r="L6550">
        <v>815906.08183118899</v>
      </c>
      <c r="M6550">
        <v>1214673.63087855</v>
      </c>
      <c r="N6550">
        <v>2124650.6982576302</v>
      </c>
      <c r="O6550">
        <v>3577121.0676593999</v>
      </c>
      <c r="Q6550" t="str">
        <f>VLOOKUP(A6550,Lookup_Tables!$D$2:$E$7,2,FALSE)</f>
        <v>EQ</v>
      </c>
      <c r="R6550" t="str">
        <f>IFERROR(VLOOKUP(D6550,Lookup_Tables!$A$2:$B$21,2,FALSE),"All")</f>
        <v>Govt Hosp</v>
      </c>
    </row>
    <row r="6551" spans="1:18" hidden="1">
      <c r="A6551">
        <v>4</v>
      </c>
      <c r="B6551">
        <v>59</v>
      </c>
      <c r="C6551" t="s">
        <v>39</v>
      </c>
      <c r="D6551">
        <v>3</v>
      </c>
      <c r="E6551">
        <v>23117.348276111999</v>
      </c>
      <c r="F6551">
        <v>12053.419105436889</v>
      </c>
      <c r="G6551">
        <v>0</v>
      </c>
      <c r="H6551">
        <v>0</v>
      </c>
      <c r="I6551">
        <v>5864.3389871407699</v>
      </c>
      <c r="J6551">
        <v>48864.998827231699</v>
      </c>
      <c r="K6551">
        <v>311619.15156015998</v>
      </c>
      <c r="L6551">
        <v>815906.08183118899</v>
      </c>
      <c r="M6551">
        <v>1210657.2049531799</v>
      </c>
      <c r="N6551">
        <v>2124650.6982576302</v>
      </c>
      <c r="O6551">
        <v>3577121.0676593999</v>
      </c>
      <c r="Q6551" t="str">
        <f>VLOOKUP(A6551,Lookup_Tables!$D$2:$E$7,2,FALSE)</f>
        <v>EQ</v>
      </c>
      <c r="R6551" t="str">
        <f>IFERROR(VLOOKUP(D6551,Lookup_Tables!$A$2:$B$21,2,FALSE),"All")</f>
        <v>Govt Hosp</v>
      </c>
    </row>
    <row r="6552" spans="1:18" hidden="1">
      <c r="A6552">
        <v>4</v>
      </c>
      <c r="B6552">
        <v>59</v>
      </c>
      <c r="C6552" t="s">
        <v>38</v>
      </c>
      <c r="D6552">
        <v>4</v>
      </c>
      <c r="E6552">
        <v>5506.9724947434297</v>
      </c>
      <c r="F6552">
        <v>2059.1118286849105</v>
      </c>
      <c r="G6552">
        <v>0</v>
      </c>
      <c r="H6552">
        <v>4424.3018009130901</v>
      </c>
      <c r="I6552">
        <v>7096.4083433586202</v>
      </c>
      <c r="J6552">
        <v>32240.4771314481</v>
      </c>
      <c r="K6552">
        <v>123824.559341974</v>
      </c>
      <c r="L6552">
        <v>245636.632866787</v>
      </c>
      <c r="M6552">
        <v>335971.06662199501</v>
      </c>
      <c r="N6552">
        <v>653185.75482498505</v>
      </c>
      <c r="O6552">
        <v>811454.462754559</v>
      </c>
      <c r="Q6552" t="str">
        <f>VLOOKUP(A6552,Lookup_Tables!$D$2:$E$7,2,FALSE)</f>
        <v>EQ</v>
      </c>
      <c r="R6552" t="str">
        <f>IFERROR(VLOOKUP(D6552,Lookup_Tables!$A$2:$B$21,2,FALSE),"All")</f>
        <v>Govt Med Fac</v>
      </c>
    </row>
    <row r="6553" spans="1:18" hidden="1">
      <c r="A6553">
        <v>4</v>
      </c>
      <c r="B6553">
        <v>59</v>
      </c>
      <c r="C6553" t="s">
        <v>39</v>
      </c>
      <c r="D6553">
        <v>4</v>
      </c>
      <c r="E6553">
        <v>5466.2742788207097</v>
      </c>
      <c r="F6553">
        <v>2049.4740028961123</v>
      </c>
      <c r="G6553">
        <v>0</v>
      </c>
      <c r="H6553">
        <v>4424.3018009130901</v>
      </c>
      <c r="I6553">
        <v>7096.4083433586202</v>
      </c>
      <c r="J6553">
        <v>32109.064901519399</v>
      </c>
      <c r="K6553">
        <v>123824.559341974</v>
      </c>
      <c r="L6553">
        <v>244862.71726595599</v>
      </c>
      <c r="M6553">
        <v>321484.89050509298</v>
      </c>
      <c r="N6553">
        <v>653185.75482498505</v>
      </c>
      <c r="O6553">
        <v>811454.462754559</v>
      </c>
      <c r="Q6553" t="str">
        <f>VLOOKUP(A6553,Lookup_Tables!$D$2:$E$7,2,FALSE)</f>
        <v>EQ</v>
      </c>
      <c r="R6553" t="str">
        <f>IFERROR(VLOOKUP(D6553,Lookup_Tables!$A$2:$B$21,2,FALSE),"All")</f>
        <v>Govt Med Fac</v>
      </c>
    </row>
    <row r="6554" spans="1:18" hidden="1">
      <c r="A6554">
        <v>4</v>
      </c>
      <c r="B6554">
        <v>59</v>
      </c>
      <c r="C6554" t="s">
        <v>38</v>
      </c>
      <c r="D6554">
        <v>6</v>
      </c>
      <c r="E6554">
        <v>23192.499373413499</v>
      </c>
      <c r="F6554">
        <v>8715.4564751811213</v>
      </c>
      <c r="G6554">
        <v>0</v>
      </c>
      <c r="H6554">
        <v>0</v>
      </c>
      <c r="I6554">
        <v>0</v>
      </c>
      <c r="J6554">
        <v>57104.504332554803</v>
      </c>
      <c r="K6554">
        <v>245058.98722210201</v>
      </c>
      <c r="L6554">
        <v>927894.178759009</v>
      </c>
      <c r="M6554">
        <v>1541911.56250082</v>
      </c>
      <c r="N6554">
        <v>2874119.6469678399</v>
      </c>
      <c r="O6554">
        <v>5794865.9680678304</v>
      </c>
      <c r="Q6554" t="str">
        <f>VLOOKUP(A6554,Lookup_Tables!$D$2:$E$7,2,FALSE)</f>
        <v>EQ</v>
      </c>
      <c r="R6554" t="str">
        <f>IFERROR(VLOOKUP(D6554,Lookup_Tables!$A$2:$B$21,2,FALSE),"All")</f>
        <v>Port</v>
      </c>
    </row>
    <row r="6555" spans="1:18" hidden="1">
      <c r="A6555">
        <v>4</v>
      </c>
      <c r="B6555">
        <v>59</v>
      </c>
      <c r="C6555" t="s">
        <v>39</v>
      </c>
      <c r="D6555">
        <v>6</v>
      </c>
      <c r="E6555">
        <v>23070.901043419599</v>
      </c>
      <c r="F6555">
        <v>8678.6190801115645</v>
      </c>
      <c r="G6555">
        <v>0</v>
      </c>
      <c r="H6555">
        <v>0</v>
      </c>
      <c r="I6555">
        <v>0</v>
      </c>
      <c r="J6555">
        <v>57104.504332554803</v>
      </c>
      <c r="K6555">
        <v>245058.98722210201</v>
      </c>
      <c r="L6555">
        <v>904994.69582677702</v>
      </c>
      <c r="M6555">
        <v>1541911.56250082</v>
      </c>
      <c r="N6555">
        <v>2812258.19497573</v>
      </c>
      <c r="O6555">
        <v>5794865.9680678304</v>
      </c>
      <c r="Q6555" t="str">
        <f>VLOOKUP(A6555,Lookup_Tables!$D$2:$E$7,2,FALSE)</f>
        <v>EQ</v>
      </c>
      <c r="R6555" t="str">
        <f>IFERROR(VLOOKUP(D6555,Lookup_Tables!$A$2:$B$21,2,FALSE),"All")</f>
        <v>Port</v>
      </c>
    </row>
    <row r="6556" spans="1:18" hidden="1">
      <c r="A6556">
        <v>4</v>
      </c>
      <c r="B6556">
        <v>59</v>
      </c>
      <c r="C6556" t="s">
        <v>38</v>
      </c>
      <c r="D6556">
        <v>8</v>
      </c>
      <c r="E6556">
        <v>59.130303278115598</v>
      </c>
      <c r="F6556">
        <v>59.130303278115598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Q6556" t="str">
        <f>VLOOKUP(A6556,Lookup_Tables!$D$2:$E$7,2,FALSE)</f>
        <v>EQ</v>
      </c>
      <c r="R6556" t="str">
        <f>IFERROR(VLOOKUP(D6556,Lookup_Tables!$A$2:$B$21,2,FALSE),"All")</f>
        <v>Prison</v>
      </c>
    </row>
    <row r="6557" spans="1:18" hidden="1">
      <c r="A6557">
        <v>4</v>
      </c>
      <c r="B6557">
        <v>59</v>
      </c>
      <c r="C6557" t="s">
        <v>39</v>
      </c>
      <c r="D6557">
        <v>8</v>
      </c>
      <c r="E6557">
        <v>59.130303278115598</v>
      </c>
      <c r="F6557">
        <v>59.130303278115598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Q6557" t="str">
        <f>VLOOKUP(A6557,Lookup_Tables!$D$2:$E$7,2,FALSE)</f>
        <v>EQ</v>
      </c>
      <c r="R6557" t="str">
        <f>IFERROR(VLOOKUP(D6557,Lookup_Tables!$A$2:$B$21,2,FALSE),"All")</f>
        <v>Prison</v>
      </c>
    </row>
    <row r="6558" spans="1:18" hidden="1">
      <c r="A6558">
        <v>4</v>
      </c>
      <c r="B6558">
        <v>59</v>
      </c>
      <c r="C6558" t="s">
        <v>38</v>
      </c>
      <c r="D6558">
        <v>9</v>
      </c>
      <c r="E6558">
        <v>909.27284975555699</v>
      </c>
      <c r="F6558">
        <v>300.85739841432303</v>
      </c>
      <c r="G6558">
        <v>0</v>
      </c>
      <c r="H6558">
        <v>0</v>
      </c>
      <c r="I6558">
        <v>252.00026769945899</v>
      </c>
      <c r="J6558">
        <v>4833.6130861641104</v>
      </c>
      <c r="K6558">
        <v>20449.690375718201</v>
      </c>
      <c r="L6558">
        <v>46817.997698310399</v>
      </c>
      <c r="M6558">
        <v>60506.434394478601</v>
      </c>
      <c r="N6558">
        <v>106957.725693225</v>
      </c>
      <c r="O6558">
        <v>179682.273691184</v>
      </c>
      <c r="Q6558" t="str">
        <f>VLOOKUP(A6558,Lookup_Tables!$D$2:$E$7,2,FALSE)</f>
        <v>EQ</v>
      </c>
      <c r="R6558" t="str">
        <f>IFERROR(VLOOKUP(D6558,Lookup_Tables!$A$2:$B$21,2,FALSE),"All")</f>
        <v>Pub Admin Bldg</v>
      </c>
    </row>
    <row r="6559" spans="1:18" hidden="1">
      <c r="A6559">
        <v>4</v>
      </c>
      <c r="B6559">
        <v>59</v>
      </c>
      <c r="C6559" t="s">
        <v>39</v>
      </c>
      <c r="D6559">
        <v>9</v>
      </c>
      <c r="E6559">
        <v>901.51780294192702</v>
      </c>
      <c r="F6559">
        <v>294.11988001134409</v>
      </c>
      <c r="G6559">
        <v>0</v>
      </c>
      <c r="H6559">
        <v>0</v>
      </c>
      <c r="I6559">
        <v>252.00026769945899</v>
      </c>
      <c r="J6559">
        <v>4833.6130861641104</v>
      </c>
      <c r="K6559">
        <v>20449.690375718201</v>
      </c>
      <c r="L6559">
        <v>46817.997698310399</v>
      </c>
      <c r="M6559">
        <v>60506.434394478601</v>
      </c>
      <c r="N6559">
        <v>105940.19728257399</v>
      </c>
      <c r="O6559">
        <v>179682.273691184</v>
      </c>
      <c r="Q6559" t="str">
        <f>VLOOKUP(A6559,Lookup_Tables!$D$2:$E$7,2,FALSE)</f>
        <v>EQ</v>
      </c>
      <c r="R6559" t="str">
        <f>IFERROR(VLOOKUP(D6559,Lookup_Tables!$A$2:$B$21,2,FALSE),"All")</f>
        <v>Pub Admin Bldg</v>
      </c>
    </row>
    <row r="6560" spans="1:18" hidden="1">
      <c r="A6560">
        <v>4</v>
      </c>
      <c r="B6560">
        <v>59</v>
      </c>
      <c r="C6560" t="s">
        <v>38</v>
      </c>
      <c r="D6560">
        <v>10</v>
      </c>
      <c r="E6560">
        <v>98263.921279354603</v>
      </c>
      <c r="F6560">
        <v>35334.474058810323</v>
      </c>
      <c r="G6560">
        <v>0</v>
      </c>
      <c r="H6560">
        <v>115333.24726906</v>
      </c>
      <c r="I6560">
        <v>218262.57196528901</v>
      </c>
      <c r="J6560">
        <v>748060.12149866496</v>
      </c>
      <c r="K6560">
        <v>2392014.5667139301</v>
      </c>
      <c r="L6560">
        <v>4835007.8934335299</v>
      </c>
      <c r="M6560">
        <v>5681384.87591579</v>
      </c>
      <c r="N6560">
        <v>10510458.4049404</v>
      </c>
      <c r="O6560">
        <v>13101481.5235493</v>
      </c>
      <c r="Q6560" t="str">
        <f>VLOOKUP(A6560,Lookup_Tables!$D$2:$E$7,2,FALSE)</f>
        <v>EQ</v>
      </c>
      <c r="R6560" t="str">
        <f>IFERROR(VLOOKUP(D6560,Lookup_Tables!$A$2:$B$21,2,FALSE),"All")</f>
        <v>Pub School</v>
      </c>
    </row>
    <row r="6561" spans="1:18" hidden="1">
      <c r="A6561">
        <v>4</v>
      </c>
      <c r="B6561">
        <v>59</v>
      </c>
      <c r="C6561" t="s">
        <v>39</v>
      </c>
      <c r="D6561">
        <v>10</v>
      </c>
      <c r="E6561">
        <v>97466.344133749793</v>
      </c>
      <c r="F6561">
        <v>34710.359193375232</v>
      </c>
      <c r="G6561">
        <v>0</v>
      </c>
      <c r="H6561">
        <v>114176.462806301</v>
      </c>
      <c r="I6561">
        <v>211434.98529974901</v>
      </c>
      <c r="J6561">
        <v>745855.42712958006</v>
      </c>
      <c r="K6561">
        <v>2390185.3258687402</v>
      </c>
      <c r="L6561">
        <v>4810151.4377655899</v>
      </c>
      <c r="M6561">
        <v>5681384.87591579</v>
      </c>
      <c r="N6561">
        <v>10491792.094745001</v>
      </c>
      <c r="O6561">
        <v>13101481.5235493</v>
      </c>
      <c r="Q6561" t="str">
        <f>VLOOKUP(A6561,Lookup_Tables!$D$2:$E$7,2,FALSE)</f>
        <v>EQ</v>
      </c>
      <c r="R6561" t="str">
        <f>IFERROR(VLOOKUP(D6561,Lookup_Tables!$A$2:$B$21,2,FALSE),"All")</f>
        <v>Pub School</v>
      </c>
    </row>
    <row r="6562" spans="1:18" hidden="1">
      <c r="A6562">
        <v>4</v>
      </c>
      <c r="B6562">
        <v>59</v>
      </c>
      <c r="C6562" t="s">
        <v>38</v>
      </c>
      <c r="D6562">
        <v>11</v>
      </c>
      <c r="E6562">
        <v>26.723473456412801</v>
      </c>
      <c r="F6562">
        <v>26.723473456412801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Q6562" t="str">
        <f>VLOOKUP(A6562,Lookup_Tables!$D$2:$E$7,2,FALSE)</f>
        <v>EQ</v>
      </c>
      <c r="R6562" t="str">
        <f>IFERROR(VLOOKUP(D6562,Lookup_Tables!$A$2:$B$21,2,FALSE),"All")</f>
        <v>Pub Univ</v>
      </c>
    </row>
    <row r="6563" spans="1:18" hidden="1">
      <c r="A6563">
        <v>4</v>
      </c>
      <c r="B6563">
        <v>59</v>
      </c>
      <c r="C6563" t="s">
        <v>39</v>
      </c>
      <c r="D6563">
        <v>11</v>
      </c>
      <c r="E6563">
        <v>26.723473456412801</v>
      </c>
      <c r="F6563">
        <v>26.723473456412801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Q6563" t="str">
        <f>VLOOKUP(A6563,Lookup_Tables!$D$2:$E$7,2,FALSE)</f>
        <v>EQ</v>
      </c>
      <c r="R6563" t="str">
        <f>IFERROR(VLOOKUP(D6563,Lookup_Tables!$A$2:$B$21,2,FALSE),"All")</f>
        <v>Pub Univ</v>
      </c>
    </row>
    <row r="6564" spans="1:18" hidden="1">
      <c r="A6564">
        <v>4</v>
      </c>
      <c r="B6564">
        <v>59</v>
      </c>
      <c r="C6564" t="s">
        <v>38</v>
      </c>
      <c r="D6564">
        <v>13</v>
      </c>
      <c r="E6564">
        <v>50033.287445482703</v>
      </c>
      <c r="F6564">
        <v>18361.418416910317</v>
      </c>
      <c r="G6564">
        <v>0</v>
      </c>
      <c r="H6564">
        <v>0</v>
      </c>
      <c r="I6564">
        <v>358.137276856749</v>
      </c>
      <c r="J6564">
        <v>119817.750917661</v>
      </c>
      <c r="K6564">
        <v>768470.39500081702</v>
      </c>
      <c r="L6564">
        <v>2455637.2047520098</v>
      </c>
      <c r="M6564">
        <v>3075245.3725196701</v>
      </c>
      <c r="N6564">
        <v>6451763.96510801</v>
      </c>
      <c r="O6564">
        <v>11568672.466994699</v>
      </c>
      <c r="Q6564" t="str">
        <f>VLOOKUP(A6564,Lookup_Tables!$D$2:$E$7,2,FALSE)</f>
        <v>EQ</v>
      </c>
      <c r="R6564" t="str">
        <f>IFERROR(VLOOKUP(D6564,Lookup_Tables!$A$2:$B$21,2,FALSE),"All")</f>
        <v>Residual Inst</v>
      </c>
    </row>
    <row r="6565" spans="1:18" hidden="1">
      <c r="A6565">
        <v>4</v>
      </c>
      <c r="B6565">
        <v>59</v>
      </c>
      <c r="C6565" t="s">
        <v>39</v>
      </c>
      <c r="D6565">
        <v>13</v>
      </c>
      <c r="E6565">
        <v>49978.203711782</v>
      </c>
      <c r="F6565">
        <v>18306.902762882106</v>
      </c>
      <c r="G6565">
        <v>0</v>
      </c>
      <c r="H6565">
        <v>0</v>
      </c>
      <c r="I6565">
        <v>358.137276856749</v>
      </c>
      <c r="J6565">
        <v>119817.750917661</v>
      </c>
      <c r="K6565">
        <v>768470.39500081702</v>
      </c>
      <c r="L6565">
        <v>2455637.2047520098</v>
      </c>
      <c r="M6565">
        <v>3075245.3725196701</v>
      </c>
      <c r="N6565">
        <v>6451195.8854355197</v>
      </c>
      <c r="O6565">
        <v>11568672.466994699</v>
      </c>
      <c r="Q6565" t="str">
        <f>VLOOKUP(A6565,Lookup_Tables!$D$2:$E$7,2,FALSE)</f>
        <v>EQ</v>
      </c>
      <c r="R6565" t="str">
        <f>IFERROR(VLOOKUP(D6565,Lookup_Tables!$A$2:$B$21,2,FALSE),"All")</f>
        <v>Residual Inst</v>
      </c>
    </row>
    <row r="6566" spans="1:18" hidden="1">
      <c r="A6566">
        <v>4</v>
      </c>
      <c r="B6566">
        <v>59</v>
      </c>
      <c r="C6566" t="s">
        <v>38</v>
      </c>
      <c r="D6566">
        <v>14</v>
      </c>
      <c r="E6566">
        <v>53583.149411083701</v>
      </c>
      <c r="F6566">
        <v>19786.656768447756</v>
      </c>
      <c r="G6566">
        <v>0</v>
      </c>
      <c r="H6566">
        <v>0</v>
      </c>
      <c r="I6566">
        <v>0</v>
      </c>
      <c r="J6566">
        <v>11798.038757869799</v>
      </c>
      <c r="K6566">
        <v>508391.885591931</v>
      </c>
      <c r="L6566">
        <v>2861037.7587540001</v>
      </c>
      <c r="M6566">
        <v>3790659.4036461399</v>
      </c>
      <c r="N6566">
        <v>8731262.6842922103</v>
      </c>
      <c r="O6566">
        <v>11962933.5767591</v>
      </c>
      <c r="Q6566" t="str">
        <f>VLOOKUP(A6566,Lookup_Tables!$D$2:$E$7,2,FALSE)</f>
        <v>EQ</v>
      </c>
      <c r="R6566" t="str">
        <f>IFERROR(VLOOKUP(D6566,Lookup_Tables!$A$2:$B$21,2,FALSE),"All")</f>
        <v>Road</v>
      </c>
    </row>
    <row r="6567" spans="1:18" hidden="1">
      <c r="A6567">
        <v>4</v>
      </c>
      <c r="B6567">
        <v>59</v>
      </c>
      <c r="C6567" t="s">
        <v>39</v>
      </c>
      <c r="D6567">
        <v>14</v>
      </c>
      <c r="E6567">
        <v>53491.324790961298</v>
      </c>
      <c r="F6567">
        <v>19695.811591370373</v>
      </c>
      <c r="G6567">
        <v>0</v>
      </c>
      <c r="H6567">
        <v>0</v>
      </c>
      <c r="I6567">
        <v>0</v>
      </c>
      <c r="J6567">
        <v>11798.038757869799</v>
      </c>
      <c r="K6567">
        <v>508391.885591931</v>
      </c>
      <c r="L6567">
        <v>2860058.31570898</v>
      </c>
      <c r="M6567">
        <v>3790659.4036461399</v>
      </c>
      <c r="N6567">
        <v>8731262.6842922103</v>
      </c>
      <c r="O6567">
        <v>11962933.5767591</v>
      </c>
      <c r="Q6567" t="str">
        <f>VLOOKUP(A6567,Lookup_Tables!$D$2:$E$7,2,FALSE)</f>
        <v>EQ</v>
      </c>
      <c r="R6567" t="str">
        <f>IFERROR(VLOOKUP(D6567,Lookup_Tables!$A$2:$B$21,2,FALSE),"All")</f>
        <v>Road</v>
      </c>
    </row>
    <row r="6568" spans="1:18" hidden="1">
      <c r="A6568">
        <v>4</v>
      </c>
      <c r="B6568">
        <v>59</v>
      </c>
      <c r="C6568" t="s">
        <v>38</v>
      </c>
      <c r="D6568">
        <v>15</v>
      </c>
      <c r="E6568">
        <v>2897182.88562985</v>
      </c>
      <c r="F6568">
        <v>884690.35440240428</v>
      </c>
      <c r="G6568">
        <v>96828.069449385293</v>
      </c>
      <c r="H6568">
        <v>5252352.4774156502</v>
      </c>
      <c r="I6568">
        <v>8185456.6054285998</v>
      </c>
      <c r="J6568">
        <v>24238970.408610299</v>
      </c>
      <c r="K6568">
        <v>66715221.034554496</v>
      </c>
      <c r="L6568">
        <v>150284598.00529799</v>
      </c>
      <c r="M6568">
        <v>189159992.87761399</v>
      </c>
      <c r="N6568">
        <v>286996211.283656</v>
      </c>
      <c r="O6568">
        <v>470961147.94595301</v>
      </c>
      <c r="Q6568" t="str">
        <f>VLOOKUP(A6568,Lookup_Tables!$D$2:$E$7,2,FALSE)</f>
        <v>EQ</v>
      </c>
      <c r="R6568" t="str">
        <f>IFERROR(VLOOKUP(D6568,Lookup_Tables!$A$2:$B$21,2,FALSE),"All")</f>
        <v>All</v>
      </c>
    </row>
    <row r="6569" spans="1:18" hidden="1">
      <c r="A6569">
        <v>4</v>
      </c>
      <c r="B6569">
        <v>59</v>
      </c>
      <c r="C6569" t="s">
        <v>39</v>
      </c>
      <c r="D6569">
        <v>15</v>
      </c>
      <c r="E6569">
        <v>2868107.83180966</v>
      </c>
      <c r="F6569">
        <v>865916.84699749621</v>
      </c>
      <c r="G6569">
        <v>95021.508649906798</v>
      </c>
      <c r="H6569">
        <v>4922986.5064161997</v>
      </c>
      <c r="I6569">
        <v>7993195.9912639996</v>
      </c>
      <c r="J6569">
        <v>23998196.492695499</v>
      </c>
      <c r="K6569">
        <v>66715221.034554496</v>
      </c>
      <c r="L6569">
        <v>150284598.00529799</v>
      </c>
      <c r="M6569">
        <v>188320181.212966</v>
      </c>
      <c r="N6569">
        <v>285649669.45732898</v>
      </c>
      <c r="O6569">
        <v>470961147.94595301</v>
      </c>
      <c r="Q6569" t="str">
        <f>VLOOKUP(A6569,Lookup_Tables!$D$2:$E$7,2,FALSE)</f>
        <v>EQ</v>
      </c>
      <c r="R6569" t="str">
        <f>IFERROR(VLOOKUP(D6569,Lookup_Tables!$A$2:$B$21,2,FALSE),"All")</f>
        <v>All</v>
      </c>
    </row>
    <row r="6570" spans="1:18" hidden="1">
      <c r="A6570">
        <v>4</v>
      </c>
      <c r="B6570">
        <v>59</v>
      </c>
      <c r="C6570" t="s">
        <v>38</v>
      </c>
      <c r="D6570">
        <v>16</v>
      </c>
      <c r="E6570">
        <v>415798.42990795901</v>
      </c>
      <c r="F6570">
        <v>157548.51005320111</v>
      </c>
      <c r="G6570">
        <v>44.493325879196803</v>
      </c>
      <c r="H6570">
        <v>334850.76589922397</v>
      </c>
      <c r="I6570">
        <v>608835.00525811</v>
      </c>
      <c r="J6570">
        <v>2190523.4667324098</v>
      </c>
      <c r="K6570">
        <v>7112473.0605970398</v>
      </c>
      <c r="L6570">
        <v>19573686.082996201</v>
      </c>
      <c r="M6570">
        <v>26889434.277907599</v>
      </c>
      <c r="N6570">
        <v>43550780.782749303</v>
      </c>
      <c r="O6570">
        <v>73526177.267179698</v>
      </c>
      <c r="Q6570" t="str">
        <f>VLOOKUP(A6570,Lookup_Tables!$D$2:$E$7,2,FALSE)</f>
        <v>EQ</v>
      </c>
      <c r="R6570" t="str">
        <f>IFERROR(VLOOKUP(D6570,Lookup_Tables!$A$2:$B$21,2,FALSE),"All")</f>
        <v>Government_Loss</v>
      </c>
    </row>
    <row r="6571" spans="1:18" hidden="1">
      <c r="A6571">
        <v>4</v>
      </c>
      <c r="B6571">
        <v>59</v>
      </c>
      <c r="C6571" t="s">
        <v>39</v>
      </c>
      <c r="D6571">
        <v>16</v>
      </c>
      <c r="E6571">
        <v>413720.55301908503</v>
      </c>
      <c r="F6571">
        <v>156250.27155107027</v>
      </c>
      <c r="G6571">
        <v>44.493325879196803</v>
      </c>
      <c r="H6571">
        <v>331070.36661430699</v>
      </c>
      <c r="I6571">
        <v>608835.00525811</v>
      </c>
      <c r="J6571">
        <v>2190523.4667324098</v>
      </c>
      <c r="K6571">
        <v>7112473.0605970398</v>
      </c>
      <c r="L6571">
        <v>19573686.082996201</v>
      </c>
      <c r="M6571">
        <v>26889434.277907599</v>
      </c>
      <c r="N6571">
        <v>42796345.070506901</v>
      </c>
      <c r="O6571">
        <v>73526177.267179698</v>
      </c>
      <c r="Q6571" t="str">
        <f>VLOOKUP(A6571,Lookup_Tables!$D$2:$E$7,2,FALSE)</f>
        <v>EQ</v>
      </c>
      <c r="R6571" t="str">
        <f>IFERROR(VLOOKUP(D6571,Lookup_Tables!$A$2:$B$21,2,FALSE),"All")</f>
        <v>Government_Loss</v>
      </c>
    </row>
    <row r="6572" spans="1:18" hidden="1">
      <c r="A6572">
        <v>4</v>
      </c>
      <c r="B6572">
        <v>59</v>
      </c>
      <c r="C6572" t="s">
        <v>38</v>
      </c>
      <c r="D6572">
        <v>17</v>
      </c>
      <c r="E6572">
        <v>291558.163912519</v>
      </c>
      <c r="F6572">
        <v>92898.814937532356</v>
      </c>
      <c r="G6572">
        <v>7399.0710717130396</v>
      </c>
      <c r="H6572">
        <v>405705.9194665</v>
      </c>
      <c r="I6572">
        <v>669529.21319021005</v>
      </c>
      <c r="J6572">
        <v>2152026.86869223</v>
      </c>
      <c r="K6572">
        <v>6146011.4788870197</v>
      </c>
      <c r="L6572">
        <v>14272931.775369501</v>
      </c>
      <c r="M6572">
        <v>18852187.2649494</v>
      </c>
      <c r="N6572">
        <v>31286167.5354211</v>
      </c>
      <c r="O6572">
        <v>51069843.362401903</v>
      </c>
      <c r="Q6572" t="str">
        <f>VLOOKUP(A6572,Lookup_Tables!$D$2:$E$7,2,FALSE)</f>
        <v>EQ</v>
      </c>
      <c r="R6572" t="str">
        <f>IFERROR(VLOOKUP(D6572,Lookup_Tables!$A$2:$B$21,2,FALSE),"All")</f>
        <v>Emergency_Loss</v>
      </c>
    </row>
    <row r="6573" spans="1:18" hidden="1">
      <c r="A6573">
        <v>4</v>
      </c>
      <c r="B6573">
        <v>59</v>
      </c>
      <c r="C6573" t="s">
        <v>39</v>
      </c>
      <c r="D6573">
        <v>17</v>
      </c>
      <c r="E6573">
        <v>288949.45651062601</v>
      </c>
      <c r="F6573">
        <v>93511.241593151557</v>
      </c>
      <c r="G6573">
        <v>7375.41870962348</v>
      </c>
      <c r="H6573">
        <v>397115.75386266003</v>
      </c>
      <c r="I6573">
        <v>661036.34337869904</v>
      </c>
      <c r="J6573">
        <v>2152026.86869223</v>
      </c>
      <c r="K6573">
        <v>6129336.1253981898</v>
      </c>
      <c r="L6573">
        <v>14223257.858430799</v>
      </c>
      <c r="M6573">
        <v>18852187.2649494</v>
      </c>
      <c r="N6573">
        <v>28370009.339187201</v>
      </c>
      <c r="O6573">
        <v>51069843.362401903</v>
      </c>
      <c r="Q6573" t="str">
        <f>VLOOKUP(A6573,Lookup_Tables!$D$2:$E$7,2,FALSE)</f>
        <v>EQ</v>
      </c>
      <c r="R6573" t="str">
        <f>IFERROR(VLOOKUP(D6573,Lookup_Tables!$A$2:$B$21,2,FALSE),"All")</f>
        <v>Emergency_Loss</v>
      </c>
    </row>
    <row r="6574" spans="1:18" hidden="1">
      <c r="A6574">
        <v>4</v>
      </c>
      <c r="B6574">
        <v>59</v>
      </c>
      <c r="C6574" t="s">
        <v>38</v>
      </c>
      <c r="D6574">
        <v>18</v>
      </c>
      <c r="E6574">
        <v>707356.59382047702</v>
      </c>
      <c r="F6574">
        <v>235283.6930390225</v>
      </c>
      <c r="G6574">
        <v>7814.6995709987305</v>
      </c>
      <c r="H6574">
        <v>776986.16147546505</v>
      </c>
      <c r="I6574">
        <v>1301936.5419177001</v>
      </c>
      <c r="J6574">
        <v>4717699.5473204404</v>
      </c>
      <c r="K6574">
        <v>13673364.8594673</v>
      </c>
      <c r="L6574">
        <v>36977498.428140797</v>
      </c>
      <c r="M6574">
        <v>45880529.678441897</v>
      </c>
      <c r="N6574">
        <v>77813565.859236896</v>
      </c>
      <c r="O6574">
        <v>126969015.50682101</v>
      </c>
      <c r="Q6574" t="str">
        <f>VLOOKUP(A6574,Lookup_Tables!$D$2:$E$7,2,FALSE)</f>
        <v>EQ</v>
      </c>
      <c r="R6574" t="str">
        <f>IFERROR(VLOOKUP(D6574,Lookup_Tables!$A$2:$B$21,2,FALSE),"All")</f>
        <v>Govt_Plus_Emergency</v>
      </c>
    </row>
    <row r="6575" spans="1:18" hidden="1">
      <c r="A6575">
        <v>4</v>
      </c>
      <c r="B6575">
        <v>59</v>
      </c>
      <c r="C6575" t="s">
        <v>39</v>
      </c>
      <c r="D6575">
        <v>18</v>
      </c>
      <c r="E6575">
        <v>702647.94333902304</v>
      </c>
      <c r="F6575">
        <v>242685.78016220382</v>
      </c>
      <c r="G6575">
        <v>7662.7516097185799</v>
      </c>
      <c r="H6575">
        <v>773391.11107625801</v>
      </c>
      <c r="I6575">
        <v>1298537.5210814199</v>
      </c>
      <c r="J6575">
        <v>4717699.5473204404</v>
      </c>
      <c r="K6575">
        <v>13656043.9201253</v>
      </c>
      <c r="L6575">
        <v>36977498.428140797</v>
      </c>
      <c r="M6575">
        <v>45516685.694052599</v>
      </c>
      <c r="N6575">
        <v>66595525.078898899</v>
      </c>
      <c r="O6575">
        <v>126969015.50682101</v>
      </c>
      <c r="Q6575" t="str">
        <f>VLOOKUP(A6575,Lookup_Tables!$D$2:$E$7,2,FALSE)</f>
        <v>EQ</v>
      </c>
      <c r="R6575" t="str">
        <f>IFERROR(VLOOKUP(D6575,Lookup_Tables!$A$2:$B$21,2,FALSE),"All")</f>
        <v>Govt_Plus_Emergency</v>
      </c>
    </row>
    <row r="6576" spans="1:18" hidden="1">
      <c r="A6576">
        <v>4</v>
      </c>
      <c r="B6576">
        <v>60</v>
      </c>
      <c r="C6576" t="s">
        <v>38</v>
      </c>
      <c r="D6576">
        <v>0</v>
      </c>
      <c r="E6576">
        <v>1064508316.97469</v>
      </c>
      <c r="F6576">
        <v>321718166.24723268</v>
      </c>
      <c r="G6576">
        <v>130728562.379922</v>
      </c>
      <c r="H6576">
        <v>2720124818.57622</v>
      </c>
      <c r="I6576">
        <v>4041718212.8842802</v>
      </c>
      <c r="J6576">
        <v>9542384485.8057995</v>
      </c>
      <c r="K6576">
        <v>28779592546.793098</v>
      </c>
      <c r="L6576">
        <v>56704099491.800903</v>
      </c>
      <c r="M6576">
        <v>71375826642.293503</v>
      </c>
      <c r="N6576">
        <v>98468140573.090698</v>
      </c>
      <c r="O6576">
        <v>125676998819.506</v>
      </c>
      <c r="Q6576" t="str">
        <f>VLOOKUP(A6576,Lookup_Tables!$D$2:$E$7,2,FALSE)</f>
        <v>EQ</v>
      </c>
      <c r="R6576" t="str">
        <f>IFERROR(VLOOKUP(D6576,Lookup_Tables!$A$2:$B$21,2,FALSE),"All")</f>
        <v>Private Assets</v>
      </c>
    </row>
    <row r="6577" spans="1:18" hidden="1">
      <c r="A6577">
        <v>4</v>
      </c>
      <c r="B6577">
        <v>60</v>
      </c>
      <c r="C6577" t="s">
        <v>39</v>
      </c>
      <c r="D6577">
        <v>0</v>
      </c>
      <c r="E6577">
        <v>1057448923.33111</v>
      </c>
      <c r="F6577">
        <v>316341257.83747232</v>
      </c>
      <c r="G6577">
        <v>130728562.379922</v>
      </c>
      <c r="H6577">
        <v>2720124818.57622</v>
      </c>
      <c r="I6577">
        <v>3999577384.1420598</v>
      </c>
      <c r="J6577">
        <v>9430323720.0331898</v>
      </c>
      <c r="K6577">
        <v>28779592546.793098</v>
      </c>
      <c r="L6577">
        <v>56704099491.800903</v>
      </c>
      <c r="M6577">
        <v>71375826642.293503</v>
      </c>
      <c r="N6577">
        <v>98468140573.090698</v>
      </c>
      <c r="O6577">
        <v>125676998819.506</v>
      </c>
      <c r="Q6577" t="str">
        <f>VLOOKUP(A6577,Lookup_Tables!$D$2:$E$7,2,FALSE)</f>
        <v>EQ</v>
      </c>
      <c r="R6577" t="str">
        <f>IFERROR(VLOOKUP(D6577,Lookup_Tables!$A$2:$B$21,2,FALSE),"All")</f>
        <v>Private Assets</v>
      </c>
    </row>
    <row r="6578" spans="1:18" hidden="1">
      <c r="A6578">
        <v>4</v>
      </c>
      <c r="B6578">
        <v>60</v>
      </c>
      <c r="C6578" t="s">
        <v>38</v>
      </c>
      <c r="D6578">
        <v>1</v>
      </c>
      <c r="E6578">
        <v>2618327.3806626201</v>
      </c>
      <c r="F6578">
        <v>815944.09064119426</v>
      </c>
      <c r="G6578">
        <v>0</v>
      </c>
      <c r="H6578">
        <v>400713.93859695899</v>
      </c>
      <c r="I6578">
        <v>1202482.14166183</v>
      </c>
      <c r="J6578">
        <v>6340204.2817247203</v>
      </c>
      <c r="K6578">
        <v>37417220.4925019</v>
      </c>
      <c r="L6578">
        <v>163102490.369201</v>
      </c>
      <c r="M6578">
        <v>195131415.813218</v>
      </c>
      <c r="N6578">
        <v>418824854.79074597</v>
      </c>
      <c r="O6578">
        <v>561000449.14837599</v>
      </c>
      <c r="Q6578" t="str">
        <f>VLOOKUP(A6578,Lookup_Tables!$D$2:$E$7,2,FALSE)</f>
        <v>EQ</v>
      </c>
      <c r="R6578" t="str">
        <f>IFERROR(VLOOKUP(D6578,Lookup_Tables!$A$2:$B$21,2,FALSE),"All")</f>
        <v>Airport</v>
      </c>
    </row>
    <row r="6579" spans="1:18" hidden="1">
      <c r="A6579">
        <v>4</v>
      </c>
      <c r="B6579">
        <v>60</v>
      </c>
      <c r="C6579" t="s">
        <v>39</v>
      </c>
      <c r="D6579">
        <v>1</v>
      </c>
      <c r="E6579">
        <v>2616345.1650358001</v>
      </c>
      <c r="F6579">
        <v>815055.03003477002</v>
      </c>
      <c r="G6579">
        <v>0</v>
      </c>
      <c r="H6579">
        <v>400713.93859695899</v>
      </c>
      <c r="I6579">
        <v>1202482.14166183</v>
      </c>
      <c r="J6579">
        <v>6230888.7796851397</v>
      </c>
      <c r="K6579">
        <v>37417220.4925019</v>
      </c>
      <c r="L6579">
        <v>163102490.369201</v>
      </c>
      <c r="M6579">
        <v>195131415.813218</v>
      </c>
      <c r="N6579">
        <v>418824854.79074597</v>
      </c>
      <c r="O6579">
        <v>561000449.14837599</v>
      </c>
      <c r="Q6579" t="str">
        <f>VLOOKUP(A6579,Lookup_Tables!$D$2:$E$7,2,FALSE)</f>
        <v>EQ</v>
      </c>
      <c r="R6579" t="str">
        <f>IFERROR(VLOOKUP(D6579,Lookup_Tables!$A$2:$B$21,2,FALSE),"All")</f>
        <v>Airport</v>
      </c>
    </row>
    <row r="6580" spans="1:18" hidden="1">
      <c r="A6580">
        <v>4</v>
      </c>
      <c r="B6580">
        <v>60</v>
      </c>
      <c r="C6580" t="s">
        <v>38</v>
      </c>
      <c r="D6580">
        <v>2</v>
      </c>
      <c r="E6580">
        <v>8681898.2801871803</v>
      </c>
      <c r="F6580">
        <v>2573369.5215017926</v>
      </c>
      <c r="G6580">
        <v>629206.03254851501</v>
      </c>
      <c r="H6580">
        <v>15617446.3981374</v>
      </c>
      <c r="I6580">
        <v>25828498.145360701</v>
      </c>
      <c r="J6580">
        <v>73839238.261467397</v>
      </c>
      <c r="K6580">
        <v>277107716.17518097</v>
      </c>
      <c r="L6580">
        <v>541794502.16928601</v>
      </c>
      <c r="M6580">
        <v>604183278.18042696</v>
      </c>
      <c r="N6580">
        <v>794901736.85931206</v>
      </c>
      <c r="O6580">
        <v>953286387.296893</v>
      </c>
      <c r="Q6580" t="str">
        <f>VLOOKUP(A6580,Lookup_Tables!$D$2:$E$7,2,FALSE)</f>
        <v>EQ</v>
      </c>
      <c r="R6580" t="str">
        <f>IFERROR(VLOOKUP(D6580,Lookup_Tables!$A$2:$B$21,2,FALSE),"All")</f>
        <v>Bridge</v>
      </c>
    </row>
    <row r="6581" spans="1:18" hidden="1">
      <c r="A6581">
        <v>4</v>
      </c>
      <c r="B6581">
        <v>60</v>
      </c>
      <c r="C6581" t="s">
        <v>39</v>
      </c>
      <c r="D6581">
        <v>2</v>
      </c>
      <c r="E6581">
        <v>8631218.3748759404</v>
      </c>
      <c r="F6581">
        <v>2536763.3969269115</v>
      </c>
      <c r="G6581">
        <v>627146.92583613703</v>
      </c>
      <c r="H6581">
        <v>15617446.3981374</v>
      </c>
      <c r="I6581">
        <v>25295503.143565599</v>
      </c>
      <c r="J6581">
        <v>73654709.875074998</v>
      </c>
      <c r="K6581">
        <v>277107716.17518097</v>
      </c>
      <c r="L6581">
        <v>536796149.94687903</v>
      </c>
      <c r="M6581">
        <v>604183278.18042696</v>
      </c>
      <c r="N6581">
        <v>794901736.85931206</v>
      </c>
      <c r="O6581">
        <v>953286387.296893</v>
      </c>
      <c r="Q6581" t="str">
        <f>VLOOKUP(A6581,Lookup_Tables!$D$2:$E$7,2,FALSE)</f>
        <v>EQ</v>
      </c>
      <c r="R6581" t="str">
        <f>IFERROR(VLOOKUP(D6581,Lookup_Tables!$A$2:$B$21,2,FALSE),"All")</f>
        <v>Bridge</v>
      </c>
    </row>
    <row r="6582" spans="1:18" hidden="1">
      <c r="A6582">
        <v>4</v>
      </c>
      <c r="B6582">
        <v>60</v>
      </c>
      <c r="C6582" t="s">
        <v>38</v>
      </c>
      <c r="D6582">
        <v>3</v>
      </c>
      <c r="E6582">
        <v>903917.15850419702</v>
      </c>
      <c r="F6582">
        <v>268404.12332268723</v>
      </c>
      <c r="G6582">
        <v>71405.101531916705</v>
      </c>
      <c r="H6582">
        <v>1640087.9328173599</v>
      </c>
      <c r="I6582">
        <v>2434889.748538</v>
      </c>
      <c r="J6582">
        <v>6678845.8487333097</v>
      </c>
      <c r="K6582">
        <v>23949334.350120101</v>
      </c>
      <c r="L6582">
        <v>49916834.820667602</v>
      </c>
      <c r="M6582">
        <v>60125693.388915502</v>
      </c>
      <c r="N6582">
        <v>95740289.038119897</v>
      </c>
      <c r="O6582">
        <v>135385974.665093</v>
      </c>
      <c r="Q6582" t="str">
        <f>VLOOKUP(A6582,Lookup_Tables!$D$2:$E$7,2,FALSE)</f>
        <v>EQ</v>
      </c>
      <c r="R6582" t="str">
        <f>IFERROR(VLOOKUP(D6582,Lookup_Tables!$A$2:$B$21,2,FALSE),"All")</f>
        <v>Govt Hosp</v>
      </c>
    </row>
    <row r="6583" spans="1:18" hidden="1">
      <c r="A6583">
        <v>4</v>
      </c>
      <c r="B6583">
        <v>60</v>
      </c>
      <c r="C6583" t="s">
        <v>39</v>
      </c>
      <c r="D6583">
        <v>3</v>
      </c>
      <c r="E6583">
        <v>899185.28562185005</v>
      </c>
      <c r="F6583">
        <v>271671.62580985192</v>
      </c>
      <c r="G6583">
        <v>71269.156403039597</v>
      </c>
      <c r="H6583">
        <v>1607405.2276592799</v>
      </c>
      <c r="I6583">
        <v>2350514.7093120599</v>
      </c>
      <c r="J6583">
        <v>6566914.4977255799</v>
      </c>
      <c r="K6583">
        <v>22860074.840587001</v>
      </c>
      <c r="L6583">
        <v>49916834.820667602</v>
      </c>
      <c r="M6583">
        <v>60084332.112776697</v>
      </c>
      <c r="N6583">
        <v>95740289.038119897</v>
      </c>
      <c r="O6583">
        <v>135385974.665093</v>
      </c>
      <c r="Q6583" t="str">
        <f>VLOOKUP(A6583,Lookup_Tables!$D$2:$E$7,2,FALSE)</f>
        <v>EQ</v>
      </c>
      <c r="R6583" t="str">
        <f>IFERROR(VLOOKUP(D6583,Lookup_Tables!$A$2:$B$21,2,FALSE),"All")</f>
        <v>Govt Hosp</v>
      </c>
    </row>
    <row r="6584" spans="1:18" hidden="1">
      <c r="A6584">
        <v>4</v>
      </c>
      <c r="B6584">
        <v>60</v>
      </c>
      <c r="C6584" t="s">
        <v>38</v>
      </c>
      <c r="D6584">
        <v>4</v>
      </c>
      <c r="E6584">
        <v>398636.56090454099</v>
      </c>
      <c r="F6584">
        <v>123596.80022659799</v>
      </c>
      <c r="G6584">
        <v>44301.916303774597</v>
      </c>
      <c r="H6584">
        <v>954552.04619553499</v>
      </c>
      <c r="I6584">
        <v>1526361.5326034499</v>
      </c>
      <c r="J6584">
        <v>3561715.4272051901</v>
      </c>
      <c r="K6584">
        <v>10831369.132951999</v>
      </c>
      <c r="L6584">
        <v>23180728.7609827</v>
      </c>
      <c r="M6584">
        <v>25818153.037971102</v>
      </c>
      <c r="N6584">
        <v>36807980.031456098</v>
      </c>
      <c r="O6584">
        <v>44267465.391205698</v>
      </c>
      <c r="Q6584" t="str">
        <f>VLOOKUP(A6584,Lookup_Tables!$D$2:$E$7,2,FALSE)</f>
        <v>EQ</v>
      </c>
      <c r="R6584" t="str">
        <f>IFERROR(VLOOKUP(D6584,Lookup_Tables!$A$2:$B$21,2,FALSE),"All")</f>
        <v>Govt Med Fac</v>
      </c>
    </row>
    <row r="6585" spans="1:18" hidden="1">
      <c r="A6585">
        <v>4</v>
      </c>
      <c r="B6585">
        <v>60</v>
      </c>
      <c r="C6585" t="s">
        <v>39</v>
      </c>
      <c r="D6585">
        <v>4</v>
      </c>
      <c r="E6585">
        <v>396051.38212050701</v>
      </c>
      <c r="F6585">
        <v>122438.76328942896</v>
      </c>
      <c r="G6585">
        <v>44155.459236928204</v>
      </c>
      <c r="H6585">
        <v>953877.96494995698</v>
      </c>
      <c r="I6585">
        <v>1484128.37767174</v>
      </c>
      <c r="J6585">
        <v>3476640.2318060799</v>
      </c>
      <c r="K6585">
        <v>10831369.132951999</v>
      </c>
      <c r="L6585">
        <v>23180728.7609827</v>
      </c>
      <c r="M6585">
        <v>25818153.037971102</v>
      </c>
      <c r="N6585">
        <v>36807980.031456098</v>
      </c>
      <c r="O6585">
        <v>44267465.391205698</v>
      </c>
      <c r="Q6585" t="str">
        <f>VLOOKUP(A6585,Lookup_Tables!$D$2:$E$7,2,FALSE)</f>
        <v>EQ</v>
      </c>
      <c r="R6585" t="str">
        <f>IFERROR(VLOOKUP(D6585,Lookup_Tables!$A$2:$B$21,2,FALSE),"All")</f>
        <v>Govt Med Fac</v>
      </c>
    </row>
    <row r="6586" spans="1:18" hidden="1">
      <c r="A6586">
        <v>4</v>
      </c>
      <c r="B6586">
        <v>60</v>
      </c>
      <c r="C6586" t="s">
        <v>38</v>
      </c>
      <c r="D6586">
        <v>9</v>
      </c>
      <c r="E6586">
        <v>355605.109294625</v>
      </c>
      <c r="F6586">
        <v>113029.34936207539</v>
      </c>
      <c r="G6586">
        <v>0</v>
      </c>
      <c r="H6586">
        <v>329557.36892015801</v>
      </c>
      <c r="I6586">
        <v>609580.258045797</v>
      </c>
      <c r="J6586">
        <v>1851903.5075628799</v>
      </c>
      <c r="K6586">
        <v>8570753.0857054591</v>
      </c>
      <c r="L6586">
        <v>23873985.7925887</v>
      </c>
      <c r="M6586">
        <v>29165463.7268041</v>
      </c>
      <c r="N6586">
        <v>37150674.480827197</v>
      </c>
      <c r="O6586">
        <v>51522586.734700702</v>
      </c>
      <c r="Q6586" t="str">
        <f>VLOOKUP(A6586,Lookup_Tables!$D$2:$E$7,2,FALSE)</f>
        <v>EQ</v>
      </c>
      <c r="R6586" t="str">
        <f>IFERROR(VLOOKUP(D6586,Lookup_Tables!$A$2:$B$21,2,FALSE),"All")</f>
        <v>Pub Admin Bldg</v>
      </c>
    </row>
    <row r="6587" spans="1:18" hidden="1">
      <c r="A6587">
        <v>4</v>
      </c>
      <c r="B6587">
        <v>60</v>
      </c>
      <c r="C6587" t="s">
        <v>39</v>
      </c>
      <c r="D6587">
        <v>9</v>
      </c>
      <c r="E6587">
        <v>354652.550906975</v>
      </c>
      <c r="F6587">
        <v>112229.17148436268</v>
      </c>
      <c r="G6587">
        <v>0</v>
      </c>
      <c r="H6587">
        <v>325103.935835346</v>
      </c>
      <c r="I6587">
        <v>609580.258045797</v>
      </c>
      <c r="J6587">
        <v>1845164.01997531</v>
      </c>
      <c r="K6587">
        <v>8570753.0857054591</v>
      </c>
      <c r="L6587">
        <v>23873985.7925887</v>
      </c>
      <c r="M6587">
        <v>29165463.7268041</v>
      </c>
      <c r="N6587">
        <v>37095378.415509097</v>
      </c>
      <c r="O6587">
        <v>51522586.734700702</v>
      </c>
      <c r="Q6587" t="str">
        <f>VLOOKUP(A6587,Lookup_Tables!$D$2:$E$7,2,FALSE)</f>
        <v>EQ</v>
      </c>
      <c r="R6587" t="str">
        <f>IFERROR(VLOOKUP(D6587,Lookup_Tables!$A$2:$B$21,2,FALSE),"All")</f>
        <v>Pub Admin Bldg</v>
      </c>
    </row>
    <row r="6588" spans="1:18" hidden="1">
      <c r="A6588">
        <v>4</v>
      </c>
      <c r="B6588">
        <v>60</v>
      </c>
      <c r="C6588" t="s">
        <v>38</v>
      </c>
      <c r="D6588">
        <v>10</v>
      </c>
      <c r="E6588">
        <v>7679442.9046102399</v>
      </c>
      <c r="F6588">
        <v>2305528.3129719142</v>
      </c>
      <c r="G6588">
        <v>110336.61173762</v>
      </c>
      <c r="H6588">
        <v>17610085.994035698</v>
      </c>
      <c r="I6588">
        <v>27954135.995762698</v>
      </c>
      <c r="J6588">
        <v>71015444.195280507</v>
      </c>
      <c r="K6588">
        <v>225433061.76443601</v>
      </c>
      <c r="L6588">
        <v>438471544.49800998</v>
      </c>
      <c r="M6588">
        <v>511243988.90390301</v>
      </c>
      <c r="N6588">
        <v>691272991.564309</v>
      </c>
      <c r="O6588">
        <v>887619778.19871795</v>
      </c>
      <c r="Q6588" t="str">
        <f>VLOOKUP(A6588,Lookup_Tables!$D$2:$E$7,2,FALSE)</f>
        <v>EQ</v>
      </c>
      <c r="R6588" t="str">
        <f>IFERROR(VLOOKUP(D6588,Lookup_Tables!$A$2:$B$21,2,FALSE),"All")</f>
        <v>Pub School</v>
      </c>
    </row>
    <row r="6589" spans="1:18" hidden="1">
      <c r="A6589">
        <v>4</v>
      </c>
      <c r="B6589">
        <v>60</v>
      </c>
      <c r="C6589" t="s">
        <v>39</v>
      </c>
      <c r="D6589">
        <v>10</v>
      </c>
      <c r="E6589">
        <v>7635056.9289142499</v>
      </c>
      <c r="F6589">
        <v>2297198.6618149504</v>
      </c>
      <c r="G6589">
        <v>110336.61173762</v>
      </c>
      <c r="H6589">
        <v>17610085.994035698</v>
      </c>
      <c r="I6589">
        <v>27884083.2795632</v>
      </c>
      <c r="J6589">
        <v>67958230.879796401</v>
      </c>
      <c r="K6589">
        <v>225433061.76443601</v>
      </c>
      <c r="L6589">
        <v>434788128.80807602</v>
      </c>
      <c r="M6589">
        <v>511243988.90390301</v>
      </c>
      <c r="N6589">
        <v>690406251.85254204</v>
      </c>
      <c r="O6589">
        <v>887619778.19871795</v>
      </c>
      <c r="Q6589" t="str">
        <f>VLOOKUP(A6589,Lookup_Tables!$D$2:$E$7,2,FALSE)</f>
        <v>EQ</v>
      </c>
      <c r="R6589" t="str">
        <f>IFERROR(VLOOKUP(D6589,Lookup_Tables!$A$2:$B$21,2,FALSE),"All")</f>
        <v>Pub School</v>
      </c>
    </row>
    <row r="6590" spans="1:18" hidden="1">
      <c r="A6590">
        <v>4</v>
      </c>
      <c r="B6590">
        <v>60</v>
      </c>
      <c r="C6590" t="s">
        <v>38</v>
      </c>
      <c r="D6590">
        <v>11</v>
      </c>
      <c r="E6590">
        <v>2581237.8837178899</v>
      </c>
      <c r="F6590">
        <v>825174.30224112305</v>
      </c>
      <c r="G6590">
        <v>0</v>
      </c>
      <c r="H6590">
        <v>1797459.70497372</v>
      </c>
      <c r="I6590">
        <v>5773661.3425294403</v>
      </c>
      <c r="J6590">
        <v>23440113.699007601</v>
      </c>
      <c r="K6590">
        <v>78723449.190059498</v>
      </c>
      <c r="L6590">
        <v>148851295.59903899</v>
      </c>
      <c r="M6590">
        <v>162676781.06883401</v>
      </c>
      <c r="N6590">
        <v>224267609.33563599</v>
      </c>
      <c r="O6590">
        <v>340607528.78450501</v>
      </c>
      <c r="Q6590" t="str">
        <f>VLOOKUP(A6590,Lookup_Tables!$D$2:$E$7,2,FALSE)</f>
        <v>EQ</v>
      </c>
      <c r="R6590" t="str">
        <f>IFERROR(VLOOKUP(D6590,Lookup_Tables!$A$2:$B$21,2,FALSE),"All")</f>
        <v>Pub Univ</v>
      </c>
    </row>
    <row r="6591" spans="1:18" hidden="1">
      <c r="A6591">
        <v>4</v>
      </c>
      <c r="B6591">
        <v>60</v>
      </c>
      <c r="C6591" t="s">
        <v>39</v>
      </c>
      <c r="D6591">
        <v>11</v>
      </c>
      <c r="E6591">
        <v>2572891.6672303099</v>
      </c>
      <c r="F6591">
        <v>817528.35518702213</v>
      </c>
      <c r="G6591">
        <v>0</v>
      </c>
      <c r="H6591">
        <v>1797459.70497372</v>
      </c>
      <c r="I6591">
        <v>5773661.3425294403</v>
      </c>
      <c r="J6591">
        <v>23370086.755659699</v>
      </c>
      <c r="K6591">
        <v>78723449.190059498</v>
      </c>
      <c r="L6591">
        <v>148851295.59903899</v>
      </c>
      <c r="M6591">
        <v>162676781.06883401</v>
      </c>
      <c r="N6591">
        <v>224267609.33563599</v>
      </c>
      <c r="O6591">
        <v>340607528.78450501</v>
      </c>
      <c r="Q6591" t="str">
        <f>VLOOKUP(A6591,Lookup_Tables!$D$2:$E$7,2,FALSE)</f>
        <v>EQ</v>
      </c>
      <c r="R6591" t="str">
        <f>IFERROR(VLOOKUP(D6591,Lookup_Tables!$A$2:$B$21,2,FALSE),"All")</f>
        <v>Pub Univ</v>
      </c>
    </row>
    <row r="6592" spans="1:18" hidden="1">
      <c r="A6592">
        <v>4</v>
      </c>
      <c r="B6592">
        <v>60</v>
      </c>
      <c r="C6592" t="s">
        <v>38</v>
      </c>
      <c r="D6592">
        <v>13</v>
      </c>
      <c r="E6592">
        <v>9645842.5434966907</v>
      </c>
      <c r="F6592">
        <v>2915259.0392607935</v>
      </c>
      <c r="G6592">
        <v>76.946348343179395</v>
      </c>
      <c r="H6592">
        <v>8994162.7664610893</v>
      </c>
      <c r="I6592">
        <v>18486904.3001725</v>
      </c>
      <c r="J6592">
        <v>63504133.033849902</v>
      </c>
      <c r="K6592">
        <v>287315170.26492202</v>
      </c>
      <c r="L6592">
        <v>605506171.89211595</v>
      </c>
      <c r="M6592">
        <v>714824984.09049499</v>
      </c>
      <c r="N6592">
        <v>1053094805.3413</v>
      </c>
      <c r="O6592">
        <v>1264257649.57458</v>
      </c>
      <c r="Q6592" t="str">
        <f>VLOOKUP(A6592,Lookup_Tables!$D$2:$E$7,2,FALSE)</f>
        <v>EQ</v>
      </c>
      <c r="R6592" t="str">
        <f>IFERROR(VLOOKUP(D6592,Lookup_Tables!$A$2:$B$21,2,FALSE),"All")</f>
        <v>Residual Inst</v>
      </c>
    </row>
    <row r="6593" spans="1:18" hidden="1">
      <c r="A6593">
        <v>4</v>
      </c>
      <c r="B6593">
        <v>60</v>
      </c>
      <c r="C6593" t="s">
        <v>39</v>
      </c>
      <c r="D6593">
        <v>13</v>
      </c>
      <c r="E6593">
        <v>9617268.4095864408</v>
      </c>
      <c r="F6593">
        <v>2931838.3983541057</v>
      </c>
      <c r="G6593">
        <v>76.946348343179395</v>
      </c>
      <c r="H6593">
        <v>8994162.7664610893</v>
      </c>
      <c r="I6593">
        <v>18486904.3001725</v>
      </c>
      <c r="J6593">
        <v>63297962.6323874</v>
      </c>
      <c r="K6593">
        <v>278696825.72795701</v>
      </c>
      <c r="L6593">
        <v>605506171.89211595</v>
      </c>
      <c r="M6593">
        <v>714824950.93843901</v>
      </c>
      <c r="N6593">
        <v>1053094805.3413</v>
      </c>
      <c r="O6593">
        <v>1264257649.57458</v>
      </c>
      <c r="Q6593" t="str">
        <f>VLOOKUP(A6593,Lookup_Tables!$D$2:$E$7,2,FALSE)</f>
        <v>EQ</v>
      </c>
      <c r="R6593" t="str">
        <f>IFERROR(VLOOKUP(D6593,Lookup_Tables!$A$2:$B$21,2,FALSE),"All")</f>
        <v>Residual Inst</v>
      </c>
    </row>
    <row r="6594" spans="1:18" hidden="1">
      <c r="A6594">
        <v>4</v>
      </c>
      <c r="B6594">
        <v>60</v>
      </c>
      <c r="C6594" t="s">
        <v>38</v>
      </c>
      <c r="D6594">
        <v>14</v>
      </c>
      <c r="E6594">
        <v>5712061.3600947699</v>
      </c>
      <c r="F6594">
        <v>1491957.585906324</v>
      </c>
      <c r="G6594">
        <v>59035.8272545781</v>
      </c>
      <c r="H6594">
        <v>12726628.0046045</v>
      </c>
      <c r="I6594">
        <v>18663399.4479995</v>
      </c>
      <c r="J6594">
        <v>51667690.7905531</v>
      </c>
      <c r="K6594">
        <v>172332402.99751499</v>
      </c>
      <c r="L6594">
        <v>337251549.04851502</v>
      </c>
      <c r="M6594">
        <v>422047982.55746001</v>
      </c>
      <c r="N6594">
        <v>585661598.87260199</v>
      </c>
      <c r="O6594">
        <v>737524095.742576</v>
      </c>
      <c r="Q6594" t="str">
        <f>VLOOKUP(A6594,Lookup_Tables!$D$2:$E$7,2,FALSE)</f>
        <v>EQ</v>
      </c>
      <c r="R6594" t="str">
        <f>IFERROR(VLOOKUP(D6594,Lookup_Tables!$A$2:$B$21,2,FALSE),"All")</f>
        <v>Road</v>
      </c>
    </row>
    <row r="6595" spans="1:18" hidden="1">
      <c r="A6595">
        <v>4</v>
      </c>
      <c r="B6595">
        <v>60</v>
      </c>
      <c r="C6595" t="s">
        <v>39</v>
      </c>
      <c r="D6595">
        <v>14</v>
      </c>
      <c r="E6595">
        <v>5676475.0073197</v>
      </c>
      <c r="F6595">
        <v>1529050.972568308</v>
      </c>
      <c r="G6595">
        <v>59035.8272545781</v>
      </c>
      <c r="H6595">
        <v>12667392.982694101</v>
      </c>
      <c r="I6595">
        <v>18663399.4479995</v>
      </c>
      <c r="J6595">
        <v>50681938.581640497</v>
      </c>
      <c r="K6595">
        <v>162198468.40461999</v>
      </c>
      <c r="L6595">
        <v>337251549.04851502</v>
      </c>
      <c r="M6595">
        <v>419440893.59003103</v>
      </c>
      <c r="N6595">
        <v>579118132.76752698</v>
      </c>
      <c r="O6595">
        <v>737524095.742576</v>
      </c>
      <c r="Q6595" t="str">
        <f>VLOOKUP(A6595,Lookup_Tables!$D$2:$E$7,2,FALSE)</f>
        <v>EQ</v>
      </c>
      <c r="R6595" t="str">
        <f>IFERROR(VLOOKUP(D6595,Lookup_Tables!$A$2:$B$21,2,FALSE),"All")</f>
        <v>Road</v>
      </c>
    </row>
    <row r="6596" spans="1:18" hidden="1">
      <c r="A6596">
        <v>4</v>
      </c>
      <c r="B6596">
        <v>60</v>
      </c>
      <c r="C6596" t="s">
        <v>38</v>
      </c>
      <c r="D6596">
        <v>15</v>
      </c>
      <c r="E6596">
        <v>1103085286.1561601</v>
      </c>
      <c r="F6596">
        <v>331669075.23839688</v>
      </c>
      <c r="G6596">
        <v>131771595.11735301</v>
      </c>
      <c r="H6596">
        <v>2787607426.6754398</v>
      </c>
      <c r="I6596">
        <v>4180872854.8475699</v>
      </c>
      <c r="J6596">
        <v>9838110118.1177692</v>
      </c>
      <c r="K6596">
        <v>30068602220.1035</v>
      </c>
      <c r="L6596">
        <v>59109797713.007896</v>
      </c>
      <c r="M6596">
        <v>74200459589.523895</v>
      </c>
      <c r="N6596">
        <v>102276622694.38</v>
      </c>
      <c r="O6596">
        <v>130669447077.672</v>
      </c>
      <c r="Q6596" t="str">
        <f>VLOOKUP(A6596,Lookup_Tables!$D$2:$E$7,2,FALSE)</f>
        <v>EQ</v>
      </c>
      <c r="R6596" t="str">
        <f>IFERROR(VLOOKUP(D6596,Lookup_Tables!$A$2:$B$21,2,FALSE),"All")</f>
        <v>All</v>
      </c>
    </row>
    <row r="6597" spans="1:18" hidden="1">
      <c r="A6597">
        <v>4</v>
      </c>
      <c r="B6597">
        <v>60</v>
      </c>
      <c r="C6597" t="s">
        <v>39</v>
      </c>
      <c r="D6597">
        <v>15</v>
      </c>
      <c r="E6597">
        <v>1095832591.7765601</v>
      </c>
      <c r="F6597">
        <v>326299415.96599638</v>
      </c>
      <c r="G6597">
        <v>131771595.11735301</v>
      </c>
      <c r="H6597">
        <v>2785266114.14291</v>
      </c>
      <c r="I6597">
        <v>4132010834.95891</v>
      </c>
      <c r="J6597">
        <v>9720734571.6061497</v>
      </c>
      <c r="K6597">
        <v>30068602220.1035</v>
      </c>
      <c r="L6597">
        <v>59109797713.007896</v>
      </c>
      <c r="M6597">
        <v>74200459589.523895</v>
      </c>
      <c r="N6597">
        <v>102234445245.96001</v>
      </c>
      <c r="O6597">
        <v>130669447077.672</v>
      </c>
      <c r="Q6597" t="str">
        <f>VLOOKUP(A6597,Lookup_Tables!$D$2:$E$7,2,FALSE)</f>
        <v>EQ</v>
      </c>
      <c r="R6597" t="str">
        <f>IFERROR(VLOOKUP(D6597,Lookup_Tables!$A$2:$B$21,2,FALSE),"All")</f>
        <v>All</v>
      </c>
    </row>
    <row r="6598" spans="1:18" hidden="1">
      <c r="A6598">
        <v>4</v>
      </c>
      <c r="B6598">
        <v>60</v>
      </c>
      <c r="C6598" t="s">
        <v>38</v>
      </c>
      <c r="D6598">
        <v>16</v>
      </c>
      <c r="E6598">
        <v>38576969.181472801</v>
      </c>
      <c r="F6598">
        <v>11435051.139087558</v>
      </c>
      <c r="G6598">
        <v>1235883.39414738</v>
      </c>
      <c r="H6598">
        <v>65032319.216154903</v>
      </c>
      <c r="I6598">
        <v>109018007.40459301</v>
      </c>
      <c r="J6598">
        <v>305337635.446594</v>
      </c>
      <c r="K6598">
        <v>1128152434.8798001</v>
      </c>
      <c r="L6598">
        <v>2258799926.1647701</v>
      </c>
      <c r="M6598">
        <v>2711976382.9745402</v>
      </c>
      <c r="N6598">
        <v>3811303479.3747501</v>
      </c>
      <c r="O6598">
        <v>4992448258.1662102</v>
      </c>
      <c r="Q6598" t="str">
        <f>VLOOKUP(A6598,Lookup_Tables!$D$2:$E$7,2,FALSE)</f>
        <v>EQ</v>
      </c>
      <c r="R6598" t="str">
        <f>IFERROR(VLOOKUP(D6598,Lookup_Tables!$A$2:$B$21,2,FALSE),"All")</f>
        <v>Government_Loss</v>
      </c>
    </row>
    <row r="6599" spans="1:18" hidden="1">
      <c r="A6599">
        <v>4</v>
      </c>
      <c r="B6599">
        <v>60</v>
      </c>
      <c r="C6599" t="s">
        <v>39</v>
      </c>
      <c r="D6599">
        <v>16</v>
      </c>
      <c r="E6599">
        <v>38384057.358701304</v>
      </c>
      <c r="F6599">
        <v>11271664.4305043</v>
      </c>
      <c r="G6599">
        <v>1229620.6698709601</v>
      </c>
      <c r="H6599">
        <v>64840155.846818</v>
      </c>
      <c r="I6599">
        <v>108725464.44592901</v>
      </c>
      <c r="J6599">
        <v>302940866.53107899</v>
      </c>
      <c r="K6599">
        <v>1128152434.8798001</v>
      </c>
      <c r="L6599">
        <v>2258799926.1647701</v>
      </c>
      <c r="M6599">
        <v>2711976382.9745402</v>
      </c>
      <c r="N6599">
        <v>3811303479.3747501</v>
      </c>
      <c r="O6599">
        <v>4992448258.1662102</v>
      </c>
      <c r="Q6599" t="str">
        <f>VLOOKUP(A6599,Lookup_Tables!$D$2:$E$7,2,FALSE)</f>
        <v>EQ</v>
      </c>
      <c r="R6599" t="str">
        <f>IFERROR(VLOOKUP(D6599,Lookup_Tables!$A$2:$B$21,2,FALSE),"All")</f>
        <v>Government_Loss</v>
      </c>
    </row>
    <row r="6600" spans="1:18" hidden="1">
      <c r="A6600">
        <v>4</v>
      </c>
      <c r="B6600">
        <v>60</v>
      </c>
      <c r="C6600" t="s">
        <v>38</v>
      </c>
      <c r="D6600">
        <v>17</v>
      </c>
      <c r="E6600">
        <v>124320140.294048</v>
      </c>
      <c r="F6600">
        <v>38030654.29442443</v>
      </c>
      <c r="G6600">
        <v>10207547.3152699</v>
      </c>
      <c r="H6600">
        <v>235389604.79978299</v>
      </c>
      <c r="I6600">
        <v>377120097.59607899</v>
      </c>
      <c r="J6600">
        <v>957750110.84138298</v>
      </c>
      <c r="K6600">
        <v>3268734166.9429698</v>
      </c>
      <c r="L6600">
        <v>6913052177.4723902</v>
      </c>
      <c r="M6600">
        <v>8802920921.4791508</v>
      </c>
      <c r="N6600">
        <v>12460475643.1712</v>
      </c>
      <c r="O6600">
        <v>16178960026.4655</v>
      </c>
      <c r="Q6600" t="str">
        <f>VLOOKUP(A6600,Lookup_Tables!$D$2:$E$7,2,FALSE)</f>
        <v>EQ</v>
      </c>
      <c r="R6600" t="str">
        <f>IFERROR(VLOOKUP(D6600,Lookup_Tables!$A$2:$B$21,2,FALSE),"All")</f>
        <v>Emergency_Loss</v>
      </c>
    </row>
    <row r="6601" spans="1:18" hidden="1">
      <c r="A6601">
        <v>4</v>
      </c>
      <c r="B6601">
        <v>60</v>
      </c>
      <c r="C6601" t="s">
        <v>39</v>
      </c>
      <c r="D6601">
        <v>17</v>
      </c>
      <c r="E6601">
        <v>123687636.03691401</v>
      </c>
      <c r="F6601">
        <v>37803051.002393007</v>
      </c>
      <c r="G6601">
        <v>10207547.3152699</v>
      </c>
      <c r="H6601">
        <v>235389604.79978299</v>
      </c>
      <c r="I6601">
        <v>369870494.22313303</v>
      </c>
      <c r="J6601">
        <v>943414053.75530601</v>
      </c>
      <c r="K6601">
        <v>3268734166.9429698</v>
      </c>
      <c r="L6601">
        <v>6913052177.4723902</v>
      </c>
      <c r="M6601">
        <v>8802920921.4791508</v>
      </c>
      <c r="N6601">
        <v>12295596603.07</v>
      </c>
      <c r="O6601">
        <v>16178960026.4655</v>
      </c>
      <c r="Q6601" t="str">
        <f>VLOOKUP(A6601,Lookup_Tables!$D$2:$E$7,2,FALSE)</f>
        <v>EQ</v>
      </c>
      <c r="R6601" t="str">
        <f>IFERROR(VLOOKUP(D6601,Lookup_Tables!$A$2:$B$21,2,FALSE),"All")</f>
        <v>Emergency_Loss</v>
      </c>
    </row>
    <row r="6602" spans="1:18" hidden="1">
      <c r="A6602">
        <v>4</v>
      </c>
      <c r="B6602">
        <v>60</v>
      </c>
      <c r="C6602" t="s">
        <v>38</v>
      </c>
      <c r="D6602">
        <v>18</v>
      </c>
      <c r="E6602">
        <v>162897109.47552001</v>
      </c>
      <c r="F6602">
        <v>49817428.714091793</v>
      </c>
      <c r="G6602">
        <v>11736767.139574099</v>
      </c>
      <c r="H6602">
        <v>301487095.43789202</v>
      </c>
      <c r="I6602">
        <v>497654184.59458202</v>
      </c>
      <c r="J6602">
        <v>1251449891.5162301</v>
      </c>
      <c r="K6602">
        <v>4410608486.50103</v>
      </c>
      <c r="L6602">
        <v>9021899680.9799995</v>
      </c>
      <c r="M6602">
        <v>11363366638.4529</v>
      </c>
      <c r="N6602">
        <v>16242589699.2453</v>
      </c>
      <c r="O6602">
        <v>21171408284.631802</v>
      </c>
      <c r="Q6602" t="str">
        <f>VLOOKUP(A6602,Lookup_Tables!$D$2:$E$7,2,FALSE)</f>
        <v>EQ</v>
      </c>
      <c r="R6602" t="str">
        <f>IFERROR(VLOOKUP(D6602,Lookup_Tables!$A$2:$B$21,2,FALSE),"All")</f>
        <v>Govt_Plus_Emergency</v>
      </c>
    </row>
    <row r="6603" spans="1:18" hidden="1">
      <c r="A6603">
        <v>4</v>
      </c>
      <c r="B6603">
        <v>60</v>
      </c>
      <c r="C6603" t="s">
        <v>39</v>
      </c>
      <c r="D6603">
        <v>18</v>
      </c>
      <c r="E6603">
        <v>162071386.57184601</v>
      </c>
      <c r="F6603">
        <v>50103769.012857422</v>
      </c>
      <c r="G6603">
        <v>11721526.2263813</v>
      </c>
      <c r="H6603">
        <v>301487095.43789202</v>
      </c>
      <c r="I6603">
        <v>484719292.63217801</v>
      </c>
      <c r="J6603">
        <v>1178675950.18279</v>
      </c>
      <c r="K6603">
        <v>4410608486.50103</v>
      </c>
      <c r="L6603">
        <v>9021827438.5083294</v>
      </c>
      <c r="M6603">
        <v>11340357793.094801</v>
      </c>
      <c r="N6603">
        <v>16077735481.1686</v>
      </c>
      <c r="O6603">
        <v>21171408284.631802</v>
      </c>
      <c r="Q6603" t="str">
        <f>VLOOKUP(A6603,Lookup_Tables!$D$2:$E$7,2,FALSE)</f>
        <v>EQ</v>
      </c>
      <c r="R6603" t="str">
        <f>IFERROR(VLOOKUP(D6603,Lookup_Tables!$A$2:$B$21,2,FALSE),"All")</f>
        <v>Govt_Plus_Emergency</v>
      </c>
    </row>
    <row r="6604" spans="1:18" hidden="1">
      <c r="A6604">
        <v>4</v>
      </c>
      <c r="B6604">
        <v>61</v>
      </c>
      <c r="C6604" t="s">
        <v>38</v>
      </c>
      <c r="D6604">
        <v>0</v>
      </c>
      <c r="E6604">
        <v>1633366887.1670001</v>
      </c>
      <c r="F6604">
        <v>454265627.20718741</v>
      </c>
      <c r="G6604">
        <v>209249622.002951</v>
      </c>
      <c r="H6604">
        <v>2871000596.3320899</v>
      </c>
      <c r="I6604">
        <v>4305333593.1149797</v>
      </c>
      <c r="J6604">
        <v>12301769579.255699</v>
      </c>
      <c r="K6604">
        <v>49172793850.050797</v>
      </c>
      <c r="L6604">
        <v>88515373771.683701</v>
      </c>
      <c r="M6604">
        <v>110426223627.70599</v>
      </c>
      <c r="N6604">
        <v>187306120223.08301</v>
      </c>
      <c r="O6604">
        <v>224446229244.009</v>
      </c>
      <c r="Q6604" t="str">
        <f>VLOOKUP(A6604,Lookup_Tables!$D$2:$E$7,2,FALSE)</f>
        <v>EQ</v>
      </c>
      <c r="R6604" t="str">
        <f>IFERROR(VLOOKUP(D6604,Lookup_Tables!$A$2:$B$21,2,FALSE),"All")</f>
        <v>Private Assets</v>
      </c>
    </row>
    <row r="6605" spans="1:18" hidden="1">
      <c r="A6605">
        <v>4</v>
      </c>
      <c r="B6605">
        <v>61</v>
      </c>
      <c r="C6605" t="s">
        <v>39</v>
      </c>
      <c r="D6605">
        <v>0</v>
      </c>
      <c r="E6605">
        <v>1623360554.1926701</v>
      </c>
      <c r="F6605">
        <v>452724222.42524743</v>
      </c>
      <c r="G6605">
        <v>200812970.52307701</v>
      </c>
      <c r="H6605">
        <v>2831971190.0032301</v>
      </c>
      <c r="I6605">
        <v>4215388557.6761498</v>
      </c>
      <c r="J6605">
        <v>12299517350.935301</v>
      </c>
      <c r="K6605">
        <v>49171935660.047096</v>
      </c>
      <c r="L6605">
        <v>88515373771.683701</v>
      </c>
      <c r="M6605">
        <v>110426223627.70599</v>
      </c>
      <c r="N6605">
        <v>180892245775.233</v>
      </c>
      <c r="O6605">
        <v>224387650833.142</v>
      </c>
      <c r="Q6605" t="str">
        <f>VLOOKUP(A6605,Lookup_Tables!$D$2:$E$7,2,FALSE)</f>
        <v>EQ</v>
      </c>
      <c r="R6605" t="str">
        <f>IFERROR(VLOOKUP(D6605,Lookup_Tables!$A$2:$B$21,2,FALSE),"All")</f>
        <v>Private Assets</v>
      </c>
    </row>
    <row r="6606" spans="1:18" hidden="1">
      <c r="A6606">
        <v>4</v>
      </c>
      <c r="B6606">
        <v>61</v>
      </c>
      <c r="C6606" t="s">
        <v>38</v>
      </c>
      <c r="D6606">
        <v>1</v>
      </c>
      <c r="E6606">
        <v>323852.850226696</v>
      </c>
      <c r="F6606">
        <v>80881.486819164304</v>
      </c>
      <c r="G6606">
        <v>21854.828523417698</v>
      </c>
      <c r="H6606">
        <v>565921.02836609306</v>
      </c>
      <c r="I6606">
        <v>863604.775179922</v>
      </c>
      <c r="J6606">
        <v>2548047.7711913302</v>
      </c>
      <c r="K6606">
        <v>6787393.5428003296</v>
      </c>
      <c r="L6606">
        <v>17499872.349833999</v>
      </c>
      <c r="M6606">
        <v>26163789.1045979</v>
      </c>
      <c r="N6606">
        <v>44587074.922610201</v>
      </c>
      <c r="O6606">
        <v>52540566.589344598</v>
      </c>
      <c r="Q6606" t="str">
        <f>VLOOKUP(A6606,Lookup_Tables!$D$2:$E$7,2,FALSE)</f>
        <v>EQ</v>
      </c>
      <c r="R6606" t="str">
        <f>IFERROR(VLOOKUP(D6606,Lookup_Tables!$A$2:$B$21,2,FALSE),"All")</f>
        <v>Airport</v>
      </c>
    </row>
    <row r="6607" spans="1:18" hidden="1">
      <c r="A6607">
        <v>4</v>
      </c>
      <c r="B6607">
        <v>61</v>
      </c>
      <c r="C6607" t="s">
        <v>39</v>
      </c>
      <c r="D6607">
        <v>1</v>
      </c>
      <c r="E6607">
        <v>322450.33888944198</v>
      </c>
      <c r="F6607">
        <v>79846.083461667353</v>
      </c>
      <c r="G6607">
        <v>21574.6324356574</v>
      </c>
      <c r="H6607">
        <v>558738.82292720501</v>
      </c>
      <c r="I6607">
        <v>851275.384332343</v>
      </c>
      <c r="J6607">
        <v>2534245.4727824898</v>
      </c>
      <c r="K6607">
        <v>6787393.5428003296</v>
      </c>
      <c r="L6607">
        <v>17499872.349833999</v>
      </c>
      <c r="M6607">
        <v>26163789.1045979</v>
      </c>
      <c r="N6607">
        <v>44587074.922610201</v>
      </c>
      <c r="O6607">
        <v>52540566.589344598</v>
      </c>
      <c r="Q6607" t="str">
        <f>VLOOKUP(A6607,Lookup_Tables!$D$2:$E$7,2,FALSE)</f>
        <v>EQ</v>
      </c>
      <c r="R6607" t="str">
        <f>IFERROR(VLOOKUP(D6607,Lookup_Tables!$A$2:$B$21,2,FALSE),"All")</f>
        <v>Airport</v>
      </c>
    </row>
    <row r="6608" spans="1:18" hidden="1">
      <c r="A6608">
        <v>4</v>
      </c>
      <c r="B6608">
        <v>61</v>
      </c>
      <c r="C6608" t="s">
        <v>38</v>
      </c>
      <c r="D6608">
        <v>2</v>
      </c>
      <c r="E6608">
        <v>29043033.327176802</v>
      </c>
      <c r="F6608">
        <v>8200537.9247180745</v>
      </c>
      <c r="G6608">
        <v>2729595.4097966701</v>
      </c>
      <c r="H6608">
        <v>47132040.251650102</v>
      </c>
      <c r="I6608">
        <v>78144027.135538399</v>
      </c>
      <c r="J6608">
        <v>226076673.934894</v>
      </c>
      <c r="K6608">
        <v>892969051.78233004</v>
      </c>
      <c r="L6608">
        <v>1763838453.98103</v>
      </c>
      <c r="M6608">
        <v>2059634860.0372701</v>
      </c>
      <c r="N6608">
        <v>2974002354.43539</v>
      </c>
      <c r="O6608">
        <v>3739863291.0078201</v>
      </c>
      <c r="Q6608" t="str">
        <f>VLOOKUP(A6608,Lookup_Tables!$D$2:$E$7,2,FALSE)</f>
        <v>EQ</v>
      </c>
      <c r="R6608" t="str">
        <f>IFERROR(VLOOKUP(D6608,Lookup_Tables!$A$2:$B$21,2,FALSE),"All")</f>
        <v>Bridge</v>
      </c>
    </row>
    <row r="6609" spans="1:18" hidden="1">
      <c r="A6609">
        <v>4</v>
      </c>
      <c r="B6609">
        <v>61</v>
      </c>
      <c r="C6609" t="s">
        <v>39</v>
      </c>
      <c r="D6609">
        <v>2</v>
      </c>
      <c r="E6609">
        <v>28845227.1585817</v>
      </c>
      <c r="F6609">
        <v>8043210.4283028319</v>
      </c>
      <c r="G6609">
        <v>2631628.5934474398</v>
      </c>
      <c r="H6609">
        <v>46644868.5162182</v>
      </c>
      <c r="I6609">
        <v>76599260.054654896</v>
      </c>
      <c r="J6609">
        <v>226076673.934894</v>
      </c>
      <c r="K6609">
        <v>892969051.78233004</v>
      </c>
      <c r="L6609">
        <v>1763838453.98103</v>
      </c>
      <c r="M6609">
        <v>2054256879.6658199</v>
      </c>
      <c r="N6609">
        <v>2974002354.43539</v>
      </c>
      <c r="O6609">
        <v>3739863291.0078201</v>
      </c>
      <c r="Q6609" t="str">
        <f>VLOOKUP(A6609,Lookup_Tables!$D$2:$E$7,2,FALSE)</f>
        <v>EQ</v>
      </c>
      <c r="R6609" t="str">
        <f>IFERROR(VLOOKUP(D6609,Lookup_Tables!$A$2:$B$21,2,FALSE),"All")</f>
        <v>Bridge</v>
      </c>
    </row>
    <row r="6610" spans="1:18" hidden="1">
      <c r="A6610">
        <v>4</v>
      </c>
      <c r="B6610">
        <v>61</v>
      </c>
      <c r="C6610" t="s">
        <v>38</v>
      </c>
      <c r="D6610">
        <v>3</v>
      </c>
      <c r="E6610">
        <v>2332694.3111592098</v>
      </c>
      <c r="F6610">
        <v>678164.08567679743</v>
      </c>
      <c r="G6610">
        <v>118678.805009855</v>
      </c>
      <c r="H6610">
        <v>2128380.30882724</v>
      </c>
      <c r="I6610">
        <v>3539860.9419915201</v>
      </c>
      <c r="J6610">
        <v>11561417.032488201</v>
      </c>
      <c r="K6610">
        <v>56707073.152388804</v>
      </c>
      <c r="L6610">
        <v>124200568.851135</v>
      </c>
      <c r="M6610">
        <v>161932283.740504</v>
      </c>
      <c r="N6610">
        <v>343510622.68480599</v>
      </c>
      <c r="O6610">
        <v>395296858.83091301</v>
      </c>
      <c r="Q6610" t="str">
        <f>VLOOKUP(A6610,Lookup_Tables!$D$2:$E$7,2,FALSE)</f>
        <v>EQ</v>
      </c>
      <c r="R6610" t="str">
        <f>IFERROR(VLOOKUP(D6610,Lookup_Tables!$A$2:$B$21,2,FALSE),"All")</f>
        <v>Govt Hosp</v>
      </c>
    </row>
    <row r="6611" spans="1:18" hidden="1">
      <c r="A6611">
        <v>4</v>
      </c>
      <c r="B6611">
        <v>61</v>
      </c>
      <c r="C6611" t="s">
        <v>39</v>
      </c>
      <c r="D6611">
        <v>3</v>
      </c>
      <c r="E6611">
        <v>2323612.0299045802</v>
      </c>
      <c r="F6611">
        <v>673654.91746186255</v>
      </c>
      <c r="G6611">
        <v>113340.920912737</v>
      </c>
      <c r="H6611">
        <v>2090445.35060457</v>
      </c>
      <c r="I6611">
        <v>3479950.5583166699</v>
      </c>
      <c r="J6611">
        <v>11249005.560027899</v>
      </c>
      <c r="K6611">
        <v>56707073.152388804</v>
      </c>
      <c r="L6611">
        <v>124123548.345768</v>
      </c>
      <c r="M6611">
        <v>161932283.740504</v>
      </c>
      <c r="N6611">
        <v>343510622.68480599</v>
      </c>
      <c r="O6611">
        <v>395296858.83091301</v>
      </c>
      <c r="Q6611" t="str">
        <f>VLOOKUP(A6611,Lookup_Tables!$D$2:$E$7,2,FALSE)</f>
        <v>EQ</v>
      </c>
      <c r="R6611" t="str">
        <f>IFERROR(VLOOKUP(D6611,Lookup_Tables!$A$2:$B$21,2,FALSE),"All")</f>
        <v>Govt Hosp</v>
      </c>
    </row>
    <row r="6612" spans="1:18" hidden="1">
      <c r="A6612">
        <v>4</v>
      </c>
      <c r="B6612">
        <v>61</v>
      </c>
      <c r="C6612" t="s">
        <v>38</v>
      </c>
      <c r="D6612">
        <v>4</v>
      </c>
      <c r="E6612">
        <v>2189230.1250445899</v>
      </c>
      <c r="F6612">
        <v>630346.76148536755</v>
      </c>
      <c r="G6612">
        <v>211718.91213933699</v>
      </c>
      <c r="H6612">
        <v>3190572.06364191</v>
      </c>
      <c r="I6612">
        <v>4995881.4351776903</v>
      </c>
      <c r="J6612">
        <v>16344770.437105199</v>
      </c>
      <c r="K6612">
        <v>61374165.169917896</v>
      </c>
      <c r="L6612">
        <v>118748008.594246</v>
      </c>
      <c r="M6612">
        <v>145929898.65097001</v>
      </c>
      <c r="N6612">
        <v>264041724.34271401</v>
      </c>
      <c r="O6612">
        <v>313329941.49570298</v>
      </c>
      <c r="Q6612" t="str">
        <f>VLOOKUP(A6612,Lookup_Tables!$D$2:$E$7,2,FALSE)</f>
        <v>EQ</v>
      </c>
      <c r="R6612" t="str">
        <f>IFERROR(VLOOKUP(D6612,Lookup_Tables!$A$2:$B$21,2,FALSE),"All")</f>
        <v>Govt Med Fac</v>
      </c>
    </row>
    <row r="6613" spans="1:18" hidden="1">
      <c r="A6613">
        <v>4</v>
      </c>
      <c r="B6613">
        <v>61</v>
      </c>
      <c r="C6613" t="s">
        <v>39</v>
      </c>
      <c r="D6613">
        <v>4</v>
      </c>
      <c r="E6613">
        <v>2178118.5380207002</v>
      </c>
      <c r="F6613">
        <v>623213.9426455819</v>
      </c>
      <c r="G6613">
        <v>207293.059841537</v>
      </c>
      <c r="H6613">
        <v>3179601.1068893601</v>
      </c>
      <c r="I6613">
        <v>4995881.4351776903</v>
      </c>
      <c r="J6613">
        <v>16344770.437105199</v>
      </c>
      <c r="K6613">
        <v>60646149.710321397</v>
      </c>
      <c r="L6613">
        <v>118748008.594246</v>
      </c>
      <c r="M6613">
        <v>145929898.65097001</v>
      </c>
      <c r="N6613">
        <v>264041724.34271401</v>
      </c>
      <c r="O6613">
        <v>313329941.49570298</v>
      </c>
      <c r="Q6613" t="str">
        <f>VLOOKUP(A6613,Lookup_Tables!$D$2:$E$7,2,FALSE)</f>
        <v>EQ</v>
      </c>
      <c r="R6613" t="str">
        <f>IFERROR(VLOOKUP(D6613,Lookup_Tables!$A$2:$B$21,2,FALSE),"All")</f>
        <v>Govt Med Fac</v>
      </c>
    </row>
    <row r="6614" spans="1:18" hidden="1">
      <c r="A6614">
        <v>4</v>
      </c>
      <c r="B6614">
        <v>61</v>
      </c>
      <c r="C6614" t="s">
        <v>38</v>
      </c>
      <c r="D6614">
        <v>6</v>
      </c>
      <c r="E6614">
        <v>88760.787861870995</v>
      </c>
      <c r="F6614">
        <v>22452.230673471</v>
      </c>
      <c r="G6614">
        <v>0</v>
      </c>
      <c r="H6614">
        <v>28143.410078286899</v>
      </c>
      <c r="I6614">
        <v>48555.048226000297</v>
      </c>
      <c r="J6614">
        <v>293310.28873674601</v>
      </c>
      <c r="K6614">
        <v>1105280.9401602901</v>
      </c>
      <c r="L6614">
        <v>4982943.43196123</v>
      </c>
      <c r="M6614">
        <v>8861732.1305251792</v>
      </c>
      <c r="N6614">
        <v>14763736.977822</v>
      </c>
      <c r="O6614">
        <v>19543881.620567702</v>
      </c>
      <c r="Q6614" t="str">
        <f>VLOOKUP(A6614,Lookup_Tables!$D$2:$E$7,2,FALSE)</f>
        <v>EQ</v>
      </c>
      <c r="R6614" t="str">
        <f>IFERROR(VLOOKUP(D6614,Lookup_Tables!$A$2:$B$21,2,FALSE),"All")</f>
        <v>Port</v>
      </c>
    </row>
    <row r="6615" spans="1:18" hidden="1">
      <c r="A6615">
        <v>4</v>
      </c>
      <c r="B6615">
        <v>61</v>
      </c>
      <c r="C6615" t="s">
        <v>39</v>
      </c>
      <c r="D6615">
        <v>6</v>
      </c>
      <c r="E6615">
        <v>88638.386914093106</v>
      </c>
      <c r="F6615">
        <v>22497.119025234599</v>
      </c>
      <c r="G6615">
        <v>0</v>
      </c>
      <c r="H6615">
        <v>28143.410078286899</v>
      </c>
      <c r="I6615">
        <v>48458.282116117902</v>
      </c>
      <c r="J6615">
        <v>291178.37784953101</v>
      </c>
      <c r="K6615">
        <v>1076344.9449215999</v>
      </c>
      <c r="L6615">
        <v>4982943.43196123</v>
      </c>
      <c r="M6615">
        <v>8861732.1305251792</v>
      </c>
      <c r="N6615">
        <v>14763736.977822</v>
      </c>
      <c r="O6615">
        <v>19543881.620567702</v>
      </c>
      <c r="Q6615" t="str">
        <f>VLOOKUP(A6615,Lookup_Tables!$D$2:$E$7,2,FALSE)</f>
        <v>EQ</v>
      </c>
      <c r="R6615" t="str">
        <f>IFERROR(VLOOKUP(D6615,Lookup_Tables!$A$2:$B$21,2,FALSE),"All")</f>
        <v>Port</v>
      </c>
    </row>
    <row r="6616" spans="1:18" hidden="1">
      <c r="A6616">
        <v>4</v>
      </c>
      <c r="B6616">
        <v>61</v>
      </c>
      <c r="C6616" t="s">
        <v>38</v>
      </c>
      <c r="D6616">
        <v>9</v>
      </c>
      <c r="E6616">
        <v>266001.35002048401</v>
      </c>
      <c r="F6616">
        <v>75601.68803414877</v>
      </c>
      <c r="G6616">
        <v>103.95964214733399</v>
      </c>
      <c r="H6616">
        <v>309010.90683741198</v>
      </c>
      <c r="I6616">
        <v>543334.42342146195</v>
      </c>
      <c r="J6616">
        <v>1934520.4937117801</v>
      </c>
      <c r="K6616">
        <v>7540510.33634865</v>
      </c>
      <c r="L6616">
        <v>14741067.4402893</v>
      </c>
      <c r="M6616">
        <v>19136399.232149102</v>
      </c>
      <c r="N6616">
        <v>33248441.306821</v>
      </c>
      <c r="O6616">
        <v>37778829.667412996</v>
      </c>
      <c r="Q6616" t="str">
        <f>VLOOKUP(A6616,Lookup_Tables!$D$2:$E$7,2,FALSE)</f>
        <v>EQ</v>
      </c>
      <c r="R6616" t="str">
        <f>IFERROR(VLOOKUP(D6616,Lookup_Tables!$A$2:$B$21,2,FALSE),"All")</f>
        <v>Pub Admin Bldg</v>
      </c>
    </row>
    <row r="6617" spans="1:18" hidden="1">
      <c r="A6617">
        <v>4</v>
      </c>
      <c r="B6617">
        <v>61</v>
      </c>
      <c r="C6617" t="s">
        <v>39</v>
      </c>
      <c r="D6617">
        <v>9</v>
      </c>
      <c r="E6617">
        <v>265187.4090477</v>
      </c>
      <c r="F6617">
        <v>75165.401559326856</v>
      </c>
      <c r="G6617">
        <v>103.95964214733399</v>
      </c>
      <c r="H6617">
        <v>306936.00119897502</v>
      </c>
      <c r="I6617">
        <v>531921.31133735296</v>
      </c>
      <c r="J6617">
        <v>1934520.4937117801</v>
      </c>
      <c r="K6617">
        <v>7498180.9369396297</v>
      </c>
      <c r="L6617">
        <v>14741067.4402893</v>
      </c>
      <c r="M6617">
        <v>19136399.232149102</v>
      </c>
      <c r="N6617">
        <v>33248441.306821</v>
      </c>
      <c r="O6617">
        <v>37778829.667412996</v>
      </c>
      <c r="Q6617" t="str">
        <f>VLOOKUP(A6617,Lookup_Tables!$D$2:$E$7,2,FALSE)</f>
        <v>EQ</v>
      </c>
      <c r="R6617" t="str">
        <f>IFERROR(VLOOKUP(D6617,Lookup_Tables!$A$2:$B$21,2,FALSE),"All")</f>
        <v>Pub Admin Bldg</v>
      </c>
    </row>
    <row r="6618" spans="1:18" hidden="1">
      <c r="A6618">
        <v>4</v>
      </c>
      <c r="B6618">
        <v>61</v>
      </c>
      <c r="C6618" t="s">
        <v>38</v>
      </c>
      <c r="D6618">
        <v>10</v>
      </c>
      <c r="E6618">
        <v>17008769.930536501</v>
      </c>
      <c r="F6618">
        <v>4908604.5825866126</v>
      </c>
      <c r="G6618">
        <v>984706.00957446697</v>
      </c>
      <c r="H6618">
        <v>24917762.811437398</v>
      </c>
      <c r="I6618">
        <v>42617996.100603797</v>
      </c>
      <c r="J6618">
        <v>123593694.963579</v>
      </c>
      <c r="K6618">
        <v>529341712.584916</v>
      </c>
      <c r="L6618">
        <v>1010148385.52695</v>
      </c>
      <c r="M6618">
        <v>1102554119.18449</v>
      </c>
      <c r="N6618">
        <v>1858333368.97878</v>
      </c>
      <c r="O6618">
        <v>2350489174.1901498</v>
      </c>
      <c r="Q6618" t="str">
        <f>VLOOKUP(A6618,Lookup_Tables!$D$2:$E$7,2,FALSE)</f>
        <v>EQ</v>
      </c>
      <c r="R6618" t="str">
        <f>IFERROR(VLOOKUP(D6618,Lookup_Tables!$A$2:$B$21,2,FALSE),"All")</f>
        <v>Pub School</v>
      </c>
    </row>
    <row r="6619" spans="1:18" hidden="1">
      <c r="A6619">
        <v>4</v>
      </c>
      <c r="B6619">
        <v>61</v>
      </c>
      <c r="C6619" t="s">
        <v>39</v>
      </c>
      <c r="D6619">
        <v>10</v>
      </c>
      <c r="E6619">
        <v>16917106.924279701</v>
      </c>
      <c r="F6619">
        <v>4847069.607869152</v>
      </c>
      <c r="G6619">
        <v>951612.65569035395</v>
      </c>
      <c r="H6619">
        <v>24077018.3462722</v>
      </c>
      <c r="I6619">
        <v>42617996.100603797</v>
      </c>
      <c r="J6619">
        <v>121339953.70296299</v>
      </c>
      <c r="K6619">
        <v>529341712.584916</v>
      </c>
      <c r="L6619">
        <v>1010148385.52695</v>
      </c>
      <c r="M6619">
        <v>1102554119.18449</v>
      </c>
      <c r="N6619">
        <v>1858333317.18223</v>
      </c>
      <c r="O6619">
        <v>2350489174.1901498</v>
      </c>
      <c r="Q6619" t="str">
        <f>VLOOKUP(A6619,Lookup_Tables!$D$2:$E$7,2,FALSE)</f>
        <v>EQ</v>
      </c>
      <c r="R6619" t="str">
        <f>IFERROR(VLOOKUP(D6619,Lookup_Tables!$A$2:$B$21,2,FALSE),"All")</f>
        <v>Pub School</v>
      </c>
    </row>
    <row r="6620" spans="1:18" hidden="1">
      <c r="A6620">
        <v>4</v>
      </c>
      <c r="B6620">
        <v>61</v>
      </c>
      <c r="C6620" t="s">
        <v>38</v>
      </c>
      <c r="D6620">
        <v>11</v>
      </c>
      <c r="E6620">
        <v>2732760.77051043</v>
      </c>
      <c r="F6620">
        <v>676403.93798069982</v>
      </c>
      <c r="G6620">
        <v>0</v>
      </c>
      <c r="H6620">
        <v>2656971.7364562298</v>
      </c>
      <c r="I6620">
        <v>5090913.5616941396</v>
      </c>
      <c r="J6620">
        <v>18055768.301318999</v>
      </c>
      <c r="K6620">
        <v>60635190.498659402</v>
      </c>
      <c r="L6620">
        <v>154181911.71326301</v>
      </c>
      <c r="M6620">
        <v>238157723.40244001</v>
      </c>
      <c r="N6620">
        <v>379442653.93912297</v>
      </c>
      <c r="O6620">
        <v>477091200.28015298</v>
      </c>
      <c r="Q6620" t="str">
        <f>VLOOKUP(A6620,Lookup_Tables!$D$2:$E$7,2,FALSE)</f>
        <v>EQ</v>
      </c>
      <c r="R6620" t="str">
        <f>IFERROR(VLOOKUP(D6620,Lookup_Tables!$A$2:$B$21,2,FALSE),"All")</f>
        <v>Pub Univ</v>
      </c>
    </row>
    <row r="6621" spans="1:18" hidden="1">
      <c r="A6621">
        <v>4</v>
      </c>
      <c r="B6621">
        <v>61</v>
      </c>
      <c r="C6621" t="s">
        <v>39</v>
      </c>
      <c r="D6621">
        <v>11</v>
      </c>
      <c r="E6621">
        <v>2725484.1708600898</v>
      </c>
      <c r="F6621">
        <v>670242.5016243509</v>
      </c>
      <c r="G6621">
        <v>0</v>
      </c>
      <c r="H6621">
        <v>2656971.7364562298</v>
      </c>
      <c r="I6621">
        <v>5090913.5616941396</v>
      </c>
      <c r="J6621">
        <v>18055768.301318999</v>
      </c>
      <c r="K6621">
        <v>60412157.839861199</v>
      </c>
      <c r="L6621">
        <v>154181911.71326301</v>
      </c>
      <c r="M6621">
        <v>238157723.40244001</v>
      </c>
      <c r="N6621">
        <v>379442653.93912297</v>
      </c>
      <c r="O6621">
        <v>477091200.28015298</v>
      </c>
      <c r="Q6621" t="str">
        <f>VLOOKUP(A6621,Lookup_Tables!$D$2:$E$7,2,FALSE)</f>
        <v>EQ</v>
      </c>
      <c r="R6621" t="str">
        <f>IFERROR(VLOOKUP(D6621,Lookup_Tables!$A$2:$B$21,2,FALSE),"All")</f>
        <v>Pub Univ</v>
      </c>
    </row>
    <row r="6622" spans="1:18" hidden="1">
      <c r="A6622">
        <v>4</v>
      </c>
      <c r="B6622">
        <v>61</v>
      </c>
      <c r="C6622" t="s">
        <v>38</v>
      </c>
      <c r="D6622">
        <v>13</v>
      </c>
      <c r="E6622">
        <v>22609205.550485</v>
      </c>
      <c r="F6622">
        <v>6541872.3257679082</v>
      </c>
      <c r="G6622">
        <v>11078.731049075601</v>
      </c>
      <c r="H6622">
        <v>17131765.6452545</v>
      </c>
      <c r="I6622">
        <v>32646232.807735302</v>
      </c>
      <c r="J6622">
        <v>142669678.954703</v>
      </c>
      <c r="K6622">
        <v>727424005.34121895</v>
      </c>
      <c r="L6622">
        <v>1388346987.98241</v>
      </c>
      <c r="M6622">
        <v>1529806651.5820301</v>
      </c>
      <c r="N6622">
        <v>2710890533.4208298</v>
      </c>
      <c r="O6622">
        <v>3294506036.6771102</v>
      </c>
      <c r="Q6622" t="str">
        <f>VLOOKUP(A6622,Lookup_Tables!$D$2:$E$7,2,FALSE)</f>
        <v>EQ</v>
      </c>
      <c r="R6622" t="str">
        <f>IFERROR(VLOOKUP(D6622,Lookup_Tables!$A$2:$B$21,2,FALSE),"All")</f>
        <v>Residual Inst</v>
      </c>
    </row>
    <row r="6623" spans="1:18" hidden="1">
      <c r="A6623">
        <v>4</v>
      </c>
      <c r="B6623">
        <v>61</v>
      </c>
      <c r="C6623" t="s">
        <v>39</v>
      </c>
      <c r="D6623">
        <v>13</v>
      </c>
      <c r="E6623">
        <v>22544075.853961501</v>
      </c>
      <c r="F6623">
        <v>6514154.8027119301</v>
      </c>
      <c r="G6623">
        <v>10560.2290654794</v>
      </c>
      <c r="H6623">
        <v>16913756.8282043</v>
      </c>
      <c r="I6623">
        <v>32646232.807735302</v>
      </c>
      <c r="J6623">
        <v>142669678.954703</v>
      </c>
      <c r="K6623">
        <v>727424005.34121895</v>
      </c>
      <c r="L6623">
        <v>1378931490.4156401</v>
      </c>
      <c r="M6623">
        <v>1529806402.6947501</v>
      </c>
      <c r="N6623">
        <v>2684378858.2540202</v>
      </c>
      <c r="O6623">
        <v>3294506036.6771102</v>
      </c>
      <c r="Q6623" t="str">
        <f>VLOOKUP(A6623,Lookup_Tables!$D$2:$E$7,2,FALSE)</f>
        <v>EQ</v>
      </c>
      <c r="R6623" t="str">
        <f>IFERROR(VLOOKUP(D6623,Lookup_Tables!$A$2:$B$21,2,FALSE),"All")</f>
        <v>Residual Inst</v>
      </c>
    </row>
    <row r="6624" spans="1:18" hidden="1">
      <c r="A6624">
        <v>4</v>
      </c>
      <c r="B6624">
        <v>61</v>
      </c>
      <c r="C6624" t="s">
        <v>38</v>
      </c>
      <c r="D6624">
        <v>14</v>
      </c>
      <c r="E6624">
        <v>17157914.753777899</v>
      </c>
      <c r="F6624">
        <v>4821371.8578517474</v>
      </c>
      <c r="G6624">
        <v>1621813.20452045</v>
      </c>
      <c r="H6624">
        <v>32283527.7015603</v>
      </c>
      <c r="I6624">
        <v>46478476.069670998</v>
      </c>
      <c r="J6624">
        <v>126598835.543855</v>
      </c>
      <c r="K6624">
        <v>418691912.329557</v>
      </c>
      <c r="L6624">
        <v>1012484684.13778</v>
      </c>
      <c r="M6624">
        <v>1217750352.4771299</v>
      </c>
      <c r="N6624">
        <v>2136988480.46173</v>
      </c>
      <c r="O6624">
        <v>2459875832.05863</v>
      </c>
      <c r="Q6624" t="str">
        <f>VLOOKUP(A6624,Lookup_Tables!$D$2:$E$7,2,FALSE)</f>
        <v>EQ</v>
      </c>
      <c r="R6624" t="str">
        <f>IFERROR(VLOOKUP(D6624,Lookup_Tables!$A$2:$B$21,2,FALSE),"All")</f>
        <v>Road</v>
      </c>
    </row>
    <row r="6625" spans="1:18" hidden="1">
      <c r="A6625">
        <v>4</v>
      </c>
      <c r="B6625">
        <v>61</v>
      </c>
      <c r="C6625" t="s">
        <v>39</v>
      </c>
      <c r="D6625">
        <v>14</v>
      </c>
      <c r="E6625">
        <v>17056587.7137402</v>
      </c>
      <c r="F6625">
        <v>4829225.6544151902</v>
      </c>
      <c r="G6625">
        <v>1604821.49448722</v>
      </c>
      <c r="H6625">
        <v>31071557.4834598</v>
      </c>
      <c r="I6625">
        <v>45943548.473000199</v>
      </c>
      <c r="J6625">
        <v>122464701.04213101</v>
      </c>
      <c r="K6625">
        <v>415102160.38350999</v>
      </c>
      <c r="L6625">
        <v>1012484684.13778</v>
      </c>
      <c r="M6625">
        <v>1217750352.4771299</v>
      </c>
      <c r="N6625">
        <v>2103329422.8764801</v>
      </c>
      <c r="O6625">
        <v>2459875832.05863</v>
      </c>
      <c r="Q6625" t="str">
        <f>VLOOKUP(A6625,Lookup_Tables!$D$2:$E$7,2,FALSE)</f>
        <v>EQ</v>
      </c>
      <c r="R6625" t="str">
        <f>IFERROR(VLOOKUP(D6625,Lookup_Tables!$A$2:$B$21,2,FALSE),"All")</f>
        <v>Road</v>
      </c>
    </row>
    <row r="6626" spans="1:18" hidden="1">
      <c r="A6626">
        <v>4</v>
      </c>
      <c r="B6626">
        <v>61</v>
      </c>
      <c r="C6626" t="s">
        <v>38</v>
      </c>
      <c r="D6626">
        <v>15</v>
      </c>
      <c r="E6626">
        <v>1727119110.92381</v>
      </c>
      <c r="F6626">
        <v>479938965.43976808</v>
      </c>
      <c r="G6626">
        <v>216244520.05684501</v>
      </c>
      <c r="H6626">
        <v>3009226671.8141799</v>
      </c>
      <c r="I6626">
        <v>4471892679.0521097</v>
      </c>
      <c r="J6626">
        <v>13099657501.1003</v>
      </c>
      <c r="K6626">
        <v>52235211515.614998</v>
      </c>
      <c r="L6626">
        <v>93981296189.069</v>
      </c>
      <c r="M6626">
        <v>117003946837.57001</v>
      </c>
      <c r="N6626">
        <v>197652191827.24899</v>
      </c>
      <c r="O6626">
        <v>236704718009.526</v>
      </c>
      <c r="Q6626" t="str">
        <f>VLOOKUP(A6626,Lookup_Tables!$D$2:$E$7,2,FALSE)</f>
        <v>EQ</v>
      </c>
      <c r="R6626" t="str">
        <f>IFERROR(VLOOKUP(D6626,Lookup_Tables!$A$2:$B$21,2,FALSE),"All")</f>
        <v>All</v>
      </c>
    </row>
    <row r="6627" spans="1:18" hidden="1">
      <c r="A6627">
        <v>4</v>
      </c>
      <c r="B6627">
        <v>61</v>
      </c>
      <c r="C6627" t="s">
        <v>39</v>
      </c>
      <c r="D6627">
        <v>15</v>
      </c>
      <c r="E6627">
        <v>1716602097.0406101</v>
      </c>
      <c r="F6627">
        <v>479716652.5883739</v>
      </c>
      <c r="G6627">
        <v>208410816.78330901</v>
      </c>
      <c r="H6627">
        <v>2979108144.7108798</v>
      </c>
      <c r="I6627">
        <v>4418131387.4323597</v>
      </c>
      <c r="J6627">
        <v>12894179728.0245</v>
      </c>
      <c r="K6627">
        <v>52234325558.558502</v>
      </c>
      <c r="L6627">
        <v>93981296189.069</v>
      </c>
      <c r="M6627">
        <v>117003946837.57001</v>
      </c>
      <c r="N6627">
        <v>190865346109.466</v>
      </c>
      <c r="O6627">
        <v>236643699731.43201</v>
      </c>
      <c r="Q6627" t="str">
        <f>VLOOKUP(A6627,Lookup_Tables!$D$2:$E$7,2,FALSE)</f>
        <v>EQ</v>
      </c>
      <c r="R6627" t="str">
        <f>IFERROR(VLOOKUP(D6627,Lookup_Tables!$A$2:$B$21,2,FALSE),"All")</f>
        <v>All</v>
      </c>
    </row>
    <row r="6628" spans="1:18" hidden="1">
      <c r="A6628">
        <v>4</v>
      </c>
      <c r="B6628">
        <v>61</v>
      </c>
      <c r="C6628" t="s">
        <v>38</v>
      </c>
      <c r="D6628">
        <v>16</v>
      </c>
      <c r="E6628">
        <v>93752223.7567994</v>
      </c>
      <c r="F6628">
        <v>27040182.275706083</v>
      </c>
      <c r="G6628">
        <v>6253815.1999213798</v>
      </c>
      <c r="H6628">
        <v>139950313.57828599</v>
      </c>
      <c r="I6628">
        <v>217719918.925493</v>
      </c>
      <c r="J6628">
        <v>657268551.01936901</v>
      </c>
      <c r="K6628">
        <v>2878202272.48101</v>
      </c>
      <c r="L6628">
        <v>5510347089.9907999</v>
      </c>
      <c r="M6628">
        <v>6292863299.4578505</v>
      </c>
      <c r="N6628">
        <v>10323999407.8713</v>
      </c>
      <c r="O6628">
        <v>13117108516.0917</v>
      </c>
      <c r="Q6628" t="str">
        <f>VLOOKUP(A6628,Lookup_Tables!$D$2:$E$7,2,FALSE)</f>
        <v>EQ</v>
      </c>
      <c r="R6628" t="str">
        <f>IFERROR(VLOOKUP(D6628,Lookup_Tables!$A$2:$B$21,2,FALSE),"All")</f>
        <v>Government_Loss</v>
      </c>
    </row>
    <row r="6629" spans="1:18" hidden="1">
      <c r="A6629">
        <v>4</v>
      </c>
      <c r="B6629">
        <v>61</v>
      </c>
      <c r="C6629" t="s">
        <v>39</v>
      </c>
      <c r="D6629">
        <v>16</v>
      </c>
      <c r="E6629">
        <v>93248817.132333294</v>
      </c>
      <c r="F6629">
        <v>26677539.604104429</v>
      </c>
      <c r="G6629">
        <v>6083373.8459494803</v>
      </c>
      <c r="H6629">
        <v>135955845.91271299</v>
      </c>
      <c r="I6629">
        <v>216248968.2367</v>
      </c>
      <c r="J6629">
        <v>648839050.72669899</v>
      </c>
      <c r="K6629">
        <v>2878202272.48101</v>
      </c>
      <c r="L6629">
        <v>5510347089.9907999</v>
      </c>
      <c r="M6629">
        <v>6292863299.4578505</v>
      </c>
      <c r="N6629">
        <v>10323999407.8713</v>
      </c>
      <c r="O6629">
        <v>13117108516.0917</v>
      </c>
      <c r="Q6629" t="str">
        <f>VLOOKUP(A6629,Lookup_Tables!$D$2:$E$7,2,FALSE)</f>
        <v>EQ</v>
      </c>
      <c r="R6629" t="str">
        <f>IFERROR(VLOOKUP(D6629,Lookup_Tables!$A$2:$B$21,2,FALSE),"All")</f>
        <v>Government_Loss</v>
      </c>
    </row>
    <row r="6630" spans="1:18" hidden="1">
      <c r="A6630">
        <v>4</v>
      </c>
      <c r="B6630">
        <v>61</v>
      </c>
      <c r="C6630" t="s">
        <v>38</v>
      </c>
      <c r="D6630">
        <v>17</v>
      </c>
      <c r="E6630">
        <v>212769464.52710101</v>
      </c>
      <c r="F6630">
        <v>58513030.777150482</v>
      </c>
      <c r="G6630">
        <v>17020382.887508601</v>
      </c>
      <c r="H6630">
        <v>281470788.91558802</v>
      </c>
      <c r="I6630">
        <v>437136835.31831402</v>
      </c>
      <c r="J6630">
        <v>1393099411.1271901</v>
      </c>
      <c r="K6630">
        <v>6449563070.8212605</v>
      </c>
      <c r="L6630">
        <v>11968992943.130501</v>
      </c>
      <c r="M6630">
        <v>15054355994.9275</v>
      </c>
      <c r="N6630">
        <v>25980975172.5578</v>
      </c>
      <c r="O6630">
        <v>31292758660.983898</v>
      </c>
      <c r="Q6630" t="str">
        <f>VLOOKUP(A6630,Lookup_Tables!$D$2:$E$7,2,FALSE)</f>
        <v>EQ</v>
      </c>
      <c r="R6630" t="str">
        <f>IFERROR(VLOOKUP(D6630,Lookup_Tables!$A$2:$B$21,2,FALSE),"All")</f>
        <v>Emergency_Loss</v>
      </c>
    </row>
    <row r="6631" spans="1:18" hidden="1">
      <c r="A6631">
        <v>4</v>
      </c>
      <c r="B6631">
        <v>61</v>
      </c>
      <c r="C6631" t="s">
        <v>39</v>
      </c>
      <c r="D6631">
        <v>17</v>
      </c>
      <c r="E6631">
        <v>211753217.292319</v>
      </c>
      <c r="F6631">
        <v>58606831.473157704</v>
      </c>
      <c r="G6631">
        <v>16317526.6353676</v>
      </c>
      <c r="H6631">
        <v>280595209.64713103</v>
      </c>
      <c r="I6631">
        <v>436571264.63942498</v>
      </c>
      <c r="J6631">
        <v>1366180571.45439</v>
      </c>
      <c r="K6631">
        <v>6449563070.8212605</v>
      </c>
      <c r="L6631">
        <v>11968992943.130501</v>
      </c>
      <c r="M6631">
        <v>15054355994.9275</v>
      </c>
      <c r="N6631">
        <v>25200284710.767502</v>
      </c>
      <c r="O6631">
        <v>31288139102.382999</v>
      </c>
      <c r="Q6631" t="str">
        <f>VLOOKUP(A6631,Lookup_Tables!$D$2:$E$7,2,FALSE)</f>
        <v>EQ</v>
      </c>
      <c r="R6631" t="str">
        <f>IFERROR(VLOOKUP(D6631,Lookup_Tables!$A$2:$B$21,2,FALSE),"All")</f>
        <v>Emergency_Loss</v>
      </c>
    </row>
    <row r="6632" spans="1:18" hidden="1">
      <c r="A6632">
        <v>4</v>
      </c>
      <c r="B6632">
        <v>61</v>
      </c>
      <c r="C6632" t="s">
        <v>38</v>
      </c>
      <c r="D6632">
        <v>18</v>
      </c>
      <c r="E6632">
        <v>306521688.28390098</v>
      </c>
      <c r="F6632">
        <v>85001335.170157671</v>
      </c>
      <c r="G6632">
        <v>22799644.219053201</v>
      </c>
      <c r="H6632">
        <v>420497906.66161299</v>
      </c>
      <c r="I6632">
        <v>645409730.71139395</v>
      </c>
      <c r="J6632">
        <v>2013174597.0551901</v>
      </c>
      <c r="K6632">
        <v>9512901906.6798592</v>
      </c>
      <c r="L6632">
        <v>17426521645.6992</v>
      </c>
      <c r="M6632">
        <v>21624479149.926201</v>
      </c>
      <c r="N6632">
        <v>36376170566.812897</v>
      </c>
      <c r="O6632">
        <v>43995686740.094498</v>
      </c>
      <c r="Q6632" t="str">
        <f>VLOOKUP(A6632,Lookup_Tables!$D$2:$E$7,2,FALSE)</f>
        <v>EQ</v>
      </c>
      <c r="R6632" t="str">
        <f>IFERROR(VLOOKUP(D6632,Lookup_Tables!$A$2:$B$21,2,FALSE),"All")</f>
        <v>Govt_Plus_Emergency</v>
      </c>
    </row>
    <row r="6633" spans="1:18" hidden="1">
      <c r="A6633">
        <v>4</v>
      </c>
      <c r="B6633">
        <v>61</v>
      </c>
      <c r="C6633" t="s">
        <v>39</v>
      </c>
      <c r="D6633">
        <v>18</v>
      </c>
      <c r="E6633">
        <v>304996495.74005598</v>
      </c>
      <c r="F6633">
        <v>84568017.958107471</v>
      </c>
      <c r="G6633">
        <v>22498644.2117057</v>
      </c>
      <c r="H6633">
        <v>401356302.34940499</v>
      </c>
      <c r="I6633">
        <v>634336667.27027905</v>
      </c>
      <c r="J6633">
        <v>2013174597.0551901</v>
      </c>
      <c r="K6633">
        <v>9512805823.7189503</v>
      </c>
      <c r="L6633">
        <v>17426521645.6992</v>
      </c>
      <c r="M6633">
        <v>21624479149.926201</v>
      </c>
      <c r="N6633">
        <v>35578087218.454903</v>
      </c>
      <c r="O6633">
        <v>43995686740.094498</v>
      </c>
      <c r="Q6633" t="str">
        <f>VLOOKUP(A6633,Lookup_Tables!$D$2:$E$7,2,FALSE)</f>
        <v>EQ</v>
      </c>
      <c r="R6633" t="str">
        <f>IFERROR(VLOOKUP(D6633,Lookup_Tables!$A$2:$B$21,2,FALSE),"All")</f>
        <v>Govt_Plus_Emergency</v>
      </c>
    </row>
    <row r="6634" spans="1:18" hidden="1">
      <c r="A6634">
        <v>4</v>
      </c>
      <c r="B6634">
        <v>62</v>
      </c>
      <c r="C6634" t="s">
        <v>38</v>
      </c>
      <c r="D6634">
        <v>0</v>
      </c>
      <c r="E6634">
        <v>362725340.84153998</v>
      </c>
      <c r="F6634">
        <v>105315440.16385645</v>
      </c>
      <c r="G6634">
        <v>188308447.92106399</v>
      </c>
      <c r="H6634">
        <v>1425671978.1190901</v>
      </c>
      <c r="I6634">
        <v>2031609342.8306701</v>
      </c>
      <c r="J6634">
        <v>4330776823.91821</v>
      </c>
      <c r="K6634">
        <v>9975273097.92239</v>
      </c>
      <c r="L6634">
        <v>19652952779.6422</v>
      </c>
      <c r="M6634">
        <v>20522496555.727798</v>
      </c>
      <c r="N6634">
        <v>24706775520.7491</v>
      </c>
      <c r="O6634">
        <v>30929936256.3671</v>
      </c>
      <c r="Q6634" t="str">
        <f>VLOOKUP(A6634,Lookup_Tables!$D$2:$E$7,2,FALSE)</f>
        <v>EQ</v>
      </c>
      <c r="R6634" t="str">
        <f>IFERROR(VLOOKUP(D6634,Lookup_Tables!$A$2:$B$21,2,FALSE),"All")</f>
        <v>Private Assets</v>
      </c>
    </row>
    <row r="6635" spans="1:18" hidden="1">
      <c r="A6635">
        <v>4</v>
      </c>
      <c r="B6635">
        <v>62</v>
      </c>
      <c r="C6635" t="s">
        <v>39</v>
      </c>
      <c r="D6635">
        <v>0</v>
      </c>
      <c r="E6635">
        <v>358132401.631275</v>
      </c>
      <c r="F6635">
        <v>103749617.9822869</v>
      </c>
      <c r="G6635">
        <v>179222934.696926</v>
      </c>
      <c r="H6635">
        <v>1406396689.8763001</v>
      </c>
      <c r="I6635">
        <v>1964084750.77442</v>
      </c>
      <c r="J6635">
        <v>4330776823.91821</v>
      </c>
      <c r="K6635">
        <v>9786561280.6274395</v>
      </c>
      <c r="L6635">
        <v>19551967340.793999</v>
      </c>
      <c r="M6635">
        <v>20318232906.899101</v>
      </c>
      <c r="N6635">
        <v>24706775520.7491</v>
      </c>
      <c r="O6635">
        <v>30929851498.971199</v>
      </c>
      <c r="Q6635" t="str">
        <f>VLOOKUP(A6635,Lookup_Tables!$D$2:$E$7,2,FALSE)</f>
        <v>EQ</v>
      </c>
      <c r="R6635" t="str">
        <f>IFERROR(VLOOKUP(D6635,Lookup_Tables!$A$2:$B$21,2,FALSE),"All")</f>
        <v>Private Assets</v>
      </c>
    </row>
    <row r="6636" spans="1:18" hidden="1">
      <c r="A6636">
        <v>4</v>
      </c>
      <c r="B6636">
        <v>62</v>
      </c>
      <c r="C6636" t="s">
        <v>38</v>
      </c>
      <c r="D6636">
        <v>1</v>
      </c>
      <c r="E6636">
        <v>104608.883259642</v>
      </c>
      <c r="F6636">
        <v>28893.775245432858</v>
      </c>
      <c r="G6636">
        <v>0</v>
      </c>
      <c r="H6636">
        <v>58349.293765017603</v>
      </c>
      <c r="I6636">
        <v>86018.528664485697</v>
      </c>
      <c r="J6636">
        <v>316263.71826564602</v>
      </c>
      <c r="K6636">
        <v>1030540.01047977</v>
      </c>
      <c r="L6636">
        <v>3397941.8341441299</v>
      </c>
      <c r="M6636">
        <v>5177691.1352375103</v>
      </c>
      <c r="N6636">
        <v>24562391.724802699</v>
      </c>
      <c r="O6636">
        <v>27548146.0346695</v>
      </c>
      <c r="Q6636" t="str">
        <f>VLOOKUP(A6636,Lookup_Tables!$D$2:$E$7,2,FALSE)</f>
        <v>EQ</v>
      </c>
      <c r="R6636" t="str">
        <f>IFERROR(VLOOKUP(D6636,Lookup_Tables!$A$2:$B$21,2,FALSE),"All")</f>
        <v>Airport</v>
      </c>
    </row>
    <row r="6637" spans="1:18" hidden="1">
      <c r="A6637">
        <v>4</v>
      </c>
      <c r="B6637">
        <v>62</v>
      </c>
      <c r="C6637" t="s">
        <v>39</v>
      </c>
      <c r="D6637">
        <v>1</v>
      </c>
      <c r="E6637">
        <v>104500.72973888399</v>
      </c>
      <c r="F6637">
        <v>28807.108197587746</v>
      </c>
      <c r="G6637">
        <v>0</v>
      </c>
      <c r="H6637">
        <v>57858.900022891998</v>
      </c>
      <c r="I6637">
        <v>86018.528664485697</v>
      </c>
      <c r="J6637">
        <v>314442.00029923901</v>
      </c>
      <c r="K6637">
        <v>1030540.01047977</v>
      </c>
      <c r="L6637">
        <v>3397941.8341441299</v>
      </c>
      <c r="M6637">
        <v>5177691.1352375103</v>
      </c>
      <c r="N6637">
        <v>24562391.724802699</v>
      </c>
      <c r="O6637">
        <v>27548146.0346695</v>
      </c>
      <c r="Q6637" t="str">
        <f>VLOOKUP(A6637,Lookup_Tables!$D$2:$E$7,2,FALSE)</f>
        <v>EQ</v>
      </c>
      <c r="R6637" t="str">
        <f>IFERROR(VLOOKUP(D6637,Lookup_Tables!$A$2:$B$21,2,FALSE),"All")</f>
        <v>Airport</v>
      </c>
    </row>
    <row r="6638" spans="1:18" hidden="1">
      <c r="A6638">
        <v>4</v>
      </c>
      <c r="B6638">
        <v>62</v>
      </c>
      <c r="C6638" t="s">
        <v>38</v>
      </c>
      <c r="D6638">
        <v>2</v>
      </c>
      <c r="E6638">
        <v>2973953.8532769699</v>
      </c>
      <c r="F6638">
        <v>836215.34817380831</v>
      </c>
      <c r="G6638">
        <v>930765.82072074397</v>
      </c>
      <c r="H6638">
        <v>10401272.0698612</v>
      </c>
      <c r="I6638">
        <v>14263911.4408956</v>
      </c>
      <c r="J6638">
        <v>32755388.457384702</v>
      </c>
      <c r="K6638">
        <v>76680467.372282699</v>
      </c>
      <c r="L6638">
        <v>135318907.260721</v>
      </c>
      <c r="M6638">
        <v>161090000.59794399</v>
      </c>
      <c r="N6638">
        <v>231840066.605968</v>
      </c>
      <c r="O6638">
        <v>422070072.559861</v>
      </c>
      <c r="Q6638" t="str">
        <f>VLOOKUP(A6638,Lookup_Tables!$D$2:$E$7,2,FALSE)</f>
        <v>EQ</v>
      </c>
      <c r="R6638" t="str">
        <f>IFERROR(VLOOKUP(D6638,Lookup_Tables!$A$2:$B$21,2,FALSE),"All")</f>
        <v>Bridge</v>
      </c>
    </row>
    <row r="6639" spans="1:18" hidden="1">
      <c r="A6639">
        <v>4</v>
      </c>
      <c r="B6639">
        <v>62</v>
      </c>
      <c r="C6639" t="s">
        <v>39</v>
      </c>
      <c r="D6639">
        <v>2</v>
      </c>
      <c r="E6639">
        <v>2949339.27898383</v>
      </c>
      <c r="F6639">
        <v>825230.95411755005</v>
      </c>
      <c r="G6639">
        <v>905038.10196855501</v>
      </c>
      <c r="H6639">
        <v>10143363.54879</v>
      </c>
      <c r="I6639">
        <v>14113492.4950985</v>
      </c>
      <c r="J6639">
        <v>32184108.0073511</v>
      </c>
      <c r="K6639">
        <v>76150720.138546795</v>
      </c>
      <c r="L6639">
        <v>135318907.260721</v>
      </c>
      <c r="M6639">
        <v>161090000.59794399</v>
      </c>
      <c r="N6639">
        <v>231840066.605968</v>
      </c>
      <c r="O6639">
        <v>422070072.559861</v>
      </c>
      <c r="Q6639" t="str">
        <f>VLOOKUP(A6639,Lookup_Tables!$D$2:$E$7,2,FALSE)</f>
        <v>EQ</v>
      </c>
      <c r="R6639" t="str">
        <f>IFERROR(VLOOKUP(D6639,Lookup_Tables!$A$2:$B$21,2,FALSE),"All")</f>
        <v>Bridge</v>
      </c>
    </row>
    <row r="6640" spans="1:18" hidden="1">
      <c r="A6640">
        <v>4</v>
      </c>
      <c r="B6640">
        <v>62</v>
      </c>
      <c r="C6640" t="s">
        <v>38</v>
      </c>
      <c r="D6640">
        <v>3</v>
      </c>
      <c r="E6640">
        <v>518958.04256955301</v>
      </c>
      <c r="F6640">
        <v>137796.43954676704</v>
      </c>
      <c r="G6640">
        <v>172672.328582991</v>
      </c>
      <c r="H6640">
        <v>1757369.1684592799</v>
      </c>
      <c r="I6640">
        <v>2415053.6162391198</v>
      </c>
      <c r="J6640">
        <v>5725894.8927172096</v>
      </c>
      <c r="K6640">
        <v>13599913.004965</v>
      </c>
      <c r="L6640">
        <v>26959105.627076998</v>
      </c>
      <c r="M6640">
        <v>31512710.092231799</v>
      </c>
      <c r="N6640">
        <v>40699685.071767703</v>
      </c>
      <c r="O6640">
        <v>70942031.325199097</v>
      </c>
      <c r="Q6640" t="str">
        <f>VLOOKUP(A6640,Lookup_Tables!$D$2:$E$7,2,FALSE)</f>
        <v>EQ</v>
      </c>
      <c r="R6640" t="str">
        <f>IFERROR(VLOOKUP(D6640,Lookup_Tables!$A$2:$B$21,2,FALSE),"All")</f>
        <v>Govt Hosp</v>
      </c>
    </row>
    <row r="6641" spans="1:18" hidden="1">
      <c r="A6641">
        <v>4</v>
      </c>
      <c r="B6641">
        <v>62</v>
      </c>
      <c r="C6641" t="s">
        <v>39</v>
      </c>
      <c r="D6641">
        <v>3</v>
      </c>
      <c r="E6641">
        <v>514134.59149169101</v>
      </c>
      <c r="F6641">
        <v>135740.90006522648</v>
      </c>
      <c r="G6641">
        <v>168585.60631698801</v>
      </c>
      <c r="H6641">
        <v>1697440.12202287</v>
      </c>
      <c r="I6641">
        <v>2375651.82882604</v>
      </c>
      <c r="J6641">
        <v>5567635.7407194497</v>
      </c>
      <c r="K6641">
        <v>13599913.004965</v>
      </c>
      <c r="L6641">
        <v>26959105.627076998</v>
      </c>
      <c r="M6641">
        <v>31512710.092231799</v>
      </c>
      <c r="N6641">
        <v>40699685.071767703</v>
      </c>
      <c r="O6641">
        <v>70926798.794990107</v>
      </c>
      <c r="Q6641" t="str">
        <f>VLOOKUP(A6641,Lookup_Tables!$D$2:$E$7,2,FALSE)</f>
        <v>EQ</v>
      </c>
      <c r="R6641" t="str">
        <f>IFERROR(VLOOKUP(D6641,Lookup_Tables!$A$2:$B$21,2,FALSE),"All")</f>
        <v>Govt Hosp</v>
      </c>
    </row>
    <row r="6642" spans="1:18" hidden="1">
      <c r="A6642">
        <v>4</v>
      </c>
      <c r="B6642">
        <v>62</v>
      </c>
      <c r="C6642" t="s">
        <v>38</v>
      </c>
      <c r="D6642">
        <v>4</v>
      </c>
      <c r="E6642">
        <v>543620.026580957</v>
      </c>
      <c r="F6642">
        <v>152180.7694845295</v>
      </c>
      <c r="G6642">
        <v>322704.03215550899</v>
      </c>
      <c r="H6642">
        <v>2252175.07805784</v>
      </c>
      <c r="I6642">
        <v>3032522.5913756201</v>
      </c>
      <c r="J6642">
        <v>6611757.9626012398</v>
      </c>
      <c r="K6642">
        <v>13969592.126194499</v>
      </c>
      <c r="L6642">
        <v>25860223.386313502</v>
      </c>
      <c r="M6642">
        <v>29099215.130229801</v>
      </c>
      <c r="N6642">
        <v>41462174.515963897</v>
      </c>
      <c r="O6642">
        <v>55142514.276472896</v>
      </c>
      <c r="Q6642" t="str">
        <f>VLOOKUP(A6642,Lookup_Tables!$D$2:$E$7,2,FALSE)</f>
        <v>EQ</v>
      </c>
      <c r="R6642" t="str">
        <f>IFERROR(VLOOKUP(D6642,Lookup_Tables!$A$2:$B$21,2,FALSE),"All")</f>
        <v>Govt Med Fac</v>
      </c>
    </row>
    <row r="6643" spans="1:18" hidden="1">
      <c r="A6643">
        <v>4</v>
      </c>
      <c r="B6643">
        <v>62</v>
      </c>
      <c r="C6643" t="s">
        <v>39</v>
      </c>
      <c r="D6643">
        <v>4</v>
      </c>
      <c r="E6643">
        <v>536146.16230918199</v>
      </c>
      <c r="F6643">
        <v>148176.69281966198</v>
      </c>
      <c r="G6643">
        <v>307270.43830745498</v>
      </c>
      <c r="H6643">
        <v>2218447.10558178</v>
      </c>
      <c r="I6643">
        <v>3031193.6926957201</v>
      </c>
      <c r="J6643">
        <v>6384642.8926510597</v>
      </c>
      <c r="K6643">
        <v>13969592.126194499</v>
      </c>
      <c r="L6643">
        <v>25860223.386313502</v>
      </c>
      <c r="M6643">
        <v>29097609.501793001</v>
      </c>
      <c r="N6643">
        <v>41462174.515963897</v>
      </c>
      <c r="O6643">
        <v>55115676.163726702</v>
      </c>
      <c r="Q6643" t="str">
        <f>VLOOKUP(A6643,Lookup_Tables!$D$2:$E$7,2,FALSE)</f>
        <v>EQ</v>
      </c>
      <c r="R6643" t="str">
        <f>IFERROR(VLOOKUP(D6643,Lookup_Tables!$A$2:$B$21,2,FALSE),"All")</f>
        <v>Govt Med Fac</v>
      </c>
    </row>
    <row r="6644" spans="1:18" hidden="1">
      <c r="A6644">
        <v>4</v>
      </c>
      <c r="B6644">
        <v>62</v>
      </c>
      <c r="C6644" t="s">
        <v>38</v>
      </c>
      <c r="D6644">
        <v>6</v>
      </c>
      <c r="E6644">
        <v>868569.73711037496</v>
      </c>
      <c r="F6644">
        <v>267833.91598900466</v>
      </c>
      <c r="G6644">
        <v>64602.7878831282</v>
      </c>
      <c r="H6644">
        <v>1434768.68750632</v>
      </c>
      <c r="I6644">
        <v>1958571.6450695</v>
      </c>
      <c r="J6644">
        <v>8802184.3701882698</v>
      </c>
      <c r="K6644">
        <v>24994562.803114001</v>
      </c>
      <c r="L6644">
        <v>49646236.222747996</v>
      </c>
      <c r="M6644">
        <v>58905173.024661697</v>
      </c>
      <c r="N6644">
        <v>72984799.640294299</v>
      </c>
      <c r="O6644">
        <v>107744202.78027201</v>
      </c>
      <c r="Q6644" t="str">
        <f>VLOOKUP(A6644,Lookup_Tables!$D$2:$E$7,2,FALSE)</f>
        <v>EQ</v>
      </c>
      <c r="R6644" t="str">
        <f>IFERROR(VLOOKUP(D6644,Lookup_Tables!$A$2:$B$21,2,FALSE),"All")</f>
        <v>Port</v>
      </c>
    </row>
    <row r="6645" spans="1:18" hidden="1">
      <c r="A6645">
        <v>4</v>
      </c>
      <c r="B6645">
        <v>62</v>
      </c>
      <c r="C6645" t="s">
        <v>39</v>
      </c>
      <c r="D6645">
        <v>6</v>
      </c>
      <c r="E6645">
        <v>864620.65345449303</v>
      </c>
      <c r="F6645">
        <v>265529.38610985107</v>
      </c>
      <c r="G6645">
        <v>62182.616616895102</v>
      </c>
      <c r="H6645">
        <v>1411992.8447209101</v>
      </c>
      <c r="I6645">
        <v>1913022.2797169101</v>
      </c>
      <c r="J6645">
        <v>8802184.3701882698</v>
      </c>
      <c r="K6645">
        <v>24846526.8524349</v>
      </c>
      <c r="L6645">
        <v>49646236.222747996</v>
      </c>
      <c r="M6645">
        <v>58905173.024661697</v>
      </c>
      <c r="N6645">
        <v>72984799.640294299</v>
      </c>
      <c r="O6645">
        <v>107744202.78027201</v>
      </c>
      <c r="Q6645" t="str">
        <f>VLOOKUP(A6645,Lookup_Tables!$D$2:$E$7,2,FALSE)</f>
        <v>EQ</v>
      </c>
      <c r="R6645" t="str">
        <f>IFERROR(VLOOKUP(D6645,Lookup_Tables!$A$2:$B$21,2,FALSE),"All")</f>
        <v>Port</v>
      </c>
    </row>
    <row r="6646" spans="1:18" hidden="1">
      <c r="A6646">
        <v>4</v>
      </c>
      <c r="B6646">
        <v>62</v>
      </c>
      <c r="C6646" t="s">
        <v>38</v>
      </c>
      <c r="D6646">
        <v>9</v>
      </c>
      <c r="E6646">
        <v>123615.074555835</v>
      </c>
      <c r="F6646">
        <v>36435.887364419919</v>
      </c>
      <c r="G6646">
        <v>19211.924071221401</v>
      </c>
      <c r="H6646">
        <v>461778.03221091599</v>
      </c>
      <c r="I6646">
        <v>675604.17204255494</v>
      </c>
      <c r="J6646">
        <v>1425552.70430589</v>
      </c>
      <c r="K6646">
        <v>3567255.5010080901</v>
      </c>
      <c r="L6646">
        <v>6095751.3666030597</v>
      </c>
      <c r="M6646">
        <v>6869281.9897676203</v>
      </c>
      <c r="N6646">
        <v>9250447.0224378407</v>
      </c>
      <c r="O6646">
        <v>12763329.701246601</v>
      </c>
      <c r="Q6646" t="str">
        <f>VLOOKUP(A6646,Lookup_Tables!$D$2:$E$7,2,FALSE)</f>
        <v>EQ</v>
      </c>
      <c r="R6646" t="str">
        <f>IFERROR(VLOOKUP(D6646,Lookup_Tables!$A$2:$B$21,2,FALSE),"All")</f>
        <v>Pub Admin Bldg</v>
      </c>
    </row>
    <row r="6647" spans="1:18" hidden="1">
      <c r="A6647">
        <v>4</v>
      </c>
      <c r="B6647">
        <v>62</v>
      </c>
      <c r="C6647" t="s">
        <v>39</v>
      </c>
      <c r="D6647">
        <v>9</v>
      </c>
      <c r="E6647">
        <v>122660.99049288601</v>
      </c>
      <c r="F6647">
        <v>35956.916121745089</v>
      </c>
      <c r="G6647">
        <v>18766.314493554401</v>
      </c>
      <c r="H6647">
        <v>457387.94044038397</v>
      </c>
      <c r="I6647">
        <v>664933.22444097302</v>
      </c>
      <c r="J6647">
        <v>1425552.70430589</v>
      </c>
      <c r="K6647">
        <v>3567255.5010080901</v>
      </c>
      <c r="L6647">
        <v>6095751.3666030597</v>
      </c>
      <c r="M6647">
        <v>6869281.9897676203</v>
      </c>
      <c r="N6647">
        <v>9250447.0224378407</v>
      </c>
      <c r="O6647">
        <v>12486500.0145209</v>
      </c>
      <c r="Q6647" t="str">
        <f>VLOOKUP(A6647,Lookup_Tables!$D$2:$E$7,2,FALSE)</f>
        <v>EQ</v>
      </c>
      <c r="R6647" t="str">
        <f>IFERROR(VLOOKUP(D6647,Lookup_Tables!$A$2:$B$21,2,FALSE),"All")</f>
        <v>Pub Admin Bldg</v>
      </c>
    </row>
    <row r="6648" spans="1:18" hidden="1">
      <c r="A6648">
        <v>4</v>
      </c>
      <c r="B6648">
        <v>62</v>
      </c>
      <c r="C6648" t="s">
        <v>38</v>
      </c>
      <c r="D6648">
        <v>10</v>
      </c>
      <c r="E6648">
        <v>3593527.8856074</v>
      </c>
      <c r="F6648">
        <v>1042457.3344921819</v>
      </c>
      <c r="G6648">
        <v>1815437.1245937301</v>
      </c>
      <c r="H6648">
        <v>13984286.495616401</v>
      </c>
      <c r="I6648">
        <v>18710553.245429501</v>
      </c>
      <c r="J6648">
        <v>39723890.610562898</v>
      </c>
      <c r="K6648">
        <v>89283027.492858395</v>
      </c>
      <c r="L6648">
        <v>165267217.11023599</v>
      </c>
      <c r="M6648">
        <v>200326237.17515501</v>
      </c>
      <c r="N6648">
        <v>240982785.99788401</v>
      </c>
      <c r="O6648">
        <v>448885198.45563</v>
      </c>
      <c r="Q6648" t="str">
        <f>VLOOKUP(A6648,Lookup_Tables!$D$2:$E$7,2,FALSE)</f>
        <v>EQ</v>
      </c>
      <c r="R6648" t="str">
        <f>IFERROR(VLOOKUP(D6648,Lookup_Tables!$A$2:$B$21,2,FALSE),"All")</f>
        <v>Pub School</v>
      </c>
    </row>
    <row r="6649" spans="1:18" hidden="1">
      <c r="A6649">
        <v>4</v>
      </c>
      <c r="B6649">
        <v>62</v>
      </c>
      <c r="C6649" t="s">
        <v>39</v>
      </c>
      <c r="D6649">
        <v>10</v>
      </c>
      <c r="E6649">
        <v>3555871.3462757398</v>
      </c>
      <c r="F6649">
        <v>1028303.376269612</v>
      </c>
      <c r="G6649">
        <v>1743775.8637699101</v>
      </c>
      <c r="H6649">
        <v>13637755.3103189</v>
      </c>
      <c r="I6649">
        <v>18462691.832047001</v>
      </c>
      <c r="J6649">
        <v>39270654.199841097</v>
      </c>
      <c r="K6649">
        <v>88068415.827794895</v>
      </c>
      <c r="L6649">
        <v>165267217.11023599</v>
      </c>
      <c r="M6649">
        <v>199097433.39950299</v>
      </c>
      <c r="N6649">
        <v>240457937.59804499</v>
      </c>
      <c r="O6649">
        <v>448885198.45563</v>
      </c>
      <c r="Q6649" t="str">
        <f>VLOOKUP(A6649,Lookup_Tables!$D$2:$E$7,2,FALSE)</f>
        <v>EQ</v>
      </c>
      <c r="R6649" t="str">
        <f>IFERROR(VLOOKUP(D6649,Lookup_Tables!$A$2:$B$21,2,FALSE),"All")</f>
        <v>Pub School</v>
      </c>
    </row>
    <row r="6650" spans="1:18" hidden="1">
      <c r="A6650">
        <v>4</v>
      </c>
      <c r="B6650">
        <v>62</v>
      </c>
      <c r="C6650" t="s">
        <v>38</v>
      </c>
      <c r="D6650">
        <v>11</v>
      </c>
      <c r="E6650">
        <v>691110.06997896102</v>
      </c>
      <c r="F6650">
        <v>238749.67582982499</v>
      </c>
      <c r="G6650">
        <v>0</v>
      </c>
      <c r="H6650">
        <v>638434.62704881199</v>
      </c>
      <c r="I6650">
        <v>1800954.2361894001</v>
      </c>
      <c r="J6650">
        <v>6956068.5770165203</v>
      </c>
      <c r="K6650">
        <v>18981488.379421901</v>
      </c>
      <c r="L6650">
        <v>34904213.503209502</v>
      </c>
      <c r="M6650">
        <v>39249373.392740898</v>
      </c>
      <c r="N6650">
        <v>57535255.745014399</v>
      </c>
      <c r="O6650">
        <v>88685100.327036902</v>
      </c>
      <c r="Q6650" t="str">
        <f>VLOOKUP(A6650,Lookup_Tables!$D$2:$E$7,2,FALSE)</f>
        <v>EQ</v>
      </c>
      <c r="R6650" t="str">
        <f>IFERROR(VLOOKUP(D6650,Lookup_Tables!$A$2:$B$21,2,FALSE),"All")</f>
        <v>Pub Univ</v>
      </c>
    </row>
    <row r="6651" spans="1:18" hidden="1">
      <c r="A6651">
        <v>4</v>
      </c>
      <c r="B6651">
        <v>62</v>
      </c>
      <c r="C6651" t="s">
        <v>39</v>
      </c>
      <c r="D6651">
        <v>11</v>
      </c>
      <c r="E6651">
        <v>686823.04504587001</v>
      </c>
      <c r="F6651">
        <v>236244.54902410525</v>
      </c>
      <c r="G6651">
        <v>0</v>
      </c>
      <c r="H6651">
        <v>638434.62704881199</v>
      </c>
      <c r="I6651">
        <v>1800954.2361894001</v>
      </c>
      <c r="J6651">
        <v>6908423.9875673903</v>
      </c>
      <c r="K6651">
        <v>18981488.379421901</v>
      </c>
      <c r="L6651">
        <v>34742222.655931503</v>
      </c>
      <c r="M6651">
        <v>38677642.699939899</v>
      </c>
      <c r="N6651">
        <v>57535255.745014399</v>
      </c>
      <c r="O6651">
        <v>88685100.327036902</v>
      </c>
      <c r="Q6651" t="str">
        <f>VLOOKUP(A6651,Lookup_Tables!$D$2:$E$7,2,FALSE)</f>
        <v>EQ</v>
      </c>
      <c r="R6651" t="str">
        <f>IFERROR(VLOOKUP(D6651,Lookup_Tables!$A$2:$B$21,2,FALSE),"All")</f>
        <v>Pub Univ</v>
      </c>
    </row>
    <row r="6652" spans="1:18" hidden="1">
      <c r="A6652">
        <v>4</v>
      </c>
      <c r="B6652">
        <v>62</v>
      </c>
      <c r="C6652" t="s">
        <v>38</v>
      </c>
      <c r="D6652">
        <v>12</v>
      </c>
      <c r="E6652">
        <v>1113215.24130469</v>
      </c>
      <c r="F6652">
        <v>304299.30722753925</v>
      </c>
      <c r="G6652">
        <v>132331.117221288</v>
      </c>
      <c r="H6652">
        <v>3372055.7626677798</v>
      </c>
      <c r="I6652">
        <v>5451400.3163424702</v>
      </c>
      <c r="J6652">
        <v>14029854.049315199</v>
      </c>
      <c r="K6652">
        <v>33014404.690900501</v>
      </c>
      <c r="L6652">
        <v>62499050.077950597</v>
      </c>
      <c r="M6652">
        <v>66695256.8220082</v>
      </c>
      <c r="N6652">
        <v>91739639.623475894</v>
      </c>
      <c r="O6652">
        <v>112810597.379573</v>
      </c>
      <c r="Q6652" t="str">
        <f>VLOOKUP(A6652,Lookup_Tables!$D$2:$E$7,2,FALSE)</f>
        <v>EQ</v>
      </c>
      <c r="R6652" t="str">
        <f>IFERROR(VLOOKUP(D6652,Lookup_Tables!$A$2:$B$21,2,FALSE),"All")</f>
        <v>Rail</v>
      </c>
    </row>
    <row r="6653" spans="1:18" hidden="1">
      <c r="A6653">
        <v>4</v>
      </c>
      <c r="B6653">
        <v>62</v>
      </c>
      <c r="C6653" t="s">
        <v>39</v>
      </c>
      <c r="D6653">
        <v>12</v>
      </c>
      <c r="E6653">
        <v>1103910.6955883601</v>
      </c>
      <c r="F6653">
        <v>300423.28154049779</v>
      </c>
      <c r="G6653">
        <v>127273.009764669</v>
      </c>
      <c r="H6653">
        <v>3343086.7582704099</v>
      </c>
      <c r="I6653">
        <v>5288260.5335313296</v>
      </c>
      <c r="J6653">
        <v>13998309.026071301</v>
      </c>
      <c r="K6653">
        <v>33014404.690900501</v>
      </c>
      <c r="L6653">
        <v>61948839.446380101</v>
      </c>
      <c r="M6653">
        <v>65749732.139514901</v>
      </c>
      <c r="N6653">
        <v>91739639.623475894</v>
      </c>
      <c r="O6653">
        <v>112810597.379573</v>
      </c>
      <c r="Q6653" t="str">
        <f>VLOOKUP(A6653,Lookup_Tables!$D$2:$E$7,2,FALSE)</f>
        <v>EQ</v>
      </c>
      <c r="R6653" t="str">
        <f>IFERROR(VLOOKUP(D6653,Lookup_Tables!$A$2:$B$21,2,FALSE),"All")</f>
        <v>Rail</v>
      </c>
    </row>
    <row r="6654" spans="1:18" hidden="1">
      <c r="A6654">
        <v>4</v>
      </c>
      <c r="B6654">
        <v>62</v>
      </c>
      <c r="C6654" t="s">
        <v>38</v>
      </c>
      <c r="D6654">
        <v>13</v>
      </c>
      <c r="E6654">
        <v>4004885.6235121698</v>
      </c>
      <c r="F6654">
        <v>1039755.5755589958</v>
      </c>
      <c r="G6654">
        <v>311038.58183174598</v>
      </c>
      <c r="H6654">
        <v>11153625.033959599</v>
      </c>
      <c r="I6654">
        <v>18358486.629252099</v>
      </c>
      <c r="J6654">
        <v>44711972.585978203</v>
      </c>
      <c r="K6654">
        <v>131886977.366592</v>
      </c>
      <c r="L6654">
        <v>241236878.488022</v>
      </c>
      <c r="M6654">
        <v>260491656.697182</v>
      </c>
      <c r="N6654">
        <v>328966207.93134397</v>
      </c>
      <c r="O6654">
        <v>429589422.60324401</v>
      </c>
      <c r="Q6654" t="str">
        <f>VLOOKUP(A6654,Lookup_Tables!$D$2:$E$7,2,FALSE)</f>
        <v>EQ</v>
      </c>
      <c r="R6654" t="str">
        <f>IFERROR(VLOOKUP(D6654,Lookup_Tables!$A$2:$B$21,2,FALSE),"All")</f>
        <v>Residual Inst</v>
      </c>
    </row>
    <row r="6655" spans="1:18" hidden="1">
      <c r="A6655">
        <v>4</v>
      </c>
      <c r="B6655">
        <v>62</v>
      </c>
      <c r="C6655" t="s">
        <v>39</v>
      </c>
      <c r="D6655">
        <v>13</v>
      </c>
      <c r="E6655">
        <v>3981862.04859852</v>
      </c>
      <c r="F6655">
        <v>1029517.1728964015</v>
      </c>
      <c r="G6655">
        <v>311038.58183174598</v>
      </c>
      <c r="H6655">
        <v>11111853.963745199</v>
      </c>
      <c r="I6655">
        <v>18126681.629089098</v>
      </c>
      <c r="J6655">
        <v>43770376.011221603</v>
      </c>
      <c r="K6655">
        <v>131886977.366592</v>
      </c>
      <c r="L6655">
        <v>241236878.488022</v>
      </c>
      <c r="M6655">
        <v>260491656.697182</v>
      </c>
      <c r="N6655">
        <v>328966207.93134397</v>
      </c>
      <c r="O6655">
        <v>429589422.60324401</v>
      </c>
      <c r="Q6655" t="str">
        <f>VLOOKUP(A6655,Lookup_Tables!$D$2:$E$7,2,FALSE)</f>
        <v>EQ</v>
      </c>
      <c r="R6655" t="str">
        <f>IFERROR(VLOOKUP(D6655,Lookup_Tables!$A$2:$B$21,2,FALSE),"All")</f>
        <v>Residual Inst</v>
      </c>
    </row>
    <row r="6656" spans="1:18" hidden="1">
      <c r="A6656">
        <v>4</v>
      </c>
      <c r="B6656">
        <v>62</v>
      </c>
      <c r="C6656" t="s">
        <v>38</v>
      </c>
      <c r="D6656">
        <v>14</v>
      </c>
      <c r="E6656">
        <v>5943142.9556708196</v>
      </c>
      <c r="F6656">
        <v>1688415.834725976</v>
      </c>
      <c r="G6656">
        <v>3890154.82071072</v>
      </c>
      <c r="H6656">
        <v>24420293.705538999</v>
      </c>
      <c r="I6656">
        <v>33220886.007696401</v>
      </c>
      <c r="J6656">
        <v>66228577.789519504</v>
      </c>
      <c r="K6656">
        <v>158971327.157855</v>
      </c>
      <c r="L6656">
        <v>279638230.30230701</v>
      </c>
      <c r="M6656">
        <v>321150406.490529</v>
      </c>
      <c r="N6656">
        <v>410187078.44540203</v>
      </c>
      <c r="O6656">
        <v>626302220.81805897</v>
      </c>
      <c r="Q6656" t="str">
        <f>VLOOKUP(A6656,Lookup_Tables!$D$2:$E$7,2,FALSE)</f>
        <v>EQ</v>
      </c>
      <c r="R6656" t="str">
        <f>IFERROR(VLOOKUP(D6656,Lookup_Tables!$A$2:$B$21,2,FALSE),"All")</f>
        <v>Road</v>
      </c>
    </row>
    <row r="6657" spans="1:18" hidden="1">
      <c r="A6657">
        <v>4</v>
      </c>
      <c r="B6657">
        <v>62</v>
      </c>
      <c r="C6657" t="s">
        <v>39</v>
      </c>
      <c r="D6657">
        <v>14</v>
      </c>
      <c r="E6657">
        <v>5871972.7049472304</v>
      </c>
      <c r="F6657">
        <v>1665340.4048139807</v>
      </c>
      <c r="G6657">
        <v>3775661.4881891999</v>
      </c>
      <c r="H6657">
        <v>23638172.958385698</v>
      </c>
      <c r="I6657">
        <v>32232602.870440401</v>
      </c>
      <c r="J6657">
        <v>64249987.944455199</v>
      </c>
      <c r="K6657">
        <v>158361711.900702</v>
      </c>
      <c r="L6657">
        <v>279638230.30230701</v>
      </c>
      <c r="M6657">
        <v>321150406.490529</v>
      </c>
      <c r="N6657">
        <v>410187078.44540203</v>
      </c>
      <c r="O6657">
        <v>626302220.81805897</v>
      </c>
      <c r="Q6657" t="str">
        <f>VLOOKUP(A6657,Lookup_Tables!$D$2:$E$7,2,FALSE)</f>
        <v>EQ</v>
      </c>
      <c r="R6657" t="str">
        <f>IFERROR(VLOOKUP(D6657,Lookup_Tables!$A$2:$B$21,2,FALSE),"All")</f>
        <v>Road</v>
      </c>
    </row>
    <row r="6658" spans="1:18" hidden="1">
      <c r="A6658">
        <v>4</v>
      </c>
      <c r="B6658">
        <v>62</v>
      </c>
      <c r="C6658" t="s">
        <v>38</v>
      </c>
      <c r="D6658">
        <v>15</v>
      </c>
      <c r="E6658">
        <v>383204548.23496598</v>
      </c>
      <c r="F6658">
        <v>111438713.49846447</v>
      </c>
      <c r="G6658">
        <v>197802567.700914</v>
      </c>
      <c r="H6658">
        <v>1508326412.3969901</v>
      </c>
      <c r="I6658">
        <v>2170504875.7462502</v>
      </c>
      <c r="J6658">
        <v>4572215149.0212698</v>
      </c>
      <c r="K6658">
        <v>10589977333.172899</v>
      </c>
      <c r="L6658">
        <v>20726406607.090401</v>
      </c>
      <c r="M6658">
        <v>21684324736.305199</v>
      </c>
      <c r="N6658">
        <v>25983167281.722698</v>
      </c>
      <c r="O6658">
        <v>32151846938.277599</v>
      </c>
      <c r="Q6658" t="str">
        <f>VLOOKUP(A6658,Lookup_Tables!$D$2:$E$7,2,FALSE)</f>
        <v>EQ</v>
      </c>
      <c r="R6658" t="str">
        <f>IFERROR(VLOOKUP(D6658,Lookup_Tables!$A$2:$B$21,2,FALSE),"All")</f>
        <v>All</v>
      </c>
    </row>
    <row r="6659" spans="1:18" hidden="1">
      <c r="A6659">
        <v>4</v>
      </c>
      <c r="B6659">
        <v>62</v>
      </c>
      <c r="C6659" t="s">
        <v>39</v>
      </c>
      <c r="D6659">
        <v>15</v>
      </c>
      <c r="E6659">
        <v>378383424.57157803</v>
      </c>
      <c r="F6659">
        <v>110758779.23170656</v>
      </c>
      <c r="G6659">
        <v>188774723.958428</v>
      </c>
      <c r="H6659">
        <v>1470278447.01794</v>
      </c>
      <c r="I6659">
        <v>2079683014.39133</v>
      </c>
      <c r="J6659">
        <v>4522316790.88305</v>
      </c>
      <c r="K6659">
        <v>10398666082.451099</v>
      </c>
      <c r="L6659">
        <v>20645966001.178398</v>
      </c>
      <c r="M6659">
        <v>21385357674.860901</v>
      </c>
      <c r="N6659">
        <v>25982258908.8424</v>
      </c>
      <c r="O6659">
        <v>32151762180.881802</v>
      </c>
      <c r="Q6659" t="str">
        <f>VLOOKUP(A6659,Lookup_Tables!$D$2:$E$7,2,FALSE)</f>
        <v>EQ</v>
      </c>
      <c r="R6659" t="str">
        <f>IFERROR(VLOOKUP(D6659,Lookup_Tables!$A$2:$B$21,2,FALSE),"All")</f>
        <v>All</v>
      </c>
    </row>
    <row r="6660" spans="1:18" hidden="1">
      <c r="A6660">
        <v>4</v>
      </c>
      <c r="B6660">
        <v>62</v>
      </c>
      <c r="C6660" t="s">
        <v>38</v>
      </c>
      <c r="D6660">
        <v>16</v>
      </c>
      <c r="E6660">
        <v>20479207.393427402</v>
      </c>
      <c r="F6660">
        <v>5932199.3828202151</v>
      </c>
      <c r="G6660">
        <v>10074154.794263801</v>
      </c>
      <c r="H6660">
        <v>75994805.349921197</v>
      </c>
      <c r="I6660">
        <v>103270638.74007501</v>
      </c>
      <c r="J6660">
        <v>240401718.82865801</v>
      </c>
      <c r="K6660">
        <v>541686773.344432</v>
      </c>
      <c r="L6660">
        <v>980113684.57246494</v>
      </c>
      <c r="M6660">
        <v>1134530862.76211</v>
      </c>
      <c r="N6660">
        <v>1531383252.5081301</v>
      </c>
      <c r="O6660">
        <v>2165975210.7234402</v>
      </c>
      <c r="Q6660" t="str">
        <f>VLOOKUP(A6660,Lookup_Tables!$D$2:$E$7,2,FALSE)</f>
        <v>EQ</v>
      </c>
      <c r="R6660" t="str">
        <f>IFERROR(VLOOKUP(D6660,Lookup_Tables!$A$2:$B$21,2,FALSE),"All")</f>
        <v>Government_Loss</v>
      </c>
    </row>
    <row r="6661" spans="1:18" hidden="1">
      <c r="A6661">
        <v>4</v>
      </c>
      <c r="B6661">
        <v>62</v>
      </c>
      <c r="C6661" t="s">
        <v>39</v>
      </c>
      <c r="D6661">
        <v>16</v>
      </c>
      <c r="E6661">
        <v>20271098.400224701</v>
      </c>
      <c r="F6661">
        <v>5843513.3332066387</v>
      </c>
      <c r="G6661">
        <v>9857774.9319499396</v>
      </c>
      <c r="H6661">
        <v>75384913.334894806</v>
      </c>
      <c r="I6661">
        <v>101401561.849691</v>
      </c>
      <c r="J6661">
        <v>238781221.52789101</v>
      </c>
      <c r="K6661">
        <v>529721182.25997901</v>
      </c>
      <c r="L6661">
        <v>980113684.57246494</v>
      </c>
      <c r="M6661">
        <v>1133822071.82057</v>
      </c>
      <c r="N6661">
        <v>1531380578.7455299</v>
      </c>
      <c r="O6661">
        <v>2165975210.7234402</v>
      </c>
      <c r="Q6661" t="str">
        <f>VLOOKUP(A6661,Lookup_Tables!$D$2:$E$7,2,FALSE)</f>
        <v>EQ</v>
      </c>
      <c r="R6661" t="str">
        <f>IFERROR(VLOOKUP(D6661,Lookup_Tables!$A$2:$B$21,2,FALSE),"All")</f>
        <v>Government_Loss</v>
      </c>
    </row>
    <row r="6662" spans="1:18" hidden="1">
      <c r="A6662">
        <v>4</v>
      </c>
      <c r="B6662">
        <v>62</v>
      </c>
      <c r="C6662" t="s">
        <v>38</v>
      </c>
      <c r="D6662">
        <v>17</v>
      </c>
      <c r="E6662">
        <v>40204839.532183602</v>
      </c>
      <c r="F6662">
        <v>11830677.064015999</v>
      </c>
      <c r="G6662">
        <v>16509144.5374834</v>
      </c>
      <c r="H6662">
        <v>144887949.29573199</v>
      </c>
      <c r="I6662">
        <v>199629190.16614601</v>
      </c>
      <c r="J6662">
        <v>455368494.01638299</v>
      </c>
      <c r="K6662">
        <v>1099158828.8155601</v>
      </c>
      <c r="L6662">
        <v>2266871809.0901499</v>
      </c>
      <c r="M6662">
        <v>2344136544.2535</v>
      </c>
      <c r="N6662">
        <v>2999062841.4689898</v>
      </c>
      <c r="O6662">
        <v>3752284957.56147</v>
      </c>
      <c r="Q6662" t="str">
        <f>VLOOKUP(A6662,Lookup_Tables!$D$2:$E$7,2,FALSE)</f>
        <v>EQ</v>
      </c>
      <c r="R6662" t="str">
        <f>IFERROR(VLOOKUP(D6662,Lookup_Tables!$A$2:$B$21,2,FALSE),"All")</f>
        <v>Emergency_Loss</v>
      </c>
    </row>
    <row r="6663" spans="1:18" hidden="1">
      <c r="A6663">
        <v>4</v>
      </c>
      <c r="B6663">
        <v>62</v>
      </c>
      <c r="C6663" t="s">
        <v>39</v>
      </c>
      <c r="D6663">
        <v>17</v>
      </c>
      <c r="E6663">
        <v>39788447.353668302</v>
      </c>
      <c r="F6663">
        <v>11603802.881361857</v>
      </c>
      <c r="G6663">
        <v>15835726.654552899</v>
      </c>
      <c r="H6663">
        <v>140119141.05750501</v>
      </c>
      <c r="I6663">
        <v>197192481.66958299</v>
      </c>
      <c r="J6663">
        <v>455170142.65205997</v>
      </c>
      <c r="K6663">
        <v>1084365722.7416401</v>
      </c>
      <c r="L6663">
        <v>2257989439.5336699</v>
      </c>
      <c r="M6663">
        <v>2344136544.2535</v>
      </c>
      <c r="N6663">
        <v>2999062841.4689898</v>
      </c>
      <c r="O6663">
        <v>3752284957.56147</v>
      </c>
      <c r="Q6663" t="str">
        <f>VLOOKUP(A6663,Lookup_Tables!$D$2:$E$7,2,FALSE)</f>
        <v>EQ</v>
      </c>
      <c r="R6663" t="str">
        <f>IFERROR(VLOOKUP(D6663,Lookup_Tables!$A$2:$B$21,2,FALSE),"All")</f>
        <v>Emergency_Loss</v>
      </c>
    </row>
    <row r="6664" spans="1:18" hidden="1">
      <c r="A6664">
        <v>4</v>
      </c>
      <c r="B6664">
        <v>62</v>
      </c>
      <c r="C6664" t="s">
        <v>38</v>
      </c>
      <c r="D6664">
        <v>18</v>
      </c>
      <c r="E6664">
        <v>60684046.925611198</v>
      </c>
      <c r="F6664">
        <v>17102819.119433343</v>
      </c>
      <c r="G6664">
        <v>27122495.1907425</v>
      </c>
      <c r="H6664">
        <v>225718698.98013401</v>
      </c>
      <c r="I6664">
        <v>316526316.42459297</v>
      </c>
      <c r="J6664">
        <v>698452224.13373494</v>
      </c>
      <c r="K6664">
        <v>1657089842.0627201</v>
      </c>
      <c r="L6664">
        <v>3255056924.8896399</v>
      </c>
      <c r="M6664">
        <v>3534618843.0763898</v>
      </c>
      <c r="N6664">
        <v>4600154637.5818195</v>
      </c>
      <c r="O6664">
        <v>6034315484.95471</v>
      </c>
      <c r="Q6664" t="str">
        <f>VLOOKUP(A6664,Lookup_Tables!$D$2:$E$7,2,FALSE)</f>
        <v>EQ</v>
      </c>
      <c r="R6664" t="str">
        <f>IFERROR(VLOOKUP(D6664,Lookup_Tables!$A$2:$B$21,2,FALSE),"All")</f>
        <v>Govt_Plus_Emergency</v>
      </c>
    </row>
    <row r="6665" spans="1:18" hidden="1">
      <c r="A6665">
        <v>4</v>
      </c>
      <c r="B6665">
        <v>62</v>
      </c>
      <c r="C6665" t="s">
        <v>39</v>
      </c>
      <c r="D6665">
        <v>18</v>
      </c>
      <c r="E6665">
        <v>60052790.465408199</v>
      </c>
      <c r="F6665">
        <v>17172623.297531769</v>
      </c>
      <c r="G6665">
        <v>25917667.541623399</v>
      </c>
      <c r="H6665">
        <v>219990675.591171</v>
      </c>
      <c r="I6665">
        <v>299755047.48532099</v>
      </c>
      <c r="J6665">
        <v>689028653.44747603</v>
      </c>
      <c r="K6665">
        <v>1605419189.4432099</v>
      </c>
      <c r="L6665">
        <v>3249203396.5700898</v>
      </c>
      <c r="M6665">
        <v>3534618843.0763898</v>
      </c>
      <c r="N6665">
        <v>4591629861.4797897</v>
      </c>
      <c r="O6665">
        <v>6034315484.95471</v>
      </c>
      <c r="Q6665" t="str">
        <f>VLOOKUP(A6665,Lookup_Tables!$D$2:$E$7,2,FALSE)</f>
        <v>EQ</v>
      </c>
      <c r="R6665" t="str">
        <f>IFERROR(VLOOKUP(D6665,Lookup_Tables!$A$2:$B$21,2,FALSE),"All")</f>
        <v>Govt_Plus_Emergency</v>
      </c>
    </row>
    <row r="6666" spans="1:18" hidden="1">
      <c r="A6666">
        <v>4</v>
      </c>
      <c r="B6666">
        <v>63</v>
      </c>
      <c r="C6666" t="s">
        <v>38</v>
      </c>
      <c r="D6666">
        <v>0</v>
      </c>
      <c r="E6666">
        <v>20711057.7740319</v>
      </c>
      <c r="F6666">
        <v>6226870.3866506498</v>
      </c>
      <c r="G6666">
        <v>1495583.15292891</v>
      </c>
      <c r="H6666">
        <v>39659008.974775903</v>
      </c>
      <c r="I6666">
        <v>65249237.206707597</v>
      </c>
      <c r="J6666">
        <v>185634292.037554</v>
      </c>
      <c r="K6666">
        <v>491803440.10952699</v>
      </c>
      <c r="L6666">
        <v>1212559726.6501</v>
      </c>
      <c r="M6666">
        <v>1463317849.7778599</v>
      </c>
      <c r="N6666">
        <v>2050739467.9753001</v>
      </c>
      <c r="O6666">
        <v>2754774245.8140402</v>
      </c>
      <c r="Q6666" t="str">
        <f>VLOOKUP(A6666,Lookup_Tables!$D$2:$E$7,2,FALSE)</f>
        <v>EQ</v>
      </c>
      <c r="R6666" t="str">
        <f>IFERROR(VLOOKUP(D6666,Lookup_Tables!$A$2:$B$21,2,FALSE),"All")</f>
        <v>Private Assets</v>
      </c>
    </row>
    <row r="6667" spans="1:18" hidden="1">
      <c r="A6667">
        <v>4</v>
      </c>
      <c r="B6667">
        <v>63</v>
      </c>
      <c r="C6667" t="s">
        <v>39</v>
      </c>
      <c r="D6667">
        <v>0</v>
      </c>
      <c r="E6667">
        <v>20609387.948576398</v>
      </c>
      <c r="F6667">
        <v>6185060.7039760984</v>
      </c>
      <c r="G6667">
        <v>1451799.2607746699</v>
      </c>
      <c r="H6667">
        <v>39176573.792907402</v>
      </c>
      <c r="I6667">
        <v>64099944.224302404</v>
      </c>
      <c r="J6667">
        <v>185634292.037554</v>
      </c>
      <c r="K6667">
        <v>488915867.12339002</v>
      </c>
      <c r="L6667">
        <v>1212559726.6501</v>
      </c>
      <c r="M6667">
        <v>1463317849.7778599</v>
      </c>
      <c r="N6667">
        <v>2029214232.1263499</v>
      </c>
      <c r="O6667">
        <v>2752044376.0969801</v>
      </c>
      <c r="Q6667" t="str">
        <f>VLOOKUP(A6667,Lookup_Tables!$D$2:$E$7,2,FALSE)</f>
        <v>EQ</v>
      </c>
      <c r="R6667" t="str">
        <f>IFERROR(VLOOKUP(D6667,Lookup_Tables!$A$2:$B$21,2,FALSE),"All")</f>
        <v>Private Assets</v>
      </c>
    </row>
    <row r="6668" spans="1:18" hidden="1">
      <c r="A6668">
        <v>4</v>
      </c>
      <c r="B6668">
        <v>63</v>
      </c>
      <c r="C6668" t="s">
        <v>38</v>
      </c>
      <c r="D6668">
        <v>2</v>
      </c>
      <c r="E6668">
        <v>735981.72236591601</v>
      </c>
      <c r="F6668">
        <v>212034.46774409089</v>
      </c>
      <c r="G6668">
        <v>24280.028570762599</v>
      </c>
      <c r="H6668">
        <v>772282.37047439604</v>
      </c>
      <c r="I6668">
        <v>1311103.57996555</v>
      </c>
      <c r="J6668">
        <v>4431313.7505350402</v>
      </c>
      <c r="K6668">
        <v>14969379.991444699</v>
      </c>
      <c r="L6668">
        <v>51490741.4440853</v>
      </c>
      <c r="M6668">
        <v>56899328.698928803</v>
      </c>
      <c r="N6668">
        <v>98197998.574747905</v>
      </c>
      <c r="O6668">
        <v>117213089.621682</v>
      </c>
      <c r="Q6668" t="str">
        <f>VLOOKUP(A6668,Lookup_Tables!$D$2:$E$7,2,FALSE)</f>
        <v>EQ</v>
      </c>
      <c r="R6668" t="str">
        <f>IFERROR(VLOOKUP(D6668,Lookup_Tables!$A$2:$B$21,2,FALSE),"All")</f>
        <v>Bridge</v>
      </c>
    </row>
    <row r="6669" spans="1:18" hidden="1">
      <c r="A6669">
        <v>4</v>
      </c>
      <c r="B6669">
        <v>63</v>
      </c>
      <c r="C6669" t="s">
        <v>39</v>
      </c>
      <c r="D6669">
        <v>2</v>
      </c>
      <c r="E6669">
        <v>733929.77141517901</v>
      </c>
      <c r="F6669">
        <v>210754.2293950945</v>
      </c>
      <c r="G6669">
        <v>23159.9513348494</v>
      </c>
      <c r="H6669">
        <v>761724.74135688005</v>
      </c>
      <c r="I6669">
        <v>1283266.7221732801</v>
      </c>
      <c r="J6669">
        <v>4405017.1778180804</v>
      </c>
      <c r="K6669">
        <v>14969379.991444699</v>
      </c>
      <c r="L6669">
        <v>51490741.4440853</v>
      </c>
      <c r="M6669">
        <v>56899328.698928803</v>
      </c>
      <c r="N6669">
        <v>98197998.574747905</v>
      </c>
      <c r="O6669">
        <v>117213089.621682</v>
      </c>
      <c r="Q6669" t="str">
        <f>VLOOKUP(A6669,Lookup_Tables!$D$2:$E$7,2,FALSE)</f>
        <v>EQ</v>
      </c>
      <c r="R6669" t="str">
        <f>IFERROR(VLOOKUP(D6669,Lookup_Tables!$A$2:$B$21,2,FALSE),"All")</f>
        <v>Bridge</v>
      </c>
    </row>
    <row r="6670" spans="1:18" hidden="1">
      <c r="A6670">
        <v>4</v>
      </c>
      <c r="B6670">
        <v>63</v>
      </c>
      <c r="C6670" t="s">
        <v>38</v>
      </c>
      <c r="D6670">
        <v>3</v>
      </c>
      <c r="E6670">
        <v>90480.537815735603</v>
      </c>
      <c r="F6670">
        <v>33559.784990658685</v>
      </c>
      <c r="G6670">
        <v>653.39981321232403</v>
      </c>
      <c r="H6670">
        <v>124068.454109671</v>
      </c>
      <c r="I6670">
        <v>209249.47337732799</v>
      </c>
      <c r="J6670">
        <v>604747.85169506399</v>
      </c>
      <c r="K6670">
        <v>1873459.14969273</v>
      </c>
      <c r="L6670">
        <v>4044199.3603018499</v>
      </c>
      <c r="M6670">
        <v>5109759.0699040201</v>
      </c>
      <c r="N6670">
        <v>9740839.2761333492</v>
      </c>
      <c r="O6670">
        <v>13845102.072801201</v>
      </c>
      <c r="Q6670" t="str">
        <f>VLOOKUP(A6670,Lookup_Tables!$D$2:$E$7,2,FALSE)</f>
        <v>EQ</v>
      </c>
      <c r="R6670" t="str">
        <f>IFERROR(VLOOKUP(D6670,Lookup_Tables!$A$2:$B$21,2,FALSE),"All")</f>
        <v>Govt Hosp</v>
      </c>
    </row>
    <row r="6671" spans="1:18" hidden="1">
      <c r="A6671">
        <v>4</v>
      </c>
      <c r="B6671">
        <v>63</v>
      </c>
      <c r="C6671" t="s">
        <v>39</v>
      </c>
      <c r="D6671">
        <v>3</v>
      </c>
      <c r="E6671">
        <v>90202.709888537502</v>
      </c>
      <c r="F6671">
        <v>33976.38918546302</v>
      </c>
      <c r="G6671">
        <v>653.39981321232403</v>
      </c>
      <c r="H6671">
        <v>123359.97848952901</v>
      </c>
      <c r="I6671">
        <v>205058.077821874</v>
      </c>
      <c r="J6671">
        <v>604370.06444685895</v>
      </c>
      <c r="K6671">
        <v>1818299.5177828199</v>
      </c>
      <c r="L6671">
        <v>4044199.3603018499</v>
      </c>
      <c r="M6671">
        <v>5087281.1306588696</v>
      </c>
      <c r="N6671">
        <v>9431547.4979167506</v>
      </c>
      <c r="O6671">
        <v>13845102.072801201</v>
      </c>
      <c r="Q6671" t="str">
        <f>VLOOKUP(A6671,Lookup_Tables!$D$2:$E$7,2,FALSE)</f>
        <v>EQ</v>
      </c>
      <c r="R6671" t="str">
        <f>IFERROR(VLOOKUP(D6671,Lookup_Tables!$A$2:$B$21,2,FALSE),"All")</f>
        <v>Govt Hosp</v>
      </c>
    </row>
    <row r="6672" spans="1:18" hidden="1">
      <c r="A6672">
        <v>4</v>
      </c>
      <c r="B6672">
        <v>63</v>
      </c>
      <c r="C6672" t="s">
        <v>38</v>
      </c>
      <c r="D6672">
        <v>4</v>
      </c>
      <c r="E6672">
        <v>41862.552697256499</v>
      </c>
      <c r="F6672">
        <v>13946.334357430587</v>
      </c>
      <c r="G6672">
        <v>1256.56622095751</v>
      </c>
      <c r="H6672">
        <v>65521.300999506697</v>
      </c>
      <c r="I6672">
        <v>112068.743329317</v>
      </c>
      <c r="J6672">
        <v>306823.891541394</v>
      </c>
      <c r="K6672">
        <v>931210.28902297595</v>
      </c>
      <c r="L6672">
        <v>2069265.5776829</v>
      </c>
      <c r="M6672">
        <v>2468773.5127029</v>
      </c>
      <c r="N6672">
        <v>4393740.9793272102</v>
      </c>
      <c r="O6672">
        <v>6784921.9943942698</v>
      </c>
      <c r="Q6672" t="str">
        <f>VLOOKUP(A6672,Lookup_Tables!$D$2:$E$7,2,FALSE)</f>
        <v>EQ</v>
      </c>
      <c r="R6672" t="str">
        <f>IFERROR(VLOOKUP(D6672,Lookup_Tables!$A$2:$B$21,2,FALSE),"All")</f>
        <v>Govt Med Fac</v>
      </c>
    </row>
    <row r="6673" spans="1:18" hidden="1">
      <c r="A6673">
        <v>4</v>
      </c>
      <c r="B6673">
        <v>63</v>
      </c>
      <c r="C6673" t="s">
        <v>39</v>
      </c>
      <c r="D6673">
        <v>4</v>
      </c>
      <c r="E6673">
        <v>41712.753635823799</v>
      </c>
      <c r="F6673">
        <v>13956.846459743057</v>
      </c>
      <c r="G6673">
        <v>1256.56622095751</v>
      </c>
      <c r="H6673">
        <v>65063.523246753997</v>
      </c>
      <c r="I6673">
        <v>111333.105459317</v>
      </c>
      <c r="J6673">
        <v>306823.891541394</v>
      </c>
      <c r="K6673">
        <v>911122.16665155801</v>
      </c>
      <c r="L6673">
        <v>2069265.5776829</v>
      </c>
      <c r="M6673">
        <v>2454618.5360473399</v>
      </c>
      <c r="N6673">
        <v>4379135.7510764003</v>
      </c>
      <c r="O6673">
        <v>6780826.9797602696</v>
      </c>
      <c r="Q6673" t="str">
        <f>VLOOKUP(A6673,Lookup_Tables!$D$2:$E$7,2,FALSE)</f>
        <v>EQ</v>
      </c>
      <c r="R6673" t="str">
        <f>IFERROR(VLOOKUP(D6673,Lookup_Tables!$A$2:$B$21,2,FALSE),"All")</f>
        <v>Govt Med Fac</v>
      </c>
    </row>
    <row r="6674" spans="1:18" hidden="1">
      <c r="A6674">
        <v>4</v>
      </c>
      <c r="B6674">
        <v>63</v>
      </c>
      <c r="C6674" t="s">
        <v>38</v>
      </c>
      <c r="D6674">
        <v>9</v>
      </c>
      <c r="E6674">
        <v>17312.278997584599</v>
      </c>
      <c r="F6674">
        <v>7635.4932845072362</v>
      </c>
      <c r="G6674">
        <v>0</v>
      </c>
      <c r="H6674">
        <v>492.75119178055797</v>
      </c>
      <c r="I6674">
        <v>1801.7649678080099</v>
      </c>
      <c r="J6674">
        <v>53967.901283006198</v>
      </c>
      <c r="K6674">
        <v>229204.68178141999</v>
      </c>
      <c r="L6674">
        <v>724298.93212542904</v>
      </c>
      <c r="M6674">
        <v>918884.42214866006</v>
      </c>
      <c r="N6674">
        <v>2200989.6760161198</v>
      </c>
      <c r="O6674">
        <v>3200717.3024153998</v>
      </c>
      <c r="Q6674" t="str">
        <f>VLOOKUP(A6674,Lookup_Tables!$D$2:$E$7,2,FALSE)</f>
        <v>EQ</v>
      </c>
      <c r="R6674" t="str">
        <f>IFERROR(VLOOKUP(D6674,Lookup_Tables!$A$2:$B$21,2,FALSE),"All")</f>
        <v>Pub Admin Bldg</v>
      </c>
    </row>
    <row r="6675" spans="1:18" hidden="1">
      <c r="A6675">
        <v>4</v>
      </c>
      <c r="B6675">
        <v>63</v>
      </c>
      <c r="C6675" t="s">
        <v>39</v>
      </c>
      <c r="D6675">
        <v>9</v>
      </c>
      <c r="E6675">
        <v>17307.7526310598</v>
      </c>
      <c r="F6675">
        <v>7631.0339841017685</v>
      </c>
      <c r="G6675">
        <v>0</v>
      </c>
      <c r="H6675">
        <v>482.69127891092899</v>
      </c>
      <c r="I6675">
        <v>1801.7649678080099</v>
      </c>
      <c r="J6675">
        <v>53967.901283006198</v>
      </c>
      <c r="K6675">
        <v>229204.68178141999</v>
      </c>
      <c r="L6675">
        <v>724298.93212542904</v>
      </c>
      <c r="M6675">
        <v>918884.42214866006</v>
      </c>
      <c r="N6675">
        <v>2200989.6760161198</v>
      </c>
      <c r="O6675">
        <v>3200717.3024153998</v>
      </c>
      <c r="Q6675" t="str">
        <f>VLOOKUP(A6675,Lookup_Tables!$D$2:$E$7,2,FALSE)</f>
        <v>EQ</v>
      </c>
      <c r="R6675" t="str">
        <f>IFERROR(VLOOKUP(D6675,Lookup_Tables!$A$2:$B$21,2,FALSE),"All")</f>
        <v>Pub Admin Bldg</v>
      </c>
    </row>
    <row r="6676" spans="1:18" hidden="1">
      <c r="A6676">
        <v>4</v>
      </c>
      <c r="B6676">
        <v>63</v>
      </c>
      <c r="C6676" t="s">
        <v>38</v>
      </c>
      <c r="D6676">
        <v>10</v>
      </c>
      <c r="E6676">
        <v>901256.87914359896</v>
      </c>
      <c r="F6676">
        <v>270562.70733900904</v>
      </c>
      <c r="G6676">
        <v>87.209374011134003</v>
      </c>
      <c r="H6676">
        <v>1106281.9861462901</v>
      </c>
      <c r="I6676">
        <v>2163228.57646009</v>
      </c>
      <c r="J6676">
        <v>7105290.1167739304</v>
      </c>
      <c r="K6676">
        <v>19179873.1760763</v>
      </c>
      <c r="L6676">
        <v>53204732.012423404</v>
      </c>
      <c r="M6676">
        <v>69083919.714232206</v>
      </c>
      <c r="N6676">
        <v>96287681.351179093</v>
      </c>
      <c r="O6676">
        <v>139858161.998007</v>
      </c>
      <c r="Q6676" t="str">
        <f>VLOOKUP(A6676,Lookup_Tables!$D$2:$E$7,2,FALSE)</f>
        <v>EQ</v>
      </c>
      <c r="R6676" t="str">
        <f>IFERROR(VLOOKUP(D6676,Lookup_Tables!$A$2:$B$21,2,FALSE),"All")</f>
        <v>Pub School</v>
      </c>
    </row>
    <row r="6677" spans="1:18" hidden="1">
      <c r="A6677">
        <v>4</v>
      </c>
      <c r="B6677">
        <v>63</v>
      </c>
      <c r="C6677" t="s">
        <v>39</v>
      </c>
      <c r="D6677">
        <v>10</v>
      </c>
      <c r="E6677">
        <v>898660.54429728398</v>
      </c>
      <c r="F6677">
        <v>271722.75569713605</v>
      </c>
      <c r="G6677">
        <v>87.209374011134003</v>
      </c>
      <c r="H6677">
        <v>1101226.09362029</v>
      </c>
      <c r="I6677">
        <v>2163061.1394153</v>
      </c>
      <c r="J6677">
        <v>7105290.1167739304</v>
      </c>
      <c r="K6677">
        <v>18562080.038142499</v>
      </c>
      <c r="L6677">
        <v>53204732.012423404</v>
      </c>
      <c r="M6677">
        <v>69083919.714232206</v>
      </c>
      <c r="N6677">
        <v>95656202.296804905</v>
      </c>
      <c r="O6677">
        <v>139858161.998007</v>
      </c>
      <c r="Q6677" t="str">
        <f>VLOOKUP(A6677,Lookup_Tables!$D$2:$E$7,2,FALSE)</f>
        <v>EQ</v>
      </c>
      <c r="R6677" t="str">
        <f>IFERROR(VLOOKUP(D6677,Lookup_Tables!$A$2:$B$21,2,FALSE),"All")</f>
        <v>Pub School</v>
      </c>
    </row>
    <row r="6678" spans="1:18" hidden="1">
      <c r="A6678">
        <v>4</v>
      </c>
      <c r="B6678">
        <v>63</v>
      </c>
      <c r="C6678" t="s">
        <v>38</v>
      </c>
      <c r="D6678">
        <v>11</v>
      </c>
      <c r="E6678">
        <v>525296.66950176598</v>
      </c>
      <c r="F6678">
        <v>250864.21675494069</v>
      </c>
      <c r="G6678">
        <v>0</v>
      </c>
      <c r="H6678">
        <v>0</v>
      </c>
      <c r="I6678">
        <v>0</v>
      </c>
      <c r="J6678">
        <v>0</v>
      </c>
      <c r="K6678">
        <v>3289269.7945641601</v>
      </c>
      <c r="L6678">
        <v>19846508.488608599</v>
      </c>
      <c r="M6678">
        <v>27570751.3382282</v>
      </c>
      <c r="N6678">
        <v>64695175.535607502</v>
      </c>
      <c r="O6678">
        <v>118302917.073332</v>
      </c>
      <c r="Q6678" t="str">
        <f>VLOOKUP(A6678,Lookup_Tables!$D$2:$E$7,2,FALSE)</f>
        <v>EQ</v>
      </c>
      <c r="R6678" t="str">
        <f>IFERROR(VLOOKUP(D6678,Lookup_Tables!$A$2:$B$21,2,FALSE),"All")</f>
        <v>Pub Univ</v>
      </c>
    </row>
    <row r="6679" spans="1:18" hidden="1">
      <c r="A6679">
        <v>4</v>
      </c>
      <c r="B6679">
        <v>63</v>
      </c>
      <c r="C6679" t="s">
        <v>39</v>
      </c>
      <c r="D6679">
        <v>11</v>
      </c>
      <c r="E6679">
        <v>525289.27835114498</v>
      </c>
      <c r="F6679">
        <v>250856.82560431969</v>
      </c>
      <c r="G6679">
        <v>0</v>
      </c>
      <c r="H6679">
        <v>0</v>
      </c>
      <c r="I6679">
        <v>0</v>
      </c>
      <c r="J6679">
        <v>0</v>
      </c>
      <c r="K6679">
        <v>3289269.7945641601</v>
      </c>
      <c r="L6679">
        <v>19846508.488608599</v>
      </c>
      <c r="M6679">
        <v>27570751.3382282</v>
      </c>
      <c r="N6679">
        <v>64695175.535607502</v>
      </c>
      <c r="O6679">
        <v>118302917.073332</v>
      </c>
      <c r="Q6679" t="str">
        <f>VLOOKUP(A6679,Lookup_Tables!$D$2:$E$7,2,FALSE)</f>
        <v>EQ</v>
      </c>
      <c r="R6679" t="str">
        <f>IFERROR(VLOOKUP(D6679,Lookup_Tables!$A$2:$B$21,2,FALSE),"All")</f>
        <v>Pub Univ</v>
      </c>
    </row>
    <row r="6680" spans="1:18" hidden="1">
      <c r="A6680">
        <v>4</v>
      </c>
      <c r="B6680">
        <v>63</v>
      </c>
      <c r="C6680" t="s">
        <v>38</v>
      </c>
      <c r="D6680">
        <v>13</v>
      </c>
      <c r="E6680">
        <v>359180.83182965498</v>
      </c>
      <c r="F6680">
        <v>138987.91112456372</v>
      </c>
      <c r="G6680">
        <v>0</v>
      </c>
      <c r="H6680">
        <v>2020.79486812337</v>
      </c>
      <c r="I6680">
        <v>26442.6668956629</v>
      </c>
      <c r="J6680">
        <v>1562191.3372929599</v>
      </c>
      <c r="K6680">
        <v>7177618.46143719</v>
      </c>
      <c r="L6680">
        <v>18190923.747175202</v>
      </c>
      <c r="M6680">
        <v>22609055.4557967</v>
      </c>
      <c r="N6680">
        <v>42042592.165099204</v>
      </c>
      <c r="O6680">
        <v>62865247.424784496</v>
      </c>
      <c r="Q6680" t="str">
        <f>VLOOKUP(A6680,Lookup_Tables!$D$2:$E$7,2,FALSE)</f>
        <v>EQ</v>
      </c>
      <c r="R6680" t="str">
        <f>IFERROR(VLOOKUP(D6680,Lookup_Tables!$A$2:$B$21,2,FALSE),"All")</f>
        <v>Residual Inst</v>
      </c>
    </row>
    <row r="6681" spans="1:18" hidden="1">
      <c r="A6681">
        <v>4</v>
      </c>
      <c r="B6681">
        <v>63</v>
      </c>
      <c r="C6681" t="s">
        <v>39</v>
      </c>
      <c r="D6681">
        <v>13</v>
      </c>
      <c r="E6681">
        <v>358882.35179800302</v>
      </c>
      <c r="F6681">
        <v>139069.62489599574</v>
      </c>
      <c r="G6681">
        <v>0</v>
      </c>
      <c r="H6681">
        <v>2020.79486812337</v>
      </c>
      <c r="I6681">
        <v>26442.6668956629</v>
      </c>
      <c r="J6681">
        <v>1562191.3372929599</v>
      </c>
      <c r="K6681">
        <v>7177618.46143719</v>
      </c>
      <c r="L6681">
        <v>18190923.747175202</v>
      </c>
      <c r="M6681">
        <v>22609055.4557967</v>
      </c>
      <c r="N6681">
        <v>41662398.362015203</v>
      </c>
      <c r="O6681">
        <v>62865247.424784496</v>
      </c>
      <c r="Q6681" t="str">
        <f>VLOOKUP(A6681,Lookup_Tables!$D$2:$E$7,2,FALSE)</f>
        <v>EQ</v>
      </c>
      <c r="R6681" t="str">
        <f>IFERROR(VLOOKUP(D6681,Lookup_Tables!$A$2:$B$21,2,FALSE),"All")</f>
        <v>Residual Inst</v>
      </c>
    </row>
    <row r="6682" spans="1:18" hidden="1">
      <c r="A6682">
        <v>4</v>
      </c>
      <c r="B6682">
        <v>63</v>
      </c>
      <c r="C6682" t="s">
        <v>38</v>
      </c>
      <c r="D6682">
        <v>14</v>
      </c>
      <c r="E6682">
        <v>925734.99492536497</v>
      </c>
      <c r="F6682">
        <v>240535.95693671016</v>
      </c>
      <c r="G6682">
        <v>46.447300875266698</v>
      </c>
      <c r="H6682">
        <v>947025.03018653905</v>
      </c>
      <c r="I6682">
        <v>1937016.4924773499</v>
      </c>
      <c r="J6682">
        <v>7704885.6185749602</v>
      </c>
      <c r="K6682">
        <v>22067914.612556901</v>
      </c>
      <c r="L6682">
        <v>53554911.311659403</v>
      </c>
      <c r="M6682">
        <v>69380164.874176502</v>
      </c>
      <c r="N6682">
        <v>104767471.899744</v>
      </c>
      <c r="O6682">
        <v>168584725.474675</v>
      </c>
      <c r="Q6682" t="str">
        <f>VLOOKUP(A6682,Lookup_Tables!$D$2:$E$7,2,FALSE)</f>
        <v>EQ</v>
      </c>
      <c r="R6682" t="str">
        <f>IFERROR(VLOOKUP(D6682,Lookup_Tables!$A$2:$B$21,2,FALSE),"All")</f>
        <v>Road</v>
      </c>
    </row>
    <row r="6683" spans="1:18" hidden="1">
      <c r="A6683">
        <v>4</v>
      </c>
      <c r="B6683">
        <v>63</v>
      </c>
      <c r="C6683" t="s">
        <v>39</v>
      </c>
      <c r="D6683">
        <v>14</v>
      </c>
      <c r="E6683">
        <v>924593.59902412898</v>
      </c>
      <c r="F6683">
        <v>240911.11336274317</v>
      </c>
      <c r="G6683">
        <v>46.447300875266698</v>
      </c>
      <c r="H6683">
        <v>947025.03018653905</v>
      </c>
      <c r="I6683">
        <v>1855289.9455571501</v>
      </c>
      <c r="J6683">
        <v>7686939.6041758098</v>
      </c>
      <c r="K6683">
        <v>22067914.612556901</v>
      </c>
      <c r="L6683">
        <v>53554911.311659403</v>
      </c>
      <c r="M6683">
        <v>69380164.874176502</v>
      </c>
      <c r="N6683">
        <v>104767471.899744</v>
      </c>
      <c r="O6683">
        <v>168337320.31124499</v>
      </c>
      <c r="Q6683" t="str">
        <f>VLOOKUP(A6683,Lookup_Tables!$D$2:$E$7,2,FALSE)</f>
        <v>EQ</v>
      </c>
      <c r="R6683" t="str">
        <f>IFERROR(VLOOKUP(D6683,Lookup_Tables!$A$2:$B$21,2,FALSE),"All")</f>
        <v>Road</v>
      </c>
    </row>
    <row r="6684" spans="1:18" hidden="1">
      <c r="A6684">
        <v>4</v>
      </c>
      <c r="B6684">
        <v>63</v>
      </c>
      <c r="C6684" t="s">
        <v>38</v>
      </c>
      <c r="D6684">
        <v>15</v>
      </c>
      <c r="E6684">
        <v>24308164.2413087</v>
      </c>
      <c r="F6684">
        <v>7209085.4170373455</v>
      </c>
      <c r="G6684">
        <v>1556555.1571420401</v>
      </c>
      <c r="H6684">
        <v>42617183.799194999</v>
      </c>
      <c r="I6684">
        <v>72699296.114780098</v>
      </c>
      <c r="J6684">
        <v>209840147.860277</v>
      </c>
      <c r="K6684">
        <v>574647996.37838495</v>
      </c>
      <c r="L6684">
        <v>1422471615.2146101</v>
      </c>
      <c r="M6684">
        <v>1761705830.3069999</v>
      </c>
      <c r="N6684">
        <v>2451119284.4061499</v>
      </c>
      <c r="O6684">
        <v>3383603087.5287199</v>
      </c>
      <c r="Q6684" t="str">
        <f>VLOOKUP(A6684,Lookup_Tables!$D$2:$E$7,2,FALSE)</f>
        <v>EQ</v>
      </c>
      <c r="R6684" t="str">
        <f>IFERROR(VLOOKUP(D6684,Lookup_Tables!$A$2:$B$21,2,FALSE),"All")</f>
        <v>All</v>
      </c>
    </row>
    <row r="6685" spans="1:18" hidden="1">
      <c r="A6685">
        <v>4</v>
      </c>
      <c r="B6685">
        <v>63</v>
      </c>
      <c r="C6685" t="s">
        <v>39</v>
      </c>
      <c r="D6685">
        <v>15</v>
      </c>
      <c r="E6685">
        <v>24199768.3100833</v>
      </c>
      <c r="F6685">
        <v>7234221.6806941293</v>
      </c>
      <c r="G6685">
        <v>1548944.51665486</v>
      </c>
      <c r="H6685">
        <v>42505404.447746903</v>
      </c>
      <c r="I6685">
        <v>71566048.925083399</v>
      </c>
      <c r="J6685">
        <v>209840147.860277</v>
      </c>
      <c r="K6685">
        <v>565830829.38526702</v>
      </c>
      <c r="L6685">
        <v>1422471615.2146101</v>
      </c>
      <c r="M6685">
        <v>1761705830.3069999</v>
      </c>
      <c r="N6685">
        <v>2380795585.5321102</v>
      </c>
      <c r="O6685">
        <v>3380792219.7161102</v>
      </c>
      <c r="Q6685" t="str">
        <f>VLOOKUP(A6685,Lookup_Tables!$D$2:$E$7,2,FALSE)</f>
        <v>EQ</v>
      </c>
      <c r="R6685" t="str">
        <f>IFERROR(VLOOKUP(D6685,Lookup_Tables!$A$2:$B$21,2,FALSE),"All")</f>
        <v>All</v>
      </c>
    </row>
    <row r="6686" spans="1:18" hidden="1">
      <c r="A6686">
        <v>4</v>
      </c>
      <c r="B6686">
        <v>63</v>
      </c>
      <c r="C6686" t="s">
        <v>38</v>
      </c>
      <c r="D6686">
        <v>16</v>
      </c>
      <c r="E6686">
        <v>3597106.4672768801</v>
      </c>
      <c r="F6686">
        <v>1129146.6627315879</v>
      </c>
      <c r="G6686">
        <v>45822.524181263303</v>
      </c>
      <c r="H6686">
        <v>3219232.6890143198</v>
      </c>
      <c r="I6686">
        <v>6522271.0015154202</v>
      </c>
      <c r="J6686">
        <v>21315523.701026302</v>
      </c>
      <c r="K6686">
        <v>79624113.452318504</v>
      </c>
      <c r="L6686">
        <v>206392904.043796</v>
      </c>
      <c r="M6686">
        <v>257505972.543585</v>
      </c>
      <c r="N6686">
        <v>400934335.06843299</v>
      </c>
      <c r="O6686">
        <v>623170311.01965499</v>
      </c>
      <c r="Q6686" t="str">
        <f>VLOOKUP(A6686,Lookup_Tables!$D$2:$E$7,2,FALSE)</f>
        <v>EQ</v>
      </c>
      <c r="R6686" t="str">
        <f>IFERROR(VLOOKUP(D6686,Lookup_Tables!$A$2:$B$21,2,FALSE),"All")</f>
        <v>Government_Loss</v>
      </c>
    </row>
    <row r="6687" spans="1:18" hidden="1">
      <c r="A6687">
        <v>4</v>
      </c>
      <c r="B6687">
        <v>63</v>
      </c>
      <c r="C6687" t="s">
        <v>39</v>
      </c>
      <c r="D6687">
        <v>16</v>
      </c>
      <c r="E6687">
        <v>3590477.7822020599</v>
      </c>
      <c r="F6687">
        <v>1129789.5636905595</v>
      </c>
      <c r="G6687">
        <v>45822.524181263303</v>
      </c>
      <c r="H6687">
        <v>3086930.3293897002</v>
      </c>
      <c r="I6687">
        <v>6522271.0015154202</v>
      </c>
      <c r="J6687">
        <v>21315523.701026302</v>
      </c>
      <c r="K6687">
        <v>78377221.4566181</v>
      </c>
      <c r="L6687">
        <v>206237794.16034499</v>
      </c>
      <c r="M6687">
        <v>257505972.543585</v>
      </c>
      <c r="N6687">
        <v>400934335.06843299</v>
      </c>
      <c r="O6687">
        <v>623170311.01965499</v>
      </c>
      <c r="Q6687" t="str">
        <f>VLOOKUP(A6687,Lookup_Tables!$D$2:$E$7,2,FALSE)</f>
        <v>EQ</v>
      </c>
      <c r="R6687" t="str">
        <f>IFERROR(VLOOKUP(D6687,Lookup_Tables!$A$2:$B$21,2,FALSE),"All")</f>
        <v>Government_Loss</v>
      </c>
    </row>
    <row r="6688" spans="1:18" hidden="1">
      <c r="A6688">
        <v>4</v>
      </c>
      <c r="B6688">
        <v>63</v>
      </c>
      <c r="C6688" t="s">
        <v>38</v>
      </c>
      <c r="D6688">
        <v>17</v>
      </c>
      <c r="E6688">
        <v>2788221.57239269</v>
      </c>
      <c r="F6688">
        <v>841649.35227163229</v>
      </c>
      <c r="G6688">
        <v>123242.705318344</v>
      </c>
      <c r="H6688">
        <v>3422696.0815608399</v>
      </c>
      <c r="I6688">
        <v>6222063.9035833897</v>
      </c>
      <c r="J6688">
        <v>20080035.023840498</v>
      </c>
      <c r="K6688">
        <v>63134223.803018697</v>
      </c>
      <c r="L6688">
        <v>168468798.900455</v>
      </c>
      <c r="M6688">
        <v>209841769.70548299</v>
      </c>
      <c r="N6688">
        <v>299137339.70839298</v>
      </c>
      <c r="O6688">
        <v>429637693.93502003</v>
      </c>
      <c r="Q6688" t="str">
        <f>VLOOKUP(A6688,Lookup_Tables!$D$2:$E$7,2,FALSE)</f>
        <v>EQ</v>
      </c>
      <c r="R6688" t="str">
        <f>IFERROR(VLOOKUP(D6688,Lookup_Tables!$A$2:$B$21,2,FALSE),"All")</f>
        <v>Emergency_Loss</v>
      </c>
    </row>
    <row r="6689" spans="1:18" hidden="1">
      <c r="A6689">
        <v>4</v>
      </c>
      <c r="B6689">
        <v>63</v>
      </c>
      <c r="C6689" t="s">
        <v>39</v>
      </c>
      <c r="D6689">
        <v>17</v>
      </c>
      <c r="E6689">
        <v>2779303.6779153598</v>
      </c>
      <c r="F6689">
        <v>858157.38547602436</v>
      </c>
      <c r="G6689">
        <v>122471.276288216</v>
      </c>
      <c r="H6689">
        <v>3410579.7475473201</v>
      </c>
      <c r="I6689">
        <v>6133433.6784478603</v>
      </c>
      <c r="J6689">
        <v>20080035.023840498</v>
      </c>
      <c r="K6689">
        <v>59937295.961519003</v>
      </c>
      <c r="L6689">
        <v>168412406.16255301</v>
      </c>
      <c r="M6689">
        <v>209841769.70548299</v>
      </c>
      <c r="N6689">
        <v>291279285.32171899</v>
      </c>
      <c r="O6689">
        <v>429419649.96736401</v>
      </c>
      <c r="Q6689" t="str">
        <f>VLOOKUP(A6689,Lookup_Tables!$D$2:$E$7,2,FALSE)</f>
        <v>EQ</v>
      </c>
      <c r="R6689" t="str">
        <f>IFERROR(VLOOKUP(D6689,Lookup_Tables!$A$2:$B$21,2,FALSE),"All")</f>
        <v>Emergency_Loss</v>
      </c>
    </row>
    <row r="6690" spans="1:18" hidden="1">
      <c r="A6690">
        <v>4</v>
      </c>
      <c r="B6690">
        <v>63</v>
      </c>
      <c r="C6690" t="s">
        <v>38</v>
      </c>
      <c r="D6690">
        <v>18</v>
      </c>
      <c r="E6690">
        <v>6385328.0396695798</v>
      </c>
      <c r="F6690">
        <v>1956973.1305432906</v>
      </c>
      <c r="G6690">
        <v>178301.67247593799</v>
      </c>
      <c r="H6690">
        <v>6684051.8269592701</v>
      </c>
      <c r="I6690">
        <v>12346147.042237001</v>
      </c>
      <c r="J6690">
        <v>40790346.012047499</v>
      </c>
      <c r="K6690">
        <v>142781852.23037699</v>
      </c>
      <c r="L6690">
        <v>371602933.05064303</v>
      </c>
      <c r="M6690">
        <v>472200946.247796</v>
      </c>
      <c r="N6690">
        <v>712197105.77354395</v>
      </c>
      <c r="O6690">
        <v>1058466535.64969</v>
      </c>
      <c r="Q6690" t="str">
        <f>VLOOKUP(A6690,Lookup_Tables!$D$2:$E$7,2,FALSE)</f>
        <v>EQ</v>
      </c>
      <c r="R6690" t="str">
        <f>IFERROR(VLOOKUP(D6690,Lookup_Tables!$A$2:$B$21,2,FALSE),"All")</f>
        <v>Govt_Plus_Emergency</v>
      </c>
    </row>
    <row r="6691" spans="1:18" hidden="1">
      <c r="A6691">
        <v>4</v>
      </c>
      <c r="B6691">
        <v>63</v>
      </c>
      <c r="C6691" t="s">
        <v>39</v>
      </c>
      <c r="D6691">
        <v>18</v>
      </c>
      <c r="E6691">
        <v>6369735.5978451204</v>
      </c>
      <c r="F6691">
        <v>1961495.4352346165</v>
      </c>
      <c r="G6691">
        <v>177561.03773169301</v>
      </c>
      <c r="H6691">
        <v>6610362.9207146196</v>
      </c>
      <c r="I6691">
        <v>12346147.042237001</v>
      </c>
      <c r="J6691">
        <v>40790346.012047499</v>
      </c>
      <c r="K6691">
        <v>141365118.961355</v>
      </c>
      <c r="L6691">
        <v>371602933.05064303</v>
      </c>
      <c r="M6691">
        <v>472200946.247796</v>
      </c>
      <c r="N6691">
        <v>700000765.37131703</v>
      </c>
      <c r="O6691">
        <v>1058167493.58649</v>
      </c>
      <c r="Q6691" t="str">
        <f>VLOOKUP(A6691,Lookup_Tables!$D$2:$E$7,2,FALSE)</f>
        <v>EQ</v>
      </c>
      <c r="R6691" t="str">
        <f>IFERROR(VLOOKUP(D6691,Lookup_Tables!$A$2:$B$21,2,FALSE),"All")</f>
        <v>Govt_Plus_Emergency</v>
      </c>
    </row>
    <row r="6692" spans="1:18" hidden="1">
      <c r="A6692">
        <v>4</v>
      </c>
      <c r="B6692">
        <v>64</v>
      </c>
      <c r="C6692" t="s">
        <v>38</v>
      </c>
      <c r="D6692">
        <v>0</v>
      </c>
      <c r="E6692">
        <v>1908541784.83518</v>
      </c>
      <c r="F6692">
        <v>493671308.15335917</v>
      </c>
      <c r="G6692">
        <v>29898753.6666211</v>
      </c>
      <c r="H6692">
        <v>1460682677.9895301</v>
      </c>
      <c r="I6692">
        <v>2487058882.0307899</v>
      </c>
      <c r="J6692">
        <v>11599249778.797701</v>
      </c>
      <c r="K6692">
        <v>32617451743.4608</v>
      </c>
      <c r="L6692">
        <v>92031216526.096802</v>
      </c>
      <c r="M6692">
        <v>157446440417.79099</v>
      </c>
      <c r="N6692">
        <v>319202364068.23297</v>
      </c>
      <c r="O6692">
        <v>364971667334.211</v>
      </c>
      <c r="Q6692" t="str">
        <f>VLOOKUP(A6692,Lookup_Tables!$D$2:$E$7,2,FALSE)</f>
        <v>EQ</v>
      </c>
      <c r="R6692" t="str">
        <f>IFERROR(VLOOKUP(D6692,Lookup_Tables!$A$2:$B$21,2,FALSE),"All")</f>
        <v>Private Assets</v>
      </c>
    </row>
    <row r="6693" spans="1:18" hidden="1">
      <c r="A6693">
        <v>4</v>
      </c>
      <c r="B6693">
        <v>64</v>
      </c>
      <c r="C6693" t="s">
        <v>39</v>
      </c>
      <c r="D6693">
        <v>0</v>
      </c>
      <c r="E6693">
        <v>1901631534.8534</v>
      </c>
      <c r="F6693">
        <v>489443134.8474009</v>
      </c>
      <c r="G6693">
        <v>29706090.113011699</v>
      </c>
      <c r="H6693">
        <v>1424215734.1252699</v>
      </c>
      <c r="I6693">
        <v>2422801084.4078798</v>
      </c>
      <c r="J6693">
        <v>11599249778.797701</v>
      </c>
      <c r="K6693">
        <v>32306811295.314301</v>
      </c>
      <c r="L6693">
        <v>92031216526.096802</v>
      </c>
      <c r="M6693">
        <v>157446440417.79099</v>
      </c>
      <c r="N6693">
        <v>319184932947.79102</v>
      </c>
      <c r="O6693">
        <v>364971667334.211</v>
      </c>
      <c r="Q6693" t="str">
        <f>VLOOKUP(A6693,Lookup_Tables!$D$2:$E$7,2,FALSE)</f>
        <v>EQ</v>
      </c>
      <c r="R6693" t="str">
        <f>IFERROR(VLOOKUP(D6693,Lookup_Tables!$A$2:$B$21,2,FALSE),"All")</f>
        <v>Private Assets</v>
      </c>
    </row>
    <row r="6694" spans="1:18" hidden="1">
      <c r="A6694">
        <v>4</v>
      </c>
      <c r="B6694">
        <v>64</v>
      </c>
      <c r="C6694" t="s">
        <v>38</v>
      </c>
      <c r="D6694">
        <v>2</v>
      </c>
      <c r="E6694">
        <v>1520640.0198767299</v>
      </c>
      <c r="F6694">
        <v>372428.37762373663</v>
      </c>
      <c r="G6694">
        <v>13179.059679497301</v>
      </c>
      <c r="H6694">
        <v>714743.901130429</v>
      </c>
      <c r="I6694">
        <v>1390039.3426419301</v>
      </c>
      <c r="J6694">
        <v>8179570.9987569703</v>
      </c>
      <c r="K6694">
        <v>25881628.645780999</v>
      </c>
      <c r="L6694">
        <v>82783428.119656593</v>
      </c>
      <c r="M6694">
        <v>158711534.702474</v>
      </c>
      <c r="N6694">
        <v>235253548.14952099</v>
      </c>
      <c r="O6694">
        <v>277458184.789846</v>
      </c>
      <c r="Q6694" t="str">
        <f>VLOOKUP(A6694,Lookup_Tables!$D$2:$E$7,2,FALSE)</f>
        <v>EQ</v>
      </c>
      <c r="R6694" t="str">
        <f>IFERROR(VLOOKUP(D6694,Lookup_Tables!$A$2:$B$21,2,FALSE),"All")</f>
        <v>Bridge</v>
      </c>
    </row>
    <row r="6695" spans="1:18" hidden="1">
      <c r="A6695">
        <v>4</v>
      </c>
      <c r="B6695">
        <v>64</v>
      </c>
      <c r="C6695" t="s">
        <v>39</v>
      </c>
      <c r="D6695">
        <v>2</v>
      </c>
      <c r="E6695">
        <v>1516361.9296486101</v>
      </c>
      <c r="F6695">
        <v>371844.13758295751</v>
      </c>
      <c r="G6695">
        <v>13179.059679497301</v>
      </c>
      <c r="H6695">
        <v>703625.25512756698</v>
      </c>
      <c r="I6695">
        <v>1350687.3589083201</v>
      </c>
      <c r="J6695">
        <v>8179570.9987569703</v>
      </c>
      <c r="K6695">
        <v>25269545.794238001</v>
      </c>
      <c r="L6695">
        <v>82783428.119656593</v>
      </c>
      <c r="M6695">
        <v>158711534.702474</v>
      </c>
      <c r="N6695">
        <v>235218929.54891801</v>
      </c>
      <c r="O6695">
        <v>277458184.789846</v>
      </c>
      <c r="Q6695" t="str">
        <f>VLOOKUP(A6695,Lookup_Tables!$D$2:$E$7,2,FALSE)</f>
        <v>EQ</v>
      </c>
      <c r="R6695" t="str">
        <f>IFERROR(VLOOKUP(D6695,Lookup_Tables!$A$2:$B$21,2,FALSE),"All")</f>
        <v>Bridge</v>
      </c>
    </row>
    <row r="6696" spans="1:18" hidden="1">
      <c r="A6696">
        <v>4</v>
      </c>
      <c r="B6696">
        <v>64</v>
      </c>
      <c r="C6696" t="s">
        <v>38</v>
      </c>
      <c r="D6696">
        <v>3</v>
      </c>
      <c r="E6696">
        <v>1270780.5085639399</v>
      </c>
      <c r="F6696">
        <v>303484.54529687436</v>
      </c>
      <c r="G6696">
        <v>0</v>
      </c>
      <c r="H6696">
        <v>821484.86786487303</v>
      </c>
      <c r="I6696">
        <v>1891860.7283429999</v>
      </c>
      <c r="J6696">
        <v>11539181.1397177</v>
      </c>
      <c r="K6696">
        <v>31057208.000493001</v>
      </c>
      <c r="L6696">
        <v>71243040.493872195</v>
      </c>
      <c r="M6696">
        <v>110403098.717416</v>
      </c>
      <c r="N6696">
        <v>178271463.42332399</v>
      </c>
      <c r="O6696">
        <v>195596038.58630899</v>
      </c>
      <c r="Q6696" t="str">
        <f>VLOOKUP(A6696,Lookup_Tables!$D$2:$E$7,2,FALSE)</f>
        <v>EQ</v>
      </c>
      <c r="R6696" t="str">
        <f>IFERROR(VLOOKUP(D6696,Lookup_Tables!$A$2:$B$21,2,FALSE),"All")</f>
        <v>Govt Hosp</v>
      </c>
    </row>
    <row r="6697" spans="1:18" hidden="1">
      <c r="A6697">
        <v>4</v>
      </c>
      <c r="B6697">
        <v>64</v>
      </c>
      <c r="C6697" t="s">
        <v>39</v>
      </c>
      <c r="D6697">
        <v>3</v>
      </c>
      <c r="E6697">
        <v>1265827.5517243801</v>
      </c>
      <c r="F6697">
        <v>298688.35645606928</v>
      </c>
      <c r="G6697">
        <v>0</v>
      </c>
      <c r="H6697">
        <v>799480.70897080202</v>
      </c>
      <c r="I6697">
        <v>1891105.2131956001</v>
      </c>
      <c r="J6697">
        <v>11539181.1397177</v>
      </c>
      <c r="K6697">
        <v>31057208.000493001</v>
      </c>
      <c r="L6697">
        <v>71243040.493872195</v>
      </c>
      <c r="M6697">
        <v>110403098.717416</v>
      </c>
      <c r="N6697">
        <v>178271463.42332399</v>
      </c>
      <c r="O6697">
        <v>195596038.58630899</v>
      </c>
      <c r="Q6697" t="str">
        <f>VLOOKUP(A6697,Lookup_Tables!$D$2:$E$7,2,FALSE)</f>
        <v>EQ</v>
      </c>
      <c r="R6697" t="str">
        <f>IFERROR(VLOOKUP(D6697,Lookup_Tables!$A$2:$B$21,2,FALSE),"All")</f>
        <v>Govt Hosp</v>
      </c>
    </row>
    <row r="6698" spans="1:18" hidden="1">
      <c r="A6698">
        <v>4</v>
      </c>
      <c r="B6698">
        <v>64</v>
      </c>
      <c r="C6698" t="s">
        <v>38</v>
      </c>
      <c r="D6698">
        <v>4</v>
      </c>
      <c r="E6698">
        <v>487424.81716972601</v>
      </c>
      <c r="F6698">
        <v>123744.80858199578</v>
      </c>
      <c r="G6698">
        <v>33407.0126116311</v>
      </c>
      <c r="H6698">
        <v>620242.37910786795</v>
      </c>
      <c r="I6698">
        <v>1036124.44102805</v>
      </c>
      <c r="J6698">
        <v>3534867.12566246</v>
      </c>
      <c r="K6698">
        <v>10067614.449379301</v>
      </c>
      <c r="L6698">
        <v>25091146.428228401</v>
      </c>
      <c r="M6698">
        <v>45629060.701466903</v>
      </c>
      <c r="N6698">
        <v>65345206.984105602</v>
      </c>
      <c r="O6698">
        <v>76344429.157423899</v>
      </c>
      <c r="Q6698" t="str">
        <f>VLOOKUP(A6698,Lookup_Tables!$D$2:$E$7,2,FALSE)</f>
        <v>EQ</v>
      </c>
      <c r="R6698" t="str">
        <f>IFERROR(VLOOKUP(D6698,Lookup_Tables!$A$2:$B$21,2,FALSE),"All")</f>
        <v>Govt Med Fac</v>
      </c>
    </row>
    <row r="6699" spans="1:18" hidden="1">
      <c r="A6699">
        <v>4</v>
      </c>
      <c r="B6699">
        <v>64</v>
      </c>
      <c r="C6699" t="s">
        <v>39</v>
      </c>
      <c r="D6699">
        <v>4</v>
      </c>
      <c r="E6699">
        <v>484680.27964843798</v>
      </c>
      <c r="F6699">
        <v>121662.91065657843</v>
      </c>
      <c r="G6699">
        <v>33407.0126116311</v>
      </c>
      <c r="H6699">
        <v>607206.50933660194</v>
      </c>
      <c r="I6699">
        <v>992944.39868733799</v>
      </c>
      <c r="J6699">
        <v>3534867.12566246</v>
      </c>
      <c r="K6699">
        <v>10067614.449379301</v>
      </c>
      <c r="L6699">
        <v>25091146.428228401</v>
      </c>
      <c r="M6699">
        <v>45629060.701466903</v>
      </c>
      <c r="N6699">
        <v>65345206.984105602</v>
      </c>
      <c r="O6699">
        <v>76344429.157423899</v>
      </c>
      <c r="Q6699" t="str">
        <f>VLOOKUP(A6699,Lookup_Tables!$D$2:$E$7,2,FALSE)</f>
        <v>EQ</v>
      </c>
      <c r="R6699" t="str">
        <f>IFERROR(VLOOKUP(D6699,Lookup_Tables!$A$2:$B$21,2,FALSE),"All")</f>
        <v>Govt Med Fac</v>
      </c>
    </row>
    <row r="6700" spans="1:18" hidden="1">
      <c r="A6700">
        <v>4</v>
      </c>
      <c r="B6700">
        <v>64</v>
      </c>
      <c r="C6700" t="s">
        <v>38</v>
      </c>
      <c r="D6700">
        <v>7</v>
      </c>
      <c r="E6700">
        <v>3473774.6317445701</v>
      </c>
      <c r="F6700">
        <v>1644920.7671670232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254023222.83204699</v>
      </c>
      <c r="O6700">
        <v>1574830641.7455001</v>
      </c>
      <c r="Q6700" t="str">
        <f>VLOOKUP(A6700,Lookup_Tables!$D$2:$E$7,2,FALSE)</f>
        <v>EQ</v>
      </c>
      <c r="R6700" t="str">
        <f>IFERROR(VLOOKUP(D6700,Lookup_Tables!$A$2:$B$21,2,FALSE),"All")</f>
        <v>Power Plant</v>
      </c>
    </row>
    <row r="6701" spans="1:18" hidden="1">
      <c r="A6701">
        <v>4</v>
      </c>
      <c r="B6701">
        <v>64</v>
      </c>
      <c r="C6701" t="s">
        <v>39</v>
      </c>
      <c r="D6701">
        <v>7</v>
      </c>
      <c r="E6701">
        <v>3473774.6317445701</v>
      </c>
      <c r="F6701">
        <v>1644920.7671670232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254023222.83204699</v>
      </c>
      <c r="O6701">
        <v>1574830641.7455001</v>
      </c>
      <c r="Q6701" t="str">
        <f>VLOOKUP(A6701,Lookup_Tables!$D$2:$E$7,2,FALSE)</f>
        <v>EQ</v>
      </c>
      <c r="R6701" t="str">
        <f>IFERROR(VLOOKUP(D6701,Lookup_Tables!$A$2:$B$21,2,FALSE),"All")</f>
        <v>Power Plant</v>
      </c>
    </row>
    <row r="6702" spans="1:18" hidden="1">
      <c r="A6702">
        <v>4</v>
      </c>
      <c r="B6702">
        <v>64</v>
      </c>
      <c r="C6702" t="s">
        <v>38</v>
      </c>
      <c r="D6702">
        <v>9</v>
      </c>
      <c r="E6702">
        <v>33016.815842165102</v>
      </c>
      <c r="F6702">
        <v>7993.7115249008421</v>
      </c>
      <c r="G6702">
        <v>0</v>
      </c>
      <c r="H6702">
        <v>7979.9989060273901</v>
      </c>
      <c r="I6702">
        <v>16065.006351241</v>
      </c>
      <c r="J6702">
        <v>64477.527003785399</v>
      </c>
      <c r="K6702">
        <v>366629.18175325298</v>
      </c>
      <c r="L6702">
        <v>1704494.4415853</v>
      </c>
      <c r="M6702">
        <v>3448713.8063983801</v>
      </c>
      <c r="N6702">
        <v>6232607.0165988402</v>
      </c>
      <c r="O6702">
        <v>7443254.0170392003</v>
      </c>
      <c r="Q6702" t="str">
        <f>VLOOKUP(A6702,Lookup_Tables!$D$2:$E$7,2,FALSE)</f>
        <v>EQ</v>
      </c>
      <c r="R6702" t="str">
        <f>IFERROR(VLOOKUP(D6702,Lookup_Tables!$A$2:$B$21,2,FALSE),"All")</f>
        <v>Pub Admin Bldg</v>
      </c>
    </row>
    <row r="6703" spans="1:18" hidden="1">
      <c r="A6703">
        <v>4</v>
      </c>
      <c r="B6703">
        <v>64</v>
      </c>
      <c r="C6703" t="s">
        <v>39</v>
      </c>
      <c r="D6703">
        <v>9</v>
      </c>
      <c r="E6703">
        <v>32948.611374059401</v>
      </c>
      <c r="F6703">
        <v>7928.7671334162733</v>
      </c>
      <c r="G6703">
        <v>0</v>
      </c>
      <c r="H6703">
        <v>7770.0008151676002</v>
      </c>
      <c r="I6703">
        <v>15929.9993270124</v>
      </c>
      <c r="J6703">
        <v>64477.527003785399</v>
      </c>
      <c r="K6703">
        <v>366629.18175325298</v>
      </c>
      <c r="L6703">
        <v>1704434.4461429201</v>
      </c>
      <c r="M6703">
        <v>3448713.8063983801</v>
      </c>
      <c r="N6703">
        <v>6232607.0165988402</v>
      </c>
      <c r="O6703">
        <v>7443254.0170392003</v>
      </c>
      <c r="Q6703" t="str">
        <f>VLOOKUP(A6703,Lookup_Tables!$D$2:$E$7,2,FALSE)</f>
        <v>EQ</v>
      </c>
      <c r="R6703" t="str">
        <f>IFERROR(VLOOKUP(D6703,Lookup_Tables!$A$2:$B$21,2,FALSE),"All")</f>
        <v>Pub Admin Bldg</v>
      </c>
    </row>
    <row r="6704" spans="1:18" hidden="1">
      <c r="A6704">
        <v>4</v>
      </c>
      <c r="B6704">
        <v>64</v>
      </c>
      <c r="C6704" t="s">
        <v>38</v>
      </c>
      <c r="D6704">
        <v>10</v>
      </c>
      <c r="E6704">
        <v>1202295.3400931801</v>
      </c>
      <c r="F6704">
        <v>334929.48746089416</v>
      </c>
      <c r="G6704">
        <v>481.46976008451799</v>
      </c>
      <c r="H6704">
        <v>564522.02586657496</v>
      </c>
      <c r="I6704">
        <v>1091453.04840973</v>
      </c>
      <c r="J6704">
        <v>5034864.6070796698</v>
      </c>
      <c r="K6704">
        <v>16892789.313752498</v>
      </c>
      <c r="L6704">
        <v>68169450.003626794</v>
      </c>
      <c r="M6704">
        <v>119587375.72302</v>
      </c>
      <c r="N6704">
        <v>194944936.24653199</v>
      </c>
      <c r="O6704">
        <v>211919048.38278601</v>
      </c>
      <c r="Q6704" t="str">
        <f>VLOOKUP(A6704,Lookup_Tables!$D$2:$E$7,2,FALSE)</f>
        <v>EQ</v>
      </c>
      <c r="R6704" t="str">
        <f>IFERROR(VLOOKUP(D6704,Lookup_Tables!$A$2:$B$21,2,FALSE),"All")</f>
        <v>Pub School</v>
      </c>
    </row>
    <row r="6705" spans="1:18" hidden="1">
      <c r="A6705">
        <v>4</v>
      </c>
      <c r="B6705">
        <v>64</v>
      </c>
      <c r="C6705" t="s">
        <v>39</v>
      </c>
      <c r="D6705">
        <v>10</v>
      </c>
      <c r="E6705">
        <v>1197746.18296225</v>
      </c>
      <c r="F6705">
        <v>331163.44188339252</v>
      </c>
      <c r="G6705">
        <v>481.46976008451799</v>
      </c>
      <c r="H6705">
        <v>551653.377295424</v>
      </c>
      <c r="I6705">
        <v>1090690.66370699</v>
      </c>
      <c r="J6705">
        <v>4966149.0677566696</v>
      </c>
      <c r="K6705">
        <v>16892789.313752498</v>
      </c>
      <c r="L6705">
        <v>68169450.003626794</v>
      </c>
      <c r="M6705">
        <v>119587375.72302</v>
      </c>
      <c r="N6705">
        <v>194944936.24653199</v>
      </c>
      <c r="O6705">
        <v>211919048.38278601</v>
      </c>
      <c r="Q6705" t="str">
        <f>VLOOKUP(A6705,Lookup_Tables!$D$2:$E$7,2,FALSE)</f>
        <v>EQ</v>
      </c>
      <c r="R6705" t="str">
        <f>IFERROR(VLOOKUP(D6705,Lookup_Tables!$A$2:$B$21,2,FALSE),"All")</f>
        <v>Pub School</v>
      </c>
    </row>
    <row r="6706" spans="1:18" hidden="1">
      <c r="A6706">
        <v>4</v>
      </c>
      <c r="B6706">
        <v>64</v>
      </c>
      <c r="C6706" t="s">
        <v>38</v>
      </c>
      <c r="D6706">
        <v>11</v>
      </c>
      <c r="E6706">
        <v>566358.39366939303</v>
      </c>
      <c r="F6706">
        <v>196293.60471364477</v>
      </c>
      <c r="G6706">
        <v>0</v>
      </c>
      <c r="H6706">
        <v>0</v>
      </c>
      <c r="I6706">
        <v>4000.84155193878</v>
      </c>
      <c r="J6706">
        <v>1133890.3196602201</v>
      </c>
      <c r="K6706">
        <v>9824781.4104200806</v>
      </c>
      <c r="L6706">
        <v>29064939.674561799</v>
      </c>
      <c r="M6706">
        <v>39403228.720938601</v>
      </c>
      <c r="N6706">
        <v>84891921.017262906</v>
      </c>
      <c r="O6706">
        <v>116785316.032654</v>
      </c>
      <c r="Q6706" t="str">
        <f>VLOOKUP(A6706,Lookup_Tables!$D$2:$E$7,2,FALSE)</f>
        <v>EQ</v>
      </c>
      <c r="R6706" t="str">
        <f>IFERROR(VLOOKUP(D6706,Lookup_Tables!$A$2:$B$21,2,FALSE),"All")</f>
        <v>Pub Univ</v>
      </c>
    </row>
    <row r="6707" spans="1:18" hidden="1">
      <c r="A6707">
        <v>4</v>
      </c>
      <c r="B6707">
        <v>64</v>
      </c>
      <c r="C6707" t="s">
        <v>39</v>
      </c>
      <c r="D6707">
        <v>11</v>
      </c>
      <c r="E6707">
        <v>564737.92444215203</v>
      </c>
      <c r="F6707">
        <v>195903.7368021885</v>
      </c>
      <c r="G6707">
        <v>0</v>
      </c>
      <c r="H6707">
        <v>0</v>
      </c>
      <c r="I6707">
        <v>4000.84155193878</v>
      </c>
      <c r="J6707">
        <v>1133890.3196602201</v>
      </c>
      <c r="K6707">
        <v>9578661.1472631302</v>
      </c>
      <c r="L6707">
        <v>29064939.674561799</v>
      </c>
      <c r="M6707">
        <v>39403228.720938601</v>
      </c>
      <c r="N6707">
        <v>84891921.017262906</v>
      </c>
      <c r="O6707">
        <v>116785316.032654</v>
      </c>
      <c r="Q6707" t="str">
        <f>VLOOKUP(A6707,Lookup_Tables!$D$2:$E$7,2,FALSE)</f>
        <v>EQ</v>
      </c>
      <c r="R6707" t="str">
        <f>IFERROR(VLOOKUP(D6707,Lookup_Tables!$A$2:$B$21,2,FALSE),"All")</f>
        <v>Pub Univ</v>
      </c>
    </row>
    <row r="6708" spans="1:18" hidden="1">
      <c r="A6708">
        <v>4</v>
      </c>
      <c r="B6708">
        <v>64</v>
      </c>
      <c r="C6708" t="s">
        <v>38</v>
      </c>
      <c r="D6708">
        <v>13</v>
      </c>
      <c r="E6708">
        <v>10856508.4365844</v>
      </c>
      <c r="F6708">
        <v>2628820.5311727989</v>
      </c>
      <c r="G6708">
        <v>0</v>
      </c>
      <c r="H6708">
        <v>1206688.6071607</v>
      </c>
      <c r="I6708">
        <v>4298702.8817304</v>
      </c>
      <c r="J6708">
        <v>38134067.766103096</v>
      </c>
      <c r="K6708">
        <v>150524200.47216901</v>
      </c>
      <c r="L6708">
        <v>507084929.30071199</v>
      </c>
      <c r="M6708">
        <v>1110673401.8833001</v>
      </c>
      <c r="N6708">
        <v>2012198144.16782</v>
      </c>
      <c r="O6708">
        <v>2287735729.3238301</v>
      </c>
      <c r="Q6708" t="str">
        <f>VLOOKUP(A6708,Lookup_Tables!$D$2:$E$7,2,FALSE)</f>
        <v>EQ</v>
      </c>
      <c r="R6708" t="str">
        <f>IFERROR(VLOOKUP(D6708,Lookup_Tables!$A$2:$B$21,2,FALSE),"All")</f>
        <v>Residual Inst</v>
      </c>
    </row>
    <row r="6709" spans="1:18" hidden="1">
      <c r="A6709">
        <v>4</v>
      </c>
      <c r="B6709">
        <v>64</v>
      </c>
      <c r="C6709" t="s">
        <v>39</v>
      </c>
      <c r="D6709">
        <v>13</v>
      </c>
      <c r="E6709">
        <v>10840243.776055001</v>
      </c>
      <c r="F6709">
        <v>2614688.4072072636</v>
      </c>
      <c r="G6709">
        <v>0</v>
      </c>
      <c r="H6709">
        <v>1206688.6071607</v>
      </c>
      <c r="I6709">
        <v>4242580.07527587</v>
      </c>
      <c r="J6709">
        <v>38134067.766103096</v>
      </c>
      <c r="K6709">
        <v>150524200.47216901</v>
      </c>
      <c r="L6709">
        <v>507084929.30071199</v>
      </c>
      <c r="M6709">
        <v>1109981285.5508599</v>
      </c>
      <c r="N6709">
        <v>2012198144.16782</v>
      </c>
      <c r="O6709">
        <v>2287735729.3238301</v>
      </c>
      <c r="Q6709" t="str">
        <f>VLOOKUP(A6709,Lookup_Tables!$D$2:$E$7,2,FALSE)</f>
        <v>EQ</v>
      </c>
      <c r="R6709" t="str">
        <f>IFERROR(VLOOKUP(D6709,Lookup_Tables!$A$2:$B$21,2,FALSE),"All")</f>
        <v>Residual Inst</v>
      </c>
    </row>
    <row r="6710" spans="1:18" hidden="1">
      <c r="A6710">
        <v>4</v>
      </c>
      <c r="B6710">
        <v>64</v>
      </c>
      <c r="C6710" t="s">
        <v>38</v>
      </c>
      <c r="D6710">
        <v>14</v>
      </c>
      <c r="E6710">
        <v>3327663.85310444</v>
      </c>
      <c r="F6710">
        <v>863937.86376044434</v>
      </c>
      <c r="G6710">
        <v>0</v>
      </c>
      <c r="H6710">
        <v>2029695.4909427301</v>
      </c>
      <c r="I6710">
        <v>4061774.3732930701</v>
      </c>
      <c r="J6710">
        <v>23790426.227340799</v>
      </c>
      <c r="K6710">
        <v>71263422.310469598</v>
      </c>
      <c r="L6710">
        <v>228240590.73020601</v>
      </c>
      <c r="M6710">
        <v>312920580.60773301</v>
      </c>
      <c r="N6710">
        <v>452777624.387649</v>
      </c>
      <c r="O6710">
        <v>494956951.04165602</v>
      </c>
      <c r="Q6710" t="str">
        <f>VLOOKUP(A6710,Lookup_Tables!$D$2:$E$7,2,FALSE)</f>
        <v>EQ</v>
      </c>
      <c r="R6710" t="str">
        <f>IFERROR(VLOOKUP(D6710,Lookup_Tables!$A$2:$B$21,2,FALSE),"All")</f>
        <v>Road</v>
      </c>
    </row>
    <row r="6711" spans="1:18" hidden="1">
      <c r="A6711">
        <v>4</v>
      </c>
      <c r="B6711">
        <v>64</v>
      </c>
      <c r="C6711" t="s">
        <v>39</v>
      </c>
      <c r="D6711">
        <v>14</v>
      </c>
      <c r="E6711">
        <v>3316878.1517086499</v>
      </c>
      <c r="F6711">
        <v>855997.63957780041</v>
      </c>
      <c r="G6711">
        <v>0</v>
      </c>
      <c r="H6711">
        <v>2020067.62997066</v>
      </c>
      <c r="I6711">
        <v>4061774.3732930701</v>
      </c>
      <c r="J6711">
        <v>23790426.227340799</v>
      </c>
      <c r="K6711">
        <v>71263422.310469598</v>
      </c>
      <c r="L6711">
        <v>228240590.73020601</v>
      </c>
      <c r="M6711">
        <v>312920580.60773301</v>
      </c>
      <c r="N6711">
        <v>452777624.387649</v>
      </c>
      <c r="O6711">
        <v>492175659.600416</v>
      </c>
      <c r="Q6711" t="str">
        <f>VLOOKUP(A6711,Lookup_Tables!$D$2:$E$7,2,FALSE)</f>
        <v>EQ</v>
      </c>
      <c r="R6711" t="str">
        <f>IFERROR(VLOOKUP(D6711,Lookup_Tables!$A$2:$B$21,2,FALSE),"All")</f>
        <v>Road</v>
      </c>
    </row>
    <row r="6712" spans="1:18" hidden="1">
      <c r="A6712">
        <v>4</v>
      </c>
      <c r="B6712">
        <v>64</v>
      </c>
      <c r="C6712" t="s">
        <v>38</v>
      </c>
      <c r="D6712">
        <v>15</v>
      </c>
      <c r="E6712">
        <v>1931280247.6518199</v>
      </c>
      <c r="F6712">
        <v>496434647.20593905</v>
      </c>
      <c r="G6712">
        <v>29930455.709925201</v>
      </c>
      <c r="H6712">
        <v>1464475219.2302899</v>
      </c>
      <c r="I6712">
        <v>2503477893.7418599</v>
      </c>
      <c r="J6712">
        <v>11749945195.246901</v>
      </c>
      <c r="K6712">
        <v>32898294719.161598</v>
      </c>
      <c r="L6712">
        <v>92969890054.998001</v>
      </c>
      <c r="M6712">
        <v>162063994743.89499</v>
      </c>
      <c r="N6712">
        <v>322341074584.52301</v>
      </c>
      <c r="O6712">
        <v>368477023512.94598</v>
      </c>
      <c r="Q6712" t="str">
        <f>VLOOKUP(A6712,Lookup_Tables!$D$2:$E$7,2,FALSE)</f>
        <v>EQ</v>
      </c>
      <c r="R6712" t="str">
        <f>IFERROR(VLOOKUP(D6712,Lookup_Tables!$A$2:$B$21,2,FALSE),"All")</f>
        <v>All</v>
      </c>
    </row>
    <row r="6713" spans="1:18" hidden="1">
      <c r="A6713">
        <v>4</v>
      </c>
      <c r="B6713">
        <v>64</v>
      </c>
      <c r="C6713" t="s">
        <v>39</v>
      </c>
      <c r="D6713">
        <v>15</v>
      </c>
      <c r="E6713">
        <v>1924302049.4823301</v>
      </c>
      <c r="F6713">
        <v>493661573.74846101</v>
      </c>
      <c r="G6713">
        <v>29749967.632197801</v>
      </c>
      <c r="H6713">
        <v>1432869605.40873</v>
      </c>
      <c r="I6713">
        <v>2435741743.2943902</v>
      </c>
      <c r="J6713">
        <v>11749945195.246901</v>
      </c>
      <c r="K6713">
        <v>32626381655.7593</v>
      </c>
      <c r="L6713">
        <v>92969890054.998001</v>
      </c>
      <c r="M6713">
        <v>161212316196.07599</v>
      </c>
      <c r="N6713">
        <v>322323554214.16602</v>
      </c>
      <c r="O6713">
        <v>368477023512.94598</v>
      </c>
      <c r="Q6713" t="str">
        <f>VLOOKUP(A6713,Lookup_Tables!$D$2:$E$7,2,FALSE)</f>
        <v>EQ</v>
      </c>
      <c r="R6713" t="str">
        <f>IFERROR(VLOOKUP(D6713,Lookup_Tables!$A$2:$B$21,2,FALSE),"All")</f>
        <v>All</v>
      </c>
    </row>
    <row r="6714" spans="1:18" hidden="1">
      <c r="A6714">
        <v>4</v>
      </c>
      <c r="B6714">
        <v>64</v>
      </c>
      <c r="C6714" t="s">
        <v>38</v>
      </c>
      <c r="D6714">
        <v>16</v>
      </c>
      <c r="E6714">
        <v>22738462.816648498</v>
      </c>
      <c r="F6714">
        <v>5299057.1274708472</v>
      </c>
      <c r="G6714">
        <v>72734.843112556002</v>
      </c>
      <c r="H6714">
        <v>7881986.4172302196</v>
      </c>
      <c r="I6714">
        <v>16026833.249025701</v>
      </c>
      <c r="J6714">
        <v>93200602.816220105</v>
      </c>
      <c r="K6714">
        <v>332844631.32766598</v>
      </c>
      <c r="L6714">
        <v>1775093671.1287799</v>
      </c>
      <c r="M6714">
        <v>2549816287.5971799</v>
      </c>
      <c r="N6714">
        <v>3465814518.86098</v>
      </c>
      <c r="O6714">
        <v>4232033989.6538601</v>
      </c>
      <c r="Q6714" t="str">
        <f>VLOOKUP(A6714,Lookup_Tables!$D$2:$E$7,2,FALSE)</f>
        <v>EQ</v>
      </c>
      <c r="R6714" t="str">
        <f>IFERROR(VLOOKUP(D6714,Lookup_Tables!$A$2:$B$21,2,FALSE),"All")</f>
        <v>Government_Loss</v>
      </c>
    </row>
    <row r="6715" spans="1:18" hidden="1">
      <c r="A6715">
        <v>4</v>
      </c>
      <c r="B6715">
        <v>64</v>
      </c>
      <c r="C6715" t="s">
        <v>39</v>
      </c>
      <c r="D6715">
        <v>16</v>
      </c>
      <c r="E6715">
        <v>22675093.175391302</v>
      </c>
      <c r="F6715">
        <v>5237274.5864249989</v>
      </c>
      <c r="G6715">
        <v>72132.910696711304</v>
      </c>
      <c r="H6715">
        <v>7649338.8935942799</v>
      </c>
      <c r="I6715">
        <v>16026833.249025701</v>
      </c>
      <c r="J6715">
        <v>93200602.816220105</v>
      </c>
      <c r="K6715">
        <v>332844631.32766598</v>
      </c>
      <c r="L6715">
        <v>1775093671.1287799</v>
      </c>
      <c r="M6715">
        <v>2549816287.5971799</v>
      </c>
      <c r="N6715">
        <v>3465814518.86098</v>
      </c>
      <c r="O6715">
        <v>4232033989.6538601</v>
      </c>
      <c r="Q6715" t="str">
        <f>VLOOKUP(A6715,Lookup_Tables!$D$2:$E$7,2,FALSE)</f>
        <v>EQ</v>
      </c>
      <c r="R6715" t="str">
        <f>IFERROR(VLOOKUP(D6715,Lookup_Tables!$A$2:$B$21,2,FALSE),"All")</f>
        <v>Government_Loss</v>
      </c>
    </row>
    <row r="6716" spans="1:18" hidden="1">
      <c r="A6716">
        <v>4</v>
      </c>
      <c r="B6716">
        <v>64</v>
      </c>
      <c r="C6716" t="s">
        <v>38</v>
      </c>
      <c r="D6716">
        <v>17</v>
      </c>
      <c r="E6716">
        <v>214158562.21937099</v>
      </c>
      <c r="F6716">
        <v>54679710.907878697</v>
      </c>
      <c r="G6716">
        <v>2230744.9715227</v>
      </c>
      <c r="H6716">
        <v>106474408.949633</v>
      </c>
      <c r="I6716">
        <v>186697684.50260699</v>
      </c>
      <c r="J6716">
        <v>984994200.69620502</v>
      </c>
      <c r="K6716">
        <v>3190484575.6114998</v>
      </c>
      <c r="L6716">
        <v>10169344945.6313</v>
      </c>
      <c r="M6716">
        <v>18982109664.857201</v>
      </c>
      <c r="N6716">
        <v>38339072245.160797</v>
      </c>
      <c r="O6716">
        <v>43870873622.053497</v>
      </c>
      <c r="Q6716" t="str">
        <f>VLOOKUP(A6716,Lookup_Tables!$D$2:$E$7,2,FALSE)</f>
        <v>EQ</v>
      </c>
      <c r="R6716" t="str">
        <f>IFERROR(VLOOKUP(D6716,Lookup_Tables!$A$2:$B$21,2,FALSE),"All")</f>
        <v>Emergency_Loss</v>
      </c>
    </row>
    <row r="6717" spans="1:18" hidden="1">
      <c r="A6717">
        <v>4</v>
      </c>
      <c r="B6717">
        <v>64</v>
      </c>
      <c r="C6717" t="s">
        <v>39</v>
      </c>
      <c r="D6717">
        <v>17</v>
      </c>
      <c r="E6717">
        <v>213606733.898779</v>
      </c>
      <c r="F6717">
        <v>54420574.716848999</v>
      </c>
      <c r="G6717">
        <v>2230474.1743203602</v>
      </c>
      <c r="H6717">
        <v>102105755.772486</v>
      </c>
      <c r="I6717">
        <v>185067298.945723</v>
      </c>
      <c r="J6717">
        <v>984994200.69620502</v>
      </c>
      <c r="K6717">
        <v>3190484575.6114998</v>
      </c>
      <c r="L6717">
        <v>10169344945.6313</v>
      </c>
      <c r="M6717">
        <v>18861883462.2952</v>
      </c>
      <c r="N6717">
        <v>38337711606.2883</v>
      </c>
      <c r="O6717">
        <v>43870873622.053497</v>
      </c>
      <c r="Q6717" t="str">
        <f>VLOOKUP(A6717,Lookup_Tables!$D$2:$E$7,2,FALSE)</f>
        <v>EQ</v>
      </c>
      <c r="R6717" t="str">
        <f>IFERROR(VLOOKUP(D6717,Lookup_Tables!$A$2:$B$21,2,FALSE),"All")</f>
        <v>Emergency_Loss</v>
      </c>
    </row>
    <row r="6718" spans="1:18" hidden="1">
      <c r="A6718">
        <v>4</v>
      </c>
      <c r="B6718">
        <v>64</v>
      </c>
      <c r="C6718" t="s">
        <v>38</v>
      </c>
      <c r="D6718">
        <v>18</v>
      </c>
      <c r="E6718">
        <v>236897025.03602001</v>
      </c>
      <c r="F6718">
        <v>55891412.143329233</v>
      </c>
      <c r="G6718">
        <v>2326207.5787640102</v>
      </c>
      <c r="H6718">
        <v>116378930.26118299</v>
      </c>
      <c r="I6718">
        <v>205307482.864391</v>
      </c>
      <c r="J6718">
        <v>1084138597.86917</v>
      </c>
      <c r="K6718">
        <v>3603939104.37533</v>
      </c>
      <c r="L6718">
        <v>11454359544.7659</v>
      </c>
      <c r="M6718">
        <v>24091647243.443501</v>
      </c>
      <c r="N6718">
        <v>41477782761.450798</v>
      </c>
      <c r="O6718">
        <v>47376229800.7883</v>
      </c>
      <c r="Q6718" t="str">
        <f>VLOOKUP(A6718,Lookup_Tables!$D$2:$E$7,2,FALSE)</f>
        <v>EQ</v>
      </c>
      <c r="R6718" t="str">
        <f>IFERROR(VLOOKUP(D6718,Lookup_Tables!$A$2:$B$21,2,FALSE),"All")</f>
        <v>Govt_Plus_Emergency</v>
      </c>
    </row>
    <row r="6719" spans="1:18" hidden="1">
      <c r="A6719">
        <v>4</v>
      </c>
      <c r="B6719">
        <v>64</v>
      </c>
      <c r="C6719" t="s">
        <v>39</v>
      </c>
      <c r="D6719">
        <v>18</v>
      </c>
      <c r="E6719">
        <v>236277248.527715</v>
      </c>
      <c r="F6719">
        <v>55322057.419544607</v>
      </c>
      <c r="G6719">
        <v>2311376.0243793102</v>
      </c>
      <c r="H6719">
        <v>113010846.212945</v>
      </c>
      <c r="I6719">
        <v>203463772.84707999</v>
      </c>
      <c r="J6719">
        <v>1084138597.86917</v>
      </c>
      <c r="K6719">
        <v>3603730043.6747699</v>
      </c>
      <c r="L6719">
        <v>11454359544.7659</v>
      </c>
      <c r="M6719">
        <v>24091647243.443501</v>
      </c>
      <c r="N6719">
        <v>41476332872.6633</v>
      </c>
      <c r="O6719">
        <v>47376229800.7883</v>
      </c>
      <c r="Q6719" t="str">
        <f>VLOOKUP(A6719,Lookup_Tables!$D$2:$E$7,2,FALSE)</f>
        <v>EQ</v>
      </c>
      <c r="R6719" t="str">
        <f>IFERROR(VLOOKUP(D6719,Lookup_Tables!$A$2:$B$21,2,FALSE),"All")</f>
        <v>Govt_Plus_Emergency</v>
      </c>
    </row>
    <row r="6720" spans="1:18" hidden="1">
      <c r="A6720">
        <v>4</v>
      </c>
      <c r="B6720">
        <v>65</v>
      </c>
      <c r="C6720" t="s">
        <v>38</v>
      </c>
      <c r="D6720">
        <v>0</v>
      </c>
      <c r="E6720">
        <v>13362372.3023123</v>
      </c>
      <c r="F6720">
        <v>4344632.4183967095</v>
      </c>
      <c r="G6720">
        <v>1324057.5779389299</v>
      </c>
      <c r="H6720">
        <v>26069441.202193901</v>
      </c>
      <c r="I6720">
        <v>40258383.385454401</v>
      </c>
      <c r="J6720">
        <v>98321548.9555801</v>
      </c>
      <c r="K6720">
        <v>279914811.69104999</v>
      </c>
      <c r="L6720">
        <v>674055434.44943297</v>
      </c>
      <c r="M6720">
        <v>764201111.84467494</v>
      </c>
      <c r="N6720">
        <v>1271667444.6529801</v>
      </c>
      <c r="O6720">
        <v>2370807105.91223</v>
      </c>
      <c r="Q6720" t="str">
        <f>VLOOKUP(A6720,Lookup_Tables!$D$2:$E$7,2,FALSE)</f>
        <v>EQ</v>
      </c>
      <c r="R6720" t="str">
        <f>IFERROR(VLOOKUP(D6720,Lookup_Tables!$A$2:$B$21,2,FALSE),"All")</f>
        <v>Private Assets</v>
      </c>
    </row>
    <row r="6721" spans="1:18" hidden="1">
      <c r="A6721">
        <v>4</v>
      </c>
      <c r="B6721">
        <v>65</v>
      </c>
      <c r="C6721" t="s">
        <v>39</v>
      </c>
      <c r="D6721">
        <v>0</v>
      </c>
      <c r="E6721">
        <v>13261435.858300701</v>
      </c>
      <c r="F6721">
        <v>4289491.1055810042</v>
      </c>
      <c r="G6721">
        <v>1291827.95299044</v>
      </c>
      <c r="H6721">
        <v>25866877.434606101</v>
      </c>
      <c r="I6721">
        <v>40028078.329868101</v>
      </c>
      <c r="J6721">
        <v>97547312.496623099</v>
      </c>
      <c r="K6721">
        <v>279914811.69104999</v>
      </c>
      <c r="L6721">
        <v>661134533.47349203</v>
      </c>
      <c r="M6721">
        <v>754812647.32757103</v>
      </c>
      <c r="N6721">
        <v>1271667444.6529801</v>
      </c>
      <c r="O6721">
        <v>2370807105.91223</v>
      </c>
      <c r="Q6721" t="str">
        <f>VLOOKUP(A6721,Lookup_Tables!$D$2:$E$7,2,FALSE)</f>
        <v>EQ</v>
      </c>
      <c r="R6721" t="str">
        <f>IFERROR(VLOOKUP(D6721,Lookup_Tables!$A$2:$B$21,2,FALSE),"All")</f>
        <v>Private Assets</v>
      </c>
    </row>
    <row r="6722" spans="1:18" hidden="1">
      <c r="A6722">
        <v>4</v>
      </c>
      <c r="B6722">
        <v>65</v>
      </c>
      <c r="C6722" t="s">
        <v>38</v>
      </c>
      <c r="D6722">
        <v>1</v>
      </c>
      <c r="E6722">
        <v>81817.483081950195</v>
      </c>
      <c r="F6722">
        <v>38649.295054957183</v>
      </c>
      <c r="G6722">
        <v>0</v>
      </c>
      <c r="H6722">
        <v>0</v>
      </c>
      <c r="I6722">
        <v>0</v>
      </c>
      <c r="J6722">
        <v>69176.213043336596</v>
      </c>
      <c r="K6722">
        <v>502159.74399409402</v>
      </c>
      <c r="L6722">
        <v>2148163.18532422</v>
      </c>
      <c r="M6722">
        <v>3041333.1197278998</v>
      </c>
      <c r="N6722">
        <v>8441761.4803791493</v>
      </c>
      <c r="O6722">
        <v>23293036.271430001</v>
      </c>
      <c r="Q6722" t="str">
        <f>VLOOKUP(A6722,Lookup_Tables!$D$2:$E$7,2,FALSE)</f>
        <v>EQ</v>
      </c>
      <c r="R6722" t="str">
        <f>IFERROR(VLOOKUP(D6722,Lookup_Tables!$A$2:$B$21,2,FALSE),"All")</f>
        <v>Airport</v>
      </c>
    </row>
    <row r="6723" spans="1:18" hidden="1">
      <c r="A6723">
        <v>4</v>
      </c>
      <c r="B6723">
        <v>65</v>
      </c>
      <c r="C6723" t="s">
        <v>39</v>
      </c>
      <c r="D6723">
        <v>1</v>
      </c>
      <c r="E6723">
        <v>81790.584041237205</v>
      </c>
      <c r="F6723">
        <v>38660.825984544441</v>
      </c>
      <c r="G6723">
        <v>0</v>
      </c>
      <c r="H6723">
        <v>0</v>
      </c>
      <c r="I6723">
        <v>0</v>
      </c>
      <c r="J6723">
        <v>69176.213043336596</v>
      </c>
      <c r="K6723">
        <v>494473.74993404601</v>
      </c>
      <c r="L6723">
        <v>2148163.18532422</v>
      </c>
      <c r="M6723">
        <v>3041333.1197278998</v>
      </c>
      <c r="N6723">
        <v>8441761.4803791493</v>
      </c>
      <c r="O6723">
        <v>23293036.271430001</v>
      </c>
      <c r="Q6723" t="str">
        <f>VLOOKUP(A6723,Lookup_Tables!$D$2:$E$7,2,FALSE)</f>
        <v>EQ</v>
      </c>
      <c r="R6723" t="str">
        <f>IFERROR(VLOOKUP(D6723,Lookup_Tables!$A$2:$B$21,2,FALSE),"All")</f>
        <v>Airport</v>
      </c>
    </row>
    <row r="6724" spans="1:18" hidden="1">
      <c r="A6724">
        <v>4</v>
      </c>
      <c r="B6724">
        <v>65</v>
      </c>
      <c r="C6724" t="s">
        <v>38</v>
      </c>
      <c r="D6724">
        <v>2</v>
      </c>
      <c r="E6724">
        <v>613724.11553364096</v>
      </c>
      <c r="F6724">
        <v>208029.84158432006</v>
      </c>
      <c r="G6724">
        <v>33626.347840764603</v>
      </c>
      <c r="H6724">
        <v>854613.22633887106</v>
      </c>
      <c r="I6724">
        <v>1286174.94376205</v>
      </c>
      <c r="J6724">
        <v>4104313.91531813</v>
      </c>
      <c r="K6724">
        <v>13005233.407047899</v>
      </c>
      <c r="L6724">
        <v>30343516.813715901</v>
      </c>
      <c r="M6724">
        <v>37389647.108663402</v>
      </c>
      <c r="N6724">
        <v>60068275.948003098</v>
      </c>
      <c r="O6724">
        <v>109569880.59086099</v>
      </c>
      <c r="Q6724" t="str">
        <f>VLOOKUP(A6724,Lookup_Tables!$D$2:$E$7,2,FALSE)</f>
        <v>EQ</v>
      </c>
      <c r="R6724" t="str">
        <f>IFERROR(VLOOKUP(D6724,Lookup_Tables!$A$2:$B$21,2,FALSE),"All")</f>
        <v>Bridge</v>
      </c>
    </row>
    <row r="6725" spans="1:18" hidden="1">
      <c r="A6725">
        <v>4</v>
      </c>
      <c r="B6725">
        <v>65</v>
      </c>
      <c r="C6725" t="s">
        <v>39</v>
      </c>
      <c r="D6725">
        <v>2</v>
      </c>
      <c r="E6725">
        <v>609915.80302674999</v>
      </c>
      <c r="F6725">
        <v>205984.45491941948</v>
      </c>
      <c r="G6725">
        <v>33606.833360187098</v>
      </c>
      <c r="H6725">
        <v>837091.11859023303</v>
      </c>
      <c r="I6725">
        <v>1276225.6204464899</v>
      </c>
      <c r="J6725">
        <v>4072677.8724449198</v>
      </c>
      <c r="K6725">
        <v>13005233.407047899</v>
      </c>
      <c r="L6725">
        <v>29147593.990399901</v>
      </c>
      <c r="M6725">
        <v>37389647.108663402</v>
      </c>
      <c r="N6725">
        <v>60068275.948003098</v>
      </c>
      <c r="O6725">
        <v>109569880.59086099</v>
      </c>
      <c r="Q6725" t="str">
        <f>VLOOKUP(A6725,Lookup_Tables!$D$2:$E$7,2,FALSE)</f>
        <v>EQ</v>
      </c>
      <c r="R6725" t="str">
        <f>IFERROR(VLOOKUP(D6725,Lookup_Tables!$A$2:$B$21,2,FALSE),"All")</f>
        <v>Bridge</v>
      </c>
    </row>
    <row r="6726" spans="1:18" hidden="1">
      <c r="A6726">
        <v>4</v>
      </c>
      <c r="B6726">
        <v>65</v>
      </c>
      <c r="C6726" t="s">
        <v>38</v>
      </c>
      <c r="D6726">
        <v>3</v>
      </c>
      <c r="E6726">
        <v>88181.429028072307</v>
      </c>
      <c r="F6726">
        <v>33082.234498223654</v>
      </c>
      <c r="G6726">
        <v>0</v>
      </c>
      <c r="H6726">
        <v>76863.632137741399</v>
      </c>
      <c r="I6726">
        <v>128556.991369825</v>
      </c>
      <c r="J6726">
        <v>420082.915998646</v>
      </c>
      <c r="K6726">
        <v>1370423.5692124399</v>
      </c>
      <c r="L6726">
        <v>3997550.8250689502</v>
      </c>
      <c r="M6726">
        <v>4738054.9128236501</v>
      </c>
      <c r="N6726">
        <v>10163440.3963148</v>
      </c>
      <c r="O6726">
        <v>18182629.216564201</v>
      </c>
      <c r="Q6726" t="str">
        <f>VLOOKUP(A6726,Lookup_Tables!$D$2:$E$7,2,FALSE)</f>
        <v>EQ</v>
      </c>
      <c r="R6726" t="str">
        <f>IFERROR(VLOOKUP(D6726,Lookup_Tables!$A$2:$B$21,2,FALSE),"All")</f>
        <v>Govt Hosp</v>
      </c>
    </row>
    <row r="6727" spans="1:18" hidden="1">
      <c r="A6727">
        <v>4</v>
      </c>
      <c r="B6727">
        <v>65</v>
      </c>
      <c r="C6727" t="s">
        <v>39</v>
      </c>
      <c r="D6727">
        <v>3</v>
      </c>
      <c r="E6727">
        <v>87936.364100175299</v>
      </c>
      <c r="F6727">
        <v>32932.210685528938</v>
      </c>
      <c r="G6727">
        <v>0</v>
      </c>
      <c r="H6727">
        <v>76863.632137741399</v>
      </c>
      <c r="I6727">
        <v>127622.991895653</v>
      </c>
      <c r="J6727">
        <v>411824.13679931301</v>
      </c>
      <c r="K6727">
        <v>1370423.5692124399</v>
      </c>
      <c r="L6727">
        <v>3997550.8250689502</v>
      </c>
      <c r="M6727">
        <v>4738054.9128236501</v>
      </c>
      <c r="N6727">
        <v>10163440.3963148</v>
      </c>
      <c r="O6727">
        <v>18182629.216564201</v>
      </c>
      <c r="Q6727" t="str">
        <f>VLOOKUP(A6727,Lookup_Tables!$D$2:$E$7,2,FALSE)</f>
        <v>EQ</v>
      </c>
      <c r="R6727" t="str">
        <f>IFERROR(VLOOKUP(D6727,Lookup_Tables!$A$2:$B$21,2,FALSE),"All")</f>
        <v>Govt Hosp</v>
      </c>
    </row>
    <row r="6728" spans="1:18" hidden="1">
      <c r="A6728">
        <v>4</v>
      </c>
      <c r="B6728">
        <v>65</v>
      </c>
      <c r="C6728" t="s">
        <v>38</v>
      </c>
      <c r="D6728">
        <v>4</v>
      </c>
      <c r="E6728">
        <v>28956.909954583702</v>
      </c>
      <c r="F6728">
        <v>10039.779818341893</v>
      </c>
      <c r="G6728">
        <v>1704.1804429117799</v>
      </c>
      <c r="H6728">
        <v>48099.603876437199</v>
      </c>
      <c r="I6728">
        <v>75004.9214146499</v>
      </c>
      <c r="J6728">
        <v>200791.97230739801</v>
      </c>
      <c r="K6728">
        <v>522189.50371464802</v>
      </c>
      <c r="L6728">
        <v>1339115.7007714801</v>
      </c>
      <c r="M6728">
        <v>1565082.54666674</v>
      </c>
      <c r="N6728">
        <v>2789142.8290907098</v>
      </c>
      <c r="O6728">
        <v>5616858.8898036899</v>
      </c>
      <c r="Q6728" t="str">
        <f>VLOOKUP(A6728,Lookup_Tables!$D$2:$E$7,2,FALSE)</f>
        <v>EQ</v>
      </c>
      <c r="R6728" t="str">
        <f>IFERROR(VLOOKUP(D6728,Lookup_Tables!$A$2:$B$21,2,FALSE),"All")</f>
        <v>Govt Med Fac</v>
      </c>
    </row>
    <row r="6729" spans="1:18" hidden="1">
      <c r="A6729">
        <v>4</v>
      </c>
      <c r="B6729">
        <v>65</v>
      </c>
      <c r="C6729" t="s">
        <v>39</v>
      </c>
      <c r="D6729">
        <v>4</v>
      </c>
      <c r="E6729">
        <v>28738.6494357804</v>
      </c>
      <c r="F6729">
        <v>10002.058569754379</v>
      </c>
      <c r="G6729">
        <v>1704.1804429117799</v>
      </c>
      <c r="H6729">
        <v>48088.442893103798</v>
      </c>
      <c r="I6729">
        <v>74333.631980681894</v>
      </c>
      <c r="J6729">
        <v>189347.46829958801</v>
      </c>
      <c r="K6729">
        <v>522189.50371464802</v>
      </c>
      <c r="L6729">
        <v>1321091.8291365199</v>
      </c>
      <c r="M6729">
        <v>1545559.83248606</v>
      </c>
      <c r="N6729">
        <v>2789142.8290907098</v>
      </c>
      <c r="O6729">
        <v>5616858.8898036899</v>
      </c>
      <c r="Q6729" t="str">
        <f>VLOOKUP(A6729,Lookup_Tables!$D$2:$E$7,2,FALSE)</f>
        <v>EQ</v>
      </c>
      <c r="R6729" t="str">
        <f>IFERROR(VLOOKUP(D6729,Lookup_Tables!$A$2:$B$21,2,FALSE),"All")</f>
        <v>Govt Med Fac</v>
      </c>
    </row>
    <row r="6730" spans="1:18" hidden="1">
      <c r="A6730">
        <v>4</v>
      </c>
      <c r="B6730">
        <v>65</v>
      </c>
      <c r="C6730" t="s">
        <v>38</v>
      </c>
      <c r="D6730">
        <v>6</v>
      </c>
      <c r="E6730">
        <v>202889.65724549099</v>
      </c>
      <c r="F6730">
        <v>75812.076952112897</v>
      </c>
      <c r="G6730">
        <v>0</v>
      </c>
      <c r="H6730">
        <v>0</v>
      </c>
      <c r="I6730">
        <v>174673.26298493499</v>
      </c>
      <c r="J6730">
        <v>594504.69187942403</v>
      </c>
      <c r="K6730">
        <v>1947433.0530779399</v>
      </c>
      <c r="L6730">
        <v>7962124.8891009297</v>
      </c>
      <c r="M6730">
        <v>11929155.270247299</v>
      </c>
      <c r="N6730">
        <v>20836670.551709101</v>
      </c>
      <c r="O6730">
        <v>56409285.870334603</v>
      </c>
      <c r="Q6730" t="str">
        <f>VLOOKUP(A6730,Lookup_Tables!$D$2:$E$7,2,FALSE)</f>
        <v>EQ</v>
      </c>
      <c r="R6730" t="str">
        <f>IFERROR(VLOOKUP(D6730,Lookup_Tables!$A$2:$B$21,2,FALSE),"All")</f>
        <v>Port</v>
      </c>
    </row>
    <row r="6731" spans="1:18" hidden="1">
      <c r="A6731">
        <v>4</v>
      </c>
      <c r="B6731">
        <v>65</v>
      </c>
      <c r="C6731" t="s">
        <v>39</v>
      </c>
      <c r="D6731">
        <v>6</v>
      </c>
      <c r="E6731">
        <v>202418.51601727601</v>
      </c>
      <c r="F6731">
        <v>75340.935723897914</v>
      </c>
      <c r="G6731">
        <v>0</v>
      </c>
      <c r="H6731">
        <v>0</v>
      </c>
      <c r="I6731">
        <v>174673.26298493499</v>
      </c>
      <c r="J6731">
        <v>594504.69187942403</v>
      </c>
      <c r="K6731">
        <v>1947433.0530779399</v>
      </c>
      <c r="L6731">
        <v>7962124.8891009297</v>
      </c>
      <c r="M6731">
        <v>11929155.270247299</v>
      </c>
      <c r="N6731">
        <v>20836670.551709101</v>
      </c>
      <c r="O6731">
        <v>56409285.870334603</v>
      </c>
      <c r="Q6731" t="str">
        <f>VLOOKUP(A6731,Lookup_Tables!$D$2:$E$7,2,FALSE)</f>
        <v>EQ</v>
      </c>
      <c r="R6731" t="str">
        <f>IFERROR(VLOOKUP(D6731,Lookup_Tables!$A$2:$B$21,2,FALSE),"All")</f>
        <v>Port</v>
      </c>
    </row>
    <row r="6732" spans="1:18" hidden="1">
      <c r="A6732">
        <v>4</v>
      </c>
      <c r="B6732">
        <v>65</v>
      </c>
      <c r="C6732" t="s">
        <v>38</v>
      </c>
      <c r="D6732">
        <v>9</v>
      </c>
      <c r="E6732">
        <v>8298.0306465214908</v>
      </c>
      <c r="F6732">
        <v>3175.0967285234365</v>
      </c>
      <c r="G6732">
        <v>0</v>
      </c>
      <c r="H6732">
        <v>444.80006801779501</v>
      </c>
      <c r="I6732">
        <v>6794.9982657185001</v>
      </c>
      <c r="J6732">
        <v>45627.573980574001</v>
      </c>
      <c r="K6732">
        <v>145786.30647684299</v>
      </c>
      <c r="L6732">
        <v>357641.41002581699</v>
      </c>
      <c r="M6732">
        <v>470471.47503291199</v>
      </c>
      <c r="N6732">
        <v>863944.14690540405</v>
      </c>
      <c r="O6732">
        <v>1681632.8493153499</v>
      </c>
      <c r="Q6732" t="str">
        <f>VLOOKUP(A6732,Lookup_Tables!$D$2:$E$7,2,FALSE)</f>
        <v>EQ</v>
      </c>
      <c r="R6732" t="str">
        <f>IFERROR(VLOOKUP(D6732,Lookup_Tables!$A$2:$B$21,2,FALSE),"All")</f>
        <v>Pub Admin Bldg</v>
      </c>
    </row>
    <row r="6733" spans="1:18" hidden="1">
      <c r="A6733">
        <v>4</v>
      </c>
      <c r="B6733">
        <v>65</v>
      </c>
      <c r="C6733" t="s">
        <v>39</v>
      </c>
      <c r="D6733">
        <v>9</v>
      </c>
      <c r="E6733">
        <v>8267.6045434651096</v>
      </c>
      <c r="F6733">
        <v>3226.0750379604588</v>
      </c>
      <c r="G6733">
        <v>0</v>
      </c>
      <c r="H6733">
        <v>444.80006801779501</v>
      </c>
      <c r="I6733">
        <v>6794.9982657185001</v>
      </c>
      <c r="J6733">
        <v>45627.573980574001</v>
      </c>
      <c r="K6733">
        <v>145786.30647684299</v>
      </c>
      <c r="L6733">
        <v>357321.97561214498</v>
      </c>
      <c r="M6733">
        <v>429928.98599304602</v>
      </c>
      <c r="N6733">
        <v>863944.14690540405</v>
      </c>
      <c r="O6733">
        <v>1681632.8493153499</v>
      </c>
      <c r="Q6733" t="str">
        <f>VLOOKUP(A6733,Lookup_Tables!$D$2:$E$7,2,FALSE)</f>
        <v>EQ</v>
      </c>
      <c r="R6733" t="str">
        <f>IFERROR(VLOOKUP(D6733,Lookup_Tables!$A$2:$B$21,2,FALSE),"All")</f>
        <v>Pub Admin Bldg</v>
      </c>
    </row>
    <row r="6734" spans="1:18" hidden="1">
      <c r="A6734">
        <v>4</v>
      </c>
      <c r="B6734">
        <v>65</v>
      </c>
      <c r="C6734" t="s">
        <v>38</v>
      </c>
      <c r="D6734">
        <v>10</v>
      </c>
      <c r="E6734">
        <v>347061.34826448601</v>
      </c>
      <c r="F6734">
        <v>127728.71182609868</v>
      </c>
      <c r="G6734">
        <v>2247.9680968777802</v>
      </c>
      <c r="H6734">
        <v>557319.66956565995</v>
      </c>
      <c r="I6734">
        <v>905267.87139684195</v>
      </c>
      <c r="J6734">
        <v>2299401.9107918702</v>
      </c>
      <c r="K6734">
        <v>6225063.4196069203</v>
      </c>
      <c r="L6734">
        <v>16791566.870432898</v>
      </c>
      <c r="M6734">
        <v>19360912.362238798</v>
      </c>
      <c r="N6734">
        <v>33104653.522105299</v>
      </c>
      <c r="O6734">
        <v>60674675.440370597</v>
      </c>
      <c r="Q6734" t="str">
        <f>VLOOKUP(A6734,Lookup_Tables!$D$2:$E$7,2,FALSE)</f>
        <v>EQ</v>
      </c>
      <c r="R6734" t="str">
        <f>IFERROR(VLOOKUP(D6734,Lookup_Tables!$A$2:$B$21,2,FALSE),"All")</f>
        <v>Pub School</v>
      </c>
    </row>
    <row r="6735" spans="1:18" hidden="1">
      <c r="A6735">
        <v>4</v>
      </c>
      <c r="B6735">
        <v>65</v>
      </c>
      <c r="C6735" t="s">
        <v>39</v>
      </c>
      <c r="D6735">
        <v>10</v>
      </c>
      <c r="E6735">
        <v>344796.00184169901</v>
      </c>
      <c r="F6735">
        <v>128057.68655309483</v>
      </c>
      <c r="G6735">
        <v>2231.6085250584802</v>
      </c>
      <c r="H6735">
        <v>550841.17271151603</v>
      </c>
      <c r="I6735">
        <v>904368.68762345798</v>
      </c>
      <c r="J6735">
        <v>2203445.3496677699</v>
      </c>
      <c r="K6735">
        <v>6225063.4196069203</v>
      </c>
      <c r="L6735">
        <v>15832784.8700497</v>
      </c>
      <c r="M6735">
        <v>19051005.937615801</v>
      </c>
      <c r="N6735">
        <v>33104653.522105299</v>
      </c>
      <c r="O6735">
        <v>60674675.440370597</v>
      </c>
      <c r="Q6735" t="str">
        <f>VLOOKUP(A6735,Lookup_Tables!$D$2:$E$7,2,FALSE)</f>
        <v>EQ</v>
      </c>
      <c r="R6735" t="str">
        <f>IFERROR(VLOOKUP(D6735,Lookup_Tables!$A$2:$B$21,2,FALSE),"All")</f>
        <v>Pub School</v>
      </c>
    </row>
    <row r="6736" spans="1:18" hidden="1">
      <c r="A6736">
        <v>4</v>
      </c>
      <c r="B6736">
        <v>65</v>
      </c>
      <c r="C6736" t="s">
        <v>38</v>
      </c>
      <c r="D6736">
        <v>13</v>
      </c>
      <c r="E6736">
        <v>189895.53695530299</v>
      </c>
      <c r="F6736">
        <v>74936.700257985416</v>
      </c>
      <c r="G6736">
        <v>0</v>
      </c>
      <c r="H6736">
        <v>24419.834239584201</v>
      </c>
      <c r="I6736">
        <v>82300.293259441794</v>
      </c>
      <c r="J6736">
        <v>550612.58844191197</v>
      </c>
      <c r="K6736">
        <v>2620842.9789414098</v>
      </c>
      <c r="L6736">
        <v>8502784.9908744693</v>
      </c>
      <c r="M6736">
        <v>10178203.8791415</v>
      </c>
      <c r="N6736">
        <v>19061140.819104798</v>
      </c>
      <c r="O6736">
        <v>47168026.404474199</v>
      </c>
      <c r="Q6736" t="str">
        <f>VLOOKUP(A6736,Lookup_Tables!$D$2:$E$7,2,FALSE)</f>
        <v>EQ</v>
      </c>
      <c r="R6736" t="str">
        <f>IFERROR(VLOOKUP(D6736,Lookup_Tables!$A$2:$B$21,2,FALSE),"All")</f>
        <v>Residual Inst</v>
      </c>
    </row>
    <row r="6737" spans="1:18" hidden="1">
      <c r="A6737">
        <v>4</v>
      </c>
      <c r="B6737">
        <v>65</v>
      </c>
      <c r="C6737" t="s">
        <v>39</v>
      </c>
      <c r="D6737">
        <v>13</v>
      </c>
      <c r="E6737">
        <v>189450.85071454401</v>
      </c>
      <c r="F6737">
        <v>74848.395388699981</v>
      </c>
      <c r="G6737">
        <v>0</v>
      </c>
      <c r="H6737">
        <v>24419.834239584201</v>
      </c>
      <c r="I6737">
        <v>82049.304036751593</v>
      </c>
      <c r="J6737">
        <v>541610.91626207496</v>
      </c>
      <c r="K6737">
        <v>2593489.71653705</v>
      </c>
      <c r="L6737">
        <v>8485625.6020942908</v>
      </c>
      <c r="M6737">
        <v>10123657.665771199</v>
      </c>
      <c r="N6737">
        <v>19061140.819104798</v>
      </c>
      <c r="O6737">
        <v>47168026.404474199</v>
      </c>
      <c r="Q6737" t="str">
        <f>VLOOKUP(A6737,Lookup_Tables!$D$2:$E$7,2,FALSE)</f>
        <v>EQ</v>
      </c>
      <c r="R6737" t="str">
        <f>IFERROR(VLOOKUP(D6737,Lookup_Tables!$A$2:$B$21,2,FALSE),"All")</f>
        <v>Residual Inst</v>
      </c>
    </row>
    <row r="6738" spans="1:18" hidden="1">
      <c r="A6738">
        <v>4</v>
      </c>
      <c r="B6738">
        <v>65</v>
      </c>
      <c r="C6738" t="s">
        <v>38</v>
      </c>
      <c r="D6738">
        <v>14</v>
      </c>
      <c r="E6738">
        <v>692007.69231320696</v>
      </c>
      <c r="F6738">
        <v>220457.39366424567</v>
      </c>
      <c r="G6738">
        <v>3576.17742173735</v>
      </c>
      <c r="H6738">
        <v>1084129.58615947</v>
      </c>
      <c r="I6738">
        <v>1869125.2432746999</v>
      </c>
      <c r="J6738">
        <v>5550215.8058261899</v>
      </c>
      <c r="K6738">
        <v>16045071.2477428</v>
      </c>
      <c r="L6738">
        <v>33205514.525475498</v>
      </c>
      <c r="M6738">
        <v>40749201.906949997</v>
      </c>
      <c r="N6738">
        <v>71120935.193113104</v>
      </c>
      <c r="O6738">
        <v>117634162.30611899</v>
      </c>
      <c r="Q6738" t="str">
        <f>VLOOKUP(A6738,Lookup_Tables!$D$2:$E$7,2,FALSE)</f>
        <v>EQ</v>
      </c>
      <c r="R6738" t="str">
        <f>IFERROR(VLOOKUP(D6738,Lookup_Tables!$A$2:$B$21,2,FALSE),"All")</f>
        <v>Road</v>
      </c>
    </row>
    <row r="6739" spans="1:18" hidden="1">
      <c r="A6739">
        <v>4</v>
      </c>
      <c r="B6739">
        <v>65</v>
      </c>
      <c r="C6739" t="s">
        <v>39</v>
      </c>
      <c r="D6739">
        <v>14</v>
      </c>
      <c r="E6739">
        <v>688956.00846248097</v>
      </c>
      <c r="F6739">
        <v>220756.75677045848</v>
      </c>
      <c r="G6739">
        <v>3523.2630845878002</v>
      </c>
      <c r="H6739">
        <v>1084129.58615947</v>
      </c>
      <c r="I6739">
        <v>1869125.2432746999</v>
      </c>
      <c r="J6739">
        <v>5543405.2780699097</v>
      </c>
      <c r="K6739">
        <v>15973695.828437099</v>
      </c>
      <c r="L6739">
        <v>33205514.525475498</v>
      </c>
      <c r="M6739">
        <v>39287757.0456407</v>
      </c>
      <c r="N6739">
        <v>71120935.193113104</v>
      </c>
      <c r="O6739">
        <v>117634162.30611899</v>
      </c>
      <c r="Q6739" t="str">
        <f>VLOOKUP(A6739,Lookup_Tables!$D$2:$E$7,2,FALSE)</f>
        <v>EQ</v>
      </c>
      <c r="R6739" t="str">
        <f>IFERROR(VLOOKUP(D6739,Lookup_Tables!$A$2:$B$21,2,FALSE),"All")</f>
        <v>Road</v>
      </c>
    </row>
    <row r="6740" spans="1:18" hidden="1">
      <c r="A6740">
        <v>4</v>
      </c>
      <c r="B6740">
        <v>65</v>
      </c>
      <c r="C6740" t="s">
        <v>38</v>
      </c>
      <c r="D6740">
        <v>15</v>
      </c>
      <c r="E6740">
        <v>15615204.5053355</v>
      </c>
      <c r="F6740">
        <v>5032470.066939842</v>
      </c>
      <c r="G6740">
        <v>1492383.1426454301</v>
      </c>
      <c r="H6740">
        <v>30121775.938446</v>
      </c>
      <c r="I6740">
        <v>46487229.790655203</v>
      </c>
      <c r="J6740">
        <v>118012635.35136899</v>
      </c>
      <c r="K6740">
        <v>325193188.38612801</v>
      </c>
      <c r="L6740">
        <v>768989178.68876803</v>
      </c>
      <c r="M6740">
        <v>898122785.116539</v>
      </c>
      <c r="N6740">
        <v>1501129666.97647</v>
      </c>
      <c r="O6740">
        <v>2800093222.9140902</v>
      </c>
      <c r="Q6740" t="str">
        <f>VLOOKUP(A6740,Lookup_Tables!$D$2:$E$7,2,FALSE)</f>
        <v>EQ</v>
      </c>
      <c r="R6740" t="str">
        <f>IFERROR(VLOOKUP(D6740,Lookup_Tables!$A$2:$B$21,2,FALSE),"All")</f>
        <v>All</v>
      </c>
    </row>
    <row r="6741" spans="1:18" hidden="1">
      <c r="A6741">
        <v>4</v>
      </c>
      <c r="B6741">
        <v>65</v>
      </c>
      <c r="C6741" t="s">
        <v>39</v>
      </c>
      <c r="D6741">
        <v>15</v>
      </c>
      <c r="E6741">
        <v>15501799.9864503</v>
      </c>
      <c r="F6741">
        <v>5003012.394178642</v>
      </c>
      <c r="G6741">
        <v>1467842.5757448401</v>
      </c>
      <c r="H6741">
        <v>29958182.026664201</v>
      </c>
      <c r="I6741">
        <v>45931427.728990197</v>
      </c>
      <c r="J6741">
        <v>115148644.712182</v>
      </c>
      <c r="K6741">
        <v>325193188.38612801</v>
      </c>
      <c r="L6741">
        <v>757001940.56841505</v>
      </c>
      <c r="M6741">
        <v>881449810.78102601</v>
      </c>
      <c r="N6741">
        <v>1501129666.97647</v>
      </c>
      <c r="O6741">
        <v>2800093222.9140902</v>
      </c>
      <c r="Q6741" t="str">
        <f>VLOOKUP(A6741,Lookup_Tables!$D$2:$E$7,2,FALSE)</f>
        <v>EQ</v>
      </c>
      <c r="R6741" t="str">
        <f>IFERROR(VLOOKUP(D6741,Lookup_Tables!$A$2:$B$21,2,FALSE),"All")</f>
        <v>All</v>
      </c>
    </row>
    <row r="6742" spans="1:18" hidden="1">
      <c r="A6742">
        <v>4</v>
      </c>
      <c r="B6742">
        <v>65</v>
      </c>
      <c r="C6742" t="s">
        <v>38</v>
      </c>
      <c r="D6742">
        <v>16</v>
      </c>
      <c r="E6742">
        <v>2252832.20302326</v>
      </c>
      <c r="F6742">
        <v>720110.69785383018</v>
      </c>
      <c r="G6742">
        <v>102046.337705037</v>
      </c>
      <c r="H6742">
        <v>3401490.9361079098</v>
      </c>
      <c r="I6742">
        <v>5614495.8105579196</v>
      </c>
      <c r="J6742">
        <v>14603061.207881499</v>
      </c>
      <c r="K6742">
        <v>44529723.229162998</v>
      </c>
      <c r="L6742">
        <v>98336060.088592693</v>
      </c>
      <c r="M6742">
        <v>127877057.073199</v>
      </c>
      <c r="N6742">
        <v>224074263.82241201</v>
      </c>
      <c r="O6742">
        <v>482218515.62028599</v>
      </c>
      <c r="Q6742" t="str">
        <f>VLOOKUP(A6742,Lookup_Tables!$D$2:$E$7,2,FALSE)</f>
        <v>EQ</v>
      </c>
      <c r="R6742" t="str">
        <f>IFERROR(VLOOKUP(D6742,Lookup_Tables!$A$2:$B$21,2,FALSE),"All")</f>
        <v>Government_Loss</v>
      </c>
    </row>
    <row r="6743" spans="1:18" hidden="1">
      <c r="A6743">
        <v>4</v>
      </c>
      <c r="B6743">
        <v>65</v>
      </c>
      <c r="C6743" t="s">
        <v>39</v>
      </c>
      <c r="D6743">
        <v>16</v>
      </c>
      <c r="E6743">
        <v>2240660.7395118899</v>
      </c>
      <c r="F6743">
        <v>716775.46166420006</v>
      </c>
      <c r="G6743">
        <v>101288.90399659899</v>
      </c>
      <c r="H6743">
        <v>3332110.7416205099</v>
      </c>
      <c r="I6743">
        <v>5614495.8105579196</v>
      </c>
      <c r="J6743">
        <v>14473049.9862704</v>
      </c>
      <c r="K6743">
        <v>44529723.229162998</v>
      </c>
      <c r="L6743">
        <v>98037855.564878494</v>
      </c>
      <c r="M6743">
        <v>126402972.057335</v>
      </c>
      <c r="N6743">
        <v>220292504.15591499</v>
      </c>
      <c r="O6743">
        <v>482218515.62028599</v>
      </c>
      <c r="Q6743" t="str">
        <f>VLOOKUP(A6743,Lookup_Tables!$D$2:$E$7,2,FALSE)</f>
        <v>EQ</v>
      </c>
      <c r="R6743" t="str">
        <f>IFERROR(VLOOKUP(D6743,Lookup_Tables!$A$2:$B$21,2,FALSE),"All")</f>
        <v>Government_Loss</v>
      </c>
    </row>
    <row r="6744" spans="1:18" hidden="1">
      <c r="A6744">
        <v>4</v>
      </c>
      <c r="B6744">
        <v>65</v>
      </c>
      <c r="C6744" t="s">
        <v>38</v>
      </c>
      <c r="D6744">
        <v>17</v>
      </c>
      <c r="E6744">
        <v>1730634.0288319299</v>
      </c>
      <c r="F6744">
        <v>614835.20251944754</v>
      </c>
      <c r="G6744">
        <v>114177.84956957601</v>
      </c>
      <c r="H6744">
        <v>2539393.6438024002</v>
      </c>
      <c r="I6744">
        <v>4026680.5523067</v>
      </c>
      <c r="J6744">
        <v>11057163.779390501</v>
      </c>
      <c r="K6744">
        <v>31626538.820433799</v>
      </c>
      <c r="L6744">
        <v>78549434.300025597</v>
      </c>
      <c r="M6744">
        <v>95685576.293679297</v>
      </c>
      <c r="N6744">
        <v>164939957.38063699</v>
      </c>
      <c r="O6744">
        <v>334764919.14239699</v>
      </c>
      <c r="Q6744" t="str">
        <f>VLOOKUP(A6744,Lookup_Tables!$D$2:$E$7,2,FALSE)</f>
        <v>EQ</v>
      </c>
      <c r="R6744" t="str">
        <f>IFERROR(VLOOKUP(D6744,Lookup_Tables!$A$2:$B$21,2,FALSE),"All")</f>
        <v>Emergency_Loss</v>
      </c>
    </row>
    <row r="6745" spans="1:18" hidden="1">
      <c r="A6745">
        <v>4</v>
      </c>
      <c r="B6745">
        <v>65</v>
      </c>
      <c r="C6745" t="s">
        <v>39</v>
      </c>
      <c r="D6745">
        <v>17</v>
      </c>
      <c r="E6745">
        <v>1720814.8286898399</v>
      </c>
      <c r="F6745">
        <v>609969.40614684089</v>
      </c>
      <c r="G6745">
        <v>109267.304767992</v>
      </c>
      <c r="H6745">
        <v>2530704.18200059</v>
      </c>
      <c r="I6745">
        <v>3923627.5990217002</v>
      </c>
      <c r="J6745">
        <v>10790420.2655</v>
      </c>
      <c r="K6745">
        <v>31626504.625155099</v>
      </c>
      <c r="L6745">
        <v>78467735.435611099</v>
      </c>
      <c r="M6745">
        <v>95446827.646808594</v>
      </c>
      <c r="N6745">
        <v>164939957.38063699</v>
      </c>
      <c r="O6745">
        <v>334764919.14239699</v>
      </c>
      <c r="Q6745" t="str">
        <f>VLOOKUP(A6745,Lookup_Tables!$D$2:$E$7,2,FALSE)</f>
        <v>EQ</v>
      </c>
      <c r="R6745" t="str">
        <f>IFERROR(VLOOKUP(D6745,Lookup_Tables!$A$2:$B$21,2,FALSE),"All")</f>
        <v>Emergency_Loss</v>
      </c>
    </row>
    <row r="6746" spans="1:18" hidden="1">
      <c r="A6746">
        <v>4</v>
      </c>
      <c r="B6746">
        <v>65</v>
      </c>
      <c r="C6746" t="s">
        <v>38</v>
      </c>
      <c r="D6746">
        <v>18</v>
      </c>
      <c r="E6746">
        <v>3983466.2318551801</v>
      </c>
      <c r="F6746">
        <v>1341208.4052540092</v>
      </c>
      <c r="G6746">
        <v>232890.14689842399</v>
      </c>
      <c r="H6746">
        <v>5855096.0924810199</v>
      </c>
      <c r="I6746">
        <v>9660109.3443910908</v>
      </c>
      <c r="J6746">
        <v>25346565.7450836</v>
      </c>
      <c r="K6746">
        <v>73645010.637609795</v>
      </c>
      <c r="L6746">
        <v>181703213.33112201</v>
      </c>
      <c r="M6746">
        <v>225001980.96231201</v>
      </c>
      <c r="N6746">
        <v>394402179.704126</v>
      </c>
      <c r="O6746">
        <v>812648932.99679804</v>
      </c>
      <c r="Q6746" t="str">
        <f>VLOOKUP(A6746,Lookup_Tables!$D$2:$E$7,2,FALSE)</f>
        <v>EQ</v>
      </c>
      <c r="R6746" t="str">
        <f>IFERROR(VLOOKUP(D6746,Lookup_Tables!$A$2:$B$21,2,FALSE),"All")</f>
        <v>Govt_Plus_Emergency</v>
      </c>
    </row>
    <row r="6747" spans="1:18" hidden="1">
      <c r="A6747">
        <v>4</v>
      </c>
      <c r="B6747">
        <v>65</v>
      </c>
      <c r="C6747" t="s">
        <v>39</v>
      </c>
      <c r="D6747">
        <v>18</v>
      </c>
      <c r="E6747">
        <v>3961415.0181006598</v>
      </c>
      <c r="F6747">
        <v>1337971.0997667355</v>
      </c>
      <c r="G6747">
        <v>226811.61414610501</v>
      </c>
      <c r="H6747">
        <v>5851527.1265332</v>
      </c>
      <c r="I6747">
        <v>9660109.3443910908</v>
      </c>
      <c r="J6747">
        <v>24777524.182918198</v>
      </c>
      <c r="K6747">
        <v>73580499.176291302</v>
      </c>
      <c r="L6747">
        <v>176239610.05567601</v>
      </c>
      <c r="M6747">
        <v>221527567.47221199</v>
      </c>
      <c r="N6747">
        <v>394402179.704126</v>
      </c>
      <c r="O6747">
        <v>812648932.99679804</v>
      </c>
      <c r="Q6747" t="str">
        <f>VLOOKUP(A6747,Lookup_Tables!$D$2:$E$7,2,FALSE)</f>
        <v>EQ</v>
      </c>
      <c r="R6747" t="str">
        <f>IFERROR(VLOOKUP(D6747,Lookup_Tables!$A$2:$B$21,2,FALSE),"All")</f>
        <v>Govt_Plus_Emergency</v>
      </c>
    </row>
    <row r="6748" spans="1:18" hidden="1">
      <c r="A6748">
        <v>4</v>
      </c>
      <c r="B6748">
        <v>66</v>
      </c>
      <c r="C6748" t="s">
        <v>38</v>
      </c>
      <c r="D6748">
        <v>0</v>
      </c>
      <c r="E6748">
        <v>64736859.249453597</v>
      </c>
      <c r="F6748">
        <v>20322928.593358748</v>
      </c>
      <c r="G6748">
        <v>41210520.065354101</v>
      </c>
      <c r="H6748">
        <v>245728047.81368899</v>
      </c>
      <c r="I6748">
        <v>338647688.85825998</v>
      </c>
      <c r="J6748">
        <v>651991904.38741803</v>
      </c>
      <c r="K6748">
        <v>1430643038.21772</v>
      </c>
      <c r="L6748">
        <v>3049226970.79246</v>
      </c>
      <c r="M6748">
        <v>3672603936.3130898</v>
      </c>
      <c r="N6748">
        <v>5283830425.5646296</v>
      </c>
      <c r="O6748">
        <v>6436410754.4249601</v>
      </c>
      <c r="Q6748" t="str">
        <f>VLOOKUP(A6748,Lookup_Tables!$D$2:$E$7,2,FALSE)</f>
        <v>EQ</v>
      </c>
      <c r="R6748" t="str">
        <f>IFERROR(VLOOKUP(D6748,Lookup_Tables!$A$2:$B$21,2,FALSE),"All")</f>
        <v>Private Assets</v>
      </c>
    </row>
    <row r="6749" spans="1:18" hidden="1">
      <c r="A6749">
        <v>4</v>
      </c>
      <c r="B6749">
        <v>66</v>
      </c>
      <c r="C6749" t="s">
        <v>39</v>
      </c>
      <c r="D6749">
        <v>0</v>
      </c>
      <c r="E6749">
        <v>63855767.650084399</v>
      </c>
      <c r="F6749">
        <v>20240589.069038868</v>
      </c>
      <c r="G6749">
        <v>37863684.623379901</v>
      </c>
      <c r="H6749">
        <v>238023513.83675</v>
      </c>
      <c r="I6749">
        <v>328477618.06476802</v>
      </c>
      <c r="J6749">
        <v>627664130.55627203</v>
      </c>
      <c r="K6749">
        <v>1426512869.3131499</v>
      </c>
      <c r="L6749">
        <v>3049226970.79246</v>
      </c>
      <c r="M6749">
        <v>3621280042.37431</v>
      </c>
      <c r="N6749">
        <v>5239429343.2866602</v>
      </c>
      <c r="O6749">
        <v>6436410754.4249601</v>
      </c>
      <c r="Q6749" t="str">
        <f>VLOOKUP(A6749,Lookup_Tables!$D$2:$E$7,2,FALSE)</f>
        <v>EQ</v>
      </c>
      <c r="R6749" t="str">
        <f>IFERROR(VLOOKUP(D6749,Lookup_Tables!$A$2:$B$21,2,FALSE),"All")</f>
        <v>Private Assets</v>
      </c>
    </row>
    <row r="6750" spans="1:18" hidden="1">
      <c r="A6750">
        <v>4</v>
      </c>
      <c r="B6750">
        <v>66</v>
      </c>
      <c r="C6750" t="s">
        <v>38</v>
      </c>
      <c r="D6750">
        <v>1</v>
      </c>
      <c r="E6750">
        <v>534244.01802774402</v>
      </c>
      <c r="F6750">
        <v>153194.61895125697</v>
      </c>
      <c r="G6750">
        <v>54407.518084801603</v>
      </c>
      <c r="H6750">
        <v>1614303.0407680201</v>
      </c>
      <c r="I6750">
        <v>2453685.79298242</v>
      </c>
      <c r="J6750">
        <v>5954081.6699752603</v>
      </c>
      <c r="K6750">
        <v>14415853.7284708</v>
      </c>
      <c r="L6750">
        <v>28721405.9360613</v>
      </c>
      <c r="M6750">
        <v>32299998.7649124</v>
      </c>
      <c r="N6750">
        <v>51553351.302324802</v>
      </c>
      <c r="O6750">
        <v>57812279.8341382</v>
      </c>
      <c r="Q6750" t="str">
        <f>VLOOKUP(A6750,Lookup_Tables!$D$2:$E$7,2,FALSE)</f>
        <v>EQ</v>
      </c>
      <c r="R6750" t="str">
        <f>IFERROR(VLOOKUP(D6750,Lookup_Tables!$A$2:$B$21,2,FALSE),"All")</f>
        <v>Airport</v>
      </c>
    </row>
    <row r="6751" spans="1:18" hidden="1">
      <c r="A6751">
        <v>4</v>
      </c>
      <c r="B6751">
        <v>66</v>
      </c>
      <c r="C6751" t="s">
        <v>39</v>
      </c>
      <c r="D6751">
        <v>1</v>
      </c>
      <c r="E6751">
        <v>529490.09964198701</v>
      </c>
      <c r="F6751">
        <v>152810.89750824973</v>
      </c>
      <c r="G6751">
        <v>51243.190342221998</v>
      </c>
      <c r="H6751">
        <v>1584465.8229595299</v>
      </c>
      <c r="I6751">
        <v>2383350.49021682</v>
      </c>
      <c r="J6751">
        <v>5954081.6699752603</v>
      </c>
      <c r="K6751">
        <v>14286311.1126958</v>
      </c>
      <c r="L6751">
        <v>27675979.176693499</v>
      </c>
      <c r="M6751">
        <v>31876196.838465899</v>
      </c>
      <c r="N6751">
        <v>51050476.402536601</v>
      </c>
      <c r="O6751">
        <v>57812279.8341382</v>
      </c>
      <c r="Q6751" t="str">
        <f>VLOOKUP(A6751,Lookup_Tables!$D$2:$E$7,2,FALSE)</f>
        <v>EQ</v>
      </c>
      <c r="R6751" t="str">
        <f>IFERROR(VLOOKUP(D6751,Lookup_Tables!$A$2:$B$21,2,FALSE),"All")</f>
        <v>Airport</v>
      </c>
    </row>
    <row r="6752" spans="1:18" hidden="1">
      <c r="A6752">
        <v>4</v>
      </c>
      <c r="B6752">
        <v>66</v>
      </c>
      <c r="C6752" t="s">
        <v>38</v>
      </c>
      <c r="D6752">
        <v>2</v>
      </c>
      <c r="E6752">
        <v>4705723.0437456695</v>
      </c>
      <c r="F6752">
        <v>1300392.9461627482</v>
      </c>
      <c r="G6752">
        <v>2219882.9149809601</v>
      </c>
      <c r="H6752">
        <v>18039953.497138102</v>
      </c>
      <c r="I6752">
        <v>24224667.779516902</v>
      </c>
      <c r="J6752">
        <v>44332878.0740325</v>
      </c>
      <c r="K6752">
        <v>108430286.512337</v>
      </c>
      <c r="L6752">
        <v>250955382.23720899</v>
      </c>
      <c r="M6752">
        <v>296517194.12640101</v>
      </c>
      <c r="N6752">
        <v>415223447.395814</v>
      </c>
      <c r="O6752">
        <v>584181785.07079697</v>
      </c>
      <c r="Q6752" t="str">
        <f>VLOOKUP(A6752,Lookup_Tables!$D$2:$E$7,2,FALSE)</f>
        <v>EQ</v>
      </c>
      <c r="R6752" t="str">
        <f>IFERROR(VLOOKUP(D6752,Lookup_Tables!$A$2:$B$21,2,FALSE),"All")</f>
        <v>Bridge</v>
      </c>
    </row>
    <row r="6753" spans="1:18" hidden="1">
      <c r="A6753">
        <v>4</v>
      </c>
      <c r="B6753">
        <v>66</v>
      </c>
      <c r="C6753" t="s">
        <v>39</v>
      </c>
      <c r="D6753">
        <v>2</v>
      </c>
      <c r="E6753">
        <v>4651730.9975142097</v>
      </c>
      <c r="F6753">
        <v>1280143.1248800666</v>
      </c>
      <c r="G6753">
        <v>2090298.9009652401</v>
      </c>
      <c r="H6753">
        <v>17853409.663491201</v>
      </c>
      <c r="I6753">
        <v>23663927.9169572</v>
      </c>
      <c r="J6753">
        <v>43839241.9309237</v>
      </c>
      <c r="K6753">
        <v>106958835.307428</v>
      </c>
      <c r="L6753">
        <v>249889402.58899099</v>
      </c>
      <c r="M6753">
        <v>294610210.47611398</v>
      </c>
      <c r="N6753">
        <v>415149983.50352597</v>
      </c>
      <c r="O6753">
        <v>584181785.07079697</v>
      </c>
      <c r="Q6753" t="str">
        <f>VLOOKUP(A6753,Lookup_Tables!$D$2:$E$7,2,FALSE)</f>
        <v>EQ</v>
      </c>
      <c r="R6753" t="str">
        <f>IFERROR(VLOOKUP(D6753,Lookup_Tables!$A$2:$B$21,2,FALSE),"All")</f>
        <v>Bridge</v>
      </c>
    </row>
    <row r="6754" spans="1:18" hidden="1">
      <c r="A6754">
        <v>4</v>
      </c>
      <c r="B6754">
        <v>66</v>
      </c>
      <c r="C6754" t="s">
        <v>38</v>
      </c>
      <c r="D6754">
        <v>3</v>
      </c>
      <c r="E6754">
        <v>313112.205340104</v>
      </c>
      <c r="F6754">
        <v>99184.607089407946</v>
      </c>
      <c r="G6754">
        <v>97517.6063645002</v>
      </c>
      <c r="H6754">
        <v>908863.83248302899</v>
      </c>
      <c r="I6754">
        <v>1300350.38827976</v>
      </c>
      <c r="J6754">
        <v>2749427.1513940101</v>
      </c>
      <c r="K6754">
        <v>7822551.2968324302</v>
      </c>
      <c r="L6754">
        <v>16099910.100434501</v>
      </c>
      <c r="M6754">
        <v>18628259.498932101</v>
      </c>
      <c r="N6754">
        <v>29024264.169741899</v>
      </c>
      <c r="O6754">
        <v>35691724.514021397</v>
      </c>
      <c r="Q6754" t="str">
        <f>VLOOKUP(A6754,Lookup_Tables!$D$2:$E$7,2,FALSE)</f>
        <v>EQ</v>
      </c>
      <c r="R6754" t="str">
        <f>IFERROR(VLOOKUP(D6754,Lookup_Tables!$A$2:$B$21,2,FALSE),"All")</f>
        <v>Govt Hosp</v>
      </c>
    </row>
    <row r="6755" spans="1:18" hidden="1">
      <c r="A6755">
        <v>4</v>
      </c>
      <c r="B6755">
        <v>66</v>
      </c>
      <c r="C6755" t="s">
        <v>39</v>
      </c>
      <c r="D6755">
        <v>3</v>
      </c>
      <c r="E6755">
        <v>310443.47803875699</v>
      </c>
      <c r="F6755">
        <v>98295.711488610192</v>
      </c>
      <c r="G6755">
        <v>93949.937313864706</v>
      </c>
      <c r="H6755">
        <v>888538.44383638399</v>
      </c>
      <c r="I6755">
        <v>1251048.4842205499</v>
      </c>
      <c r="J6755">
        <v>2749427.1513940101</v>
      </c>
      <c r="K6755">
        <v>7723381.3784160698</v>
      </c>
      <c r="L6755">
        <v>16099910.100434501</v>
      </c>
      <c r="M6755">
        <v>18489729.123806801</v>
      </c>
      <c r="N6755">
        <v>29024264.169741899</v>
      </c>
      <c r="O6755">
        <v>35691724.514021397</v>
      </c>
      <c r="Q6755" t="str">
        <f>VLOOKUP(A6755,Lookup_Tables!$D$2:$E$7,2,FALSE)</f>
        <v>EQ</v>
      </c>
      <c r="R6755" t="str">
        <f>IFERROR(VLOOKUP(D6755,Lookup_Tables!$A$2:$B$21,2,FALSE),"All")</f>
        <v>Govt Hosp</v>
      </c>
    </row>
    <row r="6756" spans="1:18" hidden="1">
      <c r="A6756">
        <v>4</v>
      </c>
      <c r="B6756">
        <v>66</v>
      </c>
      <c r="C6756" t="s">
        <v>38</v>
      </c>
      <c r="D6756">
        <v>4</v>
      </c>
      <c r="E6756">
        <v>283404.10244193499</v>
      </c>
      <c r="F6756">
        <v>89573.61619164169</v>
      </c>
      <c r="G6756">
        <v>124402.494609852</v>
      </c>
      <c r="H6756">
        <v>1050890.4248150699</v>
      </c>
      <c r="I6756">
        <v>1459142.9817549901</v>
      </c>
      <c r="J6756">
        <v>2746015.7823692202</v>
      </c>
      <c r="K6756">
        <v>6474263.1105143903</v>
      </c>
      <c r="L6756">
        <v>13237661.8357342</v>
      </c>
      <c r="M6756">
        <v>16535100.349110801</v>
      </c>
      <c r="N6756">
        <v>23265341.682709299</v>
      </c>
      <c r="O6756">
        <v>30500484.419447798</v>
      </c>
      <c r="Q6756" t="str">
        <f>VLOOKUP(A6756,Lookup_Tables!$D$2:$E$7,2,FALSE)</f>
        <v>EQ</v>
      </c>
      <c r="R6756" t="str">
        <f>IFERROR(VLOOKUP(D6756,Lookup_Tables!$A$2:$B$21,2,FALSE),"All")</f>
        <v>Govt Med Fac</v>
      </c>
    </row>
    <row r="6757" spans="1:18" hidden="1">
      <c r="A6757">
        <v>4</v>
      </c>
      <c r="B6757">
        <v>66</v>
      </c>
      <c r="C6757" t="s">
        <v>39</v>
      </c>
      <c r="D6757">
        <v>4</v>
      </c>
      <c r="E6757">
        <v>280728.06815550203</v>
      </c>
      <c r="F6757">
        <v>89366.206638443196</v>
      </c>
      <c r="G6757">
        <v>117166.089393291</v>
      </c>
      <c r="H6757">
        <v>1018081.00524364</v>
      </c>
      <c r="I6757">
        <v>1400221.5854662999</v>
      </c>
      <c r="J6757">
        <v>2705309.58532647</v>
      </c>
      <c r="K6757">
        <v>6372396.8915513502</v>
      </c>
      <c r="L6757">
        <v>13236829.4701999</v>
      </c>
      <c r="M6757">
        <v>16529158.8598889</v>
      </c>
      <c r="N6757">
        <v>23164357.665641401</v>
      </c>
      <c r="O6757">
        <v>30500484.419447798</v>
      </c>
      <c r="Q6757" t="str">
        <f>VLOOKUP(A6757,Lookup_Tables!$D$2:$E$7,2,FALSE)</f>
        <v>EQ</v>
      </c>
      <c r="R6757" t="str">
        <f>IFERROR(VLOOKUP(D6757,Lookup_Tables!$A$2:$B$21,2,FALSE),"All")</f>
        <v>Govt Med Fac</v>
      </c>
    </row>
    <row r="6758" spans="1:18" hidden="1">
      <c r="A6758">
        <v>4</v>
      </c>
      <c r="B6758">
        <v>66</v>
      </c>
      <c r="C6758" t="s">
        <v>38</v>
      </c>
      <c r="D6758">
        <v>6</v>
      </c>
      <c r="E6758">
        <v>133064.223562328</v>
      </c>
      <c r="F6758">
        <v>48546.935255666831</v>
      </c>
      <c r="G6758">
        <v>0</v>
      </c>
      <c r="H6758">
        <v>110191.104379664</v>
      </c>
      <c r="I6758">
        <v>183793.254127338</v>
      </c>
      <c r="J6758">
        <v>452240.60602343403</v>
      </c>
      <c r="K6758">
        <v>2398636.2721424699</v>
      </c>
      <c r="L6758">
        <v>6514563.4759320002</v>
      </c>
      <c r="M6758">
        <v>8742015.5184347704</v>
      </c>
      <c r="N6758">
        <v>17167389.777740002</v>
      </c>
      <c r="O6758">
        <v>23650532.756284501</v>
      </c>
      <c r="Q6758" t="str">
        <f>VLOOKUP(A6758,Lookup_Tables!$D$2:$E$7,2,FALSE)</f>
        <v>EQ</v>
      </c>
      <c r="R6758" t="str">
        <f>IFERROR(VLOOKUP(D6758,Lookup_Tables!$A$2:$B$21,2,FALSE),"All")</f>
        <v>Port</v>
      </c>
    </row>
    <row r="6759" spans="1:18" hidden="1">
      <c r="A6759">
        <v>4</v>
      </c>
      <c r="B6759">
        <v>66</v>
      </c>
      <c r="C6759" t="s">
        <v>39</v>
      </c>
      <c r="D6759">
        <v>6</v>
      </c>
      <c r="E6759">
        <v>132728.10161467499</v>
      </c>
      <c r="F6759">
        <v>48334.052042160023</v>
      </c>
      <c r="G6759">
        <v>0</v>
      </c>
      <c r="H6759">
        <v>109643.314184694</v>
      </c>
      <c r="I6759">
        <v>174824.24205855199</v>
      </c>
      <c r="J6759">
        <v>452240.60602343403</v>
      </c>
      <c r="K6759">
        <v>2398636.2721424699</v>
      </c>
      <c r="L6759">
        <v>6514563.4759320002</v>
      </c>
      <c r="M6759">
        <v>8742015.5184347704</v>
      </c>
      <c r="N6759">
        <v>17167389.777740002</v>
      </c>
      <c r="O6759">
        <v>23650532.756284501</v>
      </c>
      <c r="Q6759" t="str">
        <f>VLOOKUP(A6759,Lookup_Tables!$D$2:$E$7,2,FALSE)</f>
        <v>EQ</v>
      </c>
      <c r="R6759" t="str">
        <f>IFERROR(VLOOKUP(D6759,Lookup_Tables!$A$2:$B$21,2,FALSE),"All")</f>
        <v>Port</v>
      </c>
    </row>
    <row r="6760" spans="1:18" hidden="1">
      <c r="A6760">
        <v>4</v>
      </c>
      <c r="B6760">
        <v>66</v>
      </c>
      <c r="C6760" t="s">
        <v>38</v>
      </c>
      <c r="D6760">
        <v>9</v>
      </c>
      <c r="E6760">
        <v>45815.348884537401</v>
      </c>
      <c r="F6760">
        <v>15867.681101914393</v>
      </c>
      <c r="G6760">
        <v>193.49167271717701</v>
      </c>
      <c r="H6760">
        <v>123798.887940424</v>
      </c>
      <c r="I6760">
        <v>170670.08546669499</v>
      </c>
      <c r="J6760">
        <v>423650.46081460099</v>
      </c>
      <c r="K6760">
        <v>1039194.5204539</v>
      </c>
      <c r="L6760">
        <v>2237216.4779445198</v>
      </c>
      <c r="M6760">
        <v>2575693.1143316599</v>
      </c>
      <c r="N6760">
        <v>4041187.94562865</v>
      </c>
      <c r="O6760">
        <v>5972863.5166865401</v>
      </c>
      <c r="Q6760" t="str">
        <f>VLOOKUP(A6760,Lookup_Tables!$D$2:$E$7,2,FALSE)</f>
        <v>EQ</v>
      </c>
      <c r="R6760" t="str">
        <f>IFERROR(VLOOKUP(D6760,Lookup_Tables!$A$2:$B$21,2,FALSE),"All")</f>
        <v>Pub Admin Bldg</v>
      </c>
    </row>
    <row r="6761" spans="1:18" hidden="1">
      <c r="A6761">
        <v>4</v>
      </c>
      <c r="B6761">
        <v>66</v>
      </c>
      <c r="C6761" t="s">
        <v>39</v>
      </c>
      <c r="D6761">
        <v>9</v>
      </c>
      <c r="E6761">
        <v>45407.450327546001</v>
      </c>
      <c r="F6761">
        <v>15668.71678108567</v>
      </c>
      <c r="G6761">
        <v>193.49167271717701</v>
      </c>
      <c r="H6761">
        <v>123798.887940424</v>
      </c>
      <c r="I6761">
        <v>169739.427849578</v>
      </c>
      <c r="J6761">
        <v>410436.58859169902</v>
      </c>
      <c r="K6761">
        <v>1031913.8560522899</v>
      </c>
      <c r="L6761">
        <v>2213316.2422933499</v>
      </c>
      <c r="M6761">
        <v>2573651.5187574602</v>
      </c>
      <c r="N6761">
        <v>4041187.94562865</v>
      </c>
      <c r="O6761">
        <v>5972863.5166865401</v>
      </c>
      <c r="Q6761" t="str">
        <f>VLOOKUP(A6761,Lookup_Tables!$D$2:$E$7,2,FALSE)</f>
        <v>EQ</v>
      </c>
      <c r="R6761" t="str">
        <f>IFERROR(VLOOKUP(D6761,Lookup_Tables!$A$2:$B$21,2,FALSE),"All")</f>
        <v>Pub Admin Bldg</v>
      </c>
    </row>
    <row r="6762" spans="1:18" hidden="1">
      <c r="A6762">
        <v>4</v>
      </c>
      <c r="B6762">
        <v>66</v>
      </c>
      <c r="C6762" t="s">
        <v>38</v>
      </c>
      <c r="D6762">
        <v>10</v>
      </c>
      <c r="E6762">
        <v>5026786.0414900398</v>
      </c>
      <c r="F6762">
        <v>1557681.0908875912</v>
      </c>
      <c r="G6762">
        <v>2248592.3932968602</v>
      </c>
      <c r="H6762">
        <v>17392716.6130036</v>
      </c>
      <c r="I6762">
        <v>23999069.176823799</v>
      </c>
      <c r="J6762">
        <v>48452023.015138499</v>
      </c>
      <c r="K6762">
        <v>112100792.5211</v>
      </c>
      <c r="L6762">
        <v>256684273.799795</v>
      </c>
      <c r="M6762">
        <v>305514908.518938</v>
      </c>
      <c r="N6762">
        <v>423550367.60608298</v>
      </c>
      <c r="O6762">
        <v>561961744.71416497</v>
      </c>
      <c r="Q6762" t="str">
        <f>VLOOKUP(A6762,Lookup_Tables!$D$2:$E$7,2,FALSE)</f>
        <v>EQ</v>
      </c>
      <c r="R6762" t="str">
        <f>IFERROR(VLOOKUP(D6762,Lookup_Tables!$A$2:$B$21,2,FALSE),"All")</f>
        <v>Pub School</v>
      </c>
    </row>
    <row r="6763" spans="1:18" hidden="1">
      <c r="A6763">
        <v>4</v>
      </c>
      <c r="B6763">
        <v>66</v>
      </c>
      <c r="C6763" t="s">
        <v>39</v>
      </c>
      <c r="D6763">
        <v>10</v>
      </c>
      <c r="E6763">
        <v>4981304.2089499701</v>
      </c>
      <c r="F6763">
        <v>1531148.796312687</v>
      </c>
      <c r="G6763">
        <v>2146975.6865712102</v>
      </c>
      <c r="H6763">
        <v>17000980.267985001</v>
      </c>
      <c r="I6763">
        <v>23627038.918093398</v>
      </c>
      <c r="J6763">
        <v>48420096.172936797</v>
      </c>
      <c r="K6763">
        <v>111428501.644728</v>
      </c>
      <c r="L6763">
        <v>256684273.799795</v>
      </c>
      <c r="M6763">
        <v>304714991.71450502</v>
      </c>
      <c r="N6763">
        <v>423550367.60608298</v>
      </c>
      <c r="O6763">
        <v>561961744.71416497</v>
      </c>
      <c r="Q6763" t="str">
        <f>VLOOKUP(A6763,Lookup_Tables!$D$2:$E$7,2,FALSE)</f>
        <v>EQ</v>
      </c>
      <c r="R6763" t="str">
        <f>IFERROR(VLOOKUP(D6763,Lookup_Tables!$A$2:$B$21,2,FALSE),"All")</f>
        <v>Pub School</v>
      </c>
    </row>
    <row r="6764" spans="1:18" hidden="1">
      <c r="A6764">
        <v>4</v>
      </c>
      <c r="B6764">
        <v>66</v>
      </c>
      <c r="C6764" t="s">
        <v>38</v>
      </c>
      <c r="D6764">
        <v>11</v>
      </c>
      <c r="E6764">
        <v>239355.976328933</v>
      </c>
      <c r="F6764">
        <v>95282.033032424108</v>
      </c>
      <c r="G6764">
        <v>0</v>
      </c>
      <c r="H6764">
        <v>5388.6893226492803</v>
      </c>
      <c r="I6764">
        <v>10777.5090438189</v>
      </c>
      <c r="J6764">
        <v>1487391.36425747</v>
      </c>
      <c r="K6764">
        <v>7008522.3258702299</v>
      </c>
      <c r="L6764">
        <v>13607473.2575002</v>
      </c>
      <c r="M6764">
        <v>16145739.117170099</v>
      </c>
      <c r="N6764">
        <v>20890840.049633399</v>
      </c>
      <c r="O6764">
        <v>27188001.785003401</v>
      </c>
      <c r="Q6764" t="str">
        <f>VLOOKUP(A6764,Lookup_Tables!$D$2:$E$7,2,FALSE)</f>
        <v>EQ</v>
      </c>
      <c r="R6764" t="str">
        <f>IFERROR(VLOOKUP(D6764,Lookup_Tables!$A$2:$B$21,2,FALSE),"All")</f>
        <v>Pub Univ</v>
      </c>
    </row>
    <row r="6765" spans="1:18" hidden="1">
      <c r="A6765">
        <v>4</v>
      </c>
      <c r="B6765">
        <v>66</v>
      </c>
      <c r="C6765" t="s">
        <v>39</v>
      </c>
      <c r="D6765">
        <v>11</v>
      </c>
      <c r="E6765">
        <v>239277.02733413401</v>
      </c>
      <c r="F6765">
        <v>95203.084037625114</v>
      </c>
      <c r="G6765">
        <v>0</v>
      </c>
      <c r="H6765">
        <v>5388.6893226492803</v>
      </c>
      <c r="I6765">
        <v>10777.5090438189</v>
      </c>
      <c r="J6765">
        <v>1487391.36425747</v>
      </c>
      <c r="K6765">
        <v>7008522.3258702299</v>
      </c>
      <c r="L6765">
        <v>13607473.2575002</v>
      </c>
      <c r="M6765">
        <v>16145739.117170099</v>
      </c>
      <c r="N6765">
        <v>20890840.049633399</v>
      </c>
      <c r="O6765">
        <v>27188001.785003401</v>
      </c>
      <c r="Q6765" t="str">
        <f>VLOOKUP(A6765,Lookup_Tables!$D$2:$E$7,2,FALSE)</f>
        <v>EQ</v>
      </c>
      <c r="R6765" t="str">
        <f>IFERROR(VLOOKUP(D6765,Lookup_Tables!$A$2:$B$21,2,FALSE),"All")</f>
        <v>Pub Univ</v>
      </c>
    </row>
    <row r="6766" spans="1:18" hidden="1">
      <c r="A6766">
        <v>4</v>
      </c>
      <c r="B6766">
        <v>66</v>
      </c>
      <c r="C6766" t="s">
        <v>38</v>
      </c>
      <c r="D6766">
        <v>13</v>
      </c>
      <c r="E6766">
        <v>1683819.44043382</v>
      </c>
      <c r="F6766">
        <v>572791.83454761328</v>
      </c>
      <c r="G6766">
        <v>21635.303792537699</v>
      </c>
      <c r="H6766">
        <v>3142798.2189283199</v>
      </c>
      <c r="I6766">
        <v>4735328.1749181096</v>
      </c>
      <c r="J6766">
        <v>11951995.3186718</v>
      </c>
      <c r="K6766">
        <v>39111823.562195703</v>
      </c>
      <c r="L6766">
        <v>92857462.302680299</v>
      </c>
      <c r="M6766">
        <v>109289474.653598</v>
      </c>
      <c r="N6766">
        <v>174977940.551521</v>
      </c>
      <c r="O6766">
        <v>224146372.682897</v>
      </c>
      <c r="Q6766" t="str">
        <f>VLOOKUP(A6766,Lookup_Tables!$D$2:$E$7,2,FALSE)</f>
        <v>EQ</v>
      </c>
      <c r="R6766" t="str">
        <f>IFERROR(VLOOKUP(D6766,Lookup_Tables!$A$2:$B$21,2,FALSE),"All")</f>
        <v>Residual Inst</v>
      </c>
    </row>
    <row r="6767" spans="1:18" hidden="1">
      <c r="A6767">
        <v>4</v>
      </c>
      <c r="B6767">
        <v>66</v>
      </c>
      <c r="C6767" t="s">
        <v>39</v>
      </c>
      <c r="D6767">
        <v>13</v>
      </c>
      <c r="E6767">
        <v>1676851.10874097</v>
      </c>
      <c r="F6767">
        <v>571383.41181610152</v>
      </c>
      <c r="G6767">
        <v>21635.303792537699</v>
      </c>
      <c r="H6767">
        <v>3120557.0329852402</v>
      </c>
      <c r="I6767">
        <v>4735328.1749181096</v>
      </c>
      <c r="J6767">
        <v>11745819.046905501</v>
      </c>
      <c r="K6767">
        <v>38526926.419283703</v>
      </c>
      <c r="L6767">
        <v>92857462.302680299</v>
      </c>
      <c r="M6767">
        <v>109289474.653598</v>
      </c>
      <c r="N6767">
        <v>174552554.66949701</v>
      </c>
      <c r="O6767">
        <v>224146372.682897</v>
      </c>
      <c r="Q6767" t="str">
        <f>VLOOKUP(A6767,Lookup_Tables!$D$2:$E$7,2,FALSE)</f>
        <v>EQ</v>
      </c>
      <c r="R6767" t="str">
        <f>IFERROR(VLOOKUP(D6767,Lookup_Tables!$A$2:$B$21,2,FALSE),"All")</f>
        <v>Residual Inst</v>
      </c>
    </row>
    <row r="6768" spans="1:18" hidden="1">
      <c r="A6768">
        <v>4</v>
      </c>
      <c r="B6768">
        <v>66</v>
      </c>
      <c r="C6768" t="s">
        <v>38</v>
      </c>
      <c r="D6768">
        <v>14</v>
      </c>
      <c r="E6768">
        <v>6020370.2056887196</v>
      </c>
      <c r="F6768">
        <v>1651168.1029614629</v>
      </c>
      <c r="G6768">
        <v>3255562.2858006498</v>
      </c>
      <c r="H6768">
        <v>23242490.2628529</v>
      </c>
      <c r="I6768">
        <v>30247982.9924508</v>
      </c>
      <c r="J6768">
        <v>60803681.1411971</v>
      </c>
      <c r="K6768">
        <v>143163374.03823701</v>
      </c>
      <c r="L6768">
        <v>310302012.59252101</v>
      </c>
      <c r="M6768">
        <v>372892831.669532</v>
      </c>
      <c r="N6768">
        <v>501641528.87137997</v>
      </c>
      <c r="O6768">
        <v>734029127.53971004</v>
      </c>
      <c r="Q6768" t="str">
        <f>VLOOKUP(A6768,Lookup_Tables!$D$2:$E$7,2,FALSE)</f>
        <v>EQ</v>
      </c>
      <c r="R6768" t="str">
        <f>IFERROR(VLOOKUP(D6768,Lookup_Tables!$A$2:$B$21,2,FALSE),"All")</f>
        <v>Road</v>
      </c>
    </row>
    <row r="6769" spans="1:18" hidden="1">
      <c r="A6769">
        <v>4</v>
      </c>
      <c r="B6769">
        <v>66</v>
      </c>
      <c r="C6769" t="s">
        <v>39</v>
      </c>
      <c r="D6769">
        <v>14</v>
      </c>
      <c r="E6769">
        <v>5957005.1279696599</v>
      </c>
      <c r="F6769">
        <v>1628285.6841062643</v>
      </c>
      <c r="G6769">
        <v>3180172.9624754698</v>
      </c>
      <c r="H6769">
        <v>22642829.863153201</v>
      </c>
      <c r="I6769">
        <v>29270240.1127658</v>
      </c>
      <c r="J6769">
        <v>60698476.509061404</v>
      </c>
      <c r="K6769">
        <v>139630192.31621301</v>
      </c>
      <c r="L6769">
        <v>310094974.52650303</v>
      </c>
      <c r="M6769">
        <v>372892831.669532</v>
      </c>
      <c r="N6769">
        <v>501641528.87137997</v>
      </c>
      <c r="O6769">
        <v>734029127.53971004</v>
      </c>
      <c r="Q6769" t="str">
        <f>VLOOKUP(A6769,Lookup_Tables!$D$2:$E$7,2,FALSE)</f>
        <v>EQ</v>
      </c>
      <c r="R6769" t="str">
        <f>IFERROR(VLOOKUP(D6769,Lookup_Tables!$A$2:$B$21,2,FALSE),"All")</f>
        <v>Road</v>
      </c>
    </row>
    <row r="6770" spans="1:18" hidden="1">
      <c r="A6770">
        <v>4</v>
      </c>
      <c r="B6770">
        <v>66</v>
      </c>
      <c r="C6770" t="s">
        <v>38</v>
      </c>
      <c r="D6770">
        <v>15</v>
      </c>
      <c r="E6770">
        <v>83722553.855397493</v>
      </c>
      <c r="F6770">
        <v>26193884.505926296</v>
      </c>
      <c r="G6770">
        <v>49909088.111974701</v>
      </c>
      <c r="H6770">
        <v>314550745.77253801</v>
      </c>
      <c r="I6770">
        <v>438059420.39608902</v>
      </c>
      <c r="J6770">
        <v>839230457.49495494</v>
      </c>
      <c r="K6770">
        <v>1829212472.22452</v>
      </c>
      <c r="L6770">
        <v>3961948952.3863602</v>
      </c>
      <c r="M6770">
        <v>4937503654.3707399</v>
      </c>
      <c r="N6770">
        <v>6588979857.8400002</v>
      </c>
      <c r="O6770">
        <v>8632024175.6435299</v>
      </c>
      <c r="Q6770" t="str">
        <f>VLOOKUP(A6770,Lookup_Tables!$D$2:$E$7,2,FALSE)</f>
        <v>EQ</v>
      </c>
      <c r="R6770" t="str">
        <f>IFERROR(VLOOKUP(D6770,Lookup_Tables!$A$2:$B$21,2,FALSE),"All")</f>
        <v>All</v>
      </c>
    </row>
    <row r="6771" spans="1:18" hidden="1">
      <c r="A6771">
        <v>4</v>
      </c>
      <c r="B6771">
        <v>66</v>
      </c>
      <c r="C6771" t="s">
        <v>39</v>
      </c>
      <c r="D6771">
        <v>15</v>
      </c>
      <c r="E6771">
        <v>82632447.722705007</v>
      </c>
      <c r="F6771">
        <v>25795104.774186477</v>
      </c>
      <c r="G6771">
        <v>47244678.267112002</v>
      </c>
      <c r="H6771">
        <v>306240381.59692502</v>
      </c>
      <c r="I6771">
        <v>420853604.90901202</v>
      </c>
      <c r="J6771">
        <v>829792244.88894701</v>
      </c>
      <c r="K6771">
        <v>1829212472.22452</v>
      </c>
      <c r="L6771">
        <v>3961948952.3863602</v>
      </c>
      <c r="M6771">
        <v>4861370447.9438</v>
      </c>
      <c r="N6771">
        <v>6588979857.8400002</v>
      </c>
      <c r="O6771">
        <v>8632024175.6435299</v>
      </c>
      <c r="Q6771" t="str">
        <f>VLOOKUP(A6771,Lookup_Tables!$D$2:$E$7,2,FALSE)</f>
        <v>EQ</v>
      </c>
      <c r="R6771" t="str">
        <f>IFERROR(VLOOKUP(D6771,Lookup_Tables!$A$2:$B$21,2,FALSE),"All")</f>
        <v>All</v>
      </c>
    </row>
    <row r="6772" spans="1:18" hidden="1">
      <c r="A6772">
        <v>4</v>
      </c>
      <c r="B6772">
        <v>66</v>
      </c>
      <c r="C6772" t="s">
        <v>38</v>
      </c>
      <c r="D6772">
        <v>16</v>
      </c>
      <c r="E6772">
        <v>18985694.605943799</v>
      </c>
      <c r="F6772">
        <v>5525259.4252366424</v>
      </c>
      <c r="G6772">
        <v>8896587.6674153991</v>
      </c>
      <c r="H6772">
        <v>68669245.896919593</v>
      </c>
      <c r="I6772">
        <v>91421830.098718405</v>
      </c>
      <c r="J6772">
        <v>179283647.614732</v>
      </c>
      <c r="K6772">
        <v>425165733.65642202</v>
      </c>
      <c r="L6772">
        <v>1061624868.53308</v>
      </c>
      <c r="M6772">
        <v>1231890457.53651</v>
      </c>
      <c r="N6772">
        <v>1591104098.2495899</v>
      </c>
      <c r="O6772">
        <v>2214712262.9233499</v>
      </c>
      <c r="Q6772" t="str">
        <f>VLOOKUP(A6772,Lookup_Tables!$D$2:$E$7,2,FALSE)</f>
        <v>EQ</v>
      </c>
      <c r="R6772" t="str">
        <f>IFERROR(VLOOKUP(D6772,Lookup_Tables!$A$2:$B$21,2,FALSE),"All")</f>
        <v>Government_Loss</v>
      </c>
    </row>
    <row r="6773" spans="1:18" hidden="1">
      <c r="A6773">
        <v>4</v>
      </c>
      <c r="B6773">
        <v>66</v>
      </c>
      <c r="C6773" t="s">
        <v>39</v>
      </c>
      <c r="D6773">
        <v>16</v>
      </c>
      <c r="E6773">
        <v>18786533.743762299</v>
      </c>
      <c r="F6773">
        <v>5441321.1455501728</v>
      </c>
      <c r="G6773">
        <v>8581962.3451795597</v>
      </c>
      <c r="H6773">
        <v>67954333.900253698</v>
      </c>
      <c r="I6773">
        <v>90316608.408597201</v>
      </c>
      <c r="J6773">
        <v>179283647.614732</v>
      </c>
      <c r="K6773">
        <v>411291833.88908499</v>
      </c>
      <c r="L6773">
        <v>1057306188.67954</v>
      </c>
      <c r="M6773">
        <v>1230313199.24036</v>
      </c>
      <c r="N6773">
        <v>1591104098.2495899</v>
      </c>
      <c r="O6773">
        <v>2214712262.9233499</v>
      </c>
      <c r="Q6773" t="str">
        <f>VLOOKUP(A6773,Lookup_Tables!$D$2:$E$7,2,FALSE)</f>
        <v>EQ</v>
      </c>
      <c r="R6773" t="str">
        <f>IFERROR(VLOOKUP(D6773,Lookup_Tables!$A$2:$B$21,2,FALSE),"All")</f>
        <v>Government_Loss</v>
      </c>
    </row>
    <row r="6774" spans="1:18" hidden="1">
      <c r="A6774">
        <v>4</v>
      </c>
      <c r="B6774">
        <v>66</v>
      </c>
      <c r="C6774" t="s">
        <v>38</v>
      </c>
      <c r="D6774">
        <v>17</v>
      </c>
      <c r="E6774">
        <v>9809651.4974245504</v>
      </c>
      <c r="F6774">
        <v>3127065.9208095707</v>
      </c>
      <c r="G6774">
        <v>4664897.7541607805</v>
      </c>
      <c r="H6774">
        <v>33467112.241735</v>
      </c>
      <c r="I6774">
        <v>45308165.448224597</v>
      </c>
      <c r="J6774">
        <v>92346130.355177507</v>
      </c>
      <c r="K6774">
        <v>206908430.819116</v>
      </c>
      <c r="L6774">
        <v>494464721.012362</v>
      </c>
      <c r="M6774">
        <v>600343260.20697701</v>
      </c>
      <c r="N6774">
        <v>816759413.12532902</v>
      </c>
      <c r="O6774">
        <v>1105554684.3819499</v>
      </c>
      <c r="Q6774" t="str">
        <f>VLOOKUP(A6774,Lookup_Tables!$D$2:$E$7,2,FALSE)</f>
        <v>EQ</v>
      </c>
      <c r="R6774" t="str">
        <f>IFERROR(VLOOKUP(D6774,Lookup_Tables!$A$2:$B$21,2,FALSE),"All")</f>
        <v>Emergency_Loss</v>
      </c>
    </row>
    <row r="6775" spans="1:18" hidden="1">
      <c r="A6775">
        <v>4</v>
      </c>
      <c r="B6775">
        <v>66</v>
      </c>
      <c r="C6775" t="s">
        <v>39</v>
      </c>
      <c r="D6775">
        <v>17</v>
      </c>
      <c r="E6775">
        <v>9702382.9600413498</v>
      </c>
      <c r="F6775">
        <v>3085162.7412385298</v>
      </c>
      <c r="G6775">
        <v>4432687.5722677996</v>
      </c>
      <c r="H6775">
        <v>32859366.475968201</v>
      </c>
      <c r="I6775">
        <v>43700040.189073503</v>
      </c>
      <c r="J6775">
        <v>91635632.093231201</v>
      </c>
      <c r="K6775">
        <v>206908430.819116</v>
      </c>
      <c r="L6775">
        <v>494108034.49204499</v>
      </c>
      <c r="M6775">
        <v>591104373.94050705</v>
      </c>
      <c r="N6775">
        <v>816759413.12532902</v>
      </c>
      <c r="O6775">
        <v>1105554684.3819499</v>
      </c>
      <c r="Q6775" t="str">
        <f>VLOOKUP(A6775,Lookup_Tables!$D$2:$E$7,2,FALSE)</f>
        <v>EQ</v>
      </c>
      <c r="R6775" t="str">
        <f>IFERROR(VLOOKUP(D6775,Lookup_Tables!$A$2:$B$21,2,FALSE),"All")</f>
        <v>Emergency_Loss</v>
      </c>
    </row>
    <row r="6776" spans="1:18" hidden="1">
      <c r="A6776">
        <v>4</v>
      </c>
      <c r="B6776">
        <v>66</v>
      </c>
      <c r="C6776" t="s">
        <v>38</v>
      </c>
      <c r="D6776">
        <v>18</v>
      </c>
      <c r="E6776">
        <v>28795346.103368402</v>
      </c>
      <c r="F6776">
        <v>8492383.3188536912</v>
      </c>
      <c r="G6776">
        <v>14040352.575406</v>
      </c>
      <c r="H6776">
        <v>102980825.199929</v>
      </c>
      <c r="I6776">
        <v>139686496.07317799</v>
      </c>
      <c r="J6776">
        <v>266510214.97176</v>
      </c>
      <c r="K6776">
        <v>647109439.81975198</v>
      </c>
      <c r="L6776">
        <v>1512648190.77476</v>
      </c>
      <c r="M6776">
        <v>1842068886.54707</v>
      </c>
      <c r="N6776">
        <v>2514217370.0374999</v>
      </c>
      <c r="O6776">
        <v>3299863620.6445899</v>
      </c>
      <c r="Q6776" t="str">
        <f>VLOOKUP(A6776,Lookup_Tables!$D$2:$E$7,2,FALSE)</f>
        <v>EQ</v>
      </c>
      <c r="R6776" t="str">
        <f>IFERROR(VLOOKUP(D6776,Lookup_Tables!$A$2:$B$21,2,FALSE),"All")</f>
        <v>Govt_Plus_Emergency</v>
      </c>
    </row>
    <row r="6777" spans="1:18" hidden="1">
      <c r="A6777">
        <v>4</v>
      </c>
      <c r="B6777">
        <v>66</v>
      </c>
      <c r="C6777" t="s">
        <v>39</v>
      </c>
      <c r="D6777">
        <v>18</v>
      </c>
      <c r="E6777">
        <v>28485727.258226998</v>
      </c>
      <c r="F6777">
        <v>8402276.3782971725</v>
      </c>
      <c r="G6777">
        <v>13359362.634837599</v>
      </c>
      <c r="H6777">
        <v>101585313.86101</v>
      </c>
      <c r="I6777">
        <v>136718182.952779</v>
      </c>
      <c r="J6777">
        <v>266510214.97176</v>
      </c>
      <c r="K6777">
        <v>632725034.47443295</v>
      </c>
      <c r="L6777">
        <v>1506680539.0021801</v>
      </c>
      <c r="M6777">
        <v>1831217833.91433</v>
      </c>
      <c r="N6777">
        <v>2484037557.6068201</v>
      </c>
      <c r="O6777">
        <v>3299863620.6445899</v>
      </c>
      <c r="Q6777" t="str">
        <f>VLOOKUP(A6777,Lookup_Tables!$D$2:$E$7,2,FALSE)</f>
        <v>EQ</v>
      </c>
      <c r="R6777" t="str">
        <f>IFERROR(VLOOKUP(D6777,Lookup_Tables!$A$2:$B$21,2,FALSE),"All")</f>
        <v>Govt_Plus_Emergency</v>
      </c>
    </row>
    <row r="6778" spans="1:18" hidden="1">
      <c r="A6778">
        <v>4</v>
      </c>
      <c r="B6778">
        <v>67</v>
      </c>
      <c r="C6778" t="s">
        <v>38</v>
      </c>
      <c r="D6778">
        <v>0</v>
      </c>
      <c r="E6778">
        <v>39827751.429144002</v>
      </c>
      <c r="F6778">
        <v>11758502.336147793</v>
      </c>
      <c r="G6778">
        <v>18576568.8258412</v>
      </c>
      <c r="H6778">
        <v>106910567.177907</v>
      </c>
      <c r="I6778">
        <v>144220823.79370201</v>
      </c>
      <c r="J6778">
        <v>321085501.96710098</v>
      </c>
      <c r="K6778">
        <v>877554772.045138</v>
      </c>
      <c r="L6778">
        <v>1995550831.6358099</v>
      </c>
      <c r="M6778">
        <v>2536810981.3214302</v>
      </c>
      <c r="N6778">
        <v>4098184943.3357801</v>
      </c>
      <c r="O6778">
        <v>5552987038.53337</v>
      </c>
      <c r="Q6778" t="str">
        <f>VLOOKUP(A6778,Lookup_Tables!$D$2:$E$7,2,FALSE)</f>
        <v>EQ</v>
      </c>
      <c r="R6778" t="str">
        <f>IFERROR(VLOOKUP(D6778,Lookup_Tables!$A$2:$B$21,2,FALSE),"All")</f>
        <v>Private Assets</v>
      </c>
    </row>
    <row r="6779" spans="1:18" hidden="1">
      <c r="A6779">
        <v>4</v>
      </c>
      <c r="B6779">
        <v>67</v>
      </c>
      <c r="C6779" t="s">
        <v>39</v>
      </c>
      <c r="D6779">
        <v>0</v>
      </c>
      <c r="E6779">
        <v>39149229.711214103</v>
      </c>
      <c r="F6779">
        <v>11587938.66010927</v>
      </c>
      <c r="G6779">
        <v>17778147.584429801</v>
      </c>
      <c r="H6779">
        <v>104697983.63236199</v>
      </c>
      <c r="I6779">
        <v>141759706.74307701</v>
      </c>
      <c r="J6779">
        <v>317918726.25173801</v>
      </c>
      <c r="K6779">
        <v>876390579.52510595</v>
      </c>
      <c r="L6779">
        <v>1995066018.3548</v>
      </c>
      <c r="M6779">
        <v>2492912699.4607201</v>
      </c>
      <c r="N6779">
        <v>3842414732.43607</v>
      </c>
      <c r="O6779">
        <v>5522040028.9327898</v>
      </c>
      <c r="Q6779" t="str">
        <f>VLOOKUP(A6779,Lookup_Tables!$D$2:$E$7,2,FALSE)</f>
        <v>EQ</v>
      </c>
      <c r="R6779" t="str">
        <f>IFERROR(VLOOKUP(D6779,Lookup_Tables!$A$2:$B$21,2,FALSE),"All")</f>
        <v>Private Assets</v>
      </c>
    </row>
    <row r="6780" spans="1:18" hidden="1">
      <c r="A6780">
        <v>4</v>
      </c>
      <c r="B6780">
        <v>67</v>
      </c>
      <c r="C6780" t="s">
        <v>38</v>
      </c>
      <c r="D6780">
        <v>2</v>
      </c>
      <c r="E6780">
        <v>3010926.5219859099</v>
      </c>
      <c r="F6780">
        <v>874476.21132237092</v>
      </c>
      <c r="G6780">
        <v>1101619.74540468</v>
      </c>
      <c r="H6780">
        <v>7600083.5978025896</v>
      </c>
      <c r="I6780">
        <v>10652968.8358998</v>
      </c>
      <c r="J6780">
        <v>23414355.772652902</v>
      </c>
      <c r="K6780">
        <v>61959465.447011299</v>
      </c>
      <c r="L6780">
        <v>174958105.30999899</v>
      </c>
      <c r="M6780">
        <v>201126497.843844</v>
      </c>
      <c r="N6780">
        <v>318173410.299559</v>
      </c>
      <c r="O6780">
        <v>438320931.39269602</v>
      </c>
      <c r="Q6780" t="str">
        <f>VLOOKUP(A6780,Lookup_Tables!$D$2:$E$7,2,FALSE)</f>
        <v>EQ</v>
      </c>
      <c r="R6780" t="str">
        <f>IFERROR(VLOOKUP(D6780,Lookup_Tables!$A$2:$B$21,2,FALSE),"All")</f>
        <v>Bridge</v>
      </c>
    </row>
    <row r="6781" spans="1:18" hidden="1">
      <c r="A6781">
        <v>4</v>
      </c>
      <c r="B6781">
        <v>67</v>
      </c>
      <c r="C6781" t="s">
        <v>39</v>
      </c>
      <c r="D6781">
        <v>2</v>
      </c>
      <c r="E6781">
        <v>2965920.0620461898</v>
      </c>
      <c r="F6781">
        <v>848463.83327716775</v>
      </c>
      <c r="G6781">
        <v>1039670.3631601901</v>
      </c>
      <c r="H6781">
        <v>7445971.0843337895</v>
      </c>
      <c r="I6781">
        <v>10467461.117649799</v>
      </c>
      <c r="J6781">
        <v>22515235.697422601</v>
      </c>
      <c r="K6781">
        <v>61786507.920007497</v>
      </c>
      <c r="L6781">
        <v>174958105.30999899</v>
      </c>
      <c r="M6781">
        <v>201080315.21607599</v>
      </c>
      <c r="N6781">
        <v>316345497.877711</v>
      </c>
      <c r="O6781">
        <v>438320931.39269602</v>
      </c>
      <c r="Q6781" t="str">
        <f>VLOOKUP(A6781,Lookup_Tables!$D$2:$E$7,2,FALSE)</f>
        <v>EQ</v>
      </c>
      <c r="R6781" t="str">
        <f>IFERROR(VLOOKUP(D6781,Lookup_Tables!$A$2:$B$21,2,FALSE),"All")</f>
        <v>Bridge</v>
      </c>
    </row>
    <row r="6782" spans="1:18" hidden="1">
      <c r="A6782">
        <v>4</v>
      </c>
      <c r="B6782">
        <v>67</v>
      </c>
      <c r="C6782" t="s">
        <v>38</v>
      </c>
      <c r="D6782">
        <v>3</v>
      </c>
      <c r="E6782">
        <v>152649.563317564</v>
      </c>
      <c r="F6782">
        <v>41596.385120813429</v>
      </c>
      <c r="G6782">
        <v>57968.389237483003</v>
      </c>
      <c r="H6782">
        <v>442444.85400384601</v>
      </c>
      <c r="I6782">
        <v>646270.62775486801</v>
      </c>
      <c r="J6782">
        <v>1373626.0190359501</v>
      </c>
      <c r="K6782">
        <v>3823294.4400201198</v>
      </c>
      <c r="L6782">
        <v>8395595.9207817893</v>
      </c>
      <c r="M6782">
        <v>9989130.7497314792</v>
      </c>
      <c r="N6782">
        <v>15003743.5826695</v>
      </c>
      <c r="O6782">
        <v>19778168.065122601</v>
      </c>
      <c r="Q6782" t="str">
        <f>VLOOKUP(A6782,Lookup_Tables!$D$2:$E$7,2,FALSE)</f>
        <v>EQ</v>
      </c>
      <c r="R6782" t="str">
        <f>IFERROR(VLOOKUP(D6782,Lookup_Tables!$A$2:$B$21,2,FALSE),"All")</f>
        <v>Govt Hosp</v>
      </c>
    </row>
    <row r="6783" spans="1:18" hidden="1">
      <c r="A6783">
        <v>4</v>
      </c>
      <c r="B6783">
        <v>67</v>
      </c>
      <c r="C6783" t="s">
        <v>39</v>
      </c>
      <c r="D6783">
        <v>3</v>
      </c>
      <c r="E6783">
        <v>150251.45387646</v>
      </c>
      <c r="F6783">
        <v>40842.699651103641</v>
      </c>
      <c r="G6783">
        <v>55325.180412912698</v>
      </c>
      <c r="H6783">
        <v>420354.98496143601</v>
      </c>
      <c r="I6783">
        <v>624331.62242613395</v>
      </c>
      <c r="J6783">
        <v>1344541.83684772</v>
      </c>
      <c r="K6783">
        <v>3782275.6181166</v>
      </c>
      <c r="L6783">
        <v>8384531.8660393301</v>
      </c>
      <c r="M6783">
        <v>9989130.7497314792</v>
      </c>
      <c r="N6783">
        <v>14464697.9920606</v>
      </c>
      <c r="O6783">
        <v>19778168.065122601</v>
      </c>
      <c r="Q6783" t="str">
        <f>VLOOKUP(A6783,Lookup_Tables!$D$2:$E$7,2,FALSE)</f>
        <v>EQ</v>
      </c>
      <c r="R6783" t="str">
        <f>IFERROR(VLOOKUP(D6783,Lookup_Tables!$A$2:$B$21,2,FALSE),"All")</f>
        <v>Govt Hosp</v>
      </c>
    </row>
    <row r="6784" spans="1:18" hidden="1">
      <c r="A6784">
        <v>4</v>
      </c>
      <c r="B6784">
        <v>67</v>
      </c>
      <c r="C6784" t="s">
        <v>38</v>
      </c>
      <c r="D6784">
        <v>4</v>
      </c>
      <c r="E6784">
        <v>195617.25544794701</v>
      </c>
      <c r="F6784">
        <v>57536.182744450809</v>
      </c>
      <c r="G6784">
        <v>85709.048736751807</v>
      </c>
      <c r="H6784">
        <v>598699.03633392602</v>
      </c>
      <c r="I6784">
        <v>821552.67782716302</v>
      </c>
      <c r="J6784">
        <v>1808952.6786498199</v>
      </c>
      <c r="K6784">
        <v>3841094.81730479</v>
      </c>
      <c r="L6784">
        <v>10449620.328729101</v>
      </c>
      <c r="M6784">
        <v>12608893.8889642</v>
      </c>
      <c r="N6784">
        <v>19670580.059587799</v>
      </c>
      <c r="O6784">
        <v>25360178.869614098</v>
      </c>
      <c r="Q6784" t="str">
        <f>VLOOKUP(A6784,Lookup_Tables!$D$2:$E$7,2,FALSE)</f>
        <v>EQ</v>
      </c>
      <c r="R6784" t="str">
        <f>IFERROR(VLOOKUP(D6784,Lookup_Tables!$A$2:$B$21,2,FALSE),"All")</f>
        <v>Govt Med Fac</v>
      </c>
    </row>
    <row r="6785" spans="1:18" hidden="1">
      <c r="A6785">
        <v>4</v>
      </c>
      <c r="B6785">
        <v>67</v>
      </c>
      <c r="C6785" t="s">
        <v>39</v>
      </c>
      <c r="D6785">
        <v>4</v>
      </c>
      <c r="E6785">
        <v>192377.29779051401</v>
      </c>
      <c r="F6785">
        <v>55599.103701203305</v>
      </c>
      <c r="G6785">
        <v>81780.861941304305</v>
      </c>
      <c r="H6785">
        <v>584204.53991041204</v>
      </c>
      <c r="I6785">
        <v>816728.54869809898</v>
      </c>
      <c r="J6785">
        <v>1803890.3134236101</v>
      </c>
      <c r="K6785">
        <v>3822682.3426657398</v>
      </c>
      <c r="L6785">
        <v>10449620.328729101</v>
      </c>
      <c r="M6785">
        <v>12413075.178289499</v>
      </c>
      <c r="N6785">
        <v>19298667.830048099</v>
      </c>
      <c r="O6785">
        <v>25360178.869614098</v>
      </c>
      <c r="Q6785" t="str">
        <f>VLOOKUP(A6785,Lookup_Tables!$D$2:$E$7,2,FALSE)</f>
        <v>EQ</v>
      </c>
      <c r="R6785" t="str">
        <f>IFERROR(VLOOKUP(D6785,Lookup_Tables!$A$2:$B$21,2,FALSE),"All")</f>
        <v>Govt Med Fac</v>
      </c>
    </row>
    <row r="6786" spans="1:18" hidden="1">
      <c r="A6786">
        <v>4</v>
      </c>
      <c r="B6786">
        <v>67</v>
      </c>
      <c r="C6786" t="s">
        <v>38</v>
      </c>
      <c r="D6786">
        <v>7</v>
      </c>
      <c r="E6786">
        <v>483551.834501812</v>
      </c>
      <c r="F6786">
        <v>183753.02372496639</v>
      </c>
      <c r="G6786">
        <v>0</v>
      </c>
      <c r="H6786">
        <v>0</v>
      </c>
      <c r="I6786">
        <v>0</v>
      </c>
      <c r="J6786">
        <v>0</v>
      </c>
      <c r="K6786">
        <v>2107822.56612944</v>
      </c>
      <c r="L6786">
        <v>26296340.399528701</v>
      </c>
      <c r="M6786">
        <v>38094982.717942499</v>
      </c>
      <c r="N6786">
        <v>75007534.656867698</v>
      </c>
      <c r="O6786">
        <v>111765857.453917</v>
      </c>
      <c r="Q6786" t="str">
        <f>VLOOKUP(A6786,Lookup_Tables!$D$2:$E$7,2,FALSE)</f>
        <v>EQ</v>
      </c>
      <c r="R6786" t="str">
        <f>IFERROR(VLOOKUP(D6786,Lookup_Tables!$A$2:$B$21,2,FALSE),"All")</f>
        <v>Power Plant</v>
      </c>
    </row>
    <row r="6787" spans="1:18" hidden="1">
      <c r="A6787">
        <v>4</v>
      </c>
      <c r="B6787">
        <v>67</v>
      </c>
      <c r="C6787" t="s">
        <v>39</v>
      </c>
      <c r="D6787">
        <v>7</v>
      </c>
      <c r="E6787">
        <v>481474.860888255</v>
      </c>
      <c r="F6787">
        <v>183732.45508817531</v>
      </c>
      <c r="G6787">
        <v>0</v>
      </c>
      <c r="H6787">
        <v>0</v>
      </c>
      <c r="I6787">
        <v>0</v>
      </c>
      <c r="J6787">
        <v>0</v>
      </c>
      <c r="K6787">
        <v>2107822.56612944</v>
      </c>
      <c r="L6787">
        <v>26296340.399528701</v>
      </c>
      <c r="M6787">
        <v>38094982.717942499</v>
      </c>
      <c r="N6787">
        <v>72951129.680101797</v>
      </c>
      <c r="O6787">
        <v>111765857.453917</v>
      </c>
      <c r="Q6787" t="str">
        <f>VLOOKUP(A6787,Lookup_Tables!$D$2:$E$7,2,FALSE)</f>
        <v>EQ</v>
      </c>
      <c r="R6787" t="str">
        <f>IFERROR(VLOOKUP(D6787,Lookup_Tables!$A$2:$B$21,2,FALSE),"All")</f>
        <v>Power Plant</v>
      </c>
    </row>
    <row r="6788" spans="1:18" hidden="1">
      <c r="A6788">
        <v>4</v>
      </c>
      <c r="B6788">
        <v>67</v>
      </c>
      <c r="C6788" t="s">
        <v>38</v>
      </c>
      <c r="D6788">
        <v>9</v>
      </c>
      <c r="E6788">
        <v>16046.222268363699</v>
      </c>
      <c r="F6788">
        <v>5379.1538575794384</v>
      </c>
      <c r="G6788">
        <v>0</v>
      </c>
      <c r="H6788">
        <v>723.00009607513698</v>
      </c>
      <c r="I6788">
        <v>1453.5001645172699</v>
      </c>
      <c r="J6788">
        <v>9269.9994086195202</v>
      </c>
      <c r="K6788">
        <v>275376.67446119199</v>
      </c>
      <c r="L6788">
        <v>1076432.8329096299</v>
      </c>
      <c r="M6788">
        <v>1323729.3646720401</v>
      </c>
      <c r="N6788">
        <v>2505105.7754695099</v>
      </c>
      <c r="O6788">
        <v>2944287.7062698202</v>
      </c>
      <c r="Q6788" t="str">
        <f>VLOOKUP(A6788,Lookup_Tables!$D$2:$E$7,2,FALSE)</f>
        <v>EQ</v>
      </c>
      <c r="R6788" t="str">
        <f>IFERROR(VLOOKUP(D6788,Lookup_Tables!$A$2:$B$21,2,FALSE),"All")</f>
        <v>Pub Admin Bldg</v>
      </c>
    </row>
    <row r="6789" spans="1:18" hidden="1">
      <c r="A6789">
        <v>4</v>
      </c>
      <c r="B6789">
        <v>67</v>
      </c>
      <c r="C6789" t="s">
        <v>39</v>
      </c>
      <c r="D6789">
        <v>9</v>
      </c>
      <c r="E6789">
        <v>15909.4987951393</v>
      </c>
      <c r="F6789">
        <v>5588.1312672907352</v>
      </c>
      <c r="G6789">
        <v>0</v>
      </c>
      <c r="H6789">
        <v>723.00009607513698</v>
      </c>
      <c r="I6789">
        <v>1453.5001645172699</v>
      </c>
      <c r="J6789">
        <v>9211.4996987880404</v>
      </c>
      <c r="K6789">
        <v>275376.67446119199</v>
      </c>
      <c r="L6789">
        <v>1055711.1163169399</v>
      </c>
      <c r="M6789">
        <v>1299726.90698461</v>
      </c>
      <c r="N6789">
        <v>2228716.5215996802</v>
      </c>
      <c r="O6789">
        <v>2944287.7062698202</v>
      </c>
      <c r="Q6789" t="str">
        <f>VLOOKUP(A6789,Lookup_Tables!$D$2:$E$7,2,FALSE)</f>
        <v>EQ</v>
      </c>
      <c r="R6789" t="str">
        <f>IFERROR(VLOOKUP(D6789,Lookup_Tables!$A$2:$B$21,2,FALSE),"All")</f>
        <v>Pub Admin Bldg</v>
      </c>
    </row>
    <row r="6790" spans="1:18" hidden="1">
      <c r="A6790">
        <v>4</v>
      </c>
      <c r="B6790">
        <v>67</v>
      </c>
      <c r="C6790" t="s">
        <v>38</v>
      </c>
      <c r="D6790">
        <v>10</v>
      </c>
      <c r="E6790">
        <v>2217050.9669292299</v>
      </c>
      <c r="F6790">
        <v>646669.74272296485</v>
      </c>
      <c r="G6790">
        <v>708514.415781711</v>
      </c>
      <c r="H6790">
        <v>5876498.2945337603</v>
      </c>
      <c r="I6790">
        <v>8077009.82214077</v>
      </c>
      <c r="J6790">
        <v>18100912.9860886</v>
      </c>
      <c r="K6790">
        <v>46622721.758751102</v>
      </c>
      <c r="L6790">
        <v>105310916.913624</v>
      </c>
      <c r="M6790">
        <v>150882344.156616</v>
      </c>
      <c r="N6790">
        <v>238530048.593126</v>
      </c>
      <c r="O6790">
        <v>321271854.52767497</v>
      </c>
      <c r="Q6790" t="str">
        <f>VLOOKUP(A6790,Lookup_Tables!$D$2:$E$7,2,FALSE)</f>
        <v>EQ</v>
      </c>
      <c r="R6790" t="str">
        <f>IFERROR(VLOOKUP(D6790,Lookup_Tables!$A$2:$B$21,2,FALSE),"All")</f>
        <v>Pub School</v>
      </c>
    </row>
    <row r="6791" spans="1:18" hidden="1">
      <c r="A6791">
        <v>4</v>
      </c>
      <c r="B6791">
        <v>67</v>
      </c>
      <c r="C6791" t="s">
        <v>39</v>
      </c>
      <c r="D6791">
        <v>10</v>
      </c>
      <c r="E6791">
        <v>2185772.9997053598</v>
      </c>
      <c r="F6791">
        <v>634021.76734818472</v>
      </c>
      <c r="G6791">
        <v>689107.14160688198</v>
      </c>
      <c r="H6791">
        <v>5839949.6847409001</v>
      </c>
      <c r="I6791">
        <v>7801493.2599827899</v>
      </c>
      <c r="J6791">
        <v>18016441.5760049</v>
      </c>
      <c r="K6791">
        <v>46535183.2229288</v>
      </c>
      <c r="L6791">
        <v>105310916.913624</v>
      </c>
      <c r="M6791">
        <v>149448400.341833</v>
      </c>
      <c r="N6791">
        <v>229131998.36820599</v>
      </c>
      <c r="O6791">
        <v>321271854.52767497</v>
      </c>
      <c r="Q6791" t="str">
        <f>VLOOKUP(A6791,Lookup_Tables!$D$2:$E$7,2,FALSE)</f>
        <v>EQ</v>
      </c>
      <c r="R6791" t="str">
        <f>IFERROR(VLOOKUP(D6791,Lookup_Tables!$A$2:$B$21,2,FALSE),"All")</f>
        <v>Pub School</v>
      </c>
    </row>
    <row r="6792" spans="1:18" hidden="1">
      <c r="A6792">
        <v>4</v>
      </c>
      <c r="B6792">
        <v>67</v>
      </c>
      <c r="C6792" t="s">
        <v>38</v>
      </c>
      <c r="D6792">
        <v>13</v>
      </c>
      <c r="E6792">
        <v>1354399.95257623</v>
      </c>
      <c r="F6792">
        <v>399036.34809701855</v>
      </c>
      <c r="G6792">
        <v>1862.3265055024499</v>
      </c>
      <c r="H6792">
        <v>1670214.26530273</v>
      </c>
      <c r="I6792">
        <v>2839455.54068392</v>
      </c>
      <c r="J6792">
        <v>8594835.7548568696</v>
      </c>
      <c r="K6792">
        <v>30377811.270099901</v>
      </c>
      <c r="L6792">
        <v>79931656.573935896</v>
      </c>
      <c r="M6792">
        <v>99345210.572438195</v>
      </c>
      <c r="N6792">
        <v>167063091.40539899</v>
      </c>
      <c r="O6792">
        <v>222735116.78526899</v>
      </c>
      <c r="Q6792" t="str">
        <f>VLOOKUP(A6792,Lookup_Tables!$D$2:$E$7,2,FALSE)</f>
        <v>EQ</v>
      </c>
      <c r="R6792" t="str">
        <f>IFERROR(VLOOKUP(D6792,Lookup_Tables!$A$2:$B$21,2,FALSE),"All")</f>
        <v>Residual Inst</v>
      </c>
    </row>
    <row r="6793" spans="1:18" hidden="1">
      <c r="A6793">
        <v>4</v>
      </c>
      <c r="B6793">
        <v>67</v>
      </c>
      <c r="C6793" t="s">
        <v>39</v>
      </c>
      <c r="D6793">
        <v>13</v>
      </c>
      <c r="E6793">
        <v>1339989.19045428</v>
      </c>
      <c r="F6793">
        <v>391883.82800470106</v>
      </c>
      <c r="G6793">
        <v>1862.3265055024499</v>
      </c>
      <c r="H6793">
        <v>1670214.26530273</v>
      </c>
      <c r="I6793">
        <v>2737998.1619537598</v>
      </c>
      <c r="J6793">
        <v>8594835.7548568696</v>
      </c>
      <c r="K6793">
        <v>30377811.270099901</v>
      </c>
      <c r="L6793">
        <v>79931656.573935896</v>
      </c>
      <c r="M6793">
        <v>98687010.3650105</v>
      </c>
      <c r="N6793">
        <v>162474014.502166</v>
      </c>
      <c r="O6793">
        <v>222735116.78526899</v>
      </c>
      <c r="Q6793" t="str">
        <f>VLOOKUP(A6793,Lookup_Tables!$D$2:$E$7,2,FALSE)</f>
        <v>EQ</v>
      </c>
      <c r="R6793" t="str">
        <f>IFERROR(VLOOKUP(D6793,Lookup_Tables!$A$2:$B$21,2,FALSE),"All")</f>
        <v>Residual Inst</v>
      </c>
    </row>
    <row r="6794" spans="1:18" hidden="1">
      <c r="A6794">
        <v>4</v>
      </c>
      <c r="B6794">
        <v>67</v>
      </c>
      <c r="C6794" t="s">
        <v>38</v>
      </c>
      <c r="D6794">
        <v>14</v>
      </c>
      <c r="E6794">
        <v>4223121.6046213396</v>
      </c>
      <c r="F6794">
        <v>1062267.9499499011</v>
      </c>
      <c r="G6794">
        <v>1124956.7393553499</v>
      </c>
      <c r="H6794">
        <v>11079585.443768701</v>
      </c>
      <c r="I6794">
        <v>15308752.7398428</v>
      </c>
      <c r="J6794">
        <v>32781415.895378601</v>
      </c>
      <c r="K6794">
        <v>92287675.655887604</v>
      </c>
      <c r="L6794">
        <v>231759414.981116</v>
      </c>
      <c r="M6794">
        <v>345424886.13687301</v>
      </c>
      <c r="N6794">
        <v>491604303.91414398</v>
      </c>
      <c r="O6794">
        <v>611909629.84875</v>
      </c>
      <c r="Q6794" t="str">
        <f>VLOOKUP(A6794,Lookup_Tables!$D$2:$E$7,2,FALSE)</f>
        <v>EQ</v>
      </c>
      <c r="R6794" t="str">
        <f>IFERROR(VLOOKUP(D6794,Lookup_Tables!$A$2:$B$21,2,FALSE),"All")</f>
        <v>Road</v>
      </c>
    </row>
    <row r="6795" spans="1:18" hidden="1">
      <c r="A6795">
        <v>4</v>
      </c>
      <c r="B6795">
        <v>67</v>
      </c>
      <c r="C6795" t="s">
        <v>39</v>
      </c>
      <c r="D6795">
        <v>14</v>
      </c>
      <c r="E6795">
        <v>4166639.3204397899</v>
      </c>
      <c r="F6795">
        <v>1045492.9547967771</v>
      </c>
      <c r="G6795">
        <v>1082340.3350170001</v>
      </c>
      <c r="H6795">
        <v>10844502.1780008</v>
      </c>
      <c r="I6795">
        <v>14972966.2335434</v>
      </c>
      <c r="J6795">
        <v>31792710.532582201</v>
      </c>
      <c r="K6795">
        <v>92287675.655887604</v>
      </c>
      <c r="L6795">
        <v>231759414.981116</v>
      </c>
      <c r="M6795">
        <v>345424886.13687301</v>
      </c>
      <c r="N6795">
        <v>485632257.885427</v>
      </c>
      <c r="O6795">
        <v>596662799.59073997</v>
      </c>
      <c r="Q6795" t="str">
        <f>VLOOKUP(A6795,Lookup_Tables!$D$2:$E$7,2,FALSE)</f>
        <v>EQ</v>
      </c>
      <c r="R6795" t="str">
        <f>IFERROR(VLOOKUP(D6795,Lookup_Tables!$A$2:$B$21,2,FALSE),"All")</f>
        <v>Road</v>
      </c>
    </row>
    <row r="6796" spans="1:18" hidden="1">
      <c r="A6796">
        <v>4</v>
      </c>
      <c r="B6796">
        <v>67</v>
      </c>
      <c r="C6796" t="s">
        <v>38</v>
      </c>
      <c r="D6796">
        <v>15</v>
      </c>
      <c r="E6796">
        <v>51481115.350792699</v>
      </c>
      <c r="F6796">
        <v>15025365.374753371</v>
      </c>
      <c r="G6796">
        <v>22207212.251427799</v>
      </c>
      <c r="H6796">
        <v>140941258.41455901</v>
      </c>
      <c r="I6796">
        <v>187442511.219868</v>
      </c>
      <c r="J6796">
        <v>411590123.671794</v>
      </c>
      <c r="K6796">
        <v>1117449550.70875</v>
      </c>
      <c r="L6796">
        <v>2547942078.4001002</v>
      </c>
      <c r="M6796">
        <v>3382171576.5831699</v>
      </c>
      <c r="N6796">
        <v>5407863370.17414</v>
      </c>
      <c r="O6796">
        <v>7261177931.5936003</v>
      </c>
      <c r="Q6796" t="str">
        <f>VLOOKUP(A6796,Lookup_Tables!$D$2:$E$7,2,FALSE)</f>
        <v>EQ</v>
      </c>
      <c r="R6796" t="str">
        <f>IFERROR(VLOOKUP(D6796,Lookup_Tables!$A$2:$B$21,2,FALSE),"All")</f>
        <v>All</v>
      </c>
    </row>
    <row r="6797" spans="1:18" hidden="1">
      <c r="A6797">
        <v>4</v>
      </c>
      <c r="B6797">
        <v>67</v>
      </c>
      <c r="C6797" t="s">
        <v>39</v>
      </c>
      <c r="D6797">
        <v>15</v>
      </c>
      <c r="E6797">
        <v>50626340.378136396</v>
      </c>
      <c r="F6797">
        <v>14825630.366262332</v>
      </c>
      <c r="G6797">
        <v>21290014.375860199</v>
      </c>
      <c r="H6797">
        <v>139442196.25614399</v>
      </c>
      <c r="I6797">
        <v>179899301.692361</v>
      </c>
      <c r="J6797">
        <v>396825462.01181197</v>
      </c>
      <c r="K6797">
        <v>1114252608.2777901</v>
      </c>
      <c r="L6797">
        <v>2547942078.4001002</v>
      </c>
      <c r="M6797">
        <v>3361151052.9345198</v>
      </c>
      <c r="N6797">
        <v>5124097509.2038803</v>
      </c>
      <c r="O6797">
        <v>7261177931.5936003</v>
      </c>
      <c r="Q6797" t="str">
        <f>VLOOKUP(A6797,Lookup_Tables!$D$2:$E$7,2,FALSE)</f>
        <v>EQ</v>
      </c>
      <c r="R6797" t="str">
        <f>IFERROR(VLOOKUP(D6797,Lookup_Tables!$A$2:$B$21,2,FALSE),"All")</f>
        <v>All</v>
      </c>
    </row>
    <row r="6798" spans="1:18" hidden="1">
      <c r="A6798">
        <v>4</v>
      </c>
      <c r="B6798">
        <v>67</v>
      </c>
      <c r="C6798" t="s">
        <v>38</v>
      </c>
      <c r="D6798">
        <v>16</v>
      </c>
      <c r="E6798">
        <v>11653363.9216484</v>
      </c>
      <c r="F6798">
        <v>3279048.8283241</v>
      </c>
      <c r="G6798">
        <v>3280705.0838653101</v>
      </c>
      <c r="H6798">
        <v>28146395.699835401</v>
      </c>
      <c r="I6798">
        <v>38698608.4160484</v>
      </c>
      <c r="J6798">
        <v>89513935.903614894</v>
      </c>
      <c r="K6798">
        <v>238730420.09013799</v>
      </c>
      <c r="L6798">
        <v>644869394.31713498</v>
      </c>
      <c r="M6798">
        <v>845685778.30852795</v>
      </c>
      <c r="N6798">
        <v>1309678426.8383701</v>
      </c>
      <c r="O6798">
        <v>1739137902.66081</v>
      </c>
      <c r="Q6798" t="str">
        <f>VLOOKUP(A6798,Lookup_Tables!$D$2:$E$7,2,FALSE)</f>
        <v>EQ</v>
      </c>
      <c r="R6798" t="str">
        <f>IFERROR(VLOOKUP(D6798,Lookup_Tables!$A$2:$B$21,2,FALSE),"All")</f>
        <v>Government_Loss</v>
      </c>
    </row>
    <row r="6799" spans="1:18" hidden="1">
      <c r="A6799">
        <v>4</v>
      </c>
      <c r="B6799">
        <v>67</v>
      </c>
      <c r="C6799" t="s">
        <v>39</v>
      </c>
      <c r="D6799">
        <v>16</v>
      </c>
      <c r="E6799">
        <v>11494261.570593501</v>
      </c>
      <c r="F6799">
        <v>3228525.4581696093</v>
      </c>
      <c r="G6799">
        <v>3173515.5680394499</v>
      </c>
      <c r="H6799">
        <v>27572753.936689299</v>
      </c>
      <c r="I6799">
        <v>37338967.190376997</v>
      </c>
      <c r="J6799">
        <v>87572472.477091402</v>
      </c>
      <c r="K6799">
        <v>236553958.519687</v>
      </c>
      <c r="L6799">
        <v>644869394.31713498</v>
      </c>
      <c r="M6799">
        <v>834734682.16542101</v>
      </c>
      <c r="N6799">
        <v>1281682776.7678101</v>
      </c>
      <c r="O6799">
        <v>1739137902.66081</v>
      </c>
      <c r="Q6799" t="str">
        <f>VLOOKUP(A6799,Lookup_Tables!$D$2:$E$7,2,FALSE)</f>
        <v>EQ</v>
      </c>
      <c r="R6799" t="str">
        <f>IFERROR(VLOOKUP(D6799,Lookup_Tables!$A$2:$B$21,2,FALSE),"All")</f>
        <v>Government_Loss</v>
      </c>
    </row>
    <row r="6800" spans="1:18" hidden="1">
      <c r="A6800">
        <v>4</v>
      </c>
      <c r="B6800">
        <v>67</v>
      </c>
      <c r="C6800" t="s">
        <v>38</v>
      </c>
      <c r="D6800">
        <v>17</v>
      </c>
      <c r="E6800">
        <v>6327106.0257280599</v>
      </c>
      <c r="F6800">
        <v>1831363.1919899061</v>
      </c>
      <c r="G6800">
        <v>1984461.87032774</v>
      </c>
      <c r="H6800">
        <v>14534403.7136978</v>
      </c>
      <c r="I6800">
        <v>20463113.761149298</v>
      </c>
      <c r="J6800">
        <v>46930700.042198002</v>
      </c>
      <c r="K6800">
        <v>135678221.36203799</v>
      </c>
      <c r="L6800">
        <v>319560508.042624</v>
      </c>
      <c r="M6800">
        <v>439550453.289608</v>
      </c>
      <c r="N6800">
        <v>704840946.21247005</v>
      </c>
      <c r="O6800">
        <v>955737131.64106703</v>
      </c>
      <c r="Q6800" t="str">
        <f>VLOOKUP(A6800,Lookup_Tables!$D$2:$E$7,2,FALSE)</f>
        <v>EQ</v>
      </c>
      <c r="R6800" t="str">
        <f>IFERROR(VLOOKUP(D6800,Lookup_Tables!$A$2:$B$21,2,FALSE),"All")</f>
        <v>Emergency_Loss</v>
      </c>
    </row>
    <row r="6801" spans="1:18" hidden="1">
      <c r="A6801">
        <v>4</v>
      </c>
      <c r="B6801">
        <v>67</v>
      </c>
      <c r="C6801" t="s">
        <v>39</v>
      </c>
      <c r="D6801">
        <v>17</v>
      </c>
      <c r="E6801">
        <v>6235434.38349724</v>
      </c>
      <c r="F6801">
        <v>1830845.7166671092</v>
      </c>
      <c r="G6801">
        <v>1890936.0579210001</v>
      </c>
      <c r="H6801">
        <v>14297785.095363401</v>
      </c>
      <c r="I6801">
        <v>19327551.667679101</v>
      </c>
      <c r="J6801">
        <v>46188388.511628903</v>
      </c>
      <c r="K6801">
        <v>135678221.36203799</v>
      </c>
      <c r="L6801">
        <v>319560508.042624</v>
      </c>
      <c r="M6801">
        <v>427240342.45717102</v>
      </c>
      <c r="N6801">
        <v>668059947.39143705</v>
      </c>
      <c r="O6801">
        <v>955737131.64106703</v>
      </c>
      <c r="Q6801" t="str">
        <f>VLOOKUP(A6801,Lookup_Tables!$D$2:$E$7,2,FALSE)</f>
        <v>EQ</v>
      </c>
      <c r="R6801" t="str">
        <f>IFERROR(VLOOKUP(D6801,Lookup_Tables!$A$2:$B$21,2,FALSE),"All")</f>
        <v>Emergency_Loss</v>
      </c>
    </row>
    <row r="6802" spans="1:18" hidden="1">
      <c r="A6802">
        <v>4</v>
      </c>
      <c r="B6802">
        <v>67</v>
      </c>
      <c r="C6802" t="s">
        <v>38</v>
      </c>
      <c r="D6802">
        <v>18</v>
      </c>
      <c r="E6802">
        <v>17980469.947376501</v>
      </c>
      <c r="F6802">
        <v>5209261.0866978783</v>
      </c>
      <c r="G6802">
        <v>5347299.42062857</v>
      </c>
      <c r="H6802">
        <v>42617493.711681299</v>
      </c>
      <c r="I6802">
        <v>59096449.293416902</v>
      </c>
      <c r="J6802">
        <v>132198739.42117</v>
      </c>
      <c r="K6802">
        <v>362053943.01646501</v>
      </c>
      <c r="L6802">
        <v>966177688.53764498</v>
      </c>
      <c r="M6802">
        <v>1285236231.59814</v>
      </c>
      <c r="N6802">
        <v>2014519373.0508399</v>
      </c>
      <c r="O6802">
        <v>2694875034.3018699</v>
      </c>
      <c r="Q6802" t="str">
        <f>VLOOKUP(A6802,Lookup_Tables!$D$2:$E$7,2,FALSE)</f>
        <v>EQ</v>
      </c>
      <c r="R6802" t="str">
        <f>IFERROR(VLOOKUP(D6802,Lookup_Tables!$A$2:$B$21,2,FALSE),"All")</f>
        <v>Govt_Plus_Emergency</v>
      </c>
    </row>
    <row r="6803" spans="1:18" hidden="1">
      <c r="A6803">
        <v>4</v>
      </c>
      <c r="B6803">
        <v>67</v>
      </c>
      <c r="C6803" t="s">
        <v>39</v>
      </c>
      <c r="D6803">
        <v>18</v>
      </c>
      <c r="E6803">
        <v>17727603.844601098</v>
      </c>
      <c r="F6803">
        <v>5115735.4584550373</v>
      </c>
      <c r="G6803">
        <v>5181004.7902863696</v>
      </c>
      <c r="H6803">
        <v>42506469.092089497</v>
      </c>
      <c r="I6803">
        <v>58373383.393378697</v>
      </c>
      <c r="J6803">
        <v>130239814.966745</v>
      </c>
      <c r="K6803">
        <v>362053943.01646501</v>
      </c>
      <c r="L6803">
        <v>966177688.53764498</v>
      </c>
      <c r="M6803">
        <v>1257928300.33887</v>
      </c>
      <c r="N6803">
        <v>1949742724.15925</v>
      </c>
      <c r="O6803">
        <v>2694875034.3018699</v>
      </c>
      <c r="Q6803" t="str">
        <f>VLOOKUP(A6803,Lookup_Tables!$D$2:$E$7,2,FALSE)</f>
        <v>EQ</v>
      </c>
      <c r="R6803" t="str">
        <f>IFERROR(VLOOKUP(D6803,Lookup_Tables!$A$2:$B$21,2,FALSE),"All")</f>
        <v>Govt_Plus_Emergency</v>
      </c>
    </row>
    <row r="6804" spans="1:18" hidden="1">
      <c r="A6804">
        <v>4</v>
      </c>
      <c r="B6804">
        <v>68</v>
      </c>
      <c r="C6804" t="s">
        <v>38</v>
      </c>
      <c r="D6804">
        <v>0</v>
      </c>
      <c r="E6804">
        <v>25466485.867525298</v>
      </c>
      <c r="F6804">
        <v>7205154.8996266909</v>
      </c>
      <c r="G6804">
        <v>9808025.9783387091</v>
      </c>
      <c r="H6804">
        <v>85514710.123998001</v>
      </c>
      <c r="I6804">
        <v>116785588.98829199</v>
      </c>
      <c r="J6804">
        <v>252415960.74342799</v>
      </c>
      <c r="K6804">
        <v>715042518.71504605</v>
      </c>
      <c r="L6804">
        <v>1233298160.7193699</v>
      </c>
      <c r="M6804">
        <v>1476688322.7144401</v>
      </c>
      <c r="N6804">
        <v>2281858521.7121902</v>
      </c>
      <c r="O6804">
        <v>2977704730.56072</v>
      </c>
      <c r="Q6804" t="str">
        <f>VLOOKUP(A6804,Lookup_Tables!$D$2:$E$7,2,FALSE)</f>
        <v>EQ</v>
      </c>
      <c r="R6804" t="str">
        <f>IFERROR(VLOOKUP(D6804,Lookup_Tables!$A$2:$B$21,2,FALSE),"All")</f>
        <v>Private Assets</v>
      </c>
    </row>
    <row r="6805" spans="1:18" hidden="1">
      <c r="A6805">
        <v>4</v>
      </c>
      <c r="B6805">
        <v>68</v>
      </c>
      <c r="C6805" t="s">
        <v>39</v>
      </c>
      <c r="D6805">
        <v>0</v>
      </c>
      <c r="E6805">
        <v>25093661.497512799</v>
      </c>
      <c r="F6805">
        <v>7149364.1628170572</v>
      </c>
      <c r="G6805">
        <v>9589511.7266770899</v>
      </c>
      <c r="H6805">
        <v>80033463.773862302</v>
      </c>
      <c r="I6805">
        <v>113061957.198002</v>
      </c>
      <c r="J6805">
        <v>252415960.74342799</v>
      </c>
      <c r="K6805">
        <v>682494229.89409697</v>
      </c>
      <c r="L6805">
        <v>1182264681.95048</v>
      </c>
      <c r="M6805">
        <v>1474994615.43625</v>
      </c>
      <c r="N6805">
        <v>2281288153.10252</v>
      </c>
      <c r="O6805">
        <v>2977704730.56072</v>
      </c>
      <c r="Q6805" t="str">
        <f>VLOOKUP(A6805,Lookup_Tables!$D$2:$E$7,2,FALSE)</f>
        <v>EQ</v>
      </c>
      <c r="R6805" t="str">
        <f>IFERROR(VLOOKUP(D6805,Lookup_Tables!$A$2:$B$21,2,FALSE),"All")</f>
        <v>Private Assets</v>
      </c>
    </row>
    <row r="6806" spans="1:18" hidden="1">
      <c r="A6806">
        <v>4</v>
      </c>
      <c r="B6806">
        <v>68</v>
      </c>
      <c r="C6806" t="s">
        <v>38</v>
      </c>
      <c r="D6806">
        <v>1</v>
      </c>
      <c r="E6806">
        <v>1184522.4148341501</v>
      </c>
      <c r="F6806">
        <v>352863.29487318336</v>
      </c>
      <c r="G6806">
        <v>0</v>
      </c>
      <c r="H6806">
        <v>1365354.0520019</v>
      </c>
      <c r="I6806">
        <v>2651715.0498997499</v>
      </c>
      <c r="J6806">
        <v>8429124.4219346009</v>
      </c>
      <c r="K6806">
        <v>30966022.492210701</v>
      </c>
      <c r="L6806">
        <v>71287554.797388703</v>
      </c>
      <c r="M6806">
        <v>83176981.219247103</v>
      </c>
      <c r="N6806">
        <v>129214463.717291</v>
      </c>
      <c r="O6806">
        <v>181223225.60325399</v>
      </c>
      <c r="Q6806" t="str">
        <f>VLOOKUP(A6806,Lookup_Tables!$D$2:$E$7,2,FALSE)</f>
        <v>EQ</v>
      </c>
      <c r="R6806" t="str">
        <f>IFERROR(VLOOKUP(D6806,Lookup_Tables!$A$2:$B$21,2,FALSE),"All")</f>
        <v>Airport</v>
      </c>
    </row>
    <row r="6807" spans="1:18" hidden="1">
      <c r="A6807">
        <v>4</v>
      </c>
      <c r="B6807">
        <v>68</v>
      </c>
      <c r="C6807" t="s">
        <v>39</v>
      </c>
      <c r="D6807">
        <v>1</v>
      </c>
      <c r="E6807">
        <v>1172196.09034785</v>
      </c>
      <c r="F6807">
        <v>346457.10765507817</v>
      </c>
      <c r="G6807">
        <v>0</v>
      </c>
      <c r="H6807">
        <v>1357882.91955419</v>
      </c>
      <c r="I6807">
        <v>2582325.0259620398</v>
      </c>
      <c r="J6807">
        <v>8379873.70140767</v>
      </c>
      <c r="K6807">
        <v>30966022.492210701</v>
      </c>
      <c r="L6807">
        <v>71287554.797388703</v>
      </c>
      <c r="M6807">
        <v>81930183.540698007</v>
      </c>
      <c r="N6807">
        <v>127255436.673888</v>
      </c>
      <c r="O6807">
        <v>181223225.60325399</v>
      </c>
      <c r="Q6807" t="str">
        <f>VLOOKUP(A6807,Lookup_Tables!$D$2:$E$7,2,FALSE)</f>
        <v>EQ</v>
      </c>
      <c r="R6807" t="str">
        <f>IFERROR(VLOOKUP(D6807,Lookup_Tables!$A$2:$B$21,2,FALSE),"All")</f>
        <v>Airport</v>
      </c>
    </row>
    <row r="6808" spans="1:18" hidden="1">
      <c r="A6808">
        <v>4</v>
      </c>
      <c r="B6808">
        <v>68</v>
      </c>
      <c r="C6808" t="s">
        <v>38</v>
      </c>
      <c r="D6808">
        <v>2</v>
      </c>
      <c r="E6808">
        <v>338828.53319911298</v>
      </c>
      <c r="F6808">
        <v>109720.691850039</v>
      </c>
      <c r="G6808">
        <v>43645.914973088802</v>
      </c>
      <c r="H6808">
        <v>506642.13404875901</v>
      </c>
      <c r="I6808">
        <v>785110.16998398304</v>
      </c>
      <c r="J6808">
        <v>2437771.9429248399</v>
      </c>
      <c r="K6808">
        <v>9096675.7521325797</v>
      </c>
      <c r="L6808">
        <v>16942911.215288699</v>
      </c>
      <c r="M6808">
        <v>21698527.773724101</v>
      </c>
      <c r="N6808">
        <v>32539502.159423701</v>
      </c>
      <c r="O6808">
        <v>49902770.440065399</v>
      </c>
      <c r="Q6808" t="str">
        <f>VLOOKUP(A6808,Lookup_Tables!$D$2:$E$7,2,FALSE)</f>
        <v>EQ</v>
      </c>
      <c r="R6808" t="str">
        <f>IFERROR(VLOOKUP(D6808,Lookup_Tables!$A$2:$B$21,2,FALSE),"All")</f>
        <v>Bridge</v>
      </c>
    </row>
    <row r="6809" spans="1:18" hidden="1">
      <c r="A6809">
        <v>4</v>
      </c>
      <c r="B6809">
        <v>68</v>
      </c>
      <c r="C6809" t="s">
        <v>39</v>
      </c>
      <c r="D6809">
        <v>2</v>
      </c>
      <c r="E6809">
        <v>335149.23940772202</v>
      </c>
      <c r="F6809">
        <v>109582.85171951831</v>
      </c>
      <c r="G6809">
        <v>42650.758910767203</v>
      </c>
      <c r="H6809">
        <v>496655.15785303997</v>
      </c>
      <c r="I6809">
        <v>783967.08737465297</v>
      </c>
      <c r="J6809">
        <v>2437771.9429248399</v>
      </c>
      <c r="K6809">
        <v>9089151.4699188601</v>
      </c>
      <c r="L6809">
        <v>16810820.256912701</v>
      </c>
      <c r="M6809">
        <v>20083422.296002001</v>
      </c>
      <c r="N6809">
        <v>32539502.159423701</v>
      </c>
      <c r="O6809">
        <v>49902770.440065399</v>
      </c>
      <c r="Q6809" t="str">
        <f>VLOOKUP(A6809,Lookup_Tables!$D$2:$E$7,2,FALSE)</f>
        <v>EQ</v>
      </c>
      <c r="R6809" t="str">
        <f>IFERROR(VLOOKUP(D6809,Lookup_Tables!$A$2:$B$21,2,FALSE),"All")</f>
        <v>Bridge</v>
      </c>
    </row>
    <row r="6810" spans="1:18" hidden="1">
      <c r="A6810">
        <v>4</v>
      </c>
      <c r="B6810">
        <v>68</v>
      </c>
      <c r="C6810" t="s">
        <v>38</v>
      </c>
      <c r="D6810">
        <v>3</v>
      </c>
      <c r="E6810">
        <v>205799.13371318</v>
      </c>
      <c r="F6810">
        <v>59310.916284750914</v>
      </c>
      <c r="G6810">
        <v>58818.476267639198</v>
      </c>
      <c r="H6810">
        <v>661900.39603267401</v>
      </c>
      <c r="I6810">
        <v>932475.32220110903</v>
      </c>
      <c r="J6810">
        <v>2265861.1729591</v>
      </c>
      <c r="K6810">
        <v>6192359.7253771303</v>
      </c>
      <c r="L6810">
        <v>10124347.951060601</v>
      </c>
      <c r="M6810">
        <v>11964772.581558499</v>
      </c>
      <c r="N6810">
        <v>16304404.812808899</v>
      </c>
      <c r="O6810">
        <v>22134727.867924701</v>
      </c>
      <c r="Q6810" t="str">
        <f>VLOOKUP(A6810,Lookup_Tables!$D$2:$E$7,2,FALSE)</f>
        <v>EQ</v>
      </c>
      <c r="R6810" t="str">
        <f>IFERROR(VLOOKUP(D6810,Lookup_Tables!$A$2:$B$21,2,FALSE),"All")</f>
        <v>Govt Hosp</v>
      </c>
    </row>
    <row r="6811" spans="1:18" hidden="1">
      <c r="A6811">
        <v>4</v>
      </c>
      <c r="B6811">
        <v>68</v>
      </c>
      <c r="C6811" t="s">
        <v>39</v>
      </c>
      <c r="D6811">
        <v>3</v>
      </c>
      <c r="E6811">
        <v>202694.34095838299</v>
      </c>
      <c r="F6811">
        <v>58443.221594490082</v>
      </c>
      <c r="G6811">
        <v>57890.1941585889</v>
      </c>
      <c r="H6811">
        <v>627425.31300801795</v>
      </c>
      <c r="I6811">
        <v>926956.96559032903</v>
      </c>
      <c r="J6811">
        <v>2265861.1729591</v>
      </c>
      <c r="K6811">
        <v>6105178.4169329302</v>
      </c>
      <c r="L6811">
        <v>9999014.8970800303</v>
      </c>
      <c r="M6811">
        <v>11341968.3735318</v>
      </c>
      <c r="N6811">
        <v>16233263.758567899</v>
      </c>
      <c r="O6811">
        <v>22134727.867924701</v>
      </c>
      <c r="Q6811" t="str">
        <f>VLOOKUP(A6811,Lookup_Tables!$D$2:$E$7,2,FALSE)</f>
        <v>EQ</v>
      </c>
      <c r="R6811" t="str">
        <f>IFERROR(VLOOKUP(D6811,Lookup_Tables!$A$2:$B$21,2,FALSE),"All")</f>
        <v>Govt Hosp</v>
      </c>
    </row>
    <row r="6812" spans="1:18" hidden="1">
      <c r="A6812">
        <v>4</v>
      </c>
      <c r="B6812">
        <v>68</v>
      </c>
      <c r="C6812" t="s">
        <v>38</v>
      </c>
      <c r="D6812">
        <v>4</v>
      </c>
      <c r="E6812">
        <v>64438.105088433498</v>
      </c>
      <c r="F6812">
        <v>17503.582778121076</v>
      </c>
      <c r="G6812">
        <v>13938.773394907001</v>
      </c>
      <c r="H6812">
        <v>164151.29506252101</v>
      </c>
      <c r="I6812">
        <v>239980.33799886101</v>
      </c>
      <c r="J6812">
        <v>539809.452356186</v>
      </c>
      <c r="K6812">
        <v>1722536.5731057599</v>
      </c>
      <c r="L6812">
        <v>2912831.3126069</v>
      </c>
      <c r="M6812">
        <v>3658429.0214945702</v>
      </c>
      <c r="N6812">
        <v>7141150.6823960897</v>
      </c>
      <c r="O6812">
        <v>10422498.925230401</v>
      </c>
      <c r="Q6812" t="str">
        <f>VLOOKUP(A6812,Lookup_Tables!$D$2:$E$7,2,FALSE)</f>
        <v>EQ</v>
      </c>
      <c r="R6812" t="str">
        <f>IFERROR(VLOOKUP(D6812,Lookup_Tables!$A$2:$B$21,2,FALSE),"All")</f>
        <v>Govt Med Fac</v>
      </c>
    </row>
    <row r="6813" spans="1:18" hidden="1">
      <c r="A6813">
        <v>4</v>
      </c>
      <c r="B6813">
        <v>68</v>
      </c>
      <c r="C6813" t="s">
        <v>39</v>
      </c>
      <c r="D6813">
        <v>4</v>
      </c>
      <c r="E6813">
        <v>63705.960328928399</v>
      </c>
      <c r="F6813">
        <v>17647.857622586198</v>
      </c>
      <c r="G6813">
        <v>13606.7080400553</v>
      </c>
      <c r="H6813">
        <v>160664.47453648699</v>
      </c>
      <c r="I6813">
        <v>220692.26648700601</v>
      </c>
      <c r="J6813">
        <v>536349.79678655299</v>
      </c>
      <c r="K6813">
        <v>1679297.9997137501</v>
      </c>
      <c r="L6813">
        <v>2874800.17107068</v>
      </c>
      <c r="M6813">
        <v>3514801.31441504</v>
      </c>
      <c r="N6813">
        <v>7141150.6823960897</v>
      </c>
      <c r="O6813">
        <v>10422498.925230401</v>
      </c>
      <c r="Q6813" t="str">
        <f>VLOOKUP(A6813,Lookup_Tables!$D$2:$E$7,2,FALSE)</f>
        <v>EQ</v>
      </c>
      <c r="R6813" t="str">
        <f>IFERROR(VLOOKUP(D6813,Lookup_Tables!$A$2:$B$21,2,FALSE),"All")</f>
        <v>Govt Med Fac</v>
      </c>
    </row>
    <row r="6814" spans="1:18" hidden="1">
      <c r="A6814">
        <v>4</v>
      </c>
      <c r="B6814">
        <v>68</v>
      </c>
      <c r="C6814" t="s">
        <v>38</v>
      </c>
      <c r="D6814">
        <v>6</v>
      </c>
      <c r="E6814">
        <v>96981.646857279193</v>
      </c>
      <c r="F6814">
        <v>30278.778505578695</v>
      </c>
      <c r="G6814">
        <v>28271.508737598699</v>
      </c>
      <c r="H6814">
        <v>184705.749558429</v>
      </c>
      <c r="I6814">
        <v>288995.40207655699</v>
      </c>
      <c r="J6814">
        <v>1068654.7961377699</v>
      </c>
      <c r="K6814">
        <v>3032566.5306446198</v>
      </c>
      <c r="L6814">
        <v>4838787.7324679103</v>
      </c>
      <c r="M6814">
        <v>5689439.2668698598</v>
      </c>
      <c r="N6814">
        <v>7714919.9007024299</v>
      </c>
      <c r="O6814">
        <v>10139967.702155599</v>
      </c>
      <c r="Q6814" t="str">
        <f>VLOOKUP(A6814,Lookup_Tables!$D$2:$E$7,2,FALSE)</f>
        <v>EQ</v>
      </c>
      <c r="R6814" t="str">
        <f>IFERROR(VLOOKUP(D6814,Lookup_Tables!$A$2:$B$21,2,FALSE),"All")</f>
        <v>Port</v>
      </c>
    </row>
    <row r="6815" spans="1:18" hidden="1">
      <c r="A6815">
        <v>4</v>
      </c>
      <c r="B6815">
        <v>68</v>
      </c>
      <c r="C6815" t="s">
        <v>39</v>
      </c>
      <c r="D6815">
        <v>6</v>
      </c>
      <c r="E6815">
        <v>95611.556085085496</v>
      </c>
      <c r="F6815">
        <v>29747.190132711621</v>
      </c>
      <c r="G6815">
        <v>27643.304626961999</v>
      </c>
      <c r="H6815">
        <v>183449.23483686399</v>
      </c>
      <c r="I6815">
        <v>284597.66768340301</v>
      </c>
      <c r="J6815">
        <v>1068654.7961377699</v>
      </c>
      <c r="K6815">
        <v>2976024.0053854599</v>
      </c>
      <c r="L6815">
        <v>4780988.6065458497</v>
      </c>
      <c r="M6815">
        <v>5492796.6730921296</v>
      </c>
      <c r="N6815">
        <v>7714919.9007024299</v>
      </c>
      <c r="O6815">
        <v>10139967.702155599</v>
      </c>
      <c r="Q6815" t="str">
        <f>VLOOKUP(A6815,Lookup_Tables!$D$2:$E$7,2,FALSE)</f>
        <v>EQ</v>
      </c>
      <c r="R6815" t="str">
        <f>IFERROR(VLOOKUP(D6815,Lookup_Tables!$A$2:$B$21,2,FALSE),"All")</f>
        <v>Port</v>
      </c>
    </row>
    <row r="6816" spans="1:18" hidden="1">
      <c r="A6816">
        <v>4</v>
      </c>
      <c r="B6816">
        <v>68</v>
      </c>
      <c r="C6816" t="s">
        <v>38</v>
      </c>
      <c r="D6816">
        <v>9</v>
      </c>
      <c r="E6816">
        <v>80167.533218361103</v>
      </c>
      <c r="F6816">
        <v>26331.337569459982</v>
      </c>
      <c r="G6816">
        <v>0</v>
      </c>
      <c r="H6816">
        <v>15933.6264236732</v>
      </c>
      <c r="I6816">
        <v>40756.356001330503</v>
      </c>
      <c r="J6816">
        <v>383991.97400112601</v>
      </c>
      <c r="K6816">
        <v>1705132.4728240699</v>
      </c>
      <c r="L6816">
        <v>4453358.0951757198</v>
      </c>
      <c r="M6816">
        <v>5498691.4533074899</v>
      </c>
      <c r="N6816">
        <v>9405849.05491958</v>
      </c>
      <c r="O6816">
        <v>15964381.3146261</v>
      </c>
      <c r="Q6816" t="str">
        <f>VLOOKUP(A6816,Lookup_Tables!$D$2:$E$7,2,FALSE)</f>
        <v>EQ</v>
      </c>
      <c r="R6816" t="str">
        <f>IFERROR(VLOOKUP(D6816,Lookup_Tables!$A$2:$B$21,2,FALSE),"All")</f>
        <v>Pub Admin Bldg</v>
      </c>
    </row>
    <row r="6817" spans="1:18" hidden="1">
      <c r="A6817">
        <v>4</v>
      </c>
      <c r="B6817">
        <v>68</v>
      </c>
      <c r="C6817" t="s">
        <v>39</v>
      </c>
      <c r="D6817">
        <v>9</v>
      </c>
      <c r="E6817">
        <v>79613.446635573695</v>
      </c>
      <c r="F6817">
        <v>25907.683125495307</v>
      </c>
      <c r="G6817">
        <v>0</v>
      </c>
      <c r="H6817">
        <v>15325.8415414427</v>
      </c>
      <c r="I6817">
        <v>38037.373228878998</v>
      </c>
      <c r="J6817">
        <v>383991.97400112601</v>
      </c>
      <c r="K6817">
        <v>1705132.4728240699</v>
      </c>
      <c r="L6817">
        <v>4453358.0951757198</v>
      </c>
      <c r="M6817">
        <v>5453627.8818012401</v>
      </c>
      <c r="N6817">
        <v>9405849.05491958</v>
      </c>
      <c r="O6817">
        <v>15964381.3146261</v>
      </c>
      <c r="Q6817" t="str">
        <f>VLOOKUP(A6817,Lookup_Tables!$D$2:$E$7,2,FALSE)</f>
        <v>EQ</v>
      </c>
      <c r="R6817" t="str">
        <f>IFERROR(VLOOKUP(D6817,Lookup_Tables!$A$2:$B$21,2,FALSE),"All")</f>
        <v>Pub Admin Bldg</v>
      </c>
    </row>
    <row r="6818" spans="1:18" hidden="1">
      <c r="A6818">
        <v>4</v>
      </c>
      <c r="B6818">
        <v>68</v>
      </c>
      <c r="C6818" t="s">
        <v>38</v>
      </c>
      <c r="D6818">
        <v>10</v>
      </c>
      <c r="E6818">
        <v>2651149.5756453499</v>
      </c>
      <c r="F6818">
        <v>759550.50179775781</v>
      </c>
      <c r="G6818">
        <v>212000.234808145</v>
      </c>
      <c r="H6818">
        <v>7114233.8712010197</v>
      </c>
      <c r="I6818">
        <v>9932867.6101930998</v>
      </c>
      <c r="J6818">
        <v>24159773.897076402</v>
      </c>
      <c r="K6818">
        <v>68144469.541099697</v>
      </c>
      <c r="L6818">
        <v>127982101.116864</v>
      </c>
      <c r="M6818">
        <v>163460971.80836901</v>
      </c>
      <c r="N6818">
        <v>292792766.73856598</v>
      </c>
      <c r="O6818">
        <v>368995710.39553702</v>
      </c>
      <c r="Q6818" t="str">
        <f>VLOOKUP(A6818,Lookup_Tables!$D$2:$E$7,2,FALSE)</f>
        <v>EQ</v>
      </c>
      <c r="R6818" t="str">
        <f>IFERROR(VLOOKUP(D6818,Lookup_Tables!$A$2:$B$21,2,FALSE),"All")</f>
        <v>Pub School</v>
      </c>
    </row>
    <row r="6819" spans="1:18" hidden="1">
      <c r="A6819">
        <v>4</v>
      </c>
      <c r="B6819">
        <v>68</v>
      </c>
      <c r="C6819" t="s">
        <v>39</v>
      </c>
      <c r="D6819">
        <v>10</v>
      </c>
      <c r="E6819">
        <v>2622646.66317746</v>
      </c>
      <c r="F6819">
        <v>743693.33384242095</v>
      </c>
      <c r="G6819">
        <v>210982.21965439201</v>
      </c>
      <c r="H6819">
        <v>6873169.4568850202</v>
      </c>
      <c r="I6819">
        <v>9738591.9449616708</v>
      </c>
      <c r="J6819">
        <v>24041906.382158801</v>
      </c>
      <c r="K6819">
        <v>67954629.6305684</v>
      </c>
      <c r="L6819">
        <v>125231509.050091</v>
      </c>
      <c r="M6819">
        <v>162633384.373878</v>
      </c>
      <c r="N6819">
        <v>290939183.227314</v>
      </c>
      <c r="O6819">
        <v>368995710.39553702</v>
      </c>
      <c r="Q6819" t="str">
        <f>VLOOKUP(A6819,Lookup_Tables!$D$2:$E$7,2,FALSE)</f>
        <v>EQ</v>
      </c>
      <c r="R6819" t="str">
        <f>IFERROR(VLOOKUP(D6819,Lookup_Tables!$A$2:$B$21,2,FALSE),"All")</f>
        <v>Pub School</v>
      </c>
    </row>
    <row r="6820" spans="1:18" hidden="1">
      <c r="A6820">
        <v>4</v>
      </c>
      <c r="B6820">
        <v>68</v>
      </c>
      <c r="C6820" t="s">
        <v>38</v>
      </c>
      <c r="D6820">
        <v>13</v>
      </c>
      <c r="E6820">
        <v>1496187.52150239</v>
      </c>
      <c r="F6820">
        <v>419158.43531343504</v>
      </c>
      <c r="G6820">
        <v>0</v>
      </c>
      <c r="H6820">
        <v>702042.11255910201</v>
      </c>
      <c r="I6820">
        <v>2007318.15565884</v>
      </c>
      <c r="J6820">
        <v>9291053.4311961606</v>
      </c>
      <c r="K6820">
        <v>39436070.3519243</v>
      </c>
      <c r="L6820">
        <v>74760137.501322493</v>
      </c>
      <c r="M6820">
        <v>89448751.952433199</v>
      </c>
      <c r="N6820">
        <v>186931598.27743599</v>
      </c>
      <c r="O6820">
        <v>314904441.95882201</v>
      </c>
      <c r="Q6820" t="str">
        <f>VLOOKUP(A6820,Lookup_Tables!$D$2:$E$7,2,FALSE)</f>
        <v>EQ</v>
      </c>
      <c r="R6820" t="str">
        <f>IFERROR(VLOOKUP(D6820,Lookup_Tables!$A$2:$B$21,2,FALSE),"All")</f>
        <v>Residual Inst</v>
      </c>
    </row>
    <row r="6821" spans="1:18" hidden="1">
      <c r="A6821">
        <v>4</v>
      </c>
      <c r="B6821">
        <v>68</v>
      </c>
      <c r="C6821" t="s">
        <v>39</v>
      </c>
      <c r="D6821">
        <v>13</v>
      </c>
      <c r="E6821">
        <v>1485872.37439058</v>
      </c>
      <c r="F6821">
        <v>413994.30423322762</v>
      </c>
      <c r="G6821">
        <v>0</v>
      </c>
      <c r="H6821">
        <v>702042.11255910201</v>
      </c>
      <c r="I6821">
        <v>2000804.8584650101</v>
      </c>
      <c r="J6821">
        <v>9291053.4311961606</v>
      </c>
      <c r="K6821">
        <v>38896128.780662902</v>
      </c>
      <c r="L6821">
        <v>74316742.552218303</v>
      </c>
      <c r="M6821">
        <v>88488217.309774101</v>
      </c>
      <c r="N6821">
        <v>186931598.27743599</v>
      </c>
      <c r="O6821">
        <v>314904441.95882201</v>
      </c>
      <c r="Q6821" t="str">
        <f>VLOOKUP(A6821,Lookup_Tables!$D$2:$E$7,2,FALSE)</f>
        <v>EQ</v>
      </c>
      <c r="R6821" t="str">
        <f>IFERROR(VLOOKUP(D6821,Lookup_Tables!$A$2:$B$21,2,FALSE),"All")</f>
        <v>Residual Inst</v>
      </c>
    </row>
    <row r="6822" spans="1:18" hidden="1">
      <c r="A6822">
        <v>4</v>
      </c>
      <c r="B6822">
        <v>68</v>
      </c>
      <c r="C6822" t="s">
        <v>38</v>
      </c>
      <c r="D6822">
        <v>14</v>
      </c>
      <c r="E6822">
        <v>124592.54897459599</v>
      </c>
      <c r="F6822">
        <v>33656.077632660512</v>
      </c>
      <c r="G6822">
        <v>605.95285919789296</v>
      </c>
      <c r="H6822">
        <v>305185.41997996502</v>
      </c>
      <c r="I6822">
        <v>528525.42243515095</v>
      </c>
      <c r="J6822">
        <v>1351509.0130856</v>
      </c>
      <c r="K6822">
        <v>3723796.1370563302</v>
      </c>
      <c r="L6822">
        <v>7147868.3346905801</v>
      </c>
      <c r="M6822">
        <v>8162597.3601319399</v>
      </c>
      <c r="N6822">
        <v>11242233.447287399</v>
      </c>
      <c r="O6822">
        <v>14969172.497469001</v>
      </c>
      <c r="Q6822" t="str">
        <f>VLOOKUP(A6822,Lookup_Tables!$D$2:$E$7,2,FALSE)</f>
        <v>EQ</v>
      </c>
      <c r="R6822" t="str">
        <f>IFERROR(VLOOKUP(D6822,Lookup_Tables!$A$2:$B$21,2,FALSE),"All")</f>
        <v>Road</v>
      </c>
    </row>
    <row r="6823" spans="1:18" hidden="1">
      <c r="A6823">
        <v>4</v>
      </c>
      <c r="B6823">
        <v>68</v>
      </c>
      <c r="C6823" t="s">
        <v>39</v>
      </c>
      <c r="D6823">
        <v>14</v>
      </c>
      <c r="E6823">
        <v>123134.29138432399</v>
      </c>
      <c r="F6823">
        <v>34662.283212119626</v>
      </c>
      <c r="G6823">
        <v>605.95285919789296</v>
      </c>
      <c r="H6823">
        <v>305185.41997996502</v>
      </c>
      <c r="I6823">
        <v>525947.48372079502</v>
      </c>
      <c r="J6823">
        <v>1336561.92395439</v>
      </c>
      <c r="K6823">
        <v>3638924.8787049898</v>
      </c>
      <c r="L6823">
        <v>7147868.3346905801</v>
      </c>
      <c r="M6823">
        <v>7591435.11169797</v>
      </c>
      <c r="N6823">
        <v>11111951.506234201</v>
      </c>
      <c r="O6823">
        <v>14385515.456326099</v>
      </c>
      <c r="Q6823" t="str">
        <f>VLOOKUP(A6823,Lookup_Tables!$D$2:$E$7,2,FALSE)</f>
        <v>EQ</v>
      </c>
      <c r="R6823" t="str">
        <f>IFERROR(VLOOKUP(D6823,Lookup_Tables!$A$2:$B$21,2,FALSE),"All")</f>
        <v>Road</v>
      </c>
    </row>
    <row r="6824" spans="1:18" hidden="1">
      <c r="A6824">
        <v>4</v>
      </c>
      <c r="B6824">
        <v>68</v>
      </c>
      <c r="C6824" t="s">
        <v>38</v>
      </c>
      <c r="D6824">
        <v>15</v>
      </c>
      <c r="E6824">
        <v>31709152.8805582</v>
      </c>
      <c r="F6824">
        <v>9071123.9296692088</v>
      </c>
      <c r="G6824">
        <v>10353462.0009539</v>
      </c>
      <c r="H6824">
        <v>96367030.185329497</v>
      </c>
      <c r="I6824">
        <v>134037341.863773</v>
      </c>
      <c r="J6824">
        <v>299729614.54950303</v>
      </c>
      <c r="K6824">
        <v>885173962.26824296</v>
      </c>
      <c r="L6824">
        <v>1569216508.87219</v>
      </c>
      <c r="M6824">
        <v>1898177564.4237001</v>
      </c>
      <c r="N6824">
        <v>2944818482.1629801</v>
      </c>
      <c r="O6824">
        <v>3853653853.59481</v>
      </c>
      <c r="Q6824" t="str">
        <f>VLOOKUP(A6824,Lookup_Tables!$D$2:$E$7,2,FALSE)</f>
        <v>EQ</v>
      </c>
      <c r="R6824" t="str">
        <f>IFERROR(VLOOKUP(D6824,Lookup_Tables!$A$2:$B$21,2,FALSE),"All")</f>
        <v>All</v>
      </c>
    </row>
    <row r="6825" spans="1:18" hidden="1">
      <c r="A6825">
        <v>4</v>
      </c>
      <c r="B6825">
        <v>68</v>
      </c>
      <c r="C6825" t="s">
        <v>39</v>
      </c>
      <c r="D6825">
        <v>15</v>
      </c>
      <c r="E6825">
        <v>31272006.416850101</v>
      </c>
      <c r="F6825">
        <v>8975392.2186563425</v>
      </c>
      <c r="G6825">
        <v>9982509.8944373094</v>
      </c>
      <c r="H6825">
        <v>94186995.939157799</v>
      </c>
      <c r="I6825">
        <v>131345827.31705999</v>
      </c>
      <c r="J6825">
        <v>299729614.54950303</v>
      </c>
      <c r="K6825">
        <v>846528837.90161002</v>
      </c>
      <c r="L6825">
        <v>1493779008.1967101</v>
      </c>
      <c r="M6825">
        <v>1898161072.8301599</v>
      </c>
      <c r="N6825">
        <v>2944777382.1135201</v>
      </c>
      <c r="O6825">
        <v>3853653853.59481</v>
      </c>
      <c r="Q6825" t="str">
        <f>VLOOKUP(A6825,Lookup_Tables!$D$2:$E$7,2,FALSE)</f>
        <v>EQ</v>
      </c>
      <c r="R6825" t="str">
        <f>IFERROR(VLOOKUP(D6825,Lookup_Tables!$A$2:$B$21,2,FALSE),"All")</f>
        <v>All</v>
      </c>
    </row>
    <row r="6826" spans="1:18" hidden="1">
      <c r="A6826">
        <v>4</v>
      </c>
      <c r="B6826">
        <v>68</v>
      </c>
      <c r="C6826" t="s">
        <v>38</v>
      </c>
      <c r="D6826">
        <v>16</v>
      </c>
      <c r="E6826">
        <v>6242667.0130327996</v>
      </c>
      <c r="F6826">
        <v>1824045.2456598422</v>
      </c>
      <c r="G6826">
        <v>508087.248101131</v>
      </c>
      <c r="H6826">
        <v>12547163.6668851</v>
      </c>
      <c r="I6826">
        <v>18467264.549927901</v>
      </c>
      <c r="J6826">
        <v>49653022.285345398</v>
      </c>
      <c r="K6826">
        <v>176035969.84918699</v>
      </c>
      <c r="L6826">
        <v>331380392.72059703</v>
      </c>
      <c r="M6826">
        <v>406426067.34163398</v>
      </c>
      <c r="N6826">
        <v>643927233.88199794</v>
      </c>
      <c r="O6826">
        <v>893388767.05703497</v>
      </c>
      <c r="Q6826" t="str">
        <f>VLOOKUP(A6826,Lookup_Tables!$D$2:$E$7,2,FALSE)</f>
        <v>EQ</v>
      </c>
      <c r="R6826" t="str">
        <f>IFERROR(VLOOKUP(D6826,Lookup_Tables!$A$2:$B$21,2,FALSE),"All")</f>
        <v>Government_Loss</v>
      </c>
    </row>
    <row r="6827" spans="1:18" hidden="1">
      <c r="A6827">
        <v>4</v>
      </c>
      <c r="B6827">
        <v>68</v>
      </c>
      <c r="C6827" t="s">
        <v>39</v>
      </c>
      <c r="D6827">
        <v>16</v>
      </c>
      <c r="E6827">
        <v>6178904.3597830199</v>
      </c>
      <c r="F6827">
        <v>1812545.1574708428</v>
      </c>
      <c r="G6827">
        <v>502404.21804830601</v>
      </c>
      <c r="H6827">
        <v>12500941.9729096</v>
      </c>
      <c r="I6827">
        <v>18290696.512029801</v>
      </c>
      <c r="J6827">
        <v>48523542.826381497</v>
      </c>
      <c r="K6827">
        <v>171350031.87617001</v>
      </c>
      <c r="L6827">
        <v>321248758.44181299</v>
      </c>
      <c r="M6827">
        <v>404224527.42824399</v>
      </c>
      <c r="N6827">
        <v>643927233.88199794</v>
      </c>
      <c r="O6827">
        <v>893388767.05703497</v>
      </c>
      <c r="Q6827" t="str">
        <f>VLOOKUP(A6827,Lookup_Tables!$D$2:$E$7,2,FALSE)</f>
        <v>EQ</v>
      </c>
      <c r="R6827" t="str">
        <f>IFERROR(VLOOKUP(D6827,Lookup_Tables!$A$2:$B$21,2,FALSE),"All")</f>
        <v>Government_Loss</v>
      </c>
    </row>
    <row r="6828" spans="1:18" hidden="1">
      <c r="A6828">
        <v>4</v>
      </c>
      <c r="B6828">
        <v>68</v>
      </c>
      <c r="C6828" t="s">
        <v>38</v>
      </c>
      <c r="D6828">
        <v>17</v>
      </c>
      <c r="E6828">
        <v>3835729.8111105701</v>
      </c>
      <c r="F6828">
        <v>1104587.6751373727</v>
      </c>
      <c r="G6828">
        <v>827200.04074512096</v>
      </c>
      <c r="H6828">
        <v>9480646.5937085394</v>
      </c>
      <c r="I6828">
        <v>13764944.0724466</v>
      </c>
      <c r="J6828">
        <v>33114286.624226101</v>
      </c>
      <c r="K6828">
        <v>105725524.504659</v>
      </c>
      <c r="L6828">
        <v>196519287.07721201</v>
      </c>
      <c r="M6828">
        <v>241693090.73454201</v>
      </c>
      <c r="N6828">
        <v>385529384.72663301</v>
      </c>
      <c r="O6828">
        <v>509567907.51365203</v>
      </c>
      <c r="Q6828" t="str">
        <f>VLOOKUP(A6828,Lookup_Tables!$D$2:$E$7,2,FALSE)</f>
        <v>EQ</v>
      </c>
      <c r="R6828" t="str">
        <f>IFERROR(VLOOKUP(D6828,Lookup_Tables!$A$2:$B$21,2,FALSE),"All")</f>
        <v>Emergency_Loss</v>
      </c>
    </row>
    <row r="6829" spans="1:18" hidden="1">
      <c r="A6829">
        <v>4</v>
      </c>
      <c r="B6829">
        <v>68</v>
      </c>
      <c r="C6829" t="s">
        <v>39</v>
      </c>
      <c r="D6829">
        <v>17</v>
      </c>
      <c r="E6829">
        <v>3789901.1786102401</v>
      </c>
      <c r="F6829">
        <v>1085259.1217529778</v>
      </c>
      <c r="G6829">
        <v>801628.28008442803</v>
      </c>
      <c r="H6829">
        <v>9214015.5907392595</v>
      </c>
      <c r="I6829">
        <v>13414949.3736587</v>
      </c>
      <c r="J6829">
        <v>33102091.9589765</v>
      </c>
      <c r="K6829">
        <v>103603107.096642</v>
      </c>
      <c r="L6829">
        <v>189029165.94504401</v>
      </c>
      <c r="M6829">
        <v>241545974.030184</v>
      </c>
      <c r="N6829">
        <v>385526135.20955902</v>
      </c>
      <c r="O6829">
        <v>509567907.51365203</v>
      </c>
      <c r="Q6829" t="str">
        <f>VLOOKUP(A6829,Lookup_Tables!$D$2:$E$7,2,FALSE)</f>
        <v>EQ</v>
      </c>
      <c r="R6829" t="str">
        <f>IFERROR(VLOOKUP(D6829,Lookup_Tables!$A$2:$B$21,2,FALSE),"All")</f>
        <v>Emergency_Loss</v>
      </c>
    </row>
    <row r="6830" spans="1:18" hidden="1">
      <c r="A6830">
        <v>4</v>
      </c>
      <c r="B6830">
        <v>68</v>
      </c>
      <c r="C6830" t="s">
        <v>38</v>
      </c>
      <c r="D6830">
        <v>18</v>
      </c>
      <c r="E6830">
        <v>10078396.8241434</v>
      </c>
      <c r="F6830">
        <v>2908193.4621869549</v>
      </c>
      <c r="G6830">
        <v>1338767.01319865</v>
      </c>
      <c r="H6830">
        <v>22261257.358950902</v>
      </c>
      <c r="I6830">
        <v>31912654.211162299</v>
      </c>
      <c r="J6830">
        <v>83980870.145287693</v>
      </c>
      <c r="K6830">
        <v>280826463.99558502</v>
      </c>
      <c r="L6830">
        <v>519505895.65280801</v>
      </c>
      <c r="M6830">
        <v>662981714.87266099</v>
      </c>
      <c r="N6830">
        <v>1029456618.6086299</v>
      </c>
      <c r="O6830">
        <v>1397099969.3564501</v>
      </c>
      <c r="Q6830" t="str">
        <f>VLOOKUP(A6830,Lookup_Tables!$D$2:$E$7,2,FALSE)</f>
        <v>EQ</v>
      </c>
      <c r="R6830" t="str">
        <f>IFERROR(VLOOKUP(D6830,Lookup_Tables!$A$2:$B$21,2,FALSE),"All")</f>
        <v>Govt_Plus_Emergency</v>
      </c>
    </row>
    <row r="6831" spans="1:18" hidden="1">
      <c r="A6831">
        <v>4</v>
      </c>
      <c r="B6831">
        <v>68</v>
      </c>
      <c r="C6831" t="s">
        <v>39</v>
      </c>
      <c r="D6831">
        <v>18</v>
      </c>
      <c r="E6831">
        <v>9968788.4741852209</v>
      </c>
      <c r="F6831">
        <v>2905864.8303017374</v>
      </c>
      <c r="G6831">
        <v>1303949.95282695</v>
      </c>
      <c r="H6831">
        <v>21849176.156406801</v>
      </c>
      <c r="I6831">
        <v>31690740.559325099</v>
      </c>
      <c r="J6831">
        <v>83493275.229020298</v>
      </c>
      <c r="K6831">
        <v>272066091.59846503</v>
      </c>
      <c r="L6831">
        <v>508933410.677037</v>
      </c>
      <c r="M6831">
        <v>642866169.13889599</v>
      </c>
      <c r="N6831">
        <v>1029453369.09156</v>
      </c>
      <c r="O6831">
        <v>1397099969.3564501</v>
      </c>
      <c r="Q6831" t="str">
        <f>VLOOKUP(A6831,Lookup_Tables!$D$2:$E$7,2,FALSE)</f>
        <v>EQ</v>
      </c>
      <c r="R6831" t="str">
        <f>IFERROR(VLOOKUP(D6831,Lookup_Tables!$A$2:$B$21,2,FALSE),"All")</f>
        <v>Govt_Plus_Emergency</v>
      </c>
    </row>
    <row r="6832" spans="1:18" hidden="1">
      <c r="A6832">
        <v>4</v>
      </c>
      <c r="B6832">
        <v>69</v>
      </c>
      <c r="C6832" t="s">
        <v>38</v>
      </c>
      <c r="D6832">
        <v>0</v>
      </c>
      <c r="E6832">
        <v>3670303.9173592501</v>
      </c>
      <c r="F6832">
        <v>1457282.4961300907</v>
      </c>
      <c r="G6832">
        <v>0</v>
      </c>
      <c r="H6832">
        <v>1437422.1913683601</v>
      </c>
      <c r="I6832">
        <v>3302703.7134477901</v>
      </c>
      <c r="J6832">
        <v>13718639.809428001</v>
      </c>
      <c r="K6832">
        <v>56621244.949387804</v>
      </c>
      <c r="L6832">
        <v>160947089.31317699</v>
      </c>
      <c r="M6832">
        <v>188466016.01531801</v>
      </c>
      <c r="N6832">
        <v>385601718.90290999</v>
      </c>
      <c r="O6832">
        <v>815629100.23706305</v>
      </c>
      <c r="Q6832" t="str">
        <f>VLOOKUP(A6832,Lookup_Tables!$D$2:$E$7,2,FALSE)</f>
        <v>EQ</v>
      </c>
      <c r="R6832" t="str">
        <f>IFERROR(VLOOKUP(D6832,Lookup_Tables!$A$2:$B$21,2,FALSE),"All")</f>
        <v>Private Assets</v>
      </c>
    </row>
    <row r="6833" spans="1:18" hidden="1">
      <c r="A6833">
        <v>4</v>
      </c>
      <c r="B6833">
        <v>69</v>
      </c>
      <c r="C6833" t="s">
        <v>39</v>
      </c>
      <c r="D6833">
        <v>0</v>
      </c>
      <c r="E6833">
        <v>3652541.9299055398</v>
      </c>
      <c r="F6833">
        <v>1450589.8966882844</v>
      </c>
      <c r="G6833">
        <v>0</v>
      </c>
      <c r="H6833">
        <v>1437422.1913683601</v>
      </c>
      <c r="I6833">
        <v>3210541.52398213</v>
      </c>
      <c r="J6833">
        <v>13423664.1242874</v>
      </c>
      <c r="K6833">
        <v>56621244.949387804</v>
      </c>
      <c r="L6833">
        <v>154056287.03834701</v>
      </c>
      <c r="M6833">
        <v>188466016.01531801</v>
      </c>
      <c r="N6833">
        <v>385601718.90290999</v>
      </c>
      <c r="O6833">
        <v>815629100.23706305</v>
      </c>
      <c r="Q6833" t="str">
        <f>VLOOKUP(A6833,Lookup_Tables!$D$2:$E$7,2,FALSE)</f>
        <v>EQ</v>
      </c>
      <c r="R6833" t="str">
        <f>IFERROR(VLOOKUP(D6833,Lookup_Tables!$A$2:$B$21,2,FALSE),"All")</f>
        <v>Private Assets</v>
      </c>
    </row>
    <row r="6834" spans="1:18" hidden="1">
      <c r="A6834">
        <v>4</v>
      </c>
      <c r="B6834">
        <v>69</v>
      </c>
      <c r="C6834" t="s">
        <v>38</v>
      </c>
      <c r="D6834">
        <v>1</v>
      </c>
      <c r="E6834">
        <v>66675.535269341097</v>
      </c>
      <c r="F6834">
        <v>25750.383719369056</v>
      </c>
      <c r="G6834">
        <v>0</v>
      </c>
      <c r="H6834">
        <v>47491.6318482809</v>
      </c>
      <c r="I6834">
        <v>92962.873980979901</v>
      </c>
      <c r="J6834">
        <v>383828.72398705099</v>
      </c>
      <c r="K6834">
        <v>1539933.8016602099</v>
      </c>
      <c r="L6834">
        <v>3176563.4278944298</v>
      </c>
      <c r="M6834">
        <v>3795960.3654328999</v>
      </c>
      <c r="N6834">
        <v>6026610.7404539501</v>
      </c>
      <c r="O6834">
        <v>11035984.688755499</v>
      </c>
      <c r="Q6834" t="str">
        <f>VLOOKUP(A6834,Lookup_Tables!$D$2:$E$7,2,FALSE)</f>
        <v>EQ</v>
      </c>
      <c r="R6834" t="str">
        <f>IFERROR(VLOOKUP(D6834,Lookup_Tables!$A$2:$B$21,2,FALSE),"All")</f>
        <v>Airport</v>
      </c>
    </row>
    <row r="6835" spans="1:18" hidden="1">
      <c r="A6835">
        <v>4</v>
      </c>
      <c r="B6835">
        <v>69</v>
      </c>
      <c r="C6835" t="s">
        <v>39</v>
      </c>
      <c r="D6835">
        <v>1</v>
      </c>
      <c r="E6835">
        <v>66082.468590360499</v>
      </c>
      <c r="F6835">
        <v>26079.479016110803</v>
      </c>
      <c r="G6835">
        <v>0</v>
      </c>
      <c r="H6835">
        <v>47362.493974459503</v>
      </c>
      <c r="I6835">
        <v>91771.529244860503</v>
      </c>
      <c r="J6835">
        <v>380700.84132125101</v>
      </c>
      <c r="K6835">
        <v>1519312.27397933</v>
      </c>
      <c r="L6835">
        <v>3126192.6940817698</v>
      </c>
      <c r="M6835">
        <v>3483538.7235394502</v>
      </c>
      <c r="N6835">
        <v>5930794.7594932802</v>
      </c>
      <c r="O6835">
        <v>11035984.688755499</v>
      </c>
      <c r="Q6835" t="str">
        <f>VLOOKUP(A6835,Lookup_Tables!$D$2:$E$7,2,FALSE)</f>
        <v>EQ</v>
      </c>
      <c r="R6835" t="str">
        <f>IFERROR(VLOOKUP(D6835,Lookup_Tables!$A$2:$B$21,2,FALSE),"All")</f>
        <v>Airport</v>
      </c>
    </row>
    <row r="6836" spans="1:18" hidden="1">
      <c r="A6836">
        <v>4</v>
      </c>
      <c r="B6836">
        <v>69</v>
      </c>
      <c r="C6836" t="s">
        <v>38</v>
      </c>
      <c r="D6836">
        <v>2</v>
      </c>
      <c r="E6836">
        <v>27920.402979741601</v>
      </c>
      <c r="F6836">
        <v>11854.306187580409</v>
      </c>
      <c r="G6836">
        <v>0</v>
      </c>
      <c r="H6836">
        <v>0</v>
      </c>
      <c r="I6836">
        <v>7741.76988546341</v>
      </c>
      <c r="J6836">
        <v>82057.027431062801</v>
      </c>
      <c r="K6836">
        <v>398993.722177369</v>
      </c>
      <c r="L6836">
        <v>963573.82960228296</v>
      </c>
      <c r="M6836">
        <v>1338245.60917671</v>
      </c>
      <c r="N6836">
        <v>2778980.0291515901</v>
      </c>
      <c r="O6836">
        <v>6728289.2571894797</v>
      </c>
      <c r="Q6836" t="str">
        <f>VLOOKUP(A6836,Lookup_Tables!$D$2:$E$7,2,FALSE)</f>
        <v>EQ</v>
      </c>
      <c r="R6836" t="str">
        <f>IFERROR(VLOOKUP(D6836,Lookup_Tables!$A$2:$B$21,2,FALSE),"All")</f>
        <v>Bridge</v>
      </c>
    </row>
    <row r="6837" spans="1:18" hidden="1">
      <c r="A6837">
        <v>4</v>
      </c>
      <c r="B6837">
        <v>69</v>
      </c>
      <c r="C6837" t="s">
        <v>39</v>
      </c>
      <c r="D6837">
        <v>2</v>
      </c>
      <c r="E6837">
        <v>27819.327147049</v>
      </c>
      <c r="F6837">
        <v>11783.202122470426</v>
      </c>
      <c r="G6837">
        <v>0</v>
      </c>
      <c r="H6837">
        <v>0</v>
      </c>
      <c r="I6837">
        <v>7741.76988546341</v>
      </c>
      <c r="J6837">
        <v>82057.027431062801</v>
      </c>
      <c r="K6837">
        <v>398993.722177369</v>
      </c>
      <c r="L6837">
        <v>933602.06201966503</v>
      </c>
      <c r="M6837">
        <v>1338245.60917671</v>
      </c>
      <c r="N6837">
        <v>2778980.0291515901</v>
      </c>
      <c r="O6837">
        <v>6728289.2571894797</v>
      </c>
      <c r="Q6837" t="str">
        <f>VLOOKUP(A6837,Lookup_Tables!$D$2:$E$7,2,FALSE)</f>
        <v>EQ</v>
      </c>
      <c r="R6837" t="str">
        <f>IFERROR(VLOOKUP(D6837,Lookup_Tables!$A$2:$B$21,2,FALSE),"All")</f>
        <v>Bridge</v>
      </c>
    </row>
    <row r="6838" spans="1:18" hidden="1">
      <c r="A6838">
        <v>4</v>
      </c>
      <c r="B6838">
        <v>69</v>
      </c>
      <c r="C6838" t="s">
        <v>38</v>
      </c>
      <c r="D6838">
        <v>3</v>
      </c>
      <c r="E6838">
        <v>32150.6803514106</v>
      </c>
      <c r="F6838">
        <v>16086.961551222927</v>
      </c>
      <c r="G6838">
        <v>0</v>
      </c>
      <c r="H6838">
        <v>0</v>
      </c>
      <c r="I6838">
        <v>5218.2252609042498</v>
      </c>
      <c r="J6838">
        <v>86681.090147352603</v>
      </c>
      <c r="K6838">
        <v>380896.35680125898</v>
      </c>
      <c r="L6838">
        <v>1078236.35971122</v>
      </c>
      <c r="M6838">
        <v>1243547.3990627499</v>
      </c>
      <c r="N6838">
        <v>2968586.7664186</v>
      </c>
      <c r="O6838">
        <v>6688931.8710345598</v>
      </c>
      <c r="Q6838" t="str">
        <f>VLOOKUP(A6838,Lookup_Tables!$D$2:$E$7,2,FALSE)</f>
        <v>EQ</v>
      </c>
      <c r="R6838" t="str">
        <f>IFERROR(VLOOKUP(D6838,Lookup_Tables!$A$2:$B$21,2,FALSE),"All")</f>
        <v>Govt Hosp</v>
      </c>
    </row>
    <row r="6839" spans="1:18" hidden="1">
      <c r="A6839">
        <v>4</v>
      </c>
      <c r="B6839">
        <v>69</v>
      </c>
      <c r="C6839" t="s">
        <v>39</v>
      </c>
      <c r="D6839">
        <v>3</v>
      </c>
      <c r="E6839">
        <v>32049.582101833501</v>
      </c>
      <c r="F6839">
        <v>16117.051760178429</v>
      </c>
      <c r="G6839">
        <v>0</v>
      </c>
      <c r="H6839">
        <v>0</v>
      </c>
      <c r="I6839">
        <v>5218.2252609042498</v>
      </c>
      <c r="J6839">
        <v>86681.090147352603</v>
      </c>
      <c r="K6839">
        <v>380896.35680125898</v>
      </c>
      <c r="L6839">
        <v>1022905.86263292</v>
      </c>
      <c r="M6839">
        <v>1205618.4183356001</v>
      </c>
      <c r="N6839">
        <v>2968586.7664186</v>
      </c>
      <c r="O6839">
        <v>6688931.8710345598</v>
      </c>
      <c r="Q6839" t="str">
        <f>VLOOKUP(A6839,Lookup_Tables!$D$2:$E$7,2,FALSE)</f>
        <v>EQ</v>
      </c>
      <c r="R6839" t="str">
        <f>IFERROR(VLOOKUP(D6839,Lookup_Tables!$A$2:$B$21,2,FALSE),"All")</f>
        <v>Govt Hosp</v>
      </c>
    </row>
    <row r="6840" spans="1:18" hidden="1">
      <c r="A6840">
        <v>4</v>
      </c>
      <c r="B6840">
        <v>69</v>
      </c>
      <c r="C6840" t="s">
        <v>38</v>
      </c>
      <c r="D6840">
        <v>4</v>
      </c>
      <c r="E6840">
        <v>14022.3191150935</v>
      </c>
      <c r="F6840">
        <v>6760.5161520558595</v>
      </c>
      <c r="G6840">
        <v>0</v>
      </c>
      <c r="H6840">
        <v>0</v>
      </c>
      <c r="I6840">
        <v>7853.4916812793199</v>
      </c>
      <c r="J6840">
        <v>43008.908684023401</v>
      </c>
      <c r="K6840">
        <v>197679.836624041</v>
      </c>
      <c r="L6840">
        <v>517790.61239811202</v>
      </c>
      <c r="M6840">
        <v>598286.91435813403</v>
      </c>
      <c r="N6840">
        <v>1255141.6202221599</v>
      </c>
      <c r="O6840">
        <v>2769095.4355019098</v>
      </c>
      <c r="Q6840" t="str">
        <f>VLOOKUP(A6840,Lookup_Tables!$D$2:$E$7,2,FALSE)</f>
        <v>EQ</v>
      </c>
      <c r="R6840" t="str">
        <f>IFERROR(VLOOKUP(D6840,Lookup_Tables!$A$2:$B$21,2,FALSE),"All")</f>
        <v>Govt Med Fac</v>
      </c>
    </row>
    <row r="6841" spans="1:18" hidden="1">
      <c r="A6841">
        <v>4</v>
      </c>
      <c r="B6841">
        <v>69</v>
      </c>
      <c r="C6841" t="s">
        <v>39</v>
      </c>
      <c r="D6841">
        <v>4</v>
      </c>
      <c r="E6841">
        <v>13965.1079601285</v>
      </c>
      <c r="F6841">
        <v>6731.7872680817327</v>
      </c>
      <c r="G6841">
        <v>0</v>
      </c>
      <c r="H6841">
        <v>0</v>
      </c>
      <c r="I6841">
        <v>7853.4916812793199</v>
      </c>
      <c r="J6841">
        <v>41760.102535055797</v>
      </c>
      <c r="K6841">
        <v>197679.836624041</v>
      </c>
      <c r="L6841">
        <v>508260.30336957698</v>
      </c>
      <c r="M6841">
        <v>595054.96412180294</v>
      </c>
      <c r="N6841">
        <v>1255141.6202221599</v>
      </c>
      <c r="O6841">
        <v>2769095.4355019098</v>
      </c>
      <c r="Q6841" t="str">
        <f>VLOOKUP(A6841,Lookup_Tables!$D$2:$E$7,2,FALSE)</f>
        <v>EQ</v>
      </c>
      <c r="R6841" t="str">
        <f>IFERROR(VLOOKUP(D6841,Lookup_Tables!$A$2:$B$21,2,FALSE),"All")</f>
        <v>Govt Med Fac</v>
      </c>
    </row>
    <row r="6842" spans="1:18" hidden="1">
      <c r="A6842">
        <v>4</v>
      </c>
      <c r="B6842">
        <v>69</v>
      </c>
      <c r="C6842" t="s">
        <v>38</v>
      </c>
      <c r="D6842">
        <v>6</v>
      </c>
      <c r="E6842">
        <v>117984.300793414</v>
      </c>
      <c r="F6842">
        <v>54999.606626225912</v>
      </c>
      <c r="G6842">
        <v>0</v>
      </c>
      <c r="H6842">
        <v>0</v>
      </c>
      <c r="I6842">
        <v>129317.018627711</v>
      </c>
      <c r="J6842">
        <v>508426.78476903099</v>
      </c>
      <c r="K6842">
        <v>1632495.09242053</v>
      </c>
      <c r="L6842">
        <v>3901249.8892862098</v>
      </c>
      <c r="M6842">
        <v>4807043.6079412298</v>
      </c>
      <c r="N6842">
        <v>9812231.76907444</v>
      </c>
      <c r="O6842">
        <v>24686155.499172602</v>
      </c>
      <c r="Q6842" t="str">
        <f>VLOOKUP(A6842,Lookup_Tables!$D$2:$E$7,2,FALSE)</f>
        <v>EQ</v>
      </c>
      <c r="R6842" t="str">
        <f>IFERROR(VLOOKUP(D6842,Lookup_Tables!$A$2:$B$21,2,FALSE),"All")</f>
        <v>Port</v>
      </c>
    </row>
    <row r="6843" spans="1:18" hidden="1">
      <c r="A6843">
        <v>4</v>
      </c>
      <c r="B6843">
        <v>69</v>
      </c>
      <c r="C6843" t="s">
        <v>39</v>
      </c>
      <c r="D6843">
        <v>6</v>
      </c>
      <c r="E6843">
        <v>117384.641603157</v>
      </c>
      <c r="F6843">
        <v>55278.378004087761</v>
      </c>
      <c r="G6843">
        <v>0</v>
      </c>
      <c r="H6843">
        <v>0</v>
      </c>
      <c r="I6843">
        <v>129317.018627711</v>
      </c>
      <c r="J6843">
        <v>492890.90044452</v>
      </c>
      <c r="K6843">
        <v>1632495.09242053</v>
      </c>
      <c r="L6843">
        <v>3755486.2856943202</v>
      </c>
      <c r="M6843">
        <v>4720482.8521990003</v>
      </c>
      <c r="N6843">
        <v>9812231.76907444</v>
      </c>
      <c r="O6843">
        <v>24281968.889375199</v>
      </c>
      <c r="Q6843" t="str">
        <f>VLOOKUP(A6843,Lookup_Tables!$D$2:$E$7,2,FALSE)</f>
        <v>EQ</v>
      </c>
      <c r="R6843" t="str">
        <f>IFERROR(VLOOKUP(D6843,Lookup_Tables!$A$2:$B$21,2,FALSE),"All")</f>
        <v>Port</v>
      </c>
    </row>
    <row r="6844" spans="1:18" hidden="1">
      <c r="A6844">
        <v>4</v>
      </c>
      <c r="B6844">
        <v>69</v>
      </c>
      <c r="C6844" t="s">
        <v>38</v>
      </c>
      <c r="D6844">
        <v>9</v>
      </c>
      <c r="E6844">
        <v>3673.13359917873</v>
      </c>
      <c r="F6844">
        <v>2333.4851588803131</v>
      </c>
      <c r="G6844">
        <v>0</v>
      </c>
      <c r="H6844">
        <v>0</v>
      </c>
      <c r="I6844">
        <v>0</v>
      </c>
      <c r="J6844">
        <v>130.190109973814</v>
      </c>
      <c r="K6844">
        <v>17303.992327225998</v>
      </c>
      <c r="L6844">
        <v>63689.181835197</v>
      </c>
      <c r="M6844">
        <v>90335.034141007403</v>
      </c>
      <c r="N6844">
        <v>221348.35435403499</v>
      </c>
      <c r="O6844">
        <v>786118.97309130197</v>
      </c>
      <c r="Q6844" t="str">
        <f>VLOOKUP(A6844,Lookup_Tables!$D$2:$E$7,2,FALSE)</f>
        <v>EQ</v>
      </c>
      <c r="R6844" t="str">
        <f>IFERROR(VLOOKUP(D6844,Lookup_Tables!$A$2:$B$21,2,FALSE),"All")</f>
        <v>Pub Admin Bldg</v>
      </c>
    </row>
    <row r="6845" spans="1:18" hidden="1">
      <c r="A6845">
        <v>4</v>
      </c>
      <c r="B6845">
        <v>69</v>
      </c>
      <c r="C6845" t="s">
        <v>39</v>
      </c>
      <c r="D6845">
        <v>9</v>
      </c>
      <c r="E6845">
        <v>3669.2065941902601</v>
      </c>
      <c r="F6845">
        <v>2330.8341481734765</v>
      </c>
      <c r="G6845">
        <v>0</v>
      </c>
      <c r="H6845">
        <v>0</v>
      </c>
      <c r="I6845">
        <v>0</v>
      </c>
      <c r="J6845">
        <v>130.190109973814</v>
      </c>
      <c r="K6845">
        <v>17303.992327225998</v>
      </c>
      <c r="L6845">
        <v>62833.161742216602</v>
      </c>
      <c r="M6845">
        <v>90335.034141007403</v>
      </c>
      <c r="N6845">
        <v>221348.35435403499</v>
      </c>
      <c r="O6845">
        <v>785698.99890264904</v>
      </c>
      <c r="Q6845" t="str">
        <f>VLOOKUP(A6845,Lookup_Tables!$D$2:$E$7,2,FALSE)</f>
        <v>EQ</v>
      </c>
      <c r="R6845" t="str">
        <f>IFERROR(VLOOKUP(D6845,Lookup_Tables!$A$2:$B$21,2,FALSE),"All")</f>
        <v>Pub Admin Bldg</v>
      </c>
    </row>
    <row r="6846" spans="1:18" hidden="1">
      <c r="A6846">
        <v>4</v>
      </c>
      <c r="B6846">
        <v>69</v>
      </c>
      <c r="C6846" t="s">
        <v>38</v>
      </c>
      <c r="D6846">
        <v>10</v>
      </c>
      <c r="E6846">
        <v>156767.505306709</v>
      </c>
      <c r="F6846">
        <v>64830.323734268954</v>
      </c>
      <c r="G6846">
        <v>0</v>
      </c>
      <c r="H6846">
        <v>23303.132673988501</v>
      </c>
      <c r="I6846">
        <v>53903.319752408301</v>
      </c>
      <c r="J6846">
        <v>334226.03462585999</v>
      </c>
      <c r="K6846">
        <v>2212440.6461011702</v>
      </c>
      <c r="L6846">
        <v>6116140.1376052899</v>
      </c>
      <c r="M6846">
        <v>7246299.6937464699</v>
      </c>
      <c r="N6846">
        <v>14826105.918478001</v>
      </c>
      <c r="O6846">
        <v>41223807.506241299</v>
      </c>
      <c r="Q6846" t="str">
        <f>VLOOKUP(A6846,Lookup_Tables!$D$2:$E$7,2,FALSE)</f>
        <v>EQ</v>
      </c>
      <c r="R6846" t="str">
        <f>IFERROR(VLOOKUP(D6846,Lookup_Tables!$A$2:$B$21,2,FALSE),"All")</f>
        <v>Pub School</v>
      </c>
    </row>
    <row r="6847" spans="1:18" hidden="1">
      <c r="A6847">
        <v>4</v>
      </c>
      <c r="B6847">
        <v>69</v>
      </c>
      <c r="C6847" t="s">
        <v>39</v>
      </c>
      <c r="D6847">
        <v>10</v>
      </c>
      <c r="E6847">
        <v>156262.897254663</v>
      </c>
      <c r="F6847">
        <v>64583.392556787541</v>
      </c>
      <c r="G6847">
        <v>0</v>
      </c>
      <c r="H6847">
        <v>23303.132673988501</v>
      </c>
      <c r="I6847">
        <v>53903.319752408301</v>
      </c>
      <c r="J6847">
        <v>320009.6188692</v>
      </c>
      <c r="K6847">
        <v>2212440.6461011702</v>
      </c>
      <c r="L6847">
        <v>6000627.42060728</v>
      </c>
      <c r="M6847">
        <v>7246299.6937464699</v>
      </c>
      <c r="N6847">
        <v>14826105.918478001</v>
      </c>
      <c r="O6847">
        <v>41223807.506241299</v>
      </c>
      <c r="Q6847" t="str">
        <f>VLOOKUP(A6847,Lookup_Tables!$D$2:$E$7,2,FALSE)</f>
        <v>EQ</v>
      </c>
      <c r="R6847" t="str">
        <f>IFERROR(VLOOKUP(D6847,Lookup_Tables!$A$2:$B$21,2,FALSE),"All")</f>
        <v>Pub School</v>
      </c>
    </row>
    <row r="6848" spans="1:18" hidden="1">
      <c r="A6848">
        <v>4</v>
      </c>
      <c r="B6848">
        <v>69</v>
      </c>
      <c r="C6848" t="s">
        <v>38</v>
      </c>
      <c r="D6848">
        <v>11</v>
      </c>
      <c r="E6848">
        <v>79437.549497421598</v>
      </c>
      <c r="F6848">
        <v>56266.372443437824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77036.363402766801</v>
      </c>
      <c r="M6848">
        <v>299595.96007318498</v>
      </c>
      <c r="N6848">
        <v>5469662.0368212396</v>
      </c>
      <c r="O6848">
        <v>17025286.733613402</v>
      </c>
      <c r="Q6848" t="str">
        <f>VLOOKUP(A6848,Lookup_Tables!$D$2:$E$7,2,FALSE)</f>
        <v>EQ</v>
      </c>
      <c r="R6848" t="str">
        <f>IFERROR(VLOOKUP(D6848,Lookup_Tables!$A$2:$B$21,2,FALSE),"All")</f>
        <v>Pub Univ</v>
      </c>
    </row>
    <row r="6849" spans="1:18" hidden="1">
      <c r="A6849">
        <v>4</v>
      </c>
      <c r="B6849">
        <v>69</v>
      </c>
      <c r="C6849" t="s">
        <v>39</v>
      </c>
      <c r="D6849">
        <v>11</v>
      </c>
      <c r="E6849">
        <v>79434.981691331996</v>
      </c>
      <c r="F6849">
        <v>56263.804637348221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77036.363402766801</v>
      </c>
      <c r="M6849">
        <v>299595.96007318498</v>
      </c>
      <c r="N6849">
        <v>5469662.0368212396</v>
      </c>
      <c r="O6849">
        <v>17025286.733613402</v>
      </c>
      <c r="Q6849" t="str">
        <f>VLOOKUP(A6849,Lookup_Tables!$D$2:$E$7,2,FALSE)</f>
        <v>EQ</v>
      </c>
      <c r="R6849" t="str">
        <f>IFERROR(VLOOKUP(D6849,Lookup_Tables!$A$2:$B$21,2,FALSE),"All")</f>
        <v>Pub Univ</v>
      </c>
    </row>
    <row r="6850" spans="1:18" hidden="1">
      <c r="A6850">
        <v>4</v>
      </c>
      <c r="B6850">
        <v>69</v>
      </c>
      <c r="C6850" t="s">
        <v>38</v>
      </c>
      <c r="D6850">
        <v>13</v>
      </c>
      <c r="E6850">
        <v>58823.987222825897</v>
      </c>
      <c r="F6850">
        <v>29419.583700617994</v>
      </c>
      <c r="G6850">
        <v>0</v>
      </c>
      <c r="H6850">
        <v>0</v>
      </c>
      <c r="I6850">
        <v>26.884038007888002</v>
      </c>
      <c r="J6850">
        <v>2829.50596838293</v>
      </c>
      <c r="K6850">
        <v>248887.393578772</v>
      </c>
      <c r="L6850">
        <v>1377160.4454576799</v>
      </c>
      <c r="M6850">
        <v>2128812.3987791799</v>
      </c>
      <c r="N6850">
        <v>6545571.7041953802</v>
      </c>
      <c r="O6850">
        <v>15950956.093668301</v>
      </c>
      <c r="Q6850" t="str">
        <f>VLOOKUP(A6850,Lookup_Tables!$D$2:$E$7,2,FALSE)</f>
        <v>EQ</v>
      </c>
      <c r="R6850" t="str">
        <f>IFERROR(VLOOKUP(D6850,Lookup_Tables!$A$2:$B$21,2,FALSE),"All")</f>
        <v>Residual Inst</v>
      </c>
    </row>
    <row r="6851" spans="1:18" hidden="1">
      <c r="A6851">
        <v>4</v>
      </c>
      <c r="B6851">
        <v>69</v>
      </c>
      <c r="C6851" t="s">
        <v>39</v>
      </c>
      <c r="D6851">
        <v>13</v>
      </c>
      <c r="E6851">
        <v>58777.834289805003</v>
      </c>
      <c r="F6851">
        <v>29373.430767597099</v>
      </c>
      <c r="G6851">
        <v>0</v>
      </c>
      <c r="H6851">
        <v>0</v>
      </c>
      <c r="I6851">
        <v>26.884038007888002</v>
      </c>
      <c r="J6851">
        <v>2829.50596838293</v>
      </c>
      <c r="K6851">
        <v>248887.393578772</v>
      </c>
      <c r="L6851">
        <v>1377160.4454576799</v>
      </c>
      <c r="M6851">
        <v>2128812.3987791799</v>
      </c>
      <c r="N6851">
        <v>6545571.7041953802</v>
      </c>
      <c r="O6851">
        <v>15950956.093668301</v>
      </c>
      <c r="Q6851" t="str">
        <f>VLOOKUP(A6851,Lookup_Tables!$D$2:$E$7,2,FALSE)</f>
        <v>EQ</v>
      </c>
      <c r="R6851" t="str">
        <f>IFERROR(VLOOKUP(D6851,Lookup_Tables!$A$2:$B$21,2,FALSE),"All")</f>
        <v>Residual Inst</v>
      </c>
    </row>
    <row r="6852" spans="1:18" hidden="1">
      <c r="A6852">
        <v>4</v>
      </c>
      <c r="B6852">
        <v>69</v>
      </c>
      <c r="C6852" t="s">
        <v>38</v>
      </c>
      <c r="D6852">
        <v>14</v>
      </c>
      <c r="E6852">
        <v>260938.85589869099</v>
      </c>
      <c r="F6852">
        <v>90731.335349917412</v>
      </c>
      <c r="G6852">
        <v>0</v>
      </c>
      <c r="H6852">
        <v>960.41508438029496</v>
      </c>
      <c r="I6852">
        <v>3985.5948593255398</v>
      </c>
      <c r="J6852">
        <v>224163.15546389099</v>
      </c>
      <c r="K6852">
        <v>2817978.7726686001</v>
      </c>
      <c r="L6852">
        <v>10744682.345914699</v>
      </c>
      <c r="M6852">
        <v>14443502.820247499</v>
      </c>
      <c r="N6852">
        <v>32205868.5674343</v>
      </c>
      <c r="O6852">
        <v>81978894.555011407</v>
      </c>
      <c r="Q6852" t="str">
        <f>VLOOKUP(A6852,Lookup_Tables!$D$2:$E$7,2,FALSE)</f>
        <v>EQ</v>
      </c>
      <c r="R6852" t="str">
        <f>IFERROR(VLOOKUP(D6852,Lookup_Tables!$A$2:$B$21,2,FALSE),"All")</f>
        <v>Road</v>
      </c>
    </row>
    <row r="6853" spans="1:18" hidden="1">
      <c r="A6853">
        <v>4</v>
      </c>
      <c r="B6853">
        <v>69</v>
      </c>
      <c r="C6853" t="s">
        <v>39</v>
      </c>
      <c r="D6853">
        <v>14</v>
      </c>
      <c r="E6853">
        <v>260197.764624617</v>
      </c>
      <c r="F6853">
        <v>90558.80986085051</v>
      </c>
      <c r="G6853">
        <v>0</v>
      </c>
      <c r="H6853">
        <v>960.41508438029496</v>
      </c>
      <c r="I6853">
        <v>3985.5948593255398</v>
      </c>
      <c r="J6853">
        <v>224163.15546389099</v>
      </c>
      <c r="K6853">
        <v>2817978.7726686001</v>
      </c>
      <c r="L6853">
        <v>10176116.5609076</v>
      </c>
      <c r="M6853">
        <v>14443502.820247499</v>
      </c>
      <c r="N6853">
        <v>32205868.5674343</v>
      </c>
      <c r="O6853">
        <v>81978894.555011407</v>
      </c>
      <c r="Q6853" t="str">
        <f>VLOOKUP(A6853,Lookup_Tables!$D$2:$E$7,2,FALSE)</f>
        <v>EQ</v>
      </c>
      <c r="R6853" t="str">
        <f>IFERROR(VLOOKUP(D6853,Lookup_Tables!$A$2:$B$21,2,FALSE),"All")</f>
        <v>Road</v>
      </c>
    </row>
    <row r="6854" spans="1:18" hidden="1">
      <c r="A6854">
        <v>4</v>
      </c>
      <c r="B6854">
        <v>69</v>
      </c>
      <c r="C6854" t="s">
        <v>38</v>
      </c>
      <c r="D6854">
        <v>15</v>
      </c>
      <c r="E6854">
        <v>4488698.1873930898</v>
      </c>
      <c r="F6854">
        <v>1883232.312743369</v>
      </c>
      <c r="G6854">
        <v>0</v>
      </c>
      <c r="H6854">
        <v>1590437.1919589599</v>
      </c>
      <c r="I6854">
        <v>3529896.63343404</v>
      </c>
      <c r="J6854">
        <v>15541267.010965301</v>
      </c>
      <c r="K6854">
        <v>67907464.583641499</v>
      </c>
      <c r="L6854">
        <v>187938908.58978099</v>
      </c>
      <c r="M6854">
        <v>212641037.13743001</v>
      </c>
      <c r="N6854">
        <v>456216261.13672298</v>
      </c>
      <c r="O6854">
        <v>983410441.02651405</v>
      </c>
      <c r="Q6854" t="str">
        <f>VLOOKUP(A6854,Lookup_Tables!$D$2:$E$7,2,FALSE)</f>
        <v>EQ</v>
      </c>
      <c r="R6854" t="str">
        <f>IFERROR(VLOOKUP(D6854,Lookup_Tables!$A$2:$B$21,2,FALSE),"All")</f>
        <v>All</v>
      </c>
    </row>
    <row r="6855" spans="1:18" hidden="1">
      <c r="A6855">
        <v>4</v>
      </c>
      <c r="B6855">
        <v>69</v>
      </c>
      <c r="C6855" t="s">
        <v>39</v>
      </c>
      <c r="D6855">
        <v>15</v>
      </c>
      <c r="E6855">
        <v>4467983.1143280799</v>
      </c>
      <c r="F6855">
        <v>1871897.9174041003</v>
      </c>
      <c r="G6855">
        <v>0</v>
      </c>
      <c r="H6855">
        <v>1590437.1919589599</v>
      </c>
      <c r="I6855">
        <v>3502544.75141737</v>
      </c>
      <c r="J6855">
        <v>14963841.986879401</v>
      </c>
      <c r="K6855">
        <v>67907464.583641499</v>
      </c>
      <c r="L6855">
        <v>184697172.77394801</v>
      </c>
      <c r="M6855">
        <v>212641037.13743001</v>
      </c>
      <c r="N6855">
        <v>456216261.13672298</v>
      </c>
      <c r="O6855">
        <v>983410441.02651405</v>
      </c>
      <c r="Q6855" t="str">
        <f>VLOOKUP(A6855,Lookup_Tables!$D$2:$E$7,2,FALSE)</f>
        <v>EQ</v>
      </c>
      <c r="R6855" t="str">
        <f>IFERROR(VLOOKUP(D6855,Lookup_Tables!$A$2:$B$21,2,FALSE),"All")</f>
        <v>All</v>
      </c>
    </row>
    <row r="6856" spans="1:18" hidden="1">
      <c r="A6856">
        <v>4</v>
      </c>
      <c r="B6856">
        <v>69</v>
      </c>
      <c r="C6856" t="s">
        <v>38</v>
      </c>
      <c r="D6856">
        <v>16</v>
      </c>
      <c r="E6856">
        <v>818394.27003382705</v>
      </c>
      <c r="F6856">
        <v>359313.37292871089</v>
      </c>
      <c r="G6856">
        <v>0</v>
      </c>
      <c r="H6856">
        <v>133769.30713939099</v>
      </c>
      <c r="I6856">
        <v>348750.50896764098</v>
      </c>
      <c r="J6856">
        <v>1744736.0227348399</v>
      </c>
      <c r="K6856">
        <v>9507123.0173156001</v>
      </c>
      <c r="L6856">
        <v>29056259.006153401</v>
      </c>
      <c r="M6856">
        <v>35401254.879895501</v>
      </c>
      <c r="N6856">
        <v>81092209.777776897</v>
      </c>
      <c r="O6856">
        <v>207605141.79690799</v>
      </c>
      <c r="Q6856" t="str">
        <f>VLOOKUP(A6856,Lookup_Tables!$D$2:$E$7,2,FALSE)</f>
        <v>EQ</v>
      </c>
      <c r="R6856" t="str">
        <f>IFERROR(VLOOKUP(D6856,Lookup_Tables!$A$2:$B$21,2,FALSE),"All")</f>
        <v>Government_Loss</v>
      </c>
    </row>
    <row r="6857" spans="1:18" hidden="1">
      <c r="A6857">
        <v>4</v>
      </c>
      <c r="B6857">
        <v>69</v>
      </c>
      <c r="C6857" t="s">
        <v>39</v>
      </c>
      <c r="D6857">
        <v>16</v>
      </c>
      <c r="E6857">
        <v>815441.18442253699</v>
      </c>
      <c r="F6857">
        <v>356898.19077752263</v>
      </c>
      <c r="G6857">
        <v>0</v>
      </c>
      <c r="H6857">
        <v>133769.30713939099</v>
      </c>
      <c r="I6857">
        <v>348002.69479300297</v>
      </c>
      <c r="J6857">
        <v>1726027.59401644</v>
      </c>
      <c r="K6857">
        <v>9507123.0173156001</v>
      </c>
      <c r="L6857">
        <v>28715410.686404701</v>
      </c>
      <c r="M6857">
        <v>35401254.879895501</v>
      </c>
      <c r="N6857">
        <v>81092209.777776897</v>
      </c>
      <c r="O6857">
        <v>207605141.79690799</v>
      </c>
      <c r="Q6857" t="str">
        <f>VLOOKUP(A6857,Lookup_Tables!$D$2:$E$7,2,FALSE)</f>
        <v>EQ</v>
      </c>
      <c r="R6857" t="str">
        <f>IFERROR(VLOOKUP(D6857,Lookup_Tables!$A$2:$B$21,2,FALSE),"All")</f>
        <v>Government_Loss</v>
      </c>
    </row>
    <row r="6858" spans="1:18" hidden="1">
      <c r="A6858">
        <v>4</v>
      </c>
      <c r="B6858">
        <v>69</v>
      </c>
      <c r="C6858" t="s">
        <v>38</v>
      </c>
      <c r="D6858">
        <v>17</v>
      </c>
      <c r="E6858">
        <v>508331.95549041498</v>
      </c>
      <c r="F6858">
        <v>231267.18747202936</v>
      </c>
      <c r="G6858">
        <v>0</v>
      </c>
      <c r="H6858">
        <v>124782.36628009799</v>
      </c>
      <c r="I6858">
        <v>284271.11425833299</v>
      </c>
      <c r="J6858">
        <v>1245249.4441247401</v>
      </c>
      <c r="K6858">
        <v>6192520.1670658598</v>
      </c>
      <c r="L6858">
        <v>18871898.5928954</v>
      </c>
      <c r="M6858">
        <v>21218232.760676499</v>
      </c>
      <c r="N6858">
        <v>51569386.609625898</v>
      </c>
      <c r="O6858">
        <v>116149758.584252</v>
      </c>
      <c r="Q6858" t="str">
        <f>VLOOKUP(A6858,Lookup_Tables!$D$2:$E$7,2,FALSE)</f>
        <v>EQ</v>
      </c>
      <c r="R6858" t="str">
        <f>IFERROR(VLOOKUP(D6858,Lookup_Tables!$A$2:$B$21,2,FALSE),"All")</f>
        <v>Emergency_Loss</v>
      </c>
    </row>
    <row r="6859" spans="1:18" hidden="1">
      <c r="A6859">
        <v>4</v>
      </c>
      <c r="B6859">
        <v>69</v>
      </c>
      <c r="C6859" t="s">
        <v>39</v>
      </c>
      <c r="D6859">
        <v>17</v>
      </c>
      <c r="E6859">
        <v>506438.73364757799</v>
      </c>
      <c r="F6859">
        <v>229749.43789897364</v>
      </c>
      <c r="G6859">
        <v>0</v>
      </c>
      <c r="H6859">
        <v>124782.36628009799</v>
      </c>
      <c r="I6859">
        <v>280649.63104453299</v>
      </c>
      <c r="J6859">
        <v>1237399.0146377401</v>
      </c>
      <c r="K6859">
        <v>6192520.1670658598</v>
      </c>
      <c r="L6859">
        <v>18623217.048763201</v>
      </c>
      <c r="M6859">
        <v>21218232.760676499</v>
      </c>
      <c r="N6859">
        <v>51569386.609625898</v>
      </c>
      <c r="O6859">
        <v>116149758.584252</v>
      </c>
      <c r="Q6859" t="str">
        <f>VLOOKUP(A6859,Lookup_Tables!$D$2:$E$7,2,FALSE)</f>
        <v>EQ</v>
      </c>
      <c r="R6859" t="str">
        <f>IFERROR(VLOOKUP(D6859,Lookup_Tables!$A$2:$B$21,2,FALSE),"All")</f>
        <v>Emergency_Loss</v>
      </c>
    </row>
    <row r="6860" spans="1:18" hidden="1">
      <c r="A6860">
        <v>4</v>
      </c>
      <c r="B6860">
        <v>69</v>
      </c>
      <c r="C6860" t="s">
        <v>38</v>
      </c>
      <c r="D6860">
        <v>18</v>
      </c>
      <c r="E6860">
        <v>1326726.2255242399</v>
      </c>
      <c r="F6860">
        <v>601641.33481493441</v>
      </c>
      <c r="G6860">
        <v>0</v>
      </c>
      <c r="H6860">
        <v>259536.274356932</v>
      </c>
      <c r="I6860">
        <v>632373.508249084</v>
      </c>
      <c r="J6860">
        <v>3008667.39416765</v>
      </c>
      <c r="K6860">
        <v>16269178.822784601</v>
      </c>
      <c r="L6860">
        <v>48393506.0619101</v>
      </c>
      <c r="M6860">
        <v>55343814.324896999</v>
      </c>
      <c r="N6860">
        <v>127440964.31911901</v>
      </c>
      <c r="O6860">
        <v>316968336.25997299</v>
      </c>
      <c r="Q6860" t="str">
        <f>VLOOKUP(A6860,Lookup_Tables!$D$2:$E$7,2,FALSE)</f>
        <v>EQ</v>
      </c>
      <c r="R6860" t="str">
        <f>IFERROR(VLOOKUP(D6860,Lookup_Tables!$A$2:$B$21,2,FALSE),"All")</f>
        <v>Govt_Plus_Emergency</v>
      </c>
    </row>
    <row r="6861" spans="1:18" hidden="1">
      <c r="A6861">
        <v>4</v>
      </c>
      <c r="B6861">
        <v>69</v>
      </c>
      <c r="C6861" t="s">
        <v>39</v>
      </c>
      <c r="D6861">
        <v>18</v>
      </c>
      <c r="E6861">
        <v>1321879.8536654001</v>
      </c>
      <c r="F6861">
        <v>598912.05111981696</v>
      </c>
      <c r="G6861">
        <v>0</v>
      </c>
      <c r="H6861">
        <v>259536.274356932</v>
      </c>
      <c r="I6861">
        <v>632373.508249084</v>
      </c>
      <c r="J6861">
        <v>2990214.3131084698</v>
      </c>
      <c r="K6861">
        <v>16269178.822784601</v>
      </c>
      <c r="L6861">
        <v>46460948.708779499</v>
      </c>
      <c r="M6861">
        <v>55343814.324896999</v>
      </c>
      <c r="N6861">
        <v>127440964.31911901</v>
      </c>
      <c r="O6861">
        <v>316968336.25997299</v>
      </c>
      <c r="Q6861" t="str">
        <f>VLOOKUP(A6861,Lookup_Tables!$D$2:$E$7,2,FALSE)</f>
        <v>EQ</v>
      </c>
      <c r="R6861" t="str">
        <f>IFERROR(VLOOKUP(D6861,Lookup_Tables!$A$2:$B$21,2,FALSE),"All")</f>
        <v>Govt_Plus_Emergency</v>
      </c>
    </row>
    <row r="6862" spans="1:18" hidden="1">
      <c r="A6862">
        <v>4</v>
      </c>
      <c r="B6862">
        <v>70</v>
      </c>
      <c r="C6862" t="s">
        <v>38</v>
      </c>
      <c r="D6862">
        <v>0</v>
      </c>
      <c r="E6862">
        <v>94198682.175347194</v>
      </c>
      <c r="F6862">
        <v>25711232.672539309</v>
      </c>
      <c r="G6862">
        <v>29205083.771217398</v>
      </c>
      <c r="H6862">
        <v>334412695.53370798</v>
      </c>
      <c r="I6862">
        <v>505410645.247352</v>
      </c>
      <c r="J6862">
        <v>1207992077.0181201</v>
      </c>
      <c r="K6862">
        <v>2526970039.89677</v>
      </c>
      <c r="L6862">
        <v>4450077214.9134903</v>
      </c>
      <c r="M6862">
        <v>5741919363.7646503</v>
      </c>
      <c r="N6862">
        <v>7390691100.65979</v>
      </c>
      <c r="O6862">
        <v>9727540460.2376308</v>
      </c>
      <c r="Q6862" t="str">
        <f>VLOOKUP(A6862,Lookup_Tables!$D$2:$E$7,2,FALSE)</f>
        <v>EQ</v>
      </c>
      <c r="R6862" t="str">
        <f>IFERROR(VLOOKUP(D6862,Lookup_Tables!$A$2:$B$21,2,FALSE),"All")</f>
        <v>Private Assets</v>
      </c>
    </row>
    <row r="6863" spans="1:18" hidden="1">
      <c r="A6863">
        <v>4</v>
      </c>
      <c r="B6863">
        <v>70</v>
      </c>
      <c r="C6863" t="s">
        <v>39</v>
      </c>
      <c r="D6863">
        <v>0</v>
      </c>
      <c r="E6863">
        <v>92813643.837431103</v>
      </c>
      <c r="F6863">
        <v>25518566.99603495</v>
      </c>
      <c r="G6863">
        <v>27995613.530822299</v>
      </c>
      <c r="H6863">
        <v>329183308.974509</v>
      </c>
      <c r="I6863">
        <v>500504100.75343698</v>
      </c>
      <c r="J6863">
        <v>1180963003.27529</v>
      </c>
      <c r="K6863">
        <v>2401275959.4248199</v>
      </c>
      <c r="L6863">
        <v>4450077214.9134903</v>
      </c>
      <c r="M6863">
        <v>5722241062.7892504</v>
      </c>
      <c r="N6863">
        <v>7390691100.65979</v>
      </c>
      <c r="O6863">
        <v>9646136926.37813</v>
      </c>
      <c r="Q6863" t="str">
        <f>VLOOKUP(A6863,Lookup_Tables!$D$2:$E$7,2,FALSE)</f>
        <v>EQ</v>
      </c>
      <c r="R6863" t="str">
        <f>IFERROR(VLOOKUP(D6863,Lookup_Tables!$A$2:$B$21,2,FALSE),"All")</f>
        <v>Private Assets</v>
      </c>
    </row>
    <row r="6864" spans="1:18" hidden="1">
      <c r="A6864">
        <v>4</v>
      </c>
      <c r="B6864">
        <v>70</v>
      </c>
      <c r="C6864" t="s">
        <v>38</v>
      </c>
      <c r="D6864">
        <v>1</v>
      </c>
      <c r="E6864">
        <v>192205.865400348</v>
      </c>
      <c r="F6864">
        <v>51750.006354485522</v>
      </c>
      <c r="G6864">
        <v>35717.757151177997</v>
      </c>
      <c r="H6864">
        <v>825686.42259763496</v>
      </c>
      <c r="I6864">
        <v>1184196.27223596</v>
      </c>
      <c r="J6864">
        <v>2909308.6447545001</v>
      </c>
      <c r="K6864">
        <v>5832451.84665439</v>
      </c>
      <c r="L6864">
        <v>8785714.0442191698</v>
      </c>
      <c r="M6864">
        <v>9652791.4313248992</v>
      </c>
      <c r="N6864">
        <v>13141711.755914601</v>
      </c>
      <c r="O6864">
        <v>17530580.687760402</v>
      </c>
      <c r="Q6864" t="str">
        <f>VLOOKUP(A6864,Lookup_Tables!$D$2:$E$7,2,FALSE)</f>
        <v>EQ</v>
      </c>
      <c r="R6864" t="str">
        <f>IFERROR(VLOOKUP(D6864,Lookup_Tables!$A$2:$B$21,2,FALSE),"All")</f>
        <v>Airport</v>
      </c>
    </row>
    <row r="6865" spans="1:18" hidden="1">
      <c r="A6865">
        <v>4</v>
      </c>
      <c r="B6865">
        <v>70</v>
      </c>
      <c r="C6865" t="s">
        <v>39</v>
      </c>
      <c r="D6865">
        <v>1</v>
      </c>
      <c r="E6865">
        <v>188027.54958934701</v>
      </c>
      <c r="F6865">
        <v>49392.101996466488</v>
      </c>
      <c r="G6865">
        <v>35191.596986069002</v>
      </c>
      <c r="H6865">
        <v>779687.44188836601</v>
      </c>
      <c r="I6865">
        <v>1184196.27223596</v>
      </c>
      <c r="J6865">
        <v>2883507.9383155098</v>
      </c>
      <c r="K6865">
        <v>5830226.3560835896</v>
      </c>
      <c r="L6865">
        <v>8759046.7203516904</v>
      </c>
      <c r="M6865">
        <v>9435656.3645786699</v>
      </c>
      <c r="N6865">
        <v>12624024.0375767</v>
      </c>
      <c r="O6865">
        <v>17296158.562351801</v>
      </c>
      <c r="Q6865" t="str">
        <f>VLOOKUP(A6865,Lookup_Tables!$D$2:$E$7,2,FALSE)</f>
        <v>EQ</v>
      </c>
      <c r="R6865" t="str">
        <f>IFERROR(VLOOKUP(D6865,Lookup_Tables!$A$2:$B$21,2,FALSE),"All")</f>
        <v>Airport</v>
      </c>
    </row>
    <row r="6866" spans="1:18" hidden="1">
      <c r="A6866">
        <v>4</v>
      </c>
      <c r="B6866">
        <v>70</v>
      </c>
      <c r="C6866" t="s">
        <v>38</v>
      </c>
      <c r="D6866">
        <v>2</v>
      </c>
      <c r="E6866">
        <v>1349330.5184190201</v>
      </c>
      <c r="F6866">
        <v>385607.22900223697</v>
      </c>
      <c r="G6866">
        <v>203868.01360987901</v>
      </c>
      <c r="H6866">
        <v>3678407.1778023602</v>
      </c>
      <c r="I6866">
        <v>6047721.7961953096</v>
      </c>
      <c r="J6866">
        <v>13971701.420278501</v>
      </c>
      <c r="K6866">
        <v>33592260.875493899</v>
      </c>
      <c r="L6866">
        <v>68618647.598138496</v>
      </c>
      <c r="M6866">
        <v>90521258.802175</v>
      </c>
      <c r="N6866">
        <v>125827313.495644</v>
      </c>
      <c r="O6866">
        <v>163165414.08489901</v>
      </c>
      <c r="Q6866" t="str">
        <f>VLOOKUP(A6866,Lookup_Tables!$D$2:$E$7,2,FALSE)</f>
        <v>EQ</v>
      </c>
      <c r="R6866" t="str">
        <f>IFERROR(VLOOKUP(D6866,Lookup_Tables!$A$2:$B$21,2,FALSE),"All")</f>
        <v>Bridge</v>
      </c>
    </row>
    <row r="6867" spans="1:18" hidden="1">
      <c r="A6867">
        <v>4</v>
      </c>
      <c r="B6867">
        <v>70</v>
      </c>
      <c r="C6867" t="s">
        <v>39</v>
      </c>
      <c r="D6867">
        <v>2</v>
      </c>
      <c r="E6867">
        <v>1335792.11340965</v>
      </c>
      <c r="F6867">
        <v>377252.68381445203</v>
      </c>
      <c r="G6867">
        <v>194026.43880604199</v>
      </c>
      <c r="H6867">
        <v>3560512.5444212402</v>
      </c>
      <c r="I6867">
        <v>5891580.6883240398</v>
      </c>
      <c r="J6867">
        <v>13836644.4572492</v>
      </c>
      <c r="K6867">
        <v>33592260.875493899</v>
      </c>
      <c r="L6867">
        <v>68570441.768506393</v>
      </c>
      <c r="M6867">
        <v>90357886.632128105</v>
      </c>
      <c r="N6867">
        <v>125827313.495644</v>
      </c>
      <c r="O6867">
        <v>163165414.08489901</v>
      </c>
      <c r="Q6867" t="str">
        <f>VLOOKUP(A6867,Lookup_Tables!$D$2:$E$7,2,FALSE)</f>
        <v>EQ</v>
      </c>
      <c r="R6867" t="str">
        <f>IFERROR(VLOOKUP(D6867,Lookup_Tables!$A$2:$B$21,2,FALSE),"All")</f>
        <v>Bridge</v>
      </c>
    </row>
    <row r="6868" spans="1:18" hidden="1">
      <c r="A6868">
        <v>4</v>
      </c>
      <c r="B6868">
        <v>70</v>
      </c>
      <c r="C6868" t="s">
        <v>38</v>
      </c>
      <c r="D6868">
        <v>3</v>
      </c>
      <c r="E6868">
        <v>248238.14844134601</v>
      </c>
      <c r="F6868">
        <v>66529.329035308387</v>
      </c>
      <c r="G6868">
        <v>74697.975029370107</v>
      </c>
      <c r="H6868">
        <v>908553.90128873498</v>
      </c>
      <c r="I6868">
        <v>1284470.2457477399</v>
      </c>
      <c r="J6868">
        <v>3091886.4360787501</v>
      </c>
      <c r="K6868">
        <v>6276569.4601955004</v>
      </c>
      <c r="L6868">
        <v>12420221.4302225</v>
      </c>
      <c r="M6868">
        <v>15261127.269295501</v>
      </c>
      <c r="N6868">
        <v>20647243.625237301</v>
      </c>
      <c r="O6868">
        <v>28152214.949619301</v>
      </c>
      <c r="Q6868" t="str">
        <f>VLOOKUP(A6868,Lookup_Tables!$D$2:$E$7,2,FALSE)</f>
        <v>EQ</v>
      </c>
      <c r="R6868" t="str">
        <f>IFERROR(VLOOKUP(D6868,Lookup_Tables!$A$2:$B$21,2,FALSE),"All")</f>
        <v>Govt Hosp</v>
      </c>
    </row>
    <row r="6869" spans="1:18" hidden="1">
      <c r="A6869">
        <v>4</v>
      </c>
      <c r="B6869">
        <v>70</v>
      </c>
      <c r="C6869" t="s">
        <v>39</v>
      </c>
      <c r="D6869">
        <v>3</v>
      </c>
      <c r="E6869">
        <v>244769.598101379</v>
      </c>
      <c r="F6869">
        <v>66777.162241285958</v>
      </c>
      <c r="G6869">
        <v>71135.717996939304</v>
      </c>
      <c r="H6869">
        <v>881315.20513835503</v>
      </c>
      <c r="I6869">
        <v>1231005.4459115099</v>
      </c>
      <c r="J6869">
        <v>3010438.3101265901</v>
      </c>
      <c r="K6869">
        <v>6172192.5573355304</v>
      </c>
      <c r="L6869">
        <v>11893147.296093499</v>
      </c>
      <c r="M6869">
        <v>15075583.256490501</v>
      </c>
      <c r="N6869">
        <v>20273578.6528643</v>
      </c>
      <c r="O6869">
        <v>28152214.949619301</v>
      </c>
      <c r="Q6869" t="str">
        <f>VLOOKUP(A6869,Lookup_Tables!$D$2:$E$7,2,FALSE)</f>
        <v>EQ</v>
      </c>
      <c r="R6869" t="str">
        <f>IFERROR(VLOOKUP(D6869,Lookup_Tables!$A$2:$B$21,2,FALSE),"All")</f>
        <v>Govt Hosp</v>
      </c>
    </row>
    <row r="6870" spans="1:18" hidden="1">
      <c r="A6870">
        <v>4</v>
      </c>
      <c r="B6870">
        <v>70</v>
      </c>
      <c r="C6870" t="s">
        <v>38</v>
      </c>
      <c r="D6870">
        <v>4</v>
      </c>
      <c r="E6870">
        <v>133000.33326213001</v>
      </c>
      <c r="F6870">
        <v>36728.287924224554</v>
      </c>
      <c r="G6870">
        <v>44271.080267325196</v>
      </c>
      <c r="H6870">
        <v>517997.11138178798</v>
      </c>
      <c r="I6870">
        <v>782329.77656922897</v>
      </c>
      <c r="J6870">
        <v>1627334.50630141</v>
      </c>
      <c r="K6870">
        <v>3314815.1243854002</v>
      </c>
      <c r="L6870">
        <v>6431561.1736890003</v>
      </c>
      <c r="M6870">
        <v>7415089.5400891202</v>
      </c>
      <c r="N6870">
        <v>10960481.085920099</v>
      </c>
      <c r="O6870">
        <v>14661761.6147781</v>
      </c>
      <c r="Q6870" t="str">
        <f>VLOOKUP(A6870,Lookup_Tables!$D$2:$E$7,2,FALSE)</f>
        <v>EQ</v>
      </c>
      <c r="R6870" t="str">
        <f>IFERROR(VLOOKUP(D6870,Lookup_Tables!$A$2:$B$21,2,FALSE),"All")</f>
        <v>Govt Med Fac</v>
      </c>
    </row>
    <row r="6871" spans="1:18" hidden="1">
      <c r="A6871">
        <v>4</v>
      </c>
      <c r="B6871">
        <v>70</v>
      </c>
      <c r="C6871" t="s">
        <v>39</v>
      </c>
      <c r="D6871">
        <v>4</v>
      </c>
      <c r="E6871">
        <v>130982.13738046899</v>
      </c>
      <c r="F6871">
        <v>35524.47347794447</v>
      </c>
      <c r="G6871">
        <v>42875.623736456997</v>
      </c>
      <c r="H6871">
        <v>516796.01327458001</v>
      </c>
      <c r="I6871">
        <v>757589.51844351995</v>
      </c>
      <c r="J6871">
        <v>1626061.0798644801</v>
      </c>
      <c r="K6871">
        <v>3274578.5451461999</v>
      </c>
      <c r="L6871">
        <v>6252701.6413190998</v>
      </c>
      <c r="M6871">
        <v>7415089.5400891202</v>
      </c>
      <c r="N6871">
        <v>10960481.085920099</v>
      </c>
      <c r="O6871">
        <v>14661761.6147781</v>
      </c>
      <c r="Q6871" t="str">
        <f>VLOOKUP(A6871,Lookup_Tables!$D$2:$E$7,2,FALSE)</f>
        <v>EQ</v>
      </c>
      <c r="R6871" t="str">
        <f>IFERROR(VLOOKUP(D6871,Lookup_Tables!$A$2:$B$21,2,FALSE),"All")</f>
        <v>Govt Med Fac</v>
      </c>
    </row>
    <row r="6872" spans="1:18" hidden="1">
      <c r="A6872">
        <v>4</v>
      </c>
      <c r="B6872">
        <v>70</v>
      </c>
      <c r="C6872" t="s">
        <v>38</v>
      </c>
      <c r="D6872">
        <v>6</v>
      </c>
      <c r="E6872">
        <v>85682.486852364003</v>
      </c>
      <c r="F6872">
        <v>27119.49785949885</v>
      </c>
      <c r="G6872">
        <v>0</v>
      </c>
      <c r="H6872">
        <v>72709.295416962603</v>
      </c>
      <c r="I6872">
        <v>125359.442285599</v>
      </c>
      <c r="J6872">
        <v>480470.27314185502</v>
      </c>
      <c r="K6872">
        <v>2014247.7007160101</v>
      </c>
      <c r="L6872">
        <v>4781258.62974294</v>
      </c>
      <c r="M6872">
        <v>5744968.0413396796</v>
      </c>
      <c r="N6872">
        <v>9652469.3254365008</v>
      </c>
      <c r="O6872">
        <v>15607196.0289205</v>
      </c>
      <c r="Q6872" t="str">
        <f>VLOOKUP(A6872,Lookup_Tables!$D$2:$E$7,2,FALSE)</f>
        <v>EQ</v>
      </c>
      <c r="R6872" t="str">
        <f>IFERROR(VLOOKUP(D6872,Lookup_Tables!$A$2:$B$21,2,FALSE),"All")</f>
        <v>Port</v>
      </c>
    </row>
    <row r="6873" spans="1:18" hidden="1">
      <c r="A6873">
        <v>4</v>
      </c>
      <c r="B6873">
        <v>70</v>
      </c>
      <c r="C6873" t="s">
        <v>39</v>
      </c>
      <c r="D6873">
        <v>6</v>
      </c>
      <c r="E6873">
        <v>85233.565945559298</v>
      </c>
      <c r="F6873">
        <v>27265.703422431048</v>
      </c>
      <c r="G6873">
        <v>0</v>
      </c>
      <c r="H6873">
        <v>72398.552285278696</v>
      </c>
      <c r="I6873">
        <v>124507.397670951</v>
      </c>
      <c r="J6873">
        <v>458767.54755787499</v>
      </c>
      <c r="K6873">
        <v>2014247.7007160101</v>
      </c>
      <c r="L6873">
        <v>4443251.6716597704</v>
      </c>
      <c r="M6873">
        <v>5731638.0204004804</v>
      </c>
      <c r="N6873">
        <v>9652469.3254365008</v>
      </c>
      <c r="O6873">
        <v>15607196.0289205</v>
      </c>
      <c r="Q6873" t="str">
        <f>VLOOKUP(A6873,Lookup_Tables!$D$2:$E$7,2,FALSE)</f>
        <v>EQ</v>
      </c>
      <c r="R6873" t="str">
        <f>IFERROR(VLOOKUP(D6873,Lookup_Tables!$A$2:$B$21,2,FALSE),"All")</f>
        <v>Port</v>
      </c>
    </row>
    <row r="6874" spans="1:18" hidden="1">
      <c r="A6874">
        <v>4</v>
      </c>
      <c r="B6874">
        <v>70</v>
      </c>
      <c r="C6874" t="s">
        <v>38</v>
      </c>
      <c r="D6874">
        <v>9</v>
      </c>
      <c r="E6874">
        <v>161269.497929267</v>
      </c>
      <c r="F6874">
        <v>49367.705380034196</v>
      </c>
      <c r="G6874">
        <v>15164.8210926395</v>
      </c>
      <c r="H6874">
        <v>382213.08577837999</v>
      </c>
      <c r="I6874">
        <v>594208.54618746904</v>
      </c>
      <c r="J6874">
        <v>1497748.3088284701</v>
      </c>
      <c r="K6874">
        <v>4305971.2460754402</v>
      </c>
      <c r="L6874">
        <v>9426790.7528582104</v>
      </c>
      <c r="M6874">
        <v>10418254.8115968</v>
      </c>
      <c r="N6874">
        <v>15169068.336998601</v>
      </c>
      <c r="O6874">
        <v>18581328.104258198</v>
      </c>
      <c r="Q6874" t="str">
        <f>VLOOKUP(A6874,Lookup_Tables!$D$2:$E$7,2,FALSE)</f>
        <v>EQ</v>
      </c>
      <c r="R6874" t="str">
        <f>IFERROR(VLOOKUP(D6874,Lookup_Tables!$A$2:$B$21,2,FALSE),"All")</f>
        <v>Pub Admin Bldg</v>
      </c>
    </row>
    <row r="6875" spans="1:18" hidden="1">
      <c r="A6875">
        <v>4</v>
      </c>
      <c r="B6875">
        <v>70</v>
      </c>
      <c r="C6875" t="s">
        <v>39</v>
      </c>
      <c r="D6875">
        <v>9</v>
      </c>
      <c r="E6875">
        <v>159860.61879217799</v>
      </c>
      <c r="F6875">
        <v>49269.158534292146</v>
      </c>
      <c r="G6875">
        <v>15164.8210926395</v>
      </c>
      <c r="H6875">
        <v>379212.52490998298</v>
      </c>
      <c r="I6875">
        <v>585291.28209562902</v>
      </c>
      <c r="J6875">
        <v>1409295.15477802</v>
      </c>
      <c r="K6875">
        <v>4279961.3954603402</v>
      </c>
      <c r="L6875">
        <v>9426790.7528582104</v>
      </c>
      <c r="M6875">
        <v>10418254.8115968</v>
      </c>
      <c r="N6875">
        <v>15012217.4131898</v>
      </c>
      <c r="O6875">
        <v>18581328.104258198</v>
      </c>
      <c r="Q6875" t="str">
        <f>VLOOKUP(A6875,Lookup_Tables!$D$2:$E$7,2,FALSE)</f>
        <v>EQ</v>
      </c>
      <c r="R6875" t="str">
        <f>IFERROR(VLOOKUP(D6875,Lookup_Tables!$A$2:$B$21,2,FALSE),"All")</f>
        <v>Pub Admin Bldg</v>
      </c>
    </row>
    <row r="6876" spans="1:18" hidden="1">
      <c r="A6876">
        <v>4</v>
      </c>
      <c r="B6876">
        <v>70</v>
      </c>
      <c r="C6876" t="s">
        <v>38</v>
      </c>
      <c r="D6876">
        <v>10</v>
      </c>
      <c r="E6876">
        <v>3446396.5316778398</v>
      </c>
      <c r="F6876">
        <v>987653.85233433638</v>
      </c>
      <c r="G6876">
        <v>594756.36003658304</v>
      </c>
      <c r="H6876">
        <v>13008060.4325468</v>
      </c>
      <c r="I6876">
        <v>17975673.649735499</v>
      </c>
      <c r="J6876">
        <v>41897129.658942997</v>
      </c>
      <c r="K6876">
        <v>91682850.379297197</v>
      </c>
      <c r="L6876">
        <v>173913427.204945</v>
      </c>
      <c r="M6876">
        <v>198386309.13074699</v>
      </c>
      <c r="N6876">
        <v>270896047.50517303</v>
      </c>
      <c r="O6876">
        <v>377693621.29570597</v>
      </c>
      <c r="Q6876" t="str">
        <f>VLOOKUP(A6876,Lookup_Tables!$D$2:$E$7,2,FALSE)</f>
        <v>EQ</v>
      </c>
      <c r="R6876" t="str">
        <f>IFERROR(VLOOKUP(D6876,Lookup_Tables!$A$2:$B$21,2,FALSE),"All")</f>
        <v>Pub School</v>
      </c>
    </row>
    <row r="6877" spans="1:18" hidden="1">
      <c r="A6877">
        <v>4</v>
      </c>
      <c r="B6877">
        <v>70</v>
      </c>
      <c r="C6877" t="s">
        <v>39</v>
      </c>
      <c r="D6877">
        <v>10</v>
      </c>
      <c r="E6877">
        <v>3401989.4669308402</v>
      </c>
      <c r="F6877">
        <v>970114.33306527743</v>
      </c>
      <c r="G6877">
        <v>594671.22556839301</v>
      </c>
      <c r="H6877">
        <v>12857651.491381399</v>
      </c>
      <c r="I6877">
        <v>17401554.378523901</v>
      </c>
      <c r="J6877">
        <v>41897129.658942997</v>
      </c>
      <c r="K6877">
        <v>89933300.322103307</v>
      </c>
      <c r="L6877">
        <v>165687385.66428599</v>
      </c>
      <c r="M6877">
        <v>198386309.13074699</v>
      </c>
      <c r="N6877">
        <v>270374423.82586497</v>
      </c>
      <c r="O6877">
        <v>376984247.87001598</v>
      </c>
      <c r="Q6877" t="str">
        <f>VLOOKUP(A6877,Lookup_Tables!$D$2:$E$7,2,FALSE)</f>
        <v>EQ</v>
      </c>
      <c r="R6877" t="str">
        <f>IFERROR(VLOOKUP(D6877,Lookup_Tables!$A$2:$B$21,2,FALSE),"All")</f>
        <v>Pub School</v>
      </c>
    </row>
    <row r="6878" spans="1:18" hidden="1">
      <c r="A6878">
        <v>4</v>
      </c>
      <c r="B6878">
        <v>70</v>
      </c>
      <c r="C6878" t="s">
        <v>38</v>
      </c>
      <c r="D6878">
        <v>11</v>
      </c>
      <c r="E6878">
        <v>1271401.1625486701</v>
      </c>
      <c r="F6878">
        <v>389834.44906024286</v>
      </c>
      <c r="G6878">
        <v>13287.216722856399</v>
      </c>
      <c r="H6878">
        <v>5219596.84670744</v>
      </c>
      <c r="I6878">
        <v>6594305.5035321796</v>
      </c>
      <c r="J6878">
        <v>14129710.043785701</v>
      </c>
      <c r="K6878">
        <v>35340545.9511576</v>
      </c>
      <c r="L6878">
        <v>67182232.345532298</v>
      </c>
      <c r="M6878">
        <v>71160904.189233303</v>
      </c>
      <c r="N6878">
        <v>107372203.01812799</v>
      </c>
      <c r="O6878">
        <v>123172025.439834</v>
      </c>
      <c r="Q6878" t="str">
        <f>VLOOKUP(A6878,Lookup_Tables!$D$2:$E$7,2,FALSE)</f>
        <v>EQ</v>
      </c>
      <c r="R6878" t="str">
        <f>IFERROR(VLOOKUP(D6878,Lookup_Tables!$A$2:$B$21,2,FALSE),"All")</f>
        <v>Pub Univ</v>
      </c>
    </row>
    <row r="6879" spans="1:18" hidden="1">
      <c r="A6879">
        <v>4</v>
      </c>
      <c r="B6879">
        <v>70</v>
      </c>
      <c r="C6879" t="s">
        <v>39</v>
      </c>
      <c r="D6879">
        <v>11</v>
      </c>
      <c r="E6879">
        <v>1257692.2589030899</v>
      </c>
      <c r="F6879">
        <v>390806.33093226398</v>
      </c>
      <c r="G6879">
        <v>13287.216722856399</v>
      </c>
      <c r="H6879">
        <v>5115800.7502333596</v>
      </c>
      <c r="I6879">
        <v>6572795.3113754699</v>
      </c>
      <c r="J6879">
        <v>13674085.0276975</v>
      </c>
      <c r="K6879">
        <v>34294313.503203198</v>
      </c>
      <c r="L6879">
        <v>66737792.402922302</v>
      </c>
      <c r="M6879">
        <v>71113525.153704107</v>
      </c>
      <c r="N6879">
        <v>103996804.72771899</v>
      </c>
      <c r="O6879">
        <v>123172025.439834</v>
      </c>
      <c r="Q6879" t="str">
        <f>VLOOKUP(A6879,Lookup_Tables!$D$2:$E$7,2,FALSE)</f>
        <v>EQ</v>
      </c>
      <c r="R6879" t="str">
        <f>IFERROR(VLOOKUP(D6879,Lookup_Tables!$A$2:$B$21,2,FALSE),"All")</f>
        <v>Pub Univ</v>
      </c>
    </row>
    <row r="6880" spans="1:18" hidden="1">
      <c r="A6880">
        <v>4</v>
      </c>
      <c r="B6880">
        <v>70</v>
      </c>
      <c r="C6880" t="s">
        <v>38</v>
      </c>
      <c r="D6880">
        <v>13</v>
      </c>
      <c r="E6880">
        <v>1321089.9836285801</v>
      </c>
      <c r="F6880">
        <v>369560.74401041062</v>
      </c>
      <c r="G6880">
        <v>380.14924899441098</v>
      </c>
      <c r="H6880">
        <v>2550654.0004499</v>
      </c>
      <c r="I6880">
        <v>4584714.7602740601</v>
      </c>
      <c r="J6880">
        <v>13527176.2663271</v>
      </c>
      <c r="K6880">
        <v>34954602.802561097</v>
      </c>
      <c r="L6880">
        <v>73214065.363702595</v>
      </c>
      <c r="M6880">
        <v>93155694.908906296</v>
      </c>
      <c r="N6880">
        <v>126186169.331403</v>
      </c>
      <c r="O6880">
        <v>177616146.11445099</v>
      </c>
      <c r="Q6880" t="str">
        <f>VLOOKUP(A6880,Lookup_Tables!$D$2:$E$7,2,FALSE)</f>
        <v>EQ</v>
      </c>
      <c r="R6880" t="str">
        <f>IFERROR(VLOOKUP(D6880,Lookup_Tables!$A$2:$B$21,2,FALSE),"All")</f>
        <v>Residual Inst</v>
      </c>
    </row>
    <row r="6881" spans="1:18" hidden="1">
      <c r="A6881">
        <v>4</v>
      </c>
      <c r="B6881">
        <v>70</v>
      </c>
      <c r="C6881" t="s">
        <v>39</v>
      </c>
      <c r="D6881">
        <v>13</v>
      </c>
      <c r="E6881">
        <v>1311252.4375351199</v>
      </c>
      <c r="F6881">
        <v>362500.90432633075</v>
      </c>
      <c r="G6881">
        <v>380.14924899441098</v>
      </c>
      <c r="H6881">
        <v>2488797.85041324</v>
      </c>
      <c r="I6881">
        <v>4584714.7602740601</v>
      </c>
      <c r="J6881">
        <v>13527176.2663271</v>
      </c>
      <c r="K6881">
        <v>34481536.428637996</v>
      </c>
      <c r="L6881">
        <v>73214065.363702595</v>
      </c>
      <c r="M6881">
        <v>93155694.908906296</v>
      </c>
      <c r="N6881">
        <v>126186169.331403</v>
      </c>
      <c r="O6881">
        <v>177616146.11445099</v>
      </c>
      <c r="Q6881" t="str">
        <f>VLOOKUP(A6881,Lookup_Tables!$D$2:$E$7,2,FALSE)</f>
        <v>EQ</v>
      </c>
      <c r="R6881" t="str">
        <f>IFERROR(VLOOKUP(D6881,Lookup_Tables!$A$2:$B$21,2,FALSE),"All")</f>
        <v>Residual Inst</v>
      </c>
    </row>
    <row r="6882" spans="1:18" hidden="1">
      <c r="A6882">
        <v>4</v>
      </c>
      <c r="B6882">
        <v>70</v>
      </c>
      <c r="C6882" t="s">
        <v>38</v>
      </c>
      <c r="D6882">
        <v>14</v>
      </c>
      <c r="E6882">
        <v>3127021.6980834999</v>
      </c>
      <c r="F6882">
        <v>832147.92521783384</v>
      </c>
      <c r="G6882">
        <v>700444.93405535899</v>
      </c>
      <c r="H6882">
        <v>12622129.775230801</v>
      </c>
      <c r="I6882">
        <v>17703378.6166467</v>
      </c>
      <c r="J6882">
        <v>35787814.111173503</v>
      </c>
      <c r="K6882">
        <v>81480216.643247902</v>
      </c>
      <c r="L6882">
        <v>168835008.53314301</v>
      </c>
      <c r="M6882">
        <v>187229373.105113</v>
      </c>
      <c r="N6882">
        <v>285263536.43281603</v>
      </c>
      <c r="O6882">
        <v>338817998.19885302</v>
      </c>
      <c r="Q6882" t="str">
        <f>VLOOKUP(A6882,Lookup_Tables!$D$2:$E$7,2,FALSE)</f>
        <v>EQ</v>
      </c>
      <c r="R6882" t="str">
        <f>IFERROR(VLOOKUP(D6882,Lookup_Tables!$A$2:$B$21,2,FALSE),"All")</f>
        <v>Road</v>
      </c>
    </row>
    <row r="6883" spans="1:18" hidden="1">
      <c r="A6883">
        <v>4</v>
      </c>
      <c r="B6883">
        <v>70</v>
      </c>
      <c r="C6883" t="s">
        <v>39</v>
      </c>
      <c r="D6883">
        <v>14</v>
      </c>
      <c r="E6883">
        <v>3085377.7896217401</v>
      </c>
      <c r="F6883">
        <v>822985.98597228201</v>
      </c>
      <c r="G6883">
        <v>687210.39738954196</v>
      </c>
      <c r="H6883">
        <v>12502638.7401153</v>
      </c>
      <c r="I6883">
        <v>17208421.6554773</v>
      </c>
      <c r="J6883">
        <v>35784685.880598202</v>
      </c>
      <c r="K6883">
        <v>76827645.724905401</v>
      </c>
      <c r="L6883">
        <v>167877525.04926699</v>
      </c>
      <c r="M6883">
        <v>187229373.105113</v>
      </c>
      <c r="N6883">
        <v>285263536.43281603</v>
      </c>
      <c r="O6883">
        <v>338777753.36207801</v>
      </c>
      <c r="Q6883" t="str">
        <f>VLOOKUP(A6883,Lookup_Tables!$D$2:$E$7,2,FALSE)</f>
        <v>EQ</v>
      </c>
      <c r="R6883" t="str">
        <f>IFERROR(VLOOKUP(D6883,Lookup_Tables!$A$2:$B$21,2,FALSE),"All")</f>
        <v>Road</v>
      </c>
    </row>
    <row r="6884" spans="1:18" hidden="1">
      <c r="A6884">
        <v>4</v>
      </c>
      <c r="B6884">
        <v>70</v>
      </c>
      <c r="C6884" t="s">
        <v>38</v>
      </c>
      <c r="D6884">
        <v>15</v>
      </c>
      <c r="E6884">
        <v>105534318.40159</v>
      </c>
      <c r="F6884">
        <v>28861528.686384708</v>
      </c>
      <c r="G6884">
        <v>31925308.534409601</v>
      </c>
      <c r="H6884">
        <v>384763967.10693502</v>
      </c>
      <c r="I6884">
        <v>562324691.42857206</v>
      </c>
      <c r="J6884">
        <v>1326929765.77635</v>
      </c>
      <c r="K6884">
        <v>2799098505.4836998</v>
      </c>
      <c r="L6884">
        <v>5117083804.5028601</v>
      </c>
      <c r="M6884">
        <v>6463235509.89046</v>
      </c>
      <c r="N6884">
        <v>8354802325.21033</v>
      </c>
      <c r="O6884">
        <v>11031368793.9065</v>
      </c>
      <c r="Q6884" t="str">
        <f>VLOOKUP(A6884,Lookup_Tables!$D$2:$E$7,2,FALSE)</f>
        <v>EQ</v>
      </c>
      <c r="R6884" t="str">
        <f>IFERROR(VLOOKUP(D6884,Lookup_Tables!$A$2:$B$21,2,FALSE),"All")</f>
        <v>All</v>
      </c>
    </row>
    <row r="6885" spans="1:18" hidden="1">
      <c r="A6885">
        <v>4</v>
      </c>
      <c r="B6885">
        <v>70</v>
      </c>
      <c r="C6885" t="s">
        <v>39</v>
      </c>
      <c r="D6885">
        <v>15</v>
      </c>
      <c r="E6885">
        <v>103996673.61318301</v>
      </c>
      <c r="F6885">
        <v>28501987.018341735</v>
      </c>
      <c r="G6885">
        <v>31127834.509643801</v>
      </c>
      <c r="H6885">
        <v>371905054.60249603</v>
      </c>
      <c r="I6885">
        <v>558454847.51618505</v>
      </c>
      <c r="J6885">
        <v>1288314023.75387</v>
      </c>
      <c r="K6885">
        <v>2687868167.2111702</v>
      </c>
      <c r="L6885">
        <v>5117083804.5028601</v>
      </c>
      <c r="M6885">
        <v>6437924742.3242998</v>
      </c>
      <c r="N6885">
        <v>8354802325.21033</v>
      </c>
      <c r="O6885">
        <v>11031368793.9065</v>
      </c>
      <c r="Q6885" t="str">
        <f>VLOOKUP(A6885,Lookup_Tables!$D$2:$E$7,2,FALSE)</f>
        <v>EQ</v>
      </c>
      <c r="R6885" t="str">
        <f>IFERROR(VLOOKUP(D6885,Lookup_Tables!$A$2:$B$21,2,FALSE),"All")</f>
        <v>All</v>
      </c>
    </row>
    <row r="6886" spans="1:18" hidden="1">
      <c r="A6886">
        <v>4</v>
      </c>
      <c r="B6886">
        <v>70</v>
      </c>
      <c r="C6886" t="s">
        <v>38</v>
      </c>
      <c r="D6886">
        <v>16</v>
      </c>
      <c r="E6886">
        <v>11335636.226243099</v>
      </c>
      <c r="F6886">
        <v>3211480.4732858278</v>
      </c>
      <c r="G6886">
        <v>2638592.5195830199</v>
      </c>
      <c r="H6886">
        <v>41241244.432104602</v>
      </c>
      <c r="I6886">
        <v>59252462.1389274</v>
      </c>
      <c r="J6886">
        <v>123812420.852798</v>
      </c>
      <c r="K6886">
        <v>286358607.72294003</v>
      </c>
      <c r="L6886">
        <v>561083646.81895196</v>
      </c>
      <c r="M6886">
        <v>724452203.04282904</v>
      </c>
      <c r="N6886">
        <v>945861548.24122596</v>
      </c>
      <c r="O6886">
        <v>1275098955.4647701</v>
      </c>
      <c r="Q6886" t="str">
        <f>VLOOKUP(A6886,Lookup_Tables!$D$2:$E$7,2,FALSE)</f>
        <v>EQ</v>
      </c>
      <c r="R6886" t="str">
        <f>IFERROR(VLOOKUP(D6886,Lookup_Tables!$A$2:$B$21,2,FALSE),"All")</f>
        <v>Government_Loss</v>
      </c>
    </row>
    <row r="6887" spans="1:18" hidden="1">
      <c r="A6887">
        <v>4</v>
      </c>
      <c r="B6887">
        <v>70</v>
      </c>
      <c r="C6887" t="s">
        <v>39</v>
      </c>
      <c r="D6887">
        <v>16</v>
      </c>
      <c r="E6887">
        <v>11183976.473870199</v>
      </c>
      <c r="F6887">
        <v>3119850.6783450618</v>
      </c>
      <c r="G6887">
        <v>2596038.9133596001</v>
      </c>
      <c r="H6887">
        <v>41069933.036344796</v>
      </c>
      <c r="I6887">
        <v>58774217.627271302</v>
      </c>
      <c r="J6887">
        <v>121836094.62026</v>
      </c>
      <c r="K6887">
        <v>280321056.85427099</v>
      </c>
      <c r="L6887">
        <v>561083646.81895196</v>
      </c>
      <c r="M6887">
        <v>724452203.04282904</v>
      </c>
      <c r="N6887">
        <v>945854492.28859198</v>
      </c>
      <c r="O6887">
        <v>1275098955.4647701</v>
      </c>
      <c r="Q6887" t="str">
        <f>VLOOKUP(A6887,Lookup_Tables!$D$2:$E$7,2,FALSE)</f>
        <v>EQ</v>
      </c>
      <c r="R6887" t="str">
        <f>IFERROR(VLOOKUP(D6887,Lookup_Tables!$A$2:$B$21,2,FALSE),"All")</f>
        <v>Government_Loss</v>
      </c>
    </row>
    <row r="6888" spans="1:18" hidden="1">
      <c r="A6888">
        <v>4</v>
      </c>
      <c r="B6888">
        <v>70</v>
      </c>
      <c r="C6888" t="s">
        <v>38</v>
      </c>
      <c r="D6888">
        <v>17</v>
      </c>
      <c r="E6888">
        <v>11432597.887361201</v>
      </c>
      <c r="F6888">
        <v>3152181.7980412059</v>
      </c>
      <c r="G6888">
        <v>2493292.59215025</v>
      </c>
      <c r="H6888">
        <v>34742985.981082402</v>
      </c>
      <c r="I6888">
        <v>56356623.218415998</v>
      </c>
      <c r="J6888">
        <v>130710117.98032799</v>
      </c>
      <c r="K6888">
        <v>293883986.97367799</v>
      </c>
      <c r="L6888">
        <v>570490343.84600997</v>
      </c>
      <c r="M6888">
        <v>750895250.82016802</v>
      </c>
      <c r="N6888">
        <v>975717886.53185904</v>
      </c>
      <c r="O6888">
        <v>1323257209.6938</v>
      </c>
      <c r="Q6888" t="str">
        <f>VLOOKUP(A6888,Lookup_Tables!$D$2:$E$7,2,FALSE)</f>
        <v>EQ</v>
      </c>
      <c r="R6888" t="str">
        <f>IFERROR(VLOOKUP(D6888,Lookup_Tables!$A$2:$B$21,2,FALSE),"All")</f>
        <v>Emergency_Loss</v>
      </c>
    </row>
    <row r="6889" spans="1:18" hidden="1">
      <c r="A6889">
        <v>4</v>
      </c>
      <c r="B6889">
        <v>70</v>
      </c>
      <c r="C6889" t="s">
        <v>39</v>
      </c>
      <c r="D6889">
        <v>17</v>
      </c>
      <c r="E6889">
        <v>11289596.014455499</v>
      </c>
      <c r="F6889">
        <v>3081731.9927126281</v>
      </c>
      <c r="G6889">
        <v>2431211.32272495</v>
      </c>
      <c r="H6889">
        <v>34442243.968680903</v>
      </c>
      <c r="I6889">
        <v>54546472.7908829</v>
      </c>
      <c r="J6889">
        <v>129151873.07841399</v>
      </c>
      <c r="K6889">
        <v>290946325.03328198</v>
      </c>
      <c r="L6889">
        <v>561369848.71357298</v>
      </c>
      <c r="M6889">
        <v>749247422.41702199</v>
      </c>
      <c r="N6889">
        <v>975717886.53185904</v>
      </c>
      <c r="O6889">
        <v>1323257209.6938</v>
      </c>
      <c r="Q6889" t="str">
        <f>VLOOKUP(A6889,Lookup_Tables!$D$2:$E$7,2,FALSE)</f>
        <v>EQ</v>
      </c>
      <c r="R6889" t="str">
        <f>IFERROR(VLOOKUP(D6889,Lookup_Tables!$A$2:$B$21,2,FALSE),"All")</f>
        <v>Emergency_Loss</v>
      </c>
    </row>
    <row r="6890" spans="1:18" hidden="1">
      <c r="A6890">
        <v>4</v>
      </c>
      <c r="B6890">
        <v>70</v>
      </c>
      <c r="C6890" t="s">
        <v>38</v>
      </c>
      <c r="D6890">
        <v>18</v>
      </c>
      <c r="E6890">
        <v>22768234.1136044</v>
      </c>
      <c r="F6890">
        <v>6459145.1122177914</v>
      </c>
      <c r="G6890">
        <v>5270018.2463045502</v>
      </c>
      <c r="H6890">
        <v>75902299.372170404</v>
      </c>
      <c r="I6890">
        <v>114722736.12420499</v>
      </c>
      <c r="J6890">
        <v>254044038.92947301</v>
      </c>
      <c r="K6890">
        <v>577737703.02528405</v>
      </c>
      <c r="L6890">
        <v>1143989172.4925499</v>
      </c>
      <c r="M6890">
        <v>1464016115.22507</v>
      </c>
      <c r="N6890">
        <v>1887425285.56563</v>
      </c>
      <c r="O6890">
        <v>2568660632.2764502</v>
      </c>
      <c r="Q6890" t="str">
        <f>VLOOKUP(A6890,Lookup_Tables!$D$2:$E$7,2,FALSE)</f>
        <v>EQ</v>
      </c>
      <c r="R6890" t="str">
        <f>IFERROR(VLOOKUP(D6890,Lookup_Tables!$A$2:$B$21,2,FALSE),"All")</f>
        <v>Govt_Plus_Emergency</v>
      </c>
    </row>
    <row r="6891" spans="1:18" hidden="1">
      <c r="A6891">
        <v>4</v>
      </c>
      <c r="B6891">
        <v>70</v>
      </c>
      <c r="C6891" t="s">
        <v>39</v>
      </c>
      <c r="D6891">
        <v>18</v>
      </c>
      <c r="E6891">
        <v>22472803.688358702</v>
      </c>
      <c r="F6891">
        <v>6275406.9801483452</v>
      </c>
      <c r="G6891">
        <v>5131758.3238478499</v>
      </c>
      <c r="H6891">
        <v>72818961.439972401</v>
      </c>
      <c r="I6891">
        <v>113852198.58532</v>
      </c>
      <c r="J6891">
        <v>252744869.90382999</v>
      </c>
      <c r="K6891">
        <v>569227995.70943797</v>
      </c>
      <c r="L6891">
        <v>1143989172.4925499</v>
      </c>
      <c r="M6891">
        <v>1456169260.11637</v>
      </c>
      <c r="N6891">
        <v>1887425285.56563</v>
      </c>
      <c r="O6891">
        <v>2568660632.2764502</v>
      </c>
      <c r="Q6891" t="str">
        <f>VLOOKUP(A6891,Lookup_Tables!$D$2:$E$7,2,FALSE)</f>
        <v>EQ</v>
      </c>
      <c r="R6891" t="str">
        <f>IFERROR(VLOOKUP(D6891,Lookup_Tables!$A$2:$B$21,2,FALSE),"All")</f>
        <v>Govt_Plus_Emergency</v>
      </c>
    </row>
    <row r="6892" spans="1:18" hidden="1">
      <c r="A6892">
        <v>4</v>
      </c>
      <c r="B6892">
        <v>71</v>
      </c>
      <c r="C6892" t="s">
        <v>38</v>
      </c>
      <c r="D6892">
        <v>0</v>
      </c>
      <c r="E6892">
        <v>358365564.32437003</v>
      </c>
      <c r="F6892">
        <v>104149110.80948716</v>
      </c>
      <c r="G6892">
        <v>154711430.32306999</v>
      </c>
      <c r="H6892">
        <v>1053851778.76805</v>
      </c>
      <c r="I6892">
        <v>1459481025.2300701</v>
      </c>
      <c r="J6892">
        <v>3128330429.8323698</v>
      </c>
      <c r="K6892">
        <v>8459283353.7660503</v>
      </c>
      <c r="L6892">
        <v>18029335547.711899</v>
      </c>
      <c r="M6892">
        <v>22211730807.2187</v>
      </c>
      <c r="N6892">
        <v>35588858423.984497</v>
      </c>
      <c r="O6892">
        <v>46826966866.120499</v>
      </c>
      <c r="Q6892" t="str">
        <f>VLOOKUP(A6892,Lookup_Tables!$D$2:$E$7,2,FALSE)</f>
        <v>EQ</v>
      </c>
      <c r="R6892" t="str">
        <f>IFERROR(VLOOKUP(D6892,Lookup_Tables!$A$2:$B$21,2,FALSE),"All")</f>
        <v>Private Assets</v>
      </c>
    </row>
    <row r="6893" spans="1:18" hidden="1">
      <c r="A6893">
        <v>4</v>
      </c>
      <c r="B6893">
        <v>71</v>
      </c>
      <c r="C6893" t="s">
        <v>39</v>
      </c>
      <c r="D6893">
        <v>0</v>
      </c>
      <c r="E6893">
        <v>352280757.70375401</v>
      </c>
      <c r="F6893">
        <v>102385816.30369008</v>
      </c>
      <c r="G6893">
        <v>147684970.61838299</v>
      </c>
      <c r="H6893">
        <v>1030696539.94338</v>
      </c>
      <c r="I6893">
        <v>1390980941.18032</v>
      </c>
      <c r="J6893">
        <v>3083401857.15522</v>
      </c>
      <c r="K6893">
        <v>8328800884.5613804</v>
      </c>
      <c r="L6893">
        <v>18028874498.758999</v>
      </c>
      <c r="M6893">
        <v>21895409575.641998</v>
      </c>
      <c r="N6893">
        <v>34491438038.026199</v>
      </c>
      <c r="O6893">
        <v>46826966866.120499</v>
      </c>
      <c r="Q6893" t="str">
        <f>VLOOKUP(A6893,Lookup_Tables!$D$2:$E$7,2,FALSE)</f>
        <v>EQ</v>
      </c>
      <c r="R6893" t="str">
        <f>IFERROR(VLOOKUP(D6893,Lookup_Tables!$A$2:$B$21,2,FALSE),"All")</f>
        <v>Private Assets</v>
      </c>
    </row>
    <row r="6894" spans="1:18" hidden="1">
      <c r="A6894">
        <v>4</v>
      </c>
      <c r="B6894">
        <v>71</v>
      </c>
      <c r="C6894" t="s">
        <v>38</v>
      </c>
      <c r="D6894">
        <v>1</v>
      </c>
      <c r="E6894">
        <v>2577947.7668559798</v>
      </c>
      <c r="F6894">
        <v>719732.47132185427</v>
      </c>
      <c r="G6894">
        <v>319945.59341436502</v>
      </c>
      <c r="H6894">
        <v>4748713.1283680396</v>
      </c>
      <c r="I6894">
        <v>7380721.3277383903</v>
      </c>
      <c r="J6894">
        <v>16231129.137954799</v>
      </c>
      <c r="K6894">
        <v>48678448.5328108</v>
      </c>
      <c r="L6894">
        <v>151498211.15827599</v>
      </c>
      <c r="M6894">
        <v>187771238.50694099</v>
      </c>
      <c r="N6894">
        <v>329445794.08940899</v>
      </c>
      <c r="O6894">
        <v>446760847.17182302</v>
      </c>
      <c r="Q6894" t="str">
        <f>VLOOKUP(A6894,Lookup_Tables!$D$2:$E$7,2,FALSE)</f>
        <v>EQ</v>
      </c>
      <c r="R6894" t="str">
        <f>IFERROR(VLOOKUP(D6894,Lookup_Tables!$A$2:$B$21,2,FALSE),"All")</f>
        <v>Airport</v>
      </c>
    </row>
    <row r="6895" spans="1:18" hidden="1">
      <c r="A6895">
        <v>4</v>
      </c>
      <c r="B6895">
        <v>71</v>
      </c>
      <c r="C6895" t="s">
        <v>39</v>
      </c>
      <c r="D6895">
        <v>1</v>
      </c>
      <c r="E6895">
        <v>2551732.74712339</v>
      </c>
      <c r="F6895">
        <v>703291.48576649511</v>
      </c>
      <c r="G6895">
        <v>312552.12862949597</v>
      </c>
      <c r="H6895">
        <v>4567615.5507702101</v>
      </c>
      <c r="I6895">
        <v>7353078.1653449498</v>
      </c>
      <c r="J6895">
        <v>15764299.3168921</v>
      </c>
      <c r="K6895">
        <v>48648387.330741003</v>
      </c>
      <c r="L6895">
        <v>151498211.15827599</v>
      </c>
      <c r="M6895">
        <v>187771238.50694099</v>
      </c>
      <c r="N6895">
        <v>326509865.21432602</v>
      </c>
      <c r="O6895">
        <v>446760847.17182302</v>
      </c>
      <c r="Q6895" t="str">
        <f>VLOOKUP(A6895,Lookup_Tables!$D$2:$E$7,2,FALSE)</f>
        <v>EQ</v>
      </c>
      <c r="R6895" t="str">
        <f>IFERROR(VLOOKUP(D6895,Lookup_Tables!$A$2:$B$21,2,FALSE),"All")</f>
        <v>Airport</v>
      </c>
    </row>
    <row r="6896" spans="1:18" hidden="1">
      <c r="A6896">
        <v>4</v>
      </c>
      <c r="B6896">
        <v>71</v>
      </c>
      <c r="C6896" t="s">
        <v>38</v>
      </c>
      <c r="D6896">
        <v>2</v>
      </c>
      <c r="E6896">
        <v>1271171.59418696</v>
      </c>
      <c r="F6896">
        <v>370570.18625142414</v>
      </c>
      <c r="G6896">
        <v>358768.31087994698</v>
      </c>
      <c r="H6896">
        <v>2533294.4249173398</v>
      </c>
      <c r="I6896">
        <v>3561787.4024066902</v>
      </c>
      <c r="J6896">
        <v>9633526.6647593603</v>
      </c>
      <c r="K6896">
        <v>25136859.379599299</v>
      </c>
      <c r="L6896">
        <v>69551177.259048104</v>
      </c>
      <c r="M6896">
        <v>78601485.989979997</v>
      </c>
      <c r="N6896">
        <v>152933432.55489001</v>
      </c>
      <c r="O6896">
        <v>212989039.173356</v>
      </c>
      <c r="Q6896" t="str">
        <f>VLOOKUP(A6896,Lookup_Tables!$D$2:$E$7,2,FALSE)</f>
        <v>EQ</v>
      </c>
      <c r="R6896" t="str">
        <f>IFERROR(VLOOKUP(D6896,Lookup_Tables!$A$2:$B$21,2,FALSE),"All")</f>
        <v>Bridge</v>
      </c>
    </row>
    <row r="6897" spans="1:18" hidden="1">
      <c r="A6897">
        <v>4</v>
      </c>
      <c r="B6897">
        <v>71</v>
      </c>
      <c r="C6897" t="s">
        <v>39</v>
      </c>
      <c r="D6897">
        <v>2</v>
      </c>
      <c r="E6897">
        <v>1255054.8430901801</v>
      </c>
      <c r="F6897">
        <v>359806.5481159708</v>
      </c>
      <c r="G6897">
        <v>343789.341172243</v>
      </c>
      <c r="H6897">
        <v>2448732.34449234</v>
      </c>
      <c r="I6897">
        <v>3455285.3420216199</v>
      </c>
      <c r="J6897">
        <v>9633526.6647593603</v>
      </c>
      <c r="K6897">
        <v>25022127.6666032</v>
      </c>
      <c r="L6897">
        <v>69542863.256446302</v>
      </c>
      <c r="M6897">
        <v>78601485.989979997</v>
      </c>
      <c r="N6897">
        <v>151044804.94510901</v>
      </c>
      <c r="O6897">
        <v>212989039.173356</v>
      </c>
      <c r="Q6897" t="str">
        <f>VLOOKUP(A6897,Lookup_Tables!$D$2:$E$7,2,FALSE)</f>
        <v>EQ</v>
      </c>
      <c r="R6897" t="str">
        <f>IFERROR(VLOOKUP(D6897,Lookup_Tables!$A$2:$B$21,2,FALSE),"All")</f>
        <v>Bridge</v>
      </c>
    </row>
    <row r="6898" spans="1:18" hidden="1">
      <c r="A6898">
        <v>4</v>
      </c>
      <c r="B6898">
        <v>71</v>
      </c>
      <c r="C6898" t="s">
        <v>38</v>
      </c>
      <c r="D6898">
        <v>3</v>
      </c>
      <c r="E6898">
        <v>315831.28218624601</v>
      </c>
      <c r="F6898">
        <v>102509.50746421114</v>
      </c>
      <c r="G6898">
        <v>129774.07367520699</v>
      </c>
      <c r="H6898">
        <v>930423.35109675</v>
      </c>
      <c r="I6898">
        <v>1215998.6128400499</v>
      </c>
      <c r="J6898">
        <v>2420221.0603579301</v>
      </c>
      <c r="K6898">
        <v>6760636.8639803296</v>
      </c>
      <c r="L6898">
        <v>14163485.7421002</v>
      </c>
      <c r="M6898">
        <v>17587222.609533001</v>
      </c>
      <c r="N6898">
        <v>32814927.296736602</v>
      </c>
      <c r="O6898">
        <v>42960940.893543899</v>
      </c>
      <c r="Q6898" t="str">
        <f>VLOOKUP(A6898,Lookup_Tables!$D$2:$E$7,2,FALSE)</f>
        <v>EQ</v>
      </c>
      <c r="R6898" t="str">
        <f>IFERROR(VLOOKUP(D6898,Lookup_Tables!$A$2:$B$21,2,FALSE),"All")</f>
        <v>Govt Hosp</v>
      </c>
    </row>
    <row r="6899" spans="1:18" hidden="1">
      <c r="A6899">
        <v>4</v>
      </c>
      <c r="B6899">
        <v>71</v>
      </c>
      <c r="C6899" t="s">
        <v>39</v>
      </c>
      <c r="D6899">
        <v>3</v>
      </c>
      <c r="E6899">
        <v>311066.70277338999</v>
      </c>
      <c r="F6899">
        <v>99680.574641795189</v>
      </c>
      <c r="G6899">
        <v>122323.245892828</v>
      </c>
      <c r="H6899">
        <v>912113.40637815802</v>
      </c>
      <c r="I6899">
        <v>1191510.28935298</v>
      </c>
      <c r="J6899">
        <v>2403396.4823013302</v>
      </c>
      <c r="K6899">
        <v>6694089.2188021699</v>
      </c>
      <c r="L6899">
        <v>14163485.7421002</v>
      </c>
      <c r="M6899">
        <v>17508317.653145902</v>
      </c>
      <c r="N6899">
        <v>32433701.549827199</v>
      </c>
      <c r="O6899">
        <v>42960940.893543899</v>
      </c>
      <c r="Q6899" t="str">
        <f>VLOOKUP(A6899,Lookup_Tables!$D$2:$E$7,2,FALSE)</f>
        <v>EQ</v>
      </c>
      <c r="R6899" t="str">
        <f>IFERROR(VLOOKUP(D6899,Lookup_Tables!$A$2:$B$21,2,FALSE),"All")</f>
        <v>Govt Hosp</v>
      </c>
    </row>
    <row r="6900" spans="1:18" hidden="1">
      <c r="A6900">
        <v>4</v>
      </c>
      <c r="B6900">
        <v>71</v>
      </c>
      <c r="C6900" t="s">
        <v>38</v>
      </c>
      <c r="D6900">
        <v>4</v>
      </c>
      <c r="E6900">
        <v>331700.59217962902</v>
      </c>
      <c r="F6900">
        <v>96807.7698200632</v>
      </c>
      <c r="G6900">
        <v>117308.09236770601</v>
      </c>
      <c r="H6900">
        <v>947772.07725460303</v>
      </c>
      <c r="I6900">
        <v>1377094.3968742699</v>
      </c>
      <c r="J6900">
        <v>3148124.3655785001</v>
      </c>
      <c r="K6900">
        <v>7980707.9663265003</v>
      </c>
      <c r="L6900">
        <v>15454992.380279399</v>
      </c>
      <c r="M6900">
        <v>20063574.832177501</v>
      </c>
      <c r="N6900">
        <v>33120507.571696199</v>
      </c>
      <c r="O6900">
        <v>43087166.004808798</v>
      </c>
      <c r="Q6900" t="str">
        <f>VLOOKUP(A6900,Lookup_Tables!$D$2:$E$7,2,FALSE)</f>
        <v>EQ</v>
      </c>
      <c r="R6900" t="str">
        <f>IFERROR(VLOOKUP(D6900,Lookup_Tables!$A$2:$B$21,2,FALSE),"All")</f>
        <v>Govt Med Fac</v>
      </c>
    </row>
    <row r="6901" spans="1:18" hidden="1">
      <c r="A6901">
        <v>4</v>
      </c>
      <c r="B6901">
        <v>71</v>
      </c>
      <c r="C6901" t="s">
        <v>39</v>
      </c>
      <c r="D6901">
        <v>4</v>
      </c>
      <c r="E6901">
        <v>327182.277875942</v>
      </c>
      <c r="F6901">
        <v>95346.877205444209</v>
      </c>
      <c r="G6901">
        <v>116346.283486128</v>
      </c>
      <c r="H6901">
        <v>939225.76507837104</v>
      </c>
      <c r="I6901">
        <v>1345956.71654841</v>
      </c>
      <c r="J6901">
        <v>3050838.9514669399</v>
      </c>
      <c r="K6901">
        <v>7848344.4582120003</v>
      </c>
      <c r="L6901">
        <v>15411415.2418242</v>
      </c>
      <c r="M6901">
        <v>19879490.216858499</v>
      </c>
      <c r="N6901">
        <v>32639356.8765193</v>
      </c>
      <c r="O6901">
        <v>43087166.004808798</v>
      </c>
      <c r="Q6901" t="str">
        <f>VLOOKUP(A6901,Lookup_Tables!$D$2:$E$7,2,FALSE)</f>
        <v>EQ</v>
      </c>
      <c r="R6901" t="str">
        <f>IFERROR(VLOOKUP(D6901,Lookup_Tables!$A$2:$B$21,2,FALSE),"All")</f>
        <v>Govt Med Fac</v>
      </c>
    </row>
    <row r="6902" spans="1:18" hidden="1">
      <c r="A6902">
        <v>4</v>
      </c>
      <c r="B6902">
        <v>71</v>
      </c>
      <c r="C6902" t="s">
        <v>38</v>
      </c>
      <c r="D6902">
        <v>6</v>
      </c>
      <c r="E6902">
        <v>2271839.29863584</v>
      </c>
      <c r="F6902">
        <v>669824.55204908992</v>
      </c>
      <c r="G6902">
        <v>1099492.28904962</v>
      </c>
      <c r="H6902">
        <v>5636824.6593879303</v>
      </c>
      <c r="I6902">
        <v>9152099.5314848199</v>
      </c>
      <c r="J6902">
        <v>25474112.487066999</v>
      </c>
      <c r="K6902">
        <v>67548988.904510304</v>
      </c>
      <c r="L6902">
        <v>113990874.520806</v>
      </c>
      <c r="M6902">
        <v>129879263.416963</v>
      </c>
      <c r="N6902">
        <v>182267687.28011701</v>
      </c>
      <c r="O6902">
        <v>227935238.11756799</v>
      </c>
      <c r="Q6902" t="str">
        <f>VLOOKUP(A6902,Lookup_Tables!$D$2:$E$7,2,FALSE)</f>
        <v>EQ</v>
      </c>
      <c r="R6902" t="str">
        <f>IFERROR(VLOOKUP(D6902,Lookup_Tables!$A$2:$B$21,2,FALSE),"All")</f>
        <v>Port</v>
      </c>
    </row>
    <row r="6903" spans="1:18" hidden="1">
      <c r="A6903">
        <v>4</v>
      </c>
      <c r="B6903">
        <v>71</v>
      </c>
      <c r="C6903" t="s">
        <v>39</v>
      </c>
      <c r="D6903">
        <v>6</v>
      </c>
      <c r="E6903">
        <v>2228412.4571677898</v>
      </c>
      <c r="F6903">
        <v>667925.55250123935</v>
      </c>
      <c r="G6903">
        <v>1053032.88677637</v>
      </c>
      <c r="H6903">
        <v>5404540.8779559303</v>
      </c>
      <c r="I6903">
        <v>8935297.8359180503</v>
      </c>
      <c r="J6903">
        <v>25412168.927112799</v>
      </c>
      <c r="K6903">
        <v>67208302.399734899</v>
      </c>
      <c r="L6903">
        <v>113495297.373742</v>
      </c>
      <c r="M6903">
        <v>126441421.127096</v>
      </c>
      <c r="N6903">
        <v>165852768.79499599</v>
      </c>
      <c r="O6903">
        <v>219743256.53781199</v>
      </c>
      <c r="Q6903" t="str">
        <f>VLOOKUP(A6903,Lookup_Tables!$D$2:$E$7,2,FALSE)</f>
        <v>EQ</v>
      </c>
      <c r="R6903" t="str">
        <f>IFERROR(VLOOKUP(D6903,Lookup_Tables!$A$2:$B$21,2,FALSE),"All")</f>
        <v>Port</v>
      </c>
    </row>
    <row r="6904" spans="1:18" hidden="1">
      <c r="A6904">
        <v>4</v>
      </c>
      <c r="B6904">
        <v>71</v>
      </c>
      <c r="C6904" t="s">
        <v>38</v>
      </c>
      <c r="D6904">
        <v>9</v>
      </c>
      <c r="E6904">
        <v>114120.29552453</v>
      </c>
      <c r="F6904">
        <v>37894.485359324026</v>
      </c>
      <c r="G6904">
        <v>0</v>
      </c>
      <c r="H6904">
        <v>59465.294851693499</v>
      </c>
      <c r="I6904">
        <v>148638.09417843001</v>
      </c>
      <c r="J6904">
        <v>529242.357163265</v>
      </c>
      <c r="K6904">
        <v>2115749.14343327</v>
      </c>
      <c r="L6904">
        <v>5974628.8758420004</v>
      </c>
      <c r="M6904">
        <v>7282466.3661347702</v>
      </c>
      <c r="N6904">
        <v>15065243.9038439</v>
      </c>
      <c r="O6904">
        <v>22371559.1069705</v>
      </c>
      <c r="Q6904" t="str">
        <f>VLOOKUP(A6904,Lookup_Tables!$D$2:$E$7,2,FALSE)</f>
        <v>EQ</v>
      </c>
      <c r="R6904" t="str">
        <f>IFERROR(VLOOKUP(D6904,Lookup_Tables!$A$2:$B$21,2,FALSE),"All")</f>
        <v>Pub Admin Bldg</v>
      </c>
    </row>
    <row r="6905" spans="1:18" hidden="1">
      <c r="A6905">
        <v>4</v>
      </c>
      <c r="B6905">
        <v>71</v>
      </c>
      <c r="C6905" t="s">
        <v>39</v>
      </c>
      <c r="D6905">
        <v>9</v>
      </c>
      <c r="E6905">
        <v>113385.559555766</v>
      </c>
      <c r="F6905">
        <v>37733.424856736645</v>
      </c>
      <c r="G6905">
        <v>0</v>
      </c>
      <c r="H6905">
        <v>59086.339232865699</v>
      </c>
      <c r="I6905">
        <v>148229.154410808</v>
      </c>
      <c r="J6905">
        <v>507980.89747758902</v>
      </c>
      <c r="K6905">
        <v>2045132.7497547399</v>
      </c>
      <c r="L6905">
        <v>5974628.8758420004</v>
      </c>
      <c r="M6905">
        <v>7282466.3661347702</v>
      </c>
      <c r="N6905">
        <v>15065243.9038439</v>
      </c>
      <c r="O6905">
        <v>22371559.1069705</v>
      </c>
      <c r="Q6905" t="str">
        <f>VLOOKUP(A6905,Lookup_Tables!$D$2:$E$7,2,FALSE)</f>
        <v>EQ</v>
      </c>
      <c r="R6905" t="str">
        <f>IFERROR(VLOOKUP(D6905,Lookup_Tables!$A$2:$B$21,2,FALSE),"All")</f>
        <v>Pub Admin Bldg</v>
      </c>
    </row>
    <row r="6906" spans="1:18" hidden="1">
      <c r="A6906">
        <v>4</v>
      </c>
      <c r="B6906">
        <v>71</v>
      </c>
      <c r="C6906" t="s">
        <v>38</v>
      </c>
      <c r="D6906">
        <v>10</v>
      </c>
      <c r="E6906">
        <v>5464324.2520601703</v>
      </c>
      <c r="F6906">
        <v>1519624.4830899695</v>
      </c>
      <c r="G6906">
        <v>1612880.87051355</v>
      </c>
      <c r="H6906">
        <v>16979315.937533401</v>
      </c>
      <c r="I6906">
        <v>23971294.4754311</v>
      </c>
      <c r="J6906">
        <v>55357107.802491203</v>
      </c>
      <c r="K6906">
        <v>139809498.21180999</v>
      </c>
      <c r="L6906">
        <v>255568057.95300001</v>
      </c>
      <c r="M6906">
        <v>332204317.86076897</v>
      </c>
      <c r="N6906">
        <v>546491647.61978102</v>
      </c>
      <c r="O6906">
        <v>696027330.411731</v>
      </c>
      <c r="Q6906" t="str">
        <f>VLOOKUP(A6906,Lookup_Tables!$D$2:$E$7,2,FALSE)</f>
        <v>EQ</v>
      </c>
      <c r="R6906" t="str">
        <f>IFERROR(VLOOKUP(D6906,Lookup_Tables!$A$2:$B$21,2,FALSE),"All")</f>
        <v>Pub School</v>
      </c>
    </row>
    <row r="6907" spans="1:18" hidden="1">
      <c r="A6907">
        <v>4</v>
      </c>
      <c r="B6907">
        <v>71</v>
      </c>
      <c r="C6907" t="s">
        <v>39</v>
      </c>
      <c r="D6907">
        <v>10</v>
      </c>
      <c r="E6907">
        <v>5391950.2660335097</v>
      </c>
      <c r="F6907">
        <v>1480714.8658900503</v>
      </c>
      <c r="G6907">
        <v>1573187.8126489299</v>
      </c>
      <c r="H6907">
        <v>16801047.9123233</v>
      </c>
      <c r="I6907">
        <v>23735111.533480901</v>
      </c>
      <c r="J6907">
        <v>54612717.317177899</v>
      </c>
      <c r="K6907">
        <v>139809498.21180999</v>
      </c>
      <c r="L6907">
        <v>255568057.95300001</v>
      </c>
      <c r="M6907">
        <v>328287211.27616799</v>
      </c>
      <c r="N6907">
        <v>535024539.48827201</v>
      </c>
      <c r="O6907">
        <v>696027330.411731</v>
      </c>
      <c r="Q6907" t="str">
        <f>VLOOKUP(A6907,Lookup_Tables!$D$2:$E$7,2,FALSE)</f>
        <v>EQ</v>
      </c>
      <c r="R6907" t="str">
        <f>IFERROR(VLOOKUP(D6907,Lookup_Tables!$A$2:$B$21,2,FALSE),"All")</f>
        <v>Pub School</v>
      </c>
    </row>
    <row r="6908" spans="1:18" hidden="1">
      <c r="A6908">
        <v>4</v>
      </c>
      <c r="B6908">
        <v>71</v>
      </c>
      <c r="C6908" t="s">
        <v>38</v>
      </c>
      <c r="D6908">
        <v>13</v>
      </c>
      <c r="E6908">
        <v>4085495.7370684198</v>
      </c>
      <c r="F6908">
        <v>1192260.7872185176</v>
      </c>
      <c r="G6908">
        <v>3439.5265361738998</v>
      </c>
      <c r="H6908">
        <v>5791527.0616841502</v>
      </c>
      <c r="I6908">
        <v>9942851.2153142393</v>
      </c>
      <c r="J6908">
        <v>29665524.209950499</v>
      </c>
      <c r="K6908">
        <v>101361050.754016</v>
      </c>
      <c r="L6908">
        <v>220987122.364622</v>
      </c>
      <c r="M6908">
        <v>277810053.228203</v>
      </c>
      <c r="N6908">
        <v>484448121.55203098</v>
      </c>
      <c r="O6908">
        <v>657331215.90408397</v>
      </c>
      <c r="Q6908" t="str">
        <f>VLOOKUP(A6908,Lookup_Tables!$D$2:$E$7,2,FALSE)</f>
        <v>EQ</v>
      </c>
      <c r="R6908" t="str">
        <f>IFERROR(VLOOKUP(D6908,Lookup_Tables!$A$2:$B$21,2,FALSE),"All")</f>
        <v>Residual Inst</v>
      </c>
    </row>
    <row r="6909" spans="1:18" hidden="1">
      <c r="A6909">
        <v>4</v>
      </c>
      <c r="B6909">
        <v>71</v>
      </c>
      <c r="C6909" t="s">
        <v>39</v>
      </c>
      <c r="D6909">
        <v>13</v>
      </c>
      <c r="E6909">
        <v>4048950.3076506401</v>
      </c>
      <c r="F6909">
        <v>1172925.7031355994</v>
      </c>
      <c r="G6909">
        <v>3301.50018411263</v>
      </c>
      <c r="H6909">
        <v>5791527.0616841502</v>
      </c>
      <c r="I6909">
        <v>9942851.2153142393</v>
      </c>
      <c r="J6909">
        <v>29580840.677997999</v>
      </c>
      <c r="K6909">
        <v>99166500.782833904</v>
      </c>
      <c r="L6909">
        <v>220987122.364622</v>
      </c>
      <c r="M6909">
        <v>277700378.68014997</v>
      </c>
      <c r="N6909">
        <v>479284992.06983501</v>
      </c>
      <c r="O6909">
        <v>657331215.90408397</v>
      </c>
      <c r="Q6909" t="str">
        <f>VLOOKUP(A6909,Lookup_Tables!$D$2:$E$7,2,FALSE)</f>
        <v>EQ</v>
      </c>
      <c r="R6909" t="str">
        <f>IFERROR(VLOOKUP(D6909,Lookup_Tables!$A$2:$B$21,2,FALSE),"All")</f>
        <v>Residual Inst</v>
      </c>
    </row>
    <row r="6910" spans="1:18" hidden="1">
      <c r="A6910">
        <v>4</v>
      </c>
      <c r="B6910">
        <v>71</v>
      </c>
      <c r="C6910" t="s">
        <v>38</v>
      </c>
      <c r="D6910">
        <v>14</v>
      </c>
      <c r="E6910">
        <v>3932374.4643883598</v>
      </c>
      <c r="F6910">
        <v>1013961.4380863728</v>
      </c>
      <c r="G6910">
        <v>1177253.6053519801</v>
      </c>
      <c r="H6910">
        <v>13170232.528211599</v>
      </c>
      <c r="I6910">
        <v>17775243.444460701</v>
      </c>
      <c r="J6910">
        <v>39603075.449495398</v>
      </c>
      <c r="K6910">
        <v>92733611.168850705</v>
      </c>
      <c r="L6910">
        <v>217096084.013116</v>
      </c>
      <c r="M6910">
        <v>260120384.18718299</v>
      </c>
      <c r="N6910">
        <v>412364200.965437</v>
      </c>
      <c r="O6910">
        <v>513573165.52455801</v>
      </c>
      <c r="Q6910" t="str">
        <f>VLOOKUP(A6910,Lookup_Tables!$D$2:$E$7,2,FALSE)</f>
        <v>EQ</v>
      </c>
      <c r="R6910" t="str">
        <f>IFERROR(VLOOKUP(D6910,Lookup_Tables!$A$2:$B$21,2,FALSE),"All")</f>
        <v>Road</v>
      </c>
    </row>
    <row r="6911" spans="1:18" hidden="1">
      <c r="A6911">
        <v>4</v>
      </c>
      <c r="B6911">
        <v>71</v>
      </c>
      <c r="C6911" t="s">
        <v>39</v>
      </c>
      <c r="D6911">
        <v>14</v>
      </c>
      <c r="E6911">
        <v>3875332.87965114</v>
      </c>
      <c r="F6911">
        <v>1009179.4116609558</v>
      </c>
      <c r="G6911">
        <v>1121570.9969689001</v>
      </c>
      <c r="H6911">
        <v>12684184.645108201</v>
      </c>
      <c r="I6911">
        <v>17400591.754888698</v>
      </c>
      <c r="J6911">
        <v>38745863.8718623</v>
      </c>
      <c r="K6911">
        <v>92234210.839173496</v>
      </c>
      <c r="L6911">
        <v>217096084.013116</v>
      </c>
      <c r="M6911">
        <v>249626282.30777401</v>
      </c>
      <c r="N6911">
        <v>404242584.60508603</v>
      </c>
      <c r="O6911">
        <v>513069176.712596</v>
      </c>
      <c r="Q6911" t="str">
        <f>VLOOKUP(A6911,Lookup_Tables!$D$2:$E$7,2,FALSE)</f>
        <v>EQ</v>
      </c>
      <c r="R6911" t="str">
        <f>IFERROR(VLOOKUP(D6911,Lookup_Tables!$A$2:$B$21,2,FALSE),"All")</f>
        <v>Road</v>
      </c>
    </row>
    <row r="6912" spans="1:18" hidden="1">
      <c r="A6912">
        <v>4</v>
      </c>
      <c r="B6912">
        <v>71</v>
      </c>
      <c r="C6912" t="s">
        <v>38</v>
      </c>
      <c r="D6912">
        <v>15</v>
      </c>
      <c r="E6912">
        <v>378730369.607454</v>
      </c>
      <c r="F6912">
        <v>111261154.82946312</v>
      </c>
      <c r="G6912">
        <v>162404476.78529599</v>
      </c>
      <c r="H6912">
        <v>1107337423.21154</v>
      </c>
      <c r="I6912">
        <v>1531685488.7765801</v>
      </c>
      <c r="J6912">
        <v>3332626576.0540199</v>
      </c>
      <c r="K6912">
        <v>8778924885.5291405</v>
      </c>
      <c r="L6912">
        <v>19106371899.846298</v>
      </c>
      <c r="M6912">
        <v>23076037600.3801</v>
      </c>
      <c r="N6912">
        <v>37759987227.608902</v>
      </c>
      <c r="O6912">
        <v>49680900397.200699</v>
      </c>
      <c r="Q6912" t="str">
        <f>VLOOKUP(A6912,Lookup_Tables!$D$2:$E$7,2,FALSE)</f>
        <v>EQ</v>
      </c>
      <c r="R6912" t="str">
        <f>IFERROR(VLOOKUP(D6912,Lookup_Tables!$A$2:$B$21,2,FALSE),"All")</f>
        <v>All</v>
      </c>
    </row>
    <row r="6913" spans="1:18" hidden="1">
      <c r="A6913">
        <v>4</v>
      </c>
      <c r="B6913">
        <v>71</v>
      </c>
      <c r="C6913" t="s">
        <v>39</v>
      </c>
      <c r="D6913">
        <v>15</v>
      </c>
      <c r="E6913">
        <v>372352637.767048</v>
      </c>
      <c r="F6913">
        <v>108447558.21969563</v>
      </c>
      <c r="G6913">
        <v>156756394.08554399</v>
      </c>
      <c r="H6913">
        <v>1077288824.6845801</v>
      </c>
      <c r="I6913">
        <v>1461299024.30144</v>
      </c>
      <c r="J6913">
        <v>3301281547.5977702</v>
      </c>
      <c r="K6913">
        <v>8685413950.1481495</v>
      </c>
      <c r="L6913">
        <v>19013704420.027699</v>
      </c>
      <c r="M6913">
        <v>23023348723.007599</v>
      </c>
      <c r="N6913">
        <v>36652597203.708603</v>
      </c>
      <c r="O6913">
        <v>49680900397.200699</v>
      </c>
      <c r="Q6913" t="str">
        <f>VLOOKUP(A6913,Lookup_Tables!$D$2:$E$7,2,FALSE)</f>
        <v>EQ</v>
      </c>
      <c r="R6913" t="str">
        <f>IFERROR(VLOOKUP(D6913,Lookup_Tables!$A$2:$B$21,2,FALSE),"All")</f>
        <v>All</v>
      </c>
    </row>
    <row r="6914" spans="1:18" hidden="1">
      <c r="A6914">
        <v>4</v>
      </c>
      <c r="B6914">
        <v>71</v>
      </c>
      <c r="C6914" t="s">
        <v>38</v>
      </c>
      <c r="D6914">
        <v>16</v>
      </c>
      <c r="E6914">
        <v>20364805.283085998</v>
      </c>
      <c r="F6914">
        <v>5883596.406251125</v>
      </c>
      <c r="G6914">
        <v>6261800.8334484901</v>
      </c>
      <c r="H6914">
        <v>57257030.199706703</v>
      </c>
      <c r="I6914">
        <v>81227693.218795806</v>
      </c>
      <c r="J6914">
        <v>186355944.48847499</v>
      </c>
      <c r="K6914">
        <v>456701658.31879002</v>
      </c>
      <c r="L6914">
        <v>1055703672.00261</v>
      </c>
      <c r="M6914">
        <v>1204398374.7710299</v>
      </c>
      <c r="N6914">
        <v>2175249773.3779001</v>
      </c>
      <c r="O6914">
        <v>2853933531.0802498</v>
      </c>
      <c r="Q6914" t="str">
        <f>VLOOKUP(A6914,Lookup_Tables!$D$2:$E$7,2,FALSE)</f>
        <v>EQ</v>
      </c>
      <c r="R6914" t="str">
        <f>IFERROR(VLOOKUP(D6914,Lookup_Tables!$A$2:$B$21,2,FALSE),"All")</f>
        <v>Government_Loss</v>
      </c>
    </row>
    <row r="6915" spans="1:18" hidden="1">
      <c r="A6915">
        <v>4</v>
      </c>
      <c r="B6915">
        <v>71</v>
      </c>
      <c r="C6915" t="s">
        <v>39</v>
      </c>
      <c r="D6915">
        <v>16</v>
      </c>
      <c r="E6915">
        <v>20081095.0358334</v>
      </c>
      <c r="F6915">
        <v>5766865.5109128375</v>
      </c>
      <c r="G6915">
        <v>6022061.8638234297</v>
      </c>
      <c r="H6915">
        <v>56085841.775967099</v>
      </c>
      <c r="I6915">
        <v>79656056.636362806</v>
      </c>
      <c r="J6915">
        <v>184993252.41387799</v>
      </c>
      <c r="K6915">
        <v>450815929.61807102</v>
      </c>
      <c r="L6915">
        <v>1054671786.90812</v>
      </c>
      <c r="M6915">
        <v>1204398374.7710299</v>
      </c>
      <c r="N6915">
        <v>2095505284.90769</v>
      </c>
      <c r="O6915">
        <v>2853933531.0802498</v>
      </c>
      <c r="Q6915" t="str">
        <f>VLOOKUP(A6915,Lookup_Tables!$D$2:$E$7,2,FALSE)</f>
        <v>EQ</v>
      </c>
      <c r="R6915" t="str">
        <f>IFERROR(VLOOKUP(D6915,Lookup_Tables!$A$2:$B$21,2,FALSE),"All")</f>
        <v>Government_Loss</v>
      </c>
    </row>
    <row r="6916" spans="1:18" hidden="1">
      <c r="A6916">
        <v>4</v>
      </c>
      <c r="B6916">
        <v>71</v>
      </c>
      <c r="C6916" t="s">
        <v>38</v>
      </c>
      <c r="D6916">
        <v>17</v>
      </c>
      <c r="E6916">
        <v>39146497.407923803</v>
      </c>
      <c r="F6916">
        <v>11604047.617377888</v>
      </c>
      <c r="G6916">
        <v>12031175.4040392</v>
      </c>
      <c r="H6916">
        <v>90838378.848813906</v>
      </c>
      <c r="I6916">
        <v>131806848.273257</v>
      </c>
      <c r="J6916">
        <v>306931792.11480802</v>
      </c>
      <c r="K6916">
        <v>863610484.67740595</v>
      </c>
      <c r="L6916">
        <v>2018261350.12746</v>
      </c>
      <c r="M6916">
        <v>2530692576.8646498</v>
      </c>
      <c r="N6916">
        <v>4226037549.37183</v>
      </c>
      <c r="O6916">
        <v>5764511169.1325703</v>
      </c>
      <c r="Q6916" t="str">
        <f>VLOOKUP(A6916,Lookup_Tables!$D$2:$E$7,2,FALSE)</f>
        <v>EQ</v>
      </c>
      <c r="R6916" t="str">
        <f>IFERROR(VLOOKUP(D6916,Lookup_Tables!$A$2:$B$21,2,FALSE),"All")</f>
        <v>Emergency_Loss</v>
      </c>
    </row>
    <row r="6917" spans="1:18" hidden="1">
      <c r="A6917">
        <v>4</v>
      </c>
      <c r="B6917">
        <v>71</v>
      </c>
      <c r="C6917" t="s">
        <v>39</v>
      </c>
      <c r="D6917">
        <v>17</v>
      </c>
      <c r="E6917">
        <v>38595823.7242864</v>
      </c>
      <c r="F6917">
        <v>11318313.905794196</v>
      </c>
      <c r="G6917">
        <v>11321505.9173484</v>
      </c>
      <c r="H6917">
        <v>89174245.233907998</v>
      </c>
      <c r="I6917">
        <v>128139505.015825</v>
      </c>
      <c r="J6917">
        <v>302610304.65139103</v>
      </c>
      <c r="K6917">
        <v>858831321.02010202</v>
      </c>
      <c r="L6917">
        <v>2002733609.7999301</v>
      </c>
      <c r="M6917">
        <v>2528552531.3102398</v>
      </c>
      <c r="N6917">
        <v>4150588398.3977098</v>
      </c>
      <c r="O6917">
        <v>5764511169.1325703</v>
      </c>
      <c r="Q6917" t="str">
        <f>VLOOKUP(A6917,Lookup_Tables!$D$2:$E$7,2,FALSE)</f>
        <v>EQ</v>
      </c>
      <c r="R6917" t="str">
        <f>IFERROR(VLOOKUP(D6917,Lookup_Tables!$A$2:$B$21,2,FALSE),"All")</f>
        <v>Emergency_Loss</v>
      </c>
    </row>
    <row r="6918" spans="1:18" hidden="1">
      <c r="A6918">
        <v>4</v>
      </c>
      <c r="B6918">
        <v>71</v>
      </c>
      <c r="C6918" t="s">
        <v>38</v>
      </c>
      <c r="D6918">
        <v>18</v>
      </c>
      <c r="E6918">
        <v>59511302.691009901</v>
      </c>
      <c r="F6918">
        <v>17554171.28910397</v>
      </c>
      <c r="G6918">
        <v>18313272.779261399</v>
      </c>
      <c r="H6918">
        <v>149902054.67083001</v>
      </c>
      <c r="I6918">
        <v>214945758.978089</v>
      </c>
      <c r="J6918">
        <v>503285762.76214403</v>
      </c>
      <c r="K6918">
        <v>1330065213.9322901</v>
      </c>
      <c r="L6918">
        <v>3037094515.13797</v>
      </c>
      <c r="M6918">
        <v>3597990184.04076</v>
      </c>
      <c r="N6918">
        <v>6467547070.0490904</v>
      </c>
      <c r="O6918">
        <v>8609239117.2310696</v>
      </c>
      <c r="Q6918" t="str">
        <f>VLOOKUP(A6918,Lookup_Tables!$D$2:$E$7,2,FALSE)</f>
        <v>EQ</v>
      </c>
      <c r="R6918" t="str">
        <f>IFERROR(VLOOKUP(D6918,Lookup_Tables!$A$2:$B$21,2,FALSE),"All")</f>
        <v>Govt_Plus_Emergency</v>
      </c>
    </row>
    <row r="6919" spans="1:18" hidden="1">
      <c r="A6919">
        <v>4</v>
      </c>
      <c r="B6919">
        <v>71</v>
      </c>
      <c r="C6919" t="s">
        <v>39</v>
      </c>
      <c r="D6919">
        <v>18</v>
      </c>
      <c r="E6919">
        <v>58674424.811060198</v>
      </c>
      <c r="F6919">
        <v>17203696.856524915</v>
      </c>
      <c r="G6919">
        <v>17950698.0968947</v>
      </c>
      <c r="H6919">
        <v>147104702.18058899</v>
      </c>
      <c r="I6919">
        <v>206962658.87760401</v>
      </c>
      <c r="J6919">
        <v>497666206.68425697</v>
      </c>
      <c r="K6919">
        <v>1318346788.16537</v>
      </c>
      <c r="L6919">
        <v>3033776959.0553999</v>
      </c>
      <c r="M6919">
        <v>3597990184.04076</v>
      </c>
      <c r="N6919">
        <v>6246093683.3053999</v>
      </c>
      <c r="O6919">
        <v>8609239117.2310696</v>
      </c>
      <c r="Q6919" t="str">
        <f>VLOOKUP(A6919,Lookup_Tables!$D$2:$E$7,2,FALSE)</f>
        <v>EQ</v>
      </c>
      <c r="R6919" t="str">
        <f>IFERROR(VLOOKUP(D6919,Lookup_Tables!$A$2:$B$21,2,FALSE),"All")</f>
        <v>Govt_Plus_Emergency</v>
      </c>
    </row>
    <row r="6920" spans="1:18" hidden="1">
      <c r="A6920">
        <v>4</v>
      </c>
      <c r="B6920">
        <v>72</v>
      </c>
      <c r="C6920" t="s">
        <v>38</v>
      </c>
      <c r="D6920">
        <v>0</v>
      </c>
      <c r="E6920">
        <v>52834143.755215198</v>
      </c>
      <c r="F6920">
        <v>14254181.173206732</v>
      </c>
      <c r="G6920">
        <v>10901778.715369901</v>
      </c>
      <c r="H6920">
        <v>123859559.264806</v>
      </c>
      <c r="I6920">
        <v>175793754.38008201</v>
      </c>
      <c r="J6920">
        <v>432889409.34381598</v>
      </c>
      <c r="K6920">
        <v>1482134815.64149</v>
      </c>
      <c r="L6920">
        <v>3141405425.3445101</v>
      </c>
      <c r="M6920">
        <v>3636919219.26262</v>
      </c>
      <c r="N6920">
        <v>5185105924.8024502</v>
      </c>
      <c r="O6920">
        <v>7416290951.7159796</v>
      </c>
      <c r="Q6920" t="str">
        <f>VLOOKUP(A6920,Lookup_Tables!$D$2:$E$7,2,FALSE)</f>
        <v>EQ</v>
      </c>
      <c r="R6920" t="str">
        <f>IFERROR(VLOOKUP(D6920,Lookup_Tables!$A$2:$B$21,2,FALSE),"All")</f>
        <v>Private Assets</v>
      </c>
    </row>
    <row r="6921" spans="1:18" hidden="1">
      <c r="A6921">
        <v>4</v>
      </c>
      <c r="B6921">
        <v>72</v>
      </c>
      <c r="C6921" t="s">
        <v>39</v>
      </c>
      <c r="D6921">
        <v>0</v>
      </c>
      <c r="E6921">
        <v>52385408.2593152</v>
      </c>
      <c r="F6921">
        <v>14368369.828204051</v>
      </c>
      <c r="G6921">
        <v>10639545.103822701</v>
      </c>
      <c r="H6921">
        <v>120655202.147231</v>
      </c>
      <c r="I6921">
        <v>172175306.21325299</v>
      </c>
      <c r="J6921">
        <v>428474395.94902402</v>
      </c>
      <c r="K6921">
        <v>1482134815.64149</v>
      </c>
      <c r="L6921">
        <v>3141405425.3445101</v>
      </c>
      <c r="M6921">
        <v>3567683157.2168002</v>
      </c>
      <c r="N6921">
        <v>5185105924.8024502</v>
      </c>
      <c r="O6921">
        <v>7121331430.5122995</v>
      </c>
      <c r="Q6921" t="str">
        <f>VLOOKUP(A6921,Lookup_Tables!$D$2:$E$7,2,FALSE)</f>
        <v>EQ</v>
      </c>
      <c r="R6921" t="str">
        <f>IFERROR(VLOOKUP(D6921,Lookup_Tables!$A$2:$B$21,2,FALSE),"All")</f>
        <v>Private Assets</v>
      </c>
    </row>
    <row r="6922" spans="1:18" hidden="1">
      <c r="A6922">
        <v>4</v>
      </c>
      <c r="B6922">
        <v>72</v>
      </c>
      <c r="C6922" t="s">
        <v>38</v>
      </c>
      <c r="D6922">
        <v>1</v>
      </c>
      <c r="E6922">
        <v>98552.297978574701</v>
      </c>
      <c r="F6922">
        <v>33676.024776178507</v>
      </c>
      <c r="G6922">
        <v>0</v>
      </c>
      <c r="H6922">
        <v>135636.41814362499</v>
      </c>
      <c r="I6922">
        <v>263605.28386814601</v>
      </c>
      <c r="J6922">
        <v>1049433.1602882</v>
      </c>
      <c r="K6922">
        <v>2344777.6641811598</v>
      </c>
      <c r="L6922">
        <v>5068865.7979280399</v>
      </c>
      <c r="M6922">
        <v>5840926.4320031703</v>
      </c>
      <c r="N6922">
        <v>8657462.9908201806</v>
      </c>
      <c r="O6922">
        <v>12830892.146550599</v>
      </c>
      <c r="Q6922" t="str">
        <f>VLOOKUP(A6922,Lookup_Tables!$D$2:$E$7,2,FALSE)</f>
        <v>EQ</v>
      </c>
      <c r="R6922" t="str">
        <f>IFERROR(VLOOKUP(D6922,Lookup_Tables!$A$2:$B$21,2,FALSE),"All")</f>
        <v>Airport</v>
      </c>
    </row>
    <row r="6923" spans="1:18" hidden="1">
      <c r="A6923">
        <v>4</v>
      </c>
      <c r="B6923">
        <v>72</v>
      </c>
      <c r="C6923" t="s">
        <v>39</v>
      </c>
      <c r="D6923">
        <v>1</v>
      </c>
      <c r="E6923">
        <v>98164.299325866406</v>
      </c>
      <c r="F6923">
        <v>33738.030245478534</v>
      </c>
      <c r="G6923">
        <v>0</v>
      </c>
      <c r="H6923">
        <v>134819.155768995</v>
      </c>
      <c r="I6923">
        <v>255997.17858320399</v>
      </c>
      <c r="J6923">
        <v>1049433.1602882</v>
      </c>
      <c r="K6923">
        <v>2337230.3946320899</v>
      </c>
      <c r="L6923">
        <v>5000200.7146236598</v>
      </c>
      <c r="M6923">
        <v>5722569.9850208499</v>
      </c>
      <c r="N6923">
        <v>8657462.9908201806</v>
      </c>
      <c r="O6923">
        <v>12830892.146550599</v>
      </c>
      <c r="Q6923" t="str">
        <f>VLOOKUP(A6923,Lookup_Tables!$D$2:$E$7,2,FALSE)</f>
        <v>EQ</v>
      </c>
      <c r="R6923" t="str">
        <f>IFERROR(VLOOKUP(D6923,Lookup_Tables!$A$2:$B$21,2,FALSE),"All")</f>
        <v>Airport</v>
      </c>
    </row>
    <row r="6924" spans="1:18" hidden="1">
      <c r="A6924">
        <v>4</v>
      </c>
      <c r="B6924">
        <v>72</v>
      </c>
      <c r="C6924" t="s">
        <v>38</v>
      </c>
      <c r="D6924">
        <v>2</v>
      </c>
      <c r="E6924">
        <v>4811445.8360403199</v>
      </c>
      <c r="F6924">
        <v>1416588.522666764</v>
      </c>
      <c r="G6924">
        <v>473961.94712194399</v>
      </c>
      <c r="H6924">
        <v>6619452.9279092504</v>
      </c>
      <c r="I6924">
        <v>10246998.403696399</v>
      </c>
      <c r="J6924">
        <v>27645034.9476263</v>
      </c>
      <c r="K6924">
        <v>135398397.35839</v>
      </c>
      <c r="L6924">
        <v>299473389.23969299</v>
      </c>
      <c r="M6924">
        <v>348446193.893727</v>
      </c>
      <c r="N6924">
        <v>489541173.98125702</v>
      </c>
      <c r="O6924">
        <v>746313989.79276001</v>
      </c>
      <c r="Q6924" t="str">
        <f>VLOOKUP(A6924,Lookup_Tables!$D$2:$E$7,2,FALSE)</f>
        <v>EQ</v>
      </c>
      <c r="R6924" t="str">
        <f>IFERROR(VLOOKUP(D6924,Lookup_Tables!$A$2:$B$21,2,FALSE),"All")</f>
        <v>Bridge</v>
      </c>
    </row>
    <row r="6925" spans="1:18" hidden="1">
      <c r="A6925">
        <v>4</v>
      </c>
      <c r="B6925">
        <v>72</v>
      </c>
      <c r="C6925" t="s">
        <v>39</v>
      </c>
      <c r="D6925">
        <v>2</v>
      </c>
      <c r="E6925">
        <v>4785202.0544581702</v>
      </c>
      <c r="F6925">
        <v>1403380.1676151627</v>
      </c>
      <c r="G6925">
        <v>463734.08442186302</v>
      </c>
      <c r="H6925">
        <v>6456443.7699553296</v>
      </c>
      <c r="I6925">
        <v>10112979.326116299</v>
      </c>
      <c r="J6925">
        <v>27045680.289346699</v>
      </c>
      <c r="K6925">
        <v>134687485.491386</v>
      </c>
      <c r="L6925">
        <v>299473389.23969299</v>
      </c>
      <c r="M6925">
        <v>348446193.893727</v>
      </c>
      <c r="N6925">
        <v>489541173.98125702</v>
      </c>
      <c r="O6925">
        <v>746313989.79276001</v>
      </c>
      <c r="Q6925" t="str">
        <f>VLOOKUP(A6925,Lookup_Tables!$D$2:$E$7,2,FALSE)</f>
        <v>EQ</v>
      </c>
      <c r="R6925" t="str">
        <f>IFERROR(VLOOKUP(D6925,Lookup_Tables!$A$2:$B$21,2,FALSE),"All")</f>
        <v>Bridge</v>
      </c>
    </row>
    <row r="6926" spans="1:18" hidden="1">
      <c r="A6926">
        <v>4</v>
      </c>
      <c r="B6926">
        <v>72</v>
      </c>
      <c r="C6926" t="s">
        <v>38</v>
      </c>
      <c r="D6926">
        <v>3</v>
      </c>
      <c r="E6926">
        <v>326396.263397092</v>
      </c>
      <c r="F6926">
        <v>98399.059532367857</v>
      </c>
      <c r="G6926">
        <v>44279.591771276202</v>
      </c>
      <c r="H6926">
        <v>642275.94878959097</v>
      </c>
      <c r="I6926">
        <v>991948.94441829703</v>
      </c>
      <c r="J6926">
        <v>2334228.3699941798</v>
      </c>
      <c r="K6926">
        <v>8210477.8254957302</v>
      </c>
      <c r="L6926">
        <v>19976127.664852399</v>
      </c>
      <c r="M6926">
        <v>22320574.443193</v>
      </c>
      <c r="N6926">
        <v>31114111.993501902</v>
      </c>
      <c r="O6926">
        <v>47706542.567688897</v>
      </c>
      <c r="Q6926" t="str">
        <f>VLOOKUP(A6926,Lookup_Tables!$D$2:$E$7,2,FALSE)</f>
        <v>EQ</v>
      </c>
      <c r="R6926" t="str">
        <f>IFERROR(VLOOKUP(D6926,Lookup_Tables!$A$2:$B$21,2,FALSE),"All")</f>
        <v>Govt Hosp</v>
      </c>
    </row>
    <row r="6927" spans="1:18" hidden="1">
      <c r="A6927">
        <v>4</v>
      </c>
      <c r="B6927">
        <v>72</v>
      </c>
      <c r="C6927" t="s">
        <v>39</v>
      </c>
      <c r="D6927">
        <v>3</v>
      </c>
      <c r="E6927">
        <v>324266.83818285901</v>
      </c>
      <c r="F6927">
        <v>97174.570935881115</v>
      </c>
      <c r="G6927">
        <v>44104.319828962798</v>
      </c>
      <c r="H6927">
        <v>620580.86620061204</v>
      </c>
      <c r="I6927">
        <v>943166.73138024204</v>
      </c>
      <c r="J6927">
        <v>2324292.6699544499</v>
      </c>
      <c r="K6927">
        <v>8210477.8254957302</v>
      </c>
      <c r="L6927">
        <v>19976127.664852399</v>
      </c>
      <c r="M6927">
        <v>22320574.443193</v>
      </c>
      <c r="N6927">
        <v>31114111.993501902</v>
      </c>
      <c r="O6927">
        <v>47706542.567688897</v>
      </c>
      <c r="Q6927" t="str">
        <f>VLOOKUP(A6927,Lookup_Tables!$D$2:$E$7,2,FALSE)</f>
        <v>EQ</v>
      </c>
      <c r="R6927" t="str">
        <f>IFERROR(VLOOKUP(D6927,Lookup_Tables!$A$2:$B$21,2,FALSE),"All")</f>
        <v>Govt Hosp</v>
      </c>
    </row>
    <row r="6928" spans="1:18" hidden="1">
      <c r="A6928">
        <v>4</v>
      </c>
      <c r="B6928">
        <v>72</v>
      </c>
      <c r="C6928" t="s">
        <v>38</v>
      </c>
      <c r="D6928">
        <v>4</v>
      </c>
      <c r="E6928">
        <v>239499.88537580601</v>
      </c>
      <c r="F6928">
        <v>67784.179712267884</v>
      </c>
      <c r="G6928">
        <v>33914.474362795903</v>
      </c>
      <c r="H6928">
        <v>471407.51759177097</v>
      </c>
      <c r="I6928">
        <v>684888.63535481005</v>
      </c>
      <c r="J6928">
        <v>1750526.5872071099</v>
      </c>
      <c r="K6928">
        <v>7010119.1063389201</v>
      </c>
      <c r="L6928">
        <v>14603223.594293701</v>
      </c>
      <c r="M6928">
        <v>17041767.868530199</v>
      </c>
      <c r="N6928">
        <v>24502502.859955899</v>
      </c>
      <c r="O6928">
        <v>31661149.0629558</v>
      </c>
      <c r="Q6928" t="str">
        <f>VLOOKUP(A6928,Lookup_Tables!$D$2:$E$7,2,FALSE)</f>
        <v>EQ</v>
      </c>
      <c r="R6928" t="str">
        <f>IFERROR(VLOOKUP(D6928,Lookup_Tables!$A$2:$B$21,2,FALSE),"All")</f>
        <v>Govt Med Fac</v>
      </c>
    </row>
    <row r="6929" spans="1:18" hidden="1">
      <c r="A6929">
        <v>4</v>
      </c>
      <c r="B6929">
        <v>72</v>
      </c>
      <c r="C6929" t="s">
        <v>39</v>
      </c>
      <c r="D6929">
        <v>4</v>
      </c>
      <c r="E6929">
        <v>237943.35421880201</v>
      </c>
      <c r="F6929">
        <v>67218.552352895029</v>
      </c>
      <c r="G6929">
        <v>32906.524966135003</v>
      </c>
      <c r="H6929">
        <v>454368.73760580202</v>
      </c>
      <c r="I6929">
        <v>670288.52287635196</v>
      </c>
      <c r="J6929">
        <v>1735592.88026439</v>
      </c>
      <c r="K6929">
        <v>7001829.8067741496</v>
      </c>
      <c r="L6929">
        <v>14603223.594293701</v>
      </c>
      <c r="M6929">
        <v>16826076.255780701</v>
      </c>
      <c r="N6929">
        <v>24502502.859955899</v>
      </c>
      <c r="O6929">
        <v>31661149.0629558</v>
      </c>
      <c r="Q6929" t="str">
        <f>VLOOKUP(A6929,Lookup_Tables!$D$2:$E$7,2,FALSE)</f>
        <v>EQ</v>
      </c>
      <c r="R6929" t="str">
        <f>IFERROR(VLOOKUP(D6929,Lookup_Tables!$A$2:$B$21,2,FALSE),"All")</f>
        <v>Govt Med Fac</v>
      </c>
    </row>
    <row r="6930" spans="1:18" hidden="1">
      <c r="A6930">
        <v>4</v>
      </c>
      <c r="B6930">
        <v>72</v>
      </c>
      <c r="C6930" t="s">
        <v>38</v>
      </c>
      <c r="D6930">
        <v>6</v>
      </c>
      <c r="E6930">
        <v>526411.57363466697</v>
      </c>
      <c r="F6930">
        <v>150700.02432111558</v>
      </c>
      <c r="G6930">
        <v>81975.923553189597</v>
      </c>
      <c r="H6930">
        <v>1167923.4454924499</v>
      </c>
      <c r="I6930">
        <v>1836528.1466641801</v>
      </c>
      <c r="J6930">
        <v>5324132.5801122598</v>
      </c>
      <c r="K6930">
        <v>15131140.601765599</v>
      </c>
      <c r="L6930">
        <v>29408799.166101299</v>
      </c>
      <c r="M6930">
        <v>31902647.787175599</v>
      </c>
      <c r="N6930">
        <v>49378452.968384802</v>
      </c>
      <c r="O6930">
        <v>67030221.351449102</v>
      </c>
      <c r="Q6930" t="str">
        <f>VLOOKUP(A6930,Lookup_Tables!$D$2:$E$7,2,FALSE)</f>
        <v>EQ</v>
      </c>
      <c r="R6930" t="str">
        <f>IFERROR(VLOOKUP(D6930,Lookup_Tables!$A$2:$B$21,2,FALSE),"All")</f>
        <v>Port</v>
      </c>
    </row>
    <row r="6931" spans="1:18" hidden="1">
      <c r="A6931">
        <v>4</v>
      </c>
      <c r="B6931">
        <v>72</v>
      </c>
      <c r="C6931" t="s">
        <v>39</v>
      </c>
      <c r="D6931">
        <v>6</v>
      </c>
      <c r="E6931">
        <v>522376.193185087</v>
      </c>
      <c r="F6931">
        <v>148885.44882224512</v>
      </c>
      <c r="G6931">
        <v>78964.063997325007</v>
      </c>
      <c r="H6931">
        <v>1152985.99490967</v>
      </c>
      <c r="I6931">
        <v>1836528.1466641801</v>
      </c>
      <c r="J6931">
        <v>5304828.3313611504</v>
      </c>
      <c r="K6931">
        <v>15131140.601765599</v>
      </c>
      <c r="L6931">
        <v>28871560.501961701</v>
      </c>
      <c r="M6931">
        <v>31346774.0845466</v>
      </c>
      <c r="N6931">
        <v>49378452.968384802</v>
      </c>
      <c r="O6931">
        <v>66931739.584676802</v>
      </c>
      <c r="Q6931" t="str">
        <f>VLOOKUP(A6931,Lookup_Tables!$D$2:$E$7,2,FALSE)</f>
        <v>EQ</v>
      </c>
      <c r="R6931" t="str">
        <f>IFERROR(VLOOKUP(D6931,Lookup_Tables!$A$2:$B$21,2,FALSE),"All")</f>
        <v>Port</v>
      </c>
    </row>
    <row r="6932" spans="1:18" hidden="1">
      <c r="A6932">
        <v>4</v>
      </c>
      <c r="B6932">
        <v>72</v>
      </c>
      <c r="C6932" t="s">
        <v>38</v>
      </c>
      <c r="D6932">
        <v>9</v>
      </c>
      <c r="E6932">
        <v>84075.916089176899</v>
      </c>
      <c r="F6932">
        <v>27498.55782379095</v>
      </c>
      <c r="G6932">
        <v>0</v>
      </c>
      <c r="H6932">
        <v>18466.786630474999</v>
      </c>
      <c r="I6932">
        <v>57040.179297592498</v>
      </c>
      <c r="J6932">
        <v>425603.72163896298</v>
      </c>
      <c r="K6932">
        <v>2275246.28810516</v>
      </c>
      <c r="L6932">
        <v>6345817.4712625397</v>
      </c>
      <c r="M6932">
        <v>7033153.3707518196</v>
      </c>
      <c r="N6932">
        <v>8658424.9527433794</v>
      </c>
      <c r="O6932">
        <v>10990892.936701201</v>
      </c>
      <c r="Q6932" t="str">
        <f>VLOOKUP(A6932,Lookup_Tables!$D$2:$E$7,2,FALSE)</f>
        <v>EQ</v>
      </c>
      <c r="R6932" t="str">
        <f>IFERROR(VLOOKUP(D6932,Lookup_Tables!$A$2:$B$21,2,FALSE),"All")</f>
        <v>Pub Admin Bldg</v>
      </c>
    </row>
    <row r="6933" spans="1:18" hidden="1">
      <c r="A6933">
        <v>4</v>
      </c>
      <c r="B6933">
        <v>72</v>
      </c>
      <c r="C6933" t="s">
        <v>39</v>
      </c>
      <c r="D6933">
        <v>9</v>
      </c>
      <c r="E6933">
        <v>83821.412791339506</v>
      </c>
      <c r="F6933">
        <v>27387.881572325692</v>
      </c>
      <c r="G6933">
        <v>0</v>
      </c>
      <c r="H6933">
        <v>18466.786630474999</v>
      </c>
      <c r="I6933">
        <v>57040.179297592498</v>
      </c>
      <c r="J6933">
        <v>425603.72163896298</v>
      </c>
      <c r="K6933">
        <v>2275246.28810516</v>
      </c>
      <c r="L6933">
        <v>6343272.1889376603</v>
      </c>
      <c r="M6933">
        <v>7033153.3707518196</v>
      </c>
      <c r="N6933">
        <v>8517143.1886961199</v>
      </c>
      <c r="O6933">
        <v>10990892.936701201</v>
      </c>
      <c r="Q6933" t="str">
        <f>VLOOKUP(A6933,Lookup_Tables!$D$2:$E$7,2,FALSE)</f>
        <v>EQ</v>
      </c>
      <c r="R6933" t="str">
        <f>IFERROR(VLOOKUP(D6933,Lookup_Tables!$A$2:$B$21,2,FALSE),"All")</f>
        <v>Pub Admin Bldg</v>
      </c>
    </row>
    <row r="6934" spans="1:18" hidden="1">
      <c r="A6934">
        <v>4</v>
      </c>
      <c r="B6934">
        <v>72</v>
      </c>
      <c r="C6934" t="s">
        <v>38</v>
      </c>
      <c r="D6934">
        <v>10</v>
      </c>
      <c r="E6934">
        <v>2849844.4478487698</v>
      </c>
      <c r="F6934">
        <v>779495.48855490936</v>
      </c>
      <c r="G6934">
        <v>205799.219180385</v>
      </c>
      <c r="H6934">
        <v>4918874.5138205998</v>
      </c>
      <c r="I6934">
        <v>7890240.5168795297</v>
      </c>
      <c r="J6934">
        <v>20475149.484521501</v>
      </c>
      <c r="K6934">
        <v>78766327.536472902</v>
      </c>
      <c r="L6934">
        <v>180571461.152035</v>
      </c>
      <c r="M6934">
        <v>204490881.346315</v>
      </c>
      <c r="N6934">
        <v>303876968.51953602</v>
      </c>
      <c r="O6934">
        <v>427991987.505279</v>
      </c>
      <c r="Q6934" t="str">
        <f>VLOOKUP(A6934,Lookup_Tables!$D$2:$E$7,2,FALSE)</f>
        <v>EQ</v>
      </c>
      <c r="R6934" t="str">
        <f>IFERROR(VLOOKUP(D6934,Lookup_Tables!$A$2:$B$21,2,FALSE),"All")</f>
        <v>Pub School</v>
      </c>
    </row>
    <row r="6935" spans="1:18" hidden="1">
      <c r="A6935">
        <v>4</v>
      </c>
      <c r="B6935">
        <v>72</v>
      </c>
      <c r="C6935" t="s">
        <v>39</v>
      </c>
      <c r="D6935">
        <v>10</v>
      </c>
      <c r="E6935">
        <v>2834815.1497559501</v>
      </c>
      <c r="F6935">
        <v>777171.07170686685</v>
      </c>
      <c r="G6935">
        <v>204634.11104364999</v>
      </c>
      <c r="H6935">
        <v>4849404.9781824099</v>
      </c>
      <c r="I6935">
        <v>7606478.2942989003</v>
      </c>
      <c r="J6935">
        <v>20359889.1652233</v>
      </c>
      <c r="K6935">
        <v>78766327.536472902</v>
      </c>
      <c r="L6935">
        <v>180571461.152035</v>
      </c>
      <c r="M6935">
        <v>202936752.01522601</v>
      </c>
      <c r="N6935">
        <v>303876968.51953602</v>
      </c>
      <c r="O6935">
        <v>423864500.42821997</v>
      </c>
      <c r="Q6935" t="str">
        <f>VLOOKUP(A6935,Lookup_Tables!$D$2:$E$7,2,FALSE)</f>
        <v>EQ</v>
      </c>
      <c r="R6935" t="str">
        <f>IFERROR(VLOOKUP(D6935,Lookup_Tables!$A$2:$B$21,2,FALSE),"All")</f>
        <v>Pub School</v>
      </c>
    </row>
    <row r="6936" spans="1:18" hidden="1">
      <c r="A6936">
        <v>4</v>
      </c>
      <c r="B6936">
        <v>72</v>
      </c>
      <c r="C6936" t="s">
        <v>38</v>
      </c>
      <c r="D6936">
        <v>11</v>
      </c>
      <c r="E6936">
        <v>618173.959695164</v>
      </c>
      <c r="F6936">
        <v>265457.06662747188</v>
      </c>
      <c r="G6936">
        <v>0</v>
      </c>
      <c r="H6936">
        <v>0</v>
      </c>
      <c r="I6936">
        <v>0</v>
      </c>
      <c r="J6936">
        <v>0</v>
      </c>
      <c r="K6936">
        <v>3414612.4521607999</v>
      </c>
      <c r="L6936">
        <v>43150592.6662613</v>
      </c>
      <c r="M6936">
        <v>49043963.561193101</v>
      </c>
      <c r="N6936">
        <v>79396083.360278606</v>
      </c>
      <c r="O6936">
        <v>115009227.65796199</v>
      </c>
      <c r="Q6936" t="str">
        <f>VLOOKUP(A6936,Lookup_Tables!$D$2:$E$7,2,FALSE)</f>
        <v>EQ</v>
      </c>
      <c r="R6936" t="str">
        <f>IFERROR(VLOOKUP(D6936,Lookup_Tables!$A$2:$B$21,2,FALSE),"All")</f>
        <v>Pub Univ</v>
      </c>
    </row>
    <row r="6937" spans="1:18" hidden="1">
      <c r="A6937">
        <v>4</v>
      </c>
      <c r="B6937">
        <v>72</v>
      </c>
      <c r="C6937" t="s">
        <v>39</v>
      </c>
      <c r="D6937">
        <v>11</v>
      </c>
      <c r="E6937">
        <v>618166.37199181202</v>
      </c>
      <c r="F6937">
        <v>265449.4789241199</v>
      </c>
      <c r="G6937">
        <v>0</v>
      </c>
      <c r="H6937">
        <v>0</v>
      </c>
      <c r="I6937">
        <v>0</v>
      </c>
      <c r="J6937">
        <v>0</v>
      </c>
      <c r="K6937">
        <v>3414612.4521607999</v>
      </c>
      <c r="L6937">
        <v>43150592.6662613</v>
      </c>
      <c r="M6937">
        <v>49043963.561193101</v>
      </c>
      <c r="N6937">
        <v>79396083.360278606</v>
      </c>
      <c r="O6937">
        <v>115009227.65796199</v>
      </c>
      <c r="Q6937" t="str">
        <f>VLOOKUP(A6937,Lookup_Tables!$D$2:$E$7,2,FALSE)</f>
        <v>EQ</v>
      </c>
      <c r="R6937" t="str">
        <f>IFERROR(VLOOKUP(D6937,Lookup_Tables!$A$2:$B$21,2,FALSE),"All")</f>
        <v>Pub Univ</v>
      </c>
    </row>
    <row r="6938" spans="1:18" hidden="1">
      <c r="A6938">
        <v>4</v>
      </c>
      <c r="B6938">
        <v>72</v>
      </c>
      <c r="C6938" t="s">
        <v>38</v>
      </c>
      <c r="D6938">
        <v>13</v>
      </c>
      <c r="E6938">
        <v>1091887.64677892</v>
      </c>
      <c r="F6938">
        <v>303213.42952075007</v>
      </c>
      <c r="G6938">
        <v>204.420135018682</v>
      </c>
      <c r="H6938">
        <v>1123521.8740717301</v>
      </c>
      <c r="I6938">
        <v>1886301.6644987899</v>
      </c>
      <c r="J6938">
        <v>7070718.8600762198</v>
      </c>
      <c r="K6938">
        <v>31211509.9918309</v>
      </c>
      <c r="L6938">
        <v>72831158.982126594</v>
      </c>
      <c r="M6938">
        <v>81046039.989207506</v>
      </c>
      <c r="N6938">
        <v>119951148.871719</v>
      </c>
      <c r="O6938">
        <v>174381993.51336199</v>
      </c>
      <c r="Q6938" t="str">
        <f>VLOOKUP(A6938,Lookup_Tables!$D$2:$E$7,2,FALSE)</f>
        <v>EQ</v>
      </c>
      <c r="R6938" t="str">
        <f>IFERROR(VLOOKUP(D6938,Lookup_Tables!$A$2:$B$21,2,FALSE),"All")</f>
        <v>Residual Inst</v>
      </c>
    </row>
    <row r="6939" spans="1:18" hidden="1">
      <c r="A6939">
        <v>4</v>
      </c>
      <c r="B6939">
        <v>72</v>
      </c>
      <c r="C6939" t="s">
        <v>39</v>
      </c>
      <c r="D6939">
        <v>13</v>
      </c>
      <c r="E6939">
        <v>1087999.0265321599</v>
      </c>
      <c r="F6939">
        <v>308280.26275158068</v>
      </c>
      <c r="G6939">
        <v>204.420135018682</v>
      </c>
      <c r="H6939">
        <v>1090913.68586055</v>
      </c>
      <c r="I6939">
        <v>1886301.6644987899</v>
      </c>
      <c r="J6939">
        <v>7070609.3904905198</v>
      </c>
      <c r="K6939">
        <v>31211509.9918309</v>
      </c>
      <c r="L6939">
        <v>72675171.475661203</v>
      </c>
      <c r="M6939">
        <v>79352309.543027297</v>
      </c>
      <c r="N6939">
        <v>119951148.871719</v>
      </c>
      <c r="O6939">
        <v>169188471.16055599</v>
      </c>
      <c r="Q6939" t="str">
        <f>VLOOKUP(A6939,Lookup_Tables!$D$2:$E$7,2,FALSE)</f>
        <v>EQ</v>
      </c>
      <c r="R6939" t="str">
        <f>IFERROR(VLOOKUP(D6939,Lookup_Tables!$A$2:$B$21,2,FALSE),"All")</f>
        <v>Residual Inst</v>
      </c>
    </row>
    <row r="6940" spans="1:18" hidden="1">
      <c r="A6940">
        <v>4</v>
      </c>
      <c r="B6940">
        <v>72</v>
      </c>
      <c r="C6940" t="s">
        <v>38</v>
      </c>
      <c r="D6940">
        <v>14</v>
      </c>
      <c r="E6940">
        <v>3652105.20910413</v>
      </c>
      <c r="F6940">
        <v>1010288.9643308627</v>
      </c>
      <c r="G6940">
        <v>696756.08164611401</v>
      </c>
      <c r="H6940">
        <v>9053074.6233761907</v>
      </c>
      <c r="I6940">
        <v>12797140.962919399</v>
      </c>
      <c r="J6940">
        <v>29959980.032821398</v>
      </c>
      <c r="K6940">
        <v>101945310.08843499</v>
      </c>
      <c r="L6940">
        <v>233164795.81655401</v>
      </c>
      <c r="M6940">
        <v>268864599.19705302</v>
      </c>
      <c r="N6940">
        <v>354390328.68476701</v>
      </c>
      <c r="O6940">
        <v>434417841.694139</v>
      </c>
      <c r="Q6940" t="str">
        <f>VLOOKUP(A6940,Lookup_Tables!$D$2:$E$7,2,FALSE)</f>
        <v>EQ</v>
      </c>
      <c r="R6940" t="str">
        <f>IFERROR(VLOOKUP(D6940,Lookup_Tables!$A$2:$B$21,2,FALSE),"All")</f>
        <v>Road</v>
      </c>
    </row>
    <row r="6941" spans="1:18" hidden="1">
      <c r="A6941">
        <v>4</v>
      </c>
      <c r="B6941">
        <v>72</v>
      </c>
      <c r="C6941" t="s">
        <v>39</v>
      </c>
      <c r="D6941">
        <v>14</v>
      </c>
      <c r="E6941">
        <v>3619783.4351597298</v>
      </c>
      <c r="F6941">
        <v>991606.6584181902</v>
      </c>
      <c r="G6941">
        <v>681601.20507290901</v>
      </c>
      <c r="H6941">
        <v>8895580.7927291393</v>
      </c>
      <c r="I6941">
        <v>12721690.015128899</v>
      </c>
      <c r="J6941">
        <v>29931072.996444799</v>
      </c>
      <c r="K6941">
        <v>101945310.08843499</v>
      </c>
      <c r="L6941">
        <v>229625637.80334201</v>
      </c>
      <c r="M6941">
        <v>268864599.19705302</v>
      </c>
      <c r="N6941">
        <v>347544353.40607297</v>
      </c>
      <c r="O6941">
        <v>434417841.694139</v>
      </c>
      <c r="Q6941" t="str">
        <f>VLOOKUP(A6941,Lookup_Tables!$D$2:$E$7,2,FALSE)</f>
        <v>EQ</v>
      </c>
      <c r="R6941" t="str">
        <f>IFERROR(VLOOKUP(D6941,Lookup_Tables!$A$2:$B$21,2,FALSE),"All")</f>
        <v>Road</v>
      </c>
    </row>
    <row r="6942" spans="1:18" hidden="1">
      <c r="A6942">
        <v>4</v>
      </c>
      <c r="B6942">
        <v>72</v>
      </c>
      <c r="C6942" t="s">
        <v>38</v>
      </c>
      <c r="D6942">
        <v>15</v>
      </c>
      <c r="E6942">
        <v>67132536.791157901</v>
      </c>
      <c r="F6942">
        <v>18182616.869036831</v>
      </c>
      <c r="G6942">
        <v>13115624.965999501</v>
      </c>
      <c r="H6942">
        <v>149450014.90630201</v>
      </c>
      <c r="I6942">
        <v>215904147.282989</v>
      </c>
      <c r="J6942">
        <v>534262362.183061</v>
      </c>
      <c r="K6942">
        <v>1844756996.05164</v>
      </c>
      <c r="L6942">
        <v>4150888320.6254401</v>
      </c>
      <c r="M6942">
        <v>4750477636.5694599</v>
      </c>
      <c r="N6942">
        <v>6541507549.6394596</v>
      </c>
      <c r="O6942">
        <v>9528167503.7003803</v>
      </c>
      <c r="Q6942" t="str">
        <f>VLOOKUP(A6942,Lookup_Tables!$D$2:$E$7,2,FALSE)</f>
        <v>EQ</v>
      </c>
      <c r="R6942" t="str">
        <f>IFERROR(VLOOKUP(D6942,Lookup_Tables!$A$2:$B$21,2,FALSE),"All")</f>
        <v>All</v>
      </c>
    </row>
    <row r="6943" spans="1:18" hidden="1">
      <c r="A6943">
        <v>4</v>
      </c>
      <c r="B6943">
        <v>72</v>
      </c>
      <c r="C6943" t="s">
        <v>39</v>
      </c>
      <c r="D6943">
        <v>15</v>
      </c>
      <c r="E6943">
        <v>66588531.633588903</v>
      </c>
      <c r="F6943">
        <v>18646999.796218798</v>
      </c>
      <c r="G6943">
        <v>12743535.096511001</v>
      </c>
      <c r="H6943">
        <v>146026516.71033201</v>
      </c>
      <c r="I6943">
        <v>206740081.85563001</v>
      </c>
      <c r="J6943">
        <v>521465548.60916603</v>
      </c>
      <c r="K6943">
        <v>1844756996.05164</v>
      </c>
      <c r="L6943">
        <v>4150888320.6254401</v>
      </c>
      <c r="M6943">
        <v>4583369398.8911896</v>
      </c>
      <c r="N6943">
        <v>6541507549.6394596</v>
      </c>
      <c r="O6943">
        <v>9149300263.4169102</v>
      </c>
      <c r="Q6943" t="str">
        <f>VLOOKUP(A6943,Lookup_Tables!$D$2:$E$7,2,FALSE)</f>
        <v>EQ</v>
      </c>
      <c r="R6943" t="str">
        <f>IFERROR(VLOOKUP(D6943,Lookup_Tables!$A$2:$B$21,2,FALSE),"All")</f>
        <v>All</v>
      </c>
    </row>
    <row r="6944" spans="1:18" hidden="1">
      <c r="A6944">
        <v>4</v>
      </c>
      <c r="B6944">
        <v>72</v>
      </c>
      <c r="C6944" t="s">
        <v>38</v>
      </c>
      <c r="D6944">
        <v>16</v>
      </c>
      <c r="E6944">
        <v>14298393.035942599</v>
      </c>
      <c r="F6944">
        <v>4132060.2407731563</v>
      </c>
      <c r="G6944">
        <v>1819661.09817806</v>
      </c>
      <c r="H6944">
        <v>25952760.472838201</v>
      </c>
      <c r="I6944">
        <v>38577249.927183099</v>
      </c>
      <c r="J6944">
        <v>93867286.154677197</v>
      </c>
      <c r="K6944">
        <v>391472623.94747901</v>
      </c>
      <c r="L6944">
        <v>891412977.25058806</v>
      </c>
      <c r="M6944">
        <v>1058126402.1594599</v>
      </c>
      <c r="N6944">
        <v>1363756735.36886</v>
      </c>
      <c r="O6944">
        <v>2102312937.6231599</v>
      </c>
      <c r="Q6944" t="str">
        <f>VLOOKUP(A6944,Lookup_Tables!$D$2:$E$7,2,FALSE)</f>
        <v>EQ</v>
      </c>
      <c r="R6944" t="str">
        <f>IFERROR(VLOOKUP(D6944,Lookup_Tables!$A$2:$B$21,2,FALSE),"All")</f>
        <v>Government_Loss</v>
      </c>
    </row>
    <row r="6945" spans="1:18" hidden="1">
      <c r="A6945">
        <v>4</v>
      </c>
      <c r="B6945">
        <v>72</v>
      </c>
      <c r="C6945" t="s">
        <v>39</v>
      </c>
      <c r="D6945">
        <v>16</v>
      </c>
      <c r="E6945">
        <v>14206990.651977699</v>
      </c>
      <c r="F6945">
        <v>4170124.9025381356</v>
      </c>
      <c r="G6945">
        <v>1785689.8863424601</v>
      </c>
      <c r="H6945">
        <v>25505883.601704098</v>
      </c>
      <c r="I6945">
        <v>37764191.709752299</v>
      </c>
      <c r="J6945">
        <v>89940928.029678896</v>
      </c>
      <c r="K6945">
        <v>391472623.94747901</v>
      </c>
      <c r="L6945">
        <v>891412977.25058806</v>
      </c>
      <c r="M6945">
        <v>1058125835.71021</v>
      </c>
      <c r="N6945">
        <v>1363756735.36886</v>
      </c>
      <c r="O6945">
        <v>2027968832.9045999</v>
      </c>
      <c r="Q6945" t="str">
        <f>VLOOKUP(A6945,Lookup_Tables!$D$2:$E$7,2,FALSE)</f>
        <v>EQ</v>
      </c>
      <c r="R6945" t="str">
        <f>IFERROR(VLOOKUP(D6945,Lookup_Tables!$A$2:$B$21,2,FALSE),"All")</f>
        <v>Government_Loss</v>
      </c>
    </row>
    <row r="6946" spans="1:18" hidden="1">
      <c r="A6946">
        <v>4</v>
      </c>
      <c r="B6946">
        <v>72</v>
      </c>
      <c r="C6946" t="s">
        <v>38</v>
      </c>
      <c r="D6946">
        <v>17</v>
      </c>
      <c r="E6946">
        <v>8362496.2882724302</v>
      </c>
      <c r="F6946">
        <v>2320954.3745087609</v>
      </c>
      <c r="G6946">
        <v>1150689.2083087401</v>
      </c>
      <c r="H6946">
        <v>15076095.388241</v>
      </c>
      <c r="I6946">
        <v>21961216.882037099</v>
      </c>
      <c r="J6946">
        <v>59987351.2574016</v>
      </c>
      <c r="K6946">
        <v>227795031.91605601</v>
      </c>
      <c r="L6946">
        <v>528951240.450225</v>
      </c>
      <c r="M6946">
        <v>602812074.29057801</v>
      </c>
      <c r="N6946">
        <v>857827147.39912105</v>
      </c>
      <c r="O6946">
        <v>1247925847.9486499</v>
      </c>
      <c r="Q6946" t="str">
        <f>VLOOKUP(A6946,Lookup_Tables!$D$2:$E$7,2,FALSE)</f>
        <v>EQ</v>
      </c>
      <c r="R6946" t="str">
        <f>IFERROR(VLOOKUP(D6946,Lookup_Tables!$A$2:$B$21,2,FALSE),"All")</f>
        <v>Emergency_Loss</v>
      </c>
    </row>
    <row r="6947" spans="1:18" hidden="1">
      <c r="A6947">
        <v>4</v>
      </c>
      <c r="B6947">
        <v>72</v>
      </c>
      <c r="C6947" t="s">
        <v>39</v>
      </c>
      <c r="D6947">
        <v>17</v>
      </c>
      <c r="E6947">
        <v>8306958.0237303097</v>
      </c>
      <c r="F6947">
        <v>2334325.7550980654</v>
      </c>
      <c r="G6947">
        <v>1106596.6900412501</v>
      </c>
      <c r="H6947">
        <v>14695875.6697962</v>
      </c>
      <c r="I6947">
        <v>21713522.9505268</v>
      </c>
      <c r="J6947">
        <v>59643313.539417297</v>
      </c>
      <c r="K6947">
        <v>227795031.91605601</v>
      </c>
      <c r="L6947">
        <v>528951240.450225</v>
      </c>
      <c r="M6947">
        <v>595018015.43142104</v>
      </c>
      <c r="N6947">
        <v>857827147.39912105</v>
      </c>
      <c r="O6947">
        <v>1206527633.1296201</v>
      </c>
      <c r="Q6947" t="str">
        <f>VLOOKUP(A6947,Lookup_Tables!$D$2:$E$7,2,FALSE)</f>
        <v>EQ</v>
      </c>
      <c r="R6947" t="str">
        <f>IFERROR(VLOOKUP(D6947,Lookup_Tables!$A$2:$B$21,2,FALSE),"All")</f>
        <v>Emergency_Loss</v>
      </c>
    </row>
    <row r="6948" spans="1:18" hidden="1">
      <c r="A6948">
        <v>4</v>
      </c>
      <c r="B6948">
        <v>72</v>
      </c>
      <c r="C6948" t="s">
        <v>38</v>
      </c>
      <c r="D6948">
        <v>18</v>
      </c>
      <c r="E6948">
        <v>22660889.324215099</v>
      </c>
      <c r="F6948">
        <v>6435256.6610694118</v>
      </c>
      <c r="G6948">
        <v>2994343.9352495298</v>
      </c>
      <c r="H6948">
        <v>41123532.254371002</v>
      </c>
      <c r="I6948">
        <v>62813561.373557501</v>
      </c>
      <c r="J6948">
        <v>154212318.54507601</v>
      </c>
      <c r="K6948">
        <v>618087959.84440196</v>
      </c>
      <c r="L6948">
        <v>1416855806.2319601</v>
      </c>
      <c r="M6948">
        <v>1655425551.45683</v>
      </c>
      <c r="N6948">
        <v>2214228772.2361302</v>
      </c>
      <c r="O6948">
        <v>3359802399.9330502</v>
      </c>
      <c r="Q6948" t="str">
        <f>VLOOKUP(A6948,Lookup_Tables!$D$2:$E$7,2,FALSE)</f>
        <v>EQ</v>
      </c>
      <c r="R6948" t="str">
        <f>IFERROR(VLOOKUP(D6948,Lookup_Tables!$A$2:$B$21,2,FALSE),"All")</f>
        <v>Govt_Plus_Emergency</v>
      </c>
    </row>
    <row r="6949" spans="1:18" hidden="1">
      <c r="A6949">
        <v>4</v>
      </c>
      <c r="B6949">
        <v>72</v>
      </c>
      <c r="C6949" t="s">
        <v>39</v>
      </c>
      <c r="D6949">
        <v>18</v>
      </c>
      <c r="E6949">
        <v>22513643.393466402</v>
      </c>
      <c r="F6949">
        <v>6537611.9926880207</v>
      </c>
      <c r="G6949">
        <v>2917693.6095902398</v>
      </c>
      <c r="H6949">
        <v>40101191.1035726</v>
      </c>
      <c r="I6949">
        <v>58976663.182226099</v>
      </c>
      <c r="J6949">
        <v>150025967.44548601</v>
      </c>
      <c r="K6949">
        <v>618087959.84440196</v>
      </c>
      <c r="L6949">
        <v>1396998563.3024199</v>
      </c>
      <c r="M6949">
        <v>1655424894.3757</v>
      </c>
      <c r="N6949">
        <v>2214228772.2361302</v>
      </c>
      <c r="O6949">
        <v>3234496466.0342202</v>
      </c>
      <c r="Q6949" t="str">
        <f>VLOOKUP(A6949,Lookup_Tables!$D$2:$E$7,2,FALSE)</f>
        <v>EQ</v>
      </c>
      <c r="R6949" t="str">
        <f>IFERROR(VLOOKUP(D6949,Lookup_Tables!$A$2:$B$21,2,FALSE),"All")</f>
        <v>Govt_Plus_Emergency</v>
      </c>
    </row>
    <row r="6950" spans="1:18" hidden="1">
      <c r="A6950">
        <v>4</v>
      </c>
      <c r="B6950">
        <v>73</v>
      </c>
      <c r="C6950" t="s">
        <v>38</v>
      </c>
      <c r="D6950">
        <v>0</v>
      </c>
      <c r="E6950">
        <v>142597071.091611</v>
      </c>
      <c r="F6950">
        <v>38626498.575493008</v>
      </c>
      <c r="G6950">
        <v>94251325.030505404</v>
      </c>
      <c r="H6950">
        <v>546673612.92505503</v>
      </c>
      <c r="I6950">
        <v>785885948.90107405</v>
      </c>
      <c r="J6950">
        <v>1913751000.40802</v>
      </c>
      <c r="K6950">
        <v>3961615420.30551</v>
      </c>
      <c r="L6950">
        <v>6536869787.1792097</v>
      </c>
      <c r="M6950">
        <v>7878140811.9338398</v>
      </c>
      <c r="N6950">
        <v>10136113806.625</v>
      </c>
      <c r="O6950">
        <v>12817671416.8678</v>
      </c>
      <c r="Q6950" t="str">
        <f>VLOOKUP(A6950,Lookup_Tables!$D$2:$E$7,2,FALSE)</f>
        <v>EQ</v>
      </c>
      <c r="R6950" t="str">
        <f>IFERROR(VLOOKUP(D6950,Lookup_Tables!$A$2:$B$21,2,FALSE),"All")</f>
        <v>Private Assets</v>
      </c>
    </row>
    <row r="6951" spans="1:18" hidden="1">
      <c r="A6951">
        <v>4</v>
      </c>
      <c r="B6951">
        <v>73</v>
      </c>
      <c r="C6951" t="s">
        <v>39</v>
      </c>
      <c r="D6951">
        <v>0</v>
      </c>
      <c r="E6951">
        <v>140359248.443196</v>
      </c>
      <c r="F6951">
        <v>38931466.504473448</v>
      </c>
      <c r="G6951">
        <v>90107504.082380697</v>
      </c>
      <c r="H6951">
        <v>535445835.183963</v>
      </c>
      <c r="I6951">
        <v>767390498.89025199</v>
      </c>
      <c r="J6951">
        <v>1867492915.7844701</v>
      </c>
      <c r="K6951">
        <v>3887484680.6722798</v>
      </c>
      <c r="L6951">
        <v>6439021942.8288603</v>
      </c>
      <c r="M6951">
        <v>7374563180.7256603</v>
      </c>
      <c r="N6951">
        <v>10101647964.811399</v>
      </c>
      <c r="O6951">
        <v>12817671416.8678</v>
      </c>
      <c r="Q6951" t="str">
        <f>VLOOKUP(A6951,Lookup_Tables!$D$2:$E$7,2,FALSE)</f>
        <v>EQ</v>
      </c>
      <c r="R6951" t="str">
        <f>IFERROR(VLOOKUP(D6951,Lookup_Tables!$A$2:$B$21,2,FALSE),"All")</f>
        <v>Private Assets</v>
      </c>
    </row>
    <row r="6952" spans="1:18" hidden="1">
      <c r="A6952">
        <v>4</v>
      </c>
      <c r="B6952">
        <v>73</v>
      </c>
      <c r="C6952" t="s">
        <v>38</v>
      </c>
      <c r="D6952">
        <v>2</v>
      </c>
      <c r="E6952">
        <v>1588692.8575231601</v>
      </c>
      <c r="F6952">
        <v>429826.4744231673</v>
      </c>
      <c r="G6952">
        <v>581504.02125551505</v>
      </c>
      <c r="H6952">
        <v>5192605.1092650304</v>
      </c>
      <c r="I6952">
        <v>7985455.3804752901</v>
      </c>
      <c r="J6952">
        <v>19667960.305314001</v>
      </c>
      <c r="K6952">
        <v>43492810.402620301</v>
      </c>
      <c r="L6952">
        <v>82758896.736135095</v>
      </c>
      <c r="M6952">
        <v>94685372.789251402</v>
      </c>
      <c r="N6952">
        <v>133748813.503189</v>
      </c>
      <c r="O6952">
        <v>162863934.44865701</v>
      </c>
      <c r="Q6952" t="str">
        <f>VLOOKUP(A6952,Lookup_Tables!$D$2:$E$7,2,FALSE)</f>
        <v>EQ</v>
      </c>
      <c r="R6952" t="str">
        <f>IFERROR(VLOOKUP(D6952,Lookup_Tables!$A$2:$B$21,2,FALSE),"All")</f>
        <v>Bridge</v>
      </c>
    </row>
    <row r="6953" spans="1:18" hidden="1">
      <c r="A6953">
        <v>4</v>
      </c>
      <c r="B6953">
        <v>73</v>
      </c>
      <c r="C6953" t="s">
        <v>39</v>
      </c>
      <c r="D6953">
        <v>2</v>
      </c>
      <c r="E6953">
        <v>1568711.9324503001</v>
      </c>
      <c r="F6953">
        <v>423704.17914880766</v>
      </c>
      <c r="G6953">
        <v>568585.79057413805</v>
      </c>
      <c r="H6953">
        <v>5118786.7522509703</v>
      </c>
      <c r="I6953">
        <v>7844710.1777507002</v>
      </c>
      <c r="J6953">
        <v>19160004.405064099</v>
      </c>
      <c r="K6953">
        <v>43492810.402620301</v>
      </c>
      <c r="L6953">
        <v>82290422.505308002</v>
      </c>
      <c r="M6953">
        <v>93793980.908282906</v>
      </c>
      <c r="N6953">
        <v>130580019.322607</v>
      </c>
      <c r="O6953">
        <v>162648734.52688301</v>
      </c>
      <c r="Q6953" t="str">
        <f>VLOOKUP(A6953,Lookup_Tables!$D$2:$E$7,2,FALSE)</f>
        <v>EQ</v>
      </c>
      <c r="R6953" t="str">
        <f>IFERROR(VLOOKUP(D6953,Lookup_Tables!$A$2:$B$21,2,FALSE),"All")</f>
        <v>Bridge</v>
      </c>
    </row>
    <row r="6954" spans="1:18" hidden="1">
      <c r="A6954">
        <v>4</v>
      </c>
      <c r="B6954">
        <v>73</v>
      </c>
      <c r="C6954" t="s">
        <v>38</v>
      </c>
      <c r="D6954">
        <v>3</v>
      </c>
      <c r="E6954">
        <v>274607.96371765999</v>
      </c>
      <c r="F6954">
        <v>75292.54895781423</v>
      </c>
      <c r="G6954">
        <v>134140.10125121399</v>
      </c>
      <c r="H6954">
        <v>1062107.4551907899</v>
      </c>
      <c r="I6954">
        <v>1545127.7747791701</v>
      </c>
      <c r="J6954">
        <v>3406793.7224650602</v>
      </c>
      <c r="K6954">
        <v>7837250.9909108002</v>
      </c>
      <c r="L6954">
        <v>13853603.370919701</v>
      </c>
      <c r="M6954">
        <v>15627083.0480811</v>
      </c>
      <c r="N6954">
        <v>19719809.834272899</v>
      </c>
      <c r="O6954">
        <v>25502818.7826204</v>
      </c>
      <c r="Q6954" t="str">
        <f>VLOOKUP(A6954,Lookup_Tables!$D$2:$E$7,2,FALSE)</f>
        <v>EQ</v>
      </c>
      <c r="R6954" t="str">
        <f>IFERROR(VLOOKUP(D6954,Lookup_Tables!$A$2:$B$21,2,FALSE),"All")</f>
        <v>Govt Hosp</v>
      </c>
    </row>
    <row r="6955" spans="1:18" hidden="1">
      <c r="A6955">
        <v>4</v>
      </c>
      <c r="B6955">
        <v>73</v>
      </c>
      <c r="C6955" t="s">
        <v>39</v>
      </c>
      <c r="D6955">
        <v>3</v>
      </c>
      <c r="E6955">
        <v>270566.81108344498</v>
      </c>
      <c r="F6955">
        <v>74094.290150216751</v>
      </c>
      <c r="G6955">
        <v>129938.11476847201</v>
      </c>
      <c r="H6955">
        <v>1033608.92525158</v>
      </c>
      <c r="I6955">
        <v>1520176.13647259</v>
      </c>
      <c r="J6955">
        <v>3388990.4556258</v>
      </c>
      <c r="K6955">
        <v>7837250.9909108002</v>
      </c>
      <c r="L6955">
        <v>13554224.2106029</v>
      </c>
      <c r="M6955">
        <v>14967257.5696944</v>
      </c>
      <c r="N6955">
        <v>19448776.7042748</v>
      </c>
      <c r="O6955">
        <v>25502818.7826204</v>
      </c>
      <c r="Q6955" t="str">
        <f>VLOOKUP(A6955,Lookup_Tables!$D$2:$E$7,2,FALSE)</f>
        <v>EQ</v>
      </c>
      <c r="R6955" t="str">
        <f>IFERROR(VLOOKUP(D6955,Lookup_Tables!$A$2:$B$21,2,FALSE),"All")</f>
        <v>Govt Hosp</v>
      </c>
    </row>
    <row r="6956" spans="1:18" hidden="1">
      <c r="A6956">
        <v>4</v>
      </c>
      <c r="B6956">
        <v>73</v>
      </c>
      <c r="C6956" t="s">
        <v>38</v>
      </c>
      <c r="D6956">
        <v>4</v>
      </c>
      <c r="E6956">
        <v>417642.372150023</v>
      </c>
      <c r="F6956">
        <v>114023.37017002353</v>
      </c>
      <c r="G6956">
        <v>265566.23472174298</v>
      </c>
      <c r="H6956">
        <v>1723508.12634025</v>
      </c>
      <c r="I6956">
        <v>2307359.1873149299</v>
      </c>
      <c r="J6956">
        <v>4956225.73036642</v>
      </c>
      <c r="K6956">
        <v>11321765.8401559</v>
      </c>
      <c r="L6956">
        <v>21398664.682785399</v>
      </c>
      <c r="M6956">
        <v>23635165.100197598</v>
      </c>
      <c r="N6956">
        <v>31756050.6478545</v>
      </c>
      <c r="O6956">
        <v>38834054.467585601</v>
      </c>
      <c r="Q6956" t="str">
        <f>VLOOKUP(A6956,Lookup_Tables!$D$2:$E$7,2,FALSE)</f>
        <v>EQ</v>
      </c>
      <c r="R6956" t="str">
        <f>IFERROR(VLOOKUP(D6956,Lookup_Tables!$A$2:$B$21,2,FALSE),"All")</f>
        <v>Govt Med Fac</v>
      </c>
    </row>
    <row r="6957" spans="1:18" hidden="1">
      <c r="A6957">
        <v>4</v>
      </c>
      <c r="B6957">
        <v>73</v>
      </c>
      <c r="C6957" t="s">
        <v>39</v>
      </c>
      <c r="D6957">
        <v>4</v>
      </c>
      <c r="E6957">
        <v>410969.76934645098</v>
      </c>
      <c r="F6957">
        <v>112052.51515537873</v>
      </c>
      <c r="G6957">
        <v>257954.708442345</v>
      </c>
      <c r="H6957">
        <v>1667077.66161117</v>
      </c>
      <c r="I6957">
        <v>2304602.5156032699</v>
      </c>
      <c r="J6957">
        <v>4956225.73036642</v>
      </c>
      <c r="K6957">
        <v>11274683.085005701</v>
      </c>
      <c r="L6957">
        <v>20642803.552277099</v>
      </c>
      <c r="M6957">
        <v>23049342.9060729</v>
      </c>
      <c r="N6957">
        <v>30086872.630128499</v>
      </c>
      <c r="O6957">
        <v>38834054.467585601</v>
      </c>
      <c r="Q6957" t="str">
        <f>VLOOKUP(A6957,Lookup_Tables!$D$2:$E$7,2,FALSE)</f>
        <v>EQ</v>
      </c>
      <c r="R6957" t="str">
        <f>IFERROR(VLOOKUP(D6957,Lookup_Tables!$A$2:$B$21,2,FALSE),"All")</f>
        <v>Govt Med Fac</v>
      </c>
    </row>
    <row r="6958" spans="1:18" hidden="1">
      <c r="A6958">
        <v>4</v>
      </c>
      <c r="B6958">
        <v>73</v>
      </c>
      <c r="C6958" t="s">
        <v>38</v>
      </c>
      <c r="D6958">
        <v>6</v>
      </c>
      <c r="E6958">
        <v>24648.977393646899</v>
      </c>
      <c r="F6958">
        <v>6935.838990328517</v>
      </c>
      <c r="G6958">
        <v>0</v>
      </c>
      <c r="H6958">
        <v>13847.6780307311</v>
      </c>
      <c r="I6958">
        <v>19208.017415145299</v>
      </c>
      <c r="J6958">
        <v>67228.027430739196</v>
      </c>
      <c r="K6958">
        <v>659549.51852026698</v>
      </c>
      <c r="L6958">
        <v>1541554.5771051</v>
      </c>
      <c r="M6958">
        <v>1977755.3308443599</v>
      </c>
      <c r="N6958">
        <v>3305565.34609744</v>
      </c>
      <c r="O6958">
        <v>4592055.2169793798</v>
      </c>
      <c r="Q6958" t="str">
        <f>VLOOKUP(A6958,Lookup_Tables!$D$2:$E$7,2,FALSE)</f>
        <v>EQ</v>
      </c>
      <c r="R6958" t="str">
        <f>IFERROR(VLOOKUP(D6958,Lookup_Tables!$A$2:$B$21,2,FALSE),"All")</f>
        <v>Port</v>
      </c>
    </row>
    <row r="6959" spans="1:18" hidden="1">
      <c r="A6959">
        <v>4</v>
      </c>
      <c r="B6959">
        <v>73</v>
      </c>
      <c r="C6959" t="s">
        <v>39</v>
      </c>
      <c r="D6959">
        <v>6</v>
      </c>
      <c r="E6959">
        <v>24461.811047106301</v>
      </c>
      <c r="F6959">
        <v>6782.1747011534826</v>
      </c>
      <c r="G6959">
        <v>0</v>
      </c>
      <c r="H6959">
        <v>13847.6780307311</v>
      </c>
      <c r="I6959">
        <v>18537.975416249199</v>
      </c>
      <c r="J6959">
        <v>64771.210802697198</v>
      </c>
      <c r="K6959">
        <v>659549.51852026698</v>
      </c>
      <c r="L6959">
        <v>1541554.5771051</v>
      </c>
      <c r="M6959">
        <v>1977755.3308443599</v>
      </c>
      <c r="N6959">
        <v>3305565.34609744</v>
      </c>
      <c r="O6959">
        <v>4592055.2169793798</v>
      </c>
      <c r="Q6959" t="str">
        <f>VLOOKUP(A6959,Lookup_Tables!$D$2:$E$7,2,FALSE)</f>
        <v>EQ</v>
      </c>
      <c r="R6959" t="str">
        <f>IFERROR(VLOOKUP(D6959,Lookup_Tables!$A$2:$B$21,2,FALSE),"All")</f>
        <v>Port</v>
      </c>
    </row>
    <row r="6960" spans="1:18" hidden="1">
      <c r="A6960">
        <v>4</v>
      </c>
      <c r="B6960">
        <v>73</v>
      </c>
      <c r="C6960" t="s">
        <v>38</v>
      </c>
      <c r="D6960">
        <v>9</v>
      </c>
      <c r="E6960">
        <v>136463.064601505</v>
      </c>
      <c r="F6960">
        <v>39068.641793735937</v>
      </c>
      <c r="G6960">
        <v>16414.654226234001</v>
      </c>
      <c r="H6960">
        <v>457311.59901662503</v>
      </c>
      <c r="I6960">
        <v>680996.75773595599</v>
      </c>
      <c r="J6960">
        <v>1824893.3600594699</v>
      </c>
      <c r="K6960">
        <v>4202634.50547799</v>
      </c>
      <c r="L6960">
        <v>6865448.4436425297</v>
      </c>
      <c r="M6960">
        <v>7642768.2651375597</v>
      </c>
      <c r="N6960">
        <v>10289708.029118201</v>
      </c>
      <c r="O6960">
        <v>12578044.4055348</v>
      </c>
      <c r="Q6960" t="str">
        <f>VLOOKUP(A6960,Lookup_Tables!$D$2:$E$7,2,FALSE)</f>
        <v>EQ</v>
      </c>
      <c r="R6960" t="str">
        <f>IFERROR(VLOOKUP(D6960,Lookup_Tables!$A$2:$B$21,2,FALSE),"All")</f>
        <v>Pub Admin Bldg</v>
      </c>
    </row>
    <row r="6961" spans="1:18" hidden="1">
      <c r="A6961">
        <v>4</v>
      </c>
      <c r="B6961">
        <v>73</v>
      </c>
      <c r="C6961" t="s">
        <v>39</v>
      </c>
      <c r="D6961">
        <v>9</v>
      </c>
      <c r="E6961">
        <v>134972.226563934</v>
      </c>
      <c r="F6961">
        <v>39039.917229162951</v>
      </c>
      <c r="G6961">
        <v>16414.654226234001</v>
      </c>
      <c r="H6961">
        <v>448361.93393912399</v>
      </c>
      <c r="I6961">
        <v>672148.40270551795</v>
      </c>
      <c r="J6961">
        <v>1805289.38798844</v>
      </c>
      <c r="K6961">
        <v>4148040.00147834</v>
      </c>
      <c r="L6961">
        <v>6579200.3500918197</v>
      </c>
      <c r="M6961">
        <v>7378162.9463982899</v>
      </c>
      <c r="N6961">
        <v>10289708.029118201</v>
      </c>
      <c r="O6961">
        <v>12578044.4055348</v>
      </c>
      <c r="Q6961" t="str">
        <f>VLOOKUP(A6961,Lookup_Tables!$D$2:$E$7,2,FALSE)</f>
        <v>EQ</v>
      </c>
      <c r="R6961" t="str">
        <f>IFERROR(VLOOKUP(D6961,Lookup_Tables!$A$2:$B$21,2,FALSE),"All")</f>
        <v>Pub Admin Bldg</v>
      </c>
    </row>
    <row r="6962" spans="1:18" hidden="1">
      <c r="A6962">
        <v>4</v>
      </c>
      <c r="B6962">
        <v>73</v>
      </c>
      <c r="C6962" t="s">
        <v>38</v>
      </c>
      <c r="D6962">
        <v>10</v>
      </c>
      <c r="E6962">
        <v>5254632.5894184001</v>
      </c>
      <c r="F6962">
        <v>1427854.887794571</v>
      </c>
      <c r="G6962">
        <v>2670602.3066700399</v>
      </c>
      <c r="H6962">
        <v>20404013.022164602</v>
      </c>
      <c r="I6962">
        <v>28258219.553932</v>
      </c>
      <c r="J6962">
        <v>63076981.180482998</v>
      </c>
      <c r="K6962">
        <v>143817877.42348701</v>
      </c>
      <c r="L6962">
        <v>260203097.70473</v>
      </c>
      <c r="M6962">
        <v>303249112.33951497</v>
      </c>
      <c r="N6962">
        <v>412873609.089652</v>
      </c>
      <c r="O6962">
        <v>524304444.808447</v>
      </c>
      <c r="Q6962" t="str">
        <f>VLOOKUP(A6962,Lookup_Tables!$D$2:$E$7,2,FALSE)</f>
        <v>EQ</v>
      </c>
      <c r="R6962" t="str">
        <f>IFERROR(VLOOKUP(D6962,Lookup_Tables!$A$2:$B$21,2,FALSE),"All")</f>
        <v>Pub School</v>
      </c>
    </row>
    <row r="6963" spans="1:18" hidden="1">
      <c r="A6963">
        <v>4</v>
      </c>
      <c r="B6963">
        <v>73</v>
      </c>
      <c r="C6963" t="s">
        <v>39</v>
      </c>
      <c r="D6963">
        <v>10</v>
      </c>
      <c r="E6963">
        <v>5184152.5489451699</v>
      </c>
      <c r="F6963">
        <v>1410226.1051140837</v>
      </c>
      <c r="G6963">
        <v>2616379.28258345</v>
      </c>
      <c r="H6963">
        <v>19981109.141378298</v>
      </c>
      <c r="I6963">
        <v>28138770.217361901</v>
      </c>
      <c r="J6963">
        <v>62846849.638308004</v>
      </c>
      <c r="K6963">
        <v>139680388.270046</v>
      </c>
      <c r="L6963">
        <v>257748350.85383001</v>
      </c>
      <c r="M6963">
        <v>301382222.74092102</v>
      </c>
      <c r="N6963">
        <v>396865038.01683998</v>
      </c>
      <c r="O6963">
        <v>524304444.808447</v>
      </c>
      <c r="Q6963" t="str">
        <f>VLOOKUP(A6963,Lookup_Tables!$D$2:$E$7,2,FALSE)</f>
        <v>EQ</v>
      </c>
      <c r="R6963" t="str">
        <f>IFERROR(VLOOKUP(D6963,Lookup_Tables!$A$2:$B$21,2,FALSE),"All")</f>
        <v>Pub School</v>
      </c>
    </row>
    <row r="6964" spans="1:18" hidden="1">
      <c r="A6964">
        <v>4</v>
      </c>
      <c r="B6964">
        <v>73</v>
      </c>
      <c r="C6964" t="s">
        <v>38</v>
      </c>
      <c r="D6964">
        <v>11</v>
      </c>
      <c r="E6964">
        <v>439442.324800918</v>
      </c>
      <c r="F6964">
        <v>126775.54536187282</v>
      </c>
      <c r="G6964">
        <v>0</v>
      </c>
      <c r="H6964">
        <v>10565.726063705501</v>
      </c>
      <c r="I6964">
        <v>36961.158293108798</v>
      </c>
      <c r="J6964">
        <v>5489310.9130462799</v>
      </c>
      <c r="K6964">
        <v>13762901.2999833</v>
      </c>
      <c r="L6964">
        <v>26078191.815764502</v>
      </c>
      <c r="M6964">
        <v>29279848.367651101</v>
      </c>
      <c r="N6964">
        <v>40306022.698999301</v>
      </c>
      <c r="O6964">
        <v>63451999.028918497</v>
      </c>
      <c r="Q6964" t="str">
        <f>VLOOKUP(A6964,Lookup_Tables!$D$2:$E$7,2,FALSE)</f>
        <v>EQ</v>
      </c>
      <c r="R6964" t="str">
        <f>IFERROR(VLOOKUP(D6964,Lookup_Tables!$A$2:$B$21,2,FALSE),"All")</f>
        <v>Pub Univ</v>
      </c>
    </row>
    <row r="6965" spans="1:18" hidden="1">
      <c r="A6965">
        <v>4</v>
      </c>
      <c r="B6965">
        <v>73</v>
      </c>
      <c r="C6965" t="s">
        <v>39</v>
      </c>
      <c r="D6965">
        <v>11</v>
      </c>
      <c r="E6965">
        <v>437961.42670690402</v>
      </c>
      <c r="F6965">
        <v>126367.13733751897</v>
      </c>
      <c r="G6965">
        <v>0</v>
      </c>
      <c r="H6965">
        <v>10565.726063705501</v>
      </c>
      <c r="I6965">
        <v>36961.158293108798</v>
      </c>
      <c r="J6965">
        <v>5489310.9130462799</v>
      </c>
      <c r="K6965">
        <v>13731203.252129801</v>
      </c>
      <c r="L6965">
        <v>26009509.707043901</v>
      </c>
      <c r="M6965">
        <v>28857189.506815098</v>
      </c>
      <c r="N6965">
        <v>40306022.698999301</v>
      </c>
      <c r="O6965">
        <v>63451999.028918497</v>
      </c>
      <c r="Q6965" t="str">
        <f>VLOOKUP(A6965,Lookup_Tables!$D$2:$E$7,2,FALSE)</f>
        <v>EQ</v>
      </c>
      <c r="R6965" t="str">
        <f>IFERROR(VLOOKUP(D6965,Lookup_Tables!$A$2:$B$21,2,FALSE),"All")</f>
        <v>Pub Univ</v>
      </c>
    </row>
    <row r="6966" spans="1:18" hidden="1">
      <c r="A6966">
        <v>4</v>
      </c>
      <c r="B6966">
        <v>73</v>
      </c>
      <c r="C6966" t="s">
        <v>38</v>
      </c>
      <c r="D6966">
        <v>13</v>
      </c>
      <c r="E6966">
        <v>3277384.4179419102</v>
      </c>
      <c r="F6966">
        <v>906294.9949696851</v>
      </c>
      <c r="G6966">
        <v>171881.37828791299</v>
      </c>
      <c r="H6966">
        <v>7995889.7727734502</v>
      </c>
      <c r="I6966">
        <v>12182772.544842299</v>
      </c>
      <c r="J6966">
        <v>38895885.832938597</v>
      </c>
      <c r="K6966">
        <v>88281490.251114696</v>
      </c>
      <c r="L6966">
        <v>178556627.266415</v>
      </c>
      <c r="M6966">
        <v>214176322.762196</v>
      </c>
      <c r="N6966">
        <v>311386336.655074</v>
      </c>
      <c r="O6966">
        <v>396371736.11733198</v>
      </c>
      <c r="Q6966" t="str">
        <f>VLOOKUP(A6966,Lookup_Tables!$D$2:$E$7,2,FALSE)</f>
        <v>EQ</v>
      </c>
      <c r="R6966" t="str">
        <f>IFERROR(VLOOKUP(D6966,Lookup_Tables!$A$2:$B$21,2,FALSE),"All")</f>
        <v>Residual Inst</v>
      </c>
    </row>
    <row r="6967" spans="1:18" hidden="1">
      <c r="A6967">
        <v>4</v>
      </c>
      <c r="B6967">
        <v>73</v>
      </c>
      <c r="C6967" t="s">
        <v>39</v>
      </c>
      <c r="D6967">
        <v>13</v>
      </c>
      <c r="E6967">
        <v>3252754.3550651199</v>
      </c>
      <c r="F6967">
        <v>891790.61375346687</v>
      </c>
      <c r="G6967">
        <v>171850.29379504701</v>
      </c>
      <c r="H6967">
        <v>7905235.6147042401</v>
      </c>
      <c r="I6967">
        <v>12180921.634266701</v>
      </c>
      <c r="J6967">
        <v>38876945.421867497</v>
      </c>
      <c r="K6967">
        <v>88250569.694733307</v>
      </c>
      <c r="L6967">
        <v>177908070.825205</v>
      </c>
      <c r="M6967">
        <v>209925239.70938399</v>
      </c>
      <c r="N6967">
        <v>311386336.655074</v>
      </c>
      <c r="O6967">
        <v>396371689.12326401</v>
      </c>
      <c r="Q6967" t="str">
        <f>VLOOKUP(A6967,Lookup_Tables!$D$2:$E$7,2,FALSE)</f>
        <v>EQ</v>
      </c>
      <c r="R6967" t="str">
        <f>IFERROR(VLOOKUP(D6967,Lookup_Tables!$A$2:$B$21,2,FALSE),"All")</f>
        <v>Residual Inst</v>
      </c>
    </row>
    <row r="6968" spans="1:18" hidden="1">
      <c r="A6968">
        <v>4</v>
      </c>
      <c r="B6968">
        <v>73</v>
      </c>
      <c r="C6968" t="s">
        <v>38</v>
      </c>
      <c r="D6968">
        <v>14</v>
      </c>
      <c r="E6968">
        <v>3316003.2053246698</v>
      </c>
      <c r="F6968">
        <v>912972.31163643859</v>
      </c>
      <c r="G6968">
        <v>1565019.9405642</v>
      </c>
      <c r="H6968">
        <v>11963966.641353199</v>
      </c>
      <c r="I6968">
        <v>17372373.149196699</v>
      </c>
      <c r="J6968">
        <v>36909428.595550098</v>
      </c>
      <c r="K6968">
        <v>93781354.491547897</v>
      </c>
      <c r="L6968">
        <v>164707202.34955901</v>
      </c>
      <c r="M6968">
        <v>193362514.85484999</v>
      </c>
      <c r="N6968">
        <v>265202265.877442</v>
      </c>
      <c r="O6968">
        <v>343102739.334149</v>
      </c>
      <c r="Q6968" t="str">
        <f>VLOOKUP(A6968,Lookup_Tables!$D$2:$E$7,2,FALSE)</f>
        <v>EQ</v>
      </c>
      <c r="R6968" t="str">
        <f>IFERROR(VLOOKUP(D6968,Lookup_Tables!$A$2:$B$21,2,FALSE),"All")</f>
        <v>Road</v>
      </c>
    </row>
    <row r="6969" spans="1:18" hidden="1">
      <c r="A6969">
        <v>4</v>
      </c>
      <c r="B6969">
        <v>73</v>
      </c>
      <c r="C6969" t="s">
        <v>39</v>
      </c>
      <c r="D6969">
        <v>14</v>
      </c>
      <c r="E6969">
        <v>3263297.4724744</v>
      </c>
      <c r="F6969">
        <v>884699.14058149746</v>
      </c>
      <c r="G6969">
        <v>1529913.62065387</v>
      </c>
      <c r="H6969">
        <v>11557588.492135299</v>
      </c>
      <c r="I6969">
        <v>16860293.749212299</v>
      </c>
      <c r="J6969">
        <v>36754181.7926635</v>
      </c>
      <c r="K6969">
        <v>93704417.608280107</v>
      </c>
      <c r="L6969">
        <v>160027878.76289701</v>
      </c>
      <c r="M6969">
        <v>192391080.478367</v>
      </c>
      <c r="N6969">
        <v>261525181.82358399</v>
      </c>
      <c r="O6969">
        <v>342549898.21437103</v>
      </c>
      <c r="Q6969" t="str">
        <f>VLOOKUP(A6969,Lookup_Tables!$D$2:$E$7,2,FALSE)</f>
        <v>EQ</v>
      </c>
      <c r="R6969" t="str">
        <f>IFERROR(VLOOKUP(D6969,Lookup_Tables!$A$2:$B$21,2,FALSE),"All")</f>
        <v>Road</v>
      </c>
    </row>
    <row r="6970" spans="1:18" hidden="1">
      <c r="A6970">
        <v>4</v>
      </c>
      <c r="B6970">
        <v>73</v>
      </c>
      <c r="C6970" t="s">
        <v>38</v>
      </c>
      <c r="D6970">
        <v>15</v>
      </c>
      <c r="E6970">
        <v>157326588.864483</v>
      </c>
      <c r="F6970">
        <v>42363031.46233964</v>
      </c>
      <c r="G6970">
        <v>100202920.027788</v>
      </c>
      <c r="H6970">
        <v>599071296.46021295</v>
      </c>
      <c r="I6970">
        <v>861452589.94936895</v>
      </c>
      <c r="J6970">
        <v>2089995521.54039</v>
      </c>
      <c r="K6970">
        <v>4367918445.2662897</v>
      </c>
      <c r="L6970">
        <v>7339762329.9244404</v>
      </c>
      <c r="M6970">
        <v>8870076867.55093</v>
      </c>
      <c r="N6970">
        <v>11162091966.029499</v>
      </c>
      <c r="O6970">
        <v>14489984426.562901</v>
      </c>
      <c r="Q6970" t="str">
        <f>VLOOKUP(A6970,Lookup_Tables!$D$2:$E$7,2,FALSE)</f>
        <v>EQ</v>
      </c>
      <c r="R6970" t="str">
        <f>IFERROR(VLOOKUP(D6970,Lookup_Tables!$A$2:$B$21,2,FALSE),"All")</f>
        <v>All</v>
      </c>
    </row>
    <row r="6971" spans="1:18" hidden="1">
      <c r="A6971">
        <v>4</v>
      </c>
      <c r="B6971">
        <v>73</v>
      </c>
      <c r="C6971" t="s">
        <v>39</v>
      </c>
      <c r="D6971">
        <v>15</v>
      </c>
      <c r="E6971">
        <v>154879430.52767</v>
      </c>
      <c r="F6971">
        <v>42202900.125399694</v>
      </c>
      <c r="G6971">
        <v>96258164.868418604</v>
      </c>
      <c r="H6971">
        <v>584140337.30229497</v>
      </c>
      <c r="I6971">
        <v>830333774.09681797</v>
      </c>
      <c r="J6971">
        <v>2074273423.30638</v>
      </c>
      <c r="K6971">
        <v>4362452108.6333399</v>
      </c>
      <c r="L6971">
        <v>7238545962.8336296</v>
      </c>
      <c r="M6971">
        <v>8318512070.2828197</v>
      </c>
      <c r="N6971">
        <v>11015106121.3111</v>
      </c>
      <c r="O6971">
        <v>14489984426.562901</v>
      </c>
      <c r="Q6971" t="str">
        <f>VLOOKUP(A6971,Lookup_Tables!$D$2:$E$7,2,FALSE)</f>
        <v>EQ</v>
      </c>
      <c r="R6971" t="str">
        <f>IFERROR(VLOOKUP(D6971,Lookup_Tables!$A$2:$B$21,2,FALSE),"All")</f>
        <v>All</v>
      </c>
    </row>
    <row r="6972" spans="1:18" hidden="1">
      <c r="A6972">
        <v>4</v>
      </c>
      <c r="B6972">
        <v>73</v>
      </c>
      <c r="C6972" t="s">
        <v>38</v>
      </c>
      <c r="D6972">
        <v>16</v>
      </c>
      <c r="E6972">
        <v>14729517.7728719</v>
      </c>
      <c r="F6972">
        <v>4039015.4643612802</v>
      </c>
      <c r="G6972">
        <v>6207762.6774039604</v>
      </c>
      <c r="H6972">
        <v>49080385.523749001</v>
      </c>
      <c r="I6972">
        <v>73756600.421315193</v>
      </c>
      <c r="J6972">
        <v>166593203.50916299</v>
      </c>
      <c r="K6972">
        <v>409819866.37975001</v>
      </c>
      <c r="L6972">
        <v>753924190.891222</v>
      </c>
      <c r="M6972">
        <v>883669179.78266704</v>
      </c>
      <c r="N6972">
        <v>1190328856.8450201</v>
      </c>
      <c r="O6972">
        <v>1580789946.71928</v>
      </c>
      <c r="Q6972" t="str">
        <f>VLOOKUP(A6972,Lookup_Tables!$D$2:$E$7,2,FALSE)</f>
        <v>EQ</v>
      </c>
      <c r="R6972" t="str">
        <f>IFERROR(VLOOKUP(D6972,Lookup_Tables!$A$2:$B$21,2,FALSE),"All")</f>
        <v>Government_Loss</v>
      </c>
    </row>
    <row r="6973" spans="1:18" hidden="1">
      <c r="A6973">
        <v>4</v>
      </c>
      <c r="B6973">
        <v>73</v>
      </c>
      <c r="C6973" t="s">
        <v>39</v>
      </c>
      <c r="D6973">
        <v>16</v>
      </c>
      <c r="E6973">
        <v>14536822.969323499</v>
      </c>
      <c r="F6973">
        <v>3963109.8776130415</v>
      </c>
      <c r="G6973">
        <v>6000040.0940226903</v>
      </c>
      <c r="H6973">
        <v>48409453.713490702</v>
      </c>
      <c r="I6973">
        <v>73347771.537518993</v>
      </c>
      <c r="J6973">
        <v>165484344.83886299</v>
      </c>
      <c r="K6973">
        <v>406691118.39613199</v>
      </c>
      <c r="L6973">
        <v>753924190.891222</v>
      </c>
      <c r="M6973">
        <v>877083055.60504997</v>
      </c>
      <c r="N6973">
        <v>1135831501.4167399</v>
      </c>
      <c r="O6973">
        <v>1580789946.71928</v>
      </c>
      <c r="Q6973" t="str">
        <f>VLOOKUP(A6973,Lookup_Tables!$D$2:$E$7,2,FALSE)</f>
        <v>EQ</v>
      </c>
      <c r="R6973" t="str">
        <f>IFERROR(VLOOKUP(D6973,Lookup_Tables!$A$2:$B$21,2,FALSE),"All")</f>
        <v>Government_Loss</v>
      </c>
    </row>
    <row r="6974" spans="1:18" hidden="1">
      <c r="A6974">
        <v>4</v>
      </c>
      <c r="B6974">
        <v>73</v>
      </c>
      <c r="C6974" t="s">
        <v>38</v>
      </c>
      <c r="D6974">
        <v>17</v>
      </c>
      <c r="E6974">
        <v>17518405.256069802</v>
      </c>
      <c r="F6974">
        <v>4672828.4774767458</v>
      </c>
      <c r="G6974">
        <v>7877064.5653930204</v>
      </c>
      <c r="H6974">
        <v>57819424.160553902</v>
      </c>
      <c r="I6974">
        <v>82708231.859208807</v>
      </c>
      <c r="J6974">
        <v>220331534.45550099</v>
      </c>
      <c r="K6974">
        <v>505675322.66225398</v>
      </c>
      <c r="L6974">
        <v>861293653.86646104</v>
      </c>
      <c r="M6974">
        <v>1067535498.0849299</v>
      </c>
      <c r="N6974">
        <v>1354370592.8778901</v>
      </c>
      <c r="O6974">
        <v>1802286534.3252001</v>
      </c>
      <c r="Q6974" t="str">
        <f>VLOOKUP(A6974,Lookup_Tables!$D$2:$E$7,2,FALSE)</f>
        <v>EQ</v>
      </c>
      <c r="R6974" t="str">
        <f>IFERROR(VLOOKUP(D6974,Lookup_Tables!$A$2:$B$21,2,FALSE),"All")</f>
        <v>Emergency_Loss</v>
      </c>
    </row>
    <row r="6975" spans="1:18" hidden="1">
      <c r="A6975">
        <v>4</v>
      </c>
      <c r="B6975">
        <v>73</v>
      </c>
      <c r="C6975" t="s">
        <v>39</v>
      </c>
      <c r="D6975">
        <v>17</v>
      </c>
      <c r="E6975">
        <v>17288463.297929201</v>
      </c>
      <c r="F6975">
        <v>4719198.1053478532</v>
      </c>
      <c r="G6975">
        <v>7451417.3281251797</v>
      </c>
      <c r="H6975">
        <v>56998784.271777101</v>
      </c>
      <c r="I6975">
        <v>81900205.678699598</v>
      </c>
      <c r="J6975">
        <v>214030270.691553</v>
      </c>
      <c r="K6975">
        <v>501623448.30912298</v>
      </c>
      <c r="L6975">
        <v>854690621.28938699</v>
      </c>
      <c r="M6975">
        <v>995318742.23207605</v>
      </c>
      <c r="N6975">
        <v>1354151009.8308499</v>
      </c>
      <c r="O6975">
        <v>1802286534.3252001</v>
      </c>
      <c r="Q6975" t="str">
        <f>VLOOKUP(A6975,Lookup_Tables!$D$2:$E$7,2,FALSE)</f>
        <v>EQ</v>
      </c>
      <c r="R6975" t="str">
        <f>IFERROR(VLOOKUP(D6975,Lookup_Tables!$A$2:$B$21,2,FALSE),"All")</f>
        <v>Emergency_Loss</v>
      </c>
    </row>
    <row r="6976" spans="1:18" hidden="1">
      <c r="A6976">
        <v>4</v>
      </c>
      <c r="B6976">
        <v>73</v>
      </c>
      <c r="C6976" t="s">
        <v>38</v>
      </c>
      <c r="D6976">
        <v>18</v>
      </c>
      <c r="E6976">
        <v>32247923.028941698</v>
      </c>
      <c r="F6976">
        <v>8593897.1797113754</v>
      </c>
      <c r="G6976">
        <v>14454946.6199251</v>
      </c>
      <c r="H6976">
        <v>105052113.559039</v>
      </c>
      <c r="I6976">
        <v>161306939.35304099</v>
      </c>
      <c r="J6976">
        <v>389975918.75740999</v>
      </c>
      <c r="K6976">
        <v>907363695.01591897</v>
      </c>
      <c r="L6976">
        <v>1596696197.1361799</v>
      </c>
      <c r="M6976">
        <v>1939267631.7892301</v>
      </c>
      <c r="N6976">
        <v>2549213957.06146</v>
      </c>
      <c r="O6976">
        <v>3474599544.0202999</v>
      </c>
      <c r="Q6976" t="str">
        <f>VLOOKUP(A6976,Lookup_Tables!$D$2:$E$7,2,FALSE)</f>
        <v>EQ</v>
      </c>
      <c r="R6976" t="str">
        <f>IFERROR(VLOOKUP(D6976,Lookup_Tables!$A$2:$B$21,2,FALSE),"All")</f>
        <v>Govt_Plus_Emergency</v>
      </c>
    </row>
    <row r="6977" spans="1:18" hidden="1">
      <c r="A6977">
        <v>4</v>
      </c>
      <c r="B6977">
        <v>73</v>
      </c>
      <c r="C6977" t="s">
        <v>39</v>
      </c>
      <c r="D6977">
        <v>18</v>
      </c>
      <c r="E6977">
        <v>31816747.503512502</v>
      </c>
      <c r="F6977">
        <v>8544245.7377229556</v>
      </c>
      <c r="G6977">
        <v>13765676.0799574</v>
      </c>
      <c r="H6977">
        <v>104322506.825403</v>
      </c>
      <c r="I6977">
        <v>159248316.50739601</v>
      </c>
      <c r="J6977">
        <v>387241314.27468002</v>
      </c>
      <c r="K6977">
        <v>904649129.80892503</v>
      </c>
      <c r="L6977">
        <v>1594211398.0773799</v>
      </c>
      <c r="M6977">
        <v>1875446145.8394201</v>
      </c>
      <c r="N6977">
        <v>2412405092.9088898</v>
      </c>
      <c r="O6977">
        <v>3474599544.0202999</v>
      </c>
      <c r="Q6977" t="str">
        <f>VLOOKUP(A6977,Lookup_Tables!$D$2:$E$7,2,FALSE)</f>
        <v>EQ</v>
      </c>
      <c r="R6977" t="str">
        <f>IFERROR(VLOOKUP(D6977,Lookup_Tables!$A$2:$B$21,2,FALSE),"All")</f>
        <v>Govt_Plus_Emergency</v>
      </c>
    </row>
    <row r="6978" spans="1:18" hidden="1">
      <c r="A6978">
        <v>4</v>
      </c>
      <c r="B6978">
        <v>74</v>
      </c>
      <c r="C6978" t="s">
        <v>38</v>
      </c>
      <c r="D6978">
        <v>0</v>
      </c>
      <c r="E6978">
        <v>1858705.7744475</v>
      </c>
      <c r="F6978">
        <v>943951.19483551686</v>
      </c>
      <c r="G6978">
        <v>0</v>
      </c>
      <c r="H6978">
        <v>61617.536891489399</v>
      </c>
      <c r="I6978">
        <v>217116.75087007199</v>
      </c>
      <c r="J6978">
        <v>2652963.3836619798</v>
      </c>
      <c r="K6978">
        <v>14649405.548383201</v>
      </c>
      <c r="L6978">
        <v>48603153.013121098</v>
      </c>
      <c r="M6978">
        <v>71304656.836001694</v>
      </c>
      <c r="N6978">
        <v>207911694.66193601</v>
      </c>
      <c r="O6978">
        <v>412548083.61383998</v>
      </c>
      <c r="Q6978" t="str">
        <f>VLOOKUP(A6978,Lookup_Tables!$D$2:$E$7,2,FALSE)</f>
        <v>EQ</v>
      </c>
      <c r="R6978" t="str">
        <f>IFERROR(VLOOKUP(D6978,Lookup_Tables!$A$2:$B$21,2,FALSE),"All")</f>
        <v>Private Assets</v>
      </c>
    </row>
    <row r="6979" spans="1:18" hidden="1">
      <c r="A6979">
        <v>4</v>
      </c>
      <c r="B6979">
        <v>74</v>
      </c>
      <c r="C6979" t="s">
        <v>39</v>
      </c>
      <c r="D6979">
        <v>0</v>
      </c>
      <c r="E6979">
        <v>1856127.1772161101</v>
      </c>
      <c r="F6979">
        <v>951213.24637911003</v>
      </c>
      <c r="G6979">
        <v>0</v>
      </c>
      <c r="H6979">
        <v>61107.241151365502</v>
      </c>
      <c r="I6979">
        <v>213947.498918989</v>
      </c>
      <c r="J6979">
        <v>2648305.1510597798</v>
      </c>
      <c r="K6979">
        <v>14649405.548383201</v>
      </c>
      <c r="L6979">
        <v>48603153.013121098</v>
      </c>
      <c r="M6979">
        <v>66430452.939230502</v>
      </c>
      <c r="N6979">
        <v>207911694.66193601</v>
      </c>
      <c r="O6979">
        <v>412548083.61383998</v>
      </c>
      <c r="Q6979" t="str">
        <f>VLOOKUP(A6979,Lookup_Tables!$D$2:$E$7,2,FALSE)</f>
        <v>EQ</v>
      </c>
      <c r="R6979" t="str">
        <f>IFERROR(VLOOKUP(D6979,Lookup_Tables!$A$2:$B$21,2,FALSE),"All")</f>
        <v>Private Assets</v>
      </c>
    </row>
    <row r="6980" spans="1:18" hidden="1">
      <c r="A6980">
        <v>4</v>
      </c>
      <c r="B6980">
        <v>74</v>
      </c>
      <c r="C6980" t="s">
        <v>38</v>
      </c>
      <c r="D6980">
        <v>1</v>
      </c>
      <c r="E6980">
        <v>31694.128532697901</v>
      </c>
      <c r="F6980">
        <v>19152.486931647927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71507.681760425505</v>
      </c>
      <c r="M6980">
        <v>192153.12830469501</v>
      </c>
      <c r="N6980">
        <v>3581261.12505345</v>
      </c>
      <c r="O6980">
        <v>8504566.5376267098</v>
      </c>
      <c r="Q6980" t="str">
        <f>VLOOKUP(A6980,Lookup_Tables!$D$2:$E$7,2,FALSE)</f>
        <v>EQ</v>
      </c>
      <c r="R6980" t="str">
        <f>IFERROR(VLOOKUP(D6980,Lookup_Tables!$A$2:$B$21,2,FALSE),"All")</f>
        <v>Airport</v>
      </c>
    </row>
    <row r="6981" spans="1:18" hidden="1">
      <c r="A6981">
        <v>4</v>
      </c>
      <c r="B6981">
        <v>74</v>
      </c>
      <c r="C6981" t="s">
        <v>39</v>
      </c>
      <c r="D6981">
        <v>1</v>
      </c>
      <c r="E6981">
        <v>31694.128532697901</v>
      </c>
      <c r="F6981">
        <v>19152.486931647927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71507.681760425505</v>
      </c>
      <c r="M6981">
        <v>192153.12830469501</v>
      </c>
      <c r="N6981">
        <v>3581261.12505345</v>
      </c>
      <c r="O6981">
        <v>8504566.5376267098</v>
      </c>
      <c r="Q6981" t="str">
        <f>VLOOKUP(A6981,Lookup_Tables!$D$2:$E$7,2,FALSE)</f>
        <v>EQ</v>
      </c>
      <c r="R6981" t="str">
        <f>IFERROR(VLOOKUP(D6981,Lookup_Tables!$A$2:$B$21,2,FALSE),"All")</f>
        <v>Airport</v>
      </c>
    </row>
    <row r="6982" spans="1:18" hidden="1">
      <c r="A6982">
        <v>4</v>
      </c>
      <c r="B6982">
        <v>74</v>
      </c>
      <c r="C6982" t="s">
        <v>38</v>
      </c>
      <c r="D6982">
        <v>3</v>
      </c>
      <c r="E6982">
        <v>50199.378770443102</v>
      </c>
      <c r="F6982">
        <v>21665.966399865996</v>
      </c>
      <c r="G6982">
        <v>0</v>
      </c>
      <c r="H6982">
        <v>7763.3951861414498</v>
      </c>
      <c r="I6982">
        <v>14920.242486667101</v>
      </c>
      <c r="J6982">
        <v>121788.005220165</v>
      </c>
      <c r="K6982">
        <v>571558.88070389105</v>
      </c>
      <c r="L6982">
        <v>2408862.1707407902</v>
      </c>
      <c r="M6982">
        <v>3613339.1915512602</v>
      </c>
      <c r="N6982">
        <v>5791913.7207053704</v>
      </c>
      <c r="O6982">
        <v>8779591.1297669709</v>
      </c>
      <c r="Q6982" t="str">
        <f>VLOOKUP(A6982,Lookup_Tables!$D$2:$E$7,2,FALSE)</f>
        <v>EQ</v>
      </c>
      <c r="R6982" t="str">
        <f>IFERROR(VLOOKUP(D6982,Lookup_Tables!$A$2:$B$21,2,FALSE),"All")</f>
        <v>Govt Hosp</v>
      </c>
    </row>
    <row r="6983" spans="1:18" hidden="1">
      <c r="A6983">
        <v>4</v>
      </c>
      <c r="B6983">
        <v>74</v>
      </c>
      <c r="C6983" t="s">
        <v>39</v>
      </c>
      <c r="D6983">
        <v>3</v>
      </c>
      <c r="E6983">
        <v>49884.879992984701</v>
      </c>
      <c r="F6983">
        <v>21434.126253507304</v>
      </c>
      <c r="G6983">
        <v>0</v>
      </c>
      <c r="H6983">
        <v>7520.79534104102</v>
      </c>
      <c r="I6983">
        <v>14920.242486667101</v>
      </c>
      <c r="J6983">
        <v>121788.005220165</v>
      </c>
      <c r="K6983">
        <v>571558.88070389105</v>
      </c>
      <c r="L6983">
        <v>2362556.5199218402</v>
      </c>
      <c r="M6983">
        <v>3595971.3679655502</v>
      </c>
      <c r="N6983">
        <v>5791913.7207053704</v>
      </c>
      <c r="O6983">
        <v>8779591.1297669709</v>
      </c>
      <c r="Q6983" t="str">
        <f>VLOOKUP(A6983,Lookup_Tables!$D$2:$E$7,2,FALSE)</f>
        <v>EQ</v>
      </c>
      <c r="R6983" t="str">
        <f>IFERROR(VLOOKUP(D6983,Lookup_Tables!$A$2:$B$21,2,FALSE),"All")</f>
        <v>Govt Hosp</v>
      </c>
    </row>
    <row r="6984" spans="1:18" hidden="1">
      <c r="A6984">
        <v>4</v>
      </c>
      <c r="B6984">
        <v>74</v>
      </c>
      <c r="C6984" t="s">
        <v>38</v>
      </c>
      <c r="D6984">
        <v>4</v>
      </c>
      <c r="E6984">
        <v>23033.926958240801</v>
      </c>
      <c r="F6984">
        <v>8862.4938373378391</v>
      </c>
      <c r="G6984">
        <v>0</v>
      </c>
      <c r="H6984">
        <v>5483.2488315213604</v>
      </c>
      <c r="I6984">
        <v>11774.7292227998</v>
      </c>
      <c r="J6984">
        <v>75323.541273624796</v>
      </c>
      <c r="K6984">
        <v>330144.60558684397</v>
      </c>
      <c r="L6984">
        <v>1178304.00589111</v>
      </c>
      <c r="M6984">
        <v>1682477.31584177</v>
      </c>
      <c r="N6984">
        <v>2833806.41996908</v>
      </c>
      <c r="O6984">
        <v>4196858.2618128899</v>
      </c>
      <c r="Q6984" t="str">
        <f>VLOOKUP(A6984,Lookup_Tables!$D$2:$E$7,2,FALSE)</f>
        <v>EQ</v>
      </c>
      <c r="R6984" t="str">
        <f>IFERROR(VLOOKUP(D6984,Lookup_Tables!$A$2:$B$21,2,FALSE),"All")</f>
        <v>Govt Med Fac</v>
      </c>
    </row>
    <row r="6985" spans="1:18" hidden="1">
      <c r="A6985">
        <v>4</v>
      </c>
      <c r="B6985">
        <v>74</v>
      </c>
      <c r="C6985" t="s">
        <v>39</v>
      </c>
      <c r="D6985">
        <v>4</v>
      </c>
      <c r="E6985">
        <v>22885.543879936999</v>
      </c>
      <c r="F6985">
        <v>8742.690238950061</v>
      </c>
      <c r="G6985">
        <v>0</v>
      </c>
      <c r="H6985">
        <v>5417.6630737770201</v>
      </c>
      <c r="I6985">
        <v>11774.7292227998</v>
      </c>
      <c r="J6985">
        <v>75323.541273624796</v>
      </c>
      <c r="K6985">
        <v>330144.60558684397</v>
      </c>
      <c r="L6985">
        <v>1173358.9092738701</v>
      </c>
      <c r="M6985">
        <v>1670878.74349417</v>
      </c>
      <c r="N6985">
        <v>2833806.41996908</v>
      </c>
      <c r="O6985">
        <v>4196858.2618128899</v>
      </c>
      <c r="Q6985" t="str">
        <f>VLOOKUP(A6985,Lookup_Tables!$D$2:$E$7,2,FALSE)</f>
        <v>EQ</v>
      </c>
      <c r="R6985" t="str">
        <f>IFERROR(VLOOKUP(D6985,Lookup_Tables!$A$2:$B$21,2,FALSE),"All")</f>
        <v>Govt Med Fac</v>
      </c>
    </row>
    <row r="6986" spans="1:18" hidden="1">
      <c r="A6986">
        <v>4</v>
      </c>
      <c r="B6986">
        <v>74</v>
      </c>
      <c r="C6986" t="s">
        <v>38</v>
      </c>
      <c r="D6986">
        <v>10</v>
      </c>
      <c r="E6986">
        <v>379508.09382501303</v>
      </c>
      <c r="F6986">
        <v>151736.8111442691</v>
      </c>
      <c r="G6986">
        <v>0</v>
      </c>
      <c r="H6986">
        <v>42002.8714881489</v>
      </c>
      <c r="I6986">
        <v>146226.19709931701</v>
      </c>
      <c r="J6986">
        <v>1163627.8190663401</v>
      </c>
      <c r="K6986">
        <v>5443035.3927051397</v>
      </c>
      <c r="L6986">
        <v>15876652.8146277</v>
      </c>
      <c r="M6986">
        <v>22614186.820700299</v>
      </c>
      <c r="N6986">
        <v>47420357.551639602</v>
      </c>
      <c r="O6986">
        <v>78164742.095052794</v>
      </c>
      <c r="Q6986" t="str">
        <f>VLOOKUP(A6986,Lookup_Tables!$D$2:$E$7,2,FALSE)</f>
        <v>EQ</v>
      </c>
      <c r="R6986" t="str">
        <f>IFERROR(VLOOKUP(D6986,Lookup_Tables!$A$2:$B$21,2,FALSE),"All")</f>
        <v>Pub School</v>
      </c>
    </row>
    <row r="6987" spans="1:18" hidden="1">
      <c r="A6987">
        <v>4</v>
      </c>
      <c r="B6987">
        <v>74</v>
      </c>
      <c r="C6987" t="s">
        <v>39</v>
      </c>
      <c r="D6987">
        <v>10</v>
      </c>
      <c r="E6987">
        <v>377965.73526044702</v>
      </c>
      <c r="F6987">
        <v>151390.1732297547</v>
      </c>
      <c r="G6987">
        <v>0</v>
      </c>
      <c r="H6987">
        <v>42002.8714881489</v>
      </c>
      <c r="I6987">
        <v>146226.19709931701</v>
      </c>
      <c r="J6987">
        <v>1158247.3032311599</v>
      </c>
      <c r="K6987">
        <v>5320520.4486988802</v>
      </c>
      <c r="L6987">
        <v>15876652.8146277</v>
      </c>
      <c r="M6987">
        <v>22614186.820700299</v>
      </c>
      <c r="N6987">
        <v>46891016.7799711</v>
      </c>
      <c r="O6987">
        <v>78164742.095052794</v>
      </c>
      <c r="Q6987" t="str">
        <f>VLOOKUP(A6987,Lookup_Tables!$D$2:$E$7,2,FALSE)</f>
        <v>EQ</v>
      </c>
      <c r="R6987" t="str">
        <f>IFERROR(VLOOKUP(D6987,Lookup_Tables!$A$2:$B$21,2,FALSE),"All")</f>
        <v>Pub School</v>
      </c>
    </row>
    <row r="6988" spans="1:18" hidden="1">
      <c r="A6988">
        <v>4</v>
      </c>
      <c r="B6988">
        <v>74</v>
      </c>
      <c r="C6988" t="s">
        <v>38</v>
      </c>
      <c r="D6988">
        <v>11</v>
      </c>
      <c r="E6988">
        <v>159491.447580896</v>
      </c>
      <c r="F6988">
        <v>97108.852242863941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1359607.2641898601</v>
      </c>
      <c r="M6988">
        <v>3877004.75638605</v>
      </c>
      <c r="N6988">
        <v>18057281.321497701</v>
      </c>
      <c r="O6988">
        <v>35211697.239572398</v>
      </c>
      <c r="Q6988" t="str">
        <f>VLOOKUP(A6988,Lookup_Tables!$D$2:$E$7,2,FALSE)</f>
        <v>EQ</v>
      </c>
      <c r="R6988" t="str">
        <f>IFERROR(VLOOKUP(D6988,Lookup_Tables!$A$2:$B$21,2,FALSE),"All")</f>
        <v>Pub Univ</v>
      </c>
    </row>
    <row r="6989" spans="1:18" hidden="1">
      <c r="A6989">
        <v>4</v>
      </c>
      <c r="B6989">
        <v>74</v>
      </c>
      <c r="C6989" t="s">
        <v>39</v>
      </c>
      <c r="D6989">
        <v>11</v>
      </c>
      <c r="E6989">
        <v>159491.447580896</v>
      </c>
      <c r="F6989">
        <v>97108.852242863941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1359607.2641898601</v>
      </c>
      <c r="M6989">
        <v>3877004.75638605</v>
      </c>
      <c r="N6989">
        <v>18057281.321497701</v>
      </c>
      <c r="O6989">
        <v>35211697.239572398</v>
      </c>
      <c r="Q6989" t="str">
        <f>VLOOKUP(A6989,Lookup_Tables!$D$2:$E$7,2,FALSE)</f>
        <v>EQ</v>
      </c>
      <c r="R6989" t="str">
        <f>IFERROR(VLOOKUP(D6989,Lookup_Tables!$A$2:$B$21,2,FALSE),"All")</f>
        <v>Pub Univ</v>
      </c>
    </row>
    <row r="6990" spans="1:18" hidden="1">
      <c r="A6990">
        <v>4</v>
      </c>
      <c r="B6990">
        <v>74</v>
      </c>
      <c r="C6990" t="s">
        <v>38</v>
      </c>
      <c r="D6990">
        <v>13</v>
      </c>
      <c r="E6990">
        <v>176361.668249323</v>
      </c>
      <c r="F6990">
        <v>109488.94869030559</v>
      </c>
      <c r="G6990">
        <v>0</v>
      </c>
      <c r="H6990">
        <v>0</v>
      </c>
      <c r="I6990">
        <v>0</v>
      </c>
      <c r="J6990">
        <v>726.78625704776005</v>
      </c>
      <c r="K6990">
        <v>107139.16249116301</v>
      </c>
      <c r="L6990">
        <v>1546455.5234757999</v>
      </c>
      <c r="M6990">
        <v>2955503.19557556</v>
      </c>
      <c r="N6990">
        <v>18486091.326425102</v>
      </c>
      <c r="O6990">
        <v>40386202.642939098</v>
      </c>
      <c r="Q6990" t="str">
        <f>VLOOKUP(A6990,Lookup_Tables!$D$2:$E$7,2,FALSE)</f>
        <v>EQ</v>
      </c>
      <c r="R6990" t="str">
        <f>IFERROR(VLOOKUP(D6990,Lookup_Tables!$A$2:$B$21,2,FALSE),"All")</f>
        <v>Residual Inst</v>
      </c>
    </row>
    <row r="6991" spans="1:18" hidden="1">
      <c r="A6991">
        <v>4</v>
      </c>
      <c r="B6991">
        <v>74</v>
      </c>
      <c r="C6991" t="s">
        <v>39</v>
      </c>
      <c r="D6991">
        <v>13</v>
      </c>
      <c r="E6991">
        <v>176320.95860346299</v>
      </c>
      <c r="F6991">
        <v>109448.23904444558</v>
      </c>
      <c r="G6991">
        <v>0</v>
      </c>
      <c r="H6991">
        <v>0</v>
      </c>
      <c r="I6991">
        <v>0</v>
      </c>
      <c r="J6991">
        <v>726.78625704776005</v>
      </c>
      <c r="K6991">
        <v>107139.16249116301</v>
      </c>
      <c r="L6991">
        <v>1546455.5234757999</v>
      </c>
      <c r="M6991">
        <v>2955503.19557556</v>
      </c>
      <c r="N6991">
        <v>18486091.326425102</v>
      </c>
      <c r="O6991">
        <v>40386202.642939098</v>
      </c>
      <c r="Q6991" t="str">
        <f>VLOOKUP(A6991,Lookup_Tables!$D$2:$E$7,2,FALSE)</f>
        <v>EQ</v>
      </c>
      <c r="R6991" t="str">
        <f>IFERROR(VLOOKUP(D6991,Lookup_Tables!$A$2:$B$21,2,FALSE),"All")</f>
        <v>Residual Inst</v>
      </c>
    </row>
    <row r="6992" spans="1:18" hidden="1">
      <c r="A6992">
        <v>4</v>
      </c>
      <c r="B6992">
        <v>74</v>
      </c>
      <c r="C6992" t="s">
        <v>38</v>
      </c>
      <c r="D6992">
        <v>15</v>
      </c>
      <c r="E6992">
        <v>2678994.4183641099</v>
      </c>
      <c r="F6992">
        <v>1373855.0106841694</v>
      </c>
      <c r="G6992">
        <v>0</v>
      </c>
      <c r="H6992">
        <v>138312.44132472199</v>
      </c>
      <c r="I6992">
        <v>452783.48163795698</v>
      </c>
      <c r="J6992">
        <v>4316064.0358041096</v>
      </c>
      <c r="K6992">
        <v>22539664.430841599</v>
      </c>
      <c r="L6992">
        <v>72668964.477781296</v>
      </c>
      <c r="M6992">
        <v>106151201.55534901</v>
      </c>
      <c r="N6992">
        <v>277768329.77092898</v>
      </c>
      <c r="O6992">
        <v>579581552.82584906</v>
      </c>
      <c r="Q6992" t="str">
        <f>VLOOKUP(A6992,Lookup_Tables!$D$2:$E$7,2,FALSE)</f>
        <v>EQ</v>
      </c>
      <c r="R6992" t="str">
        <f>IFERROR(VLOOKUP(D6992,Lookup_Tables!$A$2:$B$21,2,FALSE),"All")</f>
        <v>All</v>
      </c>
    </row>
    <row r="6993" spans="1:18" hidden="1">
      <c r="A6993">
        <v>4</v>
      </c>
      <c r="B6993">
        <v>74</v>
      </c>
      <c r="C6993" t="s">
        <v>39</v>
      </c>
      <c r="D6993">
        <v>15</v>
      </c>
      <c r="E6993">
        <v>2674288.4178371602</v>
      </c>
      <c r="F6993">
        <v>1369149.0101572196</v>
      </c>
      <c r="G6993">
        <v>0</v>
      </c>
      <c r="H6993">
        <v>138312.44132472199</v>
      </c>
      <c r="I6993">
        <v>452783.48163795698</v>
      </c>
      <c r="J6993">
        <v>4316064.0358041096</v>
      </c>
      <c r="K6993">
        <v>22539664.430841599</v>
      </c>
      <c r="L6993">
        <v>72668964.477781296</v>
      </c>
      <c r="M6993">
        <v>106151201.55534901</v>
      </c>
      <c r="N6993">
        <v>277768329.77092898</v>
      </c>
      <c r="O6993">
        <v>579581552.82584906</v>
      </c>
      <c r="Q6993" t="str">
        <f>VLOOKUP(A6993,Lookup_Tables!$D$2:$E$7,2,FALSE)</f>
        <v>EQ</v>
      </c>
      <c r="R6993" t="str">
        <f>IFERROR(VLOOKUP(D6993,Lookup_Tables!$A$2:$B$21,2,FALSE),"All")</f>
        <v>All</v>
      </c>
    </row>
    <row r="6994" spans="1:18" hidden="1">
      <c r="A6994">
        <v>4</v>
      </c>
      <c r="B6994">
        <v>74</v>
      </c>
      <c r="C6994" t="s">
        <v>38</v>
      </c>
      <c r="D6994">
        <v>16</v>
      </c>
      <c r="E6994">
        <v>820288.643916614</v>
      </c>
      <c r="F6994">
        <v>409140.02461557463</v>
      </c>
      <c r="G6994">
        <v>0</v>
      </c>
      <c r="H6994">
        <v>64465.535045846402</v>
      </c>
      <c r="I6994">
        <v>221931.75107243599</v>
      </c>
      <c r="J6994">
        <v>1526074.57594403</v>
      </c>
      <c r="K6994">
        <v>7277478.7406182196</v>
      </c>
      <c r="L6994">
        <v>25204887.736660998</v>
      </c>
      <c r="M6994">
        <v>35187898.351471402</v>
      </c>
      <c r="N6994">
        <v>89153949.665011495</v>
      </c>
      <c r="O6994">
        <v>171376986.010842</v>
      </c>
      <c r="Q6994" t="str">
        <f>VLOOKUP(A6994,Lookup_Tables!$D$2:$E$7,2,FALSE)</f>
        <v>EQ</v>
      </c>
      <c r="R6994" t="str">
        <f>IFERROR(VLOOKUP(D6994,Lookup_Tables!$A$2:$B$21,2,FALSE),"All")</f>
        <v>Government_Loss</v>
      </c>
    </row>
    <row r="6995" spans="1:18" hidden="1">
      <c r="A6995">
        <v>4</v>
      </c>
      <c r="B6995">
        <v>74</v>
      </c>
      <c r="C6995" t="s">
        <v>39</v>
      </c>
      <c r="D6995">
        <v>16</v>
      </c>
      <c r="E6995">
        <v>818209.91481741599</v>
      </c>
      <c r="F6995">
        <v>407372.68872115796</v>
      </c>
      <c r="G6995">
        <v>0</v>
      </c>
      <c r="H6995">
        <v>64465.535045846402</v>
      </c>
      <c r="I6995">
        <v>213081.86712193699</v>
      </c>
      <c r="J6995">
        <v>1526074.57594403</v>
      </c>
      <c r="K6995">
        <v>7238799.78429667</v>
      </c>
      <c r="L6995">
        <v>25204887.736660998</v>
      </c>
      <c r="M6995">
        <v>35187898.351471402</v>
      </c>
      <c r="N6995">
        <v>89153949.665011495</v>
      </c>
      <c r="O6995">
        <v>171376986.010842</v>
      </c>
      <c r="Q6995" t="str">
        <f>VLOOKUP(A6995,Lookup_Tables!$D$2:$E$7,2,FALSE)</f>
        <v>EQ</v>
      </c>
      <c r="R6995" t="str">
        <f>IFERROR(VLOOKUP(D6995,Lookup_Tables!$A$2:$B$21,2,FALSE),"All")</f>
        <v>Government_Loss</v>
      </c>
    </row>
    <row r="6996" spans="1:18" hidden="1">
      <c r="A6996">
        <v>4</v>
      </c>
      <c r="B6996">
        <v>74</v>
      </c>
      <c r="C6996" t="s">
        <v>38</v>
      </c>
      <c r="D6996">
        <v>17</v>
      </c>
      <c r="E6996">
        <v>322613.77330650599</v>
      </c>
      <c r="F6996">
        <v>177439.78423768358</v>
      </c>
      <c r="G6996">
        <v>0</v>
      </c>
      <c r="H6996">
        <v>16187.534666231501</v>
      </c>
      <c r="I6996">
        <v>46387.202258208497</v>
      </c>
      <c r="J6996">
        <v>456384.28976991703</v>
      </c>
      <c r="K6996">
        <v>2262715.9488372402</v>
      </c>
      <c r="L6996">
        <v>8265082.2025799695</v>
      </c>
      <c r="M6996">
        <v>12036420.18176</v>
      </c>
      <c r="N6996">
        <v>30007648.588140201</v>
      </c>
      <c r="O6996">
        <v>66224582.445478097</v>
      </c>
      <c r="Q6996" t="str">
        <f>VLOOKUP(A6996,Lookup_Tables!$D$2:$E$7,2,FALSE)</f>
        <v>EQ</v>
      </c>
      <c r="R6996" t="str">
        <f>IFERROR(VLOOKUP(D6996,Lookup_Tables!$A$2:$B$21,2,FALSE),"All")</f>
        <v>Emergency_Loss</v>
      </c>
    </row>
    <row r="6997" spans="1:18" hidden="1">
      <c r="A6997">
        <v>4</v>
      </c>
      <c r="B6997">
        <v>74</v>
      </c>
      <c r="C6997" t="s">
        <v>39</v>
      </c>
      <c r="D6997">
        <v>17</v>
      </c>
      <c r="E6997">
        <v>322060.85268130997</v>
      </c>
      <c r="F6997">
        <v>176896.09328873592</v>
      </c>
      <c r="G6997">
        <v>0</v>
      </c>
      <c r="H6997">
        <v>16187.534666231501</v>
      </c>
      <c r="I6997">
        <v>46086.121703868099</v>
      </c>
      <c r="J6997">
        <v>456384.28976991703</v>
      </c>
      <c r="K6997">
        <v>2261672.89486509</v>
      </c>
      <c r="L6997">
        <v>8265082.2025799695</v>
      </c>
      <c r="M6997">
        <v>12036420.18176</v>
      </c>
      <c r="N6997">
        <v>30007648.588140201</v>
      </c>
      <c r="O6997">
        <v>66224582.445478097</v>
      </c>
      <c r="Q6997" t="str">
        <f>VLOOKUP(A6997,Lookup_Tables!$D$2:$E$7,2,FALSE)</f>
        <v>EQ</v>
      </c>
      <c r="R6997" t="str">
        <f>IFERROR(VLOOKUP(D6997,Lookup_Tables!$A$2:$B$21,2,FALSE),"All")</f>
        <v>Emergency_Loss</v>
      </c>
    </row>
    <row r="6998" spans="1:18" hidden="1">
      <c r="A6998">
        <v>4</v>
      </c>
      <c r="B6998">
        <v>74</v>
      </c>
      <c r="C6998" t="s">
        <v>38</v>
      </c>
      <c r="D6998">
        <v>18</v>
      </c>
      <c r="E6998">
        <v>1142902.4172231201</v>
      </c>
      <c r="F6998">
        <v>586800.79729112377</v>
      </c>
      <c r="G6998">
        <v>0</v>
      </c>
      <c r="H6998">
        <v>85244.826005044306</v>
      </c>
      <c r="I6998">
        <v>270759.47845994902</v>
      </c>
      <c r="J6998">
        <v>2110885.36580075</v>
      </c>
      <c r="K6998">
        <v>9542915.3343282696</v>
      </c>
      <c r="L6998">
        <v>33215205.126070701</v>
      </c>
      <c r="M6998">
        <v>47384998.588525698</v>
      </c>
      <c r="N6998">
        <v>117512994.241788</v>
      </c>
      <c r="O6998">
        <v>237601568.45631999</v>
      </c>
      <c r="Q6998" t="str">
        <f>VLOOKUP(A6998,Lookup_Tables!$D$2:$E$7,2,FALSE)</f>
        <v>EQ</v>
      </c>
      <c r="R6998" t="str">
        <f>IFERROR(VLOOKUP(D6998,Lookup_Tables!$A$2:$B$21,2,FALSE),"All")</f>
        <v>Govt_Plus_Emergency</v>
      </c>
    </row>
    <row r="6999" spans="1:18" hidden="1">
      <c r="A6999">
        <v>4</v>
      </c>
      <c r="B6999">
        <v>74</v>
      </c>
      <c r="C6999" t="s">
        <v>39</v>
      </c>
      <c r="D6999">
        <v>18</v>
      </c>
      <c r="E6999">
        <v>1140270.76749872</v>
      </c>
      <c r="F6999">
        <v>584241.34785789356</v>
      </c>
      <c r="G6999">
        <v>0</v>
      </c>
      <c r="H6999">
        <v>85244.826005044306</v>
      </c>
      <c r="I6999">
        <v>269613.41134254797</v>
      </c>
      <c r="J6999">
        <v>2110346.6446421798</v>
      </c>
      <c r="K6999">
        <v>9532608.8966271002</v>
      </c>
      <c r="L6999">
        <v>33215205.126070701</v>
      </c>
      <c r="M6999">
        <v>47384998.588525698</v>
      </c>
      <c r="N6999">
        <v>117512994.241788</v>
      </c>
      <c r="O6999">
        <v>237601568.45631999</v>
      </c>
      <c r="Q6999" t="str">
        <f>VLOOKUP(A6999,Lookup_Tables!$D$2:$E$7,2,FALSE)</f>
        <v>EQ</v>
      </c>
      <c r="R6999" t="str">
        <f>IFERROR(VLOOKUP(D6999,Lookup_Tables!$A$2:$B$21,2,FALSE),"All")</f>
        <v>Govt_Plus_Emergency</v>
      </c>
    </row>
    <row r="7000" spans="1:18" hidden="1">
      <c r="A7000">
        <v>4</v>
      </c>
      <c r="B7000">
        <v>75</v>
      </c>
      <c r="C7000" t="s">
        <v>38</v>
      </c>
      <c r="D7000">
        <v>0</v>
      </c>
      <c r="E7000">
        <v>146275511.85035601</v>
      </c>
      <c r="F7000">
        <v>41316951.920417219</v>
      </c>
      <c r="G7000">
        <v>56820818.456565097</v>
      </c>
      <c r="H7000">
        <v>370818784.545959</v>
      </c>
      <c r="I7000">
        <v>521441159.72887701</v>
      </c>
      <c r="J7000">
        <v>1323059112.3926301</v>
      </c>
      <c r="K7000">
        <v>4520262066.0422297</v>
      </c>
      <c r="L7000">
        <v>8653672742.8292198</v>
      </c>
      <c r="M7000">
        <v>9274936121.8738499</v>
      </c>
      <c r="N7000">
        <v>12242722228.574499</v>
      </c>
      <c r="O7000">
        <v>16846468628.6392</v>
      </c>
      <c r="Q7000" t="str">
        <f>VLOOKUP(A7000,Lookup_Tables!$D$2:$E$7,2,FALSE)</f>
        <v>EQ</v>
      </c>
      <c r="R7000" t="str">
        <f>IFERROR(VLOOKUP(D7000,Lookup_Tables!$A$2:$B$21,2,FALSE),"All")</f>
        <v>Private Assets</v>
      </c>
    </row>
    <row r="7001" spans="1:18" hidden="1">
      <c r="A7001">
        <v>4</v>
      </c>
      <c r="B7001">
        <v>75</v>
      </c>
      <c r="C7001" t="s">
        <v>39</v>
      </c>
      <c r="D7001">
        <v>0</v>
      </c>
      <c r="E7001">
        <v>144289382.95605701</v>
      </c>
      <c r="F7001">
        <v>40183483.598791525</v>
      </c>
      <c r="G7001">
        <v>53135743.7352302</v>
      </c>
      <c r="H7001">
        <v>363725701.25131798</v>
      </c>
      <c r="I7001">
        <v>504802347.73554498</v>
      </c>
      <c r="J7001">
        <v>1316677164.3394899</v>
      </c>
      <c r="K7001">
        <v>4513597247.7025604</v>
      </c>
      <c r="L7001">
        <v>8392395937.0620899</v>
      </c>
      <c r="M7001">
        <v>9273365890.6773396</v>
      </c>
      <c r="N7001">
        <v>12242656543.2323</v>
      </c>
      <c r="O7001">
        <v>16845677081.701</v>
      </c>
      <c r="Q7001" t="str">
        <f>VLOOKUP(A7001,Lookup_Tables!$D$2:$E$7,2,FALSE)</f>
        <v>EQ</v>
      </c>
      <c r="R7001" t="str">
        <f>IFERROR(VLOOKUP(D7001,Lookup_Tables!$A$2:$B$21,2,FALSE),"All")</f>
        <v>Private Assets</v>
      </c>
    </row>
    <row r="7002" spans="1:18" hidden="1">
      <c r="A7002">
        <v>4</v>
      </c>
      <c r="B7002">
        <v>75</v>
      </c>
      <c r="C7002" t="s">
        <v>38</v>
      </c>
      <c r="D7002">
        <v>1</v>
      </c>
      <c r="E7002">
        <v>2274993.9137113802</v>
      </c>
      <c r="F7002">
        <v>618427.51040192624</v>
      </c>
      <c r="G7002">
        <v>1172167.3331284099</v>
      </c>
      <c r="H7002">
        <v>10575835.1654224</v>
      </c>
      <c r="I7002">
        <v>14827479.398529099</v>
      </c>
      <c r="J7002">
        <v>32049183.1468518</v>
      </c>
      <c r="K7002">
        <v>70156388.486309201</v>
      </c>
      <c r="L7002">
        <v>108636229.365933</v>
      </c>
      <c r="M7002">
        <v>120011737.05845</v>
      </c>
      <c r="N7002">
        <v>138307311.587643</v>
      </c>
      <c r="O7002">
        <v>159790295.440153</v>
      </c>
      <c r="Q7002" t="str">
        <f>VLOOKUP(A7002,Lookup_Tables!$D$2:$E$7,2,FALSE)</f>
        <v>EQ</v>
      </c>
      <c r="R7002" t="str">
        <f>IFERROR(VLOOKUP(D7002,Lookup_Tables!$A$2:$B$21,2,FALSE),"All")</f>
        <v>Airport</v>
      </c>
    </row>
    <row r="7003" spans="1:18" hidden="1">
      <c r="A7003">
        <v>4</v>
      </c>
      <c r="B7003">
        <v>75</v>
      </c>
      <c r="C7003" t="s">
        <v>39</v>
      </c>
      <c r="D7003">
        <v>1</v>
      </c>
      <c r="E7003">
        <v>2226686.1749475799</v>
      </c>
      <c r="F7003">
        <v>601297.57001029956</v>
      </c>
      <c r="G7003">
        <v>1138556.8160355601</v>
      </c>
      <c r="H7003">
        <v>10352438.186868099</v>
      </c>
      <c r="I7003">
        <v>14475073.8918075</v>
      </c>
      <c r="J7003">
        <v>31026751.472431801</v>
      </c>
      <c r="K7003">
        <v>70156388.486309201</v>
      </c>
      <c r="L7003">
        <v>104864348.28597701</v>
      </c>
      <c r="M7003">
        <v>118196073.676672</v>
      </c>
      <c r="N7003">
        <v>136589919.426258</v>
      </c>
      <c r="O7003">
        <v>156162097.69260201</v>
      </c>
      <c r="Q7003" t="str">
        <f>VLOOKUP(A7003,Lookup_Tables!$D$2:$E$7,2,FALSE)</f>
        <v>EQ</v>
      </c>
      <c r="R7003" t="str">
        <f>IFERROR(VLOOKUP(D7003,Lookup_Tables!$A$2:$B$21,2,FALSE),"All")</f>
        <v>Airport</v>
      </c>
    </row>
    <row r="7004" spans="1:18" hidden="1">
      <c r="A7004">
        <v>4</v>
      </c>
      <c r="B7004">
        <v>75</v>
      </c>
      <c r="C7004" t="s">
        <v>38</v>
      </c>
      <c r="D7004">
        <v>2</v>
      </c>
      <c r="E7004">
        <v>5596889.2397795497</v>
      </c>
      <c r="F7004">
        <v>1551645.5174127496</v>
      </c>
      <c r="G7004">
        <v>1364600.4480516401</v>
      </c>
      <c r="H7004">
        <v>11218324.973071201</v>
      </c>
      <c r="I7004">
        <v>16414323.048567601</v>
      </c>
      <c r="J7004">
        <v>52054565.128150597</v>
      </c>
      <c r="K7004">
        <v>196524128.74079701</v>
      </c>
      <c r="L7004">
        <v>325325618.95309299</v>
      </c>
      <c r="M7004">
        <v>386312758.55855203</v>
      </c>
      <c r="N7004">
        <v>474460328.29663002</v>
      </c>
      <c r="O7004">
        <v>594143479.65000105</v>
      </c>
      <c r="Q7004" t="str">
        <f>VLOOKUP(A7004,Lookup_Tables!$D$2:$E$7,2,FALSE)</f>
        <v>EQ</v>
      </c>
      <c r="R7004" t="str">
        <f>IFERROR(VLOOKUP(D7004,Lookup_Tables!$A$2:$B$21,2,FALSE),"All")</f>
        <v>Bridge</v>
      </c>
    </row>
    <row r="7005" spans="1:18" hidden="1">
      <c r="A7005">
        <v>4</v>
      </c>
      <c r="B7005">
        <v>75</v>
      </c>
      <c r="C7005" t="s">
        <v>39</v>
      </c>
      <c r="D7005">
        <v>2</v>
      </c>
      <c r="E7005">
        <v>5529975.3611910697</v>
      </c>
      <c r="F7005">
        <v>1582917.8309504874</v>
      </c>
      <c r="G7005">
        <v>1305843.2912601901</v>
      </c>
      <c r="H7005">
        <v>10953839.7195313</v>
      </c>
      <c r="I7005">
        <v>16150276.7014415</v>
      </c>
      <c r="J7005">
        <v>50960220.153576002</v>
      </c>
      <c r="K7005">
        <v>194726932.78152901</v>
      </c>
      <c r="L7005">
        <v>319570848.00510198</v>
      </c>
      <c r="M7005">
        <v>354466403.93759698</v>
      </c>
      <c r="N7005">
        <v>474460328.29663002</v>
      </c>
      <c r="O7005">
        <v>594143479.65000105</v>
      </c>
      <c r="Q7005" t="str">
        <f>VLOOKUP(A7005,Lookup_Tables!$D$2:$E$7,2,FALSE)</f>
        <v>EQ</v>
      </c>
      <c r="R7005" t="str">
        <f>IFERROR(VLOOKUP(D7005,Lookup_Tables!$A$2:$B$21,2,FALSE),"All")</f>
        <v>Bridge</v>
      </c>
    </row>
    <row r="7006" spans="1:18" hidden="1">
      <c r="A7006">
        <v>4</v>
      </c>
      <c r="B7006">
        <v>75</v>
      </c>
      <c r="C7006" t="s">
        <v>38</v>
      </c>
      <c r="D7006">
        <v>3</v>
      </c>
      <c r="E7006">
        <v>904336.50980557001</v>
      </c>
      <c r="F7006">
        <v>247457.05419067584</v>
      </c>
      <c r="G7006">
        <v>210227.78247207199</v>
      </c>
      <c r="H7006">
        <v>2620560.71010888</v>
      </c>
      <c r="I7006">
        <v>4199737.9676885502</v>
      </c>
      <c r="J7006">
        <v>10716194.9554788</v>
      </c>
      <c r="K7006">
        <v>30770077.338193499</v>
      </c>
      <c r="L7006">
        <v>49410652.834976599</v>
      </c>
      <c r="M7006">
        <v>55818733.561559401</v>
      </c>
      <c r="N7006">
        <v>65703540.506243497</v>
      </c>
      <c r="O7006">
        <v>83034886.250493094</v>
      </c>
      <c r="Q7006" t="str">
        <f>VLOOKUP(A7006,Lookup_Tables!$D$2:$E$7,2,FALSE)</f>
        <v>EQ</v>
      </c>
      <c r="R7006" t="str">
        <f>IFERROR(VLOOKUP(D7006,Lookup_Tables!$A$2:$B$21,2,FALSE),"All")</f>
        <v>Govt Hosp</v>
      </c>
    </row>
    <row r="7007" spans="1:18" hidden="1">
      <c r="A7007">
        <v>4</v>
      </c>
      <c r="B7007">
        <v>75</v>
      </c>
      <c r="C7007" t="s">
        <v>39</v>
      </c>
      <c r="D7007">
        <v>3</v>
      </c>
      <c r="E7007">
        <v>891051.86635278002</v>
      </c>
      <c r="F7007">
        <v>254198.30933111708</v>
      </c>
      <c r="G7007">
        <v>204986.988765513</v>
      </c>
      <c r="H7007">
        <v>2592546.7709526699</v>
      </c>
      <c r="I7007">
        <v>4140260.6025045798</v>
      </c>
      <c r="J7007">
        <v>10344666.116004299</v>
      </c>
      <c r="K7007">
        <v>29692996.5370575</v>
      </c>
      <c r="L7007">
        <v>48376898.817281701</v>
      </c>
      <c r="M7007">
        <v>51728213.358381502</v>
      </c>
      <c r="N7007">
        <v>65287367.385164402</v>
      </c>
      <c r="O7007">
        <v>83034886.250493094</v>
      </c>
      <c r="Q7007" t="str">
        <f>VLOOKUP(A7007,Lookup_Tables!$D$2:$E$7,2,FALSE)</f>
        <v>EQ</v>
      </c>
      <c r="R7007" t="str">
        <f>IFERROR(VLOOKUP(D7007,Lookup_Tables!$A$2:$B$21,2,FALSE),"All")</f>
        <v>Govt Hosp</v>
      </c>
    </row>
    <row r="7008" spans="1:18" hidden="1">
      <c r="A7008">
        <v>4</v>
      </c>
      <c r="B7008">
        <v>75</v>
      </c>
      <c r="C7008" t="s">
        <v>38</v>
      </c>
      <c r="D7008">
        <v>4</v>
      </c>
      <c r="E7008">
        <v>588452.89501266496</v>
      </c>
      <c r="F7008">
        <v>159964.52155182435</v>
      </c>
      <c r="G7008">
        <v>281867.00999029097</v>
      </c>
      <c r="H7008">
        <v>2077400.61120783</v>
      </c>
      <c r="I7008">
        <v>2924869.2670491501</v>
      </c>
      <c r="J7008">
        <v>6639943.2799985204</v>
      </c>
      <c r="K7008">
        <v>17321405.226059899</v>
      </c>
      <c r="L7008">
        <v>31305911.2264321</v>
      </c>
      <c r="M7008">
        <v>37320478.6384826</v>
      </c>
      <c r="N7008">
        <v>44642284.386992902</v>
      </c>
      <c r="O7008">
        <v>55133149.563602902</v>
      </c>
      <c r="Q7008" t="str">
        <f>VLOOKUP(A7008,Lookup_Tables!$D$2:$E$7,2,FALSE)</f>
        <v>EQ</v>
      </c>
      <c r="R7008" t="str">
        <f>IFERROR(VLOOKUP(D7008,Lookup_Tables!$A$2:$B$21,2,FALSE),"All")</f>
        <v>Govt Med Fac</v>
      </c>
    </row>
    <row r="7009" spans="1:18" hidden="1">
      <c r="A7009">
        <v>4</v>
      </c>
      <c r="B7009">
        <v>75</v>
      </c>
      <c r="C7009" t="s">
        <v>39</v>
      </c>
      <c r="D7009">
        <v>4</v>
      </c>
      <c r="E7009">
        <v>577876.65479101904</v>
      </c>
      <c r="F7009">
        <v>160261.32032755052</v>
      </c>
      <c r="G7009">
        <v>268195.41619468399</v>
      </c>
      <c r="H7009">
        <v>1974753.91516412</v>
      </c>
      <c r="I7009">
        <v>2924126.6520213499</v>
      </c>
      <c r="J7009">
        <v>6341593.7627047999</v>
      </c>
      <c r="K7009">
        <v>17321405.226059899</v>
      </c>
      <c r="L7009">
        <v>30849521.320477702</v>
      </c>
      <c r="M7009">
        <v>34361156.083281703</v>
      </c>
      <c r="N7009">
        <v>44642284.386992902</v>
      </c>
      <c r="O7009">
        <v>55133149.563602902</v>
      </c>
      <c r="Q7009" t="str">
        <f>VLOOKUP(A7009,Lookup_Tables!$D$2:$E$7,2,FALSE)</f>
        <v>EQ</v>
      </c>
      <c r="R7009" t="str">
        <f>IFERROR(VLOOKUP(D7009,Lookup_Tables!$A$2:$B$21,2,FALSE),"All")</f>
        <v>Govt Med Fac</v>
      </c>
    </row>
    <row r="7010" spans="1:18" hidden="1">
      <c r="A7010">
        <v>4</v>
      </c>
      <c r="B7010">
        <v>75</v>
      </c>
      <c r="C7010" t="s">
        <v>38</v>
      </c>
      <c r="D7010">
        <v>6</v>
      </c>
      <c r="E7010">
        <v>1250974.9661632399</v>
      </c>
      <c r="F7010">
        <v>346390.1156663422</v>
      </c>
      <c r="G7010">
        <v>170765.715315026</v>
      </c>
      <c r="H7010">
        <v>1492237.9525102701</v>
      </c>
      <c r="I7010">
        <v>2694187.2774886</v>
      </c>
      <c r="J7010">
        <v>9889334.5081707202</v>
      </c>
      <c r="K7010">
        <v>35694931.284227803</v>
      </c>
      <c r="L7010">
        <v>81188015.069421798</v>
      </c>
      <c r="M7010">
        <v>92413389.028249204</v>
      </c>
      <c r="N7010">
        <v>129558734.085631</v>
      </c>
      <c r="O7010">
        <v>175526632.82018</v>
      </c>
      <c r="Q7010" t="str">
        <f>VLOOKUP(A7010,Lookup_Tables!$D$2:$E$7,2,FALSE)</f>
        <v>EQ</v>
      </c>
      <c r="R7010" t="str">
        <f>IFERROR(VLOOKUP(D7010,Lookup_Tables!$A$2:$B$21,2,FALSE),"All")</f>
        <v>Port</v>
      </c>
    </row>
    <row r="7011" spans="1:18" hidden="1">
      <c r="A7011">
        <v>4</v>
      </c>
      <c r="B7011">
        <v>75</v>
      </c>
      <c r="C7011" t="s">
        <v>39</v>
      </c>
      <c r="D7011">
        <v>6</v>
      </c>
      <c r="E7011">
        <v>1242637.5088862099</v>
      </c>
      <c r="F7011">
        <v>338870.38692749792</v>
      </c>
      <c r="G7011">
        <v>170413.359153606</v>
      </c>
      <c r="H7011">
        <v>1456257.67320052</v>
      </c>
      <c r="I7011">
        <v>2680740.6488815802</v>
      </c>
      <c r="J7011">
        <v>9851591.4898477402</v>
      </c>
      <c r="K7011">
        <v>35694931.284227803</v>
      </c>
      <c r="L7011">
        <v>81188015.069421798</v>
      </c>
      <c r="M7011">
        <v>92413389.028249204</v>
      </c>
      <c r="N7011">
        <v>129558734.085631</v>
      </c>
      <c r="O7011">
        <v>175526632.82018</v>
      </c>
      <c r="Q7011" t="str">
        <f>VLOOKUP(A7011,Lookup_Tables!$D$2:$E$7,2,FALSE)</f>
        <v>EQ</v>
      </c>
      <c r="R7011" t="str">
        <f>IFERROR(VLOOKUP(D7011,Lookup_Tables!$A$2:$B$21,2,FALSE),"All")</f>
        <v>Port</v>
      </c>
    </row>
    <row r="7012" spans="1:18" hidden="1">
      <c r="A7012">
        <v>4</v>
      </c>
      <c r="B7012">
        <v>75</v>
      </c>
      <c r="C7012" t="s">
        <v>38</v>
      </c>
      <c r="D7012">
        <v>9</v>
      </c>
      <c r="E7012">
        <v>469361.93814129598</v>
      </c>
      <c r="F7012">
        <v>126545.39907876402</v>
      </c>
      <c r="G7012">
        <v>24839.739026712901</v>
      </c>
      <c r="H7012">
        <v>863079.00533509499</v>
      </c>
      <c r="I7012">
        <v>1235663.91600861</v>
      </c>
      <c r="J7012">
        <v>4773831.3162946403</v>
      </c>
      <c r="K7012">
        <v>13682400.7486104</v>
      </c>
      <c r="L7012">
        <v>24972316.090267099</v>
      </c>
      <c r="M7012">
        <v>31156911.214269299</v>
      </c>
      <c r="N7012">
        <v>45922053.560004801</v>
      </c>
      <c r="O7012">
        <v>69738268.062387899</v>
      </c>
      <c r="Q7012" t="str">
        <f>VLOOKUP(A7012,Lookup_Tables!$D$2:$E$7,2,FALSE)</f>
        <v>EQ</v>
      </c>
      <c r="R7012" t="str">
        <f>IFERROR(VLOOKUP(D7012,Lookup_Tables!$A$2:$B$21,2,FALSE),"All")</f>
        <v>Pub Admin Bldg</v>
      </c>
    </row>
    <row r="7013" spans="1:18" hidden="1">
      <c r="A7013">
        <v>4</v>
      </c>
      <c r="B7013">
        <v>75</v>
      </c>
      <c r="C7013" t="s">
        <v>39</v>
      </c>
      <c r="D7013">
        <v>9</v>
      </c>
      <c r="E7013">
        <v>466511.94767274399</v>
      </c>
      <c r="F7013">
        <v>124154.1880627682</v>
      </c>
      <c r="G7013">
        <v>23851.416711583701</v>
      </c>
      <c r="H7013">
        <v>859926.62300493498</v>
      </c>
      <c r="I7013">
        <v>1218926.42149844</v>
      </c>
      <c r="J7013">
        <v>4773831.3162946403</v>
      </c>
      <c r="K7013">
        <v>13682400.7486104</v>
      </c>
      <c r="L7013">
        <v>24817018.407005001</v>
      </c>
      <c r="M7013">
        <v>31156911.214269299</v>
      </c>
      <c r="N7013">
        <v>45922053.560004801</v>
      </c>
      <c r="O7013">
        <v>69738268.062387899</v>
      </c>
      <c r="Q7013" t="str">
        <f>VLOOKUP(A7013,Lookup_Tables!$D$2:$E$7,2,FALSE)</f>
        <v>EQ</v>
      </c>
      <c r="R7013" t="str">
        <f>IFERROR(VLOOKUP(D7013,Lookup_Tables!$A$2:$B$21,2,FALSE),"All")</f>
        <v>Pub Admin Bldg</v>
      </c>
    </row>
    <row r="7014" spans="1:18" hidden="1">
      <c r="A7014">
        <v>4</v>
      </c>
      <c r="B7014">
        <v>75</v>
      </c>
      <c r="C7014" t="s">
        <v>38</v>
      </c>
      <c r="D7014">
        <v>10</v>
      </c>
      <c r="E7014">
        <v>4761003.7131277304</v>
      </c>
      <c r="F7014">
        <v>1276752.792155819</v>
      </c>
      <c r="G7014">
        <v>1871952.68193861</v>
      </c>
      <c r="H7014">
        <v>14220584.185163699</v>
      </c>
      <c r="I7014">
        <v>20297380.5982817</v>
      </c>
      <c r="J7014">
        <v>51955306.231171198</v>
      </c>
      <c r="K7014">
        <v>155040895.31304401</v>
      </c>
      <c r="L7014">
        <v>285820000.23356599</v>
      </c>
      <c r="M7014">
        <v>308798674.00617898</v>
      </c>
      <c r="N7014">
        <v>382831442.01571298</v>
      </c>
      <c r="O7014">
        <v>425491815.294833</v>
      </c>
      <c r="Q7014" t="str">
        <f>VLOOKUP(A7014,Lookup_Tables!$D$2:$E$7,2,FALSE)</f>
        <v>EQ</v>
      </c>
      <c r="R7014" t="str">
        <f>IFERROR(VLOOKUP(D7014,Lookup_Tables!$A$2:$B$21,2,FALSE),"All")</f>
        <v>Pub School</v>
      </c>
    </row>
    <row r="7015" spans="1:18" hidden="1">
      <c r="A7015">
        <v>4</v>
      </c>
      <c r="B7015">
        <v>75</v>
      </c>
      <c r="C7015" t="s">
        <v>39</v>
      </c>
      <c r="D7015">
        <v>10</v>
      </c>
      <c r="E7015">
        <v>4681935.4732468501</v>
      </c>
      <c r="F7015">
        <v>1252678.065233279</v>
      </c>
      <c r="G7015">
        <v>1794932.2522914701</v>
      </c>
      <c r="H7015">
        <v>13982655.317453099</v>
      </c>
      <c r="I7015">
        <v>20201326.581950501</v>
      </c>
      <c r="J7015">
        <v>50984026.654243402</v>
      </c>
      <c r="K7015">
        <v>152640014.78228</v>
      </c>
      <c r="L7015">
        <v>272453911.42375898</v>
      </c>
      <c r="M7015">
        <v>305316794.69879299</v>
      </c>
      <c r="N7015">
        <v>377373113.825948</v>
      </c>
      <c r="O7015">
        <v>425491815.294833</v>
      </c>
      <c r="Q7015" t="str">
        <f>VLOOKUP(A7015,Lookup_Tables!$D$2:$E$7,2,FALSE)</f>
        <v>EQ</v>
      </c>
      <c r="R7015" t="str">
        <f>IFERROR(VLOOKUP(D7015,Lookup_Tables!$A$2:$B$21,2,FALSE),"All")</f>
        <v>Pub School</v>
      </c>
    </row>
    <row r="7016" spans="1:18" hidden="1">
      <c r="A7016">
        <v>4</v>
      </c>
      <c r="B7016">
        <v>75</v>
      </c>
      <c r="C7016" t="s">
        <v>38</v>
      </c>
      <c r="D7016">
        <v>11</v>
      </c>
      <c r="E7016">
        <v>360838.17107579001</v>
      </c>
      <c r="F7016">
        <v>104931.6859902007</v>
      </c>
      <c r="G7016">
        <v>0</v>
      </c>
      <c r="H7016">
        <v>0</v>
      </c>
      <c r="I7016">
        <v>0</v>
      </c>
      <c r="J7016">
        <v>1244944.8605790499</v>
      </c>
      <c r="K7016">
        <v>13125689.8665171</v>
      </c>
      <c r="L7016">
        <v>22251837.675912298</v>
      </c>
      <c r="M7016">
        <v>25829503.844067</v>
      </c>
      <c r="N7016">
        <v>40719210.583598502</v>
      </c>
      <c r="O7016">
        <v>63198531.199568503</v>
      </c>
      <c r="Q7016" t="str">
        <f>VLOOKUP(A7016,Lookup_Tables!$D$2:$E$7,2,FALSE)</f>
        <v>EQ</v>
      </c>
      <c r="R7016" t="str">
        <f>IFERROR(VLOOKUP(D7016,Lookup_Tables!$A$2:$B$21,2,FALSE),"All")</f>
        <v>Pub Univ</v>
      </c>
    </row>
    <row r="7017" spans="1:18" hidden="1">
      <c r="A7017">
        <v>4</v>
      </c>
      <c r="B7017">
        <v>75</v>
      </c>
      <c r="C7017" t="s">
        <v>39</v>
      </c>
      <c r="D7017">
        <v>11</v>
      </c>
      <c r="E7017">
        <v>360258.50638719503</v>
      </c>
      <c r="F7017">
        <v>104352.02130160571</v>
      </c>
      <c r="G7017">
        <v>0</v>
      </c>
      <c r="H7017">
        <v>0</v>
      </c>
      <c r="I7017">
        <v>0</v>
      </c>
      <c r="J7017">
        <v>1244944.8605790499</v>
      </c>
      <c r="K7017">
        <v>13125689.8665171</v>
      </c>
      <c r="L7017">
        <v>22251837.675912298</v>
      </c>
      <c r="M7017">
        <v>25829503.844067</v>
      </c>
      <c r="N7017">
        <v>40719210.583598502</v>
      </c>
      <c r="O7017">
        <v>63198531.199568503</v>
      </c>
      <c r="Q7017" t="str">
        <f>VLOOKUP(A7017,Lookup_Tables!$D$2:$E$7,2,FALSE)</f>
        <v>EQ</v>
      </c>
      <c r="R7017" t="str">
        <f>IFERROR(VLOOKUP(D7017,Lookup_Tables!$A$2:$B$21,2,FALSE),"All")</f>
        <v>Pub Univ</v>
      </c>
    </row>
    <row r="7018" spans="1:18" hidden="1">
      <c r="A7018">
        <v>4</v>
      </c>
      <c r="B7018">
        <v>75</v>
      </c>
      <c r="C7018" t="s">
        <v>38</v>
      </c>
      <c r="D7018">
        <v>13</v>
      </c>
      <c r="E7018">
        <v>3168993.14915897</v>
      </c>
      <c r="F7018">
        <v>874713.71075694263</v>
      </c>
      <c r="G7018">
        <v>114831.379487274</v>
      </c>
      <c r="H7018">
        <v>5060968.0241149301</v>
      </c>
      <c r="I7018">
        <v>8325515.1639778996</v>
      </c>
      <c r="J7018">
        <v>26082304.435989201</v>
      </c>
      <c r="K7018">
        <v>100236592.407803</v>
      </c>
      <c r="L7018">
        <v>192228522.638529</v>
      </c>
      <c r="M7018">
        <v>214102277.83808601</v>
      </c>
      <c r="N7018">
        <v>316494495.90341699</v>
      </c>
      <c r="O7018">
        <v>443709330.21711802</v>
      </c>
      <c r="Q7018" t="str">
        <f>VLOOKUP(A7018,Lookup_Tables!$D$2:$E$7,2,FALSE)</f>
        <v>EQ</v>
      </c>
      <c r="R7018" t="str">
        <f>IFERROR(VLOOKUP(D7018,Lookup_Tables!$A$2:$B$21,2,FALSE),"All")</f>
        <v>Residual Inst</v>
      </c>
    </row>
    <row r="7019" spans="1:18" hidden="1">
      <c r="A7019">
        <v>4</v>
      </c>
      <c r="B7019">
        <v>75</v>
      </c>
      <c r="C7019" t="s">
        <v>39</v>
      </c>
      <c r="D7019">
        <v>13</v>
      </c>
      <c r="E7019">
        <v>3142564.7461337601</v>
      </c>
      <c r="F7019">
        <v>855543.14359573182</v>
      </c>
      <c r="G7019">
        <v>114391.021293492</v>
      </c>
      <c r="H7019">
        <v>4893585.2275344497</v>
      </c>
      <c r="I7019">
        <v>8259439.7139424002</v>
      </c>
      <c r="J7019">
        <v>26082304.435989201</v>
      </c>
      <c r="K7019">
        <v>100236592.407803</v>
      </c>
      <c r="L7019">
        <v>191149111.89009601</v>
      </c>
      <c r="M7019">
        <v>212024721.850467</v>
      </c>
      <c r="N7019">
        <v>316494495.90341699</v>
      </c>
      <c r="O7019">
        <v>443709330.21711802</v>
      </c>
      <c r="Q7019" t="str">
        <f>VLOOKUP(A7019,Lookup_Tables!$D$2:$E$7,2,FALSE)</f>
        <v>EQ</v>
      </c>
      <c r="R7019" t="str">
        <f>IFERROR(VLOOKUP(D7019,Lookup_Tables!$A$2:$B$21,2,FALSE),"All")</f>
        <v>Residual Inst</v>
      </c>
    </row>
    <row r="7020" spans="1:18" hidden="1">
      <c r="A7020">
        <v>4</v>
      </c>
      <c r="B7020">
        <v>75</v>
      </c>
      <c r="C7020" t="s">
        <v>38</v>
      </c>
      <c r="D7020">
        <v>14</v>
      </c>
      <c r="E7020">
        <v>6270809.1484026797</v>
      </c>
      <c r="F7020">
        <v>1697475.2504165405</v>
      </c>
      <c r="G7020">
        <v>3402965.10683703</v>
      </c>
      <c r="H7020">
        <v>23273583.218903299</v>
      </c>
      <c r="I7020">
        <v>31799399.256207202</v>
      </c>
      <c r="J7020">
        <v>78916197.6019613</v>
      </c>
      <c r="K7020">
        <v>199479397.481747</v>
      </c>
      <c r="L7020">
        <v>340727170.80888999</v>
      </c>
      <c r="M7020">
        <v>352251610.13646603</v>
      </c>
      <c r="N7020">
        <v>453858074.42947698</v>
      </c>
      <c r="O7020">
        <v>504359379.51353902</v>
      </c>
      <c r="Q7020" t="str">
        <f>VLOOKUP(A7020,Lookup_Tables!$D$2:$E$7,2,FALSE)</f>
        <v>EQ</v>
      </c>
      <c r="R7020" t="str">
        <f>IFERROR(VLOOKUP(D7020,Lookup_Tables!$A$2:$B$21,2,FALSE),"All")</f>
        <v>Road</v>
      </c>
    </row>
    <row r="7021" spans="1:18" hidden="1">
      <c r="A7021">
        <v>4</v>
      </c>
      <c r="B7021">
        <v>75</v>
      </c>
      <c r="C7021" t="s">
        <v>39</v>
      </c>
      <c r="D7021">
        <v>14</v>
      </c>
      <c r="E7021">
        <v>6145235.1847320804</v>
      </c>
      <c r="F7021">
        <v>1621038.3987544067</v>
      </c>
      <c r="G7021">
        <v>3289741.2937841699</v>
      </c>
      <c r="H7021">
        <v>22372425.735207301</v>
      </c>
      <c r="I7021">
        <v>30775181.9121002</v>
      </c>
      <c r="J7021">
        <v>78423424.576268896</v>
      </c>
      <c r="K7021">
        <v>199479397.481747</v>
      </c>
      <c r="L7021">
        <v>339010060.58204502</v>
      </c>
      <c r="M7021">
        <v>347701271.28921801</v>
      </c>
      <c r="N7021">
        <v>449611635.56542701</v>
      </c>
      <c r="O7021">
        <v>501671600.73309398</v>
      </c>
      <c r="Q7021" t="str">
        <f>VLOOKUP(A7021,Lookup_Tables!$D$2:$E$7,2,FALSE)</f>
        <v>EQ</v>
      </c>
      <c r="R7021" t="str">
        <f>IFERROR(VLOOKUP(D7021,Lookup_Tables!$A$2:$B$21,2,FALSE),"All")</f>
        <v>Road</v>
      </c>
    </row>
    <row r="7022" spans="1:18" hidden="1">
      <c r="A7022">
        <v>4</v>
      </c>
      <c r="B7022">
        <v>75</v>
      </c>
      <c r="C7022" t="s">
        <v>38</v>
      </c>
      <c r="D7022">
        <v>15</v>
      </c>
      <c r="E7022">
        <v>171922165.49473399</v>
      </c>
      <c r="F7022">
        <v>48185110.412052676</v>
      </c>
      <c r="G7022">
        <v>68396273.074870706</v>
      </c>
      <c r="H7022">
        <v>442221256.25939</v>
      </c>
      <c r="I7022">
        <v>627213926.38147795</v>
      </c>
      <c r="J7022">
        <v>1587534751.94818</v>
      </c>
      <c r="K7022">
        <v>5258731184.0619297</v>
      </c>
      <c r="L7022">
        <v>9912918698.1008892</v>
      </c>
      <c r="M7022">
        <v>11168353442.955099</v>
      </c>
      <c r="N7022">
        <v>14570604144.013599</v>
      </c>
      <c r="O7022">
        <v>19333052086.866199</v>
      </c>
      <c r="Q7022" t="str">
        <f>VLOOKUP(A7022,Lookup_Tables!$D$2:$E$7,2,FALSE)</f>
        <v>EQ</v>
      </c>
      <c r="R7022" t="str">
        <f>IFERROR(VLOOKUP(D7022,Lookup_Tables!$A$2:$B$21,2,FALSE),"All")</f>
        <v>All</v>
      </c>
    </row>
    <row r="7023" spans="1:18" hidden="1">
      <c r="A7023">
        <v>4</v>
      </c>
      <c r="B7023">
        <v>75</v>
      </c>
      <c r="C7023" t="s">
        <v>39</v>
      </c>
      <c r="D7023">
        <v>15</v>
      </c>
      <c r="E7023">
        <v>169525310.988686</v>
      </c>
      <c r="F7023">
        <v>47388796.375586048</v>
      </c>
      <c r="G7023">
        <v>64696131.294615701</v>
      </c>
      <c r="H7023">
        <v>434332836.10016298</v>
      </c>
      <c r="I7023">
        <v>598697925.55244005</v>
      </c>
      <c r="J7023">
        <v>1533291828.8651299</v>
      </c>
      <c r="K7023">
        <v>5258697179.1286497</v>
      </c>
      <c r="L7023">
        <v>9895518940.8376598</v>
      </c>
      <c r="M7023">
        <v>10975488339.630501</v>
      </c>
      <c r="N7023">
        <v>14570604144.013599</v>
      </c>
      <c r="O7023">
        <v>19333052086.866199</v>
      </c>
      <c r="Q7023" t="str">
        <f>VLOOKUP(A7023,Lookup_Tables!$D$2:$E$7,2,FALSE)</f>
        <v>EQ</v>
      </c>
      <c r="R7023" t="str">
        <f>IFERROR(VLOOKUP(D7023,Lookup_Tables!$A$2:$B$21,2,FALSE),"All")</f>
        <v>All</v>
      </c>
    </row>
    <row r="7024" spans="1:18" hidden="1">
      <c r="A7024">
        <v>4</v>
      </c>
      <c r="B7024">
        <v>75</v>
      </c>
      <c r="C7024" t="s">
        <v>38</v>
      </c>
      <c r="D7024">
        <v>16</v>
      </c>
      <c r="E7024">
        <v>25646653.644378901</v>
      </c>
      <c r="F7024">
        <v>6723123.6895855889</v>
      </c>
      <c r="G7024">
        <v>9827489.6714227106</v>
      </c>
      <c r="H7024">
        <v>73599480.521621794</v>
      </c>
      <c r="I7024">
        <v>107466436.71056899</v>
      </c>
      <c r="J7024">
        <v>273852709.20348001</v>
      </c>
      <c r="K7024">
        <v>837668238.44558001</v>
      </c>
      <c r="L7024">
        <v>1538145673.5020199</v>
      </c>
      <c r="M7024">
        <v>1667628282.75577</v>
      </c>
      <c r="N7024">
        <v>2095128581.93806</v>
      </c>
      <c r="O7024">
        <v>2514932555.8984199</v>
      </c>
      <c r="Q7024" t="str">
        <f>VLOOKUP(A7024,Lookup_Tables!$D$2:$E$7,2,FALSE)</f>
        <v>EQ</v>
      </c>
      <c r="R7024" t="str">
        <f>IFERROR(VLOOKUP(D7024,Lookup_Tables!$A$2:$B$21,2,FALSE),"All")</f>
        <v>Government_Loss</v>
      </c>
    </row>
    <row r="7025" spans="1:18" hidden="1">
      <c r="A7025">
        <v>4</v>
      </c>
      <c r="B7025">
        <v>75</v>
      </c>
      <c r="C7025" t="s">
        <v>39</v>
      </c>
      <c r="D7025">
        <v>16</v>
      </c>
      <c r="E7025">
        <v>25247954.7721394</v>
      </c>
      <c r="F7025">
        <v>6776146.0887291357</v>
      </c>
      <c r="G7025">
        <v>9345329.0344069097</v>
      </c>
      <c r="H7025">
        <v>71093936.857905</v>
      </c>
      <c r="I7025">
        <v>104388130.867506</v>
      </c>
      <c r="J7025">
        <v>267770372.93028301</v>
      </c>
      <c r="K7025">
        <v>818658378.39849305</v>
      </c>
      <c r="L7025">
        <v>1417297939.1185601</v>
      </c>
      <c r="M7025">
        <v>1623466515.0616901</v>
      </c>
      <c r="N7025">
        <v>2095128581.93806</v>
      </c>
      <c r="O7025">
        <v>2514932555.8984199</v>
      </c>
      <c r="Q7025" t="str">
        <f>VLOOKUP(A7025,Lookup_Tables!$D$2:$E$7,2,FALSE)</f>
        <v>EQ</v>
      </c>
      <c r="R7025" t="str">
        <f>IFERROR(VLOOKUP(D7025,Lookup_Tables!$A$2:$B$21,2,FALSE),"All")</f>
        <v>Government_Loss</v>
      </c>
    </row>
    <row r="7026" spans="1:18" hidden="1">
      <c r="A7026">
        <v>4</v>
      </c>
      <c r="B7026">
        <v>75</v>
      </c>
      <c r="C7026" t="s">
        <v>38</v>
      </c>
      <c r="D7026">
        <v>17</v>
      </c>
      <c r="E7026">
        <v>21717259.729963299</v>
      </c>
      <c r="F7026">
        <v>6053791.7992547955</v>
      </c>
      <c r="G7026">
        <v>6170756.3192716502</v>
      </c>
      <c r="H7026">
        <v>48272444.024134196</v>
      </c>
      <c r="I7026">
        <v>70579242.305272907</v>
      </c>
      <c r="J7026">
        <v>194236472.62948501</v>
      </c>
      <c r="K7026">
        <v>681612151.86577499</v>
      </c>
      <c r="L7026">
        <v>1294303044.836</v>
      </c>
      <c r="M7026">
        <v>1478086665.8505499</v>
      </c>
      <c r="N7026">
        <v>1900780212.6805799</v>
      </c>
      <c r="O7026">
        <v>2528667693.5022602</v>
      </c>
      <c r="Q7026" t="str">
        <f>VLOOKUP(A7026,Lookup_Tables!$D$2:$E$7,2,FALSE)</f>
        <v>EQ</v>
      </c>
      <c r="R7026" t="str">
        <f>IFERROR(VLOOKUP(D7026,Lookup_Tables!$A$2:$B$21,2,FALSE),"All")</f>
        <v>Emergency_Loss</v>
      </c>
    </row>
    <row r="7027" spans="1:18" hidden="1">
      <c r="A7027">
        <v>4</v>
      </c>
      <c r="B7027">
        <v>75</v>
      </c>
      <c r="C7027" t="s">
        <v>39</v>
      </c>
      <c r="D7027">
        <v>17</v>
      </c>
      <c r="E7027">
        <v>21450891.8314302</v>
      </c>
      <c r="F7027">
        <v>6067990.5364364088</v>
      </c>
      <c r="G7027">
        <v>5938278.3580243196</v>
      </c>
      <c r="H7027">
        <v>47045351.383815899</v>
      </c>
      <c r="I7027">
        <v>67917547.502929404</v>
      </c>
      <c r="J7027">
        <v>181910409.41159701</v>
      </c>
      <c r="K7027">
        <v>681611941.39831698</v>
      </c>
      <c r="L7027">
        <v>1288812463.7945099</v>
      </c>
      <c r="M7027">
        <v>1432156349.23471</v>
      </c>
      <c r="N7027">
        <v>1898445030.28141</v>
      </c>
      <c r="O7027">
        <v>2528667693.5022602</v>
      </c>
      <c r="Q7027" t="str">
        <f>VLOOKUP(A7027,Lookup_Tables!$D$2:$E$7,2,FALSE)</f>
        <v>EQ</v>
      </c>
      <c r="R7027" t="str">
        <f>IFERROR(VLOOKUP(D7027,Lookup_Tables!$A$2:$B$21,2,FALSE),"All")</f>
        <v>Emergency_Loss</v>
      </c>
    </row>
    <row r="7028" spans="1:18" hidden="1">
      <c r="A7028">
        <v>4</v>
      </c>
      <c r="B7028">
        <v>75</v>
      </c>
      <c r="C7028" t="s">
        <v>38</v>
      </c>
      <c r="D7028">
        <v>18</v>
      </c>
      <c r="E7028">
        <v>47363913.374342203</v>
      </c>
      <c r="F7028">
        <v>13029012.551837571</v>
      </c>
      <c r="G7028">
        <v>16081919.3914965</v>
      </c>
      <c r="H7028">
        <v>123451932.85059801</v>
      </c>
      <c r="I7028">
        <v>178878295.89541</v>
      </c>
      <c r="J7028">
        <v>464410977.635876</v>
      </c>
      <c r="K7028">
        <v>1551457703.6804199</v>
      </c>
      <c r="L7028">
        <v>2752872401.63024</v>
      </c>
      <c r="M7028">
        <v>3112095195.6500101</v>
      </c>
      <c r="N7028">
        <v>3846117963.03438</v>
      </c>
      <c r="O7028">
        <v>4937349962.1011</v>
      </c>
      <c r="Q7028" t="str">
        <f>VLOOKUP(A7028,Lookup_Tables!$D$2:$E$7,2,FALSE)</f>
        <v>EQ</v>
      </c>
      <c r="R7028" t="str">
        <f>IFERROR(VLOOKUP(D7028,Lookup_Tables!$A$2:$B$21,2,FALSE),"All")</f>
        <v>Govt_Plus_Emergency</v>
      </c>
    </row>
    <row r="7029" spans="1:18" hidden="1">
      <c r="A7029">
        <v>4</v>
      </c>
      <c r="B7029">
        <v>75</v>
      </c>
      <c r="C7029" t="s">
        <v>39</v>
      </c>
      <c r="D7029">
        <v>18</v>
      </c>
      <c r="E7029">
        <v>46694976.101852998</v>
      </c>
      <c r="F7029">
        <v>12900993.248209104</v>
      </c>
      <c r="G7029">
        <v>15200483.0089767</v>
      </c>
      <c r="H7029">
        <v>116925083.867594</v>
      </c>
      <c r="I7029">
        <v>172312029.53745401</v>
      </c>
      <c r="J7029">
        <v>446781171.35542899</v>
      </c>
      <c r="K7029">
        <v>1551457703.6804199</v>
      </c>
      <c r="L7029">
        <v>2697285822.44138</v>
      </c>
      <c r="M7029">
        <v>3049572148.5174899</v>
      </c>
      <c r="N7029">
        <v>3846088517.4130902</v>
      </c>
      <c r="O7029">
        <v>4937340902.5992603</v>
      </c>
      <c r="Q7029" t="str">
        <f>VLOOKUP(A7029,Lookup_Tables!$D$2:$E$7,2,FALSE)</f>
        <v>EQ</v>
      </c>
      <c r="R7029" t="str">
        <f>IFERROR(VLOOKUP(D7029,Lookup_Tables!$A$2:$B$21,2,FALSE),"All")</f>
        <v>Govt_Plus_Emergency</v>
      </c>
    </row>
    <row r="7030" spans="1:18" hidden="1">
      <c r="A7030">
        <v>4</v>
      </c>
      <c r="B7030">
        <v>76</v>
      </c>
      <c r="C7030" t="s">
        <v>38</v>
      </c>
      <c r="D7030">
        <v>0</v>
      </c>
      <c r="E7030">
        <v>95416396.027722999</v>
      </c>
      <c r="F7030">
        <v>28473949.344357103</v>
      </c>
      <c r="G7030">
        <v>91542765.697673693</v>
      </c>
      <c r="H7030">
        <v>503317314.60004199</v>
      </c>
      <c r="I7030">
        <v>650381849.11096299</v>
      </c>
      <c r="J7030">
        <v>1277388791.05689</v>
      </c>
      <c r="K7030">
        <v>2202921852.3071198</v>
      </c>
      <c r="L7030">
        <v>3646358994.2122898</v>
      </c>
      <c r="M7030">
        <v>4103572059.5475898</v>
      </c>
      <c r="N7030">
        <v>6103895068.2683897</v>
      </c>
      <c r="O7030">
        <v>7676779125.8937702</v>
      </c>
      <c r="Q7030" t="str">
        <f>VLOOKUP(A7030,Lookup_Tables!$D$2:$E$7,2,FALSE)</f>
        <v>EQ</v>
      </c>
      <c r="R7030" t="str">
        <f>IFERROR(VLOOKUP(D7030,Lookup_Tables!$A$2:$B$21,2,FALSE),"All")</f>
        <v>Private Assets</v>
      </c>
    </row>
    <row r="7031" spans="1:18" hidden="1">
      <c r="A7031">
        <v>4</v>
      </c>
      <c r="B7031">
        <v>76</v>
      </c>
      <c r="C7031" t="s">
        <v>39</v>
      </c>
      <c r="D7031">
        <v>0</v>
      </c>
      <c r="E7031">
        <v>93069188.703896105</v>
      </c>
      <c r="F7031">
        <v>27002735.258316323</v>
      </c>
      <c r="G7031">
        <v>87493446.606554702</v>
      </c>
      <c r="H7031">
        <v>479602808.06489903</v>
      </c>
      <c r="I7031">
        <v>645161587.92282104</v>
      </c>
      <c r="J7031">
        <v>1269924507.69789</v>
      </c>
      <c r="K7031">
        <v>2163739273.8222699</v>
      </c>
      <c r="L7031">
        <v>3588411090.8001299</v>
      </c>
      <c r="M7031">
        <v>4091370143.37216</v>
      </c>
      <c r="N7031">
        <v>6103754613.35322</v>
      </c>
      <c r="O7031">
        <v>7624493204.6575699</v>
      </c>
      <c r="Q7031" t="str">
        <f>VLOOKUP(A7031,Lookup_Tables!$D$2:$E$7,2,FALSE)</f>
        <v>EQ</v>
      </c>
      <c r="R7031" t="str">
        <f>IFERROR(VLOOKUP(D7031,Lookup_Tables!$A$2:$B$21,2,FALSE),"All")</f>
        <v>Private Assets</v>
      </c>
    </row>
    <row r="7032" spans="1:18" hidden="1">
      <c r="A7032">
        <v>4</v>
      </c>
      <c r="B7032">
        <v>76</v>
      </c>
      <c r="C7032" t="s">
        <v>38</v>
      </c>
      <c r="D7032">
        <v>1</v>
      </c>
      <c r="E7032">
        <v>1483082.7440701099</v>
      </c>
      <c r="F7032">
        <v>394890.95053519169</v>
      </c>
      <c r="G7032">
        <v>1209682.6210514801</v>
      </c>
      <c r="H7032">
        <v>8857025.7148719002</v>
      </c>
      <c r="I7032">
        <v>12506498.010804599</v>
      </c>
      <c r="J7032">
        <v>24768173.675318301</v>
      </c>
      <c r="K7032">
        <v>39433943.513086803</v>
      </c>
      <c r="L7032">
        <v>54892564.365705602</v>
      </c>
      <c r="M7032">
        <v>60358539.358224198</v>
      </c>
      <c r="N7032">
        <v>79074955.114966094</v>
      </c>
      <c r="O7032">
        <v>90274651.011126101</v>
      </c>
      <c r="Q7032" t="str">
        <f>VLOOKUP(A7032,Lookup_Tables!$D$2:$E$7,2,FALSE)</f>
        <v>EQ</v>
      </c>
      <c r="R7032" t="str">
        <f>IFERROR(VLOOKUP(D7032,Lookup_Tables!$A$2:$B$21,2,FALSE),"All")</f>
        <v>Airport</v>
      </c>
    </row>
    <row r="7033" spans="1:18" hidden="1">
      <c r="A7033">
        <v>4</v>
      </c>
      <c r="B7033">
        <v>76</v>
      </c>
      <c r="C7033" t="s">
        <v>39</v>
      </c>
      <c r="D7033">
        <v>1</v>
      </c>
      <c r="E7033">
        <v>1450578.86704919</v>
      </c>
      <c r="F7033">
        <v>379461.89832489309</v>
      </c>
      <c r="G7033">
        <v>1162572.75974563</v>
      </c>
      <c r="H7033">
        <v>8727373.2646893691</v>
      </c>
      <c r="I7033">
        <v>12146543.7654007</v>
      </c>
      <c r="J7033">
        <v>24386076.518361401</v>
      </c>
      <c r="K7033">
        <v>39038878.689206198</v>
      </c>
      <c r="L7033">
        <v>54172963.693220198</v>
      </c>
      <c r="M7033">
        <v>59677645.385908902</v>
      </c>
      <c r="N7033">
        <v>79074955.114966094</v>
      </c>
      <c r="O7033">
        <v>89567841.023873106</v>
      </c>
      <c r="Q7033" t="str">
        <f>VLOOKUP(A7033,Lookup_Tables!$D$2:$E$7,2,FALSE)</f>
        <v>EQ</v>
      </c>
      <c r="R7033" t="str">
        <f>IFERROR(VLOOKUP(D7033,Lookup_Tables!$A$2:$B$21,2,FALSE),"All")</f>
        <v>Airport</v>
      </c>
    </row>
    <row r="7034" spans="1:18" hidden="1">
      <c r="A7034">
        <v>4</v>
      </c>
      <c r="B7034">
        <v>76</v>
      </c>
      <c r="C7034" t="s">
        <v>38</v>
      </c>
      <c r="D7034">
        <v>2</v>
      </c>
      <c r="E7034">
        <v>10172827.998476001</v>
      </c>
      <c r="F7034">
        <v>2740720.5903317481</v>
      </c>
      <c r="G7034">
        <v>6447584.2359011304</v>
      </c>
      <c r="H7034">
        <v>45973374.5346376</v>
      </c>
      <c r="I7034">
        <v>65440013.317952402</v>
      </c>
      <c r="J7034">
        <v>143668474.28979701</v>
      </c>
      <c r="K7034">
        <v>266499357.383416</v>
      </c>
      <c r="L7034">
        <v>455728867.33407003</v>
      </c>
      <c r="M7034">
        <v>518791004.29964697</v>
      </c>
      <c r="N7034">
        <v>693923675.202582</v>
      </c>
      <c r="O7034">
        <v>909813663.45770204</v>
      </c>
      <c r="Q7034" t="str">
        <f>VLOOKUP(A7034,Lookup_Tables!$D$2:$E$7,2,FALSE)</f>
        <v>EQ</v>
      </c>
      <c r="R7034" t="str">
        <f>IFERROR(VLOOKUP(D7034,Lookup_Tables!$A$2:$B$21,2,FALSE),"All")</f>
        <v>Bridge</v>
      </c>
    </row>
    <row r="7035" spans="1:18" hidden="1">
      <c r="A7035">
        <v>4</v>
      </c>
      <c r="B7035">
        <v>76</v>
      </c>
      <c r="C7035" t="s">
        <v>39</v>
      </c>
      <c r="D7035">
        <v>2</v>
      </c>
      <c r="E7035">
        <v>9981988.9809722193</v>
      </c>
      <c r="F7035">
        <v>2714158.0026400546</v>
      </c>
      <c r="G7035">
        <v>6093268.4775311602</v>
      </c>
      <c r="H7035">
        <v>44534473.972729102</v>
      </c>
      <c r="I7035">
        <v>63202055.700900599</v>
      </c>
      <c r="J7035">
        <v>139608948.29678601</v>
      </c>
      <c r="K7035">
        <v>258757167.06388801</v>
      </c>
      <c r="L7035">
        <v>448546857.75505799</v>
      </c>
      <c r="M7035">
        <v>510560529.80188</v>
      </c>
      <c r="N7035">
        <v>693923675.202582</v>
      </c>
      <c r="O7035">
        <v>909177451.893332</v>
      </c>
      <c r="Q7035" t="str">
        <f>VLOOKUP(A7035,Lookup_Tables!$D$2:$E$7,2,FALSE)</f>
        <v>EQ</v>
      </c>
      <c r="R7035" t="str">
        <f>IFERROR(VLOOKUP(D7035,Lookup_Tables!$A$2:$B$21,2,FALSE),"All")</f>
        <v>Bridge</v>
      </c>
    </row>
    <row r="7036" spans="1:18" hidden="1">
      <c r="A7036">
        <v>4</v>
      </c>
      <c r="B7036">
        <v>76</v>
      </c>
      <c r="C7036" t="s">
        <v>38</v>
      </c>
      <c r="D7036">
        <v>3</v>
      </c>
      <c r="E7036">
        <v>616286.667191013</v>
      </c>
      <c r="F7036">
        <v>171493.14217059262</v>
      </c>
      <c r="G7036">
        <v>585625.10839948198</v>
      </c>
      <c r="H7036">
        <v>3718474.9751451002</v>
      </c>
      <c r="I7036">
        <v>4770002.9322315101</v>
      </c>
      <c r="J7036">
        <v>9487410.9673090708</v>
      </c>
      <c r="K7036">
        <v>14328322.2870268</v>
      </c>
      <c r="L7036">
        <v>23116567.952957802</v>
      </c>
      <c r="M7036">
        <v>25768176.8445343</v>
      </c>
      <c r="N7036">
        <v>35736466.581674702</v>
      </c>
      <c r="O7036">
        <v>44361040.425564699</v>
      </c>
      <c r="Q7036" t="str">
        <f>VLOOKUP(A7036,Lookup_Tables!$D$2:$E$7,2,FALSE)</f>
        <v>EQ</v>
      </c>
      <c r="R7036" t="str">
        <f>IFERROR(VLOOKUP(D7036,Lookup_Tables!$A$2:$B$21,2,FALSE),"All")</f>
        <v>Govt Hosp</v>
      </c>
    </row>
    <row r="7037" spans="1:18" hidden="1">
      <c r="A7037">
        <v>4</v>
      </c>
      <c r="B7037">
        <v>76</v>
      </c>
      <c r="C7037" t="s">
        <v>39</v>
      </c>
      <c r="D7037">
        <v>3</v>
      </c>
      <c r="E7037">
        <v>601620.05317196902</v>
      </c>
      <c r="F7037">
        <v>165862.72606978792</v>
      </c>
      <c r="G7037">
        <v>565040.816875385</v>
      </c>
      <c r="H7037">
        <v>3548856.9462385499</v>
      </c>
      <c r="I7037">
        <v>4670929.5082771797</v>
      </c>
      <c r="J7037">
        <v>9230765.6335373297</v>
      </c>
      <c r="K7037">
        <v>13936747.670132499</v>
      </c>
      <c r="L7037">
        <v>23063428.639788002</v>
      </c>
      <c r="M7037">
        <v>25585645.481950201</v>
      </c>
      <c r="N7037">
        <v>35736466.581674702</v>
      </c>
      <c r="O7037">
        <v>43954194.539881602</v>
      </c>
      <c r="Q7037" t="str">
        <f>VLOOKUP(A7037,Lookup_Tables!$D$2:$E$7,2,FALSE)</f>
        <v>EQ</v>
      </c>
      <c r="R7037" t="str">
        <f>IFERROR(VLOOKUP(D7037,Lookup_Tables!$A$2:$B$21,2,FALSE),"All")</f>
        <v>Govt Hosp</v>
      </c>
    </row>
    <row r="7038" spans="1:18" hidden="1">
      <c r="A7038">
        <v>4</v>
      </c>
      <c r="B7038">
        <v>76</v>
      </c>
      <c r="C7038" t="s">
        <v>38</v>
      </c>
      <c r="D7038">
        <v>4</v>
      </c>
      <c r="E7038">
        <v>286855.19225570199</v>
      </c>
      <c r="F7038">
        <v>81537.394306456816</v>
      </c>
      <c r="G7038">
        <v>259544.82897597901</v>
      </c>
      <c r="H7038">
        <v>1559542.13807489</v>
      </c>
      <c r="I7038">
        <v>2082007.8518849299</v>
      </c>
      <c r="J7038">
        <v>4089135.9271987602</v>
      </c>
      <c r="K7038">
        <v>7315793.7166716103</v>
      </c>
      <c r="L7038">
        <v>10927619.570658</v>
      </c>
      <c r="M7038">
        <v>12232339.827416699</v>
      </c>
      <c r="N7038">
        <v>17210360.0880314</v>
      </c>
      <c r="O7038">
        <v>21515070.504405402</v>
      </c>
      <c r="Q7038" t="str">
        <f>VLOOKUP(A7038,Lookup_Tables!$D$2:$E$7,2,FALSE)</f>
        <v>EQ</v>
      </c>
      <c r="R7038" t="str">
        <f>IFERROR(VLOOKUP(D7038,Lookup_Tables!$A$2:$B$21,2,FALSE),"All")</f>
        <v>Govt Med Fac</v>
      </c>
    </row>
    <row r="7039" spans="1:18" hidden="1">
      <c r="A7039">
        <v>4</v>
      </c>
      <c r="B7039">
        <v>76</v>
      </c>
      <c r="C7039" t="s">
        <v>39</v>
      </c>
      <c r="D7039">
        <v>4</v>
      </c>
      <c r="E7039">
        <v>280122.70737174299</v>
      </c>
      <c r="F7039">
        <v>78213.258925091999</v>
      </c>
      <c r="G7039">
        <v>247717.29168948799</v>
      </c>
      <c r="H7039">
        <v>1461654.6345561801</v>
      </c>
      <c r="I7039">
        <v>2066266.74767578</v>
      </c>
      <c r="J7039">
        <v>3992731.7857552799</v>
      </c>
      <c r="K7039">
        <v>7141355.5504912399</v>
      </c>
      <c r="L7039">
        <v>10927619.570658</v>
      </c>
      <c r="M7039">
        <v>12232339.827416699</v>
      </c>
      <c r="N7039">
        <v>17210360.0880314</v>
      </c>
      <c r="O7039">
        <v>21515070.504405402</v>
      </c>
      <c r="Q7039" t="str">
        <f>VLOOKUP(A7039,Lookup_Tables!$D$2:$E$7,2,FALSE)</f>
        <v>EQ</v>
      </c>
      <c r="R7039" t="str">
        <f>IFERROR(VLOOKUP(D7039,Lookup_Tables!$A$2:$B$21,2,FALSE),"All")</f>
        <v>Govt Med Fac</v>
      </c>
    </row>
    <row r="7040" spans="1:18" hidden="1">
      <c r="A7040">
        <v>4</v>
      </c>
      <c r="B7040">
        <v>76</v>
      </c>
      <c r="C7040" t="s">
        <v>38</v>
      </c>
      <c r="D7040">
        <v>6</v>
      </c>
      <c r="E7040">
        <v>286987.65105191199</v>
      </c>
      <c r="F7040">
        <v>76909.333664130885</v>
      </c>
      <c r="G7040">
        <v>139220.58908845199</v>
      </c>
      <c r="H7040">
        <v>1242736.80564997</v>
      </c>
      <c r="I7040">
        <v>1705626.2668689899</v>
      </c>
      <c r="J7040">
        <v>4098293.5028607999</v>
      </c>
      <c r="K7040">
        <v>7001492.4261048203</v>
      </c>
      <c r="L7040">
        <v>13448043.789796101</v>
      </c>
      <c r="M7040">
        <v>15540968.0785743</v>
      </c>
      <c r="N7040">
        <v>22671596.223632801</v>
      </c>
      <c r="O7040">
        <v>27506514.659809601</v>
      </c>
      <c r="Q7040" t="str">
        <f>VLOOKUP(A7040,Lookup_Tables!$D$2:$E$7,2,FALSE)</f>
        <v>EQ</v>
      </c>
      <c r="R7040" t="str">
        <f>IFERROR(VLOOKUP(D7040,Lookup_Tables!$A$2:$B$21,2,FALSE),"All")</f>
        <v>Port</v>
      </c>
    </row>
    <row r="7041" spans="1:18" hidden="1">
      <c r="A7041">
        <v>4</v>
      </c>
      <c r="B7041">
        <v>76</v>
      </c>
      <c r="C7041" t="s">
        <v>39</v>
      </c>
      <c r="D7041">
        <v>6</v>
      </c>
      <c r="E7041">
        <v>283319.81584729301</v>
      </c>
      <c r="F7041">
        <v>75575.561990356422</v>
      </c>
      <c r="G7041">
        <v>129303.41316255501</v>
      </c>
      <c r="H7041">
        <v>1207627.0914640899</v>
      </c>
      <c r="I7041">
        <v>1677146.6437728901</v>
      </c>
      <c r="J7041">
        <v>4076113.57826269</v>
      </c>
      <c r="K7041">
        <v>6922040.1552005801</v>
      </c>
      <c r="L7041">
        <v>13392462.345166599</v>
      </c>
      <c r="M7041">
        <v>15324678.506006701</v>
      </c>
      <c r="N7041">
        <v>22671596.223632801</v>
      </c>
      <c r="O7041">
        <v>27488495.966073401</v>
      </c>
      <c r="Q7041" t="str">
        <f>VLOOKUP(A7041,Lookup_Tables!$D$2:$E$7,2,FALSE)</f>
        <v>EQ</v>
      </c>
      <c r="R7041" t="str">
        <f>IFERROR(VLOOKUP(D7041,Lookup_Tables!$A$2:$B$21,2,FALSE),"All")</f>
        <v>Port</v>
      </c>
    </row>
    <row r="7042" spans="1:18" hidden="1">
      <c r="A7042">
        <v>4</v>
      </c>
      <c r="B7042">
        <v>76</v>
      </c>
      <c r="C7042" t="s">
        <v>38</v>
      </c>
      <c r="D7042">
        <v>9</v>
      </c>
      <c r="E7042">
        <v>142047.36559969699</v>
      </c>
      <c r="F7042">
        <v>38158.468700838042</v>
      </c>
      <c r="G7042">
        <v>28849.271711146401</v>
      </c>
      <c r="H7042">
        <v>403474.71474903298</v>
      </c>
      <c r="I7042">
        <v>653172.653713512</v>
      </c>
      <c r="J7042">
        <v>1668903.7157966199</v>
      </c>
      <c r="K7042">
        <v>4390602.8900118396</v>
      </c>
      <c r="L7042">
        <v>7413774.4947009897</v>
      </c>
      <c r="M7042">
        <v>8827471.9203457292</v>
      </c>
      <c r="N7042">
        <v>12371142.0639109</v>
      </c>
      <c r="O7042">
        <v>14677229.273347501</v>
      </c>
      <c r="Q7042" t="str">
        <f>VLOOKUP(A7042,Lookup_Tables!$D$2:$E$7,2,FALSE)</f>
        <v>EQ</v>
      </c>
      <c r="R7042" t="str">
        <f>IFERROR(VLOOKUP(D7042,Lookup_Tables!$A$2:$B$21,2,FALSE),"All")</f>
        <v>Pub Admin Bldg</v>
      </c>
    </row>
    <row r="7043" spans="1:18" hidden="1">
      <c r="A7043">
        <v>4</v>
      </c>
      <c r="B7043">
        <v>76</v>
      </c>
      <c r="C7043" t="s">
        <v>39</v>
      </c>
      <c r="D7043">
        <v>9</v>
      </c>
      <c r="E7043">
        <v>140823.037597302</v>
      </c>
      <c r="F7043">
        <v>38498.862359176259</v>
      </c>
      <c r="G7043">
        <v>27474.3625784873</v>
      </c>
      <c r="H7043">
        <v>384756.88497192599</v>
      </c>
      <c r="I7043">
        <v>645138.19281757204</v>
      </c>
      <c r="J7043">
        <v>1561298.7731188301</v>
      </c>
      <c r="K7043">
        <v>4390602.8900118396</v>
      </c>
      <c r="L7043">
        <v>7274713.8757511899</v>
      </c>
      <c r="M7043">
        <v>8809869.2431916501</v>
      </c>
      <c r="N7043">
        <v>12371142.0639109</v>
      </c>
      <c r="O7043">
        <v>14677229.273347501</v>
      </c>
      <c r="Q7043" t="str">
        <f>VLOOKUP(A7043,Lookup_Tables!$D$2:$E$7,2,FALSE)</f>
        <v>EQ</v>
      </c>
      <c r="R7043" t="str">
        <f>IFERROR(VLOOKUP(D7043,Lookup_Tables!$A$2:$B$21,2,FALSE),"All")</f>
        <v>Pub Admin Bldg</v>
      </c>
    </row>
    <row r="7044" spans="1:18" hidden="1">
      <c r="A7044">
        <v>4</v>
      </c>
      <c r="B7044">
        <v>76</v>
      </c>
      <c r="C7044" t="s">
        <v>38</v>
      </c>
      <c r="D7044">
        <v>10</v>
      </c>
      <c r="E7044">
        <v>5233971.02645576</v>
      </c>
      <c r="F7044">
        <v>1467341.9424981927</v>
      </c>
      <c r="G7044">
        <v>4440051.1437516296</v>
      </c>
      <c r="H7044">
        <v>28054250.8946472</v>
      </c>
      <c r="I7044">
        <v>37026753.805496402</v>
      </c>
      <c r="J7044">
        <v>74973500.552635804</v>
      </c>
      <c r="K7044">
        <v>120837429.32148699</v>
      </c>
      <c r="L7044">
        <v>210628282.13815501</v>
      </c>
      <c r="M7044">
        <v>232793608.76803699</v>
      </c>
      <c r="N7044">
        <v>344811355.54675502</v>
      </c>
      <c r="O7044">
        <v>444558647.848436</v>
      </c>
      <c r="Q7044" t="str">
        <f>VLOOKUP(A7044,Lookup_Tables!$D$2:$E$7,2,FALSE)</f>
        <v>EQ</v>
      </c>
      <c r="R7044" t="str">
        <f>IFERROR(VLOOKUP(D7044,Lookup_Tables!$A$2:$B$21,2,FALSE),"All")</f>
        <v>Pub School</v>
      </c>
    </row>
    <row r="7045" spans="1:18" hidden="1">
      <c r="A7045">
        <v>4</v>
      </c>
      <c r="B7045">
        <v>76</v>
      </c>
      <c r="C7045" t="s">
        <v>39</v>
      </c>
      <c r="D7045">
        <v>10</v>
      </c>
      <c r="E7045">
        <v>5129291.5069723604</v>
      </c>
      <c r="F7045">
        <v>1431741.7152059758</v>
      </c>
      <c r="G7045">
        <v>4375818.0695839701</v>
      </c>
      <c r="H7045">
        <v>26980555.476678099</v>
      </c>
      <c r="I7045">
        <v>36437297.292226501</v>
      </c>
      <c r="J7045">
        <v>72034978.069074094</v>
      </c>
      <c r="K7045">
        <v>119362914.430415</v>
      </c>
      <c r="L7045">
        <v>207974610.59603399</v>
      </c>
      <c r="M7045">
        <v>228439769.19202301</v>
      </c>
      <c r="N7045">
        <v>344811321.502101</v>
      </c>
      <c r="O7045">
        <v>442469915.38128102</v>
      </c>
      <c r="Q7045" t="str">
        <f>VLOOKUP(A7045,Lookup_Tables!$D$2:$E$7,2,FALSE)</f>
        <v>EQ</v>
      </c>
      <c r="R7045" t="str">
        <f>IFERROR(VLOOKUP(D7045,Lookup_Tables!$A$2:$B$21,2,FALSE),"All")</f>
        <v>Pub School</v>
      </c>
    </row>
    <row r="7046" spans="1:18" hidden="1">
      <c r="A7046">
        <v>4</v>
      </c>
      <c r="B7046">
        <v>76</v>
      </c>
      <c r="C7046" t="s">
        <v>38</v>
      </c>
      <c r="D7046">
        <v>11</v>
      </c>
      <c r="E7046">
        <v>3116468.9040814801</v>
      </c>
      <c r="F7046">
        <v>767719.42496886058</v>
      </c>
      <c r="G7046">
        <v>9470.2430197476406</v>
      </c>
      <c r="H7046">
        <v>14092253.051166801</v>
      </c>
      <c r="I7046">
        <v>21447844.415244799</v>
      </c>
      <c r="J7046">
        <v>64970442.723639503</v>
      </c>
      <c r="K7046">
        <v>94270263.292003497</v>
      </c>
      <c r="L7046">
        <v>131198080.15555599</v>
      </c>
      <c r="M7046">
        <v>146943382.65479001</v>
      </c>
      <c r="N7046">
        <v>189946891.254924</v>
      </c>
      <c r="O7046">
        <v>232174196.08922401</v>
      </c>
      <c r="Q7046" t="str">
        <f>VLOOKUP(A7046,Lookup_Tables!$D$2:$E$7,2,FALSE)</f>
        <v>EQ</v>
      </c>
      <c r="R7046" t="str">
        <f>IFERROR(VLOOKUP(D7046,Lookup_Tables!$A$2:$B$21,2,FALSE),"All")</f>
        <v>Pub Univ</v>
      </c>
    </row>
    <row r="7047" spans="1:18" hidden="1">
      <c r="A7047">
        <v>4</v>
      </c>
      <c r="B7047">
        <v>76</v>
      </c>
      <c r="C7047" t="s">
        <v>39</v>
      </c>
      <c r="D7047">
        <v>11</v>
      </c>
      <c r="E7047">
        <v>3086749.1331364098</v>
      </c>
      <c r="F7047">
        <v>754391.01892889151</v>
      </c>
      <c r="G7047">
        <v>9470.2430197476406</v>
      </c>
      <c r="H7047">
        <v>13953447.322805099</v>
      </c>
      <c r="I7047">
        <v>21400353.814276598</v>
      </c>
      <c r="J7047">
        <v>64077574.384264603</v>
      </c>
      <c r="K7047">
        <v>93773545.429843098</v>
      </c>
      <c r="L7047">
        <v>127946177.681088</v>
      </c>
      <c r="M7047">
        <v>146859077.71160099</v>
      </c>
      <c r="N7047">
        <v>189946891.254924</v>
      </c>
      <c r="O7047">
        <v>232174196.08922401</v>
      </c>
      <c r="Q7047" t="str">
        <f>VLOOKUP(A7047,Lookup_Tables!$D$2:$E$7,2,FALSE)</f>
        <v>EQ</v>
      </c>
      <c r="R7047" t="str">
        <f>IFERROR(VLOOKUP(D7047,Lookup_Tables!$A$2:$B$21,2,FALSE),"All")</f>
        <v>Pub Univ</v>
      </c>
    </row>
    <row r="7048" spans="1:18" hidden="1">
      <c r="A7048">
        <v>4</v>
      </c>
      <c r="B7048">
        <v>76</v>
      </c>
      <c r="C7048" t="s">
        <v>38</v>
      </c>
      <c r="D7048">
        <v>13</v>
      </c>
      <c r="E7048">
        <v>3635378.7538331002</v>
      </c>
      <c r="F7048">
        <v>972187.18953161594</v>
      </c>
      <c r="G7048">
        <v>1269739.3854057</v>
      </c>
      <c r="H7048">
        <v>17979499.501376599</v>
      </c>
      <c r="I7048">
        <v>25164126.896692902</v>
      </c>
      <c r="J7048">
        <v>55305535.101205498</v>
      </c>
      <c r="K7048">
        <v>97949893.703862995</v>
      </c>
      <c r="L7048">
        <v>153928275.37038201</v>
      </c>
      <c r="M7048">
        <v>178779973.28553399</v>
      </c>
      <c r="N7048">
        <v>257143559.053976</v>
      </c>
      <c r="O7048">
        <v>320185602.63402098</v>
      </c>
      <c r="Q7048" t="str">
        <f>VLOOKUP(A7048,Lookup_Tables!$D$2:$E$7,2,FALSE)</f>
        <v>EQ</v>
      </c>
      <c r="R7048" t="str">
        <f>IFERROR(VLOOKUP(D7048,Lookup_Tables!$A$2:$B$21,2,FALSE),"All")</f>
        <v>Residual Inst</v>
      </c>
    </row>
    <row r="7049" spans="1:18" hidden="1">
      <c r="A7049">
        <v>4</v>
      </c>
      <c r="B7049">
        <v>76</v>
      </c>
      <c r="C7049" t="s">
        <v>39</v>
      </c>
      <c r="D7049">
        <v>13</v>
      </c>
      <c r="E7049">
        <v>3588897.88787736</v>
      </c>
      <c r="F7049">
        <v>965733.05238473881</v>
      </c>
      <c r="G7049">
        <v>1262851.7345724199</v>
      </c>
      <c r="H7049">
        <v>17814706.537222002</v>
      </c>
      <c r="I7049">
        <v>24662338.405297101</v>
      </c>
      <c r="J7049">
        <v>54218768.355971299</v>
      </c>
      <c r="K7049">
        <v>94545655.797337294</v>
      </c>
      <c r="L7049">
        <v>150973954.332634</v>
      </c>
      <c r="M7049">
        <v>178289393.345622</v>
      </c>
      <c r="N7049">
        <v>257143559.053976</v>
      </c>
      <c r="O7049">
        <v>320185602.63402098</v>
      </c>
      <c r="Q7049" t="str">
        <f>VLOOKUP(A7049,Lookup_Tables!$D$2:$E$7,2,FALSE)</f>
        <v>EQ</v>
      </c>
      <c r="R7049" t="str">
        <f>IFERROR(VLOOKUP(D7049,Lookup_Tables!$A$2:$B$21,2,FALSE),"All")</f>
        <v>Residual Inst</v>
      </c>
    </row>
    <row r="7050" spans="1:18" hidden="1">
      <c r="A7050">
        <v>4</v>
      </c>
      <c r="B7050">
        <v>76</v>
      </c>
      <c r="C7050" t="s">
        <v>38</v>
      </c>
      <c r="D7050">
        <v>14</v>
      </c>
      <c r="E7050">
        <v>8014492.5382649601</v>
      </c>
      <c r="F7050">
        <v>2264194.9330703411</v>
      </c>
      <c r="G7050">
        <v>6952618.7989974096</v>
      </c>
      <c r="H7050">
        <v>35894537.941875502</v>
      </c>
      <c r="I7050">
        <v>50682457.850988097</v>
      </c>
      <c r="J7050">
        <v>94294444.450262502</v>
      </c>
      <c r="K7050">
        <v>193378913.780072</v>
      </c>
      <c r="L7050">
        <v>362709240.66178</v>
      </c>
      <c r="M7050">
        <v>400879072.544882</v>
      </c>
      <c r="N7050">
        <v>611570208.53269005</v>
      </c>
      <c r="O7050">
        <v>732200894.568277</v>
      </c>
      <c r="Q7050" t="str">
        <f>VLOOKUP(A7050,Lookup_Tables!$D$2:$E$7,2,FALSE)</f>
        <v>EQ</v>
      </c>
      <c r="R7050" t="str">
        <f>IFERROR(VLOOKUP(D7050,Lookup_Tables!$A$2:$B$21,2,FALSE),"All")</f>
        <v>Road</v>
      </c>
    </row>
    <row r="7051" spans="1:18" hidden="1">
      <c r="A7051">
        <v>4</v>
      </c>
      <c r="B7051">
        <v>76</v>
      </c>
      <c r="C7051" t="s">
        <v>39</v>
      </c>
      <c r="D7051">
        <v>14</v>
      </c>
      <c r="E7051">
        <v>7847209.9209922804</v>
      </c>
      <c r="F7051">
        <v>2211722.1100212419</v>
      </c>
      <c r="G7051">
        <v>6729317.3582011098</v>
      </c>
      <c r="H7051">
        <v>34622399.573700503</v>
      </c>
      <c r="I7051">
        <v>48961912.680353597</v>
      </c>
      <c r="J7051">
        <v>91238619.846252903</v>
      </c>
      <c r="K7051">
        <v>193378913.780072</v>
      </c>
      <c r="L7051">
        <v>336511066.17595202</v>
      </c>
      <c r="M7051">
        <v>394272830.30344301</v>
      </c>
      <c r="N7051">
        <v>611548929.00062704</v>
      </c>
      <c r="O7051">
        <v>732200894.568277</v>
      </c>
      <c r="Q7051" t="str">
        <f>VLOOKUP(A7051,Lookup_Tables!$D$2:$E$7,2,FALSE)</f>
        <v>EQ</v>
      </c>
      <c r="R7051" t="str">
        <f>IFERROR(VLOOKUP(D7051,Lookup_Tables!$A$2:$B$21,2,FALSE),"All")</f>
        <v>Road</v>
      </c>
    </row>
    <row r="7052" spans="1:18" hidden="1">
      <c r="A7052">
        <v>4</v>
      </c>
      <c r="B7052">
        <v>76</v>
      </c>
      <c r="C7052" t="s">
        <v>38</v>
      </c>
      <c r="D7052">
        <v>15</v>
      </c>
      <c r="E7052">
        <v>128404794.869003</v>
      </c>
      <c r="F7052">
        <v>38096170.38067095</v>
      </c>
      <c r="G7052">
        <v>114462548.56123599</v>
      </c>
      <c r="H7052">
        <v>656444422.43217397</v>
      </c>
      <c r="I7052">
        <v>875557185.08609498</v>
      </c>
      <c r="J7052">
        <v>1729995670.45239</v>
      </c>
      <c r="K7052">
        <v>3007307114.0947499</v>
      </c>
      <c r="L7052">
        <v>5061384999.2667503</v>
      </c>
      <c r="M7052">
        <v>5574267529.8407497</v>
      </c>
      <c r="N7052">
        <v>8364996423.3445101</v>
      </c>
      <c r="O7052">
        <v>10479071597.0476</v>
      </c>
      <c r="Q7052" t="str">
        <f>VLOOKUP(A7052,Lookup_Tables!$D$2:$E$7,2,FALSE)</f>
        <v>EQ</v>
      </c>
      <c r="R7052" t="str">
        <f>IFERROR(VLOOKUP(D7052,Lookup_Tables!$A$2:$B$21,2,FALSE),"All")</f>
        <v>All</v>
      </c>
    </row>
    <row r="7053" spans="1:18" hidden="1">
      <c r="A7053">
        <v>4</v>
      </c>
      <c r="B7053">
        <v>76</v>
      </c>
      <c r="C7053" t="s">
        <v>39</v>
      </c>
      <c r="D7053">
        <v>15</v>
      </c>
      <c r="E7053">
        <v>125394711.857383</v>
      </c>
      <c r="F7053">
        <v>36260585.968353882</v>
      </c>
      <c r="G7053">
        <v>109702315.088938</v>
      </c>
      <c r="H7053">
        <v>638199885.74518895</v>
      </c>
      <c r="I7053">
        <v>860855116.63464105</v>
      </c>
      <c r="J7053">
        <v>1704481782.1321199</v>
      </c>
      <c r="K7053">
        <v>2976527306.25314</v>
      </c>
      <c r="L7053">
        <v>4962197164.5006304</v>
      </c>
      <c r="M7053">
        <v>5572096428.3533497</v>
      </c>
      <c r="N7053">
        <v>8364855681.4206896</v>
      </c>
      <c r="O7053">
        <v>10420553543.898899</v>
      </c>
      <c r="Q7053" t="str">
        <f>VLOOKUP(A7053,Lookup_Tables!$D$2:$E$7,2,FALSE)</f>
        <v>EQ</v>
      </c>
      <c r="R7053" t="str">
        <f>IFERROR(VLOOKUP(D7053,Lookup_Tables!$A$2:$B$21,2,FALSE),"All")</f>
        <v>All</v>
      </c>
    </row>
    <row r="7054" spans="1:18" hidden="1">
      <c r="A7054">
        <v>4</v>
      </c>
      <c r="B7054">
        <v>76</v>
      </c>
      <c r="C7054" t="s">
        <v>38</v>
      </c>
      <c r="D7054">
        <v>16</v>
      </c>
      <c r="E7054">
        <v>32988398.8412796</v>
      </c>
      <c r="F7054">
        <v>9277388.9988807179</v>
      </c>
      <c r="G7054">
        <v>23107139.238051701</v>
      </c>
      <c r="H7054">
        <v>161222740.56200701</v>
      </c>
      <c r="I7054">
        <v>225365703.92649499</v>
      </c>
      <c r="J7054">
        <v>468003382.89913499</v>
      </c>
      <c r="K7054">
        <v>822158451.51538801</v>
      </c>
      <c r="L7054">
        <v>1349096336.00983</v>
      </c>
      <c r="M7054">
        <v>1523360081.5643101</v>
      </c>
      <c r="N7054">
        <v>2255952322.29844</v>
      </c>
      <c r="O7054">
        <v>2802292471.1538301</v>
      </c>
      <c r="Q7054" t="str">
        <f>VLOOKUP(A7054,Lookup_Tables!$D$2:$E$7,2,FALSE)</f>
        <v>EQ</v>
      </c>
      <c r="R7054" t="str">
        <f>IFERROR(VLOOKUP(D7054,Lookup_Tables!$A$2:$B$21,2,FALSE),"All")</f>
        <v>Government_Loss</v>
      </c>
    </row>
    <row r="7055" spans="1:18" hidden="1">
      <c r="A7055">
        <v>4</v>
      </c>
      <c r="B7055">
        <v>76</v>
      </c>
      <c r="C7055" t="s">
        <v>39</v>
      </c>
      <c r="D7055">
        <v>16</v>
      </c>
      <c r="E7055">
        <v>32343687.802729599</v>
      </c>
      <c r="F7055">
        <v>9026097.3911261745</v>
      </c>
      <c r="G7055">
        <v>22255676.1097163</v>
      </c>
      <c r="H7055">
        <v>154105947.60118699</v>
      </c>
      <c r="I7055">
        <v>217542747.44207701</v>
      </c>
      <c r="J7055">
        <v>459005218.45183498</v>
      </c>
      <c r="K7055">
        <v>811908694.06756794</v>
      </c>
      <c r="L7055">
        <v>1341534874.72685</v>
      </c>
      <c r="M7055">
        <v>1506768916.7551501</v>
      </c>
      <c r="N7055">
        <v>2253578404.23946</v>
      </c>
      <c r="O7055">
        <v>2796060339.2413702</v>
      </c>
      <c r="Q7055" t="str">
        <f>VLOOKUP(A7055,Lookup_Tables!$D$2:$E$7,2,FALSE)</f>
        <v>EQ</v>
      </c>
      <c r="R7055" t="str">
        <f>IFERROR(VLOOKUP(D7055,Lookup_Tables!$A$2:$B$21,2,FALSE),"All")</f>
        <v>Government_Loss</v>
      </c>
    </row>
    <row r="7056" spans="1:18" hidden="1">
      <c r="A7056">
        <v>4</v>
      </c>
      <c r="B7056">
        <v>76</v>
      </c>
      <c r="C7056" t="s">
        <v>38</v>
      </c>
      <c r="D7056">
        <v>17</v>
      </c>
      <c r="E7056">
        <v>16562248.2599141</v>
      </c>
      <c r="F7056">
        <v>4692482.949000489</v>
      </c>
      <c r="G7056">
        <v>11821599.553569701</v>
      </c>
      <c r="H7056">
        <v>81770589.775462598</v>
      </c>
      <c r="I7056">
        <v>108791039.314207</v>
      </c>
      <c r="J7056">
        <v>235482096.91237301</v>
      </c>
      <c r="K7056">
        <v>409326205.64179498</v>
      </c>
      <c r="L7056">
        <v>685887373.82995296</v>
      </c>
      <c r="M7056">
        <v>758856675.51572204</v>
      </c>
      <c r="N7056">
        <v>1135909205.31949</v>
      </c>
      <c r="O7056">
        <v>1423823044.2281599</v>
      </c>
      <c r="Q7056" t="str">
        <f>VLOOKUP(A7056,Lookup_Tables!$D$2:$E$7,2,FALSE)</f>
        <v>EQ</v>
      </c>
      <c r="R7056" t="str">
        <f>IFERROR(VLOOKUP(D7056,Lookup_Tables!$A$2:$B$21,2,FALSE),"All")</f>
        <v>Emergency_Loss</v>
      </c>
    </row>
    <row r="7057" spans="1:18" hidden="1">
      <c r="A7057">
        <v>4</v>
      </c>
      <c r="B7057">
        <v>76</v>
      </c>
      <c r="C7057" t="s">
        <v>39</v>
      </c>
      <c r="D7057">
        <v>17</v>
      </c>
      <c r="E7057">
        <v>16235471.046357799</v>
      </c>
      <c r="F7057">
        <v>4508617.5915914681</v>
      </c>
      <c r="G7057">
        <v>11309162.420605199</v>
      </c>
      <c r="H7057">
        <v>79170499.816916898</v>
      </c>
      <c r="I7057">
        <v>107855122.849913</v>
      </c>
      <c r="J7057">
        <v>232926743.731435</v>
      </c>
      <c r="K7057">
        <v>405565533.357602</v>
      </c>
      <c r="L7057">
        <v>667409003.776335</v>
      </c>
      <c r="M7057">
        <v>751611361.57051396</v>
      </c>
      <c r="N7057">
        <v>1135898855.7857399</v>
      </c>
      <c r="O7057">
        <v>1418806481.5616801</v>
      </c>
      <c r="Q7057" t="str">
        <f>VLOOKUP(A7057,Lookup_Tables!$D$2:$E$7,2,FALSE)</f>
        <v>EQ</v>
      </c>
      <c r="R7057" t="str">
        <f>IFERROR(VLOOKUP(D7057,Lookup_Tables!$A$2:$B$21,2,FALSE),"All")</f>
        <v>Emergency_Loss</v>
      </c>
    </row>
    <row r="7058" spans="1:18" hidden="1">
      <c r="A7058">
        <v>4</v>
      </c>
      <c r="B7058">
        <v>76</v>
      </c>
      <c r="C7058" t="s">
        <v>38</v>
      </c>
      <c r="D7058">
        <v>18</v>
      </c>
      <c r="E7058">
        <v>49550647.101193897</v>
      </c>
      <c r="F7058">
        <v>13969533.022885785</v>
      </c>
      <c r="G7058">
        <v>34849826.4109874</v>
      </c>
      <c r="H7058">
        <v>237467710.85812899</v>
      </c>
      <c r="I7058">
        <v>334461113.71439499</v>
      </c>
      <c r="J7058">
        <v>709539960.45183694</v>
      </c>
      <c r="K7058">
        <v>1232183136.7983899</v>
      </c>
      <c r="L7058">
        <v>2064277536.3915401</v>
      </c>
      <c r="M7058">
        <v>2253750494.5525398</v>
      </c>
      <c r="N7058">
        <v>3393315898.9918098</v>
      </c>
      <c r="O7058">
        <v>4226115515.382</v>
      </c>
      <c r="Q7058" t="str">
        <f>VLOOKUP(A7058,Lookup_Tables!$D$2:$E$7,2,FALSE)</f>
        <v>EQ</v>
      </c>
      <c r="R7058" t="str">
        <f>IFERROR(VLOOKUP(D7058,Lookup_Tables!$A$2:$B$21,2,FALSE),"All")</f>
        <v>Govt_Plus_Emergency</v>
      </c>
    </row>
    <row r="7059" spans="1:18" hidden="1">
      <c r="A7059">
        <v>4</v>
      </c>
      <c r="B7059">
        <v>76</v>
      </c>
      <c r="C7059" t="s">
        <v>39</v>
      </c>
      <c r="D7059">
        <v>18</v>
      </c>
      <c r="E7059">
        <v>48576584.222921602</v>
      </c>
      <c r="F7059">
        <v>13674875.505797699</v>
      </c>
      <c r="G7059">
        <v>33848658.959879398</v>
      </c>
      <c r="H7059">
        <v>232826788.01701301</v>
      </c>
      <c r="I7059">
        <v>321469120.00322902</v>
      </c>
      <c r="J7059">
        <v>689988068.06434906</v>
      </c>
      <c r="K7059">
        <v>1201343500.3045001</v>
      </c>
      <c r="L7059">
        <v>2040757693.2025199</v>
      </c>
      <c r="M7059">
        <v>2240034343.5735602</v>
      </c>
      <c r="N7059">
        <v>3390064571.5304098</v>
      </c>
      <c r="O7059">
        <v>4214866820.8030601</v>
      </c>
      <c r="Q7059" t="str">
        <f>VLOOKUP(A7059,Lookup_Tables!$D$2:$E$7,2,FALSE)</f>
        <v>EQ</v>
      </c>
      <c r="R7059" t="str">
        <f>IFERROR(VLOOKUP(D7059,Lookup_Tables!$A$2:$B$21,2,FALSE),"All")</f>
        <v>Govt_Plus_Emergency</v>
      </c>
    </row>
    <row r="7060" spans="1:18" hidden="1">
      <c r="A7060">
        <v>4</v>
      </c>
      <c r="B7060">
        <v>77</v>
      </c>
      <c r="C7060" t="s">
        <v>38</v>
      </c>
      <c r="D7060">
        <v>0</v>
      </c>
      <c r="E7060">
        <v>513699614.954175</v>
      </c>
      <c r="F7060">
        <v>161048323.51573271</v>
      </c>
      <c r="G7060">
        <v>71484256.862760499</v>
      </c>
      <c r="H7060">
        <v>1322607757.5078101</v>
      </c>
      <c r="I7060">
        <v>1964760091.9771399</v>
      </c>
      <c r="J7060">
        <v>4563325430.6767302</v>
      </c>
      <c r="K7060">
        <v>12197752241.0492</v>
      </c>
      <c r="L7060">
        <v>22857747508.570702</v>
      </c>
      <c r="M7060">
        <v>27681211496.334</v>
      </c>
      <c r="N7060">
        <v>50665837422.441498</v>
      </c>
      <c r="O7060">
        <v>77840028455.076996</v>
      </c>
      <c r="Q7060" t="str">
        <f>VLOOKUP(A7060,Lookup_Tables!$D$2:$E$7,2,FALSE)</f>
        <v>EQ</v>
      </c>
      <c r="R7060" t="str">
        <f>IFERROR(VLOOKUP(D7060,Lookup_Tables!$A$2:$B$21,2,FALSE),"All")</f>
        <v>Private Assets</v>
      </c>
    </row>
    <row r="7061" spans="1:18" hidden="1">
      <c r="A7061">
        <v>4</v>
      </c>
      <c r="B7061">
        <v>77</v>
      </c>
      <c r="C7061" t="s">
        <v>39</v>
      </c>
      <c r="D7061">
        <v>0</v>
      </c>
      <c r="E7061">
        <v>510717648.86393702</v>
      </c>
      <c r="F7061">
        <v>159397105.36435008</v>
      </c>
      <c r="G7061">
        <v>71374555.994239807</v>
      </c>
      <c r="H7061">
        <v>1309532253.1365299</v>
      </c>
      <c r="I7061">
        <v>1954619982.70397</v>
      </c>
      <c r="J7061">
        <v>4502781490.4031801</v>
      </c>
      <c r="K7061">
        <v>12106066284.3855</v>
      </c>
      <c r="L7061">
        <v>22857747508.570702</v>
      </c>
      <c r="M7061">
        <v>27681211496.334</v>
      </c>
      <c r="N7061">
        <v>50665837422.441498</v>
      </c>
      <c r="O7061">
        <v>77802103250.289001</v>
      </c>
      <c r="Q7061" t="str">
        <f>VLOOKUP(A7061,Lookup_Tables!$D$2:$E$7,2,FALSE)</f>
        <v>EQ</v>
      </c>
      <c r="R7061" t="str">
        <f>IFERROR(VLOOKUP(D7061,Lookup_Tables!$A$2:$B$21,2,FALSE),"All")</f>
        <v>Private Assets</v>
      </c>
    </row>
    <row r="7062" spans="1:18" hidden="1">
      <c r="A7062">
        <v>4</v>
      </c>
      <c r="B7062">
        <v>77</v>
      </c>
      <c r="C7062" t="s">
        <v>38</v>
      </c>
      <c r="D7062">
        <v>2</v>
      </c>
      <c r="E7062">
        <v>3808601.5470033898</v>
      </c>
      <c r="F7062">
        <v>1158814.5428093323</v>
      </c>
      <c r="G7062">
        <v>294869.22782788402</v>
      </c>
      <c r="H7062">
        <v>6009991.3030512398</v>
      </c>
      <c r="I7062">
        <v>10247761.819571599</v>
      </c>
      <c r="J7062">
        <v>30153972.3774141</v>
      </c>
      <c r="K7062">
        <v>75380001.615511596</v>
      </c>
      <c r="L7062">
        <v>180433129.90181699</v>
      </c>
      <c r="M7062">
        <v>224509033.31263301</v>
      </c>
      <c r="N7062">
        <v>433208912.98244101</v>
      </c>
      <c r="O7062">
        <v>714291590.34109998</v>
      </c>
      <c r="Q7062" t="str">
        <f>VLOOKUP(A7062,Lookup_Tables!$D$2:$E$7,2,FALSE)</f>
        <v>EQ</v>
      </c>
      <c r="R7062" t="str">
        <f>IFERROR(VLOOKUP(D7062,Lookup_Tables!$A$2:$B$21,2,FALSE),"All")</f>
        <v>Bridge</v>
      </c>
    </row>
    <row r="7063" spans="1:18" hidden="1">
      <c r="A7063">
        <v>4</v>
      </c>
      <c r="B7063">
        <v>77</v>
      </c>
      <c r="C7063" t="s">
        <v>39</v>
      </c>
      <c r="D7063">
        <v>2</v>
      </c>
      <c r="E7063">
        <v>3793985.5481317998</v>
      </c>
      <c r="F7063">
        <v>1146681.7219700962</v>
      </c>
      <c r="G7063">
        <v>293419.51213244197</v>
      </c>
      <c r="H7063">
        <v>5996851.9386020703</v>
      </c>
      <c r="I7063">
        <v>10231773.0900445</v>
      </c>
      <c r="J7063">
        <v>30153972.3774141</v>
      </c>
      <c r="K7063">
        <v>74971582.518603295</v>
      </c>
      <c r="L7063">
        <v>180433129.90181699</v>
      </c>
      <c r="M7063">
        <v>224509033.31263301</v>
      </c>
      <c r="N7063">
        <v>433208912.98244101</v>
      </c>
      <c r="O7063">
        <v>714238269.54887199</v>
      </c>
      <c r="Q7063" t="str">
        <f>VLOOKUP(A7063,Lookup_Tables!$D$2:$E$7,2,FALSE)</f>
        <v>EQ</v>
      </c>
      <c r="R7063" t="str">
        <f>IFERROR(VLOOKUP(D7063,Lookup_Tables!$A$2:$B$21,2,FALSE),"All")</f>
        <v>Bridge</v>
      </c>
    </row>
    <row r="7064" spans="1:18" hidden="1">
      <c r="A7064">
        <v>4</v>
      </c>
      <c r="B7064">
        <v>77</v>
      </c>
      <c r="C7064" t="s">
        <v>38</v>
      </c>
      <c r="D7064">
        <v>3</v>
      </c>
      <c r="E7064">
        <v>497714.450976094</v>
      </c>
      <c r="F7064">
        <v>172851.8594316917</v>
      </c>
      <c r="G7064">
        <v>25119.018061456802</v>
      </c>
      <c r="H7064">
        <v>537803.13163725496</v>
      </c>
      <c r="I7064">
        <v>851361.08976237103</v>
      </c>
      <c r="J7064">
        <v>2515219.5292981202</v>
      </c>
      <c r="K7064">
        <v>7537703.4198717996</v>
      </c>
      <c r="L7064">
        <v>18685204.3489067</v>
      </c>
      <c r="M7064">
        <v>25487682.741432901</v>
      </c>
      <c r="N7064">
        <v>67161006.911350697</v>
      </c>
      <c r="O7064">
        <v>108756326.962698</v>
      </c>
      <c r="Q7064" t="str">
        <f>VLOOKUP(A7064,Lookup_Tables!$D$2:$E$7,2,FALSE)</f>
        <v>EQ</v>
      </c>
      <c r="R7064" t="str">
        <f>IFERROR(VLOOKUP(D7064,Lookup_Tables!$A$2:$B$21,2,FALSE),"All")</f>
        <v>Govt Hosp</v>
      </c>
    </row>
    <row r="7065" spans="1:18" hidden="1">
      <c r="A7065">
        <v>4</v>
      </c>
      <c r="B7065">
        <v>77</v>
      </c>
      <c r="C7065" t="s">
        <v>39</v>
      </c>
      <c r="D7065">
        <v>3</v>
      </c>
      <c r="E7065">
        <v>495914.71650942299</v>
      </c>
      <c r="F7065">
        <v>171704.8710859883</v>
      </c>
      <c r="G7065">
        <v>25119.018061456802</v>
      </c>
      <c r="H7065">
        <v>533042.59890476696</v>
      </c>
      <c r="I7065">
        <v>849746.08243392897</v>
      </c>
      <c r="J7065">
        <v>2504070.7723998199</v>
      </c>
      <c r="K7065">
        <v>7441928.1671381304</v>
      </c>
      <c r="L7065">
        <v>18685204.3489067</v>
      </c>
      <c r="M7065">
        <v>25487682.741432901</v>
      </c>
      <c r="N7065">
        <v>67161006.911350697</v>
      </c>
      <c r="O7065">
        <v>108747215.00079601</v>
      </c>
      <c r="Q7065" t="str">
        <f>VLOOKUP(A7065,Lookup_Tables!$D$2:$E$7,2,FALSE)</f>
        <v>EQ</v>
      </c>
      <c r="R7065" t="str">
        <f>IFERROR(VLOOKUP(D7065,Lookup_Tables!$A$2:$B$21,2,FALSE),"All")</f>
        <v>Govt Hosp</v>
      </c>
    </row>
    <row r="7066" spans="1:18" hidden="1">
      <c r="A7066">
        <v>4</v>
      </c>
      <c r="B7066">
        <v>77</v>
      </c>
      <c r="C7066" t="s">
        <v>38</v>
      </c>
      <c r="D7066">
        <v>4</v>
      </c>
      <c r="E7066">
        <v>294513.11680650403</v>
      </c>
      <c r="F7066">
        <v>88390.228203319362</v>
      </c>
      <c r="G7066">
        <v>38197.946270148699</v>
      </c>
      <c r="H7066">
        <v>726264.57069176296</v>
      </c>
      <c r="I7066">
        <v>1098069.18918303</v>
      </c>
      <c r="J7066">
        <v>2636452.7236108901</v>
      </c>
      <c r="K7066">
        <v>6507146.5814727601</v>
      </c>
      <c r="L7066">
        <v>12900951.309882</v>
      </c>
      <c r="M7066">
        <v>16155245.7830298</v>
      </c>
      <c r="N7066">
        <v>31421793.3935268</v>
      </c>
      <c r="O7066">
        <v>48814830.326331198</v>
      </c>
      <c r="Q7066" t="str">
        <f>VLOOKUP(A7066,Lookup_Tables!$D$2:$E$7,2,FALSE)</f>
        <v>EQ</v>
      </c>
      <c r="R7066" t="str">
        <f>IFERROR(VLOOKUP(D7066,Lookup_Tables!$A$2:$B$21,2,FALSE),"All")</f>
        <v>Govt Med Fac</v>
      </c>
    </row>
    <row r="7067" spans="1:18" hidden="1">
      <c r="A7067">
        <v>4</v>
      </c>
      <c r="B7067">
        <v>77</v>
      </c>
      <c r="C7067" t="s">
        <v>39</v>
      </c>
      <c r="D7067">
        <v>4</v>
      </c>
      <c r="E7067">
        <v>292803.97645405598</v>
      </c>
      <c r="F7067">
        <v>89370.091059238301</v>
      </c>
      <c r="G7067">
        <v>36840.795943553298</v>
      </c>
      <c r="H7067">
        <v>721351.06213412003</v>
      </c>
      <c r="I7067">
        <v>1073751.03601288</v>
      </c>
      <c r="J7067">
        <v>2559031.2919361698</v>
      </c>
      <c r="K7067">
        <v>6217560.2375460202</v>
      </c>
      <c r="L7067">
        <v>12900951.309882</v>
      </c>
      <c r="M7067">
        <v>16155245.7830298</v>
      </c>
      <c r="N7067">
        <v>31421793.3935268</v>
      </c>
      <c r="O7067">
        <v>48786400.875244997</v>
      </c>
      <c r="Q7067" t="str">
        <f>VLOOKUP(A7067,Lookup_Tables!$D$2:$E$7,2,FALSE)</f>
        <v>EQ</v>
      </c>
      <c r="R7067" t="str">
        <f>IFERROR(VLOOKUP(D7067,Lookup_Tables!$A$2:$B$21,2,FALSE),"All")</f>
        <v>Govt Med Fac</v>
      </c>
    </row>
    <row r="7068" spans="1:18" hidden="1">
      <c r="A7068">
        <v>4</v>
      </c>
      <c r="B7068">
        <v>77</v>
      </c>
      <c r="C7068" t="s">
        <v>38</v>
      </c>
      <c r="D7068">
        <v>9</v>
      </c>
      <c r="E7068">
        <v>170754.40241743799</v>
      </c>
      <c r="F7068">
        <v>53819.037646529672</v>
      </c>
      <c r="G7068">
        <v>12347.439902264499</v>
      </c>
      <c r="H7068">
        <v>471111.895388718</v>
      </c>
      <c r="I7068">
        <v>728347.51069885201</v>
      </c>
      <c r="J7068">
        <v>1664140.4807110699</v>
      </c>
      <c r="K7068">
        <v>4175113.1446046499</v>
      </c>
      <c r="L7068">
        <v>7109050.7918428704</v>
      </c>
      <c r="M7068">
        <v>10261600.502521399</v>
      </c>
      <c r="N7068">
        <v>14955300.2265139</v>
      </c>
      <c r="O7068">
        <v>23237950.568781499</v>
      </c>
      <c r="Q7068" t="str">
        <f>VLOOKUP(A7068,Lookup_Tables!$D$2:$E$7,2,FALSE)</f>
        <v>EQ</v>
      </c>
      <c r="R7068" t="str">
        <f>IFERROR(VLOOKUP(D7068,Lookup_Tables!$A$2:$B$21,2,FALSE),"All")</f>
        <v>Pub Admin Bldg</v>
      </c>
    </row>
    <row r="7069" spans="1:18" hidden="1">
      <c r="A7069">
        <v>4</v>
      </c>
      <c r="B7069">
        <v>77</v>
      </c>
      <c r="C7069" t="s">
        <v>39</v>
      </c>
      <c r="D7069">
        <v>9</v>
      </c>
      <c r="E7069">
        <v>169554.26592012</v>
      </c>
      <c r="F7069">
        <v>53291.356117805204</v>
      </c>
      <c r="G7069">
        <v>12347.439902264499</v>
      </c>
      <c r="H7069">
        <v>469588.848077623</v>
      </c>
      <c r="I7069">
        <v>728347.51069885201</v>
      </c>
      <c r="J7069">
        <v>1653648.34732141</v>
      </c>
      <c r="K7069">
        <v>4063637.14842876</v>
      </c>
      <c r="L7069">
        <v>7109050.7918428704</v>
      </c>
      <c r="M7069">
        <v>10261600.502521399</v>
      </c>
      <c r="N7069">
        <v>14955300.2265139</v>
      </c>
      <c r="O7069">
        <v>23237950.568781499</v>
      </c>
      <c r="Q7069" t="str">
        <f>VLOOKUP(A7069,Lookup_Tables!$D$2:$E$7,2,FALSE)</f>
        <v>EQ</v>
      </c>
      <c r="R7069" t="str">
        <f>IFERROR(VLOOKUP(D7069,Lookup_Tables!$A$2:$B$21,2,FALSE),"All")</f>
        <v>Pub Admin Bldg</v>
      </c>
    </row>
    <row r="7070" spans="1:18" hidden="1">
      <c r="A7070">
        <v>4</v>
      </c>
      <c r="B7070">
        <v>77</v>
      </c>
      <c r="C7070" t="s">
        <v>38</v>
      </c>
      <c r="D7070">
        <v>10</v>
      </c>
      <c r="E7070">
        <v>5679412.8548820904</v>
      </c>
      <c r="F7070">
        <v>1642348.0374186696</v>
      </c>
      <c r="G7070">
        <v>169554.19967126401</v>
      </c>
      <c r="H7070">
        <v>13360527.012143901</v>
      </c>
      <c r="I7070">
        <v>21197514.419179499</v>
      </c>
      <c r="J7070">
        <v>48372283.981787197</v>
      </c>
      <c r="K7070">
        <v>122031965.296528</v>
      </c>
      <c r="L7070">
        <v>256664045.131603</v>
      </c>
      <c r="M7070">
        <v>319943059.65536398</v>
      </c>
      <c r="N7070">
        <v>638245821.78305399</v>
      </c>
      <c r="O7070">
        <v>1026509233.41052</v>
      </c>
      <c r="Q7070" t="str">
        <f>VLOOKUP(A7070,Lookup_Tables!$D$2:$E$7,2,FALSE)</f>
        <v>EQ</v>
      </c>
      <c r="R7070" t="str">
        <f>IFERROR(VLOOKUP(D7070,Lookup_Tables!$A$2:$B$21,2,FALSE),"All")</f>
        <v>Pub School</v>
      </c>
    </row>
    <row r="7071" spans="1:18" hidden="1">
      <c r="A7071">
        <v>4</v>
      </c>
      <c r="B7071">
        <v>77</v>
      </c>
      <c r="C7071" t="s">
        <v>39</v>
      </c>
      <c r="D7071">
        <v>10</v>
      </c>
      <c r="E7071">
        <v>5652409.7884832099</v>
      </c>
      <c r="F7071">
        <v>1646842.6082582739</v>
      </c>
      <c r="G7071">
        <v>169227.80528311999</v>
      </c>
      <c r="H7071">
        <v>13187677.377894601</v>
      </c>
      <c r="I7071">
        <v>20870491.431973699</v>
      </c>
      <c r="J7071">
        <v>47813875.221418202</v>
      </c>
      <c r="K7071">
        <v>117957964.92806099</v>
      </c>
      <c r="L7071">
        <v>256664045.131603</v>
      </c>
      <c r="M7071">
        <v>319943059.65536398</v>
      </c>
      <c r="N7071">
        <v>638245821.78305399</v>
      </c>
      <c r="O7071">
        <v>1026497906.15851</v>
      </c>
      <c r="Q7071" t="str">
        <f>VLOOKUP(A7071,Lookup_Tables!$D$2:$E$7,2,FALSE)</f>
        <v>EQ</v>
      </c>
      <c r="R7071" t="str">
        <f>IFERROR(VLOOKUP(D7071,Lookup_Tables!$A$2:$B$21,2,FALSE),"All")</f>
        <v>Pub School</v>
      </c>
    </row>
    <row r="7072" spans="1:18" hidden="1">
      <c r="A7072">
        <v>4</v>
      </c>
      <c r="B7072">
        <v>77</v>
      </c>
      <c r="C7072" t="s">
        <v>38</v>
      </c>
      <c r="D7072">
        <v>11</v>
      </c>
      <c r="E7072">
        <v>2689999.3666871199</v>
      </c>
      <c r="F7072">
        <v>841891.58744009607</v>
      </c>
      <c r="G7072">
        <v>0</v>
      </c>
      <c r="H7072">
        <v>40526.941569020797</v>
      </c>
      <c r="I7072">
        <v>121358.657637008</v>
      </c>
      <c r="J7072">
        <v>9172628.5420073606</v>
      </c>
      <c r="K7072">
        <v>40725103.683553196</v>
      </c>
      <c r="L7072">
        <v>143033817.99852401</v>
      </c>
      <c r="M7072">
        <v>171495017.05184099</v>
      </c>
      <c r="N7072">
        <v>404103740.13276398</v>
      </c>
      <c r="O7072">
        <v>660740088.39803302</v>
      </c>
      <c r="Q7072" t="str">
        <f>VLOOKUP(A7072,Lookup_Tables!$D$2:$E$7,2,FALSE)</f>
        <v>EQ</v>
      </c>
      <c r="R7072" t="str">
        <f>IFERROR(VLOOKUP(D7072,Lookup_Tables!$A$2:$B$21,2,FALSE),"All")</f>
        <v>Pub Univ</v>
      </c>
    </row>
    <row r="7073" spans="1:18" hidden="1">
      <c r="A7073">
        <v>4</v>
      </c>
      <c r="B7073">
        <v>77</v>
      </c>
      <c r="C7073" t="s">
        <v>39</v>
      </c>
      <c r="D7073">
        <v>11</v>
      </c>
      <c r="E7073">
        <v>2688261.61531458</v>
      </c>
      <c r="F7073">
        <v>842240.81026652153</v>
      </c>
      <c r="G7073">
        <v>0</v>
      </c>
      <c r="H7073">
        <v>40526.941569020797</v>
      </c>
      <c r="I7073">
        <v>114453.971943685</v>
      </c>
      <c r="J7073">
        <v>9172628.5420073606</v>
      </c>
      <c r="K7073">
        <v>40725103.683553196</v>
      </c>
      <c r="L7073">
        <v>143033817.99852401</v>
      </c>
      <c r="M7073">
        <v>170497561.17880601</v>
      </c>
      <c r="N7073">
        <v>404103740.13276398</v>
      </c>
      <c r="O7073">
        <v>660740088.39803302</v>
      </c>
      <c r="Q7073" t="str">
        <f>VLOOKUP(A7073,Lookup_Tables!$D$2:$E$7,2,FALSE)</f>
        <v>EQ</v>
      </c>
      <c r="R7073" t="str">
        <f>IFERROR(VLOOKUP(D7073,Lookup_Tables!$A$2:$B$21,2,FALSE),"All")</f>
        <v>Pub Univ</v>
      </c>
    </row>
    <row r="7074" spans="1:18" hidden="1">
      <c r="A7074">
        <v>4</v>
      </c>
      <c r="B7074">
        <v>77</v>
      </c>
      <c r="C7074" t="s">
        <v>38</v>
      </c>
      <c r="D7074">
        <v>13</v>
      </c>
      <c r="E7074">
        <v>5300838.3587524798</v>
      </c>
      <c r="F7074">
        <v>1736034.3943802444</v>
      </c>
      <c r="G7074">
        <v>0</v>
      </c>
      <c r="H7074">
        <v>4300895.9366273703</v>
      </c>
      <c r="I7074">
        <v>9235130.8868940305</v>
      </c>
      <c r="J7074">
        <v>35866172.988252498</v>
      </c>
      <c r="K7074">
        <v>114026159.566532</v>
      </c>
      <c r="L7074">
        <v>242753242.12537101</v>
      </c>
      <c r="M7074">
        <v>306061401.719181</v>
      </c>
      <c r="N7074">
        <v>621249410.02236104</v>
      </c>
      <c r="O7074">
        <v>1008078279.44897</v>
      </c>
      <c r="Q7074" t="str">
        <f>VLOOKUP(A7074,Lookup_Tables!$D$2:$E$7,2,FALSE)</f>
        <v>EQ</v>
      </c>
      <c r="R7074" t="str">
        <f>IFERROR(VLOOKUP(D7074,Lookup_Tables!$A$2:$B$21,2,FALSE),"All")</f>
        <v>Residual Inst</v>
      </c>
    </row>
    <row r="7075" spans="1:18" hidden="1">
      <c r="A7075">
        <v>4</v>
      </c>
      <c r="B7075">
        <v>77</v>
      </c>
      <c r="C7075" t="s">
        <v>39</v>
      </c>
      <c r="D7075">
        <v>13</v>
      </c>
      <c r="E7075">
        <v>5291373.8036986403</v>
      </c>
      <c r="F7075">
        <v>1732086.0861983746</v>
      </c>
      <c r="G7075">
        <v>0</v>
      </c>
      <c r="H7075">
        <v>4300895.9366273703</v>
      </c>
      <c r="I7075">
        <v>9235130.8868940305</v>
      </c>
      <c r="J7075">
        <v>35831217.641516</v>
      </c>
      <c r="K7075">
        <v>112992820.885611</v>
      </c>
      <c r="L7075">
        <v>242753242.12537101</v>
      </c>
      <c r="M7075">
        <v>306061401.719181</v>
      </c>
      <c r="N7075">
        <v>621249410.02236104</v>
      </c>
      <c r="O7075">
        <v>1008078279.44897</v>
      </c>
      <c r="Q7075" t="str">
        <f>VLOOKUP(A7075,Lookup_Tables!$D$2:$E$7,2,FALSE)</f>
        <v>EQ</v>
      </c>
      <c r="R7075" t="str">
        <f>IFERROR(VLOOKUP(D7075,Lookup_Tables!$A$2:$B$21,2,FALSE),"All")</f>
        <v>Residual Inst</v>
      </c>
    </row>
    <row r="7076" spans="1:18" hidden="1">
      <c r="A7076">
        <v>4</v>
      </c>
      <c r="B7076">
        <v>77</v>
      </c>
      <c r="C7076" t="s">
        <v>38</v>
      </c>
      <c r="D7076">
        <v>14</v>
      </c>
      <c r="E7076">
        <v>5501450.6975550205</v>
      </c>
      <c r="F7076">
        <v>1558037.845957668</v>
      </c>
      <c r="G7076">
        <v>108448.549899911</v>
      </c>
      <c r="H7076">
        <v>10377395.0514827</v>
      </c>
      <c r="I7076">
        <v>17343369.884994101</v>
      </c>
      <c r="J7076">
        <v>43864163.859734699</v>
      </c>
      <c r="K7076">
        <v>105011925.53274199</v>
      </c>
      <c r="L7076">
        <v>285453742.63110101</v>
      </c>
      <c r="M7076">
        <v>351131129.24143499</v>
      </c>
      <c r="N7076">
        <v>728347354.49466002</v>
      </c>
      <c r="O7076">
        <v>956713774.47711301</v>
      </c>
      <c r="Q7076" t="str">
        <f>VLOOKUP(A7076,Lookup_Tables!$D$2:$E$7,2,FALSE)</f>
        <v>EQ</v>
      </c>
      <c r="R7076" t="str">
        <f>IFERROR(VLOOKUP(D7076,Lookup_Tables!$A$2:$B$21,2,FALSE),"All")</f>
        <v>Road</v>
      </c>
    </row>
    <row r="7077" spans="1:18" hidden="1">
      <c r="A7077">
        <v>4</v>
      </c>
      <c r="B7077">
        <v>77</v>
      </c>
      <c r="C7077" t="s">
        <v>39</v>
      </c>
      <c r="D7077">
        <v>14</v>
      </c>
      <c r="E7077">
        <v>5473457.7737340601</v>
      </c>
      <c r="F7077">
        <v>1543257.4148222958</v>
      </c>
      <c r="G7077">
        <v>107080.11874252</v>
      </c>
      <c r="H7077">
        <v>10346186.428564399</v>
      </c>
      <c r="I7077">
        <v>17171397.9385745</v>
      </c>
      <c r="J7077">
        <v>43852612.575194798</v>
      </c>
      <c r="K7077">
        <v>102909153.99909399</v>
      </c>
      <c r="L7077">
        <v>285453742.63110101</v>
      </c>
      <c r="M7077">
        <v>351131129.24143499</v>
      </c>
      <c r="N7077">
        <v>728347354.49466002</v>
      </c>
      <c r="O7077">
        <v>956713774.47711301</v>
      </c>
      <c r="Q7077" t="str">
        <f>VLOOKUP(A7077,Lookup_Tables!$D$2:$E$7,2,FALSE)</f>
        <v>EQ</v>
      </c>
      <c r="R7077" t="str">
        <f>IFERROR(VLOOKUP(D7077,Lookup_Tables!$A$2:$B$21,2,FALSE),"All")</f>
        <v>Road</v>
      </c>
    </row>
    <row r="7078" spans="1:18" hidden="1">
      <c r="A7078">
        <v>4</v>
      </c>
      <c r="B7078">
        <v>77</v>
      </c>
      <c r="C7078" t="s">
        <v>38</v>
      </c>
      <c r="D7078">
        <v>15</v>
      </c>
      <c r="E7078">
        <v>537642899.74925494</v>
      </c>
      <c r="F7078">
        <v>166980911.47305948</v>
      </c>
      <c r="G7078">
        <v>72539104.1169945</v>
      </c>
      <c r="H7078">
        <v>1380461947.38644</v>
      </c>
      <c r="I7078">
        <v>2055709446.77213</v>
      </c>
      <c r="J7078">
        <v>4749192621.4793901</v>
      </c>
      <c r="K7078">
        <v>12696557155.2255</v>
      </c>
      <c r="L7078">
        <v>24116600771.356602</v>
      </c>
      <c r="M7078">
        <v>29156215843.366901</v>
      </c>
      <c r="N7078">
        <v>53693878622.083702</v>
      </c>
      <c r="O7078">
        <v>82599482269.367203</v>
      </c>
      <c r="Q7078" t="str">
        <f>VLOOKUP(A7078,Lookup_Tables!$D$2:$E$7,2,FALSE)</f>
        <v>EQ</v>
      </c>
      <c r="R7078" t="str">
        <f>IFERROR(VLOOKUP(D7078,Lookup_Tables!$A$2:$B$21,2,FALSE),"All")</f>
        <v>All</v>
      </c>
    </row>
    <row r="7079" spans="1:18" hidden="1">
      <c r="A7079">
        <v>4</v>
      </c>
      <c r="B7079">
        <v>77</v>
      </c>
      <c r="C7079" t="s">
        <v>39</v>
      </c>
      <c r="D7079">
        <v>15</v>
      </c>
      <c r="E7079">
        <v>534568962.837439</v>
      </c>
      <c r="F7079">
        <v>166001784.34927642</v>
      </c>
      <c r="G7079">
        <v>72488599.734505504</v>
      </c>
      <c r="H7079">
        <v>1372623417.6321599</v>
      </c>
      <c r="I7079">
        <v>2033532060.6085401</v>
      </c>
      <c r="J7079">
        <v>4650206327.8512497</v>
      </c>
      <c r="K7079">
        <v>12557499762.5256</v>
      </c>
      <c r="L7079">
        <v>24096602859.2001</v>
      </c>
      <c r="M7079">
        <v>29156215843.366901</v>
      </c>
      <c r="N7079">
        <v>53693878622.083702</v>
      </c>
      <c r="O7079">
        <v>82560805855.634705</v>
      </c>
      <c r="Q7079" t="str">
        <f>VLOOKUP(A7079,Lookup_Tables!$D$2:$E$7,2,FALSE)</f>
        <v>EQ</v>
      </c>
      <c r="R7079" t="str">
        <f>IFERROR(VLOOKUP(D7079,Lookup_Tables!$A$2:$B$21,2,FALSE),"All")</f>
        <v>All</v>
      </c>
    </row>
    <row r="7080" spans="1:18" hidden="1">
      <c r="A7080">
        <v>4</v>
      </c>
      <c r="B7080">
        <v>77</v>
      </c>
      <c r="C7080" t="s">
        <v>38</v>
      </c>
      <c r="D7080">
        <v>16</v>
      </c>
      <c r="E7080">
        <v>23943284.795080099</v>
      </c>
      <c r="F7080">
        <v>6765866.150849089</v>
      </c>
      <c r="G7080">
        <v>939177.09832882998</v>
      </c>
      <c r="H7080">
        <v>42523179.213485502</v>
      </c>
      <c r="I7080">
        <v>65354718.602154098</v>
      </c>
      <c r="J7080">
        <v>174170472.01637301</v>
      </c>
      <c r="K7080">
        <v>480693873.661071</v>
      </c>
      <c r="L7080">
        <v>1157419590.7895401</v>
      </c>
      <c r="M7080">
        <v>1475004347.0329499</v>
      </c>
      <c r="N7080">
        <v>2954127797.36972</v>
      </c>
      <c r="O7080">
        <v>4759453814.2902098</v>
      </c>
      <c r="Q7080" t="str">
        <f>VLOOKUP(A7080,Lookup_Tables!$D$2:$E$7,2,FALSE)</f>
        <v>EQ</v>
      </c>
      <c r="R7080" t="str">
        <f>IFERROR(VLOOKUP(D7080,Lookup_Tables!$A$2:$B$21,2,FALSE),"All")</f>
        <v>Government_Loss</v>
      </c>
    </row>
    <row r="7081" spans="1:18" hidden="1">
      <c r="A7081">
        <v>4</v>
      </c>
      <c r="B7081">
        <v>77</v>
      </c>
      <c r="C7081" t="s">
        <v>39</v>
      </c>
      <c r="D7081">
        <v>16</v>
      </c>
      <c r="E7081">
        <v>23851814.7509511</v>
      </c>
      <c r="F7081">
        <v>6723001.1262992509</v>
      </c>
      <c r="G7081">
        <v>928630.72684333997</v>
      </c>
      <c r="H7081">
        <v>42490638.485290803</v>
      </c>
      <c r="I7081">
        <v>65154906.286346398</v>
      </c>
      <c r="J7081">
        <v>173096092.67954099</v>
      </c>
      <c r="K7081">
        <v>474136123.11355299</v>
      </c>
      <c r="L7081">
        <v>1157419590.7895401</v>
      </c>
      <c r="M7081">
        <v>1475004347.0329499</v>
      </c>
      <c r="N7081">
        <v>2953320416.97124</v>
      </c>
      <c r="O7081">
        <v>4758702605.3457298</v>
      </c>
      <c r="Q7081" t="str">
        <f>VLOOKUP(A7081,Lookup_Tables!$D$2:$E$7,2,FALSE)</f>
        <v>EQ</v>
      </c>
      <c r="R7081" t="str">
        <f>IFERROR(VLOOKUP(D7081,Lookup_Tables!$A$2:$B$21,2,FALSE),"All")</f>
        <v>Government_Loss</v>
      </c>
    </row>
    <row r="7082" spans="1:18" hidden="1">
      <c r="A7082">
        <v>4</v>
      </c>
      <c r="B7082">
        <v>77</v>
      </c>
      <c r="C7082" t="s">
        <v>38</v>
      </c>
      <c r="D7082">
        <v>17</v>
      </c>
      <c r="E7082">
        <v>58939178.823928103</v>
      </c>
      <c r="F7082">
        <v>18360193.061780706</v>
      </c>
      <c r="G7082">
        <v>5593431.4401201801</v>
      </c>
      <c r="H7082">
        <v>119966772.869297</v>
      </c>
      <c r="I7082">
        <v>184236319.05074501</v>
      </c>
      <c r="J7082">
        <v>458543661.89088202</v>
      </c>
      <c r="K7082">
        <v>1295130040.04338</v>
      </c>
      <c r="L7082">
        <v>2683210122.29215</v>
      </c>
      <c r="M7082">
        <v>3307529080.0013399</v>
      </c>
      <c r="N7082">
        <v>6466209998.3555098</v>
      </c>
      <c r="O7082">
        <v>10161552250.390699</v>
      </c>
      <c r="Q7082" t="str">
        <f>VLOOKUP(A7082,Lookup_Tables!$D$2:$E$7,2,FALSE)</f>
        <v>EQ</v>
      </c>
      <c r="R7082" t="str">
        <f>IFERROR(VLOOKUP(D7082,Lookup_Tables!$A$2:$B$21,2,FALSE),"All")</f>
        <v>Emergency_Loss</v>
      </c>
    </row>
    <row r="7083" spans="1:18" hidden="1">
      <c r="A7083">
        <v>4</v>
      </c>
      <c r="B7083">
        <v>77</v>
      </c>
      <c r="C7083" t="s">
        <v>39</v>
      </c>
      <c r="D7083">
        <v>17</v>
      </c>
      <c r="E7083">
        <v>58678111.904639199</v>
      </c>
      <c r="F7083">
        <v>18224206.566757515</v>
      </c>
      <c r="G7083">
        <v>5551270.4156790301</v>
      </c>
      <c r="H7083">
        <v>119817250.31463601</v>
      </c>
      <c r="I7083">
        <v>184236319.05074501</v>
      </c>
      <c r="J7083">
        <v>458543661.89088202</v>
      </c>
      <c r="K7083">
        <v>1271755630.5127201</v>
      </c>
      <c r="L7083">
        <v>2681624317.9534898</v>
      </c>
      <c r="M7083">
        <v>3307529080.0013399</v>
      </c>
      <c r="N7083">
        <v>6466209998.3555098</v>
      </c>
      <c r="O7083">
        <v>10158456157.1129</v>
      </c>
      <c r="Q7083" t="str">
        <f>VLOOKUP(A7083,Lookup_Tables!$D$2:$E$7,2,FALSE)</f>
        <v>EQ</v>
      </c>
      <c r="R7083" t="str">
        <f>IFERROR(VLOOKUP(D7083,Lookup_Tables!$A$2:$B$21,2,FALSE),"All")</f>
        <v>Emergency_Loss</v>
      </c>
    </row>
    <row r="7084" spans="1:18" hidden="1">
      <c r="A7084">
        <v>4</v>
      </c>
      <c r="B7084">
        <v>77</v>
      </c>
      <c r="C7084" t="s">
        <v>38</v>
      </c>
      <c r="D7084">
        <v>18</v>
      </c>
      <c r="E7084">
        <v>82882463.619008496</v>
      </c>
      <c r="F7084">
        <v>25150345.613769203</v>
      </c>
      <c r="G7084">
        <v>6557671.6062069302</v>
      </c>
      <c r="H7084">
        <v>161003672.935487</v>
      </c>
      <c r="I7084">
        <v>251933499.83572099</v>
      </c>
      <c r="J7084">
        <v>637144874.90313494</v>
      </c>
      <c r="K7084">
        <v>1743390355.3743999</v>
      </c>
      <c r="L7084">
        <v>3859529108.75807</v>
      </c>
      <c r="M7084">
        <v>4782533427.0342903</v>
      </c>
      <c r="N7084">
        <v>9472184307.8425407</v>
      </c>
      <c r="O7084">
        <v>14921006064.680901</v>
      </c>
      <c r="Q7084" t="str">
        <f>VLOOKUP(A7084,Lookup_Tables!$D$2:$E$7,2,FALSE)</f>
        <v>EQ</v>
      </c>
      <c r="R7084" t="str">
        <f>IFERROR(VLOOKUP(D7084,Lookup_Tables!$A$2:$B$21,2,FALSE),"All")</f>
        <v>Govt_Plus_Emergency</v>
      </c>
    </row>
    <row r="7085" spans="1:18" hidden="1">
      <c r="A7085">
        <v>4</v>
      </c>
      <c r="B7085">
        <v>77</v>
      </c>
      <c r="C7085" t="s">
        <v>39</v>
      </c>
      <c r="D7085">
        <v>18</v>
      </c>
      <c r="E7085">
        <v>82529438.871409401</v>
      </c>
      <c r="F7085">
        <v>24833236.397696108</v>
      </c>
      <c r="G7085">
        <v>6435847.5727473004</v>
      </c>
      <c r="H7085">
        <v>159667231.91553301</v>
      </c>
      <c r="I7085">
        <v>251933499.83572099</v>
      </c>
      <c r="J7085">
        <v>637144874.90313494</v>
      </c>
      <c r="K7085">
        <v>1742094767.6488099</v>
      </c>
      <c r="L7085">
        <v>3859529108.75807</v>
      </c>
      <c r="M7085">
        <v>4782533427.0342903</v>
      </c>
      <c r="N7085">
        <v>9462813070.4287701</v>
      </c>
      <c r="O7085">
        <v>14917158762.4587</v>
      </c>
      <c r="Q7085" t="str">
        <f>VLOOKUP(A7085,Lookup_Tables!$D$2:$E$7,2,FALSE)</f>
        <v>EQ</v>
      </c>
      <c r="R7085" t="str">
        <f>IFERROR(VLOOKUP(D7085,Lookup_Tables!$A$2:$B$21,2,FALSE),"All")</f>
        <v>Govt_Plus_Emergency</v>
      </c>
    </row>
    <row r="7086" spans="1:18" hidden="1">
      <c r="A7086">
        <v>4</v>
      </c>
      <c r="B7086">
        <v>78</v>
      </c>
      <c r="C7086" t="s">
        <v>38</v>
      </c>
      <c r="D7086">
        <v>0</v>
      </c>
      <c r="E7086">
        <v>676846.03446088301</v>
      </c>
      <c r="F7086">
        <v>259910.590747818</v>
      </c>
      <c r="G7086">
        <v>0</v>
      </c>
      <c r="H7086">
        <v>0</v>
      </c>
      <c r="I7086">
        <v>7469.9745314468801</v>
      </c>
      <c r="J7086">
        <v>401505.32214307698</v>
      </c>
      <c r="K7086">
        <v>5756597.9429059504</v>
      </c>
      <c r="L7086">
        <v>23744847.148469601</v>
      </c>
      <c r="M7086">
        <v>32681489.1255548</v>
      </c>
      <c r="N7086">
        <v>86254542.953244895</v>
      </c>
      <c r="O7086">
        <v>208675432.78876099</v>
      </c>
      <c r="Q7086" t="str">
        <f>VLOOKUP(A7086,Lookup_Tables!$D$2:$E$7,2,FALSE)</f>
        <v>EQ</v>
      </c>
      <c r="R7086" t="str">
        <f>IFERROR(VLOOKUP(D7086,Lookup_Tables!$A$2:$B$21,2,FALSE),"All")</f>
        <v>Private Assets</v>
      </c>
    </row>
    <row r="7087" spans="1:18" hidden="1">
      <c r="A7087">
        <v>4</v>
      </c>
      <c r="B7087">
        <v>78</v>
      </c>
      <c r="C7087" t="s">
        <v>39</v>
      </c>
      <c r="D7087">
        <v>0</v>
      </c>
      <c r="E7087">
        <v>673360.04444201605</v>
      </c>
      <c r="F7087">
        <v>256596.03451709729</v>
      </c>
      <c r="G7087">
        <v>0</v>
      </c>
      <c r="H7087">
        <v>0</v>
      </c>
      <c r="I7087">
        <v>7469.9745314468801</v>
      </c>
      <c r="J7087">
        <v>401505.32214307698</v>
      </c>
      <c r="K7087">
        <v>5756597.9429059504</v>
      </c>
      <c r="L7087">
        <v>23744847.148469601</v>
      </c>
      <c r="M7087">
        <v>32595772.231481701</v>
      </c>
      <c r="N7087">
        <v>86254542.953244895</v>
      </c>
      <c r="O7087">
        <v>208675432.78876099</v>
      </c>
      <c r="Q7087" t="str">
        <f>VLOOKUP(A7087,Lookup_Tables!$D$2:$E$7,2,FALSE)</f>
        <v>EQ</v>
      </c>
      <c r="R7087" t="str">
        <f>IFERROR(VLOOKUP(D7087,Lookup_Tables!$A$2:$B$21,2,FALSE),"All")</f>
        <v>Private Assets</v>
      </c>
    </row>
    <row r="7088" spans="1:18" hidden="1">
      <c r="A7088">
        <v>4</v>
      </c>
      <c r="B7088">
        <v>78</v>
      </c>
      <c r="C7088" t="s">
        <v>38</v>
      </c>
      <c r="D7088">
        <v>1</v>
      </c>
      <c r="E7088">
        <v>32138.244436054301</v>
      </c>
      <c r="F7088">
        <v>19823.483934704087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242135.38627332801</v>
      </c>
      <c r="M7088">
        <v>484231.11558491801</v>
      </c>
      <c r="N7088">
        <v>1655504.2513506999</v>
      </c>
      <c r="O7088">
        <v>9448658.6325563509</v>
      </c>
      <c r="Q7088" t="str">
        <f>VLOOKUP(A7088,Lookup_Tables!$D$2:$E$7,2,FALSE)</f>
        <v>EQ</v>
      </c>
      <c r="R7088" t="str">
        <f>IFERROR(VLOOKUP(D7088,Lookup_Tables!$A$2:$B$21,2,FALSE),"All")</f>
        <v>Airport</v>
      </c>
    </row>
    <row r="7089" spans="1:18" hidden="1">
      <c r="A7089">
        <v>4</v>
      </c>
      <c r="B7089">
        <v>78</v>
      </c>
      <c r="C7089" t="s">
        <v>39</v>
      </c>
      <c r="D7089">
        <v>1</v>
      </c>
      <c r="E7089">
        <v>32114.030897426899</v>
      </c>
      <c r="F7089">
        <v>19799.270396076685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242135.38627332801</v>
      </c>
      <c r="M7089">
        <v>484231.11558491801</v>
      </c>
      <c r="N7089">
        <v>1655504.2513506999</v>
      </c>
      <c r="O7089">
        <v>9448658.6325563509</v>
      </c>
      <c r="Q7089" t="str">
        <f>VLOOKUP(A7089,Lookup_Tables!$D$2:$E$7,2,FALSE)</f>
        <v>EQ</v>
      </c>
      <c r="R7089" t="str">
        <f>IFERROR(VLOOKUP(D7089,Lookup_Tables!$A$2:$B$21,2,FALSE),"All")</f>
        <v>Airport</v>
      </c>
    </row>
    <row r="7090" spans="1:18" hidden="1">
      <c r="A7090">
        <v>4</v>
      </c>
      <c r="B7090">
        <v>78</v>
      </c>
      <c r="C7090" t="s">
        <v>38</v>
      </c>
      <c r="D7090">
        <v>3</v>
      </c>
      <c r="E7090">
        <v>4053.8566803849399</v>
      </c>
      <c r="F7090">
        <v>2554.1889046177644</v>
      </c>
      <c r="G7090">
        <v>0</v>
      </c>
      <c r="H7090">
        <v>0</v>
      </c>
      <c r="I7090">
        <v>0</v>
      </c>
      <c r="J7090">
        <v>0</v>
      </c>
      <c r="K7090">
        <v>4186.1777217133404</v>
      </c>
      <c r="L7090">
        <v>80973.465503459796</v>
      </c>
      <c r="M7090">
        <v>136165.58518090699</v>
      </c>
      <c r="N7090">
        <v>390088.91425862903</v>
      </c>
      <c r="O7090">
        <v>735343.33703470603</v>
      </c>
      <c r="Q7090" t="str">
        <f>VLOOKUP(A7090,Lookup_Tables!$D$2:$E$7,2,FALSE)</f>
        <v>EQ</v>
      </c>
      <c r="R7090" t="str">
        <f>IFERROR(VLOOKUP(D7090,Lookup_Tables!$A$2:$B$21,2,FALSE),"All")</f>
        <v>Govt Hosp</v>
      </c>
    </row>
    <row r="7091" spans="1:18" hidden="1">
      <c r="A7091">
        <v>4</v>
      </c>
      <c r="B7091">
        <v>78</v>
      </c>
      <c r="C7091" t="s">
        <v>39</v>
      </c>
      <c r="D7091">
        <v>3</v>
      </c>
      <c r="E7091">
        <v>4041.6221680060398</v>
      </c>
      <c r="F7091">
        <v>2543.3000372750853</v>
      </c>
      <c r="G7091">
        <v>0</v>
      </c>
      <c r="H7091">
        <v>0</v>
      </c>
      <c r="I7091">
        <v>0</v>
      </c>
      <c r="J7091">
        <v>0</v>
      </c>
      <c r="K7091">
        <v>4186.1777217133404</v>
      </c>
      <c r="L7091">
        <v>79627.820467238897</v>
      </c>
      <c r="M7091">
        <v>136165.58518090699</v>
      </c>
      <c r="N7091">
        <v>390088.91425862903</v>
      </c>
      <c r="O7091">
        <v>735343.33703470603</v>
      </c>
      <c r="Q7091" t="str">
        <f>VLOOKUP(A7091,Lookup_Tables!$D$2:$E$7,2,FALSE)</f>
        <v>EQ</v>
      </c>
      <c r="R7091" t="str">
        <f>IFERROR(VLOOKUP(D7091,Lookup_Tables!$A$2:$B$21,2,FALSE),"All")</f>
        <v>Govt Hosp</v>
      </c>
    </row>
    <row r="7092" spans="1:18" hidden="1">
      <c r="A7092">
        <v>4</v>
      </c>
      <c r="B7092">
        <v>78</v>
      </c>
      <c r="C7092" t="s">
        <v>38</v>
      </c>
      <c r="D7092">
        <v>4</v>
      </c>
      <c r="E7092">
        <v>8751.8441838748804</v>
      </c>
      <c r="F7092">
        <v>3932.6979726198861</v>
      </c>
      <c r="G7092">
        <v>0</v>
      </c>
      <c r="H7092">
        <v>0</v>
      </c>
      <c r="I7092">
        <v>0</v>
      </c>
      <c r="J7092">
        <v>4811.1813195565801</v>
      </c>
      <c r="K7092">
        <v>68092.634324085404</v>
      </c>
      <c r="L7092">
        <v>355808.13576186798</v>
      </c>
      <c r="M7092">
        <v>557314.81271708698</v>
      </c>
      <c r="N7092">
        <v>1180177.78431857</v>
      </c>
      <c r="O7092">
        <v>1779955.68092439</v>
      </c>
      <c r="Q7092" t="str">
        <f>VLOOKUP(A7092,Lookup_Tables!$D$2:$E$7,2,FALSE)</f>
        <v>EQ</v>
      </c>
      <c r="R7092" t="str">
        <f>IFERROR(VLOOKUP(D7092,Lookup_Tables!$A$2:$B$21,2,FALSE),"All")</f>
        <v>Govt Med Fac</v>
      </c>
    </row>
    <row r="7093" spans="1:18" hidden="1">
      <c r="A7093">
        <v>4</v>
      </c>
      <c r="B7093">
        <v>78</v>
      </c>
      <c r="C7093" t="s">
        <v>39</v>
      </c>
      <c r="D7093">
        <v>4</v>
      </c>
      <c r="E7093">
        <v>8725.3343925505305</v>
      </c>
      <c r="F7093">
        <v>3910.3055297162427</v>
      </c>
      <c r="G7093">
        <v>0</v>
      </c>
      <c r="H7093">
        <v>0</v>
      </c>
      <c r="I7093">
        <v>0</v>
      </c>
      <c r="J7093">
        <v>4811.1813195565801</v>
      </c>
      <c r="K7093">
        <v>67269.164639944007</v>
      </c>
      <c r="L7093">
        <v>355808.13576186798</v>
      </c>
      <c r="M7093">
        <v>557314.81271708698</v>
      </c>
      <c r="N7093">
        <v>1180177.78431857</v>
      </c>
      <c r="O7093">
        <v>1779955.68092439</v>
      </c>
      <c r="Q7093" t="str">
        <f>VLOOKUP(A7093,Lookup_Tables!$D$2:$E$7,2,FALSE)</f>
        <v>EQ</v>
      </c>
      <c r="R7093" t="str">
        <f>IFERROR(VLOOKUP(D7093,Lookup_Tables!$A$2:$B$21,2,FALSE),"All")</f>
        <v>Govt Med Fac</v>
      </c>
    </row>
    <row r="7094" spans="1:18" hidden="1">
      <c r="A7094">
        <v>4</v>
      </c>
      <c r="B7094">
        <v>78</v>
      </c>
      <c r="C7094" t="s">
        <v>38</v>
      </c>
      <c r="D7094">
        <v>10</v>
      </c>
      <c r="E7094">
        <v>178331.272079307</v>
      </c>
      <c r="F7094">
        <v>77726.925178676931</v>
      </c>
      <c r="G7094">
        <v>0</v>
      </c>
      <c r="H7094">
        <v>0</v>
      </c>
      <c r="I7094">
        <v>0</v>
      </c>
      <c r="J7094">
        <v>59507.315179612197</v>
      </c>
      <c r="K7094">
        <v>1617111.6941788199</v>
      </c>
      <c r="L7094">
        <v>7679449.8833438596</v>
      </c>
      <c r="M7094">
        <v>11267859.0092861</v>
      </c>
      <c r="N7094">
        <v>20428174.241583299</v>
      </c>
      <c r="O7094">
        <v>41280373.134440497</v>
      </c>
      <c r="Q7094" t="str">
        <f>VLOOKUP(A7094,Lookup_Tables!$D$2:$E$7,2,FALSE)</f>
        <v>EQ</v>
      </c>
      <c r="R7094" t="str">
        <f>IFERROR(VLOOKUP(D7094,Lookup_Tables!$A$2:$B$21,2,FALSE),"All")</f>
        <v>Pub School</v>
      </c>
    </row>
    <row r="7095" spans="1:18" hidden="1">
      <c r="A7095">
        <v>4</v>
      </c>
      <c r="B7095">
        <v>78</v>
      </c>
      <c r="C7095" t="s">
        <v>39</v>
      </c>
      <c r="D7095">
        <v>10</v>
      </c>
      <c r="E7095">
        <v>177611.66653334899</v>
      </c>
      <c r="F7095">
        <v>77126.150572408616</v>
      </c>
      <c r="G7095">
        <v>0</v>
      </c>
      <c r="H7095">
        <v>0</v>
      </c>
      <c r="I7095">
        <v>0</v>
      </c>
      <c r="J7095">
        <v>59507.315179612197</v>
      </c>
      <c r="K7095">
        <v>1593345.5062408799</v>
      </c>
      <c r="L7095">
        <v>7679449.8833438596</v>
      </c>
      <c r="M7095">
        <v>11267859.0092861</v>
      </c>
      <c r="N7095">
        <v>20428174.241583299</v>
      </c>
      <c r="O7095">
        <v>41280373.134440497</v>
      </c>
      <c r="Q7095" t="str">
        <f>VLOOKUP(A7095,Lookup_Tables!$D$2:$E$7,2,FALSE)</f>
        <v>EQ</v>
      </c>
      <c r="R7095" t="str">
        <f>IFERROR(VLOOKUP(D7095,Lookup_Tables!$A$2:$B$21,2,FALSE),"All")</f>
        <v>Pub School</v>
      </c>
    </row>
    <row r="7096" spans="1:18" hidden="1">
      <c r="A7096">
        <v>4</v>
      </c>
      <c r="B7096">
        <v>78</v>
      </c>
      <c r="C7096" t="s">
        <v>38</v>
      </c>
      <c r="D7096">
        <v>11</v>
      </c>
      <c r="E7096">
        <v>39191.168696877001</v>
      </c>
      <c r="F7096">
        <v>30398.179969612662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9849.3254058215407</v>
      </c>
      <c r="M7096">
        <v>24623.670694838002</v>
      </c>
      <c r="N7096">
        <v>2728471.2457621899</v>
      </c>
      <c r="O7096">
        <v>6005420.8147066496</v>
      </c>
      <c r="Q7096" t="str">
        <f>VLOOKUP(A7096,Lookup_Tables!$D$2:$E$7,2,FALSE)</f>
        <v>EQ</v>
      </c>
      <c r="R7096" t="str">
        <f>IFERROR(VLOOKUP(D7096,Lookup_Tables!$A$2:$B$21,2,FALSE),"All")</f>
        <v>Pub Univ</v>
      </c>
    </row>
    <row r="7097" spans="1:18" hidden="1">
      <c r="A7097">
        <v>4</v>
      </c>
      <c r="B7097">
        <v>78</v>
      </c>
      <c r="C7097" t="s">
        <v>39</v>
      </c>
      <c r="D7097">
        <v>11</v>
      </c>
      <c r="E7097">
        <v>39190.183764336398</v>
      </c>
      <c r="F7097">
        <v>30397.195037072059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9849.3254058215407</v>
      </c>
      <c r="M7097">
        <v>24623.670694838002</v>
      </c>
      <c r="N7097">
        <v>2728471.2457621899</v>
      </c>
      <c r="O7097">
        <v>6005420.8147066496</v>
      </c>
      <c r="Q7097" t="str">
        <f>VLOOKUP(A7097,Lookup_Tables!$D$2:$E$7,2,FALSE)</f>
        <v>EQ</v>
      </c>
      <c r="R7097" t="str">
        <f>IFERROR(VLOOKUP(D7097,Lookup_Tables!$A$2:$B$21,2,FALSE),"All")</f>
        <v>Pub Univ</v>
      </c>
    </row>
    <row r="7098" spans="1:18" hidden="1">
      <c r="A7098">
        <v>4</v>
      </c>
      <c r="B7098">
        <v>78</v>
      </c>
      <c r="C7098" t="s">
        <v>38</v>
      </c>
      <c r="D7098">
        <v>13</v>
      </c>
      <c r="E7098">
        <v>93387.301141276694</v>
      </c>
      <c r="F7098">
        <v>42399.933941424308</v>
      </c>
      <c r="G7098">
        <v>0</v>
      </c>
      <c r="H7098">
        <v>0</v>
      </c>
      <c r="I7098">
        <v>0</v>
      </c>
      <c r="J7098">
        <v>28183.800607027399</v>
      </c>
      <c r="K7098">
        <v>448681.12404485798</v>
      </c>
      <c r="L7098">
        <v>2913725.2502099201</v>
      </c>
      <c r="M7098">
        <v>4967022.3874792503</v>
      </c>
      <c r="N7098">
        <v>10867127.330280101</v>
      </c>
      <c r="O7098">
        <v>24747226.218109298</v>
      </c>
      <c r="Q7098" t="str">
        <f>VLOOKUP(A7098,Lookup_Tables!$D$2:$E$7,2,FALSE)</f>
        <v>EQ</v>
      </c>
      <c r="R7098" t="str">
        <f>IFERROR(VLOOKUP(D7098,Lookup_Tables!$A$2:$B$21,2,FALSE),"All")</f>
        <v>Residual Inst</v>
      </c>
    </row>
    <row r="7099" spans="1:18" hidden="1">
      <c r="A7099">
        <v>4</v>
      </c>
      <c r="B7099">
        <v>78</v>
      </c>
      <c r="C7099" t="s">
        <v>39</v>
      </c>
      <c r="D7099">
        <v>13</v>
      </c>
      <c r="E7099">
        <v>93186.461943036295</v>
      </c>
      <c r="F7099">
        <v>43007.880308989108</v>
      </c>
      <c r="G7099">
        <v>0</v>
      </c>
      <c r="H7099">
        <v>0</v>
      </c>
      <c r="I7099">
        <v>0</v>
      </c>
      <c r="J7099">
        <v>28183.800607027399</v>
      </c>
      <c r="K7099">
        <v>448681.12404485798</v>
      </c>
      <c r="L7099">
        <v>2913725.2502099201</v>
      </c>
      <c r="M7099">
        <v>4562629.6045766501</v>
      </c>
      <c r="N7099">
        <v>10867127.330280101</v>
      </c>
      <c r="O7099">
        <v>24747226.218109298</v>
      </c>
      <c r="Q7099" t="str">
        <f>VLOOKUP(A7099,Lookup_Tables!$D$2:$E$7,2,FALSE)</f>
        <v>EQ</v>
      </c>
      <c r="R7099" t="str">
        <f>IFERROR(VLOOKUP(D7099,Lookup_Tables!$A$2:$B$21,2,FALSE),"All")</f>
        <v>Residual Inst</v>
      </c>
    </row>
    <row r="7100" spans="1:18" hidden="1">
      <c r="A7100">
        <v>4</v>
      </c>
      <c r="B7100">
        <v>78</v>
      </c>
      <c r="C7100" t="s">
        <v>38</v>
      </c>
      <c r="D7100">
        <v>15</v>
      </c>
      <c r="E7100">
        <v>1032699.72167866</v>
      </c>
      <c r="F7100">
        <v>406016.08663190634</v>
      </c>
      <c r="G7100">
        <v>0</v>
      </c>
      <c r="H7100">
        <v>0</v>
      </c>
      <c r="I7100">
        <v>16453.327139982801</v>
      </c>
      <c r="J7100">
        <v>601989.21200232999</v>
      </c>
      <c r="K7100">
        <v>9232641.3717496004</v>
      </c>
      <c r="L7100">
        <v>36262919.414638601</v>
      </c>
      <c r="M7100">
        <v>52096205.300627701</v>
      </c>
      <c r="N7100">
        <v>123725925.50981399</v>
      </c>
      <c r="O7100">
        <v>310099902.90191901</v>
      </c>
      <c r="Q7100" t="str">
        <f>VLOOKUP(A7100,Lookup_Tables!$D$2:$E$7,2,FALSE)</f>
        <v>EQ</v>
      </c>
      <c r="R7100" t="str">
        <f>IFERROR(VLOOKUP(D7100,Lookup_Tables!$A$2:$B$21,2,FALSE),"All")</f>
        <v>All</v>
      </c>
    </row>
    <row r="7101" spans="1:18" hidden="1">
      <c r="A7101">
        <v>4</v>
      </c>
      <c r="B7101">
        <v>78</v>
      </c>
      <c r="C7101" t="s">
        <v>39</v>
      </c>
      <c r="D7101">
        <v>15</v>
      </c>
      <c r="E7101">
        <v>1026816.1511596401</v>
      </c>
      <c r="F7101">
        <v>403724.72166111867</v>
      </c>
      <c r="G7101">
        <v>0</v>
      </c>
      <c r="H7101">
        <v>0</v>
      </c>
      <c r="I7101">
        <v>16453.327139982801</v>
      </c>
      <c r="J7101">
        <v>601989.21200232999</v>
      </c>
      <c r="K7101">
        <v>8514200.2621031292</v>
      </c>
      <c r="L7101">
        <v>36262919.414638601</v>
      </c>
      <c r="M7101">
        <v>52096205.300627701</v>
      </c>
      <c r="N7101">
        <v>123725925.50981399</v>
      </c>
      <c r="O7101">
        <v>310099902.90191901</v>
      </c>
      <c r="Q7101" t="str">
        <f>VLOOKUP(A7101,Lookup_Tables!$D$2:$E$7,2,FALSE)</f>
        <v>EQ</v>
      </c>
      <c r="R7101" t="str">
        <f>IFERROR(VLOOKUP(D7101,Lookup_Tables!$A$2:$B$21,2,FALSE),"All")</f>
        <v>All</v>
      </c>
    </row>
    <row r="7102" spans="1:18" hidden="1">
      <c r="A7102">
        <v>4</v>
      </c>
      <c r="B7102">
        <v>78</v>
      </c>
      <c r="C7102" t="s">
        <v>38</v>
      </c>
      <c r="D7102">
        <v>16</v>
      </c>
      <c r="E7102">
        <v>355853.68721777498</v>
      </c>
      <c r="F7102">
        <v>149903.12404264841</v>
      </c>
      <c r="G7102">
        <v>0</v>
      </c>
      <c r="H7102">
        <v>0</v>
      </c>
      <c r="I7102">
        <v>1661.8547910418199</v>
      </c>
      <c r="J7102">
        <v>166503.31953721101</v>
      </c>
      <c r="K7102">
        <v>2487204.1631209599</v>
      </c>
      <c r="L7102">
        <v>13826355.124626501</v>
      </c>
      <c r="M7102">
        <v>18623320.472305901</v>
      </c>
      <c r="N7102">
        <v>39329884.923412301</v>
      </c>
      <c r="O7102">
        <v>101424470.113158</v>
      </c>
      <c r="Q7102" t="str">
        <f>VLOOKUP(A7102,Lookup_Tables!$D$2:$E$7,2,FALSE)</f>
        <v>EQ</v>
      </c>
      <c r="R7102" t="str">
        <f>IFERROR(VLOOKUP(D7102,Lookup_Tables!$A$2:$B$21,2,FALSE),"All")</f>
        <v>Government_Loss</v>
      </c>
    </row>
    <row r="7103" spans="1:18" hidden="1">
      <c r="A7103">
        <v>4</v>
      </c>
      <c r="B7103">
        <v>78</v>
      </c>
      <c r="C7103" t="s">
        <v>39</v>
      </c>
      <c r="D7103">
        <v>16</v>
      </c>
      <c r="E7103">
        <v>354835.32776925003</v>
      </c>
      <c r="F7103">
        <v>148909.18392930698</v>
      </c>
      <c r="G7103">
        <v>0</v>
      </c>
      <c r="H7103">
        <v>0</v>
      </c>
      <c r="I7103">
        <v>1661.8547910418199</v>
      </c>
      <c r="J7103">
        <v>166503.31953721101</v>
      </c>
      <c r="K7103">
        <v>2482320.2960842601</v>
      </c>
      <c r="L7103">
        <v>13826355.124626501</v>
      </c>
      <c r="M7103">
        <v>18623320.472305901</v>
      </c>
      <c r="N7103">
        <v>39329884.923412301</v>
      </c>
      <c r="O7103">
        <v>101424470.113158</v>
      </c>
      <c r="Q7103" t="str">
        <f>VLOOKUP(A7103,Lookup_Tables!$D$2:$E$7,2,FALSE)</f>
        <v>EQ</v>
      </c>
      <c r="R7103" t="str">
        <f>IFERROR(VLOOKUP(D7103,Lookup_Tables!$A$2:$B$21,2,FALSE),"All")</f>
        <v>Government_Loss</v>
      </c>
    </row>
    <row r="7104" spans="1:18" hidden="1">
      <c r="A7104">
        <v>4</v>
      </c>
      <c r="B7104">
        <v>78</v>
      </c>
      <c r="C7104" t="s">
        <v>38</v>
      </c>
      <c r="D7104">
        <v>17</v>
      </c>
      <c r="E7104">
        <v>126013.887117651</v>
      </c>
      <c r="F7104">
        <v>54799.636642573241</v>
      </c>
      <c r="G7104">
        <v>0</v>
      </c>
      <c r="H7104">
        <v>0</v>
      </c>
      <c r="I7104">
        <v>1818.79448535596</v>
      </c>
      <c r="J7104">
        <v>60199.053977199401</v>
      </c>
      <c r="K7104">
        <v>900580.73248429701</v>
      </c>
      <c r="L7104">
        <v>4127238.6852286099</v>
      </c>
      <c r="M7104">
        <v>5540165.1018691203</v>
      </c>
      <c r="N7104">
        <v>14723747.04207</v>
      </c>
      <c r="O7104">
        <v>36153789.754772</v>
      </c>
      <c r="Q7104" t="str">
        <f>VLOOKUP(A7104,Lookup_Tables!$D$2:$E$7,2,FALSE)</f>
        <v>EQ</v>
      </c>
      <c r="R7104" t="str">
        <f>IFERROR(VLOOKUP(D7104,Lookup_Tables!$A$2:$B$21,2,FALSE),"All")</f>
        <v>Emergency_Loss</v>
      </c>
    </row>
    <row r="7105" spans="1:18" hidden="1">
      <c r="A7105">
        <v>4</v>
      </c>
      <c r="B7105">
        <v>78</v>
      </c>
      <c r="C7105" t="s">
        <v>39</v>
      </c>
      <c r="D7105">
        <v>17</v>
      </c>
      <c r="E7105">
        <v>125321.296951086</v>
      </c>
      <c r="F7105">
        <v>54443.286741175863</v>
      </c>
      <c r="G7105">
        <v>0</v>
      </c>
      <c r="H7105">
        <v>0</v>
      </c>
      <c r="I7105">
        <v>1818.79448535596</v>
      </c>
      <c r="J7105">
        <v>60199.053977199401</v>
      </c>
      <c r="K7105">
        <v>833332.679450772</v>
      </c>
      <c r="L7105">
        <v>4127238.6852286099</v>
      </c>
      <c r="M7105">
        <v>5540165.1018691203</v>
      </c>
      <c r="N7105">
        <v>14723747.04207</v>
      </c>
      <c r="O7105">
        <v>36153789.754772</v>
      </c>
      <c r="Q7105" t="str">
        <f>VLOOKUP(A7105,Lookup_Tables!$D$2:$E$7,2,FALSE)</f>
        <v>EQ</v>
      </c>
      <c r="R7105" t="str">
        <f>IFERROR(VLOOKUP(D7105,Lookup_Tables!$A$2:$B$21,2,FALSE),"All")</f>
        <v>Emergency_Loss</v>
      </c>
    </row>
    <row r="7106" spans="1:18" hidden="1">
      <c r="A7106">
        <v>4</v>
      </c>
      <c r="B7106">
        <v>78</v>
      </c>
      <c r="C7106" t="s">
        <v>38</v>
      </c>
      <c r="D7106">
        <v>18</v>
      </c>
      <c r="E7106">
        <v>481867.57433542598</v>
      </c>
      <c r="F7106">
        <v>204104.10789260926</v>
      </c>
      <c r="G7106">
        <v>0</v>
      </c>
      <c r="H7106">
        <v>0</v>
      </c>
      <c r="I7106">
        <v>5121.9623269683898</v>
      </c>
      <c r="J7106">
        <v>224972.22066395899</v>
      </c>
      <c r="K7106">
        <v>3509074.6489375802</v>
      </c>
      <c r="L7106">
        <v>17953593.8098551</v>
      </c>
      <c r="M7106">
        <v>23893641.617779799</v>
      </c>
      <c r="N7106">
        <v>54580941.264191501</v>
      </c>
      <c r="O7106">
        <v>137578259.86793</v>
      </c>
      <c r="Q7106" t="str">
        <f>VLOOKUP(A7106,Lookup_Tables!$D$2:$E$7,2,FALSE)</f>
        <v>EQ</v>
      </c>
      <c r="R7106" t="str">
        <f>IFERROR(VLOOKUP(D7106,Lookup_Tables!$A$2:$B$21,2,FALSE),"All")</f>
        <v>Govt_Plus_Emergency</v>
      </c>
    </row>
    <row r="7107" spans="1:18" hidden="1">
      <c r="A7107">
        <v>4</v>
      </c>
      <c r="B7107">
        <v>78</v>
      </c>
      <c r="C7107" t="s">
        <v>39</v>
      </c>
      <c r="D7107">
        <v>18</v>
      </c>
      <c r="E7107">
        <v>480073.59437792102</v>
      </c>
      <c r="F7107">
        <v>203358.96156158671</v>
      </c>
      <c r="G7107">
        <v>0</v>
      </c>
      <c r="H7107">
        <v>0</v>
      </c>
      <c r="I7107">
        <v>5121.9623269683898</v>
      </c>
      <c r="J7107">
        <v>224972.22066395899</v>
      </c>
      <c r="K7107">
        <v>3299307.9236411001</v>
      </c>
      <c r="L7107">
        <v>17953593.8098551</v>
      </c>
      <c r="M7107">
        <v>23893641.617779799</v>
      </c>
      <c r="N7107">
        <v>54580941.264191501</v>
      </c>
      <c r="O7107">
        <v>137578259.86793</v>
      </c>
      <c r="Q7107" t="str">
        <f>VLOOKUP(A7107,Lookup_Tables!$D$2:$E$7,2,FALSE)</f>
        <v>EQ</v>
      </c>
      <c r="R7107" t="str">
        <f>IFERROR(VLOOKUP(D7107,Lookup_Tables!$A$2:$B$21,2,FALSE),"All")</f>
        <v>Govt_Plus_Emergency</v>
      </c>
    </row>
    <row r="7108" spans="1:18" hidden="1">
      <c r="A7108">
        <v>4</v>
      </c>
      <c r="B7108">
        <v>79</v>
      </c>
      <c r="C7108" t="s">
        <v>38</v>
      </c>
      <c r="D7108">
        <v>0</v>
      </c>
      <c r="E7108">
        <v>722452700.57923901</v>
      </c>
      <c r="F7108">
        <v>197681352.97216797</v>
      </c>
      <c r="G7108">
        <v>46706132.567273103</v>
      </c>
      <c r="H7108">
        <v>692615883.594087</v>
      </c>
      <c r="I7108">
        <v>1068449771.00014</v>
      </c>
      <c r="J7108">
        <v>3876244398.70363</v>
      </c>
      <c r="K7108">
        <v>15540315113.679399</v>
      </c>
      <c r="L7108">
        <v>41411055292.391403</v>
      </c>
      <c r="M7108">
        <v>49224619426.384499</v>
      </c>
      <c r="N7108">
        <v>80304329221.757401</v>
      </c>
      <c r="O7108">
        <v>166476901812.83401</v>
      </c>
      <c r="Q7108" t="str">
        <f>VLOOKUP(A7108,Lookup_Tables!$D$2:$E$7,2,FALSE)</f>
        <v>EQ</v>
      </c>
      <c r="R7108" t="str">
        <f>IFERROR(VLOOKUP(D7108,Lookup_Tables!$A$2:$B$21,2,FALSE),"All")</f>
        <v>Private Assets</v>
      </c>
    </row>
    <row r="7109" spans="1:18" hidden="1">
      <c r="A7109">
        <v>4</v>
      </c>
      <c r="B7109">
        <v>79</v>
      </c>
      <c r="C7109" t="s">
        <v>39</v>
      </c>
      <c r="D7109">
        <v>0</v>
      </c>
      <c r="E7109">
        <v>721199099.09181404</v>
      </c>
      <c r="F7109">
        <v>198322181.28299403</v>
      </c>
      <c r="G7109">
        <v>45188351.123213202</v>
      </c>
      <c r="H7109">
        <v>673112940.27506697</v>
      </c>
      <c r="I7109">
        <v>1015159315.0300699</v>
      </c>
      <c r="J7109">
        <v>3876244398.70363</v>
      </c>
      <c r="K7109">
        <v>15540315113.679399</v>
      </c>
      <c r="L7109">
        <v>41411055292.391403</v>
      </c>
      <c r="M7109">
        <v>48743217431.798798</v>
      </c>
      <c r="N7109">
        <v>80304329221.757401</v>
      </c>
      <c r="O7109">
        <v>166476901812.83401</v>
      </c>
      <c r="Q7109" t="str">
        <f>VLOOKUP(A7109,Lookup_Tables!$D$2:$E$7,2,FALSE)</f>
        <v>EQ</v>
      </c>
      <c r="R7109" t="str">
        <f>IFERROR(VLOOKUP(D7109,Lookup_Tables!$A$2:$B$21,2,FALSE),"All")</f>
        <v>Private Assets</v>
      </c>
    </row>
    <row r="7110" spans="1:18" hidden="1">
      <c r="A7110">
        <v>4</v>
      </c>
      <c r="B7110">
        <v>79</v>
      </c>
      <c r="C7110" t="s">
        <v>38</v>
      </c>
      <c r="D7110">
        <v>1</v>
      </c>
      <c r="E7110">
        <v>426619.96526009502</v>
      </c>
      <c r="F7110">
        <v>128192.89884801977</v>
      </c>
      <c r="G7110">
        <v>0</v>
      </c>
      <c r="H7110">
        <v>6404.7063708141804</v>
      </c>
      <c r="I7110">
        <v>32026.900383194399</v>
      </c>
      <c r="J7110">
        <v>309874.23513877799</v>
      </c>
      <c r="K7110">
        <v>4125778.5338407201</v>
      </c>
      <c r="L7110">
        <v>26316141.749404602</v>
      </c>
      <c r="M7110">
        <v>32296715.620836299</v>
      </c>
      <c r="N7110">
        <v>62258242.505999297</v>
      </c>
      <c r="O7110">
        <v>121061892.59890001</v>
      </c>
      <c r="Q7110" t="str">
        <f>VLOOKUP(A7110,Lookup_Tables!$D$2:$E$7,2,FALSE)</f>
        <v>EQ</v>
      </c>
      <c r="R7110" t="str">
        <f>IFERROR(VLOOKUP(D7110,Lookup_Tables!$A$2:$B$21,2,FALSE),"All")</f>
        <v>Airport</v>
      </c>
    </row>
    <row r="7111" spans="1:18" hidden="1">
      <c r="A7111">
        <v>4</v>
      </c>
      <c r="B7111">
        <v>79</v>
      </c>
      <c r="C7111" t="s">
        <v>39</v>
      </c>
      <c r="D7111">
        <v>1</v>
      </c>
      <c r="E7111">
        <v>426569.95138796797</v>
      </c>
      <c r="F7111">
        <v>128142.88497589272</v>
      </c>
      <c r="G7111">
        <v>0</v>
      </c>
      <c r="H7111">
        <v>6404.7063708141804</v>
      </c>
      <c r="I7111">
        <v>32026.900383194399</v>
      </c>
      <c r="J7111">
        <v>309874.23513877799</v>
      </c>
      <c r="K7111">
        <v>4125778.5338407201</v>
      </c>
      <c r="L7111">
        <v>26316141.749404602</v>
      </c>
      <c r="M7111">
        <v>32296715.620836299</v>
      </c>
      <c r="N7111">
        <v>62258242.505999297</v>
      </c>
      <c r="O7111">
        <v>121061892.59890001</v>
      </c>
      <c r="Q7111" t="str">
        <f>VLOOKUP(A7111,Lookup_Tables!$D$2:$E$7,2,FALSE)</f>
        <v>EQ</v>
      </c>
      <c r="R7111" t="str">
        <f>IFERROR(VLOOKUP(D7111,Lookup_Tables!$A$2:$B$21,2,FALSE),"All")</f>
        <v>Airport</v>
      </c>
    </row>
    <row r="7112" spans="1:18" hidden="1">
      <c r="A7112">
        <v>4</v>
      </c>
      <c r="B7112">
        <v>79</v>
      </c>
      <c r="C7112" t="s">
        <v>38</v>
      </c>
      <c r="D7112">
        <v>2</v>
      </c>
      <c r="E7112">
        <v>6135600.7361919796</v>
      </c>
      <c r="F7112">
        <v>1856744.9720580727</v>
      </c>
      <c r="G7112">
        <v>393281.04912392702</v>
      </c>
      <c r="H7112">
        <v>6252401.3482301002</v>
      </c>
      <c r="I7112">
        <v>11296961.883733001</v>
      </c>
      <c r="J7112">
        <v>35417653.474467099</v>
      </c>
      <c r="K7112">
        <v>180703871.18831399</v>
      </c>
      <c r="L7112">
        <v>325292394.48857599</v>
      </c>
      <c r="M7112">
        <v>394340934.390329</v>
      </c>
      <c r="N7112">
        <v>633556081.46200705</v>
      </c>
      <c r="O7112">
        <v>1057723848.47955</v>
      </c>
      <c r="Q7112" t="str">
        <f>VLOOKUP(A7112,Lookup_Tables!$D$2:$E$7,2,FALSE)</f>
        <v>EQ</v>
      </c>
      <c r="R7112" t="str">
        <f>IFERROR(VLOOKUP(D7112,Lookup_Tables!$A$2:$B$21,2,FALSE),"All")</f>
        <v>Bridge</v>
      </c>
    </row>
    <row r="7113" spans="1:18" hidden="1">
      <c r="A7113">
        <v>4</v>
      </c>
      <c r="B7113">
        <v>79</v>
      </c>
      <c r="C7113" t="s">
        <v>39</v>
      </c>
      <c r="D7113">
        <v>2</v>
      </c>
      <c r="E7113">
        <v>6124421.0942577599</v>
      </c>
      <c r="F7113">
        <v>1847875.9341690792</v>
      </c>
      <c r="G7113">
        <v>385402.60592067498</v>
      </c>
      <c r="H7113">
        <v>6178043.0261073196</v>
      </c>
      <c r="I7113">
        <v>11296961.883733001</v>
      </c>
      <c r="J7113">
        <v>35283435.968698598</v>
      </c>
      <c r="K7113">
        <v>180703871.18831399</v>
      </c>
      <c r="L7113">
        <v>325292394.48857599</v>
      </c>
      <c r="M7113">
        <v>394340934.390329</v>
      </c>
      <c r="N7113">
        <v>633556081.46200705</v>
      </c>
      <c r="O7113">
        <v>1057723848.47955</v>
      </c>
      <c r="Q7113" t="str">
        <f>VLOOKUP(A7113,Lookup_Tables!$D$2:$E$7,2,FALSE)</f>
        <v>EQ</v>
      </c>
      <c r="R7113" t="str">
        <f>IFERROR(VLOOKUP(D7113,Lookup_Tables!$A$2:$B$21,2,FALSE),"All")</f>
        <v>Bridge</v>
      </c>
    </row>
    <row r="7114" spans="1:18" hidden="1">
      <c r="A7114">
        <v>4</v>
      </c>
      <c r="B7114">
        <v>79</v>
      </c>
      <c r="C7114" t="s">
        <v>38</v>
      </c>
      <c r="D7114">
        <v>3</v>
      </c>
      <c r="E7114">
        <v>395087.170797951</v>
      </c>
      <c r="F7114">
        <v>112824.35290719004</v>
      </c>
      <c r="G7114">
        <v>46016.032111757399</v>
      </c>
      <c r="H7114">
        <v>489976.087839449</v>
      </c>
      <c r="I7114">
        <v>795238.81291795895</v>
      </c>
      <c r="J7114">
        <v>2275685.1816455098</v>
      </c>
      <c r="K7114">
        <v>9487721.6000462491</v>
      </c>
      <c r="L7114">
        <v>23477801.719287802</v>
      </c>
      <c r="M7114">
        <v>26263951.2233155</v>
      </c>
      <c r="N7114">
        <v>38824387.467575803</v>
      </c>
      <c r="O7114">
        <v>80606614.106914505</v>
      </c>
      <c r="Q7114" t="str">
        <f>VLOOKUP(A7114,Lookup_Tables!$D$2:$E$7,2,FALSE)</f>
        <v>EQ</v>
      </c>
      <c r="R7114" t="str">
        <f>IFERROR(VLOOKUP(D7114,Lookup_Tables!$A$2:$B$21,2,FALSE),"All")</f>
        <v>Govt Hosp</v>
      </c>
    </row>
    <row r="7115" spans="1:18" hidden="1">
      <c r="A7115">
        <v>4</v>
      </c>
      <c r="B7115">
        <v>79</v>
      </c>
      <c r="C7115" t="s">
        <v>39</v>
      </c>
      <c r="D7115">
        <v>3</v>
      </c>
      <c r="E7115">
        <v>394042.507126768</v>
      </c>
      <c r="F7115">
        <v>114295.45953013736</v>
      </c>
      <c r="G7115">
        <v>45275.149799809202</v>
      </c>
      <c r="H7115">
        <v>483263.92484239</v>
      </c>
      <c r="I7115">
        <v>769962.58959892194</v>
      </c>
      <c r="J7115">
        <v>2218640.37370364</v>
      </c>
      <c r="K7115">
        <v>9469141.8066786695</v>
      </c>
      <c r="L7115">
        <v>23477801.719287802</v>
      </c>
      <c r="M7115">
        <v>25550848.069914099</v>
      </c>
      <c r="N7115">
        <v>38824387.467575803</v>
      </c>
      <c r="O7115">
        <v>80606614.106914505</v>
      </c>
      <c r="Q7115" t="str">
        <f>VLOOKUP(A7115,Lookup_Tables!$D$2:$E$7,2,FALSE)</f>
        <v>EQ</v>
      </c>
      <c r="R7115" t="str">
        <f>IFERROR(VLOOKUP(D7115,Lookup_Tables!$A$2:$B$21,2,FALSE),"All")</f>
        <v>Govt Hosp</v>
      </c>
    </row>
    <row r="7116" spans="1:18" hidden="1">
      <c r="A7116">
        <v>4</v>
      </c>
      <c r="B7116">
        <v>79</v>
      </c>
      <c r="C7116" t="s">
        <v>38</v>
      </c>
      <c r="D7116">
        <v>4</v>
      </c>
      <c r="E7116">
        <v>334035.14171280601</v>
      </c>
      <c r="F7116">
        <v>90913.586098768865</v>
      </c>
      <c r="G7116">
        <v>32973.996801844703</v>
      </c>
      <c r="H7116">
        <v>382176.387745418</v>
      </c>
      <c r="I7116">
        <v>634860.58387975604</v>
      </c>
      <c r="J7116">
        <v>1910892.2637821501</v>
      </c>
      <c r="K7116">
        <v>9443456.0755593106</v>
      </c>
      <c r="L7116">
        <v>20707671.262117099</v>
      </c>
      <c r="M7116">
        <v>22921157.781105299</v>
      </c>
      <c r="N7116">
        <v>34962673.447751403</v>
      </c>
      <c r="O7116">
        <v>62291602.9904771</v>
      </c>
      <c r="Q7116" t="str">
        <f>VLOOKUP(A7116,Lookup_Tables!$D$2:$E$7,2,FALSE)</f>
        <v>EQ</v>
      </c>
      <c r="R7116" t="str">
        <f>IFERROR(VLOOKUP(D7116,Lookup_Tables!$A$2:$B$21,2,FALSE),"All")</f>
        <v>Govt Med Fac</v>
      </c>
    </row>
    <row r="7117" spans="1:18" hidden="1">
      <c r="A7117">
        <v>4</v>
      </c>
      <c r="B7117">
        <v>79</v>
      </c>
      <c r="C7117" t="s">
        <v>39</v>
      </c>
      <c r="D7117">
        <v>4</v>
      </c>
      <c r="E7117">
        <v>333289.025540123</v>
      </c>
      <c r="F7117">
        <v>90492.541051970446</v>
      </c>
      <c r="G7117">
        <v>32801.167249492799</v>
      </c>
      <c r="H7117">
        <v>370108.40886994801</v>
      </c>
      <c r="I7117">
        <v>617291.97048657096</v>
      </c>
      <c r="J7117">
        <v>1910892.2637821501</v>
      </c>
      <c r="K7117">
        <v>9443456.0755593106</v>
      </c>
      <c r="L7117">
        <v>20707671.262117099</v>
      </c>
      <c r="M7117">
        <v>22921157.781105299</v>
      </c>
      <c r="N7117">
        <v>34962673.447751403</v>
      </c>
      <c r="O7117">
        <v>62291602.9904771</v>
      </c>
      <c r="Q7117" t="str">
        <f>VLOOKUP(A7117,Lookup_Tables!$D$2:$E$7,2,FALSE)</f>
        <v>EQ</v>
      </c>
      <c r="R7117" t="str">
        <f>IFERROR(VLOOKUP(D7117,Lookup_Tables!$A$2:$B$21,2,FALSE),"All")</f>
        <v>Govt Med Fac</v>
      </c>
    </row>
    <row r="7118" spans="1:18" hidden="1">
      <c r="A7118">
        <v>4</v>
      </c>
      <c r="B7118">
        <v>79</v>
      </c>
      <c r="C7118" t="s">
        <v>38</v>
      </c>
      <c r="D7118">
        <v>6</v>
      </c>
      <c r="E7118">
        <v>232410.00493718599</v>
      </c>
      <c r="F7118">
        <v>68667.96135751938</v>
      </c>
      <c r="G7118">
        <v>0</v>
      </c>
      <c r="H7118">
        <v>39108.413834074898</v>
      </c>
      <c r="I7118">
        <v>67539.166812133306</v>
      </c>
      <c r="J7118">
        <v>338541.56639740802</v>
      </c>
      <c r="K7118">
        <v>3120249.0110561601</v>
      </c>
      <c r="L7118">
        <v>10635862.3285957</v>
      </c>
      <c r="M7118">
        <v>14554674.763537901</v>
      </c>
      <c r="N7118">
        <v>38901613.826302499</v>
      </c>
      <c r="O7118">
        <v>64947312.290151298</v>
      </c>
      <c r="Q7118" t="str">
        <f>VLOOKUP(A7118,Lookup_Tables!$D$2:$E$7,2,FALSE)</f>
        <v>EQ</v>
      </c>
      <c r="R7118" t="str">
        <f>IFERROR(VLOOKUP(D7118,Lookup_Tables!$A$2:$B$21,2,FALSE),"All")</f>
        <v>Port</v>
      </c>
    </row>
    <row r="7119" spans="1:18" hidden="1">
      <c r="A7119">
        <v>4</v>
      </c>
      <c r="B7119">
        <v>79</v>
      </c>
      <c r="C7119" t="s">
        <v>39</v>
      </c>
      <c r="D7119">
        <v>6</v>
      </c>
      <c r="E7119">
        <v>232343.24165102901</v>
      </c>
      <c r="F7119">
        <v>68817.696255584509</v>
      </c>
      <c r="G7119">
        <v>0</v>
      </c>
      <c r="H7119">
        <v>38795.520460720501</v>
      </c>
      <c r="I7119">
        <v>67539.166812133306</v>
      </c>
      <c r="J7119">
        <v>338541.56639740802</v>
      </c>
      <c r="K7119">
        <v>3120249.0110561601</v>
      </c>
      <c r="L7119">
        <v>10635862.3285957</v>
      </c>
      <c r="M7119">
        <v>14447468.649859499</v>
      </c>
      <c r="N7119">
        <v>38901613.826302499</v>
      </c>
      <c r="O7119">
        <v>64947312.290151298</v>
      </c>
      <c r="Q7119" t="str">
        <f>VLOOKUP(A7119,Lookup_Tables!$D$2:$E$7,2,FALSE)</f>
        <v>EQ</v>
      </c>
      <c r="R7119" t="str">
        <f>IFERROR(VLOOKUP(D7119,Lookup_Tables!$A$2:$B$21,2,FALSE),"All")</f>
        <v>Port</v>
      </c>
    </row>
    <row r="7120" spans="1:18" hidden="1">
      <c r="A7120">
        <v>4</v>
      </c>
      <c r="B7120">
        <v>79</v>
      </c>
      <c r="C7120" t="s">
        <v>38</v>
      </c>
      <c r="D7120">
        <v>9</v>
      </c>
      <c r="E7120">
        <v>180389.89210226899</v>
      </c>
      <c r="F7120">
        <v>51389.00422163654</v>
      </c>
      <c r="G7120">
        <v>125.840440400956</v>
      </c>
      <c r="H7120">
        <v>123346.257670448</v>
      </c>
      <c r="I7120">
        <v>235612.199170432</v>
      </c>
      <c r="J7120">
        <v>950043.554413295</v>
      </c>
      <c r="K7120">
        <v>4476045.6386039397</v>
      </c>
      <c r="L7120">
        <v>10943983.603966899</v>
      </c>
      <c r="M7120">
        <v>11737451.9036774</v>
      </c>
      <c r="N7120">
        <v>22055849.714249901</v>
      </c>
      <c r="O7120">
        <v>36674132.5922952</v>
      </c>
      <c r="Q7120" t="str">
        <f>VLOOKUP(A7120,Lookup_Tables!$D$2:$E$7,2,FALSE)</f>
        <v>EQ</v>
      </c>
      <c r="R7120" t="str">
        <f>IFERROR(VLOOKUP(D7120,Lookup_Tables!$A$2:$B$21,2,FALSE),"All")</f>
        <v>Pub Admin Bldg</v>
      </c>
    </row>
    <row r="7121" spans="1:18" hidden="1">
      <c r="A7121">
        <v>4</v>
      </c>
      <c r="B7121">
        <v>79</v>
      </c>
      <c r="C7121" t="s">
        <v>39</v>
      </c>
      <c r="D7121">
        <v>9</v>
      </c>
      <c r="E7121">
        <v>180233.45938624401</v>
      </c>
      <c r="F7121">
        <v>51462.291726294294</v>
      </c>
      <c r="G7121">
        <v>125.840440400956</v>
      </c>
      <c r="H7121">
        <v>123346.257670448</v>
      </c>
      <c r="I7121">
        <v>226939.48878020799</v>
      </c>
      <c r="J7121">
        <v>938635.14330775</v>
      </c>
      <c r="K7121">
        <v>4476045.6386039397</v>
      </c>
      <c r="L7121">
        <v>10943983.603966899</v>
      </c>
      <c r="M7121">
        <v>11737451.9036774</v>
      </c>
      <c r="N7121">
        <v>22055849.714249901</v>
      </c>
      <c r="O7121">
        <v>36674132.5922952</v>
      </c>
      <c r="Q7121" t="str">
        <f>VLOOKUP(A7121,Lookup_Tables!$D$2:$E$7,2,FALSE)</f>
        <v>EQ</v>
      </c>
      <c r="R7121" t="str">
        <f>IFERROR(VLOOKUP(D7121,Lookup_Tables!$A$2:$B$21,2,FALSE),"All")</f>
        <v>Pub Admin Bldg</v>
      </c>
    </row>
    <row r="7122" spans="1:18" hidden="1">
      <c r="A7122">
        <v>4</v>
      </c>
      <c r="B7122">
        <v>79</v>
      </c>
      <c r="C7122" t="s">
        <v>38</v>
      </c>
      <c r="D7122">
        <v>10</v>
      </c>
      <c r="E7122">
        <v>4146820.2675902802</v>
      </c>
      <c r="F7122">
        <v>1308974.5234398223</v>
      </c>
      <c r="G7122">
        <v>97797.182606695002</v>
      </c>
      <c r="H7122">
        <v>4772421.04190771</v>
      </c>
      <c r="I7122">
        <v>7253748.7160061495</v>
      </c>
      <c r="J7122">
        <v>25037598.134093199</v>
      </c>
      <c r="K7122">
        <v>100823489.192996</v>
      </c>
      <c r="L7122">
        <v>197466889.137676</v>
      </c>
      <c r="M7122">
        <v>249207910.99425799</v>
      </c>
      <c r="N7122">
        <v>486784045.72126502</v>
      </c>
      <c r="O7122">
        <v>766284947.48564601</v>
      </c>
      <c r="Q7122" t="str">
        <f>VLOOKUP(A7122,Lookup_Tables!$D$2:$E$7,2,FALSE)</f>
        <v>EQ</v>
      </c>
      <c r="R7122" t="str">
        <f>IFERROR(VLOOKUP(D7122,Lookup_Tables!$A$2:$B$21,2,FALSE),"All")</f>
        <v>Pub School</v>
      </c>
    </row>
    <row r="7123" spans="1:18" hidden="1">
      <c r="A7123">
        <v>4</v>
      </c>
      <c r="B7123">
        <v>79</v>
      </c>
      <c r="C7123" t="s">
        <v>39</v>
      </c>
      <c r="D7123">
        <v>10</v>
      </c>
      <c r="E7123">
        <v>4135935.4323701998</v>
      </c>
      <c r="F7123">
        <v>1298288.1421939582</v>
      </c>
      <c r="G7123">
        <v>97797.182606695002</v>
      </c>
      <c r="H7123">
        <v>4742652.9606593298</v>
      </c>
      <c r="I7123">
        <v>7253748.7160061495</v>
      </c>
      <c r="J7123">
        <v>25037598.134093199</v>
      </c>
      <c r="K7123">
        <v>100823489.192996</v>
      </c>
      <c r="L7123">
        <v>197466889.137676</v>
      </c>
      <c r="M7123">
        <v>249207910.99425799</v>
      </c>
      <c r="N7123">
        <v>486784045.72126502</v>
      </c>
      <c r="O7123">
        <v>766284947.48564601</v>
      </c>
      <c r="Q7123" t="str">
        <f>VLOOKUP(A7123,Lookup_Tables!$D$2:$E$7,2,FALSE)</f>
        <v>EQ</v>
      </c>
      <c r="R7123" t="str">
        <f>IFERROR(VLOOKUP(D7123,Lookup_Tables!$A$2:$B$21,2,FALSE),"All")</f>
        <v>Pub School</v>
      </c>
    </row>
    <row r="7124" spans="1:18" hidden="1">
      <c r="A7124">
        <v>4</v>
      </c>
      <c r="B7124">
        <v>79</v>
      </c>
      <c r="C7124" t="s">
        <v>38</v>
      </c>
      <c r="D7124">
        <v>11</v>
      </c>
      <c r="E7124">
        <v>6834425.3785790903</v>
      </c>
      <c r="F7124">
        <v>1971760.5222523492</v>
      </c>
      <c r="G7124">
        <v>0</v>
      </c>
      <c r="H7124">
        <v>67962.445566832306</v>
      </c>
      <c r="I7124">
        <v>1193099.6533280101</v>
      </c>
      <c r="J7124">
        <v>22781353.466827098</v>
      </c>
      <c r="K7124">
        <v>223513970.66812199</v>
      </c>
      <c r="L7124">
        <v>454886662.14175099</v>
      </c>
      <c r="M7124">
        <v>492146623.26990199</v>
      </c>
      <c r="N7124">
        <v>642712456.99550998</v>
      </c>
      <c r="O7124">
        <v>1419028028.0431001</v>
      </c>
      <c r="Q7124" t="str">
        <f>VLOOKUP(A7124,Lookup_Tables!$D$2:$E$7,2,FALSE)</f>
        <v>EQ</v>
      </c>
      <c r="R7124" t="str">
        <f>IFERROR(VLOOKUP(D7124,Lookup_Tables!$A$2:$B$21,2,FALSE),"All")</f>
        <v>Pub Univ</v>
      </c>
    </row>
    <row r="7125" spans="1:18" hidden="1">
      <c r="A7125">
        <v>4</v>
      </c>
      <c r="B7125">
        <v>79</v>
      </c>
      <c r="C7125" t="s">
        <v>39</v>
      </c>
      <c r="D7125">
        <v>11</v>
      </c>
      <c r="E7125">
        <v>6834379.4452623501</v>
      </c>
      <c r="F7125">
        <v>1971714.588935609</v>
      </c>
      <c r="G7125">
        <v>0</v>
      </c>
      <c r="H7125">
        <v>67962.445566832306</v>
      </c>
      <c r="I7125">
        <v>1193099.6533280101</v>
      </c>
      <c r="J7125">
        <v>22781353.466827098</v>
      </c>
      <c r="K7125">
        <v>223513970.66812199</v>
      </c>
      <c r="L7125">
        <v>454886662.14175099</v>
      </c>
      <c r="M7125">
        <v>492146623.26990199</v>
      </c>
      <c r="N7125">
        <v>642712456.99550998</v>
      </c>
      <c r="O7125">
        <v>1419028028.0431001</v>
      </c>
      <c r="Q7125" t="str">
        <f>VLOOKUP(A7125,Lookup_Tables!$D$2:$E$7,2,FALSE)</f>
        <v>EQ</v>
      </c>
      <c r="R7125" t="str">
        <f>IFERROR(VLOOKUP(D7125,Lookup_Tables!$A$2:$B$21,2,FALSE),"All")</f>
        <v>Pub Univ</v>
      </c>
    </row>
    <row r="7126" spans="1:18" hidden="1">
      <c r="A7126">
        <v>4</v>
      </c>
      <c r="B7126">
        <v>79</v>
      </c>
      <c r="C7126" t="s">
        <v>38</v>
      </c>
      <c r="D7126">
        <v>13</v>
      </c>
      <c r="E7126">
        <v>3597513.0937838601</v>
      </c>
      <c r="F7126">
        <v>1027194.9283075407</v>
      </c>
      <c r="G7126">
        <v>0</v>
      </c>
      <c r="H7126">
        <v>1930426.3575747099</v>
      </c>
      <c r="I7126">
        <v>3885891.8213856998</v>
      </c>
      <c r="J7126">
        <v>16816049.7187814</v>
      </c>
      <c r="K7126">
        <v>84934959.151945204</v>
      </c>
      <c r="L7126">
        <v>214099743.244735</v>
      </c>
      <c r="M7126">
        <v>247120077.61460999</v>
      </c>
      <c r="N7126">
        <v>373431386.49599701</v>
      </c>
      <c r="O7126">
        <v>831030194.07473803</v>
      </c>
      <c r="Q7126" t="str">
        <f>VLOOKUP(A7126,Lookup_Tables!$D$2:$E$7,2,FALSE)</f>
        <v>EQ</v>
      </c>
      <c r="R7126" t="str">
        <f>IFERROR(VLOOKUP(D7126,Lookup_Tables!$A$2:$B$21,2,FALSE),"All")</f>
        <v>Residual Inst</v>
      </c>
    </row>
    <row r="7127" spans="1:18" hidden="1">
      <c r="A7127">
        <v>4</v>
      </c>
      <c r="B7127">
        <v>79</v>
      </c>
      <c r="C7127" t="s">
        <v>39</v>
      </c>
      <c r="D7127">
        <v>13</v>
      </c>
      <c r="E7127">
        <v>3595521.1387236798</v>
      </c>
      <c r="F7127">
        <v>1025209.5803704723</v>
      </c>
      <c r="G7127">
        <v>0</v>
      </c>
      <c r="H7127">
        <v>1929435.2896034899</v>
      </c>
      <c r="I7127">
        <v>3885891.8213856998</v>
      </c>
      <c r="J7127">
        <v>16816049.7187814</v>
      </c>
      <c r="K7127">
        <v>84934959.151945204</v>
      </c>
      <c r="L7127">
        <v>214099743.244735</v>
      </c>
      <c r="M7127">
        <v>247120077.61460999</v>
      </c>
      <c r="N7127">
        <v>373431386.49599701</v>
      </c>
      <c r="O7127">
        <v>831030194.07473803</v>
      </c>
      <c r="Q7127" t="str">
        <f>VLOOKUP(A7127,Lookup_Tables!$D$2:$E$7,2,FALSE)</f>
        <v>EQ</v>
      </c>
      <c r="R7127" t="str">
        <f>IFERROR(VLOOKUP(D7127,Lookup_Tables!$A$2:$B$21,2,FALSE),"All")</f>
        <v>Residual Inst</v>
      </c>
    </row>
    <row r="7128" spans="1:18" hidden="1">
      <c r="A7128">
        <v>4</v>
      </c>
      <c r="B7128">
        <v>79</v>
      </c>
      <c r="C7128" t="s">
        <v>38</v>
      </c>
      <c r="D7128">
        <v>14</v>
      </c>
      <c r="E7128">
        <v>4482718.3411745401</v>
      </c>
      <c r="F7128">
        <v>1332142.6114849374</v>
      </c>
      <c r="G7128">
        <v>166240.41215932299</v>
      </c>
      <c r="H7128">
        <v>6415648.3267409503</v>
      </c>
      <c r="I7128">
        <v>10284556.553491</v>
      </c>
      <c r="J7128">
        <v>27096368.2119583</v>
      </c>
      <c r="K7128">
        <v>114447037.910822</v>
      </c>
      <c r="L7128">
        <v>243796683.81426299</v>
      </c>
      <c r="M7128">
        <v>300273257.12544799</v>
      </c>
      <c r="N7128">
        <v>465209793.76539397</v>
      </c>
      <c r="O7128">
        <v>807951044.79400504</v>
      </c>
      <c r="Q7128" t="str">
        <f>VLOOKUP(A7128,Lookup_Tables!$D$2:$E$7,2,FALSE)</f>
        <v>EQ</v>
      </c>
      <c r="R7128" t="str">
        <f>IFERROR(VLOOKUP(D7128,Lookup_Tables!$A$2:$B$21,2,FALSE),"All")</f>
        <v>Road</v>
      </c>
    </row>
    <row r="7129" spans="1:18" hidden="1">
      <c r="A7129">
        <v>4</v>
      </c>
      <c r="B7129">
        <v>79</v>
      </c>
      <c r="C7129" t="s">
        <v>39</v>
      </c>
      <c r="D7129">
        <v>14</v>
      </c>
      <c r="E7129">
        <v>4474146.1761362199</v>
      </c>
      <c r="F7129">
        <v>1326486.0053273821</v>
      </c>
      <c r="G7129">
        <v>165981.49753085201</v>
      </c>
      <c r="H7129">
        <v>6406846.9245236004</v>
      </c>
      <c r="I7129">
        <v>10144676.967815001</v>
      </c>
      <c r="J7129">
        <v>26998739.483672801</v>
      </c>
      <c r="K7129">
        <v>114447037.910822</v>
      </c>
      <c r="L7129">
        <v>243796683.81426299</v>
      </c>
      <c r="M7129">
        <v>300273257.12544799</v>
      </c>
      <c r="N7129">
        <v>465209793.76539397</v>
      </c>
      <c r="O7129">
        <v>807951044.79400504</v>
      </c>
      <c r="Q7129" t="str">
        <f>VLOOKUP(A7129,Lookup_Tables!$D$2:$E$7,2,FALSE)</f>
        <v>EQ</v>
      </c>
      <c r="R7129" t="str">
        <f>IFERROR(VLOOKUP(D7129,Lookup_Tables!$A$2:$B$21,2,FALSE),"All")</f>
        <v>Road</v>
      </c>
    </row>
    <row r="7130" spans="1:18" hidden="1">
      <c r="A7130">
        <v>4</v>
      </c>
      <c r="B7130">
        <v>79</v>
      </c>
      <c r="C7130" t="s">
        <v>38</v>
      </c>
      <c r="D7130">
        <v>15</v>
      </c>
      <c r="E7130">
        <v>749218320.57136905</v>
      </c>
      <c r="F7130">
        <v>205157577.66365469</v>
      </c>
      <c r="G7130">
        <v>48460023.915114596</v>
      </c>
      <c r="H7130">
        <v>719285537.75516105</v>
      </c>
      <c r="I7130">
        <v>1119278431.7776899</v>
      </c>
      <c r="J7130">
        <v>3941142572.4819698</v>
      </c>
      <c r="K7130">
        <v>16178488747.6413</v>
      </c>
      <c r="L7130">
        <v>42915574387.729897</v>
      </c>
      <c r="M7130">
        <v>51279486381.478897</v>
      </c>
      <c r="N7130">
        <v>82915434406.981995</v>
      </c>
      <c r="O7130">
        <v>172740342443.35101</v>
      </c>
      <c r="Q7130" t="str">
        <f>VLOOKUP(A7130,Lookup_Tables!$D$2:$E$7,2,FALSE)</f>
        <v>EQ</v>
      </c>
      <c r="R7130" t="str">
        <f>IFERROR(VLOOKUP(D7130,Lookup_Tables!$A$2:$B$21,2,FALSE),"All")</f>
        <v>All</v>
      </c>
    </row>
    <row r="7131" spans="1:18" hidden="1">
      <c r="A7131">
        <v>4</v>
      </c>
      <c r="B7131">
        <v>79</v>
      </c>
      <c r="C7131" t="s">
        <v>39</v>
      </c>
      <c r="D7131">
        <v>15</v>
      </c>
      <c r="E7131">
        <v>747924148.57522702</v>
      </c>
      <c r="F7131">
        <v>205846035.52441096</v>
      </c>
      <c r="G7131">
        <v>46437796.328093998</v>
      </c>
      <c r="H7131">
        <v>710606582.25394499</v>
      </c>
      <c r="I7131">
        <v>1072694386.78588</v>
      </c>
      <c r="J7131">
        <v>3941142572.4819698</v>
      </c>
      <c r="K7131">
        <v>16178488747.6413</v>
      </c>
      <c r="L7131">
        <v>42915574387.729897</v>
      </c>
      <c r="M7131">
        <v>50688328369.081299</v>
      </c>
      <c r="N7131">
        <v>82915434406.981995</v>
      </c>
      <c r="O7131">
        <v>172740342443.35101</v>
      </c>
      <c r="Q7131" t="str">
        <f>VLOOKUP(A7131,Lookup_Tables!$D$2:$E$7,2,FALSE)</f>
        <v>EQ</v>
      </c>
      <c r="R7131" t="str">
        <f>IFERROR(VLOOKUP(D7131,Lookup_Tables!$A$2:$B$21,2,FALSE),"All")</f>
        <v>All</v>
      </c>
    </row>
    <row r="7132" spans="1:18" hidden="1">
      <c r="A7132">
        <v>4</v>
      </c>
      <c r="B7132">
        <v>79</v>
      </c>
      <c r="C7132" t="s">
        <v>38</v>
      </c>
      <c r="D7132">
        <v>16</v>
      </c>
      <c r="E7132">
        <v>26765619.992130101</v>
      </c>
      <c r="F7132">
        <v>7799611.5603273585</v>
      </c>
      <c r="G7132">
        <v>1013533.19369399</v>
      </c>
      <c r="H7132">
        <v>23639785.617686901</v>
      </c>
      <c r="I7132">
        <v>43268083.781551197</v>
      </c>
      <c r="J7132">
        <v>141070846.06694001</v>
      </c>
      <c r="K7132">
        <v>761401015.61982203</v>
      </c>
      <c r="L7132">
        <v>1594092646.4970901</v>
      </c>
      <c r="M7132">
        <v>1726085193.13766</v>
      </c>
      <c r="N7132">
        <v>2804919228.1601</v>
      </c>
      <c r="O7132">
        <v>5101794351.3691502</v>
      </c>
      <c r="Q7132" t="str">
        <f>VLOOKUP(A7132,Lookup_Tables!$D$2:$E$7,2,FALSE)</f>
        <v>EQ</v>
      </c>
      <c r="R7132" t="str">
        <f>IFERROR(VLOOKUP(D7132,Lookup_Tables!$A$2:$B$21,2,FALSE),"All")</f>
        <v>Government_Loss</v>
      </c>
    </row>
    <row r="7133" spans="1:18" hidden="1">
      <c r="A7133">
        <v>4</v>
      </c>
      <c r="B7133">
        <v>79</v>
      </c>
      <c r="C7133" t="s">
        <v>39</v>
      </c>
      <c r="D7133">
        <v>16</v>
      </c>
      <c r="E7133">
        <v>26729586.886961699</v>
      </c>
      <c r="F7133">
        <v>7767931.244640395</v>
      </c>
      <c r="G7133">
        <v>979270.91239760199</v>
      </c>
      <c r="H7133">
        <v>23639785.617686901</v>
      </c>
      <c r="I7133">
        <v>43095804.793206997</v>
      </c>
      <c r="J7133">
        <v>141070846.06694001</v>
      </c>
      <c r="K7133">
        <v>761401015.61982203</v>
      </c>
      <c r="L7133">
        <v>1594092646.4970901</v>
      </c>
      <c r="M7133">
        <v>1726085193.13766</v>
      </c>
      <c r="N7133">
        <v>2804919228.1601</v>
      </c>
      <c r="O7133">
        <v>5101794351.3691502</v>
      </c>
      <c r="Q7133" t="str">
        <f>VLOOKUP(A7133,Lookup_Tables!$D$2:$E$7,2,FALSE)</f>
        <v>EQ</v>
      </c>
      <c r="R7133" t="str">
        <f>IFERROR(VLOOKUP(D7133,Lookup_Tables!$A$2:$B$21,2,FALSE),"All")</f>
        <v>Government_Loss</v>
      </c>
    </row>
    <row r="7134" spans="1:18" hidden="1">
      <c r="A7134">
        <v>4</v>
      </c>
      <c r="B7134">
        <v>79</v>
      </c>
      <c r="C7134" t="s">
        <v>38</v>
      </c>
      <c r="D7134">
        <v>17</v>
      </c>
      <c r="E7134">
        <v>83852370.325920507</v>
      </c>
      <c r="F7134">
        <v>24851315.233874306</v>
      </c>
      <c r="G7134">
        <v>3375999.7780960598</v>
      </c>
      <c r="H7134">
        <v>60761535.221809298</v>
      </c>
      <c r="I7134">
        <v>101899795.95317499</v>
      </c>
      <c r="J7134">
        <v>331544564.85858798</v>
      </c>
      <c r="K7134">
        <v>1630866017.8248899</v>
      </c>
      <c r="L7134">
        <v>4777858068.6276703</v>
      </c>
      <c r="M7134">
        <v>5789883557.44137</v>
      </c>
      <c r="N7134">
        <v>8799150382.2733707</v>
      </c>
      <c r="O7134">
        <v>20408203091.472801</v>
      </c>
      <c r="Q7134" t="str">
        <f>VLOOKUP(A7134,Lookup_Tables!$D$2:$E$7,2,FALSE)</f>
        <v>EQ</v>
      </c>
      <c r="R7134" t="str">
        <f>IFERROR(VLOOKUP(D7134,Lookup_Tables!$A$2:$B$21,2,FALSE),"All")</f>
        <v>Emergency_Loss</v>
      </c>
    </row>
    <row r="7135" spans="1:18" hidden="1">
      <c r="A7135">
        <v>4</v>
      </c>
      <c r="B7135">
        <v>79</v>
      </c>
      <c r="C7135" t="s">
        <v>39</v>
      </c>
      <c r="D7135">
        <v>17</v>
      </c>
      <c r="E7135">
        <v>83758699.312798202</v>
      </c>
      <c r="F7135">
        <v>24884961.62394011</v>
      </c>
      <c r="G7135">
        <v>3333876.6110402802</v>
      </c>
      <c r="H7135">
        <v>59787771.842258699</v>
      </c>
      <c r="I7135">
        <v>101124864.59957699</v>
      </c>
      <c r="J7135">
        <v>328620692.11692101</v>
      </c>
      <c r="K7135">
        <v>1615120938.1145699</v>
      </c>
      <c r="L7135">
        <v>4777858068.6276703</v>
      </c>
      <c r="M7135">
        <v>5789882701.1303301</v>
      </c>
      <c r="N7135">
        <v>8799150382.2733707</v>
      </c>
      <c r="O7135">
        <v>20408203091.472801</v>
      </c>
      <c r="Q7135" t="str">
        <f>VLOOKUP(A7135,Lookup_Tables!$D$2:$E$7,2,FALSE)</f>
        <v>EQ</v>
      </c>
      <c r="R7135" t="str">
        <f>IFERROR(VLOOKUP(D7135,Lookup_Tables!$A$2:$B$21,2,FALSE),"All")</f>
        <v>Emergency_Loss</v>
      </c>
    </row>
    <row r="7136" spans="1:18" hidden="1">
      <c r="A7136">
        <v>4</v>
      </c>
      <c r="B7136">
        <v>79</v>
      </c>
      <c r="C7136" t="s">
        <v>38</v>
      </c>
      <c r="D7136">
        <v>18</v>
      </c>
      <c r="E7136">
        <v>110617990.318051</v>
      </c>
      <c r="F7136">
        <v>33224809.480420858</v>
      </c>
      <c r="G7136">
        <v>4601581.0570568796</v>
      </c>
      <c r="H7136">
        <v>85821241.898330197</v>
      </c>
      <c r="I7136">
        <v>153411734.295008</v>
      </c>
      <c r="J7136">
        <v>461467060.659477</v>
      </c>
      <c r="K7136">
        <v>2331429993.9998202</v>
      </c>
      <c r="L7136">
        <v>6368161627.4514599</v>
      </c>
      <c r="M7136">
        <v>7341067141.51264</v>
      </c>
      <c r="N7136">
        <v>10918928364.360701</v>
      </c>
      <c r="O7136">
        <v>26258409944.8214</v>
      </c>
      <c r="Q7136" t="str">
        <f>VLOOKUP(A7136,Lookup_Tables!$D$2:$E$7,2,FALSE)</f>
        <v>EQ</v>
      </c>
      <c r="R7136" t="str">
        <f>IFERROR(VLOOKUP(D7136,Lookup_Tables!$A$2:$B$21,2,FALSE),"All")</f>
        <v>Govt_Plus_Emergency</v>
      </c>
    </row>
    <row r="7137" spans="1:18" hidden="1">
      <c r="A7137">
        <v>4</v>
      </c>
      <c r="B7137">
        <v>79</v>
      </c>
      <c r="C7137" t="s">
        <v>39</v>
      </c>
      <c r="D7137">
        <v>18</v>
      </c>
      <c r="E7137">
        <v>110484771.699798</v>
      </c>
      <c r="F7137">
        <v>33208880.771240354</v>
      </c>
      <c r="G7137">
        <v>4544278.3089399096</v>
      </c>
      <c r="H7137">
        <v>82113278.748755798</v>
      </c>
      <c r="I7137">
        <v>152764714.88014501</v>
      </c>
      <c r="J7137">
        <v>461467060.659477</v>
      </c>
      <c r="K7137">
        <v>2331429993.9998202</v>
      </c>
      <c r="L7137">
        <v>6368161627.4514599</v>
      </c>
      <c r="M7137">
        <v>7300814614.4524803</v>
      </c>
      <c r="N7137">
        <v>10918928364.360701</v>
      </c>
      <c r="O7137">
        <v>26258409944.8214</v>
      </c>
      <c r="Q7137" t="str">
        <f>VLOOKUP(A7137,Lookup_Tables!$D$2:$E$7,2,FALSE)</f>
        <v>EQ</v>
      </c>
      <c r="R7137" t="str">
        <f>IFERROR(VLOOKUP(D7137,Lookup_Tables!$A$2:$B$21,2,FALSE),"All")</f>
        <v>Govt_Plus_Emergency</v>
      </c>
    </row>
    <row r="7138" spans="1:18" hidden="1">
      <c r="A7138">
        <v>4</v>
      </c>
      <c r="B7138">
        <v>80</v>
      </c>
      <c r="C7138" t="s">
        <v>38</v>
      </c>
      <c r="D7138">
        <v>0</v>
      </c>
      <c r="E7138">
        <v>59663593.558477297</v>
      </c>
      <c r="F7138">
        <v>16280770.171154596</v>
      </c>
      <c r="G7138">
        <v>11598993.754604099</v>
      </c>
      <c r="H7138">
        <v>143529510.88318601</v>
      </c>
      <c r="I7138">
        <v>212515025.705598</v>
      </c>
      <c r="J7138">
        <v>669434760.89838099</v>
      </c>
      <c r="K7138">
        <v>1873023837.0425401</v>
      </c>
      <c r="L7138">
        <v>3400048774.2339501</v>
      </c>
      <c r="M7138">
        <v>3892748644.6103601</v>
      </c>
      <c r="N7138">
        <v>5034220911.5033503</v>
      </c>
      <c r="O7138">
        <v>6617253140.8810902</v>
      </c>
      <c r="Q7138" t="str">
        <f>VLOOKUP(A7138,Lookup_Tables!$D$2:$E$7,2,FALSE)</f>
        <v>EQ</v>
      </c>
      <c r="R7138" t="str">
        <f>IFERROR(VLOOKUP(D7138,Lookup_Tables!$A$2:$B$21,2,FALSE),"All")</f>
        <v>Private Assets</v>
      </c>
    </row>
    <row r="7139" spans="1:18" hidden="1">
      <c r="A7139">
        <v>4</v>
      </c>
      <c r="B7139">
        <v>80</v>
      </c>
      <c r="C7139" t="s">
        <v>39</v>
      </c>
      <c r="D7139">
        <v>0</v>
      </c>
      <c r="E7139">
        <v>58966232.8339862</v>
      </c>
      <c r="F7139">
        <v>16479695.315878853</v>
      </c>
      <c r="G7139">
        <v>11219511.2848066</v>
      </c>
      <c r="H7139">
        <v>140700320.128135</v>
      </c>
      <c r="I7139">
        <v>206602342.45181301</v>
      </c>
      <c r="J7139">
        <v>660806965.21815896</v>
      </c>
      <c r="K7139">
        <v>1834894197.6449599</v>
      </c>
      <c r="L7139">
        <v>3355694432.3411298</v>
      </c>
      <c r="M7139">
        <v>3665482358.4084201</v>
      </c>
      <c r="N7139">
        <v>5034214096.7018299</v>
      </c>
      <c r="O7139">
        <v>6617253140.8810902</v>
      </c>
      <c r="Q7139" t="str">
        <f>VLOOKUP(A7139,Lookup_Tables!$D$2:$E$7,2,FALSE)</f>
        <v>EQ</v>
      </c>
      <c r="R7139" t="str">
        <f>IFERROR(VLOOKUP(D7139,Lookup_Tables!$A$2:$B$21,2,FALSE),"All")</f>
        <v>Private Assets</v>
      </c>
    </row>
    <row r="7140" spans="1:18" hidden="1">
      <c r="A7140">
        <v>4</v>
      </c>
      <c r="B7140">
        <v>80</v>
      </c>
      <c r="C7140" t="s">
        <v>38</v>
      </c>
      <c r="D7140">
        <v>1</v>
      </c>
      <c r="E7140">
        <v>283510.81498579698</v>
      </c>
      <c r="F7140">
        <v>77323.038737651194</v>
      </c>
      <c r="G7140">
        <v>11972.5153635688</v>
      </c>
      <c r="H7140">
        <v>424890.150492149</v>
      </c>
      <c r="I7140">
        <v>903982.409277356</v>
      </c>
      <c r="J7140">
        <v>3146387.7930888599</v>
      </c>
      <c r="K7140">
        <v>8709478.4440573994</v>
      </c>
      <c r="L7140">
        <v>15583382.6062169</v>
      </c>
      <c r="M7140">
        <v>18689393.906250902</v>
      </c>
      <c r="N7140">
        <v>26240774.132696699</v>
      </c>
      <c r="O7140">
        <v>36369512.427069098</v>
      </c>
      <c r="Q7140" t="str">
        <f>VLOOKUP(A7140,Lookup_Tables!$D$2:$E$7,2,FALSE)</f>
        <v>EQ</v>
      </c>
      <c r="R7140" t="str">
        <f>IFERROR(VLOOKUP(D7140,Lookup_Tables!$A$2:$B$21,2,FALSE),"All")</f>
        <v>Airport</v>
      </c>
    </row>
    <row r="7141" spans="1:18" hidden="1">
      <c r="A7141">
        <v>4</v>
      </c>
      <c r="B7141">
        <v>80</v>
      </c>
      <c r="C7141" t="s">
        <v>39</v>
      </c>
      <c r="D7141">
        <v>1</v>
      </c>
      <c r="E7141">
        <v>280141.66886317101</v>
      </c>
      <c r="F7141">
        <v>78492.184290916746</v>
      </c>
      <c r="G7141">
        <v>11972.5153635688</v>
      </c>
      <c r="H7141">
        <v>419510.46739752701</v>
      </c>
      <c r="I7141">
        <v>901226.46990692196</v>
      </c>
      <c r="J7141">
        <v>3112346.26569098</v>
      </c>
      <c r="K7141">
        <v>8596321.2913675606</v>
      </c>
      <c r="L7141">
        <v>15338198.569756901</v>
      </c>
      <c r="M7141">
        <v>17774653.906583</v>
      </c>
      <c r="N7141">
        <v>24755957.951011401</v>
      </c>
      <c r="O7141">
        <v>36369512.427069098</v>
      </c>
      <c r="Q7141" t="str">
        <f>VLOOKUP(A7141,Lookup_Tables!$D$2:$E$7,2,FALSE)</f>
        <v>EQ</v>
      </c>
      <c r="R7141" t="str">
        <f>IFERROR(VLOOKUP(D7141,Lookup_Tables!$A$2:$B$21,2,FALSE),"All")</f>
        <v>Airport</v>
      </c>
    </row>
    <row r="7142" spans="1:18" hidden="1">
      <c r="A7142">
        <v>4</v>
      </c>
      <c r="B7142">
        <v>80</v>
      </c>
      <c r="C7142" t="s">
        <v>38</v>
      </c>
      <c r="D7142">
        <v>2</v>
      </c>
      <c r="E7142">
        <v>4383360.8439594898</v>
      </c>
      <c r="F7142">
        <v>1127177.3117982266</v>
      </c>
      <c r="G7142">
        <v>658990.879457701</v>
      </c>
      <c r="H7142">
        <v>9243788.9286005907</v>
      </c>
      <c r="I7142">
        <v>14434740.1873719</v>
      </c>
      <c r="J7142">
        <v>39710543.935370699</v>
      </c>
      <c r="K7142">
        <v>127105209.247464</v>
      </c>
      <c r="L7142">
        <v>241874924.39145201</v>
      </c>
      <c r="M7142">
        <v>307915059.39721203</v>
      </c>
      <c r="N7142">
        <v>446338171.64115101</v>
      </c>
      <c r="O7142">
        <v>625880934.25662196</v>
      </c>
      <c r="Q7142" t="str">
        <f>VLOOKUP(A7142,Lookup_Tables!$D$2:$E$7,2,FALSE)</f>
        <v>EQ</v>
      </c>
      <c r="R7142" t="str">
        <f>IFERROR(VLOOKUP(D7142,Lookup_Tables!$A$2:$B$21,2,FALSE),"All")</f>
        <v>Bridge</v>
      </c>
    </row>
    <row r="7143" spans="1:18" hidden="1">
      <c r="A7143">
        <v>4</v>
      </c>
      <c r="B7143">
        <v>80</v>
      </c>
      <c r="C7143" t="s">
        <v>39</v>
      </c>
      <c r="D7143">
        <v>2</v>
      </c>
      <c r="E7143">
        <v>4333110.4112021299</v>
      </c>
      <c r="F7143">
        <v>1134999.3366010729</v>
      </c>
      <c r="G7143">
        <v>633628.92785359197</v>
      </c>
      <c r="H7143">
        <v>8846428.6369684096</v>
      </c>
      <c r="I7143">
        <v>14379819.006713999</v>
      </c>
      <c r="J7143">
        <v>39623158.077041604</v>
      </c>
      <c r="K7143">
        <v>123352900.578334</v>
      </c>
      <c r="L7143">
        <v>227734811.10958999</v>
      </c>
      <c r="M7143">
        <v>298218122.851192</v>
      </c>
      <c r="N7143">
        <v>446338171.64115101</v>
      </c>
      <c r="O7143">
        <v>625880934.25662196</v>
      </c>
      <c r="Q7143" t="str">
        <f>VLOOKUP(A7143,Lookup_Tables!$D$2:$E$7,2,FALSE)</f>
        <v>EQ</v>
      </c>
      <c r="R7143" t="str">
        <f>IFERROR(VLOOKUP(D7143,Lookup_Tables!$A$2:$B$21,2,FALSE),"All")</f>
        <v>Bridge</v>
      </c>
    </row>
    <row r="7144" spans="1:18" hidden="1">
      <c r="A7144">
        <v>4</v>
      </c>
      <c r="B7144">
        <v>80</v>
      </c>
      <c r="C7144" t="s">
        <v>38</v>
      </c>
      <c r="D7144">
        <v>3</v>
      </c>
      <c r="E7144">
        <v>497012.06249957799</v>
      </c>
      <c r="F7144">
        <v>141622.61164574308</v>
      </c>
      <c r="G7144">
        <v>41273.492519659398</v>
      </c>
      <c r="H7144">
        <v>998864.63085784297</v>
      </c>
      <c r="I7144">
        <v>1596048.6323140101</v>
      </c>
      <c r="J7144">
        <v>5532144.4140113099</v>
      </c>
      <c r="K7144">
        <v>14832964.866160801</v>
      </c>
      <c r="L7144">
        <v>29853227.447719999</v>
      </c>
      <c r="M7144">
        <v>32178679.682469901</v>
      </c>
      <c r="N7144">
        <v>45154945.552253202</v>
      </c>
      <c r="O7144">
        <v>56121496.487532802</v>
      </c>
      <c r="Q7144" t="str">
        <f>VLOOKUP(A7144,Lookup_Tables!$D$2:$E$7,2,FALSE)</f>
        <v>EQ</v>
      </c>
      <c r="R7144" t="str">
        <f>IFERROR(VLOOKUP(D7144,Lookup_Tables!$A$2:$B$21,2,FALSE),"All")</f>
        <v>Govt Hosp</v>
      </c>
    </row>
    <row r="7145" spans="1:18" hidden="1">
      <c r="A7145">
        <v>4</v>
      </c>
      <c r="B7145">
        <v>80</v>
      </c>
      <c r="C7145" t="s">
        <v>39</v>
      </c>
      <c r="D7145">
        <v>3</v>
      </c>
      <c r="E7145">
        <v>491653.18923554302</v>
      </c>
      <c r="F7145">
        <v>141900.28982230125</v>
      </c>
      <c r="G7145">
        <v>39872.4909401681</v>
      </c>
      <c r="H7145">
        <v>979130.87702884199</v>
      </c>
      <c r="I7145">
        <v>1559859.3614354201</v>
      </c>
      <c r="J7145">
        <v>5473615.18286152</v>
      </c>
      <c r="K7145">
        <v>14345798.2740949</v>
      </c>
      <c r="L7145">
        <v>29574138.889982</v>
      </c>
      <c r="M7145">
        <v>31359581.882202201</v>
      </c>
      <c r="N7145">
        <v>45154945.552253202</v>
      </c>
      <c r="O7145">
        <v>56121496.487532802</v>
      </c>
      <c r="Q7145" t="str">
        <f>VLOOKUP(A7145,Lookup_Tables!$D$2:$E$7,2,FALSE)</f>
        <v>EQ</v>
      </c>
      <c r="R7145" t="str">
        <f>IFERROR(VLOOKUP(D7145,Lookup_Tables!$A$2:$B$21,2,FALSE),"All")</f>
        <v>Govt Hosp</v>
      </c>
    </row>
    <row r="7146" spans="1:18" hidden="1">
      <c r="A7146">
        <v>4</v>
      </c>
      <c r="B7146">
        <v>80</v>
      </c>
      <c r="C7146" t="s">
        <v>38</v>
      </c>
      <c r="D7146">
        <v>4</v>
      </c>
      <c r="E7146">
        <v>310812.52512031602</v>
      </c>
      <c r="F7146">
        <v>84622.311060404056</v>
      </c>
      <c r="G7146">
        <v>55430.701583984999</v>
      </c>
      <c r="H7146">
        <v>815755.86404252099</v>
      </c>
      <c r="I7146">
        <v>1164063.9885661299</v>
      </c>
      <c r="J7146">
        <v>3257857.9583650799</v>
      </c>
      <c r="K7146">
        <v>9438293.5409129299</v>
      </c>
      <c r="L7146">
        <v>17113453.317786202</v>
      </c>
      <c r="M7146">
        <v>19677897.562924601</v>
      </c>
      <c r="N7146">
        <v>27481485.2646285</v>
      </c>
      <c r="O7146">
        <v>38184366.521588698</v>
      </c>
      <c r="Q7146" t="str">
        <f>VLOOKUP(A7146,Lookup_Tables!$D$2:$E$7,2,FALSE)</f>
        <v>EQ</v>
      </c>
      <c r="R7146" t="str">
        <f>IFERROR(VLOOKUP(D7146,Lookup_Tables!$A$2:$B$21,2,FALSE),"All")</f>
        <v>Govt Med Fac</v>
      </c>
    </row>
    <row r="7147" spans="1:18" hidden="1">
      <c r="A7147">
        <v>4</v>
      </c>
      <c r="B7147">
        <v>80</v>
      </c>
      <c r="C7147" t="s">
        <v>39</v>
      </c>
      <c r="D7147">
        <v>4</v>
      </c>
      <c r="E7147">
        <v>307039.53888160002</v>
      </c>
      <c r="F7147">
        <v>83837.87591193596</v>
      </c>
      <c r="G7147">
        <v>54676.6188940719</v>
      </c>
      <c r="H7147">
        <v>798936.64112299297</v>
      </c>
      <c r="I7147">
        <v>1149326.34213155</v>
      </c>
      <c r="J7147">
        <v>3241103.5463993698</v>
      </c>
      <c r="K7147">
        <v>9438293.5409129299</v>
      </c>
      <c r="L7147">
        <v>16123487.8841695</v>
      </c>
      <c r="M7147">
        <v>19281077.7251518</v>
      </c>
      <c r="N7147">
        <v>26797958.4767913</v>
      </c>
      <c r="O7147">
        <v>38184366.521588698</v>
      </c>
      <c r="Q7147" t="str">
        <f>VLOOKUP(A7147,Lookup_Tables!$D$2:$E$7,2,FALSE)</f>
        <v>EQ</v>
      </c>
      <c r="R7147" t="str">
        <f>IFERROR(VLOOKUP(D7147,Lookup_Tables!$A$2:$B$21,2,FALSE),"All")</f>
        <v>Govt Med Fac</v>
      </c>
    </row>
    <row r="7148" spans="1:18" hidden="1">
      <c r="A7148">
        <v>4</v>
      </c>
      <c r="B7148">
        <v>80</v>
      </c>
      <c r="C7148" t="s">
        <v>38</v>
      </c>
      <c r="D7148">
        <v>6</v>
      </c>
      <c r="E7148">
        <v>169220.16452192701</v>
      </c>
      <c r="F7148">
        <v>50054.123472114487</v>
      </c>
      <c r="G7148">
        <v>0</v>
      </c>
      <c r="H7148">
        <v>151957.824134984</v>
      </c>
      <c r="I7148">
        <v>314884.93541848502</v>
      </c>
      <c r="J7148">
        <v>1049474.3108371301</v>
      </c>
      <c r="K7148">
        <v>4556564.9360095998</v>
      </c>
      <c r="L7148">
        <v>10231652.9128596</v>
      </c>
      <c r="M7148">
        <v>12876916.2464385</v>
      </c>
      <c r="N7148">
        <v>19415526.875536099</v>
      </c>
      <c r="O7148">
        <v>25275943.556731202</v>
      </c>
      <c r="Q7148" t="str">
        <f>VLOOKUP(A7148,Lookup_Tables!$D$2:$E$7,2,FALSE)</f>
        <v>EQ</v>
      </c>
      <c r="R7148" t="str">
        <f>IFERROR(VLOOKUP(D7148,Lookup_Tables!$A$2:$B$21,2,FALSE),"All")</f>
        <v>Port</v>
      </c>
    </row>
    <row r="7149" spans="1:18" hidden="1">
      <c r="A7149">
        <v>4</v>
      </c>
      <c r="B7149">
        <v>80</v>
      </c>
      <c r="C7149" t="s">
        <v>39</v>
      </c>
      <c r="D7149">
        <v>6</v>
      </c>
      <c r="E7149">
        <v>167929.03646498299</v>
      </c>
      <c r="F7149">
        <v>49890.362911407094</v>
      </c>
      <c r="G7149">
        <v>0</v>
      </c>
      <c r="H7149">
        <v>151957.824134984</v>
      </c>
      <c r="I7149">
        <v>303920.076399107</v>
      </c>
      <c r="J7149">
        <v>1025991.1846421401</v>
      </c>
      <c r="K7149">
        <v>4556564.9360095998</v>
      </c>
      <c r="L7149">
        <v>10166290.585116901</v>
      </c>
      <c r="M7149">
        <v>12536428.3350209</v>
      </c>
      <c r="N7149">
        <v>19415526.875536099</v>
      </c>
      <c r="O7149">
        <v>25275943.556731202</v>
      </c>
      <c r="Q7149" t="str">
        <f>VLOOKUP(A7149,Lookup_Tables!$D$2:$E$7,2,FALSE)</f>
        <v>EQ</v>
      </c>
      <c r="R7149" t="str">
        <f>IFERROR(VLOOKUP(D7149,Lookup_Tables!$A$2:$B$21,2,FALSE),"All")</f>
        <v>Port</v>
      </c>
    </row>
    <row r="7150" spans="1:18" hidden="1">
      <c r="A7150">
        <v>4</v>
      </c>
      <c r="B7150">
        <v>80</v>
      </c>
      <c r="C7150" t="s">
        <v>38</v>
      </c>
      <c r="D7150">
        <v>9</v>
      </c>
      <c r="E7150">
        <v>297605.26612006797</v>
      </c>
      <c r="F7150">
        <v>92573.38187008191</v>
      </c>
      <c r="G7150">
        <v>1584.8060680859301</v>
      </c>
      <c r="H7150">
        <v>385516.89414793102</v>
      </c>
      <c r="I7150">
        <v>633696.05554916605</v>
      </c>
      <c r="J7150">
        <v>2756338.15685027</v>
      </c>
      <c r="K7150">
        <v>8257891.27619409</v>
      </c>
      <c r="L7150">
        <v>18489128.765323199</v>
      </c>
      <c r="M7150">
        <v>20840155.554441102</v>
      </c>
      <c r="N7150">
        <v>28749675.629856899</v>
      </c>
      <c r="O7150">
        <v>36145449.891320899</v>
      </c>
      <c r="Q7150" t="str">
        <f>VLOOKUP(A7150,Lookup_Tables!$D$2:$E$7,2,FALSE)</f>
        <v>EQ</v>
      </c>
      <c r="R7150" t="str">
        <f>IFERROR(VLOOKUP(D7150,Lookup_Tables!$A$2:$B$21,2,FALSE),"All")</f>
        <v>Pub Admin Bldg</v>
      </c>
    </row>
    <row r="7151" spans="1:18" hidden="1">
      <c r="A7151">
        <v>4</v>
      </c>
      <c r="B7151">
        <v>80</v>
      </c>
      <c r="C7151" t="s">
        <v>39</v>
      </c>
      <c r="D7151">
        <v>9</v>
      </c>
      <c r="E7151">
        <v>295266.08446298802</v>
      </c>
      <c r="F7151">
        <v>92272.526616116782</v>
      </c>
      <c r="G7151">
        <v>1584.8060680859301</v>
      </c>
      <c r="H7151">
        <v>379882.19704026898</v>
      </c>
      <c r="I7151">
        <v>622736.71077649004</v>
      </c>
      <c r="J7151">
        <v>2756338.15685027</v>
      </c>
      <c r="K7151">
        <v>8257891.27619409</v>
      </c>
      <c r="L7151">
        <v>18489128.765323199</v>
      </c>
      <c r="M7151">
        <v>20671286.279022299</v>
      </c>
      <c r="N7151">
        <v>27232777.004184298</v>
      </c>
      <c r="O7151">
        <v>36145449.891320899</v>
      </c>
      <c r="Q7151" t="str">
        <f>VLOOKUP(A7151,Lookup_Tables!$D$2:$E$7,2,FALSE)</f>
        <v>EQ</v>
      </c>
      <c r="R7151" t="str">
        <f>IFERROR(VLOOKUP(D7151,Lookup_Tables!$A$2:$B$21,2,FALSE),"All")</f>
        <v>Pub Admin Bldg</v>
      </c>
    </row>
    <row r="7152" spans="1:18" hidden="1">
      <c r="A7152">
        <v>4</v>
      </c>
      <c r="B7152">
        <v>80</v>
      </c>
      <c r="C7152" t="s">
        <v>38</v>
      </c>
      <c r="D7152">
        <v>10</v>
      </c>
      <c r="E7152">
        <v>2646053.56181884</v>
      </c>
      <c r="F7152">
        <v>724343.46388980653</v>
      </c>
      <c r="G7152">
        <v>218386.670363076</v>
      </c>
      <c r="H7152">
        <v>5885868.1820769599</v>
      </c>
      <c r="I7152">
        <v>8877630.3845879193</v>
      </c>
      <c r="J7152">
        <v>25565068.164516799</v>
      </c>
      <c r="K7152">
        <v>74906270.105104998</v>
      </c>
      <c r="L7152">
        <v>149550079.36068401</v>
      </c>
      <c r="M7152">
        <v>180705557.12318099</v>
      </c>
      <c r="N7152">
        <v>245275124.11479899</v>
      </c>
      <c r="O7152">
        <v>364581031.445566</v>
      </c>
      <c r="Q7152" t="str">
        <f>VLOOKUP(A7152,Lookup_Tables!$D$2:$E$7,2,FALSE)</f>
        <v>EQ</v>
      </c>
      <c r="R7152" t="str">
        <f>IFERROR(VLOOKUP(D7152,Lookup_Tables!$A$2:$B$21,2,FALSE),"All")</f>
        <v>Pub School</v>
      </c>
    </row>
    <row r="7153" spans="1:18" hidden="1">
      <c r="A7153">
        <v>4</v>
      </c>
      <c r="B7153">
        <v>80</v>
      </c>
      <c r="C7153" t="s">
        <v>39</v>
      </c>
      <c r="D7153">
        <v>10</v>
      </c>
      <c r="E7153">
        <v>2619048.7311218898</v>
      </c>
      <c r="F7153">
        <v>711434.96335759433</v>
      </c>
      <c r="G7153">
        <v>216875.97785520699</v>
      </c>
      <c r="H7153">
        <v>5719562.7017754102</v>
      </c>
      <c r="I7153">
        <v>8489414.1889980193</v>
      </c>
      <c r="J7153">
        <v>25541802.790657699</v>
      </c>
      <c r="K7153">
        <v>74906270.105104998</v>
      </c>
      <c r="L7153">
        <v>144356835.91634899</v>
      </c>
      <c r="M7153">
        <v>179558290.25776601</v>
      </c>
      <c r="N7153">
        <v>245275124.11479899</v>
      </c>
      <c r="O7153">
        <v>364580692.14856303</v>
      </c>
      <c r="Q7153" t="str">
        <f>VLOOKUP(A7153,Lookup_Tables!$D$2:$E$7,2,FALSE)</f>
        <v>EQ</v>
      </c>
      <c r="R7153" t="str">
        <f>IFERROR(VLOOKUP(D7153,Lookup_Tables!$A$2:$B$21,2,FALSE),"All")</f>
        <v>Pub School</v>
      </c>
    </row>
    <row r="7154" spans="1:18" hidden="1">
      <c r="A7154">
        <v>4</v>
      </c>
      <c r="B7154">
        <v>80</v>
      </c>
      <c r="C7154" t="s">
        <v>38</v>
      </c>
      <c r="D7154">
        <v>11</v>
      </c>
      <c r="E7154">
        <v>208964.58400743801</v>
      </c>
      <c r="F7154">
        <v>69863.404445082211</v>
      </c>
      <c r="G7154">
        <v>0</v>
      </c>
      <c r="H7154">
        <v>0</v>
      </c>
      <c r="I7154">
        <v>0</v>
      </c>
      <c r="J7154">
        <v>937686.86937943695</v>
      </c>
      <c r="K7154">
        <v>6915955.0159292603</v>
      </c>
      <c r="L7154">
        <v>14048928.5843031</v>
      </c>
      <c r="M7154">
        <v>16247784.527340099</v>
      </c>
      <c r="N7154">
        <v>20833852.1150597</v>
      </c>
      <c r="O7154">
        <v>27766186.0348721</v>
      </c>
      <c r="Q7154" t="str">
        <f>VLOOKUP(A7154,Lookup_Tables!$D$2:$E$7,2,FALSE)</f>
        <v>EQ</v>
      </c>
      <c r="R7154" t="str">
        <f>IFERROR(VLOOKUP(D7154,Lookup_Tables!$A$2:$B$21,2,FALSE),"All")</f>
        <v>Pub Univ</v>
      </c>
    </row>
    <row r="7155" spans="1:18" hidden="1">
      <c r="A7155">
        <v>4</v>
      </c>
      <c r="B7155">
        <v>80</v>
      </c>
      <c r="C7155" t="s">
        <v>39</v>
      </c>
      <c r="D7155">
        <v>11</v>
      </c>
      <c r="E7155">
        <v>207791.04183923101</v>
      </c>
      <c r="F7155">
        <v>69836.379925238405</v>
      </c>
      <c r="G7155">
        <v>0</v>
      </c>
      <c r="H7155">
        <v>0</v>
      </c>
      <c r="I7155">
        <v>0</v>
      </c>
      <c r="J7155">
        <v>937686.86937943695</v>
      </c>
      <c r="K7155">
        <v>6760355.9749386804</v>
      </c>
      <c r="L7155">
        <v>14048928.5843031</v>
      </c>
      <c r="M7155">
        <v>16247784.527340099</v>
      </c>
      <c r="N7155">
        <v>20465329.6716494</v>
      </c>
      <c r="O7155">
        <v>27766186.0348721</v>
      </c>
      <c r="Q7155" t="str">
        <f>VLOOKUP(A7155,Lookup_Tables!$D$2:$E$7,2,FALSE)</f>
        <v>EQ</v>
      </c>
      <c r="R7155" t="str">
        <f>IFERROR(VLOOKUP(D7155,Lookup_Tables!$A$2:$B$21,2,FALSE),"All")</f>
        <v>Pub Univ</v>
      </c>
    </row>
    <row r="7156" spans="1:18" hidden="1">
      <c r="A7156">
        <v>4</v>
      </c>
      <c r="B7156">
        <v>80</v>
      </c>
      <c r="C7156" t="s">
        <v>38</v>
      </c>
      <c r="D7156">
        <v>13</v>
      </c>
      <c r="E7156">
        <v>2030466.7124294599</v>
      </c>
      <c r="F7156">
        <v>589781.22444682056</v>
      </c>
      <c r="G7156">
        <v>0</v>
      </c>
      <c r="H7156">
        <v>1928651.9677492499</v>
      </c>
      <c r="I7156">
        <v>3275883.2457303102</v>
      </c>
      <c r="J7156">
        <v>17254701.159040399</v>
      </c>
      <c r="K7156">
        <v>54012323.502179399</v>
      </c>
      <c r="L7156">
        <v>128348208.236404</v>
      </c>
      <c r="M7156">
        <v>154013653.40400901</v>
      </c>
      <c r="N7156">
        <v>221543559.31858301</v>
      </c>
      <c r="O7156">
        <v>283621665.94770497</v>
      </c>
      <c r="Q7156" t="str">
        <f>VLOOKUP(A7156,Lookup_Tables!$D$2:$E$7,2,FALSE)</f>
        <v>EQ</v>
      </c>
      <c r="R7156" t="str">
        <f>IFERROR(VLOOKUP(D7156,Lookup_Tables!$A$2:$B$21,2,FALSE),"All")</f>
        <v>Residual Inst</v>
      </c>
    </row>
    <row r="7157" spans="1:18" hidden="1">
      <c r="A7157">
        <v>4</v>
      </c>
      <c r="B7157">
        <v>80</v>
      </c>
      <c r="C7157" t="s">
        <v>39</v>
      </c>
      <c r="D7157">
        <v>13</v>
      </c>
      <c r="E7157">
        <v>2017880.3199777</v>
      </c>
      <c r="F7157">
        <v>580208.80930726207</v>
      </c>
      <c r="G7157">
        <v>0</v>
      </c>
      <c r="H7157">
        <v>1907861.68595531</v>
      </c>
      <c r="I7157">
        <v>3232502.0750511801</v>
      </c>
      <c r="J7157">
        <v>17254701.159040399</v>
      </c>
      <c r="K7157">
        <v>54012323.502179399</v>
      </c>
      <c r="L7157">
        <v>127523543.47250301</v>
      </c>
      <c r="M7157">
        <v>153277505.83604801</v>
      </c>
      <c r="N7157">
        <v>221543559.31858301</v>
      </c>
      <c r="O7157">
        <v>283621665.94770497</v>
      </c>
      <c r="Q7157" t="str">
        <f>VLOOKUP(A7157,Lookup_Tables!$D$2:$E$7,2,FALSE)</f>
        <v>EQ</v>
      </c>
      <c r="R7157" t="str">
        <f>IFERROR(VLOOKUP(D7157,Lookup_Tables!$A$2:$B$21,2,FALSE),"All")</f>
        <v>Residual Inst</v>
      </c>
    </row>
    <row r="7158" spans="1:18" hidden="1">
      <c r="A7158">
        <v>4</v>
      </c>
      <c r="B7158">
        <v>80</v>
      </c>
      <c r="C7158" t="s">
        <v>38</v>
      </c>
      <c r="D7158">
        <v>14</v>
      </c>
      <c r="E7158">
        <v>5026296.49050448</v>
      </c>
      <c r="F7158">
        <v>1341374.1908870493</v>
      </c>
      <c r="G7158">
        <v>539645.28492571495</v>
      </c>
      <c r="H7158">
        <v>12812026.6415875</v>
      </c>
      <c r="I7158">
        <v>18979276.815049101</v>
      </c>
      <c r="J7158">
        <v>48283542.772962898</v>
      </c>
      <c r="K7158">
        <v>145923445.688656</v>
      </c>
      <c r="L7158">
        <v>296854578.71318299</v>
      </c>
      <c r="M7158">
        <v>325512513.24313003</v>
      </c>
      <c r="N7158">
        <v>423959095.30976301</v>
      </c>
      <c r="O7158">
        <v>729781711.252702</v>
      </c>
      <c r="Q7158" t="str">
        <f>VLOOKUP(A7158,Lookup_Tables!$D$2:$E$7,2,FALSE)</f>
        <v>EQ</v>
      </c>
      <c r="R7158" t="str">
        <f>IFERROR(VLOOKUP(D7158,Lookup_Tables!$A$2:$B$21,2,FALSE),"All")</f>
        <v>Road</v>
      </c>
    </row>
    <row r="7159" spans="1:18" hidden="1">
      <c r="A7159">
        <v>4</v>
      </c>
      <c r="B7159">
        <v>80</v>
      </c>
      <c r="C7159" t="s">
        <v>39</v>
      </c>
      <c r="D7159">
        <v>14</v>
      </c>
      <c r="E7159">
        <v>4956497.4827128705</v>
      </c>
      <c r="F7159">
        <v>1338350.1947318339</v>
      </c>
      <c r="G7159">
        <v>531496.42795436096</v>
      </c>
      <c r="H7159">
        <v>11994157.758089401</v>
      </c>
      <c r="I7159">
        <v>18341257.2638271</v>
      </c>
      <c r="J7159">
        <v>47168074.908219703</v>
      </c>
      <c r="K7159">
        <v>142865294.47646001</v>
      </c>
      <c r="L7159">
        <v>291971648.20689702</v>
      </c>
      <c r="M7159">
        <v>317013631.77135098</v>
      </c>
      <c r="N7159">
        <v>420089637.71318501</v>
      </c>
      <c r="O7159">
        <v>729650603.96186805</v>
      </c>
      <c r="Q7159" t="str">
        <f>VLOOKUP(A7159,Lookup_Tables!$D$2:$E$7,2,FALSE)</f>
        <v>EQ</v>
      </c>
      <c r="R7159" t="str">
        <f>IFERROR(VLOOKUP(D7159,Lookup_Tables!$A$2:$B$21,2,FALSE),"All")</f>
        <v>Road</v>
      </c>
    </row>
    <row r="7160" spans="1:18" hidden="1">
      <c r="A7160">
        <v>4</v>
      </c>
      <c r="B7160">
        <v>80</v>
      </c>
      <c r="C7160" t="s">
        <v>38</v>
      </c>
      <c r="D7160">
        <v>15</v>
      </c>
      <c r="E7160">
        <v>75516896.584444702</v>
      </c>
      <c r="F7160">
        <v>21019132.1219524</v>
      </c>
      <c r="G7160">
        <v>14302219.959883301</v>
      </c>
      <c r="H7160">
        <v>177620964.358632</v>
      </c>
      <c r="I7160">
        <v>259148533.63695201</v>
      </c>
      <c r="J7160">
        <v>858051390.14751303</v>
      </c>
      <c r="K7160">
        <v>2267784949.9885998</v>
      </c>
      <c r="L7160">
        <v>4327095053.8696499</v>
      </c>
      <c r="M7160">
        <v>4994928538.1843901</v>
      </c>
      <c r="N7160">
        <v>6429839521.5610199</v>
      </c>
      <c r="O7160">
        <v>8333947689.2233896</v>
      </c>
      <c r="Q7160" t="str">
        <f>VLOOKUP(A7160,Lookup_Tables!$D$2:$E$7,2,FALSE)</f>
        <v>EQ</v>
      </c>
      <c r="R7160" t="str">
        <f>IFERROR(VLOOKUP(D7160,Lookup_Tables!$A$2:$B$21,2,FALSE),"All")</f>
        <v>All</v>
      </c>
    </row>
    <row r="7161" spans="1:18" hidden="1">
      <c r="A7161">
        <v>4</v>
      </c>
      <c r="B7161">
        <v>80</v>
      </c>
      <c r="C7161" t="s">
        <v>39</v>
      </c>
      <c r="D7161">
        <v>15</v>
      </c>
      <c r="E7161">
        <v>74631516.529449895</v>
      </c>
      <c r="F7161">
        <v>21179205.609282032</v>
      </c>
      <c r="G7161">
        <v>13610115.942433899</v>
      </c>
      <c r="H7161">
        <v>177240821.61159801</v>
      </c>
      <c r="I7161">
        <v>254475652.49859801</v>
      </c>
      <c r="J7161">
        <v>824021124.16956103</v>
      </c>
      <c r="K7161">
        <v>2267784949.9885998</v>
      </c>
      <c r="L7161">
        <v>4276128057.8081999</v>
      </c>
      <c r="M7161">
        <v>4721624670.6462898</v>
      </c>
      <c r="N7161">
        <v>6428628963.7165298</v>
      </c>
      <c r="O7161">
        <v>8333947689.2233896</v>
      </c>
      <c r="Q7161" t="str">
        <f>VLOOKUP(A7161,Lookup_Tables!$D$2:$E$7,2,FALSE)</f>
        <v>EQ</v>
      </c>
      <c r="R7161" t="str">
        <f>IFERROR(VLOOKUP(D7161,Lookup_Tables!$A$2:$B$21,2,FALSE),"All")</f>
        <v>All</v>
      </c>
    </row>
    <row r="7162" spans="1:18" hidden="1">
      <c r="A7162">
        <v>4</v>
      </c>
      <c r="B7162">
        <v>80</v>
      </c>
      <c r="C7162" t="s">
        <v>38</v>
      </c>
      <c r="D7162">
        <v>16</v>
      </c>
      <c r="E7162">
        <v>15853303.025967401</v>
      </c>
      <c r="F7162">
        <v>4415551.757270053</v>
      </c>
      <c r="G7162">
        <v>2014093.49506607</v>
      </c>
      <c r="H7162">
        <v>33931288.887807801</v>
      </c>
      <c r="I7162">
        <v>53069627.342029601</v>
      </c>
      <c r="J7162">
        <v>148752589.07986099</v>
      </c>
      <c r="K7162">
        <v>471848057.50948298</v>
      </c>
      <c r="L7162">
        <v>954558035.86734104</v>
      </c>
      <c r="M7162">
        <v>1064051290.83597</v>
      </c>
      <c r="N7162">
        <v>1443792475.17836</v>
      </c>
      <c r="O7162">
        <v>2009882827.9117301</v>
      </c>
      <c r="Q7162" t="str">
        <f>VLOOKUP(A7162,Lookup_Tables!$D$2:$E$7,2,FALSE)</f>
        <v>EQ</v>
      </c>
      <c r="R7162" t="str">
        <f>IFERROR(VLOOKUP(D7162,Lookup_Tables!$A$2:$B$21,2,FALSE),"All")</f>
        <v>Government_Loss</v>
      </c>
    </row>
    <row r="7163" spans="1:18" hidden="1">
      <c r="A7163">
        <v>4</v>
      </c>
      <c r="B7163">
        <v>80</v>
      </c>
      <c r="C7163" t="s">
        <v>39</v>
      </c>
      <c r="D7163">
        <v>16</v>
      </c>
      <c r="E7163">
        <v>15669830.639169199</v>
      </c>
      <c r="F7163">
        <v>4389322.7746260073</v>
      </c>
      <c r="G7163">
        <v>1995536.00009798</v>
      </c>
      <c r="H7163">
        <v>33286447.129097398</v>
      </c>
      <c r="I7163">
        <v>52034367.537207201</v>
      </c>
      <c r="J7163">
        <v>147324679.40933999</v>
      </c>
      <c r="K7163">
        <v>464566077.63213003</v>
      </c>
      <c r="L7163">
        <v>898676730.43907297</v>
      </c>
      <c r="M7163">
        <v>1048455107.38551</v>
      </c>
      <c r="N7163">
        <v>1443789880.24244</v>
      </c>
      <c r="O7163">
        <v>2009620544.6337199</v>
      </c>
      <c r="Q7163" t="str">
        <f>VLOOKUP(A7163,Lookup_Tables!$D$2:$E$7,2,FALSE)</f>
        <v>EQ</v>
      </c>
      <c r="R7163" t="str">
        <f>IFERROR(VLOOKUP(D7163,Lookup_Tables!$A$2:$B$21,2,FALSE),"All")</f>
        <v>Government_Loss</v>
      </c>
    </row>
    <row r="7164" spans="1:18" hidden="1">
      <c r="A7164">
        <v>4</v>
      </c>
      <c r="B7164">
        <v>80</v>
      </c>
      <c r="C7164" t="s">
        <v>38</v>
      </c>
      <c r="D7164">
        <v>17</v>
      </c>
      <c r="E7164">
        <v>8978887.4990202598</v>
      </c>
      <c r="F7164">
        <v>2530565.9789031334</v>
      </c>
      <c r="G7164">
        <v>1294723.2154284201</v>
      </c>
      <c r="H7164">
        <v>18971040.456058301</v>
      </c>
      <c r="I7164">
        <v>27281756.631579898</v>
      </c>
      <c r="J7164">
        <v>89113524.7375274</v>
      </c>
      <c r="K7164">
        <v>266569669.075629</v>
      </c>
      <c r="L7164">
        <v>530118279.88042998</v>
      </c>
      <c r="M7164">
        <v>620904908.02616799</v>
      </c>
      <c r="N7164">
        <v>810442095.70601201</v>
      </c>
      <c r="O7164">
        <v>1074054012.3734901</v>
      </c>
      <c r="Q7164" t="str">
        <f>VLOOKUP(A7164,Lookup_Tables!$D$2:$E$7,2,FALSE)</f>
        <v>EQ</v>
      </c>
      <c r="R7164" t="str">
        <f>IFERROR(VLOOKUP(D7164,Lookup_Tables!$A$2:$B$21,2,FALSE),"All")</f>
        <v>Emergency_Loss</v>
      </c>
    </row>
    <row r="7165" spans="1:18" hidden="1">
      <c r="A7165">
        <v>4</v>
      </c>
      <c r="B7165">
        <v>80</v>
      </c>
      <c r="C7165" t="s">
        <v>39</v>
      </c>
      <c r="D7165">
        <v>17</v>
      </c>
      <c r="E7165">
        <v>8885771.6878363993</v>
      </c>
      <c r="F7165">
        <v>2544036.2789718295</v>
      </c>
      <c r="G7165">
        <v>1251685.7845988199</v>
      </c>
      <c r="H7165">
        <v>18671403.262323</v>
      </c>
      <c r="I7165">
        <v>26756923.300793499</v>
      </c>
      <c r="J7165">
        <v>87939823.072088405</v>
      </c>
      <c r="K7165">
        <v>266569669.075629</v>
      </c>
      <c r="L7165">
        <v>526278879.49244797</v>
      </c>
      <c r="M7165">
        <v>581247239.53136003</v>
      </c>
      <c r="N7165">
        <v>810325342.61995399</v>
      </c>
      <c r="O7165">
        <v>1074054012.3734901</v>
      </c>
      <c r="Q7165" t="str">
        <f>VLOOKUP(A7165,Lookup_Tables!$D$2:$E$7,2,FALSE)</f>
        <v>EQ</v>
      </c>
      <c r="R7165" t="str">
        <f>IFERROR(VLOOKUP(D7165,Lookup_Tables!$A$2:$B$21,2,FALSE),"All")</f>
        <v>Emergency_Loss</v>
      </c>
    </row>
    <row r="7166" spans="1:18" hidden="1">
      <c r="A7166">
        <v>4</v>
      </c>
      <c r="B7166">
        <v>80</v>
      </c>
      <c r="C7166" t="s">
        <v>38</v>
      </c>
      <c r="D7166">
        <v>18</v>
      </c>
      <c r="E7166">
        <v>24832190.524987798</v>
      </c>
      <c r="F7166">
        <v>6851137.7600727491</v>
      </c>
      <c r="G7166">
        <v>3313377.3806235399</v>
      </c>
      <c r="H7166">
        <v>52926936.624018297</v>
      </c>
      <c r="I7166">
        <v>81187335.921481505</v>
      </c>
      <c r="J7166">
        <v>237942697.30917299</v>
      </c>
      <c r="K7166">
        <v>724878714.22004902</v>
      </c>
      <c r="L7166">
        <v>1487593907.1621301</v>
      </c>
      <c r="M7166">
        <v>1715706553.404</v>
      </c>
      <c r="N7166">
        <v>2265439993.6251402</v>
      </c>
      <c r="O7166">
        <v>3158638608.0451798</v>
      </c>
      <c r="Q7166" t="str">
        <f>VLOOKUP(A7166,Lookup_Tables!$D$2:$E$7,2,FALSE)</f>
        <v>EQ</v>
      </c>
      <c r="R7166" t="str">
        <f>IFERROR(VLOOKUP(D7166,Lookup_Tables!$A$2:$B$21,2,FALSE),"All")</f>
        <v>Govt_Plus_Emergency</v>
      </c>
    </row>
    <row r="7167" spans="1:18" hidden="1">
      <c r="A7167">
        <v>4</v>
      </c>
      <c r="B7167">
        <v>80</v>
      </c>
      <c r="C7167" t="s">
        <v>39</v>
      </c>
      <c r="D7167">
        <v>18</v>
      </c>
      <c r="E7167">
        <v>24555002.9990137</v>
      </c>
      <c r="F7167">
        <v>6919562.963997867</v>
      </c>
      <c r="G7167">
        <v>3236679.59304679</v>
      </c>
      <c r="H7167">
        <v>52023603.378884003</v>
      </c>
      <c r="I7167">
        <v>78920074.151109606</v>
      </c>
      <c r="J7167">
        <v>232107325.40608999</v>
      </c>
      <c r="K7167">
        <v>724878714.22004902</v>
      </c>
      <c r="L7167">
        <v>1407165529.5992801</v>
      </c>
      <c r="M7167">
        <v>1638002645.56935</v>
      </c>
      <c r="N7167">
        <v>2254871417.2695999</v>
      </c>
      <c r="O7167">
        <v>3158638608.0451798</v>
      </c>
      <c r="Q7167" t="str">
        <f>VLOOKUP(A7167,Lookup_Tables!$D$2:$E$7,2,FALSE)</f>
        <v>EQ</v>
      </c>
      <c r="R7167" t="str">
        <f>IFERROR(VLOOKUP(D7167,Lookup_Tables!$A$2:$B$21,2,FALSE),"All")</f>
        <v>Govt_Plus_Emergency</v>
      </c>
    </row>
    <row r="7168" spans="1:18" hidden="1">
      <c r="A7168">
        <v>4</v>
      </c>
      <c r="B7168">
        <v>81</v>
      </c>
      <c r="C7168" t="s">
        <v>38</v>
      </c>
      <c r="D7168">
        <v>0</v>
      </c>
      <c r="E7168">
        <v>147738801.60754499</v>
      </c>
      <c r="F7168">
        <v>41374447.010203227</v>
      </c>
      <c r="G7168">
        <v>34085904.423888199</v>
      </c>
      <c r="H7168">
        <v>370200686.58223999</v>
      </c>
      <c r="I7168">
        <v>518071280.94040698</v>
      </c>
      <c r="J7168">
        <v>1415438121.29831</v>
      </c>
      <c r="K7168">
        <v>4494131036.1683903</v>
      </c>
      <c r="L7168">
        <v>8698955690.9178391</v>
      </c>
      <c r="M7168">
        <v>10000691733.9925</v>
      </c>
      <c r="N7168">
        <v>13825977868.439899</v>
      </c>
      <c r="O7168">
        <v>15792225747.2223</v>
      </c>
      <c r="Q7168" t="str">
        <f>VLOOKUP(A7168,Lookup_Tables!$D$2:$E$7,2,FALSE)</f>
        <v>EQ</v>
      </c>
      <c r="R7168" t="str">
        <f>IFERROR(VLOOKUP(D7168,Lookup_Tables!$A$2:$B$21,2,FALSE),"All")</f>
        <v>Private Assets</v>
      </c>
    </row>
    <row r="7169" spans="1:18" hidden="1">
      <c r="A7169">
        <v>4</v>
      </c>
      <c r="B7169">
        <v>81</v>
      </c>
      <c r="C7169" t="s">
        <v>39</v>
      </c>
      <c r="D7169">
        <v>0</v>
      </c>
      <c r="E7169">
        <v>145605679.074101</v>
      </c>
      <c r="F7169">
        <v>41130675.620547518</v>
      </c>
      <c r="G7169">
        <v>32562471.974697001</v>
      </c>
      <c r="H7169">
        <v>353490881.08578801</v>
      </c>
      <c r="I7169">
        <v>495773831.47200298</v>
      </c>
      <c r="J7169">
        <v>1394016269.5927701</v>
      </c>
      <c r="K7169">
        <v>4324345970.658</v>
      </c>
      <c r="L7169">
        <v>8675613618.3077202</v>
      </c>
      <c r="M7169">
        <v>9989515750.3541794</v>
      </c>
      <c r="N7169">
        <v>13545568567.0268</v>
      </c>
      <c r="O7169">
        <v>15792225747.2223</v>
      </c>
      <c r="Q7169" t="str">
        <f>VLOOKUP(A7169,Lookup_Tables!$D$2:$E$7,2,FALSE)</f>
        <v>EQ</v>
      </c>
      <c r="R7169" t="str">
        <f>IFERROR(VLOOKUP(D7169,Lookup_Tables!$A$2:$B$21,2,FALSE),"All")</f>
        <v>Private Assets</v>
      </c>
    </row>
    <row r="7170" spans="1:18" hidden="1">
      <c r="A7170">
        <v>4</v>
      </c>
      <c r="B7170">
        <v>81</v>
      </c>
      <c r="C7170" t="s">
        <v>38</v>
      </c>
      <c r="D7170">
        <v>1</v>
      </c>
      <c r="E7170">
        <v>1627374.01214773</v>
      </c>
      <c r="F7170">
        <v>459125.90807736083</v>
      </c>
      <c r="G7170">
        <v>22416.5222947769</v>
      </c>
      <c r="H7170">
        <v>2331073.5444542202</v>
      </c>
      <c r="I7170">
        <v>4480774.4566016896</v>
      </c>
      <c r="J7170">
        <v>18445167.6658962</v>
      </c>
      <c r="K7170">
        <v>52459713.462965198</v>
      </c>
      <c r="L7170">
        <v>96648928.841280907</v>
      </c>
      <c r="M7170">
        <v>110042498.12847599</v>
      </c>
      <c r="N7170">
        <v>139109262.675071</v>
      </c>
      <c r="O7170">
        <v>189025538.433543</v>
      </c>
      <c r="Q7170" t="str">
        <f>VLOOKUP(A7170,Lookup_Tables!$D$2:$E$7,2,FALSE)</f>
        <v>EQ</v>
      </c>
      <c r="R7170" t="str">
        <f>IFERROR(VLOOKUP(D7170,Lookup_Tables!$A$2:$B$21,2,FALSE),"All")</f>
        <v>Airport</v>
      </c>
    </row>
    <row r="7171" spans="1:18" hidden="1">
      <c r="A7171">
        <v>4</v>
      </c>
      <c r="B7171">
        <v>81</v>
      </c>
      <c r="C7171" t="s">
        <v>39</v>
      </c>
      <c r="D7171">
        <v>1</v>
      </c>
      <c r="E7171">
        <v>1608877.1812946401</v>
      </c>
      <c r="F7171">
        <v>455402.30615112465</v>
      </c>
      <c r="G7171">
        <v>22416.5222947769</v>
      </c>
      <c r="H7171">
        <v>2290379.8062748001</v>
      </c>
      <c r="I7171">
        <v>4480774.4566016896</v>
      </c>
      <c r="J7171">
        <v>18365654.996282399</v>
      </c>
      <c r="K7171">
        <v>50891528.501885302</v>
      </c>
      <c r="L7171">
        <v>94266466.262736201</v>
      </c>
      <c r="M7171">
        <v>108340482.14104301</v>
      </c>
      <c r="N7171">
        <v>139029871.526674</v>
      </c>
      <c r="O7171">
        <v>189025538.433543</v>
      </c>
      <c r="Q7171" t="str">
        <f>VLOOKUP(A7171,Lookup_Tables!$D$2:$E$7,2,FALSE)</f>
        <v>EQ</v>
      </c>
      <c r="R7171" t="str">
        <f>IFERROR(VLOOKUP(D7171,Lookup_Tables!$A$2:$B$21,2,FALSE),"All")</f>
        <v>Airport</v>
      </c>
    </row>
    <row r="7172" spans="1:18" hidden="1">
      <c r="A7172">
        <v>4</v>
      </c>
      <c r="B7172">
        <v>81</v>
      </c>
      <c r="C7172" t="s">
        <v>38</v>
      </c>
      <c r="D7172">
        <v>2</v>
      </c>
      <c r="E7172">
        <v>2309598.7159339702</v>
      </c>
      <c r="F7172">
        <v>626288.44558530813</v>
      </c>
      <c r="G7172">
        <v>427499.61804639298</v>
      </c>
      <c r="H7172">
        <v>5518240.1471544001</v>
      </c>
      <c r="I7172">
        <v>8117863.5846213596</v>
      </c>
      <c r="J7172">
        <v>21231815.550128199</v>
      </c>
      <c r="K7172">
        <v>63545471.018126197</v>
      </c>
      <c r="L7172">
        <v>138990391.47269699</v>
      </c>
      <c r="M7172">
        <v>162318279.637894</v>
      </c>
      <c r="N7172">
        <v>234291039.46656001</v>
      </c>
      <c r="O7172">
        <v>284670352.348351</v>
      </c>
      <c r="Q7172" t="str">
        <f>VLOOKUP(A7172,Lookup_Tables!$D$2:$E$7,2,FALSE)</f>
        <v>EQ</v>
      </c>
      <c r="R7172" t="str">
        <f>IFERROR(VLOOKUP(D7172,Lookup_Tables!$A$2:$B$21,2,FALSE),"All")</f>
        <v>Bridge</v>
      </c>
    </row>
    <row r="7173" spans="1:18" hidden="1">
      <c r="A7173">
        <v>4</v>
      </c>
      <c r="B7173">
        <v>81</v>
      </c>
      <c r="C7173" t="s">
        <v>39</v>
      </c>
      <c r="D7173">
        <v>2</v>
      </c>
      <c r="E7173">
        <v>2283267.9667774402</v>
      </c>
      <c r="F7173">
        <v>610237.91310316464</v>
      </c>
      <c r="G7173">
        <v>418095.31175690499</v>
      </c>
      <c r="H7173">
        <v>5362926.1524090702</v>
      </c>
      <c r="I7173">
        <v>8038313.39496106</v>
      </c>
      <c r="J7173">
        <v>21122252.824741501</v>
      </c>
      <c r="K7173">
        <v>63545471.018126197</v>
      </c>
      <c r="L7173">
        <v>136150700.40062499</v>
      </c>
      <c r="M7173">
        <v>162318279.637894</v>
      </c>
      <c r="N7173">
        <v>230606495.57513401</v>
      </c>
      <c r="O7173">
        <v>284670352.348351</v>
      </c>
      <c r="Q7173" t="str">
        <f>VLOOKUP(A7173,Lookup_Tables!$D$2:$E$7,2,FALSE)</f>
        <v>EQ</v>
      </c>
      <c r="R7173" t="str">
        <f>IFERROR(VLOOKUP(D7173,Lookup_Tables!$A$2:$B$21,2,FALSE),"All")</f>
        <v>Bridge</v>
      </c>
    </row>
    <row r="7174" spans="1:18" hidden="1">
      <c r="A7174">
        <v>4</v>
      </c>
      <c r="B7174">
        <v>81</v>
      </c>
      <c r="C7174" t="s">
        <v>38</v>
      </c>
      <c r="D7174">
        <v>3</v>
      </c>
      <c r="E7174">
        <v>529174.55630207097</v>
      </c>
      <c r="F7174">
        <v>145645.89252301451</v>
      </c>
      <c r="G7174">
        <v>110828.747214933</v>
      </c>
      <c r="H7174">
        <v>1503979.97363028</v>
      </c>
      <c r="I7174">
        <v>2299950.98292669</v>
      </c>
      <c r="J7174">
        <v>5697765.3194682403</v>
      </c>
      <c r="K7174">
        <v>16048170.352676099</v>
      </c>
      <c r="L7174">
        <v>29194887.957384001</v>
      </c>
      <c r="M7174">
        <v>34751391.754500203</v>
      </c>
      <c r="N7174">
        <v>46817581.124874197</v>
      </c>
      <c r="O7174">
        <v>53452637.786851302</v>
      </c>
      <c r="Q7174" t="str">
        <f>VLOOKUP(A7174,Lookup_Tables!$D$2:$E$7,2,FALSE)</f>
        <v>EQ</v>
      </c>
      <c r="R7174" t="str">
        <f>IFERROR(VLOOKUP(D7174,Lookup_Tables!$A$2:$B$21,2,FALSE),"All")</f>
        <v>Govt Hosp</v>
      </c>
    </row>
    <row r="7175" spans="1:18" hidden="1">
      <c r="A7175">
        <v>4</v>
      </c>
      <c r="B7175">
        <v>81</v>
      </c>
      <c r="C7175" t="s">
        <v>39</v>
      </c>
      <c r="D7175">
        <v>3</v>
      </c>
      <c r="E7175">
        <v>521535.64649641101</v>
      </c>
      <c r="F7175">
        <v>141493.24680372712</v>
      </c>
      <c r="G7175">
        <v>110200.054072627</v>
      </c>
      <c r="H7175">
        <v>1455762.95557738</v>
      </c>
      <c r="I7175">
        <v>2262731.48149504</v>
      </c>
      <c r="J7175">
        <v>5464199.80846297</v>
      </c>
      <c r="K7175">
        <v>16048170.352676099</v>
      </c>
      <c r="L7175">
        <v>29194887.957384001</v>
      </c>
      <c r="M7175">
        <v>34720662.341111504</v>
      </c>
      <c r="N7175">
        <v>46724083.198609397</v>
      </c>
      <c r="O7175">
        <v>53312413.9948783</v>
      </c>
      <c r="Q7175" t="str">
        <f>VLOOKUP(A7175,Lookup_Tables!$D$2:$E$7,2,FALSE)</f>
        <v>EQ</v>
      </c>
      <c r="R7175" t="str">
        <f>IFERROR(VLOOKUP(D7175,Lookup_Tables!$A$2:$B$21,2,FALSE),"All")</f>
        <v>Govt Hosp</v>
      </c>
    </row>
    <row r="7176" spans="1:18" hidden="1">
      <c r="A7176">
        <v>4</v>
      </c>
      <c r="B7176">
        <v>81</v>
      </c>
      <c r="C7176" t="s">
        <v>38</v>
      </c>
      <c r="D7176">
        <v>4</v>
      </c>
      <c r="E7176">
        <v>410144.306631046</v>
      </c>
      <c r="F7176">
        <v>115198.9826210821</v>
      </c>
      <c r="G7176">
        <v>93660.795502553898</v>
      </c>
      <c r="H7176">
        <v>1088846.3378139499</v>
      </c>
      <c r="I7176">
        <v>1556316.7006503399</v>
      </c>
      <c r="J7176">
        <v>3937628.8512661201</v>
      </c>
      <c r="K7176">
        <v>10118181.33663</v>
      </c>
      <c r="L7176">
        <v>24507901.118138399</v>
      </c>
      <c r="M7176">
        <v>29944434.214064401</v>
      </c>
      <c r="N7176">
        <v>40555128.15913</v>
      </c>
      <c r="O7176">
        <v>46396720.009405904</v>
      </c>
      <c r="Q7176" t="str">
        <f>VLOOKUP(A7176,Lookup_Tables!$D$2:$E$7,2,FALSE)</f>
        <v>EQ</v>
      </c>
      <c r="R7176" t="str">
        <f>IFERROR(VLOOKUP(D7176,Lookup_Tables!$A$2:$B$21,2,FALSE),"All")</f>
        <v>Govt Med Fac</v>
      </c>
    </row>
    <row r="7177" spans="1:18" hidden="1">
      <c r="A7177">
        <v>4</v>
      </c>
      <c r="B7177">
        <v>81</v>
      </c>
      <c r="C7177" t="s">
        <v>39</v>
      </c>
      <c r="D7177">
        <v>4</v>
      </c>
      <c r="E7177">
        <v>404203.15258597402</v>
      </c>
      <c r="F7177">
        <v>113003.3353135346</v>
      </c>
      <c r="G7177">
        <v>90999.325236573204</v>
      </c>
      <c r="H7177">
        <v>1058236.8187502399</v>
      </c>
      <c r="I7177">
        <v>1526027.54783295</v>
      </c>
      <c r="J7177">
        <v>3859120.2048170301</v>
      </c>
      <c r="K7177">
        <v>10118181.33663</v>
      </c>
      <c r="L7177">
        <v>24149612.842258301</v>
      </c>
      <c r="M7177">
        <v>29944434.214064401</v>
      </c>
      <c r="N7177">
        <v>39614449.999629296</v>
      </c>
      <c r="O7177">
        <v>45502873.220103197</v>
      </c>
      <c r="Q7177" t="str">
        <f>VLOOKUP(A7177,Lookup_Tables!$D$2:$E$7,2,FALSE)</f>
        <v>EQ</v>
      </c>
      <c r="R7177" t="str">
        <f>IFERROR(VLOOKUP(D7177,Lookup_Tables!$A$2:$B$21,2,FALSE),"All")</f>
        <v>Govt Med Fac</v>
      </c>
    </row>
    <row r="7178" spans="1:18" hidden="1">
      <c r="A7178">
        <v>4</v>
      </c>
      <c r="B7178">
        <v>81</v>
      </c>
      <c r="C7178" t="s">
        <v>38</v>
      </c>
      <c r="D7178">
        <v>6</v>
      </c>
      <c r="E7178">
        <v>546582.31532445096</v>
      </c>
      <c r="F7178">
        <v>165068.02902838244</v>
      </c>
      <c r="G7178">
        <v>0</v>
      </c>
      <c r="H7178">
        <v>548170.133422471</v>
      </c>
      <c r="I7178">
        <v>851682.74327859899</v>
      </c>
      <c r="J7178">
        <v>4129870.3408291899</v>
      </c>
      <c r="K7178">
        <v>13119496.3485102</v>
      </c>
      <c r="L7178">
        <v>33660788.140996002</v>
      </c>
      <c r="M7178">
        <v>38413313.025617696</v>
      </c>
      <c r="N7178">
        <v>65567165.945396297</v>
      </c>
      <c r="O7178">
        <v>83553284.552775502</v>
      </c>
      <c r="Q7178" t="str">
        <f>VLOOKUP(A7178,Lookup_Tables!$D$2:$E$7,2,FALSE)</f>
        <v>EQ</v>
      </c>
      <c r="R7178" t="str">
        <f>IFERROR(VLOOKUP(D7178,Lookup_Tables!$A$2:$B$21,2,FALSE),"All")</f>
        <v>Port</v>
      </c>
    </row>
    <row r="7179" spans="1:18" hidden="1">
      <c r="A7179">
        <v>4</v>
      </c>
      <c r="B7179">
        <v>81</v>
      </c>
      <c r="C7179" t="s">
        <v>39</v>
      </c>
      <c r="D7179">
        <v>6</v>
      </c>
      <c r="E7179">
        <v>540678.90898486495</v>
      </c>
      <c r="F7179">
        <v>166792.10578775895</v>
      </c>
      <c r="G7179">
        <v>0</v>
      </c>
      <c r="H7179">
        <v>541472.117440984</v>
      </c>
      <c r="I7179">
        <v>837664.08023017703</v>
      </c>
      <c r="J7179">
        <v>3656067.1846448001</v>
      </c>
      <c r="K7179">
        <v>13119496.3485102</v>
      </c>
      <c r="L7179">
        <v>33660788.140996002</v>
      </c>
      <c r="M7179">
        <v>38413313.025617696</v>
      </c>
      <c r="N7179">
        <v>62909283.331064403</v>
      </c>
      <c r="O7179">
        <v>83553284.552775502</v>
      </c>
      <c r="Q7179" t="str">
        <f>VLOOKUP(A7179,Lookup_Tables!$D$2:$E$7,2,FALSE)</f>
        <v>EQ</v>
      </c>
      <c r="R7179" t="str">
        <f>IFERROR(VLOOKUP(D7179,Lookup_Tables!$A$2:$B$21,2,FALSE),"All")</f>
        <v>Port</v>
      </c>
    </row>
    <row r="7180" spans="1:18" hidden="1">
      <c r="A7180">
        <v>4</v>
      </c>
      <c r="B7180">
        <v>81</v>
      </c>
      <c r="C7180" t="s">
        <v>38</v>
      </c>
      <c r="D7180">
        <v>7</v>
      </c>
      <c r="E7180">
        <v>383732.64390014397</v>
      </c>
      <c r="F7180">
        <v>126447.04732096178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27619061.355751801</v>
      </c>
      <c r="N7180">
        <v>65626041.128853597</v>
      </c>
      <c r="O7180">
        <v>136421432.73882499</v>
      </c>
      <c r="Q7180" t="str">
        <f>VLOOKUP(A7180,Lookup_Tables!$D$2:$E$7,2,FALSE)</f>
        <v>EQ</v>
      </c>
      <c r="R7180" t="str">
        <f>IFERROR(VLOOKUP(D7180,Lookup_Tables!$A$2:$B$21,2,FALSE),"All")</f>
        <v>Power Plant</v>
      </c>
    </row>
    <row r="7181" spans="1:18" hidden="1">
      <c r="A7181">
        <v>4</v>
      </c>
      <c r="B7181">
        <v>81</v>
      </c>
      <c r="C7181" t="s">
        <v>39</v>
      </c>
      <c r="D7181">
        <v>7</v>
      </c>
      <c r="E7181">
        <v>383732.64390014397</v>
      </c>
      <c r="F7181">
        <v>126447.04732096178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27619061.355751801</v>
      </c>
      <c r="N7181">
        <v>65626041.128853597</v>
      </c>
      <c r="O7181">
        <v>136421432.73882499</v>
      </c>
      <c r="Q7181" t="str">
        <f>VLOOKUP(A7181,Lookup_Tables!$D$2:$E$7,2,FALSE)</f>
        <v>EQ</v>
      </c>
      <c r="R7181" t="str">
        <f>IFERROR(VLOOKUP(D7181,Lookup_Tables!$A$2:$B$21,2,FALSE),"All")</f>
        <v>Power Plant</v>
      </c>
    </row>
    <row r="7182" spans="1:18" hidden="1">
      <c r="A7182">
        <v>4</v>
      </c>
      <c r="B7182">
        <v>81</v>
      </c>
      <c r="C7182" t="s">
        <v>38</v>
      </c>
      <c r="D7182">
        <v>8</v>
      </c>
      <c r="E7182">
        <v>3914.9077695011601</v>
      </c>
      <c r="F7182">
        <v>1226.0150576818755</v>
      </c>
      <c r="G7182">
        <v>0</v>
      </c>
      <c r="H7182">
        <v>0</v>
      </c>
      <c r="I7182">
        <v>0</v>
      </c>
      <c r="J7182">
        <v>0</v>
      </c>
      <c r="K7182">
        <v>25113.058217177</v>
      </c>
      <c r="L7182">
        <v>92846.011022358507</v>
      </c>
      <c r="M7182">
        <v>143032.49971116</v>
      </c>
      <c r="N7182">
        <v>517406.997636271</v>
      </c>
      <c r="O7182">
        <v>1667009.4126524499</v>
      </c>
      <c r="Q7182" t="str">
        <f>VLOOKUP(A7182,Lookup_Tables!$D$2:$E$7,2,FALSE)</f>
        <v>EQ</v>
      </c>
      <c r="R7182" t="str">
        <f>IFERROR(VLOOKUP(D7182,Lookup_Tables!$A$2:$B$21,2,FALSE),"All")</f>
        <v>Prison</v>
      </c>
    </row>
    <row r="7183" spans="1:18" hidden="1">
      <c r="A7183">
        <v>4</v>
      </c>
      <c r="B7183">
        <v>81</v>
      </c>
      <c r="C7183" t="s">
        <v>39</v>
      </c>
      <c r="D7183">
        <v>8</v>
      </c>
      <c r="E7183">
        <v>3909.1047201341798</v>
      </c>
      <c r="F7183">
        <v>1220.2120083148952</v>
      </c>
      <c r="G7183">
        <v>0</v>
      </c>
      <c r="H7183">
        <v>0</v>
      </c>
      <c r="I7183">
        <v>0</v>
      </c>
      <c r="J7183">
        <v>0</v>
      </c>
      <c r="K7183">
        <v>25113.058217177</v>
      </c>
      <c r="L7183">
        <v>92846.011022358507</v>
      </c>
      <c r="M7183">
        <v>143032.49971116</v>
      </c>
      <c r="N7183">
        <v>517406.997636271</v>
      </c>
      <c r="O7183">
        <v>1667009.4126524499</v>
      </c>
      <c r="Q7183" t="str">
        <f>VLOOKUP(A7183,Lookup_Tables!$D$2:$E$7,2,FALSE)</f>
        <v>EQ</v>
      </c>
      <c r="R7183" t="str">
        <f>IFERROR(VLOOKUP(D7183,Lookup_Tables!$A$2:$B$21,2,FALSE),"All")</f>
        <v>Prison</v>
      </c>
    </row>
    <row r="7184" spans="1:18" hidden="1">
      <c r="A7184">
        <v>4</v>
      </c>
      <c r="B7184">
        <v>81</v>
      </c>
      <c r="C7184" t="s">
        <v>38</v>
      </c>
      <c r="D7184">
        <v>9</v>
      </c>
      <c r="E7184">
        <v>345071.52556483197</v>
      </c>
      <c r="F7184">
        <v>119160.62373117916</v>
      </c>
      <c r="G7184">
        <v>0</v>
      </c>
      <c r="H7184">
        <v>14889.1306111288</v>
      </c>
      <c r="I7184">
        <v>63548.694325645898</v>
      </c>
      <c r="J7184">
        <v>922577.42939329101</v>
      </c>
      <c r="K7184">
        <v>4578466.9234453104</v>
      </c>
      <c r="L7184">
        <v>20856261.053959701</v>
      </c>
      <c r="M7184">
        <v>25031319.017223299</v>
      </c>
      <c r="N7184">
        <v>50034533.952616803</v>
      </c>
      <c r="O7184">
        <v>71892783.248585999</v>
      </c>
      <c r="Q7184" t="str">
        <f>VLOOKUP(A7184,Lookup_Tables!$D$2:$E$7,2,FALSE)</f>
        <v>EQ</v>
      </c>
      <c r="R7184" t="str">
        <f>IFERROR(VLOOKUP(D7184,Lookup_Tables!$A$2:$B$21,2,FALSE),"All")</f>
        <v>Pub Admin Bldg</v>
      </c>
    </row>
    <row r="7185" spans="1:18" hidden="1">
      <c r="A7185">
        <v>4</v>
      </c>
      <c r="B7185">
        <v>81</v>
      </c>
      <c r="C7185" t="s">
        <v>39</v>
      </c>
      <c r="D7185">
        <v>9</v>
      </c>
      <c r="E7185">
        <v>341779.30777100701</v>
      </c>
      <c r="F7185">
        <v>116842.66425863019</v>
      </c>
      <c r="G7185">
        <v>0</v>
      </c>
      <c r="H7185">
        <v>14889.1306111288</v>
      </c>
      <c r="I7185">
        <v>63548.694325645898</v>
      </c>
      <c r="J7185">
        <v>922577.42939329101</v>
      </c>
      <c r="K7185">
        <v>4578466.9234453104</v>
      </c>
      <c r="L7185">
        <v>20856261.053959701</v>
      </c>
      <c r="M7185">
        <v>25031319.017223299</v>
      </c>
      <c r="N7185">
        <v>49060275.631340802</v>
      </c>
      <c r="O7185">
        <v>71892783.248585999</v>
      </c>
      <c r="Q7185" t="str">
        <f>VLOOKUP(A7185,Lookup_Tables!$D$2:$E$7,2,FALSE)</f>
        <v>EQ</v>
      </c>
      <c r="R7185" t="str">
        <f>IFERROR(VLOOKUP(D7185,Lookup_Tables!$A$2:$B$21,2,FALSE),"All")</f>
        <v>Pub Admin Bldg</v>
      </c>
    </row>
    <row r="7186" spans="1:18" hidden="1">
      <c r="A7186">
        <v>4</v>
      </c>
      <c r="B7186">
        <v>81</v>
      </c>
      <c r="C7186" t="s">
        <v>38</v>
      </c>
      <c r="D7186">
        <v>10</v>
      </c>
      <c r="E7186">
        <v>4413797.7488315199</v>
      </c>
      <c r="F7186">
        <v>1177221.625370773</v>
      </c>
      <c r="G7186">
        <v>656302.00032573298</v>
      </c>
      <c r="H7186">
        <v>9842144.5293713305</v>
      </c>
      <c r="I7186">
        <v>14761276.982840501</v>
      </c>
      <c r="J7186">
        <v>36358414.224667199</v>
      </c>
      <c r="K7186">
        <v>113043034.022763</v>
      </c>
      <c r="L7186">
        <v>282924151.93705899</v>
      </c>
      <c r="M7186">
        <v>346749866.30430299</v>
      </c>
      <c r="N7186">
        <v>473733494.67951399</v>
      </c>
      <c r="O7186">
        <v>555810004.95229602</v>
      </c>
      <c r="Q7186" t="str">
        <f>VLOOKUP(A7186,Lookup_Tables!$D$2:$E$7,2,FALSE)</f>
        <v>EQ</v>
      </c>
      <c r="R7186" t="str">
        <f>IFERROR(VLOOKUP(D7186,Lookup_Tables!$A$2:$B$21,2,FALSE),"All")</f>
        <v>Pub School</v>
      </c>
    </row>
    <row r="7187" spans="1:18" hidden="1">
      <c r="A7187">
        <v>4</v>
      </c>
      <c r="B7187">
        <v>81</v>
      </c>
      <c r="C7187" t="s">
        <v>39</v>
      </c>
      <c r="D7187">
        <v>10</v>
      </c>
      <c r="E7187">
        <v>4358274.6285003303</v>
      </c>
      <c r="F7187">
        <v>1170444.0786747867</v>
      </c>
      <c r="G7187">
        <v>650787.20970204903</v>
      </c>
      <c r="H7187">
        <v>9578546.3741389308</v>
      </c>
      <c r="I7187">
        <v>14264934.948458301</v>
      </c>
      <c r="J7187">
        <v>36358414.224667199</v>
      </c>
      <c r="K7187">
        <v>113043034.022763</v>
      </c>
      <c r="L7187">
        <v>282822945.716784</v>
      </c>
      <c r="M7187">
        <v>334202507.089239</v>
      </c>
      <c r="N7187">
        <v>467397238.03615397</v>
      </c>
      <c r="O7187">
        <v>547302714.09910905</v>
      </c>
      <c r="Q7187" t="str">
        <f>VLOOKUP(A7187,Lookup_Tables!$D$2:$E$7,2,FALSE)</f>
        <v>EQ</v>
      </c>
      <c r="R7187" t="str">
        <f>IFERROR(VLOOKUP(D7187,Lookup_Tables!$A$2:$B$21,2,FALSE),"All")</f>
        <v>Pub School</v>
      </c>
    </row>
    <row r="7188" spans="1:18" hidden="1">
      <c r="A7188">
        <v>4</v>
      </c>
      <c r="B7188">
        <v>81</v>
      </c>
      <c r="C7188" t="s">
        <v>38</v>
      </c>
      <c r="D7188">
        <v>11</v>
      </c>
      <c r="E7188">
        <v>312560.54164410703</v>
      </c>
      <c r="F7188">
        <v>101266.93175106653</v>
      </c>
      <c r="G7188">
        <v>0</v>
      </c>
      <c r="H7188">
        <v>0</v>
      </c>
      <c r="I7188">
        <v>0</v>
      </c>
      <c r="J7188">
        <v>12877.891782950001</v>
      </c>
      <c r="K7188">
        <v>6186919.0748674003</v>
      </c>
      <c r="L7188">
        <v>18988329.7587643</v>
      </c>
      <c r="M7188">
        <v>22228599.383632399</v>
      </c>
      <c r="N7188">
        <v>45172034.0259232</v>
      </c>
      <c r="O7188">
        <v>71612673.048921704</v>
      </c>
      <c r="Q7188" t="str">
        <f>VLOOKUP(A7188,Lookup_Tables!$D$2:$E$7,2,FALSE)</f>
        <v>EQ</v>
      </c>
      <c r="R7188" t="str">
        <f>IFERROR(VLOOKUP(D7188,Lookup_Tables!$A$2:$B$21,2,FALSE),"All")</f>
        <v>Pub Univ</v>
      </c>
    </row>
    <row r="7189" spans="1:18" hidden="1">
      <c r="A7189">
        <v>4</v>
      </c>
      <c r="B7189">
        <v>81</v>
      </c>
      <c r="C7189" t="s">
        <v>39</v>
      </c>
      <c r="D7189">
        <v>11</v>
      </c>
      <c r="E7189">
        <v>311662.76512129902</v>
      </c>
      <c r="F7189">
        <v>100492.20816815773</v>
      </c>
      <c r="G7189">
        <v>0</v>
      </c>
      <c r="H7189">
        <v>0</v>
      </c>
      <c r="I7189">
        <v>0</v>
      </c>
      <c r="J7189">
        <v>12877.891782950001</v>
      </c>
      <c r="K7189">
        <v>6186919.0748674003</v>
      </c>
      <c r="L7189">
        <v>18865276.818865102</v>
      </c>
      <c r="M7189">
        <v>22228599.383632399</v>
      </c>
      <c r="N7189">
        <v>45172034.0259232</v>
      </c>
      <c r="O7189">
        <v>71612673.048921704</v>
      </c>
      <c r="Q7189" t="str">
        <f>VLOOKUP(A7189,Lookup_Tables!$D$2:$E$7,2,FALSE)</f>
        <v>EQ</v>
      </c>
      <c r="R7189" t="str">
        <f>IFERROR(VLOOKUP(D7189,Lookup_Tables!$A$2:$B$21,2,FALSE),"All")</f>
        <v>Pub Univ</v>
      </c>
    </row>
    <row r="7190" spans="1:18" hidden="1">
      <c r="A7190">
        <v>4</v>
      </c>
      <c r="B7190">
        <v>81</v>
      </c>
      <c r="C7190" t="s">
        <v>38</v>
      </c>
      <c r="D7190">
        <v>13</v>
      </c>
      <c r="E7190">
        <v>3041826.8576065199</v>
      </c>
      <c r="F7190">
        <v>872383.60991669958</v>
      </c>
      <c r="G7190">
        <v>14073.019968086999</v>
      </c>
      <c r="H7190">
        <v>4690013.7873326801</v>
      </c>
      <c r="I7190">
        <v>7339877.3496948397</v>
      </c>
      <c r="J7190">
        <v>22152044.2328761</v>
      </c>
      <c r="K7190">
        <v>83518362.266332805</v>
      </c>
      <c r="L7190">
        <v>196042975.05764601</v>
      </c>
      <c r="M7190">
        <v>236611021.47006899</v>
      </c>
      <c r="N7190">
        <v>329510505.27258301</v>
      </c>
      <c r="O7190">
        <v>401579308.48233902</v>
      </c>
      <c r="Q7190" t="str">
        <f>VLOOKUP(A7190,Lookup_Tables!$D$2:$E$7,2,FALSE)</f>
        <v>EQ</v>
      </c>
      <c r="R7190" t="str">
        <f>IFERROR(VLOOKUP(D7190,Lookup_Tables!$A$2:$B$21,2,FALSE),"All")</f>
        <v>Residual Inst</v>
      </c>
    </row>
    <row r="7191" spans="1:18" hidden="1">
      <c r="A7191">
        <v>4</v>
      </c>
      <c r="B7191">
        <v>81</v>
      </c>
      <c r="C7191" t="s">
        <v>39</v>
      </c>
      <c r="D7191">
        <v>13</v>
      </c>
      <c r="E7191">
        <v>3016184.6826398098</v>
      </c>
      <c r="F7191">
        <v>852984.0755696306</v>
      </c>
      <c r="G7191">
        <v>14073.019968086999</v>
      </c>
      <c r="H7191">
        <v>4671855.9194204798</v>
      </c>
      <c r="I7191">
        <v>7331125.0374231199</v>
      </c>
      <c r="J7191">
        <v>21868180.893243901</v>
      </c>
      <c r="K7191">
        <v>83518362.266332805</v>
      </c>
      <c r="L7191">
        <v>193384333.26067501</v>
      </c>
      <c r="M7191">
        <v>236357213.74742299</v>
      </c>
      <c r="N7191">
        <v>329510505.27258301</v>
      </c>
      <c r="O7191">
        <v>401579308.48233902</v>
      </c>
      <c r="Q7191" t="str">
        <f>VLOOKUP(A7191,Lookup_Tables!$D$2:$E$7,2,FALSE)</f>
        <v>EQ</v>
      </c>
      <c r="R7191" t="str">
        <f>IFERROR(VLOOKUP(D7191,Lookup_Tables!$A$2:$B$21,2,FALSE),"All")</f>
        <v>Residual Inst</v>
      </c>
    </row>
    <row r="7192" spans="1:18" hidden="1">
      <c r="A7192">
        <v>4</v>
      </c>
      <c r="B7192">
        <v>81</v>
      </c>
      <c r="C7192" t="s">
        <v>38</v>
      </c>
      <c r="D7192">
        <v>14</v>
      </c>
      <c r="E7192">
        <v>4416978.5564532103</v>
      </c>
      <c r="F7192">
        <v>1133419.5496517438</v>
      </c>
      <c r="G7192">
        <v>520102.32617456402</v>
      </c>
      <c r="H7192">
        <v>12623048.8841803</v>
      </c>
      <c r="I7192">
        <v>18450230.908640001</v>
      </c>
      <c r="J7192">
        <v>42300983.110064797</v>
      </c>
      <c r="K7192">
        <v>142428163.02517599</v>
      </c>
      <c r="L7192">
        <v>272423147.19550002</v>
      </c>
      <c r="M7192">
        <v>303929660.37033701</v>
      </c>
      <c r="N7192">
        <v>417393088.13985002</v>
      </c>
      <c r="O7192">
        <v>489369946.34264499</v>
      </c>
      <c r="Q7192" t="str">
        <f>VLOOKUP(A7192,Lookup_Tables!$D$2:$E$7,2,FALSE)</f>
        <v>EQ</v>
      </c>
      <c r="R7192" t="str">
        <f>IFERROR(VLOOKUP(D7192,Lookup_Tables!$A$2:$B$21,2,FALSE),"All")</f>
        <v>Road</v>
      </c>
    </row>
    <row r="7193" spans="1:18" hidden="1">
      <c r="A7193">
        <v>4</v>
      </c>
      <c r="B7193">
        <v>81</v>
      </c>
      <c r="C7193" t="s">
        <v>39</v>
      </c>
      <c r="D7193">
        <v>14</v>
      </c>
      <c r="E7193">
        <v>4359970.4474370796</v>
      </c>
      <c r="F7193">
        <v>1090402.836856063</v>
      </c>
      <c r="G7193">
        <v>514314.98089646501</v>
      </c>
      <c r="H7193">
        <v>12498933.3454556</v>
      </c>
      <c r="I7193">
        <v>18120860.8201853</v>
      </c>
      <c r="J7193">
        <v>42125996.3702344</v>
      </c>
      <c r="K7193">
        <v>142163919.98752999</v>
      </c>
      <c r="L7193">
        <v>272423147.19550002</v>
      </c>
      <c r="M7193">
        <v>303929660.37033701</v>
      </c>
      <c r="N7193">
        <v>414022647.56567001</v>
      </c>
      <c r="O7193">
        <v>487386351.41964102</v>
      </c>
      <c r="Q7193" t="str">
        <f>VLOOKUP(A7193,Lookup_Tables!$D$2:$E$7,2,FALSE)</f>
        <v>EQ</v>
      </c>
      <c r="R7193" t="str">
        <f>IFERROR(VLOOKUP(D7193,Lookup_Tables!$A$2:$B$21,2,FALSE),"All")</f>
        <v>Road</v>
      </c>
    </row>
    <row r="7194" spans="1:18" hidden="1">
      <c r="A7194">
        <v>4</v>
      </c>
      <c r="B7194">
        <v>81</v>
      </c>
      <c r="C7194" t="s">
        <v>38</v>
      </c>
      <c r="D7194">
        <v>15</v>
      </c>
      <c r="E7194">
        <v>166079558.29565299</v>
      </c>
      <c r="F7194">
        <v>46573314.700899407</v>
      </c>
      <c r="G7194">
        <v>37106363.783789501</v>
      </c>
      <c r="H7194">
        <v>416626281.42357999</v>
      </c>
      <c r="I7194">
        <v>587219771.63716602</v>
      </c>
      <c r="J7194">
        <v>1598371762.0304999</v>
      </c>
      <c r="K7194">
        <v>4926489519.7295504</v>
      </c>
      <c r="L7194">
        <v>9779716794.6187592</v>
      </c>
      <c r="M7194">
        <v>11381333927.3325</v>
      </c>
      <c r="N7194">
        <v>15765526134.6695</v>
      </c>
      <c r="O7194">
        <v>17748680835.479099</v>
      </c>
      <c r="Q7194" t="str">
        <f>VLOOKUP(A7194,Lookup_Tables!$D$2:$E$7,2,FALSE)</f>
        <v>EQ</v>
      </c>
      <c r="R7194" t="str">
        <f>IFERROR(VLOOKUP(D7194,Lookup_Tables!$A$2:$B$21,2,FALSE),"All")</f>
        <v>All</v>
      </c>
    </row>
    <row r="7195" spans="1:18" hidden="1">
      <c r="A7195">
        <v>4</v>
      </c>
      <c r="B7195">
        <v>81</v>
      </c>
      <c r="C7195" t="s">
        <v>39</v>
      </c>
      <c r="D7195">
        <v>15</v>
      </c>
      <c r="E7195">
        <v>163710606.94886899</v>
      </c>
      <c r="F7195">
        <v>45894337.856171459</v>
      </c>
      <c r="G7195">
        <v>35872436.510500804</v>
      </c>
      <c r="H7195">
        <v>408733185.27004403</v>
      </c>
      <c r="I7195">
        <v>563914247.51222503</v>
      </c>
      <c r="J7195">
        <v>1562902929.89973</v>
      </c>
      <c r="K7195">
        <v>4851429599.8470602</v>
      </c>
      <c r="L7195">
        <v>9779716794.6187592</v>
      </c>
      <c r="M7195">
        <v>11320954184.296499</v>
      </c>
      <c r="N7195">
        <v>15381862707.5086</v>
      </c>
      <c r="O7195">
        <v>17730513715.0881</v>
      </c>
      <c r="Q7195" t="str">
        <f>VLOOKUP(A7195,Lookup_Tables!$D$2:$E$7,2,FALSE)</f>
        <v>EQ</v>
      </c>
      <c r="R7195" t="str">
        <f>IFERROR(VLOOKUP(D7195,Lookup_Tables!$A$2:$B$21,2,FALSE),"All")</f>
        <v>All</v>
      </c>
    </row>
    <row r="7196" spans="1:18" hidden="1">
      <c r="A7196">
        <v>4</v>
      </c>
      <c r="B7196">
        <v>81</v>
      </c>
      <c r="C7196" t="s">
        <v>38</v>
      </c>
      <c r="D7196">
        <v>16</v>
      </c>
      <c r="E7196">
        <v>18340756.6881091</v>
      </c>
      <c r="F7196">
        <v>5026182.6115657315</v>
      </c>
      <c r="G7196">
        <v>2415692.0523581398</v>
      </c>
      <c r="H7196">
        <v>43821926.521311603</v>
      </c>
      <c r="I7196">
        <v>62992023.836179301</v>
      </c>
      <c r="J7196">
        <v>161698694.436777</v>
      </c>
      <c r="K7196">
        <v>553718731.18320203</v>
      </c>
      <c r="L7196">
        <v>1075341126.28772</v>
      </c>
      <c r="M7196">
        <v>1325694701.6958101</v>
      </c>
      <c r="N7196">
        <v>1812519080.8843701</v>
      </c>
      <c r="O7196">
        <v>2112762578.4969101</v>
      </c>
      <c r="Q7196" t="str">
        <f>VLOOKUP(A7196,Lookup_Tables!$D$2:$E$7,2,FALSE)</f>
        <v>EQ</v>
      </c>
      <c r="R7196" t="str">
        <f>IFERROR(VLOOKUP(D7196,Lookup_Tables!$A$2:$B$21,2,FALSE),"All")</f>
        <v>Government_Loss</v>
      </c>
    </row>
    <row r="7197" spans="1:18" hidden="1">
      <c r="A7197">
        <v>4</v>
      </c>
      <c r="B7197">
        <v>81</v>
      </c>
      <c r="C7197" t="s">
        <v>39</v>
      </c>
      <c r="D7197">
        <v>16</v>
      </c>
      <c r="E7197">
        <v>18117467.609275799</v>
      </c>
      <c r="F7197">
        <v>4920459.3938792106</v>
      </c>
      <c r="G7197">
        <v>2355349.2184230099</v>
      </c>
      <c r="H7197">
        <v>43555347.785494</v>
      </c>
      <c r="I7197">
        <v>62468715.283770703</v>
      </c>
      <c r="J7197">
        <v>161698694.436777</v>
      </c>
      <c r="K7197">
        <v>553718731.18320203</v>
      </c>
      <c r="L7197">
        <v>1075341126.28772</v>
      </c>
      <c r="M7197">
        <v>1308154866.8675301</v>
      </c>
      <c r="N7197">
        <v>1778642567.29357</v>
      </c>
      <c r="O7197">
        <v>2076528108.7154</v>
      </c>
      <c r="Q7197" t="str">
        <f>VLOOKUP(A7197,Lookup_Tables!$D$2:$E$7,2,FALSE)</f>
        <v>EQ</v>
      </c>
      <c r="R7197" t="str">
        <f>IFERROR(VLOOKUP(D7197,Lookup_Tables!$A$2:$B$21,2,FALSE),"All")</f>
        <v>Government_Loss</v>
      </c>
    </row>
    <row r="7198" spans="1:18" hidden="1">
      <c r="A7198">
        <v>4</v>
      </c>
      <c r="B7198">
        <v>81</v>
      </c>
      <c r="C7198" t="s">
        <v>38</v>
      </c>
      <c r="D7198">
        <v>17</v>
      </c>
      <c r="E7198">
        <v>18464255.256940398</v>
      </c>
      <c r="F7198">
        <v>5073877.5953026842</v>
      </c>
      <c r="G7198">
        <v>2985838.4583616299</v>
      </c>
      <c r="H7198">
        <v>39675072.6146008</v>
      </c>
      <c r="I7198">
        <v>58126623.726127602</v>
      </c>
      <c r="J7198">
        <v>161123698.52981901</v>
      </c>
      <c r="K7198">
        <v>533826380.77175498</v>
      </c>
      <c r="L7198">
        <v>1130301108.8412399</v>
      </c>
      <c r="M7198">
        <v>1361126913.02792</v>
      </c>
      <c r="N7198">
        <v>1886977376.4575601</v>
      </c>
      <c r="O7198">
        <v>2151804081.3505402</v>
      </c>
      <c r="Q7198" t="str">
        <f>VLOOKUP(A7198,Lookup_Tables!$D$2:$E$7,2,FALSE)</f>
        <v>EQ</v>
      </c>
      <c r="R7198" t="str">
        <f>IFERROR(VLOOKUP(D7198,Lookup_Tables!$A$2:$B$21,2,FALSE),"All")</f>
        <v>Emergency_Loss</v>
      </c>
    </row>
    <row r="7199" spans="1:18" hidden="1">
      <c r="A7199">
        <v>4</v>
      </c>
      <c r="B7199">
        <v>81</v>
      </c>
      <c r="C7199" t="s">
        <v>39</v>
      </c>
      <c r="D7199">
        <v>17</v>
      </c>
      <c r="E7199">
        <v>18239308.4015406</v>
      </c>
      <c r="F7199">
        <v>5041619.4533424564</v>
      </c>
      <c r="G7199">
        <v>2880445.1256947499</v>
      </c>
      <c r="H7199">
        <v>38653251.024092697</v>
      </c>
      <c r="I7199">
        <v>55271954.766022302</v>
      </c>
      <c r="J7199">
        <v>159246869.55715099</v>
      </c>
      <c r="K7199">
        <v>527102883.41593802</v>
      </c>
      <c r="L7199">
        <v>1130301108.8412399</v>
      </c>
      <c r="M7199">
        <v>1319917239.03497</v>
      </c>
      <c r="N7199">
        <v>1880291778.0983</v>
      </c>
      <c r="O7199">
        <v>2151804081.3505402</v>
      </c>
      <c r="Q7199" t="str">
        <f>VLOOKUP(A7199,Lookup_Tables!$D$2:$E$7,2,FALSE)</f>
        <v>EQ</v>
      </c>
      <c r="R7199" t="str">
        <f>IFERROR(VLOOKUP(D7199,Lookup_Tables!$A$2:$B$21,2,FALSE),"All")</f>
        <v>Emergency_Loss</v>
      </c>
    </row>
    <row r="7200" spans="1:18" hidden="1">
      <c r="A7200">
        <v>4</v>
      </c>
      <c r="B7200">
        <v>81</v>
      </c>
      <c r="C7200" t="s">
        <v>38</v>
      </c>
      <c r="D7200">
        <v>18</v>
      </c>
      <c r="E7200">
        <v>36805011.945049502</v>
      </c>
      <c r="F7200">
        <v>10461098.455042213</v>
      </c>
      <c r="G7200">
        <v>5488210.24172608</v>
      </c>
      <c r="H7200">
        <v>83759585.815186307</v>
      </c>
      <c r="I7200">
        <v>122093346.678316</v>
      </c>
      <c r="J7200">
        <v>324022992.54415601</v>
      </c>
      <c r="K7200">
        <v>1032470164.4923</v>
      </c>
      <c r="L7200">
        <v>2206783791.4050398</v>
      </c>
      <c r="M7200">
        <v>2686821614.7237201</v>
      </c>
      <c r="N7200">
        <v>3658589591.8131599</v>
      </c>
      <c r="O7200">
        <v>4186715114.9021001</v>
      </c>
      <c r="Q7200" t="str">
        <f>VLOOKUP(A7200,Lookup_Tables!$D$2:$E$7,2,FALSE)</f>
        <v>EQ</v>
      </c>
      <c r="R7200" t="str">
        <f>IFERROR(VLOOKUP(D7200,Lookup_Tables!$A$2:$B$21,2,FALSE),"All")</f>
        <v>Govt_Plus_Emergency</v>
      </c>
    </row>
    <row r="7201" spans="1:18" hidden="1">
      <c r="A7201">
        <v>4</v>
      </c>
      <c r="B7201">
        <v>81</v>
      </c>
      <c r="C7201" t="s">
        <v>39</v>
      </c>
      <c r="D7201">
        <v>18</v>
      </c>
      <c r="E7201">
        <v>36353801.766748898</v>
      </c>
      <c r="F7201">
        <v>10278151.338459827</v>
      </c>
      <c r="G7201">
        <v>5273817.6772379801</v>
      </c>
      <c r="H7201">
        <v>81705690.906360894</v>
      </c>
      <c r="I7201">
        <v>121704952.43402</v>
      </c>
      <c r="J7201">
        <v>321779687.69167399</v>
      </c>
      <c r="K7201">
        <v>1032470164.4923</v>
      </c>
      <c r="L7201">
        <v>2206783791.4050398</v>
      </c>
      <c r="M7201">
        <v>2628072105.9025002</v>
      </c>
      <c r="N7201">
        <v>3625466055.1697798</v>
      </c>
      <c r="O7201">
        <v>4123242438.06493</v>
      </c>
      <c r="Q7201" t="str">
        <f>VLOOKUP(A7201,Lookup_Tables!$D$2:$E$7,2,FALSE)</f>
        <v>EQ</v>
      </c>
      <c r="R7201" t="str">
        <f>IFERROR(VLOOKUP(D7201,Lookup_Tables!$A$2:$B$21,2,FALSE),"All")</f>
        <v>Govt_Plus_Emergency</v>
      </c>
    </row>
    <row r="7202" spans="1:18" hidden="1">
      <c r="A7202">
        <v>4</v>
      </c>
      <c r="B7202">
        <v>82</v>
      </c>
      <c r="C7202" t="s">
        <v>38</v>
      </c>
      <c r="D7202">
        <v>0</v>
      </c>
      <c r="E7202">
        <v>30752517.8521633</v>
      </c>
      <c r="F7202">
        <v>8427037.1201854199</v>
      </c>
      <c r="G7202">
        <v>4267105.91534747</v>
      </c>
      <c r="H7202">
        <v>81937927.845127597</v>
      </c>
      <c r="I7202">
        <v>122034765.429886</v>
      </c>
      <c r="J7202">
        <v>321661310.09296799</v>
      </c>
      <c r="K7202">
        <v>852226862.83862901</v>
      </c>
      <c r="L7202">
        <v>1606914794.30334</v>
      </c>
      <c r="M7202">
        <v>1882297755.2188399</v>
      </c>
      <c r="N7202">
        <v>3077039643.7697701</v>
      </c>
      <c r="O7202">
        <v>3969774089.0468798</v>
      </c>
      <c r="Q7202" t="str">
        <f>VLOOKUP(A7202,Lookup_Tables!$D$2:$E$7,2,FALSE)</f>
        <v>EQ</v>
      </c>
      <c r="R7202" t="str">
        <f>IFERROR(VLOOKUP(D7202,Lookup_Tables!$A$2:$B$21,2,FALSE),"All")</f>
        <v>Private Assets</v>
      </c>
    </row>
    <row r="7203" spans="1:18" hidden="1">
      <c r="A7203">
        <v>4</v>
      </c>
      <c r="B7203">
        <v>82</v>
      </c>
      <c r="C7203" t="s">
        <v>39</v>
      </c>
      <c r="D7203">
        <v>0</v>
      </c>
      <c r="E7203">
        <v>30435536.3312147</v>
      </c>
      <c r="F7203">
        <v>8217007.0436920002</v>
      </c>
      <c r="G7203">
        <v>4203662.6868538698</v>
      </c>
      <c r="H7203">
        <v>79766514.141662404</v>
      </c>
      <c r="I7203">
        <v>119105027.19208001</v>
      </c>
      <c r="J7203">
        <v>321661310.09296799</v>
      </c>
      <c r="K7203">
        <v>852226862.83862901</v>
      </c>
      <c r="L7203">
        <v>1576022551.3401599</v>
      </c>
      <c r="M7203">
        <v>1872941083.99403</v>
      </c>
      <c r="N7203">
        <v>3077039643.7697701</v>
      </c>
      <c r="O7203">
        <v>3969774089.0468798</v>
      </c>
      <c r="Q7203" t="str">
        <f>VLOOKUP(A7203,Lookup_Tables!$D$2:$E$7,2,FALSE)</f>
        <v>EQ</v>
      </c>
      <c r="R7203" t="str">
        <f>IFERROR(VLOOKUP(D7203,Lookup_Tables!$A$2:$B$21,2,FALSE),"All")</f>
        <v>Private Assets</v>
      </c>
    </row>
    <row r="7204" spans="1:18" hidden="1">
      <c r="A7204">
        <v>4</v>
      </c>
      <c r="B7204">
        <v>82</v>
      </c>
      <c r="C7204" t="s">
        <v>38</v>
      </c>
      <c r="D7204">
        <v>1</v>
      </c>
      <c r="E7204">
        <v>11995.326730696101</v>
      </c>
      <c r="F7204">
        <v>3516.8020407995136</v>
      </c>
      <c r="G7204">
        <v>0</v>
      </c>
      <c r="H7204">
        <v>14780.5497425254</v>
      </c>
      <c r="I7204">
        <v>27669.747340568101</v>
      </c>
      <c r="J7204">
        <v>91064.997837225397</v>
      </c>
      <c r="K7204">
        <v>284823.29838750698</v>
      </c>
      <c r="L7204">
        <v>769849.42601461697</v>
      </c>
      <c r="M7204">
        <v>883400.50686757104</v>
      </c>
      <c r="N7204">
        <v>1270706.93344794</v>
      </c>
      <c r="O7204">
        <v>1868933.9265286799</v>
      </c>
      <c r="Q7204" t="str">
        <f>VLOOKUP(A7204,Lookup_Tables!$D$2:$E$7,2,FALSE)</f>
        <v>EQ</v>
      </c>
      <c r="R7204" t="str">
        <f>IFERROR(VLOOKUP(D7204,Lookup_Tables!$A$2:$B$21,2,FALSE),"All")</f>
        <v>Airport</v>
      </c>
    </row>
    <row r="7205" spans="1:18" hidden="1">
      <c r="A7205">
        <v>4</v>
      </c>
      <c r="B7205">
        <v>82</v>
      </c>
      <c r="C7205" t="s">
        <v>39</v>
      </c>
      <c r="D7205">
        <v>1</v>
      </c>
      <c r="E7205">
        <v>11907.505029145599</v>
      </c>
      <c r="F7205">
        <v>3572.7230654685991</v>
      </c>
      <c r="G7205">
        <v>0</v>
      </c>
      <c r="H7205">
        <v>14500.3473199896</v>
      </c>
      <c r="I7205">
        <v>26548.9395295828</v>
      </c>
      <c r="J7205">
        <v>91064.997837225397</v>
      </c>
      <c r="K7205">
        <v>284402.98805078998</v>
      </c>
      <c r="L7205">
        <v>757940.97099315596</v>
      </c>
      <c r="M7205">
        <v>827990.95487391599</v>
      </c>
      <c r="N7205">
        <v>1270706.93344794</v>
      </c>
      <c r="O7205">
        <v>1866832.4284961401</v>
      </c>
      <c r="Q7205" t="str">
        <f>VLOOKUP(A7205,Lookup_Tables!$D$2:$E$7,2,FALSE)</f>
        <v>EQ</v>
      </c>
      <c r="R7205" t="str">
        <f>IFERROR(VLOOKUP(D7205,Lookup_Tables!$A$2:$B$21,2,FALSE),"All")</f>
        <v>Airport</v>
      </c>
    </row>
    <row r="7206" spans="1:18" hidden="1">
      <c r="A7206">
        <v>4</v>
      </c>
      <c r="B7206">
        <v>82</v>
      </c>
      <c r="C7206" t="s">
        <v>38</v>
      </c>
      <c r="D7206">
        <v>2</v>
      </c>
      <c r="E7206">
        <v>1406657.0831827801</v>
      </c>
      <c r="F7206">
        <v>372686.68578045839</v>
      </c>
      <c r="G7206">
        <v>76464.069168619302</v>
      </c>
      <c r="H7206">
        <v>2045228.07505927</v>
      </c>
      <c r="I7206">
        <v>3259306.1557479799</v>
      </c>
      <c r="J7206">
        <v>12645920.0575961</v>
      </c>
      <c r="K7206">
        <v>39969858.4506841</v>
      </c>
      <c r="L7206">
        <v>79925400.877756</v>
      </c>
      <c r="M7206">
        <v>96993151.703343704</v>
      </c>
      <c r="N7206">
        <v>170819370.62395599</v>
      </c>
      <c r="O7206">
        <v>201250720.31764901</v>
      </c>
      <c r="Q7206" t="str">
        <f>VLOOKUP(A7206,Lookup_Tables!$D$2:$E$7,2,FALSE)</f>
        <v>EQ</v>
      </c>
      <c r="R7206" t="str">
        <f>IFERROR(VLOOKUP(D7206,Lookup_Tables!$A$2:$B$21,2,FALSE),"All")</f>
        <v>Bridge</v>
      </c>
    </row>
    <row r="7207" spans="1:18" hidden="1">
      <c r="A7207">
        <v>4</v>
      </c>
      <c r="B7207">
        <v>82</v>
      </c>
      <c r="C7207" t="s">
        <v>39</v>
      </c>
      <c r="D7207">
        <v>2</v>
      </c>
      <c r="E7207">
        <v>1397568.4995224101</v>
      </c>
      <c r="F7207">
        <v>381357.56727776607</v>
      </c>
      <c r="G7207">
        <v>74690.311773621303</v>
      </c>
      <c r="H7207">
        <v>1998524.12873734</v>
      </c>
      <c r="I7207">
        <v>3162933.8272356498</v>
      </c>
      <c r="J7207">
        <v>12047602.7013782</v>
      </c>
      <c r="K7207">
        <v>39969858.4506841</v>
      </c>
      <c r="L7207">
        <v>76481305.930453494</v>
      </c>
      <c r="M7207">
        <v>93678428.029470295</v>
      </c>
      <c r="N7207">
        <v>170819370.62395599</v>
      </c>
      <c r="O7207">
        <v>201250720.31764901</v>
      </c>
      <c r="Q7207" t="str">
        <f>VLOOKUP(A7207,Lookup_Tables!$D$2:$E$7,2,FALSE)</f>
        <v>EQ</v>
      </c>
      <c r="R7207" t="str">
        <f>IFERROR(VLOOKUP(D7207,Lookup_Tables!$A$2:$B$21,2,FALSE),"All")</f>
        <v>Bridge</v>
      </c>
    </row>
    <row r="7208" spans="1:18" hidden="1">
      <c r="A7208">
        <v>4</v>
      </c>
      <c r="B7208">
        <v>82</v>
      </c>
      <c r="C7208" t="s">
        <v>38</v>
      </c>
      <c r="D7208">
        <v>3</v>
      </c>
      <c r="E7208">
        <v>60271.061658274899</v>
      </c>
      <c r="F7208">
        <v>17595.612408851775</v>
      </c>
      <c r="G7208">
        <v>0</v>
      </c>
      <c r="H7208">
        <v>78344.326388894304</v>
      </c>
      <c r="I7208">
        <v>136635.07278507599</v>
      </c>
      <c r="J7208">
        <v>478783.07308938901</v>
      </c>
      <c r="K7208">
        <v>1660141.95099256</v>
      </c>
      <c r="L7208">
        <v>3462362.9111775602</v>
      </c>
      <c r="M7208">
        <v>4131512.3183528199</v>
      </c>
      <c r="N7208">
        <v>6218579.0825107899</v>
      </c>
      <c r="O7208">
        <v>9298845.8477479592</v>
      </c>
      <c r="Q7208" t="str">
        <f>VLOOKUP(A7208,Lookup_Tables!$D$2:$E$7,2,FALSE)</f>
        <v>EQ</v>
      </c>
      <c r="R7208" t="str">
        <f>IFERROR(VLOOKUP(D7208,Lookup_Tables!$A$2:$B$21,2,FALSE),"All")</f>
        <v>Govt Hosp</v>
      </c>
    </row>
    <row r="7209" spans="1:18" hidden="1">
      <c r="A7209">
        <v>4</v>
      </c>
      <c r="B7209">
        <v>82</v>
      </c>
      <c r="C7209" t="s">
        <v>39</v>
      </c>
      <c r="D7209">
        <v>3</v>
      </c>
      <c r="E7209">
        <v>59811.088216143202</v>
      </c>
      <c r="F7209">
        <v>17548.936712934585</v>
      </c>
      <c r="G7209">
        <v>0</v>
      </c>
      <c r="H7209">
        <v>78178.790144654806</v>
      </c>
      <c r="I7209">
        <v>136580.64359212699</v>
      </c>
      <c r="J7209">
        <v>465356.14096720098</v>
      </c>
      <c r="K7209">
        <v>1660141.95099256</v>
      </c>
      <c r="L7209">
        <v>3362891.8699989002</v>
      </c>
      <c r="M7209">
        <v>4042648.2753981398</v>
      </c>
      <c r="N7209">
        <v>6218579.0825107899</v>
      </c>
      <c r="O7209">
        <v>9298845.8477479592</v>
      </c>
      <c r="Q7209" t="str">
        <f>VLOOKUP(A7209,Lookup_Tables!$D$2:$E$7,2,FALSE)</f>
        <v>EQ</v>
      </c>
      <c r="R7209" t="str">
        <f>IFERROR(VLOOKUP(D7209,Lookup_Tables!$A$2:$B$21,2,FALSE),"All")</f>
        <v>Govt Hosp</v>
      </c>
    </row>
    <row r="7210" spans="1:18" hidden="1">
      <c r="A7210">
        <v>4</v>
      </c>
      <c r="B7210">
        <v>82</v>
      </c>
      <c r="C7210" t="s">
        <v>38</v>
      </c>
      <c r="D7210">
        <v>4</v>
      </c>
      <c r="E7210">
        <v>128501.72510944</v>
      </c>
      <c r="F7210">
        <v>34105.030051083813</v>
      </c>
      <c r="G7210">
        <v>9593.3088018426297</v>
      </c>
      <c r="H7210">
        <v>279826.47514316603</v>
      </c>
      <c r="I7210">
        <v>437830.95647461503</v>
      </c>
      <c r="J7210">
        <v>1309835.9850222699</v>
      </c>
      <c r="K7210">
        <v>3834282.6175720901</v>
      </c>
      <c r="L7210">
        <v>7317530.6000214098</v>
      </c>
      <c r="M7210">
        <v>8295485.2417420996</v>
      </c>
      <c r="N7210">
        <v>13747087.832442099</v>
      </c>
      <c r="O7210">
        <v>16192479.2822804</v>
      </c>
      <c r="Q7210" t="str">
        <f>VLOOKUP(A7210,Lookup_Tables!$D$2:$E$7,2,FALSE)</f>
        <v>EQ</v>
      </c>
      <c r="R7210" t="str">
        <f>IFERROR(VLOOKUP(D7210,Lookup_Tables!$A$2:$B$21,2,FALSE),"All")</f>
        <v>Govt Med Fac</v>
      </c>
    </row>
    <row r="7211" spans="1:18" hidden="1">
      <c r="A7211">
        <v>4</v>
      </c>
      <c r="B7211">
        <v>82</v>
      </c>
      <c r="C7211" t="s">
        <v>39</v>
      </c>
      <c r="D7211">
        <v>4</v>
      </c>
      <c r="E7211">
        <v>127392.357088144</v>
      </c>
      <c r="F7211">
        <v>33415.144896969898</v>
      </c>
      <c r="G7211">
        <v>9549.4966728871095</v>
      </c>
      <c r="H7211">
        <v>270890.18572293298</v>
      </c>
      <c r="I7211">
        <v>421745.51249413099</v>
      </c>
      <c r="J7211">
        <v>1298368.7984720799</v>
      </c>
      <c r="K7211">
        <v>3834282.6175720901</v>
      </c>
      <c r="L7211">
        <v>7289396.1514560301</v>
      </c>
      <c r="M7211">
        <v>8295485.2417420996</v>
      </c>
      <c r="N7211">
        <v>13747087.832442099</v>
      </c>
      <c r="O7211">
        <v>16192479.2822804</v>
      </c>
      <c r="Q7211" t="str">
        <f>VLOOKUP(A7211,Lookup_Tables!$D$2:$E$7,2,FALSE)</f>
        <v>EQ</v>
      </c>
      <c r="R7211" t="str">
        <f>IFERROR(VLOOKUP(D7211,Lookup_Tables!$A$2:$B$21,2,FALSE),"All")</f>
        <v>Govt Med Fac</v>
      </c>
    </row>
    <row r="7212" spans="1:18" hidden="1">
      <c r="A7212">
        <v>4</v>
      </c>
      <c r="B7212">
        <v>82</v>
      </c>
      <c r="C7212" t="s">
        <v>38</v>
      </c>
      <c r="D7212">
        <v>6</v>
      </c>
      <c r="E7212">
        <v>324873.82475247799</v>
      </c>
      <c r="F7212">
        <v>94271.59894892358</v>
      </c>
      <c r="G7212">
        <v>0</v>
      </c>
      <c r="H7212">
        <v>341455.20688543498</v>
      </c>
      <c r="I7212">
        <v>531570.51707068097</v>
      </c>
      <c r="J7212">
        <v>2624817.1012873901</v>
      </c>
      <c r="K7212">
        <v>8600672.0746291094</v>
      </c>
      <c r="L7212">
        <v>18615763.335633501</v>
      </c>
      <c r="M7212">
        <v>22137081.353300199</v>
      </c>
      <c r="N7212">
        <v>35967777.634745397</v>
      </c>
      <c r="O7212">
        <v>53129016.434094697</v>
      </c>
      <c r="Q7212" t="str">
        <f>VLOOKUP(A7212,Lookup_Tables!$D$2:$E$7,2,FALSE)</f>
        <v>EQ</v>
      </c>
      <c r="R7212" t="str">
        <f>IFERROR(VLOOKUP(D7212,Lookup_Tables!$A$2:$B$21,2,FALSE),"All")</f>
        <v>Port</v>
      </c>
    </row>
    <row r="7213" spans="1:18" hidden="1">
      <c r="A7213">
        <v>4</v>
      </c>
      <c r="B7213">
        <v>82</v>
      </c>
      <c r="C7213" t="s">
        <v>39</v>
      </c>
      <c r="D7213">
        <v>6</v>
      </c>
      <c r="E7213">
        <v>322705.78013258701</v>
      </c>
      <c r="F7213">
        <v>94617.572658193356</v>
      </c>
      <c r="G7213">
        <v>0</v>
      </c>
      <c r="H7213">
        <v>331501.12808685598</v>
      </c>
      <c r="I7213">
        <v>507285.620763994</v>
      </c>
      <c r="J7213">
        <v>2540705.4876403399</v>
      </c>
      <c r="K7213">
        <v>8498135.1438324507</v>
      </c>
      <c r="L7213">
        <v>18592190.1869643</v>
      </c>
      <c r="M7213">
        <v>21763838.7057698</v>
      </c>
      <c r="N7213">
        <v>35967777.634745397</v>
      </c>
      <c r="O7213">
        <v>53129016.434094697</v>
      </c>
      <c r="Q7213" t="str">
        <f>VLOOKUP(A7213,Lookup_Tables!$D$2:$E$7,2,FALSE)</f>
        <v>EQ</v>
      </c>
      <c r="R7213" t="str">
        <f>IFERROR(VLOOKUP(D7213,Lookup_Tables!$A$2:$B$21,2,FALSE),"All")</f>
        <v>Port</v>
      </c>
    </row>
    <row r="7214" spans="1:18" hidden="1">
      <c r="A7214">
        <v>4</v>
      </c>
      <c r="B7214">
        <v>82</v>
      </c>
      <c r="C7214" t="s">
        <v>38</v>
      </c>
      <c r="D7214">
        <v>9</v>
      </c>
      <c r="E7214">
        <v>136854.83276108699</v>
      </c>
      <c r="F7214">
        <v>45696.750080256606</v>
      </c>
      <c r="G7214">
        <v>0</v>
      </c>
      <c r="H7214">
        <v>1557.50849862263</v>
      </c>
      <c r="I7214">
        <v>3214.4976323563201</v>
      </c>
      <c r="J7214">
        <v>78229.532107591498</v>
      </c>
      <c r="K7214">
        <v>2935029.0290174298</v>
      </c>
      <c r="L7214">
        <v>9560830.6819323804</v>
      </c>
      <c r="M7214">
        <v>10585855.881392799</v>
      </c>
      <c r="N7214">
        <v>17112736.199129201</v>
      </c>
      <c r="O7214">
        <v>27802120.217921201</v>
      </c>
      <c r="Q7214" t="str">
        <f>VLOOKUP(A7214,Lookup_Tables!$D$2:$E$7,2,FALSE)</f>
        <v>EQ</v>
      </c>
      <c r="R7214" t="str">
        <f>IFERROR(VLOOKUP(D7214,Lookup_Tables!$A$2:$B$21,2,FALSE),"All")</f>
        <v>Pub Admin Bldg</v>
      </c>
    </row>
    <row r="7215" spans="1:18" hidden="1">
      <c r="A7215">
        <v>4</v>
      </c>
      <c r="B7215">
        <v>82</v>
      </c>
      <c r="C7215" t="s">
        <v>39</v>
      </c>
      <c r="D7215">
        <v>9</v>
      </c>
      <c r="E7215">
        <v>136385.15758943101</v>
      </c>
      <c r="F7215">
        <v>45842.53563378258</v>
      </c>
      <c r="G7215">
        <v>0</v>
      </c>
      <c r="H7215">
        <v>1478.49992447304</v>
      </c>
      <c r="I7215">
        <v>3214.4976323563201</v>
      </c>
      <c r="J7215">
        <v>78229.532107591498</v>
      </c>
      <c r="K7215">
        <v>2935029.0290174298</v>
      </c>
      <c r="L7215">
        <v>9513684.8894786499</v>
      </c>
      <c r="M7215">
        <v>10301961.777074199</v>
      </c>
      <c r="N7215">
        <v>17112736.199129201</v>
      </c>
      <c r="O7215">
        <v>27802120.217921201</v>
      </c>
      <c r="Q7215" t="str">
        <f>VLOOKUP(A7215,Lookup_Tables!$D$2:$E$7,2,FALSE)</f>
        <v>EQ</v>
      </c>
      <c r="R7215" t="str">
        <f>IFERROR(VLOOKUP(D7215,Lookup_Tables!$A$2:$B$21,2,FALSE),"All")</f>
        <v>Pub Admin Bldg</v>
      </c>
    </row>
    <row r="7216" spans="1:18" hidden="1">
      <c r="A7216">
        <v>4</v>
      </c>
      <c r="B7216">
        <v>82</v>
      </c>
      <c r="C7216" t="s">
        <v>38</v>
      </c>
      <c r="D7216">
        <v>10</v>
      </c>
      <c r="E7216">
        <v>1587521.29561386</v>
      </c>
      <c r="F7216">
        <v>419800.24099851842</v>
      </c>
      <c r="G7216">
        <v>49291.804352578598</v>
      </c>
      <c r="H7216">
        <v>3517095.9853963801</v>
      </c>
      <c r="I7216">
        <v>5565983.17442967</v>
      </c>
      <c r="J7216">
        <v>16179844.211501701</v>
      </c>
      <c r="K7216">
        <v>44593014.069070697</v>
      </c>
      <c r="L7216">
        <v>87159300.445581496</v>
      </c>
      <c r="M7216">
        <v>102508914.522671</v>
      </c>
      <c r="N7216">
        <v>176610899.01092601</v>
      </c>
      <c r="O7216">
        <v>213551596.659886</v>
      </c>
      <c r="Q7216" t="str">
        <f>VLOOKUP(A7216,Lookup_Tables!$D$2:$E$7,2,FALSE)</f>
        <v>EQ</v>
      </c>
      <c r="R7216" t="str">
        <f>IFERROR(VLOOKUP(D7216,Lookup_Tables!$A$2:$B$21,2,FALSE),"All")</f>
        <v>Pub School</v>
      </c>
    </row>
    <row r="7217" spans="1:18" hidden="1">
      <c r="A7217">
        <v>4</v>
      </c>
      <c r="B7217">
        <v>82</v>
      </c>
      <c r="C7217" t="s">
        <v>39</v>
      </c>
      <c r="D7217">
        <v>10</v>
      </c>
      <c r="E7217">
        <v>1574064.2635399899</v>
      </c>
      <c r="F7217">
        <v>417760.38629406784</v>
      </c>
      <c r="G7217">
        <v>46564.268019733499</v>
      </c>
      <c r="H7217">
        <v>3429824.0506197098</v>
      </c>
      <c r="I7217">
        <v>5373704.5778671401</v>
      </c>
      <c r="J7217">
        <v>16040465.638255101</v>
      </c>
      <c r="K7217">
        <v>44237027.420611501</v>
      </c>
      <c r="L7217">
        <v>86902438.983123407</v>
      </c>
      <c r="M7217">
        <v>100170205.731218</v>
      </c>
      <c r="N7217">
        <v>176610899.01092601</v>
      </c>
      <c r="O7217">
        <v>213551596.659886</v>
      </c>
      <c r="Q7217" t="str">
        <f>VLOOKUP(A7217,Lookup_Tables!$D$2:$E$7,2,FALSE)</f>
        <v>EQ</v>
      </c>
      <c r="R7217" t="str">
        <f>IFERROR(VLOOKUP(D7217,Lookup_Tables!$A$2:$B$21,2,FALSE),"All")</f>
        <v>Pub School</v>
      </c>
    </row>
    <row r="7218" spans="1:18" hidden="1">
      <c r="A7218">
        <v>4</v>
      </c>
      <c r="B7218">
        <v>82</v>
      </c>
      <c r="C7218" t="s">
        <v>38</v>
      </c>
      <c r="D7218">
        <v>13</v>
      </c>
      <c r="E7218">
        <v>1474208.0151549899</v>
      </c>
      <c r="F7218">
        <v>390766.52609014604</v>
      </c>
      <c r="G7218">
        <v>0</v>
      </c>
      <c r="H7218">
        <v>1735022.29757007</v>
      </c>
      <c r="I7218">
        <v>4057679.2209573202</v>
      </c>
      <c r="J7218">
        <v>13339323.300447701</v>
      </c>
      <c r="K7218">
        <v>44278894.663465001</v>
      </c>
      <c r="L7218">
        <v>83359365.490669504</v>
      </c>
      <c r="M7218">
        <v>100482134.932147</v>
      </c>
      <c r="N7218">
        <v>170271603.48118299</v>
      </c>
      <c r="O7218">
        <v>208389346.71918699</v>
      </c>
      <c r="Q7218" t="str">
        <f>VLOOKUP(A7218,Lookup_Tables!$D$2:$E$7,2,FALSE)</f>
        <v>EQ</v>
      </c>
      <c r="R7218" t="str">
        <f>IFERROR(VLOOKUP(D7218,Lookup_Tables!$A$2:$B$21,2,FALSE),"All")</f>
        <v>Residual Inst</v>
      </c>
    </row>
    <row r="7219" spans="1:18" hidden="1">
      <c r="A7219">
        <v>4</v>
      </c>
      <c r="B7219">
        <v>82</v>
      </c>
      <c r="C7219" t="s">
        <v>39</v>
      </c>
      <c r="D7219">
        <v>13</v>
      </c>
      <c r="E7219">
        <v>1464483.6691338499</v>
      </c>
      <c r="F7219">
        <v>390677.16768356389</v>
      </c>
      <c r="G7219">
        <v>0</v>
      </c>
      <c r="H7219">
        <v>1735022.29757007</v>
      </c>
      <c r="I7219">
        <v>3941579.8735656398</v>
      </c>
      <c r="J7219">
        <v>13285316.6374168</v>
      </c>
      <c r="K7219">
        <v>44278894.663465001</v>
      </c>
      <c r="L7219">
        <v>83359365.490669504</v>
      </c>
      <c r="M7219">
        <v>96708669.895801499</v>
      </c>
      <c r="N7219">
        <v>170271603.48118299</v>
      </c>
      <c r="O7219">
        <v>208389346.71918699</v>
      </c>
      <c r="Q7219" t="str">
        <f>VLOOKUP(A7219,Lookup_Tables!$D$2:$E$7,2,FALSE)</f>
        <v>EQ</v>
      </c>
      <c r="R7219" t="str">
        <f>IFERROR(VLOOKUP(D7219,Lookup_Tables!$A$2:$B$21,2,FALSE),"All")</f>
        <v>Residual Inst</v>
      </c>
    </row>
    <row r="7220" spans="1:18" hidden="1">
      <c r="A7220">
        <v>4</v>
      </c>
      <c r="B7220">
        <v>82</v>
      </c>
      <c r="C7220" t="s">
        <v>38</v>
      </c>
      <c r="D7220">
        <v>14</v>
      </c>
      <c r="E7220">
        <v>2061668.0428121199</v>
      </c>
      <c r="F7220">
        <v>579253.64075631159</v>
      </c>
      <c r="G7220">
        <v>8434.4443546489492</v>
      </c>
      <c r="H7220">
        <v>3089775.3514916399</v>
      </c>
      <c r="I7220">
        <v>5711992.4422122696</v>
      </c>
      <c r="J7220">
        <v>20409519.9712933</v>
      </c>
      <c r="K7220">
        <v>59150121.682334699</v>
      </c>
      <c r="L7220">
        <v>118866395.09003501</v>
      </c>
      <c r="M7220">
        <v>138982724.77921799</v>
      </c>
      <c r="N7220">
        <v>207178461.69281</v>
      </c>
      <c r="O7220">
        <v>281293828.096591</v>
      </c>
      <c r="Q7220" t="str">
        <f>VLOOKUP(A7220,Lookup_Tables!$D$2:$E$7,2,FALSE)</f>
        <v>EQ</v>
      </c>
      <c r="R7220" t="str">
        <f>IFERROR(VLOOKUP(D7220,Lookup_Tables!$A$2:$B$21,2,FALSE),"All")</f>
        <v>Road</v>
      </c>
    </row>
    <row r="7221" spans="1:18" hidden="1">
      <c r="A7221">
        <v>4</v>
      </c>
      <c r="B7221">
        <v>82</v>
      </c>
      <c r="C7221" t="s">
        <v>39</v>
      </c>
      <c r="D7221">
        <v>14</v>
      </c>
      <c r="E7221">
        <v>2043688.11696492</v>
      </c>
      <c r="F7221">
        <v>573637.45752680884</v>
      </c>
      <c r="G7221">
        <v>8434.4443546489492</v>
      </c>
      <c r="H7221">
        <v>3080665.7588925501</v>
      </c>
      <c r="I7221">
        <v>5550126.5053333603</v>
      </c>
      <c r="J7221">
        <v>20320469.773178101</v>
      </c>
      <c r="K7221">
        <v>59150121.682334699</v>
      </c>
      <c r="L7221">
        <v>118866395.09003501</v>
      </c>
      <c r="M7221">
        <v>135112363.37404799</v>
      </c>
      <c r="N7221">
        <v>205664886.466463</v>
      </c>
      <c r="O7221">
        <v>281293828.096591</v>
      </c>
      <c r="Q7221" t="str">
        <f>VLOOKUP(A7221,Lookup_Tables!$D$2:$E$7,2,FALSE)</f>
        <v>EQ</v>
      </c>
      <c r="R7221" t="str">
        <f>IFERROR(VLOOKUP(D7221,Lookup_Tables!$A$2:$B$21,2,FALSE),"All")</f>
        <v>Road</v>
      </c>
    </row>
    <row r="7222" spans="1:18" hidden="1">
      <c r="A7222">
        <v>4</v>
      </c>
      <c r="B7222">
        <v>82</v>
      </c>
      <c r="C7222" t="s">
        <v>38</v>
      </c>
      <c r="D7222">
        <v>15</v>
      </c>
      <c r="E7222">
        <v>37945069.059939101</v>
      </c>
      <c r="F7222">
        <v>10340843.352094535</v>
      </c>
      <c r="G7222">
        <v>4649855.3212870704</v>
      </c>
      <c r="H7222">
        <v>96713193.004723802</v>
      </c>
      <c r="I7222">
        <v>142297788.461694</v>
      </c>
      <c r="J7222">
        <v>393549835.86422598</v>
      </c>
      <c r="K7222">
        <v>1040726571.64491</v>
      </c>
      <c r="L7222">
        <v>2048476078.3326299</v>
      </c>
      <c r="M7222">
        <v>2352554369.0353098</v>
      </c>
      <c r="N7222">
        <v>3876271463.1057701</v>
      </c>
      <c r="O7222">
        <v>5014188577.9527502</v>
      </c>
      <c r="Q7222" t="str">
        <f>VLOOKUP(A7222,Lookup_Tables!$D$2:$E$7,2,FALSE)</f>
        <v>EQ</v>
      </c>
      <c r="R7222" t="str">
        <f>IFERROR(VLOOKUP(D7222,Lookup_Tables!$A$2:$B$21,2,FALSE),"All")</f>
        <v>All</v>
      </c>
    </row>
    <row r="7223" spans="1:18" hidden="1">
      <c r="A7223">
        <v>4</v>
      </c>
      <c r="B7223">
        <v>82</v>
      </c>
      <c r="C7223" t="s">
        <v>39</v>
      </c>
      <c r="D7223">
        <v>15</v>
      </c>
      <c r="E7223">
        <v>37567697.2181798</v>
      </c>
      <c r="F7223">
        <v>10194299.69328304</v>
      </c>
      <c r="G7223">
        <v>4606801.1923700301</v>
      </c>
      <c r="H7223">
        <v>94894066.243613705</v>
      </c>
      <c r="I7223">
        <v>139137810.07452399</v>
      </c>
      <c r="J7223">
        <v>393549835.86422598</v>
      </c>
      <c r="K7223">
        <v>1040726571.64491</v>
      </c>
      <c r="L7223">
        <v>1932039509.39572</v>
      </c>
      <c r="M7223">
        <v>2323780462.11412</v>
      </c>
      <c r="N7223">
        <v>3876271463.1057701</v>
      </c>
      <c r="O7223">
        <v>5014188577.9527502</v>
      </c>
      <c r="Q7223" t="str">
        <f>VLOOKUP(A7223,Lookup_Tables!$D$2:$E$7,2,FALSE)</f>
        <v>EQ</v>
      </c>
      <c r="R7223" t="str">
        <f>IFERROR(VLOOKUP(D7223,Lookup_Tables!$A$2:$B$21,2,FALSE),"All")</f>
        <v>All</v>
      </c>
    </row>
    <row r="7224" spans="1:18" hidden="1">
      <c r="A7224">
        <v>4</v>
      </c>
      <c r="B7224">
        <v>82</v>
      </c>
      <c r="C7224" t="s">
        <v>38</v>
      </c>
      <c r="D7224">
        <v>16</v>
      </c>
      <c r="E7224">
        <v>7192551.2077757204</v>
      </c>
      <c r="F7224">
        <v>1922560.3690107623</v>
      </c>
      <c r="G7224">
        <v>316186.83745629602</v>
      </c>
      <c r="H7224">
        <v>13917901.732540401</v>
      </c>
      <c r="I7224">
        <v>22132639.624046601</v>
      </c>
      <c r="J7224">
        <v>70718288.313709095</v>
      </c>
      <c r="K7224">
        <v>201833388.61566299</v>
      </c>
      <c r="L7224">
        <v>408452007.84990001</v>
      </c>
      <c r="M7224">
        <v>467969451.95847303</v>
      </c>
      <c r="N7224">
        <v>799231819.33600402</v>
      </c>
      <c r="O7224">
        <v>1003159225.37756</v>
      </c>
      <c r="Q7224" t="str">
        <f>VLOOKUP(A7224,Lookup_Tables!$D$2:$E$7,2,FALSE)</f>
        <v>EQ</v>
      </c>
      <c r="R7224" t="str">
        <f>IFERROR(VLOOKUP(D7224,Lookup_Tables!$A$2:$B$21,2,FALSE),"All")</f>
        <v>Government_Loss</v>
      </c>
    </row>
    <row r="7225" spans="1:18" hidden="1">
      <c r="A7225">
        <v>4</v>
      </c>
      <c r="B7225">
        <v>82</v>
      </c>
      <c r="C7225" t="s">
        <v>39</v>
      </c>
      <c r="D7225">
        <v>16</v>
      </c>
      <c r="E7225">
        <v>7134245.4156831698</v>
      </c>
      <c r="F7225">
        <v>1883906.1774530066</v>
      </c>
      <c r="G7225">
        <v>305916.27846649801</v>
      </c>
      <c r="H7225">
        <v>13620452.7348003</v>
      </c>
      <c r="I7225">
        <v>21488333.471195798</v>
      </c>
      <c r="J7225">
        <v>70610826.014439702</v>
      </c>
      <c r="K7225">
        <v>201833388.61566299</v>
      </c>
      <c r="L7225">
        <v>404682772.53961599</v>
      </c>
      <c r="M7225">
        <v>466160568.045636</v>
      </c>
      <c r="N7225">
        <v>799231819.33600402</v>
      </c>
      <c r="O7225">
        <v>1003159225.37756</v>
      </c>
      <c r="Q7225" t="str">
        <f>VLOOKUP(A7225,Lookup_Tables!$D$2:$E$7,2,FALSE)</f>
        <v>EQ</v>
      </c>
      <c r="R7225" t="str">
        <f>IFERROR(VLOOKUP(D7225,Lookup_Tables!$A$2:$B$21,2,FALSE),"All")</f>
        <v>Government_Loss</v>
      </c>
    </row>
    <row r="7226" spans="1:18" hidden="1">
      <c r="A7226">
        <v>4</v>
      </c>
      <c r="B7226">
        <v>82</v>
      </c>
      <c r="C7226" t="s">
        <v>38</v>
      </c>
      <c r="D7226">
        <v>17</v>
      </c>
      <c r="E7226">
        <v>4416310.28822158</v>
      </c>
      <c r="F7226">
        <v>1217077.4520099694</v>
      </c>
      <c r="G7226">
        <v>353117.52049942297</v>
      </c>
      <c r="H7226">
        <v>9460281.6517943703</v>
      </c>
      <c r="I7226">
        <v>14355210.345055399</v>
      </c>
      <c r="J7226">
        <v>41428043.114956103</v>
      </c>
      <c r="K7226">
        <v>117156821.89712401</v>
      </c>
      <c r="L7226">
        <v>242978316.10841</v>
      </c>
      <c r="M7226">
        <v>278529662.79143399</v>
      </c>
      <c r="N7226">
        <v>490438526.80869597</v>
      </c>
      <c r="O7226">
        <v>633033743.21688497</v>
      </c>
      <c r="Q7226" t="str">
        <f>VLOOKUP(A7226,Lookup_Tables!$D$2:$E$7,2,FALSE)</f>
        <v>EQ</v>
      </c>
      <c r="R7226" t="str">
        <f>IFERROR(VLOOKUP(D7226,Lookup_Tables!$A$2:$B$21,2,FALSE),"All")</f>
        <v>Emergency_Loss</v>
      </c>
    </row>
    <row r="7227" spans="1:18" hidden="1">
      <c r="A7227">
        <v>4</v>
      </c>
      <c r="B7227">
        <v>82</v>
      </c>
      <c r="C7227" t="s">
        <v>39</v>
      </c>
      <c r="D7227">
        <v>17</v>
      </c>
      <c r="E7227">
        <v>4379212.0508131003</v>
      </c>
      <c r="F7227">
        <v>1198422.9804197038</v>
      </c>
      <c r="G7227">
        <v>345567.42500926199</v>
      </c>
      <c r="H7227">
        <v>8980099.9045209009</v>
      </c>
      <c r="I7227">
        <v>14152175.712598899</v>
      </c>
      <c r="J7227">
        <v>41330153.442493103</v>
      </c>
      <c r="K7227">
        <v>117156821.89712401</v>
      </c>
      <c r="L7227">
        <v>242056225.093162</v>
      </c>
      <c r="M7227">
        <v>273438947.11950397</v>
      </c>
      <c r="N7227">
        <v>490438526.80869597</v>
      </c>
      <c r="O7227">
        <v>633033743.21688497</v>
      </c>
      <c r="Q7227" t="str">
        <f>VLOOKUP(A7227,Lookup_Tables!$D$2:$E$7,2,FALSE)</f>
        <v>EQ</v>
      </c>
      <c r="R7227" t="str">
        <f>IFERROR(VLOOKUP(D7227,Lookup_Tables!$A$2:$B$21,2,FALSE),"All")</f>
        <v>Emergency_Loss</v>
      </c>
    </row>
    <row r="7228" spans="1:18" hidden="1">
      <c r="A7228">
        <v>4</v>
      </c>
      <c r="B7228">
        <v>82</v>
      </c>
      <c r="C7228" t="s">
        <v>38</v>
      </c>
      <c r="D7228">
        <v>18</v>
      </c>
      <c r="E7228">
        <v>11608861.4959973</v>
      </c>
      <c r="F7228">
        <v>3059572.4840270672</v>
      </c>
      <c r="G7228">
        <v>715645.94574724603</v>
      </c>
      <c r="H7228">
        <v>23167982.525145501</v>
      </c>
      <c r="I7228">
        <v>35775245.3437353</v>
      </c>
      <c r="J7228">
        <v>114131735.236186</v>
      </c>
      <c r="K7228">
        <v>326062282.33318299</v>
      </c>
      <c r="L7228">
        <v>640407140.92943799</v>
      </c>
      <c r="M7228">
        <v>761135300.45445299</v>
      </c>
      <c r="N7228">
        <v>1289670346.1447001</v>
      </c>
      <c r="O7228">
        <v>1650916957.15468</v>
      </c>
      <c r="Q7228" t="str">
        <f>VLOOKUP(A7228,Lookup_Tables!$D$2:$E$7,2,FALSE)</f>
        <v>EQ</v>
      </c>
      <c r="R7228" t="str">
        <f>IFERROR(VLOOKUP(D7228,Lookup_Tables!$A$2:$B$21,2,FALSE),"All")</f>
        <v>Govt_Plus_Emergency</v>
      </c>
    </row>
    <row r="7229" spans="1:18" hidden="1">
      <c r="A7229">
        <v>4</v>
      </c>
      <c r="B7229">
        <v>82</v>
      </c>
      <c r="C7229" t="s">
        <v>39</v>
      </c>
      <c r="D7229">
        <v>18</v>
      </c>
      <c r="E7229">
        <v>11513439.1067822</v>
      </c>
      <c r="F7229">
        <v>3054934.3179853614</v>
      </c>
      <c r="G7229">
        <v>668032.73507695296</v>
      </c>
      <c r="H7229">
        <v>22583026.039268501</v>
      </c>
      <c r="I7229">
        <v>34547898.631670803</v>
      </c>
      <c r="J7229">
        <v>114131735.236186</v>
      </c>
      <c r="K7229">
        <v>325462064.24603301</v>
      </c>
      <c r="L7229">
        <v>631142063.27293098</v>
      </c>
      <c r="M7229">
        <v>733436834.53002906</v>
      </c>
      <c r="N7229">
        <v>1289670346.1447001</v>
      </c>
      <c r="O7229">
        <v>1650916957.15468</v>
      </c>
      <c r="Q7229" t="str">
        <f>VLOOKUP(A7229,Lookup_Tables!$D$2:$E$7,2,FALSE)</f>
        <v>EQ</v>
      </c>
      <c r="R7229" t="str">
        <f>IFERROR(VLOOKUP(D7229,Lookup_Tables!$A$2:$B$21,2,FALSE),"All")</f>
        <v>Govt_Plus_Emergency</v>
      </c>
    </row>
    <row r="7230" spans="1:18" hidden="1">
      <c r="A7230">
        <v>4</v>
      </c>
      <c r="B7230">
        <v>83</v>
      </c>
      <c r="C7230" t="s">
        <v>38</v>
      </c>
      <c r="D7230">
        <v>0</v>
      </c>
      <c r="E7230">
        <v>41524432429.800598</v>
      </c>
      <c r="F7230">
        <v>14594255990.546944</v>
      </c>
      <c r="G7230">
        <v>50141831744.703003</v>
      </c>
      <c r="H7230">
        <v>141756362491.944</v>
      </c>
      <c r="I7230">
        <v>172971177574.776</v>
      </c>
      <c r="J7230">
        <v>339294132907.31</v>
      </c>
      <c r="K7230">
        <v>974785643766.80005</v>
      </c>
      <c r="L7230">
        <v>1676747922016.3501</v>
      </c>
      <c r="M7230">
        <v>2008117897920.45</v>
      </c>
      <c r="N7230">
        <v>3068707802306.0698</v>
      </c>
      <c r="O7230">
        <v>3641780786273.7998</v>
      </c>
      <c r="Q7230" t="str">
        <f>VLOOKUP(A7230,Lookup_Tables!$D$2:$E$7,2,FALSE)</f>
        <v>EQ</v>
      </c>
      <c r="R7230" t="str">
        <f>IFERROR(VLOOKUP(D7230,Lookup_Tables!$A$2:$B$21,2,FALSE),"All")</f>
        <v>Private Assets</v>
      </c>
    </row>
    <row r="7231" spans="1:18" hidden="1">
      <c r="A7231">
        <v>4</v>
      </c>
      <c r="B7231">
        <v>83</v>
      </c>
      <c r="C7231" t="s">
        <v>39</v>
      </c>
      <c r="D7231">
        <v>0</v>
      </c>
      <c r="E7231">
        <v>38932770752.231499</v>
      </c>
      <c r="F7231">
        <v>13025839773.411503</v>
      </c>
      <c r="G7231">
        <v>42769013114.292397</v>
      </c>
      <c r="H7231">
        <v>128801286331.03</v>
      </c>
      <c r="I7231">
        <v>158664426301.729</v>
      </c>
      <c r="J7231">
        <v>328627930473.68201</v>
      </c>
      <c r="K7231">
        <v>962365416110.36304</v>
      </c>
      <c r="L7231">
        <v>1672407809988.8899</v>
      </c>
      <c r="M7231">
        <v>1961846220076.6799</v>
      </c>
      <c r="N7231">
        <v>3031283776176.3398</v>
      </c>
      <c r="O7231">
        <v>3641098953669.1099</v>
      </c>
      <c r="Q7231" t="str">
        <f>VLOOKUP(A7231,Lookup_Tables!$D$2:$E$7,2,FALSE)</f>
        <v>EQ</v>
      </c>
      <c r="R7231" t="str">
        <f>IFERROR(VLOOKUP(D7231,Lookup_Tables!$A$2:$B$21,2,FALSE),"All")</f>
        <v>Private Assets</v>
      </c>
    </row>
    <row r="7232" spans="1:18" hidden="1">
      <c r="A7232">
        <v>4</v>
      </c>
      <c r="B7232">
        <v>83</v>
      </c>
      <c r="C7232" t="s">
        <v>38</v>
      </c>
      <c r="D7232">
        <v>1</v>
      </c>
      <c r="E7232">
        <v>140388839.07254699</v>
      </c>
      <c r="F7232">
        <v>47835732.164064512</v>
      </c>
      <c r="G7232">
        <v>174251325.27217701</v>
      </c>
      <c r="H7232">
        <v>611066533.92054605</v>
      </c>
      <c r="I7232">
        <v>729453416.61181104</v>
      </c>
      <c r="J7232">
        <v>1110786026.5778</v>
      </c>
      <c r="K7232">
        <v>2168764680.1807299</v>
      </c>
      <c r="L7232">
        <v>4684547027.2707701</v>
      </c>
      <c r="M7232">
        <v>6184840245.5877399</v>
      </c>
      <c r="N7232">
        <v>10915846050.1014</v>
      </c>
      <c r="O7232">
        <v>18376448103.917702</v>
      </c>
      <c r="Q7232" t="str">
        <f>VLOOKUP(A7232,Lookup_Tables!$D$2:$E$7,2,FALSE)</f>
        <v>EQ</v>
      </c>
      <c r="R7232" t="str">
        <f>IFERROR(VLOOKUP(D7232,Lookup_Tables!$A$2:$B$21,2,FALSE),"All")</f>
        <v>Airport</v>
      </c>
    </row>
    <row r="7233" spans="1:18" hidden="1">
      <c r="A7233">
        <v>4</v>
      </c>
      <c r="B7233">
        <v>83</v>
      </c>
      <c r="C7233" t="s">
        <v>39</v>
      </c>
      <c r="D7233">
        <v>1</v>
      </c>
      <c r="E7233">
        <v>134118371.702949</v>
      </c>
      <c r="F7233">
        <v>45099754.36548315</v>
      </c>
      <c r="G7233">
        <v>157423131.32128999</v>
      </c>
      <c r="H7233">
        <v>579971527.42171896</v>
      </c>
      <c r="I7233">
        <v>674727468.45894694</v>
      </c>
      <c r="J7233">
        <v>1047961163.30988</v>
      </c>
      <c r="K7233">
        <v>2034177242.9079001</v>
      </c>
      <c r="L7233">
        <v>4455665554.1709995</v>
      </c>
      <c r="M7233">
        <v>6178971558.8967896</v>
      </c>
      <c r="N7233">
        <v>10883530041.042601</v>
      </c>
      <c r="O7233">
        <v>18362750117.798698</v>
      </c>
      <c r="Q7233" t="str">
        <f>VLOOKUP(A7233,Lookup_Tables!$D$2:$E$7,2,FALSE)</f>
        <v>EQ</v>
      </c>
      <c r="R7233" t="str">
        <f>IFERROR(VLOOKUP(D7233,Lookup_Tables!$A$2:$B$21,2,FALSE),"All")</f>
        <v>Airport</v>
      </c>
    </row>
    <row r="7234" spans="1:18" hidden="1">
      <c r="A7234">
        <v>4</v>
      </c>
      <c r="B7234">
        <v>83</v>
      </c>
      <c r="C7234" t="s">
        <v>38</v>
      </c>
      <c r="D7234">
        <v>2</v>
      </c>
      <c r="E7234">
        <v>365663103.27900898</v>
      </c>
      <c r="F7234">
        <v>159102477.00207537</v>
      </c>
      <c r="G7234">
        <v>770095746.43925798</v>
      </c>
      <c r="H7234">
        <v>1976605606.2314799</v>
      </c>
      <c r="I7234">
        <v>2355322452.3864398</v>
      </c>
      <c r="J7234">
        <v>3395033813.0138202</v>
      </c>
      <c r="K7234">
        <v>5246282577.1296797</v>
      </c>
      <c r="L7234">
        <v>8311696875.6637897</v>
      </c>
      <c r="M7234">
        <v>9909004630.1711502</v>
      </c>
      <c r="N7234">
        <v>12671041862.1189</v>
      </c>
      <c r="O7234">
        <v>14790713665.6936</v>
      </c>
      <c r="Q7234" t="str">
        <f>VLOOKUP(A7234,Lookup_Tables!$D$2:$E$7,2,FALSE)</f>
        <v>EQ</v>
      </c>
      <c r="R7234" t="str">
        <f>IFERROR(VLOOKUP(D7234,Lookup_Tables!$A$2:$B$21,2,FALSE),"All")</f>
        <v>Bridge</v>
      </c>
    </row>
    <row r="7235" spans="1:18" hidden="1">
      <c r="A7235">
        <v>4</v>
      </c>
      <c r="B7235">
        <v>83</v>
      </c>
      <c r="C7235" t="s">
        <v>39</v>
      </c>
      <c r="D7235">
        <v>2</v>
      </c>
      <c r="E7235">
        <v>324114801.74744302</v>
      </c>
      <c r="F7235">
        <v>133463707.50161472</v>
      </c>
      <c r="G7235">
        <v>656185456.17348003</v>
      </c>
      <c r="H7235">
        <v>1822921421.6905501</v>
      </c>
      <c r="I7235">
        <v>2148862891.4133902</v>
      </c>
      <c r="J7235">
        <v>3111486034.71382</v>
      </c>
      <c r="K7235">
        <v>5076066734.0611296</v>
      </c>
      <c r="L7235">
        <v>8171666951.1060495</v>
      </c>
      <c r="M7235">
        <v>9555569265.6425304</v>
      </c>
      <c r="N7235">
        <v>12161222921.382401</v>
      </c>
      <c r="O7235">
        <v>14536430843.8915</v>
      </c>
      <c r="Q7235" t="str">
        <f>VLOOKUP(A7235,Lookup_Tables!$D$2:$E$7,2,FALSE)</f>
        <v>EQ</v>
      </c>
      <c r="R7235" t="str">
        <f>IFERROR(VLOOKUP(D7235,Lookup_Tables!$A$2:$B$21,2,FALSE),"All")</f>
        <v>Bridge</v>
      </c>
    </row>
    <row r="7236" spans="1:18" hidden="1">
      <c r="A7236">
        <v>4</v>
      </c>
      <c r="B7236">
        <v>83</v>
      </c>
      <c r="C7236" t="s">
        <v>38</v>
      </c>
      <c r="D7236">
        <v>3</v>
      </c>
      <c r="E7236">
        <v>47478586.2744027</v>
      </c>
      <c r="F7236">
        <v>19425543.950559568</v>
      </c>
      <c r="G7236">
        <v>88408322.915229097</v>
      </c>
      <c r="H7236">
        <v>226814368.80785099</v>
      </c>
      <c r="I7236">
        <v>269702210.20503402</v>
      </c>
      <c r="J7236">
        <v>396535704.70131397</v>
      </c>
      <c r="K7236">
        <v>814000287.34201097</v>
      </c>
      <c r="L7236">
        <v>1407129501.3282599</v>
      </c>
      <c r="M7236">
        <v>1691698832.20645</v>
      </c>
      <c r="N7236">
        <v>2211001351.4471898</v>
      </c>
      <c r="O7236">
        <v>2603530829.5245199</v>
      </c>
      <c r="Q7236" t="str">
        <f>VLOOKUP(A7236,Lookup_Tables!$D$2:$E$7,2,FALSE)</f>
        <v>EQ</v>
      </c>
      <c r="R7236" t="str">
        <f>IFERROR(VLOOKUP(D7236,Lookup_Tables!$A$2:$B$21,2,FALSE),"All")</f>
        <v>Govt Hosp</v>
      </c>
    </row>
    <row r="7237" spans="1:18" hidden="1">
      <c r="A7237">
        <v>4</v>
      </c>
      <c r="B7237">
        <v>83</v>
      </c>
      <c r="C7237" t="s">
        <v>39</v>
      </c>
      <c r="D7237">
        <v>3</v>
      </c>
      <c r="E7237">
        <v>42806501.525973402</v>
      </c>
      <c r="F7237">
        <v>16518262.483235862</v>
      </c>
      <c r="G7237">
        <v>75852100.4046361</v>
      </c>
      <c r="H7237">
        <v>205699579.56490901</v>
      </c>
      <c r="I7237">
        <v>241683722.40158001</v>
      </c>
      <c r="J7237">
        <v>377960500.93721002</v>
      </c>
      <c r="K7237">
        <v>781916886.33021295</v>
      </c>
      <c r="L7237">
        <v>1399913102.83834</v>
      </c>
      <c r="M7237">
        <v>1690823109.0599101</v>
      </c>
      <c r="N7237">
        <v>2157319515.79037</v>
      </c>
      <c r="O7237">
        <v>2515264698.1810298</v>
      </c>
      <c r="Q7237" t="str">
        <f>VLOOKUP(A7237,Lookup_Tables!$D$2:$E$7,2,FALSE)</f>
        <v>EQ</v>
      </c>
      <c r="R7237" t="str">
        <f>IFERROR(VLOOKUP(D7237,Lookup_Tables!$A$2:$B$21,2,FALSE),"All")</f>
        <v>Govt Hosp</v>
      </c>
    </row>
    <row r="7238" spans="1:18" hidden="1">
      <c r="A7238">
        <v>4</v>
      </c>
      <c r="B7238">
        <v>83</v>
      </c>
      <c r="C7238" t="s">
        <v>38</v>
      </c>
      <c r="D7238">
        <v>4</v>
      </c>
      <c r="E7238">
        <v>34344028.534185901</v>
      </c>
      <c r="F7238">
        <v>15228822.569608882</v>
      </c>
      <c r="G7238">
        <v>73800468.803542405</v>
      </c>
      <c r="H7238">
        <v>177563362.93336201</v>
      </c>
      <c r="I7238">
        <v>205942415.107499</v>
      </c>
      <c r="J7238">
        <v>302390326.51762402</v>
      </c>
      <c r="K7238">
        <v>511920208.29639798</v>
      </c>
      <c r="L7238">
        <v>806072096.142717</v>
      </c>
      <c r="M7238">
        <v>904590822.81119597</v>
      </c>
      <c r="N7238">
        <v>1191143343.20084</v>
      </c>
      <c r="O7238">
        <v>1367621918.3480699</v>
      </c>
      <c r="Q7238" t="str">
        <f>VLOOKUP(A7238,Lookup_Tables!$D$2:$E$7,2,FALSE)</f>
        <v>EQ</v>
      </c>
      <c r="R7238" t="str">
        <f>IFERROR(VLOOKUP(D7238,Lookup_Tables!$A$2:$B$21,2,FALSE),"All")</f>
        <v>Govt Med Fac</v>
      </c>
    </row>
    <row r="7239" spans="1:18" hidden="1">
      <c r="A7239">
        <v>4</v>
      </c>
      <c r="B7239">
        <v>83</v>
      </c>
      <c r="C7239" t="s">
        <v>39</v>
      </c>
      <c r="D7239">
        <v>4</v>
      </c>
      <c r="E7239">
        <v>29912315.443432</v>
      </c>
      <c r="F7239">
        <v>12315494.480526228</v>
      </c>
      <c r="G7239">
        <v>63668704.171997599</v>
      </c>
      <c r="H7239">
        <v>160446419.31409299</v>
      </c>
      <c r="I7239">
        <v>180668788.62627801</v>
      </c>
      <c r="J7239">
        <v>283017044.78962201</v>
      </c>
      <c r="K7239">
        <v>498698942.36515498</v>
      </c>
      <c r="L7239">
        <v>774501289.22803795</v>
      </c>
      <c r="M7239">
        <v>882161250.54977405</v>
      </c>
      <c r="N7239">
        <v>1133316349.1596701</v>
      </c>
      <c r="O7239">
        <v>1302333503.6735699</v>
      </c>
      <c r="Q7239" t="str">
        <f>VLOOKUP(A7239,Lookup_Tables!$D$2:$E$7,2,FALSE)</f>
        <v>EQ</v>
      </c>
      <c r="R7239" t="str">
        <f>IFERROR(VLOOKUP(D7239,Lookup_Tables!$A$2:$B$21,2,FALSE),"All")</f>
        <v>Govt Med Fac</v>
      </c>
    </row>
    <row r="7240" spans="1:18" hidden="1">
      <c r="A7240">
        <v>4</v>
      </c>
      <c r="B7240">
        <v>83</v>
      </c>
      <c r="C7240" t="s">
        <v>38</v>
      </c>
      <c r="D7240">
        <v>5</v>
      </c>
      <c r="E7240">
        <v>66687434.981218502</v>
      </c>
      <c r="F7240">
        <v>18710709.89531821</v>
      </c>
      <c r="G7240">
        <v>13082.9684268896</v>
      </c>
      <c r="H7240">
        <v>37826951.241739303</v>
      </c>
      <c r="I7240">
        <v>98439256.4802472</v>
      </c>
      <c r="J7240">
        <v>462974066.932302</v>
      </c>
      <c r="K7240">
        <v>2114224925.8199799</v>
      </c>
      <c r="L7240">
        <v>3908494987.79491</v>
      </c>
      <c r="M7240">
        <v>4554684749.3515797</v>
      </c>
      <c r="N7240">
        <v>7799456902.1342497</v>
      </c>
      <c r="O7240">
        <v>10393050528.0989</v>
      </c>
      <c r="Q7240" t="str">
        <f>VLOOKUP(A7240,Lookup_Tables!$D$2:$E$7,2,FALSE)</f>
        <v>EQ</v>
      </c>
      <c r="R7240" t="str">
        <f>IFERROR(VLOOKUP(D7240,Lookup_Tables!$A$2:$B$21,2,FALSE),"All")</f>
        <v>Light Rail</v>
      </c>
    </row>
    <row r="7241" spans="1:18" hidden="1">
      <c r="A7241">
        <v>4</v>
      </c>
      <c r="B7241">
        <v>83</v>
      </c>
      <c r="C7241" t="s">
        <v>39</v>
      </c>
      <c r="D7241">
        <v>5</v>
      </c>
      <c r="E7241">
        <v>66485584.461885802</v>
      </c>
      <c r="F7241">
        <v>18673455.975110866</v>
      </c>
      <c r="G7241">
        <v>13082.9684268896</v>
      </c>
      <c r="H7241">
        <v>37609788.599426202</v>
      </c>
      <c r="I7241">
        <v>98439256.4802472</v>
      </c>
      <c r="J7241">
        <v>462974066.932302</v>
      </c>
      <c r="K7241">
        <v>2114224925.8199799</v>
      </c>
      <c r="L7241">
        <v>3889088019.1601901</v>
      </c>
      <c r="M7241">
        <v>4482813809.9425802</v>
      </c>
      <c r="N7241">
        <v>7799456902.1342497</v>
      </c>
      <c r="O7241">
        <v>10393050528.0989</v>
      </c>
      <c r="Q7241" t="str">
        <f>VLOOKUP(A7241,Lookup_Tables!$D$2:$E$7,2,FALSE)</f>
        <v>EQ</v>
      </c>
      <c r="R7241" t="str">
        <f>IFERROR(VLOOKUP(D7241,Lookup_Tables!$A$2:$B$21,2,FALSE),"All")</f>
        <v>Light Rail</v>
      </c>
    </row>
    <row r="7242" spans="1:18" hidden="1">
      <c r="A7242">
        <v>4</v>
      </c>
      <c r="B7242">
        <v>83</v>
      </c>
      <c r="C7242" t="s">
        <v>38</v>
      </c>
      <c r="D7242">
        <v>6</v>
      </c>
      <c r="E7242">
        <v>192144589.06725699</v>
      </c>
      <c r="F7242">
        <v>58324737.374819875</v>
      </c>
      <c r="G7242">
        <v>126752060.08074699</v>
      </c>
      <c r="H7242">
        <v>613328169.68005705</v>
      </c>
      <c r="I7242">
        <v>863240382.98529005</v>
      </c>
      <c r="J7242">
        <v>2385072387.6763401</v>
      </c>
      <c r="K7242">
        <v>6674946611.5509501</v>
      </c>
      <c r="L7242">
        <v>9569074720.8263206</v>
      </c>
      <c r="M7242">
        <v>10331636083.722</v>
      </c>
      <c r="N7242">
        <v>11381198837.705999</v>
      </c>
      <c r="O7242">
        <v>11777000022.4676</v>
      </c>
      <c r="Q7242" t="str">
        <f>VLOOKUP(A7242,Lookup_Tables!$D$2:$E$7,2,FALSE)</f>
        <v>EQ</v>
      </c>
      <c r="R7242" t="str">
        <f>IFERROR(VLOOKUP(D7242,Lookup_Tables!$A$2:$B$21,2,FALSE),"All")</f>
        <v>Port</v>
      </c>
    </row>
    <row r="7243" spans="1:18" hidden="1">
      <c r="A7243">
        <v>4</v>
      </c>
      <c r="B7243">
        <v>83</v>
      </c>
      <c r="C7243" t="s">
        <v>39</v>
      </c>
      <c r="D7243">
        <v>6</v>
      </c>
      <c r="E7243">
        <v>187123644.99969</v>
      </c>
      <c r="F7243">
        <v>55432676.565671474</v>
      </c>
      <c r="G7243">
        <v>114885807.822982</v>
      </c>
      <c r="H7243">
        <v>575658154.94923699</v>
      </c>
      <c r="I7243">
        <v>812436543.85069704</v>
      </c>
      <c r="J7243">
        <v>2382598779.2012901</v>
      </c>
      <c r="K7243">
        <v>6652245079.9633198</v>
      </c>
      <c r="L7243">
        <v>9460069630.5622597</v>
      </c>
      <c r="M7243">
        <v>10309296899.567301</v>
      </c>
      <c r="N7243">
        <v>11312883166.009501</v>
      </c>
      <c r="O7243">
        <v>11648852682.0275</v>
      </c>
      <c r="Q7243" t="str">
        <f>VLOOKUP(A7243,Lookup_Tables!$D$2:$E$7,2,FALSE)</f>
        <v>EQ</v>
      </c>
      <c r="R7243" t="str">
        <f>IFERROR(VLOOKUP(D7243,Lookup_Tables!$A$2:$B$21,2,FALSE),"All")</f>
        <v>Port</v>
      </c>
    </row>
    <row r="7244" spans="1:18" hidden="1">
      <c r="A7244">
        <v>4</v>
      </c>
      <c r="B7244">
        <v>83</v>
      </c>
      <c r="C7244" t="s">
        <v>38</v>
      </c>
      <c r="D7244">
        <v>7</v>
      </c>
      <c r="E7244">
        <v>19825708.586057201</v>
      </c>
      <c r="F7244">
        <v>5485949.0917088259</v>
      </c>
      <c r="G7244">
        <v>0</v>
      </c>
      <c r="H7244">
        <v>13830229.8663885</v>
      </c>
      <c r="I7244">
        <v>27632570.272943001</v>
      </c>
      <c r="J7244">
        <v>91100689.151981398</v>
      </c>
      <c r="K7244">
        <v>414081982.07166499</v>
      </c>
      <c r="L7244">
        <v>1116572832.7524099</v>
      </c>
      <c r="M7244">
        <v>1555393288.3554101</v>
      </c>
      <c r="N7244">
        <v>2817455228.51368</v>
      </c>
      <c r="O7244">
        <v>3852892297.7526302</v>
      </c>
      <c r="Q7244" t="str">
        <f>VLOOKUP(A7244,Lookup_Tables!$D$2:$E$7,2,FALSE)</f>
        <v>EQ</v>
      </c>
      <c r="R7244" t="str">
        <f>IFERROR(VLOOKUP(D7244,Lookup_Tables!$A$2:$B$21,2,FALSE),"All")</f>
        <v>Power Plant</v>
      </c>
    </row>
    <row r="7245" spans="1:18" hidden="1">
      <c r="A7245">
        <v>4</v>
      </c>
      <c r="B7245">
        <v>83</v>
      </c>
      <c r="C7245" t="s">
        <v>39</v>
      </c>
      <c r="D7245">
        <v>7</v>
      </c>
      <c r="E7245">
        <v>19744549.127381101</v>
      </c>
      <c r="F7245">
        <v>5472040.8607612699</v>
      </c>
      <c r="G7245">
        <v>0</v>
      </c>
      <c r="H7245">
        <v>13671802.1812435</v>
      </c>
      <c r="I7245">
        <v>27632570.272943001</v>
      </c>
      <c r="J7245">
        <v>91100667.403720602</v>
      </c>
      <c r="K7245">
        <v>400843017.041623</v>
      </c>
      <c r="L7245">
        <v>1116572832.7524099</v>
      </c>
      <c r="M7245">
        <v>1555393288.3554101</v>
      </c>
      <c r="N7245">
        <v>2817455228.51368</v>
      </c>
      <c r="O7245">
        <v>3852892297.7526302</v>
      </c>
      <c r="Q7245" t="str">
        <f>VLOOKUP(A7245,Lookup_Tables!$D$2:$E$7,2,FALSE)</f>
        <v>EQ</v>
      </c>
      <c r="R7245" t="str">
        <f>IFERROR(VLOOKUP(D7245,Lookup_Tables!$A$2:$B$21,2,FALSE),"All")</f>
        <v>Power Plant</v>
      </c>
    </row>
    <row r="7246" spans="1:18" hidden="1">
      <c r="A7246">
        <v>4</v>
      </c>
      <c r="B7246">
        <v>83</v>
      </c>
      <c r="C7246" t="s">
        <v>38</v>
      </c>
      <c r="D7246">
        <v>8</v>
      </c>
      <c r="E7246">
        <v>824833.34176930506</v>
      </c>
      <c r="F7246">
        <v>248750.16004863498</v>
      </c>
      <c r="G7246">
        <v>547200.01919172797</v>
      </c>
      <c r="H7246">
        <v>2505553.84393539</v>
      </c>
      <c r="I7246">
        <v>3339897.8850515299</v>
      </c>
      <c r="J7246">
        <v>5984192.2667589104</v>
      </c>
      <c r="K7246">
        <v>14692837.3690485</v>
      </c>
      <c r="L7246">
        <v>30546267.0243477</v>
      </c>
      <c r="M7246">
        <v>35972668.139868103</v>
      </c>
      <c r="N7246">
        <v>103878781.728232</v>
      </c>
      <c r="O7246">
        <v>142339024.71157601</v>
      </c>
      <c r="Q7246" t="str">
        <f>VLOOKUP(A7246,Lookup_Tables!$D$2:$E$7,2,FALSE)</f>
        <v>EQ</v>
      </c>
      <c r="R7246" t="str">
        <f>IFERROR(VLOOKUP(D7246,Lookup_Tables!$A$2:$B$21,2,FALSE),"All")</f>
        <v>Prison</v>
      </c>
    </row>
    <row r="7247" spans="1:18" hidden="1">
      <c r="A7247">
        <v>4</v>
      </c>
      <c r="B7247">
        <v>83</v>
      </c>
      <c r="C7247" t="s">
        <v>39</v>
      </c>
      <c r="D7247">
        <v>8</v>
      </c>
      <c r="E7247">
        <v>807966.59861560306</v>
      </c>
      <c r="F7247">
        <v>244901.55757816567</v>
      </c>
      <c r="G7247">
        <v>513257.04719297501</v>
      </c>
      <c r="H7247">
        <v>2429918.0788976499</v>
      </c>
      <c r="I7247">
        <v>3180586.1139743598</v>
      </c>
      <c r="J7247">
        <v>5846569.7825944601</v>
      </c>
      <c r="K7247">
        <v>13976609.555721199</v>
      </c>
      <c r="L7247">
        <v>29184694.549468901</v>
      </c>
      <c r="M7247">
        <v>35117837.096675999</v>
      </c>
      <c r="N7247">
        <v>103598534.90147801</v>
      </c>
      <c r="O7247">
        <v>142294702.74692699</v>
      </c>
      <c r="Q7247" t="str">
        <f>VLOOKUP(A7247,Lookup_Tables!$D$2:$E$7,2,FALSE)</f>
        <v>EQ</v>
      </c>
      <c r="R7247" t="str">
        <f>IFERROR(VLOOKUP(D7247,Lookup_Tables!$A$2:$B$21,2,FALSE),"All")</f>
        <v>Prison</v>
      </c>
    </row>
    <row r="7248" spans="1:18" hidden="1">
      <c r="A7248">
        <v>4</v>
      </c>
      <c r="B7248">
        <v>83</v>
      </c>
      <c r="C7248" t="s">
        <v>38</v>
      </c>
      <c r="D7248">
        <v>9</v>
      </c>
      <c r="E7248">
        <v>32435423.373169798</v>
      </c>
      <c r="F7248">
        <v>11524077.284642547</v>
      </c>
      <c r="G7248">
        <v>49781634.9036339</v>
      </c>
      <c r="H7248">
        <v>142496409.00249499</v>
      </c>
      <c r="I7248">
        <v>174072689.32898501</v>
      </c>
      <c r="J7248">
        <v>294459294.62355101</v>
      </c>
      <c r="K7248">
        <v>694496930.07497799</v>
      </c>
      <c r="L7248">
        <v>1215393553.1900599</v>
      </c>
      <c r="M7248">
        <v>1364332418.4226501</v>
      </c>
      <c r="N7248">
        <v>1958442383.1895001</v>
      </c>
      <c r="O7248">
        <v>2333924478.6584601</v>
      </c>
      <c r="Q7248" t="str">
        <f>VLOOKUP(A7248,Lookup_Tables!$D$2:$E$7,2,FALSE)</f>
        <v>EQ</v>
      </c>
      <c r="R7248" t="str">
        <f>IFERROR(VLOOKUP(D7248,Lookup_Tables!$A$2:$B$21,2,FALSE),"All")</f>
        <v>Pub Admin Bldg</v>
      </c>
    </row>
    <row r="7249" spans="1:18" hidden="1">
      <c r="A7249">
        <v>4</v>
      </c>
      <c r="B7249">
        <v>83</v>
      </c>
      <c r="C7249" t="s">
        <v>39</v>
      </c>
      <c r="D7249">
        <v>9</v>
      </c>
      <c r="E7249">
        <v>30530297.2083009</v>
      </c>
      <c r="F7249">
        <v>10693926.75851706</v>
      </c>
      <c r="G7249">
        <v>43167134.810364</v>
      </c>
      <c r="H7249">
        <v>128241978.424669</v>
      </c>
      <c r="I7249">
        <v>160985330.52906099</v>
      </c>
      <c r="J7249">
        <v>273554940.57694399</v>
      </c>
      <c r="K7249">
        <v>682062210.25798094</v>
      </c>
      <c r="L7249">
        <v>1184457925.30442</v>
      </c>
      <c r="M7249">
        <v>1332272391.6435699</v>
      </c>
      <c r="N7249">
        <v>1916867389.58446</v>
      </c>
      <c r="O7249">
        <v>2333194318.5191998</v>
      </c>
      <c r="Q7249" t="str">
        <f>VLOOKUP(A7249,Lookup_Tables!$D$2:$E$7,2,FALSE)</f>
        <v>EQ</v>
      </c>
      <c r="R7249" t="str">
        <f>IFERROR(VLOOKUP(D7249,Lookup_Tables!$A$2:$B$21,2,FALSE),"All")</f>
        <v>Pub Admin Bldg</v>
      </c>
    </row>
    <row r="7250" spans="1:18" hidden="1">
      <c r="A7250">
        <v>4</v>
      </c>
      <c r="B7250">
        <v>83</v>
      </c>
      <c r="C7250" t="s">
        <v>38</v>
      </c>
      <c r="D7250">
        <v>10</v>
      </c>
      <c r="E7250">
        <v>301077061.82299203</v>
      </c>
      <c r="F7250">
        <v>138747388.57919744</v>
      </c>
      <c r="G7250">
        <v>758351607.31642997</v>
      </c>
      <c r="H7250">
        <v>1692682713.6082399</v>
      </c>
      <c r="I7250">
        <v>1921222242.9702001</v>
      </c>
      <c r="J7250">
        <v>2627966810.6227198</v>
      </c>
      <c r="K7250">
        <v>3560600626.4955301</v>
      </c>
      <c r="L7250">
        <v>5352466923.24438</v>
      </c>
      <c r="M7250">
        <v>6328479273.96766</v>
      </c>
      <c r="N7250">
        <v>8078859227.86376</v>
      </c>
      <c r="O7250">
        <v>9756773631.867979</v>
      </c>
      <c r="Q7250" t="str">
        <f>VLOOKUP(A7250,Lookup_Tables!$D$2:$E$7,2,FALSE)</f>
        <v>EQ</v>
      </c>
      <c r="R7250" t="str">
        <f>IFERROR(VLOOKUP(D7250,Lookup_Tables!$A$2:$B$21,2,FALSE),"All")</f>
        <v>Pub School</v>
      </c>
    </row>
    <row r="7251" spans="1:18" hidden="1">
      <c r="A7251">
        <v>4</v>
      </c>
      <c r="B7251">
        <v>83</v>
      </c>
      <c r="C7251" t="s">
        <v>39</v>
      </c>
      <c r="D7251">
        <v>10</v>
      </c>
      <c r="E7251">
        <v>259181401.762124</v>
      </c>
      <c r="F7251">
        <v>113294125.39163589</v>
      </c>
      <c r="G7251">
        <v>636041499.41312599</v>
      </c>
      <c r="H7251">
        <v>1543505451.13065</v>
      </c>
      <c r="I7251">
        <v>1775871512.90518</v>
      </c>
      <c r="J7251">
        <v>2387458303.06776</v>
      </c>
      <c r="K7251">
        <v>3312461901.8242798</v>
      </c>
      <c r="L7251">
        <v>4926639871.3997498</v>
      </c>
      <c r="M7251">
        <v>5693264756.8959503</v>
      </c>
      <c r="N7251">
        <v>7537396406.5963802</v>
      </c>
      <c r="O7251">
        <v>9469005669.0603294</v>
      </c>
      <c r="Q7251" t="str">
        <f>VLOOKUP(A7251,Lookup_Tables!$D$2:$E$7,2,FALSE)</f>
        <v>EQ</v>
      </c>
      <c r="R7251" t="str">
        <f>IFERROR(VLOOKUP(D7251,Lookup_Tables!$A$2:$B$21,2,FALSE),"All")</f>
        <v>Pub School</v>
      </c>
    </row>
    <row r="7252" spans="1:18" hidden="1">
      <c r="A7252">
        <v>4</v>
      </c>
      <c r="B7252">
        <v>83</v>
      </c>
      <c r="C7252" t="s">
        <v>38</v>
      </c>
      <c r="D7252">
        <v>11</v>
      </c>
      <c r="E7252">
        <v>135677460.54182601</v>
      </c>
      <c r="F7252">
        <v>54235083.619764566</v>
      </c>
      <c r="G7252">
        <v>290828709.83626199</v>
      </c>
      <c r="H7252">
        <v>785601883.05332994</v>
      </c>
      <c r="I7252">
        <v>897974250.33047497</v>
      </c>
      <c r="J7252">
        <v>1346997930.27897</v>
      </c>
      <c r="K7252">
        <v>2044613259.90382</v>
      </c>
      <c r="L7252">
        <v>2900829040.1229901</v>
      </c>
      <c r="M7252">
        <v>3332978445.4581399</v>
      </c>
      <c r="N7252">
        <v>5737995633.8413897</v>
      </c>
      <c r="O7252">
        <v>7784491647.8422899</v>
      </c>
      <c r="Q7252" t="str">
        <f>VLOOKUP(A7252,Lookup_Tables!$D$2:$E$7,2,FALSE)</f>
        <v>EQ</v>
      </c>
      <c r="R7252" t="str">
        <f>IFERROR(VLOOKUP(D7252,Lookup_Tables!$A$2:$B$21,2,FALSE),"All")</f>
        <v>Pub Univ</v>
      </c>
    </row>
    <row r="7253" spans="1:18" hidden="1">
      <c r="A7253">
        <v>4</v>
      </c>
      <c r="B7253">
        <v>83</v>
      </c>
      <c r="C7253" t="s">
        <v>39</v>
      </c>
      <c r="D7253">
        <v>11</v>
      </c>
      <c r="E7253">
        <v>125369400.932228</v>
      </c>
      <c r="F7253">
        <v>49419665.834955081</v>
      </c>
      <c r="G7253">
        <v>255963024.749762</v>
      </c>
      <c r="H7253">
        <v>719931405.12180305</v>
      </c>
      <c r="I7253">
        <v>819979820.03433597</v>
      </c>
      <c r="J7253">
        <v>1259851180.2519801</v>
      </c>
      <c r="K7253">
        <v>1971505637.3371401</v>
      </c>
      <c r="L7253">
        <v>2837944848.54318</v>
      </c>
      <c r="M7253">
        <v>3322976306.9921899</v>
      </c>
      <c r="N7253">
        <v>5583649361.1658602</v>
      </c>
      <c r="O7253">
        <v>7335760164.9464998</v>
      </c>
      <c r="Q7253" t="str">
        <f>VLOOKUP(A7253,Lookup_Tables!$D$2:$E$7,2,FALSE)</f>
        <v>EQ</v>
      </c>
      <c r="R7253" t="str">
        <f>IFERROR(VLOOKUP(D7253,Lookup_Tables!$A$2:$B$21,2,FALSE),"All")</f>
        <v>Pub Univ</v>
      </c>
    </row>
    <row r="7254" spans="1:18" hidden="1">
      <c r="A7254">
        <v>4</v>
      </c>
      <c r="B7254">
        <v>83</v>
      </c>
      <c r="C7254" t="s">
        <v>38</v>
      </c>
      <c r="D7254">
        <v>12</v>
      </c>
      <c r="E7254">
        <v>16313794.8802935</v>
      </c>
      <c r="F7254">
        <v>4549035.1399433613</v>
      </c>
      <c r="G7254">
        <v>4537429.7165607503</v>
      </c>
      <c r="H7254">
        <v>50683300.651661403</v>
      </c>
      <c r="I7254">
        <v>75697536.036458403</v>
      </c>
      <c r="J7254">
        <v>170177368.664985</v>
      </c>
      <c r="K7254">
        <v>428329379.38722402</v>
      </c>
      <c r="L7254">
        <v>865624340.81552899</v>
      </c>
      <c r="M7254">
        <v>975949026.414186</v>
      </c>
      <c r="N7254">
        <v>1562388535.5123899</v>
      </c>
      <c r="O7254">
        <v>1921993376.4978299</v>
      </c>
      <c r="Q7254" t="str">
        <f>VLOOKUP(A7254,Lookup_Tables!$D$2:$E$7,2,FALSE)</f>
        <v>EQ</v>
      </c>
      <c r="R7254" t="str">
        <f>IFERROR(VLOOKUP(D7254,Lookup_Tables!$A$2:$B$21,2,FALSE),"All")</f>
        <v>Rail</v>
      </c>
    </row>
    <row r="7255" spans="1:18" hidden="1">
      <c r="A7255">
        <v>4</v>
      </c>
      <c r="B7255">
        <v>83</v>
      </c>
      <c r="C7255" t="s">
        <v>39</v>
      </c>
      <c r="D7255">
        <v>12</v>
      </c>
      <c r="E7255">
        <v>16141012.8856622</v>
      </c>
      <c r="F7255">
        <v>4474042.5434106626</v>
      </c>
      <c r="G7255">
        <v>4363138.1894494696</v>
      </c>
      <c r="H7255">
        <v>49561414.784127198</v>
      </c>
      <c r="I7255">
        <v>72863511.021731302</v>
      </c>
      <c r="J7255">
        <v>170177368.664985</v>
      </c>
      <c r="K7255">
        <v>428329379.38722402</v>
      </c>
      <c r="L7255">
        <v>859309354.82240903</v>
      </c>
      <c r="M7255">
        <v>975949026.414186</v>
      </c>
      <c r="N7255">
        <v>1562388535.5123899</v>
      </c>
      <c r="O7255">
        <v>1886242689.62515</v>
      </c>
      <c r="Q7255" t="str">
        <f>VLOOKUP(A7255,Lookup_Tables!$D$2:$E$7,2,FALSE)</f>
        <v>EQ</v>
      </c>
      <c r="R7255" t="str">
        <f>IFERROR(VLOOKUP(D7255,Lookup_Tables!$A$2:$B$21,2,FALSE),"All")</f>
        <v>Rail</v>
      </c>
    </row>
    <row r="7256" spans="1:18" hidden="1">
      <c r="A7256">
        <v>4</v>
      </c>
      <c r="B7256">
        <v>83</v>
      </c>
      <c r="C7256" t="s">
        <v>38</v>
      </c>
      <c r="D7256">
        <v>13</v>
      </c>
      <c r="E7256">
        <v>330581541.25509</v>
      </c>
      <c r="F7256">
        <v>128775244.50864974</v>
      </c>
      <c r="G7256">
        <v>607994263.94673598</v>
      </c>
      <c r="H7256">
        <v>1646522363.5856299</v>
      </c>
      <c r="I7256">
        <v>1917811515.3408799</v>
      </c>
      <c r="J7256">
        <v>2927761274.4038401</v>
      </c>
      <c r="K7256">
        <v>5978555215.5129499</v>
      </c>
      <c r="L7256">
        <v>10482395101.1089</v>
      </c>
      <c r="M7256">
        <v>12112791946.1092</v>
      </c>
      <c r="N7256">
        <v>15982628787.1397</v>
      </c>
      <c r="O7256">
        <v>18918009250.080502</v>
      </c>
      <c r="Q7256" t="str">
        <f>VLOOKUP(A7256,Lookup_Tables!$D$2:$E$7,2,FALSE)</f>
        <v>EQ</v>
      </c>
      <c r="R7256" t="str">
        <f>IFERROR(VLOOKUP(D7256,Lookup_Tables!$A$2:$B$21,2,FALSE),"All")</f>
        <v>Residual Inst</v>
      </c>
    </row>
    <row r="7257" spans="1:18" hidden="1">
      <c r="A7257">
        <v>4</v>
      </c>
      <c r="B7257">
        <v>83</v>
      </c>
      <c r="C7257" t="s">
        <v>39</v>
      </c>
      <c r="D7257">
        <v>13</v>
      </c>
      <c r="E7257">
        <v>304422649.86259103</v>
      </c>
      <c r="F7257">
        <v>114004867.88859648</v>
      </c>
      <c r="G7257">
        <v>544736405.08713901</v>
      </c>
      <c r="H7257">
        <v>1505982257.14819</v>
      </c>
      <c r="I7257">
        <v>1765838458.1510501</v>
      </c>
      <c r="J7257">
        <v>2698241222.2190399</v>
      </c>
      <c r="K7257">
        <v>5925788547.5927896</v>
      </c>
      <c r="L7257">
        <v>10448729243.7493</v>
      </c>
      <c r="M7257">
        <v>11703485757.688101</v>
      </c>
      <c r="N7257">
        <v>15604555574.8701</v>
      </c>
      <c r="O7257">
        <v>18077592751.134998</v>
      </c>
      <c r="Q7257" t="str">
        <f>VLOOKUP(A7257,Lookup_Tables!$D$2:$E$7,2,FALSE)</f>
        <v>EQ</v>
      </c>
      <c r="R7257" t="str">
        <f>IFERROR(VLOOKUP(D7257,Lookup_Tables!$A$2:$B$21,2,FALSE),"All")</f>
        <v>Residual Inst</v>
      </c>
    </row>
    <row r="7258" spans="1:18" hidden="1">
      <c r="A7258">
        <v>4</v>
      </c>
      <c r="B7258">
        <v>83</v>
      </c>
      <c r="C7258" t="s">
        <v>38</v>
      </c>
      <c r="D7258">
        <v>14</v>
      </c>
      <c r="E7258">
        <v>340309086.739438</v>
      </c>
      <c r="F7258">
        <v>156756612.25912538</v>
      </c>
      <c r="G7258">
        <v>774538400.08179295</v>
      </c>
      <c r="H7258">
        <v>1804836614.9148901</v>
      </c>
      <c r="I7258">
        <v>2106711684.3457999</v>
      </c>
      <c r="J7258">
        <v>3072538380.0113802</v>
      </c>
      <c r="K7258">
        <v>4408684559.9175501</v>
      </c>
      <c r="L7258">
        <v>6137393829.25807</v>
      </c>
      <c r="M7258">
        <v>7240609566.0754805</v>
      </c>
      <c r="N7258">
        <v>9971429483.6495094</v>
      </c>
      <c r="O7258">
        <v>13599589212.8519</v>
      </c>
      <c r="Q7258" t="str">
        <f>VLOOKUP(A7258,Lookup_Tables!$D$2:$E$7,2,FALSE)</f>
        <v>EQ</v>
      </c>
      <c r="R7258" t="str">
        <f>IFERROR(VLOOKUP(D7258,Lookup_Tables!$A$2:$B$21,2,FALSE),"All")</f>
        <v>Road</v>
      </c>
    </row>
    <row r="7259" spans="1:18" ht="9" hidden="1">
      <c r="A7259">
        <v>4</v>
      </c>
      <c r="B7259">
        <v>83</v>
      </c>
      <c r="C7259" t="s">
        <v>39</v>
      </c>
      <c r="D7259">
        <v>14</v>
      </c>
      <c r="E7259">
        <v>290274009.94881302</v>
      </c>
      <c r="F7259">
        <v>123524564.87236071</v>
      </c>
      <c r="G7259">
        <v>648865802.748649</v>
      </c>
      <c r="H7259">
        <v>1632477767.2085099</v>
      </c>
      <c r="I7259">
        <v>1872068795.8637099</v>
      </c>
      <c r="J7259">
        <v>2875593682.0412798</v>
      </c>
      <c r="K7259">
        <v>4107614621.5296202</v>
      </c>
      <c r="L7259">
        <v>6012447021.1479998</v>
      </c>
      <c r="M7259">
        <v>6793879521.3089399</v>
      </c>
      <c r="N7259">
        <v>9966699439.1207809</v>
      </c>
      <c r="O7259">
        <v>13112479886.316401</v>
      </c>
      <c r="Q7259" t="str">
        <f>VLOOKUP(A7259,Lookup_Tables!$D$2:$E$7,2,FALSE)</f>
        <v>EQ</v>
      </c>
      <c r="R7259" t="str">
        <f>IFERROR(VLOOKUP(D7259,Lookup_Tables!$A$2:$B$21,2,FALSE),"All")</f>
        <v>Road</v>
      </c>
    </row>
    <row r="7260" spans="1:18">
      <c r="A7260">
        <v>4</v>
      </c>
      <c r="B7260">
        <v>83</v>
      </c>
      <c r="C7260" t="s">
        <v>38</v>
      </c>
      <c r="D7260">
        <v>15</v>
      </c>
      <c r="E7260">
        <v>43548183921.549896</v>
      </c>
      <c r="F7260">
        <v>15548306902.816914</v>
      </c>
      <c r="G7260">
        <v>54085884266.120598</v>
      </c>
      <c r="H7260">
        <v>153406019890.74701</v>
      </c>
      <c r="I7260">
        <v>183344773864.42001</v>
      </c>
      <c r="J7260">
        <v>351322650515.37701</v>
      </c>
      <c r="K7260">
        <v>1012925263651.76</v>
      </c>
      <c r="L7260">
        <v>1737945871254.3999</v>
      </c>
      <c r="M7260">
        <v>2054890657264.23</v>
      </c>
      <c r="N7260">
        <v>3137262986322.0298</v>
      </c>
      <c r="O7260">
        <v>3724577282913.5498</v>
      </c>
      <c r="Q7260" t="str">
        <f>VLOOKUP(A7260,Lookup_Tables!$D$2:$E$7,2,FALSE)</f>
        <v>EQ</v>
      </c>
      <c r="R7260" t="str">
        <f>IFERROR(VLOOKUP(D7260,Lookup_Tables!$A$2:$B$21,2,FALSE),"All")</f>
        <v>All</v>
      </c>
    </row>
    <row r="7261" spans="1:18" hidden="1">
      <c r="A7261">
        <v>4</v>
      </c>
      <c r="B7261">
        <v>83</v>
      </c>
      <c r="C7261" t="s">
        <v>39</v>
      </c>
      <c r="D7261">
        <v>15</v>
      </c>
      <c r="E7261">
        <v>40703746165.307701</v>
      </c>
      <c r="F7261">
        <v>13760031301.064545</v>
      </c>
      <c r="G7261">
        <v>46465809254.5448</v>
      </c>
      <c r="H7261">
        <v>135088347819.42999</v>
      </c>
      <c r="I7261">
        <v>169926326823.638</v>
      </c>
      <c r="J7261">
        <v>339903696961.32202</v>
      </c>
      <c r="K7261">
        <v>1003588205699.34</v>
      </c>
      <c r="L7261">
        <v>1729979155216.51</v>
      </c>
      <c r="M7261">
        <v>2004659163633.1201</v>
      </c>
      <c r="N7261">
        <v>3109492801939.0298</v>
      </c>
      <c r="O7261">
        <v>3723724799453.9902</v>
      </c>
      <c r="Q7261" t="str">
        <f>VLOOKUP(A7261,Lookup_Tables!$D$2:$E$7,2,FALSE)</f>
        <v>EQ</v>
      </c>
      <c r="R7261" t="str">
        <f>IFERROR(VLOOKUP(D7261,Lookup_Tables!$A$2:$B$21,2,FALSE),"All")</f>
        <v>All</v>
      </c>
    </row>
    <row r="7262" spans="1:18" hidden="1">
      <c r="A7262">
        <v>4</v>
      </c>
      <c r="B7262">
        <v>83</v>
      </c>
      <c r="C7262" t="s">
        <v>38</v>
      </c>
      <c r="D7262">
        <v>16</v>
      </c>
      <c r="E7262">
        <v>2023751491.7492499</v>
      </c>
      <c r="F7262">
        <v>844523070.74874997</v>
      </c>
      <c r="G7262">
        <v>3902613066.6698399</v>
      </c>
      <c r="H7262">
        <v>10224794770.034</v>
      </c>
      <c r="I7262">
        <v>12285270678.7036</v>
      </c>
      <c r="J7262">
        <v>17798429400.5574</v>
      </c>
      <c r="K7262">
        <v>36092577496.791901</v>
      </c>
      <c r="L7262">
        <v>53939488036.416</v>
      </c>
      <c r="M7262">
        <v>61918416168.367798</v>
      </c>
      <c r="N7262">
        <v>82413365706.183701</v>
      </c>
      <c r="O7262">
        <v>94465868783.419098</v>
      </c>
      <c r="Q7262" t="str">
        <f>VLOOKUP(A7262,Lookup_Tables!$D$2:$E$7,2,FALSE)</f>
        <v>EQ</v>
      </c>
      <c r="R7262" t="str">
        <f>IFERROR(VLOOKUP(D7262,Lookup_Tables!$A$2:$B$21,2,FALSE),"All")</f>
        <v>Government_Loss</v>
      </c>
    </row>
    <row r="7263" spans="1:18" hidden="1">
      <c r="A7263">
        <v>4</v>
      </c>
      <c r="B7263">
        <v>83</v>
      </c>
      <c r="C7263" t="s">
        <v>39</v>
      </c>
      <c r="D7263">
        <v>16</v>
      </c>
      <c r="E7263">
        <v>1805110957.3349299</v>
      </c>
      <c r="F7263">
        <v>708554255.02637911</v>
      </c>
      <c r="G7263">
        <v>3458284299.5300698</v>
      </c>
      <c r="H7263">
        <v>9253488479.2776909</v>
      </c>
      <c r="I7263">
        <v>11045117920.559099</v>
      </c>
      <c r="J7263">
        <v>16375605449.432199</v>
      </c>
      <c r="K7263">
        <v>34362980687.498596</v>
      </c>
      <c r="L7263">
        <v>53003547694.401901</v>
      </c>
      <c r="M7263">
        <v>61745608594.757004</v>
      </c>
      <c r="N7263">
        <v>78868413806.062393</v>
      </c>
      <c r="O7263">
        <v>89167351551.078995</v>
      </c>
      <c r="Q7263" t="str">
        <f>VLOOKUP(A7263,Lookup_Tables!$D$2:$E$7,2,FALSE)</f>
        <v>EQ</v>
      </c>
      <c r="R7263" t="str">
        <f>IFERROR(VLOOKUP(D7263,Lookup_Tables!$A$2:$B$21,2,FALSE),"All")</f>
        <v>Government_Loss</v>
      </c>
    </row>
    <row r="7264" spans="1:18" hidden="1">
      <c r="A7264">
        <v>4</v>
      </c>
      <c r="B7264">
        <v>83</v>
      </c>
      <c r="C7264" t="s">
        <v>38</v>
      </c>
      <c r="D7264">
        <v>17</v>
      </c>
      <c r="E7264">
        <v>4893506153.2474604</v>
      </c>
      <c r="F7264">
        <v>1694014627.8795357</v>
      </c>
      <c r="G7264">
        <v>5893336265.9102402</v>
      </c>
      <c r="H7264">
        <v>16610215856.230499</v>
      </c>
      <c r="I7264">
        <v>20049800039.686699</v>
      </c>
      <c r="J7264">
        <v>37836745079.591301</v>
      </c>
      <c r="K7264">
        <v>116985524388.142</v>
      </c>
      <c r="L7264">
        <v>209242373724.93301</v>
      </c>
      <c r="M7264">
        <v>239755513637.82199</v>
      </c>
      <c r="N7264">
        <v>373235070581.89001</v>
      </c>
      <c r="O7264">
        <v>442542376988.80798</v>
      </c>
      <c r="Q7264" t="str">
        <f>VLOOKUP(A7264,Lookup_Tables!$D$2:$E$7,2,FALSE)</f>
        <v>EQ</v>
      </c>
      <c r="R7264" t="str">
        <f>IFERROR(VLOOKUP(D7264,Lookup_Tables!$A$2:$B$21,2,FALSE),"All")</f>
        <v>Emergency_Loss</v>
      </c>
    </row>
    <row r="7265" spans="1:18" hidden="1">
      <c r="A7265">
        <v>4</v>
      </c>
      <c r="B7265">
        <v>83</v>
      </c>
      <c r="C7265" t="s">
        <v>39</v>
      </c>
      <c r="D7265">
        <v>17</v>
      </c>
      <c r="E7265">
        <v>4602853767.0402699</v>
      </c>
      <c r="F7265">
        <v>1516690356.1860828</v>
      </c>
      <c r="G7265">
        <v>5065359854.9102001</v>
      </c>
      <c r="H7265">
        <v>15067710379.4545</v>
      </c>
      <c r="I7265">
        <v>18095845962.141102</v>
      </c>
      <c r="J7265">
        <v>36265794436.805199</v>
      </c>
      <c r="K7265">
        <v>116804034644.019</v>
      </c>
      <c r="L7265">
        <v>209215497052.76199</v>
      </c>
      <c r="M7265">
        <v>236928695685.04599</v>
      </c>
      <c r="N7265">
        <v>368302438720.51703</v>
      </c>
      <c r="O7265">
        <v>442459036230.26398</v>
      </c>
      <c r="Q7265" t="str">
        <f>VLOOKUP(A7265,Lookup_Tables!$D$2:$E$7,2,FALSE)</f>
        <v>EQ</v>
      </c>
      <c r="R7265" t="str">
        <f>IFERROR(VLOOKUP(D7265,Lookup_Tables!$A$2:$B$21,2,FALSE),"All")</f>
        <v>Emergency_Loss</v>
      </c>
    </row>
    <row r="7266" spans="1:18" hidden="1">
      <c r="A7266">
        <v>4</v>
      </c>
      <c r="B7266">
        <v>83</v>
      </c>
      <c r="C7266" t="s">
        <v>38</v>
      </c>
      <c r="D7266">
        <v>18</v>
      </c>
      <c r="E7266">
        <v>6917257644.9967003</v>
      </c>
      <c r="F7266">
        <v>2560320352.9274149</v>
      </c>
      <c r="G7266">
        <v>9982696166.3589096</v>
      </c>
      <c r="H7266">
        <v>27323357196.520699</v>
      </c>
      <c r="I7266">
        <v>32411949745.908501</v>
      </c>
      <c r="J7266">
        <v>54123233238.355499</v>
      </c>
      <c r="K7266">
        <v>154926067672.66599</v>
      </c>
      <c r="L7266">
        <v>256174600298.651</v>
      </c>
      <c r="M7266">
        <v>292096672375.10199</v>
      </c>
      <c r="N7266">
        <v>449215461484.79901</v>
      </c>
      <c r="O7266">
        <v>538214417180.26898</v>
      </c>
      <c r="Q7266" t="str">
        <f>VLOOKUP(A7266,Lookup_Tables!$D$2:$E$7,2,FALSE)</f>
        <v>EQ</v>
      </c>
      <c r="R7266" t="str">
        <f>IFERROR(VLOOKUP(D7266,Lookup_Tables!$A$2:$B$21,2,FALSE),"All")</f>
        <v>Govt_Plus_Emergency</v>
      </c>
    </row>
    <row r="7267" spans="1:18" hidden="1">
      <c r="A7267">
        <v>4</v>
      </c>
      <c r="B7267">
        <v>83</v>
      </c>
      <c r="C7267" t="s">
        <v>39</v>
      </c>
      <c r="D7267">
        <v>18</v>
      </c>
      <c r="E7267">
        <v>6392588492.71595</v>
      </c>
      <c r="F7267">
        <v>2223529231.1728735</v>
      </c>
      <c r="G7267">
        <v>8535409227.2579498</v>
      </c>
      <c r="H7267">
        <v>24736863696.675301</v>
      </c>
      <c r="I7267">
        <v>29507760236.412399</v>
      </c>
      <c r="J7267">
        <v>53621891964.258797</v>
      </c>
      <c r="K7267">
        <v>152375982817.746</v>
      </c>
      <c r="L7267">
        <v>255998377691.20001</v>
      </c>
      <c r="M7267">
        <v>289608402125.87598</v>
      </c>
      <c r="N7267">
        <v>434644023227.55402</v>
      </c>
      <c r="O7267">
        <v>530627457112.09698</v>
      </c>
      <c r="Q7267" t="str">
        <f>VLOOKUP(A7267,Lookup_Tables!$D$2:$E$7,2,FALSE)</f>
        <v>EQ</v>
      </c>
      <c r="R7267" t="str">
        <f>IFERROR(VLOOKUP(D7267,Lookup_Tables!$A$2:$B$21,2,FALSE),"All")</f>
        <v>Govt_Plus_Emergency</v>
      </c>
    </row>
    <row r="7268" spans="1:18" hidden="1">
      <c r="A7268">
        <v>256</v>
      </c>
      <c r="B7268">
        <v>2</v>
      </c>
      <c r="C7268" t="s">
        <v>38</v>
      </c>
      <c r="D7268">
        <v>0</v>
      </c>
      <c r="E7268">
        <v>71104.143475571502</v>
      </c>
      <c r="F7268">
        <v>29213.875129427703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17201343.577195201</v>
      </c>
      <c r="O7268">
        <v>24688924.7689486</v>
      </c>
      <c r="Q7268" t="str">
        <f>VLOOKUP(A7268,Lookup_Tables!$D$2:$E$7,2,FALSE)</f>
        <v>SS</v>
      </c>
      <c r="R7268" t="str">
        <f>IFERROR(VLOOKUP(D7268,Lookup_Tables!$A$2:$B$21,2,FALSE),"All")</f>
        <v>Private Assets</v>
      </c>
    </row>
    <row r="7269" spans="1:18" hidden="1">
      <c r="A7269">
        <v>256</v>
      </c>
      <c r="B7269">
        <v>2</v>
      </c>
      <c r="C7269" t="s">
        <v>39</v>
      </c>
      <c r="D7269">
        <v>0</v>
      </c>
      <c r="E7269">
        <v>71104.143475571502</v>
      </c>
      <c r="F7269">
        <v>29213.875129427703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17201343.577195201</v>
      </c>
      <c r="O7269">
        <v>24688924.7689486</v>
      </c>
      <c r="Q7269" t="str">
        <f>VLOOKUP(A7269,Lookup_Tables!$D$2:$E$7,2,FALSE)</f>
        <v>SS</v>
      </c>
      <c r="R7269" t="str">
        <f>IFERROR(VLOOKUP(D7269,Lookup_Tables!$A$2:$B$21,2,FALSE),"All")</f>
        <v>Private Assets</v>
      </c>
    </row>
    <row r="7270" spans="1:18" hidden="1">
      <c r="A7270">
        <v>256</v>
      </c>
      <c r="B7270">
        <v>2</v>
      </c>
      <c r="C7270" t="s">
        <v>38</v>
      </c>
      <c r="D7270">
        <v>6</v>
      </c>
      <c r="E7270">
        <v>87.653314420010503</v>
      </c>
      <c r="F7270">
        <v>87.653314420010503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Q7270" t="str">
        <f>VLOOKUP(A7270,Lookup_Tables!$D$2:$E$7,2,FALSE)</f>
        <v>SS</v>
      </c>
      <c r="R7270" t="str">
        <f>IFERROR(VLOOKUP(D7270,Lookup_Tables!$A$2:$B$21,2,FALSE),"All")</f>
        <v>Port</v>
      </c>
    </row>
    <row r="7271" spans="1:18" hidden="1">
      <c r="A7271">
        <v>256</v>
      </c>
      <c r="B7271">
        <v>2</v>
      </c>
      <c r="C7271" t="s">
        <v>39</v>
      </c>
      <c r="D7271">
        <v>6</v>
      </c>
      <c r="E7271">
        <v>87.653314420010503</v>
      </c>
      <c r="F7271">
        <v>87.653314420010503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Q7271" t="str">
        <f>VLOOKUP(A7271,Lookup_Tables!$D$2:$E$7,2,FALSE)</f>
        <v>SS</v>
      </c>
      <c r="R7271" t="str">
        <f>IFERROR(VLOOKUP(D7271,Lookup_Tables!$A$2:$B$21,2,FALSE),"All")</f>
        <v>Port</v>
      </c>
    </row>
    <row r="7272" spans="1:18" hidden="1">
      <c r="A7272">
        <v>256</v>
      </c>
      <c r="B7272">
        <v>2</v>
      </c>
      <c r="C7272" t="s">
        <v>38</v>
      </c>
      <c r="D7272">
        <v>10</v>
      </c>
      <c r="E7272">
        <v>77.898975633519598</v>
      </c>
      <c r="F7272">
        <v>29.563548977932996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20725.128541921302</v>
      </c>
      <c r="O7272">
        <v>27610.2981136653</v>
      </c>
      <c r="Q7272" t="str">
        <f>VLOOKUP(A7272,Lookup_Tables!$D$2:$E$7,2,FALSE)</f>
        <v>SS</v>
      </c>
      <c r="R7272" t="str">
        <f>IFERROR(VLOOKUP(D7272,Lookup_Tables!$A$2:$B$21,2,FALSE),"All")</f>
        <v>Pub School</v>
      </c>
    </row>
    <row r="7273" spans="1:18" hidden="1">
      <c r="A7273">
        <v>256</v>
      </c>
      <c r="B7273">
        <v>2</v>
      </c>
      <c r="C7273" t="s">
        <v>39</v>
      </c>
      <c r="D7273">
        <v>10</v>
      </c>
      <c r="E7273">
        <v>77.898975633519598</v>
      </c>
      <c r="F7273">
        <v>29.563548977932996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20725.128541921302</v>
      </c>
      <c r="O7273">
        <v>27610.2981136653</v>
      </c>
      <c r="Q7273" t="str">
        <f>VLOOKUP(A7273,Lookup_Tables!$D$2:$E$7,2,FALSE)</f>
        <v>SS</v>
      </c>
      <c r="R7273" t="str">
        <f>IFERROR(VLOOKUP(D7273,Lookup_Tables!$A$2:$B$21,2,FALSE),"All")</f>
        <v>Pub School</v>
      </c>
    </row>
    <row r="7274" spans="1:18" hidden="1">
      <c r="A7274">
        <v>256</v>
      </c>
      <c r="B7274">
        <v>2</v>
      </c>
      <c r="C7274" t="s">
        <v>38</v>
      </c>
      <c r="D7274">
        <v>13</v>
      </c>
      <c r="E7274">
        <v>905.00471213521598</v>
      </c>
      <c r="F7274">
        <v>398.57932084807402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226617.19371609899</v>
      </c>
      <c r="O7274">
        <v>279808.19757104298</v>
      </c>
      <c r="Q7274" t="str">
        <f>VLOOKUP(A7274,Lookup_Tables!$D$2:$E$7,2,FALSE)</f>
        <v>SS</v>
      </c>
      <c r="R7274" t="str">
        <f>IFERROR(VLOOKUP(D7274,Lookup_Tables!$A$2:$B$21,2,FALSE),"All")</f>
        <v>Residual Inst</v>
      </c>
    </row>
    <row r="7275" spans="1:18" hidden="1">
      <c r="A7275">
        <v>256</v>
      </c>
      <c r="B7275">
        <v>2</v>
      </c>
      <c r="C7275" t="s">
        <v>39</v>
      </c>
      <c r="D7275">
        <v>13</v>
      </c>
      <c r="E7275">
        <v>905.00471213521598</v>
      </c>
      <c r="F7275">
        <v>398.57932084807402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226617.19371609899</v>
      </c>
      <c r="O7275">
        <v>279808.19757104298</v>
      </c>
      <c r="Q7275" t="str">
        <f>VLOOKUP(A7275,Lookup_Tables!$D$2:$E$7,2,FALSE)</f>
        <v>SS</v>
      </c>
      <c r="R7275" t="str">
        <f>IFERROR(VLOOKUP(D7275,Lookup_Tables!$A$2:$B$21,2,FALSE),"All")</f>
        <v>Residual Inst</v>
      </c>
    </row>
    <row r="7276" spans="1:18" hidden="1">
      <c r="A7276">
        <v>256</v>
      </c>
      <c r="B7276">
        <v>2</v>
      </c>
      <c r="C7276" t="s">
        <v>38</v>
      </c>
      <c r="D7276">
        <v>14</v>
      </c>
      <c r="E7276">
        <v>11272.264203959499</v>
      </c>
      <c r="F7276">
        <v>4528.5217028194693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2744478.9553299602</v>
      </c>
      <c r="O7276">
        <v>3999263.5458100699</v>
      </c>
      <c r="Q7276" t="str">
        <f>VLOOKUP(A7276,Lookup_Tables!$D$2:$E$7,2,FALSE)</f>
        <v>SS</v>
      </c>
      <c r="R7276" t="str">
        <f>IFERROR(VLOOKUP(D7276,Lookup_Tables!$A$2:$B$21,2,FALSE),"All")</f>
        <v>Road</v>
      </c>
    </row>
    <row r="7277" spans="1:18" hidden="1">
      <c r="A7277">
        <v>256</v>
      </c>
      <c r="B7277">
        <v>2</v>
      </c>
      <c r="C7277" t="s">
        <v>39</v>
      </c>
      <c r="D7277">
        <v>14</v>
      </c>
      <c r="E7277">
        <v>11272.264203959499</v>
      </c>
      <c r="F7277">
        <v>4528.5217028194693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2744478.9553299602</v>
      </c>
      <c r="O7277">
        <v>3999263.5458100699</v>
      </c>
      <c r="Q7277" t="str">
        <f>VLOOKUP(A7277,Lookup_Tables!$D$2:$E$7,2,FALSE)</f>
        <v>SS</v>
      </c>
      <c r="R7277" t="str">
        <f>IFERROR(VLOOKUP(D7277,Lookup_Tables!$A$2:$B$21,2,FALSE),"All")</f>
        <v>Road</v>
      </c>
    </row>
    <row r="7278" spans="1:18" hidden="1">
      <c r="A7278">
        <v>256</v>
      </c>
      <c r="B7278">
        <v>2</v>
      </c>
      <c r="C7278" t="s">
        <v>38</v>
      </c>
      <c r="D7278">
        <v>15</v>
      </c>
      <c r="E7278">
        <v>83446.964681719706</v>
      </c>
      <c r="F7278">
        <v>34457.86628971211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20099333.023375899</v>
      </c>
      <c r="O7278">
        <v>28889765.368631698</v>
      </c>
      <c r="Q7278" t="str">
        <f>VLOOKUP(A7278,Lookup_Tables!$D$2:$E$7,2,FALSE)</f>
        <v>SS</v>
      </c>
      <c r="R7278" t="str">
        <f>IFERROR(VLOOKUP(D7278,Lookup_Tables!$A$2:$B$21,2,FALSE),"All")</f>
        <v>All</v>
      </c>
    </row>
    <row r="7279" spans="1:18" hidden="1">
      <c r="A7279">
        <v>256</v>
      </c>
      <c r="B7279">
        <v>2</v>
      </c>
      <c r="C7279" t="s">
        <v>39</v>
      </c>
      <c r="D7279">
        <v>15</v>
      </c>
      <c r="E7279">
        <v>83446.964681719706</v>
      </c>
      <c r="F7279">
        <v>34457.86628971211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20099333.023375899</v>
      </c>
      <c r="O7279">
        <v>28889765.368631698</v>
      </c>
      <c r="Q7279" t="str">
        <f>VLOOKUP(A7279,Lookup_Tables!$D$2:$E$7,2,FALSE)</f>
        <v>SS</v>
      </c>
      <c r="R7279" t="str">
        <f>IFERROR(VLOOKUP(D7279,Lookup_Tables!$A$2:$B$21,2,FALSE),"All")</f>
        <v>All</v>
      </c>
    </row>
    <row r="7280" spans="1:18" hidden="1">
      <c r="A7280">
        <v>256</v>
      </c>
      <c r="B7280">
        <v>2</v>
      </c>
      <c r="C7280" t="s">
        <v>38</v>
      </c>
      <c r="D7280">
        <v>16</v>
      </c>
      <c r="E7280">
        <v>12342.821206148201</v>
      </c>
      <c r="F7280">
        <v>5084.6717606726306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2986974.0923639699</v>
      </c>
      <c r="O7280">
        <v>4271175.3531115996</v>
      </c>
      <c r="Q7280" t="str">
        <f>VLOOKUP(A7280,Lookup_Tables!$D$2:$E$7,2,FALSE)</f>
        <v>SS</v>
      </c>
      <c r="R7280" t="str">
        <f>IFERROR(VLOOKUP(D7280,Lookup_Tables!$A$2:$B$21,2,FALSE),"All")</f>
        <v>Government_Loss</v>
      </c>
    </row>
    <row r="7281" spans="1:18" hidden="1">
      <c r="A7281">
        <v>256</v>
      </c>
      <c r="B7281">
        <v>2</v>
      </c>
      <c r="C7281" t="s">
        <v>39</v>
      </c>
      <c r="D7281">
        <v>16</v>
      </c>
      <c r="E7281">
        <v>12342.821206148201</v>
      </c>
      <c r="F7281">
        <v>5084.6717606726306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2986974.0923639699</v>
      </c>
      <c r="O7281">
        <v>4271175.3531115996</v>
      </c>
      <c r="Q7281" t="str">
        <f>VLOOKUP(A7281,Lookup_Tables!$D$2:$E$7,2,FALSE)</f>
        <v>SS</v>
      </c>
      <c r="R7281" t="str">
        <f>IFERROR(VLOOKUP(D7281,Lookup_Tables!$A$2:$B$21,2,FALSE),"All")</f>
        <v>Government_Loss</v>
      </c>
    </row>
    <row r="7282" spans="1:18" hidden="1">
      <c r="A7282">
        <v>256</v>
      </c>
      <c r="B7282">
        <v>2</v>
      </c>
      <c r="C7282" t="s">
        <v>38</v>
      </c>
      <c r="D7282">
        <v>17</v>
      </c>
      <c r="E7282">
        <v>7526.6959942076401</v>
      </c>
      <c r="F7282">
        <v>3120.0067213237398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1808331.85644216</v>
      </c>
      <c r="O7282">
        <v>2598357.41644174</v>
      </c>
      <c r="Q7282" t="str">
        <f>VLOOKUP(A7282,Lookup_Tables!$D$2:$E$7,2,FALSE)</f>
        <v>SS</v>
      </c>
      <c r="R7282" t="str">
        <f>IFERROR(VLOOKUP(D7282,Lookup_Tables!$A$2:$B$21,2,FALSE),"All")</f>
        <v>Emergency_Loss</v>
      </c>
    </row>
    <row r="7283" spans="1:18" hidden="1">
      <c r="A7283">
        <v>256</v>
      </c>
      <c r="B7283">
        <v>2</v>
      </c>
      <c r="C7283" t="s">
        <v>39</v>
      </c>
      <c r="D7283">
        <v>17</v>
      </c>
      <c r="E7283">
        <v>7526.6959942076401</v>
      </c>
      <c r="F7283">
        <v>3120.0067213237398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1808331.85644216</v>
      </c>
      <c r="O7283">
        <v>2598357.41644174</v>
      </c>
      <c r="Q7283" t="str">
        <f>VLOOKUP(A7283,Lookup_Tables!$D$2:$E$7,2,FALSE)</f>
        <v>SS</v>
      </c>
      <c r="R7283" t="str">
        <f>IFERROR(VLOOKUP(D7283,Lookup_Tables!$A$2:$B$21,2,FALSE),"All")</f>
        <v>Emergency_Loss</v>
      </c>
    </row>
    <row r="7284" spans="1:18" hidden="1">
      <c r="A7284">
        <v>256</v>
      </c>
      <c r="B7284">
        <v>2</v>
      </c>
      <c r="C7284" t="s">
        <v>38</v>
      </c>
      <c r="D7284">
        <v>18</v>
      </c>
      <c r="E7284">
        <v>19869.517200355898</v>
      </c>
      <c r="F7284">
        <v>8236.2068123271183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4800090.3857343001</v>
      </c>
      <c r="O7284">
        <v>6833220.0022944799</v>
      </c>
      <c r="Q7284" t="str">
        <f>VLOOKUP(A7284,Lookup_Tables!$D$2:$E$7,2,FALSE)</f>
        <v>SS</v>
      </c>
      <c r="R7284" t="str">
        <f>IFERROR(VLOOKUP(D7284,Lookup_Tables!$A$2:$B$21,2,FALSE),"All")</f>
        <v>Govt_Plus_Emergency</v>
      </c>
    </row>
    <row r="7285" spans="1:18" hidden="1">
      <c r="A7285">
        <v>256</v>
      </c>
      <c r="B7285">
        <v>2</v>
      </c>
      <c r="C7285" t="s">
        <v>39</v>
      </c>
      <c r="D7285">
        <v>18</v>
      </c>
      <c r="E7285">
        <v>19869.517200355898</v>
      </c>
      <c r="F7285">
        <v>8236.2068123271183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4800090.3857343001</v>
      </c>
      <c r="O7285">
        <v>6833220.0022944799</v>
      </c>
      <c r="Q7285" t="str">
        <f>VLOOKUP(A7285,Lookup_Tables!$D$2:$E$7,2,FALSE)</f>
        <v>SS</v>
      </c>
      <c r="R7285" t="str">
        <f>IFERROR(VLOOKUP(D7285,Lookup_Tables!$A$2:$B$21,2,FALSE),"All")</f>
        <v>Govt_Plus_Emergency</v>
      </c>
    </row>
    <row r="7286" spans="1:18" hidden="1">
      <c r="A7286">
        <v>256</v>
      </c>
      <c r="B7286">
        <v>4</v>
      </c>
      <c r="C7286" t="s">
        <v>38</v>
      </c>
      <c r="D7286">
        <v>0</v>
      </c>
      <c r="E7286">
        <v>5647689.2057893705</v>
      </c>
      <c r="F7286">
        <v>1202974.4589810139</v>
      </c>
      <c r="G7286">
        <v>0</v>
      </c>
      <c r="H7286">
        <v>2419339.5794500699</v>
      </c>
      <c r="I7286">
        <v>47150742.984117299</v>
      </c>
      <c r="J7286">
        <v>153326298.43323699</v>
      </c>
      <c r="K7286">
        <v>202997068.475283</v>
      </c>
      <c r="L7286">
        <v>227227944.46634001</v>
      </c>
      <c r="M7286">
        <v>237169165.145459</v>
      </c>
      <c r="N7286">
        <v>256199953.42257199</v>
      </c>
      <c r="O7286">
        <v>293894837.37318802</v>
      </c>
      <c r="Q7286" t="str">
        <f>VLOOKUP(A7286,Lookup_Tables!$D$2:$E$7,2,FALSE)</f>
        <v>SS</v>
      </c>
      <c r="R7286" t="str">
        <f>IFERROR(VLOOKUP(D7286,Lookup_Tables!$A$2:$B$21,2,FALSE),"All")</f>
        <v>Private Assets</v>
      </c>
    </row>
    <row r="7287" spans="1:18" hidden="1">
      <c r="A7287">
        <v>256</v>
      </c>
      <c r="B7287">
        <v>4</v>
      </c>
      <c r="C7287" t="s">
        <v>39</v>
      </c>
      <c r="D7287">
        <v>0</v>
      </c>
      <c r="E7287">
        <v>5591268.8391974</v>
      </c>
      <c r="F7287">
        <v>1181824.2947451742</v>
      </c>
      <c r="G7287">
        <v>0</v>
      </c>
      <c r="H7287">
        <v>2419339.5794500699</v>
      </c>
      <c r="I7287">
        <v>47150742.984117299</v>
      </c>
      <c r="J7287">
        <v>153326298.43323699</v>
      </c>
      <c r="K7287">
        <v>201481635.81773001</v>
      </c>
      <c r="L7287">
        <v>226743874.34356701</v>
      </c>
      <c r="M7287">
        <v>233039461.60081699</v>
      </c>
      <c r="N7287">
        <v>249636634.11048701</v>
      </c>
      <c r="O7287">
        <v>281508594.82896399</v>
      </c>
      <c r="Q7287" t="str">
        <f>VLOOKUP(A7287,Lookup_Tables!$D$2:$E$7,2,FALSE)</f>
        <v>SS</v>
      </c>
      <c r="R7287" t="str">
        <f>IFERROR(VLOOKUP(D7287,Lookup_Tables!$A$2:$B$21,2,FALSE),"All")</f>
        <v>Private Assets</v>
      </c>
    </row>
    <row r="7288" spans="1:18" hidden="1">
      <c r="A7288">
        <v>256</v>
      </c>
      <c r="B7288">
        <v>4</v>
      </c>
      <c r="C7288" t="s">
        <v>38</v>
      </c>
      <c r="D7288">
        <v>2</v>
      </c>
      <c r="E7288">
        <v>282511.65693644999</v>
      </c>
      <c r="F7288">
        <v>64445.289860221499</v>
      </c>
      <c r="G7288">
        <v>0</v>
      </c>
      <c r="H7288">
        <v>0</v>
      </c>
      <c r="I7288">
        <v>1587457.6877826101</v>
      </c>
      <c r="J7288">
        <v>7529105.8376443097</v>
      </c>
      <c r="K7288">
        <v>10925852.4588253</v>
      </c>
      <c r="L7288">
        <v>12350410.7491751</v>
      </c>
      <c r="M7288">
        <v>12725431.553437101</v>
      </c>
      <c r="N7288">
        <v>14035841.610181401</v>
      </c>
      <c r="O7288">
        <v>15142833.7271857</v>
      </c>
      <c r="Q7288" t="str">
        <f>VLOOKUP(A7288,Lookup_Tables!$D$2:$E$7,2,FALSE)</f>
        <v>SS</v>
      </c>
      <c r="R7288" t="str">
        <f>IFERROR(VLOOKUP(D7288,Lookup_Tables!$A$2:$B$21,2,FALSE),"All")</f>
        <v>Bridge</v>
      </c>
    </row>
    <row r="7289" spans="1:18" hidden="1">
      <c r="A7289">
        <v>256</v>
      </c>
      <c r="B7289">
        <v>4</v>
      </c>
      <c r="C7289" t="s">
        <v>39</v>
      </c>
      <c r="D7289">
        <v>2</v>
      </c>
      <c r="E7289">
        <v>279855.84463319601</v>
      </c>
      <c r="F7289">
        <v>62630.532235844614</v>
      </c>
      <c r="G7289">
        <v>0</v>
      </c>
      <c r="H7289">
        <v>0</v>
      </c>
      <c r="I7289">
        <v>1587457.6877826101</v>
      </c>
      <c r="J7289">
        <v>7529105.8376443097</v>
      </c>
      <c r="K7289">
        <v>10910511.716305301</v>
      </c>
      <c r="L7289">
        <v>12186800.936460201</v>
      </c>
      <c r="M7289">
        <v>12634560.795913501</v>
      </c>
      <c r="N7289">
        <v>13967462.3924844</v>
      </c>
      <c r="O7289">
        <v>14792213.306367701</v>
      </c>
      <c r="Q7289" t="str">
        <f>VLOOKUP(A7289,Lookup_Tables!$D$2:$E$7,2,FALSE)</f>
        <v>SS</v>
      </c>
      <c r="R7289" t="str">
        <f>IFERROR(VLOOKUP(D7289,Lookup_Tables!$A$2:$B$21,2,FALSE),"All")</f>
        <v>Bridge</v>
      </c>
    </row>
    <row r="7290" spans="1:18" hidden="1">
      <c r="A7290">
        <v>256</v>
      </c>
      <c r="B7290">
        <v>4</v>
      </c>
      <c r="C7290" t="s">
        <v>38</v>
      </c>
      <c r="D7290">
        <v>10</v>
      </c>
      <c r="E7290">
        <v>171358.46282042799</v>
      </c>
      <c r="F7290">
        <v>37400.969374420587</v>
      </c>
      <c r="G7290">
        <v>0</v>
      </c>
      <c r="H7290">
        <v>60952.344997341497</v>
      </c>
      <c r="I7290">
        <v>1155600.8844357601</v>
      </c>
      <c r="J7290">
        <v>4582129.9876568699</v>
      </c>
      <c r="K7290">
        <v>6411416.1956376899</v>
      </c>
      <c r="L7290">
        <v>7253803.2417113697</v>
      </c>
      <c r="M7290">
        <v>7481851.70253326</v>
      </c>
      <c r="N7290">
        <v>8459921.9700141791</v>
      </c>
      <c r="O7290">
        <v>9587326.8641608991</v>
      </c>
      <c r="Q7290" t="str">
        <f>VLOOKUP(A7290,Lookup_Tables!$D$2:$E$7,2,FALSE)</f>
        <v>SS</v>
      </c>
      <c r="R7290" t="str">
        <f>IFERROR(VLOOKUP(D7290,Lookup_Tables!$A$2:$B$21,2,FALSE),"All")</f>
        <v>Pub School</v>
      </c>
    </row>
    <row r="7291" spans="1:18" hidden="1">
      <c r="A7291">
        <v>256</v>
      </c>
      <c r="B7291">
        <v>4</v>
      </c>
      <c r="C7291" t="s">
        <v>39</v>
      </c>
      <c r="D7291">
        <v>10</v>
      </c>
      <c r="E7291">
        <v>169699.74994761599</v>
      </c>
      <c r="F7291">
        <v>36678.143276021146</v>
      </c>
      <c r="G7291">
        <v>0</v>
      </c>
      <c r="H7291">
        <v>60952.344997341497</v>
      </c>
      <c r="I7291">
        <v>1155600.8844357601</v>
      </c>
      <c r="J7291">
        <v>4582129.9876568699</v>
      </c>
      <c r="K7291">
        <v>6401450.6075604297</v>
      </c>
      <c r="L7291">
        <v>7234779.0931977201</v>
      </c>
      <c r="M7291">
        <v>7415575.9067134801</v>
      </c>
      <c r="N7291">
        <v>8321408.5527445897</v>
      </c>
      <c r="O7291">
        <v>8991357.1875574291</v>
      </c>
      <c r="Q7291" t="str">
        <f>VLOOKUP(A7291,Lookup_Tables!$D$2:$E$7,2,FALSE)</f>
        <v>SS</v>
      </c>
      <c r="R7291" t="str">
        <f>IFERROR(VLOOKUP(D7291,Lookup_Tables!$A$2:$B$21,2,FALSE),"All")</f>
        <v>Pub School</v>
      </c>
    </row>
    <row r="7292" spans="1:18" hidden="1">
      <c r="A7292">
        <v>256</v>
      </c>
      <c r="B7292">
        <v>4</v>
      </c>
      <c r="C7292" t="s">
        <v>38</v>
      </c>
      <c r="D7292">
        <v>13</v>
      </c>
      <c r="E7292">
        <v>113110.58234909301</v>
      </c>
      <c r="F7292">
        <v>24270.104891489143</v>
      </c>
      <c r="G7292">
        <v>0</v>
      </c>
      <c r="H7292">
        <v>42102.173765864703</v>
      </c>
      <c r="I7292">
        <v>920067.18809748604</v>
      </c>
      <c r="J7292">
        <v>3123762.6844663499</v>
      </c>
      <c r="K7292">
        <v>3934245.9711439</v>
      </c>
      <c r="L7292">
        <v>4477290.5251622098</v>
      </c>
      <c r="M7292">
        <v>4613115.8966993401</v>
      </c>
      <c r="N7292">
        <v>5386695.6710912902</v>
      </c>
      <c r="O7292">
        <v>6293162.0277131395</v>
      </c>
      <c r="Q7292" t="str">
        <f>VLOOKUP(A7292,Lookup_Tables!$D$2:$E$7,2,FALSE)</f>
        <v>SS</v>
      </c>
      <c r="R7292" t="str">
        <f>IFERROR(VLOOKUP(D7292,Lookup_Tables!$A$2:$B$21,2,FALSE),"All")</f>
        <v>Residual Inst</v>
      </c>
    </row>
    <row r="7293" spans="1:18" hidden="1">
      <c r="A7293">
        <v>256</v>
      </c>
      <c r="B7293">
        <v>4</v>
      </c>
      <c r="C7293" t="s">
        <v>39</v>
      </c>
      <c r="D7293">
        <v>13</v>
      </c>
      <c r="E7293">
        <v>111912.170223033</v>
      </c>
      <c r="F7293">
        <v>23677.754965653628</v>
      </c>
      <c r="G7293">
        <v>0</v>
      </c>
      <c r="H7293">
        <v>42102.173765864703</v>
      </c>
      <c r="I7293">
        <v>920067.18809748604</v>
      </c>
      <c r="J7293">
        <v>3123762.6844663499</v>
      </c>
      <c r="K7293">
        <v>3910753.6408347101</v>
      </c>
      <c r="L7293">
        <v>4433475.0243591201</v>
      </c>
      <c r="M7293">
        <v>4589040.9421164403</v>
      </c>
      <c r="N7293">
        <v>5084594.2738010203</v>
      </c>
      <c r="O7293">
        <v>6198628.2862937497</v>
      </c>
      <c r="Q7293" t="str">
        <f>VLOOKUP(A7293,Lookup_Tables!$D$2:$E$7,2,FALSE)</f>
        <v>SS</v>
      </c>
      <c r="R7293" t="str">
        <f>IFERROR(VLOOKUP(D7293,Lookup_Tables!$A$2:$B$21,2,FALSE),"All")</f>
        <v>Residual Inst</v>
      </c>
    </row>
    <row r="7294" spans="1:18" hidden="1">
      <c r="A7294">
        <v>256</v>
      </c>
      <c r="B7294">
        <v>4</v>
      </c>
      <c r="C7294" t="s">
        <v>38</v>
      </c>
      <c r="D7294">
        <v>14</v>
      </c>
      <c r="E7294">
        <v>481793.12940226198</v>
      </c>
      <c r="F7294">
        <v>117144.77548268437</v>
      </c>
      <c r="G7294">
        <v>0</v>
      </c>
      <c r="H7294">
        <v>0</v>
      </c>
      <c r="I7294">
        <v>2289231.04888946</v>
      </c>
      <c r="J7294">
        <v>11529178.2004331</v>
      </c>
      <c r="K7294">
        <v>17946913.062229201</v>
      </c>
      <c r="L7294">
        <v>22455977.855769001</v>
      </c>
      <c r="M7294">
        <v>24047085.214129802</v>
      </c>
      <c r="N7294">
        <v>27697493.5407039</v>
      </c>
      <c r="O7294">
        <v>30851291.758278798</v>
      </c>
      <c r="Q7294" t="str">
        <f>VLOOKUP(A7294,Lookup_Tables!$D$2:$E$7,2,FALSE)</f>
        <v>SS</v>
      </c>
      <c r="R7294" t="str">
        <f>IFERROR(VLOOKUP(D7294,Lookup_Tables!$A$2:$B$21,2,FALSE),"All")</f>
        <v>Road</v>
      </c>
    </row>
    <row r="7295" spans="1:18" hidden="1">
      <c r="A7295">
        <v>256</v>
      </c>
      <c r="B7295">
        <v>4</v>
      </c>
      <c r="C7295" t="s">
        <v>39</v>
      </c>
      <c r="D7295">
        <v>14</v>
      </c>
      <c r="E7295">
        <v>477666.98105708102</v>
      </c>
      <c r="F7295">
        <v>116581.99781197077</v>
      </c>
      <c r="G7295">
        <v>0</v>
      </c>
      <c r="H7295">
        <v>0</v>
      </c>
      <c r="I7295">
        <v>2289231.04888946</v>
      </c>
      <c r="J7295">
        <v>11529178.2004331</v>
      </c>
      <c r="K7295">
        <v>17852755.200090699</v>
      </c>
      <c r="L7295">
        <v>22313982.648676801</v>
      </c>
      <c r="M7295">
        <v>23632205.024633501</v>
      </c>
      <c r="N7295">
        <v>27379505.190815199</v>
      </c>
      <c r="O7295">
        <v>29048454.330477402</v>
      </c>
      <c r="Q7295" t="str">
        <f>VLOOKUP(A7295,Lookup_Tables!$D$2:$E$7,2,FALSE)</f>
        <v>SS</v>
      </c>
      <c r="R7295" t="str">
        <f>IFERROR(VLOOKUP(D7295,Lookup_Tables!$A$2:$B$21,2,FALSE),"All")</f>
        <v>Road</v>
      </c>
    </row>
    <row r="7296" spans="1:18" hidden="1">
      <c r="A7296">
        <v>256</v>
      </c>
      <c r="B7296">
        <v>4</v>
      </c>
      <c r="C7296" t="s">
        <v>38</v>
      </c>
      <c r="D7296">
        <v>15</v>
      </c>
      <c r="E7296">
        <v>6696463.0372975999</v>
      </c>
      <c r="F7296">
        <v>1427038.4378198078</v>
      </c>
      <c r="G7296">
        <v>0</v>
      </c>
      <c r="H7296">
        <v>2532514.1139513399</v>
      </c>
      <c r="I7296">
        <v>54157085.197127402</v>
      </c>
      <c r="J7296">
        <v>180270302.12085301</v>
      </c>
      <c r="K7296">
        <v>243978517.26555699</v>
      </c>
      <c r="L7296">
        <v>272902220.79859298</v>
      </c>
      <c r="M7296">
        <v>283362267.75685799</v>
      </c>
      <c r="N7296">
        <v>310734821.05654103</v>
      </c>
      <c r="O7296">
        <v>357489689.93315703</v>
      </c>
      <c r="Q7296" t="str">
        <f>VLOOKUP(A7296,Lookup_Tables!$D$2:$E$7,2,FALSE)</f>
        <v>SS</v>
      </c>
      <c r="R7296" t="str">
        <f>IFERROR(VLOOKUP(D7296,Lookup_Tables!$A$2:$B$21,2,FALSE),"All")</f>
        <v>All</v>
      </c>
    </row>
    <row r="7297" spans="1:18" hidden="1">
      <c r="A7297">
        <v>256</v>
      </c>
      <c r="B7297">
        <v>4</v>
      </c>
      <c r="C7297" t="s">
        <v>39</v>
      </c>
      <c r="D7297">
        <v>15</v>
      </c>
      <c r="E7297">
        <v>6629964.5888006799</v>
      </c>
      <c r="F7297">
        <v>1405836.5850433717</v>
      </c>
      <c r="G7297">
        <v>0</v>
      </c>
      <c r="H7297">
        <v>2532514.1139513399</v>
      </c>
      <c r="I7297">
        <v>54157085.197127402</v>
      </c>
      <c r="J7297">
        <v>180270302.12085301</v>
      </c>
      <c r="K7297">
        <v>240926162.41151699</v>
      </c>
      <c r="L7297">
        <v>271368593.60379303</v>
      </c>
      <c r="M7297">
        <v>280947785.44358802</v>
      </c>
      <c r="N7297">
        <v>300490536.18309999</v>
      </c>
      <c r="O7297">
        <v>344061745.17765301</v>
      </c>
      <c r="Q7297" t="str">
        <f>VLOOKUP(A7297,Lookup_Tables!$D$2:$E$7,2,FALSE)</f>
        <v>SS</v>
      </c>
      <c r="R7297" t="str">
        <f>IFERROR(VLOOKUP(D7297,Lookup_Tables!$A$2:$B$21,2,FALSE),"All")</f>
        <v>All</v>
      </c>
    </row>
    <row r="7298" spans="1:18" hidden="1">
      <c r="A7298">
        <v>256</v>
      </c>
      <c r="B7298">
        <v>4</v>
      </c>
      <c r="C7298" t="s">
        <v>38</v>
      </c>
      <c r="D7298">
        <v>16</v>
      </c>
      <c r="E7298">
        <v>1048773.83150823</v>
      </c>
      <c r="F7298">
        <v>239706.03595136013</v>
      </c>
      <c r="G7298">
        <v>0</v>
      </c>
      <c r="H7298">
        <v>113174.534501267</v>
      </c>
      <c r="I7298">
        <v>6117720.2981211301</v>
      </c>
      <c r="J7298">
        <v>27151643.7679529</v>
      </c>
      <c r="K7298">
        <v>39005095.248088896</v>
      </c>
      <c r="L7298">
        <v>46527229.092458598</v>
      </c>
      <c r="M7298">
        <v>49235625.178383298</v>
      </c>
      <c r="N7298">
        <v>54106468.745724499</v>
      </c>
      <c r="O7298">
        <v>61096852.585475497</v>
      </c>
      <c r="Q7298" t="str">
        <f>VLOOKUP(A7298,Lookup_Tables!$D$2:$E$7,2,FALSE)</f>
        <v>SS</v>
      </c>
      <c r="R7298" t="str">
        <f>IFERROR(VLOOKUP(D7298,Lookup_Tables!$A$2:$B$21,2,FALSE),"All")</f>
        <v>Government_Loss</v>
      </c>
    </row>
    <row r="7299" spans="1:18" hidden="1">
      <c r="A7299">
        <v>256</v>
      </c>
      <c r="B7299">
        <v>4</v>
      </c>
      <c r="C7299" t="s">
        <v>39</v>
      </c>
      <c r="D7299">
        <v>16</v>
      </c>
      <c r="E7299">
        <v>1039124.51918475</v>
      </c>
      <c r="F7299">
        <v>232545.78729671426</v>
      </c>
      <c r="G7299">
        <v>0</v>
      </c>
      <c r="H7299">
        <v>113174.534501267</v>
      </c>
      <c r="I7299">
        <v>6117720.2981211301</v>
      </c>
      <c r="J7299">
        <v>27151643.7679529</v>
      </c>
      <c r="K7299">
        <v>38964086.521066204</v>
      </c>
      <c r="L7299">
        <v>46100512.838465497</v>
      </c>
      <c r="M7299">
        <v>48694193.3798526</v>
      </c>
      <c r="N7299">
        <v>53827724.4617882</v>
      </c>
      <c r="O7299">
        <v>60601156.686745897</v>
      </c>
      <c r="Q7299" t="str">
        <f>VLOOKUP(A7299,Lookup_Tables!$D$2:$E$7,2,FALSE)</f>
        <v>SS</v>
      </c>
      <c r="R7299" t="str">
        <f>IFERROR(VLOOKUP(D7299,Lookup_Tables!$A$2:$B$21,2,FALSE),"All")</f>
        <v>Government_Loss</v>
      </c>
    </row>
    <row r="7300" spans="1:18" hidden="1">
      <c r="A7300">
        <v>256</v>
      </c>
      <c r="B7300">
        <v>4</v>
      </c>
      <c r="C7300" t="s">
        <v>38</v>
      </c>
      <c r="D7300">
        <v>17</v>
      </c>
      <c r="E7300">
        <v>714931.20467521902</v>
      </c>
      <c r="F7300">
        <v>157174.63150776387</v>
      </c>
      <c r="G7300">
        <v>0</v>
      </c>
      <c r="H7300">
        <v>196349.85572550099</v>
      </c>
      <c r="I7300">
        <v>5103979.1434751702</v>
      </c>
      <c r="J7300">
        <v>19020315.1750995</v>
      </c>
      <c r="K7300">
        <v>26287046.4431515</v>
      </c>
      <c r="L7300">
        <v>29990251.978797901</v>
      </c>
      <c r="M7300">
        <v>31283482.783232</v>
      </c>
      <c r="N7300">
        <v>34514767.743390903</v>
      </c>
      <c r="O7300">
        <v>39684165.9863085</v>
      </c>
      <c r="Q7300" t="str">
        <f>VLOOKUP(A7300,Lookup_Tables!$D$2:$E$7,2,FALSE)</f>
        <v>SS</v>
      </c>
      <c r="R7300" t="str">
        <f>IFERROR(VLOOKUP(D7300,Lookup_Tables!$A$2:$B$21,2,FALSE),"All")</f>
        <v>Emergency_Loss</v>
      </c>
    </row>
    <row r="7301" spans="1:18" hidden="1">
      <c r="A7301">
        <v>256</v>
      </c>
      <c r="B7301">
        <v>4</v>
      </c>
      <c r="C7301" t="s">
        <v>39</v>
      </c>
      <c r="D7301">
        <v>17</v>
      </c>
      <c r="E7301">
        <v>707971.21973471902</v>
      </c>
      <c r="F7301">
        <v>153839.68079029431</v>
      </c>
      <c r="G7301">
        <v>0</v>
      </c>
      <c r="H7301">
        <v>196349.85572550099</v>
      </c>
      <c r="I7301">
        <v>5103979.1434751702</v>
      </c>
      <c r="J7301">
        <v>19020315.1750995</v>
      </c>
      <c r="K7301">
        <v>26250476.1239076</v>
      </c>
      <c r="L7301">
        <v>29951251.2426988</v>
      </c>
      <c r="M7301">
        <v>31267921.072942398</v>
      </c>
      <c r="N7301">
        <v>33620106.188591197</v>
      </c>
      <c r="O7301">
        <v>37206769.070975602</v>
      </c>
      <c r="Q7301" t="str">
        <f>VLOOKUP(A7301,Lookup_Tables!$D$2:$E$7,2,FALSE)</f>
        <v>SS</v>
      </c>
      <c r="R7301" t="str">
        <f>IFERROR(VLOOKUP(D7301,Lookup_Tables!$A$2:$B$21,2,FALSE),"All")</f>
        <v>Emergency_Loss</v>
      </c>
    </row>
    <row r="7302" spans="1:18" hidden="1">
      <c r="A7302">
        <v>256</v>
      </c>
      <c r="B7302">
        <v>4</v>
      </c>
      <c r="C7302" t="s">
        <v>38</v>
      </c>
      <c r="D7302">
        <v>18</v>
      </c>
      <c r="E7302">
        <v>1763705.0361834499</v>
      </c>
      <c r="F7302">
        <v>398686.71598265273</v>
      </c>
      <c r="G7302">
        <v>0</v>
      </c>
      <c r="H7302">
        <v>309524.39022676798</v>
      </c>
      <c r="I7302">
        <v>11048319.176686401</v>
      </c>
      <c r="J7302">
        <v>46080652.5169608</v>
      </c>
      <c r="K7302">
        <v>65161132.2990565</v>
      </c>
      <c r="L7302">
        <v>76729288.253003702</v>
      </c>
      <c r="M7302">
        <v>80667374.832338601</v>
      </c>
      <c r="N7302">
        <v>89049635.377360195</v>
      </c>
      <c r="O7302">
        <v>101918077.74618401</v>
      </c>
      <c r="Q7302" t="str">
        <f>VLOOKUP(A7302,Lookup_Tables!$D$2:$E$7,2,FALSE)</f>
        <v>SS</v>
      </c>
      <c r="R7302" t="str">
        <f>IFERROR(VLOOKUP(D7302,Lookup_Tables!$A$2:$B$21,2,FALSE),"All")</f>
        <v>Govt_Plus_Emergency</v>
      </c>
    </row>
    <row r="7303" spans="1:18" hidden="1">
      <c r="A7303">
        <v>256</v>
      </c>
      <c r="B7303">
        <v>4</v>
      </c>
      <c r="C7303" t="s">
        <v>39</v>
      </c>
      <c r="D7303">
        <v>18</v>
      </c>
      <c r="E7303">
        <v>1747095.73891947</v>
      </c>
      <c r="F7303">
        <v>389992.27367395326</v>
      </c>
      <c r="G7303">
        <v>0</v>
      </c>
      <c r="H7303">
        <v>309524.39022676798</v>
      </c>
      <c r="I7303">
        <v>11048319.176686401</v>
      </c>
      <c r="J7303">
        <v>46080652.5169608</v>
      </c>
      <c r="K7303">
        <v>64967372.965610698</v>
      </c>
      <c r="L7303">
        <v>76480307.684263006</v>
      </c>
      <c r="M7303">
        <v>80258264.425479993</v>
      </c>
      <c r="N7303">
        <v>87448590.186424002</v>
      </c>
      <c r="O7303">
        <v>97640266.031526998</v>
      </c>
      <c r="Q7303" t="str">
        <f>VLOOKUP(A7303,Lookup_Tables!$D$2:$E$7,2,FALSE)</f>
        <v>SS</v>
      </c>
      <c r="R7303" t="str">
        <f>IFERROR(VLOOKUP(D7303,Lookup_Tables!$A$2:$B$21,2,FALSE),"All")</f>
        <v>Govt_Plus_Emergency</v>
      </c>
    </row>
    <row r="7304" spans="1:18" hidden="1">
      <c r="A7304">
        <v>256</v>
      </c>
      <c r="B7304">
        <v>5</v>
      </c>
      <c r="C7304" t="s">
        <v>38</v>
      </c>
      <c r="D7304">
        <v>0</v>
      </c>
      <c r="E7304">
        <v>517063110.38634199</v>
      </c>
      <c r="F7304">
        <v>316018806.73059082</v>
      </c>
      <c r="G7304">
        <v>1506118253.7184</v>
      </c>
      <c r="H7304">
        <v>2363816061.7353802</v>
      </c>
      <c r="I7304">
        <v>2454986022.4926701</v>
      </c>
      <c r="J7304">
        <v>2689854905.5278401</v>
      </c>
      <c r="K7304">
        <v>3156548634.53792</v>
      </c>
      <c r="L7304">
        <v>3571103423.1079602</v>
      </c>
      <c r="M7304">
        <v>3713749969.6048398</v>
      </c>
      <c r="N7304">
        <v>4062544027.01334</v>
      </c>
      <c r="O7304">
        <v>4442848407.7765799</v>
      </c>
      <c r="Q7304" t="str">
        <f>VLOOKUP(A7304,Lookup_Tables!$D$2:$E$7,2,FALSE)</f>
        <v>SS</v>
      </c>
      <c r="R7304" t="str">
        <f>IFERROR(VLOOKUP(D7304,Lookup_Tables!$A$2:$B$21,2,FALSE),"All")</f>
        <v>Private Assets</v>
      </c>
    </row>
    <row r="7305" spans="1:18" hidden="1">
      <c r="A7305">
        <v>256</v>
      </c>
      <c r="B7305">
        <v>5</v>
      </c>
      <c r="C7305" t="s">
        <v>39</v>
      </c>
      <c r="D7305">
        <v>0</v>
      </c>
      <c r="E7305">
        <v>428445894.33071101</v>
      </c>
      <c r="F7305">
        <v>278874497.28495634</v>
      </c>
      <c r="G7305">
        <v>1322536095.2999301</v>
      </c>
      <c r="H7305">
        <v>1574378134.87042</v>
      </c>
      <c r="I7305">
        <v>1622395629.04336</v>
      </c>
      <c r="J7305">
        <v>1780134344.99722</v>
      </c>
      <c r="K7305">
        <v>1935092649.4964499</v>
      </c>
      <c r="L7305">
        <v>2040581431.0683</v>
      </c>
      <c r="M7305">
        <v>2067610097.91734</v>
      </c>
      <c r="N7305">
        <v>2161594213.8866601</v>
      </c>
      <c r="O7305">
        <v>2277232996.5255299</v>
      </c>
      <c r="Q7305" t="str">
        <f>VLOOKUP(A7305,Lookup_Tables!$D$2:$E$7,2,FALSE)</f>
        <v>SS</v>
      </c>
      <c r="R7305" t="str">
        <f>IFERROR(VLOOKUP(D7305,Lookup_Tables!$A$2:$B$21,2,FALSE),"All")</f>
        <v>Private Assets</v>
      </c>
    </row>
    <row r="7306" spans="1:18" hidden="1">
      <c r="A7306">
        <v>256</v>
      </c>
      <c r="B7306">
        <v>5</v>
      </c>
      <c r="C7306" t="s">
        <v>38</v>
      </c>
      <c r="D7306">
        <v>2</v>
      </c>
      <c r="E7306">
        <v>4296177.1720789997</v>
      </c>
      <c r="F7306">
        <v>2860249.9461248722</v>
      </c>
      <c r="G7306">
        <v>11381941.2130244</v>
      </c>
      <c r="H7306">
        <v>15809239.647432899</v>
      </c>
      <c r="I7306">
        <v>16634969.3846855</v>
      </c>
      <c r="J7306">
        <v>18660798.600250602</v>
      </c>
      <c r="K7306">
        <v>21154834.154723998</v>
      </c>
      <c r="L7306">
        <v>24795403.525411099</v>
      </c>
      <c r="M7306">
        <v>25242555.751044001</v>
      </c>
      <c r="N7306">
        <v>28045690.439932998</v>
      </c>
      <c r="O7306">
        <v>30107870.9028452</v>
      </c>
      <c r="Q7306" t="str">
        <f>VLOOKUP(A7306,Lookup_Tables!$D$2:$E$7,2,FALSE)</f>
        <v>SS</v>
      </c>
      <c r="R7306" t="str">
        <f>IFERROR(VLOOKUP(D7306,Lookup_Tables!$A$2:$B$21,2,FALSE),"All")</f>
        <v>Bridge</v>
      </c>
    </row>
    <row r="7307" spans="1:18" hidden="1">
      <c r="A7307">
        <v>256</v>
      </c>
      <c r="B7307">
        <v>5</v>
      </c>
      <c r="C7307" t="s">
        <v>39</v>
      </c>
      <c r="D7307">
        <v>2</v>
      </c>
      <c r="E7307">
        <v>3216770.9614381702</v>
      </c>
      <c r="F7307">
        <v>2257766.6887350655</v>
      </c>
      <c r="G7307">
        <v>8052876.59849096</v>
      </c>
      <c r="H7307">
        <v>9845908.9426592197</v>
      </c>
      <c r="I7307">
        <v>10462115.748406</v>
      </c>
      <c r="J7307">
        <v>12239772.076396201</v>
      </c>
      <c r="K7307">
        <v>13843233.753837399</v>
      </c>
      <c r="L7307">
        <v>15148785.5976824</v>
      </c>
      <c r="M7307">
        <v>15602001.823604301</v>
      </c>
      <c r="N7307">
        <v>16146049.0370258</v>
      </c>
      <c r="O7307">
        <v>16584681.436129401</v>
      </c>
      <c r="Q7307" t="str">
        <f>VLOOKUP(A7307,Lookup_Tables!$D$2:$E$7,2,FALSE)</f>
        <v>SS</v>
      </c>
      <c r="R7307" t="str">
        <f>IFERROR(VLOOKUP(D7307,Lookup_Tables!$A$2:$B$21,2,FALSE),"All")</f>
        <v>Bridge</v>
      </c>
    </row>
    <row r="7308" spans="1:18" hidden="1">
      <c r="A7308">
        <v>256</v>
      </c>
      <c r="B7308">
        <v>5</v>
      </c>
      <c r="C7308" t="s">
        <v>38</v>
      </c>
      <c r="D7308">
        <v>3</v>
      </c>
      <c r="E7308">
        <v>1319659.0115712199</v>
      </c>
      <c r="F7308">
        <v>771609.58710856794</v>
      </c>
      <c r="G7308">
        <v>4092300.7459680699</v>
      </c>
      <c r="H7308">
        <v>6312184.98945715</v>
      </c>
      <c r="I7308">
        <v>6558555.5278236698</v>
      </c>
      <c r="J7308">
        <v>7433875.1581568904</v>
      </c>
      <c r="K7308">
        <v>8868685.6208604593</v>
      </c>
      <c r="L7308">
        <v>9893669.4109794497</v>
      </c>
      <c r="M7308">
        <v>10307522.284683101</v>
      </c>
      <c r="N7308">
        <v>11275832.7612087</v>
      </c>
      <c r="O7308">
        <v>12516013.7976807</v>
      </c>
      <c r="Q7308" t="str">
        <f>VLOOKUP(A7308,Lookup_Tables!$D$2:$E$7,2,FALSE)</f>
        <v>SS</v>
      </c>
      <c r="R7308" t="str">
        <f>IFERROR(VLOOKUP(D7308,Lookup_Tables!$A$2:$B$21,2,FALSE),"All")</f>
        <v>Govt Hosp</v>
      </c>
    </row>
    <row r="7309" spans="1:18" hidden="1">
      <c r="A7309">
        <v>256</v>
      </c>
      <c r="B7309">
        <v>5</v>
      </c>
      <c r="C7309" t="s">
        <v>39</v>
      </c>
      <c r="D7309">
        <v>3</v>
      </c>
      <c r="E7309">
        <v>1124467.3427856099</v>
      </c>
      <c r="F7309">
        <v>695788.82579529285</v>
      </c>
      <c r="G7309">
        <v>3590609.2117653498</v>
      </c>
      <c r="H7309">
        <v>4555824.7867842698</v>
      </c>
      <c r="I7309">
        <v>4807924.39110767</v>
      </c>
      <c r="J7309">
        <v>5383123.5130332997</v>
      </c>
      <c r="K7309">
        <v>6055544.2439212399</v>
      </c>
      <c r="L7309">
        <v>6509936.1980507001</v>
      </c>
      <c r="M7309">
        <v>6698950.5469882097</v>
      </c>
      <c r="N7309">
        <v>7130510.8356847502</v>
      </c>
      <c r="O7309">
        <v>7616836.8537463304</v>
      </c>
      <c r="Q7309" t="str">
        <f>VLOOKUP(A7309,Lookup_Tables!$D$2:$E$7,2,FALSE)</f>
        <v>SS</v>
      </c>
      <c r="R7309" t="str">
        <f>IFERROR(VLOOKUP(D7309,Lookup_Tables!$A$2:$B$21,2,FALSE),"All")</f>
        <v>Govt Hosp</v>
      </c>
    </row>
    <row r="7310" spans="1:18" hidden="1">
      <c r="A7310">
        <v>256</v>
      </c>
      <c r="B7310">
        <v>5</v>
      </c>
      <c r="C7310" t="s">
        <v>38</v>
      </c>
      <c r="D7310">
        <v>4</v>
      </c>
      <c r="E7310">
        <v>614173.76255141199</v>
      </c>
      <c r="F7310">
        <v>352596.15790659445</v>
      </c>
      <c r="G7310">
        <v>2000473.7591788601</v>
      </c>
      <c r="H7310">
        <v>2941284.93734637</v>
      </c>
      <c r="I7310">
        <v>3106974.9842836498</v>
      </c>
      <c r="J7310">
        <v>3500066.5209012302</v>
      </c>
      <c r="K7310">
        <v>4062403.2975106202</v>
      </c>
      <c r="L7310">
        <v>4648119.2363840397</v>
      </c>
      <c r="M7310">
        <v>4797462.5600806801</v>
      </c>
      <c r="N7310">
        <v>5230913.8830888197</v>
      </c>
      <c r="O7310">
        <v>5727640.3374286396</v>
      </c>
      <c r="Q7310" t="str">
        <f>VLOOKUP(A7310,Lookup_Tables!$D$2:$E$7,2,FALSE)</f>
        <v>SS</v>
      </c>
      <c r="R7310" t="str">
        <f>IFERROR(VLOOKUP(D7310,Lookup_Tables!$A$2:$B$21,2,FALSE),"All")</f>
        <v>Govt Med Fac</v>
      </c>
    </row>
    <row r="7311" spans="1:18" hidden="1">
      <c r="A7311">
        <v>256</v>
      </c>
      <c r="B7311">
        <v>5</v>
      </c>
      <c r="C7311" t="s">
        <v>39</v>
      </c>
      <c r="D7311">
        <v>4</v>
      </c>
      <c r="E7311">
        <v>524370.74573356297</v>
      </c>
      <c r="F7311">
        <v>322060.99004102009</v>
      </c>
      <c r="G7311">
        <v>1760073.61880475</v>
      </c>
      <c r="H7311">
        <v>2143938.90995123</v>
      </c>
      <c r="I7311">
        <v>2225785.17636341</v>
      </c>
      <c r="J7311">
        <v>2432965.1509302598</v>
      </c>
      <c r="K7311">
        <v>2668235.1291628</v>
      </c>
      <c r="L7311">
        <v>2868011.8312714901</v>
      </c>
      <c r="M7311">
        <v>2929204.7459804802</v>
      </c>
      <c r="N7311">
        <v>3104532.7643468999</v>
      </c>
      <c r="O7311">
        <v>3233495.8431958202</v>
      </c>
      <c r="Q7311" t="str">
        <f>VLOOKUP(A7311,Lookup_Tables!$D$2:$E$7,2,FALSE)</f>
        <v>SS</v>
      </c>
      <c r="R7311" t="str">
        <f>IFERROR(VLOOKUP(D7311,Lookup_Tables!$A$2:$B$21,2,FALSE),"All")</f>
        <v>Govt Med Fac</v>
      </c>
    </row>
    <row r="7312" spans="1:18" hidden="1">
      <c r="A7312">
        <v>256</v>
      </c>
      <c r="B7312">
        <v>5</v>
      </c>
      <c r="C7312" t="s">
        <v>38</v>
      </c>
      <c r="D7312">
        <v>6</v>
      </c>
      <c r="E7312">
        <v>1519892.54224115</v>
      </c>
      <c r="F7312">
        <v>718541.07313729217</v>
      </c>
      <c r="G7312">
        <v>4816567.0951069603</v>
      </c>
      <c r="H7312">
        <v>10478546.7784102</v>
      </c>
      <c r="I7312">
        <v>10989301.713408099</v>
      </c>
      <c r="J7312">
        <v>12433690.1061559</v>
      </c>
      <c r="K7312">
        <v>14578572.5654363</v>
      </c>
      <c r="L7312">
        <v>17982673.375177</v>
      </c>
      <c r="M7312">
        <v>18595415.145605601</v>
      </c>
      <c r="N7312">
        <v>20776828.722304299</v>
      </c>
      <c r="O7312">
        <v>22796347.454347599</v>
      </c>
      <c r="Q7312" t="str">
        <f>VLOOKUP(A7312,Lookup_Tables!$D$2:$E$7,2,FALSE)</f>
        <v>SS</v>
      </c>
      <c r="R7312" t="str">
        <f>IFERROR(VLOOKUP(D7312,Lookup_Tables!$A$2:$B$21,2,FALSE),"All")</f>
        <v>Port</v>
      </c>
    </row>
    <row r="7313" spans="1:18" hidden="1">
      <c r="A7313">
        <v>256</v>
      </c>
      <c r="B7313">
        <v>5</v>
      </c>
      <c r="C7313" t="s">
        <v>39</v>
      </c>
      <c r="D7313">
        <v>6</v>
      </c>
      <c r="E7313">
        <v>1366851.8200463001</v>
      </c>
      <c r="F7313">
        <v>679569.12149936985</v>
      </c>
      <c r="G7313">
        <v>3825858.6282203998</v>
      </c>
      <c r="H7313">
        <v>9927800.4350894801</v>
      </c>
      <c r="I7313">
        <v>10248115.152682301</v>
      </c>
      <c r="J7313">
        <v>11139570.6927759</v>
      </c>
      <c r="K7313">
        <v>12911607.9639803</v>
      </c>
      <c r="L7313">
        <v>14425242.165469401</v>
      </c>
      <c r="M7313">
        <v>14978749.855461599</v>
      </c>
      <c r="N7313">
        <v>16437243.9053449</v>
      </c>
      <c r="O7313">
        <v>18130577.788996901</v>
      </c>
      <c r="Q7313" t="str">
        <f>VLOOKUP(A7313,Lookup_Tables!$D$2:$E$7,2,FALSE)</f>
        <v>SS</v>
      </c>
      <c r="R7313" t="str">
        <f>IFERROR(VLOOKUP(D7313,Lookup_Tables!$A$2:$B$21,2,FALSE),"All")</f>
        <v>Port</v>
      </c>
    </row>
    <row r="7314" spans="1:18" hidden="1">
      <c r="A7314">
        <v>256</v>
      </c>
      <c r="B7314">
        <v>5</v>
      </c>
      <c r="C7314" t="s">
        <v>38</v>
      </c>
      <c r="D7314">
        <v>10</v>
      </c>
      <c r="E7314">
        <v>7634861.4881972997</v>
      </c>
      <c r="F7314">
        <v>4787898.8974389061</v>
      </c>
      <c r="G7314">
        <v>21412975.974687599</v>
      </c>
      <c r="H7314">
        <v>33499498.739877101</v>
      </c>
      <c r="I7314">
        <v>34643469.898687802</v>
      </c>
      <c r="J7314">
        <v>37826752.1446748</v>
      </c>
      <c r="K7314">
        <v>44731961.132703602</v>
      </c>
      <c r="L7314">
        <v>50654352.776907399</v>
      </c>
      <c r="M7314">
        <v>52424067.689586297</v>
      </c>
      <c r="N7314">
        <v>57178142.174516298</v>
      </c>
      <c r="O7314">
        <v>62333155.067828402</v>
      </c>
      <c r="Q7314" t="str">
        <f>VLOOKUP(A7314,Lookup_Tables!$D$2:$E$7,2,FALSE)</f>
        <v>SS</v>
      </c>
      <c r="R7314" t="str">
        <f>IFERROR(VLOOKUP(D7314,Lookup_Tables!$A$2:$B$21,2,FALSE),"All")</f>
        <v>Pub School</v>
      </c>
    </row>
    <row r="7315" spans="1:18" hidden="1">
      <c r="A7315">
        <v>256</v>
      </c>
      <c r="B7315">
        <v>5</v>
      </c>
      <c r="C7315" t="s">
        <v>39</v>
      </c>
      <c r="D7315">
        <v>10</v>
      </c>
      <c r="E7315">
        <v>6198673.3556522196</v>
      </c>
      <c r="F7315">
        <v>4116365.2433869299</v>
      </c>
      <c r="G7315">
        <v>18423797.543127201</v>
      </c>
      <c r="H7315">
        <v>21503830.760347102</v>
      </c>
      <c r="I7315">
        <v>22273328.151288901</v>
      </c>
      <c r="J7315">
        <v>24412681.411094598</v>
      </c>
      <c r="K7315">
        <v>27223563.967878301</v>
      </c>
      <c r="L7315">
        <v>29459148.879906598</v>
      </c>
      <c r="M7315">
        <v>30201784.130632099</v>
      </c>
      <c r="N7315">
        <v>32491772.982926998</v>
      </c>
      <c r="O7315">
        <v>33944557.748714298</v>
      </c>
      <c r="Q7315" t="str">
        <f>VLOOKUP(A7315,Lookup_Tables!$D$2:$E$7,2,FALSE)</f>
        <v>SS</v>
      </c>
      <c r="R7315" t="str">
        <f>IFERROR(VLOOKUP(D7315,Lookup_Tables!$A$2:$B$21,2,FALSE),"All")</f>
        <v>Pub School</v>
      </c>
    </row>
    <row r="7316" spans="1:18" hidden="1">
      <c r="A7316">
        <v>256</v>
      </c>
      <c r="B7316">
        <v>5</v>
      </c>
      <c r="C7316" t="s">
        <v>38</v>
      </c>
      <c r="D7316">
        <v>13</v>
      </c>
      <c r="E7316">
        <v>4995536.7738403399</v>
      </c>
      <c r="F7316">
        <v>2957738.4499725434</v>
      </c>
      <c r="G7316">
        <v>15643859.144053601</v>
      </c>
      <c r="H7316">
        <v>22829031.3871569</v>
      </c>
      <c r="I7316">
        <v>23767915.051068399</v>
      </c>
      <c r="J7316">
        <v>27331956.972226702</v>
      </c>
      <c r="K7316">
        <v>31703646.8589397</v>
      </c>
      <c r="L7316">
        <v>36450889.814663701</v>
      </c>
      <c r="M7316">
        <v>37520577.920860901</v>
      </c>
      <c r="N7316">
        <v>41158963.064479202</v>
      </c>
      <c r="O7316">
        <v>45578889.021071203</v>
      </c>
      <c r="Q7316" t="str">
        <f>VLOOKUP(A7316,Lookup_Tables!$D$2:$E$7,2,FALSE)</f>
        <v>SS</v>
      </c>
      <c r="R7316" t="str">
        <f>IFERROR(VLOOKUP(D7316,Lookup_Tables!$A$2:$B$21,2,FALSE),"All")</f>
        <v>Residual Inst</v>
      </c>
    </row>
    <row r="7317" spans="1:18" hidden="1">
      <c r="A7317">
        <v>256</v>
      </c>
      <c r="B7317">
        <v>5</v>
      </c>
      <c r="C7317" t="s">
        <v>39</v>
      </c>
      <c r="D7317">
        <v>13</v>
      </c>
      <c r="E7317">
        <v>4170797.6758843102</v>
      </c>
      <c r="F7317">
        <v>2629089.4973361464</v>
      </c>
      <c r="G7317">
        <v>12883963.547906</v>
      </c>
      <c r="H7317">
        <v>16776238.9101672</v>
      </c>
      <c r="I7317">
        <v>17445274.032955401</v>
      </c>
      <c r="J7317">
        <v>19332558.656394601</v>
      </c>
      <c r="K7317">
        <v>21547157.1827088</v>
      </c>
      <c r="L7317">
        <v>23211181.063849699</v>
      </c>
      <c r="M7317">
        <v>23504173.485545501</v>
      </c>
      <c r="N7317">
        <v>25492215.357340701</v>
      </c>
      <c r="O7317">
        <v>27452005.5269625</v>
      </c>
      <c r="Q7317" t="str">
        <f>VLOOKUP(A7317,Lookup_Tables!$D$2:$E$7,2,FALSE)</f>
        <v>SS</v>
      </c>
      <c r="R7317" t="str">
        <f>IFERROR(VLOOKUP(D7317,Lookup_Tables!$A$2:$B$21,2,FALSE),"All")</f>
        <v>Residual Inst</v>
      </c>
    </row>
    <row r="7318" spans="1:18" hidden="1">
      <c r="A7318">
        <v>256</v>
      </c>
      <c r="B7318">
        <v>5</v>
      </c>
      <c r="C7318" t="s">
        <v>38</v>
      </c>
      <c r="D7318">
        <v>14</v>
      </c>
      <c r="E7318">
        <v>8347769.4294994297</v>
      </c>
      <c r="F7318">
        <v>5540314.9353578892</v>
      </c>
      <c r="G7318">
        <v>22201466.406403601</v>
      </c>
      <c r="H7318">
        <v>30824568.7097628</v>
      </c>
      <c r="I7318">
        <v>32216966.797003198</v>
      </c>
      <c r="J7318">
        <v>36507759.762565002</v>
      </c>
      <c r="K7318">
        <v>41659169.968104102</v>
      </c>
      <c r="L7318">
        <v>49055538.220177896</v>
      </c>
      <c r="M7318">
        <v>51095520.748102799</v>
      </c>
      <c r="N7318">
        <v>55264343.990760602</v>
      </c>
      <c r="O7318">
        <v>60425461.200208299</v>
      </c>
      <c r="Q7318" t="str">
        <f>VLOOKUP(A7318,Lookup_Tables!$D$2:$E$7,2,FALSE)</f>
        <v>SS</v>
      </c>
      <c r="R7318" t="str">
        <f>IFERROR(VLOOKUP(D7318,Lookup_Tables!$A$2:$B$21,2,FALSE),"All")</f>
        <v>Road</v>
      </c>
    </row>
    <row r="7319" spans="1:18" hidden="1">
      <c r="A7319">
        <v>256</v>
      </c>
      <c r="B7319">
        <v>5</v>
      </c>
      <c r="C7319" t="s">
        <v>39</v>
      </c>
      <c r="D7319">
        <v>14</v>
      </c>
      <c r="E7319">
        <v>6263498.0578902699</v>
      </c>
      <c r="F7319">
        <v>4360009.9710352952</v>
      </c>
      <c r="G7319">
        <v>15930079.712306799</v>
      </c>
      <c r="H7319">
        <v>20196879.279312499</v>
      </c>
      <c r="I7319">
        <v>20910320.835452899</v>
      </c>
      <c r="J7319">
        <v>23428222.162924901</v>
      </c>
      <c r="K7319">
        <v>27016456.686507799</v>
      </c>
      <c r="L7319">
        <v>30749967.169097301</v>
      </c>
      <c r="M7319">
        <v>31814616.150722701</v>
      </c>
      <c r="N7319">
        <v>34016791.626241498</v>
      </c>
      <c r="O7319">
        <v>36472670.6680106</v>
      </c>
      <c r="Q7319" t="str">
        <f>VLOOKUP(A7319,Lookup_Tables!$D$2:$E$7,2,FALSE)</f>
        <v>SS</v>
      </c>
      <c r="R7319" t="str">
        <f>IFERROR(VLOOKUP(D7319,Lookup_Tables!$A$2:$B$21,2,FALSE),"All")</f>
        <v>Road</v>
      </c>
    </row>
    <row r="7320" spans="1:18" hidden="1">
      <c r="A7320">
        <v>256</v>
      </c>
      <c r="B7320">
        <v>5</v>
      </c>
      <c r="C7320" t="s">
        <v>38</v>
      </c>
      <c r="D7320">
        <v>15</v>
      </c>
      <c r="E7320">
        <v>545791180.56632197</v>
      </c>
      <c r="F7320">
        <v>334145722.08061481</v>
      </c>
      <c r="G7320">
        <v>1589092182.35832</v>
      </c>
      <c r="H7320">
        <v>2480328431.6320801</v>
      </c>
      <c r="I7320">
        <v>2580058917.8957701</v>
      </c>
      <c r="J7320">
        <v>2827868714.6300802</v>
      </c>
      <c r="K7320">
        <v>3319433859.1024199</v>
      </c>
      <c r="L7320">
        <v>3755304913.6505799</v>
      </c>
      <c r="M7320">
        <v>3908254398.1381798</v>
      </c>
      <c r="N7320">
        <v>4270390521.0799098</v>
      </c>
      <c r="O7320">
        <v>4645558754.3323202</v>
      </c>
      <c r="Q7320" t="str">
        <f>VLOOKUP(A7320,Lookup_Tables!$D$2:$E$7,2,FALSE)</f>
        <v>SS</v>
      </c>
      <c r="R7320" t="str">
        <f>IFERROR(VLOOKUP(D7320,Lookup_Tables!$A$2:$B$21,2,FALSE),"All")</f>
        <v>All</v>
      </c>
    </row>
    <row r="7321" spans="1:18" hidden="1">
      <c r="A7321">
        <v>256</v>
      </c>
      <c r="B7321">
        <v>5</v>
      </c>
      <c r="C7321" t="s">
        <v>39</v>
      </c>
      <c r="D7321">
        <v>15</v>
      </c>
      <c r="E7321">
        <v>451245762.43607098</v>
      </c>
      <c r="F7321">
        <v>294090019.97486782</v>
      </c>
      <c r="G7321">
        <v>1384957254.39833</v>
      </c>
      <c r="H7321">
        <v>1656929749.6352301</v>
      </c>
      <c r="I7321">
        <v>1708766539.9672201</v>
      </c>
      <c r="J7321">
        <v>1877334263.33921</v>
      </c>
      <c r="K7321">
        <v>2040789428.6168399</v>
      </c>
      <c r="L7321">
        <v>2158699204.50737</v>
      </c>
      <c r="M7321">
        <v>2190876908.0763502</v>
      </c>
      <c r="N7321">
        <v>2292215013.9250998</v>
      </c>
      <c r="O7321">
        <v>2418597361.9000301</v>
      </c>
      <c r="Q7321" t="str">
        <f>VLOOKUP(A7321,Lookup_Tables!$D$2:$E$7,2,FALSE)</f>
        <v>SS</v>
      </c>
      <c r="R7321" t="str">
        <f>IFERROR(VLOOKUP(D7321,Lookup_Tables!$A$2:$B$21,2,FALSE),"All")</f>
        <v>All</v>
      </c>
    </row>
    <row r="7322" spans="1:18" hidden="1">
      <c r="A7322">
        <v>256</v>
      </c>
      <c r="B7322">
        <v>5</v>
      </c>
      <c r="C7322" t="s">
        <v>38</v>
      </c>
      <c r="D7322">
        <v>16</v>
      </c>
      <c r="E7322">
        <v>28728070.179980099</v>
      </c>
      <c r="F7322">
        <v>18098916.434797369</v>
      </c>
      <c r="G7322">
        <v>82315528.924846306</v>
      </c>
      <c r="H7322">
        <v>118788283.48599599</v>
      </c>
      <c r="I7322">
        <v>124863563.51460201</v>
      </c>
      <c r="J7322">
        <v>140657789.726803</v>
      </c>
      <c r="K7322">
        <v>160642328.82769501</v>
      </c>
      <c r="L7322">
        <v>188317246.073645</v>
      </c>
      <c r="M7322">
        <v>195812163.86210501</v>
      </c>
      <c r="N7322">
        <v>211963711.043394</v>
      </c>
      <c r="O7322">
        <v>231757800.26046601</v>
      </c>
      <c r="Q7322" t="str">
        <f>VLOOKUP(A7322,Lookup_Tables!$D$2:$E$7,2,FALSE)</f>
        <v>SS</v>
      </c>
      <c r="R7322" t="str">
        <f>IFERROR(VLOOKUP(D7322,Lookup_Tables!$A$2:$B$21,2,FALSE),"All")</f>
        <v>Government_Loss</v>
      </c>
    </row>
    <row r="7323" spans="1:18" hidden="1">
      <c r="A7323">
        <v>256</v>
      </c>
      <c r="B7323">
        <v>5</v>
      </c>
      <c r="C7323" t="s">
        <v>39</v>
      </c>
      <c r="D7323">
        <v>16</v>
      </c>
      <c r="E7323">
        <v>22831691.212037899</v>
      </c>
      <c r="F7323">
        <v>15067677.034812272</v>
      </c>
      <c r="G7323">
        <v>64415129.646184303</v>
      </c>
      <c r="H7323">
        <v>83581211.547167197</v>
      </c>
      <c r="I7323">
        <v>87620124.461015895</v>
      </c>
      <c r="J7323">
        <v>97722920.434083804</v>
      </c>
      <c r="K7323">
        <v>110596164.392932</v>
      </c>
      <c r="L7323">
        <v>121343664.79327101</v>
      </c>
      <c r="M7323">
        <v>123058649.26118501</v>
      </c>
      <c r="N7323">
        <v>133108429.13116699</v>
      </c>
      <c r="O7323">
        <v>142850590.03731301</v>
      </c>
      <c r="Q7323" t="str">
        <f>VLOOKUP(A7323,Lookup_Tables!$D$2:$E$7,2,FALSE)</f>
        <v>SS</v>
      </c>
      <c r="R7323" t="str">
        <f>IFERROR(VLOOKUP(D7323,Lookup_Tables!$A$2:$B$21,2,FALSE),"All")</f>
        <v>Government_Loss</v>
      </c>
    </row>
    <row r="7324" spans="1:18" hidden="1">
      <c r="A7324">
        <v>256</v>
      </c>
      <c r="B7324">
        <v>5</v>
      </c>
      <c r="C7324" t="s">
        <v>38</v>
      </c>
      <c r="D7324">
        <v>17</v>
      </c>
      <c r="E7324">
        <v>40983709.876889698</v>
      </c>
      <c r="F7324">
        <v>25109027.189461783</v>
      </c>
      <c r="G7324">
        <v>120148104.2783</v>
      </c>
      <c r="H7324">
        <v>182971075.41214201</v>
      </c>
      <c r="I7324">
        <v>190756529.13958099</v>
      </c>
      <c r="J7324">
        <v>212042212.98284</v>
      </c>
      <c r="K7324">
        <v>248930021.94180301</v>
      </c>
      <c r="L7324">
        <v>281927824.81834799</v>
      </c>
      <c r="M7324">
        <v>292694850.10146499</v>
      </c>
      <c r="N7324">
        <v>320524383.06363302</v>
      </c>
      <c r="O7324">
        <v>349654751.11707097</v>
      </c>
      <c r="Q7324" t="str">
        <f>VLOOKUP(A7324,Lookup_Tables!$D$2:$E$7,2,FALSE)</f>
        <v>SS</v>
      </c>
      <c r="R7324" t="str">
        <f>IFERROR(VLOOKUP(D7324,Lookup_Tables!$A$2:$B$21,2,FALSE),"All")</f>
        <v>Emergency_Loss</v>
      </c>
    </row>
    <row r="7325" spans="1:18" hidden="1">
      <c r="A7325">
        <v>256</v>
      </c>
      <c r="B7325">
        <v>5</v>
      </c>
      <c r="C7325" t="s">
        <v>39</v>
      </c>
      <c r="D7325">
        <v>17</v>
      </c>
      <c r="E7325">
        <v>33769192.264600001</v>
      </c>
      <c r="F7325">
        <v>21899211.637354232</v>
      </c>
      <c r="G7325">
        <v>102636269.450904</v>
      </c>
      <c r="H7325">
        <v>125543578.422738</v>
      </c>
      <c r="I7325">
        <v>130374970.76773199</v>
      </c>
      <c r="J7325">
        <v>144657738.95191801</v>
      </c>
      <c r="K7325">
        <v>159283451.90688801</v>
      </c>
      <c r="L7325">
        <v>170482559.11518401</v>
      </c>
      <c r="M7325">
        <v>172997869.57150099</v>
      </c>
      <c r="N7325">
        <v>183167996.938319</v>
      </c>
      <c r="O7325">
        <v>193873398.99136099</v>
      </c>
      <c r="Q7325" t="str">
        <f>VLOOKUP(A7325,Lookup_Tables!$D$2:$E$7,2,FALSE)</f>
        <v>SS</v>
      </c>
      <c r="R7325" t="str">
        <f>IFERROR(VLOOKUP(D7325,Lookup_Tables!$A$2:$B$21,2,FALSE),"All")</f>
        <v>Emergency_Loss</v>
      </c>
    </row>
    <row r="7326" spans="1:18" hidden="1">
      <c r="A7326">
        <v>256</v>
      </c>
      <c r="B7326">
        <v>5</v>
      </c>
      <c r="C7326" t="s">
        <v>38</v>
      </c>
      <c r="D7326">
        <v>18</v>
      </c>
      <c r="E7326">
        <v>69711780.056869999</v>
      </c>
      <c r="F7326">
        <v>43245326.275157616</v>
      </c>
      <c r="G7326">
        <v>202890069.23153299</v>
      </c>
      <c r="H7326">
        <v>301141249.15882897</v>
      </c>
      <c r="I7326">
        <v>313626106.34423202</v>
      </c>
      <c r="J7326">
        <v>350736278.58633798</v>
      </c>
      <c r="K7326">
        <v>412209295.60189301</v>
      </c>
      <c r="L7326">
        <v>467806273.14399201</v>
      </c>
      <c r="M7326">
        <v>484684205.19435698</v>
      </c>
      <c r="N7326">
        <v>529100914.32602</v>
      </c>
      <c r="O7326">
        <v>569075062.05639899</v>
      </c>
      <c r="Q7326" t="str">
        <f>VLOOKUP(A7326,Lookup_Tables!$D$2:$E$7,2,FALSE)</f>
        <v>SS</v>
      </c>
      <c r="R7326" t="str">
        <f>IFERROR(VLOOKUP(D7326,Lookup_Tables!$A$2:$B$21,2,FALSE),"All")</f>
        <v>Govt_Plus_Emergency</v>
      </c>
    </row>
    <row r="7327" spans="1:18" hidden="1">
      <c r="A7327">
        <v>256</v>
      </c>
      <c r="B7327">
        <v>5</v>
      </c>
      <c r="C7327" t="s">
        <v>39</v>
      </c>
      <c r="D7327">
        <v>18</v>
      </c>
      <c r="E7327">
        <v>56587514.775714003</v>
      </c>
      <c r="F7327">
        <v>36970385.578715667</v>
      </c>
      <c r="G7327">
        <v>166833428.81507501</v>
      </c>
      <c r="H7327">
        <v>208454891.00698799</v>
      </c>
      <c r="I7327">
        <v>217934949.91218799</v>
      </c>
      <c r="J7327">
        <v>242285413.38046801</v>
      </c>
      <c r="K7327">
        <v>270397986.80252099</v>
      </c>
      <c r="L7327">
        <v>291656356.56831199</v>
      </c>
      <c r="M7327">
        <v>295296554.36219001</v>
      </c>
      <c r="N7327">
        <v>315841244.36096102</v>
      </c>
      <c r="O7327">
        <v>338690116.68066198</v>
      </c>
      <c r="Q7327" t="str">
        <f>VLOOKUP(A7327,Lookup_Tables!$D$2:$E$7,2,FALSE)</f>
        <v>SS</v>
      </c>
      <c r="R7327" t="str">
        <f>IFERROR(VLOOKUP(D7327,Lookup_Tables!$A$2:$B$21,2,FALSE),"All")</f>
        <v>Govt_Plus_Emergency</v>
      </c>
    </row>
    <row r="7328" spans="1:18" hidden="1">
      <c r="A7328">
        <v>256</v>
      </c>
      <c r="B7328">
        <v>6</v>
      </c>
      <c r="C7328" t="s">
        <v>38</v>
      </c>
      <c r="D7328">
        <v>0</v>
      </c>
      <c r="E7328">
        <v>49866.461141351501</v>
      </c>
      <c r="F7328">
        <v>49866.461141351501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Q7328" t="str">
        <f>VLOOKUP(A7328,Lookup_Tables!$D$2:$E$7,2,FALSE)</f>
        <v>SS</v>
      </c>
      <c r="R7328" t="str">
        <f>IFERROR(VLOOKUP(D7328,Lookup_Tables!$A$2:$B$21,2,FALSE),"All")</f>
        <v>Private Assets</v>
      </c>
    </row>
    <row r="7329" spans="1:18" hidden="1">
      <c r="A7329">
        <v>256</v>
      </c>
      <c r="B7329">
        <v>6</v>
      </c>
      <c r="C7329" t="s">
        <v>39</v>
      </c>
      <c r="D7329">
        <v>0</v>
      </c>
      <c r="E7329">
        <v>49866.461141351501</v>
      </c>
      <c r="F7329">
        <v>49866.461141351501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Q7329" t="str">
        <f>VLOOKUP(A7329,Lookup_Tables!$D$2:$E$7,2,FALSE)</f>
        <v>SS</v>
      </c>
      <c r="R7329" t="str">
        <f>IFERROR(VLOOKUP(D7329,Lookup_Tables!$A$2:$B$21,2,FALSE),"All")</f>
        <v>Private Assets</v>
      </c>
    </row>
    <row r="7330" spans="1:18" hidden="1">
      <c r="A7330">
        <v>256</v>
      </c>
      <c r="B7330">
        <v>6</v>
      </c>
      <c r="C7330" t="s">
        <v>38</v>
      </c>
      <c r="D7330">
        <v>2</v>
      </c>
      <c r="E7330">
        <v>4696.9675576108602</v>
      </c>
      <c r="F7330">
        <v>4696.9675576108602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Q7330" t="str">
        <f>VLOOKUP(A7330,Lookup_Tables!$D$2:$E$7,2,FALSE)</f>
        <v>SS</v>
      </c>
      <c r="R7330" t="str">
        <f>IFERROR(VLOOKUP(D7330,Lookup_Tables!$A$2:$B$21,2,FALSE),"All")</f>
        <v>Bridge</v>
      </c>
    </row>
    <row r="7331" spans="1:18" hidden="1">
      <c r="A7331">
        <v>256</v>
      </c>
      <c r="B7331">
        <v>6</v>
      </c>
      <c r="C7331" t="s">
        <v>39</v>
      </c>
      <c r="D7331">
        <v>2</v>
      </c>
      <c r="E7331">
        <v>4696.9675576108602</v>
      </c>
      <c r="F7331">
        <v>4696.9675576108602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Q7331" t="str">
        <f>VLOOKUP(A7331,Lookup_Tables!$D$2:$E$7,2,FALSE)</f>
        <v>SS</v>
      </c>
      <c r="R7331" t="str">
        <f>IFERROR(VLOOKUP(D7331,Lookup_Tables!$A$2:$B$21,2,FALSE),"All")</f>
        <v>Bridge</v>
      </c>
    </row>
    <row r="7332" spans="1:18" hidden="1">
      <c r="A7332">
        <v>256</v>
      </c>
      <c r="B7332">
        <v>6</v>
      </c>
      <c r="C7332" t="s">
        <v>38</v>
      </c>
      <c r="D7332">
        <v>4</v>
      </c>
      <c r="E7332">
        <v>742.50483591090699</v>
      </c>
      <c r="F7332">
        <v>742.50483591090699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Q7332" t="str">
        <f>VLOOKUP(A7332,Lookup_Tables!$D$2:$E$7,2,FALSE)</f>
        <v>SS</v>
      </c>
      <c r="R7332" t="str">
        <f>IFERROR(VLOOKUP(D7332,Lookup_Tables!$A$2:$B$21,2,FALSE),"All")</f>
        <v>Govt Med Fac</v>
      </c>
    </row>
    <row r="7333" spans="1:18" hidden="1">
      <c r="A7333">
        <v>256</v>
      </c>
      <c r="B7333">
        <v>6</v>
      </c>
      <c r="C7333" t="s">
        <v>39</v>
      </c>
      <c r="D7333">
        <v>4</v>
      </c>
      <c r="E7333">
        <v>742.50483591090699</v>
      </c>
      <c r="F7333">
        <v>742.50483591090699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Q7333" t="str">
        <f>VLOOKUP(A7333,Lookup_Tables!$D$2:$E$7,2,FALSE)</f>
        <v>SS</v>
      </c>
      <c r="R7333" t="str">
        <f>IFERROR(VLOOKUP(D7333,Lookup_Tables!$A$2:$B$21,2,FALSE),"All")</f>
        <v>Govt Med Fac</v>
      </c>
    </row>
    <row r="7334" spans="1:18" hidden="1">
      <c r="A7334">
        <v>256</v>
      </c>
      <c r="B7334">
        <v>6</v>
      </c>
      <c r="C7334" t="s">
        <v>38</v>
      </c>
      <c r="D7334">
        <v>10</v>
      </c>
      <c r="E7334">
        <v>1825.8678675102799</v>
      </c>
      <c r="F7334">
        <v>1825.8678675102799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Q7334" t="str">
        <f>VLOOKUP(A7334,Lookup_Tables!$D$2:$E$7,2,FALSE)</f>
        <v>SS</v>
      </c>
      <c r="R7334" t="str">
        <f>IFERROR(VLOOKUP(D7334,Lookup_Tables!$A$2:$B$21,2,FALSE),"All")</f>
        <v>Pub School</v>
      </c>
    </row>
    <row r="7335" spans="1:18" hidden="1">
      <c r="A7335">
        <v>256</v>
      </c>
      <c r="B7335">
        <v>6</v>
      </c>
      <c r="C7335" t="s">
        <v>39</v>
      </c>
      <c r="D7335">
        <v>10</v>
      </c>
      <c r="E7335">
        <v>1825.8678675102799</v>
      </c>
      <c r="F7335">
        <v>1825.8678675102799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Q7335" t="str">
        <f>VLOOKUP(A7335,Lookup_Tables!$D$2:$E$7,2,FALSE)</f>
        <v>SS</v>
      </c>
      <c r="R7335" t="str">
        <f>IFERROR(VLOOKUP(D7335,Lookup_Tables!$A$2:$B$21,2,FALSE),"All")</f>
        <v>Pub School</v>
      </c>
    </row>
    <row r="7336" spans="1:18" hidden="1">
      <c r="A7336">
        <v>256</v>
      </c>
      <c r="B7336">
        <v>6</v>
      </c>
      <c r="C7336" t="s">
        <v>38</v>
      </c>
      <c r="D7336">
        <v>13</v>
      </c>
      <c r="E7336">
        <v>1327.90068733513</v>
      </c>
      <c r="F7336">
        <v>1327.90068733513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Q7336" t="str">
        <f>VLOOKUP(A7336,Lookup_Tables!$D$2:$E$7,2,FALSE)</f>
        <v>SS</v>
      </c>
      <c r="R7336" t="str">
        <f>IFERROR(VLOOKUP(D7336,Lookup_Tables!$A$2:$B$21,2,FALSE),"All")</f>
        <v>Residual Inst</v>
      </c>
    </row>
    <row r="7337" spans="1:18" hidden="1">
      <c r="A7337">
        <v>256</v>
      </c>
      <c r="B7337">
        <v>6</v>
      </c>
      <c r="C7337" t="s">
        <v>39</v>
      </c>
      <c r="D7337">
        <v>13</v>
      </c>
      <c r="E7337">
        <v>1327.90068733513</v>
      </c>
      <c r="F7337">
        <v>1327.90068733513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Q7337" t="str">
        <f>VLOOKUP(A7337,Lookup_Tables!$D$2:$E$7,2,FALSE)</f>
        <v>SS</v>
      </c>
      <c r="R7337" t="str">
        <f>IFERROR(VLOOKUP(D7337,Lookup_Tables!$A$2:$B$21,2,FALSE),"All")</f>
        <v>Residual Inst</v>
      </c>
    </row>
    <row r="7338" spans="1:18" hidden="1">
      <c r="A7338">
        <v>256</v>
      </c>
      <c r="B7338">
        <v>6</v>
      </c>
      <c r="C7338" t="s">
        <v>38</v>
      </c>
      <c r="D7338">
        <v>14</v>
      </c>
      <c r="E7338">
        <v>7174.8968383786396</v>
      </c>
      <c r="F7338">
        <v>7174.8968383786396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Q7338" t="str">
        <f>VLOOKUP(A7338,Lookup_Tables!$D$2:$E$7,2,FALSE)</f>
        <v>SS</v>
      </c>
      <c r="R7338" t="str">
        <f>IFERROR(VLOOKUP(D7338,Lookup_Tables!$A$2:$B$21,2,FALSE),"All")</f>
        <v>Road</v>
      </c>
    </row>
    <row r="7339" spans="1:18" hidden="1">
      <c r="A7339">
        <v>256</v>
      </c>
      <c r="B7339">
        <v>6</v>
      </c>
      <c r="C7339" t="s">
        <v>39</v>
      </c>
      <c r="D7339">
        <v>14</v>
      </c>
      <c r="E7339">
        <v>7174.8968383786396</v>
      </c>
      <c r="F7339">
        <v>7174.8968383786396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Q7339" t="str">
        <f>VLOOKUP(A7339,Lookup_Tables!$D$2:$E$7,2,FALSE)</f>
        <v>SS</v>
      </c>
      <c r="R7339" t="str">
        <f>IFERROR(VLOOKUP(D7339,Lookup_Tables!$A$2:$B$21,2,FALSE),"All")</f>
        <v>Road</v>
      </c>
    </row>
    <row r="7340" spans="1:18" hidden="1">
      <c r="A7340">
        <v>256</v>
      </c>
      <c r="B7340">
        <v>6</v>
      </c>
      <c r="C7340" t="s">
        <v>38</v>
      </c>
      <c r="D7340">
        <v>15</v>
      </c>
      <c r="E7340">
        <v>65634.598928097301</v>
      </c>
      <c r="F7340">
        <v>65634.598928097301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Q7340" t="str">
        <f>VLOOKUP(A7340,Lookup_Tables!$D$2:$E$7,2,FALSE)</f>
        <v>SS</v>
      </c>
      <c r="R7340" t="str">
        <f>IFERROR(VLOOKUP(D7340,Lookup_Tables!$A$2:$B$21,2,FALSE),"All")</f>
        <v>All</v>
      </c>
    </row>
    <row r="7341" spans="1:18" hidden="1">
      <c r="A7341">
        <v>256</v>
      </c>
      <c r="B7341">
        <v>6</v>
      </c>
      <c r="C7341" t="s">
        <v>39</v>
      </c>
      <c r="D7341">
        <v>15</v>
      </c>
      <c r="E7341">
        <v>65634.598928097301</v>
      </c>
      <c r="F7341">
        <v>65634.598928097301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Q7341" t="str">
        <f>VLOOKUP(A7341,Lookup_Tables!$D$2:$E$7,2,FALSE)</f>
        <v>SS</v>
      </c>
      <c r="R7341" t="str">
        <f>IFERROR(VLOOKUP(D7341,Lookup_Tables!$A$2:$B$21,2,FALSE),"All")</f>
        <v>All</v>
      </c>
    </row>
    <row r="7342" spans="1:18" hidden="1">
      <c r="A7342">
        <v>256</v>
      </c>
      <c r="B7342">
        <v>6</v>
      </c>
      <c r="C7342" t="s">
        <v>38</v>
      </c>
      <c r="D7342">
        <v>16</v>
      </c>
      <c r="E7342">
        <v>15768.1377867458</v>
      </c>
      <c r="F7342">
        <v>15768.1377867458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Q7342" t="str">
        <f>VLOOKUP(A7342,Lookup_Tables!$D$2:$E$7,2,FALSE)</f>
        <v>SS</v>
      </c>
      <c r="R7342" t="str">
        <f>IFERROR(VLOOKUP(D7342,Lookup_Tables!$A$2:$B$21,2,FALSE),"All")</f>
        <v>Government_Loss</v>
      </c>
    </row>
    <row r="7343" spans="1:18" hidden="1">
      <c r="A7343">
        <v>256</v>
      </c>
      <c r="B7343">
        <v>6</v>
      </c>
      <c r="C7343" t="s">
        <v>39</v>
      </c>
      <c r="D7343">
        <v>16</v>
      </c>
      <c r="E7343">
        <v>15768.1377867458</v>
      </c>
      <c r="F7343">
        <v>15768.1377867458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Q7343" t="str">
        <f>VLOOKUP(A7343,Lookup_Tables!$D$2:$E$7,2,FALSE)</f>
        <v>SS</v>
      </c>
      <c r="R7343" t="str">
        <f>IFERROR(VLOOKUP(D7343,Lookup_Tables!$A$2:$B$21,2,FALSE),"All")</f>
        <v>Government_Loss</v>
      </c>
    </row>
    <row r="7344" spans="1:18" hidden="1">
      <c r="A7344">
        <v>256</v>
      </c>
      <c r="B7344">
        <v>6</v>
      </c>
      <c r="C7344" t="s">
        <v>38</v>
      </c>
      <c r="D7344">
        <v>17</v>
      </c>
      <c r="E7344">
        <v>7443.4149185681399</v>
      </c>
      <c r="F7344">
        <v>7443.4149185681399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Q7344" t="str">
        <f>VLOOKUP(A7344,Lookup_Tables!$D$2:$E$7,2,FALSE)</f>
        <v>SS</v>
      </c>
      <c r="R7344" t="str">
        <f>IFERROR(VLOOKUP(D7344,Lookup_Tables!$A$2:$B$21,2,FALSE),"All")</f>
        <v>Emergency_Loss</v>
      </c>
    </row>
    <row r="7345" spans="1:18" hidden="1">
      <c r="A7345">
        <v>256</v>
      </c>
      <c r="B7345">
        <v>6</v>
      </c>
      <c r="C7345" t="s">
        <v>39</v>
      </c>
      <c r="D7345">
        <v>17</v>
      </c>
      <c r="E7345">
        <v>7443.4149185681399</v>
      </c>
      <c r="F7345">
        <v>7443.4149185681399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Q7345" t="str">
        <f>VLOOKUP(A7345,Lookup_Tables!$D$2:$E$7,2,FALSE)</f>
        <v>SS</v>
      </c>
      <c r="R7345" t="str">
        <f>IFERROR(VLOOKUP(D7345,Lookup_Tables!$A$2:$B$21,2,FALSE),"All")</f>
        <v>Emergency_Loss</v>
      </c>
    </row>
    <row r="7346" spans="1:18" hidden="1">
      <c r="A7346">
        <v>256</v>
      </c>
      <c r="B7346">
        <v>6</v>
      </c>
      <c r="C7346" t="s">
        <v>38</v>
      </c>
      <c r="D7346">
        <v>18</v>
      </c>
      <c r="E7346">
        <v>23211.552705313901</v>
      </c>
      <c r="F7346">
        <v>23211.552705313901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Q7346" t="str">
        <f>VLOOKUP(A7346,Lookup_Tables!$D$2:$E$7,2,FALSE)</f>
        <v>SS</v>
      </c>
      <c r="R7346" t="str">
        <f>IFERROR(VLOOKUP(D7346,Lookup_Tables!$A$2:$B$21,2,FALSE),"All")</f>
        <v>Govt_Plus_Emergency</v>
      </c>
    </row>
    <row r="7347" spans="1:18" hidden="1">
      <c r="A7347">
        <v>256</v>
      </c>
      <c r="B7347">
        <v>6</v>
      </c>
      <c r="C7347" t="s">
        <v>39</v>
      </c>
      <c r="D7347">
        <v>18</v>
      </c>
      <c r="E7347">
        <v>23211.552705313901</v>
      </c>
      <c r="F7347">
        <v>23211.552705313901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Q7347" t="str">
        <f>VLOOKUP(A7347,Lookup_Tables!$D$2:$E$7,2,FALSE)</f>
        <v>SS</v>
      </c>
      <c r="R7347" t="str">
        <f>IFERROR(VLOOKUP(D7347,Lookup_Tables!$A$2:$B$21,2,FALSE),"All")</f>
        <v>Govt_Plus_Emergency</v>
      </c>
    </row>
    <row r="7348" spans="1:18" hidden="1">
      <c r="A7348">
        <v>256</v>
      </c>
      <c r="B7348">
        <v>8</v>
      </c>
      <c r="C7348" t="s">
        <v>38</v>
      </c>
      <c r="D7348">
        <v>0</v>
      </c>
      <c r="E7348">
        <v>19604134.648814499</v>
      </c>
      <c r="F7348">
        <v>10358646.482833937</v>
      </c>
      <c r="G7348">
        <v>73015093.684405401</v>
      </c>
      <c r="H7348">
        <v>93950739.832349807</v>
      </c>
      <c r="I7348">
        <v>100500765.161824</v>
      </c>
      <c r="J7348">
        <v>126626756.89963201</v>
      </c>
      <c r="K7348">
        <v>148697281.83912799</v>
      </c>
      <c r="L7348">
        <v>163429903.18377</v>
      </c>
      <c r="M7348">
        <v>168323479.457829</v>
      </c>
      <c r="N7348">
        <v>186249110.15389499</v>
      </c>
      <c r="O7348">
        <v>202154148.59772101</v>
      </c>
      <c r="Q7348" t="str">
        <f>VLOOKUP(A7348,Lookup_Tables!$D$2:$E$7,2,FALSE)</f>
        <v>SS</v>
      </c>
      <c r="R7348" t="str">
        <f>IFERROR(VLOOKUP(D7348,Lookup_Tables!$A$2:$B$21,2,FALSE),"All")</f>
        <v>Private Assets</v>
      </c>
    </row>
    <row r="7349" spans="1:18" hidden="1">
      <c r="A7349">
        <v>256</v>
      </c>
      <c r="B7349">
        <v>8</v>
      </c>
      <c r="C7349" t="s">
        <v>39</v>
      </c>
      <c r="D7349">
        <v>0</v>
      </c>
      <c r="E7349">
        <v>16473446.9676279</v>
      </c>
      <c r="F7349">
        <v>8909034.0408669543</v>
      </c>
      <c r="G7349">
        <v>68016997.487723902</v>
      </c>
      <c r="H7349">
        <v>79356552.828973398</v>
      </c>
      <c r="I7349">
        <v>81289957.328260198</v>
      </c>
      <c r="J7349">
        <v>87467693.059873298</v>
      </c>
      <c r="K7349">
        <v>94925981.144068003</v>
      </c>
      <c r="L7349">
        <v>100656368.537334</v>
      </c>
      <c r="M7349">
        <v>102190657.598671</v>
      </c>
      <c r="N7349">
        <v>105498969.581018</v>
      </c>
      <c r="O7349">
        <v>110639811.070801</v>
      </c>
      <c r="Q7349" t="str">
        <f>VLOOKUP(A7349,Lookup_Tables!$D$2:$E$7,2,FALSE)</f>
        <v>SS</v>
      </c>
      <c r="R7349" t="str">
        <f>IFERROR(VLOOKUP(D7349,Lookup_Tables!$A$2:$B$21,2,FALSE),"All")</f>
        <v>Private Assets</v>
      </c>
    </row>
    <row r="7350" spans="1:18" hidden="1">
      <c r="A7350">
        <v>256</v>
      </c>
      <c r="B7350">
        <v>8</v>
      </c>
      <c r="C7350" t="s">
        <v>38</v>
      </c>
      <c r="D7350">
        <v>2</v>
      </c>
      <c r="E7350">
        <v>346370.89319443097</v>
      </c>
      <c r="F7350">
        <v>150114.01119381425</v>
      </c>
      <c r="G7350">
        <v>1503588.13991563</v>
      </c>
      <c r="H7350">
        <v>2153900.5558752301</v>
      </c>
      <c r="I7350">
        <v>2282637.0067737298</v>
      </c>
      <c r="J7350">
        <v>2542665.78607128</v>
      </c>
      <c r="K7350">
        <v>3235888.2249793801</v>
      </c>
      <c r="L7350">
        <v>3634260.99738792</v>
      </c>
      <c r="M7350">
        <v>3716542.2050470002</v>
      </c>
      <c r="N7350">
        <v>4201247.1047188798</v>
      </c>
      <c r="O7350">
        <v>4372405.4075053502</v>
      </c>
      <c r="Q7350" t="str">
        <f>VLOOKUP(A7350,Lookup_Tables!$D$2:$E$7,2,FALSE)</f>
        <v>SS</v>
      </c>
      <c r="R7350" t="str">
        <f>IFERROR(VLOOKUP(D7350,Lookup_Tables!$A$2:$B$21,2,FALSE),"All")</f>
        <v>Bridge</v>
      </c>
    </row>
    <row r="7351" spans="1:18" hidden="1">
      <c r="A7351">
        <v>256</v>
      </c>
      <c r="B7351">
        <v>8</v>
      </c>
      <c r="C7351" t="s">
        <v>39</v>
      </c>
      <c r="D7351">
        <v>2</v>
      </c>
      <c r="E7351">
        <v>311033.78979753901</v>
      </c>
      <c r="F7351">
        <v>139298.0595226548</v>
      </c>
      <c r="G7351">
        <v>1439456.5596991</v>
      </c>
      <c r="H7351">
        <v>1880233.9814466201</v>
      </c>
      <c r="I7351">
        <v>1967585.22086436</v>
      </c>
      <c r="J7351">
        <v>2173579.6188169601</v>
      </c>
      <c r="K7351">
        <v>2441177.8571298001</v>
      </c>
      <c r="L7351">
        <v>2500756.1769993398</v>
      </c>
      <c r="M7351">
        <v>2513890.2542850398</v>
      </c>
      <c r="N7351">
        <v>2551249.7857603501</v>
      </c>
      <c r="O7351">
        <v>2577502.21779169</v>
      </c>
      <c r="Q7351" t="str">
        <f>VLOOKUP(A7351,Lookup_Tables!$D$2:$E$7,2,FALSE)</f>
        <v>SS</v>
      </c>
      <c r="R7351" t="str">
        <f>IFERROR(VLOOKUP(D7351,Lookup_Tables!$A$2:$B$21,2,FALSE),"All")</f>
        <v>Bridge</v>
      </c>
    </row>
    <row r="7352" spans="1:18" hidden="1">
      <c r="A7352">
        <v>256</v>
      </c>
      <c r="B7352">
        <v>8</v>
      </c>
      <c r="C7352" t="s">
        <v>38</v>
      </c>
      <c r="D7352">
        <v>6</v>
      </c>
      <c r="E7352">
        <v>1453438.5220303501</v>
      </c>
      <c r="F7352">
        <v>974960.43172404368</v>
      </c>
      <c r="G7352">
        <v>4031880.4872180801</v>
      </c>
      <c r="H7352">
        <v>4873385.1451600604</v>
      </c>
      <c r="I7352">
        <v>5323421.46598888</v>
      </c>
      <c r="J7352">
        <v>5967907.3238311904</v>
      </c>
      <c r="K7352">
        <v>6628635.3839137703</v>
      </c>
      <c r="L7352">
        <v>7386374.6915944703</v>
      </c>
      <c r="M7352">
        <v>7698356.4502201201</v>
      </c>
      <c r="N7352">
        <v>8487302.0128128994</v>
      </c>
      <c r="O7352">
        <v>9004435.6296954192</v>
      </c>
      <c r="Q7352" t="str">
        <f>VLOOKUP(A7352,Lookup_Tables!$D$2:$E$7,2,FALSE)</f>
        <v>SS</v>
      </c>
      <c r="R7352" t="str">
        <f>IFERROR(VLOOKUP(D7352,Lookup_Tables!$A$2:$B$21,2,FALSE),"All")</f>
        <v>Port</v>
      </c>
    </row>
    <row r="7353" spans="1:18" hidden="1">
      <c r="A7353">
        <v>256</v>
      </c>
      <c r="B7353">
        <v>8</v>
      </c>
      <c r="C7353" t="s">
        <v>39</v>
      </c>
      <c r="D7353">
        <v>6</v>
      </c>
      <c r="E7353">
        <v>1053401.17284623</v>
      </c>
      <c r="F7353">
        <v>819246.7938934929</v>
      </c>
      <c r="G7353">
        <v>2285187.4484357899</v>
      </c>
      <c r="H7353">
        <v>2371097.4108767598</v>
      </c>
      <c r="I7353">
        <v>2388186.8969507501</v>
      </c>
      <c r="J7353">
        <v>2426648.8756099702</v>
      </c>
      <c r="K7353">
        <v>2474091.0001596301</v>
      </c>
      <c r="L7353">
        <v>2517689.1791125</v>
      </c>
      <c r="M7353">
        <v>2535203.85838628</v>
      </c>
      <c r="N7353">
        <v>2557006.3525418499</v>
      </c>
      <c r="O7353">
        <v>2611277.06637483</v>
      </c>
      <c r="Q7353" t="str">
        <f>VLOOKUP(A7353,Lookup_Tables!$D$2:$E$7,2,FALSE)</f>
        <v>SS</v>
      </c>
      <c r="R7353" t="str">
        <f>IFERROR(VLOOKUP(D7353,Lookup_Tables!$A$2:$B$21,2,FALSE),"All")</f>
        <v>Port</v>
      </c>
    </row>
    <row r="7354" spans="1:18" hidden="1">
      <c r="A7354">
        <v>256</v>
      </c>
      <c r="B7354">
        <v>8</v>
      </c>
      <c r="C7354" t="s">
        <v>38</v>
      </c>
      <c r="D7354">
        <v>9</v>
      </c>
      <c r="E7354">
        <v>1214.4425910799</v>
      </c>
      <c r="F7354">
        <v>552.51782462806398</v>
      </c>
      <c r="G7354">
        <v>4747.6713495125096</v>
      </c>
      <c r="H7354">
        <v>7560.0052235837302</v>
      </c>
      <c r="I7354">
        <v>7649.8852771141301</v>
      </c>
      <c r="J7354">
        <v>9540.3179670625195</v>
      </c>
      <c r="K7354">
        <v>11385.184921902999</v>
      </c>
      <c r="L7354">
        <v>13274.898646600999</v>
      </c>
      <c r="M7354">
        <v>13364.713180712501</v>
      </c>
      <c r="N7354">
        <v>15210.050591453</v>
      </c>
      <c r="O7354">
        <v>17122.500715653201</v>
      </c>
      <c r="Q7354" t="str">
        <f>VLOOKUP(A7354,Lookup_Tables!$D$2:$E$7,2,FALSE)</f>
        <v>SS</v>
      </c>
      <c r="R7354" t="str">
        <f>IFERROR(VLOOKUP(D7354,Lookup_Tables!$A$2:$B$21,2,FALSE),"All")</f>
        <v>Pub Admin Bldg</v>
      </c>
    </row>
    <row r="7355" spans="1:18" hidden="1">
      <c r="A7355">
        <v>256</v>
      </c>
      <c r="B7355">
        <v>8</v>
      </c>
      <c r="C7355" t="s">
        <v>39</v>
      </c>
      <c r="D7355">
        <v>9</v>
      </c>
      <c r="E7355">
        <v>1092.4040088290301</v>
      </c>
      <c r="F7355">
        <v>501.6125552958631</v>
      </c>
      <c r="G7355">
        <v>4747.6713495125096</v>
      </c>
      <c r="H7355">
        <v>6637.4493233005196</v>
      </c>
      <c r="I7355">
        <v>6637.4493233005196</v>
      </c>
      <c r="J7355">
        <v>7627.3566578965301</v>
      </c>
      <c r="K7355">
        <v>8550.1672446249304</v>
      </c>
      <c r="L7355">
        <v>9540.3179670625195</v>
      </c>
      <c r="M7355">
        <v>10395.051863069701</v>
      </c>
      <c r="N7355">
        <v>11452.289089834499</v>
      </c>
      <c r="O7355">
        <v>12375.072511279801</v>
      </c>
      <c r="Q7355" t="str">
        <f>VLOOKUP(A7355,Lookup_Tables!$D$2:$E$7,2,FALSE)</f>
        <v>SS</v>
      </c>
      <c r="R7355" t="str">
        <f>IFERROR(VLOOKUP(D7355,Lookup_Tables!$A$2:$B$21,2,FALSE),"All")</f>
        <v>Pub Admin Bldg</v>
      </c>
    </row>
    <row r="7356" spans="1:18" hidden="1">
      <c r="A7356">
        <v>256</v>
      </c>
      <c r="B7356">
        <v>8</v>
      </c>
      <c r="C7356" t="s">
        <v>38</v>
      </c>
      <c r="D7356">
        <v>10</v>
      </c>
      <c r="E7356">
        <v>493278.01435137499</v>
      </c>
      <c r="F7356">
        <v>230748.96514424338</v>
      </c>
      <c r="G7356">
        <v>2069671.22257537</v>
      </c>
      <c r="H7356">
        <v>2670529.4579427298</v>
      </c>
      <c r="I7356">
        <v>2843702.0628104201</v>
      </c>
      <c r="J7356">
        <v>3576434.9680056102</v>
      </c>
      <c r="K7356">
        <v>4272528.5368922204</v>
      </c>
      <c r="L7356">
        <v>4658778.3955836296</v>
      </c>
      <c r="M7356">
        <v>4841559.64187406</v>
      </c>
      <c r="N7356">
        <v>5359078.2610954801</v>
      </c>
      <c r="O7356">
        <v>5801250.9011498196</v>
      </c>
      <c r="Q7356" t="str">
        <f>VLOOKUP(A7356,Lookup_Tables!$D$2:$E$7,2,FALSE)</f>
        <v>SS</v>
      </c>
      <c r="R7356" t="str">
        <f>IFERROR(VLOOKUP(D7356,Lookup_Tables!$A$2:$B$21,2,FALSE),"All")</f>
        <v>Pub School</v>
      </c>
    </row>
    <row r="7357" spans="1:18" hidden="1">
      <c r="A7357">
        <v>256</v>
      </c>
      <c r="B7357">
        <v>8</v>
      </c>
      <c r="C7357" t="s">
        <v>39</v>
      </c>
      <c r="D7357">
        <v>10</v>
      </c>
      <c r="E7357">
        <v>436459.85134467401</v>
      </c>
      <c r="F7357">
        <v>214395.10118483365</v>
      </c>
      <c r="G7357">
        <v>2000415.9322273899</v>
      </c>
      <c r="H7357">
        <v>2329224.4303286602</v>
      </c>
      <c r="I7357">
        <v>2394800.9511680598</v>
      </c>
      <c r="J7357">
        <v>2552782.70680873</v>
      </c>
      <c r="K7357">
        <v>2754924.85415</v>
      </c>
      <c r="L7357">
        <v>2933019.4845237299</v>
      </c>
      <c r="M7357">
        <v>2955730.7285451</v>
      </c>
      <c r="N7357">
        <v>3098790.96598865</v>
      </c>
      <c r="O7357">
        <v>3335228.9805802801</v>
      </c>
      <c r="Q7357" t="str">
        <f>VLOOKUP(A7357,Lookup_Tables!$D$2:$E$7,2,FALSE)</f>
        <v>SS</v>
      </c>
      <c r="R7357" t="str">
        <f>IFERROR(VLOOKUP(D7357,Lookup_Tables!$A$2:$B$21,2,FALSE),"All")</f>
        <v>Pub School</v>
      </c>
    </row>
    <row r="7358" spans="1:18" hidden="1">
      <c r="A7358">
        <v>256</v>
      </c>
      <c r="B7358">
        <v>8</v>
      </c>
      <c r="C7358" t="s">
        <v>38</v>
      </c>
      <c r="D7358">
        <v>13</v>
      </c>
      <c r="E7358">
        <v>128449.970980914</v>
      </c>
      <c r="F7358">
        <v>57246.319479825426</v>
      </c>
      <c r="G7358">
        <v>545551.09075187601</v>
      </c>
      <c r="H7358">
        <v>766077.95728945197</v>
      </c>
      <c r="I7358">
        <v>815999.73656280199</v>
      </c>
      <c r="J7358">
        <v>950880.93819581496</v>
      </c>
      <c r="K7358">
        <v>1170397.9897833001</v>
      </c>
      <c r="L7358">
        <v>1336205.3275027799</v>
      </c>
      <c r="M7358">
        <v>1354975.23301394</v>
      </c>
      <c r="N7358">
        <v>1490304.8819683001</v>
      </c>
      <c r="O7358">
        <v>1586143.3465746299</v>
      </c>
      <c r="Q7358" t="str">
        <f>VLOOKUP(A7358,Lookup_Tables!$D$2:$E$7,2,FALSE)</f>
        <v>SS</v>
      </c>
      <c r="R7358" t="str">
        <f>IFERROR(VLOOKUP(D7358,Lookup_Tables!$A$2:$B$21,2,FALSE),"All")</f>
        <v>Residual Inst</v>
      </c>
    </row>
    <row r="7359" spans="1:18" hidden="1">
      <c r="A7359">
        <v>256</v>
      </c>
      <c r="B7359">
        <v>8</v>
      </c>
      <c r="C7359" t="s">
        <v>39</v>
      </c>
      <c r="D7359">
        <v>13</v>
      </c>
      <c r="E7359">
        <v>114837.90597041399</v>
      </c>
      <c r="F7359">
        <v>53161.160197316931</v>
      </c>
      <c r="G7359">
        <v>525592.16266725794</v>
      </c>
      <c r="H7359">
        <v>668154.43724949204</v>
      </c>
      <c r="I7359">
        <v>694104.41689774895</v>
      </c>
      <c r="J7359">
        <v>760454.09515328403</v>
      </c>
      <c r="K7359">
        <v>834588.84690435801</v>
      </c>
      <c r="L7359">
        <v>900643.22125157004</v>
      </c>
      <c r="M7359">
        <v>914054.57377167605</v>
      </c>
      <c r="N7359">
        <v>949808.11844896094</v>
      </c>
      <c r="O7359">
        <v>976081.95262973395</v>
      </c>
      <c r="Q7359" t="str">
        <f>VLOOKUP(A7359,Lookup_Tables!$D$2:$E$7,2,FALSE)</f>
        <v>SS</v>
      </c>
      <c r="R7359" t="str">
        <f>IFERROR(VLOOKUP(D7359,Lookup_Tables!$A$2:$B$21,2,FALSE),"All")</f>
        <v>Residual Inst</v>
      </c>
    </row>
    <row r="7360" spans="1:18" hidden="1">
      <c r="A7360">
        <v>256</v>
      </c>
      <c r="B7360">
        <v>8</v>
      </c>
      <c r="C7360" t="s">
        <v>38</v>
      </c>
      <c r="D7360">
        <v>14</v>
      </c>
      <c r="E7360">
        <v>560588.66461567394</v>
      </c>
      <c r="F7360">
        <v>247737.76792072516</v>
      </c>
      <c r="G7360">
        <v>2371531.30001524</v>
      </c>
      <c r="H7360">
        <v>3419284.1700915699</v>
      </c>
      <c r="I7360">
        <v>3642711.6014895202</v>
      </c>
      <c r="J7360">
        <v>4184592.1713893502</v>
      </c>
      <c r="K7360">
        <v>5162073.6862586597</v>
      </c>
      <c r="L7360">
        <v>5849360.8751320504</v>
      </c>
      <c r="M7360">
        <v>5969683.6890513496</v>
      </c>
      <c r="N7360">
        <v>6653207.0557358097</v>
      </c>
      <c r="O7360">
        <v>7096078.1641644603</v>
      </c>
      <c r="Q7360" t="str">
        <f>VLOOKUP(A7360,Lookup_Tables!$D$2:$E$7,2,FALSE)</f>
        <v>SS</v>
      </c>
      <c r="R7360" t="str">
        <f>IFERROR(VLOOKUP(D7360,Lookup_Tables!$A$2:$B$21,2,FALSE),"All")</f>
        <v>Road</v>
      </c>
    </row>
    <row r="7361" spans="1:18" hidden="1">
      <c r="A7361">
        <v>256</v>
      </c>
      <c r="B7361">
        <v>8</v>
      </c>
      <c r="C7361" t="s">
        <v>39</v>
      </c>
      <c r="D7361">
        <v>14</v>
      </c>
      <c r="E7361">
        <v>501772.75670357398</v>
      </c>
      <c r="F7361">
        <v>229105.7393273068</v>
      </c>
      <c r="G7361">
        <v>2274643.72914278</v>
      </c>
      <c r="H7361">
        <v>2961288.3199575399</v>
      </c>
      <c r="I7361">
        <v>3111625.0458984599</v>
      </c>
      <c r="J7361">
        <v>3433681.86644394</v>
      </c>
      <c r="K7361">
        <v>3840786.4744929601</v>
      </c>
      <c r="L7361">
        <v>4081045.5892388499</v>
      </c>
      <c r="M7361">
        <v>4159524.1569743101</v>
      </c>
      <c r="N7361">
        <v>4445163.22180577</v>
      </c>
      <c r="O7361">
        <v>4572129.88856229</v>
      </c>
      <c r="Q7361" t="str">
        <f>VLOOKUP(A7361,Lookup_Tables!$D$2:$E$7,2,FALSE)</f>
        <v>SS</v>
      </c>
      <c r="R7361" t="str">
        <f>IFERROR(VLOOKUP(D7361,Lookup_Tables!$A$2:$B$21,2,FALSE),"All")</f>
        <v>Road</v>
      </c>
    </row>
    <row r="7362" spans="1:18" hidden="1">
      <c r="A7362">
        <v>256</v>
      </c>
      <c r="B7362">
        <v>8</v>
      </c>
      <c r="C7362" t="s">
        <v>38</v>
      </c>
      <c r="D7362">
        <v>15</v>
      </c>
      <c r="E7362">
        <v>22587475.156578101</v>
      </c>
      <c r="F7362">
        <v>12310189.362343425</v>
      </c>
      <c r="G7362">
        <v>81138074.521285594</v>
      </c>
      <c r="H7362">
        <v>105729310.219209</v>
      </c>
      <c r="I7362">
        <v>113067966.43912999</v>
      </c>
      <c r="J7362">
        <v>139237615.09823799</v>
      </c>
      <c r="K7362">
        <v>164300107.75584099</v>
      </c>
      <c r="L7362">
        <v>182439866.66704801</v>
      </c>
      <c r="M7362">
        <v>185639338.366395</v>
      </c>
      <c r="N7362">
        <v>206410481.52563301</v>
      </c>
      <c r="O7362">
        <v>222560678.749547</v>
      </c>
      <c r="Q7362" t="str">
        <f>VLOOKUP(A7362,Lookup_Tables!$D$2:$E$7,2,FALSE)</f>
        <v>SS</v>
      </c>
      <c r="R7362" t="str">
        <f>IFERROR(VLOOKUP(D7362,Lookup_Tables!$A$2:$B$21,2,FALSE),"All")</f>
        <v>All</v>
      </c>
    </row>
    <row r="7363" spans="1:18" hidden="1">
      <c r="A7363">
        <v>256</v>
      </c>
      <c r="B7363">
        <v>8</v>
      </c>
      <c r="C7363" t="s">
        <v>39</v>
      </c>
      <c r="D7363">
        <v>15</v>
      </c>
      <c r="E7363">
        <v>18677594.775682598</v>
      </c>
      <c r="F7363">
        <v>10350368.905713633</v>
      </c>
      <c r="G7363">
        <v>74388045.965415895</v>
      </c>
      <c r="H7363">
        <v>87710623.725287795</v>
      </c>
      <c r="I7363">
        <v>89699731.0452234</v>
      </c>
      <c r="J7363">
        <v>97034292.928947896</v>
      </c>
      <c r="K7363">
        <v>105977341.880155</v>
      </c>
      <c r="L7363">
        <v>112472680.874257</v>
      </c>
      <c r="M7363">
        <v>113973721.293699</v>
      </c>
      <c r="N7363">
        <v>118367580.841616</v>
      </c>
      <c r="O7363">
        <v>124191870.242614</v>
      </c>
      <c r="Q7363" t="str">
        <f>VLOOKUP(A7363,Lookup_Tables!$D$2:$E$7,2,FALSE)</f>
        <v>SS</v>
      </c>
      <c r="R7363" t="str">
        <f>IFERROR(VLOOKUP(D7363,Lookup_Tables!$A$2:$B$21,2,FALSE),"All")</f>
        <v>All</v>
      </c>
    </row>
    <row r="7364" spans="1:18" hidden="1">
      <c r="A7364">
        <v>256</v>
      </c>
      <c r="B7364">
        <v>8</v>
      </c>
      <c r="C7364" t="s">
        <v>38</v>
      </c>
      <c r="D7364">
        <v>16</v>
      </c>
      <c r="E7364">
        <v>2983340.50776385</v>
      </c>
      <c r="F7364">
        <v>1919049.4720695647</v>
      </c>
      <c r="G7364">
        <v>8294623.9533685902</v>
      </c>
      <c r="H7364">
        <v>11663650.501550101</v>
      </c>
      <c r="I7364">
        <v>12405447.025325</v>
      </c>
      <c r="J7364">
        <v>14035538.623820201</v>
      </c>
      <c r="K7364">
        <v>16542544.434689401</v>
      </c>
      <c r="L7364">
        <v>18483954.068652801</v>
      </c>
      <c r="M7364">
        <v>19245635.274358701</v>
      </c>
      <c r="N7364">
        <v>20473916.8418101</v>
      </c>
      <c r="O7364">
        <v>22932720.745995101</v>
      </c>
      <c r="Q7364" t="str">
        <f>VLOOKUP(A7364,Lookup_Tables!$D$2:$E$7,2,FALSE)</f>
        <v>SS</v>
      </c>
      <c r="R7364" t="str">
        <f>IFERROR(VLOOKUP(D7364,Lookup_Tables!$A$2:$B$21,2,FALSE),"All")</f>
        <v>Government_Loss</v>
      </c>
    </row>
    <row r="7365" spans="1:18" hidden="1">
      <c r="A7365">
        <v>256</v>
      </c>
      <c r="B7365">
        <v>8</v>
      </c>
      <c r="C7365" t="s">
        <v>39</v>
      </c>
      <c r="D7365">
        <v>16</v>
      </c>
      <c r="E7365">
        <v>2214814.8759579798</v>
      </c>
      <c r="F7365">
        <v>1442732.5077788122</v>
      </c>
      <c r="G7365">
        <v>6406402.19838701</v>
      </c>
      <c r="H7365">
        <v>8229122.4162895204</v>
      </c>
      <c r="I7365">
        <v>8567967.44659972</v>
      </c>
      <c r="J7365">
        <v>9825965.0984247606</v>
      </c>
      <c r="K7365">
        <v>11313291.1598968</v>
      </c>
      <c r="L7365">
        <v>12315007.52988</v>
      </c>
      <c r="M7365">
        <v>12524446.175101601</v>
      </c>
      <c r="N7365">
        <v>12873645.291050199</v>
      </c>
      <c r="O7365">
        <v>13534203.387305699</v>
      </c>
      <c r="Q7365" t="str">
        <f>VLOOKUP(A7365,Lookup_Tables!$D$2:$E$7,2,FALSE)</f>
        <v>SS</v>
      </c>
      <c r="R7365" t="str">
        <f>IFERROR(VLOOKUP(D7365,Lookup_Tables!$A$2:$B$21,2,FALSE),"All")</f>
        <v>Government_Loss</v>
      </c>
    </row>
    <row r="7366" spans="1:18" hidden="1">
      <c r="A7366">
        <v>256</v>
      </c>
      <c r="B7366">
        <v>8</v>
      </c>
      <c r="C7366" t="s">
        <v>38</v>
      </c>
      <c r="D7366">
        <v>17</v>
      </c>
      <c r="E7366">
        <v>1951016.64905883</v>
      </c>
      <c r="F7366">
        <v>1097883.2111333059</v>
      </c>
      <c r="G7366">
        <v>6634662.1925477898</v>
      </c>
      <c r="H7366">
        <v>9102401.5217429195</v>
      </c>
      <c r="I7366">
        <v>9781133.1532575302</v>
      </c>
      <c r="J7366">
        <v>11400526.4981509</v>
      </c>
      <c r="K7366">
        <v>13459864.719039399</v>
      </c>
      <c r="L7366">
        <v>15192813.560474901</v>
      </c>
      <c r="M7366">
        <v>15742545.5786389</v>
      </c>
      <c r="N7366">
        <v>17314108.474604201</v>
      </c>
      <c r="O7366">
        <v>18659321.344312899</v>
      </c>
      <c r="Q7366" t="str">
        <f>VLOOKUP(A7366,Lookup_Tables!$D$2:$E$7,2,FALSE)</f>
        <v>SS</v>
      </c>
      <c r="R7366" t="str">
        <f>IFERROR(VLOOKUP(D7366,Lookup_Tables!$A$2:$B$21,2,FALSE),"All")</f>
        <v>Emergency_Loss</v>
      </c>
    </row>
    <row r="7367" spans="1:18" hidden="1">
      <c r="A7367">
        <v>256</v>
      </c>
      <c r="B7367">
        <v>8</v>
      </c>
      <c r="C7367" t="s">
        <v>39</v>
      </c>
      <c r="D7367">
        <v>17</v>
      </c>
      <c r="E7367">
        <v>1580023.2416237399</v>
      </c>
      <c r="F7367">
        <v>899791.69736534206</v>
      </c>
      <c r="G7367">
        <v>5869854.2040748503</v>
      </c>
      <c r="H7367">
        <v>7218524.6453986596</v>
      </c>
      <c r="I7367">
        <v>7438853.0690744501</v>
      </c>
      <c r="J7367">
        <v>8250985.3511694698</v>
      </c>
      <c r="K7367">
        <v>9219422.3509252407</v>
      </c>
      <c r="L7367">
        <v>10009310.856208</v>
      </c>
      <c r="M7367">
        <v>10158958.843376501</v>
      </c>
      <c r="N7367">
        <v>10572701.42788</v>
      </c>
      <c r="O7367">
        <v>11225192.2875228</v>
      </c>
      <c r="Q7367" t="str">
        <f>VLOOKUP(A7367,Lookup_Tables!$D$2:$E$7,2,FALSE)</f>
        <v>SS</v>
      </c>
      <c r="R7367" t="str">
        <f>IFERROR(VLOOKUP(D7367,Lookup_Tables!$A$2:$B$21,2,FALSE),"All")</f>
        <v>Emergency_Loss</v>
      </c>
    </row>
    <row r="7368" spans="1:18" hidden="1">
      <c r="A7368">
        <v>256</v>
      </c>
      <c r="B7368">
        <v>8</v>
      </c>
      <c r="C7368" t="s">
        <v>38</v>
      </c>
      <c r="D7368">
        <v>18</v>
      </c>
      <c r="E7368">
        <v>4934357.1568227401</v>
      </c>
      <c r="F7368">
        <v>3025833.7169302106</v>
      </c>
      <c r="G7368">
        <v>14815462.0351709</v>
      </c>
      <c r="H7368">
        <v>20790385.550137699</v>
      </c>
      <c r="I7368">
        <v>22072369.366218999</v>
      </c>
      <c r="J7368">
        <v>25505713.997321699</v>
      </c>
      <c r="K7368">
        <v>29848252.310349099</v>
      </c>
      <c r="L7368">
        <v>33553402.889584702</v>
      </c>
      <c r="M7368">
        <v>34804213.169446401</v>
      </c>
      <c r="N7368">
        <v>37541466.015620798</v>
      </c>
      <c r="O7368">
        <v>41693196.735989504</v>
      </c>
      <c r="Q7368" t="str">
        <f>VLOOKUP(A7368,Lookup_Tables!$D$2:$E$7,2,FALSE)</f>
        <v>SS</v>
      </c>
      <c r="R7368" t="str">
        <f>IFERROR(VLOOKUP(D7368,Lookup_Tables!$A$2:$B$21,2,FALSE),"All")</f>
        <v>Govt_Plus_Emergency</v>
      </c>
    </row>
    <row r="7369" spans="1:18" hidden="1">
      <c r="A7369">
        <v>256</v>
      </c>
      <c r="B7369">
        <v>8</v>
      </c>
      <c r="C7369" t="s">
        <v>39</v>
      </c>
      <c r="D7369">
        <v>18</v>
      </c>
      <c r="E7369">
        <v>3793054.3151652701</v>
      </c>
      <c r="F7369">
        <v>2339298.7873984021</v>
      </c>
      <c r="G7369">
        <v>12311151.115031499</v>
      </c>
      <c r="H7369">
        <v>15400836.509504</v>
      </c>
      <c r="I7369">
        <v>16027277.973487301</v>
      </c>
      <c r="J7369">
        <v>18009698.205125</v>
      </c>
      <c r="K7369">
        <v>20596628.722784501</v>
      </c>
      <c r="L7369">
        <v>22172822.133115601</v>
      </c>
      <c r="M7369">
        <v>22715242.739754699</v>
      </c>
      <c r="N7369">
        <v>23317652.288988002</v>
      </c>
      <c r="O7369">
        <v>24716094.3431403</v>
      </c>
      <c r="Q7369" t="str">
        <f>VLOOKUP(A7369,Lookup_Tables!$D$2:$E$7,2,FALSE)</f>
        <v>SS</v>
      </c>
      <c r="R7369" t="str">
        <f>IFERROR(VLOOKUP(D7369,Lookup_Tables!$A$2:$B$21,2,FALSE),"All")</f>
        <v>Govt_Plus_Emergency</v>
      </c>
    </row>
    <row r="7370" spans="1:18" hidden="1">
      <c r="A7370">
        <v>256</v>
      </c>
      <c r="B7370">
        <v>9</v>
      </c>
      <c r="C7370" t="s">
        <v>38</v>
      </c>
      <c r="D7370">
        <v>0</v>
      </c>
      <c r="E7370">
        <v>11.8415390596232</v>
      </c>
      <c r="F7370">
        <v>11.8415390596232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Q7370" t="str">
        <f>VLOOKUP(A7370,Lookup_Tables!$D$2:$E$7,2,FALSE)</f>
        <v>SS</v>
      </c>
      <c r="R7370" t="str">
        <f>IFERROR(VLOOKUP(D7370,Lookup_Tables!$A$2:$B$21,2,FALSE),"All")</f>
        <v>Private Assets</v>
      </c>
    </row>
    <row r="7371" spans="1:18" hidden="1">
      <c r="A7371">
        <v>256</v>
      </c>
      <c r="B7371">
        <v>9</v>
      </c>
      <c r="C7371" t="s">
        <v>39</v>
      </c>
      <c r="D7371">
        <v>0</v>
      </c>
      <c r="E7371">
        <v>11.8415390596232</v>
      </c>
      <c r="F7371">
        <v>11.8415390596232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Q7371" t="str">
        <f>VLOOKUP(A7371,Lookup_Tables!$D$2:$E$7,2,FALSE)</f>
        <v>SS</v>
      </c>
      <c r="R7371" t="str">
        <f>IFERROR(VLOOKUP(D7371,Lookup_Tables!$A$2:$B$21,2,FALSE),"All")</f>
        <v>Private Assets</v>
      </c>
    </row>
    <row r="7372" spans="1:18" hidden="1">
      <c r="A7372">
        <v>256</v>
      </c>
      <c r="B7372">
        <v>9</v>
      </c>
      <c r="C7372" t="s">
        <v>38</v>
      </c>
      <c r="D7372">
        <v>15</v>
      </c>
      <c r="E7372">
        <v>11.8415390596232</v>
      </c>
      <c r="F7372">
        <v>11.8415390596232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Q7372" t="str">
        <f>VLOOKUP(A7372,Lookup_Tables!$D$2:$E$7,2,FALSE)</f>
        <v>SS</v>
      </c>
      <c r="R7372" t="str">
        <f>IFERROR(VLOOKUP(D7372,Lookup_Tables!$A$2:$B$21,2,FALSE),"All")</f>
        <v>All</v>
      </c>
    </row>
    <row r="7373" spans="1:18" hidden="1">
      <c r="A7373">
        <v>256</v>
      </c>
      <c r="B7373">
        <v>9</v>
      </c>
      <c r="C7373" t="s">
        <v>39</v>
      </c>
      <c r="D7373">
        <v>15</v>
      </c>
      <c r="E7373">
        <v>11.8415390596232</v>
      </c>
      <c r="F7373">
        <v>11.8415390596232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Q7373" t="str">
        <f>VLOOKUP(A7373,Lookup_Tables!$D$2:$E$7,2,FALSE)</f>
        <v>SS</v>
      </c>
      <c r="R7373" t="str">
        <f>IFERROR(VLOOKUP(D7373,Lookup_Tables!$A$2:$B$21,2,FALSE),"All")</f>
        <v>All</v>
      </c>
    </row>
    <row r="7374" spans="1:18" hidden="1">
      <c r="A7374">
        <v>256</v>
      </c>
      <c r="B7374">
        <v>9</v>
      </c>
      <c r="C7374" t="s">
        <v>38</v>
      </c>
      <c r="D7374">
        <v>17</v>
      </c>
      <c r="E7374">
        <v>1.1355668484158199</v>
      </c>
      <c r="F7374">
        <v>1.1355668484158199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Q7374" t="str">
        <f>VLOOKUP(A7374,Lookup_Tables!$D$2:$E$7,2,FALSE)</f>
        <v>SS</v>
      </c>
      <c r="R7374" t="str">
        <f>IFERROR(VLOOKUP(D7374,Lookup_Tables!$A$2:$B$21,2,FALSE),"All")</f>
        <v>Emergency_Loss</v>
      </c>
    </row>
    <row r="7375" spans="1:18" hidden="1">
      <c r="A7375">
        <v>256</v>
      </c>
      <c r="B7375">
        <v>9</v>
      </c>
      <c r="C7375" t="s">
        <v>39</v>
      </c>
      <c r="D7375">
        <v>17</v>
      </c>
      <c r="E7375">
        <v>1.1355668484158199</v>
      </c>
      <c r="F7375">
        <v>1.1355668484158199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Q7375" t="str">
        <f>VLOOKUP(A7375,Lookup_Tables!$D$2:$E$7,2,FALSE)</f>
        <v>SS</v>
      </c>
      <c r="R7375" t="str">
        <f>IFERROR(VLOOKUP(D7375,Lookup_Tables!$A$2:$B$21,2,FALSE),"All")</f>
        <v>Emergency_Loss</v>
      </c>
    </row>
    <row r="7376" spans="1:18" hidden="1">
      <c r="A7376">
        <v>256</v>
      </c>
      <c r="B7376">
        <v>9</v>
      </c>
      <c r="C7376" t="s">
        <v>38</v>
      </c>
      <c r="D7376">
        <v>18</v>
      </c>
      <c r="E7376">
        <v>1.1355668484158199</v>
      </c>
      <c r="F7376">
        <v>1.1355668484158199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Q7376" t="str">
        <f>VLOOKUP(A7376,Lookup_Tables!$D$2:$E$7,2,FALSE)</f>
        <v>SS</v>
      </c>
      <c r="R7376" t="str">
        <f>IFERROR(VLOOKUP(D7376,Lookup_Tables!$A$2:$B$21,2,FALSE),"All")</f>
        <v>Govt_Plus_Emergency</v>
      </c>
    </row>
    <row r="7377" spans="1:18" hidden="1">
      <c r="A7377">
        <v>256</v>
      </c>
      <c r="B7377">
        <v>9</v>
      </c>
      <c r="C7377" t="s">
        <v>39</v>
      </c>
      <c r="D7377">
        <v>18</v>
      </c>
      <c r="E7377">
        <v>1.1355668484158199</v>
      </c>
      <c r="F7377">
        <v>1.1355668484158199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Q7377" t="str">
        <f>VLOOKUP(A7377,Lookup_Tables!$D$2:$E$7,2,FALSE)</f>
        <v>SS</v>
      </c>
      <c r="R7377" t="str">
        <f>IFERROR(VLOOKUP(D7377,Lookup_Tables!$A$2:$B$21,2,FALSE),"All")</f>
        <v>Govt_Plus_Emergency</v>
      </c>
    </row>
    <row r="7378" spans="1:18" hidden="1">
      <c r="A7378">
        <v>256</v>
      </c>
      <c r="B7378">
        <v>10</v>
      </c>
      <c r="C7378" t="s">
        <v>38</v>
      </c>
      <c r="D7378">
        <v>0</v>
      </c>
      <c r="E7378">
        <v>163054410.99480301</v>
      </c>
      <c r="F7378">
        <v>65338579.328656927</v>
      </c>
      <c r="G7378">
        <v>633629032.79267502</v>
      </c>
      <c r="H7378">
        <v>1043327257.75775</v>
      </c>
      <c r="I7378">
        <v>1124615043.6735401</v>
      </c>
      <c r="J7378">
        <v>1366645481.7639401</v>
      </c>
      <c r="K7378">
        <v>1841509216.44011</v>
      </c>
      <c r="L7378">
        <v>2564797363.8027802</v>
      </c>
      <c r="M7378">
        <v>2720962894.2827301</v>
      </c>
      <c r="N7378">
        <v>3169856662.09935</v>
      </c>
      <c r="O7378">
        <v>3697126954.5384798</v>
      </c>
      <c r="Q7378" t="str">
        <f>VLOOKUP(A7378,Lookup_Tables!$D$2:$E$7,2,FALSE)</f>
        <v>SS</v>
      </c>
      <c r="R7378" t="str">
        <f>IFERROR(VLOOKUP(D7378,Lookup_Tables!$A$2:$B$21,2,FALSE),"All")</f>
        <v>Private Assets</v>
      </c>
    </row>
    <row r="7379" spans="1:18" hidden="1">
      <c r="A7379">
        <v>256</v>
      </c>
      <c r="B7379">
        <v>10</v>
      </c>
      <c r="C7379" t="s">
        <v>39</v>
      </c>
      <c r="D7379">
        <v>0</v>
      </c>
      <c r="E7379">
        <v>149027511.94041401</v>
      </c>
      <c r="F7379">
        <v>59620001.386671379</v>
      </c>
      <c r="G7379">
        <v>619238699.82080698</v>
      </c>
      <c r="H7379">
        <v>937037922.39251196</v>
      </c>
      <c r="I7379">
        <v>1001097588.36724</v>
      </c>
      <c r="J7379">
        <v>1161722141.0648601</v>
      </c>
      <c r="K7379">
        <v>1532054314.2755401</v>
      </c>
      <c r="L7379">
        <v>2181966268.4244499</v>
      </c>
      <c r="M7379">
        <v>2452091337.8494101</v>
      </c>
      <c r="N7379">
        <v>2964747919.1384501</v>
      </c>
      <c r="O7379">
        <v>3329911605.2251401</v>
      </c>
      <c r="Q7379" t="str">
        <f>VLOOKUP(A7379,Lookup_Tables!$D$2:$E$7,2,FALSE)</f>
        <v>SS</v>
      </c>
      <c r="R7379" t="str">
        <f>IFERROR(VLOOKUP(D7379,Lookup_Tables!$A$2:$B$21,2,FALSE),"All")</f>
        <v>Private Assets</v>
      </c>
    </row>
    <row r="7380" spans="1:18" hidden="1">
      <c r="A7380">
        <v>256</v>
      </c>
      <c r="B7380">
        <v>10</v>
      </c>
      <c r="C7380" t="s">
        <v>38</v>
      </c>
      <c r="D7380">
        <v>2</v>
      </c>
      <c r="E7380">
        <v>392143.56707453902</v>
      </c>
      <c r="F7380">
        <v>156011.20334293757</v>
      </c>
      <c r="G7380">
        <v>1406308.9115832399</v>
      </c>
      <c r="H7380">
        <v>2114132.9739329</v>
      </c>
      <c r="I7380">
        <v>2329488.2397948899</v>
      </c>
      <c r="J7380">
        <v>2923546.07343707</v>
      </c>
      <c r="K7380">
        <v>4600068.6344521996</v>
      </c>
      <c r="L7380">
        <v>8285742.2747134697</v>
      </c>
      <c r="M7380">
        <v>9422357.0718422905</v>
      </c>
      <c r="N7380">
        <v>12093175.718798799</v>
      </c>
      <c r="O7380">
        <v>15140330.6871449</v>
      </c>
      <c r="Q7380" t="str">
        <f>VLOOKUP(A7380,Lookup_Tables!$D$2:$E$7,2,FALSE)</f>
        <v>SS</v>
      </c>
      <c r="R7380" t="str">
        <f>IFERROR(VLOOKUP(D7380,Lookup_Tables!$A$2:$B$21,2,FALSE),"All")</f>
        <v>Bridge</v>
      </c>
    </row>
    <row r="7381" spans="1:18" hidden="1">
      <c r="A7381">
        <v>256</v>
      </c>
      <c r="B7381">
        <v>10</v>
      </c>
      <c r="C7381" t="s">
        <v>39</v>
      </c>
      <c r="D7381">
        <v>2</v>
      </c>
      <c r="E7381">
        <v>361753.47347134398</v>
      </c>
      <c r="F7381">
        <v>145359.19792785859</v>
      </c>
      <c r="G7381">
        <v>1388716.4493416599</v>
      </c>
      <c r="H7381">
        <v>1832663.39272987</v>
      </c>
      <c r="I7381">
        <v>1913392.6377181699</v>
      </c>
      <c r="J7381">
        <v>2371876.1849259399</v>
      </c>
      <c r="K7381">
        <v>3978511.0865941099</v>
      </c>
      <c r="L7381">
        <v>7910023.6211376498</v>
      </c>
      <c r="M7381">
        <v>8867520.4136619102</v>
      </c>
      <c r="N7381">
        <v>11550699.0883117</v>
      </c>
      <c r="O7381">
        <v>14534550.2453054</v>
      </c>
      <c r="Q7381" t="str">
        <f>VLOOKUP(A7381,Lookup_Tables!$D$2:$E$7,2,FALSE)</f>
        <v>SS</v>
      </c>
      <c r="R7381" t="str">
        <f>IFERROR(VLOOKUP(D7381,Lookup_Tables!$A$2:$B$21,2,FALSE),"All")</f>
        <v>Bridge</v>
      </c>
    </row>
    <row r="7382" spans="1:18" hidden="1">
      <c r="A7382">
        <v>256</v>
      </c>
      <c r="B7382">
        <v>10</v>
      </c>
      <c r="C7382" t="s">
        <v>38</v>
      </c>
      <c r="D7382">
        <v>3</v>
      </c>
      <c r="E7382">
        <v>11028.5898186861</v>
      </c>
      <c r="F7382">
        <v>4050.9441201124509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359934.26181861002</v>
      </c>
      <c r="M7382">
        <v>890142.106541374</v>
      </c>
      <c r="N7382">
        <v>2285808.7233162401</v>
      </c>
      <c r="O7382">
        <v>2551618.5003560502</v>
      </c>
      <c r="Q7382" t="str">
        <f>VLOOKUP(A7382,Lookup_Tables!$D$2:$E$7,2,FALSE)</f>
        <v>SS</v>
      </c>
      <c r="R7382" t="str">
        <f>IFERROR(VLOOKUP(D7382,Lookup_Tables!$A$2:$B$21,2,FALSE),"All")</f>
        <v>Govt Hosp</v>
      </c>
    </row>
    <row r="7383" spans="1:18" hidden="1">
      <c r="A7383">
        <v>256</v>
      </c>
      <c r="B7383">
        <v>10</v>
      </c>
      <c r="C7383" t="s">
        <v>39</v>
      </c>
      <c r="D7383">
        <v>3</v>
      </c>
      <c r="E7383">
        <v>11019.6353085151</v>
      </c>
      <c r="F7383">
        <v>4041.9896099414518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359934.26181861002</v>
      </c>
      <c r="M7383">
        <v>890142.106541374</v>
      </c>
      <c r="N7383">
        <v>2285808.7233162401</v>
      </c>
      <c r="O7383">
        <v>2551618.5003560502</v>
      </c>
      <c r="Q7383" t="str">
        <f>VLOOKUP(A7383,Lookup_Tables!$D$2:$E$7,2,FALSE)</f>
        <v>SS</v>
      </c>
      <c r="R7383" t="str">
        <f>IFERROR(VLOOKUP(D7383,Lookup_Tables!$A$2:$B$21,2,FALSE),"All")</f>
        <v>Govt Hosp</v>
      </c>
    </row>
    <row r="7384" spans="1:18" hidden="1">
      <c r="A7384">
        <v>256</v>
      </c>
      <c r="B7384">
        <v>10</v>
      </c>
      <c r="C7384" t="s">
        <v>38</v>
      </c>
      <c r="D7384">
        <v>4</v>
      </c>
      <c r="E7384">
        <v>757.69505498187004</v>
      </c>
      <c r="F7384">
        <v>757.69505498187004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Q7384" t="str">
        <f>VLOOKUP(A7384,Lookup_Tables!$D$2:$E$7,2,FALSE)</f>
        <v>SS</v>
      </c>
      <c r="R7384" t="str">
        <f>IFERROR(VLOOKUP(D7384,Lookup_Tables!$A$2:$B$21,2,FALSE),"All")</f>
        <v>Govt Med Fac</v>
      </c>
    </row>
    <row r="7385" spans="1:18" hidden="1">
      <c r="A7385">
        <v>256</v>
      </c>
      <c r="B7385">
        <v>10</v>
      </c>
      <c r="C7385" t="s">
        <v>39</v>
      </c>
      <c r="D7385">
        <v>4</v>
      </c>
      <c r="E7385">
        <v>757.69505498187004</v>
      </c>
      <c r="F7385">
        <v>757.69505498187004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Q7385" t="str">
        <f>VLOOKUP(A7385,Lookup_Tables!$D$2:$E$7,2,FALSE)</f>
        <v>SS</v>
      </c>
      <c r="R7385" t="str">
        <f>IFERROR(VLOOKUP(D7385,Lookup_Tables!$A$2:$B$21,2,FALSE),"All")</f>
        <v>Govt Med Fac</v>
      </c>
    </row>
    <row r="7386" spans="1:18" hidden="1">
      <c r="A7386">
        <v>256</v>
      </c>
      <c r="B7386">
        <v>10</v>
      </c>
      <c r="C7386" t="s">
        <v>38</v>
      </c>
      <c r="D7386">
        <v>6</v>
      </c>
      <c r="E7386">
        <v>2602.7789968328698</v>
      </c>
      <c r="F7386">
        <v>2602.7789968328698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Q7386" t="str">
        <f>VLOOKUP(A7386,Lookup_Tables!$D$2:$E$7,2,FALSE)</f>
        <v>SS</v>
      </c>
      <c r="R7386" t="str">
        <f>IFERROR(VLOOKUP(D7386,Lookup_Tables!$A$2:$B$21,2,FALSE),"All")</f>
        <v>Port</v>
      </c>
    </row>
    <row r="7387" spans="1:18" hidden="1">
      <c r="A7387">
        <v>256</v>
      </c>
      <c r="B7387">
        <v>10</v>
      </c>
      <c r="C7387" t="s">
        <v>39</v>
      </c>
      <c r="D7387">
        <v>6</v>
      </c>
      <c r="E7387">
        <v>2602.7789968328698</v>
      </c>
      <c r="F7387">
        <v>2602.7789968328698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Q7387" t="str">
        <f>VLOOKUP(A7387,Lookup_Tables!$D$2:$E$7,2,FALSE)</f>
        <v>SS</v>
      </c>
      <c r="R7387" t="str">
        <f>IFERROR(VLOOKUP(D7387,Lookup_Tables!$A$2:$B$21,2,FALSE),"All")</f>
        <v>Port</v>
      </c>
    </row>
    <row r="7388" spans="1:18" hidden="1">
      <c r="A7388">
        <v>256</v>
      </c>
      <c r="B7388">
        <v>10</v>
      </c>
      <c r="C7388" t="s">
        <v>38</v>
      </c>
      <c r="D7388">
        <v>10</v>
      </c>
      <c r="E7388">
        <v>971377.31902119296</v>
      </c>
      <c r="F7388">
        <v>384293.98522589193</v>
      </c>
      <c r="G7388">
        <v>3052769.7835970498</v>
      </c>
      <c r="H7388">
        <v>6768521.8397443797</v>
      </c>
      <c r="I7388">
        <v>7442628.4730859203</v>
      </c>
      <c r="J7388">
        <v>9171355.6347533092</v>
      </c>
      <c r="K7388">
        <v>12721869.8312013</v>
      </c>
      <c r="L7388">
        <v>17190330.123330802</v>
      </c>
      <c r="M7388">
        <v>18619925.952159401</v>
      </c>
      <c r="N7388">
        <v>22583282.753004599</v>
      </c>
      <c r="O7388">
        <v>27222253.502865002</v>
      </c>
      <c r="Q7388" t="str">
        <f>VLOOKUP(A7388,Lookup_Tables!$D$2:$E$7,2,FALSE)</f>
        <v>SS</v>
      </c>
      <c r="R7388" t="str">
        <f>IFERROR(VLOOKUP(D7388,Lookup_Tables!$A$2:$B$21,2,FALSE),"All")</f>
        <v>Pub School</v>
      </c>
    </row>
    <row r="7389" spans="1:18" hidden="1">
      <c r="A7389">
        <v>256</v>
      </c>
      <c r="B7389">
        <v>10</v>
      </c>
      <c r="C7389" t="s">
        <v>39</v>
      </c>
      <c r="D7389">
        <v>10</v>
      </c>
      <c r="E7389">
        <v>898655.46816254896</v>
      </c>
      <c r="F7389">
        <v>352790.72851990617</v>
      </c>
      <c r="G7389">
        <v>2961964.6744735399</v>
      </c>
      <c r="H7389">
        <v>6182758.7035750002</v>
      </c>
      <c r="I7389">
        <v>6806901.0469369004</v>
      </c>
      <c r="J7389">
        <v>8510459.6652979907</v>
      </c>
      <c r="K7389">
        <v>11194481.966308</v>
      </c>
      <c r="L7389">
        <v>15570933.131327299</v>
      </c>
      <c r="M7389">
        <v>17000411.4354853</v>
      </c>
      <c r="N7389">
        <v>20771882.719564199</v>
      </c>
      <c r="O7389">
        <v>24749144.0653309</v>
      </c>
      <c r="Q7389" t="str">
        <f>VLOOKUP(A7389,Lookup_Tables!$D$2:$E$7,2,FALSE)</f>
        <v>SS</v>
      </c>
      <c r="R7389" t="str">
        <f>IFERROR(VLOOKUP(D7389,Lookup_Tables!$A$2:$B$21,2,FALSE),"All")</f>
        <v>Pub School</v>
      </c>
    </row>
    <row r="7390" spans="1:18" hidden="1">
      <c r="A7390">
        <v>256</v>
      </c>
      <c r="B7390">
        <v>10</v>
      </c>
      <c r="C7390" t="s">
        <v>38</v>
      </c>
      <c r="D7390">
        <v>11</v>
      </c>
      <c r="E7390">
        <v>6333.0882442429802</v>
      </c>
      <c r="F7390">
        <v>6333.0882442429802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Q7390" t="str">
        <f>VLOOKUP(A7390,Lookup_Tables!$D$2:$E$7,2,FALSE)</f>
        <v>SS</v>
      </c>
      <c r="R7390" t="str">
        <f>IFERROR(VLOOKUP(D7390,Lookup_Tables!$A$2:$B$21,2,FALSE),"All")</f>
        <v>Pub Univ</v>
      </c>
    </row>
    <row r="7391" spans="1:18" hidden="1">
      <c r="A7391">
        <v>256</v>
      </c>
      <c r="B7391">
        <v>10</v>
      </c>
      <c r="C7391" t="s">
        <v>39</v>
      </c>
      <c r="D7391">
        <v>11</v>
      </c>
      <c r="E7391">
        <v>6333.0882442429802</v>
      </c>
      <c r="F7391">
        <v>6333.0882442429802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Q7391" t="str">
        <f>VLOOKUP(A7391,Lookup_Tables!$D$2:$E$7,2,FALSE)</f>
        <v>SS</v>
      </c>
      <c r="R7391" t="str">
        <f>IFERROR(VLOOKUP(D7391,Lookup_Tables!$A$2:$B$21,2,FALSE),"All")</f>
        <v>Pub Univ</v>
      </c>
    </row>
    <row r="7392" spans="1:18" hidden="1">
      <c r="A7392">
        <v>256</v>
      </c>
      <c r="B7392">
        <v>10</v>
      </c>
      <c r="C7392" t="s">
        <v>38</v>
      </c>
      <c r="D7392">
        <v>13</v>
      </c>
      <c r="E7392">
        <v>1333255.8820331199</v>
      </c>
      <c r="F7392">
        <v>520938.1112230476</v>
      </c>
      <c r="G7392">
        <v>4326502.4513162002</v>
      </c>
      <c r="H7392">
        <v>9254222.6454497892</v>
      </c>
      <c r="I7392">
        <v>9990855.3183105998</v>
      </c>
      <c r="J7392">
        <v>12285088.0819051</v>
      </c>
      <c r="K7392">
        <v>17396984.679432899</v>
      </c>
      <c r="L7392">
        <v>24203785.483690601</v>
      </c>
      <c r="M7392">
        <v>26008848.440367199</v>
      </c>
      <c r="N7392">
        <v>31806394.4081809</v>
      </c>
      <c r="O7392">
        <v>39957723.317248002</v>
      </c>
      <c r="Q7392" t="str">
        <f>VLOOKUP(A7392,Lookup_Tables!$D$2:$E$7,2,FALSE)</f>
        <v>SS</v>
      </c>
      <c r="R7392" t="str">
        <f>IFERROR(VLOOKUP(D7392,Lookup_Tables!$A$2:$B$21,2,FALSE),"All")</f>
        <v>Residual Inst</v>
      </c>
    </row>
    <row r="7393" spans="1:18" hidden="1">
      <c r="A7393">
        <v>256</v>
      </c>
      <c r="B7393">
        <v>10</v>
      </c>
      <c r="C7393" t="s">
        <v>39</v>
      </c>
      <c r="D7393">
        <v>13</v>
      </c>
      <c r="E7393">
        <v>1233929.05448763</v>
      </c>
      <c r="F7393">
        <v>478163.57744879893</v>
      </c>
      <c r="G7393">
        <v>4163293.7735337298</v>
      </c>
      <c r="H7393">
        <v>8635350.7346454598</v>
      </c>
      <c r="I7393">
        <v>9296964.4151475094</v>
      </c>
      <c r="J7393">
        <v>11265300.4295286</v>
      </c>
      <c r="K7393">
        <v>14970041.6838757</v>
      </c>
      <c r="L7393">
        <v>22003252.279049899</v>
      </c>
      <c r="M7393">
        <v>24113417.983137202</v>
      </c>
      <c r="N7393">
        <v>30202633.147449799</v>
      </c>
      <c r="O7393">
        <v>36503388.291811101</v>
      </c>
      <c r="Q7393" t="str">
        <f>VLOOKUP(A7393,Lookup_Tables!$D$2:$E$7,2,FALSE)</f>
        <v>SS</v>
      </c>
      <c r="R7393" t="str">
        <f>IFERROR(VLOOKUP(D7393,Lookup_Tables!$A$2:$B$21,2,FALSE),"All")</f>
        <v>Residual Inst</v>
      </c>
    </row>
    <row r="7394" spans="1:18" hidden="1">
      <c r="A7394">
        <v>256</v>
      </c>
      <c r="B7394">
        <v>10</v>
      </c>
      <c r="C7394" t="s">
        <v>38</v>
      </c>
      <c r="D7394">
        <v>14</v>
      </c>
      <c r="E7394">
        <v>1228963.23587026</v>
      </c>
      <c r="F7394">
        <v>462383.97004519671</v>
      </c>
      <c r="G7394">
        <v>4015892.99834042</v>
      </c>
      <c r="H7394">
        <v>7312054.77691135</v>
      </c>
      <c r="I7394">
        <v>8103957.0058248304</v>
      </c>
      <c r="J7394">
        <v>9923299.6461826898</v>
      </c>
      <c r="K7394">
        <v>15262574.8726935</v>
      </c>
      <c r="L7394">
        <v>27807926.753126401</v>
      </c>
      <c r="M7394">
        <v>31838985.285294201</v>
      </c>
      <c r="N7394">
        <v>44211015.615914904</v>
      </c>
      <c r="O7394">
        <v>57583112.875647999</v>
      </c>
      <c r="Q7394" t="str">
        <f>VLOOKUP(A7394,Lookup_Tables!$D$2:$E$7,2,FALSE)</f>
        <v>SS</v>
      </c>
      <c r="R7394" t="str">
        <f>IFERROR(VLOOKUP(D7394,Lookup_Tables!$A$2:$B$21,2,FALSE),"All")</f>
        <v>Road</v>
      </c>
    </row>
    <row r="7395" spans="1:18" hidden="1">
      <c r="A7395">
        <v>256</v>
      </c>
      <c r="B7395">
        <v>10</v>
      </c>
      <c r="C7395" t="s">
        <v>39</v>
      </c>
      <c r="D7395">
        <v>14</v>
      </c>
      <c r="E7395">
        <v>1145326.9465775699</v>
      </c>
      <c r="F7395">
        <v>436453.43698642822</v>
      </c>
      <c r="G7395">
        <v>3865397.9497689898</v>
      </c>
      <c r="H7395">
        <v>6631101.2712030103</v>
      </c>
      <c r="I7395">
        <v>7169530.5494675804</v>
      </c>
      <c r="J7395">
        <v>8915114.5356328599</v>
      </c>
      <c r="K7395">
        <v>12740506.342147499</v>
      </c>
      <c r="L7395">
        <v>26063617.421209801</v>
      </c>
      <c r="M7395">
        <v>29756968.725808501</v>
      </c>
      <c r="N7395">
        <v>42520047.676631801</v>
      </c>
      <c r="O7395">
        <v>56197272.315654099</v>
      </c>
      <c r="Q7395" t="str">
        <f>VLOOKUP(A7395,Lookup_Tables!$D$2:$E$7,2,FALSE)</f>
        <v>SS</v>
      </c>
      <c r="R7395" t="str">
        <f>IFERROR(VLOOKUP(D7395,Lookup_Tables!$A$2:$B$21,2,FALSE),"All")</f>
        <v>Road</v>
      </c>
    </row>
    <row r="7396" spans="1:18" hidden="1">
      <c r="A7396">
        <v>256</v>
      </c>
      <c r="B7396">
        <v>10</v>
      </c>
      <c r="C7396" t="s">
        <v>38</v>
      </c>
      <c r="D7396">
        <v>15</v>
      </c>
      <c r="E7396">
        <v>167000873.15091699</v>
      </c>
      <c r="F7396">
        <v>66853355.24686189</v>
      </c>
      <c r="G7396">
        <v>646625474.53361404</v>
      </c>
      <c r="H7396">
        <v>1070971375.03934</v>
      </c>
      <c r="I7396">
        <v>1151106717.3224499</v>
      </c>
      <c r="J7396">
        <v>1401499296.7309899</v>
      </c>
      <c r="K7396">
        <v>1890817536.98153</v>
      </c>
      <c r="L7396">
        <v>2637997808.9936199</v>
      </c>
      <c r="M7396">
        <v>2807739365.08711</v>
      </c>
      <c r="N7396">
        <v>3261412305.2031202</v>
      </c>
      <c r="O7396">
        <v>3878121471.3393002</v>
      </c>
      <c r="Q7396" t="str">
        <f>VLOOKUP(A7396,Lookup_Tables!$D$2:$E$7,2,FALSE)</f>
        <v>SS</v>
      </c>
      <c r="R7396" t="str">
        <f>IFERROR(VLOOKUP(D7396,Lookup_Tables!$A$2:$B$21,2,FALSE),"All")</f>
        <v>All</v>
      </c>
    </row>
    <row r="7397" spans="1:18" hidden="1">
      <c r="A7397">
        <v>256</v>
      </c>
      <c r="B7397">
        <v>10</v>
      </c>
      <c r="C7397" t="s">
        <v>39</v>
      </c>
      <c r="D7397">
        <v>15</v>
      </c>
      <c r="E7397">
        <v>152685105.016561</v>
      </c>
      <c r="F7397">
        <v>60997892.410722017</v>
      </c>
      <c r="G7397">
        <v>631763214.00732005</v>
      </c>
      <c r="H7397">
        <v>961576671.92107105</v>
      </c>
      <c r="I7397">
        <v>1027376651.93425</v>
      </c>
      <c r="J7397">
        <v>1194042276.0854299</v>
      </c>
      <c r="K7397">
        <v>1573965654.06987</v>
      </c>
      <c r="L7397">
        <v>2246638163.4600902</v>
      </c>
      <c r="M7397">
        <v>2537015769.2527499</v>
      </c>
      <c r="N7397">
        <v>3071535565.2908602</v>
      </c>
      <c r="O7397">
        <v>3470097181.00916</v>
      </c>
      <c r="Q7397" t="str">
        <f>VLOOKUP(A7397,Lookup_Tables!$D$2:$E$7,2,FALSE)</f>
        <v>SS</v>
      </c>
      <c r="R7397" t="str">
        <f>IFERROR(VLOOKUP(D7397,Lookup_Tables!$A$2:$B$21,2,FALSE),"All")</f>
        <v>All</v>
      </c>
    </row>
    <row r="7398" spans="1:18" hidden="1">
      <c r="A7398">
        <v>256</v>
      </c>
      <c r="B7398">
        <v>10</v>
      </c>
      <c r="C7398" t="s">
        <v>38</v>
      </c>
      <c r="D7398">
        <v>16</v>
      </c>
      <c r="E7398">
        <v>3946462.1561138402</v>
      </c>
      <c r="F7398">
        <v>1540925.1733774757</v>
      </c>
      <c r="G7398">
        <v>12839116.0938919</v>
      </c>
      <c r="H7398">
        <v>25370862.576154999</v>
      </c>
      <c r="I7398">
        <v>27588815.222626999</v>
      </c>
      <c r="J7398">
        <v>33967000.119704701</v>
      </c>
      <c r="K7398">
        <v>50613284.0687766</v>
      </c>
      <c r="L7398">
        <v>76551945.518588498</v>
      </c>
      <c r="M7398">
        <v>87125259.347809598</v>
      </c>
      <c r="N7398">
        <v>112937591.12960701</v>
      </c>
      <c r="O7398">
        <v>141723594.135221</v>
      </c>
      <c r="Q7398" t="str">
        <f>VLOOKUP(A7398,Lookup_Tables!$D$2:$E$7,2,FALSE)</f>
        <v>SS</v>
      </c>
      <c r="R7398" t="str">
        <f>IFERROR(VLOOKUP(D7398,Lookup_Tables!$A$2:$B$21,2,FALSE),"All")</f>
        <v>Government_Loss</v>
      </c>
    </row>
    <row r="7399" spans="1:18" hidden="1">
      <c r="A7399">
        <v>256</v>
      </c>
      <c r="B7399">
        <v>10</v>
      </c>
      <c r="C7399" t="s">
        <v>39</v>
      </c>
      <c r="D7399">
        <v>16</v>
      </c>
      <c r="E7399">
        <v>3658948.5914007602</v>
      </c>
      <c r="F7399">
        <v>1423526.5088088373</v>
      </c>
      <c r="G7399">
        <v>12399512.268253701</v>
      </c>
      <c r="H7399">
        <v>23295431.357423</v>
      </c>
      <c r="I7399">
        <v>25370862.576154999</v>
      </c>
      <c r="J7399">
        <v>30832046.0418985</v>
      </c>
      <c r="K7399">
        <v>42942465.878281698</v>
      </c>
      <c r="L7399">
        <v>71950171.662957206</v>
      </c>
      <c r="M7399">
        <v>80762714.476165801</v>
      </c>
      <c r="N7399">
        <v>107395939.259848</v>
      </c>
      <c r="O7399">
        <v>133965980.331055</v>
      </c>
      <c r="Q7399" t="str">
        <f>VLOOKUP(A7399,Lookup_Tables!$D$2:$E$7,2,FALSE)</f>
        <v>SS</v>
      </c>
      <c r="R7399" t="str">
        <f>IFERROR(VLOOKUP(D7399,Lookup_Tables!$A$2:$B$21,2,FALSE),"All")</f>
        <v>Government_Loss</v>
      </c>
    </row>
    <row r="7400" spans="1:18" hidden="1">
      <c r="A7400">
        <v>256</v>
      </c>
      <c r="B7400">
        <v>10</v>
      </c>
      <c r="C7400" t="s">
        <v>38</v>
      </c>
      <c r="D7400">
        <v>17</v>
      </c>
      <c r="E7400">
        <v>14284585.733585199</v>
      </c>
      <c r="F7400">
        <v>5671020.0472162757</v>
      </c>
      <c r="G7400">
        <v>53328811.273365803</v>
      </c>
      <c r="H7400">
        <v>93300231.0655967</v>
      </c>
      <c r="I7400">
        <v>100301486.788294</v>
      </c>
      <c r="J7400">
        <v>120999671.61209799</v>
      </c>
      <c r="K7400">
        <v>167662948.935085</v>
      </c>
      <c r="L7400">
        <v>235447370.56874001</v>
      </c>
      <c r="M7400">
        <v>253401410.48815599</v>
      </c>
      <c r="N7400">
        <v>301514259.86349499</v>
      </c>
      <c r="O7400">
        <v>362406423.48497802</v>
      </c>
      <c r="Q7400" t="str">
        <f>VLOOKUP(A7400,Lookup_Tables!$D$2:$E$7,2,FALSE)</f>
        <v>SS</v>
      </c>
      <c r="R7400" t="str">
        <f>IFERROR(VLOOKUP(D7400,Lookup_Tables!$A$2:$B$21,2,FALSE),"All")</f>
        <v>Emergency_Loss</v>
      </c>
    </row>
    <row r="7401" spans="1:18" hidden="1">
      <c r="A7401">
        <v>256</v>
      </c>
      <c r="B7401">
        <v>10</v>
      </c>
      <c r="C7401" t="s">
        <v>39</v>
      </c>
      <c r="D7401">
        <v>17</v>
      </c>
      <c r="E7401">
        <v>13103322.3230081</v>
      </c>
      <c r="F7401">
        <v>5161169.0430460777</v>
      </c>
      <c r="G7401">
        <v>52010433.3720548</v>
      </c>
      <c r="H7401">
        <v>84280257.606198698</v>
      </c>
      <c r="I7401">
        <v>90343415.927596495</v>
      </c>
      <c r="J7401">
        <v>106961050.23517901</v>
      </c>
      <c r="K7401">
        <v>141829952.02152801</v>
      </c>
      <c r="L7401">
        <v>201075110.419925</v>
      </c>
      <c r="M7401">
        <v>229895419.48068601</v>
      </c>
      <c r="N7401">
        <v>283872230.72014302</v>
      </c>
      <c r="O7401">
        <v>331581592.21244502</v>
      </c>
      <c r="Q7401" t="str">
        <f>VLOOKUP(A7401,Lookup_Tables!$D$2:$E$7,2,FALSE)</f>
        <v>SS</v>
      </c>
      <c r="R7401" t="str">
        <f>IFERROR(VLOOKUP(D7401,Lookup_Tables!$A$2:$B$21,2,FALSE),"All")</f>
        <v>Emergency_Loss</v>
      </c>
    </row>
    <row r="7402" spans="1:18" hidden="1">
      <c r="A7402">
        <v>256</v>
      </c>
      <c r="B7402">
        <v>10</v>
      </c>
      <c r="C7402" t="s">
        <v>38</v>
      </c>
      <c r="D7402">
        <v>18</v>
      </c>
      <c r="E7402">
        <v>18231047.889699001</v>
      </c>
      <c r="F7402">
        <v>7232265.6795273963</v>
      </c>
      <c r="G7402">
        <v>66059794.502396598</v>
      </c>
      <c r="H7402">
        <v>118631405.942935</v>
      </c>
      <c r="I7402">
        <v>127810570.86623301</v>
      </c>
      <c r="J7402">
        <v>154055244.00797501</v>
      </c>
      <c r="K7402">
        <v>218419156.52484301</v>
      </c>
      <c r="L7402">
        <v>313973821.61495101</v>
      </c>
      <c r="M7402">
        <v>339870168.455917</v>
      </c>
      <c r="N7402">
        <v>407958786.65542901</v>
      </c>
      <c r="O7402">
        <v>505856418.23616999</v>
      </c>
      <c r="Q7402" t="str">
        <f>VLOOKUP(A7402,Lookup_Tables!$D$2:$E$7,2,FALSE)</f>
        <v>SS</v>
      </c>
      <c r="R7402" t="str">
        <f>IFERROR(VLOOKUP(D7402,Lookup_Tables!$A$2:$B$21,2,FALSE),"All")</f>
        <v>Govt_Plus_Emergency</v>
      </c>
    </row>
    <row r="7403" spans="1:18" hidden="1">
      <c r="A7403">
        <v>256</v>
      </c>
      <c r="B7403">
        <v>10</v>
      </c>
      <c r="C7403" t="s">
        <v>39</v>
      </c>
      <c r="D7403">
        <v>18</v>
      </c>
      <c r="E7403">
        <v>16761622.9848103</v>
      </c>
      <c r="F7403">
        <v>6594901.7161023933</v>
      </c>
      <c r="G7403">
        <v>64120179.6753112</v>
      </c>
      <c r="H7403">
        <v>107575688.963622</v>
      </c>
      <c r="I7403">
        <v>115983227.628407</v>
      </c>
      <c r="J7403">
        <v>138075817.03384301</v>
      </c>
      <c r="K7403">
        <v>184426808.51055101</v>
      </c>
      <c r="L7403">
        <v>275033701.23093098</v>
      </c>
      <c r="M7403">
        <v>309306389.653346</v>
      </c>
      <c r="N7403">
        <v>393218481.74496198</v>
      </c>
      <c r="O7403">
        <v>466139046.23768902</v>
      </c>
      <c r="Q7403" t="str">
        <f>VLOOKUP(A7403,Lookup_Tables!$D$2:$E$7,2,FALSE)</f>
        <v>SS</v>
      </c>
      <c r="R7403" t="str">
        <f>IFERROR(VLOOKUP(D7403,Lookup_Tables!$A$2:$B$21,2,FALSE),"All")</f>
        <v>Govt_Plus_Emergency</v>
      </c>
    </row>
    <row r="7404" spans="1:18" hidden="1">
      <c r="A7404">
        <v>256</v>
      </c>
      <c r="B7404">
        <v>12</v>
      </c>
      <c r="C7404" t="s">
        <v>38</v>
      </c>
      <c r="D7404">
        <v>0</v>
      </c>
      <c r="E7404">
        <v>42533701.627618901</v>
      </c>
      <c r="F7404">
        <v>13130040.314757928</v>
      </c>
      <c r="G7404">
        <v>208119078.28629401</v>
      </c>
      <c r="H7404">
        <v>331250254.55392498</v>
      </c>
      <c r="I7404">
        <v>352747055.780155</v>
      </c>
      <c r="J7404">
        <v>415173928.93859702</v>
      </c>
      <c r="K7404">
        <v>507821603.57761198</v>
      </c>
      <c r="L7404">
        <v>598130376.96532404</v>
      </c>
      <c r="M7404">
        <v>637641776.47504795</v>
      </c>
      <c r="N7404">
        <v>692322542.64737797</v>
      </c>
      <c r="O7404">
        <v>748303800.07428098</v>
      </c>
      <c r="Q7404" t="str">
        <f>VLOOKUP(A7404,Lookup_Tables!$D$2:$E$7,2,FALSE)</f>
        <v>SS</v>
      </c>
      <c r="R7404" t="str">
        <f>IFERROR(VLOOKUP(D7404,Lookup_Tables!$A$2:$B$21,2,FALSE),"All")</f>
        <v>Private Assets</v>
      </c>
    </row>
    <row r="7405" spans="1:18" hidden="1">
      <c r="A7405">
        <v>256</v>
      </c>
      <c r="B7405">
        <v>12</v>
      </c>
      <c r="C7405" t="s">
        <v>39</v>
      </c>
      <c r="D7405">
        <v>0</v>
      </c>
      <c r="E7405">
        <v>39816650.4399115</v>
      </c>
      <c r="F7405">
        <v>12463172.994082712</v>
      </c>
      <c r="G7405">
        <v>203177218.59972399</v>
      </c>
      <c r="H7405">
        <v>315847617.098782</v>
      </c>
      <c r="I7405">
        <v>332881707.03218901</v>
      </c>
      <c r="J7405">
        <v>379663827.92796302</v>
      </c>
      <c r="K7405">
        <v>428336605.81865501</v>
      </c>
      <c r="L7405">
        <v>469409177.11840302</v>
      </c>
      <c r="M7405">
        <v>483878653.25640798</v>
      </c>
      <c r="N7405">
        <v>554255498.99531102</v>
      </c>
      <c r="O7405">
        <v>689027554.53847599</v>
      </c>
      <c r="Q7405" t="str">
        <f>VLOOKUP(A7405,Lookup_Tables!$D$2:$E$7,2,FALSE)</f>
        <v>SS</v>
      </c>
      <c r="R7405" t="str">
        <f>IFERROR(VLOOKUP(D7405,Lookup_Tables!$A$2:$B$21,2,FALSE),"All")</f>
        <v>Private Assets</v>
      </c>
    </row>
    <row r="7406" spans="1:18" hidden="1">
      <c r="A7406">
        <v>256</v>
      </c>
      <c r="B7406">
        <v>12</v>
      </c>
      <c r="C7406" t="s">
        <v>38</v>
      </c>
      <c r="D7406">
        <v>10</v>
      </c>
      <c r="E7406">
        <v>117785.06422079301</v>
      </c>
      <c r="F7406">
        <v>37457.732682183298</v>
      </c>
      <c r="G7406">
        <v>557049.97337073903</v>
      </c>
      <c r="H7406">
        <v>944111.41278823896</v>
      </c>
      <c r="I7406">
        <v>1004524.83968204</v>
      </c>
      <c r="J7406">
        <v>1183744.3094013999</v>
      </c>
      <c r="K7406">
        <v>1323454.97417031</v>
      </c>
      <c r="L7406">
        <v>1558853.7049110699</v>
      </c>
      <c r="M7406">
        <v>1695520.5098350099</v>
      </c>
      <c r="N7406">
        <v>1843390.25280091</v>
      </c>
      <c r="O7406">
        <v>1968589.78114711</v>
      </c>
      <c r="Q7406" t="str">
        <f>VLOOKUP(A7406,Lookup_Tables!$D$2:$E$7,2,FALSE)</f>
        <v>SS</v>
      </c>
      <c r="R7406" t="str">
        <f>IFERROR(VLOOKUP(D7406,Lookup_Tables!$A$2:$B$21,2,FALSE),"All")</f>
        <v>Pub School</v>
      </c>
    </row>
    <row r="7407" spans="1:18" hidden="1">
      <c r="A7407">
        <v>256</v>
      </c>
      <c r="B7407">
        <v>12</v>
      </c>
      <c r="C7407" t="s">
        <v>39</v>
      </c>
      <c r="D7407">
        <v>10</v>
      </c>
      <c r="E7407">
        <v>110406.52469463101</v>
      </c>
      <c r="F7407">
        <v>35123.097588991019</v>
      </c>
      <c r="G7407">
        <v>548696.85136155703</v>
      </c>
      <c r="H7407">
        <v>904453.34133091196</v>
      </c>
      <c r="I7407">
        <v>955627.47136516101</v>
      </c>
      <c r="J7407">
        <v>1078543.4891550001</v>
      </c>
      <c r="K7407">
        <v>1233476.0486729899</v>
      </c>
      <c r="L7407">
        <v>1300052.74343434</v>
      </c>
      <c r="M7407">
        <v>1306948.09067115</v>
      </c>
      <c r="N7407">
        <v>1342669.37090442</v>
      </c>
      <c r="O7407">
        <v>1380794.20352278</v>
      </c>
      <c r="Q7407" t="str">
        <f>VLOOKUP(A7407,Lookup_Tables!$D$2:$E$7,2,FALSE)</f>
        <v>SS</v>
      </c>
      <c r="R7407" t="str">
        <f>IFERROR(VLOOKUP(D7407,Lookup_Tables!$A$2:$B$21,2,FALSE),"All")</f>
        <v>Pub School</v>
      </c>
    </row>
    <row r="7408" spans="1:18" hidden="1">
      <c r="A7408">
        <v>256</v>
      </c>
      <c r="B7408">
        <v>12</v>
      </c>
      <c r="C7408" t="s">
        <v>38</v>
      </c>
      <c r="D7408">
        <v>13</v>
      </c>
      <c r="E7408">
        <v>97694.692032276405</v>
      </c>
      <c r="F7408">
        <v>33052.287563969207</v>
      </c>
      <c r="G7408">
        <v>502488.32364348799</v>
      </c>
      <c r="H7408">
        <v>684164.17545028299</v>
      </c>
      <c r="I7408">
        <v>719035.81592646195</v>
      </c>
      <c r="J7408">
        <v>839842.02430597495</v>
      </c>
      <c r="K7408">
        <v>1057956.4361236801</v>
      </c>
      <c r="L7408">
        <v>1229939.60371181</v>
      </c>
      <c r="M7408">
        <v>1297496.8156204601</v>
      </c>
      <c r="N7408">
        <v>1386011.2407128599</v>
      </c>
      <c r="O7408">
        <v>1445719.55123827</v>
      </c>
      <c r="Q7408" t="str">
        <f>VLOOKUP(A7408,Lookup_Tables!$D$2:$E$7,2,FALSE)</f>
        <v>SS</v>
      </c>
      <c r="R7408" t="str">
        <f>IFERROR(VLOOKUP(D7408,Lookup_Tables!$A$2:$B$21,2,FALSE),"All")</f>
        <v>Residual Inst</v>
      </c>
    </row>
    <row r="7409" spans="1:18" hidden="1">
      <c r="A7409">
        <v>256</v>
      </c>
      <c r="B7409">
        <v>12</v>
      </c>
      <c r="C7409" t="s">
        <v>39</v>
      </c>
      <c r="D7409">
        <v>13</v>
      </c>
      <c r="E7409">
        <v>90632.4562886309</v>
      </c>
      <c r="F7409">
        <v>31328.32933175347</v>
      </c>
      <c r="G7409">
        <v>489704.60750468198</v>
      </c>
      <c r="H7409">
        <v>655401.87810504402</v>
      </c>
      <c r="I7409">
        <v>680922.69029800897</v>
      </c>
      <c r="J7409">
        <v>744129.63514738297</v>
      </c>
      <c r="K7409">
        <v>824529.78966050502</v>
      </c>
      <c r="L7409">
        <v>914652.66666135902</v>
      </c>
      <c r="M7409">
        <v>928732.79525868699</v>
      </c>
      <c r="N7409">
        <v>1035420.86696697</v>
      </c>
      <c r="O7409">
        <v>1102051.1097367599</v>
      </c>
      <c r="Q7409" t="str">
        <f>VLOOKUP(A7409,Lookup_Tables!$D$2:$E$7,2,FALSE)</f>
        <v>SS</v>
      </c>
      <c r="R7409" t="str">
        <f>IFERROR(VLOOKUP(D7409,Lookup_Tables!$A$2:$B$21,2,FALSE),"All")</f>
        <v>Residual Inst</v>
      </c>
    </row>
    <row r="7410" spans="1:18" hidden="1">
      <c r="A7410">
        <v>256</v>
      </c>
      <c r="B7410">
        <v>12</v>
      </c>
      <c r="C7410" t="s">
        <v>38</v>
      </c>
      <c r="D7410">
        <v>15</v>
      </c>
      <c r="E7410">
        <v>42749181.383872204</v>
      </c>
      <c r="F7410">
        <v>13197674.701240599</v>
      </c>
      <c r="G7410">
        <v>209218065.26444799</v>
      </c>
      <c r="H7410">
        <v>332842802.516285</v>
      </c>
      <c r="I7410">
        <v>354492844.12616801</v>
      </c>
      <c r="J7410">
        <v>417468957.04364002</v>
      </c>
      <c r="K7410">
        <v>509952302.70425999</v>
      </c>
      <c r="L7410">
        <v>600598985.64872205</v>
      </c>
      <c r="M7410">
        <v>640657829.90727603</v>
      </c>
      <c r="N7410">
        <v>694970530.99975896</v>
      </c>
      <c r="O7410">
        <v>751563306.71999705</v>
      </c>
      <c r="Q7410" t="str">
        <f>VLOOKUP(A7410,Lookup_Tables!$D$2:$E$7,2,FALSE)</f>
        <v>SS</v>
      </c>
      <c r="R7410" t="str">
        <f>IFERROR(VLOOKUP(D7410,Lookup_Tables!$A$2:$B$21,2,FALSE),"All")</f>
        <v>All</v>
      </c>
    </row>
    <row r="7411" spans="1:18" hidden="1">
      <c r="A7411">
        <v>256</v>
      </c>
      <c r="B7411">
        <v>12</v>
      </c>
      <c r="C7411" t="s">
        <v>39</v>
      </c>
      <c r="D7411">
        <v>15</v>
      </c>
      <c r="E7411">
        <v>40017216.502419002</v>
      </c>
      <c r="F7411">
        <v>12542573.468474921</v>
      </c>
      <c r="G7411">
        <v>204014937.55977201</v>
      </c>
      <c r="H7411">
        <v>317413862.81616801</v>
      </c>
      <c r="I7411">
        <v>334551021.99330598</v>
      </c>
      <c r="J7411">
        <v>381478520.27514303</v>
      </c>
      <c r="K7411">
        <v>430273287.76713401</v>
      </c>
      <c r="L7411">
        <v>471557108.89085698</v>
      </c>
      <c r="M7411">
        <v>485610547.47007102</v>
      </c>
      <c r="N7411">
        <v>556656253.64677799</v>
      </c>
      <c r="O7411">
        <v>691388026.39821506</v>
      </c>
      <c r="Q7411" t="str">
        <f>VLOOKUP(A7411,Lookup_Tables!$D$2:$E$7,2,FALSE)</f>
        <v>SS</v>
      </c>
      <c r="R7411" t="str">
        <f>IFERROR(VLOOKUP(D7411,Lookup_Tables!$A$2:$B$21,2,FALSE),"All")</f>
        <v>All</v>
      </c>
    </row>
    <row r="7412" spans="1:18" hidden="1">
      <c r="A7412">
        <v>256</v>
      </c>
      <c r="B7412">
        <v>12</v>
      </c>
      <c r="C7412" t="s">
        <v>38</v>
      </c>
      <c r="D7412">
        <v>16</v>
      </c>
      <c r="E7412">
        <v>215479.75625306999</v>
      </c>
      <c r="F7412">
        <v>70185.00462190868</v>
      </c>
      <c r="G7412">
        <v>1066727.0540454199</v>
      </c>
      <c r="H7412">
        <v>1636635.4955241301</v>
      </c>
      <c r="I7412">
        <v>1729564.5813424999</v>
      </c>
      <c r="J7412">
        <v>2011211.49455066</v>
      </c>
      <c r="K7412">
        <v>2380881.8759180298</v>
      </c>
      <c r="L7412">
        <v>2781624.4343032301</v>
      </c>
      <c r="M7412">
        <v>2912286.4324203399</v>
      </c>
      <c r="N7412">
        <v>3218915.34297803</v>
      </c>
      <c r="O7412">
        <v>3477727.3429201702</v>
      </c>
      <c r="Q7412" t="str">
        <f>VLOOKUP(A7412,Lookup_Tables!$D$2:$E$7,2,FALSE)</f>
        <v>SS</v>
      </c>
      <c r="R7412" t="str">
        <f>IFERROR(VLOOKUP(D7412,Lookup_Tables!$A$2:$B$21,2,FALSE),"All")</f>
        <v>Government_Loss</v>
      </c>
    </row>
    <row r="7413" spans="1:18" hidden="1">
      <c r="A7413">
        <v>256</v>
      </c>
      <c r="B7413">
        <v>12</v>
      </c>
      <c r="C7413" t="s">
        <v>39</v>
      </c>
      <c r="D7413">
        <v>16</v>
      </c>
      <c r="E7413">
        <v>200980.94871282601</v>
      </c>
      <c r="F7413">
        <v>66384.868912891659</v>
      </c>
      <c r="G7413">
        <v>1042591.88659135</v>
      </c>
      <c r="H7413">
        <v>1548767.4099715401</v>
      </c>
      <c r="I7413">
        <v>1638545.22982255</v>
      </c>
      <c r="J7413">
        <v>1826228.1121191799</v>
      </c>
      <c r="K7413">
        <v>2043819.3528591499</v>
      </c>
      <c r="L7413">
        <v>2167381.7222544299</v>
      </c>
      <c r="M7413">
        <v>2197477.8859239998</v>
      </c>
      <c r="N7413">
        <v>2380522.1181519399</v>
      </c>
      <c r="O7413">
        <v>2443943.60852656</v>
      </c>
      <c r="Q7413" t="str">
        <f>VLOOKUP(A7413,Lookup_Tables!$D$2:$E$7,2,FALSE)</f>
        <v>SS</v>
      </c>
      <c r="R7413" t="str">
        <f>IFERROR(VLOOKUP(D7413,Lookup_Tables!$A$2:$B$21,2,FALSE),"All")</f>
        <v>Government_Loss</v>
      </c>
    </row>
    <row r="7414" spans="1:18" hidden="1">
      <c r="A7414">
        <v>256</v>
      </c>
      <c r="B7414">
        <v>12</v>
      </c>
      <c r="C7414" t="s">
        <v>38</v>
      </c>
      <c r="D7414">
        <v>17</v>
      </c>
      <c r="E7414">
        <v>1187776.37406016</v>
      </c>
      <c r="F7414">
        <v>393565.54260033311</v>
      </c>
      <c r="G7414">
        <v>5768719.9904505396</v>
      </c>
      <c r="H7414">
        <v>8550774.4968736004</v>
      </c>
      <c r="I7414">
        <v>8975305.0629304294</v>
      </c>
      <c r="J7414">
        <v>10391714.431839401</v>
      </c>
      <c r="K7414">
        <v>13031618.427973401</v>
      </c>
      <c r="L7414">
        <v>15884979.2611704</v>
      </c>
      <c r="M7414">
        <v>16613478.0873826</v>
      </c>
      <c r="N7414">
        <v>18461858.378952902</v>
      </c>
      <c r="O7414">
        <v>34762705.689850397</v>
      </c>
      <c r="Q7414" t="str">
        <f>VLOOKUP(A7414,Lookup_Tables!$D$2:$E$7,2,FALSE)</f>
        <v>SS</v>
      </c>
      <c r="R7414" t="str">
        <f>IFERROR(VLOOKUP(D7414,Lookup_Tables!$A$2:$B$21,2,FALSE),"All")</f>
        <v>Emergency_Loss</v>
      </c>
    </row>
    <row r="7415" spans="1:18" hidden="1">
      <c r="A7415">
        <v>256</v>
      </c>
      <c r="B7415">
        <v>12</v>
      </c>
      <c r="C7415" t="s">
        <v>39</v>
      </c>
      <c r="D7415">
        <v>17</v>
      </c>
      <c r="E7415">
        <v>1109414.9640304099</v>
      </c>
      <c r="F7415">
        <v>377603.6277808845</v>
      </c>
      <c r="G7415">
        <v>5603271.2280615</v>
      </c>
      <c r="H7415">
        <v>8155770.7777964398</v>
      </c>
      <c r="I7415">
        <v>8556019.4253556598</v>
      </c>
      <c r="J7415">
        <v>9451111.6351654399</v>
      </c>
      <c r="K7415">
        <v>10394145.826450299</v>
      </c>
      <c r="L7415">
        <v>11188535.849418901</v>
      </c>
      <c r="M7415">
        <v>11505058.808459699</v>
      </c>
      <c r="N7415">
        <v>13961104.9242847</v>
      </c>
      <c r="O7415">
        <v>32521395.835416902</v>
      </c>
      <c r="Q7415" t="str">
        <f>VLOOKUP(A7415,Lookup_Tables!$D$2:$E$7,2,FALSE)</f>
        <v>SS</v>
      </c>
      <c r="R7415" t="str">
        <f>IFERROR(VLOOKUP(D7415,Lookup_Tables!$A$2:$B$21,2,FALSE),"All")</f>
        <v>Emergency_Loss</v>
      </c>
    </row>
    <row r="7416" spans="1:18" hidden="1">
      <c r="A7416">
        <v>256</v>
      </c>
      <c r="B7416">
        <v>12</v>
      </c>
      <c r="C7416" t="s">
        <v>38</v>
      </c>
      <c r="D7416">
        <v>18</v>
      </c>
      <c r="E7416">
        <v>1403256.13031323</v>
      </c>
      <c r="F7416">
        <v>465855.87168893404</v>
      </c>
      <c r="G7416">
        <v>6814826.4516776502</v>
      </c>
      <c r="H7416">
        <v>10191078.1356581</v>
      </c>
      <c r="I7416">
        <v>10717480.592609201</v>
      </c>
      <c r="J7416">
        <v>12366412.5199049</v>
      </c>
      <c r="K7416">
        <v>15353730.3210264</v>
      </c>
      <c r="L7416">
        <v>18797265.693590701</v>
      </c>
      <c r="M7416">
        <v>19626365.3370304</v>
      </c>
      <c r="N7416">
        <v>22044410.159300201</v>
      </c>
      <c r="O7416">
        <v>37143227.808002397</v>
      </c>
      <c r="Q7416" t="str">
        <f>VLOOKUP(A7416,Lookup_Tables!$D$2:$E$7,2,FALSE)</f>
        <v>SS</v>
      </c>
      <c r="R7416" t="str">
        <f>IFERROR(VLOOKUP(D7416,Lookup_Tables!$A$2:$B$21,2,FALSE),"All")</f>
        <v>Govt_Plus_Emergency</v>
      </c>
    </row>
    <row r="7417" spans="1:18" hidden="1">
      <c r="A7417">
        <v>256</v>
      </c>
      <c r="B7417">
        <v>12</v>
      </c>
      <c r="C7417" t="s">
        <v>39</v>
      </c>
      <c r="D7417">
        <v>18</v>
      </c>
      <c r="E7417">
        <v>1310213.87491718</v>
      </c>
      <c r="F7417">
        <v>445459.51649390592</v>
      </c>
      <c r="G7417">
        <v>6619871.7466455903</v>
      </c>
      <c r="H7417">
        <v>9702877.1876851004</v>
      </c>
      <c r="I7417">
        <v>10195576.3783613</v>
      </c>
      <c r="J7417">
        <v>11294485.6786767</v>
      </c>
      <c r="K7417">
        <v>12432908.9368241</v>
      </c>
      <c r="L7417">
        <v>13343547.7313201</v>
      </c>
      <c r="M7417">
        <v>13619256.248850999</v>
      </c>
      <c r="N7417">
        <v>16361859.5757525</v>
      </c>
      <c r="O7417">
        <v>34881867.695155904</v>
      </c>
      <c r="Q7417" t="str">
        <f>VLOOKUP(A7417,Lookup_Tables!$D$2:$E$7,2,FALSE)</f>
        <v>SS</v>
      </c>
      <c r="R7417" t="str">
        <f>IFERROR(VLOOKUP(D7417,Lookup_Tables!$A$2:$B$21,2,FALSE),"All")</f>
        <v>Govt_Plus_Emergency</v>
      </c>
    </row>
    <row r="7418" spans="1:18" hidden="1">
      <c r="A7418">
        <v>256</v>
      </c>
      <c r="B7418">
        <v>14</v>
      </c>
      <c r="C7418" t="s">
        <v>38</v>
      </c>
      <c r="D7418">
        <v>0</v>
      </c>
      <c r="E7418">
        <v>8400518.3368899897</v>
      </c>
      <c r="F7418">
        <v>3150149.6843744768</v>
      </c>
      <c r="G7418">
        <v>25817675.998073202</v>
      </c>
      <c r="H7418">
        <v>48805049.641107999</v>
      </c>
      <c r="I7418">
        <v>57191760.680719301</v>
      </c>
      <c r="J7418">
        <v>96050764.797476098</v>
      </c>
      <c r="K7418">
        <v>138074561.16218799</v>
      </c>
      <c r="L7418">
        <v>167550697.896725</v>
      </c>
      <c r="M7418">
        <v>177154049.08871999</v>
      </c>
      <c r="N7418">
        <v>202322020.121746</v>
      </c>
      <c r="O7418">
        <v>238323043.92156801</v>
      </c>
      <c r="Q7418" t="str">
        <f>VLOOKUP(A7418,Lookup_Tables!$D$2:$E$7,2,FALSE)</f>
        <v>SS</v>
      </c>
      <c r="R7418" t="str">
        <f>IFERROR(VLOOKUP(D7418,Lookup_Tables!$A$2:$B$21,2,FALSE),"All")</f>
        <v>Private Assets</v>
      </c>
    </row>
    <row r="7419" spans="1:18" hidden="1">
      <c r="A7419">
        <v>256</v>
      </c>
      <c r="B7419">
        <v>14</v>
      </c>
      <c r="C7419" t="s">
        <v>39</v>
      </c>
      <c r="D7419">
        <v>0</v>
      </c>
      <c r="E7419">
        <v>7893500.4800058901</v>
      </c>
      <c r="F7419">
        <v>2990641.5351294708</v>
      </c>
      <c r="G7419">
        <v>24943671.168404099</v>
      </c>
      <c r="H7419">
        <v>35047966.741793402</v>
      </c>
      <c r="I7419">
        <v>50552191.2744755</v>
      </c>
      <c r="J7419">
        <v>91899395.141524807</v>
      </c>
      <c r="K7419">
        <v>130615156.072707</v>
      </c>
      <c r="L7419">
        <v>161303794.82980701</v>
      </c>
      <c r="M7419">
        <v>169222707.875927</v>
      </c>
      <c r="N7419">
        <v>201334733.54654601</v>
      </c>
      <c r="O7419">
        <v>225402721.94096899</v>
      </c>
      <c r="Q7419" t="str">
        <f>VLOOKUP(A7419,Lookup_Tables!$D$2:$E$7,2,FALSE)</f>
        <v>SS</v>
      </c>
      <c r="R7419" t="str">
        <f>IFERROR(VLOOKUP(D7419,Lookup_Tables!$A$2:$B$21,2,FALSE),"All")</f>
        <v>Private Assets</v>
      </c>
    </row>
    <row r="7420" spans="1:18" hidden="1">
      <c r="A7420">
        <v>256</v>
      </c>
      <c r="B7420">
        <v>14</v>
      </c>
      <c r="C7420" t="s">
        <v>38</v>
      </c>
      <c r="D7420">
        <v>2</v>
      </c>
      <c r="E7420">
        <v>138315.63888837601</v>
      </c>
      <c r="F7420">
        <v>28389.01773180606</v>
      </c>
      <c r="G7420">
        <v>0</v>
      </c>
      <c r="H7420">
        <v>0</v>
      </c>
      <c r="I7420">
        <v>837846.04868769296</v>
      </c>
      <c r="J7420">
        <v>3276136.45992972</v>
      </c>
      <c r="K7420">
        <v>5055432.7365252804</v>
      </c>
      <c r="L7420">
        <v>6517627.4246231001</v>
      </c>
      <c r="M7420">
        <v>7298344.2621144997</v>
      </c>
      <c r="N7420">
        <v>9374593.7296437491</v>
      </c>
      <c r="O7420">
        <v>10227905.339801401</v>
      </c>
      <c r="Q7420" t="str">
        <f>VLOOKUP(A7420,Lookup_Tables!$D$2:$E$7,2,FALSE)</f>
        <v>SS</v>
      </c>
      <c r="R7420" t="str">
        <f>IFERROR(VLOOKUP(D7420,Lookup_Tables!$A$2:$B$21,2,FALSE),"All")</f>
        <v>Bridge</v>
      </c>
    </row>
    <row r="7421" spans="1:18" hidden="1">
      <c r="A7421">
        <v>256</v>
      </c>
      <c r="B7421">
        <v>14</v>
      </c>
      <c r="C7421" t="s">
        <v>39</v>
      </c>
      <c r="D7421">
        <v>2</v>
      </c>
      <c r="E7421">
        <v>137422.11714654599</v>
      </c>
      <c r="F7421">
        <v>28201.25402508385</v>
      </c>
      <c r="G7421">
        <v>0</v>
      </c>
      <c r="H7421">
        <v>0</v>
      </c>
      <c r="I7421">
        <v>833974.89501340804</v>
      </c>
      <c r="J7421">
        <v>3276136.45992972</v>
      </c>
      <c r="K7421">
        <v>5018666.5674620299</v>
      </c>
      <c r="L7421">
        <v>6368244.0577164497</v>
      </c>
      <c r="M7421">
        <v>7166547.1480330899</v>
      </c>
      <c r="N7421">
        <v>9317259.5043416303</v>
      </c>
      <c r="O7421">
        <v>10227905.339801401</v>
      </c>
      <c r="Q7421" t="str">
        <f>VLOOKUP(A7421,Lookup_Tables!$D$2:$E$7,2,FALSE)</f>
        <v>SS</v>
      </c>
      <c r="R7421" t="str">
        <f>IFERROR(VLOOKUP(D7421,Lookup_Tables!$A$2:$B$21,2,FALSE),"All")</f>
        <v>Bridge</v>
      </c>
    </row>
    <row r="7422" spans="1:18" hidden="1">
      <c r="A7422">
        <v>256</v>
      </c>
      <c r="B7422">
        <v>14</v>
      </c>
      <c r="C7422" t="s">
        <v>38</v>
      </c>
      <c r="D7422">
        <v>4</v>
      </c>
      <c r="E7422">
        <v>1098.22569205952</v>
      </c>
      <c r="F7422">
        <v>311.91707448651709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105650.522780307</v>
      </c>
      <c r="N7422">
        <v>219631.387603404</v>
      </c>
      <c r="O7422">
        <v>355376.18440898502</v>
      </c>
      <c r="Q7422" t="str">
        <f>VLOOKUP(A7422,Lookup_Tables!$D$2:$E$7,2,FALSE)</f>
        <v>SS</v>
      </c>
      <c r="R7422" t="str">
        <f>IFERROR(VLOOKUP(D7422,Lookup_Tables!$A$2:$B$21,2,FALSE),"All")</f>
        <v>Govt Med Fac</v>
      </c>
    </row>
    <row r="7423" spans="1:18" hidden="1">
      <c r="A7423">
        <v>256</v>
      </c>
      <c r="B7423">
        <v>14</v>
      </c>
      <c r="C7423" t="s">
        <v>39</v>
      </c>
      <c r="D7423">
        <v>4</v>
      </c>
      <c r="E7423">
        <v>1098.22569205952</v>
      </c>
      <c r="F7423">
        <v>311.91707448651709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105650.522780307</v>
      </c>
      <c r="N7423">
        <v>219631.387603404</v>
      </c>
      <c r="O7423">
        <v>355376.18440898502</v>
      </c>
      <c r="Q7423" t="str">
        <f>VLOOKUP(A7423,Lookup_Tables!$D$2:$E$7,2,FALSE)</f>
        <v>SS</v>
      </c>
      <c r="R7423" t="str">
        <f>IFERROR(VLOOKUP(D7423,Lookup_Tables!$A$2:$B$21,2,FALSE),"All")</f>
        <v>Govt Med Fac</v>
      </c>
    </row>
    <row r="7424" spans="1:18" hidden="1">
      <c r="A7424">
        <v>256</v>
      </c>
      <c r="B7424">
        <v>14</v>
      </c>
      <c r="C7424" t="s">
        <v>38</v>
      </c>
      <c r="D7424">
        <v>6</v>
      </c>
      <c r="E7424">
        <v>446.58214382947801</v>
      </c>
      <c r="F7424">
        <v>446.58214382947801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Q7424" t="str">
        <f>VLOOKUP(A7424,Lookup_Tables!$D$2:$E$7,2,FALSE)</f>
        <v>SS</v>
      </c>
      <c r="R7424" t="str">
        <f>IFERROR(VLOOKUP(D7424,Lookup_Tables!$A$2:$B$21,2,FALSE),"All")</f>
        <v>Port</v>
      </c>
    </row>
    <row r="7425" spans="1:18" hidden="1">
      <c r="A7425">
        <v>256</v>
      </c>
      <c r="B7425">
        <v>14</v>
      </c>
      <c r="C7425" t="s">
        <v>39</v>
      </c>
      <c r="D7425">
        <v>6</v>
      </c>
      <c r="E7425">
        <v>446.58214382947801</v>
      </c>
      <c r="F7425">
        <v>446.58214382947801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Q7425" t="str">
        <f>VLOOKUP(A7425,Lookup_Tables!$D$2:$E$7,2,FALSE)</f>
        <v>SS</v>
      </c>
      <c r="R7425" t="str">
        <f>IFERROR(VLOOKUP(D7425,Lookup_Tables!$A$2:$B$21,2,FALSE),"All")</f>
        <v>Port</v>
      </c>
    </row>
    <row r="7426" spans="1:18" hidden="1">
      <c r="A7426">
        <v>256</v>
      </c>
      <c r="B7426">
        <v>14</v>
      </c>
      <c r="C7426" t="s">
        <v>38</v>
      </c>
      <c r="D7426">
        <v>10</v>
      </c>
      <c r="E7426">
        <v>287392.48897372797</v>
      </c>
      <c r="F7426">
        <v>122594.05694146993</v>
      </c>
      <c r="G7426">
        <v>1051781.59613365</v>
      </c>
      <c r="H7426">
        <v>1821799.9283338401</v>
      </c>
      <c r="I7426">
        <v>2002068.7979170401</v>
      </c>
      <c r="J7426">
        <v>2545678.6680857101</v>
      </c>
      <c r="K7426">
        <v>3177217.0978295901</v>
      </c>
      <c r="L7426">
        <v>3750899.0824746098</v>
      </c>
      <c r="M7426">
        <v>4002271.22764024</v>
      </c>
      <c r="N7426">
        <v>4568560.2762009399</v>
      </c>
      <c r="O7426">
        <v>5185079.3867213996</v>
      </c>
      <c r="Q7426" t="str">
        <f>VLOOKUP(A7426,Lookup_Tables!$D$2:$E$7,2,FALSE)</f>
        <v>SS</v>
      </c>
      <c r="R7426" t="str">
        <f>IFERROR(VLOOKUP(D7426,Lookup_Tables!$A$2:$B$21,2,FALSE),"All")</f>
        <v>Pub School</v>
      </c>
    </row>
    <row r="7427" spans="1:18" hidden="1">
      <c r="A7427">
        <v>256</v>
      </c>
      <c r="B7427">
        <v>14</v>
      </c>
      <c r="C7427" t="s">
        <v>39</v>
      </c>
      <c r="D7427">
        <v>10</v>
      </c>
      <c r="E7427">
        <v>266462.88401614898</v>
      </c>
      <c r="F7427">
        <v>118614.52224167003</v>
      </c>
      <c r="G7427">
        <v>979324.33940534503</v>
      </c>
      <c r="H7427">
        <v>1592611.2471725801</v>
      </c>
      <c r="I7427">
        <v>1704432.2849053801</v>
      </c>
      <c r="J7427">
        <v>2136506.1409426099</v>
      </c>
      <c r="K7427">
        <v>2887211.7588393302</v>
      </c>
      <c r="L7427">
        <v>3460343.59260291</v>
      </c>
      <c r="M7427">
        <v>3609282.3295829599</v>
      </c>
      <c r="N7427">
        <v>4319670.0879496802</v>
      </c>
      <c r="O7427">
        <v>4946031.1263314998</v>
      </c>
      <c r="Q7427" t="str">
        <f>VLOOKUP(A7427,Lookup_Tables!$D$2:$E$7,2,FALSE)</f>
        <v>SS</v>
      </c>
      <c r="R7427" t="str">
        <f>IFERROR(VLOOKUP(D7427,Lookup_Tables!$A$2:$B$21,2,FALSE),"All")</f>
        <v>Pub School</v>
      </c>
    </row>
    <row r="7428" spans="1:18" hidden="1">
      <c r="A7428">
        <v>256</v>
      </c>
      <c r="B7428">
        <v>14</v>
      </c>
      <c r="C7428" t="s">
        <v>38</v>
      </c>
      <c r="D7428">
        <v>13</v>
      </c>
      <c r="E7428">
        <v>142324.26719808899</v>
      </c>
      <c r="F7428">
        <v>57906.474489869885</v>
      </c>
      <c r="G7428">
        <v>492068.98995545198</v>
      </c>
      <c r="H7428">
        <v>862459.14957914595</v>
      </c>
      <c r="I7428">
        <v>951094.09602706495</v>
      </c>
      <c r="J7428">
        <v>1329117.5208878301</v>
      </c>
      <c r="K7428">
        <v>1858965.8444814901</v>
      </c>
      <c r="L7428">
        <v>2326355.2164552598</v>
      </c>
      <c r="M7428">
        <v>2477094.3777250298</v>
      </c>
      <c r="N7428">
        <v>2921197.7391995699</v>
      </c>
      <c r="O7428">
        <v>3674925.1863959902</v>
      </c>
      <c r="Q7428" t="str">
        <f>VLOOKUP(A7428,Lookup_Tables!$D$2:$E$7,2,FALSE)</f>
        <v>SS</v>
      </c>
      <c r="R7428" t="str">
        <f>IFERROR(VLOOKUP(D7428,Lookup_Tables!$A$2:$B$21,2,FALSE),"All")</f>
        <v>Residual Inst</v>
      </c>
    </row>
    <row r="7429" spans="1:18" hidden="1">
      <c r="A7429">
        <v>256</v>
      </c>
      <c r="B7429">
        <v>14</v>
      </c>
      <c r="C7429" t="s">
        <v>39</v>
      </c>
      <c r="D7429">
        <v>13</v>
      </c>
      <c r="E7429">
        <v>132677.25172042899</v>
      </c>
      <c r="F7429">
        <v>54676.685209156451</v>
      </c>
      <c r="G7429">
        <v>465995.14244976098</v>
      </c>
      <c r="H7429">
        <v>737798.49780874001</v>
      </c>
      <c r="I7429">
        <v>816097.83981703199</v>
      </c>
      <c r="J7429">
        <v>1214943.0811509001</v>
      </c>
      <c r="K7429">
        <v>1750200.88813266</v>
      </c>
      <c r="L7429">
        <v>2207001.1742316498</v>
      </c>
      <c r="M7429">
        <v>2371130.0596815902</v>
      </c>
      <c r="N7429">
        <v>2805607.1348534799</v>
      </c>
      <c r="O7429">
        <v>3585593.3617120502</v>
      </c>
      <c r="Q7429" t="str">
        <f>VLOOKUP(A7429,Lookup_Tables!$D$2:$E$7,2,FALSE)</f>
        <v>SS</v>
      </c>
      <c r="R7429" t="str">
        <f>IFERROR(VLOOKUP(D7429,Lookup_Tables!$A$2:$B$21,2,FALSE),"All")</f>
        <v>Residual Inst</v>
      </c>
    </row>
    <row r="7430" spans="1:18" hidden="1">
      <c r="A7430">
        <v>256</v>
      </c>
      <c r="B7430">
        <v>14</v>
      </c>
      <c r="C7430" t="s">
        <v>38</v>
      </c>
      <c r="D7430">
        <v>14</v>
      </c>
      <c r="E7430">
        <v>1554386.7849093899</v>
      </c>
      <c r="F7430">
        <v>605414.1767434479</v>
      </c>
      <c r="G7430">
        <v>5903595.6663041599</v>
      </c>
      <c r="H7430">
        <v>10109054.5108975</v>
      </c>
      <c r="I7430">
        <v>11201639.3549168</v>
      </c>
      <c r="J7430">
        <v>14519433.7917936</v>
      </c>
      <c r="K7430">
        <v>19558418.714708101</v>
      </c>
      <c r="L7430">
        <v>23060990.343512598</v>
      </c>
      <c r="M7430">
        <v>24267802.363460802</v>
      </c>
      <c r="N7430">
        <v>28983864.357536402</v>
      </c>
      <c r="O7430">
        <v>34441092.771987297</v>
      </c>
      <c r="Q7430" t="str">
        <f>VLOOKUP(A7430,Lookup_Tables!$D$2:$E$7,2,FALSE)</f>
        <v>SS</v>
      </c>
      <c r="R7430" t="str">
        <f>IFERROR(VLOOKUP(D7430,Lookup_Tables!$A$2:$B$21,2,FALSE),"All")</f>
        <v>Road</v>
      </c>
    </row>
    <row r="7431" spans="1:18" hidden="1">
      <c r="A7431">
        <v>256</v>
      </c>
      <c r="B7431">
        <v>14</v>
      </c>
      <c r="C7431" t="s">
        <v>39</v>
      </c>
      <c r="D7431">
        <v>14</v>
      </c>
      <c r="E7431">
        <v>1454926.22671014</v>
      </c>
      <c r="F7431">
        <v>579706.34674071579</v>
      </c>
      <c r="G7431">
        <v>5593046.9688027697</v>
      </c>
      <c r="H7431">
        <v>9093944.0496392306</v>
      </c>
      <c r="I7431">
        <v>9808538.4901090208</v>
      </c>
      <c r="J7431">
        <v>12794683.527075199</v>
      </c>
      <c r="K7431">
        <v>17974247.373164002</v>
      </c>
      <c r="L7431">
        <v>21996096.927102499</v>
      </c>
      <c r="M7431">
        <v>23242384.7039514</v>
      </c>
      <c r="N7431">
        <v>28350759.942157499</v>
      </c>
      <c r="O7431">
        <v>33580558.9437894</v>
      </c>
      <c r="Q7431" t="str">
        <f>VLOOKUP(A7431,Lookup_Tables!$D$2:$E$7,2,FALSE)</f>
        <v>SS</v>
      </c>
      <c r="R7431" t="str">
        <f>IFERROR(VLOOKUP(D7431,Lookup_Tables!$A$2:$B$21,2,FALSE),"All")</f>
        <v>Road</v>
      </c>
    </row>
    <row r="7432" spans="1:18" hidden="1">
      <c r="A7432">
        <v>256</v>
      </c>
      <c r="B7432">
        <v>14</v>
      </c>
      <c r="C7432" t="s">
        <v>38</v>
      </c>
      <c r="D7432">
        <v>15</v>
      </c>
      <c r="E7432">
        <v>10524482.3246955</v>
      </c>
      <c r="F7432">
        <v>3971215.6286393832</v>
      </c>
      <c r="G7432">
        <v>33340236.642934699</v>
      </c>
      <c r="H7432">
        <v>62067819.259140402</v>
      </c>
      <c r="I7432">
        <v>72296095.650009394</v>
      </c>
      <c r="J7432">
        <v>117644522.340579</v>
      </c>
      <c r="K7432">
        <v>165952411.49640399</v>
      </c>
      <c r="L7432">
        <v>202738840.26256999</v>
      </c>
      <c r="M7432">
        <v>215224376.67354</v>
      </c>
      <c r="N7432">
        <v>248313693.73459199</v>
      </c>
      <c r="O7432">
        <v>287410559.61450899</v>
      </c>
      <c r="Q7432" t="str">
        <f>VLOOKUP(A7432,Lookup_Tables!$D$2:$E$7,2,FALSE)</f>
        <v>SS</v>
      </c>
      <c r="R7432" t="str">
        <f>IFERROR(VLOOKUP(D7432,Lookup_Tables!$A$2:$B$21,2,FALSE),"All")</f>
        <v>All</v>
      </c>
    </row>
    <row r="7433" spans="1:18" hidden="1">
      <c r="A7433">
        <v>256</v>
      </c>
      <c r="B7433">
        <v>14</v>
      </c>
      <c r="C7433" t="s">
        <v>39</v>
      </c>
      <c r="D7433">
        <v>15</v>
      </c>
      <c r="E7433">
        <v>9883959.3601135798</v>
      </c>
      <c r="F7433">
        <v>3802502.6810847819</v>
      </c>
      <c r="G7433">
        <v>31984657.893208299</v>
      </c>
      <c r="H7433">
        <v>47497522.456966698</v>
      </c>
      <c r="I7433">
        <v>61788882.204015598</v>
      </c>
      <c r="J7433">
        <v>111121317.341195</v>
      </c>
      <c r="K7433">
        <v>157528786.84609601</v>
      </c>
      <c r="L7433">
        <v>193543204.313299</v>
      </c>
      <c r="M7433">
        <v>203806260.78667301</v>
      </c>
      <c r="N7433">
        <v>246039929.796821</v>
      </c>
      <c r="O7433">
        <v>275822577.314951</v>
      </c>
      <c r="Q7433" t="str">
        <f>VLOOKUP(A7433,Lookup_Tables!$D$2:$E$7,2,FALSE)</f>
        <v>SS</v>
      </c>
      <c r="R7433" t="str">
        <f>IFERROR(VLOOKUP(D7433,Lookup_Tables!$A$2:$B$21,2,FALSE),"All")</f>
        <v>All</v>
      </c>
    </row>
    <row r="7434" spans="1:18" hidden="1">
      <c r="A7434">
        <v>256</v>
      </c>
      <c r="B7434">
        <v>14</v>
      </c>
      <c r="C7434" t="s">
        <v>38</v>
      </c>
      <c r="D7434">
        <v>16</v>
      </c>
      <c r="E7434">
        <v>2123963.9878054801</v>
      </c>
      <c r="F7434">
        <v>820408.47259356012</v>
      </c>
      <c r="G7434">
        <v>7496426.1930109598</v>
      </c>
      <c r="H7434">
        <v>13110245.5760529</v>
      </c>
      <c r="I7434">
        <v>14662735.7957546</v>
      </c>
      <c r="J7434">
        <v>21345526.073362298</v>
      </c>
      <c r="K7434">
        <v>29037286.842591099</v>
      </c>
      <c r="L7434">
        <v>35424538.694677897</v>
      </c>
      <c r="M7434">
        <v>38665929.3889312</v>
      </c>
      <c r="N7434">
        <v>45261219.708875701</v>
      </c>
      <c r="O7434">
        <v>54205855.561154597</v>
      </c>
      <c r="Q7434" t="str">
        <f>VLOOKUP(A7434,Lookup_Tables!$D$2:$E$7,2,FALSE)</f>
        <v>SS</v>
      </c>
      <c r="R7434" t="str">
        <f>IFERROR(VLOOKUP(D7434,Lookup_Tables!$A$2:$B$21,2,FALSE),"All")</f>
        <v>Government_Loss</v>
      </c>
    </row>
    <row r="7435" spans="1:18" hidden="1">
      <c r="A7435">
        <v>256</v>
      </c>
      <c r="B7435">
        <v>14</v>
      </c>
      <c r="C7435" t="s">
        <v>39</v>
      </c>
      <c r="D7435">
        <v>16</v>
      </c>
      <c r="E7435">
        <v>1992646.88718569</v>
      </c>
      <c r="F7435">
        <v>789764.55687941937</v>
      </c>
      <c r="G7435">
        <v>7050419.8586430699</v>
      </c>
      <c r="H7435">
        <v>11592285.2518261</v>
      </c>
      <c r="I7435">
        <v>12710138.625502801</v>
      </c>
      <c r="J7435">
        <v>19273852.2916926</v>
      </c>
      <c r="K7435">
        <v>27472894.9783067</v>
      </c>
      <c r="L7435">
        <v>34094203.9052255</v>
      </c>
      <c r="M7435">
        <v>35592944.428398401</v>
      </c>
      <c r="N7435">
        <v>44708597.072847098</v>
      </c>
      <c r="O7435">
        <v>53015038.1849906</v>
      </c>
      <c r="Q7435" t="str">
        <f>VLOOKUP(A7435,Lookup_Tables!$D$2:$E$7,2,FALSE)</f>
        <v>SS</v>
      </c>
      <c r="R7435" t="str">
        <f>IFERROR(VLOOKUP(D7435,Lookup_Tables!$A$2:$B$21,2,FALSE),"All")</f>
        <v>Government_Loss</v>
      </c>
    </row>
    <row r="7436" spans="1:18" hidden="1">
      <c r="A7436">
        <v>256</v>
      </c>
      <c r="B7436">
        <v>14</v>
      </c>
      <c r="C7436" t="s">
        <v>38</v>
      </c>
      <c r="D7436">
        <v>17</v>
      </c>
      <c r="E7436">
        <v>1001400.0656865</v>
      </c>
      <c r="F7436">
        <v>380792.67517656623</v>
      </c>
      <c r="G7436">
        <v>3206794.2709146501</v>
      </c>
      <c r="H7436">
        <v>5811427.2789780796</v>
      </c>
      <c r="I7436">
        <v>6829036.0241512898</v>
      </c>
      <c r="J7436">
        <v>10846747.324652901</v>
      </c>
      <c r="K7436">
        <v>15363152.9395996</v>
      </c>
      <c r="L7436">
        <v>19057205.9701613</v>
      </c>
      <c r="M7436">
        <v>20559901.063891899</v>
      </c>
      <c r="N7436">
        <v>24316442.121482801</v>
      </c>
      <c r="O7436">
        <v>28626387.301258001</v>
      </c>
      <c r="Q7436" t="str">
        <f>VLOOKUP(A7436,Lookup_Tables!$D$2:$E$7,2,FALSE)</f>
        <v>SS</v>
      </c>
      <c r="R7436" t="str">
        <f>IFERROR(VLOOKUP(D7436,Lookup_Tables!$A$2:$B$21,2,FALSE),"All")</f>
        <v>Emergency_Loss</v>
      </c>
    </row>
    <row r="7437" spans="1:18" hidden="1">
      <c r="A7437">
        <v>256</v>
      </c>
      <c r="B7437">
        <v>14</v>
      </c>
      <c r="C7437" t="s">
        <v>39</v>
      </c>
      <c r="D7437">
        <v>17</v>
      </c>
      <c r="E7437">
        <v>941439.68420579901</v>
      </c>
      <c r="F7437">
        <v>363006.64060776145</v>
      </c>
      <c r="G7437">
        <v>3053102.88915681</v>
      </c>
      <c r="H7437">
        <v>4905882.4449108802</v>
      </c>
      <c r="I7437">
        <v>5744829.8630506396</v>
      </c>
      <c r="J7437">
        <v>10352684.0088329</v>
      </c>
      <c r="K7437">
        <v>14713098.0930967</v>
      </c>
      <c r="L7437">
        <v>18503662.129276101</v>
      </c>
      <c r="M7437">
        <v>19079179.628470499</v>
      </c>
      <c r="N7437">
        <v>24075723.2525375</v>
      </c>
      <c r="O7437">
        <v>28113183.379138801</v>
      </c>
      <c r="Q7437" t="str">
        <f>VLOOKUP(A7437,Lookup_Tables!$D$2:$E$7,2,FALSE)</f>
        <v>SS</v>
      </c>
      <c r="R7437" t="str">
        <f>IFERROR(VLOOKUP(D7437,Lookup_Tables!$A$2:$B$21,2,FALSE),"All")</f>
        <v>Emergency_Loss</v>
      </c>
    </row>
    <row r="7438" spans="1:18" hidden="1">
      <c r="A7438">
        <v>256</v>
      </c>
      <c r="B7438">
        <v>14</v>
      </c>
      <c r="C7438" t="s">
        <v>38</v>
      </c>
      <c r="D7438">
        <v>18</v>
      </c>
      <c r="E7438">
        <v>3125364.0534919901</v>
      </c>
      <c r="F7438">
        <v>1202667.2488051318</v>
      </c>
      <c r="G7438">
        <v>10675838.345949501</v>
      </c>
      <c r="H7438">
        <v>18914800.973032501</v>
      </c>
      <c r="I7438">
        <v>21508844.448667001</v>
      </c>
      <c r="J7438">
        <v>32301383.565462802</v>
      </c>
      <c r="K7438">
        <v>44106416.7904502</v>
      </c>
      <c r="L7438">
        <v>54650150.398559801</v>
      </c>
      <c r="M7438">
        <v>59352541.964938797</v>
      </c>
      <c r="N7438">
        <v>69529849.976527393</v>
      </c>
      <c r="O7438">
        <v>82832242.862412602</v>
      </c>
      <c r="Q7438" t="str">
        <f>VLOOKUP(A7438,Lookup_Tables!$D$2:$E$7,2,FALSE)</f>
        <v>SS</v>
      </c>
      <c r="R7438" t="str">
        <f>IFERROR(VLOOKUP(D7438,Lookup_Tables!$A$2:$B$21,2,FALSE),"All")</f>
        <v>Govt_Plus_Emergency</v>
      </c>
    </row>
    <row r="7439" spans="1:18" hidden="1">
      <c r="A7439">
        <v>256</v>
      </c>
      <c r="B7439">
        <v>14</v>
      </c>
      <c r="C7439" t="s">
        <v>39</v>
      </c>
      <c r="D7439">
        <v>18</v>
      </c>
      <c r="E7439">
        <v>2933986.20302025</v>
      </c>
      <c r="F7439">
        <v>1152601.3483401083</v>
      </c>
      <c r="G7439">
        <v>10139705.4657121</v>
      </c>
      <c r="H7439">
        <v>16726522.4510774</v>
      </c>
      <c r="I7439">
        <v>18267050.473550901</v>
      </c>
      <c r="J7439">
        <v>29484207.552397098</v>
      </c>
      <c r="K7439">
        <v>42250108.909169704</v>
      </c>
      <c r="L7439">
        <v>52401248.003200397</v>
      </c>
      <c r="M7439">
        <v>54764350.039009303</v>
      </c>
      <c r="N7439">
        <v>68780919.502812907</v>
      </c>
      <c r="O7439">
        <v>81128221.564129397</v>
      </c>
      <c r="Q7439" t="str">
        <f>VLOOKUP(A7439,Lookup_Tables!$D$2:$E$7,2,FALSE)</f>
        <v>SS</v>
      </c>
      <c r="R7439" t="str">
        <f>IFERROR(VLOOKUP(D7439,Lookup_Tables!$A$2:$B$21,2,FALSE),"All")</f>
        <v>Govt_Plus_Emergency</v>
      </c>
    </row>
    <row r="7440" spans="1:18" hidden="1">
      <c r="A7440">
        <v>256</v>
      </c>
      <c r="B7440">
        <v>15</v>
      </c>
      <c r="C7440" t="s">
        <v>38</v>
      </c>
      <c r="D7440">
        <v>0</v>
      </c>
      <c r="E7440">
        <v>32395819.054323301</v>
      </c>
      <c r="F7440">
        <v>9652801.9521925747</v>
      </c>
      <c r="G7440">
        <v>0</v>
      </c>
      <c r="H7440">
        <v>417318859.09716398</v>
      </c>
      <c r="I7440">
        <v>461018846.17203701</v>
      </c>
      <c r="J7440">
        <v>559754436.73441005</v>
      </c>
      <c r="K7440">
        <v>705308306.76661599</v>
      </c>
      <c r="L7440">
        <v>824735490.19740999</v>
      </c>
      <c r="M7440">
        <v>855658902.67183995</v>
      </c>
      <c r="N7440">
        <v>984377549.78171098</v>
      </c>
      <c r="O7440">
        <v>1169456825.02245</v>
      </c>
      <c r="Q7440" t="str">
        <f>VLOOKUP(A7440,Lookup_Tables!$D$2:$E$7,2,FALSE)</f>
        <v>SS</v>
      </c>
      <c r="R7440" t="str">
        <f>IFERROR(VLOOKUP(D7440,Lookup_Tables!$A$2:$B$21,2,FALSE),"All")</f>
        <v>Private Assets</v>
      </c>
    </row>
    <row r="7441" spans="1:18" hidden="1">
      <c r="A7441">
        <v>256</v>
      </c>
      <c r="B7441">
        <v>15</v>
      </c>
      <c r="C7441" t="s">
        <v>39</v>
      </c>
      <c r="D7441">
        <v>0</v>
      </c>
      <c r="E7441">
        <v>31339173.7874383</v>
      </c>
      <c r="F7441">
        <v>9349035.3225837015</v>
      </c>
      <c r="G7441">
        <v>0</v>
      </c>
      <c r="H7441">
        <v>413251695.24481398</v>
      </c>
      <c r="I7441">
        <v>458264762.22260797</v>
      </c>
      <c r="J7441">
        <v>549647707.75682294</v>
      </c>
      <c r="K7441">
        <v>678565778.03299201</v>
      </c>
      <c r="L7441">
        <v>790671906.00513601</v>
      </c>
      <c r="M7441">
        <v>811626545.22993696</v>
      </c>
      <c r="N7441">
        <v>875864654.27510595</v>
      </c>
      <c r="O7441">
        <v>945834865.15798497</v>
      </c>
      <c r="Q7441" t="str">
        <f>VLOOKUP(A7441,Lookup_Tables!$D$2:$E$7,2,FALSE)</f>
        <v>SS</v>
      </c>
      <c r="R7441" t="str">
        <f>IFERROR(VLOOKUP(D7441,Lookup_Tables!$A$2:$B$21,2,FALSE),"All")</f>
        <v>Private Assets</v>
      </c>
    </row>
    <row r="7442" spans="1:18" hidden="1">
      <c r="A7442">
        <v>256</v>
      </c>
      <c r="B7442">
        <v>15</v>
      </c>
      <c r="C7442" t="s">
        <v>38</v>
      </c>
      <c r="D7442">
        <v>2</v>
      </c>
      <c r="E7442">
        <v>867013.48160892096</v>
      </c>
      <c r="F7442">
        <v>198578.26748794504</v>
      </c>
      <c r="G7442">
        <v>0</v>
      </c>
      <c r="H7442">
        <v>10166180.0455795</v>
      </c>
      <c r="I7442">
        <v>12229431.259205701</v>
      </c>
      <c r="J7442">
        <v>17478510.371570401</v>
      </c>
      <c r="K7442">
        <v>22456120.962280702</v>
      </c>
      <c r="L7442">
        <v>26160517.197673101</v>
      </c>
      <c r="M7442">
        <v>27630607.132440899</v>
      </c>
      <c r="N7442">
        <v>31430222.9582933</v>
      </c>
      <c r="O7442">
        <v>37683940.957251601</v>
      </c>
      <c r="Q7442" t="str">
        <f>VLOOKUP(A7442,Lookup_Tables!$D$2:$E$7,2,FALSE)</f>
        <v>SS</v>
      </c>
      <c r="R7442" t="str">
        <f>IFERROR(VLOOKUP(D7442,Lookup_Tables!$A$2:$B$21,2,FALSE),"All")</f>
        <v>Bridge</v>
      </c>
    </row>
    <row r="7443" spans="1:18" hidden="1">
      <c r="A7443">
        <v>256</v>
      </c>
      <c r="B7443">
        <v>15</v>
      </c>
      <c r="C7443" t="s">
        <v>39</v>
      </c>
      <c r="D7443">
        <v>2</v>
      </c>
      <c r="E7443">
        <v>844438.08334355499</v>
      </c>
      <c r="F7443">
        <v>195420.90083373059</v>
      </c>
      <c r="G7443">
        <v>0</v>
      </c>
      <c r="H7443">
        <v>9873491.6677297596</v>
      </c>
      <c r="I7443">
        <v>12202479.67209</v>
      </c>
      <c r="J7443">
        <v>17074359.758390199</v>
      </c>
      <c r="K7443">
        <v>21889435.564869601</v>
      </c>
      <c r="L7443">
        <v>25323758.389725398</v>
      </c>
      <c r="M7443">
        <v>26444385.593560401</v>
      </c>
      <c r="N7443">
        <v>29049699.097735301</v>
      </c>
      <c r="O7443">
        <v>33041179.444221199</v>
      </c>
      <c r="Q7443" t="str">
        <f>VLOOKUP(A7443,Lookup_Tables!$D$2:$E$7,2,FALSE)</f>
        <v>SS</v>
      </c>
      <c r="R7443" t="str">
        <f>IFERROR(VLOOKUP(D7443,Lookup_Tables!$A$2:$B$21,2,FALSE),"All")</f>
        <v>Bridge</v>
      </c>
    </row>
    <row r="7444" spans="1:18" hidden="1">
      <c r="A7444">
        <v>256</v>
      </c>
      <c r="B7444">
        <v>15</v>
      </c>
      <c r="C7444" t="s">
        <v>38</v>
      </c>
      <c r="D7444">
        <v>3</v>
      </c>
      <c r="E7444">
        <v>43493.072174832698</v>
      </c>
      <c r="F7444">
        <v>11105.099109563445</v>
      </c>
      <c r="G7444">
        <v>0</v>
      </c>
      <c r="H7444">
        <v>659579.748053335</v>
      </c>
      <c r="I7444">
        <v>723716.09322294896</v>
      </c>
      <c r="J7444">
        <v>777838.48047423002</v>
      </c>
      <c r="K7444">
        <v>866696.31530503696</v>
      </c>
      <c r="L7444">
        <v>1034633.93808441</v>
      </c>
      <c r="M7444">
        <v>1093017.9309855199</v>
      </c>
      <c r="N7444">
        <v>1392400.9160530299</v>
      </c>
      <c r="O7444">
        <v>1616289.95168622</v>
      </c>
      <c r="Q7444" t="str">
        <f>VLOOKUP(A7444,Lookup_Tables!$D$2:$E$7,2,FALSE)</f>
        <v>SS</v>
      </c>
      <c r="R7444" t="str">
        <f>IFERROR(VLOOKUP(D7444,Lookup_Tables!$A$2:$B$21,2,FALSE),"All")</f>
        <v>Govt Hosp</v>
      </c>
    </row>
    <row r="7445" spans="1:18" hidden="1">
      <c r="A7445">
        <v>256</v>
      </c>
      <c r="B7445">
        <v>15</v>
      </c>
      <c r="C7445" t="s">
        <v>39</v>
      </c>
      <c r="D7445">
        <v>3</v>
      </c>
      <c r="E7445">
        <v>42231.608797788198</v>
      </c>
      <c r="F7445">
        <v>10888.346972017407</v>
      </c>
      <c r="G7445">
        <v>0</v>
      </c>
      <c r="H7445">
        <v>659579.748053335</v>
      </c>
      <c r="I7445">
        <v>723648.43080725905</v>
      </c>
      <c r="J7445">
        <v>773083.734186252</v>
      </c>
      <c r="K7445">
        <v>854418.73369118804</v>
      </c>
      <c r="L7445">
        <v>933831.31860501796</v>
      </c>
      <c r="M7445">
        <v>1000902.09391684</v>
      </c>
      <c r="N7445">
        <v>1120880.8243362601</v>
      </c>
      <c r="O7445">
        <v>1237970.63378729</v>
      </c>
      <c r="Q7445" t="str">
        <f>VLOOKUP(A7445,Lookup_Tables!$D$2:$E$7,2,FALSE)</f>
        <v>SS</v>
      </c>
      <c r="R7445" t="str">
        <f>IFERROR(VLOOKUP(D7445,Lookup_Tables!$A$2:$B$21,2,FALSE),"All")</f>
        <v>Govt Hosp</v>
      </c>
    </row>
    <row r="7446" spans="1:18" hidden="1">
      <c r="A7446">
        <v>256</v>
      </c>
      <c r="B7446">
        <v>15</v>
      </c>
      <c r="C7446" t="s">
        <v>38</v>
      </c>
      <c r="D7446">
        <v>4</v>
      </c>
      <c r="E7446">
        <v>408865.64193162299</v>
      </c>
      <c r="F7446">
        <v>116848.65153918968</v>
      </c>
      <c r="G7446">
        <v>0</v>
      </c>
      <c r="H7446">
        <v>5163923.7457327396</v>
      </c>
      <c r="I7446">
        <v>5832493.1047712797</v>
      </c>
      <c r="J7446">
        <v>7101752.3101691799</v>
      </c>
      <c r="K7446">
        <v>9279975.7057616208</v>
      </c>
      <c r="L7446">
        <v>11261585.407565599</v>
      </c>
      <c r="M7446">
        <v>11564463.4846745</v>
      </c>
      <c r="N7446">
        <v>13039011.9618841</v>
      </c>
      <c r="O7446">
        <v>14977333.616530599</v>
      </c>
      <c r="Q7446" t="str">
        <f>VLOOKUP(A7446,Lookup_Tables!$D$2:$E$7,2,FALSE)</f>
        <v>SS</v>
      </c>
      <c r="R7446" t="str">
        <f>IFERROR(VLOOKUP(D7446,Lookup_Tables!$A$2:$B$21,2,FALSE),"All")</f>
        <v>Govt Med Fac</v>
      </c>
    </row>
    <row r="7447" spans="1:18" hidden="1">
      <c r="A7447">
        <v>256</v>
      </c>
      <c r="B7447">
        <v>15</v>
      </c>
      <c r="C7447" t="s">
        <v>39</v>
      </c>
      <c r="D7447">
        <v>4</v>
      </c>
      <c r="E7447">
        <v>396076.83509451698</v>
      </c>
      <c r="F7447">
        <v>114201.7554692055</v>
      </c>
      <c r="G7447">
        <v>0</v>
      </c>
      <c r="H7447">
        <v>5104376.8687875196</v>
      </c>
      <c r="I7447">
        <v>5735559.4642802803</v>
      </c>
      <c r="J7447">
        <v>6955123.2422890002</v>
      </c>
      <c r="K7447">
        <v>8726448.1219272204</v>
      </c>
      <c r="L7447">
        <v>10621734.8147719</v>
      </c>
      <c r="M7447">
        <v>11144456.2773825</v>
      </c>
      <c r="N7447">
        <v>12271143.799819101</v>
      </c>
      <c r="O7447">
        <v>13006512.211717499</v>
      </c>
      <c r="Q7447" t="str">
        <f>VLOOKUP(A7447,Lookup_Tables!$D$2:$E$7,2,FALSE)</f>
        <v>SS</v>
      </c>
      <c r="R7447" t="str">
        <f>IFERROR(VLOOKUP(D7447,Lookup_Tables!$A$2:$B$21,2,FALSE),"All")</f>
        <v>Govt Med Fac</v>
      </c>
    </row>
    <row r="7448" spans="1:18" hidden="1">
      <c r="A7448">
        <v>256</v>
      </c>
      <c r="B7448">
        <v>15</v>
      </c>
      <c r="C7448" t="s">
        <v>38</v>
      </c>
      <c r="D7448">
        <v>6</v>
      </c>
      <c r="E7448">
        <v>2818219.65508082</v>
      </c>
      <c r="F7448">
        <v>766160.38573958422</v>
      </c>
      <c r="G7448">
        <v>0</v>
      </c>
      <c r="H7448">
        <v>32709464.441969901</v>
      </c>
      <c r="I7448">
        <v>36694665.6220515</v>
      </c>
      <c r="J7448">
        <v>51136774.129005097</v>
      </c>
      <c r="K7448">
        <v>67715638.920835793</v>
      </c>
      <c r="L7448">
        <v>84807798.558417499</v>
      </c>
      <c r="M7448">
        <v>88595612.886620894</v>
      </c>
      <c r="N7448">
        <v>103250693.752432</v>
      </c>
      <c r="O7448">
        <v>129538324.073099</v>
      </c>
      <c r="Q7448" t="str">
        <f>VLOOKUP(A7448,Lookup_Tables!$D$2:$E$7,2,FALSE)</f>
        <v>SS</v>
      </c>
      <c r="R7448" t="str">
        <f>IFERROR(VLOOKUP(D7448,Lookup_Tables!$A$2:$B$21,2,FALSE),"All")</f>
        <v>Port</v>
      </c>
    </row>
    <row r="7449" spans="1:18" hidden="1">
      <c r="A7449">
        <v>256</v>
      </c>
      <c r="B7449">
        <v>15</v>
      </c>
      <c r="C7449" t="s">
        <v>39</v>
      </c>
      <c r="D7449">
        <v>6</v>
      </c>
      <c r="E7449">
        <v>2735960.9435045901</v>
      </c>
      <c r="F7449">
        <v>756020.18923750194</v>
      </c>
      <c r="G7449">
        <v>0</v>
      </c>
      <c r="H7449">
        <v>32125950.802462</v>
      </c>
      <c r="I7449">
        <v>35918469.756702602</v>
      </c>
      <c r="J7449">
        <v>49908363.972921602</v>
      </c>
      <c r="K7449">
        <v>65787933.818859503</v>
      </c>
      <c r="L7449">
        <v>81280661.836856693</v>
      </c>
      <c r="M7449">
        <v>86867928.819859594</v>
      </c>
      <c r="N7449">
        <v>95470444.599547699</v>
      </c>
      <c r="O7449">
        <v>108344558.570066</v>
      </c>
      <c r="Q7449" t="str">
        <f>VLOOKUP(A7449,Lookup_Tables!$D$2:$E$7,2,FALSE)</f>
        <v>SS</v>
      </c>
      <c r="R7449" t="str">
        <f>IFERROR(VLOOKUP(D7449,Lookup_Tables!$A$2:$B$21,2,FALSE),"All")</f>
        <v>Port</v>
      </c>
    </row>
    <row r="7450" spans="1:18" hidden="1">
      <c r="A7450">
        <v>256</v>
      </c>
      <c r="B7450">
        <v>15</v>
      </c>
      <c r="C7450" t="s">
        <v>38</v>
      </c>
      <c r="D7450">
        <v>9</v>
      </c>
      <c r="E7450">
        <v>8171.06466336009</v>
      </c>
      <c r="F7450">
        <v>2269.7069434580962</v>
      </c>
      <c r="G7450">
        <v>0</v>
      </c>
      <c r="H7450">
        <v>91776.481165072706</v>
      </c>
      <c r="I7450">
        <v>98530.412198342703</v>
      </c>
      <c r="J7450">
        <v>116103.81844451799</v>
      </c>
      <c r="K7450">
        <v>146819.20065767699</v>
      </c>
      <c r="L7450">
        <v>215241.856537846</v>
      </c>
      <c r="M7450">
        <v>272018.95547051</v>
      </c>
      <c r="N7450">
        <v>583633.10116199404</v>
      </c>
      <c r="O7450">
        <v>737728.64896228502</v>
      </c>
      <c r="Q7450" t="str">
        <f>VLOOKUP(A7450,Lookup_Tables!$D$2:$E$7,2,FALSE)</f>
        <v>SS</v>
      </c>
      <c r="R7450" t="str">
        <f>IFERROR(VLOOKUP(D7450,Lookup_Tables!$A$2:$B$21,2,FALSE),"All")</f>
        <v>Pub Admin Bldg</v>
      </c>
    </row>
    <row r="7451" spans="1:18" hidden="1">
      <c r="A7451">
        <v>256</v>
      </c>
      <c r="B7451">
        <v>15</v>
      </c>
      <c r="C7451" t="s">
        <v>39</v>
      </c>
      <c r="D7451">
        <v>9</v>
      </c>
      <c r="E7451">
        <v>7963.2255882869504</v>
      </c>
      <c r="F7451">
        <v>2270.5530202871505</v>
      </c>
      <c r="G7451">
        <v>0</v>
      </c>
      <c r="H7451">
        <v>91615.488280219593</v>
      </c>
      <c r="I7451">
        <v>97722.474592811603</v>
      </c>
      <c r="J7451">
        <v>113427.017847932</v>
      </c>
      <c r="K7451">
        <v>140362.807883884</v>
      </c>
      <c r="L7451">
        <v>183555.43898807201</v>
      </c>
      <c r="M7451">
        <v>218967.46578652199</v>
      </c>
      <c r="N7451">
        <v>583633.10116199404</v>
      </c>
      <c r="O7451">
        <v>737728.64896228502</v>
      </c>
      <c r="Q7451" t="str">
        <f>VLOOKUP(A7451,Lookup_Tables!$D$2:$E$7,2,FALSE)</f>
        <v>SS</v>
      </c>
      <c r="R7451" t="str">
        <f>IFERROR(VLOOKUP(D7451,Lookup_Tables!$A$2:$B$21,2,FALSE),"All")</f>
        <v>Pub Admin Bldg</v>
      </c>
    </row>
    <row r="7452" spans="1:18" hidden="1">
      <c r="A7452">
        <v>256</v>
      </c>
      <c r="B7452">
        <v>15</v>
      </c>
      <c r="C7452" t="s">
        <v>38</v>
      </c>
      <c r="D7452">
        <v>10</v>
      </c>
      <c r="E7452">
        <v>941462.35276192997</v>
      </c>
      <c r="F7452">
        <v>314300.865621984</v>
      </c>
      <c r="G7452">
        <v>0</v>
      </c>
      <c r="H7452">
        <v>11401940.519570701</v>
      </c>
      <c r="I7452">
        <v>12573861.8885298</v>
      </c>
      <c r="J7452">
        <v>15051138.086788099</v>
      </c>
      <c r="K7452">
        <v>19267550.854043499</v>
      </c>
      <c r="L7452">
        <v>23486030.637272399</v>
      </c>
      <c r="M7452">
        <v>24684124.012852199</v>
      </c>
      <c r="N7452">
        <v>29132792.028019901</v>
      </c>
      <c r="O7452">
        <v>34660856.573053397</v>
      </c>
      <c r="Q7452" t="str">
        <f>VLOOKUP(A7452,Lookup_Tables!$D$2:$E$7,2,FALSE)</f>
        <v>SS</v>
      </c>
      <c r="R7452" t="str">
        <f>IFERROR(VLOOKUP(D7452,Lookup_Tables!$A$2:$B$21,2,FALSE),"All")</f>
        <v>Pub School</v>
      </c>
    </row>
    <row r="7453" spans="1:18" hidden="1">
      <c r="A7453">
        <v>256</v>
      </c>
      <c r="B7453">
        <v>15</v>
      </c>
      <c r="C7453" t="s">
        <v>39</v>
      </c>
      <c r="D7453">
        <v>10</v>
      </c>
      <c r="E7453">
        <v>908885.04138269497</v>
      </c>
      <c r="F7453">
        <v>306218.51533232071</v>
      </c>
      <c r="G7453">
        <v>0</v>
      </c>
      <c r="H7453">
        <v>11142724.5006411</v>
      </c>
      <c r="I7453">
        <v>12406646.377918299</v>
      </c>
      <c r="J7453">
        <v>14695504.0682346</v>
      </c>
      <c r="K7453">
        <v>18641388.1791237</v>
      </c>
      <c r="L7453">
        <v>21972729.179930098</v>
      </c>
      <c r="M7453">
        <v>22974588.677065801</v>
      </c>
      <c r="N7453">
        <v>25711312.266773701</v>
      </c>
      <c r="O7453">
        <v>29164548.1747959</v>
      </c>
      <c r="Q7453" t="str">
        <f>VLOOKUP(A7453,Lookup_Tables!$D$2:$E$7,2,FALSE)</f>
        <v>SS</v>
      </c>
      <c r="R7453" t="str">
        <f>IFERROR(VLOOKUP(D7453,Lookup_Tables!$A$2:$B$21,2,FALSE),"All")</f>
        <v>Pub School</v>
      </c>
    </row>
    <row r="7454" spans="1:18" hidden="1">
      <c r="A7454">
        <v>256</v>
      </c>
      <c r="B7454">
        <v>15</v>
      </c>
      <c r="C7454" t="s">
        <v>38</v>
      </c>
      <c r="D7454">
        <v>13</v>
      </c>
      <c r="E7454">
        <v>1249356.42594838</v>
      </c>
      <c r="F7454">
        <v>385533.18593475863</v>
      </c>
      <c r="G7454">
        <v>0</v>
      </c>
      <c r="H7454">
        <v>14849988.5198233</v>
      </c>
      <c r="I7454">
        <v>16172483.578532699</v>
      </c>
      <c r="J7454">
        <v>20174185.3541504</v>
      </c>
      <c r="K7454">
        <v>28367803.231720001</v>
      </c>
      <c r="L7454">
        <v>34531216.924240299</v>
      </c>
      <c r="M7454">
        <v>36581600.863931902</v>
      </c>
      <c r="N7454">
        <v>43016683.667917296</v>
      </c>
      <c r="O7454">
        <v>54898234.555888101</v>
      </c>
      <c r="Q7454" t="str">
        <f>VLOOKUP(A7454,Lookup_Tables!$D$2:$E$7,2,FALSE)</f>
        <v>SS</v>
      </c>
      <c r="R7454" t="str">
        <f>IFERROR(VLOOKUP(D7454,Lookup_Tables!$A$2:$B$21,2,FALSE),"All")</f>
        <v>Residual Inst</v>
      </c>
    </row>
    <row r="7455" spans="1:18" hidden="1">
      <c r="A7455">
        <v>256</v>
      </c>
      <c r="B7455">
        <v>15</v>
      </c>
      <c r="C7455" t="s">
        <v>39</v>
      </c>
      <c r="D7455">
        <v>13</v>
      </c>
      <c r="E7455">
        <v>1209901.51519857</v>
      </c>
      <c r="F7455">
        <v>384253.09647500666</v>
      </c>
      <c r="G7455">
        <v>0</v>
      </c>
      <c r="H7455">
        <v>14592031.9398233</v>
      </c>
      <c r="I7455">
        <v>16010432.7849092</v>
      </c>
      <c r="J7455">
        <v>19607426.180571102</v>
      </c>
      <c r="K7455">
        <v>26350082.750383999</v>
      </c>
      <c r="L7455">
        <v>33215349.473987099</v>
      </c>
      <c r="M7455">
        <v>34452263.1014181</v>
      </c>
      <c r="N7455">
        <v>39473541.546326198</v>
      </c>
      <c r="O7455">
        <v>45477680.606507599</v>
      </c>
      <c r="Q7455" t="str">
        <f>VLOOKUP(A7455,Lookup_Tables!$D$2:$E$7,2,FALSE)</f>
        <v>SS</v>
      </c>
      <c r="R7455" t="str">
        <f>IFERROR(VLOOKUP(D7455,Lookup_Tables!$A$2:$B$21,2,FALSE),"All")</f>
        <v>Residual Inst</v>
      </c>
    </row>
    <row r="7456" spans="1:18" hidden="1">
      <c r="A7456">
        <v>256</v>
      </c>
      <c r="B7456">
        <v>15</v>
      </c>
      <c r="C7456" t="s">
        <v>38</v>
      </c>
      <c r="D7456">
        <v>14</v>
      </c>
      <c r="E7456">
        <v>2036823.9641444001</v>
      </c>
      <c r="F7456">
        <v>547026.86590581457</v>
      </c>
      <c r="G7456">
        <v>0</v>
      </c>
      <c r="H7456">
        <v>23472587.9807707</v>
      </c>
      <c r="I7456">
        <v>26811594.998859402</v>
      </c>
      <c r="J7456">
        <v>35798478.167867601</v>
      </c>
      <c r="K7456">
        <v>49649885.107858002</v>
      </c>
      <c r="L7456">
        <v>62330188.225011602</v>
      </c>
      <c r="M7456">
        <v>66868498.1331563</v>
      </c>
      <c r="N7456">
        <v>80535682.410044</v>
      </c>
      <c r="O7456">
        <v>92988182.059344798</v>
      </c>
      <c r="Q7456" t="str">
        <f>VLOOKUP(A7456,Lookup_Tables!$D$2:$E$7,2,FALSE)</f>
        <v>SS</v>
      </c>
      <c r="R7456" t="str">
        <f>IFERROR(VLOOKUP(D7456,Lookup_Tables!$A$2:$B$21,2,FALSE),"All")</f>
        <v>Road</v>
      </c>
    </row>
    <row r="7457" spans="1:18" hidden="1">
      <c r="A7457">
        <v>256</v>
      </c>
      <c r="B7457">
        <v>15</v>
      </c>
      <c r="C7457" t="s">
        <v>39</v>
      </c>
      <c r="D7457">
        <v>14</v>
      </c>
      <c r="E7457">
        <v>1982920.98746776</v>
      </c>
      <c r="F7457">
        <v>541393.82585940533</v>
      </c>
      <c r="G7457">
        <v>0</v>
      </c>
      <c r="H7457">
        <v>23209563.7346249</v>
      </c>
      <c r="I7457">
        <v>26422575.598463099</v>
      </c>
      <c r="J7457">
        <v>35034105.360357098</v>
      </c>
      <c r="K7457">
        <v>47561944.430854701</v>
      </c>
      <c r="L7457">
        <v>59311214.153785601</v>
      </c>
      <c r="M7457">
        <v>63780900.637202598</v>
      </c>
      <c r="N7457">
        <v>74003833.652805805</v>
      </c>
      <c r="O7457">
        <v>85468114.602546096</v>
      </c>
      <c r="Q7457" t="str">
        <f>VLOOKUP(A7457,Lookup_Tables!$D$2:$E$7,2,FALSE)</f>
        <v>SS</v>
      </c>
      <c r="R7457" t="str">
        <f>IFERROR(VLOOKUP(D7457,Lookup_Tables!$A$2:$B$21,2,FALSE),"All")</f>
        <v>Road</v>
      </c>
    </row>
    <row r="7458" spans="1:18" hidden="1">
      <c r="A7458">
        <v>256</v>
      </c>
      <c r="B7458">
        <v>15</v>
      </c>
      <c r="C7458" t="s">
        <v>38</v>
      </c>
      <c r="D7458">
        <v>15</v>
      </c>
      <c r="E7458">
        <v>40769224.712637603</v>
      </c>
      <c r="F7458">
        <v>11926085.233329874</v>
      </c>
      <c r="G7458">
        <v>0</v>
      </c>
      <c r="H7458">
        <v>522912976.00665998</v>
      </c>
      <c r="I7458">
        <v>572431375.87321997</v>
      </c>
      <c r="J7458">
        <v>703503974.54165995</v>
      </c>
      <c r="K7458">
        <v>907681076.67796504</v>
      </c>
      <c r="L7458">
        <v>1062009654.93814</v>
      </c>
      <c r="M7458">
        <v>1132479039.70064</v>
      </c>
      <c r="N7458">
        <v>1279754222.2663801</v>
      </c>
      <c r="O7458">
        <v>1544467707.26951</v>
      </c>
      <c r="Q7458" t="str">
        <f>VLOOKUP(A7458,Lookup_Tables!$D$2:$E$7,2,FALSE)</f>
        <v>SS</v>
      </c>
      <c r="R7458" t="str">
        <f>IFERROR(VLOOKUP(D7458,Lookup_Tables!$A$2:$B$21,2,FALSE),"All")</f>
        <v>All</v>
      </c>
    </row>
    <row r="7459" spans="1:18" hidden="1">
      <c r="A7459">
        <v>256</v>
      </c>
      <c r="B7459">
        <v>15</v>
      </c>
      <c r="C7459" t="s">
        <v>39</v>
      </c>
      <c r="D7459">
        <v>15</v>
      </c>
      <c r="E7459">
        <v>39460657.779459901</v>
      </c>
      <c r="F7459">
        <v>11724430.312683649</v>
      </c>
      <c r="G7459">
        <v>0</v>
      </c>
      <c r="H7459">
        <v>517883153.60606802</v>
      </c>
      <c r="I7459">
        <v>570092798.49962103</v>
      </c>
      <c r="J7459">
        <v>684180488.57908595</v>
      </c>
      <c r="K7459">
        <v>864196959.89196503</v>
      </c>
      <c r="L7459">
        <v>1015854293.09639</v>
      </c>
      <c r="M7459">
        <v>1048629900.38422</v>
      </c>
      <c r="N7459">
        <v>1150454519.3635001</v>
      </c>
      <c r="O7459">
        <v>1256077671.6273201</v>
      </c>
      <c r="Q7459" t="str">
        <f>VLOOKUP(A7459,Lookup_Tables!$D$2:$E$7,2,FALSE)</f>
        <v>SS</v>
      </c>
      <c r="R7459" t="str">
        <f>IFERROR(VLOOKUP(D7459,Lookup_Tables!$A$2:$B$21,2,FALSE),"All")</f>
        <v>All</v>
      </c>
    </row>
    <row r="7460" spans="1:18" hidden="1">
      <c r="A7460">
        <v>256</v>
      </c>
      <c r="B7460">
        <v>15</v>
      </c>
      <c r="C7460" t="s">
        <v>38</v>
      </c>
      <c r="D7460">
        <v>16</v>
      </c>
      <c r="E7460">
        <v>8373405.6583142802</v>
      </c>
      <c r="F7460">
        <v>2379279.0214392208</v>
      </c>
      <c r="G7460">
        <v>0</v>
      </c>
      <c r="H7460">
        <v>102355982.212767</v>
      </c>
      <c r="I7460">
        <v>113262245.242053</v>
      </c>
      <c r="J7460">
        <v>141855646.12025699</v>
      </c>
      <c r="K7460">
        <v>196282212.73526201</v>
      </c>
      <c r="L7460">
        <v>233567513.77516899</v>
      </c>
      <c r="M7460">
        <v>252379027.634541</v>
      </c>
      <c r="N7460">
        <v>294148295.30469799</v>
      </c>
      <c r="O7460">
        <v>369148799.35562098</v>
      </c>
      <c r="Q7460" t="str">
        <f>VLOOKUP(A7460,Lookup_Tables!$D$2:$E$7,2,FALSE)</f>
        <v>SS</v>
      </c>
      <c r="R7460" t="str">
        <f>IFERROR(VLOOKUP(D7460,Lookup_Tables!$A$2:$B$21,2,FALSE),"All")</f>
        <v>Government_Loss</v>
      </c>
    </row>
    <row r="7461" spans="1:18" hidden="1">
      <c r="A7461">
        <v>256</v>
      </c>
      <c r="B7461">
        <v>15</v>
      </c>
      <c r="C7461" t="s">
        <v>39</v>
      </c>
      <c r="D7461">
        <v>16</v>
      </c>
      <c r="E7461">
        <v>8125350.0092502004</v>
      </c>
      <c r="F7461">
        <v>2378059.065380428</v>
      </c>
      <c r="G7461">
        <v>0</v>
      </c>
      <c r="H7461">
        <v>101267604.735607</v>
      </c>
      <c r="I7461">
        <v>112151908.470691</v>
      </c>
      <c r="J7461">
        <v>137988437.45379701</v>
      </c>
      <c r="K7461">
        <v>182911205.11330199</v>
      </c>
      <c r="L7461">
        <v>227080235.890425</v>
      </c>
      <c r="M7461">
        <v>234189553.19437101</v>
      </c>
      <c r="N7461">
        <v>273769732.91972601</v>
      </c>
      <c r="O7461">
        <v>313145360.33415198</v>
      </c>
      <c r="Q7461" t="str">
        <f>VLOOKUP(A7461,Lookup_Tables!$D$2:$E$7,2,FALSE)</f>
        <v>SS</v>
      </c>
      <c r="R7461" t="str">
        <f>IFERROR(VLOOKUP(D7461,Lookup_Tables!$A$2:$B$21,2,FALSE),"All")</f>
        <v>Government_Loss</v>
      </c>
    </row>
    <row r="7462" spans="1:18" hidden="1">
      <c r="A7462">
        <v>256</v>
      </c>
      <c r="B7462">
        <v>15</v>
      </c>
      <c r="C7462" t="s">
        <v>38</v>
      </c>
      <c r="D7462">
        <v>17</v>
      </c>
      <c r="E7462">
        <v>4553547.5077550104</v>
      </c>
      <c r="F7462">
        <v>1325196.7463584305</v>
      </c>
      <c r="G7462">
        <v>0</v>
      </c>
      <c r="H7462">
        <v>57608141.985318698</v>
      </c>
      <c r="I7462">
        <v>63151729.522158802</v>
      </c>
      <c r="J7462">
        <v>77341489.257408395</v>
      </c>
      <c r="K7462">
        <v>102881880.688714</v>
      </c>
      <c r="L7462">
        <v>122775789.483559</v>
      </c>
      <c r="M7462">
        <v>129308665.357059</v>
      </c>
      <c r="N7462">
        <v>150753129.88549399</v>
      </c>
      <c r="O7462">
        <v>182302893.576805</v>
      </c>
      <c r="Q7462" t="str">
        <f>VLOOKUP(A7462,Lookup_Tables!$D$2:$E$7,2,FALSE)</f>
        <v>SS</v>
      </c>
      <c r="R7462" t="str">
        <f>IFERROR(VLOOKUP(D7462,Lookup_Tables!$A$2:$B$21,2,FALSE),"All")</f>
        <v>Emergency_Loss</v>
      </c>
    </row>
    <row r="7463" spans="1:18" hidden="1">
      <c r="A7463">
        <v>256</v>
      </c>
      <c r="B7463">
        <v>15</v>
      </c>
      <c r="C7463" t="s">
        <v>39</v>
      </c>
      <c r="D7463">
        <v>17</v>
      </c>
      <c r="E7463">
        <v>4411114.6374316299</v>
      </c>
      <c r="F7463">
        <v>1314013.11486944</v>
      </c>
      <c r="G7463">
        <v>0</v>
      </c>
      <c r="H7463">
        <v>56617442.102937698</v>
      </c>
      <c r="I7463">
        <v>62933276.348762602</v>
      </c>
      <c r="J7463">
        <v>75233324.014813006</v>
      </c>
      <c r="K7463">
        <v>96840317.803739697</v>
      </c>
      <c r="L7463">
        <v>115548290.66282099</v>
      </c>
      <c r="M7463">
        <v>120020342.953207</v>
      </c>
      <c r="N7463">
        <v>137664642.65699399</v>
      </c>
      <c r="O7463">
        <v>150753129.88549399</v>
      </c>
      <c r="Q7463" t="str">
        <f>VLOOKUP(A7463,Lookup_Tables!$D$2:$E$7,2,FALSE)</f>
        <v>SS</v>
      </c>
      <c r="R7463" t="str">
        <f>IFERROR(VLOOKUP(D7463,Lookup_Tables!$A$2:$B$21,2,FALSE),"All")</f>
        <v>Emergency_Loss</v>
      </c>
    </row>
    <row r="7464" spans="1:18" hidden="1">
      <c r="A7464">
        <v>256</v>
      </c>
      <c r="B7464">
        <v>15</v>
      </c>
      <c r="C7464" t="s">
        <v>38</v>
      </c>
      <c r="D7464">
        <v>18</v>
      </c>
      <c r="E7464">
        <v>12926953.166069301</v>
      </c>
      <c r="F7464">
        <v>3720846.3874297962</v>
      </c>
      <c r="G7464">
        <v>0</v>
      </c>
      <c r="H7464">
        <v>159730238.720063</v>
      </c>
      <c r="I7464">
        <v>177214091.78601</v>
      </c>
      <c r="J7464">
        <v>218515693.06423301</v>
      </c>
      <c r="K7464">
        <v>295739148.29083401</v>
      </c>
      <c r="L7464">
        <v>356895299.32570899</v>
      </c>
      <c r="M7464">
        <v>380787596.44420397</v>
      </c>
      <c r="N7464">
        <v>440989210.63891298</v>
      </c>
      <c r="O7464">
        <v>555071646.68893003</v>
      </c>
      <c r="Q7464" t="str">
        <f>VLOOKUP(A7464,Lookup_Tables!$D$2:$E$7,2,FALSE)</f>
        <v>SS</v>
      </c>
      <c r="R7464" t="str">
        <f>IFERROR(VLOOKUP(D7464,Lookup_Tables!$A$2:$B$21,2,FALSE),"All")</f>
        <v>Govt_Plus_Emergency</v>
      </c>
    </row>
    <row r="7465" spans="1:18" hidden="1">
      <c r="A7465">
        <v>256</v>
      </c>
      <c r="B7465">
        <v>15</v>
      </c>
      <c r="C7465" t="s">
        <v>39</v>
      </c>
      <c r="D7465">
        <v>18</v>
      </c>
      <c r="E7465">
        <v>12536401.008281199</v>
      </c>
      <c r="F7465">
        <v>3713504.5477019027</v>
      </c>
      <c r="G7465">
        <v>0</v>
      </c>
      <c r="H7465">
        <v>157924180.85855901</v>
      </c>
      <c r="I7465">
        <v>174898103.25533599</v>
      </c>
      <c r="J7465">
        <v>212878994.493489</v>
      </c>
      <c r="K7465">
        <v>276468538.332358</v>
      </c>
      <c r="L7465">
        <v>342096891.324884</v>
      </c>
      <c r="M7465">
        <v>353940106.55853498</v>
      </c>
      <c r="N7465">
        <v>412741921.58213902</v>
      </c>
      <c r="O7465">
        <v>464242272.07672501</v>
      </c>
      <c r="Q7465" t="str">
        <f>VLOOKUP(A7465,Lookup_Tables!$D$2:$E$7,2,FALSE)</f>
        <v>SS</v>
      </c>
      <c r="R7465" t="str">
        <f>IFERROR(VLOOKUP(D7465,Lookup_Tables!$A$2:$B$21,2,FALSE),"All")</f>
        <v>Govt_Plus_Emergency</v>
      </c>
    </row>
    <row r="7466" spans="1:18" hidden="1">
      <c r="A7466">
        <v>256</v>
      </c>
      <c r="B7466">
        <v>17</v>
      </c>
      <c r="C7466" t="s">
        <v>38</v>
      </c>
      <c r="D7466">
        <v>0</v>
      </c>
      <c r="E7466">
        <v>17212739.305231798</v>
      </c>
      <c r="F7466">
        <v>9627087.680062484</v>
      </c>
      <c r="G7466">
        <v>27006815.012006901</v>
      </c>
      <c r="H7466">
        <v>75052149.904554605</v>
      </c>
      <c r="I7466">
        <v>93564120.583548695</v>
      </c>
      <c r="J7466">
        <v>141751834.57506701</v>
      </c>
      <c r="K7466">
        <v>185456031.742028</v>
      </c>
      <c r="L7466">
        <v>231377345.48499799</v>
      </c>
      <c r="M7466">
        <v>248381207.60609999</v>
      </c>
      <c r="N7466">
        <v>330823872.69621497</v>
      </c>
      <c r="O7466">
        <v>813611374.49023402</v>
      </c>
      <c r="Q7466" t="str">
        <f>VLOOKUP(A7466,Lookup_Tables!$D$2:$E$7,2,FALSE)</f>
        <v>SS</v>
      </c>
      <c r="R7466" t="str">
        <f>IFERROR(VLOOKUP(D7466,Lookup_Tables!$A$2:$B$21,2,FALSE),"All")</f>
        <v>Private Assets</v>
      </c>
    </row>
    <row r="7467" spans="1:18" hidden="1">
      <c r="A7467">
        <v>256</v>
      </c>
      <c r="B7467">
        <v>17</v>
      </c>
      <c r="C7467" t="s">
        <v>39</v>
      </c>
      <c r="D7467">
        <v>0</v>
      </c>
      <c r="E7467">
        <v>16784618.695668198</v>
      </c>
      <c r="F7467">
        <v>9596512.7924956605</v>
      </c>
      <c r="G7467">
        <v>26216905.124370601</v>
      </c>
      <c r="H7467">
        <v>72737591.447739303</v>
      </c>
      <c r="I7467">
        <v>91499620.613875195</v>
      </c>
      <c r="J7467">
        <v>136696437.841636</v>
      </c>
      <c r="K7467">
        <v>175319750.951323</v>
      </c>
      <c r="L7467">
        <v>216788843.86423299</v>
      </c>
      <c r="M7467">
        <v>229449037.974985</v>
      </c>
      <c r="N7467">
        <v>320425779.08569098</v>
      </c>
      <c r="O7467">
        <v>670503608.34093201</v>
      </c>
      <c r="Q7467" t="str">
        <f>VLOOKUP(A7467,Lookup_Tables!$D$2:$E$7,2,FALSE)</f>
        <v>SS</v>
      </c>
      <c r="R7467" t="str">
        <f>IFERROR(VLOOKUP(D7467,Lookup_Tables!$A$2:$B$21,2,FALSE),"All")</f>
        <v>Private Assets</v>
      </c>
    </row>
    <row r="7468" spans="1:18" hidden="1">
      <c r="A7468">
        <v>256</v>
      </c>
      <c r="B7468">
        <v>17</v>
      </c>
      <c r="C7468" t="s">
        <v>38</v>
      </c>
      <c r="D7468">
        <v>2</v>
      </c>
      <c r="E7468">
        <v>7254.9708300184102</v>
      </c>
      <c r="F7468">
        <v>7254.9708300184102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Q7468" t="str">
        <f>VLOOKUP(A7468,Lookup_Tables!$D$2:$E$7,2,FALSE)</f>
        <v>SS</v>
      </c>
      <c r="R7468" t="str">
        <f>IFERROR(VLOOKUP(D7468,Lookup_Tables!$A$2:$B$21,2,FALSE),"All")</f>
        <v>Bridge</v>
      </c>
    </row>
    <row r="7469" spans="1:18" hidden="1">
      <c r="A7469">
        <v>256</v>
      </c>
      <c r="B7469">
        <v>17</v>
      </c>
      <c r="C7469" t="s">
        <v>39</v>
      </c>
      <c r="D7469">
        <v>2</v>
      </c>
      <c r="E7469">
        <v>7254.9708300184102</v>
      </c>
      <c r="F7469">
        <v>7254.9708300184102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Q7469" t="str">
        <f>VLOOKUP(A7469,Lookup_Tables!$D$2:$E$7,2,FALSE)</f>
        <v>SS</v>
      </c>
      <c r="R7469" t="str">
        <f>IFERROR(VLOOKUP(D7469,Lookup_Tables!$A$2:$B$21,2,FALSE),"All")</f>
        <v>Bridge</v>
      </c>
    </row>
    <row r="7470" spans="1:18" hidden="1">
      <c r="A7470">
        <v>256</v>
      </c>
      <c r="B7470">
        <v>17</v>
      </c>
      <c r="C7470" t="s">
        <v>38</v>
      </c>
      <c r="D7470">
        <v>3</v>
      </c>
      <c r="E7470">
        <v>4258.0385637564204</v>
      </c>
      <c r="F7470">
        <v>4258.0385637564204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Q7470" t="str">
        <f>VLOOKUP(A7470,Lookup_Tables!$D$2:$E$7,2,FALSE)</f>
        <v>SS</v>
      </c>
      <c r="R7470" t="str">
        <f>IFERROR(VLOOKUP(D7470,Lookup_Tables!$A$2:$B$21,2,FALSE),"All")</f>
        <v>Govt Hosp</v>
      </c>
    </row>
    <row r="7471" spans="1:18" hidden="1">
      <c r="A7471">
        <v>256</v>
      </c>
      <c r="B7471">
        <v>17</v>
      </c>
      <c r="C7471" t="s">
        <v>39</v>
      </c>
      <c r="D7471">
        <v>3</v>
      </c>
      <c r="E7471">
        <v>4258.0385637564204</v>
      </c>
      <c r="F7471">
        <v>4258.0385637564204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Q7471" t="str">
        <f>VLOOKUP(A7471,Lookup_Tables!$D$2:$E$7,2,FALSE)</f>
        <v>SS</v>
      </c>
      <c r="R7471" t="str">
        <f>IFERROR(VLOOKUP(D7471,Lookup_Tables!$A$2:$B$21,2,FALSE),"All")</f>
        <v>Govt Hosp</v>
      </c>
    </row>
    <row r="7472" spans="1:18" hidden="1">
      <c r="A7472">
        <v>256</v>
      </c>
      <c r="B7472">
        <v>17</v>
      </c>
      <c r="C7472" t="s">
        <v>38</v>
      </c>
      <c r="D7472">
        <v>4</v>
      </c>
      <c r="E7472">
        <v>628.77704069564004</v>
      </c>
      <c r="F7472">
        <v>628.77704069564004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Q7472" t="str">
        <f>VLOOKUP(A7472,Lookup_Tables!$D$2:$E$7,2,FALSE)</f>
        <v>SS</v>
      </c>
      <c r="R7472" t="str">
        <f>IFERROR(VLOOKUP(D7472,Lookup_Tables!$A$2:$B$21,2,FALSE),"All")</f>
        <v>Govt Med Fac</v>
      </c>
    </row>
    <row r="7473" spans="1:18" hidden="1">
      <c r="A7473">
        <v>256</v>
      </c>
      <c r="B7473">
        <v>17</v>
      </c>
      <c r="C7473" t="s">
        <v>39</v>
      </c>
      <c r="D7473">
        <v>4</v>
      </c>
      <c r="E7473">
        <v>628.77704069564004</v>
      </c>
      <c r="F7473">
        <v>628.77704069564004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Q7473" t="str">
        <f>VLOOKUP(A7473,Lookup_Tables!$D$2:$E$7,2,FALSE)</f>
        <v>SS</v>
      </c>
      <c r="R7473" t="str">
        <f>IFERROR(VLOOKUP(D7473,Lookup_Tables!$A$2:$B$21,2,FALSE),"All")</f>
        <v>Govt Med Fac</v>
      </c>
    </row>
    <row r="7474" spans="1:18" hidden="1">
      <c r="A7474">
        <v>256</v>
      </c>
      <c r="B7474">
        <v>17</v>
      </c>
      <c r="C7474" t="s">
        <v>38</v>
      </c>
      <c r="D7474">
        <v>10</v>
      </c>
      <c r="E7474">
        <v>54577.496989168998</v>
      </c>
      <c r="F7474">
        <v>27367.977534038153</v>
      </c>
      <c r="G7474">
        <v>80482.322491578001</v>
      </c>
      <c r="H7474">
        <v>271151.85058581497</v>
      </c>
      <c r="I7474">
        <v>299874.558681881</v>
      </c>
      <c r="J7474">
        <v>444374.423027432</v>
      </c>
      <c r="K7474">
        <v>573826.85180378903</v>
      </c>
      <c r="L7474">
        <v>749447.64592110296</v>
      </c>
      <c r="M7474">
        <v>868335.25355714804</v>
      </c>
      <c r="N7474">
        <v>1240223.77467955</v>
      </c>
      <c r="O7474">
        <v>5535353.33137313</v>
      </c>
      <c r="Q7474" t="str">
        <f>VLOOKUP(A7474,Lookup_Tables!$D$2:$E$7,2,FALSE)</f>
        <v>SS</v>
      </c>
      <c r="R7474" t="str">
        <f>IFERROR(VLOOKUP(D7474,Lookup_Tables!$A$2:$B$21,2,FALSE),"All")</f>
        <v>Pub School</v>
      </c>
    </row>
    <row r="7475" spans="1:18" hidden="1">
      <c r="A7475">
        <v>256</v>
      </c>
      <c r="B7475">
        <v>17</v>
      </c>
      <c r="C7475" t="s">
        <v>39</v>
      </c>
      <c r="D7475">
        <v>10</v>
      </c>
      <c r="E7475">
        <v>53320.662856196002</v>
      </c>
      <c r="F7475">
        <v>27564.654831200405</v>
      </c>
      <c r="G7475">
        <v>80178.445029757393</v>
      </c>
      <c r="H7475">
        <v>266661.066945703</v>
      </c>
      <c r="I7475">
        <v>292781.81843811797</v>
      </c>
      <c r="J7475">
        <v>416603.78603653802</v>
      </c>
      <c r="K7475">
        <v>558032.85564902402</v>
      </c>
      <c r="L7475">
        <v>689849.88528158597</v>
      </c>
      <c r="M7475">
        <v>784032.58937559195</v>
      </c>
      <c r="N7475">
        <v>1211337.8418999701</v>
      </c>
      <c r="O7475">
        <v>4838348.3402564898</v>
      </c>
      <c r="Q7475" t="str">
        <f>VLOOKUP(A7475,Lookup_Tables!$D$2:$E$7,2,FALSE)</f>
        <v>SS</v>
      </c>
      <c r="R7475" t="str">
        <f>IFERROR(VLOOKUP(D7475,Lookup_Tables!$A$2:$B$21,2,FALSE),"All")</f>
        <v>Pub School</v>
      </c>
    </row>
    <row r="7476" spans="1:18" hidden="1">
      <c r="A7476">
        <v>256</v>
      </c>
      <c r="B7476">
        <v>17</v>
      </c>
      <c r="C7476" t="s">
        <v>38</v>
      </c>
      <c r="D7476">
        <v>13</v>
      </c>
      <c r="E7476">
        <v>196091.24806281101</v>
      </c>
      <c r="F7476">
        <v>92611.917311858648</v>
      </c>
      <c r="G7476">
        <v>424137.49990871898</v>
      </c>
      <c r="H7476">
        <v>1057816.8539441901</v>
      </c>
      <c r="I7476">
        <v>1224740.5868549701</v>
      </c>
      <c r="J7476">
        <v>1668294.62245826</v>
      </c>
      <c r="K7476">
        <v>2278431.6939623998</v>
      </c>
      <c r="L7476">
        <v>3101073.4334919201</v>
      </c>
      <c r="M7476">
        <v>3420702.0564680202</v>
      </c>
      <c r="N7476">
        <v>5180290.2527789501</v>
      </c>
      <c r="O7476">
        <v>11451221.968212601</v>
      </c>
      <c r="Q7476" t="str">
        <f>VLOOKUP(A7476,Lookup_Tables!$D$2:$E$7,2,FALSE)</f>
        <v>SS</v>
      </c>
      <c r="R7476" t="str">
        <f>IFERROR(VLOOKUP(D7476,Lookup_Tables!$A$2:$B$21,2,FALSE),"All")</f>
        <v>Residual Inst</v>
      </c>
    </row>
    <row r="7477" spans="1:18" hidden="1">
      <c r="A7477">
        <v>256</v>
      </c>
      <c r="B7477">
        <v>17</v>
      </c>
      <c r="C7477" t="s">
        <v>39</v>
      </c>
      <c r="D7477">
        <v>13</v>
      </c>
      <c r="E7477">
        <v>191082.153739131</v>
      </c>
      <c r="F7477">
        <v>92276.778265495333</v>
      </c>
      <c r="G7477">
        <v>421105.49379147001</v>
      </c>
      <c r="H7477">
        <v>1030475.71073118</v>
      </c>
      <c r="I7477">
        <v>1178076.29104769</v>
      </c>
      <c r="J7477">
        <v>1603538.0473986701</v>
      </c>
      <c r="K7477">
        <v>2195905.6901086899</v>
      </c>
      <c r="L7477">
        <v>2883688.9877799</v>
      </c>
      <c r="M7477">
        <v>3178035.3562003099</v>
      </c>
      <c r="N7477">
        <v>4860429.3242392</v>
      </c>
      <c r="O7477">
        <v>9846426.4370224606</v>
      </c>
      <c r="Q7477" t="str">
        <f>VLOOKUP(A7477,Lookup_Tables!$D$2:$E$7,2,FALSE)</f>
        <v>SS</v>
      </c>
      <c r="R7477" t="str">
        <f>IFERROR(VLOOKUP(D7477,Lookup_Tables!$A$2:$B$21,2,FALSE),"All")</f>
        <v>Residual Inst</v>
      </c>
    </row>
    <row r="7478" spans="1:18" hidden="1">
      <c r="A7478">
        <v>256</v>
      </c>
      <c r="B7478">
        <v>17</v>
      </c>
      <c r="C7478" t="s">
        <v>38</v>
      </c>
      <c r="D7478">
        <v>14</v>
      </c>
      <c r="E7478">
        <v>24549.186642675999</v>
      </c>
      <c r="F7478">
        <v>17889.711882226315</v>
      </c>
      <c r="G7478">
        <v>0</v>
      </c>
      <c r="H7478">
        <v>105384.978576009</v>
      </c>
      <c r="I7478">
        <v>122432.149476791</v>
      </c>
      <c r="J7478">
        <v>163783.989548674</v>
      </c>
      <c r="K7478">
        <v>212927.87681921601</v>
      </c>
      <c r="L7478">
        <v>261084.253420519</v>
      </c>
      <c r="M7478">
        <v>271527.00820513698</v>
      </c>
      <c r="N7478">
        <v>323737.86076579598</v>
      </c>
      <c r="O7478">
        <v>494124.22356357099</v>
      </c>
      <c r="Q7478" t="str">
        <f>VLOOKUP(A7478,Lookup_Tables!$D$2:$E$7,2,FALSE)</f>
        <v>SS</v>
      </c>
      <c r="R7478" t="str">
        <f>IFERROR(VLOOKUP(D7478,Lookup_Tables!$A$2:$B$21,2,FALSE),"All")</f>
        <v>Road</v>
      </c>
    </row>
    <row r="7479" spans="1:18" hidden="1">
      <c r="A7479">
        <v>256</v>
      </c>
      <c r="B7479">
        <v>17</v>
      </c>
      <c r="C7479" t="s">
        <v>39</v>
      </c>
      <c r="D7479">
        <v>14</v>
      </c>
      <c r="E7479">
        <v>24306.718487551301</v>
      </c>
      <c r="F7479">
        <v>17918.968895101068</v>
      </c>
      <c r="G7479">
        <v>0</v>
      </c>
      <c r="H7479">
        <v>104933.27854199101</v>
      </c>
      <c r="I7479">
        <v>119641.500329288</v>
      </c>
      <c r="J7479">
        <v>160640.68544729901</v>
      </c>
      <c r="K7479">
        <v>204476.70953329999</v>
      </c>
      <c r="L7479">
        <v>250958.42433684799</v>
      </c>
      <c r="M7479">
        <v>261778.32296191101</v>
      </c>
      <c r="N7479">
        <v>306516.12212612003</v>
      </c>
      <c r="O7479">
        <v>383152.85228091403</v>
      </c>
      <c r="Q7479" t="str">
        <f>VLOOKUP(A7479,Lookup_Tables!$D$2:$E$7,2,FALSE)</f>
        <v>SS</v>
      </c>
      <c r="R7479" t="str">
        <f>IFERROR(VLOOKUP(D7479,Lookup_Tables!$A$2:$B$21,2,FALSE),"All")</f>
        <v>Road</v>
      </c>
    </row>
    <row r="7480" spans="1:18" hidden="1">
      <c r="A7480">
        <v>256</v>
      </c>
      <c r="B7480">
        <v>17</v>
      </c>
      <c r="C7480" t="s">
        <v>38</v>
      </c>
      <c r="D7480">
        <v>15</v>
      </c>
      <c r="E7480">
        <v>17500099.023360901</v>
      </c>
      <c r="F7480">
        <v>9778373.8715615477</v>
      </c>
      <c r="G7480">
        <v>27579800.551764</v>
      </c>
      <c r="H7480">
        <v>76911693.226386905</v>
      </c>
      <c r="I7480">
        <v>94977144.005772293</v>
      </c>
      <c r="J7480">
        <v>143580505.595597</v>
      </c>
      <c r="K7480">
        <v>188583608.52752599</v>
      </c>
      <c r="L7480">
        <v>236021242.71668899</v>
      </c>
      <c r="M7480">
        <v>252700274.20252499</v>
      </c>
      <c r="N7480">
        <v>336444686.22095603</v>
      </c>
      <c r="O7480">
        <v>831241061.38917696</v>
      </c>
      <c r="Q7480" t="str">
        <f>VLOOKUP(A7480,Lookup_Tables!$D$2:$E$7,2,FALSE)</f>
        <v>SS</v>
      </c>
      <c r="R7480" t="str">
        <f>IFERROR(VLOOKUP(D7480,Lookup_Tables!$A$2:$B$21,2,FALSE),"All")</f>
        <v>All</v>
      </c>
    </row>
    <row r="7481" spans="1:18" hidden="1">
      <c r="A7481">
        <v>256</v>
      </c>
      <c r="B7481">
        <v>17</v>
      </c>
      <c r="C7481" t="s">
        <v>39</v>
      </c>
      <c r="D7481">
        <v>15</v>
      </c>
      <c r="E7481">
        <v>17065053.494816799</v>
      </c>
      <c r="F7481">
        <v>9736068.7756598834</v>
      </c>
      <c r="G7481">
        <v>26825402.0431724</v>
      </c>
      <c r="H7481">
        <v>74191982.9452122</v>
      </c>
      <c r="I7481">
        <v>93665955.846221104</v>
      </c>
      <c r="J7481">
        <v>138646973.174119</v>
      </c>
      <c r="K7481">
        <v>178094501.41844499</v>
      </c>
      <c r="L7481">
        <v>221258348.567175</v>
      </c>
      <c r="M7481">
        <v>232906056.474828</v>
      </c>
      <c r="N7481">
        <v>326219269.97540402</v>
      </c>
      <c r="O7481">
        <v>685736060.236467</v>
      </c>
      <c r="Q7481" t="str">
        <f>VLOOKUP(A7481,Lookup_Tables!$D$2:$E$7,2,FALSE)</f>
        <v>SS</v>
      </c>
      <c r="R7481" t="str">
        <f>IFERROR(VLOOKUP(D7481,Lookup_Tables!$A$2:$B$21,2,FALSE),"All")</f>
        <v>All</v>
      </c>
    </row>
    <row r="7482" spans="1:18" hidden="1">
      <c r="A7482">
        <v>256</v>
      </c>
      <c r="B7482">
        <v>17</v>
      </c>
      <c r="C7482" t="s">
        <v>38</v>
      </c>
      <c r="D7482">
        <v>16</v>
      </c>
      <c r="E7482">
        <v>287359.71812912601</v>
      </c>
      <c r="F7482">
        <v>149229.70195734705</v>
      </c>
      <c r="G7482">
        <v>552531.94087469496</v>
      </c>
      <c r="H7482">
        <v>1409585.9264751801</v>
      </c>
      <c r="I7482">
        <v>1629458.4313269099</v>
      </c>
      <c r="J7482">
        <v>2161570.9030476999</v>
      </c>
      <c r="K7482">
        <v>2997797.54884096</v>
      </c>
      <c r="L7482">
        <v>4002002.18782032</v>
      </c>
      <c r="M7482">
        <v>4589474.7431819905</v>
      </c>
      <c r="N7482">
        <v>6439413.1768698301</v>
      </c>
      <c r="O7482">
        <v>17629686.898943</v>
      </c>
      <c r="Q7482" t="str">
        <f>VLOOKUP(A7482,Lookup_Tables!$D$2:$E$7,2,FALSE)</f>
        <v>SS</v>
      </c>
      <c r="R7482" t="str">
        <f>IFERROR(VLOOKUP(D7482,Lookup_Tables!$A$2:$B$21,2,FALSE),"All")</f>
        <v>Government_Loss</v>
      </c>
    </row>
    <row r="7483" spans="1:18" hidden="1">
      <c r="A7483">
        <v>256</v>
      </c>
      <c r="B7483">
        <v>17</v>
      </c>
      <c r="C7483" t="s">
        <v>39</v>
      </c>
      <c r="D7483">
        <v>16</v>
      </c>
      <c r="E7483">
        <v>280673.86763340799</v>
      </c>
      <c r="F7483">
        <v>148870.99173888864</v>
      </c>
      <c r="G7483">
        <v>550357.67245821597</v>
      </c>
      <c r="H7483">
        <v>1376214.71695808</v>
      </c>
      <c r="I7483">
        <v>1577071.1505396999</v>
      </c>
      <c r="J7483">
        <v>2105759.11262001</v>
      </c>
      <c r="K7483">
        <v>2844291.1471555899</v>
      </c>
      <c r="L7483">
        <v>3644128.3796105999</v>
      </c>
      <c r="M7483">
        <v>4110620.11879441</v>
      </c>
      <c r="N7483">
        <v>6202168.7215855997</v>
      </c>
      <c r="O7483">
        <v>15232451.895534899</v>
      </c>
      <c r="Q7483" t="str">
        <f>VLOOKUP(A7483,Lookup_Tables!$D$2:$E$7,2,FALSE)</f>
        <v>SS</v>
      </c>
      <c r="R7483" t="str">
        <f>IFERROR(VLOOKUP(D7483,Lookup_Tables!$A$2:$B$21,2,FALSE),"All")</f>
        <v>Government_Loss</v>
      </c>
    </row>
    <row r="7484" spans="1:18" hidden="1">
      <c r="A7484">
        <v>256</v>
      </c>
      <c r="B7484">
        <v>17</v>
      </c>
      <c r="C7484" t="s">
        <v>38</v>
      </c>
      <c r="D7484">
        <v>17</v>
      </c>
      <c r="E7484">
        <v>1424230.54462753</v>
      </c>
      <c r="F7484">
        <v>820431.42598692642</v>
      </c>
      <c r="G7484">
        <v>2015484.6101373499</v>
      </c>
      <c r="H7484">
        <v>5576573.9635180403</v>
      </c>
      <c r="I7484">
        <v>6877362.58356605</v>
      </c>
      <c r="J7484">
        <v>11614463.4574046</v>
      </c>
      <c r="K7484">
        <v>15675506.502948301</v>
      </c>
      <c r="L7484">
        <v>19744009.102628</v>
      </c>
      <c r="M7484">
        <v>21344501.708133701</v>
      </c>
      <c r="N7484">
        <v>27097283.272427998</v>
      </c>
      <c r="O7484">
        <v>69942255.950546101</v>
      </c>
      <c r="Q7484" t="str">
        <f>VLOOKUP(A7484,Lookup_Tables!$D$2:$E$7,2,FALSE)</f>
        <v>SS</v>
      </c>
      <c r="R7484" t="str">
        <f>IFERROR(VLOOKUP(D7484,Lookup_Tables!$A$2:$B$21,2,FALSE),"All")</f>
        <v>Emergency_Loss</v>
      </c>
    </row>
    <row r="7485" spans="1:18" hidden="1">
      <c r="A7485">
        <v>256</v>
      </c>
      <c r="B7485">
        <v>17</v>
      </c>
      <c r="C7485" t="s">
        <v>39</v>
      </c>
      <c r="D7485">
        <v>17</v>
      </c>
      <c r="E7485">
        <v>1389753.70250442</v>
      </c>
      <c r="F7485">
        <v>816986.71950342471</v>
      </c>
      <c r="G7485">
        <v>1953971.81960155</v>
      </c>
      <c r="H7485">
        <v>5374433.8826708803</v>
      </c>
      <c r="I7485">
        <v>6748414.5614207396</v>
      </c>
      <c r="J7485">
        <v>11286308.298584601</v>
      </c>
      <c r="K7485">
        <v>14864312.929595601</v>
      </c>
      <c r="L7485">
        <v>18305820.122201499</v>
      </c>
      <c r="M7485">
        <v>19860736.845145199</v>
      </c>
      <c r="N7485">
        <v>26592307.589196801</v>
      </c>
      <c r="O7485">
        <v>57916009.332576104</v>
      </c>
      <c r="Q7485" t="str">
        <f>VLOOKUP(A7485,Lookup_Tables!$D$2:$E$7,2,FALSE)</f>
        <v>SS</v>
      </c>
      <c r="R7485" t="str">
        <f>IFERROR(VLOOKUP(D7485,Lookup_Tables!$A$2:$B$21,2,FALSE),"All")</f>
        <v>Emergency_Loss</v>
      </c>
    </row>
    <row r="7486" spans="1:18" hidden="1">
      <c r="A7486">
        <v>256</v>
      </c>
      <c r="B7486">
        <v>17</v>
      </c>
      <c r="C7486" t="s">
        <v>38</v>
      </c>
      <c r="D7486">
        <v>18</v>
      </c>
      <c r="E7486">
        <v>1711590.2627566601</v>
      </c>
      <c r="F7486">
        <v>967821.57960384781</v>
      </c>
      <c r="G7486">
        <v>2578919.3518468598</v>
      </c>
      <c r="H7486">
        <v>7217104.6428906703</v>
      </c>
      <c r="I7486">
        <v>8703428.7197239399</v>
      </c>
      <c r="J7486">
        <v>13702349.9869297</v>
      </c>
      <c r="K7486">
        <v>18489493.922460601</v>
      </c>
      <c r="L7486">
        <v>23655288.921354901</v>
      </c>
      <c r="M7486">
        <v>25301114.640962899</v>
      </c>
      <c r="N7486">
        <v>33573349.246454202</v>
      </c>
      <c r="O7486">
        <v>87571942.849489093</v>
      </c>
      <c r="Q7486" t="str">
        <f>VLOOKUP(A7486,Lookup_Tables!$D$2:$E$7,2,FALSE)</f>
        <v>SS</v>
      </c>
      <c r="R7486" t="str">
        <f>IFERROR(VLOOKUP(D7486,Lookup_Tables!$A$2:$B$21,2,FALSE),"All")</f>
        <v>Govt_Plus_Emergency</v>
      </c>
    </row>
    <row r="7487" spans="1:18" hidden="1">
      <c r="A7487">
        <v>256</v>
      </c>
      <c r="B7487">
        <v>17</v>
      </c>
      <c r="C7487" t="s">
        <v>39</v>
      </c>
      <c r="D7487">
        <v>18</v>
      </c>
      <c r="E7487">
        <v>1670190.2924772301</v>
      </c>
      <c r="F7487">
        <v>966315.02501269593</v>
      </c>
      <c r="G7487">
        <v>2499852.7002898999</v>
      </c>
      <c r="H7487">
        <v>6873338.82085892</v>
      </c>
      <c r="I7487">
        <v>8562458.7085951306</v>
      </c>
      <c r="J7487">
        <v>13092639.355126301</v>
      </c>
      <c r="K7487">
        <v>17641690.613420598</v>
      </c>
      <c r="L7487">
        <v>21967824.270263501</v>
      </c>
      <c r="M7487">
        <v>23660713.361676</v>
      </c>
      <c r="N7487">
        <v>32323177.3171193</v>
      </c>
      <c r="O7487">
        <v>73148461.228110999</v>
      </c>
      <c r="Q7487" t="str">
        <f>VLOOKUP(A7487,Lookup_Tables!$D$2:$E$7,2,FALSE)</f>
        <v>SS</v>
      </c>
      <c r="R7487" t="str">
        <f>IFERROR(VLOOKUP(D7487,Lookup_Tables!$A$2:$B$21,2,FALSE),"All")</f>
        <v>Govt_Plus_Emergency</v>
      </c>
    </row>
    <row r="7488" spans="1:18" hidden="1">
      <c r="A7488">
        <v>256</v>
      </c>
      <c r="B7488">
        <v>18</v>
      </c>
      <c r="C7488" t="s">
        <v>38</v>
      </c>
      <c r="D7488">
        <v>0</v>
      </c>
      <c r="E7488">
        <v>343091417.08888298</v>
      </c>
      <c r="F7488">
        <v>251023726.52493829</v>
      </c>
      <c r="G7488">
        <v>770162970.90313005</v>
      </c>
      <c r="H7488">
        <v>1001363861.2260799</v>
      </c>
      <c r="I7488">
        <v>1035423916.18256</v>
      </c>
      <c r="J7488">
        <v>1141073083.1656899</v>
      </c>
      <c r="K7488">
        <v>1279416252.5262799</v>
      </c>
      <c r="L7488">
        <v>1416065290.1052201</v>
      </c>
      <c r="M7488">
        <v>1449501321.0113499</v>
      </c>
      <c r="N7488">
        <v>1543370952.9426601</v>
      </c>
      <c r="O7488">
        <v>1710250153.3235099</v>
      </c>
      <c r="Q7488" t="str">
        <f>VLOOKUP(A7488,Lookup_Tables!$D$2:$E$7,2,FALSE)</f>
        <v>SS</v>
      </c>
      <c r="R7488" t="str">
        <f>IFERROR(VLOOKUP(D7488,Lookup_Tables!$A$2:$B$21,2,FALSE),"All")</f>
        <v>Private Assets</v>
      </c>
    </row>
    <row r="7489" spans="1:18" hidden="1">
      <c r="A7489">
        <v>256</v>
      </c>
      <c r="B7489">
        <v>18</v>
      </c>
      <c r="C7489" t="s">
        <v>39</v>
      </c>
      <c r="D7489">
        <v>0</v>
      </c>
      <c r="E7489">
        <v>208903431.059342</v>
      </c>
      <c r="F7489">
        <v>167952244.09187344</v>
      </c>
      <c r="G7489">
        <v>365051304.64653599</v>
      </c>
      <c r="H7489">
        <v>406289862.83757102</v>
      </c>
      <c r="I7489">
        <v>419757671.47174901</v>
      </c>
      <c r="J7489">
        <v>455668987.95720601</v>
      </c>
      <c r="K7489">
        <v>526466309.38350999</v>
      </c>
      <c r="L7489">
        <v>626885347.59295201</v>
      </c>
      <c r="M7489">
        <v>659087113.56194103</v>
      </c>
      <c r="N7489">
        <v>727027194.39601696</v>
      </c>
      <c r="O7489">
        <v>881632499.42617404</v>
      </c>
      <c r="Q7489" t="str">
        <f>VLOOKUP(A7489,Lookup_Tables!$D$2:$E$7,2,FALSE)</f>
        <v>SS</v>
      </c>
      <c r="R7489" t="str">
        <f>IFERROR(VLOOKUP(D7489,Lookup_Tables!$A$2:$B$21,2,FALSE),"All")</f>
        <v>Private Assets</v>
      </c>
    </row>
    <row r="7490" spans="1:18" hidden="1">
      <c r="A7490">
        <v>256</v>
      </c>
      <c r="B7490">
        <v>18</v>
      </c>
      <c r="C7490" t="s">
        <v>38</v>
      </c>
      <c r="D7490">
        <v>2</v>
      </c>
      <c r="E7490">
        <v>32194.229522416699</v>
      </c>
      <c r="F7490">
        <v>9100.5768716368948</v>
      </c>
      <c r="G7490">
        <v>0</v>
      </c>
      <c r="H7490">
        <v>0</v>
      </c>
      <c r="I7490">
        <v>256637.09469003399</v>
      </c>
      <c r="J7490">
        <v>550184.22924079397</v>
      </c>
      <c r="K7490">
        <v>883504.17919202801</v>
      </c>
      <c r="L7490">
        <v>1155818.61207354</v>
      </c>
      <c r="M7490">
        <v>1301293.6711794101</v>
      </c>
      <c r="N7490">
        <v>2046523.39847807</v>
      </c>
      <c r="O7490">
        <v>3947533.0357578201</v>
      </c>
      <c r="Q7490" t="str">
        <f>VLOOKUP(A7490,Lookup_Tables!$D$2:$E$7,2,FALSE)</f>
        <v>SS</v>
      </c>
      <c r="R7490" t="str">
        <f>IFERROR(VLOOKUP(D7490,Lookup_Tables!$A$2:$B$21,2,FALSE),"All")</f>
        <v>Bridge</v>
      </c>
    </row>
    <row r="7491" spans="1:18" hidden="1">
      <c r="A7491">
        <v>256</v>
      </c>
      <c r="B7491">
        <v>18</v>
      </c>
      <c r="C7491" t="s">
        <v>39</v>
      </c>
      <c r="D7491">
        <v>2</v>
      </c>
      <c r="E7491">
        <v>31936.9911473641</v>
      </c>
      <c r="F7491">
        <v>8973.9144808292331</v>
      </c>
      <c r="G7491">
        <v>0</v>
      </c>
      <c r="H7491">
        <v>0</v>
      </c>
      <c r="I7491">
        <v>256637.09469003399</v>
      </c>
      <c r="J7491">
        <v>550184.22924079397</v>
      </c>
      <c r="K7491">
        <v>866177.08652479597</v>
      </c>
      <c r="L7491">
        <v>1143287.41773865</v>
      </c>
      <c r="M7491">
        <v>1287308.04180834</v>
      </c>
      <c r="N7491">
        <v>2043085.33064633</v>
      </c>
      <c r="O7491">
        <v>3947533.0357578201</v>
      </c>
      <c r="Q7491" t="str">
        <f>VLOOKUP(A7491,Lookup_Tables!$D$2:$E$7,2,FALSE)</f>
        <v>SS</v>
      </c>
      <c r="R7491" t="str">
        <f>IFERROR(VLOOKUP(D7491,Lookup_Tables!$A$2:$B$21,2,FALSE),"All")</f>
        <v>Bridge</v>
      </c>
    </row>
    <row r="7492" spans="1:18" hidden="1">
      <c r="A7492">
        <v>256</v>
      </c>
      <c r="B7492">
        <v>18</v>
      </c>
      <c r="C7492" t="s">
        <v>38</v>
      </c>
      <c r="D7492">
        <v>3</v>
      </c>
      <c r="E7492">
        <v>409307.97302492202</v>
      </c>
      <c r="F7492">
        <v>298287.07282262412</v>
      </c>
      <c r="G7492">
        <v>930962.88110017602</v>
      </c>
      <c r="H7492">
        <v>1198161.20917245</v>
      </c>
      <c r="I7492">
        <v>1238286.8195442001</v>
      </c>
      <c r="J7492">
        <v>1371179.4293462399</v>
      </c>
      <c r="K7492">
        <v>1554240.16124668</v>
      </c>
      <c r="L7492">
        <v>1698709.8222974001</v>
      </c>
      <c r="M7492">
        <v>1750624.98312736</v>
      </c>
      <c r="N7492">
        <v>1893081.88188459</v>
      </c>
      <c r="O7492">
        <v>2088858.37816788</v>
      </c>
      <c r="Q7492" t="str">
        <f>VLOOKUP(A7492,Lookup_Tables!$D$2:$E$7,2,FALSE)</f>
        <v>SS</v>
      </c>
      <c r="R7492" t="str">
        <f>IFERROR(VLOOKUP(D7492,Lookup_Tables!$A$2:$B$21,2,FALSE),"All")</f>
        <v>Govt Hosp</v>
      </c>
    </row>
    <row r="7493" spans="1:18" hidden="1">
      <c r="A7493">
        <v>256</v>
      </c>
      <c r="B7493">
        <v>18</v>
      </c>
      <c r="C7493" t="s">
        <v>39</v>
      </c>
      <c r="D7493">
        <v>3</v>
      </c>
      <c r="E7493">
        <v>255418.02504892499</v>
      </c>
      <c r="F7493">
        <v>204080.36006947255</v>
      </c>
      <c r="G7493">
        <v>483190.82494062203</v>
      </c>
      <c r="H7493">
        <v>536132.57316266198</v>
      </c>
      <c r="I7493">
        <v>542661.782202792</v>
      </c>
      <c r="J7493">
        <v>559092.17471653398</v>
      </c>
      <c r="K7493">
        <v>579327.35906406201</v>
      </c>
      <c r="L7493">
        <v>597091.37960238301</v>
      </c>
      <c r="M7493">
        <v>601099.34435460204</v>
      </c>
      <c r="N7493">
        <v>619370.84585040703</v>
      </c>
      <c r="O7493">
        <v>630288.46434320998</v>
      </c>
      <c r="Q7493" t="str">
        <f>VLOOKUP(A7493,Lookup_Tables!$D$2:$E$7,2,FALSE)</f>
        <v>SS</v>
      </c>
      <c r="R7493" t="str">
        <f>IFERROR(VLOOKUP(D7493,Lookup_Tables!$A$2:$B$21,2,FALSE),"All")</f>
        <v>Govt Hosp</v>
      </c>
    </row>
    <row r="7494" spans="1:18" hidden="1">
      <c r="A7494">
        <v>256</v>
      </c>
      <c r="B7494">
        <v>18</v>
      </c>
      <c r="C7494" t="s">
        <v>38</v>
      </c>
      <c r="D7494">
        <v>4</v>
      </c>
      <c r="E7494">
        <v>15530.5949999269</v>
      </c>
      <c r="F7494">
        <v>3421.2541791937219</v>
      </c>
      <c r="G7494">
        <v>83885.964830304394</v>
      </c>
      <c r="H7494">
        <v>143374.05290948201</v>
      </c>
      <c r="I7494">
        <v>150645.42677738701</v>
      </c>
      <c r="J7494">
        <v>168999.782890623</v>
      </c>
      <c r="K7494">
        <v>198435.90213715099</v>
      </c>
      <c r="L7494">
        <v>237291.66658784001</v>
      </c>
      <c r="M7494">
        <v>252972.932753842</v>
      </c>
      <c r="N7494">
        <v>295945.785039815</v>
      </c>
      <c r="O7494">
        <v>390389.58866379701</v>
      </c>
      <c r="Q7494" t="str">
        <f>VLOOKUP(A7494,Lookup_Tables!$D$2:$E$7,2,FALSE)</f>
        <v>SS</v>
      </c>
      <c r="R7494" t="str">
        <f>IFERROR(VLOOKUP(D7494,Lookup_Tables!$A$2:$B$21,2,FALSE),"All")</f>
        <v>Govt Med Fac</v>
      </c>
    </row>
    <row r="7495" spans="1:18" hidden="1">
      <c r="A7495">
        <v>256</v>
      </c>
      <c r="B7495">
        <v>18</v>
      </c>
      <c r="C7495" t="s">
        <v>39</v>
      </c>
      <c r="D7495">
        <v>4</v>
      </c>
      <c r="E7495">
        <v>14821.630351157501</v>
      </c>
      <c r="F7495">
        <v>3231.2679674704086</v>
      </c>
      <c r="G7495">
        <v>83885.964830304394</v>
      </c>
      <c r="H7495">
        <v>139782.19310443199</v>
      </c>
      <c r="I7495">
        <v>147009.312852729</v>
      </c>
      <c r="J7495">
        <v>160370.001805999</v>
      </c>
      <c r="K7495">
        <v>178856.09804203</v>
      </c>
      <c r="L7495">
        <v>197297.47807067499</v>
      </c>
      <c r="M7495">
        <v>203430.467591989</v>
      </c>
      <c r="N7495">
        <v>217973.186526873</v>
      </c>
      <c r="O7495">
        <v>345086.951174961</v>
      </c>
      <c r="Q7495" t="str">
        <f>VLOOKUP(A7495,Lookup_Tables!$D$2:$E$7,2,FALSE)</f>
        <v>SS</v>
      </c>
      <c r="R7495" t="str">
        <f>IFERROR(VLOOKUP(D7495,Lookup_Tables!$A$2:$B$21,2,FALSE),"All")</f>
        <v>Govt Med Fac</v>
      </c>
    </row>
    <row r="7496" spans="1:18" hidden="1">
      <c r="A7496">
        <v>256</v>
      </c>
      <c r="B7496">
        <v>18</v>
      </c>
      <c r="C7496" t="s">
        <v>38</v>
      </c>
      <c r="D7496">
        <v>6</v>
      </c>
      <c r="E7496">
        <v>7545319.0533852596</v>
      </c>
      <c r="F7496">
        <v>5538047.0970745962</v>
      </c>
      <c r="G7496">
        <v>16920935.892158501</v>
      </c>
      <c r="H7496">
        <v>21556332.823799402</v>
      </c>
      <c r="I7496">
        <v>22425467.510561898</v>
      </c>
      <c r="J7496">
        <v>24555330.516362801</v>
      </c>
      <c r="K7496">
        <v>27522522.5154218</v>
      </c>
      <c r="L7496">
        <v>30793144.292316701</v>
      </c>
      <c r="M7496">
        <v>31516295.849312201</v>
      </c>
      <c r="N7496">
        <v>34926372.428439498</v>
      </c>
      <c r="O7496">
        <v>37382660.551996902</v>
      </c>
      <c r="Q7496" t="str">
        <f>VLOOKUP(A7496,Lookup_Tables!$D$2:$E$7,2,FALSE)</f>
        <v>SS</v>
      </c>
      <c r="R7496" t="str">
        <f>IFERROR(VLOOKUP(D7496,Lookup_Tables!$A$2:$B$21,2,FALSE),"All")</f>
        <v>Port</v>
      </c>
    </row>
    <row r="7497" spans="1:18" hidden="1">
      <c r="A7497">
        <v>256</v>
      </c>
      <c r="B7497">
        <v>18</v>
      </c>
      <c r="C7497" t="s">
        <v>39</v>
      </c>
      <c r="D7497">
        <v>6</v>
      </c>
      <c r="E7497">
        <v>4537038.2788486201</v>
      </c>
      <c r="F7497">
        <v>3561851.5810136478</v>
      </c>
      <c r="G7497">
        <v>8385522.1348873395</v>
      </c>
      <c r="H7497">
        <v>10676161.4809357</v>
      </c>
      <c r="I7497">
        <v>10994012.0510241</v>
      </c>
      <c r="J7497">
        <v>11908850.486509601</v>
      </c>
      <c r="K7497">
        <v>12768872.102402501</v>
      </c>
      <c r="L7497">
        <v>13468808.715401299</v>
      </c>
      <c r="M7497">
        <v>13777318.578480899</v>
      </c>
      <c r="N7497">
        <v>14637891.364766501</v>
      </c>
      <c r="O7497">
        <v>15699930.967103001</v>
      </c>
      <c r="Q7497" t="str">
        <f>VLOOKUP(A7497,Lookup_Tables!$D$2:$E$7,2,FALSE)</f>
        <v>SS</v>
      </c>
      <c r="R7497" t="str">
        <f>IFERROR(VLOOKUP(D7497,Lookup_Tables!$A$2:$B$21,2,FALSE),"All")</f>
        <v>Port</v>
      </c>
    </row>
    <row r="7498" spans="1:18" hidden="1">
      <c r="A7498">
        <v>256</v>
      </c>
      <c r="B7498">
        <v>18</v>
      </c>
      <c r="C7498" t="s">
        <v>38</v>
      </c>
      <c r="D7498">
        <v>9</v>
      </c>
      <c r="E7498">
        <v>405.357889419039</v>
      </c>
      <c r="F7498">
        <v>205.23796423528498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200119.92518375401</v>
      </c>
      <c r="Q7498" t="str">
        <f>VLOOKUP(A7498,Lookup_Tables!$D$2:$E$7,2,FALSE)</f>
        <v>SS</v>
      </c>
      <c r="R7498" t="str">
        <f>IFERROR(VLOOKUP(D7498,Lookup_Tables!$A$2:$B$21,2,FALSE),"All")</f>
        <v>Pub Admin Bldg</v>
      </c>
    </row>
    <row r="7499" spans="1:18" hidden="1">
      <c r="A7499">
        <v>256</v>
      </c>
      <c r="B7499">
        <v>18</v>
      </c>
      <c r="C7499" t="s">
        <v>39</v>
      </c>
      <c r="D7499">
        <v>9</v>
      </c>
      <c r="E7499">
        <v>405.357889419039</v>
      </c>
      <c r="F7499">
        <v>205.23796423528498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200119.92518375401</v>
      </c>
      <c r="Q7499" t="str">
        <f>VLOOKUP(A7499,Lookup_Tables!$D$2:$E$7,2,FALSE)</f>
        <v>SS</v>
      </c>
      <c r="R7499" t="str">
        <f>IFERROR(VLOOKUP(D7499,Lookup_Tables!$A$2:$B$21,2,FALSE),"All")</f>
        <v>Pub Admin Bldg</v>
      </c>
    </row>
    <row r="7500" spans="1:18" hidden="1">
      <c r="A7500">
        <v>256</v>
      </c>
      <c r="B7500">
        <v>18</v>
      </c>
      <c r="C7500" t="s">
        <v>38</v>
      </c>
      <c r="D7500">
        <v>10</v>
      </c>
      <c r="E7500">
        <v>6073284.69756772</v>
      </c>
      <c r="F7500">
        <v>4360804.9184084395</v>
      </c>
      <c r="G7500">
        <v>13972919.720930099</v>
      </c>
      <c r="H7500">
        <v>18430378.9687053</v>
      </c>
      <c r="I7500">
        <v>19253142.909165598</v>
      </c>
      <c r="J7500">
        <v>21632433.632284101</v>
      </c>
      <c r="K7500">
        <v>24920608.258567199</v>
      </c>
      <c r="L7500">
        <v>27888596.511263501</v>
      </c>
      <c r="M7500">
        <v>28835217.4817033</v>
      </c>
      <c r="N7500">
        <v>31531905.223018799</v>
      </c>
      <c r="O7500">
        <v>36508519.085745603</v>
      </c>
      <c r="Q7500" t="str">
        <f>VLOOKUP(A7500,Lookup_Tables!$D$2:$E$7,2,FALSE)</f>
        <v>SS</v>
      </c>
      <c r="R7500" t="str">
        <f>IFERROR(VLOOKUP(D7500,Lookup_Tables!$A$2:$B$21,2,FALSE),"All")</f>
        <v>Pub School</v>
      </c>
    </row>
    <row r="7501" spans="1:18" hidden="1">
      <c r="A7501">
        <v>256</v>
      </c>
      <c r="B7501">
        <v>18</v>
      </c>
      <c r="C7501" t="s">
        <v>39</v>
      </c>
      <c r="D7501">
        <v>10</v>
      </c>
      <c r="E7501">
        <v>3853901.9579691598</v>
      </c>
      <c r="F7501">
        <v>2918276.6963178306</v>
      </c>
      <c r="G7501">
        <v>7650078.9132022504</v>
      </c>
      <c r="H7501">
        <v>9502934.5687080193</v>
      </c>
      <c r="I7501">
        <v>9932957.1718657203</v>
      </c>
      <c r="J7501">
        <v>11395458.2799275</v>
      </c>
      <c r="K7501">
        <v>13747685.644278999</v>
      </c>
      <c r="L7501">
        <v>17405742.683936901</v>
      </c>
      <c r="M7501">
        <v>18322141.675772201</v>
      </c>
      <c r="N7501">
        <v>20974680.579735499</v>
      </c>
      <c r="O7501">
        <v>23110484.5737864</v>
      </c>
      <c r="Q7501" t="str">
        <f>VLOOKUP(A7501,Lookup_Tables!$D$2:$E$7,2,FALSE)</f>
        <v>SS</v>
      </c>
      <c r="R7501" t="str">
        <f>IFERROR(VLOOKUP(D7501,Lookup_Tables!$A$2:$B$21,2,FALSE),"All")</f>
        <v>Pub School</v>
      </c>
    </row>
    <row r="7502" spans="1:18" hidden="1">
      <c r="A7502">
        <v>256</v>
      </c>
      <c r="B7502">
        <v>18</v>
      </c>
      <c r="C7502" t="s">
        <v>38</v>
      </c>
      <c r="D7502">
        <v>13</v>
      </c>
      <c r="E7502">
        <v>6274729.14172397</v>
      </c>
      <c r="F7502">
        <v>4464214.1713463692</v>
      </c>
      <c r="G7502">
        <v>14475246.809688101</v>
      </c>
      <c r="H7502">
        <v>19306996.703905199</v>
      </c>
      <c r="I7502">
        <v>20342602.906511098</v>
      </c>
      <c r="J7502">
        <v>23243486.553681601</v>
      </c>
      <c r="K7502">
        <v>27543187.9667794</v>
      </c>
      <c r="L7502">
        <v>31187339.247566499</v>
      </c>
      <c r="M7502">
        <v>32197948.0398462</v>
      </c>
      <c r="N7502">
        <v>35269530.085153103</v>
      </c>
      <c r="O7502">
        <v>41048577.685694598</v>
      </c>
      <c r="Q7502" t="str">
        <f>VLOOKUP(A7502,Lookup_Tables!$D$2:$E$7,2,FALSE)</f>
        <v>SS</v>
      </c>
      <c r="R7502" t="str">
        <f>IFERROR(VLOOKUP(D7502,Lookup_Tables!$A$2:$B$21,2,FALSE),"All")</f>
        <v>Residual Inst</v>
      </c>
    </row>
    <row r="7503" spans="1:18" hidden="1">
      <c r="A7503">
        <v>256</v>
      </c>
      <c r="B7503">
        <v>18</v>
      </c>
      <c r="C7503" t="s">
        <v>39</v>
      </c>
      <c r="D7503">
        <v>13</v>
      </c>
      <c r="E7503">
        <v>4059155.1550875502</v>
      </c>
      <c r="F7503">
        <v>3025102.334048545</v>
      </c>
      <c r="G7503">
        <v>8142850.9733123099</v>
      </c>
      <c r="H7503">
        <v>10512316.605210399</v>
      </c>
      <c r="I7503">
        <v>11015881.219405301</v>
      </c>
      <c r="J7503">
        <v>12694113.242104501</v>
      </c>
      <c r="K7503">
        <v>15637274.375955399</v>
      </c>
      <c r="L7503">
        <v>20860482.734322399</v>
      </c>
      <c r="M7503">
        <v>22499655.512800999</v>
      </c>
      <c r="N7503">
        <v>27335269.953237399</v>
      </c>
      <c r="O7503">
        <v>30198669.344691198</v>
      </c>
      <c r="Q7503" t="str">
        <f>VLOOKUP(A7503,Lookup_Tables!$D$2:$E$7,2,FALSE)</f>
        <v>SS</v>
      </c>
      <c r="R7503" t="str">
        <f>IFERROR(VLOOKUP(D7503,Lookup_Tables!$A$2:$B$21,2,FALSE),"All")</f>
        <v>Residual Inst</v>
      </c>
    </row>
    <row r="7504" spans="1:18" hidden="1">
      <c r="A7504">
        <v>256</v>
      </c>
      <c r="B7504">
        <v>18</v>
      </c>
      <c r="C7504" t="s">
        <v>38</v>
      </c>
      <c r="D7504">
        <v>14</v>
      </c>
      <c r="E7504">
        <v>4314045.3494007904</v>
      </c>
      <c r="F7504">
        <v>3039070.402012256</v>
      </c>
      <c r="G7504">
        <v>10170510.0518353</v>
      </c>
      <c r="H7504">
        <v>13600473.121645199</v>
      </c>
      <c r="I7504">
        <v>14349303.949324301</v>
      </c>
      <c r="J7504">
        <v>16540931.4915222</v>
      </c>
      <c r="K7504">
        <v>19347040.364781499</v>
      </c>
      <c r="L7504">
        <v>21920775.8986843</v>
      </c>
      <c r="M7504">
        <v>22856015.3705074</v>
      </c>
      <c r="N7504">
        <v>25477238.841761999</v>
      </c>
      <c r="O7504">
        <v>27495911.085303701</v>
      </c>
      <c r="Q7504" t="str">
        <f>VLOOKUP(A7504,Lookup_Tables!$D$2:$E$7,2,FALSE)</f>
        <v>SS</v>
      </c>
      <c r="R7504" t="str">
        <f>IFERROR(VLOOKUP(D7504,Lookup_Tables!$A$2:$B$21,2,FALSE),"All")</f>
        <v>Road</v>
      </c>
    </row>
    <row r="7505" spans="1:18" hidden="1">
      <c r="A7505">
        <v>256</v>
      </c>
      <c r="B7505">
        <v>18</v>
      </c>
      <c r="C7505" t="s">
        <v>39</v>
      </c>
      <c r="D7505">
        <v>14</v>
      </c>
      <c r="E7505">
        <v>2867951.78980362</v>
      </c>
      <c r="F7505">
        <v>2122503.7339157369</v>
      </c>
      <c r="G7505">
        <v>5846841.1170822298</v>
      </c>
      <c r="H7505">
        <v>7754555.6909965202</v>
      </c>
      <c r="I7505">
        <v>8085948.4300025096</v>
      </c>
      <c r="J7505">
        <v>9267456.8475773409</v>
      </c>
      <c r="K7505">
        <v>11305040.2204582</v>
      </c>
      <c r="L7505">
        <v>14683855.848125899</v>
      </c>
      <c r="M7505">
        <v>15617547.5052754</v>
      </c>
      <c r="N7505">
        <v>18825577.493180901</v>
      </c>
      <c r="O7505">
        <v>21183608.364326</v>
      </c>
      <c r="Q7505" t="str">
        <f>VLOOKUP(A7505,Lookup_Tables!$D$2:$E$7,2,FALSE)</f>
        <v>SS</v>
      </c>
      <c r="R7505" t="str">
        <f>IFERROR(VLOOKUP(D7505,Lookup_Tables!$A$2:$B$21,2,FALSE),"All")</f>
        <v>Road</v>
      </c>
    </row>
    <row r="7506" spans="1:18" hidden="1">
      <c r="A7506">
        <v>256</v>
      </c>
      <c r="B7506">
        <v>18</v>
      </c>
      <c r="C7506" t="s">
        <v>38</v>
      </c>
      <c r="D7506">
        <v>15</v>
      </c>
      <c r="E7506">
        <v>367756233.48640102</v>
      </c>
      <c r="F7506">
        <v>268862440.91413438</v>
      </c>
      <c r="G7506">
        <v>826746214.56080496</v>
      </c>
      <c r="H7506">
        <v>1076329534.4162099</v>
      </c>
      <c r="I7506">
        <v>1112083935.73476</v>
      </c>
      <c r="J7506">
        <v>1225647909.33535</v>
      </c>
      <c r="K7506">
        <v>1376529794.62883</v>
      </c>
      <c r="L7506">
        <v>1528367910.61415</v>
      </c>
      <c r="M7506">
        <v>1560015269.7162499</v>
      </c>
      <c r="N7506">
        <v>1664419379.87867</v>
      </c>
      <c r="O7506">
        <v>1833757882.13855</v>
      </c>
      <c r="Q7506" t="str">
        <f>VLOOKUP(A7506,Lookup_Tables!$D$2:$E$7,2,FALSE)</f>
        <v>SS</v>
      </c>
      <c r="R7506" t="str">
        <f>IFERROR(VLOOKUP(D7506,Lookup_Tables!$A$2:$B$21,2,FALSE),"All")</f>
        <v>All</v>
      </c>
    </row>
    <row r="7507" spans="1:18" hidden="1">
      <c r="A7507">
        <v>256</v>
      </c>
      <c r="B7507">
        <v>18</v>
      </c>
      <c r="C7507" t="s">
        <v>39</v>
      </c>
      <c r="D7507">
        <v>15</v>
      </c>
      <c r="E7507">
        <v>224393948.643177</v>
      </c>
      <c r="F7507">
        <v>179830501.5141381</v>
      </c>
      <c r="G7507">
        <v>394660628.276034</v>
      </c>
      <c r="H7507">
        <v>443622316.13432699</v>
      </c>
      <c r="I7507">
        <v>458583896.15897602</v>
      </c>
      <c r="J7507">
        <v>500750997.57602799</v>
      </c>
      <c r="K7507">
        <v>575987534.42421198</v>
      </c>
      <c r="L7507">
        <v>689510440.90706801</v>
      </c>
      <c r="M7507">
        <v>730722514.17561805</v>
      </c>
      <c r="N7507">
        <v>811031429.96382701</v>
      </c>
      <c r="O7507">
        <v>962440878.89679801</v>
      </c>
      <c r="Q7507" t="str">
        <f>VLOOKUP(A7507,Lookup_Tables!$D$2:$E$7,2,FALSE)</f>
        <v>SS</v>
      </c>
      <c r="R7507" t="str">
        <f>IFERROR(VLOOKUP(D7507,Lookup_Tables!$A$2:$B$21,2,FALSE),"All")</f>
        <v>All</v>
      </c>
    </row>
    <row r="7508" spans="1:18" hidden="1">
      <c r="A7508">
        <v>256</v>
      </c>
      <c r="B7508">
        <v>18</v>
      </c>
      <c r="C7508" t="s">
        <v>38</v>
      </c>
      <c r="D7508">
        <v>16</v>
      </c>
      <c r="E7508">
        <v>24664816.397514399</v>
      </c>
      <c r="F7508">
        <v>17793909.962055743</v>
      </c>
      <c r="G7508">
        <v>56248294.265196599</v>
      </c>
      <c r="H7508">
        <v>73985712.025285095</v>
      </c>
      <c r="I7508">
        <v>77208808.979423806</v>
      </c>
      <c r="J7508">
        <v>86136751.860039994</v>
      </c>
      <c r="K7508">
        <v>98818304.227961898</v>
      </c>
      <c r="L7508">
        <v>111312376.73475599</v>
      </c>
      <c r="M7508">
        <v>114919206.61035401</v>
      </c>
      <c r="N7508">
        <v>126066679.181261</v>
      </c>
      <c r="O7508">
        <v>150643414.852696</v>
      </c>
      <c r="Q7508" t="str">
        <f>VLOOKUP(A7508,Lookup_Tables!$D$2:$E$7,2,FALSE)</f>
        <v>SS</v>
      </c>
      <c r="R7508" t="str">
        <f>IFERROR(VLOOKUP(D7508,Lookup_Tables!$A$2:$B$21,2,FALSE),"All")</f>
        <v>Government_Loss</v>
      </c>
    </row>
    <row r="7509" spans="1:18" hidden="1">
      <c r="A7509">
        <v>256</v>
      </c>
      <c r="B7509">
        <v>18</v>
      </c>
      <c r="C7509" t="s">
        <v>39</v>
      </c>
      <c r="D7509">
        <v>16</v>
      </c>
      <c r="E7509">
        <v>15522210.699261799</v>
      </c>
      <c r="F7509">
        <v>11863644.264822641</v>
      </c>
      <c r="G7509">
        <v>29993687.020656899</v>
      </c>
      <c r="H7509">
        <v>37160924.787594698</v>
      </c>
      <c r="I7509">
        <v>39438922.745070897</v>
      </c>
      <c r="J7509">
        <v>44474587.537143201</v>
      </c>
      <c r="K7509">
        <v>52965741.1736186</v>
      </c>
      <c r="L7509">
        <v>66148746.825295597</v>
      </c>
      <c r="M7509">
        <v>69111967.325424001</v>
      </c>
      <c r="N7509">
        <v>80808379.470624194</v>
      </c>
      <c r="O7509">
        <v>90597776.755201101</v>
      </c>
      <c r="Q7509" t="str">
        <f>VLOOKUP(A7509,Lookup_Tables!$D$2:$E$7,2,FALSE)</f>
        <v>SS</v>
      </c>
      <c r="R7509" t="str">
        <f>IFERROR(VLOOKUP(D7509,Lookup_Tables!$A$2:$B$21,2,FALSE),"All")</f>
        <v>Government_Loss</v>
      </c>
    </row>
    <row r="7510" spans="1:18" hidden="1">
      <c r="A7510">
        <v>256</v>
      </c>
      <c r="B7510">
        <v>18</v>
      </c>
      <c r="C7510" t="s">
        <v>38</v>
      </c>
      <c r="D7510">
        <v>17</v>
      </c>
      <c r="E7510">
        <v>32007760.374475501</v>
      </c>
      <c r="F7510">
        <v>23370113.232148945</v>
      </c>
      <c r="G7510">
        <v>71975555.879904196</v>
      </c>
      <c r="H7510">
        <v>93924216.766467497</v>
      </c>
      <c r="I7510">
        <v>96897444.078850001</v>
      </c>
      <c r="J7510">
        <v>106611772.059873</v>
      </c>
      <c r="K7510">
        <v>121354404.876864</v>
      </c>
      <c r="L7510">
        <v>134188233.17464399</v>
      </c>
      <c r="M7510">
        <v>138041565.53245801</v>
      </c>
      <c r="N7510">
        <v>150326876.43589699</v>
      </c>
      <c r="O7510">
        <v>167498447.62343499</v>
      </c>
      <c r="Q7510" t="str">
        <f>VLOOKUP(A7510,Lookup_Tables!$D$2:$E$7,2,FALSE)</f>
        <v>SS</v>
      </c>
      <c r="R7510" t="str">
        <f>IFERROR(VLOOKUP(D7510,Lookup_Tables!$A$2:$B$21,2,FALSE),"All")</f>
        <v>Emergency_Loss</v>
      </c>
    </row>
    <row r="7511" spans="1:18" hidden="1">
      <c r="A7511">
        <v>256</v>
      </c>
      <c r="B7511">
        <v>18</v>
      </c>
      <c r="C7511" t="s">
        <v>39</v>
      </c>
      <c r="D7511">
        <v>17</v>
      </c>
      <c r="E7511">
        <v>19559404.139603499</v>
      </c>
      <c r="F7511">
        <v>15558006.154860746</v>
      </c>
      <c r="G7511">
        <v>34500570.561200999</v>
      </c>
      <c r="H7511">
        <v>39838496.906555101</v>
      </c>
      <c r="I7511">
        <v>41344627.849288397</v>
      </c>
      <c r="J7511">
        <v>45886808.878371499</v>
      </c>
      <c r="K7511">
        <v>54121180.837423302</v>
      </c>
      <c r="L7511">
        <v>65698122.524086401</v>
      </c>
      <c r="M7511">
        <v>71439645.0344138</v>
      </c>
      <c r="N7511">
        <v>81738132.071531504</v>
      </c>
      <c r="O7511">
        <v>94722534.421639994</v>
      </c>
      <c r="Q7511" t="str">
        <f>VLOOKUP(A7511,Lookup_Tables!$D$2:$E$7,2,FALSE)</f>
        <v>SS</v>
      </c>
      <c r="R7511" t="str">
        <f>IFERROR(VLOOKUP(D7511,Lookup_Tables!$A$2:$B$21,2,FALSE),"All")</f>
        <v>Emergency_Loss</v>
      </c>
    </row>
    <row r="7512" spans="1:18" hidden="1">
      <c r="A7512">
        <v>256</v>
      </c>
      <c r="B7512">
        <v>18</v>
      </c>
      <c r="C7512" t="s">
        <v>38</v>
      </c>
      <c r="D7512">
        <v>18</v>
      </c>
      <c r="E7512">
        <v>56672576.771990001</v>
      </c>
      <c r="F7512">
        <v>41179680.562907673</v>
      </c>
      <c r="G7512">
        <v>128169472.366523</v>
      </c>
      <c r="H7512">
        <v>166454702.773056</v>
      </c>
      <c r="I7512">
        <v>174516180.73997101</v>
      </c>
      <c r="J7512">
        <v>191789603.880808</v>
      </c>
      <c r="K7512">
        <v>219839576.02816701</v>
      </c>
      <c r="L7512">
        <v>244818716.620637</v>
      </c>
      <c r="M7512">
        <v>251177754.75402799</v>
      </c>
      <c r="N7512">
        <v>279516273.15989399</v>
      </c>
      <c r="O7512">
        <v>322363047.371719</v>
      </c>
      <c r="Q7512" t="str">
        <f>VLOOKUP(A7512,Lookup_Tables!$D$2:$E$7,2,FALSE)</f>
        <v>SS</v>
      </c>
      <c r="R7512" t="str">
        <f>IFERROR(VLOOKUP(D7512,Lookup_Tables!$A$2:$B$21,2,FALSE),"All")</f>
        <v>Govt_Plus_Emergency</v>
      </c>
    </row>
    <row r="7513" spans="1:18" hidden="1">
      <c r="A7513">
        <v>256</v>
      </c>
      <c r="B7513">
        <v>18</v>
      </c>
      <c r="C7513" t="s">
        <v>39</v>
      </c>
      <c r="D7513">
        <v>18</v>
      </c>
      <c r="E7513">
        <v>35073214.7854985</v>
      </c>
      <c r="F7513">
        <v>27413666.727038473</v>
      </c>
      <c r="G7513">
        <v>64548591.559290797</v>
      </c>
      <c r="H7513">
        <v>76864862.103233397</v>
      </c>
      <c r="I7513">
        <v>80528704.890318096</v>
      </c>
      <c r="J7513">
        <v>90038704.469722405</v>
      </c>
      <c r="K7513">
        <v>107535568.621903</v>
      </c>
      <c r="L7513">
        <v>131285817.677525</v>
      </c>
      <c r="M7513">
        <v>140806805.55418</v>
      </c>
      <c r="N7513">
        <v>164115854.799907</v>
      </c>
      <c r="O7513">
        <v>185403926.49706399</v>
      </c>
      <c r="Q7513" t="str">
        <f>VLOOKUP(A7513,Lookup_Tables!$D$2:$E$7,2,FALSE)</f>
        <v>SS</v>
      </c>
      <c r="R7513" t="str">
        <f>IFERROR(VLOOKUP(D7513,Lookup_Tables!$A$2:$B$21,2,FALSE),"All")</f>
        <v>Govt_Plus_Emergency</v>
      </c>
    </row>
    <row r="7514" spans="1:18" hidden="1">
      <c r="A7514">
        <v>256</v>
      </c>
      <c r="B7514">
        <v>19</v>
      </c>
      <c r="C7514" t="s">
        <v>38</v>
      </c>
      <c r="D7514">
        <v>0</v>
      </c>
      <c r="E7514">
        <v>463041352.32051003</v>
      </c>
      <c r="F7514">
        <v>315176930.80123925</v>
      </c>
      <c r="G7514">
        <v>1137041383.74333</v>
      </c>
      <c r="H7514">
        <v>1586431853.6908801</v>
      </c>
      <c r="I7514">
        <v>1681319023.4337499</v>
      </c>
      <c r="J7514">
        <v>1935030816.0226099</v>
      </c>
      <c r="K7514">
        <v>2341689038.7393398</v>
      </c>
      <c r="L7514">
        <v>2763577988.70226</v>
      </c>
      <c r="M7514">
        <v>2847735712.5096698</v>
      </c>
      <c r="N7514">
        <v>3353231679.7568898</v>
      </c>
      <c r="O7514">
        <v>3777105026.5043502</v>
      </c>
      <c r="Q7514" t="str">
        <f>VLOOKUP(A7514,Lookup_Tables!$D$2:$E$7,2,FALSE)</f>
        <v>SS</v>
      </c>
      <c r="R7514" t="str">
        <f>IFERROR(VLOOKUP(D7514,Lookup_Tables!$A$2:$B$21,2,FALSE),"All")</f>
        <v>Private Assets</v>
      </c>
    </row>
    <row r="7515" spans="1:18" hidden="1">
      <c r="A7515">
        <v>256</v>
      </c>
      <c r="B7515">
        <v>19</v>
      </c>
      <c r="C7515" t="s">
        <v>39</v>
      </c>
      <c r="D7515">
        <v>0</v>
      </c>
      <c r="E7515">
        <v>328920578.36817598</v>
      </c>
      <c r="F7515">
        <v>231556279.64273196</v>
      </c>
      <c r="G7515">
        <v>722059678.41681695</v>
      </c>
      <c r="H7515">
        <v>1011420640.2337199</v>
      </c>
      <c r="I7515">
        <v>1069057318.88975</v>
      </c>
      <c r="J7515">
        <v>1277011799.4845901</v>
      </c>
      <c r="K7515">
        <v>1648445761.73382</v>
      </c>
      <c r="L7515">
        <v>2010963604.93502</v>
      </c>
      <c r="M7515">
        <v>2235900446.4117599</v>
      </c>
      <c r="N7515">
        <v>2605505196.4700999</v>
      </c>
      <c r="O7515">
        <v>2943199861.3921599</v>
      </c>
      <c r="Q7515" t="str">
        <f>VLOOKUP(A7515,Lookup_Tables!$D$2:$E$7,2,FALSE)</f>
        <v>SS</v>
      </c>
      <c r="R7515" t="str">
        <f>IFERROR(VLOOKUP(D7515,Lookup_Tables!$A$2:$B$21,2,FALSE),"All")</f>
        <v>Private Assets</v>
      </c>
    </row>
    <row r="7516" spans="1:18" hidden="1">
      <c r="A7516">
        <v>256</v>
      </c>
      <c r="B7516">
        <v>19</v>
      </c>
      <c r="C7516" t="s">
        <v>38</v>
      </c>
      <c r="D7516">
        <v>1</v>
      </c>
      <c r="E7516">
        <v>2156667.88083228</v>
      </c>
      <c r="F7516">
        <v>1240809.5219783881</v>
      </c>
      <c r="G7516">
        <v>5734921.90073126</v>
      </c>
      <c r="H7516">
        <v>10029942.997639099</v>
      </c>
      <c r="I7516">
        <v>11106862.7190377</v>
      </c>
      <c r="J7516">
        <v>14304737.384842301</v>
      </c>
      <c r="K7516">
        <v>18404912.8254789</v>
      </c>
      <c r="L7516">
        <v>21420049.348097701</v>
      </c>
      <c r="M7516">
        <v>22864276.450779699</v>
      </c>
      <c r="N7516">
        <v>26647617.825826399</v>
      </c>
      <c r="O7516">
        <v>27937100.777017798</v>
      </c>
      <c r="Q7516" t="str">
        <f>VLOOKUP(A7516,Lookup_Tables!$D$2:$E$7,2,FALSE)</f>
        <v>SS</v>
      </c>
      <c r="R7516" t="str">
        <f>IFERROR(VLOOKUP(D7516,Lookup_Tables!$A$2:$B$21,2,FALSE),"All")</f>
        <v>Airport</v>
      </c>
    </row>
    <row r="7517" spans="1:18" hidden="1">
      <c r="A7517">
        <v>256</v>
      </c>
      <c r="B7517">
        <v>19</v>
      </c>
      <c r="C7517" t="s">
        <v>39</v>
      </c>
      <c r="D7517">
        <v>1</v>
      </c>
      <c r="E7517">
        <v>1699632.7849167001</v>
      </c>
      <c r="F7517">
        <v>951077.26902567316</v>
      </c>
      <c r="G7517">
        <v>4432314.3726903396</v>
      </c>
      <c r="H7517">
        <v>8057584.0887510004</v>
      </c>
      <c r="I7517">
        <v>8973305.4924286194</v>
      </c>
      <c r="J7517">
        <v>11782391.324163999</v>
      </c>
      <c r="K7517">
        <v>15892721.966120301</v>
      </c>
      <c r="L7517">
        <v>19574416.815597299</v>
      </c>
      <c r="M7517">
        <v>20780234.922300801</v>
      </c>
      <c r="N7517">
        <v>24346609.2616864</v>
      </c>
      <c r="O7517">
        <v>26486337.097162899</v>
      </c>
      <c r="Q7517" t="str">
        <f>VLOOKUP(A7517,Lookup_Tables!$D$2:$E$7,2,FALSE)</f>
        <v>SS</v>
      </c>
      <c r="R7517" t="str">
        <f>IFERROR(VLOOKUP(D7517,Lookup_Tables!$A$2:$B$21,2,FALSE),"All")</f>
        <v>Airport</v>
      </c>
    </row>
    <row r="7518" spans="1:18" hidden="1">
      <c r="A7518">
        <v>256</v>
      </c>
      <c r="B7518">
        <v>19</v>
      </c>
      <c r="C7518" t="s">
        <v>38</v>
      </c>
      <c r="D7518">
        <v>2</v>
      </c>
      <c r="E7518">
        <v>64790.247400617904</v>
      </c>
      <c r="F7518">
        <v>16847.437933659596</v>
      </c>
      <c r="G7518">
        <v>0</v>
      </c>
      <c r="H7518">
        <v>656104.13936971</v>
      </c>
      <c r="I7518">
        <v>801308.22276110703</v>
      </c>
      <c r="J7518">
        <v>1173250.94109824</v>
      </c>
      <c r="K7518">
        <v>1643221.04880338</v>
      </c>
      <c r="L7518">
        <v>2244589.1482210602</v>
      </c>
      <c r="M7518">
        <v>2379821.3387635299</v>
      </c>
      <c r="N7518">
        <v>2659471.8953642701</v>
      </c>
      <c r="O7518">
        <v>3272354.3422474</v>
      </c>
      <c r="Q7518" t="str">
        <f>VLOOKUP(A7518,Lookup_Tables!$D$2:$E$7,2,FALSE)</f>
        <v>SS</v>
      </c>
      <c r="R7518" t="str">
        <f>IFERROR(VLOOKUP(D7518,Lookup_Tables!$A$2:$B$21,2,FALSE),"All")</f>
        <v>Bridge</v>
      </c>
    </row>
    <row r="7519" spans="1:18" hidden="1">
      <c r="A7519">
        <v>256</v>
      </c>
      <c r="B7519">
        <v>19</v>
      </c>
      <c r="C7519" t="s">
        <v>39</v>
      </c>
      <c r="D7519">
        <v>2</v>
      </c>
      <c r="E7519">
        <v>63916.123505164003</v>
      </c>
      <c r="F7519">
        <v>16375.815102644134</v>
      </c>
      <c r="G7519">
        <v>0</v>
      </c>
      <c r="H7519">
        <v>655349.20716125297</v>
      </c>
      <c r="I7519">
        <v>796804.28458432201</v>
      </c>
      <c r="J7519">
        <v>1164313.02895363</v>
      </c>
      <c r="K7519">
        <v>1628334.4670082</v>
      </c>
      <c r="L7519">
        <v>2159277.88694108</v>
      </c>
      <c r="M7519">
        <v>2335675.1413537101</v>
      </c>
      <c r="N7519">
        <v>2659471.8953642701</v>
      </c>
      <c r="O7519">
        <v>3272354.3422474</v>
      </c>
      <c r="Q7519" t="str">
        <f>VLOOKUP(A7519,Lookup_Tables!$D$2:$E$7,2,FALSE)</f>
        <v>SS</v>
      </c>
      <c r="R7519" t="str">
        <f>IFERROR(VLOOKUP(D7519,Lookup_Tables!$A$2:$B$21,2,FALSE),"All")</f>
        <v>Bridge</v>
      </c>
    </row>
    <row r="7520" spans="1:18" hidden="1">
      <c r="A7520">
        <v>256</v>
      </c>
      <c r="B7520">
        <v>19</v>
      </c>
      <c r="C7520" t="s">
        <v>38</v>
      </c>
      <c r="D7520">
        <v>3</v>
      </c>
      <c r="E7520">
        <v>14873.0155881379</v>
      </c>
      <c r="F7520">
        <v>3985.9176407573013</v>
      </c>
      <c r="G7520">
        <v>0</v>
      </c>
      <c r="H7520">
        <v>152947.53654790399</v>
      </c>
      <c r="I7520">
        <v>196565.15472165201</v>
      </c>
      <c r="J7520">
        <v>280365.67431959498</v>
      </c>
      <c r="K7520">
        <v>372524.90066633403</v>
      </c>
      <c r="L7520">
        <v>449777.33762042603</v>
      </c>
      <c r="M7520">
        <v>466746.99939191103</v>
      </c>
      <c r="N7520">
        <v>578364.82447977003</v>
      </c>
      <c r="O7520">
        <v>618661.71208630095</v>
      </c>
      <c r="Q7520" t="str">
        <f>VLOOKUP(A7520,Lookup_Tables!$D$2:$E$7,2,FALSE)</f>
        <v>SS</v>
      </c>
      <c r="R7520" t="str">
        <f>IFERROR(VLOOKUP(D7520,Lookup_Tables!$A$2:$B$21,2,FALSE),"All")</f>
        <v>Govt Hosp</v>
      </c>
    </row>
    <row r="7521" spans="1:18" hidden="1">
      <c r="A7521">
        <v>256</v>
      </c>
      <c r="B7521">
        <v>19</v>
      </c>
      <c r="C7521" t="s">
        <v>39</v>
      </c>
      <c r="D7521">
        <v>3</v>
      </c>
      <c r="E7521">
        <v>14671.9031279179</v>
      </c>
      <c r="F7521">
        <v>4017.2205375097419</v>
      </c>
      <c r="G7521">
        <v>0</v>
      </c>
      <c r="H7521">
        <v>152947.53654790399</v>
      </c>
      <c r="I7521">
        <v>193622.08506143099</v>
      </c>
      <c r="J7521">
        <v>271206.18778154597</v>
      </c>
      <c r="K7521">
        <v>365770.03775122401</v>
      </c>
      <c r="L7521">
        <v>427363.54476815299</v>
      </c>
      <c r="M7521">
        <v>455958.55015792698</v>
      </c>
      <c r="N7521">
        <v>554550.25777632603</v>
      </c>
      <c r="O7521">
        <v>618661.71208630095</v>
      </c>
      <c r="Q7521" t="str">
        <f>VLOOKUP(A7521,Lookup_Tables!$D$2:$E$7,2,FALSE)</f>
        <v>SS</v>
      </c>
      <c r="R7521" t="str">
        <f>IFERROR(VLOOKUP(D7521,Lookup_Tables!$A$2:$B$21,2,FALSE),"All")</f>
        <v>Govt Hosp</v>
      </c>
    </row>
    <row r="7522" spans="1:18" hidden="1">
      <c r="A7522">
        <v>256</v>
      </c>
      <c r="B7522">
        <v>19</v>
      </c>
      <c r="C7522" t="s">
        <v>38</v>
      </c>
      <c r="D7522">
        <v>4</v>
      </c>
      <c r="E7522">
        <v>661887.22373585496</v>
      </c>
      <c r="F7522">
        <v>356833.13875478611</v>
      </c>
      <c r="G7522">
        <v>1907970.88018214</v>
      </c>
      <c r="H7522">
        <v>3388318.3201183998</v>
      </c>
      <c r="I7522">
        <v>3702801.8654929399</v>
      </c>
      <c r="J7522">
        <v>4686971.08058865</v>
      </c>
      <c r="K7522">
        <v>6006782.76409504</v>
      </c>
      <c r="L7522">
        <v>7458021.0576892402</v>
      </c>
      <c r="M7522">
        <v>7935200.9342734898</v>
      </c>
      <c r="N7522">
        <v>8656045.1137125492</v>
      </c>
      <c r="O7522">
        <v>9728260.2114132904</v>
      </c>
      <c r="Q7522" t="str">
        <f>VLOOKUP(A7522,Lookup_Tables!$D$2:$E$7,2,FALSE)</f>
        <v>SS</v>
      </c>
      <c r="R7522" t="str">
        <f>IFERROR(VLOOKUP(D7522,Lookup_Tables!$A$2:$B$21,2,FALSE),"All")</f>
        <v>Govt Med Fac</v>
      </c>
    </row>
    <row r="7523" spans="1:18" hidden="1">
      <c r="A7523">
        <v>256</v>
      </c>
      <c r="B7523">
        <v>19</v>
      </c>
      <c r="C7523" t="s">
        <v>39</v>
      </c>
      <c r="D7523">
        <v>4</v>
      </c>
      <c r="E7523">
        <v>547104.817501546</v>
      </c>
      <c r="F7523">
        <v>285717.58270093304</v>
      </c>
      <c r="G7523">
        <v>1608075.2319674499</v>
      </c>
      <c r="H7523">
        <v>2803873.4832468601</v>
      </c>
      <c r="I7523">
        <v>3105750.4843781302</v>
      </c>
      <c r="J7523">
        <v>4134030.1267286902</v>
      </c>
      <c r="K7523">
        <v>5256054.6885712901</v>
      </c>
      <c r="L7523">
        <v>6776105.3970491802</v>
      </c>
      <c r="M7523">
        <v>7083684.2756702397</v>
      </c>
      <c r="N7523">
        <v>7888407.0320798997</v>
      </c>
      <c r="O7523">
        <v>8347769.8515222697</v>
      </c>
      <c r="Q7523" t="str">
        <f>VLOOKUP(A7523,Lookup_Tables!$D$2:$E$7,2,FALSE)</f>
        <v>SS</v>
      </c>
      <c r="R7523" t="str">
        <f>IFERROR(VLOOKUP(D7523,Lookup_Tables!$A$2:$B$21,2,FALSE),"All")</f>
        <v>Govt Med Fac</v>
      </c>
    </row>
    <row r="7524" spans="1:18" hidden="1">
      <c r="A7524">
        <v>256</v>
      </c>
      <c r="B7524">
        <v>19</v>
      </c>
      <c r="C7524" t="s">
        <v>38</v>
      </c>
      <c r="D7524">
        <v>10</v>
      </c>
      <c r="E7524">
        <v>4978082.5620188899</v>
      </c>
      <c r="F7524">
        <v>3225188.4233637322</v>
      </c>
      <c r="G7524">
        <v>12565301.0700754</v>
      </c>
      <c r="H7524">
        <v>18490703.265306301</v>
      </c>
      <c r="I7524">
        <v>19833331.478510398</v>
      </c>
      <c r="J7524">
        <v>23876663.563732199</v>
      </c>
      <c r="K7524">
        <v>30506039.043899201</v>
      </c>
      <c r="L7524">
        <v>36620954.520354703</v>
      </c>
      <c r="M7524">
        <v>39821214.885850102</v>
      </c>
      <c r="N7524">
        <v>48501419.3945648</v>
      </c>
      <c r="O7524">
        <v>55198669.567109503</v>
      </c>
      <c r="Q7524" t="str">
        <f>VLOOKUP(A7524,Lookup_Tables!$D$2:$E$7,2,FALSE)</f>
        <v>SS</v>
      </c>
      <c r="R7524" t="str">
        <f>IFERROR(VLOOKUP(D7524,Lookup_Tables!$A$2:$B$21,2,FALSE),"All")</f>
        <v>Pub School</v>
      </c>
    </row>
    <row r="7525" spans="1:18" hidden="1">
      <c r="A7525">
        <v>256</v>
      </c>
      <c r="B7525">
        <v>19</v>
      </c>
      <c r="C7525" t="s">
        <v>39</v>
      </c>
      <c r="D7525">
        <v>10</v>
      </c>
      <c r="E7525">
        <v>3707030.18452192</v>
      </c>
      <c r="F7525">
        <v>2434017.6637620074</v>
      </c>
      <c r="G7525">
        <v>8605617.5437840801</v>
      </c>
      <c r="H7525">
        <v>12910324.2732985</v>
      </c>
      <c r="I7525">
        <v>13849834.8699676</v>
      </c>
      <c r="J7525">
        <v>17827188.488236301</v>
      </c>
      <c r="K7525">
        <v>24045484.995147601</v>
      </c>
      <c r="L7525">
        <v>31111492.513730701</v>
      </c>
      <c r="M7525">
        <v>32279738.994833801</v>
      </c>
      <c r="N7525">
        <v>40873190.713325799</v>
      </c>
      <c r="O7525">
        <v>50898706.768186897</v>
      </c>
      <c r="Q7525" t="str">
        <f>VLOOKUP(A7525,Lookup_Tables!$D$2:$E$7,2,FALSE)</f>
        <v>SS</v>
      </c>
      <c r="R7525" t="str">
        <f>IFERROR(VLOOKUP(D7525,Lookup_Tables!$A$2:$B$21,2,FALSE),"All")</f>
        <v>Pub School</v>
      </c>
    </row>
    <row r="7526" spans="1:18" hidden="1">
      <c r="A7526">
        <v>256</v>
      </c>
      <c r="B7526">
        <v>19</v>
      </c>
      <c r="C7526" t="s">
        <v>38</v>
      </c>
      <c r="D7526">
        <v>13</v>
      </c>
      <c r="E7526">
        <v>8256165.6995492196</v>
      </c>
      <c r="F7526">
        <v>5365676.7248415668</v>
      </c>
      <c r="G7526">
        <v>20553397.0016023</v>
      </c>
      <c r="H7526">
        <v>30076137.3950244</v>
      </c>
      <c r="I7526">
        <v>32120555.062998399</v>
      </c>
      <c r="J7526">
        <v>39869075.182151698</v>
      </c>
      <c r="K7526">
        <v>50337107.013354003</v>
      </c>
      <c r="L7526">
        <v>61884544.356713898</v>
      </c>
      <c r="M7526">
        <v>65555095.686081402</v>
      </c>
      <c r="N7526">
        <v>86263032.552813306</v>
      </c>
      <c r="O7526">
        <v>98869456.116121501</v>
      </c>
      <c r="Q7526" t="str">
        <f>VLOOKUP(A7526,Lookup_Tables!$D$2:$E$7,2,FALSE)</f>
        <v>SS</v>
      </c>
      <c r="R7526" t="str">
        <f>IFERROR(VLOOKUP(D7526,Lookup_Tables!$A$2:$B$21,2,FALSE),"All")</f>
        <v>Residual Inst</v>
      </c>
    </row>
    <row r="7527" spans="1:18" hidden="1">
      <c r="A7527">
        <v>256</v>
      </c>
      <c r="B7527">
        <v>19</v>
      </c>
      <c r="C7527" t="s">
        <v>39</v>
      </c>
      <c r="D7527">
        <v>13</v>
      </c>
      <c r="E7527">
        <v>6098740.7577108499</v>
      </c>
      <c r="F7527">
        <v>4010468.820972601</v>
      </c>
      <c r="G7527">
        <v>13772680.466373499</v>
      </c>
      <c r="H7527">
        <v>20494617.179494798</v>
      </c>
      <c r="I7527">
        <v>22239730.533835702</v>
      </c>
      <c r="J7527">
        <v>28727442.733083501</v>
      </c>
      <c r="K7527">
        <v>40501633.1472793</v>
      </c>
      <c r="L7527">
        <v>54108670.409274898</v>
      </c>
      <c r="M7527">
        <v>58697495.240191601</v>
      </c>
      <c r="N7527">
        <v>73848851.762926295</v>
      </c>
      <c r="O7527">
        <v>93615487.205293104</v>
      </c>
      <c r="Q7527" t="str">
        <f>VLOOKUP(A7527,Lookup_Tables!$D$2:$E$7,2,FALSE)</f>
        <v>SS</v>
      </c>
      <c r="R7527" t="str">
        <f>IFERROR(VLOOKUP(D7527,Lookup_Tables!$A$2:$B$21,2,FALSE),"All")</f>
        <v>Residual Inst</v>
      </c>
    </row>
    <row r="7528" spans="1:18" hidden="1">
      <c r="A7528">
        <v>256</v>
      </c>
      <c r="B7528">
        <v>19</v>
      </c>
      <c r="C7528" t="s">
        <v>38</v>
      </c>
      <c r="D7528">
        <v>14</v>
      </c>
      <c r="E7528">
        <v>4055505.8611166598</v>
      </c>
      <c r="F7528">
        <v>2530680.9353269367</v>
      </c>
      <c r="G7528">
        <v>10032699.3399664</v>
      </c>
      <c r="H7528">
        <v>15639231.704984199</v>
      </c>
      <c r="I7528">
        <v>16956263.364068199</v>
      </c>
      <c r="J7528">
        <v>22235665.1484618</v>
      </c>
      <c r="K7528">
        <v>29708861.667305801</v>
      </c>
      <c r="L7528">
        <v>38525932.988071598</v>
      </c>
      <c r="M7528">
        <v>40025257.152639002</v>
      </c>
      <c r="N7528">
        <v>49911538.731063202</v>
      </c>
      <c r="O7528">
        <v>53128967.7154814</v>
      </c>
      <c r="Q7528" t="str">
        <f>VLOOKUP(A7528,Lookup_Tables!$D$2:$E$7,2,FALSE)</f>
        <v>SS</v>
      </c>
      <c r="R7528" t="str">
        <f>IFERROR(VLOOKUP(D7528,Lookup_Tables!$A$2:$B$21,2,FALSE),"All")</f>
        <v>Road</v>
      </c>
    </row>
    <row r="7529" spans="1:18" hidden="1">
      <c r="A7529">
        <v>256</v>
      </c>
      <c r="B7529">
        <v>19</v>
      </c>
      <c r="C7529" t="s">
        <v>39</v>
      </c>
      <c r="D7529">
        <v>14</v>
      </c>
      <c r="E7529">
        <v>3091015.3897878998</v>
      </c>
      <c r="F7529">
        <v>1947546.5290283104</v>
      </c>
      <c r="G7529">
        <v>6623473.6089872001</v>
      </c>
      <c r="H7529">
        <v>11266693.1968116</v>
      </c>
      <c r="I7529">
        <v>12400476.0104624</v>
      </c>
      <c r="J7529">
        <v>17249968.660646599</v>
      </c>
      <c r="K7529">
        <v>25723196.5448846</v>
      </c>
      <c r="L7529">
        <v>34910656.952071801</v>
      </c>
      <c r="M7529">
        <v>37414369.371564299</v>
      </c>
      <c r="N7529">
        <v>44825231.040817201</v>
      </c>
      <c r="O7529">
        <v>49929183.814484201</v>
      </c>
      <c r="Q7529" t="str">
        <f>VLOOKUP(A7529,Lookup_Tables!$D$2:$E$7,2,FALSE)</f>
        <v>SS</v>
      </c>
      <c r="R7529" t="str">
        <f>IFERROR(VLOOKUP(D7529,Lookup_Tables!$A$2:$B$21,2,FALSE),"All")</f>
        <v>Road</v>
      </c>
    </row>
    <row r="7530" spans="1:18" hidden="1">
      <c r="A7530">
        <v>256</v>
      </c>
      <c r="B7530">
        <v>19</v>
      </c>
      <c r="C7530" t="s">
        <v>38</v>
      </c>
      <c r="D7530">
        <v>15</v>
      </c>
      <c r="E7530">
        <v>483229324.81075197</v>
      </c>
      <c r="F7530">
        <v>328039692.67786002</v>
      </c>
      <c r="G7530">
        <v>1189462648.2731299</v>
      </c>
      <c r="H7530">
        <v>1657620042.6865399</v>
      </c>
      <c r="I7530">
        <v>1766308230.8276801</v>
      </c>
      <c r="J7530">
        <v>2040537959.67518</v>
      </c>
      <c r="K7530">
        <v>2461312102.7123699</v>
      </c>
      <c r="L7530">
        <v>2908240876.6128302</v>
      </c>
      <c r="M7530">
        <v>3019871813.00881</v>
      </c>
      <c r="N7530">
        <v>3556517662.2753801</v>
      </c>
      <c r="O7530">
        <v>4003854627.96597</v>
      </c>
      <c r="Q7530" t="str">
        <f>VLOOKUP(A7530,Lookup_Tables!$D$2:$E$7,2,FALSE)</f>
        <v>SS</v>
      </c>
      <c r="R7530" t="str">
        <f>IFERROR(VLOOKUP(D7530,Lookup_Tables!$A$2:$B$21,2,FALSE),"All")</f>
        <v>All</v>
      </c>
    </row>
    <row r="7531" spans="1:18" hidden="1">
      <c r="A7531">
        <v>256</v>
      </c>
      <c r="B7531">
        <v>19</v>
      </c>
      <c r="C7531" t="s">
        <v>39</v>
      </c>
      <c r="D7531">
        <v>15</v>
      </c>
      <c r="E7531">
        <v>344050485.50851297</v>
      </c>
      <c r="F7531">
        <v>241111048.17777434</v>
      </c>
      <c r="G7531">
        <v>757314328.00820303</v>
      </c>
      <c r="H7531">
        <v>1066247769.58487</v>
      </c>
      <c r="I7531">
        <v>1130170419.54479</v>
      </c>
      <c r="J7531">
        <v>1359370125.60355</v>
      </c>
      <c r="K7531">
        <v>1766180689.20207</v>
      </c>
      <c r="L7531">
        <v>2159422278.7190499</v>
      </c>
      <c r="M7531">
        <v>2386188977.5685</v>
      </c>
      <c r="N7531">
        <v>2797576031.3002801</v>
      </c>
      <c r="O7531">
        <v>3169339504.95678</v>
      </c>
      <c r="Q7531" t="str">
        <f>VLOOKUP(A7531,Lookup_Tables!$D$2:$E$7,2,FALSE)</f>
        <v>SS</v>
      </c>
      <c r="R7531" t="str">
        <f>IFERROR(VLOOKUP(D7531,Lookup_Tables!$A$2:$B$21,2,FALSE),"All")</f>
        <v>All</v>
      </c>
    </row>
    <row r="7532" spans="1:18" hidden="1">
      <c r="A7532">
        <v>256</v>
      </c>
      <c r="B7532">
        <v>19</v>
      </c>
      <c r="C7532" t="s">
        <v>38</v>
      </c>
      <c r="D7532">
        <v>16</v>
      </c>
      <c r="E7532">
        <v>20187972.490241699</v>
      </c>
      <c r="F7532">
        <v>12834474.660329746</v>
      </c>
      <c r="G7532">
        <v>50247592.368063599</v>
      </c>
      <c r="H7532">
        <v>76685421.049979806</v>
      </c>
      <c r="I7532">
        <v>83207926.766964003</v>
      </c>
      <c r="J7532">
        <v>104276628.490961</v>
      </c>
      <c r="K7532">
        <v>136598896.13944799</v>
      </c>
      <c r="L7532">
        <v>167929771.82790101</v>
      </c>
      <c r="M7532">
        <v>178182037.22888801</v>
      </c>
      <c r="N7532">
        <v>221854536.39357999</v>
      </c>
      <c r="O7532">
        <v>246057997.39099899</v>
      </c>
      <c r="Q7532" t="str">
        <f>VLOOKUP(A7532,Lookup_Tables!$D$2:$E$7,2,FALSE)</f>
        <v>SS</v>
      </c>
      <c r="R7532" t="str">
        <f>IFERROR(VLOOKUP(D7532,Lookup_Tables!$A$2:$B$21,2,FALSE),"All")</f>
        <v>Government_Loss</v>
      </c>
    </row>
    <row r="7533" spans="1:18" hidden="1">
      <c r="A7533">
        <v>256</v>
      </c>
      <c r="B7533">
        <v>19</v>
      </c>
      <c r="C7533" t="s">
        <v>39</v>
      </c>
      <c r="D7533">
        <v>16</v>
      </c>
      <c r="E7533">
        <v>15154559.147568099</v>
      </c>
      <c r="F7533">
        <v>9653017.2085674852</v>
      </c>
      <c r="G7533">
        <v>34702876.777067199</v>
      </c>
      <c r="H7533">
        <v>55325964.769709401</v>
      </c>
      <c r="I7533">
        <v>60246196.848537102</v>
      </c>
      <c r="J7533">
        <v>80605701.501947507</v>
      </c>
      <c r="K7533">
        <v>113045571.90823901</v>
      </c>
      <c r="L7533">
        <v>148078884.610746</v>
      </c>
      <c r="M7533">
        <v>153903832.67015001</v>
      </c>
      <c r="N7533">
        <v>193935890.922465</v>
      </c>
      <c r="O7533">
        <v>226139643.56461799</v>
      </c>
      <c r="Q7533" t="str">
        <f>VLOOKUP(A7533,Lookup_Tables!$D$2:$E$7,2,FALSE)</f>
        <v>SS</v>
      </c>
      <c r="R7533" t="str">
        <f>IFERROR(VLOOKUP(D7533,Lookup_Tables!$A$2:$B$21,2,FALSE),"All")</f>
        <v>Government_Loss</v>
      </c>
    </row>
    <row r="7534" spans="1:18" hidden="1">
      <c r="A7534">
        <v>256</v>
      </c>
      <c r="B7534">
        <v>19</v>
      </c>
      <c r="C7534" t="s">
        <v>38</v>
      </c>
      <c r="D7534">
        <v>17</v>
      </c>
      <c r="E7534">
        <v>39043005.967901103</v>
      </c>
      <c r="F7534">
        <v>26153086.707416255</v>
      </c>
      <c r="G7534">
        <v>96704773.970544502</v>
      </c>
      <c r="H7534">
        <v>136993390.635297</v>
      </c>
      <c r="I7534">
        <v>146078738.422032</v>
      </c>
      <c r="J7534">
        <v>171325832.258362</v>
      </c>
      <c r="K7534">
        <v>210630392.93409899</v>
      </c>
      <c r="L7534">
        <v>252567288.549961</v>
      </c>
      <c r="M7534">
        <v>264775642.58794501</v>
      </c>
      <c r="N7534">
        <v>319394412.093799</v>
      </c>
      <c r="O7534">
        <v>358703796.26716697</v>
      </c>
      <c r="Q7534" t="str">
        <f>VLOOKUP(A7534,Lookup_Tables!$D$2:$E$7,2,FALSE)</f>
        <v>SS</v>
      </c>
      <c r="R7534" t="str">
        <f>IFERROR(VLOOKUP(D7534,Lookup_Tables!$A$2:$B$21,2,FALSE),"All")</f>
        <v>Emergency_Loss</v>
      </c>
    </row>
    <row r="7535" spans="1:18" hidden="1">
      <c r="A7535">
        <v>256</v>
      </c>
      <c r="B7535">
        <v>19</v>
      </c>
      <c r="C7535" t="s">
        <v>39</v>
      </c>
      <c r="D7535">
        <v>17</v>
      </c>
      <c r="E7535">
        <v>28148588.766586401</v>
      </c>
      <c r="F7535">
        <v>19343811.592557311</v>
      </c>
      <c r="G7535">
        <v>62468624.198128298</v>
      </c>
      <c r="H7535">
        <v>89940932.8031075</v>
      </c>
      <c r="I7535">
        <v>96436487.100249305</v>
      </c>
      <c r="J7535">
        <v>118630896.586733</v>
      </c>
      <c r="K7535">
        <v>158001265.94964099</v>
      </c>
      <c r="L7535">
        <v>197524804.245359</v>
      </c>
      <c r="M7535">
        <v>214276256.215536</v>
      </c>
      <c r="N7535">
        <v>261786267.736893</v>
      </c>
      <c r="O7535">
        <v>307054817.07367402</v>
      </c>
      <c r="Q7535" t="str">
        <f>VLOOKUP(A7535,Lookup_Tables!$D$2:$E$7,2,FALSE)</f>
        <v>SS</v>
      </c>
      <c r="R7535" t="str">
        <f>IFERROR(VLOOKUP(D7535,Lookup_Tables!$A$2:$B$21,2,FALSE),"All")</f>
        <v>Emergency_Loss</v>
      </c>
    </row>
    <row r="7536" spans="1:18" hidden="1">
      <c r="A7536">
        <v>256</v>
      </c>
      <c r="B7536">
        <v>19</v>
      </c>
      <c r="C7536" t="s">
        <v>38</v>
      </c>
      <c r="D7536">
        <v>18</v>
      </c>
      <c r="E7536">
        <v>59230978.458142899</v>
      </c>
      <c r="F7536">
        <v>38985643.873000234</v>
      </c>
      <c r="G7536">
        <v>147408525.47450501</v>
      </c>
      <c r="H7536">
        <v>212520890.463972</v>
      </c>
      <c r="I7536">
        <v>230074018.233612</v>
      </c>
      <c r="J7536">
        <v>275934851.59073699</v>
      </c>
      <c r="K7536">
        <v>343705334.016716</v>
      </c>
      <c r="L7536">
        <v>419536349.886935</v>
      </c>
      <c r="M7536">
        <v>437619930.749075</v>
      </c>
      <c r="N7536">
        <v>541427286.56129205</v>
      </c>
      <c r="O7536">
        <v>602284918.37082005</v>
      </c>
      <c r="Q7536" t="str">
        <f>VLOOKUP(A7536,Lookup_Tables!$D$2:$E$7,2,FALSE)</f>
        <v>SS</v>
      </c>
      <c r="R7536" t="str">
        <f>IFERROR(VLOOKUP(D7536,Lookup_Tables!$A$2:$B$21,2,FALSE),"All")</f>
        <v>Govt_Plus_Emergency</v>
      </c>
    </row>
    <row r="7537" spans="1:18" hidden="1">
      <c r="A7537">
        <v>256</v>
      </c>
      <c r="B7537">
        <v>19</v>
      </c>
      <c r="C7537" t="s">
        <v>39</v>
      </c>
      <c r="D7537">
        <v>18</v>
      </c>
      <c r="E7537">
        <v>43292787.615704603</v>
      </c>
      <c r="F7537">
        <v>28973825.160149742</v>
      </c>
      <c r="G7537">
        <v>97258774.158892304</v>
      </c>
      <c r="H7537">
        <v>144530072.48748401</v>
      </c>
      <c r="I7537">
        <v>157002090.828722</v>
      </c>
      <c r="J7537">
        <v>198874736.14450601</v>
      </c>
      <c r="K7537">
        <v>271773907.52915603</v>
      </c>
      <c r="L7537">
        <v>343705334.016716</v>
      </c>
      <c r="M7537">
        <v>373151083.77833003</v>
      </c>
      <c r="N7537">
        <v>455722158.65935802</v>
      </c>
      <c r="O7537">
        <v>533194460.63829201</v>
      </c>
      <c r="Q7537" t="str">
        <f>VLOOKUP(A7537,Lookup_Tables!$D$2:$E$7,2,FALSE)</f>
        <v>SS</v>
      </c>
      <c r="R7537" t="str">
        <f>IFERROR(VLOOKUP(D7537,Lookup_Tables!$A$2:$B$21,2,FALSE),"All")</f>
        <v>Govt_Plus_Emergency</v>
      </c>
    </row>
    <row r="7538" spans="1:18" hidden="1">
      <c r="A7538">
        <v>256</v>
      </c>
      <c r="B7538">
        <v>20</v>
      </c>
      <c r="C7538" t="s">
        <v>38</v>
      </c>
      <c r="D7538">
        <v>0</v>
      </c>
      <c r="E7538">
        <v>243159221.56802899</v>
      </c>
      <c r="F7538">
        <v>147960262.15519071</v>
      </c>
      <c r="G7538">
        <v>563191492.51135397</v>
      </c>
      <c r="H7538">
        <v>1006905951.6177599</v>
      </c>
      <c r="I7538">
        <v>1143619215.6191399</v>
      </c>
      <c r="J7538">
        <v>1555233989.8932199</v>
      </c>
      <c r="K7538">
        <v>2087032219.0594101</v>
      </c>
      <c r="L7538">
        <v>2408936193.64675</v>
      </c>
      <c r="M7538">
        <v>2527970485.1371999</v>
      </c>
      <c r="N7538">
        <v>2897160078.25418</v>
      </c>
      <c r="O7538">
        <v>3096969529.0897398</v>
      </c>
      <c r="Q7538" t="str">
        <f>VLOOKUP(A7538,Lookup_Tables!$D$2:$E$7,2,FALSE)</f>
        <v>SS</v>
      </c>
      <c r="R7538" t="str">
        <f>IFERROR(VLOOKUP(D7538,Lookup_Tables!$A$2:$B$21,2,FALSE),"All")</f>
        <v>Private Assets</v>
      </c>
    </row>
    <row r="7539" spans="1:18" hidden="1">
      <c r="A7539">
        <v>256</v>
      </c>
      <c r="B7539">
        <v>20</v>
      </c>
      <c r="C7539" t="s">
        <v>39</v>
      </c>
      <c r="D7539">
        <v>0</v>
      </c>
      <c r="E7539">
        <v>186225319.702941</v>
      </c>
      <c r="F7539">
        <v>113326122.3210692</v>
      </c>
      <c r="G7539">
        <v>356818447.50886899</v>
      </c>
      <c r="H7539">
        <v>762068957.79955399</v>
      </c>
      <c r="I7539">
        <v>898559931.93872797</v>
      </c>
      <c r="J7539">
        <v>1331574412.64623</v>
      </c>
      <c r="K7539">
        <v>1803866152.59373</v>
      </c>
      <c r="L7539">
        <v>2132111411.77335</v>
      </c>
      <c r="M7539">
        <v>2236324159.9843702</v>
      </c>
      <c r="N7539">
        <v>2554094340.4105902</v>
      </c>
      <c r="O7539">
        <v>2934903213.5458798</v>
      </c>
      <c r="Q7539" t="str">
        <f>VLOOKUP(A7539,Lookup_Tables!$D$2:$E$7,2,FALSE)</f>
        <v>SS</v>
      </c>
      <c r="R7539" t="str">
        <f>IFERROR(VLOOKUP(D7539,Lookup_Tables!$A$2:$B$21,2,FALSE),"All")</f>
        <v>Private Assets</v>
      </c>
    </row>
    <row r="7540" spans="1:18" hidden="1">
      <c r="A7540">
        <v>256</v>
      </c>
      <c r="B7540">
        <v>20</v>
      </c>
      <c r="C7540" t="s">
        <v>38</v>
      </c>
      <c r="D7540">
        <v>2</v>
      </c>
      <c r="E7540">
        <v>4307099.2824766804</v>
      </c>
      <c r="F7540">
        <v>2770560.0544359926</v>
      </c>
      <c r="G7540">
        <v>10325078.5287646</v>
      </c>
      <c r="H7540">
        <v>15244048.6403671</v>
      </c>
      <c r="I7540">
        <v>16533329.961007301</v>
      </c>
      <c r="J7540">
        <v>21123671.615781501</v>
      </c>
      <c r="K7540">
        <v>31125674.499548201</v>
      </c>
      <c r="L7540">
        <v>38491856.543404803</v>
      </c>
      <c r="M7540">
        <v>41663579.758579597</v>
      </c>
      <c r="N7540">
        <v>50047836.720871001</v>
      </c>
      <c r="O7540">
        <v>56231188.759547003</v>
      </c>
      <c r="Q7540" t="str">
        <f>VLOOKUP(A7540,Lookup_Tables!$D$2:$E$7,2,FALSE)</f>
        <v>SS</v>
      </c>
      <c r="R7540" t="str">
        <f>IFERROR(VLOOKUP(D7540,Lookup_Tables!$A$2:$B$21,2,FALSE),"All")</f>
        <v>Bridge</v>
      </c>
    </row>
    <row r="7541" spans="1:18" hidden="1">
      <c r="A7541">
        <v>256</v>
      </c>
      <c r="B7541">
        <v>20</v>
      </c>
      <c r="C7541" t="s">
        <v>39</v>
      </c>
      <c r="D7541">
        <v>2</v>
      </c>
      <c r="E7541">
        <v>3186798.72001317</v>
      </c>
      <c r="F7541">
        <v>2116066.0808499502</v>
      </c>
      <c r="G7541">
        <v>6367703.5578588303</v>
      </c>
      <c r="H7541">
        <v>9560217.6380576007</v>
      </c>
      <c r="I7541">
        <v>10355285.502466001</v>
      </c>
      <c r="J7541">
        <v>15042651.2654716</v>
      </c>
      <c r="K7541">
        <v>26284599.382648401</v>
      </c>
      <c r="L7541">
        <v>34436335.216744997</v>
      </c>
      <c r="M7541">
        <v>36587336.852178603</v>
      </c>
      <c r="N7541">
        <v>44931656.396993399</v>
      </c>
      <c r="O7541">
        <v>52472995.835931599</v>
      </c>
      <c r="Q7541" t="str">
        <f>VLOOKUP(A7541,Lookup_Tables!$D$2:$E$7,2,FALSE)</f>
        <v>SS</v>
      </c>
      <c r="R7541" t="str">
        <f>IFERROR(VLOOKUP(D7541,Lookup_Tables!$A$2:$B$21,2,FALSE),"All")</f>
        <v>Bridge</v>
      </c>
    </row>
    <row r="7542" spans="1:18" hidden="1">
      <c r="A7542">
        <v>256</v>
      </c>
      <c r="B7542">
        <v>20</v>
      </c>
      <c r="C7542" t="s">
        <v>38</v>
      </c>
      <c r="D7542">
        <v>3</v>
      </c>
      <c r="E7542">
        <v>2624942.6382165598</v>
      </c>
      <c r="F7542">
        <v>603410.44283304014</v>
      </c>
      <c r="G7542">
        <v>65088.075933824897</v>
      </c>
      <c r="H7542">
        <v>34054976.780987903</v>
      </c>
      <c r="I7542">
        <v>39758249.933126301</v>
      </c>
      <c r="J7542">
        <v>53156386.292568602</v>
      </c>
      <c r="K7542">
        <v>64845821.631172597</v>
      </c>
      <c r="L7542">
        <v>73519726.026641607</v>
      </c>
      <c r="M7542">
        <v>75720761.640106797</v>
      </c>
      <c r="N7542">
        <v>86713933.214436799</v>
      </c>
      <c r="O7542">
        <v>93015598.587289706</v>
      </c>
      <c r="Q7542" t="str">
        <f>VLOOKUP(A7542,Lookup_Tables!$D$2:$E$7,2,FALSE)</f>
        <v>SS</v>
      </c>
      <c r="R7542" t="str">
        <f>IFERROR(VLOOKUP(D7542,Lookup_Tables!$A$2:$B$21,2,FALSE),"All")</f>
        <v>Govt Hosp</v>
      </c>
    </row>
    <row r="7543" spans="1:18" hidden="1">
      <c r="A7543">
        <v>256</v>
      </c>
      <c r="B7543">
        <v>20</v>
      </c>
      <c r="C7543" t="s">
        <v>39</v>
      </c>
      <c r="D7543">
        <v>3</v>
      </c>
      <c r="E7543">
        <v>2587341.1516367602</v>
      </c>
      <c r="F7543">
        <v>594017.74884421309</v>
      </c>
      <c r="G7543">
        <v>65088.075933824897</v>
      </c>
      <c r="H7543">
        <v>34054976.780987903</v>
      </c>
      <c r="I7543">
        <v>39598169.494727299</v>
      </c>
      <c r="J7543">
        <v>52599300.698897302</v>
      </c>
      <c r="K7543">
        <v>63186985.801647998</v>
      </c>
      <c r="L7543">
        <v>70862376.047610596</v>
      </c>
      <c r="M7543">
        <v>73978388.964733407</v>
      </c>
      <c r="N7543">
        <v>83234289.893929407</v>
      </c>
      <c r="O7543">
        <v>90427985.042657107</v>
      </c>
      <c r="Q7543" t="str">
        <f>VLOOKUP(A7543,Lookup_Tables!$D$2:$E$7,2,FALSE)</f>
        <v>SS</v>
      </c>
      <c r="R7543" t="str">
        <f>IFERROR(VLOOKUP(D7543,Lookup_Tables!$A$2:$B$21,2,FALSE),"All")</f>
        <v>Govt Hosp</v>
      </c>
    </row>
    <row r="7544" spans="1:18" hidden="1">
      <c r="A7544">
        <v>256</v>
      </c>
      <c r="B7544">
        <v>20</v>
      </c>
      <c r="C7544" t="s">
        <v>38</v>
      </c>
      <c r="D7544">
        <v>4</v>
      </c>
      <c r="E7544">
        <v>2265977.6071406999</v>
      </c>
      <c r="F7544">
        <v>1381664.4865545367</v>
      </c>
      <c r="G7544">
        <v>4765484.4143992197</v>
      </c>
      <c r="H7544">
        <v>8109387.1809573499</v>
      </c>
      <c r="I7544">
        <v>9816142.9543959796</v>
      </c>
      <c r="J7544">
        <v>15042963.563544501</v>
      </c>
      <c r="K7544">
        <v>21667567.9020878</v>
      </c>
      <c r="L7544">
        <v>26790554.033939101</v>
      </c>
      <c r="M7544">
        <v>28361582.446897201</v>
      </c>
      <c r="N7544">
        <v>33472400.068751</v>
      </c>
      <c r="O7544">
        <v>37685980.004032001</v>
      </c>
      <c r="Q7544" t="str">
        <f>VLOOKUP(A7544,Lookup_Tables!$D$2:$E$7,2,FALSE)</f>
        <v>SS</v>
      </c>
      <c r="R7544" t="str">
        <f>IFERROR(VLOOKUP(D7544,Lookup_Tables!$A$2:$B$21,2,FALSE),"All")</f>
        <v>Govt Med Fac</v>
      </c>
    </row>
    <row r="7545" spans="1:18" hidden="1">
      <c r="A7545">
        <v>256</v>
      </c>
      <c r="B7545">
        <v>20</v>
      </c>
      <c r="C7545" t="s">
        <v>39</v>
      </c>
      <c r="D7545">
        <v>4</v>
      </c>
      <c r="E7545">
        <v>1696040.69085887</v>
      </c>
      <c r="F7545">
        <v>1023935.1824147074</v>
      </c>
      <c r="G7545">
        <v>2648472.5574238598</v>
      </c>
      <c r="H7545">
        <v>5774377.5653728098</v>
      </c>
      <c r="I7545">
        <v>7792110.9687813902</v>
      </c>
      <c r="J7545">
        <v>12916941.4883266</v>
      </c>
      <c r="K7545">
        <v>19474936.4648307</v>
      </c>
      <c r="L7545">
        <v>24778863.994183101</v>
      </c>
      <c r="M7545">
        <v>25958201.928145599</v>
      </c>
      <c r="N7545">
        <v>31120068.8887663</v>
      </c>
      <c r="O7545">
        <v>36447064.424944997</v>
      </c>
      <c r="Q7545" t="str">
        <f>VLOOKUP(A7545,Lookup_Tables!$D$2:$E$7,2,FALSE)</f>
        <v>SS</v>
      </c>
      <c r="R7545" t="str">
        <f>IFERROR(VLOOKUP(D7545,Lookup_Tables!$A$2:$B$21,2,FALSE),"All")</f>
        <v>Govt Med Fac</v>
      </c>
    </row>
    <row r="7546" spans="1:18" hidden="1">
      <c r="A7546">
        <v>256</v>
      </c>
      <c r="B7546">
        <v>20</v>
      </c>
      <c r="C7546" t="s">
        <v>38</v>
      </c>
      <c r="D7546">
        <v>9</v>
      </c>
      <c r="E7546">
        <v>49681.085244543901</v>
      </c>
      <c r="F7546">
        <v>9608.6024852720293</v>
      </c>
      <c r="G7546">
        <v>0</v>
      </c>
      <c r="H7546">
        <v>246653.07888804501</v>
      </c>
      <c r="I7546">
        <v>406298.12997996801</v>
      </c>
      <c r="J7546">
        <v>848918.03980660299</v>
      </c>
      <c r="K7546">
        <v>1370164.9650400199</v>
      </c>
      <c r="L7546">
        <v>2612207.5033294498</v>
      </c>
      <c r="M7546">
        <v>2987375.6407736298</v>
      </c>
      <c r="N7546">
        <v>4164764.86801646</v>
      </c>
      <c r="O7546">
        <v>4919092.1562762</v>
      </c>
      <c r="Q7546" t="str">
        <f>VLOOKUP(A7546,Lookup_Tables!$D$2:$E$7,2,FALSE)</f>
        <v>SS</v>
      </c>
      <c r="R7546" t="str">
        <f>IFERROR(VLOOKUP(D7546,Lookup_Tables!$A$2:$B$21,2,FALSE),"All")</f>
        <v>Pub Admin Bldg</v>
      </c>
    </row>
    <row r="7547" spans="1:18" hidden="1">
      <c r="A7547">
        <v>256</v>
      </c>
      <c r="B7547">
        <v>20</v>
      </c>
      <c r="C7547" t="s">
        <v>39</v>
      </c>
      <c r="D7547">
        <v>9</v>
      </c>
      <c r="E7547">
        <v>49472.607270089102</v>
      </c>
      <c r="F7547">
        <v>10255.908216382712</v>
      </c>
      <c r="G7547">
        <v>0</v>
      </c>
      <c r="H7547">
        <v>246653.07888804501</v>
      </c>
      <c r="I7547">
        <v>394124.65209571598</v>
      </c>
      <c r="J7547">
        <v>845725.63236015302</v>
      </c>
      <c r="K7547">
        <v>1237855.6383955099</v>
      </c>
      <c r="L7547">
        <v>2612207.5033294498</v>
      </c>
      <c r="M7547">
        <v>2987375.6407736298</v>
      </c>
      <c r="N7547">
        <v>4164764.86801646</v>
      </c>
      <c r="O7547">
        <v>4919092.1562762</v>
      </c>
      <c r="Q7547" t="str">
        <f>VLOOKUP(A7547,Lookup_Tables!$D$2:$E$7,2,FALSE)</f>
        <v>SS</v>
      </c>
      <c r="R7547" t="str">
        <f>IFERROR(VLOOKUP(D7547,Lookup_Tables!$A$2:$B$21,2,FALSE),"All")</f>
        <v>Pub Admin Bldg</v>
      </c>
    </row>
    <row r="7548" spans="1:18" hidden="1">
      <c r="A7548">
        <v>256</v>
      </c>
      <c r="B7548">
        <v>20</v>
      </c>
      <c r="C7548" t="s">
        <v>38</v>
      </c>
      <c r="D7548">
        <v>10</v>
      </c>
      <c r="E7548">
        <v>20610994.360506002</v>
      </c>
      <c r="F7548">
        <v>13151216.138983574</v>
      </c>
      <c r="G7548">
        <v>48903059.754514597</v>
      </c>
      <c r="H7548">
        <v>76387294.156312093</v>
      </c>
      <c r="I7548">
        <v>84251996.146735206</v>
      </c>
      <c r="J7548">
        <v>109670895.488691</v>
      </c>
      <c r="K7548">
        <v>150732289.457899</v>
      </c>
      <c r="L7548">
        <v>179736619.105324</v>
      </c>
      <c r="M7548">
        <v>192236276.496867</v>
      </c>
      <c r="N7548">
        <v>226819250.09326899</v>
      </c>
      <c r="O7548">
        <v>251587261.76661199</v>
      </c>
      <c r="Q7548" t="str">
        <f>VLOOKUP(A7548,Lookup_Tables!$D$2:$E$7,2,FALSE)</f>
        <v>SS</v>
      </c>
      <c r="R7548" t="str">
        <f>IFERROR(VLOOKUP(D7548,Lookup_Tables!$A$2:$B$21,2,FALSE),"All")</f>
        <v>Pub School</v>
      </c>
    </row>
    <row r="7549" spans="1:18" hidden="1">
      <c r="A7549">
        <v>256</v>
      </c>
      <c r="B7549">
        <v>20</v>
      </c>
      <c r="C7549" t="s">
        <v>39</v>
      </c>
      <c r="D7549">
        <v>10</v>
      </c>
      <c r="E7549">
        <v>15237110.096074101</v>
      </c>
      <c r="F7549">
        <v>9921551.9881052077</v>
      </c>
      <c r="G7549">
        <v>29401336.822983801</v>
      </c>
      <c r="H7549">
        <v>51703133.991789602</v>
      </c>
      <c r="I7549">
        <v>60124035.056786597</v>
      </c>
      <c r="J7549">
        <v>85771419.7960089</v>
      </c>
      <c r="K7549">
        <v>126058745.59714</v>
      </c>
      <c r="L7549">
        <v>157249422.083713</v>
      </c>
      <c r="M7549">
        <v>163828640.29671299</v>
      </c>
      <c r="N7549">
        <v>196432829.039388</v>
      </c>
      <c r="O7549">
        <v>235789108.294799</v>
      </c>
      <c r="Q7549" t="str">
        <f>VLOOKUP(A7549,Lookup_Tables!$D$2:$E$7,2,FALSE)</f>
        <v>SS</v>
      </c>
      <c r="R7549" t="str">
        <f>IFERROR(VLOOKUP(D7549,Lookup_Tables!$A$2:$B$21,2,FALSE),"All")</f>
        <v>Pub School</v>
      </c>
    </row>
    <row r="7550" spans="1:18" hidden="1">
      <c r="A7550">
        <v>256</v>
      </c>
      <c r="B7550">
        <v>20</v>
      </c>
      <c r="C7550" t="s">
        <v>38</v>
      </c>
      <c r="D7550">
        <v>12</v>
      </c>
      <c r="E7550">
        <v>1202.65548383603</v>
      </c>
      <c r="F7550">
        <v>500.545719591222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257954.35371566701</v>
      </c>
      <c r="O7550">
        <v>444155.41052914102</v>
      </c>
      <c r="Q7550" t="str">
        <f>VLOOKUP(A7550,Lookup_Tables!$D$2:$E$7,2,FALSE)</f>
        <v>SS</v>
      </c>
      <c r="R7550" t="str">
        <f>IFERROR(VLOOKUP(D7550,Lookup_Tables!$A$2:$B$21,2,FALSE),"All")</f>
        <v>Rail</v>
      </c>
    </row>
    <row r="7551" spans="1:18" hidden="1">
      <c r="A7551">
        <v>256</v>
      </c>
      <c r="B7551">
        <v>20</v>
      </c>
      <c r="C7551" t="s">
        <v>39</v>
      </c>
      <c r="D7551">
        <v>12</v>
      </c>
      <c r="E7551">
        <v>1202.65548383603</v>
      </c>
      <c r="F7551">
        <v>500.545719591222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257954.35371566701</v>
      </c>
      <c r="O7551">
        <v>444155.41052914102</v>
      </c>
      <c r="Q7551" t="str">
        <f>VLOOKUP(A7551,Lookup_Tables!$D$2:$E$7,2,FALSE)</f>
        <v>SS</v>
      </c>
      <c r="R7551" t="str">
        <f>IFERROR(VLOOKUP(D7551,Lookup_Tables!$A$2:$B$21,2,FALSE),"All")</f>
        <v>Rail</v>
      </c>
    </row>
    <row r="7552" spans="1:18" hidden="1">
      <c r="A7552">
        <v>256</v>
      </c>
      <c r="B7552">
        <v>20</v>
      </c>
      <c r="C7552" t="s">
        <v>38</v>
      </c>
      <c r="D7552">
        <v>13</v>
      </c>
      <c r="E7552">
        <v>5957374.6980771497</v>
      </c>
      <c r="F7552">
        <v>2969601.2872770149</v>
      </c>
      <c r="G7552">
        <v>10866557.992250299</v>
      </c>
      <c r="H7552">
        <v>27498753.824929498</v>
      </c>
      <c r="I7552">
        <v>35501905.084241197</v>
      </c>
      <c r="J7552">
        <v>59621662.323211998</v>
      </c>
      <c r="K7552">
        <v>89125919.494677395</v>
      </c>
      <c r="L7552">
        <v>108592773.552652</v>
      </c>
      <c r="M7552">
        <v>116502495.19426499</v>
      </c>
      <c r="N7552">
        <v>136834369.53703001</v>
      </c>
      <c r="O7552">
        <v>158817843.80249</v>
      </c>
      <c r="Q7552" t="str">
        <f>VLOOKUP(A7552,Lookup_Tables!$D$2:$E$7,2,FALSE)</f>
        <v>SS</v>
      </c>
      <c r="R7552" t="str">
        <f>IFERROR(VLOOKUP(D7552,Lookup_Tables!$A$2:$B$21,2,FALSE),"All")</f>
        <v>Residual Inst</v>
      </c>
    </row>
    <row r="7553" spans="1:18" hidden="1">
      <c r="A7553">
        <v>256</v>
      </c>
      <c r="B7553">
        <v>20</v>
      </c>
      <c r="C7553" t="s">
        <v>39</v>
      </c>
      <c r="D7553">
        <v>13</v>
      </c>
      <c r="E7553">
        <v>5001403.6285719899</v>
      </c>
      <c r="F7553">
        <v>2334915.5115028927</v>
      </c>
      <c r="G7553">
        <v>7981694.4906492298</v>
      </c>
      <c r="H7553">
        <v>24346433.926094498</v>
      </c>
      <c r="I7553">
        <v>32075765.1534467</v>
      </c>
      <c r="J7553">
        <v>56273873.866470098</v>
      </c>
      <c r="K7553">
        <v>85190171.741200402</v>
      </c>
      <c r="L7553">
        <v>105794640.79970101</v>
      </c>
      <c r="M7553">
        <v>108181237.696412</v>
      </c>
      <c r="N7553">
        <v>132272765.30616599</v>
      </c>
      <c r="O7553">
        <v>154480566.30526701</v>
      </c>
      <c r="Q7553" t="str">
        <f>VLOOKUP(A7553,Lookup_Tables!$D$2:$E$7,2,FALSE)</f>
        <v>SS</v>
      </c>
      <c r="R7553" t="str">
        <f>IFERROR(VLOOKUP(D7553,Lookup_Tables!$A$2:$B$21,2,FALSE),"All")</f>
        <v>Residual Inst</v>
      </c>
    </row>
    <row r="7554" spans="1:18" hidden="1">
      <c r="A7554">
        <v>256</v>
      </c>
      <c r="B7554">
        <v>20</v>
      </c>
      <c r="C7554" t="s">
        <v>38</v>
      </c>
      <c r="D7554">
        <v>14</v>
      </c>
      <c r="E7554">
        <v>9923709.7681624498</v>
      </c>
      <c r="F7554">
        <v>4666931.330480299</v>
      </c>
      <c r="G7554">
        <v>18380966.5404686</v>
      </c>
      <c r="H7554">
        <v>51911360.499207303</v>
      </c>
      <c r="I7554">
        <v>65344058.784223899</v>
      </c>
      <c r="J7554">
        <v>106984716.95646399</v>
      </c>
      <c r="K7554">
        <v>158821115.51195201</v>
      </c>
      <c r="L7554">
        <v>191541121.78033301</v>
      </c>
      <c r="M7554">
        <v>198867587.37089801</v>
      </c>
      <c r="N7554">
        <v>233341627.40403</v>
      </c>
      <c r="O7554">
        <v>250019965.194769</v>
      </c>
      <c r="Q7554" t="str">
        <f>VLOOKUP(A7554,Lookup_Tables!$D$2:$E$7,2,FALSE)</f>
        <v>SS</v>
      </c>
      <c r="R7554" t="str">
        <f>IFERROR(VLOOKUP(D7554,Lookup_Tables!$A$2:$B$21,2,FALSE),"All")</f>
        <v>Road</v>
      </c>
    </row>
    <row r="7555" spans="1:18" hidden="1">
      <c r="A7555">
        <v>256</v>
      </c>
      <c r="B7555">
        <v>20</v>
      </c>
      <c r="C7555" t="s">
        <v>39</v>
      </c>
      <c r="D7555">
        <v>14</v>
      </c>
      <c r="E7555">
        <v>8509926.5216378495</v>
      </c>
      <c r="F7555">
        <v>3775738.7942203684</v>
      </c>
      <c r="G7555">
        <v>13751456.5610935</v>
      </c>
      <c r="H7555">
        <v>47196124.386117898</v>
      </c>
      <c r="I7555">
        <v>60517617.505801998</v>
      </c>
      <c r="J7555">
        <v>100808212.37930299</v>
      </c>
      <c r="K7555">
        <v>149711734.36095101</v>
      </c>
      <c r="L7555">
        <v>183061686.84505099</v>
      </c>
      <c r="M7555">
        <v>190781846.393419</v>
      </c>
      <c r="N7555">
        <v>219443179.64689401</v>
      </c>
      <c r="O7555">
        <v>246848627.29546699</v>
      </c>
      <c r="Q7555" t="str">
        <f>VLOOKUP(A7555,Lookup_Tables!$D$2:$E$7,2,FALSE)</f>
        <v>SS</v>
      </c>
      <c r="R7555" t="str">
        <f>IFERROR(VLOOKUP(D7555,Lookup_Tables!$A$2:$B$21,2,FALSE),"All")</f>
        <v>Road</v>
      </c>
    </row>
    <row r="7556" spans="1:18" hidden="1">
      <c r="A7556">
        <v>256</v>
      </c>
      <c r="B7556">
        <v>20</v>
      </c>
      <c r="C7556" t="s">
        <v>38</v>
      </c>
      <c r="D7556">
        <v>15</v>
      </c>
      <c r="E7556">
        <v>288900203.66333801</v>
      </c>
      <c r="F7556">
        <v>174186124.8532826</v>
      </c>
      <c r="G7556">
        <v>660457059.919927</v>
      </c>
      <c r="H7556">
        <v>1185112579.0496099</v>
      </c>
      <c r="I7556">
        <v>1372541941.2009001</v>
      </c>
      <c r="J7556">
        <v>1907009209.0612099</v>
      </c>
      <c r="K7556">
        <v>2587658646.0157099</v>
      </c>
      <c r="L7556">
        <v>3012536083.0510302</v>
      </c>
      <c r="M7556">
        <v>3182520097.9258199</v>
      </c>
      <c r="N7556">
        <v>3624047515.3675098</v>
      </c>
      <c r="O7556">
        <v>3875336981.6540999</v>
      </c>
      <c r="Q7556" t="str">
        <f>VLOOKUP(A7556,Lookup_Tables!$D$2:$E$7,2,FALSE)</f>
        <v>SS</v>
      </c>
      <c r="R7556" t="str">
        <f>IFERROR(VLOOKUP(D7556,Lookup_Tables!$A$2:$B$21,2,FALSE),"All")</f>
        <v>All</v>
      </c>
    </row>
    <row r="7557" spans="1:18" hidden="1">
      <c r="A7557">
        <v>256</v>
      </c>
      <c r="B7557">
        <v>20</v>
      </c>
      <c r="C7557" t="s">
        <v>39</v>
      </c>
      <c r="D7557">
        <v>15</v>
      </c>
      <c r="E7557">
        <v>222334563.37632301</v>
      </c>
      <c r="F7557">
        <v>132972330.9619593</v>
      </c>
      <c r="G7557">
        <v>419000357.94102901</v>
      </c>
      <c r="H7557">
        <v>921913573.06761205</v>
      </c>
      <c r="I7557">
        <v>1104978740.5460401</v>
      </c>
      <c r="J7557">
        <v>1661931984.6361799</v>
      </c>
      <c r="K7557">
        <v>2268790604.8247499</v>
      </c>
      <c r="L7557">
        <v>2686690518.8853302</v>
      </c>
      <c r="M7557">
        <v>2832059776.9313598</v>
      </c>
      <c r="N7557">
        <v>3260180052.1783199</v>
      </c>
      <c r="O7557">
        <v>3768808191.6426601</v>
      </c>
      <c r="Q7557" t="str">
        <f>VLOOKUP(A7557,Lookup_Tables!$D$2:$E$7,2,FALSE)</f>
        <v>SS</v>
      </c>
      <c r="R7557" t="str">
        <f>IFERROR(VLOOKUP(D7557,Lookup_Tables!$A$2:$B$21,2,FALSE),"All")</f>
        <v>All</v>
      </c>
    </row>
    <row r="7558" spans="1:18" hidden="1">
      <c r="A7558">
        <v>256</v>
      </c>
      <c r="B7558">
        <v>20</v>
      </c>
      <c r="C7558" t="s">
        <v>38</v>
      </c>
      <c r="D7558">
        <v>16</v>
      </c>
      <c r="E7558">
        <v>45740982.095308103</v>
      </c>
      <c r="F7558">
        <v>25926440.883531623</v>
      </c>
      <c r="G7558">
        <v>94959262.496226698</v>
      </c>
      <c r="H7558">
        <v>196157358.83145699</v>
      </c>
      <c r="I7558">
        <v>239561501.99395299</v>
      </c>
      <c r="J7558">
        <v>354702989.44262499</v>
      </c>
      <c r="K7558">
        <v>515707160.08350903</v>
      </c>
      <c r="L7558">
        <v>609044150.65343595</v>
      </c>
      <c r="M7558">
        <v>646678862.14509797</v>
      </c>
      <c r="N7558">
        <v>748917103.32393801</v>
      </c>
      <c r="O7558">
        <v>838231848.10956895</v>
      </c>
      <c r="Q7558" t="str">
        <f>VLOOKUP(A7558,Lookup_Tables!$D$2:$E$7,2,FALSE)</f>
        <v>SS</v>
      </c>
      <c r="R7558" t="str">
        <f>IFERROR(VLOOKUP(D7558,Lookup_Tables!$A$2:$B$21,2,FALSE),"All")</f>
        <v>Government_Loss</v>
      </c>
    </row>
    <row r="7559" spans="1:18" hidden="1">
      <c r="A7559">
        <v>256</v>
      </c>
      <c r="B7559">
        <v>20</v>
      </c>
      <c r="C7559" t="s">
        <v>39</v>
      </c>
      <c r="D7559">
        <v>16</v>
      </c>
      <c r="E7559">
        <v>36163576.632208399</v>
      </c>
      <c r="F7559">
        <v>19902393.391924251</v>
      </c>
      <c r="G7559">
        <v>59763384.498991899</v>
      </c>
      <c r="H7559">
        <v>165125319.61849099</v>
      </c>
      <c r="I7559">
        <v>203849967.98410201</v>
      </c>
      <c r="J7559">
        <v>322176979.86471599</v>
      </c>
      <c r="K7559">
        <v>471086560.02967</v>
      </c>
      <c r="L7559">
        <v>569901150.265553</v>
      </c>
      <c r="M7559">
        <v>592829558.58943701</v>
      </c>
      <c r="N7559">
        <v>699071727.551404</v>
      </c>
      <c r="O7559">
        <v>824710668.39082396</v>
      </c>
      <c r="Q7559" t="str">
        <f>VLOOKUP(A7559,Lookup_Tables!$D$2:$E$7,2,FALSE)</f>
        <v>SS</v>
      </c>
      <c r="R7559" t="str">
        <f>IFERROR(VLOOKUP(D7559,Lookup_Tables!$A$2:$B$21,2,FALSE),"All")</f>
        <v>Government_Loss</v>
      </c>
    </row>
    <row r="7560" spans="1:18" hidden="1">
      <c r="A7560">
        <v>256</v>
      </c>
      <c r="B7560">
        <v>20</v>
      </c>
      <c r="C7560" t="s">
        <v>38</v>
      </c>
      <c r="D7560">
        <v>17</v>
      </c>
      <c r="E7560">
        <v>31119401.898680001</v>
      </c>
      <c r="F7560">
        <v>18366805.887844522</v>
      </c>
      <c r="G7560">
        <v>69059105.350366995</v>
      </c>
      <c r="H7560">
        <v>128672063.85662501</v>
      </c>
      <c r="I7560">
        <v>147988555.63685599</v>
      </c>
      <c r="J7560">
        <v>218343137.32246801</v>
      </c>
      <c r="K7560">
        <v>304415497.59965199</v>
      </c>
      <c r="L7560">
        <v>359760892.21733701</v>
      </c>
      <c r="M7560">
        <v>380497706.18192202</v>
      </c>
      <c r="N7560">
        <v>447838191.75261402</v>
      </c>
      <c r="O7560">
        <v>503951895.77612001</v>
      </c>
      <c r="Q7560" t="str">
        <f>VLOOKUP(A7560,Lookup_Tables!$D$2:$E$7,2,FALSE)</f>
        <v>SS</v>
      </c>
      <c r="R7560" t="str">
        <f>IFERROR(VLOOKUP(D7560,Lookup_Tables!$A$2:$B$21,2,FALSE),"All")</f>
        <v>Emergency_Loss</v>
      </c>
    </row>
    <row r="7561" spans="1:18" hidden="1">
      <c r="A7561">
        <v>256</v>
      </c>
      <c r="B7561">
        <v>20</v>
      </c>
      <c r="C7561" t="s">
        <v>39</v>
      </c>
      <c r="D7561">
        <v>17</v>
      </c>
      <c r="E7561">
        <v>24241212.871111799</v>
      </c>
      <c r="F7561">
        <v>14096885.885495959</v>
      </c>
      <c r="G7561">
        <v>44227811.189723201</v>
      </c>
      <c r="H7561">
        <v>100056512.555493</v>
      </c>
      <c r="I7561">
        <v>123565032.212336</v>
      </c>
      <c r="J7561">
        <v>190608506.11246601</v>
      </c>
      <c r="K7561">
        <v>269659286.67625803</v>
      </c>
      <c r="L7561">
        <v>327174178.06838298</v>
      </c>
      <c r="M7561">
        <v>347323643.86668301</v>
      </c>
      <c r="N7561">
        <v>411657241.57618701</v>
      </c>
      <c r="O7561">
        <v>488221010.84252602</v>
      </c>
      <c r="Q7561" t="str">
        <f>VLOOKUP(A7561,Lookup_Tables!$D$2:$E$7,2,FALSE)</f>
        <v>SS</v>
      </c>
      <c r="R7561" t="str">
        <f>IFERROR(VLOOKUP(D7561,Lookup_Tables!$A$2:$B$21,2,FALSE),"All")</f>
        <v>Emergency_Loss</v>
      </c>
    </row>
    <row r="7562" spans="1:18" hidden="1">
      <c r="A7562">
        <v>256</v>
      </c>
      <c r="B7562">
        <v>20</v>
      </c>
      <c r="C7562" t="s">
        <v>38</v>
      </c>
      <c r="D7562">
        <v>18</v>
      </c>
      <c r="E7562">
        <v>76860383.993988097</v>
      </c>
      <c r="F7562">
        <v>44276455.663895026</v>
      </c>
      <c r="G7562">
        <v>164565877.43791199</v>
      </c>
      <c r="H7562">
        <v>323380440.24082297</v>
      </c>
      <c r="I7562">
        <v>382841784.22901303</v>
      </c>
      <c r="J7562">
        <v>581586758.12221801</v>
      </c>
      <c r="K7562">
        <v>815390379.19595897</v>
      </c>
      <c r="L7562">
        <v>963681942.33343399</v>
      </c>
      <c r="M7562">
        <v>1023902431.1116101</v>
      </c>
      <c r="N7562">
        <v>1196311922.2189801</v>
      </c>
      <c r="O7562">
        <v>1348930953.38623</v>
      </c>
      <c r="Q7562" t="str">
        <f>VLOOKUP(A7562,Lookup_Tables!$D$2:$E$7,2,FALSE)</f>
        <v>SS</v>
      </c>
      <c r="R7562" t="str">
        <f>IFERROR(VLOOKUP(D7562,Lookup_Tables!$A$2:$B$21,2,FALSE),"All")</f>
        <v>Govt_Plus_Emergency</v>
      </c>
    </row>
    <row r="7563" spans="1:18" hidden="1">
      <c r="A7563">
        <v>256</v>
      </c>
      <c r="B7563">
        <v>20</v>
      </c>
      <c r="C7563" t="s">
        <v>39</v>
      </c>
      <c r="D7563">
        <v>18</v>
      </c>
      <c r="E7563">
        <v>60392777.647716098</v>
      </c>
      <c r="F7563">
        <v>34114296.193004347</v>
      </c>
      <c r="G7563">
        <v>103456980.155295</v>
      </c>
      <c r="H7563">
        <v>268016853.41683701</v>
      </c>
      <c r="I7563">
        <v>323380440.24082297</v>
      </c>
      <c r="J7563">
        <v>508712223.09617901</v>
      </c>
      <c r="K7563">
        <v>733134189.67970705</v>
      </c>
      <c r="L7563">
        <v>902781571.99494696</v>
      </c>
      <c r="M7563">
        <v>940714684.05196297</v>
      </c>
      <c r="N7563">
        <v>1114541715.5899301</v>
      </c>
      <c r="O7563">
        <v>1320998768.9003301</v>
      </c>
      <c r="Q7563" t="str">
        <f>VLOOKUP(A7563,Lookup_Tables!$D$2:$E$7,2,FALSE)</f>
        <v>SS</v>
      </c>
      <c r="R7563" t="str">
        <f>IFERROR(VLOOKUP(D7563,Lookup_Tables!$A$2:$B$21,2,FALSE),"All")</f>
        <v>Govt_Plus_Emergency</v>
      </c>
    </row>
    <row r="7564" spans="1:18" hidden="1">
      <c r="A7564">
        <v>256</v>
      </c>
      <c r="B7564">
        <v>21</v>
      </c>
      <c r="C7564" t="s">
        <v>38</v>
      </c>
      <c r="D7564">
        <v>0</v>
      </c>
      <c r="E7564">
        <v>1457221.92758705</v>
      </c>
      <c r="F7564">
        <v>444423.81967414496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176303002.64119801</v>
      </c>
      <c r="M7564">
        <v>190978188.13829899</v>
      </c>
      <c r="N7564">
        <v>219168918.80503699</v>
      </c>
      <c r="O7564">
        <v>235369810.190072</v>
      </c>
      <c r="Q7564" t="str">
        <f>VLOOKUP(A7564,Lookup_Tables!$D$2:$E$7,2,FALSE)</f>
        <v>SS</v>
      </c>
      <c r="R7564" t="str">
        <f>IFERROR(VLOOKUP(D7564,Lookup_Tables!$A$2:$B$21,2,FALSE),"All")</f>
        <v>Private Assets</v>
      </c>
    </row>
    <row r="7565" spans="1:18" hidden="1">
      <c r="A7565">
        <v>256</v>
      </c>
      <c r="B7565">
        <v>21</v>
      </c>
      <c r="C7565" t="s">
        <v>39</v>
      </c>
      <c r="D7565">
        <v>0</v>
      </c>
      <c r="E7565">
        <v>1457221.92758705</v>
      </c>
      <c r="F7565">
        <v>444423.81967414496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176303002.64119801</v>
      </c>
      <c r="M7565">
        <v>190978188.13829899</v>
      </c>
      <c r="N7565">
        <v>219168918.80503699</v>
      </c>
      <c r="O7565">
        <v>235369810.190072</v>
      </c>
      <c r="Q7565" t="str">
        <f>VLOOKUP(A7565,Lookup_Tables!$D$2:$E$7,2,FALSE)</f>
        <v>SS</v>
      </c>
      <c r="R7565" t="str">
        <f>IFERROR(VLOOKUP(D7565,Lookup_Tables!$A$2:$B$21,2,FALSE),"All")</f>
        <v>Private Assets</v>
      </c>
    </row>
    <row r="7566" spans="1:18" hidden="1">
      <c r="A7566">
        <v>256</v>
      </c>
      <c r="B7566">
        <v>21</v>
      </c>
      <c r="C7566" t="s">
        <v>38</v>
      </c>
      <c r="D7566">
        <v>2</v>
      </c>
      <c r="E7566">
        <v>54568.195819152999</v>
      </c>
      <c r="F7566">
        <v>16648.458623379891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6639789.5066459002</v>
      </c>
      <c r="M7566">
        <v>7052608.8730387501</v>
      </c>
      <c r="N7566">
        <v>8246489.5363134202</v>
      </c>
      <c r="O7566">
        <v>8928240.4067362901</v>
      </c>
      <c r="Q7566" t="str">
        <f>VLOOKUP(A7566,Lookup_Tables!$D$2:$E$7,2,FALSE)</f>
        <v>SS</v>
      </c>
      <c r="R7566" t="str">
        <f>IFERROR(VLOOKUP(D7566,Lookup_Tables!$A$2:$B$21,2,FALSE),"All")</f>
        <v>Bridge</v>
      </c>
    </row>
    <row r="7567" spans="1:18" hidden="1">
      <c r="A7567">
        <v>256</v>
      </c>
      <c r="B7567">
        <v>21</v>
      </c>
      <c r="C7567" t="s">
        <v>39</v>
      </c>
      <c r="D7567">
        <v>2</v>
      </c>
      <c r="E7567">
        <v>54568.195819152999</v>
      </c>
      <c r="F7567">
        <v>16648.458623379891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6639789.5066459002</v>
      </c>
      <c r="M7567">
        <v>7052608.8730387501</v>
      </c>
      <c r="N7567">
        <v>8246489.5363134202</v>
      </c>
      <c r="O7567">
        <v>8928240.4067362901</v>
      </c>
      <c r="Q7567" t="str">
        <f>VLOOKUP(A7567,Lookup_Tables!$D$2:$E$7,2,FALSE)</f>
        <v>SS</v>
      </c>
      <c r="R7567" t="str">
        <f>IFERROR(VLOOKUP(D7567,Lookup_Tables!$A$2:$B$21,2,FALSE),"All")</f>
        <v>Bridge</v>
      </c>
    </row>
    <row r="7568" spans="1:18" hidden="1">
      <c r="A7568">
        <v>256</v>
      </c>
      <c r="B7568">
        <v>21</v>
      </c>
      <c r="C7568" t="s">
        <v>38</v>
      </c>
      <c r="D7568">
        <v>4</v>
      </c>
      <c r="E7568">
        <v>7853.26937755979</v>
      </c>
      <c r="F7568">
        <v>2200.2725665121397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1017811.03102249</v>
      </c>
      <c r="M7568">
        <v>1070256.88411316</v>
      </c>
      <c r="N7568">
        <v>1170887.62414244</v>
      </c>
      <c r="O7568">
        <v>1323784.3876564</v>
      </c>
      <c r="Q7568" t="str">
        <f>VLOOKUP(A7568,Lookup_Tables!$D$2:$E$7,2,FALSE)</f>
        <v>SS</v>
      </c>
      <c r="R7568" t="str">
        <f>IFERROR(VLOOKUP(D7568,Lookup_Tables!$A$2:$B$21,2,FALSE),"All")</f>
        <v>Govt Med Fac</v>
      </c>
    </row>
    <row r="7569" spans="1:18" hidden="1">
      <c r="A7569">
        <v>256</v>
      </c>
      <c r="B7569">
        <v>21</v>
      </c>
      <c r="C7569" t="s">
        <v>39</v>
      </c>
      <c r="D7569">
        <v>4</v>
      </c>
      <c r="E7569">
        <v>7853.26937755979</v>
      </c>
      <c r="F7569">
        <v>2200.2725665121397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1017811.03102249</v>
      </c>
      <c r="M7569">
        <v>1070256.88411316</v>
      </c>
      <c r="N7569">
        <v>1170887.62414244</v>
      </c>
      <c r="O7569">
        <v>1323784.3876564</v>
      </c>
      <c r="Q7569" t="str">
        <f>VLOOKUP(A7569,Lookup_Tables!$D$2:$E$7,2,FALSE)</f>
        <v>SS</v>
      </c>
      <c r="R7569" t="str">
        <f>IFERROR(VLOOKUP(D7569,Lookup_Tables!$A$2:$B$21,2,FALSE),"All")</f>
        <v>Govt Med Fac</v>
      </c>
    </row>
    <row r="7570" spans="1:18" hidden="1">
      <c r="A7570">
        <v>256</v>
      </c>
      <c r="B7570">
        <v>21</v>
      </c>
      <c r="C7570" t="s">
        <v>38</v>
      </c>
      <c r="D7570">
        <v>10</v>
      </c>
      <c r="E7570">
        <v>11124.331098077</v>
      </c>
      <c r="F7570">
        <v>3356.2169961804393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1322381.97603835</v>
      </c>
      <c r="M7570">
        <v>1435732.8302543601</v>
      </c>
      <c r="N7570">
        <v>1692041.8067942599</v>
      </c>
      <c r="O7570">
        <v>1882224.6585552299</v>
      </c>
      <c r="Q7570" t="str">
        <f>VLOOKUP(A7570,Lookup_Tables!$D$2:$E$7,2,FALSE)</f>
        <v>SS</v>
      </c>
      <c r="R7570" t="str">
        <f>IFERROR(VLOOKUP(D7570,Lookup_Tables!$A$2:$B$21,2,FALSE),"All")</f>
        <v>Pub School</v>
      </c>
    </row>
    <row r="7571" spans="1:18" hidden="1">
      <c r="A7571">
        <v>256</v>
      </c>
      <c r="B7571">
        <v>21</v>
      </c>
      <c r="C7571" t="s">
        <v>39</v>
      </c>
      <c r="D7571">
        <v>10</v>
      </c>
      <c r="E7571">
        <v>11124.331098077</v>
      </c>
      <c r="F7571">
        <v>3356.2169961804393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1322381.97603835</v>
      </c>
      <c r="M7571">
        <v>1435732.8302543601</v>
      </c>
      <c r="N7571">
        <v>1692041.8067942599</v>
      </c>
      <c r="O7571">
        <v>1882224.6585552299</v>
      </c>
      <c r="Q7571" t="str">
        <f>VLOOKUP(A7571,Lookup_Tables!$D$2:$E$7,2,FALSE)</f>
        <v>SS</v>
      </c>
      <c r="R7571" t="str">
        <f>IFERROR(VLOOKUP(D7571,Lookup_Tables!$A$2:$B$21,2,FALSE),"All")</f>
        <v>Pub School</v>
      </c>
    </row>
    <row r="7572" spans="1:18" hidden="1">
      <c r="A7572">
        <v>256</v>
      </c>
      <c r="B7572">
        <v>21</v>
      </c>
      <c r="C7572" t="s">
        <v>38</v>
      </c>
      <c r="D7572">
        <v>13</v>
      </c>
      <c r="E7572">
        <v>16983.620820513301</v>
      </c>
      <c r="F7572">
        <v>5406.7989456910691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2062852.1556750101</v>
      </c>
      <c r="M7572">
        <v>2164989.6584165501</v>
      </c>
      <c r="N7572">
        <v>2456366.2113792999</v>
      </c>
      <c r="O7572">
        <v>2727624.1909348201</v>
      </c>
      <c r="Q7572" t="str">
        <f>VLOOKUP(A7572,Lookup_Tables!$D$2:$E$7,2,FALSE)</f>
        <v>SS</v>
      </c>
      <c r="R7572" t="str">
        <f>IFERROR(VLOOKUP(D7572,Lookup_Tables!$A$2:$B$21,2,FALSE),"All")</f>
        <v>Residual Inst</v>
      </c>
    </row>
    <row r="7573" spans="1:18" hidden="1">
      <c r="A7573">
        <v>256</v>
      </c>
      <c r="B7573">
        <v>21</v>
      </c>
      <c r="C7573" t="s">
        <v>39</v>
      </c>
      <c r="D7573">
        <v>13</v>
      </c>
      <c r="E7573">
        <v>16983.620820513301</v>
      </c>
      <c r="F7573">
        <v>5406.7989456910691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2062852.1556750101</v>
      </c>
      <c r="M7573">
        <v>2164989.6584165501</v>
      </c>
      <c r="N7573">
        <v>2456366.2113792999</v>
      </c>
      <c r="O7573">
        <v>2727624.1909348201</v>
      </c>
      <c r="Q7573" t="str">
        <f>VLOOKUP(A7573,Lookup_Tables!$D$2:$E$7,2,FALSE)</f>
        <v>SS</v>
      </c>
      <c r="R7573" t="str">
        <f>IFERROR(VLOOKUP(D7573,Lookup_Tables!$A$2:$B$21,2,FALSE),"All")</f>
        <v>Residual Inst</v>
      </c>
    </row>
    <row r="7574" spans="1:18" hidden="1">
      <c r="A7574">
        <v>256</v>
      </c>
      <c r="B7574">
        <v>21</v>
      </c>
      <c r="C7574" t="s">
        <v>38</v>
      </c>
      <c r="D7574">
        <v>14</v>
      </c>
      <c r="E7574">
        <v>113901.553932936</v>
      </c>
      <c r="F7574">
        <v>34152.2391423386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12964175.7307727</v>
      </c>
      <c r="M7574">
        <v>14115702.0119705</v>
      </c>
      <c r="N7574">
        <v>18079502.406625502</v>
      </c>
      <c r="O7574">
        <v>20474232.629258201</v>
      </c>
      <c r="Q7574" t="str">
        <f>VLOOKUP(A7574,Lookup_Tables!$D$2:$E$7,2,FALSE)</f>
        <v>SS</v>
      </c>
      <c r="R7574" t="str">
        <f>IFERROR(VLOOKUP(D7574,Lookup_Tables!$A$2:$B$21,2,FALSE),"All")</f>
        <v>Road</v>
      </c>
    </row>
    <row r="7575" spans="1:18" hidden="1">
      <c r="A7575">
        <v>256</v>
      </c>
      <c r="B7575">
        <v>21</v>
      </c>
      <c r="C7575" t="s">
        <v>39</v>
      </c>
      <c r="D7575">
        <v>14</v>
      </c>
      <c r="E7575">
        <v>113901.553932936</v>
      </c>
      <c r="F7575">
        <v>34152.2391423386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12964175.7307727</v>
      </c>
      <c r="M7575">
        <v>14115702.0119705</v>
      </c>
      <c r="N7575">
        <v>18079502.406625502</v>
      </c>
      <c r="O7575">
        <v>20474232.629258201</v>
      </c>
      <c r="Q7575" t="str">
        <f>VLOOKUP(A7575,Lookup_Tables!$D$2:$E$7,2,FALSE)</f>
        <v>SS</v>
      </c>
      <c r="R7575" t="str">
        <f>IFERROR(VLOOKUP(D7575,Lookup_Tables!$A$2:$B$21,2,FALSE),"All")</f>
        <v>Road</v>
      </c>
    </row>
    <row r="7576" spans="1:18" hidden="1">
      <c r="A7576">
        <v>256</v>
      </c>
      <c r="B7576">
        <v>21</v>
      </c>
      <c r="C7576" t="s">
        <v>38</v>
      </c>
      <c r="D7576">
        <v>15</v>
      </c>
      <c r="E7576">
        <v>1661652.8986352901</v>
      </c>
      <c r="F7576">
        <v>507272.39410965401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200074527.73045501</v>
      </c>
      <c r="M7576">
        <v>216821689.55616</v>
      </c>
      <c r="N7576">
        <v>249986642.86490899</v>
      </c>
      <c r="O7576">
        <v>270675954.81795198</v>
      </c>
      <c r="Q7576" t="str">
        <f>VLOOKUP(A7576,Lookup_Tables!$D$2:$E$7,2,FALSE)</f>
        <v>SS</v>
      </c>
      <c r="R7576" t="str">
        <f>IFERROR(VLOOKUP(D7576,Lookup_Tables!$A$2:$B$21,2,FALSE),"All")</f>
        <v>All</v>
      </c>
    </row>
    <row r="7577" spans="1:18" hidden="1">
      <c r="A7577">
        <v>256</v>
      </c>
      <c r="B7577">
        <v>21</v>
      </c>
      <c r="C7577" t="s">
        <v>39</v>
      </c>
      <c r="D7577">
        <v>15</v>
      </c>
      <c r="E7577">
        <v>1661652.8986352901</v>
      </c>
      <c r="F7577">
        <v>507272.39410965401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200074527.73045501</v>
      </c>
      <c r="M7577">
        <v>216821689.55616</v>
      </c>
      <c r="N7577">
        <v>249986642.86490899</v>
      </c>
      <c r="O7577">
        <v>270675954.81795198</v>
      </c>
      <c r="Q7577" t="str">
        <f>VLOOKUP(A7577,Lookup_Tables!$D$2:$E$7,2,FALSE)</f>
        <v>SS</v>
      </c>
      <c r="R7577" t="str">
        <f>IFERROR(VLOOKUP(D7577,Lookup_Tables!$A$2:$B$21,2,FALSE),"All")</f>
        <v>All</v>
      </c>
    </row>
    <row r="7578" spans="1:18" hidden="1">
      <c r="A7578">
        <v>256</v>
      </c>
      <c r="B7578">
        <v>21</v>
      </c>
      <c r="C7578" t="s">
        <v>38</v>
      </c>
      <c r="D7578">
        <v>16</v>
      </c>
      <c r="E7578">
        <v>204430.97104823901</v>
      </c>
      <c r="F7578">
        <v>62132.517872423603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24017038.0986058</v>
      </c>
      <c r="M7578">
        <v>25843501.417861</v>
      </c>
      <c r="N7578">
        <v>31251536.702945501</v>
      </c>
      <c r="O7578">
        <v>35342875.538542099</v>
      </c>
      <c r="Q7578" t="str">
        <f>VLOOKUP(A7578,Lookup_Tables!$D$2:$E$7,2,FALSE)</f>
        <v>SS</v>
      </c>
      <c r="R7578" t="str">
        <f>IFERROR(VLOOKUP(D7578,Lookup_Tables!$A$2:$B$21,2,FALSE),"All")</f>
        <v>Government_Loss</v>
      </c>
    </row>
    <row r="7579" spans="1:18" hidden="1">
      <c r="A7579">
        <v>256</v>
      </c>
      <c r="B7579">
        <v>21</v>
      </c>
      <c r="C7579" t="s">
        <v>39</v>
      </c>
      <c r="D7579">
        <v>16</v>
      </c>
      <c r="E7579">
        <v>204430.97104823901</v>
      </c>
      <c r="F7579">
        <v>62132.517872423603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24017038.0986058</v>
      </c>
      <c r="M7579">
        <v>25843501.417861</v>
      </c>
      <c r="N7579">
        <v>31251536.702945501</v>
      </c>
      <c r="O7579">
        <v>35342875.538542099</v>
      </c>
      <c r="Q7579" t="str">
        <f>VLOOKUP(A7579,Lookup_Tables!$D$2:$E$7,2,FALSE)</f>
        <v>SS</v>
      </c>
      <c r="R7579" t="str">
        <f>IFERROR(VLOOKUP(D7579,Lookup_Tables!$A$2:$B$21,2,FALSE),"All")</f>
        <v>Government_Loss</v>
      </c>
    </row>
    <row r="7580" spans="1:18" hidden="1">
      <c r="A7580">
        <v>256</v>
      </c>
      <c r="B7580">
        <v>21</v>
      </c>
      <c r="C7580" t="s">
        <v>38</v>
      </c>
      <c r="D7580">
        <v>17</v>
      </c>
      <c r="E7580">
        <v>141591.69380672299</v>
      </c>
      <c r="F7580">
        <v>43524.597172678681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16759427.6642133</v>
      </c>
      <c r="M7580">
        <v>18239618.315853398</v>
      </c>
      <c r="N7580">
        <v>21331340.199964799</v>
      </c>
      <c r="O7580">
        <v>23497092.138159402</v>
      </c>
      <c r="Q7580" t="str">
        <f>VLOOKUP(A7580,Lookup_Tables!$D$2:$E$7,2,FALSE)</f>
        <v>SS</v>
      </c>
      <c r="R7580" t="str">
        <f>IFERROR(VLOOKUP(D7580,Lookup_Tables!$A$2:$B$21,2,FALSE),"All")</f>
        <v>Emergency_Loss</v>
      </c>
    </row>
    <row r="7581" spans="1:18" hidden="1">
      <c r="A7581">
        <v>256</v>
      </c>
      <c r="B7581">
        <v>21</v>
      </c>
      <c r="C7581" t="s">
        <v>39</v>
      </c>
      <c r="D7581">
        <v>17</v>
      </c>
      <c r="E7581">
        <v>141591.69380672299</v>
      </c>
      <c r="F7581">
        <v>43524.597172678681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16759427.6642133</v>
      </c>
      <c r="M7581">
        <v>18239618.315853398</v>
      </c>
      <c r="N7581">
        <v>21331340.199964799</v>
      </c>
      <c r="O7581">
        <v>23497092.138159402</v>
      </c>
      <c r="Q7581" t="str">
        <f>VLOOKUP(A7581,Lookup_Tables!$D$2:$E$7,2,FALSE)</f>
        <v>SS</v>
      </c>
      <c r="R7581" t="str">
        <f>IFERROR(VLOOKUP(D7581,Lookup_Tables!$A$2:$B$21,2,FALSE),"All")</f>
        <v>Emergency_Loss</v>
      </c>
    </row>
    <row r="7582" spans="1:18" hidden="1">
      <c r="A7582">
        <v>256</v>
      </c>
      <c r="B7582">
        <v>21</v>
      </c>
      <c r="C7582" t="s">
        <v>38</v>
      </c>
      <c r="D7582">
        <v>18</v>
      </c>
      <c r="E7582">
        <v>346022.66485496302</v>
      </c>
      <c r="F7582">
        <v>106094.92024282771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40225925.443756998</v>
      </c>
      <c r="M7582">
        <v>44083119.733714499</v>
      </c>
      <c r="N7582">
        <v>52566110.247482598</v>
      </c>
      <c r="O7582">
        <v>58969469.453466699</v>
      </c>
      <c r="Q7582" t="str">
        <f>VLOOKUP(A7582,Lookup_Tables!$D$2:$E$7,2,FALSE)</f>
        <v>SS</v>
      </c>
      <c r="R7582" t="str">
        <f>IFERROR(VLOOKUP(D7582,Lookup_Tables!$A$2:$B$21,2,FALSE),"All")</f>
        <v>Govt_Plus_Emergency</v>
      </c>
    </row>
    <row r="7583" spans="1:18" hidden="1">
      <c r="A7583">
        <v>256</v>
      </c>
      <c r="B7583">
        <v>21</v>
      </c>
      <c r="C7583" t="s">
        <v>39</v>
      </c>
      <c r="D7583">
        <v>18</v>
      </c>
      <c r="E7583">
        <v>346022.66485496302</v>
      </c>
      <c r="F7583">
        <v>106094.92024282771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40225925.443756998</v>
      </c>
      <c r="M7583">
        <v>44083119.733714499</v>
      </c>
      <c r="N7583">
        <v>52566110.247482598</v>
      </c>
      <c r="O7583">
        <v>58969469.453466699</v>
      </c>
      <c r="Q7583" t="str">
        <f>VLOOKUP(A7583,Lookup_Tables!$D$2:$E$7,2,FALSE)</f>
        <v>SS</v>
      </c>
      <c r="R7583" t="str">
        <f>IFERROR(VLOOKUP(D7583,Lookup_Tables!$A$2:$B$21,2,FALSE),"All")</f>
        <v>Govt_Plus_Emergency</v>
      </c>
    </row>
    <row r="7584" spans="1:18" hidden="1">
      <c r="A7584">
        <v>256</v>
      </c>
      <c r="B7584">
        <v>22</v>
      </c>
      <c r="C7584" t="s">
        <v>38</v>
      </c>
      <c r="D7584">
        <v>0</v>
      </c>
      <c r="E7584">
        <v>25371766.9771531</v>
      </c>
      <c r="F7584">
        <v>7237496.1285839267</v>
      </c>
      <c r="G7584">
        <v>101498276.798219</v>
      </c>
      <c r="H7584">
        <v>178006328.580385</v>
      </c>
      <c r="I7584">
        <v>206732982.930269</v>
      </c>
      <c r="J7584">
        <v>302639430.17624497</v>
      </c>
      <c r="K7584">
        <v>396637629.451226</v>
      </c>
      <c r="L7584">
        <v>502229700.43927598</v>
      </c>
      <c r="M7584">
        <v>533941529.318573</v>
      </c>
      <c r="N7584">
        <v>674623044.74028003</v>
      </c>
      <c r="O7584">
        <v>846907453.99011397</v>
      </c>
      <c r="Q7584" t="str">
        <f>VLOOKUP(A7584,Lookup_Tables!$D$2:$E$7,2,FALSE)</f>
        <v>SS</v>
      </c>
      <c r="R7584" t="str">
        <f>IFERROR(VLOOKUP(D7584,Lookup_Tables!$A$2:$B$21,2,FALSE),"All")</f>
        <v>Private Assets</v>
      </c>
    </row>
    <row r="7585" spans="1:18" hidden="1">
      <c r="A7585">
        <v>256</v>
      </c>
      <c r="B7585">
        <v>22</v>
      </c>
      <c r="C7585" t="s">
        <v>39</v>
      </c>
      <c r="D7585">
        <v>0</v>
      </c>
      <c r="E7585">
        <v>24275199.2055481</v>
      </c>
      <c r="F7585">
        <v>7096188.5492207333</v>
      </c>
      <c r="G7585">
        <v>99440841.443496898</v>
      </c>
      <c r="H7585">
        <v>167650323.04211301</v>
      </c>
      <c r="I7585">
        <v>184581696.728825</v>
      </c>
      <c r="J7585">
        <v>285152304.31111097</v>
      </c>
      <c r="K7585">
        <v>382505758.791565</v>
      </c>
      <c r="L7585">
        <v>474850901.41024703</v>
      </c>
      <c r="M7585">
        <v>511276509.61135203</v>
      </c>
      <c r="N7585">
        <v>623959666.80289996</v>
      </c>
      <c r="O7585">
        <v>748386691.65225995</v>
      </c>
      <c r="Q7585" t="str">
        <f>VLOOKUP(A7585,Lookup_Tables!$D$2:$E$7,2,FALSE)</f>
        <v>SS</v>
      </c>
      <c r="R7585" t="str">
        <f>IFERROR(VLOOKUP(D7585,Lookup_Tables!$A$2:$B$21,2,FALSE),"All")</f>
        <v>Private Assets</v>
      </c>
    </row>
    <row r="7586" spans="1:18" hidden="1">
      <c r="A7586">
        <v>256</v>
      </c>
      <c r="B7586">
        <v>22</v>
      </c>
      <c r="C7586" t="s">
        <v>38</v>
      </c>
      <c r="D7586">
        <v>2</v>
      </c>
      <c r="E7586">
        <v>347241.34673736099</v>
      </c>
      <c r="F7586">
        <v>98950.832791463501</v>
      </c>
      <c r="G7586">
        <v>940126.70265060803</v>
      </c>
      <c r="H7586">
        <v>2279007.1868017199</v>
      </c>
      <c r="I7586">
        <v>2688586.0835327101</v>
      </c>
      <c r="J7586">
        <v>4219701.1168432804</v>
      </c>
      <c r="K7586">
        <v>7097637.5021459702</v>
      </c>
      <c r="L7586">
        <v>9199839.6777026094</v>
      </c>
      <c r="M7586">
        <v>10020253.8920129</v>
      </c>
      <c r="N7586">
        <v>13868023.5410071</v>
      </c>
      <c r="O7586">
        <v>20048147.777778201</v>
      </c>
      <c r="Q7586" t="str">
        <f>VLOOKUP(A7586,Lookup_Tables!$D$2:$E$7,2,FALSE)</f>
        <v>SS</v>
      </c>
      <c r="R7586" t="str">
        <f>IFERROR(VLOOKUP(D7586,Lookup_Tables!$A$2:$B$21,2,FALSE),"All")</f>
        <v>Bridge</v>
      </c>
    </row>
    <row r="7587" spans="1:18" hidden="1">
      <c r="A7587">
        <v>256</v>
      </c>
      <c r="B7587">
        <v>22</v>
      </c>
      <c r="C7587" t="s">
        <v>39</v>
      </c>
      <c r="D7587">
        <v>2</v>
      </c>
      <c r="E7587">
        <v>335095.59371865098</v>
      </c>
      <c r="F7587">
        <v>97711.549752681429</v>
      </c>
      <c r="G7587">
        <v>906112.26453142404</v>
      </c>
      <c r="H7587">
        <v>2068817.0851481799</v>
      </c>
      <c r="I7587">
        <v>2541346.7473958498</v>
      </c>
      <c r="J7587">
        <v>4098868.1207741601</v>
      </c>
      <c r="K7587">
        <v>6711917.3915922698</v>
      </c>
      <c r="L7587">
        <v>8887366.5435095709</v>
      </c>
      <c r="M7587">
        <v>9368176.2961897794</v>
      </c>
      <c r="N7587">
        <v>13120437.390213501</v>
      </c>
      <c r="O7587">
        <v>20048147.777778201</v>
      </c>
      <c r="Q7587" t="str">
        <f>VLOOKUP(A7587,Lookup_Tables!$D$2:$E$7,2,FALSE)</f>
        <v>SS</v>
      </c>
      <c r="R7587" t="str">
        <f>IFERROR(VLOOKUP(D7587,Lookup_Tables!$A$2:$B$21,2,FALSE),"All")</f>
        <v>Bridge</v>
      </c>
    </row>
    <row r="7588" spans="1:18" hidden="1">
      <c r="A7588">
        <v>256</v>
      </c>
      <c r="B7588">
        <v>22</v>
      </c>
      <c r="C7588" t="s">
        <v>38</v>
      </c>
      <c r="D7588">
        <v>3</v>
      </c>
      <c r="E7588">
        <v>21052.9874482958</v>
      </c>
      <c r="F7588">
        <v>5685.1718348304057</v>
      </c>
      <c r="G7588">
        <v>0</v>
      </c>
      <c r="H7588">
        <v>0</v>
      </c>
      <c r="I7588">
        <v>104697.63103355499</v>
      </c>
      <c r="J7588">
        <v>232442.40400030001</v>
      </c>
      <c r="K7588">
        <v>607091.81475195498</v>
      </c>
      <c r="L7588">
        <v>1089088.3950320701</v>
      </c>
      <c r="M7588">
        <v>1621780.1480271199</v>
      </c>
      <c r="N7588">
        <v>1857500.8344064499</v>
      </c>
      <c r="O7588">
        <v>2421814.9094212302</v>
      </c>
      <c r="Q7588" t="str">
        <f>VLOOKUP(A7588,Lookup_Tables!$D$2:$E$7,2,FALSE)</f>
        <v>SS</v>
      </c>
      <c r="R7588" t="str">
        <f>IFERROR(VLOOKUP(D7588,Lookup_Tables!$A$2:$B$21,2,FALSE),"All")</f>
        <v>Govt Hosp</v>
      </c>
    </row>
    <row r="7589" spans="1:18" hidden="1">
      <c r="A7589">
        <v>256</v>
      </c>
      <c r="B7589">
        <v>22</v>
      </c>
      <c r="C7589" t="s">
        <v>39</v>
      </c>
      <c r="D7589">
        <v>3</v>
      </c>
      <c r="E7589">
        <v>20900.883792319499</v>
      </c>
      <c r="F7589">
        <v>5669.427587428323</v>
      </c>
      <c r="G7589">
        <v>0</v>
      </c>
      <c r="H7589">
        <v>0</v>
      </c>
      <c r="I7589">
        <v>104697.63103355499</v>
      </c>
      <c r="J7589">
        <v>224534.680089748</v>
      </c>
      <c r="K7589">
        <v>607091.81475195498</v>
      </c>
      <c r="L7589">
        <v>1054191.9398564899</v>
      </c>
      <c r="M7589">
        <v>1610587.2908805599</v>
      </c>
      <c r="N7589">
        <v>1857500.8344064499</v>
      </c>
      <c r="O7589">
        <v>2421814.9094212302</v>
      </c>
      <c r="Q7589" t="str">
        <f>VLOOKUP(A7589,Lookup_Tables!$D$2:$E$7,2,FALSE)</f>
        <v>SS</v>
      </c>
      <c r="R7589" t="str">
        <f>IFERROR(VLOOKUP(D7589,Lookup_Tables!$A$2:$B$21,2,FALSE),"All")</f>
        <v>Govt Hosp</v>
      </c>
    </row>
    <row r="7590" spans="1:18" hidden="1">
      <c r="A7590">
        <v>256</v>
      </c>
      <c r="B7590">
        <v>22</v>
      </c>
      <c r="C7590" t="s">
        <v>38</v>
      </c>
      <c r="D7590">
        <v>4</v>
      </c>
      <c r="E7590">
        <v>35438.532227232201</v>
      </c>
      <c r="F7590">
        <v>9615.7523173613408</v>
      </c>
      <c r="G7590">
        <v>0</v>
      </c>
      <c r="H7590">
        <v>0</v>
      </c>
      <c r="I7590">
        <v>0</v>
      </c>
      <c r="J7590">
        <v>836492.15206500306</v>
      </c>
      <c r="K7590">
        <v>1218615.9749092599</v>
      </c>
      <c r="L7590">
        <v>1740879.92607914</v>
      </c>
      <c r="M7590">
        <v>1991609.85987238</v>
      </c>
      <c r="N7590">
        <v>2432684.8195526102</v>
      </c>
      <c r="O7590">
        <v>3207994.0492980201</v>
      </c>
      <c r="Q7590" t="str">
        <f>VLOOKUP(A7590,Lookup_Tables!$D$2:$E$7,2,FALSE)</f>
        <v>SS</v>
      </c>
      <c r="R7590" t="str">
        <f>IFERROR(VLOOKUP(D7590,Lookup_Tables!$A$2:$B$21,2,FALSE),"All")</f>
        <v>Govt Med Fac</v>
      </c>
    </row>
    <row r="7591" spans="1:18" hidden="1">
      <c r="A7591">
        <v>256</v>
      </c>
      <c r="B7591">
        <v>22</v>
      </c>
      <c r="C7591" t="s">
        <v>39</v>
      </c>
      <c r="D7591">
        <v>4</v>
      </c>
      <c r="E7591">
        <v>35164.278294723503</v>
      </c>
      <c r="F7591">
        <v>9690.6539402613926</v>
      </c>
      <c r="G7591">
        <v>0</v>
      </c>
      <c r="H7591">
        <v>0</v>
      </c>
      <c r="I7591">
        <v>0</v>
      </c>
      <c r="J7591">
        <v>836492.15206500306</v>
      </c>
      <c r="K7591">
        <v>1218615.9749092599</v>
      </c>
      <c r="L7591">
        <v>1732066.7041932901</v>
      </c>
      <c r="M7591">
        <v>1851861.0561483901</v>
      </c>
      <c r="N7591">
        <v>2371840.0934776901</v>
      </c>
      <c r="O7591">
        <v>3207994.0492980201</v>
      </c>
      <c r="Q7591" t="str">
        <f>VLOOKUP(A7591,Lookup_Tables!$D$2:$E$7,2,FALSE)</f>
        <v>SS</v>
      </c>
      <c r="R7591" t="str">
        <f>IFERROR(VLOOKUP(D7591,Lookup_Tables!$A$2:$B$21,2,FALSE),"All")</f>
        <v>Govt Med Fac</v>
      </c>
    </row>
    <row r="7592" spans="1:18" hidden="1">
      <c r="A7592">
        <v>256</v>
      </c>
      <c r="B7592">
        <v>22</v>
      </c>
      <c r="C7592" t="s">
        <v>38</v>
      </c>
      <c r="D7592">
        <v>9</v>
      </c>
      <c r="E7592">
        <v>755.96260226157995</v>
      </c>
      <c r="F7592">
        <v>755.96260226157995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Q7592" t="str">
        <f>VLOOKUP(A7592,Lookup_Tables!$D$2:$E$7,2,FALSE)</f>
        <v>SS</v>
      </c>
      <c r="R7592" t="str">
        <f>IFERROR(VLOOKUP(D7592,Lookup_Tables!$A$2:$B$21,2,FALSE),"All")</f>
        <v>Pub Admin Bldg</v>
      </c>
    </row>
    <row r="7593" spans="1:18" hidden="1">
      <c r="A7593">
        <v>256</v>
      </c>
      <c r="B7593">
        <v>22</v>
      </c>
      <c r="C7593" t="s">
        <v>39</v>
      </c>
      <c r="D7593">
        <v>9</v>
      </c>
      <c r="E7593">
        <v>755.96260226157995</v>
      </c>
      <c r="F7593">
        <v>755.96260226157995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Q7593" t="str">
        <f>VLOOKUP(A7593,Lookup_Tables!$D$2:$E$7,2,FALSE)</f>
        <v>SS</v>
      </c>
      <c r="R7593" t="str">
        <f>IFERROR(VLOOKUP(D7593,Lookup_Tables!$A$2:$B$21,2,FALSE),"All")</f>
        <v>Pub Admin Bldg</v>
      </c>
    </row>
    <row r="7594" spans="1:18" hidden="1">
      <c r="A7594">
        <v>256</v>
      </c>
      <c r="B7594">
        <v>22</v>
      </c>
      <c r="C7594" t="s">
        <v>38</v>
      </c>
      <c r="D7594">
        <v>10</v>
      </c>
      <c r="E7594">
        <v>907923.82714584505</v>
      </c>
      <c r="F7594">
        <v>254689.95318997337</v>
      </c>
      <c r="G7594">
        <v>3394350.2503305501</v>
      </c>
      <c r="H7594">
        <v>6736847.0882386304</v>
      </c>
      <c r="I7594">
        <v>7414759.5002333503</v>
      </c>
      <c r="J7594">
        <v>10607156.224974001</v>
      </c>
      <c r="K7594">
        <v>15342171.8856661</v>
      </c>
      <c r="L7594">
        <v>20317322.2797544</v>
      </c>
      <c r="M7594">
        <v>21721631.569113601</v>
      </c>
      <c r="N7594">
        <v>27177019.747494102</v>
      </c>
      <c r="O7594">
        <v>32077060.4274983</v>
      </c>
      <c r="Q7594" t="str">
        <f>VLOOKUP(A7594,Lookup_Tables!$D$2:$E$7,2,FALSE)</f>
        <v>SS</v>
      </c>
      <c r="R7594" t="str">
        <f>IFERROR(VLOOKUP(D7594,Lookup_Tables!$A$2:$B$21,2,FALSE),"All")</f>
        <v>Pub School</v>
      </c>
    </row>
    <row r="7595" spans="1:18" hidden="1">
      <c r="A7595">
        <v>256</v>
      </c>
      <c r="B7595">
        <v>22</v>
      </c>
      <c r="C7595" t="s">
        <v>39</v>
      </c>
      <c r="D7595">
        <v>10</v>
      </c>
      <c r="E7595">
        <v>870896.12520770601</v>
      </c>
      <c r="F7595">
        <v>241113.95573509834</v>
      </c>
      <c r="G7595">
        <v>3374968.8841406899</v>
      </c>
      <c r="H7595">
        <v>6461774.6807973003</v>
      </c>
      <c r="I7595">
        <v>7098518.9489146704</v>
      </c>
      <c r="J7595">
        <v>9847322.6339095104</v>
      </c>
      <c r="K7595">
        <v>14844897.386729</v>
      </c>
      <c r="L7595">
        <v>18890867.705501098</v>
      </c>
      <c r="M7595">
        <v>20524381.5756681</v>
      </c>
      <c r="N7595">
        <v>25345089.550394598</v>
      </c>
      <c r="O7595">
        <v>31576187.675830901</v>
      </c>
      <c r="Q7595" t="str">
        <f>VLOOKUP(A7595,Lookup_Tables!$D$2:$E$7,2,FALSE)</f>
        <v>SS</v>
      </c>
      <c r="R7595" t="str">
        <f>IFERROR(VLOOKUP(D7595,Lookup_Tables!$A$2:$B$21,2,FALSE),"All")</f>
        <v>Pub School</v>
      </c>
    </row>
    <row r="7596" spans="1:18" hidden="1">
      <c r="A7596">
        <v>256</v>
      </c>
      <c r="B7596">
        <v>22</v>
      </c>
      <c r="C7596" t="s">
        <v>38</v>
      </c>
      <c r="D7596">
        <v>13</v>
      </c>
      <c r="E7596">
        <v>1334228.4224982001</v>
      </c>
      <c r="F7596">
        <v>383373.80739894439</v>
      </c>
      <c r="G7596">
        <v>4464622.3060916802</v>
      </c>
      <c r="H7596">
        <v>9397068.9221467692</v>
      </c>
      <c r="I7596">
        <v>10594530.335875399</v>
      </c>
      <c r="J7596">
        <v>16297338.872379599</v>
      </c>
      <c r="K7596">
        <v>23061939.550946299</v>
      </c>
      <c r="L7596">
        <v>30899556.1007041</v>
      </c>
      <c r="M7596">
        <v>32875423.524363</v>
      </c>
      <c r="N7596">
        <v>47496799.023090698</v>
      </c>
      <c r="O7596">
        <v>56639461.448260702</v>
      </c>
      <c r="Q7596" t="str">
        <f>VLOOKUP(A7596,Lookup_Tables!$D$2:$E$7,2,FALSE)</f>
        <v>SS</v>
      </c>
      <c r="R7596" t="str">
        <f>IFERROR(VLOOKUP(D7596,Lookup_Tables!$A$2:$B$21,2,FALSE),"All")</f>
        <v>Residual Inst</v>
      </c>
    </row>
    <row r="7597" spans="1:18" hidden="1">
      <c r="A7597">
        <v>256</v>
      </c>
      <c r="B7597">
        <v>22</v>
      </c>
      <c r="C7597" t="s">
        <v>39</v>
      </c>
      <c r="D7597">
        <v>13</v>
      </c>
      <c r="E7597">
        <v>1282587.2684673199</v>
      </c>
      <c r="F7597">
        <v>364672.48863311426</v>
      </c>
      <c r="G7597">
        <v>4430545.2800314203</v>
      </c>
      <c r="H7597">
        <v>8852800.1154289003</v>
      </c>
      <c r="I7597">
        <v>9918459.7093580198</v>
      </c>
      <c r="J7597">
        <v>15623773.908482</v>
      </c>
      <c r="K7597">
        <v>22344260.0088793</v>
      </c>
      <c r="L7597">
        <v>29792474.364441901</v>
      </c>
      <c r="M7597">
        <v>31451070.069951002</v>
      </c>
      <c r="N7597">
        <v>43670494.893378399</v>
      </c>
      <c r="O7597">
        <v>56493121.163280599</v>
      </c>
      <c r="Q7597" t="str">
        <f>VLOOKUP(A7597,Lookup_Tables!$D$2:$E$7,2,FALSE)</f>
        <v>SS</v>
      </c>
      <c r="R7597" t="str">
        <f>IFERROR(VLOOKUP(D7597,Lookup_Tables!$A$2:$B$21,2,FALSE),"All")</f>
        <v>Residual Inst</v>
      </c>
    </row>
    <row r="7598" spans="1:18" hidden="1">
      <c r="A7598">
        <v>256</v>
      </c>
      <c r="B7598">
        <v>22</v>
      </c>
      <c r="C7598" t="s">
        <v>38</v>
      </c>
      <c r="D7598">
        <v>14</v>
      </c>
      <c r="E7598">
        <v>1597855.2824123199</v>
      </c>
      <c r="F7598">
        <v>447322.66950658918</v>
      </c>
      <c r="G7598">
        <v>4593600.0445298199</v>
      </c>
      <c r="H7598">
        <v>10123155.458556199</v>
      </c>
      <c r="I7598">
        <v>11850822.539630501</v>
      </c>
      <c r="J7598">
        <v>19743312.645048399</v>
      </c>
      <c r="K7598">
        <v>31898398.150919799</v>
      </c>
      <c r="L7598">
        <v>45064523.512089901</v>
      </c>
      <c r="M7598">
        <v>48609279.532606199</v>
      </c>
      <c r="N7598">
        <v>66601228.261376597</v>
      </c>
      <c r="O7598">
        <v>83608517.696955204</v>
      </c>
      <c r="Q7598" t="str">
        <f>VLOOKUP(A7598,Lookup_Tables!$D$2:$E$7,2,FALSE)</f>
        <v>SS</v>
      </c>
      <c r="R7598" t="str">
        <f>IFERROR(VLOOKUP(D7598,Lookup_Tables!$A$2:$B$21,2,FALSE),"All")</f>
        <v>Road</v>
      </c>
    </row>
    <row r="7599" spans="1:18" hidden="1">
      <c r="A7599">
        <v>256</v>
      </c>
      <c r="B7599">
        <v>22</v>
      </c>
      <c r="C7599" t="s">
        <v>39</v>
      </c>
      <c r="D7599">
        <v>14</v>
      </c>
      <c r="E7599">
        <v>1544313.3001437399</v>
      </c>
      <c r="F7599">
        <v>434923.1300679273</v>
      </c>
      <c r="G7599">
        <v>4521581.0666588899</v>
      </c>
      <c r="H7599">
        <v>9475277.0168329291</v>
      </c>
      <c r="I7599">
        <v>10937312.0170513</v>
      </c>
      <c r="J7599">
        <v>19020569.720371202</v>
      </c>
      <c r="K7599">
        <v>30540684.435330302</v>
      </c>
      <c r="L7599">
        <v>43847852.141131297</v>
      </c>
      <c r="M7599">
        <v>47217004.062961496</v>
      </c>
      <c r="N7599">
        <v>64296473.265785798</v>
      </c>
      <c r="O7599">
        <v>83608517.696955204</v>
      </c>
      <c r="Q7599" t="str">
        <f>VLOOKUP(A7599,Lookup_Tables!$D$2:$E$7,2,FALSE)</f>
        <v>SS</v>
      </c>
      <c r="R7599" t="str">
        <f>IFERROR(VLOOKUP(D7599,Lookup_Tables!$A$2:$B$21,2,FALSE),"All")</f>
        <v>Road</v>
      </c>
    </row>
    <row r="7600" spans="1:18" hidden="1">
      <c r="A7600">
        <v>256</v>
      </c>
      <c r="B7600">
        <v>22</v>
      </c>
      <c r="C7600" t="s">
        <v>38</v>
      </c>
      <c r="D7600">
        <v>15</v>
      </c>
      <c r="E7600">
        <v>29616263.338224601</v>
      </c>
      <c r="F7600">
        <v>8526047.0953941382</v>
      </c>
      <c r="G7600">
        <v>114465345.885194</v>
      </c>
      <c r="H7600">
        <v>208239046.19448599</v>
      </c>
      <c r="I7600">
        <v>238438935.89801899</v>
      </c>
      <c r="J7600">
        <v>352591567.87628001</v>
      </c>
      <c r="K7600">
        <v>469962637.41758198</v>
      </c>
      <c r="L7600">
        <v>612500434.67112899</v>
      </c>
      <c r="M7600">
        <v>647075716.73282397</v>
      </c>
      <c r="N7600">
        <v>826016910.77061605</v>
      </c>
      <c r="O7600">
        <v>1046451825.69019</v>
      </c>
      <c r="Q7600" t="str">
        <f>VLOOKUP(A7600,Lookup_Tables!$D$2:$E$7,2,FALSE)</f>
        <v>SS</v>
      </c>
      <c r="R7600" t="str">
        <f>IFERROR(VLOOKUP(D7600,Lookup_Tables!$A$2:$B$21,2,FALSE),"All")</f>
        <v>All</v>
      </c>
    </row>
    <row r="7601" spans="1:18" hidden="1">
      <c r="A7601">
        <v>256</v>
      </c>
      <c r="B7601">
        <v>22</v>
      </c>
      <c r="C7601" t="s">
        <v>39</v>
      </c>
      <c r="D7601">
        <v>15</v>
      </c>
      <c r="E7601">
        <v>28361880.022830501</v>
      </c>
      <c r="F7601">
        <v>8218764.5952421129</v>
      </c>
      <c r="G7601">
        <v>112304246.785359</v>
      </c>
      <c r="H7601">
        <v>194598199.23792899</v>
      </c>
      <c r="I7601">
        <v>214970611.18147799</v>
      </c>
      <c r="J7601">
        <v>335505481.79773998</v>
      </c>
      <c r="K7601">
        <v>452694903.105313</v>
      </c>
      <c r="L7601">
        <v>569641333.15176797</v>
      </c>
      <c r="M7601">
        <v>626735859.74212301</v>
      </c>
      <c r="N7601">
        <v>805497562.01790798</v>
      </c>
      <c r="O7601">
        <v>994124596.21110296</v>
      </c>
      <c r="Q7601" t="str">
        <f>VLOOKUP(A7601,Lookup_Tables!$D$2:$E$7,2,FALSE)</f>
        <v>SS</v>
      </c>
      <c r="R7601" t="str">
        <f>IFERROR(VLOOKUP(D7601,Lookup_Tables!$A$2:$B$21,2,FALSE),"All")</f>
        <v>All</v>
      </c>
    </row>
    <row r="7602" spans="1:18" hidden="1">
      <c r="A7602">
        <v>256</v>
      </c>
      <c r="B7602">
        <v>22</v>
      </c>
      <c r="C7602" t="s">
        <v>38</v>
      </c>
      <c r="D7602">
        <v>16</v>
      </c>
      <c r="E7602">
        <v>4244496.3610714898</v>
      </c>
      <c r="F7602">
        <v>1213629.3743208116</v>
      </c>
      <c r="G7602">
        <v>13616023.3790549</v>
      </c>
      <c r="H7602">
        <v>28378805.0202801</v>
      </c>
      <c r="I7602">
        <v>32250109.799570099</v>
      </c>
      <c r="J7602">
        <v>51645189.3085263</v>
      </c>
      <c r="K7602">
        <v>76855336.042083099</v>
      </c>
      <c r="L7602">
        <v>107633924.88180199</v>
      </c>
      <c r="M7602">
        <v>116428476.600857</v>
      </c>
      <c r="N7602">
        <v>157577849.83408001</v>
      </c>
      <c r="O7602">
        <v>195914798.23565701</v>
      </c>
      <c r="Q7602" t="str">
        <f>VLOOKUP(A7602,Lookup_Tables!$D$2:$E$7,2,FALSE)</f>
        <v>SS</v>
      </c>
      <c r="R7602" t="str">
        <f>IFERROR(VLOOKUP(D7602,Lookup_Tables!$A$2:$B$21,2,FALSE),"All")</f>
        <v>Government_Loss</v>
      </c>
    </row>
    <row r="7603" spans="1:18" hidden="1">
      <c r="A7603">
        <v>256</v>
      </c>
      <c r="B7603">
        <v>22</v>
      </c>
      <c r="C7603" t="s">
        <v>39</v>
      </c>
      <c r="D7603">
        <v>16</v>
      </c>
      <c r="E7603">
        <v>4088140.1012989199</v>
      </c>
      <c r="F7603">
        <v>1160581.7009973684</v>
      </c>
      <c r="G7603">
        <v>13518790.3288133</v>
      </c>
      <c r="H7603">
        <v>27008569.332889002</v>
      </c>
      <c r="I7603">
        <v>30138251.998089999</v>
      </c>
      <c r="J7603">
        <v>49329750.517990097</v>
      </c>
      <c r="K7603">
        <v>74817286.267176896</v>
      </c>
      <c r="L7603">
        <v>103288847.68295901</v>
      </c>
      <c r="M7603">
        <v>111442640.471579</v>
      </c>
      <c r="N7603">
        <v>146038466.87059999</v>
      </c>
      <c r="O7603">
        <v>194933970.13206699</v>
      </c>
      <c r="Q7603" t="str">
        <f>VLOOKUP(A7603,Lookup_Tables!$D$2:$E$7,2,FALSE)</f>
        <v>SS</v>
      </c>
      <c r="R7603" t="str">
        <f>IFERROR(VLOOKUP(D7603,Lookup_Tables!$A$2:$B$21,2,FALSE),"All")</f>
        <v>Government_Loss</v>
      </c>
    </row>
    <row r="7604" spans="1:18" hidden="1">
      <c r="A7604">
        <v>256</v>
      </c>
      <c r="B7604">
        <v>22</v>
      </c>
      <c r="C7604" t="s">
        <v>38</v>
      </c>
      <c r="D7604">
        <v>17</v>
      </c>
      <c r="E7604">
        <v>3185104.5109691098</v>
      </c>
      <c r="F7604">
        <v>909080.54348820262</v>
      </c>
      <c r="G7604">
        <v>11921724.637392201</v>
      </c>
      <c r="H7604">
        <v>22210291.447994798</v>
      </c>
      <c r="I7604">
        <v>25363202.864236802</v>
      </c>
      <c r="J7604">
        <v>37961071.467695199</v>
      </c>
      <c r="K7604">
        <v>51434574.949863203</v>
      </c>
      <c r="L7604">
        <v>68367185.222594902</v>
      </c>
      <c r="M7604">
        <v>74074630.877747104</v>
      </c>
      <c r="N7604">
        <v>100054628.63985699</v>
      </c>
      <c r="O7604">
        <v>121121186.859743</v>
      </c>
      <c r="Q7604" t="str">
        <f>VLOOKUP(A7604,Lookup_Tables!$D$2:$E$7,2,FALSE)</f>
        <v>SS</v>
      </c>
      <c r="R7604" t="str">
        <f>IFERROR(VLOOKUP(D7604,Lookup_Tables!$A$2:$B$21,2,FALSE),"All")</f>
        <v>Emergency_Loss</v>
      </c>
    </row>
    <row r="7605" spans="1:18" hidden="1">
      <c r="A7605">
        <v>256</v>
      </c>
      <c r="B7605">
        <v>22</v>
      </c>
      <c r="C7605" t="s">
        <v>39</v>
      </c>
      <c r="D7605">
        <v>17</v>
      </c>
      <c r="E7605">
        <v>3053329.95425836</v>
      </c>
      <c r="F7605">
        <v>870009.02632065024</v>
      </c>
      <c r="G7605">
        <v>11781312.7556521</v>
      </c>
      <c r="H7605">
        <v>21033101.628243402</v>
      </c>
      <c r="I7605">
        <v>23311080.889256299</v>
      </c>
      <c r="J7605">
        <v>36091783.296785101</v>
      </c>
      <c r="K7605">
        <v>49903823.736032397</v>
      </c>
      <c r="L7605">
        <v>64909063.307806902</v>
      </c>
      <c r="M7605">
        <v>70557607.574044794</v>
      </c>
      <c r="N7605">
        <v>91551535.277749106</v>
      </c>
      <c r="O7605">
        <v>117394315.431816</v>
      </c>
      <c r="Q7605" t="str">
        <f>VLOOKUP(A7605,Lookup_Tables!$D$2:$E$7,2,FALSE)</f>
        <v>SS</v>
      </c>
      <c r="R7605" t="str">
        <f>IFERROR(VLOOKUP(D7605,Lookup_Tables!$A$2:$B$21,2,FALSE),"All")</f>
        <v>Emergency_Loss</v>
      </c>
    </row>
    <row r="7606" spans="1:18" hidden="1">
      <c r="A7606">
        <v>256</v>
      </c>
      <c r="B7606">
        <v>22</v>
      </c>
      <c r="C7606" t="s">
        <v>38</v>
      </c>
      <c r="D7606">
        <v>18</v>
      </c>
      <c r="E7606">
        <v>7429600.8720406303</v>
      </c>
      <c r="F7606">
        <v>2125811.3684703587</v>
      </c>
      <c r="G7606">
        <v>25652051.119987</v>
      </c>
      <c r="H7606">
        <v>50809734.447600201</v>
      </c>
      <c r="I7606">
        <v>57150218.517650798</v>
      </c>
      <c r="J7606">
        <v>89734003.918914303</v>
      </c>
      <c r="K7606">
        <v>128880681.948052</v>
      </c>
      <c r="L7606">
        <v>176061529.326774</v>
      </c>
      <c r="M7606">
        <v>188211333.54985499</v>
      </c>
      <c r="N7606">
        <v>261293745.55880201</v>
      </c>
      <c r="O7606">
        <v>308410590.03863102</v>
      </c>
      <c r="Q7606" t="str">
        <f>VLOOKUP(A7606,Lookup_Tables!$D$2:$E$7,2,FALSE)</f>
        <v>SS</v>
      </c>
      <c r="R7606" t="str">
        <f>IFERROR(VLOOKUP(D7606,Lookup_Tables!$A$2:$B$21,2,FALSE),"All")</f>
        <v>Govt_Plus_Emergency</v>
      </c>
    </row>
    <row r="7607" spans="1:18" hidden="1">
      <c r="A7607">
        <v>256</v>
      </c>
      <c r="B7607">
        <v>22</v>
      </c>
      <c r="C7607" t="s">
        <v>39</v>
      </c>
      <c r="D7607">
        <v>18</v>
      </c>
      <c r="E7607">
        <v>7141045.6596000697</v>
      </c>
      <c r="F7607">
        <v>2021447.1623836486</v>
      </c>
      <c r="G7607">
        <v>25338308.1334363</v>
      </c>
      <c r="H7607">
        <v>48253669.445839003</v>
      </c>
      <c r="I7607">
        <v>53796197.932645299</v>
      </c>
      <c r="J7607">
        <v>86630935.637989804</v>
      </c>
      <c r="K7607">
        <v>124212652.474279</v>
      </c>
      <c r="L7607">
        <v>164779256.81187201</v>
      </c>
      <c r="M7607">
        <v>182876904.91981301</v>
      </c>
      <c r="N7607">
        <v>234009983.503052</v>
      </c>
      <c r="O7607">
        <v>308410590.03863102</v>
      </c>
      <c r="Q7607" t="str">
        <f>VLOOKUP(A7607,Lookup_Tables!$D$2:$E$7,2,FALSE)</f>
        <v>SS</v>
      </c>
      <c r="R7607" t="str">
        <f>IFERROR(VLOOKUP(D7607,Lookup_Tables!$A$2:$B$21,2,FALSE),"All")</f>
        <v>Govt_Plus_Emergency</v>
      </c>
    </row>
    <row r="7608" spans="1:18" hidden="1">
      <c r="A7608">
        <v>256</v>
      </c>
      <c r="B7608">
        <v>23</v>
      </c>
      <c r="C7608" t="s">
        <v>38</v>
      </c>
      <c r="D7608">
        <v>0</v>
      </c>
      <c r="E7608">
        <v>131134664.040548</v>
      </c>
      <c r="F7608">
        <v>82285371.871288046</v>
      </c>
      <c r="G7608">
        <v>384329496.39900899</v>
      </c>
      <c r="H7608">
        <v>539957043.65555704</v>
      </c>
      <c r="I7608">
        <v>559958374.16484296</v>
      </c>
      <c r="J7608">
        <v>629390286.77102804</v>
      </c>
      <c r="K7608">
        <v>755608202.37508595</v>
      </c>
      <c r="L7608">
        <v>856211456.39868605</v>
      </c>
      <c r="M7608">
        <v>883655378.330428</v>
      </c>
      <c r="N7608">
        <v>953817060.27971101</v>
      </c>
      <c r="O7608">
        <v>1074414019.1639299</v>
      </c>
      <c r="Q7608" t="str">
        <f>VLOOKUP(A7608,Lookup_Tables!$D$2:$E$7,2,FALSE)</f>
        <v>SS</v>
      </c>
      <c r="R7608" t="str">
        <f>IFERROR(VLOOKUP(D7608,Lookup_Tables!$A$2:$B$21,2,FALSE),"All")</f>
        <v>Private Assets</v>
      </c>
    </row>
    <row r="7609" spans="1:18" hidden="1">
      <c r="A7609">
        <v>256</v>
      </c>
      <c r="B7609">
        <v>23</v>
      </c>
      <c r="C7609" t="s">
        <v>39</v>
      </c>
      <c r="D7609">
        <v>0</v>
      </c>
      <c r="E7609">
        <v>106489825.400392</v>
      </c>
      <c r="F7609">
        <v>73448976.101772398</v>
      </c>
      <c r="G7609">
        <v>294493000.995233</v>
      </c>
      <c r="H7609">
        <v>343808258.33369797</v>
      </c>
      <c r="I7609">
        <v>353027580.02594799</v>
      </c>
      <c r="J7609">
        <v>375843034.08517498</v>
      </c>
      <c r="K7609">
        <v>414547608.670573</v>
      </c>
      <c r="L7609">
        <v>466351105.47248602</v>
      </c>
      <c r="M7609">
        <v>485012910.40651101</v>
      </c>
      <c r="N7609">
        <v>517450969.70675701</v>
      </c>
      <c r="O7609">
        <v>587183533.53584397</v>
      </c>
      <c r="Q7609" t="str">
        <f>VLOOKUP(A7609,Lookup_Tables!$D$2:$E$7,2,FALSE)</f>
        <v>SS</v>
      </c>
      <c r="R7609" t="str">
        <f>IFERROR(VLOOKUP(D7609,Lookup_Tables!$A$2:$B$21,2,FALSE),"All")</f>
        <v>Private Assets</v>
      </c>
    </row>
    <row r="7610" spans="1:18" hidden="1">
      <c r="A7610">
        <v>256</v>
      </c>
      <c r="B7610">
        <v>23</v>
      </c>
      <c r="C7610" t="s">
        <v>38</v>
      </c>
      <c r="D7610">
        <v>1</v>
      </c>
      <c r="E7610">
        <v>1648.4976555226201</v>
      </c>
      <c r="F7610">
        <v>1648.4976555226201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Q7610" t="str">
        <f>VLOOKUP(A7610,Lookup_Tables!$D$2:$E$7,2,FALSE)</f>
        <v>SS</v>
      </c>
      <c r="R7610" t="str">
        <f>IFERROR(VLOOKUP(D7610,Lookup_Tables!$A$2:$B$21,2,FALSE),"All")</f>
        <v>Airport</v>
      </c>
    </row>
    <row r="7611" spans="1:18" hidden="1">
      <c r="A7611">
        <v>256</v>
      </c>
      <c r="B7611">
        <v>23</v>
      </c>
      <c r="C7611" t="s">
        <v>39</v>
      </c>
      <c r="D7611">
        <v>1</v>
      </c>
      <c r="E7611">
        <v>1648.4976555226201</v>
      </c>
      <c r="F7611">
        <v>1648.4976555226201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Q7611" t="str">
        <f>VLOOKUP(A7611,Lookup_Tables!$D$2:$E$7,2,FALSE)</f>
        <v>SS</v>
      </c>
      <c r="R7611" t="str">
        <f>IFERROR(VLOOKUP(D7611,Lookup_Tables!$A$2:$B$21,2,FALSE),"All")</f>
        <v>Airport</v>
      </c>
    </row>
    <row r="7612" spans="1:18" hidden="1">
      <c r="A7612">
        <v>256</v>
      </c>
      <c r="B7612">
        <v>23</v>
      </c>
      <c r="C7612" t="s">
        <v>38</v>
      </c>
      <c r="D7612">
        <v>2</v>
      </c>
      <c r="E7612">
        <v>3129776.10677503</v>
      </c>
      <c r="F7612">
        <v>1795026.0681985412</v>
      </c>
      <c r="G7612">
        <v>9944254.9103109892</v>
      </c>
      <c r="H7612">
        <v>13995623.045977</v>
      </c>
      <c r="I7612">
        <v>15047696.529562701</v>
      </c>
      <c r="J7612">
        <v>17753156.2018103</v>
      </c>
      <c r="K7612">
        <v>21093286.168672599</v>
      </c>
      <c r="L7612">
        <v>25870822.481498901</v>
      </c>
      <c r="M7612">
        <v>28616951.220871899</v>
      </c>
      <c r="N7612">
        <v>34493809.042754203</v>
      </c>
      <c r="O7612">
        <v>43558113.269928999</v>
      </c>
      <c r="Q7612" t="str">
        <f>VLOOKUP(A7612,Lookup_Tables!$D$2:$E$7,2,FALSE)</f>
        <v>SS</v>
      </c>
      <c r="R7612" t="str">
        <f>IFERROR(VLOOKUP(D7612,Lookup_Tables!$A$2:$B$21,2,FALSE),"All")</f>
        <v>Bridge</v>
      </c>
    </row>
    <row r="7613" spans="1:18" hidden="1">
      <c r="A7613">
        <v>256</v>
      </c>
      <c r="B7613">
        <v>23</v>
      </c>
      <c r="C7613" t="s">
        <v>39</v>
      </c>
      <c r="D7613">
        <v>2</v>
      </c>
      <c r="E7613">
        <v>2638510.8016708801</v>
      </c>
      <c r="F7613">
        <v>1605586.9111741558</v>
      </c>
      <c r="G7613">
        <v>7703433.3413257496</v>
      </c>
      <c r="H7613">
        <v>11470437.8586183</v>
      </c>
      <c r="I7613">
        <v>11907425.2224865</v>
      </c>
      <c r="J7613">
        <v>13321747.1070693</v>
      </c>
      <c r="K7613">
        <v>15545613.434134001</v>
      </c>
      <c r="L7613">
        <v>18634645.031052802</v>
      </c>
      <c r="M7613">
        <v>20551419.498250298</v>
      </c>
      <c r="N7613">
        <v>28221238.400253601</v>
      </c>
      <c r="O7613">
        <v>36578375.447358698</v>
      </c>
      <c r="Q7613" t="str">
        <f>VLOOKUP(A7613,Lookup_Tables!$D$2:$E$7,2,FALSE)</f>
        <v>SS</v>
      </c>
      <c r="R7613" t="str">
        <f>IFERROR(VLOOKUP(D7613,Lookup_Tables!$A$2:$B$21,2,FALSE),"All")</f>
        <v>Bridge</v>
      </c>
    </row>
    <row r="7614" spans="1:18" hidden="1">
      <c r="A7614">
        <v>256</v>
      </c>
      <c r="B7614">
        <v>23</v>
      </c>
      <c r="C7614" t="s">
        <v>38</v>
      </c>
      <c r="D7614">
        <v>3</v>
      </c>
      <c r="E7614">
        <v>1705030.07368818</v>
      </c>
      <c r="F7614">
        <v>1006980.6767291394</v>
      </c>
      <c r="G7614">
        <v>5272030.4996386496</v>
      </c>
      <c r="H7614">
        <v>7622616.9084401298</v>
      </c>
      <c r="I7614">
        <v>8076760.00583959</v>
      </c>
      <c r="J7614">
        <v>9286677.1906844601</v>
      </c>
      <c r="K7614">
        <v>11227447.318689501</v>
      </c>
      <c r="L7614">
        <v>12994636.821782</v>
      </c>
      <c r="M7614">
        <v>13928817.625017401</v>
      </c>
      <c r="N7614">
        <v>15875230.861341</v>
      </c>
      <c r="O7614">
        <v>17488477.593619902</v>
      </c>
      <c r="Q7614" t="str">
        <f>VLOOKUP(A7614,Lookup_Tables!$D$2:$E$7,2,FALSE)</f>
        <v>SS</v>
      </c>
      <c r="R7614" t="str">
        <f>IFERROR(VLOOKUP(D7614,Lookup_Tables!$A$2:$B$21,2,FALSE),"All")</f>
        <v>Govt Hosp</v>
      </c>
    </row>
    <row r="7615" spans="1:18" hidden="1">
      <c r="A7615">
        <v>256</v>
      </c>
      <c r="B7615">
        <v>23</v>
      </c>
      <c r="C7615" t="s">
        <v>39</v>
      </c>
      <c r="D7615">
        <v>3</v>
      </c>
      <c r="E7615">
        <v>1422922.1821258201</v>
      </c>
      <c r="F7615">
        <v>889314.38991060201</v>
      </c>
      <c r="G7615">
        <v>4263690.9708833303</v>
      </c>
      <c r="H7615">
        <v>5503188.4540165104</v>
      </c>
      <c r="I7615">
        <v>5734271.8464515498</v>
      </c>
      <c r="J7615">
        <v>6821872.7179164803</v>
      </c>
      <c r="K7615">
        <v>8548234.9106604904</v>
      </c>
      <c r="L7615">
        <v>9481338.4520588797</v>
      </c>
      <c r="M7615">
        <v>9821836.3915375806</v>
      </c>
      <c r="N7615">
        <v>11461859.3664819</v>
      </c>
      <c r="O7615">
        <v>13094681.4189489</v>
      </c>
      <c r="Q7615" t="str">
        <f>VLOOKUP(A7615,Lookup_Tables!$D$2:$E$7,2,FALSE)</f>
        <v>SS</v>
      </c>
      <c r="R7615" t="str">
        <f>IFERROR(VLOOKUP(D7615,Lookup_Tables!$A$2:$B$21,2,FALSE),"All")</f>
        <v>Govt Hosp</v>
      </c>
    </row>
    <row r="7616" spans="1:18" hidden="1">
      <c r="A7616">
        <v>256</v>
      </c>
      <c r="B7616">
        <v>23</v>
      </c>
      <c r="C7616" t="s">
        <v>38</v>
      </c>
      <c r="D7616">
        <v>4</v>
      </c>
      <c r="E7616">
        <v>1905741.59970821</v>
      </c>
      <c r="F7616">
        <v>1176636.7191231439</v>
      </c>
      <c r="G7616">
        <v>5685560.4786567297</v>
      </c>
      <c r="H7616">
        <v>7998501.0484370003</v>
      </c>
      <c r="I7616">
        <v>8361749.36165334</v>
      </c>
      <c r="J7616">
        <v>9543406.5363003407</v>
      </c>
      <c r="K7616">
        <v>11235955.683659701</v>
      </c>
      <c r="L7616">
        <v>13109783.6081191</v>
      </c>
      <c r="M7616">
        <v>13771042.471391501</v>
      </c>
      <c r="N7616">
        <v>14910115.242975701</v>
      </c>
      <c r="O7616">
        <v>15982093.689685799</v>
      </c>
      <c r="Q7616" t="str">
        <f>VLOOKUP(A7616,Lookup_Tables!$D$2:$E$7,2,FALSE)</f>
        <v>SS</v>
      </c>
      <c r="R7616" t="str">
        <f>IFERROR(VLOOKUP(D7616,Lookup_Tables!$A$2:$B$21,2,FALSE),"All")</f>
        <v>Govt Med Fac</v>
      </c>
    </row>
    <row r="7617" spans="1:18" hidden="1">
      <c r="A7617">
        <v>256</v>
      </c>
      <c r="B7617">
        <v>23</v>
      </c>
      <c r="C7617" t="s">
        <v>39</v>
      </c>
      <c r="D7617">
        <v>4</v>
      </c>
      <c r="E7617">
        <v>1564033.3627315999</v>
      </c>
      <c r="F7617">
        <v>1041183.0718463138</v>
      </c>
      <c r="G7617">
        <v>4684322.8570862496</v>
      </c>
      <c r="H7617">
        <v>5479830.9898781497</v>
      </c>
      <c r="I7617">
        <v>5628474.8024009103</v>
      </c>
      <c r="J7617">
        <v>5990265.3082192903</v>
      </c>
      <c r="K7617">
        <v>6504809.7744716201</v>
      </c>
      <c r="L7617">
        <v>7037543.7898397297</v>
      </c>
      <c r="M7617">
        <v>7245113.42387312</v>
      </c>
      <c r="N7617">
        <v>7632219.6461022804</v>
      </c>
      <c r="O7617">
        <v>8625690.4194848295</v>
      </c>
      <c r="Q7617" t="str">
        <f>VLOOKUP(A7617,Lookup_Tables!$D$2:$E$7,2,FALSE)</f>
        <v>SS</v>
      </c>
      <c r="R7617" t="str">
        <f>IFERROR(VLOOKUP(D7617,Lookup_Tables!$A$2:$B$21,2,FALSE),"All")</f>
        <v>Govt Med Fac</v>
      </c>
    </row>
    <row r="7618" spans="1:18" hidden="1">
      <c r="A7618">
        <v>256</v>
      </c>
      <c r="B7618">
        <v>23</v>
      </c>
      <c r="C7618" t="s">
        <v>38</v>
      </c>
      <c r="D7618">
        <v>6</v>
      </c>
      <c r="E7618">
        <v>3329145.6911309701</v>
      </c>
      <c r="F7618">
        <v>2088431.1281979149</v>
      </c>
      <c r="G7618">
        <v>9602847.6982479207</v>
      </c>
      <c r="H7618">
        <v>14065499.948068701</v>
      </c>
      <c r="I7618">
        <v>14531375.7060489</v>
      </c>
      <c r="J7618">
        <v>16253766.6652609</v>
      </c>
      <c r="K7618">
        <v>18863294.4200854</v>
      </c>
      <c r="L7618">
        <v>21836491.6509463</v>
      </c>
      <c r="M7618">
        <v>22878226.833661702</v>
      </c>
      <c r="N7618">
        <v>24876096.738367599</v>
      </c>
      <c r="O7618">
        <v>27698846.046982698</v>
      </c>
      <c r="Q7618" t="str">
        <f>VLOOKUP(A7618,Lookup_Tables!$D$2:$E$7,2,FALSE)</f>
        <v>SS</v>
      </c>
      <c r="R7618" t="str">
        <f>IFERROR(VLOOKUP(D7618,Lookup_Tables!$A$2:$B$21,2,FALSE),"All")</f>
        <v>Port</v>
      </c>
    </row>
    <row r="7619" spans="1:18" hidden="1">
      <c r="A7619">
        <v>256</v>
      </c>
      <c r="B7619">
        <v>23</v>
      </c>
      <c r="C7619" t="s">
        <v>39</v>
      </c>
      <c r="D7619">
        <v>6</v>
      </c>
      <c r="E7619">
        <v>2717179.0405315799</v>
      </c>
      <c r="F7619">
        <v>1849128.9962578756</v>
      </c>
      <c r="G7619">
        <v>7953087.7304696497</v>
      </c>
      <c r="H7619">
        <v>9036845.0597374402</v>
      </c>
      <c r="I7619">
        <v>9213753.3102742396</v>
      </c>
      <c r="J7619">
        <v>9670290.8966621198</v>
      </c>
      <c r="K7619">
        <v>10355615.5604326</v>
      </c>
      <c r="L7619">
        <v>11351696.964401999</v>
      </c>
      <c r="M7619">
        <v>11480876.211967301</v>
      </c>
      <c r="N7619">
        <v>12113803.044451499</v>
      </c>
      <c r="O7619">
        <v>12860863.965074301</v>
      </c>
      <c r="Q7619" t="str">
        <f>VLOOKUP(A7619,Lookup_Tables!$D$2:$E$7,2,FALSE)</f>
        <v>SS</v>
      </c>
      <c r="R7619" t="str">
        <f>IFERROR(VLOOKUP(D7619,Lookup_Tables!$A$2:$B$21,2,FALSE),"All")</f>
        <v>Port</v>
      </c>
    </row>
    <row r="7620" spans="1:18" hidden="1">
      <c r="A7620">
        <v>256</v>
      </c>
      <c r="B7620">
        <v>23</v>
      </c>
      <c r="C7620" t="s">
        <v>38</v>
      </c>
      <c r="D7620">
        <v>9</v>
      </c>
      <c r="E7620">
        <v>87500.016153870107</v>
      </c>
      <c r="F7620">
        <v>53277.293979055707</v>
      </c>
      <c r="G7620">
        <v>267097.60561600502</v>
      </c>
      <c r="H7620">
        <v>369944.87118551601</v>
      </c>
      <c r="I7620">
        <v>389227.44455452898</v>
      </c>
      <c r="J7620">
        <v>447569.99318732898</v>
      </c>
      <c r="K7620">
        <v>532574.97265348898</v>
      </c>
      <c r="L7620">
        <v>607612.08716351097</v>
      </c>
      <c r="M7620">
        <v>642825.30319848098</v>
      </c>
      <c r="N7620">
        <v>719527.55381752399</v>
      </c>
      <c r="O7620">
        <v>789502.45764678402</v>
      </c>
      <c r="Q7620" t="str">
        <f>VLOOKUP(A7620,Lookup_Tables!$D$2:$E$7,2,FALSE)</f>
        <v>SS</v>
      </c>
      <c r="R7620" t="str">
        <f>IFERROR(VLOOKUP(D7620,Lookup_Tables!$A$2:$B$21,2,FALSE),"All")</f>
        <v>Pub Admin Bldg</v>
      </c>
    </row>
    <row r="7621" spans="1:18" hidden="1">
      <c r="A7621">
        <v>256</v>
      </c>
      <c r="B7621">
        <v>23</v>
      </c>
      <c r="C7621" t="s">
        <v>39</v>
      </c>
      <c r="D7621">
        <v>9</v>
      </c>
      <c r="E7621">
        <v>72181.505959299495</v>
      </c>
      <c r="F7621">
        <v>46890.981883295644</v>
      </c>
      <c r="G7621">
        <v>224189.99249239001</v>
      </c>
      <c r="H7621">
        <v>266624.98784431099</v>
      </c>
      <c r="I7621">
        <v>272924.992965465</v>
      </c>
      <c r="J7621">
        <v>294749.98536935</v>
      </c>
      <c r="K7621">
        <v>324674.98519197799</v>
      </c>
      <c r="L7621">
        <v>344249.98879446898</v>
      </c>
      <c r="M7621">
        <v>352799.98952411802</v>
      </c>
      <c r="N7621">
        <v>385874.983001552</v>
      </c>
      <c r="O7621">
        <v>416024.99179454602</v>
      </c>
      <c r="Q7621" t="str">
        <f>VLOOKUP(A7621,Lookup_Tables!$D$2:$E$7,2,FALSE)</f>
        <v>SS</v>
      </c>
      <c r="R7621" t="str">
        <f>IFERROR(VLOOKUP(D7621,Lookup_Tables!$A$2:$B$21,2,FALSE),"All")</f>
        <v>Pub Admin Bldg</v>
      </c>
    </row>
    <row r="7622" spans="1:18" hidden="1">
      <c r="A7622">
        <v>256</v>
      </c>
      <c r="B7622">
        <v>23</v>
      </c>
      <c r="C7622" t="s">
        <v>38</v>
      </c>
      <c r="D7622">
        <v>10</v>
      </c>
      <c r="E7622">
        <v>3120287.7865066798</v>
      </c>
      <c r="F7622">
        <v>1910253.618517227</v>
      </c>
      <c r="G7622">
        <v>9498879.2900287099</v>
      </c>
      <c r="H7622">
        <v>13204521.121097101</v>
      </c>
      <c r="I7622">
        <v>13779699.768038601</v>
      </c>
      <c r="J7622">
        <v>15797021.7441078</v>
      </c>
      <c r="K7622">
        <v>18496084.298023701</v>
      </c>
      <c r="L7622">
        <v>21538364.517563201</v>
      </c>
      <c r="M7622">
        <v>22039277.489158299</v>
      </c>
      <c r="N7622">
        <v>24755663.538733199</v>
      </c>
      <c r="O7622">
        <v>27518719.491354</v>
      </c>
      <c r="Q7622" t="str">
        <f>VLOOKUP(A7622,Lookup_Tables!$D$2:$E$7,2,FALSE)</f>
        <v>SS</v>
      </c>
      <c r="R7622" t="str">
        <f>IFERROR(VLOOKUP(D7622,Lookup_Tables!$A$2:$B$21,2,FALSE),"All")</f>
        <v>Pub School</v>
      </c>
    </row>
    <row r="7623" spans="1:18" hidden="1">
      <c r="A7623">
        <v>256</v>
      </c>
      <c r="B7623">
        <v>23</v>
      </c>
      <c r="C7623" t="s">
        <v>39</v>
      </c>
      <c r="D7623">
        <v>10</v>
      </c>
      <c r="E7623">
        <v>2567282.7402415201</v>
      </c>
      <c r="F7623">
        <v>1694348.5766218207</v>
      </c>
      <c r="G7623">
        <v>7432752.5562782399</v>
      </c>
      <c r="H7623">
        <v>9209982.5800617393</v>
      </c>
      <c r="I7623">
        <v>9490594.8840209302</v>
      </c>
      <c r="J7623">
        <v>10455359.1783338</v>
      </c>
      <c r="K7623">
        <v>11913225.471691599</v>
      </c>
      <c r="L7623">
        <v>13277359.656292601</v>
      </c>
      <c r="M7623">
        <v>13815985.634540901</v>
      </c>
      <c r="N7623">
        <v>15159555.6700767</v>
      </c>
      <c r="O7623">
        <v>18839256.453775</v>
      </c>
      <c r="Q7623" t="str">
        <f>VLOOKUP(A7623,Lookup_Tables!$D$2:$E$7,2,FALSE)</f>
        <v>SS</v>
      </c>
      <c r="R7623" t="str">
        <f>IFERROR(VLOOKUP(D7623,Lookup_Tables!$A$2:$B$21,2,FALSE),"All")</f>
        <v>Pub School</v>
      </c>
    </row>
    <row r="7624" spans="1:18" hidden="1">
      <c r="A7624">
        <v>256</v>
      </c>
      <c r="B7624">
        <v>23</v>
      </c>
      <c r="C7624" t="s">
        <v>38</v>
      </c>
      <c r="D7624">
        <v>13</v>
      </c>
      <c r="E7624">
        <v>2268308.37149991</v>
      </c>
      <c r="F7624">
        <v>1379475.4893760206</v>
      </c>
      <c r="G7624">
        <v>6878654.8914972804</v>
      </c>
      <c r="H7624">
        <v>9774425.73101319</v>
      </c>
      <c r="I7624">
        <v>10191737.7908957</v>
      </c>
      <c r="J7624">
        <v>11760454.170753</v>
      </c>
      <c r="K7624">
        <v>13887610.8144648</v>
      </c>
      <c r="L7624">
        <v>16128581.665038999</v>
      </c>
      <c r="M7624">
        <v>16416058.502230501</v>
      </c>
      <c r="N7624">
        <v>18647200.101262599</v>
      </c>
      <c r="O7624">
        <v>20410420.055778898</v>
      </c>
      <c r="Q7624" t="str">
        <f>VLOOKUP(A7624,Lookup_Tables!$D$2:$E$7,2,FALSE)</f>
        <v>SS</v>
      </c>
      <c r="R7624" t="str">
        <f>IFERROR(VLOOKUP(D7624,Lookup_Tables!$A$2:$B$21,2,FALSE),"All")</f>
        <v>Residual Inst</v>
      </c>
    </row>
    <row r="7625" spans="1:18" hidden="1">
      <c r="A7625">
        <v>256</v>
      </c>
      <c r="B7625">
        <v>23</v>
      </c>
      <c r="C7625" t="s">
        <v>39</v>
      </c>
      <c r="D7625">
        <v>13</v>
      </c>
      <c r="E7625">
        <v>1876194.2655914901</v>
      </c>
      <c r="F7625">
        <v>1219170.2645809515</v>
      </c>
      <c r="G7625">
        <v>5557631.5211161803</v>
      </c>
      <c r="H7625">
        <v>6864343.5281318296</v>
      </c>
      <c r="I7625">
        <v>7087148.1675479095</v>
      </c>
      <c r="J7625">
        <v>7812068.7876899298</v>
      </c>
      <c r="K7625">
        <v>9076319.5804941691</v>
      </c>
      <c r="L7625">
        <v>10444556.521516601</v>
      </c>
      <c r="M7625">
        <v>10818145.510562301</v>
      </c>
      <c r="N7625">
        <v>11991770.2454951</v>
      </c>
      <c r="O7625">
        <v>15733607.830559099</v>
      </c>
      <c r="Q7625" t="str">
        <f>VLOOKUP(A7625,Lookup_Tables!$D$2:$E$7,2,FALSE)</f>
        <v>SS</v>
      </c>
      <c r="R7625" t="str">
        <f>IFERROR(VLOOKUP(D7625,Lookup_Tables!$A$2:$B$21,2,FALSE),"All")</f>
        <v>Residual Inst</v>
      </c>
    </row>
    <row r="7626" spans="1:18" hidden="1">
      <c r="A7626">
        <v>256</v>
      </c>
      <c r="B7626">
        <v>23</v>
      </c>
      <c r="C7626" t="s">
        <v>38</v>
      </c>
      <c r="D7626">
        <v>14</v>
      </c>
      <c r="E7626">
        <v>8044263.3645251598</v>
      </c>
      <c r="F7626">
        <v>4824081.8623417085</v>
      </c>
      <c r="G7626">
        <v>24608678.685984898</v>
      </c>
      <c r="H7626">
        <v>34909186.783575498</v>
      </c>
      <c r="I7626">
        <v>36815662.322283998</v>
      </c>
      <c r="J7626">
        <v>42659705.315421797</v>
      </c>
      <c r="K7626">
        <v>50705782.072501302</v>
      </c>
      <c r="L7626">
        <v>58656530.511489697</v>
      </c>
      <c r="M7626">
        <v>62314414.781078599</v>
      </c>
      <c r="N7626">
        <v>70461120.538584501</v>
      </c>
      <c r="O7626">
        <v>86184933.729363501</v>
      </c>
      <c r="Q7626" t="str">
        <f>VLOOKUP(A7626,Lookup_Tables!$D$2:$E$7,2,FALSE)</f>
        <v>SS</v>
      </c>
      <c r="R7626" t="str">
        <f>IFERROR(VLOOKUP(D7626,Lookup_Tables!$A$2:$B$21,2,FALSE),"All")</f>
        <v>Road</v>
      </c>
    </row>
    <row r="7627" spans="1:18" hidden="1">
      <c r="A7627">
        <v>256</v>
      </c>
      <c r="B7627">
        <v>23</v>
      </c>
      <c r="C7627" t="s">
        <v>39</v>
      </c>
      <c r="D7627">
        <v>14</v>
      </c>
      <c r="E7627">
        <v>6680333.7844420299</v>
      </c>
      <c r="F7627">
        <v>4290878.6358721536</v>
      </c>
      <c r="G7627">
        <v>19500908.531135101</v>
      </c>
      <c r="H7627">
        <v>25068491.6509142</v>
      </c>
      <c r="I7627">
        <v>26216828.698217399</v>
      </c>
      <c r="J7627">
        <v>29218540.924712799</v>
      </c>
      <c r="K7627">
        <v>35055525.164810397</v>
      </c>
      <c r="L7627">
        <v>40908072.059193604</v>
      </c>
      <c r="M7627">
        <v>43037234.271481603</v>
      </c>
      <c r="N7627">
        <v>48375775.018179096</v>
      </c>
      <c r="O7627">
        <v>59898296.189051203</v>
      </c>
      <c r="Q7627" t="str">
        <f>VLOOKUP(A7627,Lookup_Tables!$D$2:$E$7,2,FALSE)</f>
        <v>SS</v>
      </c>
      <c r="R7627" t="str">
        <f>IFERROR(VLOOKUP(D7627,Lookup_Tables!$A$2:$B$21,2,FALSE),"All")</f>
        <v>Road</v>
      </c>
    </row>
    <row r="7628" spans="1:18" hidden="1">
      <c r="A7628">
        <v>256</v>
      </c>
      <c r="B7628">
        <v>23</v>
      </c>
      <c r="C7628" t="s">
        <v>38</v>
      </c>
      <c r="D7628">
        <v>15</v>
      </c>
      <c r="E7628">
        <v>154726365.54819101</v>
      </c>
      <c r="F7628">
        <v>96422144.518278509</v>
      </c>
      <c r="G7628">
        <v>460256821.80553198</v>
      </c>
      <c r="H7628">
        <v>638530096.47990203</v>
      </c>
      <c r="I7628">
        <v>665448347.40010297</v>
      </c>
      <c r="J7628">
        <v>753195158.53315401</v>
      </c>
      <c r="K7628">
        <v>896729322.89811897</v>
      </c>
      <c r="L7628">
        <v>1013908193.75872</v>
      </c>
      <c r="M7628">
        <v>1052219552.3624901</v>
      </c>
      <c r="N7628">
        <v>1163069499.1807301</v>
      </c>
      <c r="O7628">
        <v>1262284871.9541299</v>
      </c>
      <c r="Q7628" t="str">
        <f>VLOOKUP(A7628,Lookup_Tables!$D$2:$E$7,2,FALSE)</f>
        <v>SS</v>
      </c>
      <c r="R7628" t="str">
        <f>IFERROR(VLOOKUP(D7628,Lookup_Tables!$A$2:$B$21,2,FALSE),"All")</f>
        <v>All</v>
      </c>
    </row>
    <row r="7629" spans="1:18" hidden="1">
      <c r="A7629">
        <v>256</v>
      </c>
      <c r="B7629">
        <v>23</v>
      </c>
      <c r="C7629" t="s">
        <v>39</v>
      </c>
      <c r="D7629">
        <v>15</v>
      </c>
      <c r="E7629">
        <v>126008833.97246499</v>
      </c>
      <c r="F7629">
        <v>86087841.935298502</v>
      </c>
      <c r="G7629">
        <v>351868680.71023703</v>
      </c>
      <c r="H7629">
        <v>416190087.03792101</v>
      </c>
      <c r="I7629">
        <v>427100176.11839199</v>
      </c>
      <c r="J7629">
        <v>459430572.65120202</v>
      </c>
      <c r="K7629">
        <v>511876906.21803898</v>
      </c>
      <c r="L7629">
        <v>581678728.24254</v>
      </c>
      <c r="M7629">
        <v>595448907.01726198</v>
      </c>
      <c r="N7629">
        <v>645475716.69739604</v>
      </c>
      <c r="O7629">
        <v>767859119.17785895</v>
      </c>
      <c r="Q7629" t="str">
        <f>VLOOKUP(A7629,Lookup_Tables!$D$2:$E$7,2,FALSE)</f>
        <v>SS</v>
      </c>
      <c r="R7629" t="str">
        <f>IFERROR(VLOOKUP(D7629,Lookup_Tables!$A$2:$B$21,2,FALSE),"All")</f>
        <v>All</v>
      </c>
    </row>
    <row r="7630" spans="1:18" hidden="1">
      <c r="A7630">
        <v>256</v>
      </c>
      <c r="B7630">
        <v>23</v>
      </c>
      <c r="C7630" t="s">
        <v>38</v>
      </c>
      <c r="D7630">
        <v>16</v>
      </c>
      <c r="E7630">
        <v>23591701.507643498</v>
      </c>
      <c r="F7630">
        <v>14253277.156247102</v>
      </c>
      <c r="G7630">
        <v>72272246.481592894</v>
      </c>
      <c r="H7630">
        <v>101278129.04194801</v>
      </c>
      <c r="I7630">
        <v>106121946.136179</v>
      </c>
      <c r="J7630">
        <v>121850505.47958</v>
      </c>
      <c r="K7630">
        <v>146863181.981222</v>
      </c>
      <c r="L7630">
        <v>169692016.25971699</v>
      </c>
      <c r="M7630">
        <v>177646083.24338299</v>
      </c>
      <c r="N7630">
        <v>196991916.47766</v>
      </c>
      <c r="O7630">
        <v>237145705.95878801</v>
      </c>
      <c r="Q7630" t="str">
        <f>VLOOKUP(A7630,Lookup_Tables!$D$2:$E$7,2,FALSE)</f>
        <v>SS</v>
      </c>
      <c r="R7630" t="str">
        <f>IFERROR(VLOOKUP(D7630,Lookup_Tables!$A$2:$B$21,2,FALSE),"All")</f>
        <v>Government_Loss</v>
      </c>
    </row>
    <row r="7631" spans="1:18" hidden="1">
      <c r="A7631">
        <v>256</v>
      </c>
      <c r="B7631">
        <v>23</v>
      </c>
      <c r="C7631" t="s">
        <v>39</v>
      </c>
      <c r="D7631">
        <v>16</v>
      </c>
      <c r="E7631">
        <v>19526544.4056498</v>
      </c>
      <c r="F7631">
        <v>12658852.285730727</v>
      </c>
      <c r="G7631">
        <v>57332732.0133503</v>
      </c>
      <c r="H7631">
        <v>72377376.211711004</v>
      </c>
      <c r="I7631">
        <v>74959732.815686002</v>
      </c>
      <c r="J7631">
        <v>82887538.0128299</v>
      </c>
      <c r="K7631">
        <v>96503884.084088206</v>
      </c>
      <c r="L7631">
        <v>110406193.930463</v>
      </c>
      <c r="M7631">
        <v>116771073.893896</v>
      </c>
      <c r="N7631">
        <v>130571148.542963</v>
      </c>
      <c r="O7631">
        <v>159834971.29539901</v>
      </c>
      <c r="Q7631" t="str">
        <f>VLOOKUP(A7631,Lookup_Tables!$D$2:$E$7,2,FALSE)</f>
        <v>SS</v>
      </c>
      <c r="R7631" t="str">
        <f>IFERROR(VLOOKUP(D7631,Lookup_Tables!$A$2:$B$21,2,FALSE),"All")</f>
        <v>Government_Loss</v>
      </c>
    </row>
    <row r="7632" spans="1:18" hidden="1">
      <c r="A7632">
        <v>256</v>
      </c>
      <c r="B7632">
        <v>23</v>
      </c>
      <c r="C7632" t="s">
        <v>38</v>
      </c>
      <c r="D7632">
        <v>17</v>
      </c>
      <c r="E7632">
        <v>15363250.478046799</v>
      </c>
      <c r="F7632">
        <v>9476502.7724129222</v>
      </c>
      <c r="G7632">
        <v>46343165.784938201</v>
      </c>
      <c r="H7632">
        <v>64180754.917118497</v>
      </c>
      <c r="I7632">
        <v>66812181.273702197</v>
      </c>
      <c r="J7632">
        <v>76883854.430960804</v>
      </c>
      <c r="K7632">
        <v>90332556.670718804</v>
      </c>
      <c r="L7632">
        <v>104419089.76763199</v>
      </c>
      <c r="M7632">
        <v>107125627.50041901</v>
      </c>
      <c r="N7632">
        <v>117884604.514644</v>
      </c>
      <c r="O7632">
        <v>130400707.265871</v>
      </c>
      <c r="Q7632" t="str">
        <f>VLOOKUP(A7632,Lookup_Tables!$D$2:$E$7,2,FALSE)</f>
        <v>SS</v>
      </c>
      <c r="R7632" t="str">
        <f>IFERROR(VLOOKUP(D7632,Lookup_Tables!$A$2:$B$21,2,FALSE),"All")</f>
        <v>Emergency_Loss</v>
      </c>
    </row>
    <row r="7633" spans="1:18" hidden="1">
      <c r="A7633">
        <v>256</v>
      </c>
      <c r="B7633">
        <v>23</v>
      </c>
      <c r="C7633" t="s">
        <v>39</v>
      </c>
      <c r="D7633">
        <v>17</v>
      </c>
      <c r="E7633">
        <v>12579878.6712358</v>
      </c>
      <c r="F7633">
        <v>8443409.3644969836</v>
      </c>
      <c r="G7633">
        <v>35704983.211593099</v>
      </c>
      <c r="H7633">
        <v>43335605.217424303</v>
      </c>
      <c r="I7633">
        <v>44498778.431211598</v>
      </c>
      <c r="J7633">
        <v>48595026.609038599</v>
      </c>
      <c r="K7633">
        <v>55033493.090966202</v>
      </c>
      <c r="L7633">
        <v>62967854.161806896</v>
      </c>
      <c r="M7633">
        <v>64702344.158309899</v>
      </c>
      <c r="N7633">
        <v>70109922.398325697</v>
      </c>
      <c r="O7633">
        <v>88349040.966188505</v>
      </c>
      <c r="Q7633" t="str">
        <f>VLOOKUP(A7633,Lookup_Tables!$D$2:$E$7,2,FALSE)</f>
        <v>SS</v>
      </c>
      <c r="R7633" t="str">
        <f>IFERROR(VLOOKUP(D7633,Lookup_Tables!$A$2:$B$21,2,FALSE),"All")</f>
        <v>Emergency_Loss</v>
      </c>
    </row>
    <row r="7634" spans="1:18" hidden="1">
      <c r="A7634">
        <v>256</v>
      </c>
      <c r="B7634">
        <v>23</v>
      </c>
      <c r="C7634" t="s">
        <v>38</v>
      </c>
      <c r="D7634">
        <v>18</v>
      </c>
      <c r="E7634">
        <v>38954951.985690698</v>
      </c>
      <c r="F7634">
        <v>23734064.092189007</v>
      </c>
      <c r="G7634">
        <v>118922536.331708</v>
      </c>
      <c r="H7634">
        <v>165039864.07501501</v>
      </c>
      <c r="I7634">
        <v>172597892.40436101</v>
      </c>
      <c r="J7634">
        <v>198744182.901867</v>
      </c>
      <c r="K7634">
        <v>236392312.16994801</v>
      </c>
      <c r="L7634">
        <v>274254671.90134603</v>
      </c>
      <c r="M7634">
        <v>280564815.46628499</v>
      </c>
      <c r="N7634">
        <v>314404148.32835501</v>
      </c>
      <c r="O7634">
        <v>364772905.20371199</v>
      </c>
      <c r="Q7634" t="str">
        <f>VLOOKUP(A7634,Lookup_Tables!$D$2:$E$7,2,FALSE)</f>
        <v>SS</v>
      </c>
      <c r="R7634" t="str">
        <f>IFERROR(VLOOKUP(D7634,Lookup_Tables!$A$2:$B$21,2,FALSE),"All")</f>
        <v>Govt_Plus_Emergency</v>
      </c>
    </row>
    <row r="7635" spans="1:18" hidden="1">
      <c r="A7635">
        <v>256</v>
      </c>
      <c r="B7635">
        <v>23</v>
      </c>
      <c r="C7635" t="s">
        <v>39</v>
      </c>
      <c r="D7635">
        <v>18</v>
      </c>
      <c r="E7635">
        <v>32105924.567280699</v>
      </c>
      <c r="F7635">
        <v>21107891.059430435</v>
      </c>
      <c r="G7635">
        <v>93095220.592287898</v>
      </c>
      <c r="H7635">
        <v>115558036.803352</v>
      </c>
      <c r="I7635">
        <v>119417491.619009</v>
      </c>
      <c r="J7635">
        <v>131025131.775212</v>
      </c>
      <c r="K7635">
        <v>151537377.17505401</v>
      </c>
      <c r="L7635">
        <v>172895473.878212</v>
      </c>
      <c r="M7635">
        <v>184298487.11740401</v>
      </c>
      <c r="N7635">
        <v>198517642.66509101</v>
      </c>
      <c r="O7635">
        <v>241751857.163201</v>
      </c>
      <c r="Q7635" t="str">
        <f>VLOOKUP(A7635,Lookup_Tables!$D$2:$E$7,2,FALSE)</f>
        <v>SS</v>
      </c>
      <c r="R7635" t="str">
        <f>IFERROR(VLOOKUP(D7635,Lookup_Tables!$A$2:$B$21,2,FALSE),"All")</f>
        <v>Govt_Plus_Emergency</v>
      </c>
    </row>
    <row r="7636" spans="1:18" hidden="1">
      <c r="A7636">
        <v>256</v>
      </c>
      <c r="B7636">
        <v>24</v>
      </c>
      <c r="C7636" t="s">
        <v>38</v>
      </c>
      <c r="D7636">
        <v>0</v>
      </c>
      <c r="E7636">
        <v>712891924.71967006</v>
      </c>
      <c r="F7636">
        <v>274839540.67611402</v>
      </c>
      <c r="G7636">
        <v>3175027120.0791402</v>
      </c>
      <c r="H7636">
        <v>4443263518.0613804</v>
      </c>
      <c r="I7636">
        <v>4918338518.7755499</v>
      </c>
      <c r="J7636">
        <v>6246916942.3592501</v>
      </c>
      <c r="K7636">
        <v>7502623206.3479099</v>
      </c>
      <c r="L7636">
        <v>9164025925.6593094</v>
      </c>
      <c r="M7636">
        <v>9977369701.0966206</v>
      </c>
      <c r="N7636">
        <v>11154260666.461399</v>
      </c>
      <c r="O7636">
        <v>12095843268.6618</v>
      </c>
      <c r="Q7636" t="str">
        <f>VLOOKUP(A7636,Lookup_Tables!$D$2:$E$7,2,FALSE)</f>
        <v>SS</v>
      </c>
      <c r="R7636" t="str">
        <f>IFERROR(VLOOKUP(D7636,Lookup_Tables!$A$2:$B$21,2,FALSE),"All")</f>
        <v>Private Assets</v>
      </c>
    </row>
    <row r="7637" spans="1:18" hidden="1">
      <c r="A7637">
        <v>256</v>
      </c>
      <c r="B7637">
        <v>24</v>
      </c>
      <c r="C7637" t="s">
        <v>39</v>
      </c>
      <c r="D7637">
        <v>0</v>
      </c>
      <c r="E7637">
        <v>652940151.25950396</v>
      </c>
      <c r="F7637">
        <v>257023748.13283235</v>
      </c>
      <c r="G7637">
        <v>3114032514.7311001</v>
      </c>
      <c r="H7637">
        <v>3946610597.0313201</v>
      </c>
      <c r="I7637">
        <v>4142575016.5112801</v>
      </c>
      <c r="J7637">
        <v>5070702387.1547699</v>
      </c>
      <c r="K7637">
        <v>6571231747.6353903</v>
      </c>
      <c r="L7637">
        <v>7747305826.8847599</v>
      </c>
      <c r="M7637">
        <v>8352044542.0132504</v>
      </c>
      <c r="N7637">
        <v>9289435414.9928093</v>
      </c>
      <c r="O7637">
        <v>10225369093.365801</v>
      </c>
      <c r="Q7637" t="str">
        <f>VLOOKUP(A7637,Lookup_Tables!$D$2:$E$7,2,FALSE)</f>
        <v>SS</v>
      </c>
      <c r="R7637" t="str">
        <f>IFERROR(VLOOKUP(D7637,Lookup_Tables!$A$2:$B$21,2,FALSE),"All")</f>
        <v>Private Assets</v>
      </c>
    </row>
    <row r="7638" spans="1:18" hidden="1">
      <c r="A7638">
        <v>256</v>
      </c>
      <c r="B7638">
        <v>24</v>
      </c>
      <c r="C7638" t="s">
        <v>38</v>
      </c>
      <c r="D7638">
        <v>2</v>
      </c>
      <c r="E7638">
        <v>189128.47326251099</v>
      </c>
      <c r="F7638">
        <v>66003.017455614405</v>
      </c>
      <c r="G7638">
        <v>658386.31358609803</v>
      </c>
      <c r="H7638">
        <v>1201962.3209848499</v>
      </c>
      <c r="I7638">
        <v>1404491.3051456099</v>
      </c>
      <c r="J7638">
        <v>1988754.3885889701</v>
      </c>
      <c r="K7638">
        <v>2675418.2439886299</v>
      </c>
      <c r="L7638">
        <v>3779943.8194941701</v>
      </c>
      <c r="M7638">
        <v>4043361.2297544498</v>
      </c>
      <c r="N7638">
        <v>5466246.8158999197</v>
      </c>
      <c r="O7638">
        <v>6285096.5909176804</v>
      </c>
      <c r="Q7638" t="str">
        <f>VLOOKUP(A7638,Lookup_Tables!$D$2:$E$7,2,FALSE)</f>
        <v>SS</v>
      </c>
      <c r="R7638" t="str">
        <f>IFERROR(VLOOKUP(D7638,Lookup_Tables!$A$2:$B$21,2,FALSE),"All")</f>
        <v>Bridge</v>
      </c>
    </row>
    <row r="7639" spans="1:18" hidden="1">
      <c r="A7639">
        <v>256</v>
      </c>
      <c r="B7639">
        <v>24</v>
      </c>
      <c r="C7639" t="s">
        <v>39</v>
      </c>
      <c r="D7639">
        <v>2</v>
      </c>
      <c r="E7639">
        <v>176116.78483680999</v>
      </c>
      <c r="F7639">
        <v>62282.380499977851</v>
      </c>
      <c r="G7639">
        <v>649399.09315718105</v>
      </c>
      <c r="H7639">
        <v>800116.647580727</v>
      </c>
      <c r="I7639">
        <v>1201962.3209848499</v>
      </c>
      <c r="J7639">
        <v>1909511.4628336299</v>
      </c>
      <c r="K7639">
        <v>2498551.0296516898</v>
      </c>
      <c r="L7639">
        <v>3441886.2773065302</v>
      </c>
      <c r="M7639">
        <v>3784321.1636044099</v>
      </c>
      <c r="N7639">
        <v>4834663.2583895205</v>
      </c>
      <c r="O7639">
        <v>6077123.1837177202</v>
      </c>
      <c r="Q7639" t="str">
        <f>VLOOKUP(A7639,Lookup_Tables!$D$2:$E$7,2,FALSE)</f>
        <v>SS</v>
      </c>
      <c r="R7639" t="str">
        <f>IFERROR(VLOOKUP(D7639,Lookup_Tables!$A$2:$B$21,2,FALSE),"All")</f>
        <v>Bridge</v>
      </c>
    </row>
    <row r="7640" spans="1:18" hidden="1">
      <c r="A7640">
        <v>256</v>
      </c>
      <c r="B7640">
        <v>24</v>
      </c>
      <c r="C7640" t="s">
        <v>38</v>
      </c>
      <c r="D7640">
        <v>3</v>
      </c>
      <c r="E7640">
        <v>3496629.2044142098</v>
      </c>
      <c r="F7640">
        <v>1417289.739034737</v>
      </c>
      <c r="G7640">
        <v>14986047.645506499</v>
      </c>
      <c r="H7640">
        <v>22641999.752020501</v>
      </c>
      <c r="I7640">
        <v>24402701.1654323</v>
      </c>
      <c r="J7640">
        <v>28618694.852766</v>
      </c>
      <c r="K7640">
        <v>35116199.862961702</v>
      </c>
      <c r="L7640">
        <v>42583366.284349702</v>
      </c>
      <c r="M7640">
        <v>46749675.174430303</v>
      </c>
      <c r="N7640">
        <v>51343407.197044</v>
      </c>
      <c r="O7640">
        <v>54666526.959464103</v>
      </c>
      <c r="Q7640" t="str">
        <f>VLOOKUP(A7640,Lookup_Tables!$D$2:$E$7,2,FALSE)</f>
        <v>SS</v>
      </c>
      <c r="R7640" t="str">
        <f>IFERROR(VLOOKUP(D7640,Lookup_Tables!$A$2:$B$21,2,FALSE),"All")</f>
        <v>Govt Hosp</v>
      </c>
    </row>
    <row r="7641" spans="1:18" hidden="1">
      <c r="A7641">
        <v>256</v>
      </c>
      <c r="B7641">
        <v>24</v>
      </c>
      <c r="C7641" t="s">
        <v>39</v>
      </c>
      <c r="D7641">
        <v>3</v>
      </c>
      <c r="E7641">
        <v>3183691.58961725</v>
      </c>
      <c r="F7641">
        <v>1331379.5413268374</v>
      </c>
      <c r="G7641">
        <v>14387006.842728199</v>
      </c>
      <c r="H7641">
        <v>19621097.2076075</v>
      </c>
      <c r="I7641">
        <v>20856720.867239501</v>
      </c>
      <c r="J7641">
        <v>24475034.483651601</v>
      </c>
      <c r="K7641">
        <v>29782456.500006199</v>
      </c>
      <c r="L7641">
        <v>33974379.583335802</v>
      </c>
      <c r="M7641">
        <v>35651325.654231504</v>
      </c>
      <c r="N7641">
        <v>38208361.6163195</v>
      </c>
      <c r="O7641">
        <v>43046695.7202245</v>
      </c>
      <c r="Q7641" t="str">
        <f>VLOOKUP(A7641,Lookup_Tables!$D$2:$E$7,2,FALSE)</f>
        <v>SS</v>
      </c>
      <c r="R7641" t="str">
        <f>IFERROR(VLOOKUP(D7641,Lookup_Tables!$A$2:$B$21,2,FALSE),"All")</f>
        <v>Govt Hosp</v>
      </c>
    </row>
    <row r="7642" spans="1:18" hidden="1">
      <c r="A7642">
        <v>256</v>
      </c>
      <c r="B7642">
        <v>24</v>
      </c>
      <c r="C7642" t="s">
        <v>38</v>
      </c>
      <c r="D7642">
        <v>4</v>
      </c>
      <c r="E7642">
        <v>163998.37161099099</v>
      </c>
      <c r="F7642">
        <v>60427.027241999749</v>
      </c>
      <c r="G7642">
        <v>697247.49323058501</v>
      </c>
      <c r="H7642">
        <v>1148146.9662206301</v>
      </c>
      <c r="I7642">
        <v>1248106.88847589</v>
      </c>
      <c r="J7642">
        <v>1544472.3762683801</v>
      </c>
      <c r="K7642">
        <v>1853780.3085316899</v>
      </c>
      <c r="L7642">
        <v>2254055.6401324901</v>
      </c>
      <c r="M7642">
        <v>2438487.7570613902</v>
      </c>
      <c r="N7642">
        <v>2734027.65977551</v>
      </c>
      <c r="O7642">
        <v>2862072.7011667802</v>
      </c>
      <c r="Q7642" t="str">
        <f>VLOOKUP(A7642,Lookup_Tables!$D$2:$E$7,2,FALSE)</f>
        <v>SS</v>
      </c>
      <c r="R7642" t="str">
        <f>IFERROR(VLOOKUP(D7642,Lookup_Tables!$A$2:$B$21,2,FALSE),"All")</f>
        <v>Govt Med Fac</v>
      </c>
    </row>
    <row r="7643" spans="1:18" hidden="1">
      <c r="A7643">
        <v>256</v>
      </c>
      <c r="B7643">
        <v>24</v>
      </c>
      <c r="C7643" t="s">
        <v>39</v>
      </c>
      <c r="D7643">
        <v>4</v>
      </c>
      <c r="E7643">
        <v>151542.34369821701</v>
      </c>
      <c r="F7643">
        <v>56638.814598300058</v>
      </c>
      <c r="G7643">
        <v>674413.46341352502</v>
      </c>
      <c r="H7643">
        <v>1055799.4065831399</v>
      </c>
      <c r="I7643">
        <v>1123596.72821472</v>
      </c>
      <c r="J7643">
        <v>1356967.8930099399</v>
      </c>
      <c r="K7643">
        <v>1689980.4907305799</v>
      </c>
      <c r="L7643">
        <v>1907356.9861174901</v>
      </c>
      <c r="M7643">
        <v>1992570.2041577599</v>
      </c>
      <c r="N7643">
        <v>2143393.4367283098</v>
      </c>
      <c r="O7643">
        <v>2363296.88609904</v>
      </c>
      <c r="Q7643" t="str">
        <f>VLOOKUP(A7643,Lookup_Tables!$D$2:$E$7,2,FALSE)</f>
        <v>SS</v>
      </c>
      <c r="R7643" t="str">
        <f>IFERROR(VLOOKUP(D7643,Lookup_Tables!$A$2:$B$21,2,FALSE),"All")</f>
        <v>Govt Med Fac</v>
      </c>
    </row>
    <row r="7644" spans="1:18" hidden="1">
      <c r="A7644">
        <v>256</v>
      </c>
      <c r="B7644">
        <v>24</v>
      </c>
      <c r="C7644" t="s">
        <v>38</v>
      </c>
      <c r="D7644">
        <v>6</v>
      </c>
      <c r="E7644">
        <v>5082683.3074169699</v>
      </c>
      <c r="F7644">
        <v>2069574.6708956775</v>
      </c>
      <c r="G7644">
        <v>20567755.607352499</v>
      </c>
      <c r="H7644">
        <v>34371279.111359201</v>
      </c>
      <c r="I7644">
        <v>36658836.993953697</v>
      </c>
      <c r="J7644">
        <v>43174033.102421597</v>
      </c>
      <c r="K7644">
        <v>53088715.562449299</v>
      </c>
      <c r="L7644">
        <v>64384606.020917699</v>
      </c>
      <c r="M7644">
        <v>69793684.476888403</v>
      </c>
      <c r="N7644">
        <v>78199711.603077993</v>
      </c>
      <c r="O7644">
        <v>81761358.295989603</v>
      </c>
      <c r="Q7644" t="str">
        <f>VLOOKUP(A7644,Lookup_Tables!$D$2:$E$7,2,FALSE)</f>
        <v>SS</v>
      </c>
      <c r="R7644" t="str">
        <f>IFERROR(VLOOKUP(D7644,Lookup_Tables!$A$2:$B$21,2,FALSE),"All")</f>
        <v>Port</v>
      </c>
    </row>
    <row r="7645" spans="1:18" hidden="1">
      <c r="A7645">
        <v>256</v>
      </c>
      <c r="B7645">
        <v>24</v>
      </c>
      <c r="C7645" t="s">
        <v>39</v>
      </c>
      <c r="D7645">
        <v>6</v>
      </c>
      <c r="E7645">
        <v>4638762.2096428499</v>
      </c>
      <c r="F7645">
        <v>1942802.6550860303</v>
      </c>
      <c r="G7645">
        <v>19232864.857056599</v>
      </c>
      <c r="H7645">
        <v>30751725.520257998</v>
      </c>
      <c r="I7645">
        <v>32923458.1908007</v>
      </c>
      <c r="J7645">
        <v>38222484.3863618</v>
      </c>
      <c r="K7645">
        <v>45432634.339356199</v>
      </c>
      <c r="L7645">
        <v>51513484.085594103</v>
      </c>
      <c r="M7645">
        <v>54553908.677935697</v>
      </c>
      <c r="N7645">
        <v>61387624.892402902</v>
      </c>
      <c r="O7645">
        <v>66599782.465868898</v>
      </c>
      <c r="Q7645" t="str">
        <f>VLOOKUP(A7645,Lookup_Tables!$D$2:$E$7,2,FALSE)</f>
        <v>SS</v>
      </c>
      <c r="R7645" t="str">
        <f>IFERROR(VLOOKUP(D7645,Lookup_Tables!$A$2:$B$21,2,FALSE),"All")</f>
        <v>Port</v>
      </c>
    </row>
    <row r="7646" spans="1:18" hidden="1">
      <c r="A7646">
        <v>256</v>
      </c>
      <c r="B7646">
        <v>24</v>
      </c>
      <c r="C7646" t="s">
        <v>38</v>
      </c>
      <c r="D7646">
        <v>10</v>
      </c>
      <c r="E7646">
        <v>1925845.429248</v>
      </c>
      <c r="F7646">
        <v>748241.05867237458</v>
      </c>
      <c r="G7646">
        <v>8623289.98380032</v>
      </c>
      <c r="H7646">
        <v>12184594.661895599</v>
      </c>
      <c r="I7646">
        <v>13341927.719108401</v>
      </c>
      <c r="J7646">
        <v>16448340.221814601</v>
      </c>
      <c r="K7646">
        <v>19913811.568401702</v>
      </c>
      <c r="L7646">
        <v>24012290.240185801</v>
      </c>
      <c r="M7646">
        <v>25781741.869759701</v>
      </c>
      <c r="N7646">
        <v>29324099.1506612</v>
      </c>
      <c r="O7646">
        <v>32131641.547446098</v>
      </c>
      <c r="Q7646" t="str">
        <f>VLOOKUP(A7646,Lookup_Tables!$D$2:$E$7,2,FALSE)</f>
        <v>SS</v>
      </c>
      <c r="R7646" t="str">
        <f>IFERROR(VLOOKUP(D7646,Lookup_Tables!$A$2:$B$21,2,FALSE),"All")</f>
        <v>Pub School</v>
      </c>
    </row>
    <row r="7647" spans="1:18" hidden="1">
      <c r="A7647">
        <v>256</v>
      </c>
      <c r="B7647">
        <v>24</v>
      </c>
      <c r="C7647" t="s">
        <v>39</v>
      </c>
      <c r="D7647">
        <v>10</v>
      </c>
      <c r="E7647">
        <v>1761356.80016365</v>
      </c>
      <c r="F7647">
        <v>704144.57653989131</v>
      </c>
      <c r="G7647">
        <v>8359523.8472821396</v>
      </c>
      <c r="H7647">
        <v>10826521.8573281</v>
      </c>
      <c r="I7647">
        <v>11316361.8498505</v>
      </c>
      <c r="J7647">
        <v>13517794.7321024</v>
      </c>
      <c r="K7647">
        <v>17142126.925674301</v>
      </c>
      <c r="L7647">
        <v>19913811.568401702</v>
      </c>
      <c r="M7647">
        <v>21207075.2949095</v>
      </c>
      <c r="N7647">
        <v>23223594.8801747</v>
      </c>
      <c r="O7647">
        <v>26139018.3849786</v>
      </c>
      <c r="Q7647" t="str">
        <f>VLOOKUP(A7647,Lookup_Tables!$D$2:$E$7,2,FALSE)</f>
        <v>SS</v>
      </c>
      <c r="R7647" t="str">
        <f>IFERROR(VLOOKUP(D7647,Lookup_Tables!$A$2:$B$21,2,FALSE),"All")</f>
        <v>Pub School</v>
      </c>
    </row>
    <row r="7648" spans="1:18" hidden="1">
      <c r="A7648">
        <v>256</v>
      </c>
      <c r="B7648">
        <v>24</v>
      </c>
      <c r="C7648" t="s">
        <v>38</v>
      </c>
      <c r="D7648">
        <v>13</v>
      </c>
      <c r="E7648">
        <v>5380890.7637457196</v>
      </c>
      <c r="F7648">
        <v>2120900.9926891476</v>
      </c>
      <c r="G7648">
        <v>21515371.421154398</v>
      </c>
      <c r="H7648">
        <v>35694854.967336603</v>
      </c>
      <c r="I7648">
        <v>38678338.610673003</v>
      </c>
      <c r="J7648">
        <v>48457286.547773801</v>
      </c>
      <c r="K7648">
        <v>60135996.876070596</v>
      </c>
      <c r="L7648">
        <v>75330340.516139805</v>
      </c>
      <c r="M7648">
        <v>80440791.640217394</v>
      </c>
      <c r="N7648">
        <v>92807458.6701473</v>
      </c>
      <c r="O7648">
        <v>101118382.14955699</v>
      </c>
      <c r="Q7648" t="str">
        <f>VLOOKUP(A7648,Lookup_Tables!$D$2:$E$7,2,FALSE)</f>
        <v>SS</v>
      </c>
      <c r="R7648" t="str">
        <f>IFERROR(VLOOKUP(D7648,Lookup_Tables!$A$2:$B$21,2,FALSE),"All")</f>
        <v>Residual Inst</v>
      </c>
    </row>
    <row r="7649" spans="1:18" hidden="1">
      <c r="A7649">
        <v>256</v>
      </c>
      <c r="B7649">
        <v>24</v>
      </c>
      <c r="C7649" t="s">
        <v>39</v>
      </c>
      <c r="D7649">
        <v>13</v>
      </c>
      <c r="E7649">
        <v>4941420.1000134796</v>
      </c>
      <c r="F7649">
        <v>1974553.8767817141</v>
      </c>
      <c r="G7649">
        <v>20700959.167162601</v>
      </c>
      <c r="H7649">
        <v>31769214.603569299</v>
      </c>
      <c r="I7649">
        <v>34152002.5971625</v>
      </c>
      <c r="J7649">
        <v>42040904.390082397</v>
      </c>
      <c r="K7649">
        <v>54889287.924026698</v>
      </c>
      <c r="L7649">
        <v>64251975.822126001</v>
      </c>
      <c r="M7649">
        <v>68646416.830543295</v>
      </c>
      <c r="N7649">
        <v>75602526.773973405</v>
      </c>
      <c r="O7649">
        <v>85651062.713863999</v>
      </c>
      <c r="Q7649" t="str">
        <f>VLOOKUP(A7649,Lookup_Tables!$D$2:$E$7,2,FALSE)</f>
        <v>SS</v>
      </c>
      <c r="R7649" t="str">
        <f>IFERROR(VLOOKUP(D7649,Lookup_Tables!$A$2:$B$21,2,FALSE),"All")</f>
        <v>Residual Inst</v>
      </c>
    </row>
    <row r="7650" spans="1:18" hidden="1">
      <c r="A7650">
        <v>256</v>
      </c>
      <c r="B7650">
        <v>24</v>
      </c>
      <c r="C7650" t="s">
        <v>38</v>
      </c>
      <c r="D7650">
        <v>14</v>
      </c>
      <c r="E7650">
        <v>3146137.8319458398</v>
      </c>
      <c r="F7650">
        <v>1156238.908150377</v>
      </c>
      <c r="G7650">
        <v>12800070.9755801</v>
      </c>
      <c r="H7650">
        <v>21477811.583504401</v>
      </c>
      <c r="I7650">
        <v>23372071.421995699</v>
      </c>
      <c r="J7650">
        <v>29238490.027612101</v>
      </c>
      <c r="K7650">
        <v>38261837.862750903</v>
      </c>
      <c r="L7650">
        <v>49041846.230190299</v>
      </c>
      <c r="M7650">
        <v>51989702.418029897</v>
      </c>
      <c r="N7650">
        <v>60654882.277257003</v>
      </c>
      <c r="O7650">
        <v>69711419.124835104</v>
      </c>
      <c r="Q7650" t="str">
        <f>VLOOKUP(A7650,Lookup_Tables!$D$2:$E$7,2,FALSE)</f>
        <v>SS</v>
      </c>
      <c r="R7650" t="str">
        <f>IFERROR(VLOOKUP(D7650,Lookup_Tables!$A$2:$B$21,2,FALSE),"All")</f>
        <v>Road</v>
      </c>
    </row>
    <row r="7651" spans="1:18" hidden="1">
      <c r="A7651">
        <v>256</v>
      </c>
      <c r="B7651">
        <v>24</v>
      </c>
      <c r="C7651" t="s">
        <v>39</v>
      </c>
      <c r="D7651">
        <v>14</v>
      </c>
      <c r="E7651">
        <v>2911663.81123946</v>
      </c>
      <c r="F7651">
        <v>1087957.7952334268</v>
      </c>
      <c r="G7651">
        <v>12225362.2183284</v>
      </c>
      <c r="H7651">
        <v>19442864.754823599</v>
      </c>
      <c r="I7651">
        <v>20920727.113829698</v>
      </c>
      <c r="J7651">
        <v>25962595.234352902</v>
      </c>
      <c r="K7651">
        <v>34744566.995382003</v>
      </c>
      <c r="L7651">
        <v>42999007.906996697</v>
      </c>
      <c r="M7651">
        <v>46526777.520395003</v>
      </c>
      <c r="N7651">
        <v>52158564.165662996</v>
      </c>
      <c r="O7651">
        <v>60062246.848761499</v>
      </c>
      <c r="Q7651" t="str">
        <f>VLOOKUP(A7651,Lookup_Tables!$D$2:$E$7,2,FALSE)</f>
        <v>SS</v>
      </c>
      <c r="R7651" t="str">
        <f>IFERROR(VLOOKUP(D7651,Lookup_Tables!$A$2:$B$21,2,FALSE),"All")</f>
        <v>Road</v>
      </c>
    </row>
    <row r="7652" spans="1:18" hidden="1">
      <c r="A7652">
        <v>256</v>
      </c>
      <c r="B7652">
        <v>24</v>
      </c>
      <c r="C7652" t="s">
        <v>38</v>
      </c>
      <c r="D7652">
        <v>15</v>
      </c>
      <c r="E7652">
        <v>732277238.10131395</v>
      </c>
      <c r="F7652">
        <v>282711635.89432728</v>
      </c>
      <c r="G7652">
        <v>3251090302.1610098</v>
      </c>
      <c r="H7652">
        <v>4579636809.0162401</v>
      </c>
      <c r="I7652">
        <v>5051672815.6442003</v>
      </c>
      <c r="J7652">
        <v>6417934184.0158005</v>
      </c>
      <c r="K7652">
        <v>7710708784.9064302</v>
      </c>
      <c r="L7652">
        <v>9431683725.6283894</v>
      </c>
      <c r="M7652">
        <v>10265528025.3081</v>
      </c>
      <c r="N7652">
        <v>11485157503.994801</v>
      </c>
      <c r="O7652">
        <v>12432853003.818899</v>
      </c>
      <c r="Q7652" t="str">
        <f>VLOOKUP(A7652,Lookup_Tables!$D$2:$E$7,2,FALSE)</f>
        <v>SS</v>
      </c>
      <c r="R7652" t="str">
        <f>IFERROR(VLOOKUP(D7652,Lookup_Tables!$A$2:$B$21,2,FALSE),"All")</f>
        <v>All</v>
      </c>
    </row>
    <row r="7653" spans="1:18" hidden="1">
      <c r="A7653">
        <v>256</v>
      </c>
      <c r="B7653">
        <v>24</v>
      </c>
      <c r="C7653" t="s">
        <v>39</v>
      </c>
      <c r="D7653">
        <v>15</v>
      </c>
      <c r="E7653">
        <v>670697806.81542003</v>
      </c>
      <c r="F7653">
        <v>264336453.08508277</v>
      </c>
      <c r="G7653">
        <v>3189932851.0434899</v>
      </c>
      <c r="H7653">
        <v>4058374185.9416199</v>
      </c>
      <c r="I7653">
        <v>4257444708.7137198</v>
      </c>
      <c r="J7653">
        <v>5217718796.4435396</v>
      </c>
      <c r="K7653">
        <v>6755405823.3471498</v>
      </c>
      <c r="L7653">
        <v>7969978405.4078903</v>
      </c>
      <c r="M7653">
        <v>8589294212.7277699</v>
      </c>
      <c r="N7653">
        <v>9523825277.5900993</v>
      </c>
      <c r="O7653">
        <v>10517016785.877899</v>
      </c>
      <c r="Q7653" t="str">
        <f>VLOOKUP(A7653,Lookup_Tables!$D$2:$E$7,2,FALSE)</f>
        <v>SS</v>
      </c>
      <c r="R7653" t="str">
        <f>IFERROR(VLOOKUP(D7653,Lookup_Tables!$A$2:$B$21,2,FALSE),"All")</f>
        <v>All</v>
      </c>
    </row>
    <row r="7654" spans="1:18" hidden="1">
      <c r="A7654">
        <v>256</v>
      </c>
      <c r="B7654">
        <v>24</v>
      </c>
      <c r="C7654" t="s">
        <v>38</v>
      </c>
      <c r="D7654">
        <v>16</v>
      </c>
      <c r="E7654">
        <v>19385313.381644301</v>
      </c>
      <c r="F7654">
        <v>7632521.4952549096</v>
      </c>
      <c r="G7654">
        <v>80224874.792006493</v>
      </c>
      <c r="H7654">
        <v>128889999.410587</v>
      </c>
      <c r="I7654">
        <v>138917104.86985701</v>
      </c>
      <c r="J7654">
        <v>169523226.47884101</v>
      </c>
      <c r="K7654">
        <v>209925908.36877501</v>
      </c>
      <c r="L7654">
        <v>260191449.65833399</v>
      </c>
      <c r="M7654">
        <v>281674574.066401</v>
      </c>
      <c r="N7654">
        <v>316518339.07658601</v>
      </c>
      <c r="O7654">
        <v>342883961.124008</v>
      </c>
      <c r="Q7654" t="str">
        <f>VLOOKUP(A7654,Lookup_Tables!$D$2:$E$7,2,FALSE)</f>
        <v>SS</v>
      </c>
      <c r="R7654" t="str">
        <f>IFERROR(VLOOKUP(D7654,Lookup_Tables!$A$2:$B$21,2,FALSE),"All")</f>
        <v>Government_Loss</v>
      </c>
    </row>
    <row r="7655" spans="1:18" hidden="1">
      <c r="A7655">
        <v>256</v>
      </c>
      <c r="B7655">
        <v>24</v>
      </c>
      <c r="C7655" t="s">
        <v>39</v>
      </c>
      <c r="D7655">
        <v>16</v>
      </c>
      <c r="E7655">
        <v>17762398.6262585</v>
      </c>
      <c r="F7655">
        <v>7143270.701793056</v>
      </c>
      <c r="G7655">
        <v>76647867.148028702</v>
      </c>
      <c r="H7655">
        <v>114547905.246277</v>
      </c>
      <c r="I7655">
        <v>122787727.106196</v>
      </c>
      <c r="J7655">
        <v>145953663.003903</v>
      </c>
      <c r="K7655">
        <v>185821558.623227</v>
      </c>
      <c r="L7655">
        <v>219869806.32063699</v>
      </c>
      <c r="M7655">
        <v>233169948.79906601</v>
      </c>
      <c r="N7655">
        <v>256421075.373265</v>
      </c>
      <c r="O7655">
        <v>288158324.211465</v>
      </c>
      <c r="Q7655" t="str">
        <f>VLOOKUP(A7655,Lookup_Tables!$D$2:$E$7,2,FALSE)</f>
        <v>SS</v>
      </c>
      <c r="R7655" t="str">
        <f>IFERROR(VLOOKUP(D7655,Lookup_Tables!$A$2:$B$21,2,FALSE),"All")</f>
        <v>Government_Loss</v>
      </c>
    </row>
    <row r="7656" spans="1:18" hidden="1">
      <c r="A7656">
        <v>256</v>
      </c>
      <c r="B7656">
        <v>24</v>
      </c>
      <c r="C7656" t="s">
        <v>38</v>
      </c>
      <c r="D7656">
        <v>17</v>
      </c>
      <c r="E7656">
        <v>50239741.270914599</v>
      </c>
      <c r="F7656">
        <v>19336972.234012734</v>
      </c>
      <c r="G7656">
        <v>218047221.99299201</v>
      </c>
      <c r="H7656">
        <v>311268628.01553702</v>
      </c>
      <c r="I7656">
        <v>346281299.59831101</v>
      </c>
      <c r="J7656">
        <v>441453290.98025799</v>
      </c>
      <c r="K7656">
        <v>550258913.24239898</v>
      </c>
      <c r="L7656">
        <v>704060332.09279799</v>
      </c>
      <c r="M7656">
        <v>720002978.99060404</v>
      </c>
      <c r="N7656">
        <v>853562230.67375505</v>
      </c>
      <c r="O7656">
        <v>964271655.85452104</v>
      </c>
      <c r="Q7656" t="str">
        <f>VLOOKUP(A7656,Lookup_Tables!$D$2:$E$7,2,FALSE)</f>
        <v>SS</v>
      </c>
      <c r="R7656" t="str">
        <f>IFERROR(VLOOKUP(D7656,Lookup_Tables!$A$2:$B$21,2,FALSE),"All")</f>
        <v>Emergency_Loss</v>
      </c>
    </row>
    <row r="7657" spans="1:18" hidden="1">
      <c r="A7657">
        <v>256</v>
      </c>
      <c r="B7657">
        <v>24</v>
      </c>
      <c r="C7657" t="s">
        <v>39</v>
      </c>
      <c r="D7657">
        <v>17</v>
      </c>
      <c r="E7657">
        <v>46079148.750636302</v>
      </c>
      <c r="F7657">
        <v>18114508.232670683</v>
      </c>
      <c r="G7657">
        <v>213227500.51047701</v>
      </c>
      <c r="H7657">
        <v>275332847.91381401</v>
      </c>
      <c r="I7657">
        <v>287458798.18360102</v>
      </c>
      <c r="J7657">
        <v>361419615.69313002</v>
      </c>
      <c r="K7657">
        <v>487761379.82873797</v>
      </c>
      <c r="L7657">
        <v>606481087.18834805</v>
      </c>
      <c r="M7657">
        <v>647871244.31031406</v>
      </c>
      <c r="N7657">
        <v>719608978.22793496</v>
      </c>
      <c r="O7657">
        <v>827818622.43815804</v>
      </c>
      <c r="Q7657" t="str">
        <f>VLOOKUP(A7657,Lookup_Tables!$D$2:$E$7,2,FALSE)</f>
        <v>SS</v>
      </c>
      <c r="R7657" t="str">
        <f>IFERROR(VLOOKUP(D7657,Lookup_Tables!$A$2:$B$21,2,FALSE),"All")</f>
        <v>Emergency_Loss</v>
      </c>
    </row>
    <row r="7658" spans="1:18" hidden="1">
      <c r="A7658">
        <v>256</v>
      </c>
      <c r="B7658">
        <v>24</v>
      </c>
      <c r="C7658" t="s">
        <v>38</v>
      </c>
      <c r="D7658">
        <v>18</v>
      </c>
      <c r="E7658">
        <v>69625054.652558893</v>
      </c>
      <c r="F7658">
        <v>27046513.471616529</v>
      </c>
      <c r="G7658">
        <v>298354069.159944</v>
      </c>
      <c r="H7658">
        <v>440306183.25923699</v>
      </c>
      <c r="I7658">
        <v>481771930.97518599</v>
      </c>
      <c r="J7658">
        <v>613646607.93314898</v>
      </c>
      <c r="K7658">
        <v>752657368.42690694</v>
      </c>
      <c r="L7658">
        <v>954950838.92743504</v>
      </c>
      <c r="M7658">
        <v>1004606670.0232199</v>
      </c>
      <c r="N7658">
        <v>1156894162.0594699</v>
      </c>
      <c r="O7658">
        <v>1297485605.6681199</v>
      </c>
      <c r="Q7658" t="str">
        <f>VLOOKUP(A7658,Lookup_Tables!$D$2:$E$7,2,FALSE)</f>
        <v>SS</v>
      </c>
      <c r="R7658" t="str">
        <f>IFERROR(VLOOKUP(D7658,Lookup_Tables!$A$2:$B$21,2,FALSE),"All")</f>
        <v>Govt_Plus_Emergency</v>
      </c>
    </row>
    <row r="7659" spans="1:18" hidden="1">
      <c r="A7659">
        <v>256</v>
      </c>
      <c r="B7659">
        <v>24</v>
      </c>
      <c r="C7659" t="s">
        <v>39</v>
      </c>
      <c r="D7659">
        <v>18</v>
      </c>
      <c r="E7659">
        <v>63839391.398827001</v>
      </c>
      <c r="F7659">
        <v>25265074.90665298</v>
      </c>
      <c r="G7659">
        <v>289604531.56358099</v>
      </c>
      <c r="H7659">
        <v>391301266.11465597</v>
      </c>
      <c r="I7659">
        <v>410056860.19213998</v>
      </c>
      <c r="J7659">
        <v>506508193.46512002</v>
      </c>
      <c r="K7659">
        <v>675907265.18182397</v>
      </c>
      <c r="L7659">
        <v>820857286.47119498</v>
      </c>
      <c r="M7659">
        <v>885120915.02483904</v>
      </c>
      <c r="N7659">
        <v>974386914.25496805</v>
      </c>
      <c r="O7659">
        <v>1111840459.5487399</v>
      </c>
      <c r="Q7659" t="str">
        <f>VLOOKUP(A7659,Lookup_Tables!$D$2:$E$7,2,FALSE)</f>
        <v>SS</v>
      </c>
      <c r="R7659" t="str">
        <f>IFERROR(VLOOKUP(D7659,Lookup_Tables!$A$2:$B$21,2,FALSE),"All")</f>
        <v>Govt_Plus_Emergency</v>
      </c>
    </row>
    <row r="7660" spans="1:18" hidden="1">
      <c r="A7660">
        <v>256</v>
      </c>
      <c r="B7660">
        <v>25</v>
      </c>
      <c r="C7660" t="s">
        <v>38</v>
      </c>
      <c r="D7660">
        <v>0</v>
      </c>
      <c r="E7660">
        <v>1063351576.4139</v>
      </c>
      <c r="F7660">
        <v>308047580.59761178</v>
      </c>
      <c r="G7660">
        <v>715387701.08799803</v>
      </c>
      <c r="H7660">
        <v>12940997346.164101</v>
      </c>
      <c r="I7660">
        <v>14760100739.330601</v>
      </c>
      <c r="J7660">
        <v>17939228659.309399</v>
      </c>
      <c r="K7660">
        <v>21547366517.930401</v>
      </c>
      <c r="L7660">
        <v>24312921006.635201</v>
      </c>
      <c r="M7660">
        <v>26270827885.988998</v>
      </c>
      <c r="N7660">
        <v>30308592628.177502</v>
      </c>
      <c r="O7660">
        <v>35013792392.980904</v>
      </c>
      <c r="Q7660" t="str">
        <f>VLOOKUP(A7660,Lookup_Tables!$D$2:$E$7,2,FALSE)</f>
        <v>SS</v>
      </c>
      <c r="R7660" t="str">
        <f>IFERROR(VLOOKUP(D7660,Lookup_Tables!$A$2:$B$21,2,FALSE),"All")</f>
        <v>Private Assets</v>
      </c>
    </row>
    <row r="7661" spans="1:18" hidden="1">
      <c r="A7661">
        <v>256</v>
      </c>
      <c r="B7661">
        <v>25</v>
      </c>
      <c r="C7661" t="s">
        <v>39</v>
      </c>
      <c r="D7661">
        <v>0</v>
      </c>
      <c r="E7661">
        <v>1019637412.73553</v>
      </c>
      <c r="F7661">
        <v>293552027.87576878</v>
      </c>
      <c r="G7661">
        <v>701455907.75982201</v>
      </c>
      <c r="H7661">
        <v>12873882592.4095</v>
      </c>
      <c r="I7661">
        <v>14555696103.841499</v>
      </c>
      <c r="J7661">
        <v>17592790086.648602</v>
      </c>
      <c r="K7661">
        <v>20517522960.790699</v>
      </c>
      <c r="L7661">
        <v>22768411339.808201</v>
      </c>
      <c r="M7661">
        <v>23519751431.242401</v>
      </c>
      <c r="N7661">
        <v>26200763888.331001</v>
      </c>
      <c r="O7661">
        <v>29572010238.536701</v>
      </c>
      <c r="Q7661" t="str">
        <f>VLOOKUP(A7661,Lookup_Tables!$D$2:$E$7,2,FALSE)</f>
        <v>SS</v>
      </c>
      <c r="R7661" t="str">
        <f>IFERROR(VLOOKUP(D7661,Lookup_Tables!$A$2:$B$21,2,FALSE),"All")</f>
        <v>Private Assets</v>
      </c>
    </row>
    <row r="7662" spans="1:18" hidden="1">
      <c r="A7662">
        <v>256</v>
      </c>
      <c r="B7662">
        <v>25</v>
      </c>
      <c r="C7662" t="s">
        <v>38</v>
      </c>
      <c r="D7662">
        <v>2</v>
      </c>
      <c r="E7662">
        <v>9879726.3017380908</v>
      </c>
      <c r="F7662">
        <v>3757693.6976429792</v>
      </c>
      <c r="G7662">
        <v>7599060.78784627</v>
      </c>
      <c r="H7662">
        <v>99392427.3849314</v>
      </c>
      <c r="I7662">
        <v>110147994.81908301</v>
      </c>
      <c r="J7662">
        <v>135376396.75452399</v>
      </c>
      <c r="K7662">
        <v>184881824.27231601</v>
      </c>
      <c r="L7662">
        <v>223527928.994252</v>
      </c>
      <c r="M7662">
        <v>234653894.64775801</v>
      </c>
      <c r="N7662">
        <v>263365567.84602699</v>
      </c>
      <c r="O7662">
        <v>300458504.14629602</v>
      </c>
      <c r="Q7662" t="str">
        <f>VLOOKUP(A7662,Lookup_Tables!$D$2:$E$7,2,FALSE)</f>
        <v>SS</v>
      </c>
      <c r="R7662" t="str">
        <f>IFERROR(VLOOKUP(D7662,Lookup_Tables!$A$2:$B$21,2,FALSE),"All")</f>
        <v>Bridge</v>
      </c>
    </row>
    <row r="7663" spans="1:18" hidden="1">
      <c r="A7663">
        <v>256</v>
      </c>
      <c r="B7663">
        <v>25</v>
      </c>
      <c r="C7663" t="s">
        <v>39</v>
      </c>
      <c r="D7663">
        <v>2</v>
      </c>
      <c r="E7663">
        <v>9443993.4556226004</v>
      </c>
      <c r="F7663">
        <v>3613604.2779077804</v>
      </c>
      <c r="G7663">
        <v>7419312.3971303599</v>
      </c>
      <c r="H7663">
        <v>97483448.224013701</v>
      </c>
      <c r="I7663">
        <v>107741898.993507</v>
      </c>
      <c r="J7663">
        <v>130865811.884296</v>
      </c>
      <c r="K7663">
        <v>171497990.85552201</v>
      </c>
      <c r="L7663">
        <v>204092791.18068901</v>
      </c>
      <c r="M7663">
        <v>213367593.81557199</v>
      </c>
      <c r="N7663">
        <v>238440540.229886</v>
      </c>
      <c r="O7663">
        <v>263365567.84602699</v>
      </c>
      <c r="Q7663" t="str">
        <f>VLOOKUP(A7663,Lookup_Tables!$D$2:$E$7,2,FALSE)</f>
        <v>SS</v>
      </c>
      <c r="R7663" t="str">
        <f>IFERROR(VLOOKUP(D7663,Lookup_Tables!$A$2:$B$21,2,FALSE),"All")</f>
        <v>Bridge</v>
      </c>
    </row>
    <row r="7664" spans="1:18" hidden="1">
      <c r="A7664">
        <v>256</v>
      </c>
      <c r="B7664">
        <v>25</v>
      </c>
      <c r="C7664" t="s">
        <v>38</v>
      </c>
      <c r="D7664">
        <v>3</v>
      </c>
      <c r="E7664">
        <v>452198.38732929499</v>
      </c>
      <c r="F7664">
        <v>102665.26217334782</v>
      </c>
      <c r="G7664">
        <v>1740205.6813683601</v>
      </c>
      <c r="H7664">
        <v>3178188.7101519099</v>
      </c>
      <c r="I7664">
        <v>4020056.0784629998</v>
      </c>
      <c r="J7664">
        <v>6058387.2880583899</v>
      </c>
      <c r="K7664">
        <v>8636954.9394049998</v>
      </c>
      <c r="L7664">
        <v>11208828.2593715</v>
      </c>
      <c r="M7664">
        <v>11749737.7814695</v>
      </c>
      <c r="N7664">
        <v>13460320.179824</v>
      </c>
      <c r="O7664">
        <v>18394843.053140599</v>
      </c>
      <c r="Q7664" t="str">
        <f>VLOOKUP(A7664,Lookup_Tables!$D$2:$E$7,2,FALSE)</f>
        <v>SS</v>
      </c>
      <c r="R7664" t="str">
        <f>IFERROR(VLOOKUP(D7664,Lookup_Tables!$A$2:$B$21,2,FALSE),"All")</f>
        <v>Govt Hosp</v>
      </c>
    </row>
    <row r="7665" spans="1:18" hidden="1">
      <c r="A7665">
        <v>256</v>
      </c>
      <c r="B7665">
        <v>25</v>
      </c>
      <c r="C7665" t="s">
        <v>39</v>
      </c>
      <c r="D7665">
        <v>3</v>
      </c>
      <c r="E7665">
        <v>434841.97575731599</v>
      </c>
      <c r="F7665">
        <v>99509.156018099457</v>
      </c>
      <c r="G7665">
        <v>1729734.17609325</v>
      </c>
      <c r="H7665">
        <v>3017257.1037898101</v>
      </c>
      <c r="I7665">
        <v>3639963.3522483101</v>
      </c>
      <c r="J7665">
        <v>5874485.2020311197</v>
      </c>
      <c r="K7665">
        <v>8315347.1077827597</v>
      </c>
      <c r="L7665">
        <v>10515586.1500016</v>
      </c>
      <c r="M7665">
        <v>10865251.173028801</v>
      </c>
      <c r="N7665">
        <v>13102562.1893958</v>
      </c>
      <c r="O7665">
        <v>17230640.949386101</v>
      </c>
      <c r="Q7665" t="str">
        <f>VLOOKUP(A7665,Lookup_Tables!$D$2:$E$7,2,FALSE)</f>
        <v>SS</v>
      </c>
      <c r="R7665" t="str">
        <f>IFERROR(VLOOKUP(D7665,Lookup_Tables!$A$2:$B$21,2,FALSE),"All")</f>
        <v>Govt Hosp</v>
      </c>
    </row>
    <row r="7666" spans="1:18" hidden="1">
      <c r="A7666">
        <v>256</v>
      </c>
      <c r="B7666">
        <v>25</v>
      </c>
      <c r="C7666" t="s">
        <v>38</v>
      </c>
      <c r="D7666">
        <v>4</v>
      </c>
      <c r="E7666">
        <v>157617.26142487701</v>
      </c>
      <c r="F7666">
        <v>49466.696647575867</v>
      </c>
      <c r="G7666">
        <v>388903.72874838102</v>
      </c>
      <c r="H7666">
        <v>990454.55266082799</v>
      </c>
      <c r="I7666">
        <v>1190087.5189561101</v>
      </c>
      <c r="J7666">
        <v>1789730.4038408999</v>
      </c>
      <c r="K7666">
        <v>2995255.1622862001</v>
      </c>
      <c r="L7666">
        <v>4368071.9373735096</v>
      </c>
      <c r="M7666">
        <v>4700979.2801103201</v>
      </c>
      <c r="N7666">
        <v>6554554.1793618295</v>
      </c>
      <c r="O7666">
        <v>9147313.2538918704</v>
      </c>
      <c r="Q7666" t="str">
        <f>VLOOKUP(A7666,Lookup_Tables!$D$2:$E$7,2,FALSE)</f>
        <v>SS</v>
      </c>
      <c r="R7666" t="str">
        <f>IFERROR(VLOOKUP(D7666,Lookup_Tables!$A$2:$B$21,2,FALSE),"All")</f>
        <v>Govt Med Fac</v>
      </c>
    </row>
    <row r="7667" spans="1:18" hidden="1">
      <c r="A7667">
        <v>256</v>
      </c>
      <c r="B7667">
        <v>25</v>
      </c>
      <c r="C7667" t="s">
        <v>39</v>
      </c>
      <c r="D7667">
        <v>4</v>
      </c>
      <c r="E7667">
        <v>152927.59389187899</v>
      </c>
      <c r="F7667">
        <v>49065.91268751584</v>
      </c>
      <c r="G7667">
        <v>381218.26370134699</v>
      </c>
      <c r="H7667">
        <v>942148.54632540699</v>
      </c>
      <c r="I7667">
        <v>1093512.44800548</v>
      </c>
      <c r="J7667">
        <v>1719609.4889231799</v>
      </c>
      <c r="K7667">
        <v>2903855.86214551</v>
      </c>
      <c r="L7667">
        <v>4208640.8820251003</v>
      </c>
      <c r="M7667">
        <v>4598844.8526255498</v>
      </c>
      <c r="N7667">
        <v>6315838.2790310904</v>
      </c>
      <c r="O7667">
        <v>8689886.5383196007</v>
      </c>
      <c r="Q7667" t="str">
        <f>VLOOKUP(A7667,Lookup_Tables!$D$2:$E$7,2,FALSE)</f>
        <v>SS</v>
      </c>
      <c r="R7667" t="str">
        <f>IFERROR(VLOOKUP(D7667,Lookup_Tables!$A$2:$B$21,2,FALSE),"All")</f>
        <v>Govt Med Fac</v>
      </c>
    </row>
    <row r="7668" spans="1:18" hidden="1">
      <c r="A7668">
        <v>256</v>
      </c>
      <c r="B7668">
        <v>25</v>
      </c>
      <c r="C7668" t="s">
        <v>38</v>
      </c>
      <c r="D7668">
        <v>6</v>
      </c>
      <c r="E7668">
        <v>49209.490536916397</v>
      </c>
      <c r="F7668">
        <v>30196.026382609194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19013464.154307202</v>
      </c>
      <c r="Q7668" t="str">
        <f>VLOOKUP(A7668,Lookup_Tables!$D$2:$E$7,2,FALSE)</f>
        <v>SS</v>
      </c>
      <c r="R7668" t="str">
        <f>IFERROR(VLOOKUP(D7668,Lookup_Tables!$A$2:$B$21,2,FALSE),"All")</f>
        <v>Port</v>
      </c>
    </row>
    <row r="7669" spans="1:18" hidden="1">
      <c r="A7669">
        <v>256</v>
      </c>
      <c r="B7669">
        <v>25</v>
      </c>
      <c r="C7669" t="s">
        <v>39</v>
      </c>
      <c r="D7669">
        <v>6</v>
      </c>
      <c r="E7669">
        <v>49209.490536916397</v>
      </c>
      <c r="F7669">
        <v>30196.026382609194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19013464.154307202</v>
      </c>
      <c r="Q7669" t="str">
        <f>VLOOKUP(A7669,Lookup_Tables!$D$2:$E$7,2,FALSE)</f>
        <v>SS</v>
      </c>
      <c r="R7669" t="str">
        <f>IFERROR(VLOOKUP(D7669,Lookup_Tables!$A$2:$B$21,2,FALSE),"All")</f>
        <v>Port</v>
      </c>
    </row>
    <row r="7670" spans="1:18" hidden="1">
      <c r="A7670">
        <v>256</v>
      </c>
      <c r="B7670">
        <v>25</v>
      </c>
      <c r="C7670" t="s">
        <v>38</v>
      </c>
      <c r="D7670">
        <v>9</v>
      </c>
      <c r="E7670">
        <v>5932.4147219377301</v>
      </c>
      <c r="F7670">
        <v>2250.5146496529037</v>
      </c>
      <c r="G7670">
        <v>0</v>
      </c>
      <c r="H7670">
        <v>71999.8730919917</v>
      </c>
      <c r="I7670">
        <v>78047.871139419105</v>
      </c>
      <c r="J7670">
        <v>84636.114682309795</v>
      </c>
      <c r="K7670">
        <v>95004.175272195804</v>
      </c>
      <c r="L7670">
        <v>121913.66364556699</v>
      </c>
      <c r="M7670">
        <v>130104.49455467801</v>
      </c>
      <c r="N7670">
        <v>165257.99326138699</v>
      </c>
      <c r="O7670">
        <v>292499.98743889999</v>
      </c>
      <c r="Q7670" t="str">
        <f>VLOOKUP(A7670,Lookup_Tables!$D$2:$E$7,2,FALSE)</f>
        <v>SS</v>
      </c>
      <c r="R7670" t="str">
        <f>IFERROR(VLOOKUP(D7670,Lookup_Tables!$A$2:$B$21,2,FALSE),"All")</f>
        <v>Pub Admin Bldg</v>
      </c>
    </row>
    <row r="7671" spans="1:18" hidden="1">
      <c r="A7671">
        <v>256</v>
      </c>
      <c r="B7671">
        <v>25</v>
      </c>
      <c r="C7671" t="s">
        <v>39</v>
      </c>
      <c r="D7671">
        <v>9</v>
      </c>
      <c r="E7671">
        <v>5771.0755120870699</v>
      </c>
      <c r="F7671">
        <v>2179.8429354709033</v>
      </c>
      <c r="G7671">
        <v>0</v>
      </c>
      <c r="H7671">
        <v>71621.802908481404</v>
      </c>
      <c r="I7671">
        <v>77778.021148676999</v>
      </c>
      <c r="J7671">
        <v>83807.934699167905</v>
      </c>
      <c r="K7671">
        <v>91800.121422317199</v>
      </c>
      <c r="L7671">
        <v>108053.84455055599</v>
      </c>
      <c r="M7671">
        <v>116783.95613702699</v>
      </c>
      <c r="N7671">
        <v>145511.930731217</v>
      </c>
      <c r="O7671">
        <v>292499.98743889999</v>
      </c>
      <c r="Q7671" t="str">
        <f>VLOOKUP(A7671,Lookup_Tables!$D$2:$E$7,2,FALSE)</f>
        <v>SS</v>
      </c>
      <c r="R7671" t="str">
        <f>IFERROR(VLOOKUP(D7671,Lookup_Tables!$A$2:$B$21,2,FALSE),"All")</f>
        <v>Pub Admin Bldg</v>
      </c>
    </row>
    <row r="7672" spans="1:18" hidden="1">
      <c r="A7672">
        <v>256</v>
      </c>
      <c r="B7672">
        <v>25</v>
      </c>
      <c r="C7672" t="s">
        <v>38</v>
      </c>
      <c r="D7672">
        <v>10</v>
      </c>
      <c r="E7672">
        <v>2497003.2444581101</v>
      </c>
      <c r="F7672">
        <v>806357.91656884598</v>
      </c>
      <c r="G7672">
        <v>7782323.9239574196</v>
      </c>
      <c r="H7672">
        <v>20635379.449315298</v>
      </c>
      <c r="I7672">
        <v>23285309.950315502</v>
      </c>
      <c r="J7672">
        <v>30294079.833192699</v>
      </c>
      <c r="K7672">
        <v>39103575.3606745</v>
      </c>
      <c r="L7672">
        <v>48057296.5784574</v>
      </c>
      <c r="M7672">
        <v>50161565.182524398</v>
      </c>
      <c r="N7672">
        <v>56359542.204430804</v>
      </c>
      <c r="O7672">
        <v>72467261.335375503</v>
      </c>
      <c r="Q7672" t="str">
        <f>VLOOKUP(A7672,Lookup_Tables!$D$2:$E$7,2,FALSE)</f>
        <v>SS</v>
      </c>
      <c r="R7672" t="str">
        <f>IFERROR(VLOOKUP(D7672,Lookup_Tables!$A$2:$B$21,2,FALSE),"All")</f>
        <v>Pub School</v>
      </c>
    </row>
    <row r="7673" spans="1:18" hidden="1">
      <c r="A7673">
        <v>256</v>
      </c>
      <c r="B7673">
        <v>25</v>
      </c>
      <c r="C7673" t="s">
        <v>39</v>
      </c>
      <c r="D7673">
        <v>10</v>
      </c>
      <c r="E7673">
        <v>2377371.5170760299</v>
      </c>
      <c r="F7673">
        <v>774853.68418899132</v>
      </c>
      <c r="G7673">
        <v>7591544.2215267904</v>
      </c>
      <c r="H7673">
        <v>19539131.4757399</v>
      </c>
      <c r="I7673">
        <v>21907416.690467</v>
      </c>
      <c r="J7673">
        <v>28642780.5700133</v>
      </c>
      <c r="K7673">
        <v>36795723.327235699</v>
      </c>
      <c r="L7673">
        <v>43130882.303206399</v>
      </c>
      <c r="M7673">
        <v>44852037.406077899</v>
      </c>
      <c r="N7673">
        <v>51834554.588693097</v>
      </c>
      <c r="O7673">
        <v>69589487.738188893</v>
      </c>
      <c r="Q7673" t="str">
        <f>VLOOKUP(A7673,Lookup_Tables!$D$2:$E$7,2,FALSE)</f>
        <v>SS</v>
      </c>
      <c r="R7673" t="str">
        <f>IFERROR(VLOOKUP(D7673,Lookup_Tables!$A$2:$B$21,2,FALSE),"All")</f>
        <v>Pub School</v>
      </c>
    </row>
    <row r="7674" spans="1:18" hidden="1">
      <c r="A7674">
        <v>256</v>
      </c>
      <c r="B7674">
        <v>25</v>
      </c>
      <c r="C7674" t="s">
        <v>38</v>
      </c>
      <c r="D7674">
        <v>13</v>
      </c>
      <c r="E7674">
        <v>4245948.3989917198</v>
      </c>
      <c r="F7674">
        <v>1279193.7994028991</v>
      </c>
      <c r="G7674">
        <v>12795174.125019601</v>
      </c>
      <c r="H7674">
        <v>38924512.525543101</v>
      </c>
      <c r="I7674">
        <v>43056969.942840301</v>
      </c>
      <c r="J7674">
        <v>54286244.479878001</v>
      </c>
      <c r="K7674">
        <v>68368187.754328594</v>
      </c>
      <c r="L7674">
        <v>82685128.088637993</v>
      </c>
      <c r="M7674">
        <v>85495184.667473406</v>
      </c>
      <c r="N7674">
        <v>102763734.579271</v>
      </c>
      <c r="O7674">
        <v>124311867.547732</v>
      </c>
      <c r="Q7674" t="str">
        <f>VLOOKUP(A7674,Lookup_Tables!$D$2:$E$7,2,FALSE)</f>
        <v>SS</v>
      </c>
      <c r="R7674" t="str">
        <f>IFERROR(VLOOKUP(D7674,Lookup_Tables!$A$2:$B$21,2,FALSE),"All")</f>
        <v>Residual Inst</v>
      </c>
    </row>
    <row r="7675" spans="1:18" hidden="1">
      <c r="A7675">
        <v>256</v>
      </c>
      <c r="B7675">
        <v>25</v>
      </c>
      <c r="C7675" t="s">
        <v>39</v>
      </c>
      <c r="D7675">
        <v>13</v>
      </c>
      <c r="E7675">
        <v>4032034.31486113</v>
      </c>
      <c r="F7675">
        <v>1218802.7483884618</v>
      </c>
      <c r="G7675">
        <v>12635517.5056067</v>
      </c>
      <c r="H7675">
        <v>37639583.3798654</v>
      </c>
      <c r="I7675">
        <v>41738403.0276196</v>
      </c>
      <c r="J7675">
        <v>50540954.901525497</v>
      </c>
      <c r="K7675">
        <v>62598444.267340697</v>
      </c>
      <c r="L7675">
        <v>75440002.483842805</v>
      </c>
      <c r="M7675">
        <v>78832878.603634998</v>
      </c>
      <c r="N7675">
        <v>89804470.460703105</v>
      </c>
      <c r="O7675">
        <v>106345933.061193</v>
      </c>
      <c r="Q7675" t="str">
        <f>VLOOKUP(A7675,Lookup_Tables!$D$2:$E$7,2,FALSE)</f>
        <v>SS</v>
      </c>
      <c r="R7675" t="str">
        <f>IFERROR(VLOOKUP(D7675,Lookup_Tables!$A$2:$B$21,2,FALSE),"All")</f>
        <v>Residual Inst</v>
      </c>
    </row>
    <row r="7676" spans="1:18" hidden="1">
      <c r="A7676">
        <v>256</v>
      </c>
      <c r="B7676">
        <v>25</v>
      </c>
      <c r="C7676" t="s">
        <v>38</v>
      </c>
      <c r="D7676">
        <v>14</v>
      </c>
      <c r="E7676">
        <v>5572171.1269236999</v>
      </c>
      <c r="F7676">
        <v>1714053.1132194228</v>
      </c>
      <c r="G7676">
        <v>14906100.8146811</v>
      </c>
      <c r="H7676">
        <v>49228780.576994598</v>
      </c>
      <c r="I7676">
        <v>57218693.279136799</v>
      </c>
      <c r="J7676">
        <v>73591002.278214797</v>
      </c>
      <c r="K7676">
        <v>96728303.596181005</v>
      </c>
      <c r="L7676">
        <v>113644171.01538301</v>
      </c>
      <c r="M7676">
        <v>119559979.67472699</v>
      </c>
      <c r="N7676">
        <v>138736635.380458</v>
      </c>
      <c r="O7676">
        <v>161591904.04631701</v>
      </c>
      <c r="Q7676" t="str">
        <f>VLOOKUP(A7676,Lookup_Tables!$D$2:$E$7,2,FALSE)</f>
        <v>SS</v>
      </c>
      <c r="R7676" t="str">
        <f>IFERROR(VLOOKUP(D7676,Lookup_Tables!$A$2:$B$21,2,FALSE),"All")</f>
        <v>Road</v>
      </c>
    </row>
    <row r="7677" spans="1:18" hidden="1">
      <c r="A7677">
        <v>256</v>
      </c>
      <c r="B7677">
        <v>25</v>
      </c>
      <c r="C7677" t="s">
        <v>39</v>
      </c>
      <c r="D7677">
        <v>14</v>
      </c>
      <c r="E7677">
        <v>5314946.01848095</v>
      </c>
      <c r="F7677">
        <v>1642583.6039964105</v>
      </c>
      <c r="G7677">
        <v>14502726.865014801</v>
      </c>
      <c r="H7677">
        <v>47545219.532919399</v>
      </c>
      <c r="I7677">
        <v>55078634.298463099</v>
      </c>
      <c r="J7677">
        <v>69309686.047396302</v>
      </c>
      <c r="K7677">
        <v>90170640.596563995</v>
      </c>
      <c r="L7677">
        <v>106258605.328804</v>
      </c>
      <c r="M7677">
        <v>113133706.066934</v>
      </c>
      <c r="N7677">
        <v>125181866.64106899</v>
      </c>
      <c r="O7677">
        <v>149190959.26887301</v>
      </c>
      <c r="Q7677" t="str">
        <f>VLOOKUP(A7677,Lookup_Tables!$D$2:$E$7,2,FALSE)</f>
        <v>SS</v>
      </c>
      <c r="R7677" t="str">
        <f>IFERROR(VLOOKUP(D7677,Lookup_Tables!$A$2:$B$21,2,FALSE),"All")</f>
        <v>Road</v>
      </c>
    </row>
    <row r="7678" spans="1:18" hidden="1">
      <c r="A7678">
        <v>256</v>
      </c>
      <c r="B7678">
        <v>25</v>
      </c>
      <c r="C7678" t="s">
        <v>38</v>
      </c>
      <c r="D7678">
        <v>15</v>
      </c>
      <c r="E7678">
        <v>1086211383.04003</v>
      </c>
      <c r="F7678">
        <v>316891913.65342999</v>
      </c>
      <c r="G7678">
        <v>769623475.48338103</v>
      </c>
      <c r="H7678">
        <v>13130798460.221701</v>
      </c>
      <c r="I7678">
        <v>14950071582.5002</v>
      </c>
      <c r="J7678">
        <v>18235742145.084099</v>
      </c>
      <c r="K7678">
        <v>21872886429.466499</v>
      </c>
      <c r="L7678">
        <v>24774845204.781502</v>
      </c>
      <c r="M7678">
        <v>26658793303.502102</v>
      </c>
      <c r="N7678">
        <v>30862329924.072701</v>
      </c>
      <c r="O7678">
        <v>35592507419.661697</v>
      </c>
      <c r="Q7678" t="str">
        <f>VLOOKUP(A7678,Lookup_Tables!$D$2:$E$7,2,FALSE)</f>
        <v>SS</v>
      </c>
      <c r="R7678" t="str">
        <f>IFERROR(VLOOKUP(D7678,Lookup_Tables!$A$2:$B$21,2,FALSE),"All")</f>
        <v>All</v>
      </c>
    </row>
    <row r="7679" spans="1:18" hidden="1">
      <c r="A7679">
        <v>256</v>
      </c>
      <c r="B7679">
        <v>25</v>
      </c>
      <c r="C7679" t="s">
        <v>39</v>
      </c>
      <c r="D7679">
        <v>15</v>
      </c>
      <c r="E7679">
        <v>1041323221.9564101</v>
      </c>
      <c r="F7679">
        <v>300516214.38225853</v>
      </c>
      <c r="G7679">
        <v>755483399.53696406</v>
      </c>
      <c r="H7679">
        <v>13074153030.7388</v>
      </c>
      <c r="I7679">
        <v>14792977868.1488</v>
      </c>
      <c r="J7679">
        <v>17913514525.871799</v>
      </c>
      <c r="K7679">
        <v>20832322012.707001</v>
      </c>
      <c r="L7679">
        <v>23161352989.7043</v>
      </c>
      <c r="M7679">
        <v>23939939745.625999</v>
      </c>
      <c r="N7679">
        <v>26657428984.613998</v>
      </c>
      <c r="O7679">
        <v>30081867429.9506</v>
      </c>
      <c r="Q7679" t="str">
        <f>VLOOKUP(A7679,Lookup_Tables!$D$2:$E$7,2,FALSE)</f>
        <v>SS</v>
      </c>
      <c r="R7679" t="str">
        <f>IFERROR(VLOOKUP(D7679,Lookup_Tables!$A$2:$B$21,2,FALSE),"All")</f>
        <v>All</v>
      </c>
    </row>
    <row r="7680" spans="1:18" hidden="1">
      <c r="A7680">
        <v>256</v>
      </c>
      <c r="B7680">
        <v>25</v>
      </c>
      <c r="C7680" t="s">
        <v>38</v>
      </c>
      <c r="D7680">
        <v>16</v>
      </c>
      <c r="E7680">
        <v>22859806.626124602</v>
      </c>
      <c r="F7680">
        <v>7432688.3545157537</v>
      </c>
      <c r="G7680">
        <v>53571655.904926904</v>
      </c>
      <c r="H7680">
        <v>214248031.75777301</v>
      </c>
      <c r="I7680">
        <v>238938676.68821299</v>
      </c>
      <c r="J7680">
        <v>301413674.24611402</v>
      </c>
      <c r="K7680">
        <v>389425270.90889102</v>
      </c>
      <c r="L7680">
        <v>471892884.91997898</v>
      </c>
      <c r="M7680">
        <v>488571118.463117</v>
      </c>
      <c r="N7680">
        <v>546384957.92129803</v>
      </c>
      <c r="O7680">
        <v>641966588.61428297</v>
      </c>
      <c r="Q7680" t="str">
        <f>VLOOKUP(A7680,Lookup_Tables!$D$2:$E$7,2,FALSE)</f>
        <v>SS</v>
      </c>
      <c r="R7680" t="str">
        <f>IFERROR(VLOOKUP(D7680,Lookup_Tables!$A$2:$B$21,2,FALSE),"All")</f>
        <v>Government_Loss</v>
      </c>
    </row>
    <row r="7681" spans="1:18" hidden="1">
      <c r="A7681">
        <v>256</v>
      </c>
      <c r="B7681">
        <v>25</v>
      </c>
      <c r="C7681" t="s">
        <v>39</v>
      </c>
      <c r="D7681">
        <v>16</v>
      </c>
      <c r="E7681">
        <v>21742588.396981802</v>
      </c>
      <c r="F7681">
        <v>7037337.3200164475</v>
      </c>
      <c r="G7681">
        <v>52728555.9985964</v>
      </c>
      <c r="H7681">
        <v>206355543.51603001</v>
      </c>
      <c r="I7681">
        <v>232941849.42081699</v>
      </c>
      <c r="J7681">
        <v>286056369.16168499</v>
      </c>
      <c r="K7681">
        <v>357897766.684066</v>
      </c>
      <c r="L7681">
        <v>417914778.478082</v>
      </c>
      <c r="M7681">
        <v>447238970.23355901</v>
      </c>
      <c r="N7681">
        <v>500928782.40541703</v>
      </c>
      <c r="O7681">
        <v>596568830.23170102</v>
      </c>
      <c r="Q7681" t="str">
        <f>VLOOKUP(A7681,Lookup_Tables!$D$2:$E$7,2,FALSE)</f>
        <v>SS</v>
      </c>
      <c r="R7681" t="str">
        <f>IFERROR(VLOOKUP(D7681,Lookup_Tables!$A$2:$B$21,2,FALSE),"All")</f>
        <v>Government_Loss</v>
      </c>
    </row>
    <row r="7682" spans="1:18" hidden="1">
      <c r="A7682">
        <v>256</v>
      </c>
      <c r="B7682">
        <v>25</v>
      </c>
      <c r="C7682" t="s">
        <v>38</v>
      </c>
      <c r="D7682">
        <v>17</v>
      </c>
      <c r="E7682">
        <v>60875830.846841097</v>
      </c>
      <c r="F7682">
        <v>18567513.506195918</v>
      </c>
      <c r="G7682">
        <v>67328613.242455497</v>
      </c>
      <c r="H7682">
        <v>689454767.50447905</v>
      </c>
      <c r="I7682">
        <v>771030542.40311599</v>
      </c>
      <c r="J7682">
        <v>959857479.04066503</v>
      </c>
      <c r="K7682">
        <v>1191197441.9747</v>
      </c>
      <c r="L7682">
        <v>1374617212.0504501</v>
      </c>
      <c r="M7682">
        <v>1461260604.8835299</v>
      </c>
      <c r="N7682">
        <v>1678502720.3787701</v>
      </c>
      <c r="O7682">
        <v>1861625326.8025999</v>
      </c>
      <c r="Q7682" t="str">
        <f>VLOOKUP(A7682,Lookup_Tables!$D$2:$E$7,2,FALSE)</f>
        <v>SS</v>
      </c>
      <c r="R7682" t="str">
        <f>IFERROR(VLOOKUP(D7682,Lookup_Tables!$A$2:$B$21,2,FALSE),"All")</f>
        <v>Emergency_Loss</v>
      </c>
    </row>
    <row r="7683" spans="1:18" hidden="1">
      <c r="A7683">
        <v>256</v>
      </c>
      <c r="B7683">
        <v>25</v>
      </c>
      <c r="C7683" t="s">
        <v>39</v>
      </c>
      <c r="D7683">
        <v>17</v>
      </c>
      <c r="E7683">
        <v>58231554.054191098</v>
      </c>
      <c r="F7683">
        <v>17724662.995531246</v>
      </c>
      <c r="G7683">
        <v>65843636.318621598</v>
      </c>
      <c r="H7683">
        <v>679650057.26067901</v>
      </c>
      <c r="I7683">
        <v>756897006.34412599</v>
      </c>
      <c r="J7683">
        <v>925938652.35255098</v>
      </c>
      <c r="K7683">
        <v>1108732614.2343099</v>
      </c>
      <c r="L7683">
        <v>1271075365.91398</v>
      </c>
      <c r="M7683">
        <v>1306383971.5367999</v>
      </c>
      <c r="N7683">
        <v>1474815579.9374299</v>
      </c>
      <c r="O7683">
        <v>1771604187.08411</v>
      </c>
      <c r="Q7683" t="str">
        <f>VLOOKUP(A7683,Lookup_Tables!$D$2:$E$7,2,FALSE)</f>
        <v>SS</v>
      </c>
      <c r="R7683" t="str">
        <f>IFERROR(VLOOKUP(D7683,Lookup_Tables!$A$2:$B$21,2,FALSE),"All")</f>
        <v>Emergency_Loss</v>
      </c>
    </row>
    <row r="7684" spans="1:18" hidden="1">
      <c r="A7684">
        <v>256</v>
      </c>
      <c r="B7684">
        <v>25</v>
      </c>
      <c r="C7684" t="s">
        <v>38</v>
      </c>
      <c r="D7684">
        <v>18</v>
      </c>
      <c r="E7684">
        <v>83735637.472965598</v>
      </c>
      <c r="F7684">
        <v>26171780.849263586</v>
      </c>
      <c r="G7684">
        <v>121421056.51123001</v>
      </c>
      <c r="H7684">
        <v>888187840.649104</v>
      </c>
      <c r="I7684">
        <v>1010385334.83499</v>
      </c>
      <c r="J7684">
        <v>1257618778.5701499</v>
      </c>
      <c r="K7684">
        <v>1578562266.4703</v>
      </c>
      <c r="L7684">
        <v>1848846779.9701099</v>
      </c>
      <c r="M7684">
        <v>1952345885.0376501</v>
      </c>
      <c r="N7684">
        <v>2216603998.1195202</v>
      </c>
      <c r="O7684">
        <v>2446395238.6747098</v>
      </c>
      <c r="Q7684" t="str">
        <f>VLOOKUP(A7684,Lookup_Tables!$D$2:$E$7,2,FALSE)</f>
        <v>SS</v>
      </c>
      <c r="R7684" t="str">
        <f>IFERROR(VLOOKUP(D7684,Lookup_Tables!$A$2:$B$21,2,FALSE),"All")</f>
        <v>Govt_Plus_Emergency</v>
      </c>
    </row>
    <row r="7685" spans="1:18" hidden="1">
      <c r="A7685">
        <v>256</v>
      </c>
      <c r="B7685">
        <v>25</v>
      </c>
      <c r="C7685" t="s">
        <v>39</v>
      </c>
      <c r="D7685">
        <v>18</v>
      </c>
      <c r="E7685">
        <v>79941338.188821897</v>
      </c>
      <c r="F7685">
        <v>25110912.892853603</v>
      </c>
      <c r="G7685">
        <v>117040767.883352</v>
      </c>
      <c r="H7685">
        <v>880663738.11334705</v>
      </c>
      <c r="I7685">
        <v>991954691.93035102</v>
      </c>
      <c r="J7685">
        <v>1202478451.2011299</v>
      </c>
      <c r="K7685">
        <v>1461917361.51634</v>
      </c>
      <c r="L7685">
        <v>1679106514.8428099</v>
      </c>
      <c r="M7685">
        <v>1713058102.98891</v>
      </c>
      <c r="N7685">
        <v>2017436513.2955201</v>
      </c>
      <c r="O7685">
        <v>2253794893.73422</v>
      </c>
      <c r="Q7685" t="str">
        <f>VLOOKUP(A7685,Lookup_Tables!$D$2:$E$7,2,FALSE)</f>
        <v>SS</v>
      </c>
      <c r="R7685" t="str">
        <f>IFERROR(VLOOKUP(D7685,Lookup_Tables!$A$2:$B$21,2,FALSE),"All")</f>
        <v>Govt_Plus_Emergency</v>
      </c>
    </row>
    <row r="7686" spans="1:18" hidden="1">
      <c r="A7686">
        <v>256</v>
      </c>
      <c r="B7686">
        <v>26</v>
      </c>
      <c r="C7686" t="s">
        <v>38</v>
      </c>
      <c r="D7686">
        <v>0</v>
      </c>
      <c r="E7686">
        <v>2669.6403850533302</v>
      </c>
      <c r="F7686">
        <v>1211.9135240013902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1457726.8610519399</v>
      </c>
      <c r="Q7686" t="str">
        <f>VLOOKUP(A7686,Lookup_Tables!$D$2:$E$7,2,FALSE)</f>
        <v>SS</v>
      </c>
      <c r="R7686" t="str">
        <f>IFERROR(VLOOKUP(D7686,Lookup_Tables!$A$2:$B$21,2,FALSE),"All")</f>
        <v>Private Assets</v>
      </c>
    </row>
    <row r="7687" spans="1:18" hidden="1">
      <c r="A7687">
        <v>256</v>
      </c>
      <c r="B7687">
        <v>26</v>
      </c>
      <c r="C7687" t="s">
        <v>39</v>
      </c>
      <c r="D7687">
        <v>0</v>
      </c>
      <c r="E7687">
        <v>2669.6403850533302</v>
      </c>
      <c r="F7687">
        <v>1211.9135240013902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1457726.8610519399</v>
      </c>
      <c r="Q7687" t="str">
        <f>VLOOKUP(A7687,Lookup_Tables!$D$2:$E$7,2,FALSE)</f>
        <v>SS</v>
      </c>
      <c r="R7687" t="str">
        <f>IFERROR(VLOOKUP(D7687,Lookup_Tables!$A$2:$B$21,2,FALSE),"All")</f>
        <v>Private Assets</v>
      </c>
    </row>
    <row r="7688" spans="1:18" hidden="1">
      <c r="A7688">
        <v>256</v>
      </c>
      <c r="B7688">
        <v>26</v>
      </c>
      <c r="C7688" t="s">
        <v>38</v>
      </c>
      <c r="D7688">
        <v>15</v>
      </c>
      <c r="E7688">
        <v>2669.6403850533302</v>
      </c>
      <c r="F7688">
        <v>1211.9135240013902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1457726.8610519399</v>
      </c>
      <c r="Q7688" t="str">
        <f>VLOOKUP(A7688,Lookup_Tables!$D$2:$E$7,2,FALSE)</f>
        <v>SS</v>
      </c>
      <c r="R7688" t="str">
        <f>IFERROR(VLOOKUP(D7688,Lookup_Tables!$A$2:$B$21,2,FALSE),"All")</f>
        <v>All</v>
      </c>
    </row>
    <row r="7689" spans="1:18" hidden="1">
      <c r="A7689">
        <v>256</v>
      </c>
      <c r="B7689">
        <v>26</v>
      </c>
      <c r="C7689" t="s">
        <v>39</v>
      </c>
      <c r="D7689">
        <v>15</v>
      </c>
      <c r="E7689">
        <v>2669.6403850533302</v>
      </c>
      <c r="F7689">
        <v>1211.9135240013902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1457726.8610519399</v>
      </c>
      <c r="Q7689" t="str">
        <f>VLOOKUP(A7689,Lookup_Tables!$D$2:$E$7,2,FALSE)</f>
        <v>SS</v>
      </c>
      <c r="R7689" t="str">
        <f>IFERROR(VLOOKUP(D7689,Lookup_Tables!$A$2:$B$21,2,FALSE),"All")</f>
        <v>All</v>
      </c>
    </row>
    <row r="7690" spans="1:18" hidden="1">
      <c r="A7690">
        <v>256</v>
      </c>
      <c r="B7690">
        <v>26</v>
      </c>
      <c r="C7690" t="s">
        <v>38</v>
      </c>
      <c r="D7690">
        <v>17</v>
      </c>
      <c r="E7690">
        <v>284.342746054266</v>
      </c>
      <c r="F7690">
        <v>129.734017011503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154608.72904276301</v>
      </c>
      <c r="Q7690" t="str">
        <f>VLOOKUP(A7690,Lookup_Tables!$D$2:$E$7,2,FALSE)</f>
        <v>SS</v>
      </c>
      <c r="R7690" t="str">
        <f>IFERROR(VLOOKUP(D7690,Lookup_Tables!$A$2:$B$21,2,FALSE),"All")</f>
        <v>Emergency_Loss</v>
      </c>
    </row>
    <row r="7691" spans="1:18" hidden="1">
      <c r="A7691">
        <v>256</v>
      </c>
      <c r="B7691">
        <v>26</v>
      </c>
      <c r="C7691" t="s">
        <v>39</v>
      </c>
      <c r="D7691">
        <v>17</v>
      </c>
      <c r="E7691">
        <v>284.342746054266</v>
      </c>
      <c r="F7691">
        <v>129.734017011503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154608.72904276301</v>
      </c>
      <c r="Q7691" t="str">
        <f>VLOOKUP(A7691,Lookup_Tables!$D$2:$E$7,2,FALSE)</f>
        <v>SS</v>
      </c>
      <c r="R7691" t="str">
        <f>IFERROR(VLOOKUP(D7691,Lookup_Tables!$A$2:$B$21,2,FALSE),"All")</f>
        <v>Emergency_Loss</v>
      </c>
    </row>
    <row r="7692" spans="1:18" hidden="1">
      <c r="A7692">
        <v>256</v>
      </c>
      <c r="B7692">
        <v>26</v>
      </c>
      <c r="C7692" t="s">
        <v>38</v>
      </c>
      <c r="D7692">
        <v>18</v>
      </c>
      <c r="E7692">
        <v>284.342746054266</v>
      </c>
      <c r="F7692">
        <v>129.734017011503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154608.72904276301</v>
      </c>
      <c r="Q7692" t="str">
        <f>VLOOKUP(A7692,Lookup_Tables!$D$2:$E$7,2,FALSE)</f>
        <v>SS</v>
      </c>
      <c r="R7692" t="str">
        <f>IFERROR(VLOOKUP(D7692,Lookup_Tables!$A$2:$B$21,2,FALSE),"All")</f>
        <v>Govt_Plus_Emergency</v>
      </c>
    </row>
    <row r="7693" spans="1:18" hidden="1">
      <c r="A7693">
        <v>256</v>
      </c>
      <c r="B7693">
        <v>26</v>
      </c>
      <c r="C7693" t="s">
        <v>39</v>
      </c>
      <c r="D7693">
        <v>18</v>
      </c>
      <c r="E7693">
        <v>284.342746054266</v>
      </c>
      <c r="F7693">
        <v>129.734017011503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154608.72904276301</v>
      </c>
      <c r="Q7693" t="str">
        <f>VLOOKUP(A7693,Lookup_Tables!$D$2:$E$7,2,FALSE)</f>
        <v>SS</v>
      </c>
      <c r="R7693" t="str">
        <f>IFERROR(VLOOKUP(D7693,Lookup_Tables!$A$2:$B$21,2,FALSE),"All")</f>
        <v>Govt_Plus_Emergency</v>
      </c>
    </row>
    <row r="7694" spans="1:18" hidden="1">
      <c r="A7694">
        <v>256</v>
      </c>
      <c r="B7694">
        <v>27</v>
      </c>
      <c r="C7694" t="s">
        <v>38</v>
      </c>
      <c r="D7694">
        <v>0</v>
      </c>
      <c r="E7694">
        <v>1242042.7732760501</v>
      </c>
      <c r="F7694">
        <v>618340.78602178814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623701987.25426197</v>
      </c>
      <c r="Q7694" t="str">
        <f>VLOOKUP(A7694,Lookup_Tables!$D$2:$E$7,2,FALSE)</f>
        <v>SS</v>
      </c>
      <c r="R7694" t="str">
        <f>IFERROR(VLOOKUP(D7694,Lookup_Tables!$A$2:$B$21,2,FALSE),"All")</f>
        <v>Private Assets</v>
      </c>
    </row>
    <row r="7695" spans="1:18" hidden="1">
      <c r="A7695">
        <v>256</v>
      </c>
      <c r="B7695">
        <v>27</v>
      </c>
      <c r="C7695" t="s">
        <v>39</v>
      </c>
      <c r="D7695">
        <v>0</v>
      </c>
      <c r="E7695">
        <v>1242042.7732760501</v>
      </c>
      <c r="F7695">
        <v>618340.78602178814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623701987.25426197</v>
      </c>
      <c r="Q7695" t="str">
        <f>VLOOKUP(A7695,Lookup_Tables!$D$2:$E$7,2,FALSE)</f>
        <v>SS</v>
      </c>
      <c r="R7695" t="str">
        <f>IFERROR(VLOOKUP(D7695,Lookup_Tables!$A$2:$B$21,2,FALSE),"All")</f>
        <v>Private Assets</v>
      </c>
    </row>
    <row r="7696" spans="1:18" hidden="1">
      <c r="A7696">
        <v>256</v>
      </c>
      <c r="B7696">
        <v>27</v>
      </c>
      <c r="C7696" t="s">
        <v>38</v>
      </c>
      <c r="D7696">
        <v>10</v>
      </c>
      <c r="E7696">
        <v>7054.5183921081598</v>
      </c>
      <c r="F7696">
        <v>3485.3562466919898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3569162.1454161699</v>
      </c>
      <c r="Q7696" t="str">
        <f>VLOOKUP(A7696,Lookup_Tables!$D$2:$E$7,2,FALSE)</f>
        <v>SS</v>
      </c>
      <c r="R7696" t="str">
        <f>IFERROR(VLOOKUP(D7696,Lookup_Tables!$A$2:$B$21,2,FALSE),"All")</f>
        <v>Pub School</v>
      </c>
    </row>
    <row r="7697" spans="1:18" hidden="1">
      <c r="A7697">
        <v>256</v>
      </c>
      <c r="B7697">
        <v>27</v>
      </c>
      <c r="C7697" t="s">
        <v>39</v>
      </c>
      <c r="D7697">
        <v>10</v>
      </c>
      <c r="E7697">
        <v>7054.5183921081598</v>
      </c>
      <c r="F7697">
        <v>3485.3562466919898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3569162.1454161699</v>
      </c>
      <c r="Q7697" t="str">
        <f>VLOOKUP(A7697,Lookup_Tables!$D$2:$E$7,2,FALSE)</f>
        <v>SS</v>
      </c>
      <c r="R7697" t="str">
        <f>IFERROR(VLOOKUP(D7697,Lookup_Tables!$A$2:$B$21,2,FALSE),"All")</f>
        <v>Pub School</v>
      </c>
    </row>
    <row r="7698" spans="1:18" hidden="1">
      <c r="A7698">
        <v>256</v>
      </c>
      <c r="B7698">
        <v>27</v>
      </c>
      <c r="C7698" t="s">
        <v>38</v>
      </c>
      <c r="D7698">
        <v>13</v>
      </c>
      <c r="E7698">
        <v>4711.2960400477295</v>
      </c>
      <c r="F7698">
        <v>2406.9850249729097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2304311.0150748198</v>
      </c>
      <c r="Q7698" t="str">
        <f>VLOOKUP(A7698,Lookup_Tables!$D$2:$E$7,2,FALSE)</f>
        <v>SS</v>
      </c>
      <c r="R7698" t="str">
        <f>IFERROR(VLOOKUP(D7698,Lookup_Tables!$A$2:$B$21,2,FALSE),"All")</f>
        <v>Residual Inst</v>
      </c>
    </row>
    <row r="7699" spans="1:18" hidden="1">
      <c r="A7699">
        <v>256</v>
      </c>
      <c r="B7699">
        <v>27</v>
      </c>
      <c r="C7699" t="s">
        <v>39</v>
      </c>
      <c r="D7699">
        <v>13</v>
      </c>
      <c r="E7699">
        <v>4711.2960400477295</v>
      </c>
      <c r="F7699">
        <v>2406.9850249729097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2304311.0150748198</v>
      </c>
      <c r="Q7699" t="str">
        <f>VLOOKUP(A7699,Lookup_Tables!$D$2:$E$7,2,FALSE)</f>
        <v>SS</v>
      </c>
      <c r="R7699" t="str">
        <f>IFERROR(VLOOKUP(D7699,Lookup_Tables!$A$2:$B$21,2,FALSE),"All")</f>
        <v>Residual Inst</v>
      </c>
    </row>
    <row r="7700" spans="1:18" hidden="1">
      <c r="A7700">
        <v>256</v>
      </c>
      <c r="B7700">
        <v>27</v>
      </c>
      <c r="C7700" t="s">
        <v>38</v>
      </c>
      <c r="D7700">
        <v>14</v>
      </c>
      <c r="E7700">
        <v>2330.1452008330002</v>
      </c>
      <c r="F7700">
        <v>1112.3195182651502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1217825.68256785</v>
      </c>
      <c r="Q7700" t="str">
        <f>VLOOKUP(A7700,Lookup_Tables!$D$2:$E$7,2,FALSE)</f>
        <v>SS</v>
      </c>
      <c r="R7700" t="str">
        <f>IFERROR(VLOOKUP(D7700,Lookup_Tables!$A$2:$B$21,2,FALSE),"All")</f>
        <v>Road</v>
      </c>
    </row>
    <row r="7701" spans="1:18" hidden="1">
      <c r="A7701">
        <v>256</v>
      </c>
      <c r="B7701">
        <v>27</v>
      </c>
      <c r="C7701" t="s">
        <v>39</v>
      </c>
      <c r="D7701">
        <v>14</v>
      </c>
      <c r="E7701">
        <v>2330.1452008330002</v>
      </c>
      <c r="F7701">
        <v>1112.3195182651502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1217825.68256785</v>
      </c>
      <c r="Q7701" t="str">
        <f>VLOOKUP(A7701,Lookup_Tables!$D$2:$E$7,2,FALSE)</f>
        <v>SS</v>
      </c>
      <c r="R7701" t="str">
        <f>IFERROR(VLOOKUP(D7701,Lookup_Tables!$A$2:$B$21,2,FALSE),"All")</f>
        <v>Road</v>
      </c>
    </row>
    <row r="7702" spans="1:18" hidden="1">
      <c r="A7702">
        <v>256</v>
      </c>
      <c r="B7702">
        <v>27</v>
      </c>
      <c r="C7702" t="s">
        <v>38</v>
      </c>
      <c r="D7702">
        <v>15</v>
      </c>
      <c r="E7702">
        <v>1256138.7329090401</v>
      </c>
      <c r="F7702">
        <v>625283.21256723709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630855520.34180295</v>
      </c>
      <c r="Q7702" t="str">
        <f>VLOOKUP(A7702,Lookup_Tables!$D$2:$E$7,2,FALSE)</f>
        <v>SS</v>
      </c>
      <c r="R7702" t="str">
        <f>IFERROR(VLOOKUP(D7702,Lookup_Tables!$A$2:$B$21,2,FALSE),"All")</f>
        <v>All</v>
      </c>
    </row>
    <row r="7703" spans="1:18" hidden="1">
      <c r="A7703">
        <v>256</v>
      </c>
      <c r="B7703">
        <v>27</v>
      </c>
      <c r="C7703" t="s">
        <v>39</v>
      </c>
      <c r="D7703">
        <v>15</v>
      </c>
      <c r="E7703">
        <v>1256138.7329090401</v>
      </c>
      <c r="F7703">
        <v>625283.21256723709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630855520.34180295</v>
      </c>
      <c r="Q7703" t="str">
        <f>VLOOKUP(A7703,Lookup_Tables!$D$2:$E$7,2,FALSE)</f>
        <v>SS</v>
      </c>
      <c r="R7703" t="str">
        <f>IFERROR(VLOOKUP(D7703,Lookup_Tables!$A$2:$B$21,2,FALSE),"All")</f>
        <v>All</v>
      </c>
    </row>
    <row r="7704" spans="1:18" hidden="1">
      <c r="A7704">
        <v>256</v>
      </c>
      <c r="B7704">
        <v>27</v>
      </c>
      <c r="C7704" t="s">
        <v>38</v>
      </c>
      <c r="D7704">
        <v>16</v>
      </c>
      <c r="E7704">
        <v>14095.959632988899</v>
      </c>
      <c r="F7704">
        <v>7004.6607899300488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7091298.8430588497</v>
      </c>
      <c r="Q7704" t="str">
        <f>VLOOKUP(A7704,Lookup_Tables!$D$2:$E$7,2,FALSE)</f>
        <v>SS</v>
      </c>
      <c r="R7704" t="str">
        <f>IFERROR(VLOOKUP(D7704,Lookup_Tables!$A$2:$B$21,2,FALSE),"All")</f>
        <v>Government_Loss</v>
      </c>
    </row>
    <row r="7705" spans="1:18" hidden="1">
      <c r="A7705">
        <v>256</v>
      </c>
      <c r="B7705">
        <v>27</v>
      </c>
      <c r="C7705" t="s">
        <v>39</v>
      </c>
      <c r="D7705">
        <v>16</v>
      </c>
      <c r="E7705">
        <v>14095.959632988899</v>
      </c>
      <c r="F7705">
        <v>7004.6607899300488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7091298.8430588497</v>
      </c>
      <c r="Q7705" t="str">
        <f>VLOOKUP(A7705,Lookup_Tables!$D$2:$E$7,2,FALSE)</f>
        <v>SS</v>
      </c>
      <c r="R7705" t="str">
        <f>IFERROR(VLOOKUP(D7705,Lookup_Tables!$A$2:$B$21,2,FALSE),"All")</f>
        <v>Government_Loss</v>
      </c>
    </row>
    <row r="7706" spans="1:18" hidden="1">
      <c r="A7706">
        <v>256</v>
      </c>
      <c r="B7706">
        <v>27</v>
      </c>
      <c r="C7706" t="s">
        <v>38</v>
      </c>
      <c r="D7706">
        <v>17</v>
      </c>
      <c r="E7706">
        <v>75826.968209989296</v>
      </c>
      <c r="F7706">
        <v>37879.784297375096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37947183.912614197</v>
      </c>
      <c r="Q7706" t="str">
        <f>VLOOKUP(A7706,Lookup_Tables!$D$2:$E$7,2,FALSE)</f>
        <v>SS</v>
      </c>
      <c r="R7706" t="str">
        <f>IFERROR(VLOOKUP(D7706,Lookup_Tables!$A$2:$B$21,2,FALSE),"All")</f>
        <v>Emergency_Loss</v>
      </c>
    </row>
    <row r="7707" spans="1:18" hidden="1">
      <c r="A7707">
        <v>256</v>
      </c>
      <c r="B7707">
        <v>27</v>
      </c>
      <c r="C7707" t="s">
        <v>39</v>
      </c>
      <c r="D7707">
        <v>17</v>
      </c>
      <c r="E7707">
        <v>75826.968209989296</v>
      </c>
      <c r="F7707">
        <v>37879.784297375096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37947183.912614197</v>
      </c>
      <c r="Q7707" t="str">
        <f>VLOOKUP(A7707,Lookup_Tables!$D$2:$E$7,2,FALSE)</f>
        <v>SS</v>
      </c>
      <c r="R7707" t="str">
        <f>IFERROR(VLOOKUP(D7707,Lookup_Tables!$A$2:$B$21,2,FALSE),"All")</f>
        <v>Emergency_Loss</v>
      </c>
    </row>
    <row r="7708" spans="1:18" hidden="1">
      <c r="A7708">
        <v>256</v>
      </c>
      <c r="B7708">
        <v>27</v>
      </c>
      <c r="C7708" t="s">
        <v>38</v>
      </c>
      <c r="D7708">
        <v>18</v>
      </c>
      <c r="E7708">
        <v>89922.927842978199</v>
      </c>
      <c r="F7708">
        <v>44822.210842822999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45100717.000155203</v>
      </c>
      <c r="Q7708" t="str">
        <f>VLOOKUP(A7708,Lookup_Tables!$D$2:$E$7,2,FALSE)</f>
        <v>SS</v>
      </c>
      <c r="R7708" t="str">
        <f>IFERROR(VLOOKUP(D7708,Lookup_Tables!$A$2:$B$21,2,FALSE),"All")</f>
        <v>Govt_Plus_Emergency</v>
      </c>
    </row>
    <row r="7709" spans="1:18" hidden="1">
      <c r="A7709">
        <v>256</v>
      </c>
      <c r="B7709">
        <v>27</v>
      </c>
      <c r="C7709" t="s">
        <v>39</v>
      </c>
      <c r="D7709">
        <v>18</v>
      </c>
      <c r="E7709">
        <v>89922.927842978199</v>
      </c>
      <c r="F7709">
        <v>44822.210842822999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45100717.000155203</v>
      </c>
      <c r="Q7709" t="str">
        <f>VLOOKUP(A7709,Lookup_Tables!$D$2:$E$7,2,FALSE)</f>
        <v>SS</v>
      </c>
      <c r="R7709" t="str">
        <f>IFERROR(VLOOKUP(D7709,Lookup_Tables!$A$2:$B$21,2,FALSE),"All")</f>
        <v>Govt_Plus_Emergency</v>
      </c>
    </row>
    <row r="7710" spans="1:18" hidden="1">
      <c r="A7710">
        <v>256</v>
      </c>
      <c r="B7710">
        <v>28</v>
      </c>
      <c r="C7710" t="s">
        <v>38</v>
      </c>
      <c r="D7710">
        <v>0</v>
      </c>
      <c r="E7710">
        <v>915941.40874638001</v>
      </c>
      <c r="F7710">
        <v>418290.538121522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497650870.62485802</v>
      </c>
      <c r="Q7710" t="str">
        <f>VLOOKUP(A7710,Lookup_Tables!$D$2:$E$7,2,FALSE)</f>
        <v>SS</v>
      </c>
      <c r="R7710" t="str">
        <f>IFERROR(VLOOKUP(D7710,Lookup_Tables!$A$2:$B$21,2,FALSE),"All")</f>
        <v>Private Assets</v>
      </c>
    </row>
    <row r="7711" spans="1:18" hidden="1">
      <c r="A7711">
        <v>256</v>
      </c>
      <c r="B7711">
        <v>28</v>
      </c>
      <c r="C7711" t="s">
        <v>39</v>
      </c>
      <c r="D7711">
        <v>0</v>
      </c>
      <c r="E7711">
        <v>915941.40874638001</v>
      </c>
      <c r="F7711">
        <v>418290.538121522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497650870.62485802</v>
      </c>
      <c r="Q7711" t="str">
        <f>VLOOKUP(A7711,Lookup_Tables!$D$2:$E$7,2,FALSE)</f>
        <v>SS</v>
      </c>
      <c r="R7711" t="str">
        <f>IFERROR(VLOOKUP(D7711,Lookup_Tables!$A$2:$B$21,2,FALSE),"All")</f>
        <v>Private Assets</v>
      </c>
    </row>
    <row r="7712" spans="1:18" hidden="1">
      <c r="A7712">
        <v>256</v>
      </c>
      <c r="B7712">
        <v>28</v>
      </c>
      <c r="C7712" t="s">
        <v>38</v>
      </c>
      <c r="D7712">
        <v>10</v>
      </c>
      <c r="E7712">
        <v>5518.8634695819501</v>
      </c>
      <c r="F7712">
        <v>2636.4791091618499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2882384.3604200999</v>
      </c>
      <c r="Q7712" t="str">
        <f>VLOOKUP(A7712,Lookup_Tables!$D$2:$E$7,2,FALSE)</f>
        <v>SS</v>
      </c>
      <c r="R7712" t="str">
        <f>IFERROR(VLOOKUP(D7712,Lookup_Tables!$A$2:$B$21,2,FALSE),"All")</f>
        <v>Pub School</v>
      </c>
    </row>
    <row r="7713" spans="1:18" hidden="1">
      <c r="A7713">
        <v>256</v>
      </c>
      <c r="B7713">
        <v>28</v>
      </c>
      <c r="C7713" t="s">
        <v>39</v>
      </c>
      <c r="D7713">
        <v>10</v>
      </c>
      <c r="E7713">
        <v>5518.8634695819501</v>
      </c>
      <c r="F7713">
        <v>2636.4791091618499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2882384.3604200999</v>
      </c>
      <c r="Q7713" t="str">
        <f>VLOOKUP(A7713,Lookup_Tables!$D$2:$E$7,2,FALSE)</f>
        <v>SS</v>
      </c>
      <c r="R7713" t="str">
        <f>IFERROR(VLOOKUP(D7713,Lookup_Tables!$A$2:$B$21,2,FALSE),"All")</f>
        <v>Pub School</v>
      </c>
    </row>
    <row r="7714" spans="1:18" hidden="1">
      <c r="A7714">
        <v>256</v>
      </c>
      <c r="B7714">
        <v>28</v>
      </c>
      <c r="C7714" t="s">
        <v>38</v>
      </c>
      <c r="D7714">
        <v>13</v>
      </c>
      <c r="E7714">
        <v>9268.5478157038106</v>
      </c>
      <c r="F7714">
        <v>4523.98425988088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4744563.5558229303</v>
      </c>
      <c r="Q7714" t="str">
        <f>VLOOKUP(A7714,Lookup_Tables!$D$2:$E$7,2,FALSE)</f>
        <v>SS</v>
      </c>
      <c r="R7714" t="str">
        <f>IFERROR(VLOOKUP(D7714,Lookup_Tables!$A$2:$B$21,2,FALSE),"All")</f>
        <v>Residual Inst</v>
      </c>
    </row>
    <row r="7715" spans="1:18" hidden="1">
      <c r="A7715">
        <v>256</v>
      </c>
      <c r="B7715">
        <v>28</v>
      </c>
      <c r="C7715" t="s">
        <v>39</v>
      </c>
      <c r="D7715">
        <v>13</v>
      </c>
      <c r="E7715">
        <v>9268.5478157038106</v>
      </c>
      <c r="F7715">
        <v>4523.98425988088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4744563.5558229303</v>
      </c>
      <c r="Q7715" t="str">
        <f>VLOOKUP(A7715,Lookup_Tables!$D$2:$E$7,2,FALSE)</f>
        <v>SS</v>
      </c>
      <c r="R7715" t="str">
        <f>IFERROR(VLOOKUP(D7715,Lookup_Tables!$A$2:$B$21,2,FALSE),"All")</f>
        <v>Residual Inst</v>
      </c>
    </row>
    <row r="7716" spans="1:18" hidden="1">
      <c r="A7716">
        <v>256</v>
      </c>
      <c r="B7716">
        <v>28</v>
      </c>
      <c r="C7716" t="s">
        <v>38</v>
      </c>
      <c r="D7716">
        <v>14</v>
      </c>
      <c r="E7716">
        <v>4682.6410681595298</v>
      </c>
      <c r="F7716">
        <v>2194.01999888317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2488621.0692763599</v>
      </c>
      <c r="Q7716" t="str">
        <f>VLOOKUP(A7716,Lookup_Tables!$D$2:$E$7,2,FALSE)</f>
        <v>SS</v>
      </c>
      <c r="R7716" t="str">
        <f>IFERROR(VLOOKUP(D7716,Lookup_Tables!$A$2:$B$21,2,FALSE),"All")</f>
        <v>Road</v>
      </c>
    </row>
    <row r="7717" spans="1:18" hidden="1">
      <c r="A7717">
        <v>256</v>
      </c>
      <c r="B7717">
        <v>28</v>
      </c>
      <c r="C7717" t="s">
        <v>39</v>
      </c>
      <c r="D7717">
        <v>14</v>
      </c>
      <c r="E7717">
        <v>4682.6410681595298</v>
      </c>
      <c r="F7717">
        <v>2194.01999888317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2488621.0692763599</v>
      </c>
      <c r="Q7717" t="str">
        <f>VLOOKUP(A7717,Lookup_Tables!$D$2:$E$7,2,FALSE)</f>
        <v>SS</v>
      </c>
      <c r="R7717" t="str">
        <f>IFERROR(VLOOKUP(D7717,Lookup_Tables!$A$2:$B$21,2,FALSE),"All")</f>
        <v>Road</v>
      </c>
    </row>
    <row r="7718" spans="1:18" hidden="1">
      <c r="A7718">
        <v>256</v>
      </c>
      <c r="B7718">
        <v>28</v>
      </c>
      <c r="C7718" t="s">
        <v>38</v>
      </c>
      <c r="D7718">
        <v>15</v>
      </c>
      <c r="E7718">
        <v>935411.46109982498</v>
      </c>
      <c r="F7718">
        <v>427524.75623475399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507886704.865071</v>
      </c>
      <c r="Q7718" t="str">
        <f>VLOOKUP(A7718,Lookup_Tables!$D$2:$E$7,2,FALSE)</f>
        <v>SS</v>
      </c>
      <c r="R7718" t="str">
        <f>IFERROR(VLOOKUP(D7718,Lookup_Tables!$A$2:$B$21,2,FALSE),"All")</f>
        <v>All</v>
      </c>
    </row>
    <row r="7719" spans="1:18" hidden="1">
      <c r="A7719">
        <v>256</v>
      </c>
      <c r="B7719">
        <v>28</v>
      </c>
      <c r="C7719" t="s">
        <v>39</v>
      </c>
      <c r="D7719">
        <v>15</v>
      </c>
      <c r="E7719">
        <v>935411.46109982498</v>
      </c>
      <c r="F7719">
        <v>427524.75623475399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507886704.865071</v>
      </c>
      <c r="Q7719" t="str">
        <f>VLOOKUP(A7719,Lookup_Tables!$D$2:$E$7,2,FALSE)</f>
        <v>SS</v>
      </c>
      <c r="R7719" t="str">
        <f>IFERROR(VLOOKUP(D7719,Lookup_Tables!$A$2:$B$21,2,FALSE),"All")</f>
        <v>All</v>
      </c>
    </row>
    <row r="7720" spans="1:18" hidden="1">
      <c r="A7720">
        <v>256</v>
      </c>
      <c r="B7720">
        <v>28</v>
      </c>
      <c r="C7720" t="s">
        <v>38</v>
      </c>
      <c r="D7720">
        <v>16</v>
      </c>
      <c r="E7720">
        <v>19470.052353445299</v>
      </c>
      <c r="F7720">
        <v>9428.6960595819983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10041356.2938633</v>
      </c>
      <c r="Q7720" t="str">
        <f>VLOOKUP(A7720,Lookup_Tables!$D$2:$E$7,2,FALSE)</f>
        <v>SS</v>
      </c>
      <c r="R7720" t="str">
        <f>IFERROR(VLOOKUP(D7720,Lookup_Tables!$A$2:$B$21,2,FALSE),"All")</f>
        <v>Government_Loss</v>
      </c>
    </row>
    <row r="7721" spans="1:18" hidden="1">
      <c r="A7721">
        <v>256</v>
      </c>
      <c r="B7721">
        <v>28</v>
      </c>
      <c r="C7721" t="s">
        <v>39</v>
      </c>
      <c r="D7721">
        <v>16</v>
      </c>
      <c r="E7721">
        <v>19470.052353445299</v>
      </c>
      <c r="F7721">
        <v>9428.6960595819983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10041356.2938633</v>
      </c>
      <c r="Q7721" t="str">
        <f>VLOOKUP(A7721,Lookup_Tables!$D$2:$E$7,2,FALSE)</f>
        <v>SS</v>
      </c>
      <c r="R7721" t="str">
        <f>IFERROR(VLOOKUP(D7721,Lookup_Tables!$A$2:$B$21,2,FALSE),"All")</f>
        <v>Government_Loss</v>
      </c>
    </row>
    <row r="7722" spans="1:18" hidden="1">
      <c r="A7722">
        <v>256</v>
      </c>
      <c r="B7722">
        <v>28</v>
      </c>
      <c r="C7722" t="s">
        <v>38</v>
      </c>
      <c r="D7722">
        <v>17</v>
      </c>
      <c r="E7722">
        <v>47645.450012239897</v>
      </c>
      <c r="F7722">
        <v>22360.236736434297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25285213.2758056</v>
      </c>
      <c r="Q7722" t="str">
        <f>VLOOKUP(A7722,Lookup_Tables!$D$2:$E$7,2,FALSE)</f>
        <v>SS</v>
      </c>
      <c r="R7722" t="str">
        <f>IFERROR(VLOOKUP(D7722,Lookup_Tables!$A$2:$B$21,2,FALSE),"All")</f>
        <v>Emergency_Loss</v>
      </c>
    </row>
    <row r="7723" spans="1:18" hidden="1">
      <c r="A7723">
        <v>256</v>
      </c>
      <c r="B7723">
        <v>28</v>
      </c>
      <c r="C7723" t="s">
        <v>39</v>
      </c>
      <c r="D7723">
        <v>17</v>
      </c>
      <c r="E7723">
        <v>47645.450012239897</v>
      </c>
      <c r="F7723">
        <v>22360.236736434297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25285213.2758056</v>
      </c>
      <c r="Q7723" t="str">
        <f>VLOOKUP(A7723,Lookup_Tables!$D$2:$E$7,2,FALSE)</f>
        <v>SS</v>
      </c>
      <c r="R7723" t="str">
        <f>IFERROR(VLOOKUP(D7723,Lookup_Tables!$A$2:$B$21,2,FALSE),"All")</f>
        <v>Emergency_Loss</v>
      </c>
    </row>
    <row r="7724" spans="1:18" hidden="1">
      <c r="A7724">
        <v>256</v>
      </c>
      <c r="B7724">
        <v>28</v>
      </c>
      <c r="C7724" t="s">
        <v>38</v>
      </c>
      <c r="D7724">
        <v>18</v>
      </c>
      <c r="E7724">
        <v>67115.502365685199</v>
      </c>
      <c r="F7724">
        <v>31594.454849665999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35521047.516019203</v>
      </c>
      <c r="Q7724" t="str">
        <f>VLOOKUP(A7724,Lookup_Tables!$D$2:$E$7,2,FALSE)</f>
        <v>SS</v>
      </c>
      <c r="R7724" t="str">
        <f>IFERROR(VLOOKUP(D7724,Lookup_Tables!$A$2:$B$21,2,FALSE),"All")</f>
        <v>Govt_Plus_Emergency</v>
      </c>
    </row>
    <row r="7725" spans="1:18" hidden="1">
      <c r="A7725">
        <v>256</v>
      </c>
      <c r="B7725">
        <v>28</v>
      </c>
      <c r="C7725" t="s">
        <v>39</v>
      </c>
      <c r="D7725">
        <v>18</v>
      </c>
      <c r="E7725">
        <v>67115.502365685199</v>
      </c>
      <c r="F7725">
        <v>31594.454849665999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35521047.516019203</v>
      </c>
      <c r="Q7725" t="str">
        <f>VLOOKUP(A7725,Lookup_Tables!$D$2:$E$7,2,FALSE)</f>
        <v>SS</v>
      </c>
      <c r="R7725" t="str">
        <f>IFERROR(VLOOKUP(D7725,Lookup_Tables!$A$2:$B$21,2,FALSE),"All")</f>
        <v>Govt_Plus_Emergency</v>
      </c>
    </row>
    <row r="7726" spans="1:18" hidden="1">
      <c r="A7726">
        <v>256</v>
      </c>
      <c r="B7726">
        <v>29</v>
      </c>
      <c r="C7726" t="s">
        <v>38</v>
      </c>
      <c r="D7726">
        <v>0</v>
      </c>
      <c r="E7726">
        <v>1546445.3275234599</v>
      </c>
      <c r="F7726">
        <v>578519.39440961729</v>
      </c>
      <c r="G7726">
        <v>0</v>
      </c>
      <c r="H7726">
        <v>20670630.407701001</v>
      </c>
      <c r="I7726">
        <v>22025221.469110899</v>
      </c>
      <c r="J7726">
        <v>22891411.220640101</v>
      </c>
      <c r="K7726">
        <v>24556728.234917201</v>
      </c>
      <c r="L7726">
        <v>27521858.158461101</v>
      </c>
      <c r="M7726">
        <v>29536430.650112901</v>
      </c>
      <c r="N7726">
        <v>44444717.015011199</v>
      </c>
      <c r="O7726">
        <v>53714925.468309</v>
      </c>
      <c r="Q7726" t="str">
        <f>VLOOKUP(A7726,Lookup_Tables!$D$2:$E$7,2,FALSE)</f>
        <v>SS</v>
      </c>
      <c r="R7726" t="str">
        <f>IFERROR(VLOOKUP(D7726,Lookup_Tables!$A$2:$B$21,2,FALSE),"All")</f>
        <v>Private Assets</v>
      </c>
    </row>
    <row r="7727" spans="1:18" hidden="1">
      <c r="A7727">
        <v>256</v>
      </c>
      <c r="B7727">
        <v>29</v>
      </c>
      <c r="C7727" t="s">
        <v>39</v>
      </c>
      <c r="D7727">
        <v>0</v>
      </c>
      <c r="E7727">
        <v>1506172.3932876301</v>
      </c>
      <c r="F7727">
        <v>565790.72414045886</v>
      </c>
      <c r="G7727">
        <v>0</v>
      </c>
      <c r="H7727">
        <v>20494947.192514099</v>
      </c>
      <c r="I7727">
        <v>21988136.944784202</v>
      </c>
      <c r="J7727">
        <v>22774684.382165499</v>
      </c>
      <c r="K7727">
        <v>23965444.149039</v>
      </c>
      <c r="L7727">
        <v>26032565.0024409</v>
      </c>
      <c r="M7727">
        <v>26797227.250236802</v>
      </c>
      <c r="N7727">
        <v>29762125.409804799</v>
      </c>
      <c r="O7727">
        <v>53610324.097684301</v>
      </c>
      <c r="Q7727" t="str">
        <f>VLOOKUP(A7727,Lookup_Tables!$D$2:$E$7,2,FALSE)</f>
        <v>SS</v>
      </c>
      <c r="R7727" t="str">
        <f>IFERROR(VLOOKUP(D7727,Lookup_Tables!$A$2:$B$21,2,FALSE),"All")</f>
        <v>Private Assets</v>
      </c>
    </row>
    <row r="7728" spans="1:18" hidden="1">
      <c r="A7728">
        <v>256</v>
      </c>
      <c r="B7728">
        <v>29</v>
      </c>
      <c r="C7728" t="s">
        <v>38</v>
      </c>
      <c r="D7728">
        <v>3</v>
      </c>
      <c r="E7728">
        <v>1175.75313237709</v>
      </c>
      <c r="F7728">
        <v>354.14593724102042</v>
      </c>
      <c r="G7728">
        <v>0</v>
      </c>
      <c r="H7728">
        <v>0</v>
      </c>
      <c r="I7728">
        <v>0</v>
      </c>
      <c r="J7728">
        <v>0</v>
      </c>
      <c r="K7728">
        <v>43395.254943530497</v>
      </c>
      <c r="L7728">
        <v>103673.48039964199</v>
      </c>
      <c r="M7728">
        <v>103673.48039964199</v>
      </c>
      <c r="N7728">
        <v>136781.30712752201</v>
      </c>
      <c r="O7728">
        <v>156829.172091969</v>
      </c>
      <c r="Q7728" t="str">
        <f>VLOOKUP(A7728,Lookup_Tables!$D$2:$E$7,2,FALSE)</f>
        <v>SS</v>
      </c>
      <c r="R7728" t="str">
        <f>IFERROR(VLOOKUP(D7728,Lookup_Tables!$A$2:$B$21,2,FALSE),"All")</f>
        <v>Govt Hosp</v>
      </c>
    </row>
    <row r="7729" spans="1:18" hidden="1">
      <c r="A7729">
        <v>256</v>
      </c>
      <c r="B7729">
        <v>29</v>
      </c>
      <c r="C7729" t="s">
        <v>39</v>
      </c>
      <c r="D7729">
        <v>3</v>
      </c>
      <c r="E7729">
        <v>1173.74823219519</v>
      </c>
      <c r="F7729">
        <v>352.14103705912044</v>
      </c>
      <c r="G7729">
        <v>0</v>
      </c>
      <c r="H7729">
        <v>0</v>
      </c>
      <c r="I7729">
        <v>0</v>
      </c>
      <c r="J7729">
        <v>0</v>
      </c>
      <c r="K7729">
        <v>43395.254943530497</v>
      </c>
      <c r="L7729">
        <v>103673.48039964199</v>
      </c>
      <c r="M7729">
        <v>103673.48039964199</v>
      </c>
      <c r="N7729">
        <v>136781.30712752201</v>
      </c>
      <c r="O7729">
        <v>156829.172091969</v>
      </c>
      <c r="Q7729" t="str">
        <f>VLOOKUP(A7729,Lookup_Tables!$D$2:$E$7,2,FALSE)</f>
        <v>SS</v>
      </c>
      <c r="R7729" t="str">
        <f>IFERROR(VLOOKUP(D7729,Lookup_Tables!$A$2:$B$21,2,FALSE),"All")</f>
        <v>Govt Hosp</v>
      </c>
    </row>
    <row r="7730" spans="1:18" hidden="1">
      <c r="A7730">
        <v>256</v>
      </c>
      <c r="B7730">
        <v>29</v>
      </c>
      <c r="C7730" t="s">
        <v>38</v>
      </c>
      <c r="D7730">
        <v>4</v>
      </c>
      <c r="E7730">
        <v>135.59930361957001</v>
      </c>
      <c r="F7730">
        <v>40.560819520882461</v>
      </c>
      <c r="G7730">
        <v>0</v>
      </c>
      <c r="H7730">
        <v>0</v>
      </c>
      <c r="I7730">
        <v>0</v>
      </c>
      <c r="J7730">
        <v>0</v>
      </c>
      <c r="K7730">
        <v>5025.1394769077096</v>
      </c>
      <c r="L7730">
        <v>11972.3710481834</v>
      </c>
      <c r="M7730">
        <v>11972.3710481834</v>
      </c>
      <c r="N7730">
        <v>15814.797940676201</v>
      </c>
      <c r="O7730">
        <v>18180.8756289226</v>
      </c>
      <c r="Q7730" t="str">
        <f>VLOOKUP(A7730,Lookup_Tables!$D$2:$E$7,2,FALSE)</f>
        <v>SS</v>
      </c>
      <c r="R7730" t="str">
        <f>IFERROR(VLOOKUP(D7730,Lookup_Tables!$A$2:$B$21,2,FALSE),"All")</f>
        <v>Govt Med Fac</v>
      </c>
    </row>
    <row r="7731" spans="1:18" hidden="1">
      <c r="A7731">
        <v>256</v>
      </c>
      <c r="B7731">
        <v>29</v>
      </c>
      <c r="C7731" t="s">
        <v>39</v>
      </c>
      <c r="D7731">
        <v>4</v>
      </c>
      <c r="E7731">
        <v>135.36277028266801</v>
      </c>
      <c r="F7731">
        <v>40.324286183980462</v>
      </c>
      <c r="G7731">
        <v>0</v>
      </c>
      <c r="H7731">
        <v>0</v>
      </c>
      <c r="I7731">
        <v>0</v>
      </c>
      <c r="J7731">
        <v>0</v>
      </c>
      <c r="K7731">
        <v>5025.1394769077096</v>
      </c>
      <c r="L7731">
        <v>11972.3710481834</v>
      </c>
      <c r="M7731">
        <v>11972.3710481834</v>
      </c>
      <c r="N7731">
        <v>15814.797940676201</v>
      </c>
      <c r="O7731">
        <v>18180.8756289226</v>
      </c>
      <c r="Q7731" t="str">
        <f>VLOOKUP(A7731,Lookup_Tables!$D$2:$E$7,2,FALSE)</f>
        <v>SS</v>
      </c>
      <c r="R7731" t="str">
        <f>IFERROR(VLOOKUP(D7731,Lookup_Tables!$A$2:$B$21,2,FALSE),"All")</f>
        <v>Govt Med Fac</v>
      </c>
    </row>
    <row r="7732" spans="1:18" hidden="1">
      <c r="A7732">
        <v>256</v>
      </c>
      <c r="B7732">
        <v>29</v>
      </c>
      <c r="C7732" t="s">
        <v>38</v>
      </c>
      <c r="D7732">
        <v>10</v>
      </c>
      <c r="E7732">
        <v>299.01285231274397</v>
      </c>
      <c r="F7732">
        <v>88.408693474168956</v>
      </c>
      <c r="G7732">
        <v>0</v>
      </c>
      <c r="H7732">
        <v>0</v>
      </c>
      <c r="I7732">
        <v>0</v>
      </c>
      <c r="J7732">
        <v>0</v>
      </c>
      <c r="K7732">
        <v>11129.5445302517</v>
      </c>
      <c r="L7732">
        <v>26272.0369936639</v>
      </c>
      <c r="M7732">
        <v>26272.0369936639</v>
      </c>
      <c r="N7732">
        <v>35528.525819199298</v>
      </c>
      <c r="O7732">
        <v>40611.799387125502</v>
      </c>
      <c r="Q7732" t="str">
        <f>VLOOKUP(A7732,Lookup_Tables!$D$2:$E$7,2,FALSE)</f>
        <v>SS</v>
      </c>
      <c r="R7732" t="str">
        <f>IFERROR(VLOOKUP(D7732,Lookup_Tables!$A$2:$B$21,2,FALSE),"All")</f>
        <v>Pub School</v>
      </c>
    </row>
    <row r="7733" spans="1:18" hidden="1">
      <c r="A7733">
        <v>256</v>
      </c>
      <c r="B7733">
        <v>29</v>
      </c>
      <c r="C7733" t="s">
        <v>39</v>
      </c>
      <c r="D7733">
        <v>10</v>
      </c>
      <c r="E7733">
        <v>298.50988576443302</v>
      </c>
      <c r="F7733">
        <v>87.905726925858005</v>
      </c>
      <c r="G7733">
        <v>0</v>
      </c>
      <c r="H7733">
        <v>0</v>
      </c>
      <c r="I7733">
        <v>0</v>
      </c>
      <c r="J7733">
        <v>0</v>
      </c>
      <c r="K7733">
        <v>11129.5445302517</v>
      </c>
      <c r="L7733">
        <v>26272.0369936639</v>
      </c>
      <c r="M7733">
        <v>26272.0369936639</v>
      </c>
      <c r="N7733">
        <v>35528.525819199298</v>
      </c>
      <c r="O7733">
        <v>40611.799387125502</v>
      </c>
      <c r="Q7733" t="str">
        <f>VLOOKUP(A7733,Lookup_Tables!$D$2:$E$7,2,FALSE)</f>
        <v>SS</v>
      </c>
      <c r="R7733" t="str">
        <f>IFERROR(VLOOKUP(D7733,Lookup_Tables!$A$2:$B$21,2,FALSE),"All")</f>
        <v>Pub School</v>
      </c>
    </row>
    <row r="7734" spans="1:18" hidden="1">
      <c r="A7734">
        <v>256</v>
      </c>
      <c r="B7734">
        <v>29</v>
      </c>
      <c r="C7734" t="s">
        <v>38</v>
      </c>
      <c r="D7734">
        <v>13</v>
      </c>
      <c r="E7734">
        <v>2707.9702735471601</v>
      </c>
      <c r="F7734">
        <v>801.05126939573574</v>
      </c>
      <c r="G7734">
        <v>0</v>
      </c>
      <c r="H7734">
        <v>0</v>
      </c>
      <c r="I7734">
        <v>0</v>
      </c>
      <c r="J7734">
        <v>0</v>
      </c>
      <c r="K7734">
        <v>87489.563628051896</v>
      </c>
      <c r="L7734">
        <v>161095.41880700199</v>
      </c>
      <c r="M7734">
        <v>170727.423166511</v>
      </c>
      <c r="N7734">
        <v>318344.24538815801</v>
      </c>
      <c r="O7734">
        <v>648576.675482983</v>
      </c>
      <c r="Q7734" t="str">
        <f>VLOOKUP(A7734,Lookup_Tables!$D$2:$E$7,2,FALSE)</f>
        <v>SS</v>
      </c>
      <c r="R7734" t="str">
        <f>IFERROR(VLOOKUP(D7734,Lookup_Tables!$A$2:$B$21,2,FALSE),"All")</f>
        <v>Residual Inst</v>
      </c>
    </row>
    <row r="7735" spans="1:18" hidden="1">
      <c r="A7735">
        <v>256</v>
      </c>
      <c r="B7735">
        <v>29</v>
      </c>
      <c r="C7735" t="s">
        <v>39</v>
      </c>
      <c r="D7735">
        <v>13</v>
      </c>
      <c r="E7735">
        <v>2705.67171212118</v>
      </c>
      <c r="F7735">
        <v>804.63069126660139</v>
      </c>
      <c r="G7735">
        <v>0</v>
      </c>
      <c r="H7735">
        <v>0</v>
      </c>
      <c r="I7735">
        <v>0</v>
      </c>
      <c r="J7735">
        <v>0</v>
      </c>
      <c r="K7735">
        <v>86313.966968682696</v>
      </c>
      <c r="L7735">
        <v>161095.41880700199</v>
      </c>
      <c r="M7735">
        <v>170727.423166511</v>
      </c>
      <c r="N7735">
        <v>318344.24538815801</v>
      </c>
      <c r="O7735">
        <v>648576.675482983</v>
      </c>
      <c r="Q7735" t="str">
        <f>VLOOKUP(A7735,Lookup_Tables!$D$2:$E$7,2,FALSE)</f>
        <v>SS</v>
      </c>
      <c r="R7735" t="str">
        <f>IFERROR(VLOOKUP(D7735,Lookup_Tables!$A$2:$B$21,2,FALSE),"All")</f>
        <v>Residual Inst</v>
      </c>
    </row>
    <row r="7736" spans="1:18" hidden="1">
      <c r="A7736">
        <v>256</v>
      </c>
      <c r="B7736">
        <v>29</v>
      </c>
      <c r="C7736" t="s">
        <v>38</v>
      </c>
      <c r="D7736">
        <v>14</v>
      </c>
      <c r="E7736">
        <v>84792.250444048899</v>
      </c>
      <c r="F7736">
        <v>30994.893897671609</v>
      </c>
      <c r="G7736">
        <v>0</v>
      </c>
      <c r="H7736">
        <v>1056648.8543342701</v>
      </c>
      <c r="I7736">
        <v>1142502.5342448801</v>
      </c>
      <c r="J7736">
        <v>1313758.23403105</v>
      </c>
      <c r="K7736">
        <v>1553155.50609278</v>
      </c>
      <c r="L7736">
        <v>1863963.0382870201</v>
      </c>
      <c r="M7736">
        <v>1976410.72767978</v>
      </c>
      <c r="N7736">
        <v>2255741.7692929101</v>
      </c>
      <c r="O7736">
        <v>2543777.8800154598</v>
      </c>
      <c r="Q7736" t="str">
        <f>VLOOKUP(A7736,Lookup_Tables!$D$2:$E$7,2,FALSE)</f>
        <v>SS</v>
      </c>
      <c r="R7736" t="str">
        <f>IFERROR(VLOOKUP(D7736,Lookup_Tables!$A$2:$B$21,2,FALSE),"All")</f>
        <v>Road</v>
      </c>
    </row>
    <row r="7737" spans="1:18" hidden="1">
      <c r="A7737">
        <v>256</v>
      </c>
      <c r="B7737">
        <v>29</v>
      </c>
      <c r="C7737" t="s">
        <v>39</v>
      </c>
      <c r="D7737">
        <v>14</v>
      </c>
      <c r="E7737">
        <v>82696.214194265704</v>
      </c>
      <c r="F7737">
        <v>30374.999564098973</v>
      </c>
      <c r="G7737">
        <v>0</v>
      </c>
      <c r="H7737">
        <v>1047950.83428571</v>
      </c>
      <c r="I7737">
        <v>1136471.14436236</v>
      </c>
      <c r="J7737">
        <v>1301298.01978064</v>
      </c>
      <c r="K7737">
        <v>1508800.8419314399</v>
      </c>
      <c r="L7737">
        <v>1717874.60600446</v>
      </c>
      <c r="M7737">
        <v>1789839.97061204</v>
      </c>
      <c r="N7737">
        <v>2067810.21083772</v>
      </c>
      <c r="O7737">
        <v>2259578.27296837</v>
      </c>
      <c r="Q7737" t="str">
        <f>VLOOKUP(A7737,Lookup_Tables!$D$2:$E$7,2,FALSE)</f>
        <v>SS</v>
      </c>
      <c r="R7737" t="str">
        <f>IFERROR(VLOOKUP(D7737,Lookup_Tables!$A$2:$B$21,2,FALSE),"All")</f>
        <v>Road</v>
      </c>
    </row>
    <row r="7738" spans="1:18" hidden="1">
      <c r="A7738">
        <v>256</v>
      </c>
      <c r="B7738">
        <v>29</v>
      </c>
      <c r="C7738" t="s">
        <v>38</v>
      </c>
      <c r="D7738">
        <v>15</v>
      </c>
      <c r="E7738">
        <v>1635555.91352936</v>
      </c>
      <c r="F7738">
        <v>611596.66466174868</v>
      </c>
      <c r="G7738">
        <v>0</v>
      </c>
      <c r="H7738">
        <v>21733645.3257883</v>
      </c>
      <c r="I7738">
        <v>23170693.059756</v>
      </c>
      <c r="J7738">
        <v>24258277.256054901</v>
      </c>
      <c r="K7738">
        <v>26346568.205529202</v>
      </c>
      <c r="L7738">
        <v>29723497.3073771</v>
      </c>
      <c r="M7738">
        <v>31483501.1735778</v>
      </c>
      <c r="N7738">
        <v>46841829.241299003</v>
      </c>
      <c r="O7738">
        <v>56277768.205075197</v>
      </c>
      <c r="Q7738" t="str">
        <f>VLOOKUP(A7738,Lookup_Tables!$D$2:$E$7,2,FALSE)</f>
        <v>SS</v>
      </c>
      <c r="R7738" t="str">
        <f>IFERROR(VLOOKUP(D7738,Lookup_Tables!$A$2:$B$21,2,FALSE),"All")</f>
        <v>All</v>
      </c>
    </row>
    <row r="7739" spans="1:18" hidden="1">
      <c r="A7739">
        <v>256</v>
      </c>
      <c r="B7739">
        <v>29</v>
      </c>
      <c r="C7739" t="s">
        <v>39</v>
      </c>
      <c r="D7739">
        <v>15</v>
      </c>
      <c r="E7739">
        <v>1593146.04055809</v>
      </c>
      <c r="F7739">
        <v>597396.4615566174</v>
      </c>
      <c r="G7739">
        <v>0</v>
      </c>
      <c r="H7739">
        <v>21542898.026799802</v>
      </c>
      <c r="I7739">
        <v>23124608.089146599</v>
      </c>
      <c r="J7739">
        <v>24129139.261610899</v>
      </c>
      <c r="K7739">
        <v>25607417.773387302</v>
      </c>
      <c r="L7739">
        <v>28030192.320836902</v>
      </c>
      <c r="M7739">
        <v>28918413.188499101</v>
      </c>
      <c r="N7739">
        <v>32431829.977028798</v>
      </c>
      <c r="O7739">
        <v>56174826.081976697</v>
      </c>
      <c r="Q7739" t="str">
        <f>VLOOKUP(A7739,Lookup_Tables!$D$2:$E$7,2,FALSE)</f>
        <v>SS</v>
      </c>
      <c r="R7739" t="str">
        <f>IFERROR(VLOOKUP(D7739,Lookup_Tables!$A$2:$B$21,2,FALSE),"All")</f>
        <v>All</v>
      </c>
    </row>
    <row r="7740" spans="1:18" hidden="1">
      <c r="A7740">
        <v>256</v>
      </c>
      <c r="B7740">
        <v>29</v>
      </c>
      <c r="C7740" t="s">
        <v>38</v>
      </c>
      <c r="D7740">
        <v>16</v>
      </c>
      <c r="E7740">
        <v>89110.586005905396</v>
      </c>
      <c r="F7740">
        <v>32190.957852398002</v>
      </c>
      <c r="G7740">
        <v>0</v>
      </c>
      <c r="H7740">
        <v>1074337.69934291</v>
      </c>
      <c r="I7740">
        <v>1171875.36130081</v>
      </c>
      <c r="J7740">
        <v>1375867.6357322801</v>
      </c>
      <c r="K7740">
        <v>1707051.6800827</v>
      </c>
      <c r="L7740">
        <v>2080555.0638746701</v>
      </c>
      <c r="M7740">
        <v>2220429.2539094999</v>
      </c>
      <c r="N7740">
        <v>2574451.91959771</v>
      </c>
      <c r="O7740">
        <v>2742572.0833083801</v>
      </c>
      <c r="Q7740" t="str">
        <f>VLOOKUP(A7740,Lookup_Tables!$D$2:$E$7,2,FALSE)</f>
        <v>SS</v>
      </c>
      <c r="R7740" t="str">
        <f>IFERROR(VLOOKUP(D7740,Lookup_Tables!$A$2:$B$21,2,FALSE),"All")</f>
        <v>Government_Loss</v>
      </c>
    </row>
    <row r="7741" spans="1:18" hidden="1">
      <c r="A7741">
        <v>256</v>
      </c>
      <c r="B7741">
        <v>29</v>
      </c>
      <c r="C7741" t="s">
        <v>39</v>
      </c>
      <c r="D7741">
        <v>16</v>
      </c>
      <c r="E7741">
        <v>86993.179111148202</v>
      </c>
      <c r="F7741">
        <v>31685.77787752197</v>
      </c>
      <c r="G7741">
        <v>0</v>
      </c>
      <c r="H7741">
        <v>1065637.9397225</v>
      </c>
      <c r="I7741">
        <v>1154171.41744556</v>
      </c>
      <c r="J7741">
        <v>1352516.1444407499</v>
      </c>
      <c r="K7741">
        <v>1615270.0127081701</v>
      </c>
      <c r="L7741">
        <v>1918887.27595837</v>
      </c>
      <c r="M7741">
        <v>2068901.6392929901</v>
      </c>
      <c r="N7741">
        <v>2486289.73493033</v>
      </c>
      <c r="O7741">
        <v>2669704.5672239899</v>
      </c>
      <c r="Q7741" t="str">
        <f>VLOOKUP(A7741,Lookup_Tables!$D$2:$E$7,2,FALSE)</f>
        <v>SS</v>
      </c>
      <c r="R7741" t="str">
        <f>IFERROR(VLOOKUP(D7741,Lookup_Tables!$A$2:$B$21,2,FALSE),"All")</f>
        <v>Government_Loss</v>
      </c>
    </row>
    <row r="7742" spans="1:18" hidden="1">
      <c r="A7742">
        <v>256</v>
      </c>
      <c r="B7742">
        <v>29</v>
      </c>
      <c r="C7742" t="s">
        <v>38</v>
      </c>
      <c r="D7742">
        <v>17</v>
      </c>
      <c r="E7742">
        <v>122852.442767512</v>
      </c>
      <c r="F7742">
        <v>45555.476989044953</v>
      </c>
      <c r="G7742">
        <v>0</v>
      </c>
      <c r="H7742">
        <v>1615760.40890286</v>
      </c>
      <c r="I7742">
        <v>1716912.0372623701</v>
      </c>
      <c r="J7742">
        <v>1832038.05635874</v>
      </c>
      <c r="K7742">
        <v>2029358.98946766</v>
      </c>
      <c r="L7742">
        <v>2351082.4764721398</v>
      </c>
      <c r="M7742">
        <v>2554460.0052457699</v>
      </c>
      <c r="N7742">
        <v>3478470.3192349002</v>
      </c>
      <c r="O7742">
        <v>4227421.2423308603</v>
      </c>
      <c r="Q7742" t="str">
        <f>VLOOKUP(A7742,Lookup_Tables!$D$2:$E$7,2,FALSE)</f>
        <v>SS</v>
      </c>
      <c r="R7742" t="str">
        <f>IFERROR(VLOOKUP(D7742,Lookup_Tables!$A$2:$B$21,2,FALSE),"All")</f>
        <v>Emergency_Loss</v>
      </c>
    </row>
    <row r="7743" spans="1:18" hidden="1">
      <c r="A7743">
        <v>256</v>
      </c>
      <c r="B7743">
        <v>29</v>
      </c>
      <c r="C7743" t="s">
        <v>39</v>
      </c>
      <c r="D7743">
        <v>17</v>
      </c>
      <c r="E7743">
        <v>119709.43405813701</v>
      </c>
      <c r="F7743">
        <v>44694.103701575776</v>
      </c>
      <c r="G7743">
        <v>0</v>
      </c>
      <c r="H7743">
        <v>1602129.96413079</v>
      </c>
      <c r="I7743">
        <v>1712364.5443617399</v>
      </c>
      <c r="J7743">
        <v>1813813.1306520801</v>
      </c>
      <c r="K7743">
        <v>1965358.6102052201</v>
      </c>
      <c r="L7743">
        <v>2213017.2230140702</v>
      </c>
      <c r="M7743">
        <v>2271557.1050885501</v>
      </c>
      <c r="N7743">
        <v>2554460.0052457699</v>
      </c>
      <c r="O7743">
        <v>4227421.2423308603</v>
      </c>
      <c r="Q7743" t="str">
        <f>VLOOKUP(A7743,Lookup_Tables!$D$2:$E$7,2,FALSE)</f>
        <v>SS</v>
      </c>
      <c r="R7743" t="str">
        <f>IFERROR(VLOOKUP(D7743,Lookup_Tables!$A$2:$B$21,2,FALSE),"All")</f>
        <v>Emergency_Loss</v>
      </c>
    </row>
    <row r="7744" spans="1:18" hidden="1">
      <c r="A7744">
        <v>256</v>
      </c>
      <c r="B7744">
        <v>29</v>
      </c>
      <c r="C7744" t="s">
        <v>38</v>
      </c>
      <c r="D7744">
        <v>18</v>
      </c>
      <c r="E7744">
        <v>211963.028773417</v>
      </c>
      <c r="F7744">
        <v>77627.344896273949</v>
      </c>
      <c r="G7744">
        <v>0</v>
      </c>
      <c r="H7744">
        <v>2703520.8994636298</v>
      </c>
      <c r="I7744">
        <v>2898010.9434440099</v>
      </c>
      <c r="J7744">
        <v>3207905.6920910198</v>
      </c>
      <c r="K7744">
        <v>3746081.98430902</v>
      </c>
      <c r="L7744">
        <v>4555700.8391535804</v>
      </c>
      <c r="M7744">
        <v>4784382.8677905099</v>
      </c>
      <c r="N7744">
        <v>5915662.8990619499</v>
      </c>
      <c r="O7744">
        <v>6822469.63351369</v>
      </c>
      <c r="Q7744" t="str">
        <f>VLOOKUP(A7744,Lookup_Tables!$D$2:$E$7,2,FALSE)</f>
        <v>SS</v>
      </c>
      <c r="R7744" t="str">
        <f>IFERROR(VLOOKUP(D7744,Lookup_Tables!$A$2:$B$21,2,FALSE),"All")</f>
        <v>Govt_Plus_Emergency</v>
      </c>
    </row>
    <row r="7745" spans="1:18" hidden="1">
      <c r="A7745">
        <v>256</v>
      </c>
      <c r="B7745">
        <v>29</v>
      </c>
      <c r="C7745" t="s">
        <v>39</v>
      </c>
      <c r="D7745">
        <v>18</v>
      </c>
      <c r="E7745">
        <v>206683.081328595</v>
      </c>
      <c r="F7745">
        <v>76642.791438195534</v>
      </c>
      <c r="G7745">
        <v>0</v>
      </c>
      <c r="H7745">
        <v>2681398.3486253601</v>
      </c>
      <c r="I7745">
        <v>2871083.4547079299</v>
      </c>
      <c r="J7745">
        <v>3155957.2962631499</v>
      </c>
      <c r="K7745">
        <v>3571413.0097870301</v>
      </c>
      <c r="L7745">
        <v>4120696.7434996902</v>
      </c>
      <c r="M7745">
        <v>4304345.75069049</v>
      </c>
      <c r="N7745">
        <v>4946898.5668640099</v>
      </c>
      <c r="O7745">
        <v>6790263.9790970301</v>
      </c>
      <c r="Q7745" t="str">
        <f>VLOOKUP(A7745,Lookup_Tables!$D$2:$E$7,2,FALSE)</f>
        <v>SS</v>
      </c>
      <c r="R7745" t="str">
        <f>IFERROR(VLOOKUP(D7745,Lookup_Tables!$A$2:$B$21,2,FALSE),"All")</f>
        <v>Govt_Plus_Emergency</v>
      </c>
    </row>
    <row r="7746" spans="1:18" hidden="1">
      <c r="A7746">
        <v>256</v>
      </c>
      <c r="B7746">
        <v>30</v>
      </c>
      <c r="C7746" t="s">
        <v>38</v>
      </c>
      <c r="D7746">
        <v>0</v>
      </c>
      <c r="E7746">
        <v>7378232.75173542</v>
      </c>
      <c r="F7746">
        <v>1804720.7518395716</v>
      </c>
      <c r="G7746">
        <v>45584140.562919103</v>
      </c>
      <c r="H7746">
        <v>57470077.188152</v>
      </c>
      <c r="I7746">
        <v>60241913.416174904</v>
      </c>
      <c r="J7746">
        <v>67399739.688917607</v>
      </c>
      <c r="K7746">
        <v>80863867.362333804</v>
      </c>
      <c r="L7746">
        <v>104225696.214526</v>
      </c>
      <c r="M7746">
        <v>108499202.320755</v>
      </c>
      <c r="N7746">
        <v>118825965.03942899</v>
      </c>
      <c r="O7746">
        <v>133737415.627168</v>
      </c>
      <c r="Q7746" t="str">
        <f>VLOOKUP(A7746,Lookup_Tables!$D$2:$E$7,2,FALSE)</f>
        <v>SS</v>
      </c>
      <c r="R7746" t="str">
        <f>IFERROR(VLOOKUP(D7746,Lookup_Tables!$A$2:$B$21,2,FALSE),"All")</f>
        <v>Private Assets</v>
      </c>
    </row>
    <row r="7747" spans="1:18" hidden="1">
      <c r="A7747">
        <v>256</v>
      </c>
      <c r="B7747">
        <v>30</v>
      </c>
      <c r="C7747" t="s">
        <v>39</v>
      </c>
      <c r="D7747">
        <v>0</v>
      </c>
      <c r="E7747">
        <v>6910834.5076409597</v>
      </c>
      <c r="F7747">
        <v>1685101.4049241999</v>
      </c>
      <c r="G7747">
        <v>45530745.484512404</v>
      </c>
      <c r="H7747">
        <v>55903318.994253002</v>
      </c>
      <c r="I7747">
        <v>57696627.466279797</v>
      </c>
      <c r="J7747">
        <v>62860234.130990602</v>
      </c>
      <c r="K7747">
        <v>68965873.327869102</v>
      </c>
      <c r="L7747">
        <v>72946755.269372597</v>
      </c>
      <c r="M7747">
        <v>73486751.443293199</v>
      </c>
      <c r="N7747">
        <v>76422629.534163401</v>
      </c>
      <c r="O7747">
        <v>82136624.472252205</v>
      </c>
      <c r="Q7747" t="str">
        <f>VLOOKUP(A7747,Lookup_Tables!$D$2:$E$7,2,FALSE)</f>
        <v>SS</v>
      </c>
      <c r="R7747" t="str">
        <f>IFERROR(VLOOKUP(D7747,Lookup_Tables!$A$2:$B$21,2,FALSE),"All")</f>
        <v>Private Assets</v>
      </c>
    </row>
    <row r="7748" spans="1:18" hidden="1">
      <c r="A7748">
        <v>256</v>
      </c>
      <c r="B7748">
        <v>30</v>
      </c>
      <c r="C7748" t="s">
        <v>38</v>
      </c>
      <c r="D7748">
        <v>2</v>
      </c>
      <c r="E7748">
        <v>166632.46278861901</v>
      </c>
      <c r="F7748">
        <v>37447.497398145759</v>
      </c>
      <c r="G7748">
        <v>1005493.7530023101</v>
      </c>
      <c r="H7748">
        <v>1293744.62291885</v>
      </c>
      <c r="I7748">
        <v>1395436.8836779101</v>
      </c>
      <c r="J7748">
        <v>1694174.0877598801</v>
      </c>
      <c r="K7748">
        <v>2113276.8305329098</v>
      </c>
      <c r="L7748">
        <v>2503258.1081861998</v>
      </c>
      <c r="M7748">
        <v>2641436.0392134599</v>
      </c>
      <c r="N7748">
        <v>2951970.75845725</v>
      </c>
      <c r="O7748">
        <v>3378325.30547733</v>
      </c>
      <c r="Q7748" t="str">
        <f>VLOOKUP(A7748,Lookup_Tables!$D$2:$E$7,2,FALSE)</f>
        <v>SS</v>
      </c>
      <c r="R7748" t="str">
        <f>IFERROR(VLOOKUP(D7748,Lookup_Tables!$A$2:$B$21,2,FALSE),"All")</f>
        <v>Bridge</v>
      </c>
    </row>
    <row r="7749" spans="1:18" hidden="1">
      <c r="A7749">
        <v>256</v>
      </c>
      <c r="B7749">
        <v>30</v>
      </c>
      <c r="C7749" t="s">
        <v>39</v>
      </c>
      <c r="D7749">
        <v>2</v>
      </c>
      <c r="E7749">
        <v>156737.46859205401</v>
      </c>
      <c r="F7749">
        <v>35363.506257435016</v>
      </c>
      <c r="G7749">
        <v>1001007.79492124</v>
      </c>
      <c r="H7749">
        <v>1231320.64496998</v>
      </c>
      <c r="I7749">
        <v>1314126.0978177099</v>
      </c>
      <c r="J7749">
        <v>1518778.9828663899</v>
      </c>
      <c r="K7749">
        <v>1808937.3351146299</v>
      </c>
      <c r="L7749">
        <v>2070575.7710833601</v>
      </c>
      <c r="M7749">
        <v>2153547.66294662</v>
      </c>
      <c r="N7749">
        <v>2362355.1874458701</v>
      </c>
      <c r="O7749">
        <v>2610506.5226672702</v>
      </c>
      <c r="Q7749" t="str">
        <f>VLOOKUP(A7749,Lookup_Tables!$D$2:$E$7,2,FALSE)</f>
        <v>SS</v>
      </c>
      <c r="R7749" t="str">
        <f>IFERROR(VLOOKUP(D7749,Lookup_Tables!$A$2:$B$21,2,FALSE),"All")</f>
        <v>Bridge</v>
      </c>
    </row>
    <row r="7750" spans="1:18" hidden="1">
      <c r="A7750">
        <v>256</v>
      </c>
      <c r="B7750">
        <v>30</v>
      </c>
      <c r="C7750" t="s">
        <v>38</v>
      </c>
      <c r="D7750">
        <v>3</v>
      </c>
      <c r="E7750">
        <v>21497.349686626301</v>
      </c>
      <c r="F7750">
        <v>5320.6554212043611</v>
      </c>
      <c r="G7750">
        <v>117976.77108367201</v>
      </c>
      <c r="H7750">
        <v>173775.011292829</v>
      </c>
      <c r="I7750">
        <v>186304.24171869</v>
      </c>
      <c r="J7750">
        <v>225550.56102767101</v>
      </c>
      <c r="K7750">
        <v>275199.29946506</v>
      </c>
      <c r="L7750">
        <v>320828.76128640701</v>
      </c>
      <c r="M7750">
        <v>335251.47825632099</v>
      </c>
      <c r="N7750">
        <v>385140.090074651</v>
      </c>
      <c r="O7750">
        <v>447557.49515528401</v>
      </c>
      <c r="Q7750" t="str">
        <f>VLOOKUP(A7750,Lookup_Tables!$D$2:$E$7,2,FALSE)</f>
        <v>SS</v>
      </c>
      <c r="R7750" t="str">
        <f>IFERROR(VLOOKUP(D7750,Lookup_Tables!$A$2:$B$21,2,FALSE),"All")</f>
        <v>Govt Hosp</v>
      </c>
    </row>
    <row r="7751" spans="1:18" hidden="1">
      <c r="A7751">
        <v>256</v>
      </c>
      <c r="B7751">
        <v>30</v>
      </c>
      <c r="C7751" t="s">
        <v>39</v>
      </c>
      <c r="D7751">
        <v>3</v>
      </c>
      <c r="E7751">
        <v>20257.100259860701</v>
      </c>
      <c r="F7751">
        <v>5074.9830134130934</v>
      </c>
      <c r="G7751">
        <v>115849.729225421</v>
      </c>
      <c r="H7751">
        <v>165500.55376671799</v>
      </c>
      <c r="I7751">
        <v>175901.932772698</v>
      </c>
      <c r="J7751">
        <v>204982.016418791</v>
      </c>
      <c r="K7751">
        <v>242101.11651434799</v>
      </c>
      <c r="L7751">
        <v>273309.65001177898</v>
      </c>
      <c r="M7751">
        <v>290094.23836840002</v>
      </c>
      <c r="N7751">
        <v>315392.76502430101</v>
      </c>
      <c r="O7751">
        <v>353220.760313657</v>
      </c>
      <c r="Q7751" t="str">
        <f>VLOOKUP(A7751,Lookup_Tables!$D$2:$E$7,2,FALSE)</f>
        <v>SS</v>
      </c>
      <c r="R7751" t="str">
        <f>IFERROR(VLOOKUP(D7751,Lookup_Tables!$A$2:$B$21,2,FALSE),"All")</f>
        <v>Govt Hosp</v>
      </c>
    </row>
    <row r="7752" spans="1:18" hidden="1">
      <c r="A7752">
        <v>256</v>
      </c>
      <c r="B7752">
        <v>30</v>
      </c>
      <c r="C7752" t="s">
        <v>38</v>
      </c>
      <c r="D7752">
        <v>4</v>
      </c>
      <c r="E7752">
        <v>140.44758626948899</v>
      </c>
      <c r="F7752">
        <v>140.44758626948899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Q7752" t="str">
        <f>VLOOKUP(A7752,Lookup_Tables!$D$2:$E$7,2,FALSE)</f>
        <v>SS</v>
      </c>
      <c r="R7752" t="str">
        <f>IFERROR(VLOOKUP(D7752,Lookup_Tables!$A$2:$B$21,2,FALSE),"All")</f>
        <v>Govt Med Fac</v>
      </c>
    </row>
    <row r="7753" spans="1:18" hidden="1">
      <c r="A7753">
        <v>256</v>
      </c>
      <c r="B7753">
        <v>30</v>
      </c>
      <c r="C7753" t="s">
        <v>39</v>
      </c>
      <c r="D7753">
        <v>4</v>
      </c>
      <c r="E7753">
        <v>140.44758626948899</v>
      </c>
      <c r="F7753">
        <v>140.44758626948899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Q7753" t="str">
        <f>VLOOKUP(A7753,Lookup_Tables!$D$2:$E$7,2,FALSE)</f>
        <v>SS</v>
      </c>
      <c r="R7753" t="str">
        <f>IFERROR(VLOOKUP(D7753,Lookup_Tables!$A$2:$B$21,2,FALSE),"All")</f>
        <v>Govt Med Fac</v>
      </c>
    </row>
    <row r="7754" spans="1:18" hidden="1">
      <c r="A7754">
        <v>256</v>
      </c>
      <c r="B7754">
        <v>30</v>
      </c>
      <c r="C7754" t="s">
        <v>38</v>
      </c>
      <c r="D7754">
        <v>6</v>
      </c>
      <c r="E7754">
        <v>460612.96342167602</v>
      </c>
      <c r="F7754">
        <v>116081.72031743138</v>
      </c>
      <c r="G7754">
        <v>2623820.7956544398</v>
      </c>
      <c r="H7754">
        <v>4000197.1805217699</v>
      </c>
      <c r="I7754">
        <v>4108883.8687033998</v>
      </c>
      <c r="J7754">
        <v>4358523.0521398904</v>
      </c>
      <c r="K7754">
        <v>4951498.65625381</v>
      </c>
      <c r="L7754">
        <v>6597013.0140341697</v>
      </c>
      <c r="M7754">
        <v>7125517.1820404204</v>
      </c>
      <c r="N7754">
        <v>7989959.0880413502</v>
      </c>
      <c r="O7754">
        <v>8468166.0055858903</v>
      </c>
      <c r="Q7754" t="str">
        <f>VLOOKUP(A7754,Lookup_Tables!$D$2:$E$7,2,FALSE)</f>
        <v>SS</v>
      </c>
      <c r="R7754" t="str">
        <f>IFERROR(VLOOKUP(D7754,Lookup_Tables!$A$2:$B$21,2,FALSE),"All")</f>
        <v>Port</v>
      </c>
    </row>
    <row r="7755" spans="1:18" hidden="1">
      <c r="A7755">
        <v>256</v>
      </c>
      <c r="B7755">
        <v>30</v>
      </c>
      <c r="C7755" t="s">
        <v>39</v>
      </c>
      <c r="D7755">
        <v>6</v>
      </c>
      <c r="E7755">
        <v>433710.95347257802</v>
      </c>
      <c r="F7755">
        <v>108868.2980892731</v>
      </c>
      <c r="G7755">
        <v>2575079.49033227</v>
      </c>
      <c r="H7755">
        <v>3945465.0421225899</v>
      </c>
      <c r="I7755">
        <v>4021930.95315638</v>
      </c>
      <c r="J7755">
        <v>4239327.8124995101</v>
      </c>
      <c r="K7755">
        <v>4467975.0971055301</v>
      </c>
      <c r="L7755">
        <v>4697373.2433452597</v>
      </c>
      <c r="M7755">
        <v>4795580.9402706902</v>
      </c>
      <c r="N7755">
        <v>5144927.6874747798</v>
      </c>
      <c r="O7755">
        <v>6242423.4734687097</v>
      </c>
      <c r="Q7755" t="str">
        <f>VLOOKUP(A7755,Lookup_Tables!$D$2:$E$7,2,FALSE)</f>
        <v>SS</v>
      </c>
      <c r="R7755" t="str">
        <f>IFERROR(VLOOKUP(D7755,Lookup_Tables!$A$2:$B$21,2,FALSE),"All")</f>
        <v>Port</v>
      </c>
    </row>
    <row r="7756" spans="1:18" hidden="1">
      <c r="A7756">
        <v>256</v>
      </c>
      <c r="B7756">
        <v>30</v>
      </c>
      <c r="C7756" t="s">
        <v>38</v>
      </c>
      <c r="D7756">
        <v>10</v>
      </c>
      <c r="E7756">
        <v>295859.31945694902</v>
      </c>
      <c r="F7756">
        <v>69131.217164407688</v>
      </c>
      <c r="G7756">
        <v>1903041.2630505101</v>
      </c>
      <c r="H7756">
        <v>2268592.9049581098</v>
      </c>
      <c r="I7756">
        <v>2353820.0734518999</v>
      </c>
      <c r="J7756">
        <v>2566872.8359311302</v>
      </c>
      <c r="K7756">
        <v>3411800.5011560302</v>
      </c>
      <c r="L7756">
        <v>4279006.3338745004</v>
      </c>
      <c r="M7756">
        <v>4352903.5924055297</v>
      </c>
      <c r="N7756">
        <v>4880793.67097962</v>
      </c>
      <c r="O7756">
        <v>5444068.39309859</v>
      </c>
      <c r="Q7756" t="str">
        <f>VLOOKUP(A7756,Lookup_Tables!$D$2:$E$7,2,FALSE)</f>
        <v>SS</v>
      </c>
      <c r="R7756" t="str">
        <f>IFERROR(VLOOKUP(D7756,Lookup_Tables!$A$2:$B$21,2,FALSE),"All")</f>
        <v>Pub School</v>
      </c>
    </row>
    <row r="7757" spans="1:18" hidden="1">
      <c r="A7757">
        <v>256</v>
      </c>
      <c r="B7757">
        <v>30</v>
      </c>
      <c r="C7757" t="s">
        <v>39</v>
      </c>
      <c r="D7757">
        <v>10</v>
      </c>
      <c r="E7757">
        <v>277316.00061779498</v>
      </c>
      <c r="F7757">
        <v>63802.527963953064</v>
      </c>
      <c r="G7757">
        <v>1895124.95671433</v>
      </c>
      <c r="H7757">
        <v>2239696.4691048199</v>
      </c>
      <c r="I7757">
        <v>2291680.81551114</v>
      </c>
      <c r="J7757">
        <v>2433701.3233761298</v>
      </c>
      <c r="K7757">
        <v>2666985.1670611999</v>
      </c>
      <c r="L7757">
        <v>3014977.3396260398</v>
      </c>
      <c r="M7757">
        <v>3091602.3182564601</v>
      </c>
      <c r="N7757">
        <v>3522811.1830059402</v>
      </c>
      <c r="O7757">
        <v>3925989.19520377</v>
      </c>
      <c r="Q7757" t="str">
        <f>VLOOKUP(A7757,Lookup_Tables!$D$2:$E$7,2,FALSE)</f>
        <v>SS</v>
      </c>
      <c r="R7757" t="str">
        <f>IFERROR(VLOOKUP(D7757,Lookup_Tables!$A$2:$B$21,2,FALSE),"All")</f>
        <v>Pub School</v>
      </c>
    </row>
    <row r="7758" spans="1:18" hidden="1">
      <c r="A7758">
        <v>256</v>
      </c>
      <c r="B7758">
        <v>30</v>
      </c>
      <c r="C7758" t="s">
        <v>38</v>
      </c>
      <c r="D7758">
        <v>13</v>
      </c>
      <c r="E7758">
        <v>201780.08825984201</v>
      </c>
      <c r="F7758">
        <v>49390.611751780234</v>
      </c>
      <c r="G7758">
        <v>1074977.7317724801</v>
      </c>
      <c r="H7758">
        <v>1612155.0444668401</v>
      </c>
      <c r="I7758">
        <v>1766240.84401765</v>
      </c>
      <c r="J7758">
        <v>2184367.7942607901</v>
      </c>
      <c r="K7758">
        <v>2707478.4306590399</v>
      </c>
      <c r="L7758">
        <v>3230957.4542092299</v>
      </c>
      <c r="M7758">
        <v>3413389.2188371602</v>
      </c>
      <c r="N7758">
        <v>3758633.3101945701</v>
      </c>
      <c r="O7758">
        <v>4395795.6006701803</v>
      </c>
      <c r="Q7758" t="str">
        <f>VLOOKUP(A7758,Lookup_Tables!$D$2:$E$7,2,FALSE)</f>
        <v>SS</v>
      </c>
      <c r="R7758" t="str">
        <f>IFERROR(VLOOKUP(D7758,Lookup_Tables!$A$2:$B$21,2,FALSE),"All")</f>
        <v>Residual Inst</v>
      </c>
    </row>
    <row r="7759" spans="1:18" hidden="1">
      <c r="A7759">
        <v>256</v>
      </c>
      <c r="B7759">
        <v>30</v>
      </c>
      <c r="C7759" t="s">
        <v>39</v>
      </c>
      <c r="D7759">
        <v>13</v>
      </c>
      <c r="E7759">
        <v>190429.57847681601</v>
      </c>
      <c r="F7759">
        <v>45981.957267761463</v>
      </c>
      <c r="G7759">
        <v>1072981.2695923799</v>
      </c>
      <c r="H7759">
        <v>1563188.9070102901</v>
      </c>
      <c r="I7759">
        <v>1661385.78994771</v>
      </c>
      <c r="J7759">
        <v>2038981.75787745</v>
      </c>
      <c r="K7759">
        <v>2413166.9734360101</v>
      </c>
      <c r="L7759">
        <v>2752791.18784359</v>
      </c>
      <c r="M7759">
        <v>2836301.8422753201</v>
      </c>
      <c r="N7759">
        <v>3162254.8033922901</v>
      </c>
      <c r="O7759">
        <v>3452373.3263889202</v>
      </c>
      <c r="Q7759" t="str">
        <f>VLOOKUP(A7759,Lookup_Tables!$D$2:$E$7,2,FALSE)</f>
        <v>SS</v>
      </c>
      <c r="R7759" t="str">
        <f>IFERROR(VLOOKUP(D7759,Lookup_Tables!$A$2:$B$21,2,FALSE),"All")</f>
        <v>Residual Inst</v>
      </c>
    </row>
    <row r="7760" spans="1:18" hidden="1">
      <c r="A7760">
        <v>256</v>
      </c>
      <c r="B7760">
        <v>30</v>
      </c>
      <c r="C7760" t="s">
        <v>38</v>
      </c>
      <c r="D7760">
        <v>14</v>
      </c>
      <c r="E7760">
        <v>580505.77653536701</v>
      </c>
      <c r="F7760">
        <v>146193.51336037827</v>
      </c>
      <c r="G7760">
        <v>3075697.2592523298</v>
      </c>
      <c r="H7760">
        <v>4705292.0507077603</v>
      </c>
      <c r="I7760">
        <v>5155550.3646773696</v>
      </c>
      <c r="J7760">
        <v>6129451.0714536896</v>
      </c>
      <c r="K7760">
        <v>7627932.7342025796</v>
      </c>
      <c r="L7760">
        <v>8896384.7353170495</v>
      </c>
      <c r="M7760">
        <v>9255567.1604610793</v>
      </c>
      <c r="N7760">
        <v>10749601.511420401</v>
      </c>
      <c r="O7760">
        <v>12069848.967084</v>
      </c>
      <c r="Q7760" t="str">
        <f>VLOOKUP(A7760,Lookup_Tables!$D$2:$E$7,2,FALSE)</f>
        <v>SS</v>
      </c>
      <c r="R7760" t="str">
        <f>IFERROR(VLOOKUP(D7760,Lookup_Tables!$A$2:$B$21,2,FALSE),"All")</f>
        <v>Road</v>
      </c>
    </row>
    <row r="7761" spans="1:18" hidden="1">
      <c r="A7761">
        <v>256</v>
      </c>
      <c r="B7761">
        <v>30</v>
      </c>
      <c r="C7761" t="s">
        <v>39</v>
      </c>
      <c r="D7761">
        <v>14</v>
      </c>
      <c r="E7761">
        <v>547441.332043626</v>
      </c>
      <c r="F7761">
        <v>137313.8067077779</v>
      </c>
      <c r="G7761">
        <v>3058093.0147150801</v>
      </c>
      <c r="H7761">
        <v>4526705.9327896498</v>
      </c>
      <c r="I7761">
        <v>4802390.9040296301</v>
      </c>
      <c r="J7761">
        <v>5710602.71907093</v>
      </c>
      <c r="K7761">
        <v>6667674.0326133203</v>
      </c>
      <c r="L7761">
        <v>7810139.2216699701</v>
      </c>
      <c r="M7761">
        <v>8074867.3292135503</v>
      </c>
      <c r="N7761">
        <v>8660684.1251735408</v>
      </c>
      <c r="O7761">
        <v>9367071.7405205406</v>
      </c>
      <c r="Q7761" t="str">
        <f>VLOOKUP(A7761,Lookup_Tables!$D$2:$E$7,2,FALSE)</f>
        <v>SS</v>
      </c>
      <c r="R7761" t="str">
        <f>IFERROR(VLOOKUP(D7761,Lookup_Tables!$A$2:$B$21,2,FALSE),"All")</f>
        <v>Road</v>
      </c>
    </row>
    <row r="7762" spans="1:18" hidden="1">
      <c r="A7762">
        <v>256</v>
      </c>
      <c r="B7762">
        <v>30</v>
      </c>
      <c r="C7762" t="s">
        <v>38</v>
      </c>
      <c r="D7762">
        <v>15</v>
      </c>
      <c r="E7762">
        <v>9105261.15947075</v>
      </c>
      <c r="F7762">
        <v>2230428.3662553132</v>
      </c>
      <c r="G7762">
        <v>55662470.058084697</v>
      </c>
      <c r="H7762">
        <v>71269178.092578098</v>
      </c>
      <c r="I7762">
        <v>74886459.702205896</v>
      </c>
      <c r="J7762">
        <v>84928308.275588796</v>
      </c>
      <c r="K7762">
        <v>100987719.697056</v>
      </c>
      <c r="L7762">
        <v>127120845.725091</v>
      </c>
      <c r="M7762">
        <v>134500486.751268</v>
      </c>
      <c r="N7762">
        <v>147589662.06962001</v>
      </c>
      <c r="O7762">
        <v>163537455.93628001</v>
      </c>
      <c r="Q7762" t="str">
        <f>VLOOKUP(A7762,Lookup_Tables!$D$2:$E$7,2,FALSE)</f>
        <v>SS</v>
      </c>
      <c r="R7762" t="str">
        <f>IFERROR(VLOOKUP(D7762,Lookup_Tables!$A$2:$B$21,2,FALSE),"All")</f>
        <v>All</v>
      </c>
    </row>
    <row r="7763" spans="1:18" hidden="1">
      <c r="A7763">
        <v>256</v>
      </c>
      <c r="B7763">
        <v>30</v>
      </c>
      <c r="C7763" t="s">
        <v>39</v>
      </c>
      <c r="D7763">
        <v>15</v>
      </c>
      <c r="E7763">
        <v>8535571.6105462201</v>
      </c>
      <c r="F7763">
        <v>2073358.6411281899</v>
      </c>
      <c r="G7763">
        <v>55429294.284617297</v>
      </c>
      <c r="H7763">
        <v>69528067.182539895</v>
      </c>
      <c r="I7763">
        <v>71955143.451879203</v>
      </c>
      <c r="J7763">
        <v>79013024.968237504</v>
      </c>
      <c r="K7763">
        <v>86652145.420366302</v>
      </c>
      <c r="L7763">
        <v>92684724.234764099</v>
      </c>
      <c r="M7763">
        <v>94601272.767666698</v>
      </c>
      <c r="N7763">
        <v>100318111.79190201</v>
      </c>
      <c r="O7763">
        <v>107936601.509717</v>
      </c>
      <c r="Q7763" t="str">
        <f>VLOOKUP(A7763,Lookup_Tables!$D$2:$E$7,2,FALSE)</f>
        <v>SS</v>
      </c>
      <c r="R7763" t="str">
        <f>IFERROR(VLOOKUP(D7763,Lookup_Tables!$A$2:$B$21,2,FALSE),"All")</f>
        <v>All</v>
      </c>
    </row>
    <row r="7764" spans="1:18" hidden="1">
      <c r="A7764">
        <v>256</v>
      </c>
      <c r="B7764">
        <v>30</v>
      </c>
      <c r="C7764" t="s">
        <v>38</v>
      </c>
      <c r="D7764">
        <v>16</v>
      </c>
      <c r="E7764">
        <v>1727028.4077353501</v>
      </c>
      <c r="F7764">
        <v>420473.36592660681</v>
      </c>
      <c r="G7764">
        <v>9897434.8614578508</v>
      </c>
      <c r="H7764">
        <v>13923012.328531099</v>
      </c>
      <c r="I7764">
        <v>14865985.5202759</v>
      </c>
      <c r="J7764">
        <v>17171903.324492801</v>
      </c>
      <c r="K7764">
        <v>21336081.396356501</v>
      </c>
      <c r="L7764">
        <v>25380333.2369182</v>
      </c>
      <c r="M7764">
        <v>26657277.827251099</v>
      </c>
      <c r="N7764">
        <v>30931203.3981691</v>
      </c>
      <c r="O7764">
        <v>33650198.287663497</v>
      </c>
      <c r="Q7764" t="str">
        <f>VLOOKUP(A7764,Lookup_Tables!$D$2:$E$7,2,FALSE)</f>
        <v>SS</v>
      </c>
      <c r="R7764" t="str">
        <f>IFERROR(VLOOKUP(D7764,Lookup_Tables!$A$2:$B$21,2,FALSE),"All")</f>
        <v>Government_Loss</v>
      </c>
    </row>
    <row r="7765" spans="1:18" hidden="1">
      <c r="A7765">
        <v>256</v>
      </c>
      <c r="B7765">
        <v>30</v>
      </c>
      <c r="C7765" t="s">
        <v>39</v>
      </c>
      <c r="D7765">
        <v>16</v>
      </c>
      <c r="E7765">
        <v>1625132.7074368501</v>
      </c>
      <c r="F7765">
        <v>393688.37728545326</v>
      </c>
      <c r="G7765">
        <v>9822012.0374511909</v>
      </c>
      <c r="H7765">
        <v>13526819.1588767</v>
      </c>
      <c r="I7765">
        <v>14195763.5240466</v>
      </c>
      <c r="J7765">
        <v>16006463.565484401</v>
      </c>
      <c r="K7765">
        <v>18088930.0604495</v>
      </c>
      <c r="L7765">
        <v>20588798.1347165</v>
      </c>
      <c r="M7765">
        <v>21040505.170559</v>
      </c>
      <c r="N7765">
        <v>23263745.573208898</v>
      </c>
      <c r="O7765">
        <v>26225128.7482058</v>
      </c>
      <c r="Q7765" t="str">
        <f>VLOOKUP(A7765,Lookup_Tables!$D$2:$E$7,2,FALSE)</f>
        <v>SS</v>
      </c>
      <c r="R7765" t="str">
        <f>IFERROR(VLOOKUP(D7765,Lookup_Tables!$A$2:$B$21,2,FALSE),"All")</f>
        <v>Government_Loss</v>
      </c>
    </row>
    <row r="7766" spans="1:18" hidden="1">
      <c r="A7766">
        <v>256</v>
      </c>
      <c r="B7766">
        <v>30</v>
      </c>
      <c r="C7766" t="s">
        <v>38</v>
      </c>
      <c r="D7766">
        <v>17</v>
      </c>
      <c r="E7766">
        <v>942670.19171258505</v>
      </c>
      <c r="F7766">
        <v>229974.71221296443</v>
      </c>
      <c r="G7766">
        <v>5619839.3842344098</v>
      </c>
      <c r="H7766">
        <v>7514047.0299920999</v>
      </c>
      <c r="I7766">
        <v>7850074.56125597</v>
      </c>
      <c r="J7766">
        <v>9011405.3352592792</v>
      </c>
      <c r="K7766">
        <v>11065697.304298799</v>
      </c>
      <c r="L7766">
        <v>13192500.424161401</v>
      </c>
      <c r="M7766">
        <v>14146146.8717253</v>
      </c>
      <c r="N7766">
        <v>16131038.0726368</v>
      </c>
      <c r="O7766">
        <v>17685437.767951999</v>
      </c>
      <c r="Q7766" t="str">
        <f>VLOOKUP(A7766,Lookup_Tables!$D$2:$E$7,2,FALSE)</f>
        <v>SS</v>
      </c>
      <c r="R7766" t="str">
        <f>IFERROR(VLOOKUP(D7766,Lookup_Tables!$A$2:$B$21,2,FALSE),"All")</f>
        <v>Emergency_Loss</v>
      </c>
    </row>
    <row r="7767" spans="1:18" hidden="1">
      <c r="A7767">
        <v>256</v>
      </c>
      <c r="B7767">
        <v>30</v>
      </c>
      <c r="C7767" t="s">
        <v>39</v>
      </c>
      <c r="D7767">
        <v>17</v>
      </c>
      <c r="E7767">
        <v>885029.48846487002</v>
      </c>
      <c r="F7767">
        <v>213864.86854130297</v>
      </c>
      <c r="G7767">
        <v>5597410.1960733198</v>
      </c>
      <c r="H7767">
        <v>7264186.3771476299</v>
      </c>
      <c r="I7767">
        <v>7575857.8910550997</v>
      </c>
      <c r="J7767">
        <v>8404288.4281372</v>
      </c>
      <c r="K7767">
        <v>9388040.0739067793</v>
      </c>
      <c r="L7767">
        <v>10237260.422176201</v>
      </c>
      <c r="M7767">
        <v>10519554.8500707</v>
      </c>
      <c r="N7767">
        <v>11176440.980280099</v>
      </c>
      <c r="O7767">
        <v>12444765.7161841</v>
      </c>
      <c r="Q7767" t="str">
        <f>VLOOKUP(A7767,Lookup_Tables!$D$2:$E$7,2,FALSE)</f>
        <v>SS</v>
      </c>
      <c r="R7767" t="str">
        <f>IFERROR(VLOOKUP(D7767,Lookup_Tables!$A$2:$B$21,2,FALSE),"All")</f>
        <v>Emergency_Loss</v>
      </c>
    </row>
    <row r="7768" spans="1:18" hidden="1">
      <c r="A7768">
        <v>256</v>
      </c>
      <c r="B7768">
        <v>30</v>
      </c>
      <c r="C7768" t="s">
        <v>38</v>
      </c>
      <c r="D7768">
        <v>18</v>
      </c>
      <c r="E7768">
        <v>2669698.59944794</v>
      </c>
      <c r="F7768">
        <v>647030.38291825308</v>
      </c>
      <c r="G7768">
        <v>15554925.7169796</v>
      </c>
      <c r="H7768">
        <v>21486195.761454899</v>
      </c>
      <c r="I7768">
        <v>22640316.417929102</v>
      </c>
      <c r="J7768">
        <v>26279914.575417101</v>
      </c>
      <c r="K7768">
        <v>32663146.9234345</v>
      </c>
      <c r="L7768">
        <v>38414105.297199897</v>
      </c>
      <c r="M7768">
        <v>40504249.009729803</v>
      </c>
      <c r="N7768">
        <v>46828266.760297596</v>
      </c>
      <c r="O7768">
        <v>51894736.260925099</v>
      </c>
      <c r="Q7768" t="str">
        <f>VLOOKUP(A7768,Lookup_Tables!$D$2:$E$7,2,FALSE)</f>
        <v>SS</v>
      </c>
      <c r="R7768" t="str">
        <f>IFERROR(VLOOKUP(D7768,Lookup_Tables!$A$2:$B$21,2,FALSE),"All")</f>
        <v>Govt_Plus_Emergency</v>
      </c>
    </row>
    <row r="7769" spans="1:18" hidden="1">
      <c r="A7769">
        <v>256</v>
      </c>
      <c r="B7769">
        <v>30</v>
      </c>
      <c r="C7769" t="s">
        <v>39</v>
      </c>
      <c r="D7769">
        <v>18</v>
      </c>
      <c r="E7769">
        <v>2510129.7358143502</v>
      </c>
      <c r="F7769">
        <v>601221.4907356645</v>
      </c>
      <c r="G7769">
        <v>15488151.3244242</v>
      </c>
      <c r="H7769">
        <v>20802195.748779401</v>
      </c>
      <c r="I7769">
        <v>21906900.267818298</v>
      </c>
      <c r="J7769">
        <v>24474847.8563799</v>
      </c>
      <c r="K7769">
        <v>27472880.705508299</v>
      </c>
      <c r="L7769">
        <v>30718487.317077201</v>
      </c>
      <c r="M7769">
        <v>31688481.658796299</v>
      </c>
      <c r="N7769">
        <v>34450158.791770197</v>
      </c>
      <c r="O7769">
        <v>38187369.215028197</v>
      </c>
      <c r="Q7769" t="str">
        <f>VLOOKUP(A7769,Lookup_Tables!$D$2:$E$7,2,FALSE)</f>
        <v>SS</v>
      </c>
      <c r="R7769" t="str">
        <f>IFERROR(VLOOKUP(D7769,Lookup_Tables!$A$2:$B$21,2,FALSE),"All")</f>
        <v>Govt_Plus_Emergency</v>
      </c>
    </row>
    <row r="7770" spans="1:18" hidden="1">
      <c r="A7770">
        <v>256</v>
      </c>
      <c r="B7770">
        <v>31</v>
      </c>
      <c r="C7770" t="s">
        <v>38</v>
      </c>
      <c r="D7770">
        <v>0</v>
      </c>
      <c r="E7770">
        <v>49823870.940048002</v>
      </c>
      <c r="F7770">
        <v>19562708.258713853</v>
      </c>
      <c r="G7770">
        <v>236486448.74133399</v>
      </c>
      <c r="H7770">
        <v>328774817.74918401</v>
      </c>
      <c r="I7770">
        <v>344455654.95520103</v>
      </c>
      <c r="J7770">
        <v>386946287.23579901</v>
      </c>
      <c r="K7770">
        <v>468828833.97862798</v>
      </c>
      <c r="L7770">
        <v>548707922.96838498</v>
      </c>
      <c r="M7770">
        <v>572930461.95935297</v>
      </c>
      <c r="N7770">
        <v>650143873.62554002</v>
      </c>
      <c r="O7770">
        <v>729081861.962569</v>
      </c>
      <c r="Q7770" t="str">
        <f>VLOOKUP(A7770,Lookup_Tables!$D$2:$E$7,2,FALSE)</f>
        <v>SS</v>
      </c>
      <c r="R7770" t="str">
        <f>IFERROR(VLOOKUP(D7770,Lookup_Tables!$A$2:$B$21,2,FALSE),"All")</f>
        <v>Private Assets</v>
      </c>
    </row>
    <row r="7771" spans="1:18" hidden="1">
      <c r="A7771">
        <v>256</v>
      </c>
      <c r="B7771">
        <v>31</v>
      </c>
      <c r="C7771" t="s">
        <v>39</v>
      </c>
      <c r="D7771">
        <v>0</v>
      </c>
      <c r="E7771">
        <v>45730966.735144801</v>
      </c>
      <c r="F7771">
        <v>18019116.32189662</v>
      </c>
      <c r="G7771">
        <v>229650169.72367999</v>
      </c>
      <c r="H7771">
        <v>312324074.85952502</v>
      </c>
      <c r="I7771">
        <v>322653615.93372297</v>
      </c>
      <c r="J7771">
        <v>349767398.70931798</v>
      </c>
      <c r="K7771">
        <v>378700146.63991302</v>
      </c>
      <c r="L7771">
        <v>405548600.86012799</v>
      </c>
      <c r="M7771">
        <v>416874605.84332401</v>
      </c>
      <c r="N7771">
        <v>448813479.448017</v>
      </c>
      <c r="O7771">
        <v>469345540.45850497</v>
      </c>
      <c r="Q7771" t="str">
        <f>VLOOKUP(A7771,Lookup_Tables!$D$2:$E$7,2,FALSE)</f>
        <v>SS</v>
      </c>
      <c r="R7771" t="str">
        <f>IFERROR(VLOOKUP(D7771,Lookup_Tables!$A$2:$B$21,2,FALSE),"All")</f>
        <v>Private Assets</v>
      </c>
    </row>
    <row r="7772" spans="1:18" hidden="1">
      <c r="A7772">
        <v>256</v>
      </c>
      <c r="B7772">
        <v>31</v>
      </c>
      <c r="C7772" t="s">
        <v>38</v>
      </c>
      <c r="D7772">
        <v>2</v>
      </c>
      <c r="E7772">
        <v>9174931.7818061896</v>
      </c>
      <c r="F7772">
        <v>2907701.4087869739</v>
      </c>
      <c r="G7772">
        <v>50362480.625332497</v>
      </c>
      <c r="H7772">
        <v>67230963.112402394</v>
      </c>
      <c r="I7772">
        <v>69451698.955705002</v>
      </c>
      <c r="J7772">
        <v>77503488.821310997</v>
      </c>
      <c r="K7772">
        <v>92858425.408860698</v>
      </c>
      <c r="L7772">
        <v>115308858.296258</v>
      </c>
      <c r="M7772">
        <v>118127741.181134</v>
      </c>
      <c r="N7772">
        <v>131299093.610303</v>
      </c>
      <c r="O7772">
        <v>149062019.88339299</v>
      </c>
      <c r="Q7772" t="str">
        <f>VLOOKUP(A7772,Lookup_Tables!$D$2:$E$7,2,FALSE)</f>
        <v>SS</v>
      </c>
      <c r="R7772" t="str">
        <f>IFERROR(VLOOKUP(D7772,Lookup_Tables!$A$2:$B$21,2,FALSE),"All")</f>
        <v>Bridge</v>
      </c>
    </row>
    <row r="7773" spans="1:18" hidden="1">
      <c r="A7773">
        <v>256</v>
      </c>
      <c r="B7773">
        <v>31</v>
      </c>
      <c r="C7773" t="s">
        <v>39</v>
      </c>
      <c r="D7773">
        <v>2</v>
      </c>
      <c r="E7773">
        <v>8551542.5172425006</v>
      </c>
      <c r="F7773">
        <v>2706837.8338730801</v>
      </c>
      <c r="G7773">
        <v>49785093.678599603</v>
      </c>
      <c r="H7773">
        <v>64615462.718839496</v>
      </c>
      <c r="I7773">
        <v>66838490.584755398</v>
      </c>
      <c r="J7773">
        <v>71510991.520259202</v>
      </c>
      <c r="K7773">
        <v>77886400.1901052</v>
      </c>
      <c r="L7773">
        <v>82006115.8750595</v>
      </c>
      <c r="M7773">
        <v>83908507.622236103</v>
      </c>
      <c r="N7773">
        <v>87946693.248907402</v>
      </c>
      <c r="O7773">
        <v>93337703.619644806</v>
      </c>
      <c r="Q7773" t="str">
        <f>VLOOKUP(A7773,Lookup_Tables!$D$2:$E$7,2,FALSE)</f>
        <v>SS</v>
      </c>
      <c r="R7773" t="str">
        <f>IFERROR(VLOOKUP(D7773,Lookup_Tables!$A$2:$B$21,2,FALSE),"All")</f>
        <v>Bridge</v>
      </c>
    </row>
    <row r="7774" spans="1:18" hidden="1">
      <c r="A7774">
        <v>256</v>
      </c>
      <c r="B7774">
        <v>31</v>
      </c>
      <c r="C7774" t="s">
        <v>38</v>
      </c>
      <c r="D7774">
        <v>3</v>
      </c>
      <c r="E7774">
        <v>343673.25181242399</v>
      </c>
      <c r="F7774">
        <v>133654.24301406564</v>
      </c>
      <c r="G7774">
        <v>1610839.3946698699</v>
      </c>
      <c r="H7774">
        <v>2365339.85395627</v>
      </c>
      <c r="I7774">
        <v>2453819.88483126</v>
      </c>
      <c r="J7774">
        <v>2718712.3839245201</v>
      </c>
      <c r="K7774">
        <v>3203987.31237042</v>
      </c>
      <c r="L7774">
        <v>3868228.5171956499</v>
      </c>
      <c r="M7774">
        <v>3934455.5740083</v>
      </c>
      <c r="N7774">
        <v>4704016.2053214796</v>
      </c>
      <c r="O7774">
        <v>5233898.3173433002</v>
      </c>
      <c r="Q7774" t="str">
        <f>VLOOKUP(A7774,Lookup_Tables!$D$2:$E$7,2,FALSE)</f>
        <v>SS</v>
      </c>
      <c r="R7774" t="str">
        <f>IFERROR(VLOOKUP(D7774,Lookup_Tables!$A$2:$B$21,2,FALSE),"All")</f>
        <v>Govt Hosp</v>
      </c>
    </row>
    <row r="7775" spans="1:18" hidden="1">
      <c r="A7775">
        <v>256</v>
      </c>
      <c r="B7775">
        <v>31</v>
      </c>
      <c r="C7775" t="s">
        <v>39</v>
      </c>
      <c r="D7775">
        <v>3</v>
      </c>
      <c r="E7775">
        <v>317134.80736700702</v>
      </c>
      <c r="F7775">
        <v>122413.01874956186</v>
      </c>
      <c r="G7775">
        <v>1593147.6400726901</v>
      </c>
      <c r="H7775">
        <v>2285171.8834158201</v>
      </c>
      <c r="I7775">
        <v>2333375.2154703001</v>
      </c>
      <c r="J7775">
        <v>2501839.2523501501</v>
      </c>
      <c r="K7775">
        <v>2659481.6235763901</v>
      </c>
      <c r="L7775">
        <v>2796758.3577965698</v>
      </c>
      <c r="M7775">
        <v>2823393.1896471698</v>
      </c>
      <c r="N7775">
        <v>2930528.1497434401</v>
      </c>
      <c r="O7775">
        <v>3096908.0831676102</v>
      </c>
      <c r="Q7775" t="str">
        <f>VLOOKUP(A7775,Lookup_Tables!$D$2:$E$7,2,FALSE)</f>
        <v>SS</v>
      </c>
      <c r="R7775" t="str">
        <f>IFERROR(VLOOKUP(D7775,Lookup_Tables!$A$2:$B$21,2,FALSE),"All")</f>
        <v>Govt Hosp</v>
      </c>
    </row>
    <row r="7776" spans="1:18" hidden="1">
      <c r="A7776">
        <v>256</v>
      </c>
      <c r="B7776">
        <v>31</v>
      </c>
      <c r="C7776" t="s">
        <v>38</v>
      </c>
      <c r="D7776">
        <v>4</v>
      </c>
      <c r="E7776">
        <v>14282.7037305759</v>
      </c>
      <c r="F7776">
        <v>3751.661783288544</v>
      </c>
      <c r="G7776">
        <v>0</v>
      </c>
      <c r="H7776">
        <v>11015.0599267542</v>
      </c>
      <c r="I7776">
        <v>88563.567706555303</v>
      </c>
      <c r="J7776">
        <v>367169.24403187499</v>
      </c>
      <c r="K7776">
        <v>491183.19400139299</v>
      </c>
      <c r="L7776">
        <v>541510.94124216202</v>
      </c>
      <c r="M7776">
        <v>549360.76048854901</v>
      </c>
      <c r="N7776">
        <v>669133.82382850803</v>
      </c>
      <c r="O7776">
        <v>839786.20714313304</v>
      </c>
      <c r="Q7776" t="str">
        <f>VLOOKUP(A7776,Lookup_Tables!$D$2:$E$7,2,FALSE)</f>
        <v>SS</v>
      </c>
      <c r="R7776" t="str">
        <f>IFERROR(VLOOKUP(D7776,Lookup_Tables!$A$2:$B$21,2,FALSE),"All")</f>
        <v>Govt Med Fac</v>
      </c>
    </row>
    <row r="7777" spans="1:18" hidden="1">
      <c r="A7777">
        <v>256</v>
      </c>
      <c r="B7777">
        <v>31</v>
      </c>
      <c r="C7777" t="s">
        <v>39</v>
      </c>
      <c r="D7777">
        <v>4</v>
      </c>
      <c r="E7777">
        <v>14040.511076246101</v>
      </c>
      <c r="F7777">
        <v>3668.9146099184982</v>
      </c>
      <c r="G7777">
        <v>0</v>
      </c>
      <c r="H7777">
        <v>11015.0599267542</v>
      </c>
      <c r="I7777">
        <v>88563.567706555303</v>
      </c>
      <c r="J7777">
        <v>367169.24403187499</v>
      </c>
      <c r="K7777">
        <v>488714.68575736502</v>
      </c>
      <c r="L7777">
        <v>541510.94124216202</v>
      </c>
      <c r="M7777">
        <v>547524.92200852802</v>
      </c>
      <c r="N7777">
        <v>634316.05462298205</v>
      </c>
      <c r="O7777">
        <v>731172.71356908802</v>
      </c>
      <c r="Q7777" t="str">
        <f>VLOOKUP(A7777,Lookup_Tables!$D$2:$E$7,2,FALSE)</f>
        <v>SS</v>
      </c>
      <c r="R7777" t="str">
        <f>IFERROR(VLOOKUP(D7777,Lookup_Tables!$A$2:$B$21,2,FALSE),"All")</f>
        <v>Govt Med Fac</v>
      </c>
    </row>
    <row r="7778" spans="1:18" hidden="1">
      <c r="A7778">
        <v>256</v>
      </c>
      <c r="B7778">
        <v>31</v>
      </c>
      <c r="C7778" t="s">
        <v>38</v>
      </c>
      <c r="D7778">
        <v>6</v>
      </c>
      <c r="E7778">
        <v>74889.618767823296</v>
      </c>
      <c r="F7778">
        <v>13557.626547952314</v>
      </c>
      <c r="G7778">
        <v>0</v>
      </c>
      <c r="H7778">
        <v>191634.18566542401</v>
      </c>
      <c r="I7778">
        <v>973209.90177281306</v>
      </c>
      <c r="J7778">
        <v>2146613.96995155</v>
      </c>
      <c r="K7778">
        <v>2364938.4763784502</v>
      </c>
      <c r="L7778">
        <v>2502159.6334285201</v>
      </c>
      <c r="M7778">
        <v>2573681.0710559702</v>
      </c>
      <c r="N7778">
        <v>2868917.75985592</v>
      </c>
      <c r="O7778">
        <v>3269029.9469122398</v>
      </c>
      <c r="Q7778" t="str">
        <f>VLOOKUP(A7778,Lookup_Tables!$D$2:$E$7,2,FALSE)</f>
        <v>SS</v>
      </c>
      <c r="R7778" t="str">
        <f>IFERROR(VLOOKUP(D7778,Lookup_Tables!$A$2:$B$21,2,FALSE),"All")</f>
        <v>Port</v>
      </c>
    </row>
    <row r="7779" spans="1:18" hidden="1">
      <c r="A7779">
        <v>256</v>
      </c>
      <c r="B7779">
        <v>31</v>
      </c>
      <c r="C7779" t="s">
        <v>39</v>
      </c>
      <c r="D7779">
        <v>6</v>
      </c>
      <c r="E7779">
        <v>73696.200553624003</v>
      </c>
      <c r="F7779">
        <v>13548.282933605602</v>
      </c>
      <c r="G7779">
        <v>0</v>
      </c>
      <c r="H7779">
        <v>187031.77420484199</v>
      </c>
      <c r="I7779">
        <v>933177.658375639</v>
      </c>
      <c r="J7779">
        <v>2137377.4212692999</v>
      </c>
      <c r="K7779">
        <v>2346801.4046706101</v>
      </c>
      <c r="L7779">
        <v>2483682.11974832</v>
      </c>
      <c r="M7779">
        <v>2511745.14176055</v>
      </c>
      <c r="N7779">
        <v>2796777.1578353802</v>
      </c>
      <c r="O7779">
        <v>3046942.0369796902</v>
      </c>
      <c r="Q7779" t="str">
        <f>VLOOKUP(A7779,Lookup_Tables!$D$2:$E$7,2,FALSE)</f>
        <v>SS</v>
      </c>
      <c r="R7779" t="str">
        <f>IFERROR(VLOOKUP(D7779,Lookup_Tables!$A$2:$B$21,2,FALSE),"All")</f>
        <v>Port</v>
      </c>
    </row>
    <row r="7780" spans="1:18" hidden="1">
      <c r="A7780">
        <v>256</v>
      </c>
      <c r="B7780">
        <v>31</v>
      </c>
      <c r="C7780" t="s">
        <v>38</v>
      </c>
      <c r="D7780">
        <v>9</v>
      </c>
      <c r="E7780">
        <v>2791.7719388835799</v>
      </c>
      <c r="F7780">
        <v>568.18090197870788</v>
      </c>
      <c r="G7780">
        <v>0</v>
      </c>
      <c r="H7780">
        <v>0</v>
      </c>
      <c r="I7780">
        <v>29389.399780728902</v>
      </c>
      <c r="J7780">
        <v>68564.583769764402</v>
      </c>
      <c r="K7780">
        <v>98272.003781143198</v>
      </c>
      <c r="L7780">
        <v>114506.54746221501</v>
      </c>
      <c r="M7780">
        <v>119462.815598238</v>
      </c>
      <c r="N7780">
        <v>140686.438876489</v>
      </c>
      <c r="O7780">
        <v>160607.99698794601</v>
      </c>
      <c r="Q7780" t="str">
        <f>VLOOKUP(A7780,Lookup_Tables!$D$2:$E$7,2,FALSE)</f>
        <v>SS</v>
      </c>
      <c r="R7780" t="str">
        <f>IFERROR(VLOOKUP(D7780,Lookup_Tables!$A$2:$B$21,2,FALSE),"All")</f>
        <v>Pub Admin Bldg</v>
      </c>
    </row>
    <row r="7781" spans="1:18" hidden="1">
      <c r="A7781">
        <v>256</v>
      </c>
      <c r="B7781">
        <v>31</v>
      </c>
      <c r="C7781" t="s">
        <v>39</v>
      </c>
      <c r="D7781">
        <v>9</v>
      </c>
      <c r="E7781">
        <v>2759.8250720401202</v>
      </c>
      <c r="F7781">
        <v>565.17645557460355</v>
      </c>
      <c r="G7781">
        <v>0</v>
      </c>
      <c r="H7781">
        <v>0</v>
      </c>
      <c r="I7781">
        <v>28150.043342031899</v>
      </c>
      <c r="J7781">
        <v>68564.583769764402</v>
      </c>
      <c r="K7781">
        <v>97033.268861232893</v>
      </c>
      <c r="L7781">
        <v>113204.70990245701</v>
      </c>
      <c r="M7781">
        <v>118224.88470602799</v>
      </c>
      <c r="N7781">
        <v>139447.89237600501</v>
      </c>
      <c r="O7781">
        <v>159400.24537757601</v>
      </c>
      <c r="Q7781" t="str">
        <f>VLOOKUP(A7781,Lookup_Tables!$D$2:$E$7,2,FALSE)</f>
        <v>SS</v>
      </c>
      <c r="R7781" t="str">
        <f>IFERROR(VLOOKUP(D7781,Lookup_Tables!$A$2:$B$21,2,FALSE),"All")</f>
        <v>Pub Admin Bldg</v>
      </c>
    </row>
    <row r="7782" spans="1:18" hidden="1">
      <c r="A7782">
        <v>256</v>
      </c>
      <c r="B7782">
        <v>31</v>
      </c>
      <c r="C7782" t="s">
        <v>38</v>
      </c>
      <c r="D7782">
        <v>10</v>
      </c>
      <c r="E7782">
        <v>1492834.95061645</v>
      </c>
      <c r="F7782">
        <v>596949.57820960169</v>
      </c>
      <c r="G7782">
        <v>6518672.5325818202</v>
      </c>
      <c r="H7782">
        <v>10414822.4232544</v>
      </c>
      <c r="I7782">
        <v>10908139.7324811</v>
      </c>
      <c r="J7782">
        <v>12255652.644536201</v>
      </c>
      <c r="K7782">
        <v>14483159.879133699</v>
      </c>
      <c r="L7782">
        <v>16655041.1731141</v>
      </c>
      <c r="M7782">
        <v>17529936.1904555</v>
      </c>
      <c r="N7782">
        <v>20585089.242710698</v>
      </c>
      <c r="O7782">
        <v>22618680.870453201</v>
      </c>
      <c r="Q7782" t="str">
        <f>VLOOKUP(A7782,Lookup_Tables!$D$2:$E$7,2,FALSE)</f>
        <v>SS</v>
      </c>
      <c r="R7782" t="str">
        <f>IFERROR(VLOOKUP(D7782,Lookup_Tables!$A$2:$B$21,2,FALSE),"All")</f>
        <v>Pub School</v>
      </c>
    </row>
    <row r="7783" spans="1:18" hidden="1">
      <c r="A7783">
        <v>256</v>
      </c>
      <c r="B7783">
        <v>31</v>
      </c>
      <c r="C7783" t="s">
        <v>39</v>
      </c>
      <c r="D7783">
        <v>10</v>
      </c>
      <c r="E7783">
        <v>1377320.0283875901</v>
      </c>
      <c r="F7783">
        <v>551000.68737593794</v>
      </c>
      <c r="G7783">
        <v>6359564.0658260398</v>
      </c>
      <c r="H7783">
        <v>9747923.0611539297</v>
      </c>
      <c r="I7783">
        <v>10246149.6833592</v>
      </c>
      <c r="J7783">
        <v>11154338.160553601</v>
      </c>
      <c r="K7783">
        <v>12166896.2292972</v>
      </c>
      <c r="L7783">
        <v>13291393.297951801</v>
      </c>
      <c r="M7783">
        <v>13577625.131314499</v>
      </c>
      <c r="N7783">
        <v>14724147.2275683</v>
      </c>
      <c r="O7783">
        <v>15595362.330192</v>
      </c>
      <c r="Q7783" t="str">
        <f>VLOOKUP(A7783,Lookup_Tables!$D$2:$E$7,2,FALSE)</f>
        <v>SS</v>
      </c>
      <c r="R7783" t="str">
        <f>IFERROR(VLOOKUP(D7783,Lookup_Tables!$A$2:$B$21,2,FALSE),"All")</f>
        <v>Pub School</v>
      </c>
    </row>
    <row r="7784" spans="1:18" hidden="1">
      <c r="A7784">
        <v>256</v>
      </c>
      <c r="B7784">
        <v>31</v>
      </c>
      <c r="C7784" t="s">
        <v>38</v>
      </c>
      <c r="D7784">
        <v>11</v>
      </c>
      <c r="E7784">
        <v>93824.045854718497</v>
      </c>
      <c r="F7784">
        <v>61473.090531483089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2956476.9777317098</v>
      </c>
      <c r="O7784">
        <v>29394478.345503699</v>
      </c>
      <c r="Q7784" t="str">
        <f>VLOOKUP(A7784,Lookup_Tables!$D$2:$E$7,2,FALSE)</f>
        <v>SS</v>
      </c>
      <c r="R7784" t="str">
        <f>IFERROR(VLOOKUP(D7784,Lookup_Tables!$A$2:$B$21,2,FALSE),"All")</f>
        <v>Pub Univ</v>
      </c>
    </row>
    <row r="7785" spans="1:18" hidden="1">
      <c r="A7785">
        <v>256</v>
      </c>
      <c r="B7785">
        <v>31</v>
      </c>
      <c r="C7785" t="s">
        <v>39</v>
      </c>
      <c r="D7785">
        <v>11</v>
      </c>
      <c r="E7785">
        <v>93133.408080890295</v>
      </c>
      <c r="F7785">
        <v>60782.452757654886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2956476.9777317098</v>
      </c>
      <c r="O7785">
        <v>29394478.345503699</v>
      </c>
      <c r="Q7785" t="str">
        <f>VLOOKUP(A7785,Lookup_Tables!$D$2:$E$7,2,FALSE)</f>
        <v>SS</v>
      </c>
      <c r="R7785" t="str">
        <f>IFERROR(VLOOKUP(D7785,Lookup_Tables!$A$2:$B$21,2,FALSE),"All")</f>
        <v>Pub Univ</v>
      </c>
    </row>
    <row r="7786" spans="1:18" hidden="1">
      <c r="A7786">
        <v>256</v>
      </c>
      <c r="B7786">
        <v>31</v>
      </c>
      <c r="C7786" t="s">
        <v>38</v>
      </c>
      <c r="D7786">
        <v>13</v>
      </c>
      <c r="E7786">
        <v>1133001.1558848401</v>
      </c>
      <c r="F7786">
        <v>448096.65854843706</v>
      </c>
      <c r="G7786">
        <v>4724413.1372566298</v>
      </c>
      <c r="H7786">
        <v>8010707.7861811602</v>
      </c>
      <c r="I7786">
        <v>8441305.2242045198</v>
      </c>
      <c r="J7786">
        <v>9936938.7786226794</v>
      </c>
      <c r="K7786">
        <v>11719955.5563467</v>
      </c>
      <c r="L7786">
        <v>13504705.382177601</v>
      </c>
      <c r="M7786">
        <v>14252215.231326699</v>
      </c>
      <c r="N7786">
        <v>16758786.8525977</v>
      </c>
      <c r="O7786">
        <v>18747167.373672999</v>
      </c>
      <c r="Q7786" t="str">
        <f>VLOOKUP(A7786,Lookup_Tables!$D$2:$E$7,2,FALSE)</f>
        <v>SS</v>
      </c>
      <c r="R7786" t="str">
        <f>IFERROR(VLOOKUP(D7786,Lookup_Tables!$A$2:$B$21,2,FALSE),"All")</f>
        <v>Residual Inst</v>
      </c>
    </row>
    <row r="7787" spans="1:18" hidden="1">
      <c r="A7787">
        <v>256</v>
      </c>
      <c r="B7787">
        <v>31</v>
      </c>
      <c r="C7787" t="s">
        <v>39</v>
      </c>
      <c r="D7787">
        <v>13</v>
      </c>
      <c r="E7787">
        <v>1045942.2799502</v>
      </c>
      <c r="F7787">
        <v>418410.65141964483</v>
      </c>
      <c r="G7787">
        <v>4520646.00802706</v>
      </c>
      <c r="H7787">
        <v>7345350.85634307</v>
      </c>
      <c r="I7787">
        <v>7874923.7162551703</v>
      </c>
      <c r="J7787">
        <v>8884434.7196653094</v>
      </c>
      <c r="K7787">
        <v>10289857.1641197</v>
      </c>
      <c r="L7787">
        <v>11443539.2446365</v>
      </c>
      <c r="M7787">
        <v>11785728.3469666</v>
      </c>
      <c r="N7787">
        <v>12764037.0346704</v>
      </c>
      <c r="O7787">
        <v>14252215.231326699</v>
      </c>
      <c r="Q7787" t="str">
        <f>VLOOKUP(A7787,Lookup_Tables!$D$2:$E$7,2,FALSE)</f>
        <v>SS</v>
      </c>
      <c r="R7787" t="str">
        <f>IFERROR(VLOOKUP(D7787,Lookup_Tables!$A$2:$B$21,2,FALSE),"All")</f>
        <v>Residual Inst</v>
      </c>
    </row>
    <row r="7788" spans="1:18" hidden="1">
      <c r="A7788">
        <v>256</v>
      </c>
      <c r="B7788">
        <v>31</v>
      </c>
      <c r="C7788" t="s">
        <v>38</v>
      </c>
      <c r="D7788">
        <v>14</v>
      </c>
      <c r="E7788">
        <v>11738673.729215501</v>
      </c>
      <c r="F7788">
        <v>4300094.8812165344</v>
      </c>
      <c r="G7788">
        <v>55147725.507179797</v>
      </c>
      <c r="H7788">
        <v>84295826.739129499</v>
      </c>
      <c r="I7788">
        <v>88191237.546341807</v>
      </c>
      <c r="J7788">
        <v>101835629.909545</v>
      </c>
      <c r="K7788">
        <v>117786374.154294</v>
      </c>
      <c r="L7788">
        <v>136580596.13390499</v>
      </c>
      <c r="M7788">
        <v>142552556.182955</v>
      </c>
      <c r="N7788">
        <v>167054167.06911901</v>
      </c>
      <c r="O7788">
        <v>195831939.57160699</v>
      </c>
      <c r="Q7788" t="str">
        <f>VLOOKUP(A7788,Lookup_Tables!$D$2:$E$7,2,FALSE)</f>
        <v>SS</v>
      </c>
      <c r="R7788" t="str">
        <f>IFERROR(VLOOKUP(D7788,Lookup_Tables!$A$2:$B$21,2,FALSE),"All")</f>
        <v>Road</v>
      </c>
    </row>
    <row r="7789" spans="1:18" hidden="1">
      <c r="A7789">
        <v>256</v>
      </c>
      <c r="B7789">
        <v>31</v>
      </c>
      <c r="C7789" t="s">
        <v>39</v>
      </c>
      <c r="D7789">
        <v>14</v>
      </c>
      <c r="E7789">
        <v>10878981.486170899</v>
      </c>
      <c r="F7789">
        <v>3996419.7050175611</v>
      </c>
      <c r="G7789">
        <v>53704897.709365398</v>
      </c>
      <c r="H7789">
        <v>78970709.051939607</v>
      </c>
      <c r="I7789">
        <v>83132461.647450298</v>
      </c>
      <c r="J7789">
        <v>91215273.380935401</v>
      </c>
      <c r="K7789">
        <v>104307193.478477</v>
      </c>
      <c r="L7789">
        <v>111951335.556832</v>
      </c>
      <c r="M7789">
        <v>115645336.21450201</v>
      </c>
      <c r="N7789">
        <v>121065417.583087</v>
      </c>
      <c r="O7789">
        <v>127367590.04765899</v>
      </c>
      <c r="Q7789" t="str">
        <f>VLOOKUP(A7789,Lookup_Tables!$D$2:$E$7,2,FALSE)</f>
        <v>SS</v>
      </c>
      <c r="R7789" t="str">
        <f>IFERROR(VLOOKUP(D7789,Lookup_Tables!$A$2:$B$21,2,FALSE),"All")</f>
        <v>Road</v>
      </c>
    </row>
    <row r="7790" spans="1:18" hidden="1">
      <c r="A7790">
        <v>256</v>
      </c>
      <c r="B7790">
        <v>31</v>
      </c>
      <c r="C7790" t="s">
        <v>38</v>
      </c>
      <c r="D7790">
        <v>15</v>
      </c>
      <c r="E7790">
        <v>73892773.949675202</v>
      </c>
      <c r="F7790">
        <v>27966858.824505076</v>
      </c>
      <c r="G7790">
        <v>357125768.65675998</v>
      </c>
      <c r="H7790">
        <v>499305295.50355601</v>
      </c>
      <c r="I7790">
        <v>525834983.74776</v>
      </c>
      <c r="J7790">
        <v>594585428.71259296</v>
      </c>
      <c r="K7790">
        <v>705617060.64871204</v>
      </c>
      <c r="L7790">
        <v>833220506.79288006</v>
      </c>
      <c r="M7790">
        <v>867834842.590783</v>
      </c>
      <c r="N7790">
        <v>991917061.79531205</v>
      </c>
      <c r="O7790">
        <v>1123787163.3970699</v>
      </c>
      <c r="Q7790" t="str">
        <f>VLOOKUP(A7790,Lookup_Tables!$D$2:$E$7,2,FALSE)</f>
        <v>SS</v>
      </c>
      <c r="R7790" t="str">
        <f>IFERROR(VLOOKUP(D7790,Lookup_Tables!$A$2:$B$21,2,FALSE),"All")</f>
        <v>All</v>
      </c>
    </row>
    <row r="7791" spans="1:18" hidden="1">
      <c r="A7791">
        <v>256</v>
      </c>
      <c r="B7791">
        <v>31</v>
      </c>
      <c r="C7791" t="s">
        <v>39</v>
      </c>
      <c r="D7791">
        <v>15</v>
      </c>
      <c r="E7791">
        <v>68065503.259378597</v>
      </c>
      <c r="F7791">
        <v>25831456.908683345</v>
      </c>
      <c r="G7791">
        <v>348061762.97346997</v>
      </c>
      <c r="H7791">
        <v>471536862.67580003</v>
      </c>
      <c r="I7791">
        <v>491353339.24811602</v>
      </c>
      <c r="J7791">
        <v>536793544.76945698</v>
      </c>
      <c r="K7791">
        <v>585540468.77616</v>
      </c>
      <c r="L7791">
        <v>632115331.81247902</v>
      </c>
      <c r="M7791">
        <v>640450265.48159897</v>
      </c>
      <c r="N7791">
        <v>691557488.64372098</v>
      </c>
      <c r="O7791">
        <v>755172554.20032895</v>
      </c>
      <c r="Q7791" t="str">
        <f>VLOOKUP(A7791,Lookup_Tables!$D$2:$E$7,2,FALSE)</f>
        <v>SS</v>
      </c>
      <c r="R7791" t="str">
        <f>IFERROR(VLOOKUP(D7791,Lookup_Tables!$A$2:$B$21,2,FALSE),"All")</f>
        <v>All</v>
      </c>
    </row>
    <row r="7792" spans="1:18" hidden="1">
      <c r="A7792">
        <v>256</v>
      </c>
      <c r="B7792">
        <v>31</v>
      </c>
      <c r="C7792" t="s">
        <v>38</v>
      </c>
      <c r="D7792">
        <v>16</v>
      </c>
      <c r="E7792">
        <v>24068903.009627402</v>
      </c>
      <c r="F7792">
        <v>8425428.917501539</v>
      </c>
      <c r="G7792">
        <v>119788330.86234701</v>
      </c>
      <c r="H7792">
        <v>171849145.56011799</v>
      </c>
      <c r="I7792">
        <v>180176407.549638</v>
      </c>
      <c r="J7792">
        <v>208742744.13347</v>
      </c>
      <c r="K7792">
        <v>239894492.27645099</v>
      </c>
      <c r="L7792">
        <v>286255402.41454601</v>
      </c>
      <c r="M7792">
        <v>297177740.30529201</v>
      </c>
      <c r="N7792">
        <v>345775326.31952798</v>
      </c>
      <c r="O7792">
        <v>394875085.01834297</v>
      </c>
      <c r="Q7792" t="str">
        <f>VLOOKUP(A7792,Lookup_Tables!$D$2:$E$7,2,FALSE)</f>
        <v>SS</v>
      </c>
      <c r="R7792" t="str">
        <f>IFERROR(VLOOKUP(D7792,Lookup_Tables!$A$2:$B$21,2,FALSE),"All")</f>
        <v>Government_Loss</v>
      </c>
    </row>
    <row r="7793" spans="1:18" hidden="1">
      <c r="A7793">
        <v>256</v>
      </c>
      <c r="B7793">
        <v>31</v>
      </c>
      <c r="C7793" t="s">
        <v>39</v>
      </c>
      <c r="D7793">
        <v>16</v>
      </c>
      <c r="E7793">
        <v>22345481.119775899</v>
      </c>
      <c r="F7793">
        <v>7841141.2476174477</v>
      </c>
      <c r="G7793">
        <v>117172092.005668</v>
      </c>
      <c r="H7793">
        <v>163002989.95984301</v>
      </c>
      <c r="I7793">
        <v>169733854.45856199</v>
      </c>
      <c r="J7793">
        <v>185978408.012541</v>
      </c>
      <c r="K7793">
        <v>209556610.60796601</v>
      </c>
      <c r="L7793">
        <v>224943498.293771</v>
      </c>
      <c r="M7793">
        <v>230226247.961261</v>
      </c>
      <c r="N7793">
        <v>245069765.69961599</v>
      </c>
      <c r="O7793">
        <v>286176821.99365598</v>
      </c>
      <c r="Q7793" t="str">
        <f>VLOOKUP(A7793,Lookup_Tables!$D$2:$E$7,2,FALSE)</f>
        <v>SS</v>
      </c>
      <c r="R7793" t="str">
        <f>IFERROR(VLOOKUP(D7793,Lookup_Tables!$A$2:$B$21,2,FALSE),"All")</f>
        <v>Government_Loss</v>
      </c>
    </row>
    <row r="7794" spans="1:18" hidden="1">
      <c r="A7794">
        <v>256</v>
      </c>
      <c r="B7794">
        <v>31</v>
      </c>
      <c r="C7794" t="s">
        <v>38</v>
      </c>
      <c r="D7794">
        <v>17</v>
      </c>
      <c r="E7794">
        <v>9119597.2721137293</v>
      </c>
      <c r="F7794">
        <v>3369407.6341095641</v>
      </c>
      <c r="G7794">
        <v>44084134.276550896</v>
      </c>
      <c r="H7794">
        <v>63250846.9580089</v>
      </c>
      <c r="I7794">
        <v>66435449.417940103</v>
      </c>
      <c r="J7794">
        <v>76106282.808439806</v>
      </c>
      <c r="K7794">
        <v>89232673.859734997</v>
      </c>
      <c r="L7794">
        <v>104955201.43865</v>
      </c>
      <c r="M7794">
        <v>107701610.33656099</v>
      </c>
      <c r="N7794">
        <v>126082264.898578</v>
      </c>
      <c r="O7794">
        <v>143996402.34043601</v>
      </c>
      <c r="Q7794" t="str">
        <f>VLOOKUP(A7794,Lookup_Tables!$D$2:$E$7,2,FALSE)</f>
        <v>SS</v>
      </c>
      <c r="R7794" t="str">
        <f>IFERROR(VLOOKUP(D7794,Lookup_Tables!$A$2:$B$21,2,FALSE),"All")</f>
        <v>Emergency_Loss</v>
      </c>
    </row>
    <row r="7795" spans="1:18" hidden="1">
      <c r="A7795">
        <v>256</v>
      </c>
      <c r="B7795">
        <v>31</v>
      </c>
      <c r="C7795" t="s">
        <v>39</v>
      </c>
      <c r="D7795">
        <v>17</v>
      </c>
      <c r="E7795">
        <v>8427968.1241228208</v>
      </c>
      <c r="F7795">
        <v>3119666.0173014812</v>
      </c>
      <c r="G7795">
        <v>42955709.0689722</v>
      </c>
      <c r="H7795">
        <v>59545641.322561502</v>
      </c>
      <c r="I7795">
        <v>62226830.117839299</v>
      </c>
      <c r="J7795">
        <v>68478695.292383805</v>
      </c>
      <c r="K7795">
        <v>75759382.087511495</v>
      </c>
      <c r="L7795">
        <v>81920281.586146697</v>
      </c>
      <c r="M7795">
        <v>83859898.495718494</v>
      </c>
      <c r="N7795">
        <v>90774737.784980193</v>
      </c>
      <c r="O7795">
        <v>100298881.508077</v>
      </c>
      <c r="Q7795" t="str">
        <f>VLOOKUP(A7795,Lookup_Tables!$D$2:$E$7,2,FALSE)</f>
        <v>SS</v>
      </c>
      <c r="R7795" t="str">
        <f>IFERROR(VLOOKUP(D7795,Lookup_Tables!$A$2:$B$21,2,FALSE),"All")</f>
        <v>Emergency_Loss</v>
      </c>
    </row>
    <row r="7796" spans="1:18" hidden="1">
      <c r="A7796">
        <v>256</v>
      </c>
      <c r="B7796">
        <v>31</v>
      </c>
      <c r="C7796" t="s">
        <v>38</v>
      </c>
      <c r="D7796">
        <v>18</v>
      </c>
      <c r="E7796">
        <v>33188500.281741198</v>
      </c>
      <c r="F7796">
        <v>11799773.137450639</v>
      </c>
      <c r="G7796">
        <v>163935417.35033301</v>
      </c>
      <c r="H7796">
        <v>234373634.23073</v>
      </c>
      <c r="I7796">
        <v>246497222.41358</v>
      </c>
      <c r="J7796">
        <v>284734407.00317198</v>
      </c>
      <c r="K7796">
        <v>328811394.48816901</v>
      </c>
      <c r="L7796">
        <v>391592794.296781</v>
      </c>
      <c r="M7796">
        <v>404879350.64185297</v>
      </c>
      <c r="N7796">
        <v>471857591.21810597</v>
      </c>
      <c r="O7796">
        <v>538871487.35877895</v>
      </c>
      <c r="Q7796" t="str">
        <f>VLOOKUP(A7796,Lookup_Tables!$D$2:$E$7,2,FALSE)</f>
        <v>SS</v>
      </c>
      <c r="R7796" t="str">
        <f>IFERROR(VLOOKUP(D7796,Lookup_Tables!$A$2:$B$21,2,FALSE),"All")</f>
        <v>Govt_Plus_Emergency</v>
      </c>
    </row>
    <row r="7797" spans="1:18" hidden="1">
      <c r="A7797">
        <v>256</v>
      </c>
      <c r="B7797">
        <v>31</v>
      </c>
      <c r="C7797" t="s">
        <v>39</v>
      </c>
      <c r="D7797">
        <v>18</v>
      </c>
      <c r="E7797">
        <v>30773367.854701001</v>
      </c>
      <c r="F7797">
        <v>10955340.175661728</v>
      </c>
      <c r="G7797">
        <v>160365199.38999999</v>
      </c>
      <c r="H7797">
        <v>222851517.62119001</v>
      </c>
      <c r="I7797">
        <v>231192003.117939</v>
      </c>
      <c r="J7797">
        <v>254639544.13713399</v>
      </c>
      <c r="K7797">
        <v>285337193.83304298</v>
      </c>
      <c r="L7797">
        <v>307213157.660478</v>
      </c>
      <c r="M7797">
        <v>312620493.08950597</v>
      </c>
      <c r="N7797">
        <v>333988867.98645997</v>
      </c>
      <c r="O7797">
        <v>388354495.36460203</v>
      </c>
      <c r="Q7797" t="str">
        <f>VLOOKUP(A7797,Lookup_Tables!$D$2:$E$7,2,FALSE)</f>
        <v>SS</v>
      </c>
      <c r="R7797" t="str">
        <f>IFERROR(VLOOKUP(D7797,Lookup_Tables!$A$2:$B$21,2,FALSE),"All")</f>
        <v>Govt_Plus_Emergency</v>
      </c>
    </row>
    <row r="7798" spans="1:18" hidden="1">
      <c r="A7798">
        <v>256</v>
      </c>
      <c r="B7798">
        <v>32</v>
      </c>
      <c r="C7798" t="s">
        <v>38</v>
      </c>
      <c r="D7798">
        <v>0</v>
      </c>
      <c r="E7798">
        <v>3363751.5187508599</v>
      </c>
      <c r="F7798">
        <v>1210540.5488427905</v>
      </c>
      <c r="G7798">
        <v>1941632.0125966801</v>
      </c>
      <c r="H7798">
        <v>36319650.574671499</v>
      </c>
      <c r="I7798">
        <v>40326384.108525999</v>
      </c>
      <c r="J7798">
        <v>49813737.148021102</v>
      </c>
      <c r="K7798">
        <v>59426612.4404561</v>
      </c>
      <c r="L7798">
        <v>70560585.435503095</v>
      </c>
      <c r="M7798">
        <v>78036739.837664396</v>
      </c>
      <c r="N7798">
        <v>105108759.96922401</v>
      </c>
      <c r="O7798">
        <v>129883678.467343</v>
      </c>
      <c r="Q7798" t="str">
        <f>VLOOKUP(A7798,Lookup_Tables!$D$2:$E$7,2,FALSE)</f>
        <v>SS</v>
      </c>
      <c r="R7798" t="str">
        <f>IFERROR(VLOOKUP(D7798,Lookup_Tables!$A$2:$B$21,2,FALSE),"All")</f>
        <v>Private Assets</v>
      </c>
    </row>
    <row r="7799" spans="1:18" hidden="1">
      <c r="A7799">
        <v>256</v>
      </c>
      <c r="B7799">
        <v>32</v>
      </c>
      <c r="C7799" t="s">
        <v>39</v>
      </c>
      <c r="D7799">
        <v>0</v>
      </c>
      <c r="E7799">
        <v>3261178.2077544602</v>
      </c>
      <c r="F7799">
        <v>1212464.8220836013</v>
      </c>
      <c r="G7799">
        <v>1926452.12987453</v>
      </c>
      <c r="H7799">
        <v>35802558.420712501</v>
      </c>
      <c r="I7799">
        <v>38991244.802552998</v>
      </c>
      <c r="J7799">
        <v>47725409.562571302</v>
      </c>
      <c r="K7799">
        <v>56387256.141515099</v>
      </c>
      <c r="L7799">
        <v>64005008.979893401</v>
      </c>
      <c r="M7799">
        <v>66950340.958515301</v>
      </c>
      <c r="N7799">
        <v>93153332.624436393</v>
      </c>
      <c r="O7799">
        <v>124309881.813903</v>
      </c>
      <c r="Q7799" t="str">
        <f>VLOOKUP(A7799,Lookup_Tables!$D$2:$E$7,2,FALSE)</f>
        <v>SS</v>
      </c>
      <c r="R7799" t="str">
        <f>IFERROR(VLOOKUP(D7799,Lookup_Tables!$A$2:$B$21,2,FALSE),"All")</f>
        <v>Private Assets</v>
      </c>
    </row>
    <row r="7800" spans="1:18" hidden="1">
      <c r="A7800">
        <v>256</v>
      </c>
      <c r="B7800">
        <v>32</v>
      </c>
      <c r="C7800" t="s">
        <v>38</v>
      </c>
      <c r="D7800">
        <v>2</v>
      </c>
      <c r="E7800">
        <v>538011.04868379701</v>
      </c>
      <c r="F7800">
        <v>190639.05512121681</v>
      </c>
      <c r="G7800">
        <v>709060.60525660904</v>
      </c>
      <c r="H7800">
        <v>5527863.57089685</v>
      </c>
      <c r="I7800">
        <v>6111019.0621255003</v>
      </c>
      <c r="J7800">
        <v>7736859.8556177998</v>
      </c>
      <c r="K7800">
        <v>9264790.1568671707</v>
      </c>
      <c r="L7800">
        <v>10444125.318867199</v>
      </c>
      <c r="M7800">
        <v>11046320.299917201</v>
      </c>
      <c r="N7800">
        <v>13094256.5498695</v>
      </c>
      <c r="O7800">
        <v>17172109.414298002</v>
      </c>
      <c r="Q7800" t="str">
        <f>VLOOKUP(A7800,Lookup_Tables!$D$2:$E$7,2,FALSE)</f>
        <v>SS</v>
      </c>
      <c r="R7800" t="str">
        <f>IFERROR(VLOOKUP(D7800,Lookup_Tables!$A$2:$B$21,2,FALSE),"All")</f>
        <v>Bridge</v>
      </c>
    </row>
    <row r="7801" spans="1:18" hidden="1">
      <c r="A7801">
        <v>256</v>
      </c>
      <c r="B7801">
        <v>32</v>
      </c>
      <c r="C7801" t="s">
        <v>39</v>
      </c>
      <c r="D7801">
        <v>2</v>
      </c>
      <c r="E7801">
        <v>519231.71032190399</v>
      </c>
      <c r="F7801">
        <v>185136.21406141471</v>
      </c>
      <c r="G7801">
        <v>709060.60525660904</v>
      </c>
      <c r="H7801">
        <v>5359842.3919603396</v>
      </c>
      <c r="I7801">
        <v>5948807.1935853502</v>
      </c>
      <c r="J7801">
        <v>7493210.5635897396</v>
      </c>
      <c r="K7801">
        <v>8902144.5791758504</v>
      </c>
      <c r="L7801">
        <v>10007125.3997168</v>
      </c>
      <c r="M7801">
        <v>10315231.4633667</v>
      </c>
      <c r="N7801">
        <v>11593365.4024678</v>
      </c>
      <c r="O7801">
        <v>14828367.7867405</v>
      </c>
      <c r="Q7801" t="str">
        <f>VLOOKUP(A7801,Lookup_Tables!$D$2:$E$7,2,FALSE)</f>
        <v>SS</v>
      </c>
      <c r="R7801" t="str">
        <f>IFERROR(VLOOKUP(D7801,Lookup_Tables!$A$2:$B$21,2,FALSE),"All")</f>
        <v>Bridge</v>
      </c>
    </row>
    <row r="7802" spans="1:18" hidden="1">
      <c r="A7802">
        <v>256</v>
      </c>
      <c r="B7802">
        <v>32</v>
      </c>
      <c r="C7802" t="s">
        <v>38</v>
      </c>
      <c r="D7802">
        <v>3</v>
      </c>
      <c r="E7802">
        <v>2046.3817417768701</v>
      </c>
      <c r="F7802">
        <v>700.31673751078915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532778.22876126994</v>
      </c>
      <c r="O7802">
        <v>813286.77550481097</v>
      </c>
      <c r="Q7802" t="str">
        <f>VLOOKUP(A7802,Lookup_Tables!$D$2:$E$7,2,FALSE)</f>
        <v>SS</v>
      </c>
      <c r="R7802" t="str">
        <f>IFERROR(VLOOKUP(D7802,Lookup_Tables!$A$2:$B$21,2,FALSE),"All")</f>
        <v>Govt Hosp</v>
      </c>
    </row>
    <row r="7803" spans="1:18" hidden="1">
      <c r="A7803">
        <v>256</v>
      </c>
      <c r="B7803">
        <v>32</v>
      </c>
      <c r="C7803" t="s">
        <v>39</v>
      </c>
      <c r="D7803">
        <v>3</v>
      </c>
      <c r="E7803">
        <v>2046.3817417768701</v>
      </c>
      <c r="F7803">
        <v>700.31673751078915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532778.22876126994</v>
      </c>
      <c r="O7803">
        <v>813286.77550481097</v>
      </c>
      <c r="Q7803" t="str">
        <f>VLOOKUP(A7803,Lookup_Tables!$D$2:$E$7,2,FALSE)</f>
        <v>SS</v>
      </c>
      <c r="R7803" t="str">
        <f>IFERROR(VLOOKUP(D7803,Lookup_Tables!$A$2:$B$21,2,FALSE),"All")</f>
        <v>Govt Hosp</v>
      </c>
    </row>
    <row r="7804" spans="1:18" hidden="1">
      <c r="A7804">
        <v>256</v>
      </c>
      <c r="B7804">
        <v>32</v>
      </c>
      <c r="C7804" t="s">
        <v>38</v>
      </c>
      <c r="D7804">
        <v>4</v>
      </c>
      <c r="E7804">
        <v>289.32140412618401</v>
      </c>
      <c r="F7804">
        <v>104.3878598181922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73174.5671831418</v>
      </c>
      <c r="O7804">
        <v>111758.97712485</v>
      </c>
      <c r="Q7804" t="str">
        <f>VLOOKUP(A7804,Lookup_Tables!$D$2:$E$7,2,FALSE)</f>
        <v>SS</v>
      </c>
      <c r="R7804" t="str">
        <f>IFERROR(VLOOKUP(D7804,Lookup_Tables!$A$2:$B$21,2,FALSE),"All")</f>
        <v>Govt Med Fac</v>
      </c>
    </row>
    <row r="7805" spans="1:18" hidden="1">
      <c r="A7805">
        <v>256</v>
      </c>
      <c r="B7805">
        <v>32</v>
      </c>
      <c r="C7805" t="s">
        <v>39</v>
      </c>
      <c r="D7805">
        <v>4</v>
      </c>
      <c r="E7805">
        <v>289.32140412618401</v>
      </c>
      <c r="F7805">
        <v>104.3878598181922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73174.5671831418</v>
      </c>
      <c r="O7805">
        <v>111758.97712485</v>
      </c>
      <c r="Q7805" t="str">
        <f>VLOOKUP(A7805,Lookup_Tables!$D$2:$E$7,2,FALSE)</f>
        <v>SS</v>
      </c>
      <c r="R7805" t="str">
        <f>IFERROR(VLOOKUP(D7805,Lookup_Tables!$A$2:$B$21,2,FALSE),"All")</f>
        <v>Govt Med Fac</v>
      </c>
    </row>
    <row r="7806" spans="1:18" hidden="1">
      <c r="A7806">
        <v>256</v>
      </c>
      <c r="B7806">
        <v>32</v>
      </c>
      <c r="C7806" t="s">
        <v>38</v>
      </c>
      <c r="D7806">
        <v>10</v>
      </c>
      <c r="E7806">
        <v>194070.81683532501</v>
      </c>
      <c r="F7806">
        <v>64704.927659350069</v>
      </c>
      <c r="G7806">
        <v>235402.09799851201</v>
      </c>
      <c r="H7806">
        <v>2234523.7339893202</v>
      </c>
      <c r="I7806">
        <v>2448162.6284878799</v>
      </c>
      <c r="J7806">
        <v>2928783.3751407601</v>
      </c>
      <c r="K7806">
        <v>3387472.63158237</v>
      </c>
      <c r="L7806">
        <v>3797783.1148208799</v>
      </c>
      <c r="M7806">
        <v>3949196.1148227402</v>
      </c>
      <c r="N7806">
        <v>4608168.5811918899</v>
      </c>
      <c r="O7806">
        <v>5173229.9001156399</v>
      </c>
      <c r="Q7806" t="str">
        <f>VLOOKUP(A7806,Lookup_Tables!$D$2:$E$7,2,FALSE)</f>
        <v>SS</v>
      </c>
      <c r="R7806" t="str">
        <f>IFERROR(VLOOKUP(D7806,Lookup_Tables!$A$2:$B$21,2,FALSE),"All")</f>
        <v>Pub School</v>
      </c>
    </row>
    <row r="7807" spans="1:18" hidden="1">
      <c r="A7807">
        <v>256</v>
      </c>
      <c r="B7807">
        <v>32</v>
      </c>
      <c r="C7807" t="s">
        <v>39</v>
      </c>
      <c r="D7807">
        <v>10</v>
      </c>
      <c r="E7807">
        <v>188552.381222183</v>
      </c>
      <c r="F7807">
        <v>63178.622880035182</v>
      </c>
      <c r="G7807">
        <v>232008.727084513</v>
      </c>
      <c r="H7807">
        <v>2193549.18182076</v>
      </c>
      <c r="I7807">
        <v>2418416.0502794902</v>
      </c>
      <c r="J7807">
        <v>2815326.5010501398</v>
      </c>
      <c r="K7807">
        <v>3317161.8586878101</v>
      </c>
      <c r="L7807">
        <v>3629909.79291069</v>
      </c>
      <c r="M7807">
        <v>3770559.2877503401</v>
      </c>
      <c r="N7807">
        <v>4029239.3067397699</v>
      </c>
      <c r="O7807">
        <v>4644684.9383434197</v>
      </c>
      <c r="Q7807" t="str">
        <f>VLOOKUP(A7807,Lookup_Tables!$D$2:$E$7,2,FALSE)</f>
        <v>SS</v>
      </c>
      <c r="R7807" t="str">
        <f>IFERROR(VLOOKUP(D7807,Lookup_Tables!$A$2:$B$21,2,FALSE),"All")</f>
        <v>Pub School</v>
      </c>
    </row>
    <row r="7808" spans="1:18" hidden="1">
      <c r="A7808">
        <v>256</v>
      </c>
      <c r="B7808">
        <v>32</v>
      </c>
      <c r="C7808" t="s">
        <v>38</v>
      </c>
      <c r="D7808">
        <v>13</v>
      </c>
      <c r="E7808">
        <v>47246.113842747298</v>
      </c>
      <c r="F7808">
        <v>17300.052789159105</v>
      </c>
      <c r="G7808">
        <v>0</v>
      </c>
      <c r="H7808">
        <v>538952.74078709097</v>
      </c>
      <c r="I7808">
        <v>590899.40483901103</v>
      </c>
      <c r="J7808">
        <v>713325.42264260305</v>
      </c>
      <c r="K7808">
        <v>861646.80182490905</v>
      </c>
      <c r="L7808">
        <v>1076776.56695824</v>
      </c>
      <c r="M7808">
        <v>1191384.38629773</v>
      </c>
      <c r="N7808">
        <v>1555627.8135863601</v>
      </c>
      <c r="O7808">
        <v>2017722.83495235</v>
      </c>
      <c r="Q7808" t="str">
        <f>VLOOKUP(A7808,Lookup_Tables!$D$2:$E$7,2,FALSE)</f>
        <v>SS</v>
      </c>
      <c r="R7808" t="str">
        <f>IFERROR(VLOOKUP(D7808,Lookup_Tables!$A$2:$B$21,2,FALSE),"All")</f>
        <v>Residual Inst</v>
      </c>
    </row>
    <row r="7809" spans="1:18" hidden="1">
      <c r="A7809">
        <v>256</v>
      </c>
      <c r="B7809">
        <v>32</v>
      </c>
      <c r="C7809" t="s">
        <v>39</v>
      </c>
      <c r="D7809">
        <v>13</v>
      </c>
      <c r="E7809">
        <v>46147.505035197297</v>
      </c>
      <c r="F7809">
        <v>17159.557910548683</v>
      </c>
      <c r="G7809">
        <v>0</v>
      </c>
      <c r="H7809">
        <v>536521.46525196405</v>
      </c>
      <c r="I7809">
        <v>579053.460454821</v>
      </c>
      <c r="J7809">
        <v>689499.35049211106</v>
      </c>
      <c r="K7809">
        <v>834958.58536163601</v>
      </c>
      <c r="L7809">
        <v>973601.72834332299</v>
      </c>
      <c r="M7809">
        <v>1080496.8099027299</v>
      </c>
      <c r="N7809">
        <v>1500479.9412557899</v>
      </c>
      <c r="O7809">
        <v>1985562.9708773601</v>
      </c>
      <c r="Q7809" t="str">
        <f>VLOOKUP(A7809,Lookup_Tables!$D$2:$E$7,2,FALSE)</f>
        <v>SS</v>
      </c>
      <c r="R7809" t="str">
        <f>IFERROR(VLOOKUP(D7809,Lookup_Tables!$A$2:$B$21,2,FALSE),"All")</f>
        <v>Residual Inst</v>
      </c>
    </row>
    <row r="7810" spans="1:18" hidden="1">
      <c r="A7810">
        <v>256</v>
      </c>
      <c r="B7810">
        <v>32</v>
      </c>
      <c r="C7810" t="s">
        <v>38</v>
      </c>
      <c r="D7810">
        <v>14</v>
      </c>
      <c r="E7810">
        <v>868852.37196040899</v>
      </c>
      <c r="F7810">
        <v>282346.96109508339</v>
      </c>
      <c r="G7810">
        <v>929047.37549261702</v>
      </c>
      <c r="H7810">
        <v>9061097.4337220006</v>
      </c>
      <c r="I7810">
        <v>10055504.363540201</v>
      </c>
      <c r="J7810">
        <v>13307960.071496701</v>
      </c>
      <c r="K7810">
        <v>16245369.5208911</v>
      </c>
      <c r="L7810">
        <v>19210580.855896</v>
      </c>
      <c r="M7810">
        <v>20276047.333118901</v>
      </c>
      <c r="N7810">
        <v>26957938.2208874</v>
      </c>
      <c r="O7810">
        <v>35254801.8493319</v>
      </c>
      <c r="Q7810" t="str">
        <f>VLOOKUP(A7810,Lookup_Tables!$D$2:$E$7,2,FALSE)</f>
        <v>SS</v>
      </c>
      <c r="R7810" t="str">
        <f>IFERROR(VLOOKUP(D7810,Lookup_Tables!$A$2:$B$21,2,FALSE),"All")</f>
        <v>Road</v>
      </c>
    </row>
    <row r="7811" spans="1:18" hidden="1">
      <c r="A7811">
        <v>256</v>
      </c>
      <c r="B7811">
        <v>32</v>
      </c>
      <c r="C7811" t="s">
        <v>39</v>
      </c>
      <c r="D7811">
        <v>14</v>
      </c>
      <c r="E7811">
        <v>844011.18601798604</v>
      </c>
      <c r="F7811">
        <v>275027.40194356663</v>
      </c>
      <c r="G7811">
        <v>906424.68472176802</v>
      </c>
      <c r="H7811">
        <v>8851350.4515799005</v>
      </c>
      <c r="I7811">
        <v>9838774.7728634905</v>
      </c>
      <c r="J7811">
        <v>12981832.1196591</v>
      </c>
      <c r="K7811">
        <v>15659858.9066466</v>
      </c>
      <c r="L7811">
        <v>18374953.744197998</v>
      </c>
      <c r="M7811">
        <v>19214596.133404799</v>
      </c>
      <c r="N7811">
        <v>24873392.015780699</v>
      </c>
      <c r="O7811">
        <v>34610485.877202898</v>
      </c>
      <c r="Q7811" t="str">
        <f>VLOOKUP(A7811,Lookup_Tables!$D$2:$E$7,2,FALSE)</f>
        <v>SS</v>
      </c>
      <c r="R7811" t="str">
        <f>IFERROR(VLOOKUP(D7811,Lookup_Tables!$A$2:$B$21,2,FALSE),"All")</f>
        <v>Road</v>
      </c>
    </row>
    <row r="7812" spans="1:18" hidden="1">
      <c r="A7812">
        <v>256</v>
      </c>
      <c r="B7812">
        <v>32</v>
      </c>
      <c r="C7812" t="s">
        <v>38</v>
      </c>
      <c r="D7812">
        <v>15</v>
      </c>
      <c r="E7812">
        <v>5014267.5732190497</v>
      </c>
      <c r="F7812">
        <v>1774851.2094468176</v>
      </c>
      <c r="G7812">
        <v>3955647.0231423499</v>
      </c>
      <c r="H7812">
        <v>53878035.116085902</v>
      </c>
      <c r="I7812">
        <v>59945853.031351201</v>
      </c>
      <c r="J7812">
        <v>74108001.989345595</v>
      </c>
      <c r="K7812">
        <v>88352549.362698093</v>
      </c>
      <c r="L7812">
        <v>104862765.409299</v>
      </c>
      <c r="M7812">
        <v>112362377.020238</v>
      </c>
      <c r="N7812">
        <v>143216647.56158099</v>
      </c>
      <c r="O7812">
        <v>187965687.69952601</v>
      </c>
      <c r="Q7812" t="str">
        <f>VLOOKUP(A7812,Lookup_Tables!$D$2:$E$7,2,FALSE)</f>
        <v>SS</v>
      </c>
      <c r="R7812" t="str">
        <f>IFERROR(VLOOKUP(D7812,Lookup_Tables!$A$2:$B$21,2,FALSE),"All")</f>
        <v>All</v>
      </c>
    </row>
    <row r="7813" spans="1:18" hidden="1">
      <c r="A7813">
        <v>256</v>
      </c>
      <c r="B7813">
        <v>32</v>
      </c>
      <c r="C7813" t="s">
        <v>39</v>
      </c>
      <c r="D7813">
        <v>15</v>
      </c>
      <c r="E7813">
        <v>4860082.1842345698</v>
      </c>
      <c r="F7813">
        <v>1749615.5519858212</v>
      </c>
      <c r="G7813">
        <v>3887386.85198414</v>
      </c>
      <c r="H7813">
        <v>53027739.745444499</v>
      </c>
      <c r="I7813">
        <v>57528939.520618699</v>
      </c>
      <c r="J7813">
        <v>71994301.735084906</v>
      </c>
      <c r="K7813">
        <v>84286897.105223998</v>
      </c>
      <c r="L7813">
        <v>95643953.560297504</v>
      </c>
      <c r="M7813">
        <v>103740257.389093</v>
      </c>
      <c r="N7813">
        <v>136715986.392694</v>
      </c>
      <c r="O7813">
        <v>175434686.61434001</v>
      </c>
      <c r="Q7813" t="str">
        <f>VLOOKUP(A7813,Lookup_Tables!$D$2:$E$7,2,FALSE)</f>
        <v>SS</v>
      </c>
      <c r="R7813" t="str">
        <f>IFERROR(VLOOKUP(D7813,Lookup_Tables!$A$2:$B$21,2,FALSE),"All")</f>
        <v>All</v>
      </c>
    </row>
    <row r="7814" spans="1:18" hidden="1">
      <c r="A7814">
        <v>256</v>
      </c>
      <c r="B7814">
        <v>32</v>
      </c>
      <c r="C7814" t="s">
        <v>38</v>
      </c>
      <c r="D7814">
        <v>16</v>
      </c>
      <c r="E7814">
        <v>1650516.0544681901</v>
      </c>
      <c r="F7814">
        <v>551551.86880419217</v>
      </c>
      <c r="G7814">
        <v>1982053.3329918401</v>
      </c>
      <c r="H7814">
        <v>17179176.979583699</v>
      </c>
      <c r="I7814">
        <v>19270326.822021101</v>
      </c>
      <c r="J7814">
        <v>24641329.1382512</v>
      </c>
      <c r="K7814">
        <v>30050353.321766</v>
      </c>
      <c r="L7814">
        <v>34435453.793480299</v>
      </c>
      <c r="M7814">
        <v>36362010.094499603</v>
      </c>
      <c r="N7814">
        <v>45773466.854829602</v>
      </c>
      <c r="O7814">
        <v>58977456.335496403</v>
      </c>
      <c r="Q7814" t="str">
        <f>VLOOKUP(A7814,Lookup_Tables!$D$2:$E$7,2,FALSE)</f>
        <v>SS</v>
      </c>
      <c r="R7814" t="str">
        <f>IFERROR(VLOOKUP(D7814,Lookup_Tables!$A$2:$B$21,2,FALSE),"All")</f>
        <v>Government_Loss</v>
      </c>
    </row>
    <row r="7815" spans="1:18" hidden="1">
      <c r="A7815">
        <v>256</v>
      </c>
      <c r="B7815">
        <v>32</v>
      </c>
      <c r="C7815" t="s">
        <v>39</v>
      </c>
      <c r="D7815">
        <v>16</v>
      </c>
      <c r="E7815">
        <v>1599589.38941515</v>
      </c>
      <c r="F7815">
        <v>544130.10130383284</v>
      </c>
      <c r="G7815">
        <v>1952065.2382428299</v>
      </c>
      <c r="H7815">
        <v>16768409.966592601</v>
      </c>
      <c r="I7815">
        <v>18579232.025466099</v>
      </c>
      <c r="J7815">
        <v>23944831.214614</v>
      </c>
      <c r="K7815">
        <v>28548262.578036699</v>
      </c>
      <c r="L7815">
        <v>32811068.267286699</v>
      </c>
      <c r="M7815">
        <v>33954916.292628899</v>
      </c>
      <c r="N7815">
        <v>40560426.934205197</v>
      </c>
      <c r="O7815">
        <v>55351933.579582296</v>
      </c>
      <c r="Q7815" t="str">
        <f>VLOOKUP(A7815,Lookup_Tables!$D$2:$E$7,2,FALSE)</f>
        <v>SS</v>
      </c>
      <c r="R7815" t="str">
        <f>IFERROR(VLOOKUP(D7815,Lookup_Tables!$A$2:$B$21,2,FALSE),"All")</f>
        <v>Government_Loss</v>
      </c>
    </row>
    <row r="7816" spans="1:18" hidden="1">
      <c r="A7816">
        <v>256</v>
      </c>
      <c r="B7816">
        <v>32</v>
      </c>
      <c r="C7816" t="s">
        <v>38</v>
      </c>
      <c r="D7816">
        <v>17</v>
      </c>
      <c r="E7816">
        <v>634927.35163582303</v>
      </c>
      <c r="F7816">
        <v>216700.61598999565</v>
      </c>
      <c r="G7816">
        <v>660023.52108081896</v>
      </c>
      <c r="H7816">
        <v>6738901.0032157097</v>
      </c>
      <c r="I7816">
        <v>7488124.6670396198</v>
      </c>
      <c r="J7816">
        <v>9392376.1069435608</v>
      </c>
      <c r="K7816">
        <v>11311776.5384467</v>
      </c>
      <c r="L7816">
        <v>13191854.4893262</v>
      </c>
      <c r="M7816">
        <v>14081628.3365651</v>
      </c>
      <c r="N7816">
        <v>18420388.659284901</v>
      </c>
      <c r="O7816">
        <v>23599514.379680399</v>
      </c>
      <c r="Q7816" t="str">
        <f>VLOOKUP(A7816,Lookup_Tables!$D$2:$E$7,2,FALSE)</f>
        <v>SS</v>
      </c>
      <c r="R7816" t="str">
        <f>IFERROR(VLOOKUP(D7816,Lookup_Tables!$A$2:$B$21,2,FALSE),"All")</f>
        <v>Emergency_Loss</v>
      </c>
    </row>
    <row r="7817" spans="1:18" hidden="1">
      <c r="A7817">
        <v>256</v>
      </c>
      <c r="B7817">
        <v>32</v>
      </c>
      <c r="C7817" t="s">
        <v>39</v>
      </c>
      <c r="D7817">
        <v>17</v>
      </c>
      <c r="E7817">
        <v>615261.25396193098</v>
      </c>
      <c r="F7817">
        <v>213541.31418944895</v>
      </c>
      <c r="G7817">
        <v>653172.37435779395</v>
      </c>
      <c r="H7817">
        <v>6569519.2881154297</v>
      </c>
      <c r="I7817">
        <v>7268474.0387116997</v>
      </c>
      <c r="J7817">
        <v>9065003.8126203194</v>
      </c>
      <c r="K7817">
        <v>10833193.984351801</v>
      </c>
      <c r="L7817">
        <v>12345726.275714099</v>
      </c>
      <c r="M7817">
        <v>13147232.1866381</v>
      </c>
      <c r="N7817">
        <v>16354620.742340101</v>
      </c>
      <c r="O7817">
        <v>22008997.764645401</v>
      </c>
      <c r="Q7817" t="str">
        <f>VLOOKUP(A7817,Lookup_Tables!$D$2:$E$7,2,FALSE)</f>
        <v>SS</v>
      </c>
      <c r="R7817" t="str">
        <f>IFERROR(VLOOKUP(D7817,Lookup_Tables!$A$2:$B$21,2,FALSE),"All")</f>
        <v>Emergency_Loss</v>
      </c>
    </row>
    <row r="7818" spans="1:18" hidden="1">
      <c r="A7818">
        <v>256</v>
      </c>
      <c r="B7818">
        <v>32</v>
      </c>
      <c r="C7818" t="s">
        <v>38</v>
      </c>
      <c r="D7818">
        <v>18</v>
      </c>
      <c r="E7818">
        <v>2285443.4061040101</v>
      </c>
      <c r="F7818">
        <v>765375.62078127055</v>
      </c>
      <c r="G7818">
        <v>2687277.3218473899</v>
      </c>
      <c r="H7818">
        <v>23820663.8006544</v>
      </c>
      <c r="I7818">
        <v>26629435.726688299</v>
      </c>
      <c r="J7818">
        <v>34103009.232903801</v>
      </c>
      <c r="K7818">
        <v>41194999.391254298</v>
      </c>
      <c r="L7818">
        <v>47874722.302740604</v>
      </c>
      <c r="M7818">
        <v>51306015.809808098</v>
      </c>
      <c r="N7818">
        <v>64509904.947071999</v>
      </c>
      <c r="O7818">
        <v>82965838.859524205</v>
      </c>
      <c r="Q7818" t="str">
        <f>VLOOKUP(A7818,Lookup_Tables!$D$2:$E$7,2,FALSE)</f>
        <v>SS</v>
      </c>
      <c r="R7818" t="str">
        <f>IFERROR(VLOOKUP(D7818,Lookup_Tables!$A$2:$B$21,2,FALSE),"All")</f>
        <v>Govt_Plus_Emergency</v>
      </c>
    </row>
    <row r="7819" spans="1:18" hidden="1">
      <c r="A7819">
        <v>256</v>
      </c>
      <c r="B7819">
        <v>32</v>
      </c>
      <c r="C7819" t="s">
        <v>39</v>
      </c>
      <c r="D7819">
        <v>18</v>
      </c>
      <c r="E7819">
        <v>2214797.6912477599</v>
      </c>
      <c r="F7819">
        <v>755882.11533294083</v>
      </c>
      <c r="G7819">
        <v>2600142.2179461899</v>
      </c>
      <c r="H7819">
        <v>23473011.3677059</v>
      </c>
      <c r="I7819">
        <v>26029001.198691599</v>
      </c>
      <c r="J7819">
        <v>33036513.622536801</v>
      </c>
      <c r="K7819">
        <v>39142972.327691503</v>
      </c>
      <c r="L7819">
        <v>45424205.312918998</v>
      </c>
      <c r="M7819">
        <v>46785002.6876828</v>
      </c>
      <c r="N7819">
        <v>56330871.622061297</v>
      </c>
      <c r="O7819">
        <v>77961879.416581497</v>
      </c>
      <c r="Q7819" t="str">
        <f>VLOOKUP(A7819,Lookup_Tables!$D$2:$E$7,2,FALSE)</f>
        <v>SS</v>
      </c>
      <c r="R7819" t="str">
        <f>IFERROR(VLOOKUP(D7819,Lookup_Tables!$A$2:$B$21,2,FALSE),"All")</f>
        <v>Govt_Plus_Emergency</v>
      </c>
    </row>
    <row r="7820" spans="1:18" hidden="1">
      <c r="A7820">
        <v>256</v>
      </c>
      <c r="B7820">
        <v>34</v>
      </c>
      <c r="C7820" t="s">
        <v>38</v>
      </c>
      <c r="D7820">
        <v>0</v>
      </c>
      <c r="E7820">
        <v>7095941.5402927501</v>
      </c>
      <c r="F7820">
        <v>1724672.0459134374</v>
      </c>
      <c r="G7820">
        <v>0</v>
      </c>
      <c r="H7820">
        <v>41950096.057097897</v>
      </c>
      <c r="I7820">
        <v>52467297.783530697</v>
      </c>
      <c r="J7820">
        <v>165012038.60923001</v>
      </c>
      <c r="K7820">
        <v>232513708.61121199</v>
      </c>
      <c r="L7820">
        <v>288058018.86577201</v>
      </c>
      <c r="M7820">
        <v>304799614.252321</v>
      </c>
      <c r="N7820">
        <v>327263959.46563202</v>
      </c>
      <c r="O7820">
        <v>354428115.95784998</v>
      </c>
      <c r="Q7820" t="str">
        <f>VLOOKUP(A7820,Lookup_Tables!$D$2:$E$7,2,FALSE)</f>
        <v>SS</v>
      </c>
      <c r="R7820" t="str">
        <f>IFERROR(VLOOKUP(D7820,Lookup_Tables!$A$2:$B$21,2,FALSE),"All")</f>
        <v>Private Assets</v>
      </c>
    </row>
    <row r="7821" spans="1:18" hidden="1">
      <c r="A7821">
        <v>256</v>
      </c>
      <c r="B7821">
        <v>34</v>
      </c>
      <c r="C7821" t="s">
        <v>39</v>
      </c>
      <c r="D7821">
        <v>0</v>
      </c>
      <c r="E7821">
        <v>7035670.0585489301</v>
      </c>
      <c r="F7821">
        <v>1695141.6009836905</v>
      </c>
      <c r="G7821">
        <v>0</v>
      </c>
      <c r="H7821">
        <v>41950096.057097897</v>
      </c>
      <c r="I7821">
        <v>52291857.194330297</v>
      </c>
      <c r="J7821">
        <v>163712461.343564</v>
      </c>
      <c r="K7821">
        <v>232513708.61121199</v>
      </c>
      <c r="L7821">
        <v>287171870.77107799</v>
      </c>
      <c r="M7821">
        <v>301269929.59135699</v>
      </c>
      <c r="N7821">
        <v>324245601.54773498</v>
      </c>
      <c r="O7821">
        <v>349985934.40616</v>
      </c>
      <c r="Q7821" t="str">
        <f>VLOOKUP(A7821,Lookup_Tables!$D$2:$E$7,2,FALSE)</f>
        <v>SS</v>
      </c>
      <c r="R7821" t="str">
        <f>IFERROR(VLOOKUP(D7821,Lookup_Tables!$A$2:$B$21,2,FALSE),"All")</f>
        <v>Private Assets</v>
      </c>
    </row>
    <row r="7822" spans="1:18" hidden="1">
      <c r="A7822">
        <v>256</v>
      </c>
      <c r="B7822">
        <v>34</v>
      </c>
      <c r="C7822" t="s">
        <v>38</v>
      </c>
      <c r="D7822">
        <v>2</v>
      </c>
      <c r="E7822">
        <v>614114.54644874402</v>
      </c>
      <c r="F7822">
        <v>78724.771477680188</v>
      </c>
      <c r="G7822">
        <v>0</v>
      </c>
      <c r="H7822">
        <v>4811128.1671506101</v>
      </c>
      <c r="I7822">
        <v>11457077.597430101</v>
      </c>
      <c r="J7822">
        <v>15098689.876876101</v>
      </c>
      <c r="K7822">
        <v>17833456.7268412</v>
      </c>
      <c r="L7822">
        <v>19773470.0264959</v>
      </c>
      <c r="M7822">
        <v>20543850.232517701</v>
      </c>
      <c r="N7822">
        <v>23239860.3240944</v>
      </c>
      <c r="O7822">
        <v>26299361.4922304</v>
      </c>
      <c r="Q7822" t="str">
        <f>VLOOKUP(A7822,Lookup_Tables!$D$2:$E$7,2,FALSE)</f>
        <v>SS</v>
      </c>
      <c r="R7822" t="str">
        <f>IFERROR(VLOOKUP(D7822,Lookup_Tables!$A$2:$B$21,2,FALSE),"All")</f>
        <v>Bridge</v>
      </c>
    </row>
    <row r="7823" spans="1:18" hidden="1">
      <c r="A7823">
        <v>256</v>
      </c>
      <c r="B7823">
        <v>34</v>
      </c>
      <c r="C7823" t="s">
        <v>39</v>
      </c>
      <c r="D7823">
        <v>2</v>
      </c>
      <c r="E7823">
        <v>606640.34696105297</v>
      </c>
      <c r="F7823">
        <v>75832.101824074169</v>
      </c>
      <c r="G7823">
        <v>0</v>
      </c>
      <c r="H7823">
        <v>4811128.1671506101</v>
      </c>
      <c r="I7823">
        <v>11457077.597430101</v>
      </c>
      <c r="J7823">
        <v>15098689.876876101</v>
      </c>
      <c r="K7823">
        <v>17644595.336787399</v>
      </c>
      <c r="L7823">
        <v>19580918.230629701</v>
      </c>
      <c r="M7823">
        <v>20158591.7374993</v>
      </c>
      <c r="N7823">
        <v>22662258.553297501</v>
      </c>
      <c r="O7823">
        <v>24202809.165114298</v>
      </c>
      <c r="Q7823" t="str">
        <f>VLOOKUP(A7823,Lookup_Tables!$D$2:$E$7,2,FALSE)</f>
        <v>SS</v>
      </c>
      <c r="R7823" t="str">
        <f>IFERROR(VLOOKUP(D7823,Lookup_Tables!$A$2:$B$21,2,FALSE),"All")</f>
        <v>Bridge</v>
      </c>
    </row>
    <row r="7824" spans="1:18" hidden="1">
      <c r="A7824">
        <v>256</v>
      </c>
      <c r="B7824">
        <v>34</v>
      </c>
      <c r="C7824" t="s">
        <v>38</v>
      </c>
      <c r="D7824">
        <v>4</v>
      </c>
      <c r="E7824">
        <v>10751.0676781616</v>
      </c>
      <c r="F7824">
        <v>1374.3252270853573</v>
      </c>
      <c r="G7824">
        <v>0</v>
      </c>
      <c r="H7824">
        <v>111704.467262497</v>
      </c>
      <c r="I7824">
        <v>195170.043769449</v>
      </c>
      <c r="J7824">
        <v>261167.22444470099</v>
      </c>
      <c r="K7824">
        <v>304639.405306164</v>
      </c>
      <c r="L7824">
        <v>346372.67928684503</v>
      </c>
      <c r="M7824">
        <v>355647.12153330498</v>
      </c>
      <c r="N7824">
        <v>390841.888697227</v>
      </c>
      <c r="O7824">
        <v>446400.948590354</v>
      </c>
      <c r="Q7824" t="str">
        <f>VLOOKUP(A7824,Lookup_Tables!$D$2:$E$7,2,FALSE)</f>
        <v>SS</v>
      </c>
      <c r="R7824" t="str">
        <f>IFERROR(VLOOKUP(D7824,Lookup_Tables!$A$2:$B$21,2,FALSE),"All")</f>
        <v>Govt Med Fac</v>
      </c>
    </row>
    <row r="7825" spans="1:18" hidden="1">
      <c r="A7825">
        <v>256</v>
      </c>
      <c r="B7825">
        <v>34</v>
      </c>
      <c r="C7825" t="s">
        <v>39</v>
      </c>
      <c r="D7825">
        <v>4</v>
      </c>
      <c r="E7825">
        <v>10624.556585566101</v>
      </c>
      <c r="F7825">
        <v>1311.2728816267645</v>
      </c>
      <c r="G7825">
        <v>0</v>
      </c>
      <c r="H7825">
        <v>111704.467262497</v>
      </c>
      <c r="I7825">
        <v>195170.043769449</v>
      </c>
      <c r="J7825">
        <v>261167.22444470099</v>
      </c>
      <c r="K7825">
        <v>302320.641895501</v>
      </c>
      <c r="L7825">
        <v>339417.72012162401</v>
      </c>
      <c r="M7825">
        <v>353329.50924127299</v>
      </c>
      <c r="N7825">
        <v>379300.73403052799</v>
      </c>
      <c r="O7825">
        <v>417667.35692274402</v>
      </c>
      <c r="Q7825" t="str">
        <f>VLOOKUP(A7825,Lookup_Tables!$D$2:$E$7,2,FALSE)</f>
        <v>SS</v>
      </c>
      <c r="R7825" t="str">
        <f>IFERROR(VLOOKUP(D7825,Lookup_Tables!$A$2:$B$21,2,FALSE),"All")</f>
        <v>Govt Med Fac</v>
      </c>
    </row>
    <row r="7826" spans="1:18" hidden="1">
      <c r="A7826">
        <v>256</v>
      </c>
      <c r="B7826">
        <v>34</v>
      </c>
      <c r="C7826" t="s">
        <v>38</v>
      </c>
      <c r="D7826">
        <v>6</v>
      </c>
      <c r="E7826">
        <v>141710.85524030801</v>
      </c>
      <c r="F7826">
        <v>33825.49302780749</v>
      </c>
      <c r="G7826">
        <v>0</v>
      </c>
      <c r="H7826">
        <v>0</v>
      </c>
      <c r="I7826">
        <v>0</v>
      </c>
      <c r="J7826">
        <v>4512889.7988709798</v>
      </c>
      <c r="K7826">
        <v>5607649.7685143603</v>
      </c>
      <c r="L7826">
        <v>6391328.1865050597</v>
      </c>
      <c r="M7826">
        <v>6702407.27895521</v>
      </c>
      <c r="N7826">
        <v>7234830.9940466201</v>
      </c>
      <c r="O7826">
        <v>7687241.6427568104</v>
      </c>
      <c r="Q7826" t="str">
        <f>VLOOKUP(A7826,Lookup_Tables!$D$2:$E$7,2,FALSE)</f>
        <v>SS</v>
      </c>
      <c r="R7826" t="str">
        <f>IFERROR(VLOOKUP(D7826,Lookup_Tables!$A$2:$B$21,2,FALSE),"All")</f>
        <v>Port</v>
      </c>
    </row>
    <row r="7827" spans="1:18" hidden="1">
      <c r="A7827">
        <v>256</v>
      </c>
      <c r="B7827">
        <v>34</v>
      </c>
      <c r="C7827" t="s">
        <v>39</v>
      </c>
      <c r="D7827">
        <v>6</v>
      </c>
      <c r="E7827">
        <v>140651.01754457099</v>
      </c>
      <c r="F7827">
        <v>33143.287422129491</v>
      </c>
      <c r="G7827">
        <v>0</v>
      </c>
      <c r="H7827">
        <v>0</v>
      </c>
      <c r="I7827">
        <v>0</v>
      </c>
      <c r="J7827">
        <v>4512889.7988709798</v>
      </c>
      <c r="K7827">
        <v>5607649.7685143603</v>
      </c>
      <c r="L7827">
        <v>6391328.1865050597</v>
      </c>
      <c r="M7827">
        <v>6664270.0890267203</v>
      </c>
      <c r="N7827">
        <v>7120419.7248089695</v>
      </c>
      <c r="O7827">
        <v>7500295.2017924301</v>
      </c>
      <c r="Q7827" t="str">
        <f>VLOOKUP(A7827,Lookup_Tables!$D$2:$E$7,2,FALSE)</f>
        <v>SS</v>
      </c>
      <c r="R7827" t="str">
        <f>IFERROR(VLOOKUP(D7827,Lookup_Tables!$A$2:$B$21,2,FALSE),"All")</f>
        <v>Port</v>
      </c>
    </row>
    <row r="7828" spans="1:18" hidden="1">
      <c r="A7828">
        <v>256</v>
      </c>
      <c r="B7828">
        <v>34</v>
      </c>
      <c r="C7828" t="s">
        <v>38</v>
      </c>
      <c r="D7828">
        <v>9</v>
      </c>
      <c r="E7828">
        <v>2006.95036376962</v>
      </c>
      <c r="F7828">
        <v>481.18152331891952</v>
      </c>
      <c r="G7828">
        <v>0</v>
      </c>
      <c r="H7828">
        <v>0</v>
      </c>
      <c r="I7828">
        <v>0</v>
      </c>
      <c r="J7828">
        <v>48073.275434367897</v>
      </c>
      <c r="K7828">
        <v>81204.926897412704</v>
      </c>
      <c r="L7828">
        <v>111613.136790401</v>
      </c>
      <c r="M7828">
        <v>119787.26850716901</v>
      </c>
      <c r="N7828">
        <v>137364.85707456901</v>
      </c>
      <c r="O7828">
        <v>150458.92074065001</v>
      </c>
      <c r="Q7828" t="str">
        <f>VLOOKUP(A7828,Lookup_Tables!$D$2:$E$7,2,FALSE)</f>
        <v>SS</v>
      </c>
      <c r="R7828" t="str">
        <f>IFERROR(VLOOKUP(D7828,Lookup_Tables!$A$2:$B$21,2,FALSE),"All")</f>
        <v>Pub Admin Bldg</v>
      </c>
    </row>
    <row r="7829" spans="1:18" hidden="1">
      <c r="A7829">
        <v>256</v>
      </c>
      <c r="B7829">
        <v>34</v>
      </c>
      <c r="C7829" t="s">
        <v>39</v>
      </c>
      <c r="D7829">
        <v>9</v>
      </c>
      <c r="E7829">
        <v>1997.6962033457301</v>
      </c>
      <c r="F7829">
        <v>477.6411199301665</v>
      </c>
      <c r="G7829">
        <v>0</v>
      </c>
      <c r="H7829">
        <v>0</v>
      </c>
      <c r="I7829">
        <v>0</v>
      </c>
      <c r="J7829">
        <v>48073.275434367897</v>
      </c>
      <c r="K7829">
        <v>81204.926897412704</v>
      </c>
      <c r="L7829">
        <v>110909.850491613</v>
      </c>
      <c r="M7829">
        <v>119084.791953366</v>
      </c>
      <c r="N7829">
        <v>134463.13241291701</v>
      </c>
      <c r="O7829">
        <v>149755.12777355901</v>
      </c>
      <c r="Q7829" t="str">
        <f>VLOOKUP(A7829,Lookup_Tables!$D$2:$E$7,2,FALSE)</f>
        <v>SS</v>
      </c>
      <c r="R7829" t="str">
        <f>IFERROR(VLOOKUP(D7829,Lookup_Tables!$A$2:$B$21,2,FALSE),"All")</f>
        <v>Pub Admin Bldg</v>
      </c>
    </row>
    <row r="7830" spans="1:18" hidden="1">
      <c r="A7830">
        <v>256</v>
      </c>
      <c r="B7830">
        <v>34</v>
      </c>
      <c r="C7830" t="s">
        <v>38</v>
      </c>
      <c r="D7830">
        <v>10</v>
      </c>
      <c r="E7830">
        <v>47902.837568729898</v>
      </c>
      <c r="F7830">
        <v>11746.925177811238</v>
      </c>
      <c r="G7830">
        <v>0</v>
      </c>
      <c r="H7830">
        <v>81989.504299652603</v>
      </c>
      <c r="I7830">
        <v>99131.485216047295</v>
      </c>
      <c r="J7830">
        <v>1228972.1141740601</v>
      </c>
      <c r="K7830">
        <v>1965207.9426178001</v>
      </c>
      <c r="L7830">
        <v>2234626.2618072401</v>
      </c>
      <c r="M7830">
        <v>2310599.7884786502</v>
      </c>
      <c r="N7830">
        <v>2509134.4227786101</v>
      </c>
      <c r="O7830">
        <v>2806841.5001408602</v>
      </c>
      <c r="Q7830" t="str">
        <f>VLOOKUP(A7830,Lookup_Tables!$D$2:$E$7,2,FALSE)</f>
        <v>SS</v>
      </c>
      <c r="R7830" t="str">
        <f>IFERROR(VLOOKUP(D7830,Lookup_Tables!$A$2:$B$21,2,FALSE),"All")</f>
        <v>Pub School</v>
      </c>
    </row>
    <row r="7831" spans="1:18" hidden="1">
      <c r="A7831">
        <v>256</v>
      </c>
      <c r="B7831">
        <v>34</v>
      </c>
      <c r="C7831" t="s">
        <v>39</v>
      </c>
      <c r="D7831">
        <v>10</v>
      </c>
      <c r="E7831">
        <v>47607.8080580018</v>
      </c>
      <c r="F7831">
        <v>11617.148921339351</v>
      </c>
      <c r="G7831">
        <v>0</v>
      </c>
      <c r="H7831">
        <v>81989.504299652603</v>
      </c>
      <c r="I7831">
        <v>97720.747335003703</v>
      </c>
      <c r="J7831">
        <v>1228972.1141740601</v>
      </c>
      <c r="K7831">
        <v>1965207.9426178001</v>
      </c>
      <c r="L7831">
        <v>2233264.7464366299</v>
      </c>
      <c r="M7831">
        <v>2304578.1375792199</v>
      </c>
      <c r="N7831">
        <v>2500001.6777169299</v>
      </c>
      <c r="O7831">
        <v>2682935.6418272499</v>
      </c>
      <c r="Q7831" t="str">
        <f>VLOOKUP(A7831,Lookup_Tables!$D$2:$E$7,2,FALSE)</f>
        <v>SS</v>
      </c>
      <c r="R7831" t="str">
        <f>IFERROR(VLOOKUP(D7831,Lookup_Tables!$A$2:$B$21,2,FALSE),"All")</f>
        <v>Pub School</v>
      </c>
    </row>
    <row r="7832" spans="1:18" hidden="1">
      <c r="A7832">
        <v>256</v>
      </c>
      <c r="B7832">
        <v>34</v>
      </c>
      <c r="C7832" t="s">
        <v>38</v>
      </c>
      <c r="D7832">
        <v>13</v>
      </c>
      <c r="E7832">
        <v>50317.294424248299</v>
      </c>
      <c r="F7832">
        <v>13025.945232547958</v>
      </c>
      <c r="G7832">
        <v>0</v>
      </c>
      <c r="H7832">
        <v>532648.98900107096</v>
      </c>
      <c r="I7832">
        <v>582435.91738977004</v>
      </c>
      <c r="J7832">
        <v>813668.81708836602</v>
      </c>
      <c r="K7832">
        <v>1377958.1001329301</v>
      </c>
      <c r="L7832">
        <v>1836108.8038612499</v>
      </c>
      <c r="M7832">
        <v>2008702.93040026</v>
      </c>
      <c r="N7832">
        <v>2364828.2474994101</v>
      </c>
      <c r="O7832">
        <v>2729722.2820765399</v>
      </c>
      <c r="Q7832" t="str">
        <f>VLOOKUP(A7832,Lookup_Tables!$D$2:$E$7,2,FALSE)</f>
        <v>SS</v>
      </c>
      <c r="R7832" t="str">
        <f>IFERROR(VLOOKUP(D7832,Lookup_Tables!$A$2:$B$21,2,FALSE),"All")</f>
        <v>Residual Inst</v>
      </c>
    </row>
    <row r="7833" spans="1:18" hidden="1">
      <c r="A7833">
        <v>256</v>
      </c>
      <c r="B7833">
        <v>34</v>
      </c>
      <c r="C7833" t="s">
        <v>39</v>
      </c>
      <c r="D7833">
        <v>13</v>
      </c>
      <c r="E7833">
        <v>49774.901344083897</v>
      </c>
      <c r="F7833">
        <v>12701.748302310538</v>
      </c>
      <c r="G7833">
        <v>0</v>
      </c>
      <c r="H7833">
        <v>532648.98900107096</v>
      </c>
      <c r="I7833">
        <v>581825.73679175496</v>
      </c>
      <c r="J7833">
        <v>806121.73239367397</v>
      </c>
      <c r="K7833">
        <v>1377958.1001329301</v>
      </c>
      <c r="L7833">
        <v>1831439.83149756</v>
      </c>
      <c r="M7833">
        <v>1982836.23829895</v>
      </c>
      <c r="N7833">
        <v>2295070.12270443</v>
      </c>
      <c r="O7833">
        <v>2721293.1997306999</v>
      </c>
      <c r="Q7833" t="str">
        <f>VLOOKUP(A7833,Lookup_Tables!$D$2:$E$7,2,FALSE)</f>
        <v>SS</v>
      </c>
      <c r="R7833" t="str">
        <f>IFERROR(VLOOKUP(D7833,Lookup_Tables!$A$2:$B$21,2,FALSE),"All")</f>
        <v>Residual Inst</v>
      </c>
    </row>
    <row r="7834" spans="1:18" hidden="1">
      <c r="A7834">
        <v>256</v>
      </c>
      <c r="B7834">
        <v>34</v>
      </c>
      <c r="C7834" t="s">
        <v>38</v>
      </c>
      <c r="D7834">
        <v>14</v>
      </c>
      <c r="E7834">
        <v>451877.32702929201</v>
      </c>
      <c r="F7834">
        <v>109377.99824883783</v>
      </c>
      <c r="G7834">
        <v>0</v>
      </c>
      <c r="H7834">
        <v>5699007.5691607604</v>
      </c>
      <c r="I7834">
        <v>6180396.53148113</v>
      </c>
      <c r="J7834">
        <v>7527870.8456233302</v>
      </c>
      <c r="K7834">
        <v>12241459.0082171</v>
      </c>
      <c r="L7834">
        <v>15656137.883507</v>
      </c>
      <c r="M7834">
        <v>16226574.8235684</v>
      </c>
      <c r="N7834">
        <v>18046851.582655098</v>
      </c>
      <c r="O7834">
        <v>19458516.893646199</v>
      </c>
      <c r="Q7834" t="str">
        <f>VLOOKUP(A7834,Lookup_Tables!$D$2:$E$7,2,FALSE)</f>
        <v>SS</v>
      </c>
      <c r="R7834" t="str">
        <f>IFERROR(VLOOKUP(D7834,Lookup_Tables!$A$2:$B$21,2,FALSE),"All")</f>
        <v>Road</v>
      </c>
    </row>
    <row r="7835" spans="1:18" hidden="1">
      <c r="A7835">
        <v>256</v>
      </c>
      <c r="B7835">
        <v>34</v>
      </c>
      <c r="C7835" t="s">
        <v>39</v>
      </c>
      <c r="D7835">
        <v>14</v>
      </c>
      <c r="E7835">
        <v>446388.11579705903</v>
      </c>
      <c r="F7835">
        <v>107261.81250034913</v>
      </c>
      <c r="G7835">
        <v>0</v>
      </c>
      <c r="H7835">
        <v>5696759.4620229397</v>
      </c>
      <c r="I7835">
        <v>6171381.6739015002</v>
      </c>
      <c r="J7835">
        <v>7465635.3214747002</v>
      </c>
      <c r="K7835">
        <v>12013901.5497052</v>
      </c>
      <c r="L7835">
        <v>15542145.844331199</v>
      </c>
      <c r="M7835">
        <v>16019263.280921901</v>
      </c>
      <c r="N7835">
        <v>17864463.749557499</v>
      </c>
      <c r="O7835">
        <v>18691822.360938799</v>
      </c>
      <c r="Q7835" t="str">
        <f>VLOOKUP(A7835,Lookup_Tables!$D$2:$E$7,2,FALSE)</f>
        <v>SS</v>
      </c>
      <c r="R7835" t="str">
        <f>IFERROR(VLOOKUP(D7835,Lookup_Tables!$A$2:$B$21,2,FALSE),"All")</f>
        <v>Road</v>
      </c>
    </row>
    <row r="7836" spans="1:18" hidden="1">
      <c r="A7836">
        <v>256</v>
      </c>
      <c r="B7836">
        <v>34</v>
      </c>
      <c r="C7836" t="s">
        <v>38</v>
      </c>
      <c r="D7836">
        <v>15</v>
      </c>
      <c r="E7836">
        <v>8414622.4190459903</v>
      </c>
      <c r="F7836">
        <v>2077397.5986655112</v>
      </c>
      <c r="G7836">
        <v>0</v>
      </c>
      <c r="H7836">
        <v>64894888.982229397</v>
      </c>
      <c r="I7836">
        <v>77300757.127997398</v>
      </c>
      <c r="J7836">
        <v>177641518.91979</v>
      </c>
      <c r="K7836">
        <v>260200271.47295099</v>
      </c>
      <c r="L7836">
        <v>329393485.09139597</v>
      </c>
      <c r="M7836">
        <v>343246577.458691</v>
      </c>
      <c r="N7836">
        <v>374383095.76640397</v>
      </c>
      <c r="O7836">
        <v>406229224.47404301</v>
      </c>
      <c r="Q7836" t="str">
        <f>VLOOKUP(A7836,Lookup_Tables!$D$2:$E$7,2,FALSE)</f>
        <v>SS</v>
      </c>
      <c r="R7836" t="str">
        <f>IFERROR(VLOOKUP(D7836,Lookup_Tables!$A$2:$B$21,2,FALSE),"All")</f>
        <v>All</v>
      </c>
    </row>
    <row r="7837" spans="1:18" hidden="1">
      <c r="A7837">
        <v>256</v>
      </c>
      <c r="B7837">
        <v>34</v>
      </c>
      <c r="C7837" t="s">
        <v>39</v>
      </c>
      <c r="D7837">
        <v>15</v>
      </c>
      <c r="E7837">
        <v>8335576.0420466</v>
      </c>
      <c r="F7837">
        <v>2027931.1663487973</v>
      </c>
      <c r="G7837">
        <v>0</v>
      </c>
      <c r="H7837">
        <v>64894888.982229397</v>
      </c>
      <c r="I7837">
        <v>77255345.468508303</v>
      </c>
      <c r="J7837">
        <v>176431787.20216301</v>
      </c>
      <c r="K7837">
        <v>260200271.47295099</v>
      </c>
      <c r="L7837">
        <v>328376513.641482</v>
      </c>
      <c r="M7837">
        <v>340669747.48437101</v>
      </c>
      <c r="N7837">
        <v>373035977.02411699</v>
      </c>
      <c r="O7837">
        <v>396869835.75029099</v>
      </c>
      <c r="Q7837" t="str">
        <f>VLOOKUP(A7837,Lookup_Tables!$D$2:$E$7,2,FALSE)</f>
        <v>SS</v>
      </c>
      <c r="R7837" t="str">
        <f>IFERROR(VLOOKUP(D7837,Lookup_Tables!$A$2:$B$21,2,FALSE),"All")</f>
        <v>All</v>
      </c>
    </row>
    <row r="7838" spans="1:18" hidden="1">
      <c r="A7838">
        <v>256</v>
      </c>
      <c r="B7838">
        <v>34</v>
      </c>
      <c r="C7838" t="s">
        <v>38</v>
      </c>
      <c r="D7838">
        <v>16</v>
      </c>
      <c r="E7838">
        <v>1318680.87875325</v>
      </c>
      <c r="F7838">
        <v>292791.7593120581</v>
      </c>
      <c r="G7838">
        <v>0</v>
      </c>
      <c r="H7838">
        <v>17114647.9358305</v>
      </c>
      <c r="I7838">
        <v>19235299.879152399</v>
      </c>
      <c r="J7838">
        <v>24863900.699597701</v>
      </c>
      <c r="K7838">
        <v>33446314.781184301</v>
      </c>
      <c r="L7838">
        <v>41805641.275486298</v>
      </c>
      <c r="M7838">
        <v>45068728.914898403</v>
      </c>
      <c r="N7838">
        <v>51263838.474064603</v>
      </c>
      <c r="O7838">
        <v>56243290.067883499</v>
      </c>
      <c r="Q7838" t="str">
        <f>VLOOKUP(A7838,Lookup_Tables!$D$2:$E$7,2,FALSE)</f>
        <v>SS</v>
      </c>
      <c r="R7838" t="str">
        <f>IFERROR(VLOOKUP(D7838,Lookup_Tables!$A$2:$B$21,2,FALSE),"All")</f>
        <v>Government_Loss</v>
      </c>
    </row>
    <row r="7839" spans="1:18" hidden="1">
      <c r="A7839">
        <v>256</v>
      </c>
      <c r="B7839">
        <v>34</v>
      </c>
      <c r="C7839" t="s">
        <v>39</v>
      </c>
      <c r="D7839">
        <v>16</v>
      </c>
      <c r="E7839">
        <v>1302548.91599588</v>
      </c>
      <c r="F7839">
        <v>296815.26008506247</v>
      </c>
      <c r="G7839">
        <v>0</v>
      </c>
      <c r="H7839">
        <v>17114647.9358305</v>
      </c>
      <c r="I7839">
        <v>19231480.1662005</v>
      </c>
      <c r="J7839">
        <v>24704597.6702924</v>
      </c>
      <c r="K7839">
        <v>31982689.065845899</v>
      </c>
      <c r="L7839">
        <v>41390085.730394498</v>
      </c>
      <c r="M7839">
        <v>43344710.848000303</v>
      </c>
      <c r="N7839">
        <v>47800621.296920396</v>
      </c>
      <c r="O7839">
        <v>52376723.756579399</v>
      </c>
      <c r="Q7839" t="str">
        <f>VLOOKUP(A7839,Lookup_Tables!$D$2:$E$7,2,FALSE)</f>
        <v>SS</v>
      </c>
      <c r="R7839" t="str">
        <f>IFERROR(VLOOKUP(D7839,Lookup_Tables!$A$2:$B$21,2,FALSE),"All")</f>
        <v>Government_Loss</v>
      </c>
    </row>
    <row r="7840" spans="1:18" hidden="1">
      <c r="A7840">
        <v>256</v>
      </c>
      <c r="B7840">
        <v>34</v>
      </c>
      <c r="C7840" t="s">
        <v>38</v>
      </c>
      <c r="D7840">
        <v>17</v>
      </c>
      <c r="E7840">
        <v>765095.53244856105</v>
      </c>
      <c r="F7840">
        <v>184258.84867378289</v>
      </c>
      <c r="G7840">
        <v>0</v>
      </c>
      <c r="H7840">
        <v>8255981.3297375496</v>
      </c>
      <c r="I7840">
        <v>9460757.9976002704</v>
      </c>
      <c r="J7840">
        <v>13596543.2206429</v>
      </c>
      <c r="K7840">
        <v>21389445.469623599</v>
      </c>
      <c r="L7840">
        <v>28203663.934738901</v>
      </c>
      <c r="M7840">
        <v>29842037.4536516</v>
      </c>
      <c r="N7840">
        <v>33116007.455810599</v>
      </c>
      <c r="O7840">
        <v>35736966.438713402</v>
      </c>
      <c r="Q7840" t="str">
        <f>VLOOKUP(A7840,Lookup_Tables!$D$2:$E$7,2,FALSE)</f>
        <v>SS</v>
      </c>
      <c r="R7840" t="str">
        <f>IFERROR(VLOOKUP(D7840,Lookup_Tables!$A$2:$B$21,2,FALSE),"All")</f>
        <v>Emergency_Loss</v>
      </c>
    </row>
    <row r="7841" spans="1:18" hidden="1">
      <c r="A7841">
        <v>256</v>
      </c>
      <c r="B7841">
        <v>34</v>
      </c>
      <c r="C7841" t="s">
        <v>39</v>
      </c>
      <c r="D7841">
        <v>17</v>
      </c>
      <c r="E7841">
        <v>756809.32472545898</v>
      </c>
      <c r="F7841">
        <v>185504.69805081293</v>
      </c>
      <c r="G7841">
        <v>0</v>
      </c>
      <c r="H7841">
        <v>8248985.5932871699</v>
      </c>
      <c r="I7841">
        <v>9394491.0632112306</v>
      </c>
      <c r="J7841">
        <v>13076544.346661801</v>
      </c>
      <c r="K7841">
        <v>21183921.6444479</v>
      </c>
      <c r="L7841">
        <v>28157963.708945099</v>
      </c>
      <c r="M7841">
        <v>29476137.0207555</v>
      </c>
      <c r="N7841">
        <v>32077523.2715679</v>
      </c>
      <c r="O7841">
        <v>35178699.6507186</v>
      </c>
      <c r="Q7841" t="str">
        <f>VLOOKUP(A7841,Lookup_Tables!$D$2:$E$7,2,FALSE)</f>
        <v>SS</v>
      </c>
      <c r="R7841" t="str">
        <f>IFERROR(VLOOKUP(D7841,Lookup_Tables!$A$2:$B$21,2,FALSE),"All")</f>
        <v>Emergency_Loss</v>
      </c>
    </row>
    <row r="7842" spans="1:18" hidden="1">
      <c r="A7842">
        <v>256</v>
      </c>
      <c r="B7842">
        <v>34</v>
      </c>
      <c r="C7842" t="s">
        <v>38</v>
      </c>
      <c r="D7842">
        <v>18</v>
      </c>
      <c r="E7842">
        <v>2083776.41120181</v>
      </c>
      <c r="F7842">
        <v>496967.80250339513</v>
      </c>
      <c r="G7842">
        <v>0</v>
      </c>
      <c r="H7842">
        <v>26417207.588278301</v>
      </c>
      <c r="I7842">
        <v>29626086.575251199</v>
      </c>
      <c r="J7842">
        <v>35433761.133447498</v>
      </c>
      <c r="K7842">
        <v>53596114.852757901</v>
      </c>
      <c r="L7842">
        <v>69084173.1575104</v>
      </c>
      <c r="M7842">
        <v>74082914.120666996</v>
      </c>
      <c r="N7842">
        <v>85492731.212390006</v>
      </c>
      <c r="O7842">
        <v>90618496.259974599</v>
      </c>
      <c r="Q7842" t="str">
        <f>VLOOKUP(A7842,Lookup_Tables!$D$2:$E$7,2,FALSE)</f>
        <v>SS</v>
      </c>
      <c r="R7842" t="str">
        <f>IFERROR(VLOOKUP(D7842,Lookup_Tables!$A$2:$B$21,2,FALSE),"All")</f>
        <v>Govt_Plus_Emergency</v>
      </c>
    </row>
    <row r="7843" spans="1:18" hidden="1">
      <c r="A7843">
        <v>256</v>
      </c>
      <c r="B7843">
        <v>34</v>
      </c>
      <c r="C7843" t="s">
        <v>39</v>
      </c>
      <c r="D7843">
        <v>18</v>
      </c>
      <c r="E7843">
        <v>2058596.3530232201</v>
      </c>
      <c r="F7843">
        <v>497205.50664388179</v>
      </c>
      <c r="G7843">
        <v>0</v>
      </c>
      <c r="H7843">
        <v>26371757.598709501</v>
      </c>
      <c r="I7843">
        <v>29556918.921883401</v>
      </c>
      <c r="J7843">
        <v>35281450.671673201</v>
      </c>
      <c r="K7843">
        <v>51963675.619919203</v>
      </c>
      <c r="L7843">
        <v>68386760.311719596</v>
      </c>
      <c r="M7843">
        <v>72364415.310330406</v>
      </c>
      <c r="N7843">
        <v>78999279.0808236</v>
      </c>
      <c r="O7843">
        <v>86739132.550502196</v>
      </c>
      <c r="Q7843" t="str">
        <f>VLOOKUP(A7843,Lookup_Tables!$D$2:$E$7,2,FALSE)</f>
        <v>SS</v>
      </c>
      <c r="R7843" t="str">
        <f>IFERROR(VLOOKUP(D7843,Lookup_Tables!$A$2:$B$21,2,FALSE),"All")</f>
        <v>Govt_Plus_Emergency</v>
      </c>
    </row>
    <row r="7844" spans="1:18" hidden="1">
      <c r="A7844">
        <v>256</v>
      </c>
      <c r="B7844">
        <v>35</v>
      </c>
      <c r="C7844" t="s">
        <v>38</v>
      </c>
      <c r="D7844">
        <v>0</v>
      </c>
      <c r="E7844">
        <v>4592666.39672672</v>
      </c>
      <c r="F7844">
        <v>1035213.994253112</v>
      </c>
      <c r="G7844">
        <v>0</v>
      </c>
      <c r="H7844">
        <v>0</v>
      </c>
      <c r="I7844">
        <v>0</v>
      </c>
      <c r="J7844">
        <v>150919487.538165</v>
      </c>
      <c r="K7844">
        <v>187978731.848241</v>
      </c>
      <c r="L7844">
        <v>209233275.85393199</v>
      </c>
      <c r="M7844">
        <v>211932214.04881999</v>
      </c>
      <c r="N7844">
        <v>228578416.15036201</v>
      </c>
      <c r="O7844">
        <v>246687747.74881801</v>
      </c>
      <c r="Q7844" t="str">
        <f>VLOOKUP(A7844,Lookup_Tables!$D$2:$E$7,2,FALSE)</f>
        <v>SS</v>
      </c>
      <c r="R7844" t="str">
        <f>IFERROR(VLOOKUP(D7844,Lookup_Tables!$A$2:$B$21,2,FALSE),"All")</f>
        <v>Private Assets</v>
      </c>
    </row>
    <row r="7845" spans="1:18" hidden="1">
      <c r="A7845">
        <v>256</v>
      </c>
      <c r="B7845">
        <v>35</v>
      </c>
      <c r="C7845" t="s">
        <v>39</v>
      </c>
      <c r="D7845">
        <v>0</v>
      </c>
      <c r="E7845">
        <v>4560496.8879890302</v>
      </c>
      <c r="F7845">
        <v>1009884.2657997492</v>
      </c>
      <c r="G7845">
        <v>0</v>
      </c>
      <c r="H7845">
        <v>0</v>
      </c>
      <c r="I7845">
        <v>0</v>
      </c>
      <c r="J7845">
        <v>150919487.538165</v>
      </c>
      <c r="K7845">
        <v>187893810.665369</v>
      </c>
      <c r="L7845">
        <v>208056550.76571399</v>
      </c>
      <c r="M7845">
        <v>211164569.246544</v>
      </c>
      <c r="N7845">
        <v>227518413.45073301</v>
      </c>
      <c r="O7845">
        <v>244044590.77125099</v>
      </c>
      <c r="Q7845" t="str">
        <f>VLOOKUP(A7845,Lookup_Tables!$D$2:$E$7,2,FALSE)</f>
        <v>SS</v>
      </c>
      <c r="R7845" t="str">
        <f>IFERROR(VLOOKUP(D7845,Lookup_Tables!$A$2:$B$21,2,FALSE),"All")</f>
        <v>Private Assets</v>
      </c>
    </row>
    <row r="7846" spans="1:18" hidden="1">
      <c r="A7846">
        <v>256</v>
      </c>
      <c r="B7846">
        <v>35</v>
      </c>
      <c r="C7846" t="s">
        <v>38</v>
      </c>
      <c r="D7846">
        <v>1</v>
      </c>
      <c r="E7846">
        <v>113931.59427316699</v>
      </c>
      <c r="F7846">
        <v>26926.807946549685</v>
      </c>
      <c r="G7846">
        <v>0</v>
      </c>
      <c r="H7846">
        <v>0</v>
      </c>
      <c r="I7846">
        <v>0</v>
      </c>
      <c r="J7846">
        <v>3148854.202058</v>
      </c>
      <c r="K7846">
        <v>4650008.4831699198</v>
      </c>
      <c r="L7846">
        <v>5924035.66819927</v>
      </c>
      <c r="M7846">
        <v>6207080.4882992096</v>
      </c>
      <c r="N7846">
        <v>6697227.3177164895</v>
      </c>
      <c r="O7846">
        <v>7230777.9276735196</v>
      </c>
      <c r="Q7846" t="str">
        <f>VLOOKUP(A7846,Lookup_Tables!$D$2:$E$7,2,FALSE)</f>
        <v>SS</v>
      </c>
      <c r="R7846" t="str">
        <f>IFERROR(VLOOKUP(D7846,Lookup_Tables!$A$2:$B$21,2,FALSE),"All")</f>
        <v>Airport</v>
      </c>
    </row>
    <row r="7847" spans="1:18" hidden="1">
      <c r="A7847">
        <v>256</v>
      </c>
      <c r="B7847">
        <v>35</v>
      </c>
      <c r="C7847" t="s">
        <v>39</v>
      </c>
      <c r="D7847">
        <v>1</v>
      </c>
      <c r="E7847">
        <v>113058.87432390801</v>
      </c>
      <c r="F7847">
        <v>26335.702929720341</v>
      </c>
      <c r="G7847">
        <v>0</v>
      </c>
      <c r="H7847">
        <v>0</v>
      </c>
      <c r="I7847">
        <v>0</v>
      </c>
      <c r="J7847">
        <v>3148854.202058</v>
      </c>
      <c r="K7847">
        <v>4642207.3017673101</v>
      </c>
      <c r="L7847">
        <v>5853664.6159427203</v>
      </c>
      <c r="M7847">
        <v>6145170.3006670699</v>
      </c>
      <c r="N7847">
        <v>6653798.1405924596</v>
      </c>
      <c r="O7847">
        <v>7225789.5069017904</v>
      </c>
      <c r="Q7847" t="str">
        <f>VLOOKUP(A7847,Lookup_Tables!$D$2:$E$7,2,FALSE)</f>
        <v>SS</v>
      </c>
      <c r="R7847" t="str">
        <f>IFERROR(VLOOKUP(D7847,Lookup_Tables!$A$2:$B$21,2,FALSE),"All")</f>
        <v>Airport</v>
      </c>
    </row>
    <row r="7848" spans="1:18" hidden="1">
      <c r="A7848">
        <v>256</v>
      </c>
      <c r="B7848">
        <v>35</v>
      </c>
      <c r="C7848" t="s">
        <v>38</v>
      </c>
      <c r="D7848">
        <v>2</v>
      </c>
      <c r="E7848">
        <v>1086.89915434002</v>
      </c>
      <c r="F7848">
        <v>911.36482091405924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58586.308637198701</v>
      </c>
      <c r="O7848">
        <v>116948.02478876201</v>
      </c>
      <c r="Q7848" t="str">
        <f>VLOOKUP(A7848,Lookup_Tables!$D$2:$E$7,2,FALSE)</f>
        <v>SS</v>
      </c>
      <c r="R7848" t="str">
        <f>IFERROR(VLOOKUP(D7848,Lookup_Tables!$A$2:$B$21,2,FALSE),"All")</f>
        <v>Bridge</v>
      </c>
    </row>
    <row r="7849" spans="1:18" hidden="1">
      <c r="A7849">
        <v>256</v>
      </c>
      <c r="B7849">
        <v>35</v>
      </c>
      <c r="C7849" t="s">
        <v>39</v>
      </c>
      <c r="D7849">
        <v>2</v>
      </c>
      <c r="E7849">
        <v>1086.89915434002</v>
      </c>
      <c r="F7849">
        <v>911.36482091405924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58586.308637198701</v>
      </c>
      <c r="O7849">
        <v>116948.02478876201</v>
      </c>
      <c r="Q7849" t="str">
        <f>VLOOKUP(A7849,Lookup_Tables!$D$2:$E$7,2,FALSE)</f>
        <v>SS</v>
      </c>
      <c r="R7849" t="str">
        <f>IFERROR(VLOOKUP(D7849,Lookup_Tables!$A$2:$B$21,2,FALSE),"All")</f>
        <v>Bridge</v>
      </c>
    </row>
    <row r="7850" spans="1:18" hidden="1">
      <c r="A7850">
        <v>256</v>
      </c>
      <c r="B7850">
        <v>35</v>
      </c>
      <c r="C7850" t="s">
        <v>38</v>
      </c>
      <c r="D7850">
        <v>3</v>
      </c>
      <c r="E7850">
        <v>421.49482084576499</v>
      </c>
      <c r="F7850">
        <v>409.86797898425158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11626.8418615134</v>
      </c>
      <c r="Q7850" t="str">
        <f>VLOOKUP(A7850,Lookup_Tables!$D$2:$E$7,2,FALSE)</f>
        <v>SS</v>
      </c>
      <c r="R7850" t="str">
        <f>IFERROR(VLOOKUP(D7850,Lookup_Tables!$A$2:$B$21,2,FALSE),"All")</f>
        <v>Govt Hosp</v>
      </c>
    </row>
    <row r="7851" spans="1:18" hidden="1">
      <c r="A7851">
        <v>256</v>
      </c>
      <c r="B7851">
        <v>35</v>
      </c>
      <c r="C7851" t="s">
        <v>39</v>
      </c>
      <c r="D7851">
        <v>3</v>
      </c>
      <c r="E7851">
        <v>421.49482084576499</v>
      </c>
      <c r="F7851">
        <v>409.86797898425158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11626.8418615134</v>
      </c>
      <c r="Q7851" t="str">
        <f>VLOOKUP(A7851,Lookup_Tables!$D$2:$E$7,2,FALSE)</f>
        <v>SS</v>
      </c>
      <c r="R7851" t="str">
        <f>IFERROR(VLOOKUP(D7851,Lookup_Tables!$A$2:$B$21,2,FALSE),"All")</f>
        <v>Govt Hosp</v>
      </c>
    </row>
    <row r="7852" spans="1:18" hidden="1">
      <c r="A7852">
        <v>256</v>
      </c>
      <c r="B7852">
        <v>35</v>
      </c>
      <c r="C7852" t="s">
        <v>38</v>
      </c>
      <c r="D7852">
        <v>4</v>
      </c>
      <c r="E7852">
        <v>32.798327573512999</v>
      </c>
      <c r="F7852">
        <v>31.975439902771942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822.88767074105601</v>
      </c>
      <c r="Q7852" t="str">
        <f>VLOOKUP(A7852,Lookup_Tables!$D$2:$E$7,2,FALSE)</f>
        <v>SS</v>
      </c>
      <c r="R7852" t="str">
        <f>IFERROR(VLOOKUP(D7852,Lookup_Tables!$A$2:$B$21,2,FALSE),"All")</f>
        <v>Govt Med Fac</v>
      </c>
    </row>
    <row r="7853" spans="1:18" hidden="1">
      <c r="A7853">
        <v>256</v>
      </c>
      <c r="B7853">
        <v>35</v>
      </c>
      <c r="C7853" t="s">
        <v>39</v>
      </c>
      <c r="D7853">
        <v>4</v>
      </c>
      <c r="E7853">
        <v>32.798327573512999</v>
      </c>
      <c r="F7853">
        <v>31.975439902771942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822.88767074105601</v>
      </c>
      <c r="Q7853" t="str">
        <f>VLOOKUP(A7853,Lookup_Tables!$D$2:$E$7,2,FALSE)</f>
        <v>SS</v>
      </c>
      <c r="R7853" t="str">
        <f>IFERROR(VLOOKUP(D7853,Lookup_Tables!$A$2:$B$21,2,FALSE),"All")</f>
        <v>Govt Med Fac</v>
      </c>
    </row>
    <row r="7854" spans="1:18" hidden="1">
      <c r="A7854">
        <v>256</v>
      </c>
      <c r="B7854">
        <v>35</v>
      </c>
      <c r="C7854" t="s">
        <v>38</v>
      </c>
      <c r="D7854">
        <v>10</v>
      </c>
      <c r="E7854">
        <v>84145.998446730693</v>
      </c>
      <c r="F7854">
        <v>18879.168371872707</v>
      </c>
      <c r="G7854">
        <v>0</v>
      </c>
      <c r="H7854">
        <v>0</v>
      </c>
      <c r="I7854">
        <v>0</v>
      </c>
      <c r="J7854">
        <v>2834260.0873699002</v>
      </c>
      <c r="K7854">
        <v>3352008.65850804</v>
      </c>
      <c r="L7854">
        <v>3753892.2278720802</v>
      </c>
      <c r="M7854">
        <v>3864352.0044164099</v>
      </c>
      <c r="N7854">
        <v>4200083.63823287</v>
      </c>
      <c r="O7854">
        <v>4481506.0336810099</v>
      </c>
      <c r="Q7854" t="str">
        <f>VLOOKUP(A7854,Lookup_Tables!$D$2:$E$7,2,FALSE)</f>
        <v>SS</v>
      </c>
      <c r="R7854" t="str">
        <f>IFERROR(VLOOKUP(D7854,Lookup_Tables!$A$2:$B$21,2,FALSE),"All")</f>
        <v>Pub School</v>
      </c>
    </row>
    <row r="7855" spans="1:18" hidden="1">
      <c r="A7855">
        <v>256</v>
      </c>
      <c r="B7855">
        <v>35</v>
      </c>
      <c r="C7855" t="s">
        <v>39</v>
      </c>
      <c r="D7855">
        <v>10</v>
      </c>
      <c r="E7855">
        <v>83587.5026074466</v>
      </c>
      <c r="F7855">
        <v>18432.693237560692</v>
      </c>
      <c r="G7855">
        <v>0</v>
      </c>
      <c r="H7855">
        <v>0</v>
      </c>
      <c r="I7855">
        <v>0</v>
      </c>
      <c r="J7855">
        <v>2834260.0873699002</v>
      </c>
      <c r="K7855">
        <v>3352008.65850804</v>
      </c>
      <c r="L7855">
        <v>3739224.54659817</v>
      </c>
      <c r="M7855">
        <v>3843635.23556796</v>
      </c>
      <c r="N7855">
        <v>4162437.44089974</v>
      </c>
      <c r="O7855">
        <v>4463232.7450128803</v>
      </c>
      <c r="Q7855" t="str">
        <f>VLOOKUP(A7855,Lookup_Tables!$D$2:$E$7,2,FALSE)</f>
        <v>SS</v>
      </c>
      <c r="R7855" t="str">
        <f>IFERROR(VLOOKUP(D7855,Lookup_Tables!$A$2:$B$21,2,FALSE),"All")</f>
        <v>Pub School</v>
      </c>
    </row>
    <row r="7856" spans="1:18" hidden="1">
      <c r="A7856">
        <v>256</v>
      </c>
      <c r="B7856">
        <v>35</v>
      </c>
      <c r="C7856" t="s">
        <v>38</v>
      </c>
      <c r="D7856">
        <v>13</v>
      </c>
      <c r="E7856">
        <v>62496.574081783103</v>
      </c>
      <c r="F7856">
        <v>14313.44801445771</v>
      </c>
      <c r="G7856">
        <v>0</v>
      </c>
      <c r="H7856">
        <v>0</v>
      </c>
      <c r="I7856">
        <v>0</v>
      </c>
      <c r="J7856">
        <v>1924774.2304792199</v>
      </c>
      <c r="K7856">
        <v>2572856.0643141</v>
      </c>
      <c r="L7856">
        <v>2935346.3467447101</v>
      </c>
      <c r="M7856">
        <v>3044573.8753739102</v>
      </c>
      <c r="N7856">
        <v>3354986.5897559002</v>
      </c>
      <c r="O7856">
        <v>3691622.75371427</v>
      </c>
      <c r="Q7856" t="str">
        <f>VLOOKUP(A7856,Lookup_Tables!$D$2:$E$7,2,FALSE)</f>
        <v>SS</v>
      </c>
      <c r="R7856" t="str">
        <f>IFERROR(VLOOKUP(D7856,Lookup_Tables!$A$2:$B$21,2,FALSE),"All")</f>
        <v>Residual Inst</v>
      </c>
    </row>
    <row r="7857" spans="1:18" hidden="1">
      <c r="A7857">
        <v>256</v>
      </c>
      <c r="B7857">
        <v>35</v>
      </c>
      <c r="C7857" t="s">
        <v>39</v>
      </c>
      <c r="D7857">
        <v>13</v>
      </c>
      <c r="E7857">
        <v>62064.9517452363</v>
      </c>
      <c r="F7857">
        <v>14042.326292213133</v>
      </c>
      <c r="G7857">
        <v>0</v>
      </c>
      <c r="H7857">
        <v>0</v>
      </c>
      <c r="I7857">
        <v>0</v>
      </c>
      <c r="J7857">
        <v>1924774.2304792199</v>
      </c>
      <c r="K7857">
        <v>2571086.7767529902</v>
      </c>
      <c r="L7857">
        <v>2927104.7324340502</v>
      </c>
      <c r="M7857">
        <v>3020017.9378056698</v>
      </c>
      <c r="N7857">
        <v>3350139.9172462402</v>
      </c>
      <c r="O7857">
        <v>3602168.73917438</v>
      </c>
      <c r="Q7857" t="str">
        <f>VLOOKUP(A7857,Lookup_Tables!$D$2:$E$7,2,FALSE)</f>
        <v>SS</v>
      </c>
      <c r="R7857" t="str">
        <f>IFERROR(VLOOKUP(D7857,Lookup_Tables!$A$2:$B$21,2,FALSE),"All")</f>
        <v>Residual Inst</v>
      </c>
    </row>
    <row r="7858" spans="1:18" hidden="1">
      <c r="A7858">
        <v>256</v>
      </c>
      <c r="B7858">
        <v>35</v>
      </c>
      <c r="C7858" t="s">
        <v>38</v>
      </c>
      <c r="D7858">
        <v>14</v>
      </c>
      <c r="E7858">
        <v>62276.842483975299</v>
      </c>
      <c r="F7858">
        <v>14238.965378715307</v>
      </c>
      <c r="G7858">
        <v>0</v>
      </c>
      <c r="H7858">
        <v>0</v>
      </c>
      <c r="I7858">
        <v>0</v>
      </c>
      <c r="J7858">
        <v>1742656.3468661399</v>
      </c>
      <c r="K7858">
        <v>2598274.6612192402</v>
      </c>
      <c r="L7858">
        <v>3119310.0841839998</v>
      </c>
      <c r="M7858">
        <v>3274371.1952721998</v>
      </c>
      <c r="N7858">
        <v>3797993.85971718</v>
      </c>
      <c r="O7858">
        <v>4153893.99605681</v>
      </c>
      <c r="Q7858" t="str">
        <f>VLOOKUP(A7858,Lookup_Tables!$D$2:$E$7,2,FALSE)</f>
        <v>SS</v>
      </c>
      <c r="R7858" t="str">
        <f>IFERROR(VLOOKUP(D7858,Lookup_Tables!$A$2:$B$21,2,FALSE),"All")</f>
        <v>Road</v>
      </c>
    </row>
    <row r="7859" spans="1:18" hidden="1">
      <c r="A7859">
        <v>256</v>
      </c>
      <c r="B7859">
        <v>35</v>
      </c>
      <c r="C7859" t="s">
        <v>39</v>
      </c>
      <c r="D7859">
        <v>14</v>
      </c>
      <c r="E7859">
        <v>61878.900309933902</v>
      </c>
      <c r="F7859">
        <v>13988.777961832893</v>
      </c>
      <c r="G7859">
        <v>0</v>
      </c>
      <c r="H7859">
        <v>0</v>
      </c>
      <c r="I7859">
        <v>0</v>
      </c>
      <c r="J7859">
        <v>1742656.3468661399</v>
      </c>
      <c r="K7859">
        <v>2593009.3911681902</v>
      </c>
      <c r="L7859">
        <v>3096604.77264207</v>
      </c>
      <c r="M7859">
        <v>3266925.42318956</v>
      </c>
      <c r="N7859">
        <v>3748239.7939951099</v>
      </c>
      <c r="O7859">
        <v>4119816.5105823502</v>
      </c>
      <c r="Q7859" t="str">
        <f>VLOOKUP(A7859,Lookup_Tables!$D$2:$E$7,2,FALSE)</f>
        <v>SS</v>
      </c>
      <c r="R7859" t="str">
        <f>IFERROR(VLOOKUP(D7859,Lookup_Tables!$A$2:$B$21,2,FALSE),"All")</f>
        <v>Road</v>
      </c>
    </row>
    <row r="7860" spans="1:18" hidden="1">
      <c r="A7860">
        <v>256</v>
      </c>
      <c r="B7860">
        <v>35</v>
      </c>
      <c r="C7860" t="s">
        <v>38</v>
      </c>
      <c r="D7860">
        <v>15</v>
      </c>
      <c r="E7860">
        <v>4917058.5983151402</v>
      </c>
      <c r="F7860">
        <v>1101330.9183445335</v>
      </c>
      <c r="G7860">
        <v>0</v>
      </c>
      <c r="H7860">
        <v>0</v>
      </c>
      <c r="I7860">
        <v>0</v>
      </c>
      <c r="J7860">
        <v>161209274.774104</v>
      </c>
      <c r="K7860">
        <v>202166520.87893701</v>
      </c>
      <c r="L7860">
        <v>224195571.47230199</v>
      </c>
      <c r="M7860">
        <v>227976684.77963001</v>
      </c>
      <c r="N7860">
        <v>245930704.36870301</v>
      </c>
      <c r="O7860">
        <v>266722682.434616</v>
      </c>
      <c r="Q7860" t="str">
        <f>VLOOKUP(A7860,Lookup_Tables!$D$2:$E$7,2,FALSE)</f>
        <v>SS</v>
      </c>
      <c r="R7860" t="str">
        <f>IFERROR(VLOOKUP(D7860,Lookup_Tables!$A$2:$B$21,2,FALSE),"All")</f>
        <v>All</v>
      </c>
    </row>
    <row r="7861" spans="1:18" hidden="1">
      <c r="A7861">
        <v>256</v>
      </c>
      <c r="B7861">
        <v>35</v>
      </c>
      <c r="C7861" t="s">
        <v>39</v>
      </c>
      <c r="D7861">
        <v>15</v>
      </c>
      <c r="E7861">
        <v>4882628.3092783103</v>
      </c>
      <c r="F7861">
        <v>1076947.8448498999</v>
      </c>
      <c r="G7861">
        <v>0</v>
      </c>
      <c r="H7861">
        <v>0</v>
      </c>
      <c r="I7861">
        <v>0</v>
      </c>
      <c r="J7861">
        <v>161209274.774104</v>
      </c>
      <c r="K7861">
        <v>202103252.20676801</v>
      </c>
      <c r="L7861">
        <v>221686868.55975601</v>
      </c>
      <c r="M7861">
        <v>227248940.52269399</v>
      </c>
      <c r="N7861">
        <v>243635082.917611</v>
      </c>
      <c r="O7861">
        <v>263251623.130775</v>
      </c>
      <c r="Q7861" t="str">
        <f>VLOOKUP(A7861,Lookup_Tables!$D$2:$E$7,2,FALSE)</f>
        <v>SS</v>
      </c>
      <c r="R7861" t="str">
        <f>IFERROR(VLOOKUP(D7861,Lookup_Tables!$A$2:$B$21,2,FALSE),"All")</f>
        <v>All</v>
      </c>
    </row>
    <row r="7862" spans="1:18" hidden="1">
      <c r="A7862">
        <v>256</v>
      </c>
      <c r="B7862">
        <v>35</v>
      </c>
      <c r="C7862" t="s">
        <v>38</v>
      </c>
      <c r="D7862">
        <v>16</v>
      </c>
      <c r="E7862">
        <v>324392.20158841502</v>
      </c>
      <c r="F7862">
        <v>73177.019432140485</v>
      </c>
      <c r="G7862">
        <v>0</v>
      </c>
      <c r="H7862">
        <v>0</v>
      </c>
      <c r="I7862">
        <v>0</v>
      </c>
      <c r="J7862">
        <v>9870542.4886302799</v>
      </c>
      <c r="K7862">
        <v>13332473.900395401</v>
      </c>
      <c r="L7862">
        <v>15544387.9807238</v>
      </c>
      <c r="M7862">
        <v>16202732.3970157</v>
      </c>
      <c r="N7862">
        <v>18500318.313719001</v>
      </c>
      <c r="O7862">
        <v>19397216.679520499</v>
      </c>
      <c r="Q7862" t="str">
        <f>VLOOKUP(A7862,Lookup_Tables!$D$2:$E$7,2,FALSE)</f>
        <v>SS</v>
      </c>
      <c r="R7862" t="str">
        <f>IFERROR(VLOOKUP(D7862,Lookup_Tables!$A$2:$B$21,2,FALSE),"All")</f>
        <v>Government_Loss</v>
      </c>
    </row>
    <row r="7863" spans="1:18" hidden="1">
      <c r="A7863">
        <v>256</v>
      </c>
      <c r="B7863">
        <v>35</v>
      </c>
      <c r="C7863" t="s">
        <v>39</v>
      </c>
      <c r="D7863">
        <v>16</v>
      </c>
      <c r="E7863">
        <v>322131.42128928402</v>
      </c>
      <c r="F7863">
        <v>72238.128881832614</v>
      </c>
      <c r="G7863">
        <v>0</v>
      </c>
      <c r="H7863">
        <v>0</v>
      </c>
      <c r="I7863">
        <v>0</v>
      </c>
      <c r="J7863">
        <v>9870542.4886302799</v>
      </c>
      <c r="K7863">
        <v>13314657.003499599</v>
      </c>
      <c r="L7863">
        <v>15340134.9462745</v>
      </c>
      <c r="M7863">
        <v>16098305.0798661</v>
      </c>
      <c r="N7863">
        <v>17941109.296335701</v>
      </c>
      <c r="O7863">
        <v>19136728.101308201</v>
      </c>
      <c r="Q7863" t="str">
        <f>VLOOKUP(A7863,Lookup_Tables!$D$2:$E$7,2,FALSE)</f>
        <v>SS</v>
      </c>
      <c r="R7863" t="str">
        <f>IFERROR(VLOOKUP(D7863,Lookup_Tables!$A$2:$B$21,2,FALSE),"All")</f>
        <v>Government_Loss</v>
      </c>
    </row>
    <row r="7864" spans="1:18" hidden="1">
      <c r="A7864">
        <v>256</v>
      </c>
      <c r="B7864">
        <v>35</v>
      </c>
      <c r="C7864" t="s">
        <v>38</v>
      </c>
      <c r="D7864">
        <v>17</v>
      </c>
      <c r="E7864">
        <v>418797.49546985002</v>
      </c>
      <c r="F7864">
        <v>94824.484398433298</v>
      </c>
      <c r="G7864">
        <v>0</v>
      </c>
      <c r="H7864">
        <v>0</v>
      </c>
      <c r="I7864">
        <v>0</v>
      </c>
      <c r="J7864">
        <v>13442111.976279801</v>
      </c>
      <c r="K7864">
        <v>17211742.930466101</v>
      </c>
      <c r="L7864">
        <v>19139003.3494865</v>
      </c>
      <c r="M7864">
        <v>19658092.497311998</v>
      </c>
      <c r="N7864">
        <v>21526238.3692897</v>
      </c>
      <c r="O7864">
        <v>23511749.942887999</v>
      </c>
      <c r="Q7864" t="str">
        <f>VLOOKUP(A7864,Lookup_Tables!$D$2:$E$7,2,FALSE)</f>
        <v>SS</v>
      </c>
      <c r="R7864" t="str">
        <f>IFERROR(VLOOKUP(D7864,Lookup_Tables!$A$2:$B$21,2,FALSE),"All")</f>
        <v>Emergency_Loss</v>
      </c>
    </row>
    <row r="7865" spans="1:18" hidden="1">
      <c r="A7865">
        <v>256</v>
      </c>
      <c r="B7865">
        <v>35</v>
      </c>
      <c r="C7865" t="s">
        <v>39</v>
      </c>
      <c r="D7865">
        <v>17</v>
      </c>
      <c r="E7865">
        <v>415905.15202756401</v>
      </c>
      <c r="F7865">
        <v>92931.823341565672</v>
      </c>
      <c r="G7865">
        <v>0</v>
      </c>
      <c r="H7865">
        <v>0</v>
      </c>
      <c r="I7865">
        <v>0</v>
      </c>
      <c r="J7865">
        <v>13442111.976279801</v>
      </c>
      <c r="K7865">
        <v>17198320.664250601</v>
      </c>
      <c r="L7865">
        <v>18980904.338876698</v>
      </c>
      <c r="M7865">
        <v>19618882.7933724</v>
      </c>
      <c r="N7865">
        <v>21361880.7183135</v>
      </c>
      <c r="O7865">
        <v>22980054.958012301</v>
      </c>
      <c r="Q7865" t="str">
        <f>VLOOKUP(A7865,Lookup_Tables!$D$2:$E$7,2,FALSE)</f>
        <v>SS</v>
      </c>
      <c r="R7865" t="str">
        <f>IFERROR(VLOOKUP(D7865,Lookup_Tables!$A$2:$B$21,2,FALSE),"All")</f>
        <v>Emergency_Loss</v>
      </c>
    </row>
    <row r="7866" spans="1:18" hidden="1">
      <c r="A7866">
        <v>256</v>
      </c>
      <c r="B7866">
        <v>35</v>
      </c>
      <c r="C7866" t="s">
        <v>38</v>
      </c>
      <c r="D7866">
        <v>18</v>
      </c>
      <c r="E7866">
        <v>743189.69705826498</v>
      </c>
      <c r="F7866">
        <v>169438.50253981003</v>
      </c>
      <c r="G7866">
        <v>0</v>
      </c>
      <c r="H7866">
        <v>0</v>
      </c>
      <c r="I7866">
        <v>0</v>
      </c>
      <c r="J7866">
        <v>23319997.7044002</v>
      </c>
      <c r="K7866">
        <v>30444843.639439501</v>
      </c>
      <c r="L7866">
        <v>34400121.673989899</v>
      </c>
      <c r="M7866">
        <v>35743107.3070959</v>
      </c>
      <c r="N7866">
        <v>39864303.416703999</v>
      </c>
      <c r="O7866">
        <v>42576359.572369702</v>
      </c>
      <c r="Q7866" t="str">
        <f>VLOOKUP(A7866,Lookup_Tables!$D$2:$E$7,2,FALSE)</f>
        <v>SS</v>
      </c>
      <c r="R7866" t="str">
        <f>IFERROR(VLOOKUP(D7866,Lookup_Tables!$A$2:$B$21,2,FALSE),"All")</f>
        <v>Govt_Plus_Emergency</v>
      </c>
    </row>
    <row r="7867" spans="1:18" hidden="1">
      <c r="A7867">
        <v>256</v>
      </c>
      <c r="B7867">
        <v>35</v>
      </c>
      <c r="C7867" t="s">
        <v>39</v>
      </c>
      <c r="D7867">
        <v>18</v>
      </c>
      <c r="E7867">
        <v>738036.57331684802</v>
      </c>
      <c r="F7867">
        <v>165839.62007891596</v>
      </c>
      <c r="G7867">
        <v>0</v>
      </c>
      <c r="H7867">
        <v>0</v>
      </c>
      <c r="I7867">
        <v>0</v>
      </c>
      <c r="J7867">
        <v>23319997.7044002</v>
      </c>
      <c r="K7867">
        <v>30434604.405317001</v>
      </c>
      <c r="L7867">
        <v>34138547.5573375</v>
      </c>
      <c r="M7867">
        <v>35506395.184812598</v>
      </c>
      <c r="N7867">
        <v>39485528.922846302</v>
      </c>
      <c r="O7867">
        <v>42187087.317536101</v>
      </c>
      <c r="Q7867" t="str">
        <f>VLOOKUP(A7867,Lookup_Tables!$D$2:$E$7,2,FALSE)</f>
        <v>SS</v>
      </c>
      <c r="R7867" t="str">
        <f>IFERROR(VLOOKUP(D7867,Lookup_Tables!$A$2:$B$21,2,FALSE),"All")</f>
        <v>Govt_Plus_Emergency</v>
      </c>
    </row>
    <row r="7868" spans="1:18" hidden="1">
      <c r="A7868">
        <v>256</v>
      </c>
      <c r="B7868">
        <v>36</v>
      </c>
      <c r="C7868" t="s">
        <v>38</v>
      </c>
      <c r="D7868">
        <v>0</v>
      </c>
      <c r="E7868">
        <v>136276090.184522</v>
      </c>
      <c r="F7868">
        <v>48094447.501353607</v>
      </c>
      <c r="G7868">
        <v>462622257.39355201</v>
      </c>
      <c r="H7868">
        <v>849697600.58949196</v>
      </c>
      <c r="I7868">
        <v>924030389.51387298</v>
      </c>
      <c r="J7868">
        <v>1155059271.9711699</v>
      </c>
      <c r="K7868">
        <v>1737829875.48334</v>
      </c>
      <c r="L7868">
        <v>3321842403.8478298</v>
      </c>
      <c r="M7868">
        <v>3739069126.7779598</v>
      </c>
      <c r="N7868">
        <v>5367467180.75811</v>
      </c>
      <c r="O7868">
        <v>6032061687.9260597</v>
      </c>
      <c r="Q7868" t="str">
        <f>VLOOKUP(A7868,Lookup_Tables!$D$2:$E$7,2,FALSE)</f>
        <v>SS</v>
      </c>
      <c r="R7868" t="str">
        <f>IFERROR(VLOOKUP(D7868,Lookup_Tables!$A$2:$B$21,2,FALSE),"All")</f>
        <v>Private Assets</v>
      </c>
    </row>
    <row r="7869" spans="1:18" hidden="1">
      <c r="A7869">
        <v>256</v>
      </c>
      <c r="B7869">
        <v>36</v>
      </c>
      <c r="C7869" t="s">
        <v>39</v>
      </c>
      <c r="D7869">
        <v>0</v>
      </c>
      <c r="E7869">
        <v>129646244.09876101</v>
      </c>
      <c r="F7869">
        <v>45442974.085750476</v>
      </c>
      <c r="G7869">
        <v>450216010.88449103</v>
      </c>
      <c r="H7869">
        <v>790937469.57500196</v>
      </c>
      <c r="I7869">
        <v>845884448.13285697</v>
      </c>
      <c r="J7869">
        <v>1053141569.17044</v>
      </c>
      <c r="K7869">
        <v>1627781205.9754</v>
      </c>
      <c r="L7869">
        <v>3254879132.8076</v>
      </c>
      <c r="M7869">
        <v>3666557364.54284</v>
      </c>
      <c r="N7869">
        <v>5348556499.4254999</v>
      </c>
      <c r="O7869">
        <v>6032061687.9260597</v>
      </c>
      <c r="Q7869" t="str">
        <f>VLOOKUP(A7869,Lookup_Tables!$D$2:$E$7,2,FALSE)</f>
        <v>SS</v>
      </c>
      <c r="R7869" t="str">
        <f>IFERROR(VLOOKUP(D7869,Lookup_Tables!$A$2:$B$21,2,FALSE),"All")</f>
        <v>Private Assets</v>
      </c>
    </row>
    <row r="7870" spans="1:18" hidden="1">
      <c r="A7870">
        <v>256</v>
      </c>
      <c r="B7870">
        <v>36</v>
      </c>
      <c r="C7870" t="s">
        <v>38</v>
      </c>
      <c r="D7870">
        <v>2</v>
      </c>
      <c r="E7870">
        <v>7796124.2734985296</v>
      </c>
      <c r="F7870">
        <v>2581677.0720725879</v>
      </c>
      <c r="G7870">
        <v>24551952.444957901</v>
      </c>
      <c r="H7870">
        <v>69153701.001052603</v>
      </c>
      <c r="I7870">
        <v>76441013.586202294</v>
      </c>
      <c r="J7870">
        <v>91821911.6379053</v>
      </c>
      <c r="K7870">
        <v>112438043.82827</v>
      </c>
      <c r="L7870">
        <v>134746878.62412599</v>
      </c>
      <c r="M7870">
        <v>140080758.45658901</v>
      </c>
      <c r="N7870">
        <v>167065909.487746</v>
      </c>
      <c r="O7870">
        <v>198708250.65100801</v>
      </c>
      <c r="Q7870" t="str">
        <f>VLOOKUP(A7870,Lookup_Tables!$D$2:$E$7,2,FALSE)</f>
        <v>SS</v>
      </c>
      <c r="R7870" t="str">
        <f>IFERROR(VLOOKUP(D7870,Lookup_Tables!$A$2:$B$21,2,FALSE),"All")</f>
        <v>Bridge</v>
      </c>
    </row>
    <row r="7871" spans="1:18" hidden="1">
      <c r="A7871">
        <v>256</v>
      </c>
      <c r="B7871">
        <v>36</v>
      </c>
      <c r="C7871" t="s">
        <v>39</v>
      </c>
      <c r="D7871">
        <v>2</v>
      </c>
      <c r="E7871">
        <v>7444264.8606551997</v>
      </c>
      <c r="F7871">
        <v>2464153.7855031434</v>
      </c>
      <c r="G7871">
        <v>23725339.639921501</v>
      </c>
      <c r="H7871">
        <v>66556989.444982603</v>
      </c>
      <c r="I7871">
        <v>72039680.667702302</v>
      </c>
      <c r="J7871">
        <v>88080665.774276003</v>
      </c>
      <c r="K7871">
        <v>108141023.77519099</v>
      </c>
      <c r="L7871">
        <v>125709598.764759</v>
      </c>
      <c r="M7871">
        <v>131643981.50815</v>
      </c>
      <c r="N7871">
        <v>157840291.82396701</v>
      </c>
      <c r="O7871">
        <v>183998746.27274701</v>
      </c>
      <c r="Q7871" t="str">
        <f>VLOOKUP(A7871,Lookup_Tables!$D$2:$E$7,2,FALSE)</f>
        <v>SS</v>
      </c>
      <c r="R7871" t="str">
        <f>IFERROR(VLOOKUP(D7871,Lookup_Tables!$A$2:$B$21,2,FALSE),"All")</f>
        <v>Bridge</v>
      </c>
    </row>
    <row r="7872" spans="1:18" hidden="1">
      <c r="A7872">
        <v>256</v>
      </c>
      <c r="B7872">
        <v>36</v>
      </c>
      <c r="C7872" t="s">
        <v>38</v>
      </c>
      <c r="D7872">
        <v>3</v>
      </c>
      <c r="E7872">
        <v>947040.34963851399</v>
      </c>
      <c r="F7872">
        <v>327820.25022286759</v>
      </c>
      <c r="G7872">
        <v>4344775.3893457204</v>
      </c>
      <c r="H7872">
        <v>7055170.8808235005</v>
      </c>
      <c r="I7872">
        <v>7546648.1357706096</v>
      </c>
      <c r="J7872">
        <v>9157762.9629565999</v>
      </c>
      <c r="K7872">
        <v>10469338.3551395</v>
      </c>
      <c r="L7872">
        <v>11716934.5128725</v>
      </c>
      <c r="M7872">
        <v>12170605.900969099</v>
      </c>
      <c r="N7872">
        <v>13958105.188225299</v>
      </c>
      <c r="O7872">
        <v>16936557.1024298</v>
      </c>
      <c r="Q7872" t="str">
        <f>VLOOKUP(A7872,Lookup_Tables!$D$2:$E$7,2,FALSE)</f>
        <v>SS</v>
      </c>
      <c r="R7872" t="str">
        <f>IFERROR(VLOOKUP(D7872,Lookup_Tables!$A$2:$B$21,2,FALSE),"All")</f>
        <v>Govt Hosp</v>
      </c>
    </row>
    <row r="7873" spans="1:18" hidden="1">
      <c r="A7873">
        <v>256</v>
      </c>
      <c r="B7873">
        <v>36</v>
      </c>
      <c r="C7873" t="s">
        <v>39</v>
      </c>
      <c r="D7873">
        <v>3</v>
      </c>
      <c r="E7873">
        <v>890705.47209529602</v>
      </c>
      <c r="F7873">
        <v>310669.39921365073</v>
      </c>
      <c r="G7873">
        <v>4269163.5792020401</v>
      </c>
      <c r="H7873">
        <v>6682927.7090149103</v>
      </c>
      <c r="I7873">
        <v>7008640.4863085598</v>
      </c>
      <c r="J7873">
        <v>7982870.5630750898</v>
      </c>
      <c r="K7873">
        <v>9695770.6735543292</v>
      </c>
      <c r="L7873">
        <v>10684541.697248699</v>
      </c>
      <c r="M7873">
        <v>11103315.0495406</v>
      </c>
      <c r="N7873">
        <v>11869921.941472899</v>
      </c>
      <c r="O7873">
        <v>12816215.2680266</v>
      </c>
      <c r="Q7873" t="str">
        <f>VLOOKUP(A7873,Lookup_Tables!$D$2:$E$7,2,FALSE)</f>
        <v>SS</v>
      </c>
      <c r="R7873" t="str">
        <f>IFERROR(VLOOKUP(D7873,Lookup_Tables!$A$2:$B$21,2,FALSE),"All")</f>
        <v>Govt Hosp</v>
      </c>
    </row>
    <row r="7874" spans="1:18" hidden="1">
      <c r="A7874">
        <v>256</v>
      </c>
      <c r="B7874">
        <v>36</v>
      </c>
      <c r="C7874" t="s">
        <v>38</v>
      </c>
      <c r="D7874">
        <v>4</v>
      </c>
      <c r="E7874">
        <v>457798.14997271</v>
      </c>
      <c r="F7874">
        <v>161402.78271114524</v>
      </c>
      <c r="G7874">
        <v>1962324.2549282899</v>
      </c>
      <c r="H7874">
        <v>3443838.5546487998</v>
      </c>
      <c r="I7874">
        <v>3716372.8158509899</v>
      </c>
      <c r="J7874">
        <v>4415690.3370281402</v>
      </c>
      <c r="K7874">
        <v>5294001.0287906304</v>
      </c>
      <c r="L7874">
        <v>6095850.4045329401</v>
      </c>
      <c r="M7874">
        <v>6514196.6348775402</v>
      </c>
      <c r="N7874">
        <v>7462716.4779722104</v>
      </c>
      <c r="O7874">
        <v>8931482.9654816408</v>
      </c>
      <c r="Q7874" t="str">
        <f>VLOOKUP(A7874,Lookup_Tables!$D$2:$E$7,2,FALSE)</f>
        <v>SS</v>
      </c>
      <c r="R7874" t="str">
        <f>IFERROR(VLOOKUP(D7874,Lookup_Tables!$A$2:$B$21,2,FALSE),"All")</f>
        <v>Govt Med Fac</v>
      </c>
    </row>
    <row r="7875" spans="1:18" hidden="1">
      <c r="A7875">
        <v>256</v>
      </c>
      <c r="B7875">
        <v>36</v>
      </c>
      <c r="C7875" t="s">
        <v>39</v>
      </c>
      <c r="D7875">
        <v>4</v>
      </c>
      <c r="E7875">
        <v>431334.82951917301</v>
      </c>
      <c r="F7875">
        <v>153999.37944404216</v>
      </c>
      <c r="G7875">
        <v>1906539.2204376999</v>
      </c>
      <c r="H7875">
        <v>3228848.69297696</v>
      </c>
      <c r="I7875">
        <v>3446636.12932296</v>
      </c>
      <c r="J7875">
        <v>4000295.7846138701</v>
      </c>
      <c r="K7875">
        <v>4891226.2178451698</v>
      </c>
      <c r="L7875">
        <v>5498633.46536911</v>
      </c>
      <c r="M7875">
        <v>5714422.7842963301</v>
      </c>
      <c r="N7875">
        <v>6666954.0751252603</v>
      </c>
      <c r="O7875">
        <v>7408769.1862228699</v>
      </c>
      <c r="Q7875" t="str">
        <f>VLOOKUP(A7875,Lookup_Tables!$D$2:$E$7,2,FALSE)</f>
        <v>SS</v>
      </c>
      <c r="R7875" t="str">
        <f>IFERROR(VLOOKUP(D7875,Lookup_Tables!$A$2:$B$21,2,FALSE),"All")</f>
        <v>Govt Med Fac</v>
      </c>
    </row>
    <row r="7876" spans="1:18" hidden="1">
      <c r="A7876">
        <v>256</v>
      </c>
      <c r="B7876">
        <v>36</v>
      </c>
      <c r="C7876" t="s">
        <v>38</v>
      </c>
      <c r="D7876">
        <v>6</v>
      </c>
      <c r="E7876">
        <v>9071582.4107415695</v>
      </c>
      <c r="F7876">
        <v>3252312.371394854</v>
      </c>
      <c r="G7876">
        <v>37820660.880496196</v>
      </c>
      <c r="H7876">
        <v>64056893.4023562</v>
      </c>
      <c r="I7876">
        <v>68960151.323041499</v>
      </c>
      <c r="J7876">
        <v>80817737.273341402</v>
      </c>
      <c r="K7876">
        <v>102899596.80415501</v>
      </c>
      <c r="L7876">
        <v>143186625.56067401</v>
      </c>
      <c r="M7876">
        <v>159516822.8389</v>
      </c>
      <c r="N7876">
        <v>195560415.56883001</v>
      </c>
      <c r="O7876">
        <v>223059718.976715</v>
      </c>
      <c r="Q7876" t="str">
        <f>VLOOKUP(A7876,Lookup_Tables!$D$2:$E$7,2,FALSE)</f>
        <v>SS</v>
      </c>
      <c r="R7876" t="str">
        <f>IFERROR(VLOOKUP(D7876,Lookup_Tables!$A$2:$B$21,2,FALSE),"All")</f>
        <v>Port</v>
      </c>
    </row>
    <row r="7877" spans="1:18" hidden="1">
      <c r="A7877">
        <v>256</v>
      </c>
      <c r="B7877">
        <v>36</v>
      </c>
      <c r="C7877" t="s">
        <v>39</v>
      </c>
      <c r="D7877">
        <v>6</v>
      </c>
      <c r="E7877">
        <v>8550990.8766113091</v>
      </c>
      <c r="F7877">
        <v>3131569.2767515359</v>
      </c>
      <c r="G7877">
        <v>36251772.863876797</v>
      </c>
      <c r="H7877">
        <v>59847327.911280602</v>
      </c>
      <c r="I7877">
        <v>63659723.334366798</v>
      </c>
      <c r="J7877">
        <v>73420783.168102503</v>
      </c>
      <c r="K7877">
        <v>92076757.388642907</v>
      </c>
      <c r="L7877">
        <v>119754704.79778001</v>
      </c>
      <c r="M7877">
        <v>134405304.70652699</v>
      </c>
      <c r="N7877">
        <v>190320091.72326699</v>
      </c>
      <c r="O7877">
        <v>223059718.976715</v>
      </c>
      <c r="Q7877" t="str">
        <f>VLOOKUP(A7877,Lookup_Tables!$D$2:$E$7,2,FALSE)</f>
        <v>SS</v>
      </c>
      <c r="R7877" t="str">
        <f>IFERROR(VLOOKUP(D7877,Lookup_Tables!$A$2:$B$21,2,FALSE),"All")</f>
        <v>Port</v>
      </c>
    </row>
    <row r="7878" spans="1:18" hidden="1">
      <c r="A7878">
        <v>256</v>
      </c>
      <c r="B7878">
        <v>36</v>
      </c>
      <c r="C7878" t="s">
        <v>38</v>
      </c>
      <c r="D7878">
        <v>7</v>
      </c>
      <c r="E7878">
        <v>434913.48444455198</v>
      </c>
      <c r="F7878">
        <v>156542.02704488015</v>
      </c>
      <c r="G7878">
        <v>83656.226150332703</v>
      </c>
      <c r="H7878">
        <v>2830253.29432389</v>
      </c>
      <c r="I7878">
        <v>3359915.06297962</v>
      </c>
      <c r="J7878">
        <v>4991211.4483844498</v>
      </c>
      <c r="K7878">
        <v>7430948.5461102203</v>
      </c>
      <c r="L7878">
        <v>11780829.321227999</v>
      </c>
      <c r="M7878">
        <v>17036941.8455077</v>
      </c>
      <c r="N7878">
        <v>27339695.424233101</v>
      </c>
      <c r="O7878">
        <v>49423597.1434315</v>
      </c>
      <c r="Q7878" t="str">
        <f>VLOOKUP(A7878,Lookup_Tables!$D$2:$E$7,2,FALSE)</f>
        <v>SS</v>
      </c>
      <c r="R7878" t="str">
        <f>IFERROR(VLOOKUP(D7878,Lookup_Tables!$A$2:$B$21,2,FALSE),"All")</f>
        <v>Power Plant</v>
      </c>
    </row>
    <row r="7879" spans="1:18" hidden="1">
      <c r="A7879">
        <v>256</v>
      </c>
      <c r="B7879">
        <v>36</v>
      </c>
      <c r="C7879" t="s">
        <v>39</v>
      </c>
      <c r="D7879">
        <v>7</v>
      </c>
      <c r="E7879">
        <v>428150.337737191</v>
      </c>
      <c r="F7879">
        <v>153894.34742905578</v>
      </c>
      <c r="G7879">
        <v>83644.124721501707</v>
      </c>
      <c r="H7879">
        <v>2830253.29432389</v>
      </c>
      <c r="I7879">
        <v>3359915.06297962</v>
      </c>
      <c r="J7879">
        <v>4809839.55840813</v>
      </c>
      <c r="K7879">
        <v>7235758.3828571504</v>
      </c>
      <c r="L7879">
        <v>11459881.2646224</v>
      </c>
      <c r="M7879">
        <v>16534880.2289214</v>
      </c>
      <c r="N7879">
        <v>27339695.424233101</v>
      </c>
      <c r="O7879">
        <v>49423597.1434315</v>
      </c>
      <c r="Q7879" t="str">
        <f>VLOOKUP(A7879,Lookup_Tables!$D$2:$E$7,2,FALSE)</f>
        <v>SS</v>
      </c>
      <c r="R7879" t="str">
        <f>IFERROR(VLOOKUP(D7879,Lookup_Tables!$A$2:$B$21,2,FALSE),"All")</f>
        <v>Power Plant</v>
      </c>
    </row>
    <row r="7880" spans="1:18" hidden="1">
      <c r="A7880">
        <v>256</v>
      </c>
      <c r="B7880">
        <v>36</v>
      </c>
      <c r="C7880" t="s">
        <v>38</v>
      </c>
      <c r="D7880">
        <v>9</v>
      </c>
      <c r="E7880">
        <v>1.3000009161499899</v>
      </c>
      <c r="F7880">
        <v>1.3000009161499899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Q7880" t="str">
        <f>VLOOKUP(A7880,Lookup_Tables!$D$2:$E$7,2,FALSE)</f>
        <v>SS</v>
      </c>
      <c r="R7880" t="str">
        <f>IFERROR(VLOOKUP(D7880,Lookup_Tables!$A$2:$B$21,2,FALSE),"All")</f>
        <v>Pub Admin Bldg</v>
      </c>
    </row>
    <row r="7881" spans="1:18" hidden="1">
      <c r="A7881">
        <v>256</v>
      </c>
      <c r="B7881">
        <v>36</v>
      </c>
      <c r="C7881" t="s">
        <v>39</v>
      </c>
      <c r="D7881">
        <v>9</v>
      </c>
      <c r="E7881">
        <v>1.3000009161499899</v>
      </c>
      <c r="F7881">
        <v>1.3000009161499899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Q7881" t="str">
        <f>VLOOKUP(A7881,Lookup_Tables!$D$2:$E$7,2,FALSE)</f>
        <v>SS</v>
      </c>
      <c r="R7881" t="str">
        <f>IFERROR(VLOOKUP(D7881,Lookup_Tables!$A$2:$B$21,2,FALSE),"All")</f>
        <v>Pub Admin Bldg</v>
      </c>
    </row>
    <row r="7882" spans="1:18" hidden="1">
      <c r="A7882">
        <v>256</v>
      </c>
      <c r="B7882">
        <v>36</v>
      </c>
      <c r="C7882" t="s">
        <v>38</v>
      </c>
      <c r="D7882">
        <v>10</v>
      </c>
      <c r="E7882">
        <v>6293970.5865652598</v>
      </c>
      <c r="F7882">
        <v>2279331.5482884981</v>
      </c>
      <c r="G7882">
        <v>24870901.020603299</v>
      </c>
      <c r="H7882">
        <v>47942970.527533703</v>
      </c>
      <c r="I7882">
        <v>51070718.665656596</v>
      </c>
      <c r="J7882">
        <v>60395018.521149501</v>
      </c>
      <c r="K7882">
        <v>76450471.380914807</v>
      </c>
      <c r="L7882">
        <v>91115939.510879993</v>
      </c>
      <c r="M7882">
        <v>98333454.234287098</v>
      </c>
      <c r="N7882">
        <v>116420315.42195</v>
      </c>
      <c r="O7882">
        <v>131416562.889938</v>
      </c>
      <c r="Q7882" t="str">
        <f>VLOOKUP(A7882,Lookup_Tables!$D$2:$E$7,2,FALSE)</f>
        <v>SS</v>
      </c>
      <c r="R7882" t="str">
        <f>IFERROR(VLOOKUP(D7882,Lookup_Tables!$A$2:$B$21,2,FALSE),"All")</f>
        <v>Pub School</v>
      </c>
    </row>
    <row r="7883" spans="1:18" hidden="1">
      <c r="A7883">
        <v>256</v>
      </c>
      <c r="B7883">
        <v>36</v>
      </c>
      <c r="C7883" t="s">
        <v>39</v>
      </c>
      <c r="D7883">
        <v>10</v>
      </c>
      <c r="E7883">
        <v>5934831.7149064001</v>
      </c>
      <c r="F7883">
        <v>2165599.9598128055</v>
      </c>
      <c r="G7883">
        <v>23919540.463626601</v>
      </c>
      <c r="H7883">
        <v>45752397.354470797</v>
      </c>
      <c r="I7883">
        <v>48386500.888967298</v>
      </c>
      <c r="J7883">
        <v>56011520.014640696</v>
      </c>
      <c r="K7883">
        <v>68870629.878940701</v>
      </c>
      <c r="L7883">
        <v>83160865.294374004</v>
      </c>
      <c r="M7883">
        <v>88057684.833292097</v>
      </c>
      <c r="N7883">
        <v>101614763.884379</v>
      </c>
      <c r="O7883">
        <v>118530660.120527</v>
      </c>
      <c r="Q7883" t="str">
        <f>VLOOKUP(A7883,Lookup_Tables!$D$2:$E$7,2,FALSE)</f>
        <v>SS</v>
      </c>
      <c r="R7883" t="str">
        <f>IFERROR(VLOOKUP(D7883,Lookup_Tables!$A$2:$B$21,2,FALSE),"All")</f>
        <v>Pub School</v>
      </c>
    </row>
    <row r="7884" spans="1:18" hidden="1">
      <c r="A7884">
        <v>256</v>
      </c>
      <c r="B7884">
        <v>36</v>
      </c>
      <c r="C7884" t="s">
        <v>38</v>
      </c>
      <c r="D7884">
        <v>11</v>
      </c>
      <c r="E7884">
        <v>2844.4612818322898</v>
      </c>
      <c r="F7884">
        <v>2844.4612818322898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Q7884" t="str">
        <f>VLOOKUP(A7884,Lookup_Tables!$D$2:$E$7,2,FALSE)</f>
        <v>SS</v>
      </c>
      <c r="R7884" t="str">
        <f>IFERROR(VLOOKUP(D7884,Lookup_Tables!$A$2:$B$21,2,FALSE),"All")</f>
        <v>Pub Univ</v>
      </c>
    </row>
    <row r="7885" spans="1:18" hidden="1">
      <c r="A7885">
        <v>256</v>
      </c>
      <c r="B7885">
        <v>36</v>
      </c>
      <c r="C7885" t="s">
        <v>39</v>
      </c>
      <c r="D7885">
        <v>11</v>
      </c>
      <c r="E7885">
        <v>2844.4612818322898</v>
      </c>
      <c r="F7885">
        <v>2844.4612818322898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Q7885" t="str">
        <f>VLOOKUP(A7885,Lookup_Tables!$D$2:$E$7,2,FALSE)</f>
        <v>SS</v>
      </c>
      <c r="R7885" t="str">
        <f>IFERROR(VLOOKUP(D7885,Lookup_Tables!$A$2:$B$21,2,FALSE),"All")</f>
        <v>Pub Univ</v>
      </c>
    </row>
    <row r="7886" spans="1:18" hidden="1">
      <c r="A7886">
        <v>256</v>
      </c>
      <c r="B7886">
        <v>36</v>
      </c>
      <c r="C7886" t="s">
        <v>38</v>
      </c>
      <c r="D7886">
        <v>13</v>
      </c>
      <c r="E7886">
        <v>3826334.1010237201</v>
      </c>
      <c r="F7886">
        <v>1381315.5212701526</v>
      </c>
      <c r="G7886">
        <v>14495528.0393572</v>
      </c>
      <c r="H7886">
        <v>28913262.478631198</v>
      </c>
      <c r="I7886">
        <v>31003245.117980201</v>
      </c>
      <c r="J7886">
        <v>37286577.603937201</v>
      </c>
      <c r="K7886">
        <v>48737370.953844696</v>
      </c>
      <c r="L7886">
        <v>59313137.220369101</v>
      </c>
      <c r="M7886">
        <v>65172551.796150699</v>
      </c>
      <c r="N7886">
        <v>76396308.421668902</v>
      </c>
      <c r="O7886">
        <v>86548039.551865295</v>
      </c>
      <c r="Q7886" t="str">
        <f>VLOOKUP(A7886,Lookup_Tables!$D$2:$E$7,2,FALSE)</f>
        <v>SS</v>
      </c>
      <c r="R7886" t="str">
        <f>IFERROR(VLOOKUP(D7886,Lookup_Tables!$A$2:$B$21,2,FALSE),"All")</f>
        <v>Residual Inst</v>
      </c>
    </row>
    <row r="7887" spans="1:18" hidden="1">
      <c r="A7887">
        <v>256</v>
      </c>
      <c r="B7887">
        <v>36</v>
      </c>
      <c r="C7887" t="s">
        <v>39</v>
      </c>
      <c r="D7887">
        <v>13</v>
      </c>
      <c r="E7887">
        <v>3613745.94775431</v>
      </c>
      <c r="F7887">
        <v>1307814.0531231337</v>
      </c>
      <c r="G7887">
        <v>13969623.225738401</v>
      </c>
      <c r="H7887">
        <v>27197550.218167201</v>
      </c>
      <c r="I7887">
        <v>29353861.202398699</v>
      </c>
      <c r="J7887">
        <v>35010837.913107499</v>
      </c>
      <c r="K7887">
        <v>44303806.822044604</v>
      </c>
      <c r="L7887">
        <v>55199476.383290701</v>
      </c>
      <c r="M7887">
        <v>58205015.335322097</v>
      </c>
      <c r="N7887">
        <v>69417454.932951406</v>
      </c>
      <c r="O7887">
        <v>82398315.559960797</v>
      </c>
      <c r="Q7887" t="str">
        <f>VLOOKUP(A7887,Lookup_Tables!$D$2:$E$7,2,FALSE)</f>
        <v>SS</v>
      </c>
      <c r="R7887" t="str">
        <f>IFERROR(VLOOKUP(D7887,Lookup_Tables!$A$2:$B$21,2,FALSE),"All")</f>
        <v>Residual Inst</v>
      </c>
    </row>
    <row r="7888" spans="1:18" hidden="1">
      <c r="A7888">
        <v>256</v>
      </c>
      <c r="B7888">
        <v>36</v>
      </c>
      <c r="C7888" t="s">
        <v>38</v>
      </c>
      <c r="D7888">
        <v>14</v>
      </c>
      <c r="E7888">
        <v>11163445.834445899</v>
      </c>
      <c r="F7888">
        <v>3762443.2187645445</v>
      </c>
      <c r="G7888">
        <v>39659772.822188497</v>
      </c>
      <c r="H7888">
        <v>90453700.858520195</v>
      </c>
      <c r="I7888">
        <v>97710204.620334402</v>
      </c>
      <c r="J7888">
        <v>120590864.307916</v>
      </c>
      <c r="K7888">
        <v>158927868.921837</v>
      </c>
      <c r="L7888">
        <v>188078633.55450499</v>
      </c>
      <c r="M7888">
        <v>205747777.723627</v>
      </c>
      <c r="N7888">
        <v>235559925.82384899</v>
      </c>
      <c r="O7888">
        <v>279906767.36317801</v>
      </c>
      <c r="Q7888" t="str">
        <f>VLOOKUP(A7888,Lookup_Tables!$D$2:$E$7,2,FALSE)</f>
        <v>SS</v>
      </c>
      <c r="R7888" t="str">
        <f>IFERROR(VLOOKUP(D7888,Lookup_Tables!$A$2:$B$21,2,FALSE),"All")</f>
        <v>Road</v>
      </c>
    </row>
    <row r="7889" spans="1:18" hidden="1">
      <c r="A7889">
        <v>256</v>
      </c>
      <c r="B7889">
        <v>36</v>
      </c>
      <c r="C7889" t="s">
        <v>39</v>
      </c>
      <c r="D7889">
        <v>14</v>
      </c>
      <c r="E7889">
        <v>10606932.451207699</v>
      </c>
      <c r="F7889">
        <v>3603265.5127399471</v>
      </c>
      <c r="G7889">
        <v>38292717.272602499</v>
      </c>
      <c r="H7889">
        <v>85319288.855487898</v>
      </c>
      <c r="I7889">
        <v>93906253.310485199</v>
      </c>
      <c r="J7889">
        <v>113148449.81581999</v>
      </c>
      <c r="K7889">
        <v>143383328.23294801</v>
      </c>
      <c r="L7889">
        <v>178282588.69911799</v>
      </c>
      <c r="M7889">
        <v>186290994.70292801</v>
      </c>
      <c r="N7889">
        <v>223093360.264714</v>
      </c>
      <c r="O7889">
        <v>262866216.53246599</v>
      </c>
      <c r="Q7889" t="str">
        <f>VLOOKUP(A7889,Lookup_Tables!$D$2:$E$7,2,FALSE)</f>
        <v>SS</v>
      </c>
      <c r="R7889" t="str">
        <f>IFERROR(VLOOKUP(D7889,Lookup_Tables!$A$2:$B$21,2,FALSE),"All")</f>
        <v>Road</v>
      </c>
    </row>
    <row r="7890" spans="1:18" hidden="1">
      <c r="A7890">
        <v>256</v>
      </c>
      <c r="B7890">
        <v>36</v>
      </c>
      <c r="C7890" t="s">
        <v>38</v>
      </c>
      <c r="D7890">
        <v>15</v>
      </c>
      <c r="E7890">
        <v>176270145.136136</v>
      </c>
      <c r="F7890">
        <v>62442392.640569985</v>
      </c>
      <c r="G7890">
        <v>609990278.48266494</v>
      </c>
      <c r="H7890">
        <v>1165377743.08146</v>
      </c>
      <c r="I7890">
        <v>1266867692.2051001</v>
      </c>
      <c r="J7890">
        <v>1566495265.3034301</v>
      </c>
      <c r="K7890">
        <v>2218206526.40204</v>
      </c>
      <c r="L7890">
        <v>3919590011.9201498</v>
      </c>
      <c r="M7890">
        <v>4432265456.8650799</v>
      </c>
      <c r="N7890">
        <v>6186773845.0630302</v>
      </c>
      <c r="O7890">
        <v>6840701885.8703604</v>
      </c>
      <c r="Q7890" t="str">
        <f>VLOOKUP(A7890,Lookup_Tables!$D$2:$E$7,2,FALSE)</f>
        <v>SS</v>
      </c>
      <c r="R7890" t="str">
        <f>IFERROR(VLOOKUP(D7890,Lookup_Tables!$A$2:$B$21,2,FALSE),"All")</f>
        <v>All</v>
      </c>
    </row>
    <row r="7891" spans="1:18" hidden="1">
      <c r="A7891">
        <v>256</v>
      </c>
      <c r="B7891">
        <v>36</v>
      </c>
      <c r="C7891" t="s">
        <v>39</v>
      </c>
      <c r="D7891">
        <v>15</v>
      </c>
      <c r="E7891">
        <v>167466860.196722</v>
      </c>
      <c r="F7891">
        <v>59366918.467731893</v>
      </c>
      <c r="G7891">
        <v>589671053.98443699</v>
      </c>
      <c r="H7891">
        <v>1082149938.0971501</v>
      </c>
      <c r="I7891">
        <v>1166564063.85463</v>
      </c>
      <c r="J7891">
        <v>1437020278.60203</v>
      </c>
      <c r="K7891">
        <v>2083230320.46101</v>
      </c>
      <c r="L7891">
        <v>3735313090.0404601</v>
      </c>
      <c r="M7891">
        <v>4239042639.57546</v>
      </c>
      <c r="N7891">
        <v>6110703689.2077999</v>
      </c>
      <c r="O7891">
        <v>6840701885.8703604</v>
      </c>
      <c r="Q7891" t="str">
        <f>VLOOKUP(A7891,Lookup_Tables!$D$2:$E$7,2,FALSE)</f>
        <v>SS</v>
      </c>
      <c r="R7891" t="str">
        <f>IFERROR(VLOOKUP(D7891,Lookup_Tables!$A$2:$B$21,2,FALSE),"All")</f>
        <v>All</v>
      </c>
    </row>
    <row r="7892" spans="1:18" hidden="1">
      <c r="A7892">
        <v>256</v>
      </c>
      <c r="B7892">
        <v>36</v>
      </c>
      <c r="C7892" t="s">
        <v>38</v>
      </c>
      <c r="D7892">
        <v>16</v>
      </c>
      <c r="E7892">
        <v>39994054.951613396</v>
      </c>
      <c r="F7892">
        <v>14056657.193012018</v>
      </c>
      <c r="G7892">
        <v>148885804.34060901</v>
      </c>
      <c r="H7892">
        <v>310261039.65438598</v>
      </c>
      <c r="I7892">
        <v>332497890.72969502</v>
      </c>
      <c r="J7892">
        <v>406049916.22596598</v>
      </c>
      <c r="K7892">
        <v>521278096.77862698</v>
      </c>
      <c r="L7892">
        <v>640545197.26232004</v>
      </c>
      <c r="M7892">
        <v>695459949.25589001</v>
      </c>
      <c r="N7892">
        <v>854348790.759619</v>
      </c>
      <c r="O7892">
        <v>949833898.84265399</v>
      </c>
      <c r="Q7892" t="str">
        <f>VLOOKUP(A7892,Lookup_Tables!$D$2:$E$7,2,FALSE)</f>
        <v>SS</v>
      </c>
      <c r="R7892" t="str">
        <f>IFERROR(VLOOKUP(D7892,Lookup_Tables!$A$2:$B$21,2,FALSE),"All")</f>
        <v>Government_Loss</v>
      </c>
    </row>
    <row r="7893" spans="1:18" hidden="1">
      <c r="A7893">
        <v>256</v>
      </c>
      <c r="B7893">
        <v>36</v>
      </c>
      <c r="C7893" t="s">
        <v>39</v>
      </c>
      <c r="D7893">
        <v>16</v>
      </c>
      <c r="E7893">
        <v>37838614.341338903</v>
      </c>
      <c r="F7893">
        <v>13488820.400002066</v>
      </c>
      <c r="G7893">
        <v>144303649.51140901</v>
      </c>
      <c r="H7893">
        <v>290927397.47287399</v>
      </c>
      <c r="I7893">
        <v>314317080.96433502</v>
      </c>
      <c r="J7893">
        <v>372086280.98261499</v>
      </c>
      <c r="K7893">
        <v>466571782.68767101</v>
      </c>
      <c r="L7893">
        <v>584324890.57555199</v>
      </c>
      <c r="M7893">
        <v>623195673.47872698</v>
      </c>
      <c r="N7893">
        <v>762147189.78229403</v>
      </c>
      <c r="O7893">
        <v>914579502.027812</v>
      </c>
      <c r="Q7893" t="str">
        <f>VLOOKUP(A7893,Lookup_Tables!$D$2:$E$7,2,FALSE)</f>
        <v>SS</v>
      </c>
      <c r="R7893" t="str">
        <f>IFERROR(VLOOKUP(D7893,Lookup_Tables!$A$2:$B$21,2,FALSE),"All")</f>
        <v>Government_Loss</v>
      </c>
    </row>
    <row r="7894" spans="1:18" hidden="1">
      <c r="A7894">
        <v>256</v>
      </c>
      <c r="B7894">
        <v>36</v>
      </c>
      <c r="C7894" t="s">
        <v>38</v>
      </c>
      <c r="D7894">
        <v>17</v>
      </c>
      <c r="E7894">
        <v>20727387.156702299</v>
      </c>
      <c r="F7894">
        <v>7358684.246404076</v>
      </c>
      <c r="G7894">
        <v>72627978.4390762</v>
      </c>
      <c r="H7894">
        <v>144312590.110928</v>
      </c>
      <c r="I7894">
        <v>153904184.34760699</v>
      </c>
      <c r="J7894">
        <v>192430627.798161</v>
      </c>
      <c r="K7894">
        <v>269357791.00995898</v>
      </c>
      <c r="L7894">
        <v>414988108.97990501</v>
      </c>
      <c r="M7894">
        <v>444769758.59714103</v>
      </c>
      <c r="N7894">
        <v>628488022.52393305</v>
      </c>
      <c r="O7894">
        <v>792773628.82182598</v>
      </c>
      <c r="Q7894" t="str">
        <f>VLOOKUP(A7894,Lookup_Tables!$D$2:$E$7,2,FALSE)</f>
        <v>SS</v>
      </c>
      <c r="R7894" t="str">
        <f>IFERROR(VLOOKUP(D7894,Lookup_Tables!$A$2:$B$21,2,FALSE),"All")</f>
        <v>Emergency_Loss</v>
      </c>
    </row>
    <row r="7895" spans="1:18" hidden="1">
      <c r="A7895">
        <v>256</v>
      </c>
      <c r="B7895">
        <v>36</v>
      </c>
      <c r="C7895" t="s">
        <v>39</v>
      </c>
      <c r="D7895">
        <v>17</v>
      </c>
      <c r="E7895">
        <v>19672017.767108198</v>
      </c>
      <c r="F7895">
        <v>6981748.203304328</v>
      </c>
      <c r="G7895">
        <v>69782805.883552</v>
      </c>
      <c r="H7895">
        <v>133628203.08875901</v>
      </c>
      <c r="I7895">
        <v>145000941.023141</v>
      </c>
      <c r="J7895">
        <v>176383162.45381001</v>
      </c>
      <c r="K7895">
        <v>246934125.76877099</v>
      </c>
      <c r="L7895">
        <v>398505168.288019</v>
      </c>
      <c r="M7895">
        <v>431494604.26826203</v>
      </c>
      <c r="N7895">
        <v>628221169.74877203</v>
      </c>
      <c r="O7895">
        <v>790882881.17766702</v>
      </c>
      <c r="Q7895" t="str">
        <f>VLOOKUP(A7895,Lookup_Tables!$D$2:$E$7,2,FALSE)</f>
        <v>SS</v>
      </c>
      <c r="R7895" t="str">
        <f>IFERROR(VLOOKUP(D7895,Lookup_Tables!$A$2:$B$21,2,FALSE),"All")</f>
        <v>Emergency_Loss</v>
      </c>
    </row>
    <row r="7896" spans="1:18" hidden="1">
      <c r="A7896">
        <v>256</v>
      </c>
      <c r="B7896">
        <v>36</v>
      </c>
      <c r="C7896" t="s">
        <v>38</v>
      </c>
      <c r="D7896">
        <v>18</v>
      </c>
      <c r="E7896">
        <v>60721442.108315803</v>
      </c>
      <c r="F7896">
        <v>21522196.681256585</v>
      </c>
      <c r="G7896">
        <v>220824911.84016299</v>
      </c>
      <c r="H7896">
        <v>452975979.58078498</v>
      </c>
      <c r="I7896">
        <v>488225206.43493599</v>
      </c>
      <c r="J7896">
        <v>594561479.51918006</v>
      </c>
      <c r="K7896">
        <v>794972230.53652298</v>
      </c>
      <c r="L7896">
        <v>1044398870.75629</v>
      </c>
      <c r="M7896">
        <v>1146376292.73002</v>
      </c>
      <c r="N7896">
        <v>1449279022.39308</v>
      </c>
      <c r="O7896">
        <v>1713335124.6586699</v>
      </c>
      <c r="Q7896" t="str">
        <f>VLOOKUP(A7896,Lookup_Tables!$D$2:$E$7,2,FALSE)</f>
        <v>SS</v>
      </c>
      <c r="R7896" t="str">
        <f>IFERROR(VLOOKUP(D7896,Lookup_Tables!$A$2:$B$21,2,FALSE),"All")</f>
        <v>Govt_Plus_Emergency</v>
      </c>
    </row>
    <row r="7897" spans="1:18" hidden="1">
      <c r="A7897">
        <v>256</v>
      </c>
      <c r="B7897">
        <v>36</v>
      </c>
      <c r="C7897" t="s">
        <v>39</v>
      </c>
      <c r="D7897">
        <v>18</v>
      </c>
      <c r="E7897">
        <v>57507132.333385304</v>
      </c>
      <c r="F7897">
        <v>20431668.822866507</v>
      </c>
      <c r="G7897">
        <v>214101381.531113</v>
      </c>
      <c r="H7897">
        <v>424329451.44876403</v>
      </c>
      <c r="I7897">
        <v>464005448.44017601</v>
      </c>
      <c r="J7897">
        <v>552049899.52159595</v>
      </c>
      <c r="K7897">
        <v>716178950.35002601</v>
      </c>
      <c r="L7897">
        <v>963136410.98276699</v>
      </c>
      <c r="M7897">
        <v>1040799307.21989</v>
      </c>
      <c r="N7897">
        <v>1415628868.046</v>
      </c>
      <c r="O7897">
        <v>1652020788.2765999</v>
      </c>
      <c r="Q7897" t="str">
        <f>VLOOKUP(A7897,Lookup_Tables!$D$2:$E$7,2,FALSE)</f>
        <v>SS</v>
      </c>
      <c r="R7897" t="str">
        <f>IFERROR(VLOOKUP(D7897,Lookup_Tables!$A$2:$B$21,2,FALSE),"All")</f>
        <v>Govt_Plus_Emergency</v>
      </c>
    </row>
    <row r="7898" spans="1:18" hidden="1">
      <c r="A7898">
        <v>256</v>
      </c>
      <c r="B7898">
        <v>37</v>
      </c>
      <c r="C7898" t="s">
        <v>38</v>
      </c>
      <c r="D7898">
        <v>0</v>
      </c>
      <c r="E7898">
        <v>6127124.8681122204</v>
      </c>
      <c r="F7898">
        <v>4171093.7653817963</v>
      </c>
      <c r="G7898">
        <v>16083757.8460276</v>
      </c>
      <c r="H7898">
        <v>21305544.648254901</v>
      </c>
      <c r="I7898">
        <v>22298784.194973499</v>
      </c>
      <c r="J7898">
        <v>24649316.775518801</v>
      </c>
      <c r="K7898">
        <v>27569299.904616799</v>
      </c>
      <c r="L7898">
        <v>30975396.012455299</v>
      </c>
      <c r="M7898">
        <v>31786013.127575599</v>
      </c>
      <c r="N7898">
        <v>35514598.926668301</v>
      </c>
      <c r="O7898">
        <v>37249859.885674097</v>
      </c>
      <c r="Q7898" t="str">
        <f>VLOOKUP(A7898,Lookup_Tables!$D$2:$E$7,2,FALSE)</f>
        <v>SS</v>
      </c>
      <c r="R7898" t="str">
        <f>IFERROR(VLOOKUP(D7898,Lookup_Tables!$A$2:$B$21,2,FALSE),"All")</f>
        <v>Private Assets</v>
      </c>
    </row>
    <row r="7899" spans="1:18" hidden="1">
      <c r="A7899">
        <v>256</v>
      </c>
      <c r="B7899">
        <v>37</v>
      </c>
      <c r="C7899" t="s">
        <v>39</v>
      </c>
      <c r="D7899">
        <v>0</v>
      </c>
      <c r="E7899">
        <v>4405644.5261495505</v>
      </c>
      <c r="F7899">
        <v>3365382.8535343967</v>
      </c>
      <c r="G7899">
        <v>9546204.2272281405</v>
      </c>
      <c r="H7899">
        <v>10689951.7383448</v>
      </c>
      <c r="I7899">
        <v>10871762.5632293</v>
      </c>
      <c r="J7899">
        <v>11375242.0252103</v>
      </c>
      <c r="K7899">
        <v>12295756.662220901</v>
      </c>
      <c r="L7899">
        <v>13991722.9727873</v>
      </c>
      <c r="M7899">
        <v>14601110.6628768</v>
      </c>
      <c r="N7899">
        <v>15855136.6412147</v>
      </c>
      <c r="O7899">
        <v>16985955.985849001</v>
      </c>
      <c r="Q7899" t="str">
        <f>VLOOKUP(A7899,Lookup_Tables!$D$2:$E$7,2,FALSE)</f>
        <v>SS</v>
      </c>
      <c r="R7899" t="str">
        <f>IFERROR(VLOOKUP(D7899,Lookup_Tables!$A$2:$B$21,2,FALSE),"All")</f>
        <v>Private Assets</v>
      </c>
    </row>
    <row r="7900" spans="1:18" hidden="1">
      <c r="A7900">
        <v>256</v>
      </c>
      <c r="B7900">
        <v>37</v>
      </c>
      <c r="C7900" t="s">
        <v>38</v>
      </c>
      <c r="D7900">
        <v>15</v>
      </c>
      <c r="E7900">
        <v>6127124.8681122204</v>
      </c>
      <c r="F7900">
        <v>4171093.7653817963</v>
      </c>
      <c r="G7900">
        <v>16083757.8460276</v>
      </c>
      <c r="H7900">
        <v>21305544.648254901</v>
      </c>
      <c r="I7900">
        <v>22298784.194973499</v>
      </c>
      <c r="J7900">
        <v>24649316.775518801</v>
      </c>
      <c r="K7900">
        <v>27569299.904616799</v>
      </c>
      <c r="L7900">
        <v>30975396.012455299</v>
      </c>
      <c r="M7900">
        <v>31786013.127575599</v>
      </c>
      <c r="N7900">
        <v>35514598.926668301</v>
      </c>
      <c r="O7900">
        <v>37249859.885674097</v>
      </c>
      <c r="Q7900" t="str">
        <f>VLOOKUP(A7900,Lookup_Tables!$D$2:$E$7,2,FALSE)</f>
        <v>SS</v>
      </c>
      <c r="R7900" t="str">
        <f>IFERROR(VLOOKUP(D7900,Lookup_Tables!$A$2:$B$21,2,FALSE),"All")</f>
        <v>All</v>
      </c>
    </row>
    <row r="7901" spans="1:18" hidden="1">
      <c r="A7901">
        <v>256</v>
      </c>
      <c r="B7901">
        <v>37</v>
      </c>
      <c r="C7901" t="s">
        <v>39</v>
      </c>
      <c r="D7901">
        <v>15</v>
      </c>
      <c r="E7901">
        <v>4405644.5261495505</v>
      </c>
      <c r="F7901">
        <v>3365382.8535343967</v>
      </c>
      <c r="G7901">
        <v>9546204.2272281405</v>
      </c>
      <c r="H7901">
        <v>10689951.7383448</v>
      </c>
      <c r="I7901">
        <v>10871762.5632293</v>
      </c>
      <c r="J7901">
        <v>11375242.0252103</v>
      </c>
      <c r="K7901">
        <v>12295756.662220901</v>
      </c>
      <c r="L7901">
        <v>13991722.9727873</v>
      </c>
      <c r="M7901">
        <v>14601110.6628768</v>
      </c>
      <c r="N7901">
        <v>15855136.6412147</v>
      </c>
      <c r="O7901">
        <v>16985955.985849001</v>
      </c>
      <c r="Q7901" t="str">
        <f>VLOOKUP(A7901,Lookup_Tables!$D$2:$E$7,2,FALSE)</f>
        <v>SS</v>
      </c>
      <c r="R7901" t="str">
        <f>IFERROR(VLOOKUP(D7901,Lookup_Tables!$A$2:$B$21,2,FALSE),"All")</f>
        <v>All</v>
      </c>
    </row>
    <row r="7902" spans="1:18" hidden="1">
      <c r="A7902">
        <v>256</v>
      </c>
      <c r="B7902">
        <v>37</v>
      </c>
      <c r="C7902" t="s">
        <v>38</v>
      </c>
      <c r="D7902">
        <v>17</v>
      </c>
      <c r="E7902">
        <v>449120.46930900402</v>
      </c>
      <c r="F7902">
        <v>303238.14552210772</v>
      </c>
      <c r="G7902">
        <v>1195265.4425989799</v>
      </c>
      <c r="H7902">
        <v>1580063.4071079199</v>
      </c>
      <c r="I7902">
        <v>1653512.41862331</v>
      </c>
      <c r="J7902">
        <v>1847432.39567617</v>
      </c>
      <c r="K7902">
        <v>2094013.94303061</v>
      </c>
      <c r="L7902">
        <v>2345647.30790939</v>
      </c>
      <c r="M7902">
        <v>2418589.9471574202</v>
      </c>
      <c r="N7902">
        <v>2603844.5030677002</v>
      </c>
      <c r="O7902">
        <v>2854743.8028839198</v>
      </c>
      <c r="Q7902" t="str">
        <f>VLOOKUP(A7902,Lookup_Tables!$D$2:$E$7,2,FALSE)</f>
        <v>SS</v>
      </c>
      <c r="R7902" t="str">
        <f>IFERROR(VLOOKUP(D7902,Lookup_Tables!$A$2:$B$21,2,FALSE),"All")</f>
        <v>Emergency_Loss</v>
      </c>
    </row>
    <row r="7903" spans="1:18" hidden="1">
      <c r="A7903">
        <v>256</v>
      </c>
      <c r="B7903">
        <v>37</v>
      </c>
      <c r="C7903" t="s">
        <v>39</v>
      </c>
      <c r="D7903">
        <v>17</v>
      </c>
      <c r="E7903">
        <v>328146.07891443901</v>
      </c>
      <c r="F7903">
        <v>245820.34951152597</v>
      </c>
      <c r="G7903">
        <v>747650.16329266701</v>
      </c>
      <c r="H7903">
        <v>856948.41745458404</v>
      </c>
      <c r="I7903">
        <v>874739.89298470004</v>
      </c>
      <c r="J7903">
        <v>920718.35250271601</v>
      </c>
      <c r="K7903">
        <v>992957.520141521</v>
      </c>
      <c r="L7903">
        <v>1097523.40455013</v>
      </c>
      <c r="M7903">
        <v>1141373.12994865</v>
      </c>
      <c r="N7903">
        <v>1227890.3858892</v>
      </c>
      <c r="O7903">
        <v>1310400.46575998</v>
      </c>
      <c r="Q7903" t="str">
        <f>VLOOKUP(A7903,Lookup_Tables!$D$2:$E$7,2,FALSE)</f>
        <v>SS</v>
      </c>
      <c r="R7903" t="str">
        <f>IFERROR(VLOOKUP(D7903,Lookup_Tables!$A$2:$B$21,2,FALSE),"All")</f>
        <v>Emergency_Loss</v>
      </c>
    </row>
    <row r="7904" spans="1:18" hidden="1">
      <c r="A7904">
        <v>256</v>
      </c>
      <c r="B7904">
        <v>37</v>
      </c>
      <c r="C7904" t="s">
        <v>38</v>
      </c>
      <c r="D7904">
        <v>18</v>
      </c>
      <c r="E7904">
        <v>449120.46930900402</v>
      </c>
      <c r="F7904">
        <v>303238.14552210772</v>
      </c>
      <c r="G7904">
        <v>1195265.4425989799</v>
      </c>
      <c r="H7904">
        <v>1580063.4071079199</v>
      </c>
      <c r="I7904">
        <v>1653512.41862331</v>
      </c>
      <c r="J7904">
        <v>1847432.39567617</v>
      </c>
      <c r="K7904">
        <v>2094013.94303061</v>
      </c>
      <c r="L7904">
        <v>2345647.30790939</v>
      </c>
      <c r="M7904">
        <v>2418589.9471574202</v>
      </c>
      <c r="N7904">
        <v>2603844.5030677002</v>
      </c>
      <c r="O7904">
        <v>2854743.8028839198</v>
      </c>
      <c r="Q7904" t="str">
        <f>VLOOKUP(A7904,Lookup_Tables!$D$2:$E$7,2,FALSE)</f>
        <v>SS</v>
      </c>
      <c r="R7904" t="str">
        <f>IFERROR(VLOOKUP(D7904,Lookup_Tables!$A$2:$B$21,2,FALSE),"All")</f>
        <v>Govt_Plus_Emergency</v>
      </c>
    </row>
    <row r="7905" spans="1:18" hidden="1">
      <c r="A7905">
        <v>256</v>
      </c>
      <c r="B7905">
        <v>37</v>
      </c>
      <c r="C7905" t="s">
        <v>39</v>
      </c>
      <c r="D7905">
        <v>18</v>
      </c>
      <c r="E7905">
        <v>328146.07891443901</v>
      </c>
      <c r="F7905">
        <v>245820.34951152597</v>
      </c>
      <c r="G7905">
        <v>747650.16329266701</v>
      </c>
      <c r="H7905">
        <v>856948.41745458404</v>
      </c>
      <c r="I7905">
        <v>874739.89298470004</v>
      </c>
      <c r="J7905">
        <v>920718.35250271601</v>
      </c>
      <c r="K7905">
        <v>992957.520141521</v>
      </c>
      <c r="L7905">
        <v>1097523.40455013</v>
      </c>
      <c r="M7905">
        <v>1141373.12994865</v>
      </c>
      <c r="N7905">
        <v>1227890.3858892</v>
      </c>
      <c r="O7905">
        <v>1310400.46575998</v>
      </c>
      <c r="Q7905" t="str">
        <f>VLOOKUP(A7905,Lookup_Tables!$D$2:$E$7,2,FALSE)</f>
        <v>SS</v>
      </c>
      <c r="R7905" t="str">
        <f>IFERROR(VLOOKUP(D7905,Lookup_Tables!$A$2:$B$21,2,FALSE),"All")</f>
        <v>Govt_Plus_Emergency</v>
      </c>
    </row>
    <row r="7906" spans="1:18" hidden="1">
      <c r="A7906">
        <v>256</v>
      </c>
      <c r="B7906">
        <v>39</v>
      </c>
      <c r="C7906" t="s">
        <v>38</v>
      </c>
      <c r="D7906">
        <v>0</v>
      </c>
      <c r="E7906">
        <v>760880.99714802299</v>
      </c>
      <c r="F7906">
        <v>281990.61683228501</v>
      </c>
      <c r="G7906">
        <v>0</v>
      </c>
      <c r="H7906">
        <v>7465074.4097407898</v>
      </c>
      <c r="I7906">
        <v>8416356.3566573393</v>
      </c>
      <c r="J7906">
        <v>11721967.9402986</v>
      </c>
      <c r="K7906">
        <v>16475555.699846899</v>
      </c>
      <c r="L7906">
        <v>20407748.270692099</v>
      </c>
      <c r="M7906">
        <v>21191699.913468499</v>
      </c>
      <c r="N7906">
        <v>25171256.234924398</v>
      </c>
      <c r="O7906">
        <v>29345273.764867399</v>
      </c>
      <c r="Q7906" t="str">
        <f>VLOOKUP(A7906,Lookup_Tables!$D$2:$E$7,2,FALSE)</f>
        <v>SS</v>
      </c>
      <c r="R7906" t="str">
        <f>IFERROR(VLOOKUP(D7906,Lookup_Tables!$A$2:$B$21,2,FALSE),"All")</f>
        <v>Private Assets</v>
      </c>
    </row>
    <row r="7907" spans="1:18" hidden="1">
      <c r="A7907">
        <v>256</v>
      </c>
      <c r="B7907">
        <v>39</v>
      </c>
      <c r="C7907" t="s">
        <v>39</v>
      </c>
      <c r="D7907">
        <v>0</v>
      </c>
      <c r="E7907">
        <v>740241.78657417605</v>
      </c>
      <c r="F7907">
        <v>277567.12286554865</v>
      </c>
      <c r="G7907">
        <v>0</v>
      </c>
      <c r="H7907">
        <v>7246859.4686545804</v>
      </c>
      <c r="I7907">
        <v>8201558.3074375903</v>
      </c>
      <c r="J7907">
        <v>11179292.993361199</v>
      </c>
      <c r="K7907">
        <v>16120767.1497021</v>
      </c>
      <c r="L7907">
        <v>19667161.584740698</v>
      </c>
      <c r="M7907">
        <v>20853424.964069899</v>
      </c>
      <c r="N7907">
        <v>23451740.962275099</v>
      </c>
      <c r="O7907">
        <v>27785641.510147098</v>
      </c>
      <c r="Q7907" t="str">
        <f>VLOOKUP(A7907,Lookup_Tables!$D$2:$E$7,2,FALSE)</f>
        <v>SS</v>
      </c>
      <c r="R7907" t="str">
        <f>IFERROR(VLOOKUP(D7907,Lookup_Tables!$A$2:$B$21,2,FALSE),"All")</f>
        <v>Private Assets</v>
      </c>
    </row>
    <row r="7908" spans="1:18" hidden="1">
      <c r="A7908">
        <v>256</v>
      </c>
      <c r="B7908">
        <v>39</v>
      </c>
      <c r="C7908" t="s">
        <v>38</v>
      </c>
      <c r="D7908">
        <v>2</v>
      </c>
      <c r="E7908">
        <v>1169.5005821892701</v>
      </c>
      <c r="F7908">
        <v>1169.5005821892701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Q7908" t="str">
        <f>VLOOKUP(A7908,Lookup_Tables!$D$2:$E$7,2,FALSE)</f>
        <v>SS</v>
      </c>
      <c r="R7908" t="str">
        <f>IFERROR(VLOOKUP(D7908,Lookup_Tables!$A$2:$B$21,2,FALSE),"All")</f>
        <v>Bridge</v>
      </c>
    </row>
    <row r="7909" spans="1:18" hidden="1">
      <c r="A7909">
        <v>256</v>
      </c>
      <c r="B7909">
        <v>39</v>
      </c>
      <c r="C7909" t="s">
        <v>39</v>
      </c>
      <c r="D7909">
        <v>2</v>
      </c>
      <c r="E7909">
        <v>1169.5005821892701</v>
      </c>
      <c r="F7909">
        <v>1169.5005821892701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Q7909" t="str">
        <f>VLOOKUP(A7909,Lookup_Tables!$D$2:$E$7,2,FALSE)</f>
        <v>SS</v>
      </c>
      <c r="R7909" t="str">
        <f>IFERROR(VLOOKUP(D7909,Lookup_Tables!$A$2:$B$21,2,FALSE),"All")</f>
        <v>Bridge</v>
      </c>
    </row>
    <row r="7910" spans="1:18" hidden="1">
      <c r="A7910">
        <v>256</v>
      </c>
      <c r="B7910">
        <v>39</v>
      </c>
      <c r="C7910" t="s">
        <v>38</v>
      </c>
      <c r="D7910">
        <v>4</v>
      </c>
      <c r="E7910">
        <v>75.570951152770107</v>
      </c>
      <c r="F7910">
        <v>26.134281872046699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15233.366788339299</v>
      </c>
      <c r="O7910">
        <v>34203.3024923841</v>
      </c>
      <c r="Q7910" t="str">
        <f>VLOOKUP(A7910,Lookup_Tables!$D$2:$E$7,2,FALSE)</f>
        <v>SS</v>
      </c>
      <c r="R7910" t="str">
        <f>IFERROR(VLOOKUP(D7910,Lookup_Tables!$A$2:$B$21,2,FALSE),"All")</f>
        <v>Govt Med Fac</v>
      </c>
    </row>
    <row r="7911" spans="1:18" hidden="1">
      <c r="A7911">
        <v>256</v>
      </c>
      <c r="B7911">
        <v>39</v>
      </c>
      <c r="C7911" t="s">
        <v>39</v>
      </c>
      <c r="D7911">
        <v>4</v>
      </c>
      <c r="E7911">
        <v>75.570951152770107</v>
      </c>
      <c r="F7911">
        <v>26.134281872046699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15233.366788339299</v>
      </c>
      <c r="O7911">
        <v>34203.3024923841</v>
      </c>
      <c r="Q7911" t="str">
        <f>VLOOKUP(A7911,Lookup_Tables!$D$2:$E$7,2,FALSE)</f>
        <v>SS</v>
      </c>
      <c r="R7911" t="str">
        <f>IFERROR(VLOOKUP(D7911,Lookup_Tables!$A$2:$B$21,2,FALSE),"All")</f>
        <v>Govt Med Fac</v>
      </c>
    </row>
    <row r="7912" spans="1:18" hidden="1">
      <c r="A7912">
        <v>256</v>
      </c>
      <c r="B7912">
        <v>39</v>
      </c>
      <c r="C7912" t="s">
        <v>38</v>
      </c>
      <c r="D7912">
        <v>10</v>
      </c>
      <c r="E7912">
        <v>3828.0999078786299</v>
      </c>
      <c r="F7912">
        <v>1466.5402182547464</v>
      </c>
      <c r="G7912">
        <v>0</v>
      </c>
      <c r="H7912">
        <v>31891.206949638901</v>
      </c>
      <c r="I7912">
        <v>36716.556885034399</v>
      </c>
      <c r="J7912">
        <v>51244.787534652103</v>
      </c>
      <c r="K7912">
        <v>76026.688346016905</v>
      </c>
      <c r="L7912">
        <v>101236.24647014499</v>
      </c>
      <c r="M7912">
        <v>118048.597161264</v>
      </c>
      <c r="N7912">
        <v>172006.345633188</v>
      </c>
      <c r="O7912">
        <v>257476.46407453201</v>
      </c>
      <c r="Q7912" t="str">
        <f>VLOOKUP(A7912,Lookup_Tables!$D$2:$E$7,2,FALSE)</f>
        <v>SS</v>
      </c>
      <c r="R7912" t="str">
        <f>IFERROR(VLOOKUP(D7912,Lookup_Tables!$A$2:$B$21,2,FALSE),"All")</f>
        <v>Pub School</v>
      </c>
    </row>
    <row r="7913" spans="1:18" hidden="1">
      <c r="A7913">
        <v>256</v>
      </c>
      <c r="B7913">
        <v>39</v>
      </c>
      <c r="C7913" t="s">
        <v>39</v>
      </c>
      <c r="D7913">
        <v>10</v>
      </c>
      <c r="E7913">
        <v>3734.1185762904502</v>
      </c>
      <c r="F7913">
        <v>1426.9594428939408</v>
      </c>
      <c r="G7913">
        <v>0</v>
      </c>
      <c r="H7913">
        <v>31062.5275425502</v>
      </c>
      <c r="I7913">
        <v>35634.978695061101</v>
      </c>
      <c r="J7913">
        <v>50381.492526249</v>
      </c>
      <c r="K7913">
        <v>73378.746690605301</v>
      </c>
      <c r="L7913">
        <v>99018.542112638606</v>
      </c>
      <c r="M7913">
        <v>114691.40661561</v>
      </c>
      <c r="N7913">
        <v>168356.10428629001</v>
      </c>
      <c r="O7913">
        <v>257476.46407453201</v>
      </c>
      <c r="Q7913" t="str">
        <f>VLOOKUP(A7913,Lookup_Tables!$D$2:$E$7,2,FALSE)</f>
        <v>SS</v>
      </c>
      <c r="R7913" t="str">
        <f>IFERROR(VLOOKUP(D7913,Lookup_Tables!$A$2:$B$21,2,FALSE),"All")</f>
        <v>Pub School</v>
      </c>
    </row>
    <row r="7914" spans="1:18" hidden="1">
      <c r="A7914">
        <v>256</v>
      </c>
      <c r="B7914">
        <v>39</v>
      </c>
      <c r="C7914" t="s">
        <v>38</v>
      </c>
      <c r="D7914">
        <v>13</v>
      </c>
      <c r="E7914">
        <v>60773.990797284299</v>
      </c>
      <c r="F7914">
        <v>25544.277035049061</v>
      </c>
      <c r="G7914">
        <v>0</v>
      </c>
      <c r="H7914">
        <v>662741.186400851</v>
      </c>
      <c r="I7914">
        <v>710964.44234471803</v>
      </c>
      <c r="J7914">
        <v>854862.493180527</v>
      </c>
      <c r="K7914">
        <v>1083684.01843843</v>
      </c>
      <c r="L7914">
        <v>1330284.6351898201</v>
      </c>
      <c r="M7914">
        <v>1371583.2991324901</v>
      </c>
      <c r="N7914">
        <v>1536124.8641645301</v>
      </c>
      <c r="O7914">
        <v>1755292.3274274301</v>
      </c>
      <c r="Q7914" t="str">
        <f>VLOOKUP(A7914,Lookup_Tables!$D$2:$E$7,2,FALSE)</f>
        <v>SS</v>
      </c>
      <c r="R7914" t="str">
        <f>IFERROR(VLOOKUP(D7914,Lookup_Tables!$A$2:$B$21,2,FALSE),"All")</f>
        <v>Residual Inst</v>
      </c>
    </row>
    <row r="7915" spans="1:18" hidden="1">
      <c r="A7915">
        <v>256</v>
      </c>
      <c r="B7915">
        <v>39</v>
      </c>
      <c r="C7915" t="s">
        <v>39</v>
      </c>
      <c r="D7915">
        <v>13</v>
      </c>
      <c r="E7915">
        <v>58607.474577451801</v>
      </c>
      <c r="F7915">
        <v>24825.341710813293</v>
      </c>
      <c r="G7915">
        <v>0</v>
      </c>
      <c r="H7915">
        <v>657607.70253264101</v>
      </c>
      <c r="I7915">
        <v>695994.27106754505</v>
      </c>
      <c r="J7915">
        <v>827061.50398893596</v>
      </c>
      <c r="K7915">
        <v>1020877.0920505699</v>
      </c>
      <c r="L7915">
        <v>1197226.8926442601</v>
      </c>
      <c r="M7915">
        <v>1250338.44510584</v>
      </c>
      <c r="N7915">
        <v>1443266.0776336</v>
      </c>
      <c r="O7915">
        <v>1601987.66951044</v>
      </c>
      <c r="Q7915" t="str">
        <f>VLOOKUP(A7915,Lookup_Tables!$D$2:$E$7,2,FALSE)</f>
        <v>SS</v>
      </c>
      <c r="R7915" t="str">
        <f>IFERROR(VLOOKUP(D7915,Lookup_Tables!$A$2:$B$21,2,FALSE),"All")</f>
        <v>Residual Inst</v>
      </c>
    </row>
    <row r="7916" spans="1:18" hidden="1">
      <c r="A7916">
        <v>256</v>
      </c>
      <c r="B7916">
        <v>39</v>
      </c>
      <c r="C7916" t="s">
        <v>38</v>
      </c>
      <c r="D7916">
        <v>14</v>
      </c>
      <c r="E7916">
        <v>29177.3629992442</v>
      </c>
      <c r="F7916">
        <v>10722.396437209802</v>
      </c>
      <c r="G7916">
        <v>0</v>
      </c>
      <c r="H7916">
        <v>282448.12399313197</v>
      </c>
      <c r="I7916">
        <v>329663.02555774199</v>
      </c>
      <c r="J7916">
        <v>448003.72309585498</v>
      </c>
      <c r="K7916">
        <v>621558.56181747396</v>
      </c>
      <c r="L7916">
        <v>782413.65136686398</v>
      </c>
      <c r="M7916">
        <v>832567.09003592399</v>
      </c>
      <c r="N7916">
        <v>955478.980442559</v>
      </c>
      <c r="O7916">
        <v>1185615.3667661101</v>
      </c>
      <c r="Q7916" t="str">
        <f>VLOOKUP(A7916,Lookup_Tables!$D$2:$E$7,2,FALSE)</f>
        <v>SS</v>
      </c>
      <c r="R7916" t="str">
        <f>IFERROR(VLOOKUP(D7916,Lookup_Tables!$A$2:$B$21,2,FALSE),"All")</f>
        <v>Road</v>
      </c>
    </row>
    <row r="7917" spans="1:18" hidden="1">
      <c r="A7917">
        <v>256</v>
      </c>
      <c r="B7917">
        <v>39</v>
      </c>
      <c r="C7917" t="s">
        <v>39</v>
      </c>
      <c r="D7917">
        <v>14</v>
      </c>
      <c r="E7917">
        <v>28384.1258811025</v>
      </c>
      <c r="F7917">
        <v>10479.336499285957</v>
      </c>
      <c r="G7917">
        <v>0</v>
      </c>
      <c r="H7917">
        <v>273843.71505157399</v>
      </c>
      <c r="I7917">
        <v>324238.85939109698</v>
      </c>
      <c r="J7917">
        <v>430092.52967257099</v>
      </c>
      <c r="K7917">
        <v>606027.93751419696</v>
      </c>
      <c r="L7917">
        <v>749618.42449560401</v>
      </c>
      <c r="M7917">
        <v>814183.01229740703</v>
      </c>
      <c r="N7917">
        <v>931193.11691125995</v>
      </c>
      <c r="O7917">
        <v>1115737.4406101999</v>
      </c>
      <c r="Q7917" t="str">
        <f>VLOOKUP(A7917,Lookup_Tables!$D$2:$E$7,2,FALSE)</f>
        <v>SS</v>
      </c>
      <c r="R7917" t="str">
        <f>IFERROR(VLOOKUP(D7917,Lookup_Tables!$A$2:$B$21,2,FALSE),"All")</f>
        <v>Road</v>
      </c>
    </row>
    <row r="7918" spans="1:18" hidden="1">
      <c r="A7918">
        <v>256</v>
      </c>
      <c r="B7918">
        <v>39</v>
      </c>
      <c r="C7918" t="s">
        <v>38</v>
      </c>
      <c r="D7918">
        <v>15</v>
      </c>
      <c r="E7918">
        <v>855905.52238577302</v>
      </c>
      <c r="F7918">
        <v>324070.87751672731</v>
      </c>
      <c r="G7918">
        <v>0</v>
      </c>
      <c r="H7918">
        <v>8383536.1571652498</v>
      </c>
      <c r="I7918">
        <v>9361856.2684804592</v>
      </c>
      <c r="J7918">
        <v>12960166.741644399</v>
      </c>
      <c r="K7918">
        <v>18180910.272450902</v>
      </c>
      <c r="L7918">
        <v>22655786.215889402</v>
      </c>
      <c r="M7918">
        <v>23456429.422305301</v>
      </c>
      <c r="N7918">
        <v>27983965.717473399</v>
      </c>
      <c r="O7918">
        <v>33060827.279266302</v>
      </c>
      <c r="Q7918" t="str">
        <f>VLOOKUP(A7918,Lookup_Tables!$D$2:$E$7,2,FALSE)</f>
        <v>SS</v>
      </c>
      <c r="R7918" t="str">
        <f>IFERROR(VLOOKUP(D7918,Lookup_Tables!$A$2:$B$21,2,FALSE),"All")</f>
        <v>All</v>
      </c>
    </row>
    <row r="7919" spans="1:18" hidden="1">
      <c r="A7919">
        <v>256</v>
      </c>
      <c r="B7919">
        <v>39</v>
      </c>
      <c r="C7919" t="s">
        <v>39</v>
      </c>
      <c r="D7919">
        <v>15</v>
      </c>
      <c r="E7919">
        <v>832042.24896106101</v>
      </c>
      <c r="F7919">
        <v>318367.834595208</v>
      </c>
      <c r="G7919">
        <v>0</v>
      </c>
      <c r="H7919">
        <v>8085973.9234255897</v>
      </c>
      <c r="I7919">
        <v>9169230.2233536597</v>
      </c>
      <c r="J7919">
        <v>12443282.162055699</v>
      </c>
      <c r="K7919">
        <v>17857196.8209325</v>
      </c>
      <c r="L7919">
        <v>21611090.192474298</v>
      </c>
      <c r="M7919">
        <v>23023211.155754901</v>
      </c>
      <c r="N7919">
        <v>25517851.3094736</v>
      </c>
      <c r="O7919">
        <v>30617352.6371441</v>
      </c>
      <c r="Q7919" t="str">
        <f>VLOOKUP(A7919,Lookup_Tables!$D$2:$E$7,2,FALSE)</f>
        <v>SS</v>
      </c>
      <c r="R7919" t="str">
        <f>IFERROR(VLOOKUP(D7919,Lookup_Tables!$A$2:$B$21,2,FALSE),"All")</f>
        <v>All</v>
      </c>
    </row>
    <row r="7920" spans="1:18" hidden="1">
      <c r="A7920">
        <v>256</v>
      </c>
      <c r="B7920">
        <v>39</v>
      </c>
      <c r="C7920" t="s">
        <v>38</v>
      </c>
      <c r="D7920">
        <v>16</v>
      </c>
      <c r="E7920">
        <v>95024.525237749302</v>
      </c>
      <c r="F7920">
        <v>39890.257378703078</v>
      </c>
      <c r="G7920">
        <v>0</v>
      </c>
      <c r="H7920">
        <v>935219.78382528899</v>
      </c>
      <c r="I7920">
        <v>1061718.5920533901</v>
      </c>
      <c r="J7920">
        <v>1367420.2686066299</v>
      </c>
      <c r="K7920">
        <v>1774079.8619760999</v>
      </c>
      <c r="L7920">
        <v>2108795.9509678101</v>
      </c>
      <c r="M7920">
        <v>2223219.3596368702</v>
      </c>
      <c r="N7920">
        <v>2592295.0414845999</v>
      </c>
      <c r="O7920">
        <v>3051090.12015551</v>
      </c>
      <c r="Q7920" t="str">
        <f>VLOOKUP(A7920,Lookup_Tables!$D$2:$E$7,2,FALSE)</f>
        <v>SS</v>
      </c>
      <c r="R7920" t="str">
        <f>IFERROR(VLOOKUP(D7920,Lookup_Tables!$A$2:$B$21,2,FALSE),"All")</f>
        <v>Government_Loss</v>
      </c>
    </row>
    <row r="7921" spans="1:18" hidden="1">
      <c r="A7921">
        <v>256</v>
      </c>
      <c r="B7921">
        <v>39</v>
      </c>
      <c r="C7921" t="s">
        <v>39</v>
      </c>
      <c r="D7921">
        <v>16</v>
      </c>
      <c r="E7921">
        <v>91846.610149493397</v>
      </c>
      <c r="F7921">
        <v>38949.798494314899</v>
      </c>
      <c r="G7921">
        <v>0</v>
      </c>
      <c r="H7921">
        <v>914731.49321691995</v>
      </c>
      <c r="I7921">
        <v>1034081.6381238</v>
      </c>
      <c r="J7921">
        <v>1308105.3439541999</v>
      </c>
      <c r="K7921">
        <v>1712765.2873168101</v>
      </c>
      <c r="L7921">
        <v>2020375.18874464</v>
      </c>
      <c r="M7921">
        <v>2081285.0786802</v>
      </c>
      <c r="N7921">
        <v>2475891.9971409002</v>
      </c>
      <c r="O7921">
        <v>2707129.70387686</v>
      </c>
      <c r="Q7921" t="str">
        <f>VLOOKUP(A7921,Lookup_Tables!$D$2:$E$7,2,FALSE)</f>
        <v>SS</v>
      </c>
      <c r="R7921" t="str">
        <f>IFERROR(VLOOKUP(D7921,Lookup_Tables!$A$2:$B$21,2,FALSE),"All")</f>
        <v>Government_Loss</v>
      </c>
    </row>
    <row r="7922" spans="1:18" hidden="1">
      <c r="A7922">
        <v>256</v>
      </c>
      <c r="B7922">
        <v>39</v>
      </c>
      <c r="C7922" t="s">
        <v>38</v>
      </c>
      <c r="D7922">
        <v>17</v>
      </c>
      <c r="E7922">
        <v>74030.243467654596</v>
      </c>
      <c r="F7922">
        <v>28760.371412958637</v>
      </c>
      <c r="G7922">
        <v>0</v>
      </c>
      <c r="H7922">
        <v>713768.61401496897</v>
      </c>
      <c r="I7922">
        <v>809223.53008805704</v>
      </c>
      <c r="J7922">
        <v>1098610.5875925899</v>
      </c>
      <c r="K7922">
        <v>1540717.37728806</v>
      </c>
      <c r="L7922">
        <v>1913303.3580689901</v>
      </c>
      <c r="M7922">
        <v>2028559.8699300799</v>
      </c>
      <c r="N7922">
        <v>2326324.16177371</v>
      </c>
      <c r="O7922">
        <v>2735327.8562027402</v>
      </c>
      <c r="Q7922" t="str">
        <f>VLOOKUP(A7922,Lookup_Tables!$D$2:$E$7,2,FALSE)</f>
        <v>SS</v>
      </c>
      <c r="R7922" t="str">
        <f>IFERROR(VLOOKUP(D7922,Lookup_Tables!$A$2:$B$21,2,FALSE),"All")</f>
        <v>Emergency_Loss</v>
      </c>
    </row>
    <row r="7923" spans="1:18" hidden="1">
      <c r="A7923">
        <v>256</v>
      </c>
      <c r="B7923">
        <v>39</v>
      </c>
      <c r="C7923" t="s">
        <v>39</v>
      </c>
      <c r="D7923">
        <v>17</v>
      </c>
      <c r="E7923">
        <v>71880.036273550402</v>
      </c>
      <c r="F7923">
        <v>28146.451312906727</v>
      </c>
      <c r="G7923">
        <v>0</v>
      </c>
      <c r="H7923">
        <v>688652.06930385903</v>
      </c>
      <c r="I7923">
        <v>782913.30948809301</v>
      </c>
      <c r="J7923">
        <v>1064669.91244827</v>
      </c>
      <c r="K7923">
        <v>1493828.4732313401</v>
      </c>
      <c r="L7923">
        <v>1856918.3488088101</v>
      </c>
      <c r="M7923">
        <v>1944980.63284127</v>
      </c>
      <c r="N7923">
        <v>2242068.63478659</v>
      </c>
      <c r="O7923">
        <v>2598937.6130634998</v>
      </c>
      <c r="Q7923" t="str">
        <f>VLOOKUP(A7923,Lookup_Tables!$D$2:$E$7,2,FALSE)</f>
        <v>SS</v>
      </c>
      <c r="R7923" t="str">
        <f>IFERROR(VLOOKUP(D7923,Lookup_Tables!$A$2:$B$21,2,FALSE),"All")</f>
        <v>Emergency_Loss</v>
      </c>
    </row>
    <row r="7924" spans="1:18" hidden="1">
      <c r="A7924">
        <v>256</v>
      </c>
      <c r="B7924">
        <v>39</v>
      </c>
      <c r="C7924" t="s">
        <v>38</v>
      </c>
      <c r="D7924">
        <v>18</v>
      </c>
      <c r="E7924">
        <v>169054.76870540401</v>
      </c>
      <c r="F7924">
        <v>68975.78117748833</v>
      </c>
      <c r="G7924">
        <v>0</v>
      </c>
      <c r="H7924">
        <v>1620034.67357148</v>
      </c>
      <c r="I7924">
        <v>1868991.9413275099</v>
      </c>
      <c r="J7924">
        <v>2474867.4723145599</v>
      </c>
      <c r="K7924">
        <v>3339867.3680482502</v>
      </c>
      <c r="L7924">
        <v>4002265.9243185199</v>
      </c>
      <c r="M7924">
        <v>4160904.7810167698</v>
      </c>
      <c r="N7924">
        <v>4800359.62349944</v>
      </c>
      <c r="O7924">
        <v>5786417.9763582395</v>
      </c>
      <c r="Q7924" t="str">
        <f>VLOOKUP(A7924,Lookup_Tables!$D$2:$E$7,2,FALSE)</f>
        <v>SS</v>
      </c>
      <c r="R7924" t="str">
        <f>IFERROR(VLOOKUP(D7924,Lookup_Tables!$A$2:$B$21,2,FALSE),"All")</f>
        <v>Govt_Plus_Emergency</v>
      </c>
    </row>
    <row r="7925" spans="1:18" hidden="1">
      <c r="A7925">
        <v>256</v>
      </c>
      <c r="B7925">
        <v>39</v>
      </c>
      <c r="C7925" t="s">
        <v>39</v>
      </c>
      <c r="D7925">
        <v>18</v>
      </c>
      <c r="E7925">
        <v>163689.82200807999</v>
      </c>
      <c r="F7925">
        <v>67913.929538696015</v>
      </c>
      <c r="G7925">
        <v>0</v>
      </c>
      <c r="H7925">
        <v>1577403.36236846</v>
      </c>
      <c r="I7925">
        <v>1782782.0265443199</v>
      </c>
      <c r="J7925">
        <v>2336986.0560229998</v>
      </c>
      <c r="K7925">
        <v>3243165.7703041802</v>
      </c>
      <c r="L7925">
        <v>3820176.7972800299</v>
      </c>
      <c r="M7925">
        <v>4063132.4514401001</v>
      </c>
      <c r="N7925">
        <v>4708179.9939992297</v>
      </c>
      <c r="O7925">
        <v>5249132.6116885003</v>
      </c>
      <c r="Q7925" t="str">
        <f>VLOOKUP(A7925,Lookup_Tables!$D$2:$E$7,2,FALSE)</f>
        <v>SS</v>
      </c>
      <c r="R7925" t="str">
        <f>IFERROR(VLOOKUP(D7925,Lookup_Tables!$A$2:$B$21,2,FALSE),"All")</f>
        <v>Govt_Plus_Emergency</v>
      </c>
    </row>
    <row r="7926" spans="1:18" hidden="1">
      <c r="A7926">
        <v>256</v>
      </c>
      <c r="B7926">
        <v>41</v>
      </c>
      <c r="C7926" t="s">
        <v>38</v>
      </c>
      <c r="D7926">
        <v>0</v>
      </c>
      <c r="E7926">
        <v>10979570.8004675</v>
      </c>
      <c r="F7926">
        <v>4065956.9089537142</v>
      </c>
      <c r="G7926">
        <v>0</v>
      </c>
      <c r="H7926">
        <v>0</v>
      </c>
      <c r="I7926">
        <v>0</v>
      </c>
      <c r="J7926">
        <v>0</v>
      </c>
      <c r="K7926">
        <v>10155671.647992499</v>
      </c>
      <c r="L7926">
        <v>56030449.370064102</v>
      </c>
      <c r="M7926">
        <v>115651120.70482001</v>
      </c>
      <c r="N7926">
        <v>2942185297.9180298</v>
      </c>
      <c r="O7926">
        <v>3633317544.5760899</v>
      </c>
      <c r="Q7926" t="str">
        <f>VLOOKUP(A7926,Lookup_Tables!$D$2:$E$7,2,FALSE)</f>
        <v>SS</v>
      </c>
      <c r="R7926" t="str">
        <f>IFERROR(VLOOKUP(D7926,Lookup_Tables!$A$2:$B$21,2,FALSE),"All")</f>
        <v>Private Assets</v>
      </c>
    </row>
    <row r="7927" spans="1:18" hidden="1">
      <c r="A7927">
        <v>256</v>
      </c>
      <c r="B7927">
        <v>41</v>
      </c>
      <c r="C7927" t="s">
        <v>39</v>
      </c>
      <c r="D7927">
        <v>0</v>
      </c>
      <c r="E7927">
        <v>10977984.2841167</v>
      </c>
      <c r="F7927">
        <v>4064370.392602914</v>
      </c>
      <c r="G7927">
        <v>0</v>
      </c>
      <c r="H7927">
        <v>0</v>
      </c>
      <c r="I7927">
        <v>0</v>
      </c>
      <c r="J7927">
        <v>0</v>
      </c>
      <c r="K7927">
        <v>10155671.647992499</v>
      </c>
      <c r="L7927">
        <v>56030449.370064102</v>
      </c>
      <c r="M7927">
        <v>115651120.70482001</v>
      </c>
      <c r="N7927">
        <v>2942185297.9180298</v>
      </c>
      <c r="O7927">
        <v>3633317544.5760899</v>
      </c>
      <c r="Q7927" t="str">
        <f>VLOOKUP(A7927,Lookup_Tables!$D$2:$E$7,2,FALSE)</f>
        <v>SS</v>
      </c>
      <c r="R7927" t="str">
        <f>IFERROR(VLOOKUP(D7927,Lookup_Tables!$A$2:$B$21,2,FALSE),"All")</f>
        <v>Private Assets</v>
      </c>
    </row>
    <row r="7928" spans="1:18" hidden="1">
      <c r="A7928">
        <v>256</v>
      </c>
      <c r="B7928">
        <v>41</v>
      </c>
      <c r="C7928" t="s">
        <v>38</v>
      </c>
      <c r="D7928">
        <v>2</v>
      </c>
      <c r="E7928">
        <v>25313.733868690601</v>
      </c>
      <c r="F7928">
        <v>8503.7134183385788</v>
      </c>
      <c r="G7928">
        <v>0</v>
      </c>
      <c r="H7928">
        <v>0</v>
      </c>
      <c r="I7928">
        <v>0</v>
      </c>
      <c r="J7928">
        <v>0</v>
      </c>
      <c r="K7928">
        <v>3085.7678872950301</v>
      </c>
      <c r="L7928">
        <v>16840.983129658602</v>
      </c>
      <c r="M7928">
        <v>811424.57118172303</v>
      </c>
      <c r="N7928">
        <v>6646160.7826936096</v>
      </c>
      <c r="O7928">
        <v>8508740.7027288303</v>
      </c>
      <c r="Q7928" t="str">
        <f>VLOOKUP(A7928,Lookup_Tables!$D$2:$E$7,2,FALSE)</f>
        <v>SS</v>
      </c>
      <c r="R7928" t="str">
        <f>IFERROR(VLOOKUP(D7928,Lookup_Tables!$A$2:$B$21,2,FALSE),"All")</f>
        <v>Bridge</v>
      </c>
    </row>
    <row r="7929" spans="1:18" hidden="1">
      <c r="A7929">
        <v>256</v>
      </c>
      <c r="B7929">
        <v>41</v>
      </c>
      <c r="C7929" t="s">
        <v>39</v>
      </c>
      <c r="D7929">
        <v>2</v>
      </c>
      <c r="E7929">
        <v>25313.394479961698</v>
      </c>
      <c r="F7929">
        <v>8503.3740296096767</v>
      </c>
      <c r="G7929">
        <v>0</v>
      </c>
      <c r="H7929">
        <v>0</v>
      </c>
      <c r="I7929">
        <v>0</v>
      </c>
      <c r="J7929">
        <v>0</v>
      </c>
      <c r="K7929">
        <v>3085.7678872950301</v>
      </c>
      <c r="L7929">
        <v>16840.983129658602</v>
      </c>
      <c r="M7929">
        <v>811424.57118172303</v>
      </c>
      <c r="N7929">
        <v>6646160.7826936096</v>
      </c>
      <c r="O7929">
        <v>8508740.7027288303</v>
      </c>
      <c r="Q7929" t="str">
        <f>VLOOKUP(A7929,Lookup_Tables!$D$2:$E$7,2,FALSE)</f>
        <v>SS</v>
      </c>
      <c r="R7929" t="str">
        <f>IFERROR(VLOOKUP(D7929,Lookup_Tables!$A$2:$B$21,2,FALSE),"All")</f>
        <v>Bridge</v>
      </c>
    </row>
    <row r="7930" spans="1:18" hidden="1">
      <c r="A7930">
        <v>256</v>
      </c>
      <c r="B7930">
        <v>41</v>
      </c>
      <c r="C7930" t="s">
        <v>38</v>
      </c>
      <c r="D7930">
        <v>3</v>
      </c>
      <c r="E7930">
        <v>219.79598859826899</v>
      </c>
      <c r="F7930">
        <v>167.85450615435548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51941.482443913497</v>
      </c>
      <c r="Q7930" t="str">
        <f>VLOOKUP(A7930,Lookup_Tables!$D$2:$E$7,2,FALSE)</f>
        <v>SS</v>
      </c>
      <c r="R7930" t="str">
        <f>IFERROR(VLOOKUP(D7930,Lookup_Tables!$A$2:$B$21,2,FALSE),"All")</f>
        <v>Govt Hosp</v>
      </c>
    </row>
    <row r="7931" spans="1:18" hidden="1">
      <c r="A7931">
        <v>256</v>
      </c>
      <c r="B7931">
        <v>41</v>
      </c>
      <c r="C7931" t="s">
        <v>39</v>
      </c>
      <c r="D7931">
        <v>3</v>
      </c>
      <c r="E7931">
        <v>219.79598859826899</v>
      </c>
      <c r="F7931">
        <v>167.85450615435548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51941.482443913497</v>
      </c>
      <c r="Q7931" t="str">
        <f>VLOOKUP(A7931,Lookup_Tables!$D$2:$E$7,2,FALSE)</f>
        <v>SS</v>
      </c>
      <c r="R7931" t="str">
        <f>IFERROR(VLOOKUP(D7931,Lookup_Tables!$A$2:$B$21,2,FALSE),"All")</f>
        <v>Govt Hosp</v>
      </c>
    </row>
    <row r="7932" spans="1:18" hidden="1">
      <c r="A7932">
        <v>256</v>
      </c>
      <c r="B7932">
        <v>41</v>
      </c>
      <c r="C7932" t="s">
        <v>38</v>
      </c>
      <c r="D7932">
        <v>4</v>
      </c>
      <c r="E7932">
        <v>380.71768691096901</v>
      </c>
      <c r="F7932">
        <v>106.80776514438861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25335.8640806517</v>
      </c>
      <c r="N7932">
        <v>101179.57157728</v>
      </c>
      <c r="O7932">
        <v>122058.622027997</v>
      </c>
      <c r="Q7932" t="str">
        <f>VLOOKUP(A7932,Lookup_Tables!$D$2:$E$7,2,FALSE)</f>
        <v>SS</v>
      </c>
      <c r="R7932" t="str">
        <f>IFERROR(VLOOKUP(D7932,Lookup_Tables!$A$2:$B$21,2,FALSE),"All")</f>
        <v>Govt Med Fac</v>
      </c>
    </row>
    <row r="7933" spans="1:18" hidden="1">
      <c r="A7933">
        <v>256</v>
      </c>
      <c r="B7933">
        <v>41</v>
      </c>
      <c r="C7933" t="s">
        <v>39</v>
      </c>
      <c r="D7933">
        <v>4</v>
      </c>
      <c r="E7933">
        <v>380.71768691096901</v>
      </c>
      <c r="F7933">
        <v>106.80776514438861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25335.8640806517</v>
      </c>
      <c r="N7933">
        <v>101179.57157728</v>
      </c>
      <c r="O7933">
        <v>122058.622027997</v>
      </c>
      <c r="Q7933" t="str">
        <f>VLOOKUP(A7933,Lookup_Tables!$D$2:$E$7,2,FALSE)</f>
        <v>SS</v>
      </c>
      <c r="R7933" t="str">
        <f>IFERROR(VLOOKUP(D7933,Lookup_Tables!$A$2:$B$21,2,FALSE),"All")</f>
        <v>Govt Med Fac</v>
      </c>
    </row>
    <row r="7934" spans="1:18" hidden="1">
      <c r="A7934">
        <v>256</v>
      </c>
      <c r="B7934">
        <v>41</v>
      </c>
      <c r="C7934" t="s">
        <v>38</v>
      </c>
      <c r="D7934">
        <v>6</v>
      </c>
      <c r="E7934">
        <v>33973.010008847901</v>
      </c>
      <c r="F7934">
        <v>13343.11748089562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8964377.3679655809</v>
      </c>
      <c r="O7934">
        <v>11665515.159986701</v>
      </c>
      <c r="Q7934" t="str">
        <f>VLOOKUP(A7934,Lookup_Tables!$D$2:$E$7,2,FALSE)</f>
        <v>SS</v>
      </c>
      <c r="R7934" t="str">
        <f>IFERROR(VLOOKUP(D7934,Lookup_Tables!$A$2:$B$21,2,FALSE),"All")</f>
        <v>Port</v>
      </c>
    </row>
    <row r="7935" spans="1:18" hidden="1">
      <c r="A7935">
        <v>256</v>
      </c>
      <c r="B7935">
        <v>41</v>
      </c>
      <c r="C7935" t="s">
        <v>39</v>
      </c>
      <c r="D7935">
        <v>6</v>
      </c>
      <c r="E7935">
        <v>33973.010008847901</v>
      </c>
      <c r="F7935">
        <v>13343.11748089562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8964377.3679655809</v>
      </c>
      <c r="O7935">
        <v>11665515.159986701</v>
      </c>
      <c r="Q7935" t="str">
        <f>VLOOKUP(A7935,Lookup_Tables!$D$2:$E$7,2,FALSE)</f>
        <v>SS</v>
      </c>
      <c r="R7935" t="str">
        <f>IFERROR(VLOOKUP(D7935,Lookup_Tables!$A$2:$B$21,2,FALSE),"All")</f>
        <v>Port</v>
      </c>
    </row>
    <row r="7936" spans="1:18" hidden="1">
      <c r="A7936">
        <v>256</v>
      </c>
      <c r="B7936">
        <v>41</v>
      </c>
      <c r="C7936" t="s">
        <v>38</v>
      </c>
      <c r="D7936">
        <v>10</v>
      </c>
      <c r="E7936">
        <v>24774.568937779899</v>
      </c>
      <c r="F7936">
        <v>7063.1870116658974</v>
      </c>
      <c r="G7936">
        <v>0</v>
      </c>
      <c r="H7936">
        <v>0</v>
      </c>
      <c r="I7936">
        <v>0</v>
      </c>
      <c r="J7936">
        <v>0</v>
      </c>
      <c r="K7936">
        <v>423264.74876977602</v>
      </c>
      <c r="L7936">
        <v>2275347.8701784899</v>
      </c>
      <c r="M7936">
        <v>2646967.4007306001</v>
      </c>
      <c r="N7936">
        <v>3765423.4841115102</v>
      </c>
      <c r="O7936">
        <v>4260352.0265139202</v>
      </c>
      <c r="Q7936" t="str">
        <f>VLOOKUP(A7936,Lookup_Tables!$D$2:$E$7,2,FALSE)</f>
        <v>SS</v>
      </c>
      <c r="R7936" t="str">
        <f>IFERROR(VLOOKUP(D7936,Lookup_Tables!$A$2:$B$21,2,FALSE),"All")</f>
        <v>Pub School</v>
      </c>
    </row>
    <row r="7937" spans="1:18" hidden="1">
      <c r="A7937">
        <v>256</v>
      </c>
      <c r="B7937">
        <v>41</v>
      </c>
      <c r="C7937" t="s">
        <v>39</v>
      </c>
      <c r="D7937">
        <v>10</v>
      </c>
      <c r="E7937">
        <v>24696.890641247799</v>
      </c>
      <c r="F7937">
        <v>6985.5087151337975</v>
      </c>
      <c r="G7937">
        <v>0</v>
      </c>
      <c r="H7937">
        <v>0</v>
      </c>
      <c r="I7937">
        <v>0</v>
      </c>
      <c r="J7937">
        <v>0</v>
      </c>
      <c r="K7937">
        <v>423264.74876977602</v>
      </c>
      <c r="L7937">
        <v>2275347.8701784899</v>
      </c>
      <c r="M7937">
        <v>2646967.4007306001</v>
      </c>
      <c r="N7937">
        <v>3765423.4841115102</v>
      </c>
      <c r="O7937">
        <v>4260352.0265139202</v>
      </c>
      <c r="Q7937" t="str">
        <f>VLOOKUP(A7937,Lookup_Tables!$D$2:$E$7,2,FALSE)</f>
        <v>SS</v>
      </c>
      <c r="R7937" t="str">
        <f>IFERROR(VLOOKUP(D7937,Lookup_Tables!$A$2:$B$21,2,FALSE),"All")</f>
        <v>Pub School</v>
      </c>
    </row>
    <row r="7938" spans="1:18" hidden="1">
      <c r="A7938">
        <v>256</v>
      </c>
      <c r="B7938">
        <v>41</v>
      </c>
      <c r="C7938" t="s">
        <v>38</v>
      </c>
      <c r="D7938">
        <v>13</v>
      </c>
      <c r="E7938">
        <v>25988.244920463199</v>
      </c>
      <c r="F7938">
        <v>8066.0919308787707</v>
      </c>
      <c r="G7938">
        <v>0</v>
      </c>
      <c r="H7938">
        <v>0</v>
      </c>
      <c r="I7938">
        <v>0</v>
      </c>
      <c r="J7938">
        <v>0</v>
      </c>
      <c r="K7938">
        <v>238663.57190561001</v>
      </c>
      <c r="L7938">
        <v>1300057.42142494</v>
      </c>
      <c r="M7938">
        <v>1885458.34949586</v>
      </c>
      <c r="N7938">
        <v>5054197.1781014204</v>
      </c>
      <c r="O7938">
        <v>6603663.8315383</v>
      </c>
      <c r="Q7938" t="str">
        <f>VLOOKUP(A7938,Lookup_Tables!$D$2:$E$7,2,FALSE)</f>
        <v>SS</v>
      </c>
      <c r="R7938" t="str">
        <f>IFERROR(VLOOKUP(D7938,Lookup_Tables!$A$2:$B$21,2,FALSE),"All")</f>
        <v>Residual Inst</v>
      </c>
    </row>
    <row r="7939" spans="1:18" hidden="1">
      <c r="A7939">
        <v>256</v>
      </c>
      <c r="B7939">
        <v>41</v>
      </c>
      <c r="C7939" t="s">
        <v>39</v>
      </c>
      <c r="D7939">
        <v>13</v>
      </c>
      <c r="E7939">
        <v>25947.037508078301</v>
      </c>
      <c r="F7939">
        <v>8322.0554761982712</v>
      </c>
      <c r="G7939">
        <v>0</v>
      </c>
      <c r="H7939">
        <v>0</v>
      </c>
      <c r="I7939">
        <v>0</v>
      </c>
      <c r="J7939">
        <v>0</v>
      </c>
      <c r="K7939">
        <v>238663.57190561001</v>
      </c>
      <c r="L7939">
        <v>1300057.42142494</v>
      </c>
      <c r="M7939">
        <v>1885458.34949586</v>
      </c>
      <c r="N7939">
        <v>4757026.2203970198</v>
      </c>
      <c r="O7939">
        <v>6603663.8315383</v>
      </c>
      <c r="Q7939" t="str">
        <f>VLOOKUP(A7939,Lookup_Tables!$D$2:$E$7,2,FALSE)</f>
        <v>SS</v>
      </c>
      <c r="R7939" t="str">
        <f>IFERROR(VLOOKUP(D7939,Lookup_Tables!$A$2:$B$21,2,FALSE),"All")</f>
        <v>Residual Inst</v>
      </c>
    </row>
    <row r="7940" spans="1:18" hidden="1">
      <c r="A7940">
        <v>256</v>
      </c>
      <c r="B7940">
        <v>41</v>
      </c>
      <c r="C7940" t="s">
        <v>38</v>
      </c>
      <c r="D7940">
        <v>14</v>
      </c>
      <c r="E7940">
        <v>28004.848669028401</v>
      </c>
      <c r="F7940">
        <v>8970.3506029339442</v>
      </c>
      <c r="G7940">
        <v>0</v>
      </c>
      <c r="H7940">
        <v>0</v>
      </c>
      <c r="I7940">
        <v>0</v>
      </c>
      <c r="J7940">
        <v>0</v>
      </c>
      <c r="K7940">
        <v>197107.93883981899</v>
      </c>
      <c r="L7940">
        <v>1598322.7234819301</v>
      </c>
      <c r="M7940">
        <v>2040613.97852669</v>
      </c>
      <c r="N7940">
        <v>5056708.2531755101</v>
      </c>
      <c r="O7940">
        <v>7312699.4381845398</v>
      </c>
      <c r="Q7940" t="str">
        <f>VLOOKUP(A7940,Lookup_Tables!$D$2:$E$7,2,FALSE)</f>
        <v>SS</v>
      </c>
      <c r="R7940" t="str">
        <f>IFERROR(VLOOKUP(D7940,Lookup_Tables!$A$2:$B$21,2,FALSE),"All")</f>
        <v>Road</v>
      </c>
    </row>
    <row r="7941" spans="1:18" hidden="1">
      <c r="A7941">
        <v>256</v>
      </c>
      <c r="B7941">
        <v>41</v>
      </c>
      <c r="C7941" t="s">
        <v>39</v>
      </c>
      <c r="D7941">
        <v>14</v>
      </c>
      <c r="E7941">
        <v>27972.192968189</v>
      </c>
      <c r="F7941">
        <v>8950.3833265750145</v>
      </c>
      <c r="G7941">
        <v>0</v>
      </c>
      <c r="H7941">
        <v>0</v>
      </c>
      <c r="I7941">
        <v>0</v>
      </c>
      <c r="J7941">
        <v>0</v>
      </c>
      <c r="K7941">
        <v>197107.93883981899</v>
      </c>
      <c r="L7941">
        <v>1598322.7234819301</v>
      </c>
      <c r="M7941">
        <v>2040613.97852669</v>
      </c>
      <c r="N7941">
        <v>5044019.8286950402</v>
      </c>
      <c r="O7941">
        <v>7312699.4381845398</v>
      </c>
      <c r="Q7941" t="str">
        <f>VLOOKUP(A7941,Lookup_Tables!$D$2:$E$7,2,FALSE)</f>
        <v>SS</v>
      </c>
      <c r="R7941" t="str">
        <f>IFERROR(VLOOKUP(D7941,Lookup_Tables!$A$2:$B$21,2,FALSE),"All")</f>
        <v>Road</v>
      </c>
    </row>
    <row r="7942" spans="1:18" hidden="1">
      <c r="A7942">
        <v>256</v>
      </c>
      <c r="B7942">
        <v>41</v>
      </c>
      <c r="C7942" t="s">
        <v>38</v>
      </c>
      <c r="D7942">
        <v>15</v>
      </c>
      <c r="E7942">
        <v>11118225.720547801</v>
      </c>
      <c r="F7942">
        <v>4091519.5830883048</v>
      </c>
      <c r="G7942">
        <v>0</v>
      </c>
      <c r="H7942">
        <v>0</v>
      </c>
      <c r="I7942">
        <v>0</v>
      </c>
      <c r="J7942">
        <v>0</v>
      </c>
      <c r="K7942">
        <v>11340985.266639501</v>
      </c>
      <c r="L7942">
        <v>63016287.1475925</v>
      </c>
      <c r="M7942">
        <v>132378463.980958</v>
      </c>
      <c r="N7942">
        <v>2970722015.4884</v>
      </c>
      <c r="O7942">
        <v>3671505980.5283899</v>
      </c>
      <c r="Q7942" t="str">
        <f>VLOOKUP(A7942,Lookup_Tables!$D$2:$E$7,2,FALSE)</f>
        <v>SS</v>
      </c>
      <c r="R7942" t="str">
        <f>IFERROR(VLOOKUP(D7942,Lookup_Tables!$A$2:$B$21,2,FALSE),"All")</f>
        <v>All</v>
      </c>
    </row>
    <row r="7943" spans="1:18" hidden="1">
      <c r="A7943">
        <v>256</v>
      </c>
      <c r="B7943">
        <v>41</v>
      </c>
      <c r="C7943" t="s">
        <v>39</v>
      </c>
      <c r="D7943">
        <v>15</v>
      </c>
      <c r="E7943">
        <v>11116454.898938799</v>
      </c>
      <c r="F7943">
        <v>4089748.7614793032</v>
      </c>
      <c r="G7943">
        <v>0</v>
      </c>
      <c r="H7943">
        <v>0</v>
      </c>
      <c r="I7943">
        <v>0</v>
      </c>
      <c r="J7943">
        <v>0</v>
      </c>
      <c r="K7943">
        <v>11340985.266639501</v>
      </c>
      <c r="L7943">
        <v>63016287.1475925</v>
      </c>
      <c r="M7943">
        <v>132378463.980958</v>
      </c>
      <c r="N7943">
        <v>2970722015.4884</v>
      </c>
      <c r="O7943">
        <v>3671505980.5283899</v>
      </c>
      <c r="Q7943" t="str">
        <f>VLOOKUP(A7943,Lookup_Tables!$D$2:$E$7,2,FALSE)</f>
        <v>SS</v>
      </c>
      <c r="R7943" t="str">
        <f>IFERROR(VLOOKUP(D7943,Lookup_Tables!$A$2:$B$21,2,FALSE),"All")</f>
        <v>All</v>
      </c>
    </row>
    <row r="7944" spans="1:18" hidden="1">
      <c r="A7944">
        <v>256</v>
      </c>
      <c r="B7944">
        <v>41</v>
      </c>
      <c r="C7944" t="s">
        <v>38</v>
      </c>
      <c r="D7944">
        <v>16</v>
      </c>
      <c r="E7944">
        <v>138654.92008031899</v>
      </c>
      <c r="F7944">
        <v>42233.445880752421</v>
      </c>
      <c r="G7944">
        <v>0</v>
      </c>
      <c r="H7944">
        <v>0</v>
      </c>
      <c r="I7944">
        <v>0</v>
      </c>
      <c r="J7944">
        <v>0</v>
      </c>
      <c r="K7944">
        <v>1211112.0275964299</v>
      </c>
      <c r="L7944">
        <v>6582079.6744086295</v>
      </c>
      <c r="M7944">
        <v>8300147.4962475896</v>
      </c>
      <c r="N7944">
        <v>28536717.570369501</v>
      </c>
      <c r="O7944">
        <v>38646821.8243111</v>
      </c>
      <c r="Q7944" t="str">
        <f>VLOOKUP(A7944,Lookup_Tables!$D$2:$E$7,2,FALSE)</f>
        <v>SS</v>
      </c>
      <c r="R7944" t="str">
        <f>IFERROR(VLOOKUP(D7944,Lookup_Tables!$A$2:$B$21,2,FALSE),"All")</f>
        <v>Government_Loss</v>
      </c>
    </row>
    <row r="7945" spans="1:18" hidden="1">
      <c r="A7945">
        <v>256</v>
      </c>
      <c r="B7945">
        <v>41</v>
      </c>
      <c r="C7945" t="s">
        <v>39</v>
      </c>
      <c r="D7945">
        <v>16</v>
      </c>
      <c r="E7945">
        <v>138470.61482202201</v>
      </c>
      <c r="F7945">
        <v>42345.771302995636</v>
      </c>
      <c r="G7945">
        <v>0</v>
      </c>
      <c r="H7945">
        <v>0</v>
      </c>
      <c r="I7945">
        <v>0</v>
      </c>
      <c r="J7945">
        <v>0</v>
      </c>
      <c r="K7945">
        <v>1211112.0275964299</v>
      </c>
      <c r="L7945">
        <v>6582079.6744086295</v>
      </c>
      <c r="M7945">
        <v>8300147.4962475896</v>
      </c>
      <c r="N7945">
        <v>28240086.8898293</v>
      </c>
      <c r="O7945">
        <v>38646821.8243111</v>
      </c>
      <c r="Q7945" t="str">
        <f>VLOOKUP(A7945,Lookup_Tables!$D$2:$E$7,2,FALSE)</f>
        <v>SS</v>
      </c>
      <c r="R7945" t="str">
        <f>IFERROR(VLOOKUP(D7945,Lookup_Tables!$A$2:$B$21,2,FALSE),"All")</f>
        <v>Government_Loss</v>
      </c>
    </row>
    <row r="7946" spans="1:18" hidden="1">
      <c r="A7946">
        <v>256</v>
      </c>
      <c r="B7946">
        <v>41</v>
      </c>
      <c r="C7946" t="s">
        <v>38</v>
      </c>
      <c r="D7946">
        <v>17</v>
      </c>
      <c r="E7946">
        <v>516175.04033337801</v>
      </c>
      <c r="F7946">
        <v>179186.18567780498</v>
      </c>
      <c r="G7946">
        <v>0</v>
      </c>
      <c r="H7946">
        <v>0</v>
      </c>
      <c r="I7946">
        <v>0</v>
      </c>
      <c r="J7946">
        <v>0</v>
      </c>
      <c r="K7946">
        <v>1132842.2928365499</v>
      </c>
      <c r="L7946">
        <v>6205817.8363858499</v>
      </c>
      <c r="M7946">
        <v>13294645.201829201</v>
      </c>
      <c r="N7946">
        <v>130917286.832551</v>
      </c>
      <c r="O7946">
        <v>167612248.11879501</v>
      </c>
      <c r="Q7946" t="str">
        <f>VLOOKUP(A7946,Lookup_Tables!$D$2:$E$7,2,FALSE)</f>
        <v>SS</v>
      </c>
      <c r="R7946" t="str">
        <f>IFERROR(VLOOKUP(D7946,Lookup_Tables!$A$2:$B$21,2,FALSE),"All")</f>
        <v>Emergency_Loss</v>
      </c>
    </row>
    <row r="7947" spans="1:18" hidden="1">
      <c r="A7947">
        <v>256</v>
      </c>
      <c r="B7947">
        <v>41</v>
      </c>
      <c r="C7947" t="s">
        <v>39</v>
      </c>
      <c r="D7947">
        <v>17</v>
      </c>
      <c r="E7947">
        <v>515997.96653802902</v>
      </c>
      <c r="F7947">
        <v>179009.111882456</v>
      </c>
      <c r="G7947">
        <v>0</v>
      </c>
      <c r="H7947">
        <v>0</v>
      </c>
      <c r="I7947">
        <v>0</v>
      </c>
      <c r="J7947">
        <v>0</v>
      </c>
      <c r="K7947">
        <v>1132842.2928365499</v>
      </c>
      <c r="L7947">
        <v>6205817.8363858499</v>
      </c>
      <c r="M7947">
        <v>13294645.201829201</v>
      </c>
      <c r="N7947">
        <v>130917286.832551</v>
      </c>
      <c r="O7947">
        <v>167612248.11879501</v>
      </c>
      <c r="Q7947" t="str">
        <f>VLOOKUP(A7947,Lookup_Tables!$D$2:$E$7,2,FALSE)</f>
        <v>SS</v>
      </c>
      <c r="R7947" t="str">
        <f>IFERROR(VLOOKUP(D7947,Lookup_Tables!$A$2:$B$21,2,FALSE),"All")</f>
        <v>Emergency_Loss</v>
      </c>
    </row>
    <row r="7948" spans="1:18" hidden="1">
      <c r="A7948">
        <v>256</v>
      </c>
      <c r="B7948">
        <v>41</v>
      </c>
      <c r="C7948" t="s">
        <v>38</v>
      </c>
      <c r="D7948">
        <v>18</v>
      </c>
      <c r="E7948">
        <v>654829.96041369694</v>
      </c>
      <c r="F7948">
        <v>228100.56689605769</v>
      </c>
      <c r="G7948">
        <v>0</v>
      </c>
      <c r="H7948">
        <v>0</v>
      </c>
      <c r="I7948">
        <v>0</v>
      </c>
      <c r="J7948">
        <v>0</v>
      </c>
      <c r="K7948">
        <v>2398912.5086950301</v>
      </c>
      <c r="L7948">
        <v>12991000.0725835</v>
      </c>
      <c r="M7948">
        <v>16810975.558115799</v>
      </c>
      <c r="N7948">
        <v>159454004.40292099</v>
      </c>
      <c r="O7948">
        <v>208667875.38242799</v>
      </c>
      <c r="Q7948" t="str">
        <f>VLOOKUP(A7948,Lookup_Tables!$D$2:$E$7,2,FALSE)</f>
        <v>SS</v>
      </c>
      <c r="R7948" t="str">
        <f>IFERROR(VLOOKUP(D7948,Lookup_Tables!$A$2:$B$21,2,FALSE),"All")</f>
        <v>Govt_Plus_Emergency</v>
      </c>
    </row>
    <row r="7949" spans="1:18" hidden="1">
      <c r="A7949">
        <v>256</v>
      </c>
      <c r="B7949">
        <v>41</v>
      </c>
      <c r="C7949" t="s">
        <v>39</v>
      </c>
      <c r="D7949">
        <v>18</v>
      </c>
      <c r="E7949">
        <v>654468.58136005094</v>
      </c>
      <c r="F7949">
        <v>227739.18784241169</v>
      </c>
      <c r="G7949">
        <v>0</v>
      </c>
      <c r="H7949">
        <v>0</v>
      </c>
      <c r="I7949">
        <v>0</v>
      </c>
      <c r="J7949">
        <v>0</v>
      </c>
      <c r="K7949">
        <v>2398912.5086950301</v>
      </c>
      <c r="L7949">
        <v>12991000.0725835</v>
      </c>
      <c r="M7949">
        <v>16810975.558115799</v>
      </c>
      <c r="N7949">
        <v>159454004.40292099</v>
      </c>
      <c r="O7949">
        <v>208667875.38242799</v>
      </c>
      <c r="Q7949" t="str">
        <f>VLOOKUP(A7949,Lookup_Tables!$D$2:$E$7,2,FALSE)</f>
        <v>SS</v>
      </c>
      <c r="R7949" t="str">
        <f>IFERROR(VLOOKUP(D7949,Lookup_Tables!$A$2:$B$21,2,FALSE),"All")</f>
        <v>Govt_Plus_Emergency</v>
      </c>
    </row>
    <row r="7950" spans="1:18" hidden="1">
      <c r="A7950">
        <v>256</v>
      </c>
      <c r="B7950">
        <v>42</v>
      </c>
      <c r="C7950" t="s">
        <v>38</v>
      </c>
      <c r="D7950">
        <v>0</v>
      </c>
      <c r="E7950">
        <v>183.535885700172</v>
      </c>
      <c r="F7950">
        <v>183.535885700172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Q7950" t="str">
        <f>VLOOKUP(A7950,Lookup_Tables!$D$2:$E$7,2,FALSE)</f>
        <v>SS</v>
      </c>
      <c r="R7950" t="str">
        <f>IFERROR(VLOOKUP(D7950,Lookup_Tables!$A$2:$B$21,2,FALSE),"All")</f>
        <v>Private Assets</v>
      </c>
    </row>
    <row r="7951" spans="1:18" hidden="1">
      <c r="A7951">
        <v>256</v>
      </c>
      <c r="B7951">
        <v>42</v>
      </c>
      <c r="C7951" t="s">
        <v>39</v>
      </c>
      <c r="D7951">
        <v>0</v>
      </c>
      <c r="E7951">
        <v>183.535885700172</v>
      </c>
      <c r="F7951">
        <v>183.535885700172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Q7951" t="str">
        <f>VLOOKUP(A7951,Lookup_Tables!$D$2:$E$7,2,FALSE)</f>
        <v>SS</v>
      </c>
      <c r="R7951" t="str">
        <f>IFERROR(VLOOKUP(D7951,Lookup_Tables!$A$2:$B$21,2,FALSE),"All")</f>
        <v>Private Assets</v>
      </c>
    </row>
    <row r="7952" spans="1:18" hidden="1">
      <c r="A7952">
        <v>256</v>
      </c>
      <c r="B7952">
        <v>42</v>
      </c>
      <c r="C7952" t="s">
        <v>38</v>
      </c>
      <c r="D7952">
        <v>13</v>
      </c>
      <c r="E7952">
        <v>6.6412893313321701</v>
      </c>
      <c r="F7952">
        <v>6.6412893313321701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Q7952" t="str">
        <f>VLOOKUP(A7952,Lookup_Tables!$D$2:$E$7,2,FALSE)</f>
        <v>SS</v>
      </c>
      <c r="R7952" t="str">
        <f>IFERROR(VLOOKUP(D7952,Lookup_Tables!$A$2:$B$21,2,FALSE),"All")</f>
        <v>Residual Inst</v>
      </c>
    </row>
    <row r="7953" spans="1:18" hidden="1">
      <c r="A7953">
        <v>256</v>
      </c>
      <c r="B7953">
        <v>42</v>
      </c>
      <c r="C7953" t="s">
        <v>39</v>
      </c>
      <c r="D7953">
        <v>13</v>
      </c>
      <c r="E7953">
        <v>6.6412893313321701</v>
      </c>
      <c r="F7953">
        <v>6.6412893313321701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Q7953" t="str">
        <f>VLOOKUP(A7953,Lookup_Tables!$D$2:$E$7,2,FALSE)</f>
        <v>SS</v>
      </c>
      <c r="R7953" t="str">
        <f>IFERROR(VLOOKUP(D7953,Lookup_Tables!$A$2:$B$21,2,FALSE),"All")</f>
        <v>Residual Inst</v>
      </c>
    </row>
    <row r="7954" spans="1:18" hidden="1">
      <c r="A7954">
        <v>256</v>
      </c>
      <c r="B7954">
        <v>42</v>
      </c>
      <c r="C7954" t="s">
        <v>38</v>
      </c>
      <c r="D7954">
        <v>15</v>
      </c>
      <c r="E7954">
        <v>190.17717503150499</v>
      </c>
      <c r="F7954">
        <v>190.17717503150499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Q7954" t="str">
        <f>VLOOKUP(A7954,Lookup_Tables!$D$2:$E$7,2,FALSE)</f>
        <v>SS</v>
      </c>
      <c r="R7954" t="str">
        <f>IFERROR(VLOOKUP(D7954,Lookup_Tables!$A$2:$B$21,2,FALSE),"All")</f>
        <v>All</v>
      </c>
    </row>
    <row r="7955" spans="1:18" hidden="1">
      <c r="A7955">
        <v>256</v>
      </c>
      <c r="B7955">
        <v>42</v>
      </c>
      <c r="C7955" t="s">
        <v>39</v>
      </c>
      <c r="D7955">
        <v>15</v>
      </c>
      <c r="E7955">
        <v>190.17717503150499</v>
      </c>
      <c r="F7955">
        <v>190.17717503150499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Q7955" t="str">
        <f>VLOOKUP(A7955,Lookup_Tables!$D$2:$E$7,2,FALSE)</f>
        <v>SS</v>
      </c>
      <c r="R7955" t="str">
        <f>IFERROR(VLOOKUP(D7955,Lookup_Tables!$A$2:$B$21,2,FALSE),"All")</f>
        <v>All</v>
      </c>
    </row>
    <row r="7956" spans="1:18" hidden="1">
      <c r="A7956">
        <v>256</v>
      </c>
      <c r="B7956">
        <v>42</v>
      </c>
      <c r="C7956" t="s">
        <v>38</v>
      </c>
      <c r="D7956">
        <v>16</v>
      </c>
      <c r="E7956">
        <v>6.6412893313321701</v>
      </c>
      <c r="F7956">
        <v>6.6412893313321701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Q7956" t="str">
        <f>VLOOKUP(A7956,Lookup_Tables!$D$2:$E$7,2,FALSE)</f>
        <v>SS</v>
      </c>
      <c r="R7956" t="str">
        <f>IFERROR(VLOOKUP(D7956,Lookup_Tables!$A$2:$B$21,2,FALSE),"All")</f>
        <v>Government_Loss</v>
      </c>
    </row>
    <row r="7957" spans="1:18" hidden="1">
      <c r="A7957">
        <v>256</v>
      </c>
      <c r="B7957">
        <v>42</v>
      </c>
      <c r="C7957" t="s">
        <v>39</v>
      </c>
      <c r="D7957">
        <v>16</v>
      </c>
      <c r="E7957">
        <v>6.6412893313321701</v>
      </c>
      <c r="F7957">
        <v>6.6412893313321701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Q7957" t="str">
        <f>VLOOKUP(A7957,Lookup_Tables!$D$2:$E$7,2,FALSE)</f>
        <v>SS</v>
      </c>
      <c r="R7957" t="str">
        <f>IFERROR(VLOOKUP(D7957,Lookup_Tables!$A$2:$B$21,2,FALSE),"All")</f>
        <v>Government_Loss</v>
      </c>
    </row>
    <row r="7958" spans="1:18" hidden="1">
      <c r="A7958">
        <v>256</v>
      </c>
      <c r="B7958">
        <v>42</v>
      </c>
      <c r="C7958" t="s">
        <v>38</v>
      </c>
      <c r="D7958">
        <v>17</v>
      </c>
      <c r="E7958">
        <v>20.7782163626641</v>
      </c>
      <c r="F7958">
        <v>20.7782163626641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Q7958" t="str">
        <f>VLOOKUP(A7958,Lookup_Tables!$D$2:$E$7,2,FALSE)</f>
        <v>SS</v>
      </c>
      <c r="R7958" t="str">
        <f>IFERROR(VLOOKUP(D7958,Lookup_Tables!$A$2:$B$21,2,FALSE),"All")</f>
        <v>Emergency_Loss</v>
      </c>
    </row>
    <row r="7959" spans="1:18" hidden="1">
      <c r="A7959">
        <v>256</v>
      </c>
      <c r="B7959">
        <v>42</v>
      </c>
      <c r="C7959" t="s">
        <v>39</v>
      </c>
      <c r="D7959">
        <v>17</v>
      </c>
      <c r="E7959">
        <v>20.7782163626641</v>
      </c>
      <c r="F7959">
        <v>20.7782163626641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Q7959" t="str">
        <f>VLOOKUP(A7959,Lookup_Tables!$D$2:$E$7,2,FALSE)</f>
        <v>SS</v>
      </c>
      <c r="R7959" t="str">
        <f>IFERROR(VLOOKUP(D7959,Lookup_Tables!$A$2:$B$21,2,FALSE),"All")</f>
        <v>Emergency_Loss</v>
      </c>
    </row>
    <row r="7960" spans="1:18" hidden="1">
      <c r="A7960">
        <v>256</v>
      </c>
      <c r="B7960">
        <v>42</v>
      </c>
      <c r="C7960" t="s">
        <v>38</v>
      </c>
      <c r="D7960">
        <v>18</v>
      </c>
      <c r="E7960">
        <v>27.4195056939963</v>
      </c>
      <c r="F7960">
        <v>27.4195056939963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Q7960" t="str">
        <f>VLOOKUP(A7960,Lookup_Tables!$D$2:$E$7,2,FALSE)</f>
        <v>SS</v>
      </c>
      <c r="R7960" t="str">
        <f>IFERROR(VLOOKUP(D7960,Lookup_Tables!$A$2:$B$21,2,FALSE),"All")</f>
        <v>Govt_Plus_Emergency</v>
      </c>
    </row>
    <row r="7961" spans="1:18" hidden="1">
      <c r="A7961">
        <v>256</v>
      </c>
      <c r="B7961">
        <v>42</v>
      </c>
      <c r="C7961" t="s">
        <v>39</v>
      </c>
      <c r="D7961">
        <v>18</v>
      </c>
      <c r="E7961">
        <v>27.4195056939963</v>
      </c>
      <c r="F7961">
        <v>27.4195056939963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Q7961" t="str">
        <f>VLOOKUP(A7961,Lookup_Tables!$D$2:$E$7,2,FALSE)</f>
        <v>SS</v>
      </c>
      <c r="R7961" t="str">
        <f>IFERROR(VLOOKUP(D7961,Lookup_Tables!$A$2:$B$21,2,FALSE),"All")</f>
        <v>Govt_Plus_Emergency</v>
      </c>
    </row>
    <row r="7962" spans="1:18" hidden="1">
      <c r="A7962">
        <v>256</v>
      </c>
      <c r="B7962">
        <v>43</v>
      </c>
      <c r="C7962" t="s">
        <v>38</v>
      </c>
      <c r="D7962">
        <v>0</v>
      </c>
      <c r="E7962">
        <v>434740039.37494802</v>
      </c>
      <c r="F7962">
        <v>175947610.87649953</v>
      </c>
      <c r="G7962">
        <v>1059063796.11176</v>
      </c>
      <c r="H7962">
        <v>3285480896.4245701</v>
      </c>
      <c r="I7962">
        <v>3723126358.58217</v>
      </c>
      <c r="J7962">
        <v>4804321596.3692398</v>
      </c>
      <c r="K7962">
        <v>6028971883.8044796</v>
      </c>
      <c r="L7962">
        <v>7492491188.1202898</v>
      </c>
      <c r="M7962">
        <v>8187368545.1662302</v>
      </c>
      <c r="N7962">
        <v>9992079868.3366508</v>
      </c>
      <c r="O7962">
        <v>11656327903.797501</v>
      </c>
      <c r="Q7962" t="str">
        <f>VLOOKUP(A7962,Lookup_Tables!$D$2:$E$7,2,FALSE)</f>
        <v>SS</v>
      </c>
      <c r="R7962" t="str">
        <f>IFERROR(VLOOKUP(D7962,Lookup_Tables!$A$2:$B$21,2,FALSE),"All")</f>
        <v>Private Assets</v>
      </c>
    </row>
    <row r="7963" spans="1:18" hidden="1">
      <c r="A7963">
        <v>256</v>
      </c>
      <c r="B7963">
        <v>43</v>
      </c>
      <c r="C7963" t="s">
        <v>39</v>
      </c>
      <c r="D7963">
        <v>0</v>
      </c>
      <c r="E7963">
        <v>403458094.87422299</v>
      </c>
      <c r="F7963">
        <v>160926797.87500224</v>
      </c>
      <c r="G7963">
        <v>952528331.29029596</v>
      </c>
      <c r="H7963">
        <v>3078261899.9656601</v>
      </c>
      <c r="I7963">
        <v>3608599236.5527501</v>
      </c>
      <c r="J7963">
        <v>4569840239.4171801</v>
      </c>
      <c r="K7963">
        <v>5548991316.5426903</v>
      </c>
      <c r="L7963">
        <v>6994778546.1363802</v>
      </c>
      <c r="M7963">
        <v>7417637891.9940996</v>
      </c>
      <c r="N7963">
        <v>9839731504.5645294</v>
      </c>
      <c r="O7963">
        <v>11630051590.8787</v>
      </c>
      <c r="Q7963" t="str">
        <f>VLOOKUP(A7963,Lookup_Tables!$D$2:$E$7,2,FALSE)</f>
        <v>SS</v>
      </c>
      <c r="R7963" t="str">
        <f>IFERROR(VLOOKUP(D7963,Lookup_Tables!$A$2:$B$21,2,FALSE),"All")</f>
        <v>Private Assets</v>
      </c>
    </row>
    <row r="7964" spans="1:18" hidden="1">
      <c r="A7964">
        <v>256</v>
      </c>
      <c r="B7964">
        <v>43</v>
      </c>
      <c r="C7964" t="s">
        <v>38</v>
      </c>
      <c r="D7964">
        <v>1</v>
      </c>
      <c r="E7964">
        <v>37597739.072542302</v>
      </c>
      <c r="F7964">
        <v>10951917.415259276</v>
      </c>
      <c r="G7964">
        <v>146337624.86622801</v>
      </c>
      <c r="H7964">
        <v>279474632.772264</v>
      </c>
      <c r="I7964">
        <v>299919077.06464499</v>
      </c>
      <c r="J7964">
        <v>428919320.45914799</v>
      </c>
      <c r="K7964">
        <v>615383194.03501499</v>
      </c>
      <c r="L7964">
        <v>794270722.64029801</v>
      </c>
      <c r="M7964">
        <v>824170918.77785695</v>
      </c>
      <c r="N7964">
        <v>983512414.05749404</v>
      </c>
      <c r="O7964">
        <v>1211244838.4270699</v>
      </c>
      <c r="Q7964" t="str">
        <f>VLOOKUP(A7964,Lookup_Tables!$D$2:$E$7,2,FALSE)</f>
        <v>SS</v>
      </c>
      <c r="R7964" t="str">
        <f>IFERROR(VLOOKUP(D7964,Lookup_Tables!$A$2:$B$21,2,FALSE),"All")</f>
        <v>Airport</v>
      </c>
    </row>
    <row r="7965" spans="1:18" hidden="1">
      <c r="A7965">
        <v>256</v>
      </c>
      <c r="B7965">
        <v>43</v>
      </c>
      <c r="C7965" t="s">
        <v>39</v>
      </c>
      <c r="D7965">
        <v>1</v>
      </c>
      <c r="E7965">
        <v>35890585.450659297</v>
      </c>
      <c r="F7965">
        <v>10415886.024012513</v>
      </c>
      <c r="G7965">
        <v>144025981.40653601</v>
      </c>
      <c r="H7965">
        <v>260661755.23432001</v>
      </c>
      <c r="I7965">
        <v>287478215.01555097</v>
      </c>
      <c r="J7965">
        <v>395921254.53897601</v>
      </c>
      <c r="K7965">
        <v>567304373.81912601</v>
      </c>
      <c r="L7965">
        <v>735912796.63462305</v>
      </c>
      <c r="M7965">
        <v>788607585.45204401</v>
      </c>
      <c r="N7965">
        <v>963727022.87000895</v>
      </c>
      <c r="O7965">
        <v>1189763324.9792299</v>
      </c>
      <c r="Q7965" t="str">
        <f>VLOOKUP(A7965,Lookup_Tables!$D$2:$E$7,2,FALSE)</f>
        <v>SS</v>
      </c>
      <c r="R7965" t="str">
        <f>IFERROR(VLOOKUP(D7965,Lookup_Tables!$A$2:$B$21,2,FALSE),"All")</f>
        <v>Airport</v>
      </c>
    </row>
    <row r="7966" spans="1:18" hidden="1">
      <c r="A7966">
        <v>256</v>
      </c>
      <c r="B7966">
        <v>43</v>
      </c>
      <c r="C7966" t="s">
        <v>38</v>
      </c>
      <c r="D7966">
        <v>2</v>
      </c>
      <c r="E7966">
        <v>11216694.502864501</v>
      </c>
      <c r="F7966">
        <v>5476291.342806193</v>
      </c>
      <c r="G7966">
        <v>38889696.601117998</v>
      </c>
      <c r="H7966">
        <v>64195758.9419486</v>
      </c>
      <c r="I7966">
        <v>69127330.193714499</v>
      </c>
      <c r="J7966">
        <v>82163191.454080194</v>
      </c>
      <c r="K7966">
        <v>102795933.87435301</v>
      </c>
      <c r="L7966">
        <v>124704786.23043001</v>
      </c>
      <c r="M7966">
        <v>129974122.553868</v>
      </c>
      <c r="N7966">
        <v>150305443.827142</v>
      </c>
      <c r="O7966">
        <v>186781859.15607199</v>
      </c>
      <c r="Q7966" t="str">
        <f>VLOOKUP(A7966,Lookup_Tables!$D$2:$E$7,2,FALSE)</f>
        <v>SS</v>
      </c>
      <c r="R7966" t="str">
        <f>IFERROR(VLOOKUP(D7966,Lookup_Tables!$A$2:$B$21,2,FALSE),"All")</f>
        <v>Bridge</v>
      </c>
    </row>
    <row r="7967" spans="1:18" hidden="1">
      <c r="A7967">
        <v>256</v>
      </c>
      <c r="B7967">
        <v>43</v>
      </c>
      <c r="C7967" t="s">
        <v>39</v>
      </c>
      <c r="D7967">
        <v>2</v>
      </c>
      <c r="E7967">
        <v>10301548.7873204</v>
      </c>
      <c r="F7967">
        <v>5148282.9105433002</v>
      </c>
      <c r="G7967">
        <v>35447529.559797302</v>
      </c>
      <c r="H7967">
        <v>55991370.614363097</v>
      </c>
      <c r="I7967">
        <v>60752060.120637096</v>
      </c>
      <c r="J7967">
        <v>73191771.168530494</v>
      </c>
      <c r="K7967">
        <v>89902889.596138299</v>
      </c>
      <c r="L7967">
        <v>112297649.038902</v>
      </c>
      <c r="M7967">
        <v>120327372.53130101</v>
      </c>
      <c r="N7967">
        <v>139917055.02676299</v>
      </c>
      <c r="O7967">
        <v>168809237.893049</v>
      </c>
      <c r="Q7967" t="str">
        <f>VLOOKUP(A7967,Lookup_Tables!$D$2:$E$7,2,FALSE)</f>
        <v>SS</v>
      </c>
      <c r="R7967" t="str">
        <f>IFERROR(VLOOKUP(D7967,Lookup_Tables!$A$2:$B$21,2,FALSE),"All")</f>
        <v>Bridge</v>
      </c>
    </row>
    <row r="7968" spans="1:18" hidden="1">
      <c r="A7968">
        <v>256</v>
      </c>
      <c r="B7968">
        <v>43</v>
      </c>
      <c r="C7968" t="s">
        <v>38</v>
      </c>
      <c r="D7968">
        <v>3</v>
      </c>
      <c r="E7968">
        <v>948708.01491686399</v>
      </c>
      <c r="F7968">
        <v>451135.71821098111</v>
      </c>
      <c r="G7968">
        <v>3233920.9916850501</v>
      </c>
      <c r="H7968">
        <v>5554832.1569199897</v>
      </c>
      <c r="I7968">
        <v>5918606.53655707</v>
      </c>
      <c r="J7968">
        <v>7105294.8660353897</v>
      </c>
      <c r="K7968">
        <v>8741683.9312729407</v>
      </c>
      <c r="L7968">
        <v>11088602.906739401</v>
      </c>
      <c r="M7968">
        <v>11966439.603904501</v>
      </c>
      <c r="N7968">
        <v>14599633.6356987</v>
      </c>
      <c r="O7968">
        <v>23207586.150167901</v>
      </c>
      <c r="Q7968" t="str">
        <f>VLOOKUP(A7968,Lookup_Tables!$D$2:$E$7,2,FALSE)</f>
        <v>SS</v>
      </c>
      <c r="R7968" t="str">
        <f>IFERROR(VLOOKUP(D7968,Lookup_Tables!$A$2:$B$21,2,FALSE),"All")</f>
        <v>Govt Hosp</v>
      </c>
    </row>
    <row r="7969" spans="1:18" hidden="1">
      <c r="A7969">
        <v>256</v>
      </c>
      <c r="B7969">
        <v>43</v>
      </c>
      <c r="C7969" t="s">
        <v>39</v>
      </c>
      <c r="D7969">
        <v>3</v>
      </c>
      <c r="E7969">
        <v>864579.64802813402</v>
      </c>
      <c r="F7969">
        <v>421607.06467560335</v>
      </c>
      <c r="G7969">
        <v>3081137.3657696</v>
      </c>
      <c r="H7969">
        <v>4708984.6879418502</v>
      </c>
      <c r="I7969">
        <v>5104138.1053176504</v>
      </c>
      <c r="J7969">
        <v>6083051.5140912402</v>
      </c>
      <c r="K7969">
        <v>7325516.5482205804</v>
      </c>
      <c r="L7969">
        <v>8797033.4688094109</v>
      </c>
      <c r="M7969">
        <v>9726806.0556262806</v>
      </c>
      <c r="N7969">
        <v>13929751.1976659</v>
      </c>
      <c r="O7969">
        <v>19017442.073275302</v>
      </c>
      <c r="Q7969" t="str">
        <f>VLOOKUP(A7969,Lookup_Tables!$D$2:$E$7,2,FALSE)</f>
        <v>SS</v>
      </c>
      <c r="R7969" t="str">
        <f>IFERROR(VLOOKUP(D7969,Lookup_Tables!$A$2:$B$21,2,FALSE),"All")</f>
        <v>Govt Hosp</v>
      </c>
    </row>
    <row r="7970" spans="1:18" hidden="1">
      <c r="A7970">
        <v>256</v>
      </c>
      <c r="B7970">
        <v>43</v>
      </c>
      <c r="C7970" t="s">
        <v>38</v>
      </c>
      <c r="D7970">
        <v>4</v>
      </c>
      <c r="E7970">
        <v>1011689.66370941</v>
      </c>
      <c r="F7970">
        <v>475986.92215361784</v>
      </c>
      <c r="G7970">
        <v>3534321.0455766502</v>
      </c>
      <c r="H7970">
        <v>5849194.2685962096</v>
      </c>
      <c r="I7970">
        <v>6272210.6428336697</v>
      </c>
      <c r="J7970">
        <v>7729543.8724100199</v>
      </c>
      <c r="K7970">
        <v>10198424.819520099</v>
      </c>
      <c r="L7970">
        <v>12384990.687255001</v>
      </c>
      <c r="M7970">
        <v>12661947.642724101</v>
      </c>
      <c r="N7970">
        <v>15173275.4604348</v>
      </c>
      <c r="O7970">
        <v>19849652.281318799</v>
      </c>
      <c r="Q7970" t="str">
        <f>VLOOKUP(A7970,Lookup_Tables!$D$2:$E$7,2,FALSE)</f>
        <v>SS</v>
      </c>
      <c r="R7970" t="str">
        <f>IFERROR(VLOOKUP(D7970,Lookup_Tables!$A$2:$B$21,2,FALSE),"All")</f>
        <v>Govt Med Fac</v>
      </c>
    </row>
    <row r="7971" spans="1:18" hidden="1">
      <c r="A7971">
        <v>256</v>
      </c>
      <c r="B7971">
        <v>43</v>
      </c>
      <c r="C7971" t="s">
        <v>39</v>
      </c>
      <c r="D7971">
        <v>4</v>
      </c>
      <c r="E7971">
        <v>925202.84730047698</v>
      </c>
      <c r="F7971">
        <v>449002.63180779514</v>
      </c>
      <c r="G7971">
        <v>3224604.1273604198</v>
      </c>
      <c r="H7971">
        <v>5177913.4345440697</v>
      </c>
      <c r="I7971">
        <v>5608269.3255734304</v>
      </c>
      <c r="J7971">
        <v>6658255.5175251598</v>
      </c>
      <c r="K7971">
        <v>8457476.3479713593</v>
      </c>
      <c r="L7971">
        <v>10559073.2935894</v>
      </c>
      <c r="M7971">
        <v>11486779.3723535</v>
      </c>
      <c r="N7971">
        <v>13324200.369823501</v>
      </c>
      <c r="O7971">
        <v>17700852.7244085</v>
      </c>
      <c r="Q7971" t="str">
        <f>VLOOKUP(A7971,Lookup_Tables!$D$2:$E$7,2,FALSE)</f>
        <v>SS</v>
      </c>
      <c r="R7971" t="str">
        <f>IFERROR(VLOOKUP(D7971,Lookup_Tables!$A$2:$B$21,2,FALSE),"All")</f>
        <v>Govt Med Fac</v>
      </c>
    </row>
    <row r="7972" spans="1:18" hidden="1">
      <c r="A7972">
        <v>256</v>
      </c>
      <c r="B7972">
        <v>43</v>
      </c>
      <c r="C7972" t="s">
        <v>38</v>
      </c>
      <c r="D7972">
        <v>6</v>
      </c>
      <c r="E7972">
        <v>1425971.8425082001</v>
      </c>
      <c r="F7972">
        <v>639486.44182573282</v>
      </c>
      <c r="G7972">
        <v>4257084.7452637302</v>
      </c>
      <c r="H7972">
        <v>6375912.7451239703</v>
      </c>
      <c r="I7972">
        <v>6899703.65644967</v>
      </c>
      <c r="J7972">
        <v>8637773.6147875004</v>
      </c>
      <c r="K7972">
        <v>11584724.6081113</v>
      </c>
      <c r="L7972">
        <v>35628243.043642998</v>
      </c>
      <c r="M7972">
        <v>39451841.434374198</v>
      </c>
      <c r="N7972">
        <v>57459726.313758798</v>
      </c>
      <c r="O7972">
        <v>80265172.577876106</v>
      </c>
      <c r="Q7972" t="str">
        <f>VLOOKUP(A7972,Lookup_Tables!$D$2:$E$7,2,FALSE)</f>
        <v>SS</v>
      </c>
      <c r="R7972" t="str">
        <f>IFERROR(VLOOKUP(D7972,Lookup_Tables!$A$2:$B$21,2,FALSE),"All")</f>
        <v>Port</v>
      </c>
    </row>
    <row r="7973" spans="1:18" hidden="1">
      <c r="A7973">
        <v>256</v>
      </c>
      <c r="B7973">
        <v>43</v>
      </c>
      <c r="C7973" t="s">
        <v>39</v>
      </c>
      <c r="D7973">
        <v>6</v>
      </c>
      <c r="E7973">
        <v>1339165.6180457601</v>
      </c>
      <c r="F7973">
        <v>608349.12073567638</v>
      </c>
      <c r="G7973">
        <v>4029397.2923943498</v>
      </c>
      <c r="H7973">
        <v>5842349.7517360402</v>
      </c>
      <c r="I7973">
        <v>6036318.0947078802</v>
      </c>
      <c r="J7973">
        <v>6899703.65644967</v>
      </c>
      <c r="K7973">
        <v>10216082.4668527</v>
      </c>
      <c r="L7973">
        <v>34855768.790959403</v>
      </c>
      <c r="M7973">
        <v>38898811.856774397</v>
      </c>
      <c r="N7973">
        <v>57270898.064567603</v>
      </c>
      <c r="O7973">
        <v>79617681.337469205</v>
      </c>
      <c r="Q7973" t="str">
        <f>VLOOKUP(A7973,Lookup_Tables!$D$2:$E$7,2,FALSE)</f>
        <v>SS</v>
      </c>
      <c r="R7973" t="str">
        <f>IFERROR(VLOOKUP(D7973,Lookup_Tables!$A$2:$B$21,2,FALSE),"All")</f>
        <v>Port</v>
      </c>
    </row>
    <row r="7974" spans="1:18" hidden="1">
      <c r="A7974">
        <v>256</v>
      </c>
      <c r="B7974">
        <v>43</v>
      </c>
      <c r="C7974" t="s">
        <v>38</v>
      </c>
      <c r="D7974">
        <v>9</v>
      </c>
      <c r="E7974">
        <v>60098.3844662669</v>
      </c>
      <c r="F7974">
        <v>37564.801889222719</v>
      </c>
      <c r="G7974">
        <v>0</v>
      </c>
      <c r="H7974">
        <v>282449.17844130303</v>
      </c>
      <c r="I7974">
        <v>388667.74101024203</v>
      </c>
      <c r="J7974">
        <v>538703.78875619394</v>
      </c>
      <c r="K7974">
        <v>747080.50955241499</v>
      </c>
      <c r="L7974">
        <v>1064869.9602115401</v>
      </c>
      <c r="M7974">
        <v>1126345.8405352701</v>
      </c>
      <c r="N7974">
        <v>1328636.74030957</v>
      </c>
      <c r="O7974">
        <v>1699713.0444451401</v>
      </c>
      <c r="Q7974" t="str">
        <f>VLOOKUP(A7974,Lookup_Tables!$D$2:$E$7,2,FALSE)</f>
        <v>SS</v>
      </c>
      <c r="R7974" t="str">
        <f>IFERROR(VLOOKUP(D7974,Lookup_Tables!$A$2:$B$21,2,FALSE),"All")</f>
        <v>Pub Admin Bldg</v>
      </c>
    </row>
    <row r="7975" spans="1:18" hidden="1">
      <c r="A7975">
        <v>256</v>
      </c>
      <c r="B7975">
        <v>43</v>
      </c>
      <c r="C7975" t="s">
        <v>39</v>
      </c>
      <c r="D7975">
        <v>9</v>
      </c>
      <c r="E7975">
        <v>59669.320144784302</v>
      </c>
      <c r="F7975">
        <v>37340.003941310482</v>
      </c>
      <c r="G7975">
        <v>0</v>
      </c>
      <c r="H7975">
        <v>282449.17844130303</v>
      </c>
      <c r="I7975">
        <v>388667.74101024203</v>
      </c>
      <c r="J7975">
        <v>526445.70551650401</v>
      </c>
      <c r="K7975">
        <v>741058.54053463903</v>
      </c>
      <c r="L7975">
        <v>1058847.90518494</v>
      </c>
      <c r="M7975">
        <v>1115854.7164916601</v>
      </c>
      <c r="N7975">
        <v>1304065.3473388101</v>
      </c>
      <c r="O7975">
        <v>1699713.0444451401</v>
      </c>
      <c r="Q7975" t="str">
        <f>VLOOKUP(A7975,Lookup_Tables!$D$2:$E$7,2,FALSE)</f>
        <v>SS</v>
      </c>
      <c r="R7975" t="str">
        <f>IFERROR(VLOOKUP(D7975,Lookup_Tables!$A$2:$B$21,2,FALSE),"All")</f>
        <v>Pub Admin Bldg</v>
      </c>
    </row>
    <row r="7976" spans="1:18" hidden="1">
      <c r="A7976">
        <v>256</v>
      </c>
      <c r="B7976">
        <v>43</v>
      </c>
      <c r="C7976" t="s">
        <v>38</v>
      </c>
      <c r="D7976">
        <v>10</v>
      </c>
      <c r="E7976">
        <v>4622874.6127865696</v>
      </c>
      <c r="F7976">
        <v>2339101.05249262</v>
      </c>
      <c r="G7976">
        <v>14108562.185760699</v>
      </c>
      <c r="H7976">
        <v>25729881.552299801</v>
      </c>
      <c r="I7976">
        <v>28075449.1413172</v>
      </c>
      <c r="J7976">
        <v>34231848.002981797</v>
      </c>
      <c r="K7976">
        <v>44195391.759422101</v>
      </c>
      <c r="L7976">
        <v>53198062.301139802</v>
      </c>
      <c r="M7976">
        <v>56258042.501151897</v>
      </c>
      <c r="N7976">
        <v>69606021.842385307</v>
      </c>
      <c r="O7976">
        <v>92772363.427881196</v>
      </c>
      <c r="Q7976" t="str">
        <f>VLOOKUP(A7976,Lookup_Tables!$D$2:$E$7,2,FALSE)</f>
        <v>SS</v>
      </c>
      <c r="R7976" t="str">
        <f>IFERROR(VLOOKUP(D7976,Lookup_Tables!$A$2:$B$21,2,FALSE),"All")</f>
        <v>Pub School</v>
      </c>
    </row>
    <row r="7977" spans="1:18" hidden="1">
      <c r="A7977">
        <v>256</v>
      </c>
      <c r="B7977">
        <v>43</v>
      </c>
      <c r="C7977" t="s">
        <v>39</v>
      </c>
      <c r="D7977">
        <v>10</v>
      </c>
      <c r="E7977">
        <v>4175296.6740422398</v>
      </c>
      <c r="F7977">
        <v>2156168.8504611254</v>
      </c>
      <c r="G7977">
        <v>12141965.320562501</v>
      </c>
      <c r="H7977">
        <v>23061395.0092609</v>
      </c>
      <c r="I7977">
        <v>24922357.748808399</v>
      </c>
      <c r="J7977">
        <v>30295580.957714301</v>
      </c>
      <c r="K7977">
        <v>39244287.8418663</v>
      </c>
      <c r="L7977">
        <v>49996289.294578001</v>
      </c>
      <c r="M7977">
        <v>53187445.239560701</v>
      </c>
      <c r="N7977">
        <v>63525200.467800498</v>
      </c>
      <c r="O7977">
        <v>85495544.810081497</v>
      </c>
      <c r="Q7977" t="str">
        <f>VLOOKUP(A7977,Lookup_Tables!$D$2:$E$7,2,FALSE)</f>
        <v>SS</v>
      </c>
      <c r="R7977" t="str">
        <f>IFERROR(VLOOKUP(D7977,Lookup_Tables!$A$2:$B$21,2,FALSE),"All")</f>
        <v>Pub School</v>
      </c>
    </row>
    <row r="7978" spans="1:18" hidden="1">
      <c r="A7978">
        <v>256</v>
      </c>
      <c r="B7978">
        <v>43</v>
      </c>
      <c r="C7978" t="s">
        <v>38</v>
      </c>
      <c r="D7978">
        <v>11</v>
      </c>
      <c r="E7978">
        <v>371221.47366361902</v>
      </c>
      <c r="F7978">
        <v>370128.70452045841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1092769.14316061</v>
      </c>
      <c r="Q7978" t="str">
        <f>VLOOKUP(A7978,Lookup_Tables!$D$2:$E$7,2,FALSE)</f>
        <v>SS</v>
      </c>
      <c r="R7978" t="str">
        <f>IFERROR(VLOOKUP(D7978,Lookup_Tables!$A$2:$B$21,2,FALSE),"All")</f>
        <v>Pub Univ</v>
      </c>
    </row>
    <row r="7979" spans="1:18" hidden="1">
      <c r="A7979">
        <v>256</v>
      </c>
      <c r="B7979">
        <v>43</v>
      </c>
      <c r="C7979" t="s">
        <v>39</v>
      </c>
      <c r="D7979">
        <v>11</v>
      </c>
      <c r="E7979">
        <v>371221.47366361902</v>
      </c>
      <c r="F7979">
        <v>370128.70452045841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1092769.14316061</v>
      </c>
      <c r="Q7979" t="str">
        <f>VLOOKUP(A7979,Lookup_Tables!$D$2:$E$7,2,FALSE)</f>
        <v>SS</v>
      </c>
      <c r="R7979" t="str">
        <f>IFERROR(VLOOKUP(D7979,Lookup_Tables!$A$2:$B$21,2,FALSE),"All")</f>
        <v>Pub Univ</v>
      </c>
    </row>
    <row r="7980" spans="1:18" hidden="1">
      <c r="A7980">
        <v>256</v>
      </c>
      <c r="B7980">
        <v>43</v>
      </c>
      <c r="C7980" t="s">
        <v>38</v>
      </c>
      <c r="D7980">
        <v>13</v>
      </c>
      <c r="E7980">
        <v>4132443.1700801998</v>
      </c>
      <c r="F7980">
        <v>1819431.0156818312</v>
      </c>
      <c r="G7980">
        <v>10682857.6731272</v>
      </c>
      <c r="H7980">
        <v>26576135.795691099</v>
      </c>
      <c r="I7980">
        <v>29363071.078638598</v>
      </c>
      <c r="J7980">
        <v>37423598.380931802</v>
      </c>
      <c r="K7980">
        <v>52060335.015436403</v>
      </c>
      <c r="L7980">
        <v>67695121.915141299</v>
      </c>
      <c r="M7980">
        <v>71133781.886502102</v>
      </c>
      <c r="N7980">
        <v>103330259.902216</v>
      </c>
      <c r="O7980">
        <v>155528245.80387101</v>
      </c>
      <c r="Q7980" t="str">
        <f>VLOOKUP(A7980,Lookup_Tables!$D$2:$E$7,2,FALSE)</f>
        <v>SS</v>
      </c>
      <c r="R7980" t="str">
        <f>IFERROR(VLOOKUP(D7980,Lookup_Tables!$A$2:$B$21,2,FALSE),"All")</f>
        <v>Residual Inst</v>
      </c>
    </row>
    <row r="7981" spans="1:18" hidden="1">
      <c r="A7981">
        <v>256</v>
      </c>
      <c r="B7981">
        <v>43</v>
      </c>
      <c r="C7981" t="s">
        <v>39</v>
      </c>
      <c r="D7981">
        <v>13</v>
      </c>
      <c r="E7981">
        <v>3828572.56374704</v>
      </c>
      <c r="F7981">
        <v>1697884.4269778091</v>
      </c>
      <c r="G7981">
        <v>9452237.5459684208</v>
      </c>
      <c r="H7981">
        <v>24916953.054079399</v>
      </c>
      <c r="I7981">
        <v>28006580.245580699</v>
      </c>
      <c r="J7981">
        <v>35495203.643495098</v>
      </c>
      <c r="K7981">
        <v>46841058.841718398</v>
      </c>
      <c r="L7981">
        <v>63089658.532493703</v>
      </c>
      <c r="M7981">
        <v>67979357.694292098</v>
      </c>
      <c r="N7981">
        <v>100958713.561096</v>
      </c>
      <c r="O7981">
        <v>134855385.882561</v>
      </c>
      <c r="Q7981" t="str">
        <f>VLOOKUP(A7981,Lookup_Tables!$D$2:$E$7,2,FALSE)</f>
        <v>SS</v>
      </c>
      <c r="R7981" t="str">
        <f>IFERROR(VLOOKUP(D7981,Lookup_Tables!$A$2:$B$21,2,FALSE),"All")</f>
        <v>Residual Inst</v>
      </c>
    </row>
    <row r="7982" spans="1:18" hidden="1">
      <c r="A7982">
        <v>256</v>
      </c>
      <c r="B7982">
        <v>43</v>
      </c>
      <c r="C7982" t="s">
        <v>38</v>
      </c>
      <c r="D7982">
        <v>14</v>
      </c>
      <c r="E7982">
        <v>9995919.5234577693</v>
      </c>
      <c r="F7982">
        <v>4585725.8342104601</v>
      </c>
      <c r="G7982">
        <v>28845076.4675637</v>
      </c>
      <c r="H7982">
        <v>59109739.969672501</v>
      </c>
      <c r="I7982">
        <v>65191984.788391501</v>
      </c>
      <c r="J7982">
        <v>84714777.203051895</v>
      </c>
      <c r="K7982">
        <v>112363773.896925</v>
      </c>
      <c r="L7982">
        <v>145457544.92700201</v>
      </c>
      <c r="M7982">
        <v>157363312.987005</v>
      </c>
      <c r="N7982">
        <v>196777143.215756</v>
      </c>
      <c r="O7982">
        <v>350269768.85935497</v>
      </c>
      <c r="Q7982" t="str">
        <f>VLOOKUP(A7982,Lookup_Tables!$D$2:$E$7,2,FALSE)</f>
        <v>SS</v>
      </c>
      <c r="R7982" t="str">
        <f>IFERROR(VLOOKUP(D7982,Lookup_Tables!$A$2:$B$21,2,FALSE),"All")</f>
        <v>Road</v>
      </c>
    </row>
    <row r="7983" spans="1:18" hidden="1">
      <c r="A7983">
        <v>256</v>
      </c>
      <c r="B7983">
        <v>43</v>
      </c>
      <c r="C7983" t="s">
        <v>39</v>
      </c>
      <c r="D7983">
        <v>14</v>
      </c>
      <c r="E7983">
        <v>9230622.4187501092</v>
      </c>
      <c r="F7983">
        <v>4336929.9434179934</v>
      </c>
      <c r="G7983">
        <v>25476878.179876901</v>
      </c>
      <c r="H7983">
        <v>54716890.727379099</v>
      </c>
      <c r="I7983">
        <v>60799872.8927591</v>
      </c>
      <c r="J7983">
        <v>75620621.949614897</v>
      </c>
      <c r="K7983">
        <v>104455608.075233</v>
      </c>
      <c r="L7983">
        <v>135939614.421655</v>
      </c>
      <c r="M7983">
        <v>151115715.31287199</v>
      </c>
      <c r="N7983">
        <v>187044926.684645</v>
      </c>
      <c r="O7983">
        <v>285935329.79243499</v>
      </c>
      <c r="Q7983" t="str">
        <f>VLOOKUP(A7983,Lookup_Tables!$D$2:$E$7,2,FALSE)</f>
        <v>SS</v>
      </c>
      <c r="R7983" t="str">
        <f>IFERROR(VLOOKUP(D7983,Lookup_Tables!$A$2:$B$21,2,FALSE),"All")</f>
        <v>Road</v>
      </c>
    </row>
    <row r="7984" spans="1:18" hidden="1">
      <c r="A7984">
        <v>256</v>
      </c>
      <c r="B7984">
        <v>43</v>
      </c>
      <c r="C7984" t="s">
        <v>38</v>
      </c>
      <c r="D7984">
        <v>15</v>
      </c>
      <c r="E7984">
        <v>506123399.63594401</v>
      </c>
      <c r="F7984">
        <v>207568214.76423174</v>
      </c>
      <c r="G7984">
        <v>1272045915.2497201</v>
      </c>
      <c r="H7984">
        <v>3728081391.0822902</v>
      </c>
      <c r="I7984">
        <v>4156637216.67554</v>
      </c>
      <c r="J7984">
        <v>5420778994.3512096</v>
      </c>
      <c r="K7984">
        <v>6912097502.9215603</v>
      </c>
      <c r="L7984">
        <v>8672099361.0826607</v>
      </c>
      <c r="M7984">
        <v>9358374673.6569195</v>
      </c>
      <c r="N7984">
        <v>11650619193.773899</v>
      </c>
      <c r="O7984">
        <v>14148980528.735701</v>
      </c>
      <c r="Q7984" t="str">
        <f>VLOOKUP(A7984,Lookup_Tables!$D$2:$E$7,2,FALSE)</f>
        <v>SS</v>
      </c>
      <c r="R7984" t="str">
        <f>IFERROR(VLOOKUP(D7984,Lookup_Tables!$A$2:$B$21,2,FALSE),"All")</f>
        <v>All</v>
      </c>
    </row>
    <row r="7985" spans="1:18" hidden="1">
      <c r="A7985">
        <v>256</v>
      </c>
      <c r="B7985">
        <v>43</v>
      </c>
      <c r="C7985" t="s">
        <v>39</v>
      </c>
      <c r="D7985">
        <v>15</v>
      </c>
      <c r="E7985">
        <v>469321856.22022802</v>
      </c>
      <c r="F7985">
        <v>190234450.9565143</v>
      </c>
      <c r="G7985">
        <v>1145610404.11027</v>
      </c>
      <c r="H7985">
        <v>3473523628.9881701</v>
      </c>
      <c r="I7985">
        <v>4029521643.6893401</v>
      </c>
      <c r="J7985">
        <v>5136420062.4805403</v>
      </c>
      <c r="K7985">
        <v>6353453761.87323</v>
      </c>
      <c r="L7985">
        <v>8098145038.3976803</v>
      </c>
      <c r="M7985">
        <v>8540255768.7679901</v>
      </c>
      <c r="N7985">
        <v>11460832798.8729</v>
      </c>
      <c r="O7985">
        <v>13696044619.0005</v>
      </c>
      <c r="Q7985" t="str">
        <f>VLOOKUP(A7985,Lookup_Tables!$D$2:$E$7,2,FALSE)</f>
        <v>SS</v>
      </c>
      <c r="R7985" t="str">
        <f>IFERROR(VLOOKUP(D7985,Lookup_Tables!$A$2:$B$21,2,FALSE),"All")</f>
        <v>All</v>
      </c>
    </row>
    <row r="7986" spans="1:18" hidden="1">
      <c r="A7986">
        <v>256</v>
      </c>
      <c r="B7986">
        <v>43</v>
      </c>
      <c r="C7986" t="s">
        <v>38</v>
      </c>
      <c r="D7986">
        <v>16</v>
      </c>
      <c r="E7986">
        <v>71383360.260995507</v>
      </c>
      <c r="F7986">
        <v>30462352.985428959</v>
      </c>
      <c r="G7986">
        <v>221637763.430199</v>
      </c>
      <c r="H7986">
        <v>430142108.88587397</v>
      </c>
      <c r="I7986">
        <v>486232243.514534</v>
      </c>
      <c r="J7986">
        <v>639947238.74389195</v>
      </c>
      <c r="K7986">
        <v>890108050.44099104</v>
      </c>
      <c r="L7986">
        <v>1135157232.5299301</v>
      </c>
      <c r="M7986">
        <v>1201319597.5929401</v>
      </c>
      <c r="N7986">
        <v>1658539325.4372599</v>
      </c>
      <c r="O7986">
        <v>2225682624.4918299</v>
      </c>
      <c r="Q7986" t="str">
        <f>VLOOKUP(A7986,Lookup_Tables!$D$2:$E$7,2,FALSE)</f>
        <v>SS</v>
      </c>
      <c r="R7986" t="str">
        <f>IFERROR(VLOOKUP(D7986,Lookup_Tables!$A$2:$B$21,2,FALSE),"All")</f>
        <v>Government_Loss</v>
      </c>
    </row>
    <row r="7987" spans="1:18" hidden="1">
      <c r="A7987">
        <v>256</v>
      </c>
      <c r="B7987">
        <v>43</v>
      </c>
      <c r="C7987" t="s">
        <v>39</v>
      </c>
      <c r="D7987">
        <v>16</v>
      </c>
      <c r="E7987">
        <v>65996351.571973301</v>
      </c>
      <c r="F7987">
        <v>28576516.163043052</v>
      </c>
      <c r="G7987">
        <v>200258648.35914201</v>
      </c>
      <c r="H7987">
        <v>392988414.81076401</v>
      </c>
      <c r="I7987">
        <v>432635102.80555499</v>
      </c>
      <c r="J7987">
        <v>590609502.65509295</v>
      </c>
      <c r="K7987">
        <v>816805714.99835098</v>
      </c>
      <c r="L7987">
        <v>1066680024.9409699</v>
      </c>
      <c r="M7987">
        <v>1149152100.3649099</v>
      </c>
      <c r="N7987">
        <v>1621101294.3083601</v>
      </c>
      <c r="O7987">
        <v>2039716715.2030301</v>
      </c>
      <c r="Q7987" t="str">
        <f>VLOOKUP(A7987,Lookup_Tables!$D$2:$E$7,2,FALSE)</f>
        <v>SS</v>
      </c>
      <c r="R7987" t="str">
        <f>IFERROR(VLOOKUP(D7987,Lookup_Tables!$A$2:$B$21,2,FALSE),"All")</f>
        <v>Government_Loss</v>
      </c>
    </row>
    <row r="7988" spans="1:18" hidden="1">
      <c r="A7988">
        <v>256</v>
      </c>
      <c r="B7988">
        <v>43</v>
      </c>
      <c r="C7988" t="s">
        <v>38</v>
      </c>
      <c r="D7988">
        <v>17</v>
      </c>
      <c r="E7988">
        <v>47538810.135334499</v>
      </c>
      <c r="F7988">
        <v>19786001.194533356</v>
      </c>
      <c r="G7988">
        <v>124012275.463475</v>
      </c>
      <c r="H7988">
        <v>324730793.76144397</v>
      </c>
      <c r="I7988">
        <v>363170441.30292499</v>
      </c>
      <c r="J7988">
        <v>482079371.47028297</v>
      </c>
      <c r="K7988">
        <v>644699139.24896097</v>
      </c>
      <c r="L7988">
        <v>825793308.534832</v>
      </c>
      <c r="M7988">
        <v>883101110.03297198</v>
      </c>
      <c r="N7988">
        <v>1172936214.1528499</v>
      </c>
      <c r="O7988">
        <v>1495706878.30825</v>
      </c>
      <c r="Q7988" t="str">
        <f>VLOOKUP(A7988,Lookup_Tables!$D$2:$E$7,2,FALSE)</f>
        <v>SS</v>
      </c>
      <c r="R7988" t="str">
        <f>IFERROR(VLOOKUP(D7988,Lookup_Tables!$A$2:$B$21,2,FALSE),"All")</f>
        <v>Emergency_Loss</v>
      </c>
    </row>
    <row r="7989" spans="1:18" hidden="1">
      <c r="A7989">
        <v>256</v>
      </c>
      <c r="B7989">
        <v>43</v>
      </c>
      <c r="C7989" t="s">
        <v>39</v>
      </c>
      <c r="D7989">
        <v>17</v>
      </c>
      <c r="E7989">
        <v>44102159.042097397</v>
      </c>
      <c r="F7989">
        <v>18316953.48990164</v>
      </c>
      <c r="G7989">
        <v>110166217.506668</v>
      </c>
      <c r="H7989">
        <v>304642983.10367</v>
      </c>
      <c r="I7989">
        <v>345345510.73782802</v>
      </c>
      <c r="J7989">
        <v>454429127.01682699</v>
      </c>
      <c r="K7989">
        <v>587969545.73153698</v>
      </c>
      <c r="L7989">
        <v>782870748.547418</v>
      </c>
      <c r="M7989">
        <v>833926626.11717296</v>
      </c>
      <c r="N7989">
        <v>1169241362.6214001</v>
      </c>
      <c r="O7989">
        <v>1435568244.71281</v>
      </c>
      <c r="Q7989" t="str">
        <f>VLOOKUP(A7989,Lookup_Tables!$D$2:$E$7,2,FALSE)</f>
        <v>SS</v>
      </c>
      <c r="R7989" t="str">
        <f>IFERROR(VLOOKUP(D7989,Lookup_Tables!$A$2:$B$21,2,FALSE),"All")</f>
        <v>Emergency_Loss</v>
      </c>
    </row>
    <row r="7990" spans="1:18" hidden="1">
      <c r="A7990">
        <v>256</v>
      </c>
      <c r="B7990">
        <v>43</v>
      </c>
      <c r="C7990" t="s">
        <v>38</v>
      </c>
      <c r="D7990">
        <v>18</v>
      </c>
      <c r="E7990">
        <v>118922170.39633</v>
      </c>
      <c r="F7990">
        <v>50685907.520380035</v>
      </c>
      <c r="G7990">
        <v>345533122.790124</v>
      </c>
      <c r="H7990">
        <v>755886359.43429005</v>
      </c>
      <c r="I7990">
        <v>830876532.43631804</v>
      </c>
      <c r="J7990">
        <v>1109428465.4073601</v>
      </c>
      <c r="K7990">
        <v>1529400560.77229</v>
      </c>
      <c r="L7990">
        <v>1953614708.27161</v>
      </c>
      <c r="M7990">
        <v>2066310139.4465201</v>
      </c>
      <c r="N7990">
        <v>2837767648.5638199</v>
      </c>
      <c r="O7990">
        <v>3721389502.8000798</v>
      </c>
      <c r="Q7990" t="str">
        <f>VLOOKUP(A7990,Lookup_Tables!$D$2:$E$7,2,FALSE)</f>
        <v>SS</v>
      </c>
      <c r="R7990" t="str">
        <f>IFERROR(VLOOKUP(D7990,Lookup_Tables!$A$2:$B$21,2,FALSE),"All")</f>
        <v>Govt_Plus_Emergency</v>
      </c>
    </row>
    <row r="7991" spans="1:18" hidden="1">
      <c r="A7991">
        <v>256</v>
      </c>
      <c r="B7991">
        <v>43</v>
      </c>
      <c r="C7991" t="s">
        <v>39</v>
      </c>
      <c r="D7991">
        <v>18</v>
      </c>
      <c r="E7991">
        <v>110073383.37637</v>
      </c>
      <c r="F7991">
        <v>47007562.037746914</v>
      </c>
      <c r="G7991">
        <v>309986874.76419699</v>
      </c>
      <c r="H7991">
        <v>700887435.12739396</v>
      </c>
      <c r="I7991">
        <v>774313343.83766603</v>
      </c>
      <c r="J7991">
        <v>1038585987.90607</v>
      </c>
      <c r="K7991">
        <v>1408430344.9289701</v>
      </c>
      <c r="L7991">
        <v>1847641328.62363</v>
      </c>
      <c r="M7991">
        <v>1964283864.83234</v>
      </c>
      <c r="N7991">
        <v>2790342656.92975</v>
      </c>
      <c r="O7991">
        <v>3475284959.9158401</v>
      </c>
      <c r="Q7991" t="str">
        <f>VLOOKUP(A7991,Lookup_Tables!$D$2:$E$7,2,FALSE)</f>
        <v>SS</v>
      </c>
      <c r="R7991" t="str">
        <f>IFERROR(VLOOKUP(D7991,Lookup_Tables!$A$2:$B$21,2,FALSE),"All")</f>
        <v>Govt_Plus_Emergency</v>
      </c>
    </row>
    <row r="7992" spans="1:18" hidden="1">
      <c r="A7992">
        <v>256</v>
      </c>
      <c r="B7992">
        <v>44</v>
      </c>
      <c r="C7992" t="s">
        <v>38</v>
      </c>
      <c r="D7992">
        <v>0</v>
      </c>
      <c r="E7992">
        <v>7905.8339039098801</v>
      </c>
      <c r="F7992">
        <v>7905.8339039098801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Q7992" t="str">
        <f>VLOOKUP(A7992,Lookup_Tables!$D$2:$E$7,2,FALSE)</f>
        <v>SS</v>
      </c>
      <c r="R7992" t="str">
        <f>IFERROR(VLOOKUP(D7992,Lookup_Tables!$A$2:$B$21,2,FALSE),"All")</f>
        <v>Private Assets</v>
      </c>
    </row>
    <row r="7993" spans="1:18" hidden="1">
      <c r="A7993">
        <v>256</v>
      </c>
      <c r="B7993">
        <v>44</v>
      </c>
      <c r="C7993" t="s">
        <v>39</v>
      </c>
      <c r="D7993">
        <v>0</v>
      </c>
      <c r="E7993">
        <v>7905.8339039098801</v>
      </c>
      <c r="F7993">
        <v>7905.8339039098801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Q7993" t="str">
        <f>VLOOKUP(A7993,Lookup_Tables!$D$2:$E$7,2,FALSE)</f>
        <v>SS</v>
      </c>
      <c r="R7993" t="str">
        <f>IFERROR(VLOOKUP(D7993,Lookup_Tables!$A$2:$B$21,2,FALSE),"All")</f>
        <v>Private Assets</v>
      </c>
    </row>
    <row r="7994" spans="1:18" hidden="1">
      <c r="A7994">
        <v>256</v>
      </c>
      <c r="B7994">
        <v>44</v>
      </c>
      <c r="C7994" t="s">
        <v>38</v>
      </c>
      <c r="D7994">
        <v>10</v>
      </c>
      <c r="E7994">
        <v>76.281546595164599</v>
      </c>
      <c r="F7994">
        <v>76.281546595164599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Q7994" t="str">
        <f>VLOOKUP(A7994,Lookup_Tables!$D$2:$E$7,2,FALSE)</f>
        <v>SS</v>
      </c>
      <c r="R7994" t="str">
        <f>IFERROR(VLOOKUP(D7994,Lookup_Tables!$A$2:$B$21,2,FALSE),"All")</f>
        <v>Pub School</v>
      </c>
    </row>
    <row r="7995" spans="1:18" hidden="1">
      <c r="A7995">
        <v>256</v>
      </c>
      <c r="B7995">
        <v>44</v>
      </c>
      <c r="C7995" t="s">
        <v>39</v>
      </c>
      <c r="D7995">
        <v>10</v>
      </c>
      <c r="E7995">
        <v>76.281546595164599</v>
      </c>
      <c r="F7995">
        <v>76.281546595164599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Q7995" t="str">
        <f>VLOOKUP(A7995,Lookup_Tables!$D$2:$E$7,2,FALSE)</f>
        <v>SS</v>
      </c>
      <c r="R7995" t="str">
        <f>IFERROR(VLOOKUP(D7995,Lookup_Tables!$A$2:$B$21,2,FALSE),"All")</f>
        <v>Pub School</v>
      </c>
    </row>
    <row r="7996" spans="1:18" hidden="1">
      <c r="A7996">
        <v>256</v>
      </c>
      <c r="B7996">
        <v>44</v>
      </c>
      <c r="C7996" t="s">
        <v>38</v>
      </c>
      <c r="D7996">
        <v>13</v>
      </c>
      <c r="E7996">
        <v>485.88868045012799</v>
      </c>
      <c r="F7996">
        <v>485.88868045012799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Q7996" t="str">
        <f>VLOOKUP(A7996,Lookup_Tables!$D$2:$E$7,2,FALSE)</f>
        <v>SS</v>
      </c>
      <c r="R7996" t="str">
        <f>IFERROR(VLOOKUP(D7996,Lookup_Tables!$A$2:$B$21,2,FALSE),"All")</f>
        <v>Residual Inst</v>
      </c>
    </row>
    <row r="7997" spans="1:18" hidden="1">
      <c r="A7997">
        <v>256</v>
      </c>
      <c r="B7997">
        <v>44</v>
      </c>
      <c r="C7997" t="s">
        <v>39</v>
      </c>
      <c r="D7997">
        <v>13</v>
      </c>
      <c r="E7997">
        <v>485.88868045012799</v>
      </c>
      <c r="F7997">
        <v>485.88868045012799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Q7997" t="str">
        <f>VLOOKUP(A7997,Lookup_Tables!$D$2:$E$7,2,FALSE)</f>
        <v>SS</v>
      </c>
      <c r="R7997" t="str">
        <f>IFERROR(VLOOKUP(D7997,Lookup_Tables!$A$2:$B$21,2,FALSE),"All")</f>
        <v>Residual Inst</v>
      </c>
    </row>
    <row r="7998" spans="1:18" hidden="1">
      <c r="A7998">
        <v>256</v>
      </c>
      <c r="B7998">
        <v>44</v>
      </c>
      <c r="C7998" t="s">
        <v>38</v>
      </c>
      <c r="D7998">
        <v>14</v>
      </c>
      <c r="E7998">
        <v>506.44180514304998</v>
      </c>
      <c r="F7998">
        <v>506.44180514304998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Q7998" t="str">
        <f>VLOOKUP(A7998,Lookup_Tables!$D$2:$E$7,2,FALSE)</f>
        <v>SS</v>
      </c>
      <c r="R7998" t="str">
        <f>IFERROR(VLOOKUP(D7998,Lookup_Tables!$A$2:$B$21,2,FALSE),"All")</f>
        <v>Road</v>
      </c>
    </row>
    <row r="7999" spans="1:18" hidden="1">
      <c r="A7999">
        <v>256</v>
      </c>
      <c r="B7999">
        <v>44</v>
      </c>
      <c r="C7999" t="s">
        <v>39</v>
      </c>
      <c r="D7999">
        <v>14</v>
      </c>
      <c r="E7999">
        <v>506.44180514304998</v>
      </c>
      <c r="F7999">
        <v>506.44180514304998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Q7999" t="str">
        <f>VLOOKUP(A7999,Lookup_Tables!$D$2:$E$7,2,FALSE)</f>
        <v>SS</v>
      </c>
      <c r="R7999" t="str">
        <f>IFERROR(VLOOKUP(D7999,Lookup_Tables!$A$2:$B$21,2,FALSE),"All")</f>
        <v>Road</v>
      </c>
    </row>
    <row r="8000" spans="1:18" hidden="1">
      <c r="A8000">
        <v>256</v>
      </c>
      <c r="B8000">
        <v>44</v>
      </c>
      <c r="C8000" t="s">
        <v>38</v>
      </c>
      <c r="D8000">
        <v>15</v>
      </c>
      <c r="E8000">
        <v>8974.4459360982291</v>
      </c>
      <c r="F8000">
        <v>8974.4459360982291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Q8000" t="str">
        <f>VLOOKUP(A8000,Lookup_Tables!$D$2:$E$7,2,FALSE)</f>
        <v>SS</v>
      </c>
      <c r="R8000" t="str">
        <f>IFERROR(VLOOKUP(D8000,Lookup_Tables!$A$2:$B$21,2,FALSE),"All")</f>
        <v>All</v>
      </c>
    </row>
    <row r="8001" spans="1:18" hidden="1">
      <c r="A8001">
        <v>256</v>
      </c>
      <c r="B8001">
        <v>44</v>
      </c>
      <c r="C8001" t="s">
        <v>39</v>
      </c>
      <c r="D8001">
        <v>15</v>
      </c>
      <c r="E8001">
        <v>8974.4459360982291</v>
      </c>
      <c r="F8001">
        <v>8974.4459360982291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Q8001" t="str">
        <f>VLOOKUP(A8001,Lookup_Tables!$D$2:$E$7,2,FALSE)</f>
        <v>SS</v>
      </c>
      <c r="R8001" t="str">
        <f>IFERROR(VLOOKUP(D8001,Lookup_Tables!$A$2:$B$21,2,FALSE),"All")</f>
        <v>All</v>
      </c>
    </row>
    <row r="8002" spans="1:18" hidden="1">
      <c r="A8002">
        <v>256</v>
      </c>
      <c r="B8002">
        <v>44</v>
      </c>
      <c r="C8002" t="s">
        <v>38</v>
      </c>
      <c r="D8002">
        <v>16</v>
      </c>
      <c r="E8002">
        <v>1068.61203218834</v>
      </c>
      <c r="F8002">
        <v>1068.61203218834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Q8002" t="str">
        <f>VLOOKUP(A8002,Lookup_Tables!$D$2:$E$7,2,FALSE)</f>
        <v>SS</v>
      </c>
      <c r="R8002" t="str">
        <f>IFERROR(VLOOKUP(D8002,Lookup_Tables!$A$2:$B$21,2,FALSE),"All")</f>
        <v>Government_Loss</v>
      </c>
    </row>
    <row r="8003" spans="1:18" hidden="1">
      <c r="A8003">
        <v>256</v>
      </c>
      <c r="B8003">
        <v>44</v>
      </c>
      <c r="C8003" t="s">
        <v>39</v>
      </c>
      <c r="D8003">
        <v>16</v>
      </c>
      <c r="E8003">
        <v>1068.61203218834</v>
      </c>
      <c r="F8003">
        <v>1068.61203218834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Q8003" t="str">
        <f>VLOOKUP(A8003,Lookup_Tables!$D$2:$E$7,2,FALSE)</f>
        <v>SS</v>
      </c>
      <c r="R8003" t="str">
        <f>IFERROR(VLOOKUP(D8003,Lookup_Tables!$A$2:$B$21,2,FALSE),"All")</f>
        <v>Government_Loss</v>
      </c>
    </row>
    <row r="8004" spans="1:18" hidden="1">
      <c r="A8004">
        <v>256</v>
      </c>
      <c r="B8004">
        <v>44</v>
      </c>
      <c r="C8004" t="s">
        <v>38</v>
      </c>
      <c r="D8004">
        <v>17</v>
      </c>
      <c r="E8004">
        <v>975.239407182793</v>
      </c>
      <c r="F8004">
        <v>975.239407182793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Q8004" t="str">
        <f>VLOOKUP(A8004,Lookup_Tables!$D$2:$E$7,2,FALSE)</f>
        <v>SS</v>
      </c>
      <c r="R8004" t="str">
        <f>IFERROR(VLOOKUP(D8004,Lookup_Tables!$A$2:$B$21,2,FALSE),"All")</f>
        <v>Emergency_Loss</v>
      </c>
    </row>
    <row r="8005" spans="1:18" hidden="1">
      <c r="A8005">
        <v>256</v>
      </c>
      <c r="B8005">
        <v>44</v>
      </c>
      <c r="C8005" t="s">
        <v>39</v>
      </c>
      <c r="D8005">
        <v>17</v>
      </c>
      <c r="E8005">
        <v>975.239407182793</v>
      </c>
      <c r="F8005">
        <v>975.239407182793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Q8005" t="str">
        <f>VLOOKUP(A8005,Lookup_Tables!$D$2:$E$7,2,FALSE)</f>
        <v>SS</v>
      </c>
      <c r="R8005" t="str">
        <f>IFERROR(VLOOKUP(D8005,Lookup_Tables!$A$2:$B$21,2,FALSE),"All")</f>
        <v>Emergency_Loss</v>
      </c>
    </row>
    <row r="8006" spans="1:18" hidden="1">
      <c r="A8006">
        <v>256</v>
      </c>
      <c r="B8006">
        <v>44</v>
      </c>
      <c r="C8006" t="s">
        <v>38</v>
      </c>
      <c r="D8006">
        <v>18</v>
      </c>
      <c r="E8006">
        <v>2043.85143937114</v>
      </c>
      <c r="F8006">
        <v>2043.85143937114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Q8006" t="str">
        <f>VLOOKUP(A8006,Lookup_Tables!$D$2:$E$7,2,FALSE)</f>
        <v>SS</v>
      </c>
      <c r="R8006" t="str">
        <f>IFERROR(VLOOKUP(D8006,Lookup_Tables!$A$2:$B$21,2,FALSE),"All")</f>
        <v>Govt_Plus_Emergency</v>
      </c>
    </row>
    <row r="8007" spans="1:18" hidden="1">
      <c r="A8007">
        <v>256</v>
      </c>
      <c r="B8007">
        <v>44</v>
      </c>
      <c r="C8007" t="s">
        <v>39</v>
      </c>
      <c r="D8007">
        <v>18</v>
      </c>
      <c r="E8007">
        <v>2043.85143937114</v>
      </c>
      <c r="F8007">
        <v>2043.85143937114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Q8007" t="str">
        <f>VLOOKUP(A8007,Lookup_Tables!$D$2:$E$7,2,FALSE)</f>
        <v>SS</v>
      </c>
      <c r="R8007" t="str">
        <f>IFERROR(VLOOKUP(D8007,Lookup_Tables!$A$2:$B$21,2,FALSE),"All")</f>
        <v>Govt_Plus_Emergency</v>
      </c>
    </row>
    <row r="8008" spans="1:18" hidden="1">
      <c r="A8008">
        <v>256</v>
      </c>
      <c r="B8008">
        <v>45</v>
      </c>
      <c r="C8008" t="s">
        <v>38</v>
      </c>
      <c r="D8008">
        <v>0</v>
      </c>
      <c r="E8008">
        <v>3545294.2012604899</v>
      </c>
      <c r="F8008">
        <v>1581252.2494053752</v>
      </c>
      <c r="G8008">
        <v>13661672.0531481</v>
      </c>
      <c r="H8008">
        <v>21697458.863774002</v>
      </c>
      <c r="I8008">
        <v>23478534.424696598</v>
      </c>
      <c r="J8008">
        <v>28430589.999393798</v>
      </c>
      <c r="K8008">
        <v>35120442.241347097</v>
      </c>
      <c r="L8008">
        <v>39801865.223585799</v>
      </c>
      <c r="M8008">
        <v>41245743.277043797</v>
      </c>
      <c r="N8008">
        <v>46429673.1400529</v>
      </c>
      <c r="O8008">
        <v>58013647.063632697</v>
      </c>
      <c r="Q8008" t="str">
        <f>VLOOKUP(A8008,Lookup_Tables!$D$2:$E$7,2,FALSE)</f>
        <v>SS</v>
      </c>
      <c r="R8008" t="str">
        <f>IFERROR(VLOOKUP(D8008,Lookup_Tables!$A$2:$B$21,2,FALSE),"All")</f>
        <v>Private Assets</v>
      </c>
    </row>
    <row r="8009" spans="1:18" hidden="1">
      <c r="A8009">
        <v>256</v>
      </c>
      <c r="B8009">
        <v>45</v>
      </c>
      <c r="C8009" t="s">
        <v>39</v>
      </c>
      <c r="D8009">
        <v>0</v>
      </c>
      <c r="E8009">
        <v>3210479.2707507</v>
      </c>
      <c r="F8009">
        <v>1450632.2272935561</v>
      </c>
      <c r="G8009">
        <v>12891713.270309901</v>
      </c>
      <c r="H8009">
        <v>18977560.397424798</v>
      </c>
      <c r="I8009">
        <v>20276676.834484398</v>
      </c>
      <c r="J8009">
        <v>24192970.065305099</v>
      </c>
      <c r="K8009">
        <v>30677101.214540299</v>
      </c>
      <c r="L8009">
        <v>36253677.940618403</v>
      </c>
      <c r="M8009">
        <v>37454343.230404302</v>
      </c>
      <c r="N8009">
        <v>40574491.415252</v>
      </c>
      <c r="O8009">
        <v>42419428.583882503</v>
      </c>
      <c r="Q8009" t="str">
        <f>VLOOKUP(A8009,Lookup_Tables!$D$2:$E$7,2,FALSE)</f>
        <v>SS</v>
      </c>
      <c r="R8009" t="str">
        <f>IFERROR(VLOOKUP(D8009,Lookup_Tables!$A$2:$B$21,2,FALSE),"All")</f>
        <v>Private Assets</v>
      </c>
    </row>
    <row r="8010" spans="1:18" hidden="1">
      <c r="A8010">
        <v>256</v>
      </c>
      <c r="B8010">
        <v>45</v>
      </c>
      <c r="C8010" t="s">
        <v>38</v>
      </c>
      <c r="D8010">
        <v>10</v>
      </c>
      <c r="E8010">
        <v>253724.761570387</v>
      </c>
      <c r="F8010">
        <v>119897.92778726135</v>
      </c>
      <c r="G8010">
        <v>1082928.67425845</v>
      </c>
      <c r="H8010">
        <v>1362443.9794722199</v>
      </c>
      <c r="I8010">
        <v>1440306.8949233501</v>
      </c>
      <c r="J8010">
        <v>1721653.2720568201</v>
      </c>
      <c r="K8010">
        <v>2067058.6135847501</v>
      </c>
      <c r="L8010">
        <v>2360720.0575369098</v>
      </c>
      <c r="M8010">
        <v>2422250.7091217702</v>
      </c>
      <c r="N8010">
        <v>2767069.26497566</v>
      </c>
      <c r="O8010">
        <v>3039945.2624542001</v>
      </c>
      <c r="Q8010" t="str">
        <f>VLOOKUP(A8010,Lookup_Tables!$D$2:$E$7,2,FALSE)</f>
        <v>SS</v>
      </c>
      <c r="R8010" t="str">
        <f>IFERROR(VLOOKUP(D8010,Lookup_Tables!$A$2:$B$21,2,FALSE),"All")</f>
        <v>Pub School</v>
      </c>
    </row>
    <row r="8011" spans="1:18" hidden="1">
      <c r="A8011">
        <v>256</v>
      </c>
      <c r="B8011">
        <v>45</v>
      </c>
      <c r="C8011" t="s">
        <v>39</v>
      </c>
      <c r="D8011">
        <v>10</v>
      </c>
      <c r="E8011">
        <v>225911.265577296</v>
      </c>
      <c r="F8011">
        <v>110552.28423636066</v>
      </c>
      <c r="G8011">
        <v>1034341.80554783</v>
      </c>
      <c r="H8011">
        <v>1220858.5783013799</v>
      </c>
      <c r="I8011">
        <v>1248481.89544248</v>
      </c>
      <c r="J8011">
        <v>1312713.6187647299</v>
      </c>
      <c r="K8011">
        <v>1423017.3182077601</v>
      </c>
      <c r="L8011">
        <v>1541536.88674359</v>
      </c>
      <c r="M8011">
        <v>1581167.9266759399</v>
      </c>
      <c r="N8011">
        <v>1725849.9125377601</v>
      </c>
      <c r="O8011">
        <v>1841045.2075817001</v>
      </c>
      <c r="Q8011" t="str">
        <f>VLOOKUP(A8011,Lookup_Tables!$D$2:$E$7,2,FALSE)</f>
        <v>SS</v>
      </c>
      <c r="R8011" t="str">
        <f>IFERROR(VLOOKUP(D8011,Lookup_Tables!$A$2:$B$21,2,FALSE),"All")</f>
        <v>Pub School</v>
      </c>
    </row>
    <row r="8012" spans="1:18" hidden="1">
      <c r="A8012">
        <v>256</v>
      </c>
      <c r="B8012">
        <v>45</v>
      </c>
      <c r="C8012" t="s">
        <v>38</v>
      </c>
      <c r="D8012">
        <v>13</v>
      </c>
      <c r="E8012">
        <v>22990.562600549001</v>
      </c>
      <c r="F8012">
        <v>10597.557024073771</v>
      </c>
      <c r="G8012">
        <v>92170.513824692898</v>
      </c>
      <c r="H8012">
        <v>135271.03553529701</v>
      </c>
      <c r="I8012">
        <v>144439.17314049701</v>
      </c>
      <c r="J8012">
        <v>172714.22758439</v>
      </c>
      <c r="K8012">
        <v>201860.82105649001</v>
      </c>
      <c r="L8012">
        <v>232042.39578797101</v>
      </c>
      <c r="M8012">
        <v>245771.971690809</v>
      </c>
      <c r="N8012">
        <v>270284.24575257202</v>
      </c>
      <c r="O8012">
        <v>304795.26606366597</v>
      </c>
      <c r="Q8012" t="str">
        <f>VLOOKUP(A8012,Lookup_Tables!$D$2:$E$7,2,FALSE)</f>
        <v>SS</v>
      </c>
      <c r="R8012" t="str">
        <f>IFERROR(VLOOKUP(D8012,Lookup_Tables!$A$2:$B$21,2,FALSE),"All")</f>
        <v>Residual Inst</v>
      </c>
    </row>
    <row r="8013" spans="1:18" hidden="1">
      <c r="A8013">
        <v>256</v>
      </c>
      <c r="B8013">
        <v>45</v>
      </c>
      <c r="C8013" t="s">
        <v>39</v>
      </c>
      <c r="D8013">
        <v>13</v>
      </c>
      <c r="E8013">
        <v>20589.793571896302</v>
      </c>
      <c r="F8013">
        <v>9766.7218336137066</v>
      </c>
      <c r="G8013">
        <v>90411.820391648595</v>
      </c>
      <c r="H8013">
        <v>104910.150474977</v>
      </c>
      <c r="I8013">
        <v>109138.153694999</v>
      </c>
      <c r="J8013">
        <v>137801.381802105</v>
      </c>
      <c r="K8013">
        <v>164370.249216839</v>
      </c>
      <c r="L8013">
        <v>186457.47148600899</v>
      </c>
      <c r="M8013">
        <v>198626.91824398801</v>
      </c>
      <c r="N8013">
        <v>213881.99474371501</v>
      </c>
      <c r="O8013">
        <v>246327.77628757901</v>
      </c>
      <c r="Q8013" t="str">
        <f>VLOOKUP(A8013,Lookup_Tables!$D$2:$E$7,2,FALSE)</f>
        <v>SS</v>
      </c>
      <c r="R8013" t="str">
        <f>IFERROR(VLOOKUP(D8013,Lookup_Tables!$A$2:$B$21,2,FALSE),"All")</f>
        <v>Residual Inst</v>
      </c>
    </row>
    <row r="8014" spans="1:18" hidden="1">
      <c r="A8014">
        <v>256</v>
      </c>
      <c r="B8014">
        <v>45</v>
      </c>
      <c r="C8014" t="s">
        <v>38</v>
      </c>
      <c r="D8014">
        <v>14</v>
      </c>
      <c r="E8014">
        <v>248.20951564987001</v>
      </c>
      <c r="F8014">
        <v>248.20951564987001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Q8014" t="str">
        <f>VLOOKUP(A8014,Lookup_Tables!$D$2:$E$7,2,FALSE)</f>
        <v>SS</v>
      </c>
      <c r="R8014" t="str">
        <f>IFERROR(VLOOKUP(D8014,Lookup_Tables!$A$2:$B$21,2,FALSE),"All")</f>
        <v>Road</v>
      </c>
    </row>
    <row r="8015" spans="1:18" hidden="1">
      <c r="A8015">
        <v>256</v>
      </c>
      <c r="B8015">
        <v>45</v>
      </c>
      <c r="C8015" t="s">
        <v>39</v>
      </c>
      <c r="D8015">
        <v>14</v>
      </c>
      <c r="E8015">
        <v>248.20951564987001</v>
      </c>
      <c r="F8015">
        <v>248.20951564987001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Q8015" t="str">
        <f>VLOOKUP(A8015,Lookup_Tables!$D$2:$E$7,2,FALSE)</f>
        <v>SS</v>
      </c>
      <c r="R8015" t="str">
        <f>IFERROR(VLOOKUP(D8015,Lookup_Tables!$A$2:$B$21,2,FALSE),"All")</f>
        <v>Road</v>
      </c>
    </row>
    <row r="8016" spans="1:18" hidden="1">
      <c r="A8016">
        <v>256</v>
      </c>
      <c r="B8016">
        <v>45</v>
      </c>
      <c r="C8016" t="s">
        <v>38</v>
      </c>
      <c r="D8016">
        <v>15</v>
      </c>
      <c r="E8016">
        <v>3822257.7349470798</v>
      </c>
      <c r="F8016">
        <v>1711709.4716474628</v>
      </c>
      <c r="G8016">
        <v>14836747.729772501</v>
      </c>
      <c r="H8016">
        <v>23282093.846766599</v>
      </c>
      <c r="I8016">
        <v>25258535.667927101</v>
      </c>
      <c r="J8016">
        <v>30257755.471962899</v>
      </c>
      <c r="K8016">
        <v>37292351.368745603</v>
      </c>
      <c r="L8016">
        <v>42337211.550285697</v>
      </c>
      <c r="M8016">
        <v>43371202.422849402</v>
      </c>
      <c r="N8016">
        <v>49102988.871916302</v>
      </c>
      <c r="O8016">
        <v>61127054.719343297</v>
      </c>
      <c r="Q8016" t="str">
        <f>VLOOKUP(A8016,Lookup_Tables!$D$2:$E$7,2,FALSE)</f>
        <v>SS</v>
      </c>
      <c r="R8016" t="str">
        <f>IFERROR(VLOOKUP(D8016,Lookup_Tables!$A$2:$B$21,2,FALSE),"All")</f>
        <v>All</v>
      </c>
    </row>
    <row r="8017" spans="1:18" hidden="1">
      <c r="A8017">
        <v>256</v>
      </c>
      <c r="B8017">
        <v>45</v>
      </c>
      <c r="C8017" t="s">
        <v>39</v>
      </c>
      <c r="D8017">
        <v>15</v>
      </c>
      <c r="E8017">
        <v>3456770.90475102</v>
      </c>
      <c r="F8017">
        <v>1571962.3724879781</v>
      </c>
      <c r="G8017">
        <v>14032803.477096001</v>
      </c>
      <c r="H8017">
        <v>20233324.358307</v>
      </c>
      <c r="I8017">
        <v>21583280.5293133</v>
      </c>
      <c r="J8017">
        <v>25589354.936695099</v>
      </c>
      <c r="K8017">
        <v>32201855.960996799</v>
      </c>
      <c r="L8017">
        <v>38003867.493320003</v>
      </c>
      <c r="M8017">
        <v>39156637.852607802</v>
      </c>
      <c r="N8017">
        <v>42431980.578408003</v>
      </c>
      <c r="O8017">
        <v>44522472.408699602</v>
      </c>
      <c r="Q8017" t="str">
        <f>VLOOKUP(A8017,Lookup_Tables!$D$2:$E$7,2,FALSE)</f>
        <v>SS</v>
      </c>
      <c r="R8017" t="str">
        <f>IFERROR(VLOOKUP(D8017,Lookup_Tables!$A$2:$B$21,2,FALSE),"All")</f>
        <v>All</v>
      </c>
    </row>
    <row r="8018" spans="1:18" hidden="1">
      <c r="A8018">
        <v>256</v>
      </c>
      <c r="B8018">
        <v>45</v>
      </c>
      <c r="C8018" t="s">
        <v>38</v>
      </c>
      <c r="D8018">
        <v>16</v>
      </c>
      <c r="E8018">
        <v>276963.53368658602</v>
      </c>
      <c r="F8018">
        <v>130959.87366019643</v>
      </c>
      <c r="G8018">
        <v>1174655.19840825</v>
      </c>
      <c r="H8018">
        <v>1483630.6714059799</v>
      </c>
      <c r="I8018">
        <v>1584402.57910381</v>
      </c>
      <c r="J8018">
        <v>1879518.480215</v>
      </c>
      <c r="K8018">
        <v>2267708.9839296299</v>
      </c>
      <c r="L8018">
        <v>2574562.7459970801</v>
      </c>
      <c r="M8018">
        <v>2673315.7318634298</v>
      </c>
      <c r="N8018">
        <v>3070173.42795204</v>
      </c>
      <c r="O8018">
        <v>3383012.2342361398</v>
      </c>
      <c r="Q8018" t="str">
        <f>VLOOKUP(A8018,Lookup_Tables!$D$2:$E$7,2,FALSE)</f>
        <v>SS</v>
      </c>
      <c r="R8018" t="str">
        <f>IFERROR(VLOOKUP(D8018,Lookup_Tables!$A$2:$B$21,2,FALSE),"All")</f>
        <v>Government_Loss</v>
      </c>
    </row>
    <row r="8019" spans="1:18" hidden="1">
      <c r="A8019">
        <v>256</v>
      </c>
      <c r="B8019">
        <v>45</v>
      </c>
      <c r="C8019" t="s">
        <v>39</v>
      </c>
      <c r="D8019">
        <v>16</v>
      </c>
      <c r="E8019">
        <v>246665.60150496001</v>
      </c>
      <c r="F8019">
        <v>120756.27218280593</v>
      </c>
      <c r="G8019">
        <v>1124642.9313576601</v>
      </c>
      <c r="H8019">
        <v>1330422.6498449</v>
      </c>
      <c r="I8019">
        <v>1359247.63743305</v>
      </c>
      <c r="J8019">
        <v>1433123.3505891699</v>
      </c>
      <c r="K8019">
        <v>1572577.9168664101</v>
      </c>
      <c r="L8019">
        <v>1726855.8744051401</v>
      </c>
      <c r="M8019">
        <v>1763096.15966269</v>
      </c>
      <c r="N8019">
        <v>1941961.42753478</v>
      </c>
      <c r="O8019">
        <v>2048834.66054871</v>
      </c>
      <c r="Q8019" t="str">
        <f>VLOOKUP(A8019,Lookup_Tables!$D$2:$E$7,2,FALSE)</f>
        <v>SS</v>
      </c>
      <c r="R8019" t="str">
        <f>IFERROR(VLOOKUP(D8019,Lookup_Tables!$A$2:$B$21,2,FALSE),"All")</f>
        <v>Government_Loss</v>
      </c>
    </row>
    <row r="8020" spans="1:18" hidden="1">
      <c r="A8020">
        <v>256</v>
      </c>
      <c r="B8020">
        <v>45</v>
      </c>
      <c r="C8020" t="s">
        <v>38</v>
      </c>
      <c r="D8020">
        <v>17</v>
      </c>
      <c r="E8020">
        <v>310106.12058777298</v>
      </c>
      <c r="F8020">
        <v>139928.98781122683</v>
      </c>
      <c r="G8020">
        <v>1221679.46019061</v>
      </c>
      <c r="H8020">
        <v>1872377.55628045</v>
      </c>
      <c r="I8020">
        <v>2018774.84269931</v>
      </c>
      <c r="J8020">
        <v>2413937.3402884598</v>
      </c>
      <c r="K8020">
        <v>2917083.91659377</v>
      </c>
      <c r="L8020">
        <v>3277033.46197434</v>
      </c>
      <c r="M8020">
        <v>3420993.1828213502</v>
      </c>
      <c r="N8020">
        <v>3897028.1437907801</v>
      </c>
      <c r="O8020">
        <v>4736009.7513120901</v>
      </c>
      <c r="Q8020" t="str">
        <f>VLOOKUP(A8020,Lookup_Tables!$D$2:$E$7,2,FALSE)</f>
        <v>SS</v>
      </c>
      <c r="R8020" t="str">
        <f>IFERROR(VLOOKUP(D8020,Lookup_Tables!$A$2:$B$21,2,FALSE),"All")</f>
        <v>Emergency_Loss</v>
      </c>
    </row>
    <row r="8021" spans="1:18" hidden="1">
      <c r="A8021">
        <v>256</v>
      </c>
      <c r="B8021">
        <v>45</v>
      </c>
      <c r="C8021" t="s">
        <v>39</v>
      </c>
      <c r="D8021">
        <v>17</v>
      </c>
      <c r="E8021">
        <v>279795.14941297303</v>
      </c>
      <c r="F8021">
        <v>128550.40605070611</v>
      </c>
      <c r="G8021">
        <v>1155532.8429493001</v>
      </c>
      <c r="H8021">
        <v>1618850.8285143101</v>
      </c>
      <c r="I8021">
        <v>1716073.2927198601</v>
      </c>
      <c r="J8021">
        <v>2014160.19444535</v>
      </c>
      <c r="K8021">
        <v>2497145.6499598199</v>
      </c>
      <c r="L8021">
        <v>2924748.7550960202</v>
      </c>
      <c r="M8021">
        <v>3003196.0124658402</v>
      </c>
      <c r="N8021">
        <v>3240304.6078781202</v>
      </c>
      <c r="O8021">
        <v>3440681.4341985201</v>
      </c>
      <c r="Q8021" t="str">
        <f>VLOOKUP(A8021,Lookup_Tables!$D$2:$E$7,2,FALSE)</f>
        <v>SS</v>
      </c>
      <c r="R8021" t="str">
        <f>IFERROR(VLOOKUP(D8021,Lookup_Tables!$A$2:$B$21,2,FALSE),"All")</f>
        <v>Emergency_Loss</v>
      </c>
    </row>
    <row r="8022" spans="1:18" hidden="1">
      <c r="A8022">
        <v>256</v>
      </c>
      <c r="B8022">
        <v>45</v>
      </c>
      <c r="C8022" t="s">
        <v>38</v>
      </c>
      <c r="D8022">
        <v>18</v>
      </c>
      <c r="E8022">
        <v>587069.65427435399</v>
      </c>
      <c r="F8022">
        <v>271613.45981720393</v>
      </c>
      <c r="G8022">
        <v>2396696.1661014198</v>
      </c>
      <c r="H8022">
        <v>3379601.54016532</v>
      </c>
      <c r="I8022">
        <v>3628073.5586944199</v>
      </c>
      <c r="J8022">
        <v>4302749.23677292</v>
      </c>
      <c r="K8022">
        <v>4993338.2923816703</v>
      </c>
      <c r="L8022">
        <v>5609537.6309166104</v>
      </c>
      <c r="M8022">
        <v>6047427.1197013902</v>
      </c>
      <c r="N8022">
        <v>6938395.1593911704</v>
      </c>
      <c r="O8022">
        <v>8112463.4095957503</v>
      </c>
      <c r="Q8022" t="str">
        <f>VLOOKUP(A8022,Lookup_Tables!$D$2:$E$7,2,FALSE)</f>
        <v>SS</v>
      </c>
      <c r="R8022" t="str">
        <f>IFERROR(VLOOKUP(D8022,Lookup_Tables!$A$2:$B$21,2,FALSE),"All")</f>
        <v>Govt_Plus_Emergency</v>
      </c>
    </row>
    <row r="8023" spans="1:18" hidden="1">
      <c r="A8023">
        <v>256</v>
      </c>
      <c r="B8023">
        <v>45</v>
      </c>
      <c r="C8023" t="s">
        <v>39</v>
      </c>
      <c r="D8023">
        <v>18</v>
      </c>
      <c r="E8023">
        <v>526337.17591321096</v>
      </c>
      <c r="F8023">
        <v>249182.02872978273</v>
      </c>
      <c r="G8023">
        <v>2281806.9894440402</v>
      </c>
      <c r="H8023">
        <v>2943986.8430995899</v>
      </c>
      <c r="I8023">
        <v>3062994.3510109698</v>
      </c>
      <c r="J8023">
        <v>3449828.2205949901</v>
      </c>
      <c r="K8023">
        <v>4081676.6013608598</v>
      </c>
      <c r="L8023">
        <v>4672301.0695557902</v>
      </c>
      <c r="M8023">
        <v>4756600.6606884496</v>
      </c>
      <c r="N8023">
        <v>5127395.20151552</v>
      </c>
      <c r="O8023">
        <v>5560661.7741315002</v>
      </c>
      <c r="Q8023" t="str">
        <f>VLOOKUP(A8023,Lookup_Tables!$D$2:$E$7,2,FALSE)</f>
        <v>SS</v>
      </c>
      <c r="R8023" t="str">
        <f>IFERROR(VLOOKUP(D8023,Lookup_Tables!$A$2:$B$21,2,FALSE),"All")</f>
        <v>Govt_Plus_Emergency</v>
      </c>
    </row>
    <row r="8024" spans="1:18" hidden="1">
      <c r="A8024">
        <v>256</v>
      </c>
      <c r="B8024">
        <v>46</v>
      </c>
      <c r="C8024" t="s">
        <v>38</v>
      </c>
      <c r="D8024">
        <v>0</v>
      </c>
      <c r="E8024">
        <v>42036295.450485602</v>
      </c>
      <c r="F8024">
        <v>16544985.688079085</v>
      </c>
      <c r="G8024">
        <v>187709932.02531099</v>
      </c>
      <c r="H8024">
        <v>284379942.653166</v>
      </c>
      <c r="I8024">
        <v>302827242.26191002</v>
      </c>
      <c r="J8024">
        <v>349435289.37069702</v>
      </c>
      <c r="K8024">
        <v>414492483.56289101</v>
      </c>
      <c r="L8024">
        <v>500968604.46312702</v>
      </c>
      <c r="M8024">
        <v>517638932.342287</v>
      </c>
      <c r="N8024">
        <v>555212859.81191695</v>
      </c>
      <c r="O8024">
        <v>636876414.05123699</v>
      </c>
      <c r="Q8024" t="str">
        <f>VLOOKUP(A8024,Lookup_Tables!$D$2:$E$7,2,FALSE)</f>
        <v>SS</v>
      </c>
      <c r="R8024" t="str">
        <f>IFERROR(VLOOKUP(D8024,Lookup_Tables!$A$2:$B$21,2,FALSE),"All")</f>
        <v>Private Assets</v>
      </c>
    </row>
    <row r="8025" spans="1:18" hidden="1">
      <c r="A8025">
        <v>256</v>
      </c>
      <c r="B8025">
        <v>46</v>
      </c>
      <c r="C8025" t="s">
        <v>39</v>
      </c>
      <c r="D8025">
        <v>0</v>
      </c>
      <c r="E8025">
        <v>38676104.478380598</v>
      </c>
      <c r="F8025">
        <v>15561815.793806873</v>
      </c>
      <c r="G8025">
        <v>181620485.69301501</v>
      </c>
      <c r="H8025">
        <v>258082993.53791401</v>
      </c>
      <c r="I8025">
        <v>271206007.960154</v>
      </c>
      <c r="J8025">
        <v>305321257.30981803</v>
      </c>
      <c r="K8025">
        <v>342893884.04610699</v>
      </c>
      <c r="L8025">
        <v>383115744.63036501</v>
      </c>
      <c r="M8025">
        <v>393950111.97695899</v>
      </c>
      <c r="N8025">
        <v>441041086.551543</v>
      </c>
      <c r="O8025">
        <v>500687141.88352001</v>
      </c>
      <c r="Q8025" t="str">
        <f>VLOOKUP(A8025,Lookup_Tables!$D$2:$E$7,2,FALSE)</f>
        <v>SS</v>
      </c>
      <c r="R8025" t="str">
        <f>IFERROR(VLOOKUP(D8025,Lookup_Tables!$A$2:$B$21,2,FALSE),"All")</f>
        <v>Private Assets</v>
      </c>
    </row>
    <row r="8026" spans="1:18" hidden="1">
      <c r="A8026">
        <v>256</v>
      </c>
      <c r="B8026">
        <v>46</v>
      </c>
      <c r="C8026" t="s">
        <v>38</v>
      </c>
      <c r="D8026">
        <v>2</v>
      </c>
      <c r="E8026">
        <v>1601680.65307736</v>
      </c>
      <c r="F8026">
        <v>586557.3644075956</v>
      </c>
      <c r="G8026">
        <v>8106450.0560856396</v>
      </c>
      <c r="H8026">
        <v>10518923.2259023</v>
      </c>
      <c r="I8026">
        <v>11076097.1815085</v>
      </c>
      <c r="J8026">
        <v>12784504.0864673</v>
      </c>
      <c r="K8026">
        <v>16236437.1126935</v>
      </c>
      <c r="L8026">
        <v>18846676.533301301</v>
      </c>
      <c r="M8026">
        <v>19518878.306805499</v>
      </c>
      <c r="N8026">
        <v>21487245.4973181</v>
      </c>
      <c r="O8026">
        <v>22529931.496706299</v>
      </c>
      <c r="Q8026" t="str">
        <f>VLOOKUP(A8026,Lookup_Tables!$D$2:$E$7,2,FALSE)</f>
        <v>SS</v>
      </c>
      <c r="R8026" t="str">
        <f>IFERROR(VLOOKUP(D8026,Lookup_Tables!$A$2:$B$21,2,FALSE),"All")</f>
        <v>Bridge</v>
      </c>
    </row>
    <row r="8027" spans="1:18" hidden="1">
      <c r="A8027">
        <v>256</v>
      </c>
      <c r="B8027">
        <v>46</v>
      </c>
      <c r="C8027" t="s">
        <v>39</v>
      </c>
      <c r="D8027">
        <v>2</v>
      </c>
      <c r="E8027">
        <v>1474391.0897190101</v>
      </c>
      <c r="F8027">
        <v>551366.66050505557</v>
      </c>
      <c r="G8027">
        <v>7981719.4803879801</v>
      </c>
      <c r="H8027">
        <v>9928536.2546261009</v>
      </c>
      <c r="I8027">
        <v>10178316.9040717</v>
      </c>
      <c r="J8027">
        <v>11106672.4595077</v>
      </c>
      <c r="K8027">
        <v>12089924.589213399</v>
      </c>
      <c r="L8027">
        <v>13199363.9029557</v>
      </c>
      <c r="M8027">
        <v>13543086.5019654</v>
      </c>
      <c r="N8027">
        <v>14530955.6253752</v>
      </c>
      <c r="O8027">
        <v>15887287.398075599</v>
      </c>
      <c r="Q8027" t="str">
        <f>VLOOKUP(A8027,Lookup_Tables!$D$2:$E$7,2,FALSE)</f>
        <v>SS</v>
      </c>
      <c r="R8027" t="str">
        <f>IFERROR(VLOOKUP(D8027,Lookup_Tables!$A$2:$B$21,2,FALSE),"All")</f>
        <v>Bridge</v>
      </c>
    </row>
    <row r="8028" spans="1:18" hidden="1">
      <c r="A8028">
        <v>256</v>
      </c>
      <c r="B8028">
        <v>46</v>
      </c>
      <c r="C8028" t="s">
        <v>38</v>
      </c>
      <c r="D8028">
        <v>3</v>
      </c>
      <c r="E8028">
        <v>280888.12787618901</v>
      </c>
      <c r="F8028">
        <v>101757.1591948446</v>
      </c>
      <c r="G8028">
        <v>1331027.4429331</v>
      </c>
      <c r="H8028">
        <v>2011064.9314939</v>
      </c>
      <c r="I8028">
        <v>2112946.31719368</v>
      </c>
      <c r="J8028">
        <v>2418188.83486018</v>
      </c>
      <c r="K8028">
        <v>2908382.0874968199</v>
      </c>
      <c r="L8028">
        <v>3423106.3423135499</v>
      </c>
      <c r="M8028">
        <v>3546679.1489975499</v>
      </c>
      <c r="N8028">
        <v>3973440.5409221598</v>
      </c>
      <c r="O8028">
        <v>4475901.3717712602</v>
      </c>
      <c r="Q8028" t="str">
        <f>VLOOKUP(A8028,Lookup_Tables!$D$2:$E$7,2,FALSE)</f>
        <v>SS</v>
      </c>
      <c r="R8028" t="str">
        <f>IFERROR(VLOOKUP(D8028,Lookup_Tables!$A$2:$B$21,2,FALSE),"All")</f>
        <v>Govt Hosp</v>
      </c>
    </row>
    <row r="8029" spans="1:18" hidden="1">
      <c r="A8029">
        <v>256</v>
      </c>
      <c r="B8029">
        <v>46</v>
      </c>
      <c r="C8029" t="s">
        <v>39</v>
      </c>
      <c r="D8029">
        <v>3</v>
      </c>
      <c r="E8029">
        <v>259289.22102426199</v>
      </c>
      <c r="F8029">
        <v>95760.633641596156</v>
      </c>
      <c r="G8029">
        <v>1290110.5933111301</v>
      </c>
      <c r="H8029">
        <v>1846991.17135085</v>
      </c>
      <c r="I8029">
        <v>1950101.1072533301</v>
      </c>
      <c r="J8029">
        <v>2173917.9271245901</v>
      </c>
      <c r="K8029">
        <v>2418188.83486018</v>
      </c>
      <c r="L8029">
        <v>2646099.3534542201</v>
      </c>
      <c r="M8029">
        <v>2728743.6319457898</v>
      </c>
      <c r="N8029">
        <v>2909601.84151022</v>
      </c>
      <c r="O8029">
        <v>2964017.6509115901</v>
      </c>
      <c r="Q8029" t="str">
        <f>VLOOKUP(A8029,Lookup_Tables!$D$2:$E$7,2,FALSE)</f>
        <v>SS</v>
      </c>
      <c r="R8029" t="str">
        <f>IFERROR(VLOOKUP(D8029,Lookup_Tables!$A$2:$B$21,2,FALSE),"All")</f>
        <v>Govt Hosp</v>
      </c>
    </row>
    <row r="8030" spans="1:18" hidden="1">
      <c r="A8030">
        <v>256</v>
      </c>
      <c r="B8030">
        <v>46</v>
      </c>
      <c r="C8030" t="s">
        <v>38</v>
      </c>
      <c r="D8030">
        <v>4</v>
      </c>
      <c r="E8030">
        <v>52212.356770695304</v>
      </c>
      <c r="F8030">
        <v>20375.160649165813</v>
      </c>
      <c r="G8030">
        <v>233567.475020521</v>
      </c>
      <c r="H8030">
        <v>362880.64768186002</v>
      </c>
      <c r="I8030">
        <v>385045.97664198303</v>
      </c>
      <c r="J8030">
        <v>442168.35115996498</v>
      </c>
      <c r="K8030">
        <v>509539.532776404</v>
      </c>
      <c r="L8030">
        <v>604420.92466285604</v>
      </c>
      <c r="M8030">
        <v>618524.87620332197</v>
      </c>
      <c r="N8030">
        <v>680028.41523459996</v>
      </c>
      <c r="O8030">
        <v>779116.75329138397</v>
      </c>
      <c r="Q8030" t="str">
        <f>VLOOKUP(A8030,Lookup_Tables!$D$2:$E$7,2,FALSE)</f>
        <v>SS</v>
      </c>
      <c r="R8030" t="str">
        <f>IFERROR(VLOOKUP(D8030,Lookup_Tables!$A$2:$B$21,2,FALSE),"All")</f>
        <v>Govt Med Fac</v>
      </c>
    </row>
    <row r="8031" spans="1:18" hidden="1">
      <c r="A8031">
        <v>256</v>
      </c>
      <c r="B8031">
        <v>46</v>
      </c>
      <c r="C8031" t="s">
        <v>39</v>
      </c>
      <c r="D8031">
        <v>4</v>
      </c>
      <c r="E8031">
        <v>48207.3681681909</v>
      </c>
      <c r="F8031">
        <v>19222.740152252634</v>
      </c>
      <c r="G8031">
        <v>225244.79219329101</v>
      </c>
      <c r="H8031">
        <v>333005.22860348597</v>
      </c>
      <c r="I8031">
        <v>352148.72337555699</v>
      </c>
      <c r="J8031">
        <v>389382.40804868803</v>
      </c>
      <c r="K8031">
        <v>435377.99589357898</v>
      </c>
      <c r="L8031">
        <v>470947.165297564</v>
      </c>
      <c r="M8031">
        <v>480190.42648980598</v>
      </c>
      <c r="N8031">
        <v>513613.68561635201</v>
      </c>
      <c r="O8031">
        <v>538933.61527349101</v>
      </c>
      <c r="Q8031" t="str">
        <f>VLOOKUP(A8031,Lookup_Tables!$D$2:$E$7,2,FALSE)</f>
        <v>SS</v>
      </c>
      <c r="R8031" t="str">
        <f>IFERROR(VLOOKUP(D8031,Lookup_Tables!$A$2:$B$21,2,FALSE),"All")</f>
        <v>Govt Med Fac</v>
      </c>
    </row>
    <row r="8032" spans="1:18" hidden="1">
      <c r="A8032">
        <v>256</v>
      </c>
      <c r="B8032">
        <v>46</v>
      </c>
      <c r="C8032" t="s">
        <v>38</v>
      </c>
      <c r="D8032">
        <v>6</v>
      </c>
      <c r="E8032">
        <v>961704.20172995201</v>
      </c>
      <c r="F8032">
        <v>371956.77505848731</v>
      </c>
      <c r="G8032">
        <v>4448878.7669608695</v>
      </c>
      <c r="H8032">
        <v>6089491.4867024599</v>
      </c>
      <c r="I8032">
        <v>6755809.9466781104</v>
      </c>
      <c r="J8032">
        <v>8343169.4755809298</v>
      </c>
      <c r="K8032">
        <v>9580861.6249378696</v>
      </c>
      <c r="L8032">
        <v>10941288.849404899</v>
      </c>
      <c r="M8032">
        <v>11433362.4847479</v>
      </c>
      <c r="N8032">
        <v>12892192.5800569</v>
      </c>
      <c r="O8032">
        <v>14104417.728359999</v>
      </c>
      <c r="Q8032" t="str">
        <f>VLOOKUP(A8032,Lookup_Tables!$D$2:$E$7,2,FALSE)</f>
        <v>SS</v>
      </c>
      <c r="R8032" t="str">
        <f>IFERROR(VLOOKUP(D8032,Lookup_Tables!$A$2:$B$21,2,FALSE),"All")</f>
        <v>Port</v>
      </c>
    </row>
    <row r="8033" spans="1:18" hidden="1">
      <c r="A8033">
        <v>256</v>
      </c>
      <c r="B8033">
        <v>46</v>
      </c>
      <c r="C8033" t="s">
        <v>39</v>
      </c>
      <c r="D8033">
        <v>6</v>
      </c>
      <c r="E8033">
        <v>883789.15416811302</v>
      </c>
      <c r="F8033">
        <v>355628.93355331453</v>
      </c>
      <c r="G8033">
        <v>4394464.1478939904</v>
      </c>
      <c r="H8033">
        <v>5205505.0170813203</v>
      </c>
      <c r="I8033">
        <v>5521007.71410539</v>
      </c>
      <c r="J8033">
        <v>6570560.64582159</v>
      </c>
      <c r="K8033">
        <v>7826782.4187132297</v>
      </c>
      <c r="L8033">
        <v>9250886.2821037602</v>
      </c>
      <c r="M8033">
        <v>9690274.4655438401</v>
      </c>
      <c r="N8033">
        <v>10889184.822849501</v>
      </c>
      <c r="O8033">
        <v>11815431.2363977</v>
      </c>
      <c r="Q8033" t="str">
        <f>VLOOKUP(A8033,Lookup_Tables!$D$2:$E$7,2,FALSE)</f>
        <v>SS</v>
      </c>
      <c r="R8033" t="str">
        <f>IFERROR(VLOOKUP(D8033,Lookup_Tables!$A$2:$B$21,2,FALSE),"All")</f>
        <v>Port</v>
      </c>
    </row>
    <row r="8034" spans="1:18" hidden="1">
      <c r="A8034">
        <v>256</v>
      </c>
      <c r="B8034">
        <v>46</v>
      </c>
      <c r="C8034" t="s">
        <v>38</v>
      </c>
      <c r="D8034">
        <v>9</v>
      </c>
      <c r="E8034">
        <v>35473.804422052301</v>
      </c>
      <c r="F8034">
        <v>12814.6184828359</v>
      </c>
      <c r="G8034">
        <v>167718.73102423199</v>
      </c>
      <c r="H8034">
        <v>253515.408217535</v>
      </c>
      <c r="I8034">
        <v>266252.58951117698</v>
      </c>
      <c r="J8034">
        <v>304796.26152735797</v>
      </c>
      <c r="K8034">
        <v>371724.690246196</v>
      </c>
      <c r="L8034">
        <v>441067.10582073801</v>
      </c>
      <c r="M8034">
        <v>460742.66763359698</v>
      </c>
      <c r="N8034">
        <v>515897.76813905902</v>
      </c>
      <c r="O8034">
        <v>570888.59622227598</v>
      </c>
      <c r="Q8034" t="str">
        <f>VLOOKUP(A8034,Lookup_Tables!$D$2:$E$7,2,FALSE)</f>
        <v>SS</v>
      </c>
      <c r="R8034" t="str">
        <f>IFERROR(VLOOKUP(D8034,Lookup_Tables!$A$2:$B$21,2,FALSE),"All")</f>
        <v>Pub Admin Bldg</v>
      </c>
    </row>
    <row r="8035" spans="1:18" hidden="1">
      <c r="A8035">
        <v>256</v>
      </c>
      <c r="B8035">
        <v>46</v>
      </c>
      <c r="C8035" t="s">
        <v>39</v>
      </c>
      <c r="D8035">
        <v>9</v>
      </c>
      <c r="E8035">
        <v>32758.0854303218</v>
      </c>
      <c r="F8035">
        <v>12115.849971012791</v>
      </c>
      <c r="G8035">
        <v>162396.96434027099</v>
      </c>
      <c r="H8035">
        <v>232871.19950083899</v>
      </c>
      <c r="I8035">
        <v>245771.348901953</v>
      </c>
      <c r="J8035">
        <v>273993.94382512401</v>
      </c>
      <c r="K8035">
        <v>304796.26152735797</v>
      </c>
      <c r="L8035">
        <v>333018.27443695598</v>
      </c>
      <c r="M8035">
        <v>343177.09129829501</v>
      </c>
      <c r="N8035">
        <v>377204.34648180002</v>
      </c>
      <c r="O8035">
        <v>408494.11045823502</v>
      </c>
      <c r="Q8035" t="str">
        <f>VLOOKUP(A8035,Lookup_Tables!$D$2:$E$7,2,FALSE)</f>
        <v>SS</v>
      </c>
      <c r="R8035" t="str">
        <f>IFERROR(VLOOKUP(D8035,Lookup_Tables!$A$2:$B$21,2,FALSE),"All")</f>
        <v>Pub Admin Bldg</v>
      </c>
    </row>
    <row r="8036" spans="1:18" hidden="1">
      <c r="A8036">
        <v>256</v>
      </c>
      <c r="B8036">
        <v>46</v>
      </c>
      <c r="C8036" t="s">
        <v>38</v>
      </c>
      <c r="D8036">
        <v>10</v>
      </c>
      <c r="E8036">
        <v>2535543.66773802</v>
      </c>
      <c r="F8036">
        <v>987620.95918101422</v>
      </c>
      <c r="G8036">
        <v>10530835.5085839</v>
      </c>
      <c r="H8036">
        <v>18046086.228582799</v>
      </c>
      <c r="I8036">
        <v>19461575.870611101</v>
      </c>
      <c r="J8036">
        <v>22296468.8970109</v>
      </c>
      <c r="K8036">
        <v>26711188.316254299</v>
      </c>
      <c r="L8036">
        <v>31156327.943043198</v>
      </c>
      <c r="M8036">
        <v>33476862.811647099</v>
      </c>
      <c r="N8036">
        <v>38279491.897737198</v>
      </c>
      <c r="O8036">
        <v>43367486.946115598</v>
      </c>
      <c r="Q8036" t="str">
        <f>VLOOKUP(A8036,Lookup_Tables!$D$2:$E$7,2,FALSE)</f>
        <v>SS</v>
      </c>
      <c r="R8036" t="str">
        <f>IFERROR(VLOOKUP(D8036,Lookup_Tables!$A$2:$B$21,2,FALSE),"All")</f>
        <v>Pub School</v>
      </c>
    </row>
    <row r="8037" spans="1:18" hidden="1">
      <c r="A8037">
        <v>256</v>
      </c>
      <c r="B8037">
        <v>46</v>
      </c>
      <c r="C8037" t="s">
        <v>39</v>
      </c>
      <c r="D8037">
        <v>10</v>
      </c>
      <c r="E8037">
        <v>2348169.5058868201</v>
      </c>
      <c r="F8037">
        <v>935723.20557928644</v>
      </c>
      <c r="G8037">
        <v>9944706.1620750092</v>
      </c>
      <c r="H8037">
        <v>16717519.8870744</v>
      </c>
      <c r="I8037">
        <v>17837959.502603602</v>
      </c>
      <c r="J8037">
        <v>20382438.936824702</v>
      </c>
      <c r="K8037">
        <v>23351591.7694051</v>
      </c>
      <c r="L8037">
        <v>26135805.16646</v>
      </c>
      <c r="M8037">
        <v>27335697.259946901</v>
      </c>
      <c r="N8037">
        <v>30572109.076581299</v>
      </c>
      <c r="O8037">
        <v>34512684.724413604</v>
      </c>
      <c r="Q8037" t="str">
        <f>VLOOKUP(A8037,Lookup_Tables!$D$2:$E$7,2,FALSE)</f>
        <v>SS</v>
      </c>
      <c r="R8037" t="str">
        <f>IFERROR(VLOOKUP(D8037,Lookup_Tables!$A$2:$B$21,2,FALSE),"All")</f>
        <v>Pub School</v>
      </c>
    </row>
    <row r="8038" spans="1:18" hidden="1">
      <c r="A8038">
        <v>256</v>
      </c>
      <c r="B8038">
        <v>46</v>
      </c>
      <c r="C8038" t="s">
        <v>38</v>
      </c>
      <c r="D8038">
        <v>13</v>
      </c>
      <c r="E8038">
        <v>1795209.1919112799</v>
      </c>
      <c r="F8038">
        <v>701468.46441142145</v>
      </c>
      <c r="G8038">
        <v>8315333.9049559096</v>
      </c>
      <c r="H8038">
        <v>11684129.2373001</v>
      </c>
      <c r="I8038">
        <v>12426239.4515712</v>
      </c>
      <c r="J8038">
        <v>14611076.5846832</v>
      </c>
      <c r="K8038">
        <v>17880273.585815001</v>
      </c>
      <c r="L8038">
        <v>20932676.123785801</v>
      </c>
      <c r="M8038">
        <v>21808468.363377798</v>
      </c>
      <c r="N8038">
        <v>24932222.139333099</v>
      </c>
      <c r="O8038">
        <v>26249339.307473101</v>
      </c>
      <c r="Q8038" t="str">
        <f>VLOOKUP(A8038,Lookup_Tables!$D$2:$E$7,2,FALSE)</f>
        <v>SS</v>
      </c>
      <c r="R8038" t="str">
        <f>IFERROR(VLOOKUP(D8038,Lookup_Tables!$A$2:$B$21,2,FALSE),"All")</f>
        <v>Residual Inst</v>
      </c>
    </row>
    <row r="8039" spans="1:18" hidden="1">
      <c r="A8039">
        <v>256</v>
      </c>
      <c r="B8039">
        <v>46</v>
      </c>
      <c r="C8039" t="s">
        <v>39</v>
      </c>
      <c r="D8039">
        <v>13</v>
      </c>
      <c r="E8039">
        <v>1650195.7055967599</v>
      </c>
      <c r="F8039">
        <v>658111.13489797723</v>
      </c>
      <c r="G8039">
        <v>8158146.7987559997</v>
      </c>
      <c r="H8039">
        <v>10688170.8263955</v>
      </c>
      <c r="I8039">
        <v>11225943.744227501</v>
      </c>
      <c r="J8039">
        <v>12415974.6608396</v>
      </c>
      <c r="K8039">
        <v>14079760.996151701</v>
      </c>
      <c r="L8039">
        <v>16021659.8095029</v>
      </c>
      <c r="M8039">
        <v>16285607.8526864</v>
      </c>
      <c r="N8039">
        <v>17880273.585815001</v>
      </c>
      <c r="O8039">
        <v>20630341.7771504</v>
      </c>
      <c r="Q8039" t="str">
        <f>VLOOKUP(A8039,Lookup_Tables!$D$2:$E$7,2,FALSE)</f>
        <v>SS</v>
      </c>
      <c r="R8039" t="str">
        <f>IFERROR(VLOOKUP(D8039,Lookup_Tables!$A$2:$B$21,2,FALSE),"All")</f>
        <v>Residual Inst</v>
      </c>
    </row>
    <row r="8040" spans="1:18" hidden="1">
      <c r="A8040">
        <v>256</v>
      </c>
      <c r="B8040">
        <v>46</v>
      </c>
      <c r="C8040" t="s">
        <v>38</v>
      </c>
      <c r="D8040">
        <v>14</v>
      </c>
      <c r="E8040">
        <v>4010602.4789706101</v>
      </c>
      <c r="F8040">
        <v>1492247.9037450827</v>
      </c>
      <c r="G8040">
        <v>18452314.511505101</v>
      </c>
      <c r="H8040">
        <v>27969285.572321299</v>
      </c>
      <c r="I8040">
        <v>29851659.148990698</v>
      </c>
      <c r="J8040">
        <v>34870804.697532803</v>
      </c>
      <c r="K8040">
        <v>41570501.718634203</v>
      </c>
      <c r="L8040">
        <v>48883622.027587198</v>
      </c>
      <c r="M8040">
        <v>50700434.828156397</v>
      </c>
      <c r="N8040">
        <v>56552655.139427401</v>
      </c>
      <c r="O8040">
        <v>63333982.615955003</v>
      </c>
      <c r="Q8040" t="str">
        <f>VLOOKUP(A8040,Lookup_Tables!$D$2:$E$7,2,FALSE)</f>
        <v>SS</v>
      </c>
      <c r="R8040" t="str">
        <f>IFERROR(VLOOKUP(D8040,Lookup_Tables!$A$2:$B$21,2,FALSE),"All")</f>
        <v>Road</v>
      </c>
    </row>
    <row r="8041" spans="1:18" hidden="1">
      <c r="A8041">
        <v>256</v>
      </c>
      <c r="B8041">
        <v>46</v>
      </c>
      <c r="C8041" t="s">
        <v>39</v>
      </c>
      <c r="D8041">
        <v>14</v>
      </c>
      <c r="E8041">
        <v>3708275.9544294099</v>
      </c>
      <c r="F8041">
        <v>1420346.753425221</v>
      </c>
      <c r="G8041">
        <v>17704819.600315802</v>
      </c>
      <c r="H8041">
        <v>25911609.718623299</v>
      </c>
      <c r="I8041">
        <v>27071302.2773555</v>
      </c>
      <c r="J8041">
        <v>30628150.6255369</v>
      </c>
      <c r="K8041">
        <v>34989875.063689701</v>
      </c>
      <c r="L8041">
        <v>38991069.425529703</v>
      </c>
      <c r="M8041">
        <v>39915512.3690883</v>
      </c>
      <c r="N8041">
        <v>42940360.886165798</v>
      </c>
      <c r="O8041">
        <v>48951930.404964201</v>
      </c>
      <c r="Q8041" t="str">
        <f>VLOOKUP(A8041,Lookup_Tables!$D$2:$E$7,2,FALSE)</f>
        <v>SS</v>
      </c>
      <c r="R8041" t="str">
        <f>IFERROR(VLOOKUP(D8041,Lookup_Tables!$A$2:$B$21,2,FALSE),"All")</f>
        <v>Road</v>
      </c>
    </row>
    <row r="8042" spans="1:18" hidden="1">
      <c r="A8042">
        <v>256</v>
      </c>
      <c r="B8042">
        <v>46</v>
      </c>
      <c r="C8042" t="s">
        <v>38</v>
      </c>
      <c r="D8042">
        <v>15</v>
      </c>
      <c r="E8042">
        <v>53309609.932981603</v>
      </c>
      <c r="F8042">
        <v>20927623.291905791</v>
      </c>
      <c r="G8042">
        <v>240708966.877453</v>
      </c>
      <c r="H8042">
        <v>357120098.86982101</v>
      </c>
      <c r="I8042">
        <v>379808941.43606502</v>
      </c>
      <c r="J8042">
        <v>440671069.29450202</v>
      </c>
      <c r="K8042">
        <v>527767589.56660002</v>
      </c>
      <c r="L8042">
        <v>631899887.77091503</v>
      </c>
      <c r="M8042">
        <v>652221414.97728598</v>
      </c>
      <c r="N8042">
        <v>713626088.92478597</v>
      </c>
      <c r="O8042">
        <v>799011378.350142</v>
      </c>
      <c r="Q8042" t="str">
        <f>VLOOKUP(A8042,Lookup_Tables!$D$2:$E$7,2,FALSE)</f>
        <v>SS</v>
      </c>
      <c r="R8042" t="str">
        <f>IFERROR(VLOOKUP(D8042,Lookup_Tables!$A$2:$B$21,2,FALSE),"All")</f>
        <v>All</v>
      </c>
    </row>
    <row r="8043" spans="1:18" hidden="1">
      <c r="A8043">
        <v>256</v>
      </c>
      <c r="B8043">
        <v>46</v>
      </c>
      <c r="C8043" t="s">
        <v>39</v>
      </c>
      <c r="D8043">
        <v>15</v>
      </c>
      <c r="E8043">
        <v>49051957.468206599</v>
      </c>
      <c r="F8043">
        <v>19653454.603434145</v>
      </c>
      <c r="G8043">
        <v>232741237.61128801</v>
      </c>
      <c r="H8043">
        <v>327221085.203412</v>
      </c>
      <c r="I8043">
        <v>342000219.87659001</v>
      </c>
      <c r="J8043">
        <v>385703356.62476802</v>
      </c>
      <c r="K8043">
        <v>432196166.10490203</v>
      </c>
      <c r="L8043">
        <v>483993965.33614302</v>
      </c>
      <c r="M8043">
        <v>500327720.98369199</v>
      </c>
      <c r="N8043">
        <v>562433116.66989601</v>
      </c>
      <c r="O8043">
        <v>627454903.56939805</v>
      </c>
      <c r="Q8043" t="str">
        <f>VLOOKUP(A8043,Lookup_Tables!$D$2:$E$7,2,FALSE)</f>
        <v>SS</v>
      </c>
      <c r="R8043" t="str">
        <f>IFERROR(VLOOKUP(D8043,Lookup_Tables!$A$2:$B$21,2,FALSE),"All")</f>
        <v>All</v>
      </c>
    </row>
    <row r="8044" spans="1:18" hidden="1">
      <c r="A8044">
        <v>256</v>
      </c>
      <c r="B8044">
        <v>46</v>
      </c>
      <c r="C8044" t="s">
        <v>38</v>
      </c>
      <c r="D8044">
        <v>16</v>
      </c>
      <c r="E8044">
        <v>11273314.4824961</v>
      </c>
      <c r="F8044">
        <v>4295933.7508542854</v>
      </c>
      <c r="G8044">
        <v>52584169.4043459</v>
      </c>
      <c r="H8044">
        <v>75100049.085494503</v>
      </c>
      <c r="I8044">
        <v>81043428.267799303</v>
      </c>
      <c r="J8044">
        <v>93616323.650981307</v>
      </c>
      <c r="K8044">
        <v>114541730.4314</v>
      </c>
      <c r="L8044">
        <v>132389882.05863599</v>
      </c>
      <c r="M8044">
        <v>137267305.34736499</v>
      </c>
      <c r="N8044">
        <v>157520271.899535</v>
      </c>
      <c r="O8044">
        <v>167767896.398655</v>
      </c>
      <c r="Q8044" t="str">
        <f>VLOOKUP(A8044,Lookup_Tables!$D$2:$E$7,2,FALSE)</f>
        <v>SS</v>
      </c>
      <c r="R8044" t="str">
        <f>IFERROR(VLOOKUP(D8044,Lookup_Tables!$A$2:$B$21,2,FALSE),"All")</f>
        <v>Government_Loss</v>
      </c>
    </row>
    <row r="8045" spans="1:18" hidden="1">
      <c r="A8045">
        <v>256</v>
      </c>
      <c r="B8045">
        <v>46</v>
      </c>
      <c r="C8045" t="s">
        <v>39</v>
      </c>
      <c r="D8045">
        <v>16</v>
      </c>
      <c r="E8045">
        <v>10385278.8678069</v>
      </c>
      <c r="F8045">
        <v>4067994.1253810124</v>
      </c>
      <c r="G8045">
        <v>50889540.8715486</v>
      </c>
      <c r="H8045">
        <v>69309054.684905097</v>
      </c>
      <c r="I8045">
        <v>72324776.077029496</v>
      </c>
      <c r="J8045">
        <v>81215486.069604501</v>
      </c>
      <c r="K8045">
        <v>91541042.585957706</v>
      </c>
      <c r="L8045">
        <v>103217521.412928</v>
      </c>
      <c r="M8045">
        <v>106361980.925042</v>
      </c>
      <c r="N8045">
        <v>117311960.98073199</v>
      </c>
      <c r="O8045">
        <v>134408070.05603901</v>
      </c>
      <c r="Q8045" t="str">
        <f>VLOOKUP(A8045,Lookup_Tables!$D$2:$E$7,2,FALSE)</f>
        <v>SS</v>
      </c>
      <c r="R8045" t="str">
        <f>IFERROR(VLOOKUP(D8045,Lookup_Tables!$A$2:$B$21,2,FALSE),"All")</f>
        <v>Government_Loss</v>
      </c>
    </row>
    <row r="8046" spans="1:18" hidden="1">
      <c r="A8046">
        <v>256</v>
      </c>
      <c r="B8046">
        <v>46</v>
      </c>
      <c r="C8046" t="s">
        <v>38</v>
      </c>
      <c r="D8046">
        <v>17</v>
      </c>
      <c r="E8046">
        <v>5793686.0001198901</v>
      </c>
      <c r="F8046">
        <v>2251762.7883596262</v>
      </c>
      <c r="G8046">
        <v>26301423.179051399</v>
      </c>
      <c r="H8046">
        <v>38629132.164260499</v>
      </c>
      <c r="I8046">
        <v>41578597.516926698</v>
      </c>
      <c r="J8046">
        <v>48216309.184823699</v>
      </c>
      <c r="K8046">
        <v>57836032.003315903</v>
      </c>
      <c r="L8046">
        <v>69534371.910917297</v>
      </c>
      <c r="M8046">
        <v>71908972.712407097</v>
      </c>
      <c r="N8046">
        <v>79358889.074600205</v>
      </c>
      <c r="O8046">
        <v>87874524.586156994</v>
      </c>
      <c r="Q8046" t="str">
        <f>VLOOKUP(A8046,Lookup_Tables!$D$2:$E$7,2,FALSE)</f>
        <v>SS</v>
      </c>
      <c r="R8046" t="str">
        <f>IFERROR(VLOOKUP(D8046,Lookup_Tables!$A$2:$B$21,2,FALSE),"All")</f>
        <v>Emergency_Loss</v>
      </c>
    </row>
    <row r="8047" spans="1:18" hidden="1">
      <c r="A8047">
        <v>256</v>
      </c>
      <c r="B8047">
        <v>46</v>
      </c>
      <c r="C8047" t="s">
        <v>39</v>
      </c>
      <c r="D8047">
        <v>17</v>
      </c>
      <c r="E8047">
        <v>5335502.2473974004</v>
      </c>
      <c r="F8047">
        <v>2123852.2636869112</v>
      </c>
      <c r="G8047">
        <v>25284275.801172599</v>
      </c>
      <c r="H8047">
        <v>35693912.979292698</v>
      </c>
      <c r="I8047">
        <v>37357565.481432103</v>
      </c>
      <c r="J8047">
        <v>42116020.668980598</v>
      </c>
      <c r="K8047">
        <v>47732178.728211097</v>
      </c>
      <c r="L8047">
        <v>53767815.774962597</v>
      </c>
      <c r="M8047">
        <v>56069754.46745</v>
      </c>
      <c r="N8047">
        <v>62246998.667057604</v>
      </c>
      <c r="O8047">
        <v>70557724.530147001</v>
      </c>
      <c r="Q8047" t="str">
        <f>VLOOKUP(A8047,Lookup_Tables!$D$2:$E$7,2,FALSE)</f>
        <v>SS</v>
      </c>
      <c r="R8047" t="str">
        <f>IFERROR(VLOOKUP(D8047,Lookup_Tables!$A$2:$B$21,2,FALSE),"All")</f>
        <v>Emergency_Loss</v>
      </c>
    </row>
    <row r="8048" spans="1:18" hidden="1">
      <c r="A8048">
        <v>256</v>
      </c>
      <c r="B8048">
        <v>46</v>
      </c>
      <c r="C8048" t="s">
        <v>38</v>
      </c>
      <c r="D8048">
        <v>18</v>
      </c>
      <c r="E8048">
        <v>17067000.4826161</v>
      </c>
      <c r="F8048">
        <v>6558138.6122934259</v>
      </c>
      <c r="G8048">
        <v>79002281.298311293</v>
      </c>
      <c r="H8048">
        <v>113833167.67036299</v>
      </c>
      <c r="I8048">
        <v>122280570.689053</v>
      </c>
      <c r="J8048">
        <v>141178232.558305</v>
      </c>
      <c r="K8048">
        <v>171139297.90793601</v>
      </c>
      <c r="L8048">
        <v>202136287.88513801</v>
      </c>
      <c r="M8048">
        <v>209563561.145403</v>
      </c>
      <c r="N8048">
        <v>236585288.830917</v>
      </c>
      <c r="O8048">
        <v>254102112.79595599</v>
      </c>
      <c r="Q8048" t="str">
        <f>VLOOKUP(A8048,Lookup_Tables!$D$2:$E$7,2,FALSE)</f>
        <v>SS</v>
      </c>
      <c r="R8048" t="str">
        <f>IFERROR(VLOOKUP(D8048,Lookup_Tables!$A$2:$B$21,2,FALSE),"All")</f>
        <v>Govt_Plus_Emergency</v>
      </c>
    </row>
    <row r="8049" spans="1:18" hidden="1">
      <c r="A8049">
        <v>256</v>
      </c>
      <c r="B8049">
        <v>46</v>
      </c>
      <c r="C8049" t="s">
        <v>39</v>
      </c>
      <c r="D8049">
        <v>18</v>
      </c>
      <c r="E8049">
        <v>15718935.370149</v>
      </c>
      <c r="F8049">
        <v>6194109.6722384188</v>
      </c>
      <c r="G8049">
        <v>76415038.847153202</v>
      </c>
      <c r="H8049">
        <v>104900241.52287801</v>
      </c>
      <c r="I8049">
        <v>108722176.78439701</v>
      </c>
      <c r="J8049">
        <v>123233110.886259</v>
      </c>
      <c r="K8049">
        <v>138556085.07177901</v>
      </c>
      <c r="L8049">
        <v>156311463.890324</v>
      </c>
      <c r="M8049">
        <v>162759780.349343</v>
      </c>
      <c r="N8049">
        <v>180005626.70643899</v>
      </c>
      <c r="O8049">
        <v>204011227.026427</v>
      </c>
      <c r="Q8049" t="str">
        <f>VLOOKUP(A8049,Lookup_Tables!$D$2:$E$7,2,FALSE)</f>
        <v>SS</v>
      </c>
      <c r="R8049" t="str">
        <f>IFERROR(VLOOKUP(D8049,Lookup_Tables!$A$2:$B$21,2,FALSE),"All")</f>
        <v>Govt_Plus_Emergency</v>
      </c>
    </row>
    <row r="8050" spans="1:18" hidden="1">
      <c r="A8050">
        <v>256</v>
      </c>
      <c r="B8050">
        <v>47</v>
      </c>
      <c r="C8050" t="s">
        <v>38</v>
      </c>
      <c r="D8050">
        <v>0</v>
      </c>
      <c r="E8050">
        <v>349034974.030375</v>
      </c>
      <c r="F8050">
        <v>110322472.15930474</v>
      </c>
      <c r="G8050">
        <v>0</v>
      </c>
      <c r="H8050">
        <v>3995447.7850094698</v>
      </c>
      <c r="I8050">
        <v>4796153.9123055199</v>
      </c>
      <c r="J8050">
        <v>922873070.18468201</v>
      </c>
      <c r="K8050">
        <v>13144669073.873199</v>
      </c>
      <c r="L8050">
        <v>25195818921.7472</v>
      </c>
      <c r="M8050">
        <v>26991183796.023998</v>
      </c>
      <c r="N8050">
        <v>34396601491.099899</v>
      </c>
      <c r="O8050">
        <v>50095052760.233902</v>
      </c>
      <c r="Q8050" t="str">
        <f>VLOOKUP(A8050,Lookup_Tables!$D$2:$E$7,2,FALSE)</f>
        <v>SS</v>
      </c>
      <c r="R8050" t="str">
        <f>IFERROR(VLOOKUP(D8050,Lookup_Tables!$A$2:$B$21,2,FALSE),"All")</f>
        <v>Private Assets</v>
      </c>
    </row>
    <row r="8051" spans="1:18" hidden="1">
      <c r="A8051">
        <v>256</v>
      </c>
      <c r="B8051">
        <v>47</v>
      </c>
      <c r="C8051" t="s">
        <v>39</v>
      </c>
      <c r="D8051">
        <v>0</v>
      </c>
      <c r="E8051">
        <v>348107249.964091</v>
      </c>
      <c r="F8051">
        <v>109401806.69121826</v>
      </c>
      <c r="G8051">
        <v>0</v>
      </c>
      <c r="H8051">
        <v>3894265.5352705698</v>
      </c>
      <c r="I8051">
        <v>4754624.1627504798</v>
      </c>
      <c r="J8051">
        <v>922873070.18468201</v>
      </c>
      <c r="K8051">
        <v>13144669073.873199</v>
      </c>
      <c r="L8051">
        <v>25195818921.7472</v>
      </c>
      <c r="M8051">
        <v>26989676795.952301</v>
      </c>
      <c r="N8051">
        <v>34396601491.099899</v>
      </c>
      <c r="O8051">
        <v>50092236440.7043</v>
      </c>
      <c r="Q8051" t="str">
        <f>VLOOKUP(A8051,Lookup_Tables!$D$2:$E$7,2,FALSE)</f>
        <v>SS</v>
      </c>
      <c r="R8051" t="str">
        <f>IFERROR(VLOOKUP(D8051,Lookup_Tables!$A$2:$B$21,2,FALSE),"All")</f>
        <v>Private Assets</v>
      </c>
    </row>
    <row r="8052" spans="1:18" hidden="1">
      <c r="A8052">
        <v>256</v>
      </c>
      <c r="B8052">
        <v>47</v>
      </c>
      <c r="C8052" t="s">
        <v>38</v>
      </c>
      <c r="D8052">
        <v>2</v>
      </c>
      <c r="E8052">
        <v>731333.49702449294</v>
      </c>
      <c r="F8052">
        <v>239775.84759399173</v>
      </c>
      <c r="G8052">
        <v>0</v>
      </c>
      <c r="H8052">
        <v>0</v>
      </c>
      <c r="I8052">
        <v>0</v>
      </c>
      <c r="J8052">
        <v>302040.15403419099</v>
      </c>
      <c r="K8052">
        <v>26967559.872661699</v>
      </c>
      <c r="L8052">
        <v>46142018.754524902</v>
      </c>
      <c r="M8052">
        <v>58012138.120813102</v>
      </c>
      <c r="N8052">
        <v>74545963.375403702</v>
      </c>
      <c r="O8052">
        <v>116987190.155296</v>
      </c>
      <c r="Q8052" t="str">
        <f>VLOOKUP(A8052,Lookup_Tables!$D$2:$E$7,2,FALSE)</f>
        <v>SS</v>
      </c>
      <c r="R8052" t="str">
        <f>IFERROR(VLOOKUP(D8052,Lookup_Tables!$A$2:$B$21,2,FALSE),"All")</f>
        <v>Bridge</v>
      </c>
    </row>
    <row r="8053" spans="1:18" hidden="1">
      <c r="A8053">
        <v>256</v>
      </c>
      <c r="B8053">
        <v>47</v>
      </c>
      <c r="C8053" t="s">
        <v>39</v>
      </c>
      <c r="D8053">
        <v>2</v>
      </c>
      <c r="E8053">
        <v>729715.17441031197</v>
      </c>
      <c r="F8053">
        <v>238510.22158013674</v>
      </c>
      <c r="G8053">
        <v>0</v>
      </c>
      <c r="H8053">
        <v>0</v>
      </c>
      <c r="I8053">
        <v>0</v>
      </c>
      <c r="J8053">
        <v>302040.15403419099</v>
      </c>
      <c r="K8053">
        <v>26897020.552596498</v>
      </c>
      <c r="L8053">
        <v>46142018.754524902</v>
      </c>
      <c r="M8053">
        <v>58012138.120813102</v>
      </c>
      <c r="N8053">
        <v>74545963.375403702</v>
      </c>
      <c r="O8053">
        <v>116987190.155296</v>
      </c>
      <c r="Q8053" t="str">
        <f>VLOOKUP(A8053,Lookup_Tables!$D$2:$E$7,2,FALSE)</f>
        <v>SS</v>
      </c>
      <c r="R8053" t="str">
        <f>IFERROR(VLOOKUP(D8053,Lookup_Tables!$A$2:$B$21,2,FALSE),"All")</f>
        <v>Bridge</v>
      </c>
    </row>
    <row r="8054" spans="1:18" hidden="1">
      <c r="A8054">
        <v>256</v>
      </c>
      <c r="B8054">
        <v>47</v>
      </c>
      <c r="C8054" t="s">
        <v>38</v>
      </c>
      <c r="D8054">
        <v>3</v>
      </c>
      <c r="E8054">
        <v>38713.937592253402</v>
      </c>
      <c r="F8054">
        <v>11841.945252182239</v>
      </c>
      <c r="G8054">
        <v>0</v>
      </c>
      <c r="H8054">
        <v>0</v>
      </c>
      <c r="I8054">
        <v>0</v>
      </c>
      <c r="J8054">
        <v>0</v>
      </c>
      <c r="K8054">
        <v>951770.74669840105</v>
      </c>
      <c r="L8054">
        <v>2234508.0598121998</v>
      </c>
      <c r="M8054">
        <v>2755651.92895131</v>
      </c>
      <c r="N8054">
        <v>4864613.4530596398</v>
      </c>
      <c r="O8054">
        <v>9502713.2358046994</v>
      </c>
      <c r="Q8054" t="str">
        <f>VLOOKUP(A8054,Lookup_Tables!$D$2:$E$7,2,FALSE)</f>
        <v>SS</v>
      </c>
      <c r="R8054" t="str">
        <f>IFERROR(VLOOKUP(D8054,Lookup_Tables!$A$2:$B$21,2,FALSE),"All")</f>
        <v>Govt Hosp</v>
      </c>
    </row>
    <row r="8055" spans="1:18" hidden="1">
      <c r="A8055">
        <v>256</v>
      </c>
      <c r="B8055">
        <v>47</v>
      </c>
      <c r="C8055" t="s">
        <v>39</v>
      </c>
      <c r="D8055">
        <v>3</v>
      </c>
      <c r="E8055">
        <v>38665.770039477196</v>
      </c>
      <c r="F8055">
        <v>11826.621165596844</v>
      </c>
      <c r="G8055">
        <v>0</v>
      </c>
      <c r="H8055">
        <v>0</v>
      </c>
      <c r="I8055">
        <v>0</v>
      </c>
      <c r="J8055">
        <v>0</v>
      </c>
      <c r="K8055">
        <v>945202.05346023804</v>
      </c>
      <c r="L8055">
        <v>2234508.0598121998</v>
      </c>
      <c r="M8055">
        <v>2755651.92895131</v>
      </c>
      <c r="N8055">
        <v>4864613.4530596398</v>
      </c>
      <c r="O8055">
        <v>9502713.2358046994</v>
      </c>
      <c r="Q8055" t="str">
        <f>VLOOKUP(A8055,Lookup_Tables!$D$2:$E$7,2,FALSE)</f>
        <v>SS</v>
      </c>
      <c r="R8055" t="str">
        <f>IFERROR(VLOOKUP(D8055,Lookup_Tables!$A$2:$B$21,2,FALSE),"All")</f>
        <v>Govt Hosp</v>
      </c>
    </row>
    <row r="8056" spans="1:18" hidden="1">
      <c r="A8056">
        <v>256</v>
      </c>
      <c r="B8056">
        <v>47</v>
      </c>
      <c r="C8056" t="s">
        <v>38</v>
      </c>
      <c r="D8056">
        <v>4</v>
      </c>
      <c r="E8056">
        <v>167032.52052699099</v>
      </c>
      <c r="F8056">
        <v>49044.150999954392</v>
      </c>
      <c r="G8056">
        <v>0</v>
      </c>
      <c r="H8056">
        <v>0</v>
      </c>
      <c r="I8056">
        <v>0</v>
      </c>
      <c r="J8056">
        <v>0</v>
      </c>
      <c r="K8056">
        <v>6771912.0745485397</v>
      </c>
      <c r="L8056">
        <v>11591756.1312984</v>
      </c>
      <c r="M8056">
        <v>12163379.9804215</v>
      </c>
      <c r="N8056">
        <v>17317711.655382399</v>
      </c>
      <c r="O8056">
        <v>30892581.406770099</v>
      </c>
      <c r="Q8056" t="str">
        <f>VLOOKUP(A8056,Lookup_Tables!$D$2:$E$7,2,FALSE)</f>
        <v>SS</v>
      </c>
      <c r="R8056" t="str">
        <f>IFERROR(VLOOKUP(D8056,Lookup_Tables!$A$2:$B$21,2,FALSE),"All")</f>
        <v>Govt Med Fac</v>
      </c>
    </row>
    <row r="8057" spans="1:18" hidden="1">
      <c r="A8057">
        <v>256</v>
      </c>
      <c r="B8057">
        <v>47</v>
      </c>
      <c r="C8057" t="s">
        <v>39</v>
      </c>
      <c r="D8057">
        <v>4</v>
      </c>
      <c r="E8057">
        <v>166340.33774982201</v>
      </c>
      <c r="F8057">
        <v>48720.31187756591</v>
      </c>
      <c r="G8057">
        <v>0</v>
      </c>
      <c r="H8057">
        <v>0</v>
      </c>
      <c r="I8057">
        <v>0</v>
      </c>
      <c r="J8057">
        <v>0</v>
      </c>
      <c r="K8057">
        <v>6771912.0745485397</v>
      </c>
      <c r="L8057">
        <v>11550186.2537433</v>
      </c>
      <c r="M8057">
        <v>11999993.0918088</v>
      </c>
      <c r="N8057">
        <v>17317711.655382399</v>
      </c>
      <c r="O8057">
        <v>30892581.406770099</v>
      </c>
      <c r="Q8057" t="str">
        <f>VLOOKUP(A8057,Lookup_Tables!$D$2:$E$7,2,FALSE)</f>
        <v>SS</v>
      </c>
      <c r="R8057" t="str">
        <f>IFERROR(VLOOKUP(D8057,Lookup_Tables!$A$2:$B$21,2,FALSE),"All")</f>
        <v>Govt Med Fac</v>
      </c>
    </row>
    <row r="8058" spans="1:18" hidden="1">
      <c r="A8058">
        <v>256</v>
      </c>
      <c r="B8058">
        <v>47</v>
      </c>
      <c r="C8058" t="s">
        <v>38</v>
      </c>
      <c r="D8058">
        <v>5</v>
      </c>
      <c r="E8058">
        <v>18403.160029397201</v>
      </c>
      <c r="F8058">
        <v>14262.79191357106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4140368.1158261402</v>
      </c>
      <c r="Q8058" t="str">
        <f>VLOOKUP(A8058,Lookup_Tables!$D$2:$E$7,2,FALSE)</f>
        <v>SS</v>
      </c>
      <c r="R8058" t="str">
        <f>IFERROR(VLOOKUP(D8058,Lookup_Tables!$A$2:$B$21,2,FALSE),"All")</f>
        <v>Light Rail</v>
      </c>
    </row>
    <row r="8059" spans="1:18" hidden="1">
      <c r="A8059">
        <v>256</v>
      </c>
      <c r="B8059">
        <v>47</v>
      </c>
      <c r="C8059" t="s">
        <v>39</v>
      </c>
      <c r="D8059">
        <v>5</v>
      </c>
      <c r="E8059">
        <v>18403.160029397201</v>
      </c>
      <c r="F8059">
        <v>14262.79191357106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4140368.1158261402</v>
      </c>
      <c r="Q8059" t="str">
        <f>VLOOKUP(A8059,Lookup_Tables!$D$2:$E$7,2,FALSE)</f>
        <v>SS</v>
      </c>
      <c r="R8059" t="str">
        <f>IFERROR(VLOOKUP(D8059,Lookup_Tables!$A$2:$B$21,2,FALSE),"All")</f>
        <v>Light Rail</v>
      </c>
    </row>
    <row r="8060" spans="1:18" hidden="1">
      <c r="A8060">
        <v>256</v>
      </c>
      <c r="B8060">
        <v>47</v>
      </c>
      <c r="C8060" t="s">
        <v>38</v>
      </c>
      <c r="D8060">
        <v>6</v>
      </c>
      <c r="E8060">
        <v>11403561.518017899</v>
      </c>
      <c r="F8060">
        <v>3501536.7120353989</v>
      </c>
      <c r="G8060">
        <v>0</v>
      </c>
      <c r="H8060">
        <v>0</v>
      </c>
      <c r="I8060">
        <v>0</v>
      </c>
      <c r="J8060">
        <v>0</v>
      </c>
      <c r="K8060">
        <v>317779021.12336397</v>
      </c>
      <c r="L8060">
        <v>1000418451.66203</v>
      </c>
      <c r="M8060">
        <v>1168818393.83338</v>
      </c>
      <c r="N8060">
        <v>1403114961.8262401</v>
      </c>
      <c r="O8060">
        <v>1571959499.21065</v>
      </c>
      <c r="Q8060" t="str">
        <f>VLOOKUP(A8060,Lookup_Tables!$D$2:$E$7,2,FALSE)</f>
        <v>SS</v>
      </c>
      <c r="R8060" t="str">
        <f>IFERROR(VLOOKUP(D8060,Lookup_Tables!$A$2:$B$21,2,FALSE),"All")</f>
        <v>Port</v>
      </c>
    </row>
    <row r="8061" spans="1:18" hidden="1">
      <c r="A8061">
        <v>256</v>
      </c>
      <c r="B8061">
        <v>47</v>
      </c>
      <c r="C8061" t="s">
        <v>39</v>
      </c>
      <c r="D8061">
        <v>6</v>
      </c>
      <c r="E8061">
        <v>11403469.571733801</v>
      </c>
      <c r="F8061">
        <v>3501444.7657513004</v>
      </c>
      <c r="G8061">
        <v>0</v>
      </c>
      <c r="H8061">
        <v>0</v>
      </c>
      <c r="I8061">
        <v>0</v>
      </c>
      <c r="J8061">
        <v>0</v>
      </c>
      <c r="K8061">
        <v>317779021.12336397</v>
      </c>
      <c r="L8061">
        <v>1000418451.66203</v>
      </c>
      <c r="M8061">
        <v>1168818393.83338</v>
      </c>
      <c r="N8061">
        <v>1403114961.8262401</v>
      </c>
      <c r="O8061">
        <v>1571959499.21065</v>
      </c>
      <c r="Q8061" t="str">
        <f>VLOOKUP(A8061,Lookup_Tables!$D$2:$E$7,2,FALSE)</f>
        <v>SS</v>
      </c>
      <c r="R8061" t="str">
        <f>IFERROR(VLOOKUP(D8061,Lookup_Tables!$A$2:$B$21,2,FALSE),"All")</f>
        <v>Port</v>
      </c>
    </row>
    <row r="8062" spans="1:18" hidden="1">
      <c r="A8062">
        <v>256</v>
      </c>
      <c r="B8062">
        <v>47</v>
      </c>
      <c r="C8062" t="s">
        <v>38</v>
      </c>
      <c r="D8062">
        <v>9</v>
      </c>
      <c r="E8062">
        <v>10054.395592981</v>
      </c>
      <c r="F8062">
        <v>3214.4613867320495</v>
      </c>
      <c r="G8062">
        <v>0</v>
      </c>
      <c r="H8062">
        <v>0</v>
      </c>
      <c r="I8062">
        <v>0</v>
      </c>
      <c r="J8062">
        <v>0</v>
      </c>
      <c r="K8062">
        <v>398199.41787107702</v>
      </c>
      <c r="L8062">
        <v>657127.934088359</v>
      </c>
      <c r="M8062">
        <v>674942.732105189</v>
      </c>
      <c r="N8062">
        <v>953811.45890544797</v>
      </c>
      <c r="O8062">
        <v>1888112.2596893799</v>
      </c>
      <c r="Q8062" t="str">
        <f>VLOOKUP(A8062,Lookup_Tables!$D$2:$E$7,2,FALSE)</f>
        <v>SS</v>
      </c>
      <c r="R8062" t="str">
        <f>IFERROR(VLOOKUP(D8062,Lookup_Tables!$A$2:$B$21,2,FALSE),"All")</f>
        <v>Pub Admin Bldg</v>
      </c>
    </row>
    <row r="8063" spans="1:18" hidden="1">
      <c r="A8063">
        <v>256</v>
      </c>
      <c r="B8063">
        <v>47</v>
      </c>
      <c r="C8063" t="s">
        <v>39</v>
      </c>
      <c r="D8063">
        <v>9</v>
      </c>
      <c r="E8063">
        <v>10013.900719136</v>
      </c>
      <c r="F8063">
        <v>3184.8028290582097</v>
      </c>
      <c r="G8063">
        <v>0</v>
      </c>
      <c r="H8063">
        <v>0</v>
      </c>
      <c r="I8063">
        <v>0</v>
      </c>
      <c r="J8063">
        <v>0</v>
      </c>
      <c r="K8063">
        <v>398199.41787107702</v>
      </c>
      <c r="L8063">
        <v>656994.63846395095</v>
      </c>
      <c r="M8063">
        <v>669591.22183181299</v>
      </c>
      <c r="N8063">
        <v>953811.45890544797</v>
      </c>
      <c r="O8063">
        <v>1888112.2596893799</v>
      </c>
      <c r="Q8063" t="str">
        <f>VLOOKUP(A8063,Lookup_Tables!$D$2:$E$7,2,FALSE)</f>
        <v>SS</v>
      </c>
      <c r="R8063" t="str">
        <f>IFERROR(VLOOKUP(D8063,Lookup_Tables!$A$2:$B$21,2,FALSE),"All")</f>
        <v>Pub Admin Bldg</v>
      </c>
    </row>
    <row r="8064" spans="1:18" hidden="1">
      <c r="A8064">
        <v>256</v>
      </c>
      <c r="B8064">
        <v>47</v>
      </c>
      <c r="C8064" t="s">
        <v>38</v>
      </c>
      <c r="D8064">
        <v>10</v>
      </c>
      <c r="E8064">
        <v>95654.441385698694</v>
      </c>
      <c r="F8064">
        <v>34586.347716079705</v>
      </c>
      <c r="G8064">
        <v>0</v>
      </c>
      <c r="H8064">
        <v>0</v>
      </c>
      <c r="I8064">
        <v>0</v>
      </c>
      <c r="J8064">
        <v>204332.93316248601</v>
      </c>
      <c r="K8064">
        <v>2934855.9836589899</v>
      </c>
      <c r="L8064">
        <v>6081671.6123784399</v>
      </c>
      <c r="M8064">
        <v>6571215.2539630197</v>
      </c>
      <c r="N8064">
        <v>8670658.6085378993</v>
      </c>
      <c r="O8064">
        <v>16455723.690856799</v>
      </c>
      <c r="Q8064" t="str">
        <f>VLOOKUP(A8064,Lookup_Tables!$D$2:$E$7,2,FALSE)</f>
        <v>SS</v>
      </c>
      <c r="R8064" t="str">
        <f>IFERROR(VLOOKUP(D8064,Lookup_Tables!$A$2:$B$21,2,FALSE),"All")</f>
        <v>Pub School</v>
      </c>
    </row>
    <row r="8065" spans="1:18" hidden="1">
      <c r="A8065">
        <v>256</v>
      </c>
      <c r="B8065">
        <v>47</v>
      </c>
      <c r="C8065" t="s">
        <v>39</v>
      </c>
      <c r="D8065">
        <v>10</v>
      </c>
      <c r="E8065">
        <v>95318.643493433294</v>
      </c>
      <c r="F8065">
        <v>34317.563398594953</v>
      </c>
      <c r="G8065">
        <v>0</v>
      </c>
      <c r="H8065">
        <v>0</v>
      </c>
      <c r="I8065">
        <v>0</v>
      </c>
      <c r="J8065">
        <v>204332.93316248601</v>
      </c>
      <c r="K8065">
        <v>2934855.9836589899</v>
      </c>
      <c r="L8065">
        <v>6014658.0375977904</v>
      </c>
      <c r="M8065">
        <v>6571215.2539630197</v>
      </c>
      <c r="N8065">
        <v>8670658.6085378993</v>
      </c>
      <c r="O8065">
        <v>16455723.690856799</v>
      </c>
      <c r="Q8065" t="str">
        <f>VLOOKUP(A8065,Lookup_Tables!$D$2:$E$7,2,FALSE)</f>
        <v>SS</v>
      </c>
      <c r="R8065" t="str">
        <f>IFERROR(VLOOKUP(D8065,Lookup_Tables!$A$2:$B$21,2,FALSE),"All")</f>
        <v>Pub School</v>
      </c>
    </row>
    <row r="8066" spans="1:18" hidden="1">
      <c r="A8066">
        <v>256</v>
      </c>
      <c r="B8066">
        <v>47</v>
      </c>
      <c r="C8066" t="s">
        <v>38</v>
      </c>
      <c r="D8066">
        <v>12</v>
      </c>
      <c r="E8066">
        <v>1005.09293124081</v>
      </c>
      <c r="F8066">
        <v>866.27646363704207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138816.46760376799</v>
      </c>
      <c r="Q8066" t="str">
        <f>VLOOKUP(A8066,Lookup_Tables!$D$2:$E$7,2,FALSE)</f>
        <v>SS</v>
      </c>
      <c r="R8066" t="str">
        <f>IFERROR(VLOOKUP(D8066,Lookup_Tables!$A$2:$B$21,2,FALSE),"All")</f>
        <v>Rail</v>
      </c>
    </row>
    <row r="8067" spans="1:18" hidden="1">
      <c r="A8067">
        <v>256</v>
      </c>
      <c r="B8067">
        <v>47</v>
      </c>
      <c r="C8067" t="s">
        <v>39</v>
      </c>
      <c r="D8067">
        <v>12</v>
      </c>
      <c r="E8067">
        <v>1005.09293124081</v>
      </c>
      <c r="F8067">
        <v>866.27646363704207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138816.46760376799</v>
      </c>
      <c r="Q8067" t="str">
        <f>VLOOKUP(A8067,Lookup_Tables!$D$2:$E$7,2,FALSE)</f>
        <v>SS</v>
      </c>
      <c r="R8067" t="str">
        <f>IFERROR(VLOOKUP(D8067,Lookup_Tables!$A$2:$B$21,2,FALSE),"All")</f>
        <v>Rail</v>
      </c>
    </row>
    <row r="8068" spans="1:18" hidden="1">
      <c r="A8068">
        <v>256</v>
      </c>
      <c r="B8068">
        <v>47</v>
      </c>
      <c r="C8068" t="s">
        <v>38</v>
      </c>
      <c r="D8068">
        <v>13</v>
      </c>
      <c r="E8068">
        <v>1332465.48331214</v>
      </c>
      <c r="F8068">
        <v>451325.04349725379</v>
      </c>
      <c r="G8068">
        <v>236474.51667747399</v>
      </c>
      <c r="H8068">
        <v>1253622.76617998</v>
      </c>
      <c r="I8068">
        <v>1597745.32322482</v>
      </c>
      <c r="J8068">
        <v>7649176.0013456596</v>
      </c>
      <c r="K8068">
        <v>41389107.228925399</v>
      </c>
      <c r="L8068">
        <v>74270008.138022304</v>
      </c>
      <c r="M8068">
        <v>81725466.856905803</v>
      </c>
      <c r="N8068">
        <v>117830421.81281801</v>
      </c>
      <c r="O8068">
        <v>198302554.05438</v>
      </c>
      <c r="Q8068" t="str">
        <f>VLOOKUP(A8068,Lookup_Tables!$D$2:$E$7,2,FALSE)</f>
        <v>SS</v>
      </c>
      <c r="R8068" t="str">
        <f>IFERROR(VLOOKUP(D8068,Lookup_Tables!$A$2:$B$21,2,FALSE),"All")</f>
        <v>Residual Inst</v>
      </c>
    </row>
    <row r="8069" spans="1:18" hidden="1">
      <c r="A8069">
        <v>256</v>
      </c>
      <c r="B8069">
        <v>47</v>
      </c>
      <c r="C8069" t="s">
        <v>39</v>
      </c>
      <c r="D8069">
        <v>13</v>
      </c>
      <c r="E8069">
        <v>1322963.70902201</v>
      </c>
      <c r="F8069">
        <v>443997.8576850692</v>
      </c>
      <c r="G8069">
        <v>236105.97343396</v>
      </c>
      <c r="H8069">
        <v>1233675.8871897201</v>
      </c>
      <c r="I8069">
        <v>1540665.69552388</v>
      </c>
      <c r="J8069">
        <v>7626981.4379755696</v>
      </c>
      <c r="K8069">
        <v>41389107.228925399</v>
      </c>
      <c r="L8069">
        <v>74270008.138022304</v>
      </c>
      <c r="M8069">
        <v>81725466.856905803</v>
      </c>
      <c r="N8069">
        <v>116793932.335356</v>
      </c>
      <c r="O8069">
        <v>198302554.05438</v>
      </c>
      <c r="Q8069" t="str">
        <f>VLOOKUP(A8069,Lookup_Tables!$D$2:$E$7,2,FALSE)</f>
        <v>SS</v>
      </c>
      <c r="R8069" t="str">
        <f>IFERROR(VLOOKUP(D8069,Lookup_Tables!$A$2:$B$21,2,FALSE),"All")</f>
        <v>Residual Inst</v>
      </c>
    </row>
    <row r="8070" spans="1:18" hidden="1">
      <c r="A8070">
        <v>256</v>
      </c>
      <c r="B8070">
        <v>47</v>
      </c>
      <c r="C8070" t="s">
        <v>38</v>
      </c>
      <c r="D8070">
        <v>14</v>
      </c>
      <c r="E8070">
        <v>577874.13531988696</v>
      </c>
      <c r="F8070">
        <v>205841.41780526185</v>
      </c>
      <c r="G8070">
        <v>0</v>
      </c>
      <c r="H8070">
        <v>0</v>
      </c>
      <c r="I8070">
        <v>0</v>
      </c>
      <c r="J8070">
        <v>397407.99856019899</v>
      </c>
      <c r="K8070">
        <v>15124927.397900101</v>
      </c>
      <c r="L8070">
        <v>37177287.3065328</v>
      </c>
      <c r="M8070">
        <v>41742534.616113998</v>
      </c>
      <c r="N8070">
        <v>58670537.717737801</v>
      </c>
      <c r="O8070">
        <v>113101106.283024</v>
      </c>
      <c r="Q8070" t="str">
        <f>VLOOKUP(A8070,Lookup_Tables!$D$2:$E$7,2,FALSE)</f>
        <v>SS</v>
      </c>
      <c r="R8070" t="str">
        <f>IFERROR(VLOOKUP(D8070,Lookup_Tables!$A$2:$B$21,2,FALSE),"All")</f>
        <v>Road</v>
      </c>
    </row>
    <row r="8071" spans="1:18" hidden="1">
      <c r="A8071">
        <v>256</v>
      </c>
      <c r="B8071">
        <v>47</v>
      </c>
      <c r="C8071" t="s">
        <v>39</v>
      </c>
      <c r="D8071">
        <v>14</v>
      </c>
      <c r="E8071">
        <v>576952.97956596501</v>
      </c>
      <c r="F8071">
        <v>204920.2620513399</v>
      </c>
      <c r="G8071">
        <v>0</v>
      </c>
      <c r="H8071">
        <v>0</v>
      </c>
      <c r="I8071">
        <v>0</v>
      </c>
      <c r="J8071">
        <v>397407.99856019899</v>
      </c>
      <c r="K8071">
        <v>15124927.397900101</v>
      </c>
      <c r="L8071">
        <v>37177287.3065328</v>
      </c>
      <c r="M8071">
        <v>41742534.616113998</v>
      </c>
      <c r="N8071">
        <v>58670537.717737801</v>
      </c>
      <c r="O8071">
        <v>113101106.283024</v>
      </c>
      <c r="Q8071" t="str">
        <f>VLOOKUP(A8071,Lookup_Tables!$D$2:$E$7,2,FALSE)</f>
        <v>SS</v>
      </c>
      <c r="R8071" t="str">
        <f>IFERROR(VLOOKUP(D8071,Lookup_Tables!$A$2:$B$21,2,FALSE),"All")</f>
        <v>Road</v>
      </c>
    </row>
    <row r="8072" spans="1:18" hidden="1">
      <c r="A8072">
        <v>256</v>
      </c>
      <c r="B8072">
        <v>47</v>
      </c>
      <c r="C8072" t="s">
        <v>38</v>
      </c>
      <c r="D8072">
        <v>15</v>
      </c>
      <c r="E8072">
        <v>363411072.21210903</v>
      </c>
      <c r="F8072">
        <v>115498669.5249877</v>
      </c>
      <c r="G8072">
        <v>272698.49035275599</v>
      </c>
      <c r="H8072">
        <v>5266197.8919114498</v>
      </c>
      <c r="I8072">
        <v>6514270.6186389998</v>
      </c>
      <c r="J8072">
        <v>936499049.75914598</v>
      </c>
      <c r="K8072">
        <v>13381760940.325701</v>
      </c>
      <c r="L8072">
        <v>26394229265.828899</v>
      </c>
      <c r="M8072">
        <v>28439603629.970901</v>
      </c>
      <c r="N8072">
        <v>36076326798.062698</v>
      </c>
      <c r="O8072">
        <v>52150517331.279099</v>
      </c>
      <c r="Q8072" t="str">
        <f>VLOOKUP(A8072,Lookup_Tables!$D$2:$E$7,2,FALSE)</f>
        <v>SS</v>
      </c>
      <c r="R8072" t="str">
        <f>IFERROR(VLOOKUP(D8072,Lookup_Tables!$A$2:$B$21,2,FALSE),"All")</f>
        <v>All</v>
      </c>
    </row>
    <row r="8073" spans="1:18" hidden="1">
      <c r="A8073">
        <v>256</v>
      </c>
      <c r="B8073">
        <v>47</v>
      </c>
      <c r="C8073" t="s">
        <v>39</v>
      </c>
      <c r="D8073">
        <v>15</v>
      </c>
      <c r="E8073">
        <v>362470033.29428297</v>
      </c>
      <c r="F8073">
        <v>114570371.88338441</v>
      </c>
      <c r="G8073">
        <v>264393.292812203</v>
      </c>
      <c r="H8073">
        <v>5209389.9254988302</v>
      </c>
      <c r="I8073">
        <v>6362883.48656228</v>
      </c>
      <c r="J8073">
        <v>936499049.75914598</v>
      </c>
      <c r="K8073">
        <v>13380530572.266199</v>
      </c>
      <c r="L8073">
        <v>26394229265.828899</v>
      </c>
      <c r="M8073">
        <v>28439603629.970901</v>
      </c>
      <c r="N8073">
        <v>36076326798.062698</v>
      </c>
      <c r="O8073">
        <v>52146823421.761497</v>
      </c>
      <c r="Q8073" t="str">
        <f>VLOOKUP(A8073,Lookup_Tables!$D$2:$E$7,2,FALSE)</f>
        <v>SS</v>
      </c>
      <c r="R8073" t="str">
        <f>IFERROR(VLOOKUP(D8073,Lookup_Tables!$A$2:$B$21,2,FALSE),"All")</f>
        <v>All</v>
      </c>
    </row>
    <row r="8074" spans="1:18" hidden="1">
      <c r="A8074">
        <v>256</v>
      </c>
      <c r="B8074">
        <v>47</v>
      </c>
      <c r="C8074" t="s">
        <v>38</v>
      </c>
      <c r="D8074">
        <v>16</v>
      </c>
      <c r="E8074">
        <v>14376098.181732999</v>
      </c>
      <c r="F8074">
        <v>4695675.6220982131</v>
      </c>
      <c r="G8074">
        <v>236474.51667747399</v>
      </c>
      <c r="H8074">
        <v>1275401.58794712</v>
      </c>
      <c r="I8074">
        <v>1658470.9234779601</v>
      </c>
      <c r="J8074">
        <v>8794007.4655090701</v>
      </c>
      <c r="K8074">
        <v>386094878.03633398</v>
      </c>
      <c r="L8074">
        <v>1198028102.85043</v>
      </c>
      <c r="M8074">
        <v>1352430607.8747101</v>
      </c>
      <c r="N8074">
        <v>1679725306.96281</v>
      </c>
      <c r="O8074">
        <v>2034589376.6122601</v>
      </c>
      <c r="Q8074" t="str">
        <f>VLOOKUP(A8074,Lookup_Tables!$D$2:$E$7,2,FALSE)</f>
        <v>SS</v>
      </c>
      <c r="R8074" t="str">
        <f>IFERROR(VLOOKUP(D8074,Lookup_Tables!$A$2:$B$21,2,FALSE),"All")</f>
        <v>Government_Loss</v>
      </c>
    </row>
    <row r="8075" spans="1:18" hidden="1">
      <c r="A8075">
        <v>256</v>
      </c>
      <c r="B8075">
        <v>47</v>
      </c>
      <c r="C8075" t="s">
        <v>39</v>
      </c>
      <c r="D8075">
        <v>16</v>
      </c>
      <c r="E8075">
        <v>14362848.339694699</v>
      </c>
      <c r="F8075">
        <v>4684306.6372269448</v>
      </c>
      <c r="G8075">
        <v>236105.97343396</v>
      </c>
      <c r="H8075">
        <v>1253447.6972080099</v>
      </c>
      <c r="I8075">
        <v>1603314.6361722599</v>
      </c>
      <c r="J8075">
        <v>8698283.7414976805</v>
      </c>
      <c r="K8075">
        <v>386094878.03633398</v>
      </c>
      <c r="L8075">
        <v>1198028102.85043</v>
      </c>
      <c r="M8075">
        <v>1352430607.8747101</v>
      </c>
      <c r="N8075">
        <v>1679705575.9554999</v>
      </c>
      <c r="O8075">
        <v>2034589376.6122601</v>
      </c>
      <c r="Q8075" t="str">
        <f>VLOOKUP(A8075,Lookup_Tables!$D$2:$E$7,2,FALSE)</f>
        <v>SS</v>
      </c>
      <c r="R8075" t="str">
        <f>IFERROR(VLOOKUP(D8075,Lookup_Tables!$A$2:$B$21,2,FALSE),"All")</f>
        <v>Government_Loss</v>
      </c>
    </row>
    <row r="8076" spans="1:18" hidden="1">
      <c r="A8076">
        <v>256</v>
      </c>
      <c r="B8076">
        <v>47</v>
      </c>
      <c r="C8076" t="s">
        <v>38</v>
      </c>
      <c r="D8076">
        <v>17</v>
      </c>
      <c r="E8076">
        <v>26210098.337166701</v>
      </c>
      <c r="F8076">
        <v>8654464.5337753631</v>
      </c>
      <c r="G8076">
        <v>58849.394350351402</v>
      </c>
      <c r="H8076">
        <v>724130.92081062903</v>
      </c>
      <c r="I8076">
        <v>923884.49249926</v>
      </c>
      <c r="J8076">
        <v>75645420.948621795</v>
      </c>
      <c r="K8076">
        <v>914808265.90747702</v>
      </c>
      <c r="L8076">
        <v>1843367320.9465799</v>
      </c>
      <c r="M8076">
        <v>2007017882.3317101</v>
      </c>
      <c r="N8076">
        <v>2538930812.0922899</v>
      </c>
      <c r="O8076">
        <v>3808127404.2982101</v>
      </c>
      <c r="Q8076" t="str">
        <f>VLOOKUP(A8076,Lookup_Tables!$D$2:$E$7,2,FALSE)</f>
        <v>SS</v>
      </c>
      <c r="R8076" t="str">
        <f>IFERROR(VLOOKUP(D8076,Lookup_Tables!$A$2:$B$21,2,FALSE),"All")</f>
        <v>Emergency_Loss</v>
      </c>
    </row>
    <row r="8077" spans="1:18" hidden="1">
      <c r="A8077">
        <v>256</v>
      </c>
      <c r="B8077">
        <v>47</v>
      </c>
      <c r="C8077" t="s">
        <v>39</v>
      </c>
      <c r="D8077">
        <v>17</v>
      </c>
      <c r="E8077">
        <v>26140510.500649501</v>
      </c>
      <c r="F8077">
        <v>8586325.3626044989</v>
      </c>
      <c r="G8077">
        <v>58729.652391917203</v>
      </c>
      <c r="H8077">
        <v>709230.21664566197</v>
      </c>
      <c r="I8077">
        <v>886701.74943544203</v>
      </c>
      <c r="J8077">
        <v>75645420.948621795</v>
      </c>
      <c r="K8077">
        <v>914638991.31391299</v>
      </c>
      <c r="L8077">
        <v>1843367320.9465799</v>
      </c>
      <c r="M8077">
        <v>2007017882.3317101</v>
      </c>
      <c r="N8077">
        <v>2538930812.0922899</v>
      </c>
      <c r="O8077">
        <v>3808127404.2982101</v>
      </c>
      <c r="Q8077" t="str">
        <f>VLOOKUP(A8077,Lookup_Tables!$D$2:$E$7,2,FALSE)</f>
        <v>SS</v>
      </c>
      <c r="R8077" t="str">
        <f>IFERROR(VLOOKUP(D8077,Lookup_Tables!$A$2:$B$21,2,FALSE),"All")</f>
        <v>Emergency_Loss</v>
      </c>
    </row>
    <row r="8078" spans="1:18" hidden="1">
      <c r="A8078">
        <v>256</v>
      </c>
      <c r="B8078">
        <v>47</v>
      </c>
      <c r="C8078" t="s">
        <v>38</v>
      </c>
      <c r="D8078">
        <v>18</v>
      </c>
      <c r="E8078">
        <v>40586196.518899597</v>
      </c>
      <c r="F8078">
        <v>13347989.917095289</v>
      </c>
      <c r="G8078">
        <v>297978.10777677002</v>
      </c>
      <c r="H8078">
        <v>2008639.5011128399</v>
      </c>
      <c r="I8078">
        <v>2636420.5648324802</v>
      </c>
      <c r="J8078">
        <v>102099725.127997</v>
      </c>
      <c r="K8078">
        <v>1261395754.2701001</v>
      </c>
      <c r="L8078">
        <v>3041429381.4349198</v>
      </c>
      <c r="M8078">
        <v>3370503204.5970802</v>
      </c>
      <c r="N8078">
        <v>4218656119.0551</v>
      </c>
      <c r="O8078">
        <v>5842716780.91047</v>
      </c>
      <c r="Q8078" t="str">
        <f>VLOOKUP(A8078,Lookup_Tables!$D$2:$E$7,2,FALSE)</f>
        <v>SS</v>
      </c>
      <c r="R8078" t="str">
        <f>IFERROR(VLOOKUP(D8078,Lookup_Tables!$A$2:$B$21,2,FALSE),"All")</f>
        <v>Govt_Plus_Emergency</v>
      </c>
    </row>
    <row r="8079" spans="1:18" hidden="1">
      <c r="A8079">
        <v>256</v>
      </c>
      <c r="B8079">
        <v>47</v>
      </c>
      <c r="C8079" t="s">
        <v>39</v>
      </c>
      <c r="D8079">
        <v>18</v>
      </c>
      <c r="E8079">
        <v>40503332.911924601</v>
      </c>
      <c r="F8079">
        <v>13269688.895943221</v>
      </c>
      <c r="G8079">
        <v>297625.23831244803</v>
      </c>
      <c r="H8079">
        <v>1972879.25693321</v>
      </c>
      <c r="I8079">
        <v>2563159.10529071</v>
      </c>
      <c r="J8079">
        <v>102099725.127997</v>
      </c>
      <c r="K8079">
        <v>1260831288.40518</v>
      </c>
      <c r="L8079">
        <v>3041395423.7970099</v>
      </c>
      <c r="M8079">
        <v>3370268251.7325101</v>
      </c>
      <c r="N8079">
        <v>4218656119.0551</v>
      </c>
      <c r="O8079">
        <v>5842716780.91047</v>
      </c>
      <c r="Q8079" t="str">
        <f>VLOOKUP(A8079,Lookup_Tables!$D$2:$E$7,2,FALSE)</f>
        <v>SS</v>
      </c>
      <c r="R8079" t="str">
        <f>IFERROR(VLOOKUP(D8079,Lookup_Tables!$A$2:$B$21,2,FALSE),"All")</f>
        <v>Govt_Plus_Emergency</v>
      </c>
    </row>
    <row r="8080" spans="1:18" hidden="1">
      <c r="A8080">
        <v>256</v>
      </c>
      <c r="B8080">
        <v>48</v>
      </c>
      <c r="C8080" t="s">
        <v>38</v>
      </c>
      <c r="D8080">
        <v>0</v>
      </c>
      <c r="E8080">
        <v>237032.003119025</v>
      </c>
      <c r="F8080">
        <v>64693.431616868678</v>
      </c>
      <c r="G8080">
        <v>0</v>
      </c>
      <c r="H8080">
        <v>0</v>
      </c>
      <c r="I8080">
        <v>0</v>
      </c>
      <c r="J8080">
        <v>0</v>
      </c>
      <c r="K8080">
        <v>4327126.8151860004</v>
      </c>
      <c r="L8080">
        <v>20593907.059010498</v>
      </c>
      <c r="M8080">
        <v>25111802.9845961</v>
      </c>
      <c r="N8080">
        <v>36415876.887887403</v>
      </c>
      <c r="O8080">
        <v>43469547.510136202</v>
      </c>
      <c r="Q8080" t="str">
        <f>VLOOKUP(A8080,Lookup_Tables!$D$2:$E$7,2,FALSE)</f>
        <v>SS</v>
      </c>
      <c r="R8080" t="str">
        <f>IFERROR(VLOOKUP(D8080,Lookup_Tables!$A$2:$B$21,2,FALSE),"All")</f>
        <v>Private Assets</v>
      </c>
    </row>
    <row r="8081" spans="1:18" hidden="1">
      <c r="A8081">
        <v>256</v>
      </c>
      <c r="B8081">
        <v>48</v>
      </c>
      <c r="C8081" t="s">
        <v>39</v>
      </c>
      <c r="D8081">
        <v>0</v>
      </c>
      <c r="E8081">
        <v>237032.003119025</v>
      </c>
      <c r="F8081">
        <v>64693.431616868678</v>
      </c>
      <c r="G8081">
        <v>0</v>
      </c>
      <c r="H8081">
        <v>0</v>
      </c>
      <c r="I8081">
        <v>0</v>
      </c>
      <c r="J8081">
        <v>0</v>
      </c>
      <c r="K8081">
        <v>4327126.8151860004</v>
      </c>
      <c r="L8081">
        <v>20593907.059010498</v>
      </c>
      <c r="M8081">
        <v>25111802.9845961</v>
      </c>
      <c r="N8081">
        <v>36415876.887887403</v>
      </c>
      <c r="O8081">
        <v>43469547.510136202</v>
      </c>
      <c r="Q8081" t="str">
        <f>VLOOKUP(A8081,Lookup_Tables!$D$2:$E$7,2,FALSE)</f>
        <v>SS</v>
      </c>
      <c r="R8081" t="str">
        <f>IFERROR(VLOOKUP(D8081,Lookup_Tables!$A$2:$B$21,2,FALSE),"All")</f>
        <v>Private Assets</v>
      </c>
    </row>
    <row r="8082" spans="1:18" hidden="1">
      <c r="A8082">
        <v>256</v>
      </c>
      <c r="B8082">
        <v>48</v>
      </c>
      <c r="C8082" t="s">
        <v>38</v>
      </c>
      <c r="D8082">
        <v>2</v>
      </c>
      <c r="E8082">
        <v>1118.86594814368</v>
      </c>
      <c r="F8082">
        <v>330.40484010193973</v>
      </c>
      <c r="G8082">
        <v>0</v>
      </c>
      <c r="H8082">
        <v>0</v>
      </c>
      <c r="I8082">
        <v>0</v>
      </c>
      <c r="J8082">
        <v>0</v>
      </c>
      <c r="K8082">
        <v>26361.529792697002</v>
      </c>
      <c r="L8082">
        <v>86444.484430213299</v>
      </c>
      <c r="M8082">
        <v>103544.078075344</v>
      </c>
      <c r="N8082">
        <v>163630.64774856801</v>
      </c>
      <c r="O8082">
        <v>199490.17074878601</v>
      </c>
      <c r="Q8082" t="str">
        <f>VLOOKUP(A8082,Lookup_Tables!$D$2:$E$7,2,FALSE)</f>
        <v>SS</v>
      </c>
      <c r="R8082" t="str">
        <f>IFERROR(VLOOKUP(D8082,Lookup_Tables!$A$2:$B$21,2,FALSE),"All")</f>
        <v>Bridge</v>
      </c>
    </row>
    <row r="8083" spans="1:18" hidden="1">
      <c r="A8083">
        <v>256</v>
      </c>
      <c r="B8083">
        <v>48</v>
      </c>
      <c r="C8083" t="s">
        <v>39</v>
      </c>
      <c r="D8083">
        <v>2</v>
      </c>
      <c r="E8083">
        <v>1118.86594814368</v>
      </c>
      <c r="F8083">
        <v>330.40484010193973</v>
      </c>
      <c r="G8083">
        <v>0</v>
      </c>
      <c r="H8083">
        <v>0</v>
      </c>
      <c r="I8083">
        <v>0</v>
      </c>
      <c r="J8083">
        <v>0</v>
      </c>
      <c r="K8083">
        <v>26361.529792697002</v>
      </c>
      <c r="L8083">
        <v>86444.484430213299</v>
      </c>
      <c r="M8083">
        <v>103544.078075344</v>
      </c>
      <c r="N8083">
        <v>163630.64774856801</v>
      </c>
      <c r="O8083">
        <v>199490.17074878601</v>
      </c>
      <c r="Q8083" t="str">
        <f>VLOOKUP(A8083,Lookup_Tables!$D$2:$E$7,2,FALSE)</f>
        <v>SS</v>
      </c>
      <c r="R8083" t="str">
        <f>IFERROR(VLOOKUP(D8083,Lookup_Tables!$A$2:$B$21,2,FALSE),"All")</f>
        <v>Bridge</v>
      </c>
    </row>
    <row r="8084" spans="1:18" hidden="1">
      <c r="A8084">
        <v>256</v>
      </c>
      <c r="B8084">
        <v>48</v>
      </c>
      <c r="C8084" t="s">
        <v>38</v>
      </c>
      <c r="D8084">
        <v>10</v>
      </c>
      <c r="E8084">
        <v>688.07726445859998</v>
      </c>
      <c r="F8084">
        <v>299.5790882395554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58712.126174947502</v>
      </c>
      <c r="M8084">
        <v>74153.585751677005</v>
      </c>
      <c r="N8084">
        <v>87489.933314330498</v>
      </c>
      <c r="O8084">
        <v>93988.945226412601</v>
      </c>
      <c r="Q8084" t="str">
        <f>VLOOKUP(A8084,Lookup_Tables!$D$2:$E$7,2,FALSE)</f>
        <v>SS</v>
      </c>
      <c r="R8084" t="str">
        <f>IFERROR(VLOOKUP(D8084,Lookup_Tables!$A$2:$B$21,2,FALSE),"All")</f>
        <v>Pub School</v>
      </c>
    </row>
    <row r="8085" spans="1:18" hidden="1">
      <c r="A8085">
        <v>256</v>
      </c>
      <c r="B8085">
        <v>48</v>
      </c>
      <c r="C8085" t="s">
        <v>39</v>
      </c>
      <c r="D8085">
        <v>10</v>
      </c>
      <c r="E8085">
        <v>688.07726445859998</v>
      </c>
      <c r="F8085">
        <v>299.5790882395554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58712.126174947502</v>
      </c>
      <c r="M8085">
        <v>74153.585751677005</v>
      </c>
      <c r="N8085">
        <v>87489.933314330498</v>
      </c>
      <c r="O8085">
        <v>93988.945226412601</v>
      </c>
      <c r="Q8085" t="str">
        <f>VLOOKUP(A8085,Lookup_Tables!$D$2:$E$7,2,FALSE)</f>
        <v>SS</v>
      </c>
      <c r="R8085" t="str">
        <f>IFERROR(VLOOKUP(D8085,Lookup_Tables!$A$2:$B$21,2,FALSE),"All")</f>
        <v>Pub School</v>
      </c>
    </row>
    <row r="8086" spans="1:18" hidden="1">
      <c r="A8086">
        <v>256</v>
      </c>
      <c r="B8086">
        <v>48</v>
      </c>
      <c r="C8086" t="s">
        <v>38</v>
      </c>
      <c r="D8086">
        <v>13</v>
      </c>
      <c r="E8086">
        <v>7177.2096878017301</v>
      </c>
      <c r="F8086">
        <v>2322.187706036796</v>
      </c>
      <c r="G8086">
        <v>0</v>
      </c>
      <c r="H8086">
        <v>0</v>
      </c>
      <c r="I8086">
        <v>0</v>
      </c>
      <c r="J8086">
        <v>0</v>
      </c>
      <c r="K8086">
        <v>112844.179136233</v>
      </c>
      <c r="L8086">
        <v>694928.92581563699</v>
      </c>
      <c r="M8086">
        <v>749387.23366705806</v>
      </c>
      <c r="N8086">
        <v>963100.707952186</v>
      </c>
      <c r="O8086">
        <v>1133996.98498183</v>
      </c>
      <c r="Q8086" t="str">
        <f>VLOOKUP(A8086,Lookup_Tables!$D$2:$E$7,2,FALSE)</f>
        <v>SS</v>
      </c>
      <c r="R8086" t="str">
        <f>IFERROR(VLOOKUP(D8086,Lookup_Tables!$A$2:$B$21,2,FALSE),"All")</f>
        <v>Residual Inst</v>
      </c>
    </row>
    <row r="8087" spans="1:18" hidden="1">
      <c r="A8087">
        <v>256</v>
      </c>
      <c r="B8087">
        <v>48</v>
      </c>
      <c r="C8087" t="s">
        <v>39</v>
      </c>
      <c r="D8087">
        <v>13</v>
      </c>
      <c r="E8087">
        <v>7177.2096878017301</v>
      </c>
      <c r="F8087">
        <v>2322.187706036796</v>
      </c>
      <c r="G8087">
        <v>0</v>
      </c>
      <c r="H8087">
        <v>0</v>
      </c>
      <c r="I8087">
        <v>0</v>
      </c>
      <c r="J8087">
        <v>0</v>
      </c>
      <c r="K8087">
        <v>112844.179136233</v>
      </c>
      <c r="L8087">
        <v>694928.92581563699</v>
      </c>
      <c r="M8087">
        <v>749387.23366705806</v>
      </c>
      <c r="N8087">
        <v>963100.707952186</v>
      </c>
      <c r="O8087">
        <v>1133996.98498183</v>
      </c>
      <c r="Q8087" t="str">
        <f>VLOOKUP(A8087,Lookup_Tables!$D$2:$E$7,2,FALSE)</f>
        <v>SS</v>
      </c>
      <c r="R8087" t="str">
        <f>IFERROR(VLOOKUP(D8087,Lookup_Tables!$A$2:$B$21,2,FALSE),"All")</f>
        <v>Residual Inst</v>
      </c>
    </row>
    <row r="8088" spans="1:18" hidden="1">
      <c r="A8088">
        <v>256</v>
      </c>
      <c r="B8088">
        <v>48</v>
      </c>
      <c r="C8088" t="s">
        <v>38</v>
      </c>
      <c r="D8088">
        <v>14</v>
      </c>
      <c r="E8088">
        <v>15243.903155214501</v>
      </c>
      <c r="F8088">
        <v>6156.9899841371753</v>
      </c>
      <c r="G8088">
        <v>0</v>
      </c>
      <c r="H8088">
        <v>0</v>
      </c>
      <c r="I8088">
        <v>0</v>
      </c>
      <c r="J8088">
        <v>0</v>
      </c>
      <c r="K8088">
        <v>137487.967331789</v>
      </c>
      <c r="L8088">
        <v>1137326.2950365599</v>
      </c>
      <c r="M8088">
        <v>1311865.10564581</v>
      </c>
      <c r="N8088">
        <v>2112370.27545057</v>
      </c>
      <c r="O8088">
        <v>2526046.5526396302</v>
      </c>
      <c r="Q8088" t="str">
        <f>VLOOKUP(A8088,Lookup_Tables!$D$2:$E$7,2,FALSE)</f>
        <v>SS</v>
      </c>
      <c r="R8088" t="str">
        <f>IFERROR(VLOOKUP(D8088,Lookup_Tables!$A$2:$B$21,2,FALSE),"All")</f>
        <v>Road</v>
      </c>
    </row>
    <row r="8089" spans="1:18" hidden="1">
      <c r="A8089">
        <v>256</v>
      </c>
      <c r="B8089">
        <v>48</v>
      </c>
      <c r="C8089" t="s">
        <v>39</v>
      </c>
      <c r="D8089">
        <v>14</v>
      </c>
      <c r="E8089">
        <v>15243.903155214501</v>
      </c>
      <c r="F8089">
        <v>6156.9899841371753</v>
      </c>
      <c r="G8089">
        <v>0</v>
      </c>
      <c r="H8089">
        <v>0</v>
      </c>
      <c r="I8089">
        <v>0</v>
      </c>
      <c r="J8089">
        <v>0</v>
      </c>
      <c r="K8089">
        <v>137487.967331789</v>
      </c>
      <c r="L8089">
        <v>1137326.2950365599</v>
      </c>
      <c r="M8089">
        <v>1311865.10564581</v>
      </c>
      <c r="N8089">
        <v>2112370.27545057</v>
      </c>
      <c r="O8089">
        <v>2526046.5526396302</v>
      </c>
      <c r="Q8089" t="str">
        <f>VLOOKUP(A8089,Lookup_Tables!$D$2:$E$7,2,FALSE)</f>
        <v>SS</v>
      </c>
      <c r="R8089" t="str">
        <f>IFERROR(VLOOKUP(D8089,Lookup_Tables!$A$2:$B$21,2,FALSE),"All")</f>
        <v>Road</v>
      </c>
    </row>
    <row r="8090" spans="1:18" hidden="1">
      <c r="A8090">
        <v>256</v>
      </c>
      <c r="B8090">
        <v>48</v>
      </c>
      <c r="C8090" t="s">
        <v>38</v>
      </c>
      <c r="D8090">
        <v>15</v>
      </c>
      <c r="E8090">
        <v>261260.05917464299</v>
      </c>
      <c r="F8090">
        <v>73224.950846752065</v>
      </c>
      <c r="G8090">
        <v>0</v>
      </c>
      <c r="H8090">
        <v>0</v>
      </c>
      <c r="I8090">
        <v>0</v>
      </c>
      <c r="J8090">
        <v>0</v>
      </c>
      <c r="K8090">
        <v>4603820.4914467204</v>
      </c>
      <c r="L8090">
        <v>22532634.964778099</v>
      </c>
      <c r="M8090">
        <v>27215143.397362798</v>
      </c>
      <c r="N8090">
        <v>40652789.846011698</v>
      </c>
      <c r="O8090">
        <v>47400294.265141897</v>
      </c>
      <c r="Q8090" t="str">
        <f>VLOOKUP(A8090,Lookup_Tables!$D$2:$E$7,2,FALSE)</f>
        <v>SS</v>
      </c>
      <c r="R8090" t="str">
        <f>IFERROR(VLOOKUP(D8090,Lookup_Tables!$A$2:$B$21,2,FALSE),"All")</f>
        <v>All</v>
      </c>
    </row>
    <row r="8091" spans="1:18" hidden="1">
      <c r="A8091">
        <v>256</v>
      </c>
      <c r="B8091">
        <v>48</v>
      </c>
      <c r="C8091" t="s">
        <v>39</v>
      </c>
      <c r="D8091">
        <v>15</v>
      </c>
      <c r="E8091">
        <v>261260.05917464299</v>
      </c>
      <c r="F8091">
        <v>73224.950846752065</v>
      </c>
      <c r="G8091">
        <v>0</v>
      </c>
      <c r="H8091">
        <v>0</v>
      </c>
      <c r="I8091">
        <v>0</v>
      </c>
      <c r="J8091">
        <v>0</v>
      </c>
      <c r="K8091">
        <v>4603820.4914467204</v>
      </c>
      <c r="L8091">
        <v>22532634.964778099</v>
      </c>
      <c r="M8091">
        <v>27215143.397362798</v>
      </c>
      <c r="N8091">
        <v>40652789.846011698</v>
      </c>
      <c r="O8091">
        <v>47400294.265141897</v>
      </c>
      <c r="Q8091" t="str">
        <f>VLOOKUP(A8091,Lookup_Tables!$D$2:$E$7,2,FALSE)</f>
        <v>SS</v>
      </c>
      <c r="R8091" t="str">
        <f>IFERROR(VLOOKUP(D8091,Lookup_Tables!$A$2:$B$21,2,FALSE),"All")</f>
        <v>All</v>
      </c>
    </row>
    <row r="8092" spans="1:18" hidden="1">
      <c r="A8092">
        <v>256</v>
      </c>
      <c r="B8092">
        <v>48</v>
      </c>
      <c r="C8092" t="s">
        <v>38</v>
      </c>
      <c r="D8092">
        <v>16</v>
      </c>
      <c r="E8092">
        <v>24228.056055618501</v>
      </c>
      <c r="F8092">
        <v>9084.4584017052857</v>
      </c>
      <c r="G8092">
        <v>0</v>
      </c>
      <c r="H8092">
        <v>0</v>
      </c>
      <c r="I8092">
        <v>0</v>
      </c>
      <c r="J8092">
        <v>0</v>
      </c>
      <c r="K8092">
        <v>276693.67626071902</v>
      </c>
      <c r="L8092">
        <v>1980071.2623991601</v>
      </c>
      <c r="M8092">
        <v>2241936.0558345001</v>
      </c>
      <c r="N8092">
        <v>3343422.2948689298</v>
      </c>
      <c r="O8092">
        <v>3952763.60367253</v>
      </c>
      <c r="Q8092" t="str">
        <f>VLOOKUP(A8092,Lookup_Tables!$D$2:$E$7,2,FALSE)</f>
        <v>SS</v>
      </c>
      <c r="R8092" t="str">
        <f>IFERROR(VLOOKUP(D8092,Lookup_Tables!$A$2:$B$21,2,FALSE),"All")</f>
        <v>Government_Loss</v>
      </c>
    </row>
    <row r="8093" spans="1:18" hidden="1">
      <c r="A8093">
        <v>256</v>
      </c>
      <c r="B8093">
        <v>48</v>
      </c>
      <c r="C8093" t="s">
        <v>39</v>
      </c>
      <c r="D8093">
        <v>16</v>
      </c>
      <c r="E8093">
        <v>24228.056055618501</v>
      </c>
      <c r="F8093">
        <v>9084.4584017052857</v>
      </c>
      <c r="G8093">
        <v>0</v>
      </c>
      <c r="H8093">
        <v>0</v>
      </c>
      <c r="I8093">
        <v>0</v>
      </c>
      <c r="J8093">
        <v>0</v>
      </c>
      <c r="K8093">
        <v>276693.67626071902</v>
      </c>
      <c r="L8093">
        <v>1980071.2623991601</v>
      </c>
      <c r="M8093">
        <v>2241936.0558345001</v>
      </c>
      <c r="N8093">
        <v>3343422.2948689298</v>
      </c>
      <c r="O8093">
        <v>3952763.60367253</v>
      </c>
      <c r="Q8093" t="str">
        <f>VLOOKUP(A8093,Lookup_Tables!$D$2:$E$7,2,FALSE)</f>
        <v>SS</v>
      </c>
      <c r="R8093" t="str">
        <f>IFERROR(VLOOKUP(D8093,Lookup_Tables!$A$2:$B$21,2,FALSE),"All")</f>
        <v>Government_Loss</v>
      </c>
    </row>
    <row r="8094" spans="1:18" hidden="1">
      <c r="A8094">
        <v>256</v>
      </c>
      <c r="B8094">
        <v>48</v>
      </c>
      <c r="C8094" t="s">
        <v>38</v>
      </c>
      <c r="D8094">
        <v>17</v>
      </c>
      <c r="E8094">
        <v>25602.355422304001</v>
      </c>
      <c r="F8094">
        <v>7600.3392237011903</v>
      </c>
      <c r="G8094">
        <v>0</v>
      </c>
      <c r="H8094">
        <v>0</v>
      </c>
      <c r="I8094">
        <v>0</v>
      </c>
      <c r="J8094">
        <v>0</v>
      </c>
      <c r="K8094">
        <v>419787.39316521998</v>
      </c>
      <c r="L8094">
        <v>2183568.8355276701</v>
      </c>
      <c r="M8094">
        <v>2600476.3059177399</v>
      </c>
      <c r="N8094">
        <v>3920988.8945076698</v>
      </c>
      <c r="O8094">
        <v>4597568.8909058897</v>
      </c>
      <c r="Q8094" t="str">
        <f>VLOOKUP(A8094,Lookup_Tables!$D$2:$E$7,2,FALSE)</f>
        <v>SS</v>
      </c>
      <c r="R8094" t="str">
        <f>IFERROR(VLOOKUP(D8094,Lookup_Tables!$A$2:$B$21,2,FALSE),"All")</f>
        <v>Emergency_Loss</v>
      </c>
    </row>
    <row r="8095" spans="1:18" hidden="1">
      <c r="A8095">
        <v>256</v>
      </c>
      <c r="B8095">
        <v>48</v>
      </c>
      <c r="C8095" t="s">
        <v>39</v>
      </c>
      <c r="D8095">
        <v>17</v>
      </c>
      <c r="E8095">
        <v>25602.355422304001</v>
      </c>
      <c r="F8095">
        <v>7600.3392237011903</v>
      </c>
      <c r="G8095">
        <v>0</v>
      </c>
      <c r="H8095">
        <v>0</v>
      </c>
      <c r="I8095">
        <v>0</v>
      </c>
      <c r="J8095">
        <v>0</v>
      </c>
      <c r="K8095">
        <v>419787.39316521998</v>
      </c>
      <c r="L8095">
        <v>2183568.8355276701</v>
      </c>
      <c r="M8095">
        <v>2600476.3059177399</v>
      </c>
      <c r="N8095">
        <v>3920988.8945076698</v>
      </c>
      <c r="O8095">
        <v>4597568.8909058897</v>
      </c>
      <c r="Q8095" t="str">
        <f>VLOOKUP(A8095,Lookup_Tables!$D$2:$E$7,2,FALSE)</f>
        <v>SS</v>
      </c>
      <c r="R8095" t="str">
        <f>IFERROR(VLOOKUP(D8095,Lookup_Tables!$A$2:$B$21,2,FALSE),"All")</f>
        <v>Emergency_Loss</v>
      </c>
    </row>
    <row r="8096" spans="1:18" hidden="1">
      <c r="A8096">
        <v>256</v>
      </c>
      <c r="B8096">
        <v>48</v>
      </c>
      <c r="C8096" t="s">
        <v>38</v>
      </c>
      <c r="D8096">
        <v>18</v>
      </c>
      <c r="E8096">
        <v>49830.411477922498</v>
      </c>
      <c r="F8096">
        <v>16865.852529976866</v>
      </c>
      <c r="G8096">
        <v>0</v>
      </c>
      <c r="H8096">
        <v>0</v>
      </c>
      <c r="I8096">
        <v>0</v>
      </c>
      <c r="J8096">
        <v>0</v>
      </c>
      <c r="K8096">
        <v>696481.06942593795</v>
      </c>
      <c r="L8096">
        <v>4132447.9124450502</v>
      </c>
      <c r="M8096">
        <v>4789118.4326947201</v>
      </c>
      <c r="N8096">
        <v>7221295.2238670196</v>
      </c>
      <c r="O8096">
        <v>8550173.5991144292</v>
      </c>
      <c r="Q8096" t="str">
        <f>VLOOKUP(A8096,Lookup_Tables!$D$2:$E$7,2,FALSE)</f>
        <v>SS</v>
      </c>
      <c r="R8096" t="str">
        <f>IFERROR(VLOOKUP(D8096,Lookup_Tables!$A$2:$B$21,2,FALSE),"All")</f>
        <v>Govt_Plus_Emergency</v>
      </c>
    </row>
    <row r="8097" spans="1:18" hidden="1">
      <c r="A8097">
        <v>256</v>
      </c>
      <c r="B8097">
        <v>48</v>
      </c>
      <c r="C8097" t="s">
        <v>39</v>
      </c>
      <c r="D8097">
        <v>18</v>
      </c>
      <c r="E8097">
        <v>49830.411477922498</v>
      </c>
      <c r="F8097">
        <v>16865.852529976866</v>
      </c>
      <c r="G8097">
        <v>0</v>
      </c>
      <c r="H8097">
        <v>0</v>
      </c>
      <c r="I8097">
        <v>0</v>
      </c>
      <c r="J8097">
        <v>0</v>
      </c>
      <c r="K8097">
        <v>696481.06942593795</v>
      </c>
      <c r="L8097">
        <v>4132447.9124450502</v>
      </c>
      <c r="M8097">
        <v>4789118.4326947201</v>
      </c>
      <c r="N8097">
        <v>7221295.2238670196</v>
      </c>
      <c r="O8097">
        <v>8550173.5991144292</v>
      </c>
      <c r="Q8097" t="str">
        <f>VLOOKUP(A8097,Lookup_Tables!$D$2:$E$7,2,FALSE)</f>
        <v>SS</v>
      </c>
      <c r="R8097" t="str">
        <f>IFERROR(VLOOKUP(D8097,Lookup_Tables!$A$2:$B$21,2,FALSE),"All")</f>
        <v>Govt_Plus_Emergency</v>
      </c>
    </row>
    <row r="8098" spans="1:18" hidden="1">
      <c r="A8098">
        <v>256</v>
      </c>
      <c r="B8098">
        <v>49</v>
      </c>
      <c r="C8098" t="s">
        <v>38</v>
      </c>
      <c r="D8098">
        <v>0</v>
      </c>
      <c r="E8098">
        <v>7523555.4739295198</v>
      </c>
      <c r="F8098">
        <v>2496232.6392968018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696724236.81886995</v>
      </c>
      <c r="M8098">
        <v>814367319.55299902</v>
      </c>
      <c r="N8098">
        <v>1280259545.37696</v>
      </c>
      <c r="O8098">
        <v>1421604413.3308899</v>
      </c>
      <c r="Q8098" t="str">
        <f>VLOOKUP(A8098,Lookup_Tables!$D$2:$E$7,2,FALSE)</f>
        <v>SS</v>
      </c>
      <c r="R8098" t="str">
        <f>IFERROR(VLOOKUP(D8098,Lookup_Tables!$A$2:$B$21,2,FALSE),"All")</f>
        <v>Private Assets</v>
      </c>
    </row>
    <row r="8099" spans="1:18" hidden="1">
      <c r="A8099">
        <v>256</v>
      </c>
      <c r="B8099">
        <v>49</v>
      </c>
      <c r="C8099" t="s">
        <v>39</v>
      </c>
      <c r="D8099">
        <v>0</v>
      </c>
      <c r="E8099">
        <v>7523555.4739295198</v>
      </c>
      <c r="F8099">
        <v>2496232.6392968018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696724236.81886995</v>
      </c>
      <c r="M8099">
        <v>814367319.55299902</v>
      </c>
      <c r="N8099">
        <v>1280259545.37696</v>
      </c>
      <c r="O8099">
        <v>1421604413.3308899</v>
      </c>
      <c r="Q8099" t="str">
        <f>VLOOKUP(A8099,Lookup_Tables!$D$2:$E$7,2,FALSE)</f>
        <v>SS</v>
      </c>
      <c r="R8099" t="str">
        <f>IFERROR(VLOOKUP(D8099,Lookup_Tables!$A$2:$B$21,2,FALSE),"All")</f>
        <v>Private Assets</v>
      </c>
    </row>
    <row r="8100" spans="1:18" hidden="1">
      <c r="A8100">
        <v>256</v>
      </c>
      <c r="B8100">
        <v>49</v>
      </c>
      <c r="C8100" t="s">
        <v>38</v>
      </c>
      <c r="D8100">
        <v>2</v>
      </c>
      <c r="E8100">
        <v>151836.739854126</v>
      </c>
      <c r="F8100">
        <v>52405.571440923901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16372593.925851</v>
      </c>
      <c r="M8100">
        <v>17658748.979089599</v>
      </c>
      <c r="N8100">
        <v>21943464.500997901</v>
      </c>
      <c r="O8100">
        <v>25797612.028174002</v>
      </c>
      <c r="Q8100" t="str">
        <f>VLOOKUP(A8100,Lookup_Tables!$D$2:$E$7,2,FALSE)</f>
        <v>SS</v>
      </c>
      <c r="R8100" t="str">
        <f>IFERROR(VLOOKUP(D8100,Lookup_Tables!$A$2:$B$21,2,FALSE),"All")</f>
        <v>Bridge</v>
      </c>
    </row>
    <row r="8101" spans="1:18" hidden="1">
      <c r="A8101">
        <v>256</v>
      </c>
      <c r="B8101">
        <v>49</v>
      </c>
      <c r="C8101" t="s">
        <v>39</v>
      </c>
      <c r="D8101">
        <v>2</v>
      </c>
      <c r="E8101">
        <v>151836.739854126</v>
      </c>
      <c r="F8101">
        <v>52405.571440923901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16372593.925851</v>
      </c>
      <c r="M8101">
        <v>17658748.979089599</v>
      </c>
      <c r="N8101">
        <v>21943464.500997901</v>
      </c>
      <c r="O8101">
        <v>25797612.028174002</v>
      </c>
      <c r="Q8101" t="str">
        <f>VLOOKUP(A8101,Lookup_Tables!$D$2:$E$7,2,FALSE)</f>
        <v>SS</v>
      </c>
      <c r="R8101" t="str">
        <f>IFERROR(VLOOKUP(D8101,Lookup_Tables!$A$2:$B$21,2,FALSE),"All")</f>
        <v>Bridge</v>
      </c>
    </row>
    <row r="8102" spans="1:18" hidden="1">
      <c r="A8102">
        <v>256</v>
      </c>
      <c r="B8102">
        <v>49</v>
      </c>
      <c r="C8102" t="s">
        <v>38</v>
      </c>
      <c r="D8102">
        <v>3</v>
      </c>
      <c r="E8102">
        <v>7970.0282009051798</v>
      </c>
      <c r="F8102">
        <v>2521.5804582552219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866374.89858150401</v>
      </c>
      <c r="M8102">
        <v>923018.083746057</v>
      </c>
      <c r="N8102">
        <v>1301286.9832835</v>
      </c>
      <c r="O8102">
        <v>1434749.6932928399</v>
      </c>
      <c r="Q8102" t="str">
        <f>VLOOKUP(A8102,Lookup_Tables!$D$2:$E$7,2,FALSE)</f>
        <v>SS</v>
      </c>
      <c r="R8102" t="str">
        <f>IFERROR(VLOOKUP(D8102,Lookup_Tables!$A$2:$B$21,2,FALSE),"All")</f>
        <v>Govt Hosp</v>
      </c>
    </row>
    <row r="8103" spans="1:18" hidden="1">
      <c r="A8103">
        <v>256</v>
      </c>
      <c r="B8103">
        <v>49</v>
      </c>
      <c r="C8103" t="s">
        <v>39</v>
      </c>
      <c r="D8103">
        <v>3</v>
      </c>
      <c r="E8103">
        <v>7970.0282009051798</v>
      </c>
      <c r="F8103">
        <v>2521.5804582552219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866374.89858150401</v>
      </c>
      <c r="M8103">
        <v>923018.083746057</v>
      </c>
      <c r="N8103">
        <v>1301286.9832835</v>
      </c>
      <c r="O8103">
        <v>1434749.6932928399</v>
      </c>
      <c r="Q8103" t="str">
        <f>VLOOKUP(A8103,Lookup_Tables!$D$2:$E$7,2,FALSE)</f>
        <v>SS</v>
      </c>
      <c r="R8103" t="str">
        <f>IFERROR(VLOOKUP(D8103,Lookup_Tables!$A$2:$B$21,2,FALSE),"All")</f>
        <v>Govt Hosp</v>
      </c>
    </row>
    <row r="8104" spans="1:18" hidden="1">
      <c r="A8104">
        <v>256</v>
      </c>
      <c r="B8104">
        <v>49</v>
      </c>
      <c r="C8104" t="s">
        <v>38</v>
      </c>
      <c r="D8104">
        <v>4</v>
      </c>
      <c r="E8104">
        <v>33041.296125515197</v>
      </c>
      <c r="F8104">
        <v>12333.770993855229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3281040.2173605901</v>
      </c>
      <c r="M8104">
        <v>3606889.8433639002</v>
      </c>
      <c r="N8104">
        <v>4572621.6136393696</v>
      </c>
      <c r="O8104">
        <v>5640083.61393221</v>
      </c>
      <c r="Q8104" t="str">
        <f>VLOOKUP(A8104,Lookup_Tables!$D$2:$E$7,2,FALSE)</f>
        <v>SS</v>
      </c>
      <c r="R8104" t="str">
        <f>IFERROR(VLOOKUP(D8104,Lookup_Tables!$A$2:$B$21,2,FALSE),"All")</f>
        <v>Govt Med Fac</v>
      </c>
    </row>
    <row r="8105" spans="1:18" hidden="1">
      <c r="A8105">
        <v>256</v>
      </c>
      <c r="B8105">
        <v>49</v>
      </c>
      <c r="C8105" t="s">
        <v>39</v>
      </c>
      <c r="D8105">
        <v>4</v>
      </c>
      <c r="E8105">
        <v>33041.296125515197</v>
      </c>
      <c r="F8105">
        <v>12333.770993855229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3281040.2173605901</v>
      </c>
      <c r="M8105">
        <v>3606889.8433639002</v>
      </c>
      <c r="N8105">
        <v>4572621.6136393696</v>
      </c>
      <c r="O8105">
        <v>5640083.61393221</v>
      </c>
      <c r="Q8105" t="str">
        <f>VLOOKUP(A8105,Lookup_Tables!$D$2:$E$7,2,FALSE)</f>
        <v>SS</v>
      </c>
      <c r="R8105" t="str">
        <f>IFERROR(VLOOKUP(D8105,Lookup_Tables!$A$2:$B$21,2,FALSE),"All")</f>
        <v>Govt Med Fac</v>
      </c>
    </row>
    <row r="8106" spans="1:18" hidden="1">
      <c r="A8106">
        <v>256</v>
      </c>
      <c r="B8106">
        <v>49</v>
      </c>
      <c r="C8106" t="s">
        <v>38</v>
      </c>
      <c r="D8106">
        <v>10</v>
      </c>
      <c r="E8106">
        <v>38720.708002165498</v>
      </c>
      <c r="F8106">
        <v>15106.280284850349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3220707.54232836</v>
      </c>
      <c r="M8106">
        <v>3640640.79378124</v>
      </c>
      <c r="N8106">
        <v>5471820.8404589696</v>
      </c>
      <c r="O8106">
        <v>7640617.7469653403</v>
      </c>
      <c r="Q8106" t="str">
        <f>VLOOKUP(A8106,Lookup_Tables!$D$2:$E$7,2,FALSE)</f>
        <v>SS</v>
      </c>
      <c r="R8106" t="str">
        <f>IFERROR(VLOOKUP(D8106,Lookup_Tables!$A$2:$B$21,2,FALSE),"All")</f>
        <v>Pub School</v>
      </c>
    </row>
    <row r="8107" spans="1:18" hidden="1">
      <c r="A8107">
        <v>256</v>
      </c>
      <c r="B8107">
        <v>49</v>
      </c>
      <c r="C8107" t="s">
        <v>39</v>
      </c>
      <c r="D8107">
        <v>10</v>
      </c>
      <c r="E8107">
        <v>38720.708002165498</v>
      </c>
      <c r="F8107">
        <v>15106.280284850349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3220707.54232836</v>
      </c>
      <c r="M8107">
        <v>3640640.79378124</v>
      </c>
      <c r="N8107">
        <v>5471820.8404589696</v>
      </c>
      <c r="O8107">
        <v>7640617.7469653403</v>
      </c>
      <c r="Q8107" t="str">
        <f>VLOOKUP(A8107,Lookup_Tables!$D$2:$E$7,2,FALSE)</f>
        <v>SS</v>
      </c>
      <c r="R8107" t="str">
        <f>IFERROR(VLOOKUP(D8107,Lookup_Tables!$A$2:$B$21,2,FALSE),"All")</f>
        <v>Pub School</v>
      </c>
    </row>
    <row r="8108" spans="1:18" hidden="1">
      <c r="A8108">
        <v>256</v>
      </c>
      <c r="B8108">
        <v>49</v>
      </c>
      <c r="C8108" t="s">
        <v>38</v>
      </c>
      <c r="D8108">
        <v>13</v>
      </c>
      <c r="E8108">
        <v>70769.129653975499</v>
      </c>
      <c r="F8108">
        <v>25516.970509507802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7247931.4024418602</v>
      </c>
      <c r="M8108">
        <v>7875739.2265392402</v>
      </c>
      <c r="N8108">
        <v>9778249.2909793593</v>
      </c>
      <c r="O8108">
        <v>12474499.997967999</v>
      </c>
      <c r="Q8108" t="str">
        <f>VLOOKUP(A8108,Lookup_Tables!$D$2:$E$7,2,FALSE)</f>
        <v>SS</v>
      </c>
      <c r="R8108" t="str">
        <f>IFERROR(VLOOKUP(D8108,Lookup_Tables!$A$2:$B$21,2,FALSE),"All")</f>
        <v>Residual Inst</v>
      </c>
    </row>
    <row r="8109" spans="1:18" hidden="1">
      <c r="A8109">
        <v>256</v>
      </c>
      <c r="B8109">
        <v>49</v>
      </c>
      <c r="C8109" t="s">
        <v>39</v>
      </c>
      <c r="D8109">
        <v>13</v>
      </c>
      <c r="E8109">
        <v>70769.129653975499</v>
      </c>
      <c r="F8109">
        <v>25516.970509507802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7247931.4024418602</v>
      </c>
      <c r="M8109">
        <v>7875739.2265392402</v>
      </c>
      <c r="N8109">
        <v>9778249.2909793593</v>
      </c>
      <c r="O8109">
        <v>12474499.997967999</v>
      </c>
      <c r="Q8109" t="str">
        <f>VLOOKUP(A8109,Lookup_Tables!$D$2:$E$7,2,FALSE)</f>
        <v>SS</v>
      </c>
      <c r="R8109" t="str">
        <f>IFERROR(VLOOKUP(D8109,Lookup_Tables!$A$2:$B$21,2,FALSE),"All")</f>
        <v>Residual Inst</v>
      </c>
    </row>
    <row r="8110" spans="1:18" hidden="1">
      <c r="A8110">
        <v>256</v>
      </c>
      <c r="B8110">
        <v>49</v>
      </c>
      <c r="C8110" t="s">
        <v>38</v>
      </c>
      <c r="D8110">
        <v>14</v>
      </c>
      <c r="E8110">
        <v>182096.124426653</v>
      </c>
      <c r="F8110">
        <v>64971.446238825098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17787132.068561401</v>
      </c>
      <c r="M8110">
        <v>19617322.8215353</v>
      </c>
      <c r="N8110">
        <v>26026662.137749601</v>
      </c>
      <c r="O8110">
        <v>34076238.338446297</v>
      </c>
      <c r="Q8110" t="str">
        <f>VLOOKUP(A8110,Lookup_Tables!$D$2:$E$7,2,FALSE)</f>
        <v>SS</v>
      </c>
      <c r="R8110" t="str">
        <f>IFERROR(VLOOKUP(D8110,Lookup_Tables!$A$2:$B$21,2,FALSE),"All")</f>
        <v>Road</v>
      </c>
    </row>
    <row r="8111" spans="1:18" hidden="1">
      <c r="A8111">
        <v>256</v>
      </c>
      <c r="B8111">
        <v>49</v>
      </c>
      <c r="C8111" t="s">
        <v>39</v>
      </c>
      <c r="D8111">
        <v>14</v>
      </c>
      <c r="E8111">
        <v>182096.124426653</v>
      </c>
      <c r="F8111">
        <v>64971.446238825098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17787132.068561401</v>
      </c>
      <c r="M8111">
        <v>19617322.8215353</v>
      </c>
      <c r="N8111">
        <v>26026662.137749601</v>
      </c>
      <c r="O8111">
        <v>34076238.338446297</v>
      </c>
      <c r="Q8111" t="str">
        <f>VLOOKUP(A8111,Lookup_Tables!$D$2:$E$7,2,FALSE)</f>
        <v>SS</v>
      </c>
      <c r="R8111" t="str">
        <f>IFERROR(VLOOKUP(D8111,Lookup_Tables!$A$2:$B$21,2,FALSE),"All")</f>
        <v>Road</v>
      </c>
    </row>
    <row r="8112" spans="1:18" hidden="1">
      <c r="A8112">
        <v>256</v>
      </c>
      <c r="B8112">
        <v>49</v>
      </c>
      <c r="C8112" t="s">
        <v>38</v>
      </c>
      <c r="D8112">
        <v>15</v>
      </c>
      <c r="E8112">
        <v>8007989.5001928601</v>
      </c>
      <c r="F8112">
        <v>2681423.5013730889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751060139.62921906</v>
      </c>
      <c r="M8112">
        <v>867298030.59894097</v>
      </c>
      <c r="N8112">
        <v>1351840696.33691</v>
      </c>
      <c r="O8112">
        <v>1489069101.65576</v>
      </c>
      <c r="Q8112" t="str">
        <f>VLOOKUP(A8112,Lookup_Tables!$D$2:$E$7,2,FALSE)</f>
        <v>SS</v>
      </c>
      <c r="R8112" t="str">
        <f>IFERROR(VLOOKUP(D8112,Lookup_Tables!$A$2:$B$21,2,FALSE),"All")</f>
        <v>All</v>
      </c>
    </row>
    <row r="8113" spans="1:18" hidden="1">
      <c r="A8113">
        <v>256</v>
      </c>
      <c r="B8113">
        <v>49</v>
      </c>
      <c r="C8113" t="s">
        <v>39</v>
      </c>
      <c r="D8113">
        <v>15</v>
      </c>
      <c r="E8113">
        <v>8007989.5001928601</v>
      </c>
      <c r="F8113">
        <v>2681423.5013730889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751060139.62921906</v>
      </c>
      <c r="M8113">
        <v>867298030.59894097</v>
      </c>
      <c r="N8113">
        <v>1351840696.33691</v>
      </c>
      <c r="O8113">
        <v>1489069101.65576</v>
      </c>
      <c r="Q8113" t="str">
        <f>VLOOKUP(A8113,Lookup_Tables!$D$2:$E$7,2,FALSE)</f>
        <v>SS</v>
      </c>
      <c r="R8113" t="str">
        <f>IFERROR(VLOOKUP(D8113,Lookup_Tables!$A$2:$B$21,2,FALSE),"All")</f>
        <v>All</v>
      </c>
    </row>
    <row r="8114" spans="1:18" hidden="1">
      <c r="A8114">
        <v>256</v>
      </c>
      <c r="B8114">
        <v>49</v>
      </c>
      <c r="C8114" t="s">
        <v>38</v>
      </c>
      <c r="D8114">
        <v>16</v>
      </c>
      <c r="E8114">
        <v>484434.02626334102</v>
      </c>
      <c r="F8114">
        <v>173904.25870729471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48641606.867359802</v>
      </c>
      <c r="M8114">
        <v>52439665.682131901</v>
      </c>
      <c r="N8114">
        <v>69379075.959294304</v>
      </c>
      <c r="O8114">
        <v>87629753.365128398</v>
      </c>
      <c r="Q8114" t="str">
        <f>VLOOKUP(A8114,Lookup_Tables!$D$2:$E$7,2,FALSE)</f>
        <v>SS</v>
      </c>
      <c r="R8114" t="str">
        <f>IFERROR(VLOOKUP(D8114,Lookup_Tables!$A$2:$B$21,2,FALSE),"All")</f>
        <v>Government_Loss</v>
      </c>
    </row>
    <row r="8115" spans="1:18" hidden="1">
      <c r="A8115">
        <v>256</v>
      </c>
      <c r="B8115">
        <v>49</v>
      </c>
      <c r="C8115" t="s">
        <v>39</v>
      </c>
      <c r="D8115">
        <v>16</v>
      </c>
      <c r="E8115">
        <v>484434.02626334102</v>
      </c>
      <c r="F8115">
        <v>173904.25870729471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48641606.867359802</v>
      </c>
      <c r="M8115">
        <v>52439665.682131901</v>
      </c>
      <c r="N8115">
        <v>69379075.959294304</v>
      </c>
      <c r="O8115">
        <v>87629753.365128398</v>
      </c>
      <c r="Q8115" t="str">
        <f>VLOOKUP(A8115,Lookup_Tables!$D$2:$E$7,2,FALSE)</f>
        <v>SS</v>
      </c>
      <c r="R8115" t="str">
        <f>IFERROR(VLOOKUP(D8115,Lookup_Tables!$A$2:$B$21,2,FALSE),"All")</f>
        <v>Government_Loss</v>
      </c>
    </row>
    <row r="8116" spans="1:18" hidden="1">
      <c r="A8116">
        <v>256</v>
      </c>
      <c r="B8116">
        <v>49</v>
      </c>
      <c r="C8116" t="s">
        <v>38</v>
      </c>
      <c r="D8116">
        <v>17</v>
      </c>
      <c r="E8116">
        <v>624699.82966057595</v>
      </c>
      <c r="F8116">
        <v>204234.61981628905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53615414.435251698</v>
      </c>
      <c r="M8116">
        <v>62712246.003385097</v>
      </c>
      <c r="N8116">
        <v>111598965.040447</v>
      </c>
      <c r="O8116">
        <v>129826338.361818</v>
      </c>
      <c r="Q8116" t="str">
        <f>VLOOKUP(A8116,Lookup_Tables!$D$2:$E$7,2,FALSE)</f>
        <v>SS</v>
      </c>
      <c r="R8116" t="str">
        <f>IFERROR(VLOOKUP(D8116,Lookup_Tables!$A$2:$B$21,2,FALSE),"All")</f>
        <v>Emergency_Loss</v>
      </c>
    </row>
    <row r="8117" spans="1:18" hidden="1">
      <c r="A8117">
        <v>256</v>
      </c>
      <c r="B8117">
        <v>49</v>
      </c>
      <c r="C8117" t="s">
        <v>39</v>
      </c>
      <c r="D8117">
        <v>17</v>
      </c>
      <c r="E8117">
        <v>624699.82966057595</v>
      </c>
      <c r="F8117">
        <v>204234.61981628905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53615414.435251698</v>
      </c>
      <c r="M8117">
        <v>62712246.003385097</v>
      </c>
      <c r="N8117">
        <v>111598965.040447</v>
      </c>
      <c r="O8117">
        <v>129826338.361818</v>
      </c>
      <c r="Q8117" t="str">
        <f>VLOOKUP(A8117,Lookup_Tables!$D$2:$E$7,2,FALSE)</f>
        <v>SS</v>
      </c>
      <c r="R8117" t="str">
        <f>IFERROR(VLOOKUP(D8117,Lookup_Tables!$A$2:$B$21,2,FALSE),"All")</f>
        <v>Emergency_Loss</v>
      </c>
    </row>
    <row r="8118" spans="1:18" hidden="1">
      <c r="A8118">
        <v>256</v>
      </c>
      <c r="B8118">
        <v>49</v>
      </c>
      <c r="C8118" t="s">
        <v>38</v>
      </c>
      <c r="D8118">
        <v>18</v>
      </c>
      <c r="E8118">
        <v>1109133.8559239199</v>
      </c>
      <c r="F8118">
        <v>376180.86371514294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105722374.728285</v>
      </c>
      <c r="M8118">
        <v>115179948.92356201</v>
      </c>
      <c r="N8118">
        <v>179414627.90642101</v>
      </c>
      <c r="O8118">
        <v>217456091.72694701</v>
      </c>
      <c r="Q8118" t="str">
        <f>VLOOKUP(A8118,Lookup_Tables!$D$2:$E$7,2,FALSE)</f>
        <v>SS</v>
      </c>
      <c r="R8118" t="str">
        <f>IFERROR(VLOOKUP(D8118,Lookup_Tables!$A$2:$B$21,2,FALSE),"All")</f>
        <v>Govt_Plus_Emergency</v>
      </c>
    </row>
    <row r="8119" spans="1:18" hidden="1">
      <c r="A8119">
        <v>256</v>
      </c>
      <c r="B8119">
        <v>49</v>
      </c>
      <c r="C8119" t="s">
        <v>39</v>
      </c>
      <c r="D8119">
        <v>18</v>
      </c>
      <c r="E8119">
        <v>1109133.8559239199</v>
      </c>
      <c r="F8119">
        <v>376180.86371514294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105722374.728285</v>
      </c>
      <c r="M8119">
        <v>115179948.92356201</v>
      </c>
      <c r="N8119">
        <v>179414627.90642101</v>
      </c>
      <c r="O8119">
        <v>217456091.72694701</v>
      </c>
      <c r="Q8119" t="str">
        <f>VLOOKUP(A8119,Lookup_Tables!$D$2:$E$7,2,FALSE)</f>
        <v>SS</v>
      </c>
      <c r="R8119" t="str">
        <f>IFERROR(VLOOKUP(D8119,Lookup_Tables!$A$2:$B$21,2,FALSE),"All")</f>
        <v>Govt_Plus_Emergency</v>
      </c>
    </row>
    <row r="8120" spans="1:18" hidden="1">
      <c r="A8120">
        <v>256</v>
      </c>
      <c r="B8120">
        <v>51</v>
      </c>
      <c r="C8120" t="s">
        <v>38</v>
      </c>
      <c r="D8120">
        <v>0</v>
      </c>
      <c r="E8120">
        <v>275626530.67670101</v>
      </c>
      <c r="F8120">
        <v>70896819.913687736</v>
      </c>
      <c r="G8120">
        <v>784243485.63150704</v>
      </c>
      <c r="H8120">
        <v>1681778943.51336</v>
      </c>
      <c r="I8120">
        <v>2004097313.11444</v>
      </c>
      <c r="J8120">
        <v>2771715279.2235098</v>
      </c>
      <c r="K8120">
        <v>4316410546.4287996</v>
      </c>
      <c r="L8120">
        <v>10690080216.6092</v>
      </c>
      <c r="M8120">
        <v>12304499081.868401</v>
      </c>
      <c r="N8120">
        <v>15801670711.321199</v>
      </c>
      <c r="O8120">
        <v>19341990951.856201</v>
      </c>
      <c r="Q8120" t="str">
        <f>VLOOKUP(A8120,Lookup_Tables!$D$2:$E$7,2,FALSE)</f>
        <v>SS</v>
      </c>
      <c r="R8120" t="str">
        <f>IFERROR(VLOOKUP(D8120,Lookup_Tables!$A$2:$B$21,2,FALSE),"All")</f>
        <v>Private Assets</v>
      </c>
    </row>
    <row r="8121" spans="1:18" hidden="1">
      <c r="A8121">
        <v>256</v>
      </c>
      <c r="B8121">
        <v>51</v>
      </c>
      <c r="C8121" t="s">
        <v>39</v>
      </c>
      <c r="D8121">
        <v>0</v>
      </c>
      <c r="E8121">
        <v>267900006.019696</v>
      </c>
      <c r="F8121">
        <v>68693916.431908309</v>
      </c>
      <c r="G8121">
        <v>780860769.162498</v>
      </c>
      <c r="H8121">
        <v>1599496817.1758499</v>
      </c>
      <c r="I8121">
        <v>1867401316.16206</v>
      </c>
      <c r="J8121">
        <v>2694979924.5887098</v>
      </c>
      <c r="K8121">
        <v>4200217700.4173999</v>
      </c>
      <c r="L8121">
        <v>10617818899.6565</v>
      </c>
      <c r="M8121">
        <v>11761476246.471001</v>
      </c>
      <c r="N8121">
        <v>15358797908.624201</v>
      </c>
      <c r="O8121">
        <v>19341990951.856201</v>
      </c>
      <c r="Q8121" t="str">
        <f>VLOOKUP(A8121,Lookup_Tables!$D$2:$E$7,2,FALSE)</f>
        <v>SS</v>
      </c>
      <c r="R8121" t="str">
        <f>IFERROR(VLOOKUP(D8121,Lookup_Tables!$A$2:$B$21,2,FALSE),"All")</f>
        <v>Private Assets</v>
      </c>
    </row>
    <row r="8122" spans="1:18" hidden="1">
      <c r="A8122">
        <v>256</v>
      </c>
      <c r="B8122">
        <v>51</v>
      </c>
      <c r="C8122" t="s">
        <v>38</v>
      </c>
      <c r="D8122">
        <v>2</v>
      </c>
      <c r="E8122">
        <v>2480106.47952893</v>
      </c>
      <c r="F8122">
        <v>617043.1770137602</v>
      </c>
      <c r="G8122">
        <v>10702564.040647</v>
      </c>
      <c r="H8122">
        <v>21894151.4210045</v>
      </c>
      <c r="I8122">
        <v>24280077.445496701</v>
      </c>
      <c r="J8122">
        <v>29459244.994963899</v>
      </c>
      <c r="K8122">
        <v>37517968.913980097</v>
      </c>
      <c r="L8122">
        <v>47387039.539656803</v>
      </c>
      <c r="M8122">
        <v>49561936.098376699</v>
      </c>
      <c r="N8122">
        <v>56562792.848853201</v>
      </c>
      <c r="O8122">
        <v>65958093.511314698</v>
      </c>
      <c r="Q8122" t="str">
        <f>VLOOKUP(A8122,Lookup_Tables!$D$2:$E$7,2,FALSE)</f>
        <v>SS</v>
      </c>
      <c r="R8122" t="str">
        <f>IFERROR(VLOOKUP(D8122,Lookup_Tables!$A$2:$B$21,2,FALSE),"All")</f>
        <v>Bridge</v>
      </c>
    </row>
    <row r="8123" spans="1:18" hidden="1">
      <c r="A8123">
        <v>256</v>
      </c>
      <c r="B8123">
        <v>51</v>
      </c>
      <c r="C8123" t="s">
        <v>39</v>
      </c>
      <c r="D8123">
        <v>2</v>
      </c>
      <c r="E8123">
        <v>2386091.8200514698</v>
      </c>
      <c r="F8123">
        <v>601284.46877372684</v>
      </c>
      <c r="G8123">
        <v>10559331.082286</v>
      </c>
      <c r="H8123">
        <v>21106141.8424014</v>
      </c>
      <c r="I8123">
        <v>23014947.094254199</v>
      </c>
      <c r="J8123">
        <v>27992945.244077299</v>
      </c>
      <c r="K8123">
        <v>35384980.832719602</v>
      </c>
      <c r="L8123">
        <v>42067745.397534899</v>
      </c>
      <c r="M8123">
        <v>45711176.7246117</v>
      </c>
      <c r="N8123">
        <v>52270844.509009004</v>
      </c>
      <c r="O8123">
        <v>61058619.2037303</v>
      </c>
      <c r="Q8123" t="str">
        <f>VLOOKUP(A8123,Lookup_Tables!$D$2:$E$7,2,FALSE)</f>
        <v>SS</v>
      </c>
      <c r="R8123" t="str">
        <f>IFERROR(VLOOKUP(D8123,Lookup_Tables!$A$2:$B$21,2,FALSE),"All")</f>
        <v>Bridge</v>
      </c>
    </row>
    <row r="8124" spans="1:18" hidden="1">
      <c r="A8124">
        <v>256</v>
      </c>
      <c r="B8124">
        <v>51</v>
      </c>
      <c r="C8124" t="s">
        <v>38</v>
      </c>
      <c r="D8124">
        <v>3</v>
      </c>
      <c r="E8124">
        <v>117207.04893573999</v>
      </c>
      <c r="F8124">
        <v>27699.410891960302</v>
      </c>
      <c r="G8124">
        <v>361529.07033584302</v>
      </c>
      <c r="H8124">
        <v>863248.068634497</v>
      </c>
      <c r="I8124">
        <v>973301.32570073998</v>
      </c>
      <c r="J8124">
        <v>1333132.51669578</v>
      </c>
      <c r="K8124">
        <v>1902669.2885920401</v>
      </c>
      <c r="L8124">
        <v>3733067.3620026498</v>
      </c>
      <c r="M8124">
        <v>4542964.9631693</v>
      </c>
      <c r="N8124">
        <v>5984085.13308091</v>
      </c>
      <c r="O8124">
        <v>7435802.0255599497</v>
      </c>
      <c r="Q8124" t="str">
        <f>VLOOKUP(A8124,Lookup_Tables!$D$2:$E$7,2,FALSE)</f>
        <v>SS</v>
      </c>
      <c r="R8124" t="str">
        <f>IFERROR(VLOOKUP(D8124,Lookup_Tables!$A$2:$B$21,2,FALSE),"All")</f>
        <v>Govt Hosp</v>
      </c>
    </row>
    <row r="8125" spans="1:18" hidden="1">
      <c r="A8125">
        <v>256</v>
      </c>
      <c r="B8125">
        <v>51</v>
      </c>
      <c r="C8125" t="s">
        <v>39</v>
      </c>
      <c r="D8125">
        <v>3</v>
      </c>
      <c r="E8125">
        <v>113241.91212916</v>
      </c>
      <c r="F8125">
        <v>26703.097891511658</v>
      </c>
      <c r="G8125">
        <v>357759.324317444</v>
      </c>
      <c r="H8125">
        <v>842353.32677885797</v>
      </c>
      <c r="I8125">
        <v>946736.40644197399</v>
      </c>
      <c r="J8125">
        <v>1245096.0957946</v>
      </c>
      <c r="K8125">
        <v>1789740.0674834</v>
      </c>
      <c r="L8125">
        <v>3615895.3791591702</v>
      </c>
      <c r="M8125">
        <v>4301768.6687672604</v>
      </c>
      <c r="N8125">
        <v>5779518.1578432797</v>
      </c>
      <c r="O8125">
        <v>7435802.0255599497</v>
      </c>
      <c r="Q8125" t="str">
        <f>VLOOKUP(A8125,Lookup_Tables!$D$2:$E$7,2,FALSE)</f>
        <v>SS</v>
      </c>
      <c r="R8125" t="str">
        <f>IFERROR(VLOOKUP(D8125,Lookup_Tables!$A$2:$B$21,2,FALSE),"All")</f>
        <v>Govt Hosp</v>
      </c>
    </row>
    <row r="8126" spans="1:18" hidden="1">
      <c r="A8126">
        <v>256</v>
      </c>
      <c r="B8126">
        <v>51</v>
      </c>
      <c r="C8126" t="s">
        <v>38</v>
      </c>
      <c r="D8126">
        <v>4</v>
      </c>
      <c r="E8126">
        <v>337337.36972967698</v>
      </c>
      <c r="F8126">
        <v>69185.170542364649</v>
      </c>
      <c r="G8126">
        <v>1668277.4809232401</v>
      </c>
      <c r="H8126">
        <v>2753766.01983346</v>
      </c>
      <c r="I8126">
        <v>2989076.1791494</v>
      </c>
      <c r="J8126">
        <v>3619547.44816679</v>
      </c>
      <c r="K8126">
        <v>4657957.6346154902</v>
      </c>
      <c r="L8126">
        <v>7636854.7818051996</v>
      </c>
      <c r="M8126">
        <v>8785839.5528222993</v>
      </c>
      <c r="N8126">
        <v>11271961.2406212</v>
      </c>
      <c r="O8126">
        <v>13877004.1459204</v>
      </c>
      <c r="Q8126" t="str">
        <f>VLOOKUP(A8126,Lookup_Tables!$D$2:$E$7,2,FALSE)</f>
        <v>SS</v>
      </c>
      <c r="R8126" t="str">
        <f>IFERROR(VLOOKUP(D8126,Lookup_Tables!$A$2:$B$21,2,FALSE),"All")</f>
        <v>Govt Med Fac</v>
      </c>
    </row>
    <row r="8127" spans="1:18" hidden="1">
      <c r="A8127">
        <v>256</v>
      </c>
      <c r="B8127">
        <v>51</v>
      </c>
      <c r="C8127" t="s">
        <v>39</v>
      </c>
      <c r="D8127">
        <v>4</v>
      </c>
      <c r="E8127">
        <v>325713.39856480499</v>
      </c>
      <c r="F8127">
        <v>66612.509757292399</v>
      </c>
      <c r="G8127">
        <v>1665309.8040885599</v>
      </c>
      <c r="H8127">
        <v>2650777.8724580598</v>
      </c>
      <c r="I8127">
        <v>2896876.7380835102</v>
      </c>
      <c r="J8127">
        <v>3420279.4690212901</v>
      </c>
      <c r="K8127">
        <v>4273586.8110802602</v>
      </c>
      <c r="L8127">
        <v>6798217.2875664802</v>
      </c>
      <c r="M8127">
        <v>8053098.6706438595</v>
      </c>
      <c r="N8127">
        <v>10533278.2046392</v>
      </c>
      <c r="O8127">
        <v>13877004.1459204</v>
      </c>
      <c r="Q8127" t="str">
        <f>VLOOKUP(A8127,Lookup_Tables!$D$2:$E$7,2,FALSE)</f>
        <v>SS</v>
      </c>
      <c r="R8127" t="str">
        <f>IFERROR(VLOOKUP(D8127,Lookup_Tables!$A$2:$B$21,2,FALSE),"All")</f>
        <v>Govt Med Fac</v>
      </c>
    </row>
    <row r="8128" spans="1:18" hidden="1">
      <c r="A8128">
        <v>256</v>
      </c>
      <c r="B8128">
        <v>51</v>
      </c>
      <c r="C8128" t="s">
        <v>38</v>
      </c>
      <c r="D8128">
        <v>6</v>
      </c>
      <c r="E8128">
        <v>3947666.3597301599</v>
      </c>
      <c r="F8128">
        <v>983677.64786269097</v>
      </c>
      <c r="G8128">
        <v>16913560.8304918</v>
      </c>
      <c r="H8128">
        <v>35444921.243261203</v>
      </c>
      <c r="I8128">
        <v>38737626.076803498</v>
      </c>
      <c r="J8128">
        <v>49279447.016854197</v>
      </c>
      <c r="K8128">
        <v>59129432.400378801</v>
      </c>
      <c r="L8128">
        <v>71201878.784273401</v>
      </c>
      <c r="M8128">
        <v>74812306.639188901</v>
      </c>
      <c r="N8128">
        <v>88634983.554640695</v>
      </c>
      <c r="O8128">
        <v>98470809.246794999</v>
      </c>
      <c r="Q8128" t="str">
        <f>VLOOKUP(A8128,Lookup_Tables!$D$2:$E$7,2,FALSE)</f>
        <v>SS</v>
      </c>
      <c r="R8128" t="str">
        <f>IFERROR(VLOOKUP(D8128,Lookup_Tables!$A$2:$B$21,2,FALSE),"All")</f>
        <v>Port</v>
      </c>
    </row>
    <row r="8129" spans="1:18" hidden="1">
      <c r="A8129">
        <v>256</v>
      </c>
      <c r="B8129">
        <v>51</v>
      </c>
      <c r="C8129" t="s">
        <v>39</v>
      </c>
      <c r="D8129">
        <v>6</v>
      </c>
      <c r="E8129">
        <v>3804768.0660362798</v>
      </c>
      <c r="F8129">
        <v>937533.81744122645</v>
      </c>
      <c r="G8129">
        <v>16892495.1286291</v>
      </c>
      <c r="H8129">
        <v>34128009.748361297</v>
      </c>
      <c r="I8129">
        <v>37049581.967224702</v>
      </c>
      <c r="J8129">
        <v>46831070.7415784</v>
      </c>
      <c r="K8129">
        <v>56688801.769838899</v>
      </c>
      <c r="L8129">
        <v>66381252.003030501</v>
      </c>
      <c r="M8129">
        <v>70223273.275066093</v>
      </c>
      <c r="N8129">
        <v>82990943.428752899</v>
      </c>
      <c r="O8129">
        <v>90596601.150249496</v>
      </c>
      <c r="Q8129" t="str">
        <f>VLOOKUP(A8129,Lookup_Tables!$D$2:$E$7,2,FALSE)</f>
        <v>SS</v>
      </c>
      <c r="R8129" t="str">
        <f>IFERROR(VLOOKUP(D8129,Lookup_Tables!$A$2:$B$21,2,FALSE),"All")</f>
        <v>Port</v>
      </c>
    </row>
    <row r="8130" spans="1:18" hidden="1">
      <c r="A8130">
        <v>256</v>
      </c>
      <c r="B8130">
        <v>51</v>
      </c>
      <c r="C8130" t="s">
        <v>38</v>
      </c>
      <c r="D8130">
        <v>9</v>
      </c>
      <c r="E8130">
        <v>23968.669330168199</v>
      </c>
      <c r="F8130">
        <v>6209.9050443041669</v>
      </c>
      <c r="G8130">
        <v>88073.220985552907</v>
      </c>
      <c r="H8130">
        <v>181718.10767034499</v>
      </c>
      <c r="I8130">
        <v>198865.107710588</v>
      </c>
      <c r="J8130">
        <v>248689.174040588</v>
      </c>
      <c r="K8130">
        <v>342844.11703944998</v>
      </c>
      <c r="L8130">
        <v>635108.40300542396</v>
      </c>
      <c r="M8130">
        <v>755443.36950954504</v>
      </c>
      <c r="N8130">
        <v>994715.265944037</v>
      </c>
      <c r="O8130">
        <v>1269559.5297057</v>
      </c>
      <c r="Q8130" t="str">
        <f>VLOOKUP(A8130,Lookup_Tables!$D$2:$E$7,2,FALSE)</f>
        <v>SS</v>
      </c>
      <c r="R8130" t="str">
        <f>IFERROR(VLOOKUP(D8130,Lookup_Tables!$A$2:$B$21,2,FALSE),"All")</f>
        <v>Pub Admin Bldg</v>
      </c>
    </row>
    <row r="8131" spans="1:18" hidden="1">
      <c r="A8131">
        <v>256</v>
      </c>
      <c r="B8131">
        <v>51</v>
      </c>
      <c r="C8131" t="s">
        <v>39</v>
      </c>
      <c r="D8131">
        <v>9</v>
      </c>
      <c r="E8131">
        <v>23065.4058868592</v>
      </c>
      <c r="F8131">
        <v>5989.4324785865829</v>
      </c>
      <c r="G8131">
        <v>87225.203464241102</v>
      </c>
      <c r="H8131">
        <v>175510.26224962299</v>
      </c>
      <c r="I8131">
        <v>191577.76113980199</v>
      </c>
      <c r="J8131">
        <v>235054.43996906499</v>
      </c>
      <c r="K8131">
        <v>304642.906984595</v>
      </c>
      <c r="L8131">
        <v>595601.42866984301</v>
      </c>
      <c r="M8131">
        <v>703644.26618107106</v>
      </c>
      <c r="N8131">
        <v>971814.26509699004</v>
      </c>
      <c r="O8131">
        <v>1269559.5297057</v>
      </c>
      <c r="Q8131" t="str">
        <f>VLOOKUP(A8131,Lookup_Tables!$D$2:$E$7,2,FALSE)</f>
        <v>SS</v>
      </c>
      <c r="R8131" t="str">
        <f>IFERROR(VLOOKUP(D8131,Lookup_Tables!$A$2:$B$21,2,FALSE),"All")</f>
        <v>Pub Admin Bldg</v>
      </c>
    </row>
    <row r="8132" spans="1:18" hidden="1">
      <c r="A8132">
        <v>256</v>
      </c>
      <c r="B8132">
        <v>51</v>
      </c>
      <c r="C8132" t="s">
        <v>38</v>
      </c>
      <c r="D8132">
        <v>10</v>
      </c>
      <c r="E8132">
        <v>3343660.71280631</v>
      </c>
      <c r="F8132">
        <v>848011.84728517896</v>
      </c>
      <c r="G8132">
        <v>14498459.6638855</v>
      </c>
      <c r="H8132">
        <v>28598299.824073002</v>
      </c>
      <c r="I8132">
        <v>31255116.829175301</v>
      </c>
      <c r="J8132">
        <v>38215385.672861598</v>
      </c>
      <c r="K8132">
        <v>49459891.118166797</v>
      </c>
      <c r="L8132">
        <v>63917037.465707503</v>
      </c>
      <c r="M8132">
        <v>70069553.150599703</v>
      </c>
      <c r="N8132">
        <v>83922586.405454397</v>
      </c>
      <c r="O8132">
        <v>100919028.836089</v>
      </c>
      <c r="Q8132" t="str">
        <f>VLOOKUP(A8132,Lookup_Tables!$D$2:$E$7,2,FALSE)</f>
        <v>SS</v>
      </c>
      <c r="R8132" t="str">
        <f>IFERROR(VLOOKUP(D8132,Lookup_Tables!$A$2:$B$21,2,FALSE),"All")</f>
        <v>Pub School</v>
      </c>
    </row>
    <row r="8133" spans="1:18" hidden="1">
      <c r="A8133">
        <v>256</v>
      </c>
      <c r="B8133">
        <v>51</v>
      </c>
      <c r="C8133" t="s">
        <v>39</v>
      </c>
      <c r="D8133">
        <v>10</v>
      </c>
      <c r="E8133">
        <v>3208348.1987601598</v>
      </c>
      <c r="F8133">
        <v>815277.68816036033</v>
      </c>
      <c r="G8133">
        <v>14336150.071004599</v>
      </c>
      <c r="H8133">
        <v>27138120.859596401</v>
      </c>
      <c r="I8133">
        <v>29851407.681301098</v>
      </c>
      <c r="J8133">
        <v>36353486.316540003</v>
      </c>
      <c r="K8133">
        <v>45921671.759994701</v>
      </c>
      <c r="L8133">
        <v>58184051.799967498</v>
      </c>
      <c r="M8133">
        <v>63917037.465707503</v>
      </c>
      <c r="N8133">
        <v>78994573.462564394</v>
      </c>
      <c r="O8133">
        <v>95806018.4098351</v>
      </c>
      <c r="Q8133" t="str">
        <f>VLOOKUP(A8133,Lookup_Tables!$D$2:$E$7,2,FALSE)</f>
        <v>SS</v>
      </c>
      <c r="R8133" t="str">
        <f>IFERROR(VLOOKUP(D8133,Lookup_Tables!$A$2:$B$21,2,FALSE),"All")</f>
        <v>Pub School</v>
      </c>
    </row>
    <row r="8134" spans="1:18" hidden="1">
      <c r="A8134">
        <v>256</v>
      </c>
      <c r="B8134">
        <v>51</v>
      </c>
      <c r="C8134" t="s">
        <v>38</v>
      </c>
      <c r="D8134">
        <v>11</v>
      </c>
      <c r="E8134">
        <v>1204.1835371631901</v>
      </c>
      <c r="F8134">
        <v>1204.1835371631901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Q8134" t="str">
        <f>VLOOKUP(A8134,Lookup_Tables!$D$2:$E$7,2,FALSE)</f>
        <v>SS</v>
      </c>
      <c r="R8134" t="str">
        <f>IFERROR(VLOOKUP(D8134,Lookup_Tables!$A$2:$B$21,2,FALSE),"All")</f>
        <v>Pub Univ</v>
      </c>
    </row>
    <row r="8135" spans="1:18" hidden="1">
      <c r="A8135">
        <v>256</v>
      </c>
      <c r="B8135">
        <v>51</v>
      </c>
      <c r="C8135" t="s">
        <v>39</v>
      </c>
      <c r="D8135">
        <v>11</v>
      </c>
      <c r="E8135">
        <v>1204.1835371631901</v>
      </c>
      <c r="F8135">
        <v>1204.1835371631901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Q8135" t="str">
        <f>VLOOKUP(A8135,Lookup_Tables!$D$2:$E$7,2,FALSE)</f>
        <v>SS</v>
      </c>
      <c r="R8135" t="str">
        <f>IFERROR(VLOOKUP(D8135,Lookup_Tables!$A$2:$B$21,2,FALSE),"All")</f>
        <v>Pub Univ</v>
      </c>
    </row>
    <row r="8136" spans="1:18" hidden="1">
      <c r="A8136">
        <v>256</v>
      </c>
      <c r="B8136">
        <v>51</v>
      </c>
      <c r="C8136" t="s">
        <v>38</v>
      </c>
      <c r="D8136">
        <v>13</v>
      </c>
      <c r="E8136">
        <v>5235889.8605918204</v>
      </c>
      <c r="F8136">
        <v>1361607.6243318222</v>
      </c>
      <c r="G8136">
        <v>19190788.4408581</v>
      </c>
      <c r="H8136">
        <v>42548994.960457303</v>
      </c>
      <c r="I8136">
        <v>46930740.761882</v>
      </c>
      <c r="J8136">
        <v>59433219.970429599</v>
      </c>
      <c r="K8136">
        <v>85052845.389855802</v>
      </c>
      <c r="L8136">
        <v>122434539.347711</v>
      </c>
      <c r="M8136">
        <v>139556037.22382399</v>
      </c>
      <c r="N8136">
        <v>179026322.601594</v>
      </c>
      <c r="O8136">
        <v>213262404.80232799</v>
      </c>
      <c r="Q8136" t="str">
        <f>VLOOKUP(A8136,Lookup_Tables!$D$2:$E$7,2,FALSE)</f>
        <v>SS</v>
      </c>
      <c r="R8136" t="str">
        <f>IFERROR(VLOOKUP(D8136,Lookup_Tables!$A$2:$B$21,2,FALSE),"All")</f>
        <v>Residual Inst</v>
      </c>
    </row>
    <row r="8137" spans="1:18" hidden="1">
      <c r="A8137">
        <v>256</v>
      </c>
      <c r="B8137">
        <v>51</v>
      </c>
      <c r="C8137" t="s">
        <v>39</v>
      </c>
      <c r="D8137">
        <v>13</v>
      </c>
      <c r="E8137">
        <v>5050471.0152686201</v>
      </c>
      <c r="F8137">
        <v>1299041.5197052686</v>
      </c>
      <c r="G8137">
        <v>19069691.263215698</v>
      </c>
      <c r="H8137">
        <v>40926373.750558898</v>
      </c>
      <c r="I8137">
        <v>44725070.998043403</v>
      </c>
      <c r="J8137">
        <v>56180803.138679899</v>
      </c>
      <c r="K8137">
        <v>81971137.768555999</v>
      </c>
      <c r="L8137">
        <v>110199133.529837</v>
      </c>
      <c r="M8137">
        <v>136857750.305942</v>
      </c>
      <c r="N8137">
        <v>169252464.47923899</v>
      </c>
      <c r="O8137">
        <v>213240441.93788999</v>
      </c>
      <c r="Q8137" t="str">
        <f>VLOOKUP(A8137,Lookup_Tables!$D$2:$E$7,2,FALSE)</f>
        <v>SS</v>
      </c>
      <c r="R8137" t="str">
        <f>IFERROR(VLOOKUP(D8137,Lookup_Tables!$A$2:$B$21,2,FALSE),"All")</f>
        <v>Residual Inst</v>
      </c>
    </row>
    <row r="8138" spans="1:18" hidden="1">
      <c r="A8138">
        <v>256</v>
      </c>
      <c r="B8138">
        <v>51</v>
      </c>
      <c r="C8138" t="s">
        <v>38</v>
      </c>
      <c r="D8138">
        <v>14</v>
      </c>
      <c r="E8138">
        <v>5105384.4112163801</v>
      </c>
      <c r="F8138">
        <v>1336022.1643718667</v>
      </c>
      <c r="G8138">
        <v>18911281.835858699</v>
      </c>
      <c r="H8138">
        <v>43955041.698514096</v>
      </c>
      <c r="I8138">
        <v>49160895.0323838</v>
      </c>
      <c r="J8138">
        <v>60981941.367566399</v>
      </c>
      <c r="K8138">
        <v>80696682.777591303</v>
      </c>
      <c r="L8138">
        <v>108775175.738409</v>
      </c>
      <c r="M8138">
        <v>120828831.98915701</v>
      </c>
      <c r="N8138">
        <v>146839499.093274</v>
      </c>
      <c r="O8138">
        <v>175597975.917007</v>
      </c>
      <c r="Q8138" t="str">
        <f>VLOOKUP(A8138,Lookup_Tables!$D$2:$E$7,2,FALSE)</f>
        <v>SS</v>
      </c>
      <c r="R8138" t="str">
        <f>IFERROR(VLOOKUP(D8138,Lookup_Tables!$A$2:$B$21,2,FALSE),"All")</f>
        <v>Road</v>
      </c>
    </row>
    <row r="8139" spans="1:18" hidden="1">
      <c r="A8139">
        <v>256</v>
      </c>
      <c r="B8139">
        <v>51</v>
      </c>
      <c r="C8139" t="s">
        <v>39</v>
      </c>
      <c r="D8139">
        <v>14</v>
      </c>
      <c r="E8139">
        <v>4928064.07059367</v>
      </c>
      <c r="F8139">
        <v>1269483.0781919211</v>
      </c>
      <c r="G8139">
        <v>18726902.461526301</v>
      </c>
      <c r="H8139">
        <v>42537791.447897799</v>
      </c>
      <c r="I8139">
        <v>47798703.274381898</v>
      </c>
      <c r="J8139">
        <v>59529947.272350803</v>
      </c>
      <c r="K8139">
        <v>75389608.318341896</v>
      </c>
      <c r="L8139">
        <v>102750212.97517</v>
      </c>
      <c r="M8139">
        <v>111056286.391361</v>
      </c>
      <c r="N8139">
        <v>143125926.204265</v>
      </c>
      <c r="O8139">
        <v>173829315.99142501</v>
      </c>
      <c r="Q8139" t="str">
        <f>VLOOKUP(A8139,Lookup_Tables!$D$2:$E$7,2,FALSE)</f>
        <v>SS</v>
      </c>
      <c r="R8139" t="str">
        <f>IFERROR(VLOOKUP(D8139,Lookup_Tables!$A$2:$B$21,2,FALSE),"All")</f>
        <v>Road</v>
      </c>
    </row>
    <row r="8140" spans="1:18" hidden="1">
      <c r="A8140">
        <v>256</v>
      </c>
      <c r="B8140">
        <v>51</v>
      </c>
      <c r="C8140" t="s">
        <v>38</v>
      </c>
      <c r="D8140">
        <v>15</v>
      </c>
      <c r="E8140">
        <v>296218955.77210701</v>
      </c>
      <c r="F8140">
        <v>76479975.635871857</v>
      </c>
      <c r="G8140">
        <v>869564443.83043396</v>
      </c>
      <c r="H8140">
        <v>1854753211.4558499</v>
      </c>
      <c r="I8140">
        <v>2167372285.5058999</v>
      </c>
      <c r="J8140">
        <v>3031964574.9440999</v>
      </c>
      <c r="K8140">
        <v>4653759069.9063301</v>
      </c>
      <c r="L8140">
        <v>11132799252.264601</v>
      </c>
      <c r="M8140">
        <v>12659404993.9025</v>
      </c>
      <c r="N8140">
        <v>16293597393.4888</v>
      </c>
      <c r="O8140">
        <v>19968148266.157299</v>
      </c>
      <c r="Q8140" t="str">
        <f>VLOOKUP(A8140,Lookup_Tables!$D$2:$E$7,2,FALSE)</f>
        <v>SS</v>
      </c>
      <c r="R8140" t="str">
        <f>IFERROR(VLOOKUP(D8140,Lookup_Tables!$A$2:$B$21,2,FALSE),"All")</f>
        <v>All</v>
      </c>
    </row>
    <row r="8141" spans="1:18" hidden="1">
      <c r="A8141">
        <v>256</v>
      </c>
      <c r="B8141">
        <v>51</v>
      </c>
      <c r="C8141" t="s">
        <v>39</v>
      </c>
      <c r="D8141">
        <v>15</v>
      </c>
      <c r="E8141">
        <v>287698773.11965603</v>
      </c>
      <c r="F8141">
        <v>73898432.42584756</v>
      </c>
      <c r="G8141">
        <v>866146978.77941</v>
      </c>
      <c r="H8141">
        <v>1802140251.8627901</v>
      </c>
      <c r="I8141">
        <v>2026697820.6690099</v>
      </c>
      <c r="J8141">
        <v>2907746011.9009099</v>
      </c>
      <c r="K8141">
        <v>4495434367.9903002</v>
      </c>
      <c r="L8141">
        <v>10923225244.915701</v>
      </c>
      <c r="M8141">
        <v>12257731849.2822</v>
      </c>
      <c r="N8141">
        <v>15833147592.299</v>
      </c>
      <c r="O8141">
        <v>19968148266.157299</v>
      </c>
      <c r="Q8141" t="str">
        <f>VLOOKUP(A8141,Lookup_Tables!$D$2:$E$7,2,FALSE)</f>
        <v>SS</v>
      </c>
      <c r="R8141" t="str">
        <f>IFERROR(VLOOKUP(D8141,Lookup_Tables!$A$2:$B$21,2,FALSE),"All")</f>
        <v>All</v>
      </c>
    </row>
    <row r="8142" spans="1:18" hidden="1">
      <c r="A8142">
        <v>256</v>
      </c>
      <c r="B8142">
        <v>51</v>
      </c>
      <c r="C8142" t="s">
        <v>38</v>
      </c>
      <c r="D8142">
        <v>16</v>
      </c>
      <c r="E8142">
        <v>20592425.095406398</v>
      </c>
      <c r="F8142">
        <v>5240242.6775160767</v>
      </c>
      <c r="G8142">
        <v>83654713.1807307</v>
      </c>
      <c r="H8142">
        <v>176125902.53406599</v>
      </c>
      <c r="I8142">
        <v>193768837.07438901</v>
      </c>
      <c r="J8142">
        <v>241414618.315972</v>
      </c>
      <c r="K8142">
        <v>314738711.10453701</v>
      </c>
      <c r="L8142">
        <v>425230499.935458</v>
      </c>
      <c r="M8142">
        <v>470546428.92792302</v>
      </c>
      <c r="N8142">
        <v>559276705.90376699</v>
      </c>
      <c r="O8142">
        <v>661702705.59316003</v>
      </c>
      <c r="Q8142" t="str">
        <f>VLOOKUP(A8142,Lookup_Tables!$D$2:$E$7,2,FALSE)</f>
        <v>SS</v>
      </c>
      <c r="R8142" t="str">
        <f>IFERROR(VLOOKUP(D8142,Lookup_Tables!$A$2:$B$21,2,FALSE),"All")</f>
        <v>Government_Loss</v>
      </c>
    </row>
    <row r="8143" spans="1:18" hidden="1">
      <c r="A8143">
        <v>256</v>
      </c>
      <c r="B8143">
        <v>51</v>
      </c>
      <c r="C8143" t="s">
        <v>39</v>
      </c>
      <c r="D8143">
        <v>16</v>
      </c>
      <c r="E8143">
        <v>19838451.033550099</v>
      </c>
      <c r="F8143">
        <v>5042908.9210176282</v>
      </c>
      <c r="G8143">
        <v>82748036.470089599</v>
      </c>
      <c r="H8143">
        <v>170801107.406551</v>
      </c>
      <c r="I8143">
        <v>184640807.532561</v>
      </c>
      <c r="J8143">
        <v>230133510.96629801</v>
      </c>
      <c r="K8143">
        <v>297459728.24750102</v>
      </c>
      <c r="L8143">
        <v>394745181.70342398</v>
      </c>
      <c r="M8143">
        <v>434380703.55909699</v>
      </c>
      <c r="N8143">
        <v>538345300.88555598</v>
      </c>
      <c r="O8143">
        <v>639622846.70728195</v>
      </c>
      <c r="Q8143" t="str">
        <f>VLOOKUP(A8143,Lookup_Tables!$D$2:$E$7,2,FALSE)</f>
        <v>SS</v>
      </c>
      <c r="R8143" t="str">
        <f>IFERROR(VLOOKUP(D8143,Lookup_Tables!$A$2:$B$21,2,FALSE),"All")</f>
        <v>Government_Loss</v>
      </c>
    </row>
    <row r="8144" spans="1:18" hidden="1">
      <c r="A8144">
        <v>256</v>
      </c>
      <c r="B8144">
        <v>51</v>
      </c>
      <c r="C8144" t="s">
        <v>38</v>
      </c>
      <c r="D8144">
        <v>17</v>
      </c>
      <c r="E8144">
        <v>25179820.6762706</v>
      </c>
      <c r="F8144">
        <v>6510812.2366053984</v>
      </c>
      <c r="G8144">
        <v>84495373.516204804</v>
      </c>
      <c r="H8144">
        <v>176206292.187601</v>
      </c>
      <c r="I8144">
        <v>194053329.744766</v>
      </c>
      <c r="J8144">
        <v>262125562.04319501</v>
      </c>
      <c r="K8144">
        <v>387875887.32640702</v>
      </c>
      <c r="L8144">
        <v>795537604.03548503</v>
      </c>
      <c r="M8144">
        <v>874396771.39698303</v>
      </c>
      <c r="N8144">
        <v>1194077983.3929999</v>
      </c>
      <c r="O8144">
        <v>1538155556.38238</v>
      </c>
      <c r="Q8144" t="str">
        <f>VLOOKUP(A8144,Lookup_Tables!$D$2:$E$7,2,FALSE)</f>
        <v>SS</v>
      </c>
      <c r="R8144" t="str">
        <f>IFERROR(VLOOKUP(D8144,Lookup_Tables!$A$2:$B$21,2,FALSE),"All")</f>
        <v>Emergency_Loss</v>
      </c>
    </row>
    <row r="8145" spans="1:18" hidden="1">
      <c r="A8145">
        <v>256</v>
      </c>
      <c r="B8145">
        <v>51</v>
      </c>
      <c r="C8145" t="s">
        <v>39</v>
      </c>
      <c r="D8145">
        <v>17</v>
      </c>
      <c r="E8145">
        <v>24390577.7659893</v>
      </c>
      <c r="F8145">
        <v>6218439.0557807945</v>
      </c>
      <c r="G8145">
        <v>84132988.558177605</v>
      </c>
      <c r="H8145">
        <v>170581611.064383</v>
      </c>
      <c r="I8145">
        <v>186171086.388863</v>
      </c>
      <c r="J8145">
        <v>242931021.20864299</v>
      </c>
      <c r="K8145">
        <v>374937494.42745501</v>
      </c>
      <c r="L8145">
        <v>733023696.58130598</v>
      </c>
      <c r="M8145">
        <v>870618953.34112895</v>
      </c>
      <c r="N8145">
        <v>1188252712.5323901</v>
      </c>
      <c r="O8145">
        <v>1538155556.38238</v>
      </c>
      <c r="Q8145" t="str">
        <f>VLOOKUP(A8145,Lookup_Tables!$D$2:$E$7,2,FALSE)</f>
        <v>SS</v>
      </c>
      <c r="R8145" t="str">
        <f>IFERROR(VLOOKUP(D8145,Lookup_Tables!$A$2:$B$21,2,FALSE),"All")</f>
        <v>Emergency_Loss</v>
      </c>
    </row>
    <row r="8146" spans="1:18" hidden="1">
      <c r="A8146">
        <v>256</v>
      </c>
      <c r="B8146">
        <v>51</v>
      </c>
      <c r="C8146" t="s">
        <v>38</v>
      </c>
      <c r="D8146">
        <v>18</v>
      </c>
      <c r="E8146">
        <v>45772245.771677002</v>
      </c>
      <c r="F8146">
        <v>11761627.488318399</v>
      </c>
      <c r="G8146">
        <v>167659779.46263501</v>
      </c>
      <c r="H8146">
        <v>359143176.18647599</v>
      </c>
      <c r="I8146">
        <v>390573625.59660399</v>
      </c>
      <c r="J8146">
        <v>491336510.39611697</v>
      </c>
      <c r="K8146">
        <v>706150611.34999299</v>
      </c>
      <c r="L8146">
        <v>1204702006.9342101</v>
      </c>
      <c r="M8146">
        <v>1357976800.79777</v>
      </c>
      <c r="N8146">
        <v>1769560096.0601699</v>
      </c>
      <c r="O8146">
        <v>2214761572.5363898</v>
      </c>
      <c r="Q8146" t="str">
        <f>VLOOKUP(A8146,Lookup_Tables!$D$2:$E$7,2,FALSE)</f>
        <v>SS</v>
      </c>
      <c r="R8146" t="str">
        <f>IFERROR(VLOOKUP(D8146,Lookup_Tables!$A$2:$B$21,2,FALSE),"All")</f>
        <v>Govt_Plus_Emergency</v>
      </c>
    </row>
    <row r="8147" spans="1:18" hidden="1">
      <c r="A8147">
        <v>256</v>
      </c>
      <c r="B8147">
        <v>51</v>
      </c>
      <c r="C8147" t="s">
        <v>39</v>
      </c>
      <c r="D8147">
        <v>18</v>
      </c>
      <c r="E8147">
        <v>44220823.390829101</v>
      </c>
      <c r="F8147">
        <v>11234913.689682011</v>
      </c>
      <c r="G8147">
        <v>167237083.89350301</v>
      </c>
      <c r="H8147">
        <v>340321787.85935599</v>
      </c>
      <c r="I8147">
        <v>376899353.489712</v>
      </c>
      <c r="J8147">
        <v>467921880.07490498</v>
      </c>
      <c r="K8147">
        <v>676735671.78864205</v>
      </c>
      <c r="L8147">
        <v>1078177823.08498</v>
      </c>
      <c r="M8147">
        <v>1307200875.4719801</v>
      </c>
      <c r="N8147">
        <v>1687309850.9460101</v>
      </c>
      <c r="O8147">
        <v>2214761572.5363898</v>
      </c>
      <c r="Q8147" t="str">
        <f>VLOOKUP(A8147,Lookup_Tables!$D$2:$E$7,2,FALSE)</f>
        <v>SS</v>
      </c>
      <c r="R8147" t="str">
        <f>IFERROR(VLOOKUP(D8147,Lookup_Tables!$A$2:$B$21,2,FALSE),"All")</f>
        <v>Govt_Plus_Emergency</v>
      </c>
    </row>
    <row r="8148" spans="1:18" hidden="1">
      <c r="A8148">
        <v>256</v>
      </c>
      <c r="B8148">
        <v>52</v>
      </c>
      <c r="C8148" t="s">
        <v>38</v>
      </c>
      <c r="D8148">
        <v>0</v>
      </c>
      <c r="E8148">
        <v>496134.80995785998</v>
      </c>
      <c r="F8148">
        <v>135111.4179540638</v>
      </c>
      <c r="G8148">
        <v>0</v>
      </c>
      <c r="H8148">
        <v>4711523.6437667804</v>
      </c>
      <c r="I8148">
        <v>5560705.19751467</v>
      </c>
      <c r="J8148">
        <v>8196675.3841801202</v>
      </c>
      <c r="K8148">
        <v>14523412.4596445</v>
      </c>
      <c r="L8148">
        <v>18073507.904127602</v>
      </c>
      <c r="M8148">
        <v>19210252.714299999</v>
      </c>
      <c r="N8148">
        <v>21641898.8707105</v>
      </c>
      <c r="O8148">
        <v>22750772.8989654</v>
      </c>
      <c r="Q8148" t="str">
        <f>VLOOKUP(A8148,Lookup_Tables!$D$2:$E$7,2,FALSE)</f>
        <v>SS</v>
      </c>
      <c r="R8148" t="str">
        <f>IFERROR(VLOOKUP(D8148,Lookup_Tables!$A$2:$B$21,2,FALSE),"All")</f>
        <v>Private Assets</v>
      </c>
    </row>
    <row r="8149" spans="1:18" hidden="1">
      <c r="A8149">
        <v>256</v>
      </c>
      <c r="B8149">
        <v>52</v>
      </c>
      <c r="C8149" t="s">
        <v>39</v>
      </c>
      <c r="D8149">
        <v>0</v>
      </c>
      <c r="E8149">
        <v>485130.98881261703</v>
      </c>
      <c r="F8149">
        <v>134240.4006849415</v>
      </c>
      <c r="G8149">
        <v>0</v>
      </c>
      <c r="H8149">
        <v>4662830.5889232</v>
      </c>
      <c r="I8149">
        <v>5504455.8121891199</v>
      </c>
      <c r="J8149">
        <v>7949415.2895218898</v>
      </c>
      <c r="K8149">
        <v>13544356.5543063</v>
      </c>
      <c r="L8149">
        <v>17517691.4143796</v>
      </c>
      <c r="M8149">
        <v>18814464.378814399</v>
      </c>
      <c r="N8149">
        <v>21591118.276636101</v>
      </c>
      <c r="O8149">
        <v>22458635.3956884</v>
      </c>
      <c r="Q8149" t="str">
        <f>VLOOKUP(A8149,Lookup_Tables!$D$2:$E$7,2,FALSE)</f>
        <v>SS</v>
      </c>
      <c r="R8149" t="str">
        <f>IFERROR(VLOOKUP(D8149,Lookup_Tables!$A$2:$B$21,2,FALSE),"All")</f>
        <v>Private Assets</v>
      </c>
    </row>
    <row r="8150" spans="1:18" hidden="1">
      <c r="A8150">
        <v>256</v>
      </c>
      <c r="B8150">
        <v>52</v>
      </c>
      <c r="C8150" t="s">
        <v>38</v>
      </c>
      <c r="D8150">
        <v>2</v>
      </c>
      <c r="E8150">
        <v>70346.981388592496</v>
      </c>
      <c r="F8150">
        <v>24957.999688608317</v>
      </c>
      <c r="G8150">
        <v>0</v>
      </c>
      <c r="H8150">
        <v>4347.8094226056601</v>
      </c>
      <c r="I8150">
        <v>5189.2141412098999</v>
      </c>
      <c r="J8150">
        <v>8555.1475189343801</v>
      </c>
      <c r="K8150">
        <v>3951036.9942025901</v>
      </c>
      <c r="L8150">
        <v>4742741.2472695503</v>
      </c>
      <c r="M8150">
        <v>4827325.8785617603</v>
      </c>
      <c r="N8150">
        <v>5162802.6047622096</v>
      </c>
      <c r="O8150">
        <v>5889874.7293977896</v>
      </c>
      <c r="Q8150" t="str">
        <f>VLOOKUP(A8150,Lookup_Tables!$D$2:$E$7,2,FALSE)</f>
        <v>SS</v>
      </c>
      <c r="R8150" t="str">
        <f>IFERROR(VLOOKUP(D8150,Lookup_Tables!$A$2:$B$21,2,FALSE),"All")</f>
        <v>Bridge</v>
      </c>
    </row>
    <row r="8151" spans="1:18" hidden="1">
      <c r="A8151">
        <v>256</v>
      </c>
      <c r="B8151">
        <v>52</v>
      </c>
      <c r="C8151" t="s">
        <v>39</v>
      </c>
      <c r="D8151">
        <v>2</v>
      </c>
      <c r="E8151">
        <v>69705.513068211105</v>
      </c>
      <c r="F8151">
        <v>24565.118091274038</v>
      </c>
      <c r="G8151">
        <v>0</v>
      </c>
      <c r="H8151">
        <v>4347.8094226056601</v>
      </c>
      <c r="I8151">
        <v>5189.2141412098999</v>
      </c>
      <c r="J8151">
        <v>8134.7067418882998</v>
      </c>
      <c r="K8151">
        <v>3948091.7236662698</v>
      </c>
      <c r="L8151">
        <v>4693574.3678904204</v>
      </c>
      <c r="M8151">
        <v>4827034.4656383498</v>
      </c>
      <c r="N8151">
        <v>5116931.4375588</v>
      </c>
      <c r="O8151">
        <v>5755839.6392320897</v>
      </c>
      <c r="Q8151" t="str">
        <f>VLOOKUP(A8151,Lookup_Tables!$D$2:$E$7,2,FALSE)</f>
        <v>SS</v>
      </c>
      <c r="R8151" t="str">
        <f>IFERROR(VLOOKUP(D8151,Lookup_Tables!$A$2:$B$21,2,FALSE),"All")</f>
        <v>Bridge</v>
      </c>
    </row>
    <row r="8152" spans="1:18" hidden="1">
      <c r="A8152">
        <v>256</v>
      </c>
      <c r="B8152">
        <v>52</v>
      </c>
      <c r="C8152" t="s">
        <v>38</v>
      </c>
      <c r="D8152">
        <v>10</v>
      </c>
      <c r="E8152">
        <v>8300.2298705037192</v>
      </c>
      <c r="F8152">
        <v>2950.3772424252684</v>
      </c>
      <c r="G8152">
        <v>0</v>
      </c>
      <c r="H8152">
        <v>46104.487313363199</v>
      </c>
      <c r="I8152">
        <v>48735.937405399898</v>
      </c>
      <c r="J8152">
        <v>67008.224539448405</v>
      </c>
      <c r="K8152">
        <v>318485.24213969201</v>
      </c>
      <c r="L8152">
        <v>372035.15069140203</v>
      </c>
      <c r="M8152">
        <v>385326.00766931899</v>
      </c>
      <c r="N8152">
        <v>430804.80615045602</v>
      </c>
      <c r="O8152">
        <v>556676.46108209097</v>
      </c>
      <c r="Q8152" t="str">
        <f>VLOOKUP(A8152,Lookup_Tables!$D$2:$E$7,2,FALSE)</f>
        <v>SS</v>
      </c>
      <c r="R8152" t="str">
        <f>IFERROR(VLOOKUP(D8152,Lookup_Tables!$A$2:$B$21,2,FALSE),"All")</f>
        <v>Pub School</v>
      </c>
    </row>
    <row r="8153" spans="1:18" hidden="1">
      <c r="A8153">
        <v>256</v>
      </c>
      <c r="B8153">
        <v>52</v>
      </c>
      <c r="C8153" t="s">
        <v>39</v>
      </c>
      <c r="D8153">
        <v>10</v>
      </c>
      <c r="E8153">
        <v>8152.5510229995098</v>
      </c>
      <c r="F8153">
        <v>2913.756673150684</v>
      </c>
      <c r="G8153">
        <v>0</v>
      </c>
      <c r="H8153">
        <v>46104.487313363199</v>
      </c>
      <c r="I8153">
        <v>48548.728722178901</v>
      </c>
      <c r="J8153">
        <v>62937.8138554119</v>
      </c>
      <c r="K8153">
        <v>317003.64090165898</v>
      </c>
      <c r="L8153">
        <v>367430.85005366901</v>
      </c>
      <c r="M8153">
        <v>381287.30554998101</v>
      </c>
      <c r="N8153">
        <v>428483.22683975002</v>
      </c>
      <c r="O8153">
        <v>511229.695222362</v>
      </c>
      <c r="Q8153" t="str">
        <f>VLOOKUP(A8153,Lookup_Tables!$D$2:$E$7,2,FALSE)</f>
        <v>SS</v>
      </c>
      <c r="R8153" t="str">
        <f>IFERROR(VLOOKUP(D8153,Lookup_Tables!$A$2:$B$21,2,FALSE),"All")</f>
        <v>Pub School</v>
      </c>
    </row>
    <row r="8154" spans="1:18" hidden="1">
      <c r="A8154">
        <v>256</v>
      </c>
      <c r="B8154">
        <v>52</v>
      </c>
      <c r="C8154" t="s">
        <v>38</v>
      </c>
      <c r="D8154">
        <v>13</v>
      </c>
      <c r="E8154">
        <v>19750.457034435301</v>
      </c>
      <c r="F8154">
        <v>6486.8983270048102</v>
      </c>
      <c r="G8154">
        <v>0</v>
      </c>
      <c r="H8154">
        <v>162372.44893568699</v>
      </c>
      <c r="I8154">
        <v>177561.25319626101</v>
      </c>
      <c r="J8154">
        <v>273624.50164469902</v>
      </c>
      <c r="K8154">
        <v>583426.51828773599</v>
      </c>
      <c r="L8154">
        <v>703115.55176231102</v>
      </c>
      <c r="M8154">
        <v>733223.59977776196</v>
      </c>
      <c r="N8154">
        <v>867962.48830705998</v>
      </c>
      <c r="O8154">
        <v>1122689.5416945501</v>
      </c>
      <c r="Q8154" t="str">
        <f>VLOOKUP(A8154,Lookup_Tables!$D$2:$E$7,2,FALSE)</f>
        <v>SS</v>
      </c>
      <c r="R8154" t="str">
        <f>IFERROR(VLOOKUP(D8154,Lookup_Tables!$A$2:$B$21,2,FALSE),"All")</f>
        <v>Residual Inst</v>
      </c>
    </row>
    <row r="8155" spans="1:18" hidden="1">
      <c r="A8155">
        <v>256</v>
      </c>
      <c r="B8155">
        <v>52</v>
      </c>
      <c r="C8155" t="s">
        <v>39</v>
      </c>
      <c r="D8155">
        <v>13</v>
      </c>
      <c r="E8155">
        <v>19317.764459582999</v>
      </c>
      <c r="F8155">
        <v>6309.640892909747</v>
      </c>
      <c r="G8155">
        <v>0</v>
      </c>
      <c r="H8155">
        <v>161789.81148327701</v>
      </c>
      <c r="I8155">
        <v>176490.68581174899</v>
      </c>
      <c r="J8155">
        <v>260633.06710642201</v>
      </c>
      <c r="K8155">
        <v>579899.48036271101</v>
      </c>
      <c r="L8155">
        <v>689023.513315205</v>
      </c>
      <c r="M8155">
        <v>718856.14019657299</v>
      </c>
      <c r="N8155">
        <v>853399.02318224101</v>
      </c>
      <c r="O8155">
        <v>1090352.8385292999</v>
      </c>
      <c r="Q8155" t="str">
        <f>VLOOKUP(A8155,Lookup_Tables!$D$2:$E$7,2,FALSE)</f>
        <v>SS</v>
      </c>
      <c r="R8155" t="str">
        <f>IFERROR(VLOOKUP(D8155,Lookup_Tables!$A$2:$B$21,2,FALSE),"All")</f>
        <v>Residual Inst</v>
      </c>
    </row>
    <row r="8156" spans="1:18" hidden="1">
      <c r="A8156">
        <v>256</v>
      </c>
      <c r="B8156">
        <v>52</v>
      </c>
      <c r="C8156" t="s">
        <v>38</v>
      </c>
      <c r="D8156">
        <v>14</v>
      </c>
      <c r="E8156">
        <v>312814.45320683997</v>
      </c>
      <c r="F8156">
        <v>81763.189129420382</v>
      </c>
      <c r="G8156">
        <v>0</v>
      </c>
      <c r="H8156">
        <v>3492168.9063492902</v>
      </c>
      <c r="I8156">
        <v>4098126.0123379002</v>
      </c>
      <c r="J8156">
        <v>5642938.2018151199</v>
      </c>
      <c r="K8156">
        <v>7925057.9626439903</v>
      </c>
      <c r="L8156">
        <v>9949865.5640370995</v>
      </c>
      <c r="M8156">
        <v>10809009.9572444</v>
      </c>
      <c r="N8156">
        <v>11749855.5569342</v>
      </c>
      <c r="O8156">
        <v>13756047.0236114</v>
      </c>
      <c r="Q8156" t="str">
        <f>VLOOKUP(A8156,Lookup_Tables!$D$2:$E$7,2,FALSE)</f>
        <v>SS</v>
      </c>
      <c r="R8156" t="str">
        <f>IFERROR(VLOOKUP(D8156,Lookup_Tables!$A$2:$B$21,2,FALSE),"All")</f>
        <v>Road</v>
      </c>
    </row>
    <row r="8157" spans="1:18" hidden="1">
      <c r="A8157">
        <v>256</v>
      </c>
      <c r="B8157">
        <v>52</v>
      </c>
      <c r="C8157" t="s">
        <v>39</v>
      </c>
      <c r="D8157">
        <v>14</v>
      </c>
      <c r="E8157">
        <v>304651.78300213598</v>
      </c>
      <c r="F8157">
        <v>80107.193837698578</v>
      </c>
      <c r="G8157">
        <v>0</v>
      </c>
      <c r="H8157">
        <v>3474974.2029613401</v>
      </c>
      <c r="I8157">
        <v>4054155.9178446098</v>
      </c>
      <c r="J8157">
        <v>5543220.4984492296</v>
      </c>
      <c r="K8157">
        <v>7524823.6893961104</v>
      </c>
      <c r="L8157">
        <v>9380006.9771627802</v>
      </c>
      <c r="M8157">
        <v>9985481.9369214196</v>
      </c>
      <c r="N8157">
        <v>11555297.388809601</v>
      </c>
      <c r="O8157">
        <v>13360092.499418</v>
      </c>
      <c r="Q8157" t="str">
        <f>VLOOKUP(A8157,Lookup_Tables!$D$2:$E$7,2,FALSE)</f>
        <v>SS</v>
      </c>
      <c r="R8157" t="str">
        <f>IFERROR(VLOOKUP(D8157,Lookup_Tables!$A$2:$B$21,2,FALSE),"All")</f>
        <v>Road</v>
      </c>
    </row>
    <row r="8158" spans="1:18" hidden="1">
      <c r="A8158">
        <v>256</v>
      </c>
      <c r="B8158">
        <v>52</v>
      </c>
      <c r="C8158" t="s">
        <v>38</v>
      </c>
      <c r="D8158">
        <v>15</v>
      </c>
      <c r="E8158">
        <v>907346.93145823095</v>
      </c>
      <c r="F8158">
        <v>246453.48814477539</v>
      </c>
      <c r="G8158">
        <v>0</v>
      </c>
      <c r="H8158">
        <v>8476780.3625550903</v>
      </c>
      <c r="I8158">
        <v>10036140.433661301</v>
      </c>
      <c r="J8158">
        <v>14843258.467108199</v>
      </c>
      <c r="K8158">
        <v>27076267.181713499</v>
      </c>
      <c r="L8158">
        <v>33058602.4993327</v>
      </c>
      <c r="M8158">
        <v>35524331.011562102</v>
      </c>
      <c r="N8158">
        <v>40051853.2725593</v>
      </c>
      <c r="O8158">
        <v>42593335.270805404</v>
      </c>
      <c r="Q8158" t="str">
        <f>VLOOKUP(A8158,Lookup_Tables!$D$2:$E$7,2,FALSE)</f>
        <v>SS</v>
      </c>
      <c r="R8158" t="str">
        <f>IFERROR(VLOOKUP(D8158,Lookup_Tables!$A$2:$B$21,2,FALSE),"All")</f>
        <v>All</v>
      </c>
    </row>
    <row r="8159" spans="1:18" hidden="1">
      <c r="A8159">
        <v>256</v>
      </c>
      <c r="B8159">
        <v>52</v>
      </c>
      <c r="C8159" t="s">
        <v>39</v>
      </c>
      <c r="D8159">
        <v>15</v>
      </c>
      <c r="E8159">
        <v>886891.90085477498</v>
      </c>
      <c r="F8159">
        <v>243721.23343831464</v>
      </c>
      <c r="G8159">
        <v>0</v>
      </c>
      <c r="H8159">
        <v>8428643.5401570406</v>
      </c>
      <c r="I8159">
        <v>9932675.6931847092</v>
      </c>
      <c r="J8159">
        <v>14401026.5239136</v>
      </c>
      <c r="K8159">
        <v>25601603.198822401</v>
      </c>
      <c r="L8159">
        <v>32001918.542201299</v>
      </c>
      <c r="M8159">
        <v>35081064.183176696</v>
      </c>
      <c r="N8159">
        <v>38779492.834215902</v>
      </c>
      <c r="O8159">
        <v>41582218.610372499</v>
      </c>
      <c r="Q8159" t="str">
        <f>VLOOKUP(A8159,Lookup_Tables!$D$2:$E$7,2,FALSE)</f>
        <v>SS</v>
      </c>
      <c r="R8159" t="str">
        <f>IFERROR(VLOOKUP(D8159,Lookup_Tables!$A$2:$B$21,2,FALSE),"All")</f>
        <v>All</v>
      </c>
    </row>
    <row r="8160" spans="1:18" hidden="1">
      <c r="A8160">
        <v>256</v>
      </c>
      <c r="B8160">
        <v>52</v>
      </c>
      <c r="C8160" t="s">
        <v>38</v>
      </c>
      <c r="D8160">
        <v>16</v>
      </c>
      <c r="E8160">
        <v>411212.12150037201</v>
      </c>
      <c r="F8160">
        <v>111086.76560253854</v>
      </c>
      <c r="G8160">
        <v>0</v>
      </c>
      <c r="H8160">
        <v>3772825.6520972499</v>
      </c>
      <c r="I8160">
        <v>4471453.33768606</v>
      </c>
      <c r="J8160">
        <v>6675620.1159266299</v>
      </c>
      <c r="K8160">
        <v>12365776.126703201</v>
      </c>
      <c r="L8160">
        <v>15547320.952381101</v>
      </c>
      <c r="M8160">
        <v>16334718.589138901</v>
      </c>
      <c r="N8160">
        <v>18250269.0316003</v>
      </c>
      <c r="O8160">
        <v>20301700.421755102</v>
      </c>
      <c r="Q8160" t="str">
        <f>VLOOKUP(A8160,Lookup_Tables!$D$2:$E$7,2,FALSE)</f>
        <v>SS</v>
      </c>
      <c r="R8160" t="str">
        <f>IFERROR(VLOOKUP(D8160,Lookup_Tables!$A$2:$B$21,2,FALSE),"All")</f>
        <v>Government_Loss</v>
      </c>
    </row>
    <row r="8161" spans="1:18" hidden="1">
      <c r="A8161">
        <v>256</v>
      </c>
      <c r="B8161">
        <v>52</v>
      </c>
      <c r="C8161" t="s">
        <v>39</v>
      </c>
      <c r="D8161">
        <v>16</v>
      </c>
      <c r="E8161">
        <v>401827.61155292997</v>
      </c>
      <c r="F8161">
        <v>109922.31263441895</v>
      </c>
      <c r="G8161">
        <v>0</v>
      </c>
      <c r="H8161">
        <v>3743850.0826289202</v>
      </c>
      <c r="I8161">
        <v>4435490.4733248698</v>
      </c>
      <c r="J8161">
        <v>6356892.3848391101</v>
      </c>
      <c r="K8161">
        <v>11948617.738482</v>
      </c>
      <c r="L8161">
        <v>14956971.903338101</v>
      </c>
      <c r="M8161">
        <v>15776851.2250129</v>
      </c>
      <c r="N8161">
        <v>18043421.0616276</v>
      </c>
      <c r="O8161">
        <v>19940319.739661999</v>
      </c>
      <c r="Q8161" t="str">
        <f>VLOOKUP(A8161,Lookup_Tables!$D$2:$E$7,2,FALSE)</f>
        <v>SS</v>
      </c>
      <c r="R8161" t="str">
        <f>IFERROR(VLOOKUP(D8161,Lookup_Tables!$A$2:$B$21,2,FALSE),"All")</f>
        <v>Government_Loss</v>
      </c>
    </row>
    <row r="8162" spans="1:18" hidden="1">
      <c r="A8162">
        <v>256</v>
      </c>
      <c r="B8162">
        <v>52</v>
      </c>
      <c r="C8162" t="s">
        <v>38</v>
      </c>
      <c r="D8162">
        <v>17</v>
      </c>
      <c r="E8162">
        <v>129287.735347832</v>
      </c>
      <c r="F8162">
        <v>34899.705885148462</v>
      </c>
      <c r="G8162">
        <v>0</v>
      </c>
      <c r="H8162">
        <v>1172360.99514713</v>
      </c>
      <c r="I8162">
        <v>1389437.88666069</v>
      </c>
      <c r="J8162">
        <v>2111106.4197232202</v>
      </c>
      <c r="K8162">
        <v>3877355.4092790298</v>
      </c>
      <c r="L8162">
        <v>4821021.0006430103</v>
      </c>
      <c r="M8162">
        <v>5198421.2637613304</v>
      </c>
      <c r="N8162">
        <v>5830209.7190439496</v>
      </c>
      <c r="O8162">
        <v>6500537.23897947</v>
      </c>
      <c r="Q8162" t="str">
        <f>VLOOKUP(A8162,Lookup_Tables!$D$2:$E$7,2,FALSE)</f>
        <v>SS</v>
      </c>
      <c r="R8162" t="str">
        <f>IFERROR(VLOOKUP(D8162,Lookup_Tables!$A$2:$B$21,2,FALSE),"All")</f>
        <v>Emergency_Loss</v>
      </c>
    </row>
    <row r="8163" spans="1:18" hidden="1">
      <c r="A8163">
        <v>256</v>
      </c>
      <c r="B8163">
        <v>52</v>
      </c>
      <c r="C8163" t="s">
        <v>39</v>
      </c>
      <c r="D8163">
        <v>17</v>
      </c>
      <c r="E8163">
        <v>126389.72933458201</v>
      </c>
      <c r="F8163">
        <v>34451.227175336433</v>
      </c>
      <c r="G8163">
        <v>0</v>
      </c>
      <c r="H8163">
        <v>1167126.4224847399</v>
      </c>
      <c r="I8163">
        <v>1373910.21714355</v>
      </c>
      <c r="J8163">
        <v>2025288.9503904299</v>
      </c>
      <c r="K8163">
        <v>3760779.3491645702</v>
      </c>
      <c r="L8163">
        <v>4668184.4207825502</v>
      </c>
      <c r="M8163">
        <v>5051129.9377598502</v>
      </c>
      <c r="N8163">
        <v>5826871.5808169404</v>
      </c>
      <c r="O8163">
        <v>6184755.0098662898</v>
      </c>
      <c r="Q8163" t="str">
        <f>VLOOKUP(A8163,Lookup_Tables!$D$2:$E$7,2,FALSE)</f>
        <v>SS</v>
      </c>
      <c r="R8163" t="str">
        <f>IFERROR(VLOOKUP(D8163,Lookup_Tables!$A$2:$B$21,2,FALSE),"All")</f>
        <v>Emergency_Loss</v>
      </c>
    </row>
    <row r="8164" spans="1:18" hidden="1">
      <c r="A8164">
        <v>256</v>
      </c>
      <c r="B8164">
        <v>52</v>
      </c>
      <c r="C8164" t="s">
        <v>38</v>
      </c>
      <c r="D8164">
        <v>18</v>
      </c>
      <c r="E8164">
        <v>540499.85684820497</v>
      </c>
      <c r="F8164">
        <v>146547.1860201683</v>
      </c>
      <c r="G8164">
        <v>0</v>
      </c>
      <c r="H8164">
        <v>4959512.2370082596</v>
      </c>
      <c r="I8164">
        <v>5851895.7939050896</v>
      </c>
      <c r="J8164">
        <v>8765628.5648650099</v>
      </c>
      <c r="K8164">
        <v>16213674.463486601</v>
      </c>
      <c r="L8164">
        <v>20411528.781015102</v>
      </c>
      <c r="M8164">
        <v>21464297.1527755</v>
      </c>
      <c r="N8164">
        <v>23996962.923808601</v>
      </c>
      <c r="O8164">
        <v>26802237.660734501</v>
      </c>
      <c r="Q8164" t="str">
        <f>VLOOKUP(A8164,Lookup_Tables!$D$2:$E$7,2,FALSE)</f>
        <v>SS</v>
      </c>
      <c r="R8164" t="str">
        <f>IFERROR(VLOOKUP(D8164,Lookup_Tables!$A$2:$B$21,2,FALSE),"All")</f>
        <v>Govt_Plus_Emergency</v>
      </c>
    </row>
    <row r="8165" spans="1:18" hidden="1">
      <c r="A8165">
        <v>256</v>
      </c>
      <c r="B8165">
        <v>52</v>
      </c>
      <c r="C8165" t="s">
        <v>39</v>
      </c>
      <c r="D8165">
        <v>18</v>
      </c>
      <c r="E8165">
        <v>528217.34088751103</v>
      </c>
      <c r="F8165">
        <v>144504.21103162173</v>
      </c>
      <c r="G8165">
        <v>0</v>
      </c>
      <c r="H8165">
        <v>4918605.4428697899</v>
      </c>
      <c r="I8165">
        <v>5809400.6904684203</v>
      </c>
      <c r="J8165">
        <v>8375457.6768462099</v>
      </c>
      <c r="K8165">
        <v>15709397.0876466</v>
      </c>
      <c r="L8165">
        <v>19578225.379445001</v>
      </c>
      <c r="M8165">
        <v>20794299.5108581</v>
      </c>
      <c r="N8165">
        <v>23870292.642444599</v>
      </c>
      <c r="O8165">
        <v>26125074.7495283</v>
      </c>
      <c r="Q8165" t="str">
        <f>VLOOKUP(A8165,Lookup_Tables!$D$2:$E$7,2,FALSE)</f>
        <v>SS</v>
      </c>
      <c r="R8165" t="str">
        <f>IFERROR(VLOOKUP(D8165,Lookup_Tables!$A$2:$B$21,2,FALSE),"All")</f>
        <v>Govt_Plus_Emergency</v>
      </c>
    </row>
    <row r="8166" spans="1:18" hidden="1">
      <c r="A8166">
        <v>256</v>
      </c>
      <c r="B8166">
        <v>54</v>
      </c>
      <c r="C8166" t="s">
        <v>38</v>
      </c>
      <c r="D8166">
        <v>0</v>
      </c>
      <c r="E8166">
        <v>231141462.04177701</v>
      </c>
      <c r="F8166">
        <v>145175872.44752496</v>
      </c>
      <c r="G8166">
        <v>686401694.79337895</v>
      </c>
      <c r="H8166">
        <v>935621576.46622705</v>
      </c>
      <c r="I8166">
        <v>975842145.63280201</v>
      </c>
      <c r="J8166">
        <v>1115932821.6171801</v>
      </c>
      <c r="K8166">
        <v>1287980922.40574</v>
      </c>
      <c r="L8166">
        <v>1468391760.7942901</v>
      </c>
      <c r="M8166">
        <v>1503878822.93012</v>
      </c>
      <c r="N8166">
        <v>1670597250.61677</v>
      </c>
      <c r="O8166">
        <v>1786802770.3671701</v>
      </c>
      <c r="Q8166" t="str">
        <f>VLOOKUP(A8166,Lookup_Tables!$D$2:$E$7,2,FALSE)</f>
        <v>SS</v>
      </c>
      <c r="R8166" t="str">
        <f>IFERROR(VLOOKUP(D8166,Lookup_Tables!$A$2:$B$21,2,FALSE),"All")</f>
        <v>Private Assets</v>
      </c>
    </row>
    <row r="8167" spans="1:18" hidden="1">
      <c r="A8167">
        <v>256</v>
      </c>
      <c r="B8167">
        <v>54</v>
      </c>
      <c r="C8167" t="s">
        <v>39</v>
      </c>
      <c r="D8167">
        <v>0</v>
      </c>
      <c r="E8167">
        <v>184067895.38179901</v>
      </c>
      <c r="F8167">
        <v>128868233.64069712</v>
      </c>
      <c r="G8167">
        <v>500230880.83461797</v>
      </c>
      <c r="H8167">
        <v>578127754.30133796</v>
      </c>
      <c r="I8167">
        <v>590279815.402439</v>
      </c>
      <c r="J8167">
        <v>626540119.231529</v>
      </c>
      <c r="K8167">
        <v>678963460.71627605</v>
      </c>
      <c r="L8167">
        <v>716073562.26379597</v>
      </c>
      <c r="M8167">
        <v>732363368.54843497</v>
      </c>
      <c r="N8167">
        <v>784910254.56887698</v>
      </c>
      <c r="O8167">
        <v>835297314.33069897</v>
      </c>
      <c r="Q8167" t="str">
        <f>VLOOKUP(A8167,Lookup_Tables!$D$2:$E$7,2,FALSE)</f>
        <v>SS</v>
      </c>
      <c r="R8167" t="str">
        <f>IFERROR(VLOOKUP(D8167,Lookup_Tables!$A$2:$B$21,2,FALSE),"All")</f>
        <v>Private Assets</v>
      </c>
    </row>
    <row r="8168" spans="1:18" hidden="1">
      <c r="A8168">
        <v>256</v>
      </c>
      <c r="B8168">
        <v>54</v>
      </c>
      <c r="C8168" t="s">
        <v>38</v>
      </c>
      <c r="D8168">
        <v>1</v>
      </c>
      <c r="E8168">
        <v>4735625.3186071804</v>
      </c>
      <c r="F8168">
        <v>2948563.984090081</v>
      </c>
      <c r="G8168">
        <v>14376375.541024501</v>
      </c>
      <c r="H8168">
        <v>19044408.451695301</v>
      </c>
      <c r="I8168">
        <v>20124626.180082802</v>
      </c>
      <c r="J8168">
        <v>23071640.972400099</v>
      </c>
      <c r="K8168">
        <v>26616038.967108998</v>
      </c>
      <c r="L8168">
        <v>30574659.675596599</v>
      </c>
      <c r="M8168">
        <v>31341838.8768612</v>
      </c>
      <c r="N8168">
        <v>34291169.586543597</v>
      </c>
      <c r="O8168">
        <v>37841622.001873799</v>
      </c>
      <c r="Q8168" t="str">
        <f>VLOOKUP(A8168,Lookup_Tables!$D$2:$E$7,2,FALSE)</f>
        <v>SS</v>
      </c>
      <c r="R8168" t="str">
        <f>IFERROR(VLOOKUP(D8168,Lookup_Tables!$A$2:$B$21,2,FALSE),"All")</f>
        <v>Airport</v>
      </c>
    </row>
    <row r="8169" spans="1:18" hidden="1">
      <c r="A8169">
        <v>256</v>
      </c>
      <c r="B8169">
        <v>54</v>
      </c>
      <c r="C8169" t="s">
        <v>39</v>
      </c>
      <c r="D8169">
        <v>1</v>
      </c>
      <c r="E8169">
        <v>3775311.2323795701</v>
      </c>
      <c r="F8169">
        <v>2628062.1101174466</v>
      </c>
      <c r="G8169">
        <v>10220105.676508</v>
      </c>
      <c r="H8169">
        <v>11935981.8803553</v>
      </c>
      <c r="I8169">
        <v>12217450.002989801</v>
      </c>
      <c r="J8169">
        <v>13200864.9613194</v>
      </c>
      <c r="K8169">
        <v>14490462.924086001</v>
      </c>
      <c r="L8169">
        <v>16149862.9381066</v>
      </c>
      <c r="M8169">
        <v>16641915.524502801</v>
      </c>
      <c r="N8169">
        <v>18006809.489445802</v>
      </c>
      <c r="O8169">
        <v>19668768.990789801</v>
      </c>
      <c r="Q8169" t="str">
        <f>VLOOKUP(A8169,Lookup_Tables!$D$2:$E$7,2,FALSE)</f>
        <v>SS</v>
      </c>
      <c r="R8169" t="str">
        <f>IFERROR(VLOOKUP(D8169,Lookup_Tables!$A$2:$B$21,2,FALSE),"All")</f>
        <v>Airport</v>
      </c>
    </row>
    <row r="8170" spans="1:18" hidden="1">
      <c r="A8170">
        <v>256</v>
      </c>
      <c r="B8170">
        <v>54</v>
      </c>
      <c r="C8170" t="s">
        <v>38</v>
      </c>
      <c r="D8170">
        <v>2</v>
      </c>
      <c r="E8170">
        <v>22252516.8204353</v>
      </c>
      <c r="F8170">
        <v>13631137.675560018</v>
      </c>
      <c r="G8170">
        <v>67445593.351898506</v>
      </c>
      <c r="H8170">
        <v>94006756.297280505</v>
      </c>
      <c r="I8170">
        <v>98937047.831076398</v>
      </c>
      <c r="J8170">
        <v>113961255.079823</v>
      </c>
      <c r="K8170">
        <v>131328979.23101699</v>
      </c>
      <c r="L8170">
        <v>153187280.91911101</v>
      </c>
      <c r="M8170">
        <v>160441119.48146501</v>
      </c>
      <c r="N8170">
        <v>169263261.010867</v>
      </c>
      <c r="O8170">
        <v>189180985.95322999</v>
      </c>
      <c r="Q8170" t="str">
        <f>VLOOKUP(A8170,Lookup_Tables!$D$2:$E$7,2,FALSE)</f>
        <v>SS</v>
      </c>
      <c r="R8170" t="str">
        <f>IFERROR(VLOOKUP(D8170,Lookup_Tables!$A$2:$B$21,2,FALSE),"All")</f>
        <v>Bridge</v>
      </c>
    </row>
    <row r="8171" spans="1:18" hidden="1">
      <c r="A8171">
        <v>256</v>
      </c>
      <c r="B8171">
        <v>54</v>
      </c>
      <c r="C8171" t="s">
        <v>39</v>
      </c>
      <c r="D8171">
        <v>2</v>
      </c>
      <c r="E8171">
        <v>18019884.206353799</v>
      </c>
      <c r="F8171">
        <v>12019673.996740101</v>
      </c>
      <c r="G8171">
        <v>50325511.325663798</v>
      </c>
      <c r="H8171">
        <v>63120231.360370398</v>
      </c>
      <c r="I8171">
        <v>65535490.760382302</v>
      </c>
      <c r="J8171">
        <v>72795962.023170397</v>
      </c>
      <c r="K8171">
        <v>85896082.715634704</v>
      </c>
      <c r="L8171">
        <v>96312060.377139002</v>
      </c>
      <c r="M8171">
        <v>98846931.729439095</v>
      </c>
      <c r="N8171">
        <v>110171942.69775499</v>
      </c>
      <c r="O8171">
        <v>124453551.90685201</v>
      </c>
      <c r="Q8171" t="str">
        <f>VLOOKUP(A8171,Lookup_Tables!$D$2:$E$7,2,FALSE)</f>
        <v>SS</v>
      </c>
      <c r="R8171" t="str">
        <f>IFERROR(VLOOKUP(D8171,Lookup_Tables!$A$2:$B$21,2,FALSE),"All")</f>
        <v>Bridge</v>
      </c>
    </row>
    <row r="8172" spans="1:18" hidden="1">
      <c r="A8172">
        <v>256</v>
      </c>
      <c r="B8172">
        <v>54</v>
      </c>
      <c r="C8172" t="s">
        <v>38</v>
      </c>
      <c r="D8172">
        <v>3</v>
      </c>
      <c r="E8172">
        <v>1302377.9473375301</v>
      </c>
      <c r="F8172">
        <v>761399.27739569265</v>
      </c>
      <c r="G8172">
        <v>3500576.7927723499</v>
      </c>
      <c r="H8172">
        <v>6212439.5289554596</v>
      </c>
      <c r="I8172">
        <v>6613426.2611898798</v>
      </c>
      <c r="J8172">
        <v>8089150.49546107</v>
      </c>
      <c r="K8172">
        <v>10105199.5813228</v>
      </c>
      <c r="L8172">
        <v>12418874.1742165</v>
      </c>
      <c r="M8172">
        <v>13086249.526132099</v>
      </c>
      <c r="N8172">
        <v>14946867.385972399</v>
      </c>
      <c r="O8172">
        <v>16393039.896206301</v>
      </c>
      <c r="Q8172" t="str">
        <f>VLOOKUP(A8172,Lookup_Tables!$D$2:$E$7,2,FALSE)</f>
        <v>SS</v>
      </c>
      <c r="R8172" t="str">
        <f>IFERROR(VLOOKUP(D8172,Lookup_Tables!$A$2:$B$21,2,FALSE),"All")</f>
        <v>Govt Hosp</v>
      </c>
    </row>
    <row r="8173" spans="1:18" hidden="1">
      <c r="A8173">
        <v>256</v>
      </c>
      <c r="B8173">
        <v>54</v>
      </c>
      <c r="C8173" t="s">
        <v>39</v>
      </c>
      <c r="D8173">
        <v>3</v>
      </c>
      <c r="E8173">
        <v>1072128.5917456599</v>
      </c>
      <c r="F8173">
        <v>627735.05505405564</v>
      </c>
      <c r="G8173">
        <v>2806829.5269569801</v>
      </c>
      <c r="H8173">
        <v>4977544.2998401504</v>
      </c>
      <c r="I8173">
        <v>5496764.8691772604</v>
      </c>
      <c r="J8173">
        <v>6672467.4383934801</v>
      </c>
      <c r="K8173">
        <v>8609427.5417340994</v>
      </c>
      <c r="L8173">
        <v>10580126.947944401</v>
      </c>
      <c r="M8173">
        <v>11000366.6967187</v>
      </c>
      <c r="N8173">
        <v>12596192.8517871</v>
      </c>
      <c r="O8173">
        <v>14561074.5978487</v>
      </c>
      <c r="Q8173" t="str">
        <f>VLOOKUP(A8173,Lookup_Tables!$D$2:$E$7,2,FALSE)</f>
        <v>SS</v>
      </c>
      <c r="R8173" t="str">
        <f>IFERROR(VLOOKUP(D8173,Lookup_Tables!$A$2:$B$21,2,FALSE),"All")</f>
        <v>Govt Hosp</v>
      </c>
    </row>
    <row r="8174" spans="1:18" hidden="1">
      <c r="A8174">
        <v>256</v>
      </c>
      <c r="B8174">
        <v>54</v>
      </c>
      <c r="C8174" t="s">
        <v>38</v>
      </c>
      <c r="D8174">
        <v>4</v>
      </c>
      <c r="E8174">
        <v>1549782.1240623</v>
      </c>
      <c r="F8174">
        <v>942001.80040905904</v>
      </c>
      <c r="G8174">
        <v>4708275.2701411601</v>
      </c>
      <c r="H8174">
        <v>6645378.89621823</v>
      </c>
      <c r="I8174">
        <v>7026067.6546524996</v>
      </c>
      <c r="J8174">
        <v>8046243.0482096802</v>
      </c>
      <c r="K8174">
        <v>9421360.1537764594</v>
      </c>
      <c r="L8174">
        <v>10763607.5306869</v>
      </c>
      <c r="M8174">
        <v>11208289.283457199</v>
      </c>
      <c r="N8174">
        <v>12451751.6328249</v>
      </c>
      <c r="O8174">
        <v>14099211.695506999</v>
      </c>
      <c r="Q8174" t="str">
        <f>VLOOKUP(A8174,Lookup_Tables!$D$2:$E$7,2,FALSE)</f>
        <v>SS</v>
      </c>
      <c r="R8174" t="str">
        <f>IFERROR(VLOOKUP(D8174,Lookup_Tables!$A$2:$B$21,2,FALSE),"All")</f>
        <v>Govt Med Fac</v>
      </c>
    </row>
    <row r="8175" spans="1:18" hidden="1">
      <c r="A8175">
        <v>256</v>
      </c>
      <c r="B8175">
        <v>54</v>
      </c>
      <c r="C8175" t="s">
        <v>39</v>
      </c>
      <c r="D8175">
        <v>4</v>
      </c>
      <c r="E8175">
        <v>1256088.3541214</v>
      </c>
      <c r="F8175">
        <v>827775.5458426422</v>
      </c>
      <c r="G8175">
        <v>3453045.9712950499</v>
      </c>
      <c r="H8175">
        <v>4494056.4906525696</v>
      </c>
      <c r="I8175">
        <v>4705945.6471843403</v>
      </c>
      <c r="J8175">
        <v>5409209.4010668099</v>
      </c>
      <c r="K8175">
        <v>6605919.7519112797</v>
      </c>
      <c r="L8175">
        <v>7595105.4474706696</v>
      </c>
      <c r="M8175">
        <v>7708836.6592814596</v>
      </c>
      <c r="N8175">
        <v>8762538.4624671694</v>
      </c>
      <c r="O8175">
        <v>9526722.1418185197</v>
      </c>
      <c r="Q8175" t="str">
        <f>VLOOKUP(A8175,Lookup_Tables!$D$2:$E$7,2,FALSE)</f>
        <v>SS</v>
      </c>
      <c r="R8175" t="str">
        <f>IFERROR(VLOOKUP(D8175,Lookup_Tables!$A$2:$B$21,2,FALSE),"All")</f>
        <v>Govt Med Fac</v>
      </c>
    </row>
    <row r="8176" spans="1:18" hidden="1">
      <c r="A8176">
        <v>256</v>
      </c>
      <c r="B8176">
        <v>54</v>
      </c>
      <c r="C8176" t="s">
        <v>38</v>
      </c>
      <c r="D8176">
        <v>6</v>
      </c>
      <c r="E8176">
        <v>2352836.5165248299</v>
      </c>
      <c r="F8176">
        <v>1448512.6116906605</v>
      </c>
      <c r="G8176">
        <v>7219495.35056582</v>
      </c>
      <c r="H8176">
        <v>9972016.5089173708</v>
      </c>
      <c r="I8176">
        <v>10315260.3352334</v>
      </c>
      <c r="J8176">
        <v>11712748.677098799</v>
      </c>
      <c r="K8176">
        <v>13288127.5151159</v>
      </c>
      <c r="L8176">
        <v>15646248.4934428</v>
      </c>
      <c r="M8176">
        <v>15948953.0722946</v>
      </c>
      <c r="N8176">
        <v>17436583.244073801</v>
      </c>
      <c r="O8176">
        <v>18588408.186465301</v>
      </c>
      <c r="Q8176" t="str">
        <f>VLOOKUP(A8176,Lookup_Tables!$D$2:$E$7,2,FALSE)</f>
        <v>SS</v>
      </c>
      <c r="R8176" t="str">
        <f>IFERROR(VLOOKUP(D8176,Lookup_Tables!$A$2:$B$21,2,FALSE),"All")</f>
        <v>Port</v>
      </c>
    </row>
    <row r="8177" spans="1:18" hidden="1">
      <c r="A8177">
        <v>256</v>
      </c>
      <c r="B8177">
        <v>54</v>
      </c>
      <c r="C8177" t="s">
        <v>39</v>
      </c>
      <c r="D8177">
        <v>6</v>
      </c>
      <c r="E8177">
        <v>1887911.9449025099</v>
      </c>
      <c r="F8177">
        <v>1276203.9725034982</v>
      </c>
      <c r="G8177">
        <v>5355931.6731166299</v>
      </c>
      <c r="H8177">
        <v>6461626.4885774897</v>
      </c>
      <c r="I8177">
        <v>6626936.7989016604</v>
      </c>
      <c r="J8177">
        <v>7121477.1044606501</v>
      </c>
      <c r="K8177">
        <v>7900559.4131848896</v>
      </c>
      <c r="L8177">
        <v>8689518.2856658809</v>
      </c>
      <c r="M8177">
        <v>9072155.1565570403</v>
      </c>
      <c r="N8177">
        <v>9794840.1096708309</v>
      </c>
      <c r="O8177">
        <v>11569168.5015276</v>
      </c>
      <c r="Q8177" t="str">
        <f>VLOOKUP(A8177,Lookup_Tables!$D$2:$E$7,2,FALSE)</f>
        <v>SS</v>
      </c>
      <c r="R8177" t="str">
        <f>IFERROR(VLOOKUP(D8177,Lookup_Tables!$A$2:$B$21,2,FALSE),"All")</f>
        <v>Port</v>
      </c>
    </row>
    <row r="8178" spans="1:18" hidden="1">
      <c r="A8178">
        <v>256</v>
      </c>
      <c r="B8178">
        <v>54</v>
      </c>
      <c r="C8178" t="s">
        <v>38</v>
      </c>
      <c r="D8178">
        <v>9</v>
      </c>
      <c r="E8178">
        <v>84930.291499316096</v>
      </c>
      <c r="F8178">
        <v>54546.023370201481</v>
      </c>
      <c r="G8178">
        <v>243512.709154727</v>
      </c>
      <c r="H8178">
        <v>339621.490904618</v>
      </c>
      <c r="I8178">
        <v>346001.25147703802</v>
      </c>
      <c r="J8178">
        <v>366323.73492165102</v>
      </c>
      <c r="K8178">
        <v>478459.48707861302</v>
      </c>
      <c r="L8178">
        <v>512879.61634182697</v>
      </c>
      <c r="M8178">
        <v>528803.04426778399</v>
      </c>
      <c r="N8178">
        <v>610197.07218254905</v>
      </c>
      <c r="O8178">
        <v>659794.747036046</v>
      </c>
      <c r="Q8178" t="str">
        <f>VLOOKUP(A8178,Lookup_Tables!$D$2:$E$7,2,FALSE)</f>
        <v>SS</v>
      </c>
      <c r="R8178" t="str">
        <f>IFERROR(VLOOKUP(D8178,Lookup_Tables!$A$2:$B$21,2,FALSE),"All")</f>
        <v>Pub Admin Bldg</v>
      </c>
    </row>
    <row r="8179" spans="1:18" hidden="1">
      <c r="A8179">
        <v>256</v>
      </c>
      <c r="B8179">
        <v>54</v>
      </c>
      <c r="C8179" t="s">
        <v>39</v>
      </c>
      <c r="D8179">
        <v>9</v>
      </c>
      <c r="E8179">
        <v>67001.717495138</v>
      </c>
      <c r="F8179">
        <v>48789.201102685758</v>
      </c>
      <c r="G8179">
        <v>175598.89056604501</v>
      </c>
      <c r="H8179">
        <v>185014.25219945001</v>
      </c>
      <c r="I8179">
        <v>186506.277400575</v>
      </c>
      <c r="J8179">
        <v>191214.10938836099</v>
      </c>
      <c r="K8179">
        <v>197027.83220493401</v>
      </c>
      <c r="L8179">
        <v>202918.83013719801</v>
      </c>
      <c r="M8179">
        <v>204410.85334469299</v>
      </c>
      <c r="N8179">
        <v>220154.54335466601</v>
      </c>
      <c r="O8179">
        <v>227228.91503609499</v>
      </c>
      <c r="Q8179" t="str">
        <f>VLOOKUP(A8179,Lookup_Tables!$D$2:$E$7,2,FALSE)</f>
        <v>SS</v>
      </c>
      <c r="R8179" t="str">
        <f>IFERROR(VLOOKUP(D8179,Lookup_Tables!$A$2:$B$21,2,FALSE),"All")</f>
        <v>Pub Admin Bldg</v>
      </c>
    </row>
    <row r="8180" spans="1:18" hidden="1">
      <c r="A8180">
        <v>256</v>
      </c>
      <c r="B8180">
        <v>54</v>
      </c>
      <c r="C8180" t="s">
        <v>38</v>
      </c>
      <c r="D8180">
        <v>10</v>
      </c>
      <c r="E8180">
        <v>17060627.276316699</v>
      </c>
      <c r="F8180">
        <v>10605309.505374448</v>
      </c>
      <c r="G8180">
        <v>51197500.429967701</v>
      </c>
      <c r="H8180">
        <v>70133034.770698294</v>
      </c>
      <c r="I8180">
        <v>74044223.210987106</v>
      </c>
      <c r="J8180">
        <v>84612634.297093093</v>
      </c>
      <c r="K8180">
        <v>96836718.3918138</v>
      </c>
      <c r="L8180">
        <v>111392155.29900099</v>
      </c>
      <c r="M8180">
        <v>114078219.703749</v>
      </c>
      <c r="N8180">
        <v>125600616.37313899</v>
      </c>
      <c r="O8180">
        <v>133198737.554029</v>
      </c>
      <c r="Q8180" t="str">
        <f>VLOOKUP(A8180,Lookup_Tables!$D$2:$E$7,2,FALSE)</f>
        <v>SS</v>
      </c>
      <c r="R8180" t="str">
        <f>IFERROR(VLOOKUP(D8180,Lookup_Tables!$A$2:$B$21,2,FALSE),"All")</f>
        <v>Pub School</v>
      </c>
    </row>
    <row r="8181" spans="1:18" hidden="1">
      <c r="A8181">
        <v>256</v>
      </c>
      <c r="B8181">
        <v>54</v>
      </c>
      <c r="C8181" t="s">
        <v>39</v>
      </c>
      <c r="D8181">
        <v>10</v>
      </c>
      <c r="E8181">
        <v>13696143.8280921</v>
      </c>
      <c r="F8181">
        <v>9387862.1964598726</v>
      </c>
      <c r="G8181">
        <v>37635871.721385702</v>
      </c>
      <c r="H8181">
        <v>45093626.654971503</v>
      </c>
      <c r="I8181">
        <v>46389802.096154399</v>
      </c>
      <c r="J8181">
        <v>50599065.727369301</v>
      </c>
      <c r="K8181">
        <v>56762415.842691198</v>
      </c>
      <c r="L8181">
        <v>62073127.830708399</v>
      </c>
      <c r="M8181">
        <v>64256220.997554898</v>
      </c>
      <c r="N8181">
        <v>71712013.646364704</v>
      </c>
      <c r="O8181">
        <v>78874140.395136207</v>
      </c>
      <c r="Q8181" t="str">
        <f>VLOOKUP(A8181,Lookup_Tables!$D$2:$E$7,2,FALSE)</f>
        <v>SS</v>
      </c>
      <c r="R8181" t="str">
        <f>IFERROR(VLOOKUP(D8181,Lookup_Tables!$A$2:$B$21,2,FALSE),"All")</f>
        <v>Pub School</v>
      </c>
    </row>
    <row r="8182" spans="1:18" hidden="1">
      <c r="A8182">
        <v>256</v>
      </c>
      <c r="B8182">
        <v>54</v>
      </c>
      <c r="C8182" t="s">
        <v>38</v>
      </c>
      <c r="D8182">
        <v>11</v>
      </c>
      <c r="E8182">
        <v>13021438.8656162</v>
      </c>
      <c r="F8182">
        <v>8125535.4180991966</v>
      </c>
      <c r="G8182">
        <v>38514723.4272938</v>
      </c>
      <c r="H8182">
        <v>54137831.711864904</v>
      </c>
      <c r="I8182">
        <v>56700285.524258502</v>
      </c>
      <c r="J8182">
        <v>64450180.559055902</v>
      </c>
      <c r="K8182">
        <v>73826284.368520305</v>
      </c>
      <c r="L8182">
        <v>83436240.887516096</v>
      </c>
      <c r="M8182">
        <v>86504102.768006593</v>
      </c>
      <c r="N8182">
        <v>95252059.361097395</v>
      </c>
      <c r="O8182">
        <v>102767632.133889</v>
      </c>
      <c r="Q8182" t="str">
        <f>VLOOKUP(A8182,Lookup_Tables!$D$2:$E$7,2,FALSE)</f>
        <v>SS</v>
      </c>
      <c r="R8182" t="str">
        <f>IFERROR(VLOOKUP(D8182,Lookup_Tables!$A$2:$B$21,2,FALSE),"All")</f>
        <v>Pub Univ</v>
      </c>
    </row>
    <row r="8183" spans="1:18" hidden="1">
      <c r="A8183">
        <v>256</v>
      </c>
      <c r="B8183">
        <v>54</v>
      </c>
      <c r="C8183" t="s">
        <v>39</v>
      </c>
      <c r="D8183">
        <v>11</v>
      </c>
      <c r="E8183">
        <v>10476497.6510134</v>
      </c>
      <c r="F8183">
        <v>7177888.9080917556</v>
      </c>
      <c r="G8183">
        <v>29434285.974464402</v>
      </c>
      <c r="H8183">
        <v>34399486.500705101</v>
      </c>
      <c r="I8183">
        <v>35520917.042579196</v>
      </c>
      <c r="J8183">
        <v>37948148.7189219</v>
      </c>
      <c r="K8183">
        <v>41496365.190879203</v>
      </c>
      <c r="L8183">
        <v>45057287.722589403</v>
      </c>
      <c r="M8183">
        <v>46856067.446975701</v>
      </c>
      <c r="N8183">
        <v>49788386.927270897</v>
      </c>
      <c r="O8183">
        <v>54088328.2653668</v>
      </c>
      <c r="Q8183" t="str">
        <f>VLOOKUP(A8183,Lookup_Tables!$D$2:$E$7,2,FALSE)</f>
        <v>SS</v>
      </c>
      <c r="R8183" t="str">
        <f>IFERROR(VLOOKUP(D8183,Lookup_Tables!$A$2:$B$21,2,FALSE),"All")</f>
        <v>Pub Univ</v>
      </c>
    </row>
    <row r="8184" spans="1:18" hidden="1">
      <c r="A8184">
        <v>256</v>
      </c>
      <c r="B8184">
        <v>54</v>
      </c>
      <c r="C8184" t="s">
        <v>38</v>
      </c>
      <c r="D8184">
        <v>13</v>
      </c>
      <c r="E8184">
        <v>12748432.783211701</v>
      </c>
      <c r="F8184">
        <v>7882788.8495775918</v>
      </c>
      <c r="G8184">
        <v>38356728.759148002</v>
      </c>
      <c r="H8184">
        <v>53205702.147107698</v>
      </c>
      <c r="I8184">
        <v>56106094.250039697</v>
      </c>
      <c r="J8184">
        <v>63724174.610635601</v>
      </c>
      <c r="K8184">
        <v>73767042.767591193</v>
      </c>
      <c r="L8184">
        <v>85120962.9243588</v>
      </c>
      <c r="M8184">
        <v>86707474.397607893</v>
      </c>
      <c r="N8184">
        <v>94467944.670418397</v>
      </c>
      <c r="O8184">
        <v>102373463.77098399</v>
      </c>
      <c r="Q8184" t="str">
        <f>VLOOKUP(A8184,Lookup_Tables!$D$2:$E$7,2,FALSE)</f>
        <v>SS</v>
      </c>
      <c r="R8184" t="str">
        <f>IFERROR(VLOOKUP(D8184,Lookup_Tables!$A$2:$B$21,2,FALSE),"All")</f>
        <v>Residual Inst</v>
      </c>
    </row>
    <row r="8185" spans="1:18" hidden="1">
      <c r="A8185">
        <v>256</v>
      </c>
      <c r="B8185">
        <v>54</v>
      </c>
      <c r="C8185" t="s">
        <v>39</v>
      </c>
      <c r="D8185">
        <v>13</v>
      </c>
      <c r="E8185">
        <v>10290981.3291883</v>
      </c>
      <c r="F8185">
        <v>6949114.064073978</v>
      </c>
      <c r="G8185">
        <v>28932718.392524701</v>
      </c>
      <c r="H8185">
        <v>35157459.138004199</v>
      </c>
      <c r="I8185">
        <v>36279592.233239204</v>
      </c>
      <c r="J8185">
        <v>39894095.666021302</v>
      </c>
      <c r="K8185">
        <v>44814258.985644899</v>
      </c>
      <c r="L8185">
        <v>48852776.989481702</v>
      </c>
      <c r="M8185">
        <v>50588882.405852102</v>
      </c>
      <c r="N8185">
        <v>54540997.139080703</v>
      </c>
      <c r="O8185">
        <v>60209417.411362402</v>
      </c>
      <c r="Q8185" t="str">
        <f>VLOOKUP(A8185,Lookup_Tables!$D$2:$E$7,2,FALSE)</f>
        <v>SS</v>
      </c>
      <c r="R8185" t="str">
        <f>IFERROR(VLOOKUP(D8185,Lookup_Tables!$A$2:$B$21,2,FALSE),"All")</f>
        <v>Residual Inst</v>
      </c>
    </row>
    <row r="8186" spans="1:18" hidden="1">
      <c r="A8186">
        <v>256</v>
      </c>
      <c r="B8186">
        <v>54</v>
      </c>
      <c r="C8186" t="s">
        <v>38</v>
      </c>
      <c r="D8186">
        <v>14</v>
      </c>
      <c r="E8186">
        <v>29361159.178996701</v>
      </c>
      <c r="F8186">
        <v>18031375.473830834</v>
      </c>
      <c r="G8186">
        <v>88401358.6496557</v>
      </c>
      <c r="H8186">
        <v>124047855.750898</v>
      </c>
      <c r="I8186">
        <v>131337369.644264</v>
      </c>
      <c r="J8186">
        <v>150446396.30957401</v>
      </c>
      <c r="K8186">
        <v>171852712.615693</v>
      </c>
      <c r="L8186">
        <v>199138566.40845501</v>
      </c>
      <c r="M8186">
        <v>207516942.33884901</v>
      </c>
      <c r="N8186">
        <v>223106445.16874599</v>
      </c>
      <c r="O8186">
        <v>246545154.45962301</v>
      </c>
      <c r="Q8186" t="str">
        <f>VLOOKUP(A8186,Lookup_Tables!$D$2:$E$7,2,FALSE)</f>
        <v>SS</v>
      </c>
      <c r="R8186" t="str">
        <f>IFERROR(VLOOKUP(D8186,Lookup_Tables!$A$2:$B$21,2,FALSE),"All")</f>
        <v>Road</v>
      </c>
    </row>
    <row r="8187" spans="1:18" hidden="1">
      <c r="A8187">
        <v>256</v>
      </c>
      <c r="B8187">
        <v>54</v>
      </c>
      <c r="C8187" t="s">
        <v>39</v>
      </c>
      <c r="D8187">
        <v>14</v>
      </c>
      <c r="E8187">
        <v>23809495.826221801</v>
      </c>
      <c r="F8187">
        <v>15899066.949815471</v>
      </c>
      <c r="G8187">
        <v>67932651.950964004</v>
      </c>
      <c r="H8187">
        <v>82615594.323877305</v>
      </c>
      <c r="I8187">
        <v>85832472.577084705</v>
      </c>
      <c r="J8187">
        <v>94366136.428287596</v>
      </c>
      <c r="K8187">
        <v>108513744.728799</v>
      </c>
      <c r="L8187">
        <v>119008568.22661</v>
      </c>
      <c r="M8187">
        <v>123479070.24909499</v>
      </c>
      <c r="N8187">
        <v>137019361.289359</v>
      </c>
      <c r="O8187">
        <v>150050015.61007699</v>
      </c>
      <c r="Q8187" t="str">
        <f>VLOOKUP(A8187,Lookup_Tables!$D$2:$E$7,2,FALSE)</f>
        <v>SS</v>
      </c>
      <c r="R8187" t="str">
        <f>IFERROR(VLOOKUP(D8187,Lookup_Tables!$A$2:$B$21,2,FALSE),"All")</f>
        <v>Road</v>
      </c>
    </row>
    <row r="8188" spans="1:18" hidden="1">
      <c r="A8188">
        <v>256</v>
      </c>
      <c r="B8188">
        <v>54</v>
      </c>
      <c r="C8188" t="s">
        <v>38</v>
      </c>
      <c r="D8188">
        <v>15</v>
      </c>
      <c r="E8188">
        <v>335611189.16438597</v>
      </c>
      <c r="F8188">
        <v>209637484.80053276</v>
      </c>
      <c r="G8188">
        <v>1005394833.8299</v>
      </c>
      <c r="H8188">
        <v>1373165990.99108</v>
      </c>
      <c r="I8188">
        <v>1433170649.2476599</v>
      </c>
      <c r="J8188">
        <v>1638560627.02338</v>
      </c>
      <c r="K8188">
        <v>1876187023.9560599</v>
      </c>
      <c r="L8188">
        <v>2143090667.8469999</v>
      </c>
      <c r="M8188">
        <v>2210129090.47401</v>
      </c>
      <c r="N8188">
        <v>2460422291.1026902</v>
      </c>
      <c r="O8188">
        <v>2596320074.2536001</v>
      </c>
      <c r="Q8188" t="str">
        <f>VLOOKUP(A8188,Lookup_Tables!$D$2:$E$7,2,FALSE)</f>
        <v>SS</v>
      </c>
      <c r="R8188" t="str">
        <f>IFERROR(VLOOKUP(D8188,Lookup_Tables!$A$2:$B$21,2,FALSE),"All")</f>
        <v>All</v>
      </c>
    </row>
    <row r="8189" spans="1:18" hidden="1">
      <c r="A8189">
        <v>256</v>
      </c>
      <c r="B8189">
        <v>54</v>
      </c>
      <c r="C8189" t="s">
        <v>39</v>
      </c>
      <c r="D8189">
        <v>15</v>
      </c>
      <c r="E8189">
        <v>268333499.396703</v>
      </c>
      <c r="F8189">
        <v>185925479.85071218</v>
      </c>
      <c r="G8189">
        <v>734042841.55302</v>
      </c>
      <c r="H8189">
        <v>864784442.68980896</v>
      </c>
      <c r="I8189">
        <v>884427376.41129696</v>
      </c>
      <c r="J8189">
        <v>951795136.85358799</v>
      </c>
      <c r="K8189">
        <v>1050437659.27082</v>
      </c>
      <c r="L8189">
        <v>1124951605.5891199</v>
      </c>
      <c r="M8189">
        <v>1154826289.1359899</v>
      </c>
      <c r="N8189">
        <v>1252414726.9098699</v>
      </c>
      <c r="O8189">
        <v>1350695905.8757701</v>
      </c>
      <c r="Q8189" t="str">
        <f>VLOOKUP(A8189,Lookup_Tables!$D$2:$E$7,2,FALSE)</f>
        <v>SS</v>
      </c>
      <c r="R8189" t="str">
        <f>IFERROR(VLOOKUP(D8189,Lookup_Tables!$A$2:$B$21,2,FALSE),"All")</f>
        <v>All</v>
      </c>
    </row>
    <row r="8190" spans="1:18" hidden="1">
      <c r="A8190">
        <v>256</v>
      </c>
      <c r="B8190">
        <v>54</v>
      </c>
      <c r="C8190" t="s">
        <v>38</v>
      </c>
      <c r="D8190">
        <v>16</v>
      </c>
      <c r="E8190">
        <v>104469727.12260801</v>
      </c>
      <c r="F8190">
        <v>64598485.692441478</v>
      </c>
      <c r="G8190">
        <v>313236911.04519498</v>
      </c>
      <c r="H8190">
        <v>437258833.48641902</v>
      </c>
      <c r="I8190">
        <v>458775653.71224898</v>
      </c>
      <c r="J8190">
        <v>526649682.81036299</v>
      </c>
      <c r="K8190">
        <v>603237736.16619098</v>
      </c>
      <c r="L8190">
        <v>699424584.04587305</v>
      </c>
      <c r="M8190">
        <v>719703119.27035904</v>
      </c>
      <c r="N8190">
        <v>773556884.96485102</v>
      </c>
      <c r="O8190">
        <v>849886016.61876094</v>
      </c>
      <c r="Q8190" t="str">
        <f>VLOOKUP(A8190,Lookup_Tables!$D$2:$E$7,2,FALSE)</f>
        <v>SS</v>
      </c>
      <c r="R8190" t="str">
        <f>IFERROR(VLOOKUP(D8190,Lookup_Tables!$A$2:$B$21,2,FALSE),"All")</f>
        <v>Government_Loss</v>
      </c>
    </row>
    <row r="8191" spans="1:18" hidden="1">
      <c r="A8191">
        <v>256</v>
      </c>
      <c r="B8191">
        <v>54</v>
      </c>
      <c r="C8191" t="s">
        <v>39</v>
      </c>
      <c r="D8191">
        <v>16</v>
      </c>
      <c r="E8191">
        <v>84279534.542010799</v>
      </c>
      <c r="F8191">
        <v>56979766.640917242</v>
      </c>
      <c r="G8191">
        <v>235087018.701969</v>
      </c>
      <c r="H8191">
        <v>285968965.60049897</v>
      </c>
      <c r="I8191">
        <v>295378866.96620202</v>
      </c>
      <c r="J8191">
        <v>324946041.60065001</v>
      </c>
      <c r="K8191">
        <v>371936545.68834502</v>
      </c>
      <c r="L8191">
        <v>411721255.98916399</v>
      </c>
      <c r="M8191">
        <v>421600708.76760799</v>
      </c>
      <c r="N8191">
        <v>473790767.74769002</v>
      </c>
      <c r="O8191">
        <v>511845561.06877601</v>
      </c>
      <c r="Q8191" t="str">
        <f>VLOOKUP(A8191,Lookup_Tables!$D$2:$E$7,2,FALSE)</f>
        <v>SS</v>
      </c>
      <c r="R8191" t="str">
        <f>IFERROR(VLOOKUP(D8191,Lookup_Tables!$A$2:$B$21,2,FALSE),"All")</f>
        <v>Government_Loss</v>
      </c>
    </row>
    <row r="8192" spans="1:18" hidden="1">
      <c r="A8192">
        <v>256</v>
      </c>
      <c r="B8192">
        <v>54</v>
      </c>
      <c r="C8192" t="s">
        <v>38</v>
      </c>
      <c r="D8192">
        <v>17</v>
      </c>
      <c r="E8192">
        <v>42981259.852649897</v>
      </c>
      <c r="F8192">
        <v>26740377.784014963</v>
      </c>
      <c r="G8192">
        <v>128948795.898628</v>
      </c>
      <c r="H8192">
        <v>177355288.53008699</v>
      </c>
      <c r="I8192">
        <v>185425247.61406699</v>
      </c>
      <c r="J8192">
        <v>213011309.68289399</v>
      </c>
      <c r="K8192">
        <v>242794567.189639</v>
      </c>
      <c r="L8192">
        <v>279037476.96699297</v>
      </c>
      <c r="M8192">
        <v>287188974.88866401</v>
      </c>
      <c r="N8192">
        <v>316024687.88080001</v>
      </c>
      <c r="O8192">
        <v>335723069.16005898</v>
      </c>
      <c r="Q8192" t="str">
        <f>VLOOKUP(A8192,Lookup_Tables!$D$2:$E$7,2,FALSE)</f>
        <v>SS</v>
      </c>
      <c r="R8192" t="str">
        <f>IFERROR(VLOOKUP(D8192,Lookup_Tables!$A$2:$B$21,2,FALSE),"All")</f>
        <v>Emergency_Loss</v>
      </c>
    </row>
    <row r="8193" spans="1:18" hidden="1">
      <c r="A8193">
        <v>256</v>
      </c>
      <c r="B8193">
        <v>54</v>
      </c>
      <c r="C8193" t="s">
        <v>39</v>
      </c>
      <c r="D8193">
        <v>17</v>
      </c>
      <c r="E8193">
        <v>34496986.920415401</v>
      </c>
      <c r="F8193">
        <v>23667154.323617116</v>
      </c>
      <c r="G8193">
        <v>95076335.006537795</v>
      </c>
      <c r="H8193">
        <v>113576044.093059</v>
      </c>
      <c r="I8193">
        <v>116382144.152863</v>
      </c>
      <c r="J8193">
        <v>126479467.198798</v>
      </c>
      <c r="K8193">
        <v>142438176.25568101</v>
      </c>
      <c r="L8193">
        <v>154824024.29461199</v>
      </c>
      <c r="M8193">
        <v>159292630.73119599</v>
      </c>
      <c r="N8193">
        <v>175797303.699554</v>
      </c>
      <c r="O8193">
        <v>190124813.71151099</v>
      </c>
      <c r="Q8193" t="str">
        <f>VLOOKUP(A8193,Lookup_Tables!$D$2:$E$7,2,FALSE)</f>
        <v>SS</v>
      </c>
      <c r="R8193" t="str">
        <f>IFERROR(VLOOKUP(D8193,Lookup_Tables!$A$2:$B$21,2,FALSE),"All")</f>
        <v>Emergency_Loss</v>
      </c>
    </row>
    <row r="8194" spans="1:18" hidden="1">
      <c r="A8194">
        <v>256</v>
      </c>
      <c r="B8194">
        <v>54</v>
      </c>
      <c r="C8194" t="s">
        <v>38</v>
      </c>
      <c r="D8194">
        <v>18</v>
      </c>
      <c r="E8194">
        <v>147450986.97525799</v>
      </c>
      <c r="F8194">
        <v>91319496.699578151</v>
      </c>
      <c r="G8194">
        <v>442604705.16694498</v>
      </c>
      <c r="H8194">
        <v>613989641.42932403</v>
      </c>
      <c r="I8194">
        <v>644964177.71499598</v>
      </c>
      <c r="J8194">
        <v>739482301.63627195</v>
      </c>
      <c r="K8194">
        <v>843680937.24807596</v>
      </c>
      <c r="L8194">
        <v>983096683.11433995</v>
      </c>
      <c r="M8194">
        <v>1004730239.3841701</v>
      </c>
      <c r="N8194">
        <v>1091027472.91822</v>
      </c>
      <c r="O8194">
        <v>1185609085.77882</v>
      </c>
      <c r="Q8194" t="str">
        <f>VLOOKUP(A8194,Lookup_Tables!$D$2:$E$7,2,FALSE)</f>
        <v>SS</v>
      </c>
      <c r="R8194" t="str">
        <f>IFERROR(VLOOKUP(D8194,Lookup_Tables!$A$2:$B$21,2,FALSE),"All")</f>
        <v>Govt_Plus_Emergency</v>
      </c>
    </row>
    <row r="8195" spans="1:18" hidden="1">
      <c r="A8195">
        <v>256</v>
      </c>
      <c r="B8195">
        <v>54</v>
      </c>
      <c r="C8195" t="s">
        <v>39</v>
      </c>
      <c r="D8195">
        <v>18</v>
      </c>
      <c r="E8195">
        <v>118776056.38298699</v>
      </c>
      <c r="F8195">
        <v>80622168.461549878</v>
      </c>
      <c r="G8195">
        <v>330504560.44521201</v>
      </c>
      <c r="H8195">
        <v>399533344.74685401</v>
      </c>
      <c r="I8195">
        <v>411770804.76329899</v>
      </c>
      <c r="J8195">
        <v>451695017.521137</v>
      </c>
      <c r="K8195">
        <v>514304927.31080002</v>
      </c>
      <c r="L8195">
        <v>567008031.13001502</v>
      </c>
      <c r="M8195">
        <v>580907979.00745904</v>
      </c>
      <c r="N8195">
        <v>650512131.33564305</v>
      </c>
      <c r="O8195">
        <v>701970374.78028703</v>
      </c>
      <c r="Q8195" t="str">
        <f>VLOOKUP(A8195,Lookup_Tables!$D$2:$E$7,2,FALSE)</f>
        <v>SS</v>
      </c>
      <c r="R8195" t="str">
        <f>IFERROR(VLOOKUP(D8195,Lookup_Tables!$A$2:$B$21,2,FALSE),"All")</f>
        <v>Govt_Plus_Emergency</v>
      </c>
    </row>
    <row r="8196" spans="1:18" hidden="1">
      <c r="A8196">
        <v>256</v>
      </c>
      <c r="B8196">
        <v>57</v>
      </c>
      <c r="C8196" t="s">
        <v>38</v>
      </c>
      <c r="D8196">
        <v>0</v>
      </c>
      <c r="E8196">
        <v>17164994.6589805</v>
      </c>
      <c r="F8196">
        <v>4371651.5216603484</v>
      </c>
      <c r="G8196">
        <v>0</v>
      </c>
      <c r="H8196">
        <v>83405582.146844596</v>
      </c>
      <c r="I8196">
        <v>116988573.88486999</v>
      </c>
      <c r="J8196">
        <v>462818828.85101902</v>
      </c>
      <c r="K8196">
        <v>544824294.02733004</v>
      </c>
      <c r="L8196">
        <v>607804276.98714101</v>
      </c>
      <c r="M8196">
        <v>621276232.71783197</v>
      </c>
      <c r="N8196">
        <v>688408183.29870105</v>
      </c>
      <c r="O8196">
        <v>786383698.78454697</v>
      </c>
      <c r="Q8196" t="str">
        <f>VLOOKUP(A8196,Lookup_Tables!$D$2:$E$7,2,FALSE)</f>
        <v>SS</v>
      </c>
      <c r="R8196" t="str">
        <f>IFERROR(VLOOKUP(D8196,Lookup_Tables!$A$2:$B$21,2,FALSE),"All")</f>
        <v>Private Assets</v>
      </c>
    </row>
    <row r="8197" spans="1:18" hidden="1">
      <c r="A8197">
        <v>256</v>
      </c>
      <c r="B8197">
        <v>57</v>
      </c>
      <c r="C8197" t="s">
        <v>39</v>
      </c>
      <c r="D8197">
        <v>0</v>
      </c>
      <c r="E8197">
        <v>16841157.569638599</v>
      </c>
      <c r="F8197">
        <v>4186009.4216326121</v>
      </c>
      <c r="G8197">
        <v>0</v>
      </c>
      <c r="H8197">
        <v>83405582.146844596</v>
      </c>
      <c r="I8197">
        <v>116988573.88486999</v>
      </c>
      <c r="J8197">
        <v>462106198.87007999</v>
      </c>
      <c r="K8197">
        <v>542660753.00509501</v>
      </c>
      <c r="L8197">
        <v>603303946.85717499</v>
      </c>
      <c r="M8197">
        <v>615600725.86498594</v>
      </c>
      <c r="N8197">
        <v>674245247.02109599</v>
      </c>
      <c r="O8197">
        <v>696146994.50421095</v>
      </c>
      <c r="Q8197" t="str">
        <f>VLOOKUP(A8197,Lookup_Tables!$D$2:$E$7,2,FALSE)</f>
        <v>SS</v>
      </c>
      <c r="R8197" t="str">
        <f>IFERROR(VLOOKUP(D8197,Lookup_Tables!$A$2:$B$21,2,FALSE),"All")</f>
        <v>Private Assets</v>
      </c>
    </row>
    <row r="8198" spans="1:18" hidden="1">
      <c r="A8198">
        <v>256</v>
      </c>
      <c r="B8198">
        <v>57</v>
      </c>
      <c r="C8198" t="s">
        <v>38</v>
      </c>
      <c r="D8198">
        <v>1</v>
      </c>
      <c r="E8198">
        <v>266217.55704940797</v>
      </c>
      <c r="F8198">
        <v>45717.528385424055</v>
      </c>
      <c r="G8198">
        <v>0</v>
      </c>
      <c r="H8198">
        <v>0</v>
      </c>
      <c r="I8198">
        <v>0</v>
      </c>
      <c r="J8198">
        <v>9507895.0604020599</v>
      </c>
      <c r="K8198">
        <v>11218173.3040471</v>
      </c>
      <c r="L8198">
        <v>12067612.5306258</v>
      </c>
      <c r="M8198">
        <v>12388539.1765108</v>
      </c>
      <c r="N8198">
        <v>15368880.798665101</v>
      </c>
      <c r="O8198">
        <v>17116639.8574153</v>
      </c>
      <c r="Q8198" t="str">
        <f>VLOOKUP(A8198,Lookup_Tables!$D$2:$E$7,2,FALSE)</f>
        <v>SS</v>
      </c>
      <c r="R8198" t="str">
        <f>IFERROR(VLOOKUP(D8198,Lookup_Tables!$A$2:$B$21,2,FALSE),"All")</f>
        <v>Airport</v>
      </c>
    </row>
    <row r="8199" spans="1:18" hidden="1">
      <c r="A8199">
        <v>256</v>
      </c>
      <c r="B8199">
        <v>57</v>
      </c>
      <c r="C8199" t="s">
        <v>39</v>
      </c>
      <c r="D8199">
        <v>1</v>
      </c>
      <c r="E8199">
        <v>266217.55704940797</v>
      </c>
      <c r="F8199">
        <v>45717.528385424055</v>
      </c>
      <c r="G8199">
        <v>0</v>
      </c>
      <c r="H8199">
        <v>0</v>
      </c>
      <c r="I8199">
        <v>0</v>
      </c>
      <c r="J8199">
        <v>9507895.0604020599</v>
      </c>
      <c r="K8199">
        <v>11218173.3040471</v>
      </c>
      <c r="L8199">
        <v>12067612.5306258</v>
      </c>
      <c r="M8199">
        <v>12388539.1765108</v>
      </c>
      <c r="N8199">
        <v>15368880.798665101</v>
      </c>
      <c r="O8199">
        <v>17116639.8574153</v>
      </c>
      <c r="Q8199" t="str">
        <f>VLOOKUP(A8199,Lookup_Tables!$D$2:$E$7,2,FALSE)</f>
        <v>SS</v>
      </c>
      <c r="R8199" t="str">
        <f>IFERROR(VLOOKUP(D8199,Lookup_Tables!$A$2:$B$21,2,FALSE),"All")</f>
        <v>Airport</v>
      </c>
    </row>
    <row r="8200" spans="1:18" hidden="1">
      <c r="A8200">
        <v>256</v>
      </c>
      <c r="B8200">
        <v>57</v>
      </c>
      <c r="C8200" t="s">
        <v>38</v>
      </c>
      <c r="D8200">
        <v>2</v>
      </c>
      <c r="E8200">
        <v>6289.5601953105297</v>
      </c>
      <c r="F8200">
        <v>1519.2244663735764</v>
      </c>
      <c r="G8200">
        <v>0</v>
      </c>
      <c r="H8200">
        <v>0</v>
      </c>
      <c r="I8200">
        <v>0</v>
      </c>
      <c r="J8200">
        <v>105360.811801195</v>
      </c>
      <c r="K8200">
        <v>283471.33623041603</v>
      </c>
      <c r="L8200">
        <v>395933.41556487902</v>
      </c>
      <c r="M8200">
        <v>424049.18186964397</v>
      </c>
      <c r="N8200">
        <v>488249.72699255502</v>
      </c>
      <c r="O8200">
        <v>567089.42347620102</v>
      </c>
      <c r="Q8200" t="str">
        <f>VLOOKUP(A8200,Lookup_Tables!$D$2:$E$7,2,FALSE)</f>
        <v>SS</v>
      </c>
      <c r="R8200" t="str">
        <f>IFERROR(VLOOKUP(D8200,Lookup_Tables!$A$2:$B$21,2,FALSE),"All")</f>
        <v>Bridge</v>
      </c>
    </row>
    <row r="8201" spans="1:18" hidden="1">
      <c r="A8201">
        <v>256</v>
      </c>
      <c r="B8201">
        <v>57</v>
      </c>
      <c r="C8201" t="s">
        <v>39</v>
      </c>
      <c r="D8201">
        <v>2</v>
      </c>
      <c r="E8201">
        <v>6219.50420989337</v>
      </c>
      <c r="F8201">
        <v>1477.4306976898297</v>
      </c>
      <c r="G8201">
        <v>0</v>
      </c>
      <c r="H8201">
        <v>0</v>
      </c>
      <c r="I8201">
        <v>0</v>
      </c>
      <c r="J8201">
        <v>105360.811801195</v>
      </c>
      <c r="K8201">
        <v>283471.33623041603</v>
      </c>
      <c r="L8201">
        <v>395933.41556487902</v>
      </c>
      <c r="M8201">
        <v>417091.53846565599</v>
      </c>
      <c r="N8201">
        <v>488249.72699255502</v>
      </c>
      <c r="O8201">
        <v>552742.49355076405</v>
      </c>
      <c r="Q8201" t="str">
        <f>VLOOKUP(A8201,Lookup_Tables!$D$2:$E$7,2,FALSE)</f>
        <v>SS</v>
      </c>
      <c r="R8201" t="str">
        <f>IFERROR(VLOOKUP(D8201,Lookup_Tables!$A$2:$B$21,2,FALSE),"All")</f>
        <v>Bridge</v>
      </c>
    </row>
    <row r="8202" spans="1:18" hidden="1">
      <c r="A8202">
        <v>256</v>
      </c>
      <c r="B8202">
        <v>57</v>
      </c>
      <c r="C8202" t="s">
        <v>38</v>
      </c>
      <c r="D8202">
        <v>3</v>
      </c>
      <c r="E8202">
        <v>16461.491460320001</v>
      </c>
      <c r="F8202">
        <v>3388.3126298885327</v>
      </c>
      <c r="G8202">
        <v>0</v>
      </c>
      <c r="H8202">
        <v>0</v>
      </c>
      <c r="I8202">
        <v>163907.60119416699</v>
      </c>
      <c r="J8202">
        <v>376240.80836770101</v>
      </c>
      <c r="K8202">
        <v>542184.21432971896</v>
      </c>
      <c r="L8202">
        <v>788581.94616085803</v>
      </c>
      <c r="M8202">
        <v>810653.89144487097</v>
      </c>
      <c r="N8202">
        <v>912543.50647976901</v>
      </c>
      <c r="O8202">
        <v>1091982.30334527</v>
      </c>
      <c r="Q8202" t="str">
        <f>VLOOKUP(A8202,Lookup_Tables!$D$2:$E$7,2,FALSE)</f>
        <v>SS</v>
      </c>
      <c r="R8202" t="str">
        <f>IFERROR(VLOOKUP(D8202,Lookup_Tables!$A$2:$B$21,2,FALSE),"All")</f>
        <v>Govt Hosp</v>
      </c>
    </row>
    <row r="8203" spans="1:18" hidden="1">
      <c r="A8203">
        <v>256</v>
      </c>
      <c r="B8203">
        <v>57</v>
      </c>
      <c r="C8203" t="s">
        <v>39</v>
      </c>
      <c r="D8203">
        <v>3</v>
      </c>
      <c r="E8203">
        <v>16228.3933957258</v>
      </c>
      <c r="F8203">
        <v>3360.0285882409244</v>
      </c>
      <c r="G8203">
        <v>0</v>
      </c>
      <c r="H8203">
        <v>0</v>
      </c>
      <c r="I8203">
        <v>163907.60119416699</v>
      </c>
      <c r="J8203">
        <v>376240.80836770101</v>
      </c>
      <c r="K8203">
        <v>542184.21432971896</v>
      </c>
      <c r="L8203">
        <v>775580.65911962197</v>
      </c>
      <c r="M8203">
        <v>801847.07753549004</v>
      </c>
      <c r="N8203">
        <v>870405.81027768098</v>
      </c>
      <c r="O8203">
        <v>959920.89146076399</v>
      </c>
      <c r="Q8203" t="str">
        <f>VLOOKUP(A8203,Lookup_Tables!$D$2:$E$7,2,FALSE)</f>
        <v>SS</v>
      </c>
      <c r="R8203" t="str">
        <f>IFERROR(VLOOKUP(D8203,Lookup_Tables!$A$2:$B$21,2,FALSE),"All")</f>
        <v>Govt Hosp</v>
      </c>
    </row>
    <row r="8204" spans="1:18" hidden="1">
      <c r="A8204">
        <v>256</v>
      </c>
      <c r="B8204">
        <v>57</v>
      </c>
      <c r="C8204" t="s">
        <v>38</v>
      </c>
      <c r="D8204">
        <v>4</v>
      </c>
      <c r="E8204">
        <v>15600.553428498401</v>
      </c>
      <c r="F8204">
        <v>2810.9285409794957</v>
      </c>
      <c r="G8204">
        <v>0</v>
      </c>
      <c r="H8204">
        <v>0</v>
      </c>
      <c r="I8204">
        <v>221996.222184288</v>
      </c>
      <c r="J8204">
        <v>385286.50660065602</v>
      </c>
      <c r="K8204">
        <v>505947.72479099402</v>
      </c>
      <c r="L8204">
        <v>617745.91303757497</v>
      </c>
      <c r="M8204">
        <v>637816.695987229</v>
      </c>
      <c r="N8204">
        <v>723759.59115195205</v>
      </c>
      <c r="O8204">
        <v>829933.41225695703</v>
      </c>
      <c r="Q8204" t="str">
        <f>VLOOKUP(A8204,Lookup_Tables!$D$2:$E$7,2,FALSE)</f>
        <v>SS</v>
      </c>
      <c r="R8204" t="str">
        <f>IFERROR(VLOOKUP(D8204,Lookup_Tables!$A$2:$B$21,2,FALSE),"All")</f>
        <v>Govt Med Fac</v>
      </c>
    </row>
    <row r="8205" spans="1:18" hidden="1">
      <c r="A8205">
        <v>256</v>
      </c>
      <c r="B8205">
        <v>57</v>
      </c>
      <c r="C8205" t="s">
        <v>39</v>
      </c>
      <c r="D8205">
        <v>4</v>
      </c>
      <c r="E8205">
        <v>15307.0792813511</v>
      </c>
      <c r="F8205">
        <v>2690.8091449080093</v>
      </c>
      <c r="G8205">
        <v>0</v>
      </c>
      <c r="H8205">
        <v>0</v>
      </c>
      <c r="I8205">
        <v>221996.222184288</v>
      </c>
      <c r="J8205">
        <v>385286.50660065602</v>
      </c>
      <c r="K8205">
        <v>503154.00381488499</v>
      </c>
      <c r="L8205">
        <v>599082.58401776</v>
      </c>
      <c r="M8205">
        <v>623934.20845573302</v>
      </c>
      <c r="N8205">
        <v>696622.90416930895</v>
      </c>
      <c r="O8205">
        <v>744112.25712713797</v>
      </c>
      <c r="Q8205" t="str">
        <f>VLOOKUP(A8205,Lookup_Tables!$D$2:$E$7,2,FALSE)</f>
        <v>SS</v>
      </c>
      <c r="R8205" t="str">
        <f>IFERROR(VLOOKUP(D8205,Lookup_Tables!$A$2:$B$21,2,FALSE),"All")</f>
        <v>Govt Med Fac</v>
      </c>
    </row>
    <row r="8206" spans="1:18" hidden="1">
      <c r="A8206">
        <v>256</v>
      </c>
      <c r="B8206">
        <v>57</v>
      </c>
      <c r="C8206" t="s">
        <v>38</v>
      </c>
      <c r="D8206">
        <v>6</v>
      </c>
      <c r="E8206">
        <v>489.34265454054702</v>
      </c>
      <c r="F8206">
        <v>489.34265454054702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Q8206" t="str">
        <f>VLOOKUP(A8206,Lookup_Tables!$D$2:$E$7,2,FALSE)</f>
        <v>SS</v>
      </c>
      <c r="R8206" t="str">
        <f>IFERROR(VLOOKUP(D8206,Lookup_Tables!$A$2:$B$21,2,FALSE),"All")</f>
        <v>Port</v>
      </c>
    </row>
    <row r="8207" spans="1:18" hidden="1">
      <c r="A8207">
        <v>256</v>
      </c>
      <c r="B8207">
        <v>57</v>
      </c>
      <c r="C8207" t="s">
        <v>39</v>
      </c>
      <c r="D8207">
        <v>6</v>
      </c>
      <c r="E8207">
        <v>489.34265454054702</v>
      </c>
      <c r="F8207">
        <v>489.34265454054702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Q8207" t="str">
        <f>VLOOKUP(A8207,Lookup_Tables!$D$2:$E$7,2,FALSE)</f>
        <v>SS</v>
      </c>
      <c r="R8207" t="str">
        <f>IFERROR(VLOOKUP(D8207,Lookup_Tables!$A$2:$B$21,2,FALSE),"All")</f>
        <v>Port</v>
      </c>
    </row>
    <row r="8208" spans="1:18" hidden="1">
      <c r="A8208">
        <v>256</v>
      </c>
      <c r="B8208">
        <v>57</v>
      </c>
      <c r="C8208" t="s">
        <v>38</v>
      </c>
      <c r="D8208">
        <v>9</v>
      </c>
      <c r="E8208">
        <v>13048.451365467399</v>
      </c>
      <c r="F8208">
        <v>2309.2273451783221</v>
      </c>
      <c r="G8208">
        <v>0</v>
      </c>
      <c r="H8208">
        <v>0</v>
      </c>
      <c r="I8208">
        <v>178312.24822915599</v>
      </c>
      <c r="J8208">
        <v>321104.46540478902</v>
      </c>
      <c r="K8208">
        <v>429165.32372543699</v>
      </c>
      <c r="L8208">
        <v>521589.68576332799</v>
      </c>
      <c r="M8208">
        <v>559781.38574797497</v>
      </c>
      <c r="N8208">
        <v>616753.39342308103</v>
      </c>
      <c r="O8208">
        <v>746950.84825039003</v>
      </c>
      <c r="Q8208" t="str">
        <f>VLOOKUP(A8208,Lookup_Tables!$D$2:$E$7,2,FALSE)</f>
        <v>SS</v>
      </c>
      <c r="R8208" t="str">
        <f>IFERROR(VLOOKUP(D8208,Lookup_Tables!$A$2:$B$21,2,FALSE),"All")</f>
        <v>Pub Admin Bldg</v>
      </c>
    </row>
    <row r="8209" spans="1:18" hidden="1">
      <c r="A8209">
        <v>256</v>
      </c>
      <c r="B8209">
        <v>57</v>
      </c>
      <c r="C8209" t="s">
        <v>39</v>
      </c>
      <c r="D8209">
        <v>9</v>
      </c>
      <c r="E8209">
        <v>12802.462574888001</v>
      </c>
      <c r="F8209">
        <v>2234.4595454106093</v>
      </c>
      <c r="G8209">
        <v>0</v>
      </c>
      <c r="H8209">
        <v>0</v>
      </c>
      <c r="I8209">
        <v>178312.24822915599</v>
      </c>
      <c r="J8209">
        <v>321104.46540478902</v>
      </c>
      <c r="K8209">
        <v>424262.49359042197</v>
      </c>
      <c r="L8209">
        <v>517500.19608628203</v>
      </c>
      <c r="M8209">
        <v>535835.87434475101</v>
      </c>
      <c r="N8209">
        <v>609944.98559258704</v>
      </c>
      <c r="O8209">
        <v>659032.92842776806</v>
      </c>
      <c r="Q8209" t="str">
        <f>VLOOKUP(A8209,Lookup_Tables!$D$2:$E$7,2,FALSE)</f>
        <v>SS</v>
      </c>
      <c r="R8209" t="str">
        <f>IFERROR(VLOOKUP(D8209,Lookup_Tables!$A$2:$B$21,2,FALSE),"All")</f>
        <v>Pub Admin Bldg</v>
      </c>
    </row>
    <row r="8210" spans="1:18" hidden="1">
      <c r="A8210">
        <v>256</v>
      </c>
      <c r="B8210">
        <v>57</v>
      </c>
      <c r="C8210" t="s">
        <v>38</v>
      </c>
      <c r="D8210">
        <v>10</v>
      </c>
      <c r="E8210">
        <v>63571.441179952097</v>
      </c>
      <c r="F8210">
        <v>15675.162601343945</v>
      </c>
      <c r="G8210">
        <v>0</v>
      </c>
      <c r="H8210">
        <v>390675.32445229701</v>
      </c>
      <c r="I8210">
        <v>453501.441847293</v>
      </c>
      <c r="J8210">
        <v>1630743.02006035</v>
      </c>
      <c r="K8210">
        <v>2025070.5704030599</v>
      </c>
      <c r="L8210">
        <v>2302347.1716727102</v>
      </c>
      <c r="M8210">
        <v>2391474.92215362</v>
      </c>
      <c r="N8210">
        <v>2673797.5627453001</v>
      </c>
      <c r="O8210">
        <v>3053213.1023719502</v>
      </c>
      <c r="Q8210" t="str">
        <f>VLOOKUP(A8210,Lookup_Tables!$D$2:$E$7,2,FALSE)</f>
        <v>SS</v>
      </c>
      <c r="R8210" t="str">
        <f>IFERROR(VLOOKUP(D8210,Lookup_Tables!$A$2:$B$21,2,FALSE),"All")</f>
        <v>Pub School</v>
      </c>
    </row>
    <row r="8211" spans="1:18" hidden="1">
      <c r="A8211">
        <v>256</v>
      </c>
      <c r="B8211">
        <v>57</v>
      </c>
      <c r="C8211" t="s">
        <v>39</v>
      </c>
      <c r="D8211">
        <v>10</v>
      </c>
      <c r="E8211">
        <v>62346.695290062598</v>
      </c>
      <c r="F8211">
        <v>15095.944521465077</v>
      </c>
      <c r="G8211">
        <v>0</v>
      </c>
      <c r="H8211">
        <v>390675.32445229701</v>
      </c>
      <c r="I8211">
        <v>453501.441847293</v>
      </c>
      <c r="J8211">
        <v>1628735.91421431</v>
      </c>
      <c r="K8211">
        <v>1989787.97329169</v>
      </c>
      <c r="L8211">
        <v>2292310.0653431299</v>
      </c>
      <c r="M8211">
        <v>2343556.0668491698</v>
      </c>
      <c r="N8211">
        <v>2610430.82909207</v>
      </c>
      <c r="O8211">
        <v>2773410.88697027</v>
      </c>
      <c r="Q8211" t="str">
        <f>VLOOKUP(A8211,Lookup_Tables!$D$2:$E$7,2,FALSE)</f>
        <v>SS</v>
      </c>
      <c r="R8211" t="str">
        <f>IFERROR(VLOOKUP(D8211,Lookup_Tables!$A$2:$B$21,2,FALSE),"All")</f>
        <v>Pub School</v>
      </c>
    </row>
    <row r="8212" spans="1:18" hidden="1">
      <c r="A8212">
        <v>256</v>
      </c>
      <c r="B8212">
        <v>57</v>
      </c>
      <c r="C8212" t="s">
        <v>38</v>
      </c>
      <c r="D8212">
        <v>13</v>
      </c>
      <c r="E8212">
        <v>116905.777430804</v>
      </c>
      <c r="F8212">
        <v>25365.747730743751</v>
      </c>
      <c r="G8212">
        <v>0</v>
      </c>
      <c r="H8212">
        <v>467959.91777880403</v>
      </c>
      <c r="I8212">
        <v>1204104.0268638299</v>
      </c>
      <c r="J8212">
        <v>2830794.0334884999</v>
      </c>
      <c r="K8212">
        <v>3762708.7547580702</v>
      </c>
      <c r="L8212">
        <v>4445167.8185687596</v>
      </c>
      <c r="M8212">
        <v>4669198.2197871301</v>
      </c>
      <c r="N8212">
        <v>5347984.6780003104</v>
      </c>
      <c r="O8212">
        <v>6112545.9656788101</v>
      </c>
      <c r="Q8212" t="str">
        <f>VLOOKUP(A8212,Lookup_Tables!$D$2:$E$7,2,FALSE)</f>
        <v>SS</v>
      </c>
      <c r="R8212" t="str">
        <f>IFERROR(VLOOKUP(D8212,Lookup_Tables!$A$2:$B$21,2,FALSE),"All")</f>
        <v>Residual Inst</v>
      </c>
    </row>
    <row r="8213" spans="1:18" hidden="1">
      <c r="A8213">
        <v>256</v>
      </c>
      <c r="B8213">
        <v>57</v>
      </c>
      <c r="C8213" t="s">
        <v>39</v>
      </c>
      <c r="D8213">
        <v>13</v>
      </c>
      <c r="E8213">
        <v>114564.964367054</v>
      </c>
      <c r="F8213">
        <v>24336.513595573575</v>
      </c>
      <c r="G8213">
        <v>0</v>
      </c>
      <c r="H8213">
        <v>467959.91777880403</v>
      </c>
      <c r="I8213">
        <v>1204104.0268638299</v>
      </c>
      <c r="J8213">
        <v>2821568.38216438</v>
      </c>
      <c r="K8213">
        <v>3744828.1927101202</v>
      </c>
      <c r="L8213">
        <v>4396820.9254405303</v>
      </c>
      <c r="M8213">
        <v>4559660.1588171897</v>
      </c>
      <c r="N8213">
        <v>5084641.37258742</v>
      </c>
      <c r="O8213">
        <v>5513392.6810609698</v>
      </c>
      <c r="Q8213" t="str">
        <f>VLOOKUP(A8213,Lookup_Tables!$D$2:$E$7,2,FALSE)</f>
        <v>SS</v>
      </c>
      <c r="R8213" t="str">
        <f>IFERROR(VLOOKUP(D8213,Lookup_Tables!$A$2:$B$21,2,FALSE),"All")</f>
        <v>Residual Inst</v>
      </c>
    </row>
    <row r="8214" spans="1:18" hidden="1">
      <c r="A8214">
        <v>256</v>
      </c>
      <c r="B8214">
        <v>57</v>
      </c>
      <c r="C8214" t="s">
        <v>38</v>
      </c>
      <c r="D8214">
        <v>14</v>
      </c>
      <c r="E8214">
        <v>201125.57377343401</v>
      </c>
      <c r="F8214">
        <v>38282.331689475046</v>
      </c>
      <c r="G8214">
        <v>0</v>
      </c>
      <c r="H8214">
        <v>1587555.9279181301</v>
      </c>
      <c r="I8214">
        <v>2711989.5140095199</v>
      </c>
      <c r="J8214">
        <v>4521336.4086392904</v>
      </c>
      <c r="K8214">
        <v>5988837.0383921703</v>
      </c>
      <c r="L8214">
        <v>7110813.3313535303</v>
      </c>
      <c r="M8214">
        <v>7492740.2543600602</v>
      </c>
      <c r="N8214">
        <v>8835483.0821552407</v>
      </c>
      <c r="O8214">
        <v>10010353.2585738</v>
      </c>
      <c r="Q8214" t="str">
        <f>VLOOKUP(A8214,Lookup_Tables!$D$2:$E$7,2,FALSE)</f>
        <v>SS</v>
      </c>
      <c r="R8214" t="str">
        <f>IFERROR(VLOOKUP(D8214,Lookup_Tables!$A$2:$B$21,2,FALSE),"All")</f>
        <v>Road</v>
      </c>
    </row>
    <row r="8215" spans="1:18" hidden="1">
      <c r="A8215">
        <v>256</v>
      </c>
      <c r="B8215">
        <v>57</v>
      </c>
      <c r="C8215" t="s">
        <v>39</v>
      </c>
      <c r="D8215">
        <v>14</v>
      </c>
      <c r="E8215">
        <v>196554.38507524299</v>
      </c>
      <c r="F8215">
        <v>35647.652530726278</v>
      </c>
      <c r="G8215">
        <v>0</v>
      </c>
      <c r="H8215">
        <v>1587555.9279181301</v>
      </c>
      <c r="I8215">
        <v>2711989.5140095199</v>
      </c>
      <c r="J8215">
        <v>4490286.5790227102</v>
      </c>
      <c r="K8215">
        <v>5914134.5217029899</v>
      </c>
      <c r="L8215">
        <v>6999631.5715770498</v>
      </c>
      <c r="M8215">
        <v>7224798.2733286303</v>
      </c>
      <c r="N8215">
        <v>8718771.4580272008</v>
      </c>
      <c r="O8215">
        <v>9521631.9447106495</v>
      </c>
      <c r="Q8215" t="str">
        <f>VLOOKUP(A8215,Lookup_Tables!$D$2:$E$7,2,FALSE)</f>
        <v>SS</v>
      </c>
      <c r="R8215" t="str">
        <f>IFERROR(VLOOKUP(D8215,Lookup_Tables!$A$2:$B$21,2,FALSE),"All")</f>
        <v>Road</v>
      </c>
    </row>
    <row r="8216" spans="1:18" hidden="1">
      <c r="A8216">
        <v>256</v>
      </c>
      <c r="B8216">
        <v>57</v>
      </c>
      <c r="C8216" t="s">
        <v>38</v>
      </c>
      <c r="D8216">
        <v>15</v>
      </c>
      <c r="E8216">
        <v>17864704.407518201</v>
      </c>
      <c r="F8216">
        <v>4445908.0724005122</v>
      </c>
      <c r="G8216">
        <v>0</v>
      </c>
      <c r="H8216">
        <v>95595430.284815103</v>
      </c>
      <c r="I8216">
        <v>132365438.705042</v>
      </c>
      <c r="J8216">
        <v>473384952.63730103</v>
      </c>
      <c r="K8216">
        <v>563729622.59833705</v>
      </c>
      <c r="L8216">
        <v>634284774.435516</v>
      </c>
      <c r="M8216">
        <v>640573832.15104401</v>
      </c>
      <c r="N8216">
        <v>721150091.64696002</v>
      </c>
      <c r="O8216">
        <v>827540903.30246305</v>
      </c>
      <c r="Q8216" t="str">
        <f>VLOOKUP(A8216,Lookup_Tables!$D$2:$E$7,2,FALSE)</f>
        <v>SS</v>
      </c>
      <c r="R8216" t="str">
        <f>IFERROR(VLOOKUP(D8216,Lookup_Tables!$A$2:$B$21,2,FALSE),"All")</f>
        <v>All</v>
      </c>
    </row>
    <row r="8217" spans="1:18" hidden="1">
      <c r="A8217">
        <v>256</v>
      </c>
      <c r="B8217">
        <v>57</v>
      </c>
      <c r="C8217" t="s">
        <v>39</v>
      </c>
      <c r="D8217">
        <v>15</v>
      </c>
      <c r="E8217">
        <v>17523791.7940327</v>
      </c>
      <c r="F8217">
        <v>4274705.4352900703</v>
      </c>
      <c r="G8217">
        <v>0</v>
      </c>
      <c r="H8217">
        <v>95595430.284815103</v>
      </c>
      <c r="I8217">
        <v>132365438.705042</v>
      </c>
      <c r="J8217">
        <v>473064411.06195003</v>
      </c>
      <c r="K8217">
        <v>559628196.59657896</v>
      </c>
      <c r="L8217">
        <v>625510733.32536602</v>
      </c>
      <c r="M8217">
        <v>635191237.72411501</v>
      </c>
      <c r="N8217">
        <v>693240187.58016801</v>
      </c>
      <c r="O8217">
        <v>728992606.720505</v>
      </c>
      <c r="Q8217" t="str">
        <f>VLOOKUP(A8217,Lookup_Tables!$D$2:$E$7,2,FALSE)</f>
        <v>SS</v>
      </c>
      <c r="R8217" t="str">
        <f>IFERROR(VLOOKUP(D8217,Lookup_Tables!$A$2:$B$21,2,FALSE),"All")</f>
        <v>All</v>
      </c>
    </row>
    <row r="8218" spans="1:18" hidden="1">
      <c r="A8218">
        <v>256</v>
      </c>
      <c r="B8218">
        <v>57</v>
      </c>
      <c r="C8218" t="s">
        <v>38</v>
      </c>
      <c r="D8218">
        <v>16</v>
      </c>
      <c r="E8218">
        <v>699709.74853773403</v>
      </c>
      <c r="F8218">
        <v>126535.46494385425</v>
      </c>
      <c r="G8218">
        <v>0</v>
      </c>
      <c r="H8218">
        <v>7724163.8419375801</v>
      </c>
      <c r="I8218">
        <v>10387686.8410959</v>
      </c>
      <c r="J8218">
        <v>13582097.7812365</v>
      </c>
      <c r="K8218">
        <v>20020237.806188401</v>
      </c>
      <c r="L8218">
        <v>25058404.073038202</v>
      </c>
      <c r="M8218">
        <v>26480497.448374301</v>
      </c>
      <c r="N8218">
        <v>30741138.394952498</v>
      </c>
      <c r="O8218">
        <v>38494671.436714299</v>
      </c>
      <c r="Q8218" t="str">
        <f>VLOOKUP(A8218,Lookup_Tables!$D$2:$E$7,2,FALSE)</f>
        <v>SS</v>
      </c>
      <c r="R8218" t="str">
        <f>IFERROR(VLOOKUP(D8218,Lookup_Tables!$A$2:$B$21,2,FALSE),"All")</f>
        <v>Government_Loss</v>
      </c>
    </row>
    <row r="8219" spans="1:18" hidden="1">
      <c r="A8219">
        <v>256</v>
      </c>
      <c r="B8219">
        <v>57</v>
      </c>
      <c r="C8219" t="s">
        <v>39</v>
      </c>
      <c r="D8219">
        <v>16</v>
      </c>
      <c r="E8219">
        <v>686572.85064968897</v>
      </c>
      <c r="F8219">
        <v>123889.85920085211</v>
      </c>
      <c r="G8219">
        <v>0</v>
      </c>
      <c r="H8219">
        <v>7724163.8419375801</v>
      </c>
      <c r="I8219">
        <v>10366061.923131401</v>
      </c>
      <c r="J8219">
        <v>13579091.0336845</v>
      </c>
      <c r="K8219">
        <v>19704965.628982399</v>
      </c>
      <c r="L8219">
        <v>24713547.2606204</v>
      </c>
      <c r="M8219">
        <v>26267856.330636699</v>
      </c>
      <c r="N8219">
        <v>29587157.097805999</v>
      </c>
      <c r="O8219">
        <v>31822260.165704399</v>
      </c>
      <c r="Q8219" t="str">
        <f>VLOOKUP(A8219,Lookup_Tables!$D$2:$E$7,2,FALSE)</f>
        <v>SS</v>
      </c>
      <c r="R8219" t="str">
        <f>IFERROR(VLOOKUP(D8219,Lookup_Tables!$A$2:$B$21,2,FALSE),"All")</f>
        <v>Government_Loss</v>
      </c>
    </row>
    <row r="8220" spans="1:18" hidden="1">
      <c r="A8220">
        <v>256</v>
      </c>
      <c r="B8220">
        <v>57</v>
      </c>
      <c r="C8220" t="s">
        <v>38</v>
      </c>
      <c r="D8220">
        <v>17</v>
      </c>
      <c r="E8220">
        <v>1292777.2255504001</v>
      </c>
      <c r="F8220">
        <v>295239.69473836035</v>
      </c>
      <c r="G8220">
        <v>0</v>
      </c>
      <c r="H8220">
        <v>8735122.5011154301</v>
      </c>
      <c r="I8220">
        <v>11912233.6822291</v>
      </c>
      <c r="J8220">
        <v>32061462.2124427</v>
      </c>
      <c r="K8220">
        <v>40307782.973651998</v>
      </c>
      <c r="L8220">
        <v>45824182.777236603</v>
      </c>
      <c r="M8220">
        <v>47568821.534694403</v>
      </c>
      <c r="N8220">
        <v>54532324.9758441</v>
      </c>
      <c r="O8220">
        <v>62825921.1500962</v>
      </c>
      <c r="Q8220" t="str">
        <f>VLOOKUP(A8220,Lookup_Tables!$D$2:$E$7,2,FALSE)</f>
        <v>SS</v>
      </c>
      <c r="R8220" t="str">
        <f>IFERROR(VLOOKUP(D8220,Lookup_Tables!$A$2:$B$21,2,FALSE),"All")</f>
        <v>Emergency_Loss</v>
      </c>
    </row>
    <row r="8221" spans="1:18" hidden="1">
      <c r="A8221">
        <v>256</v>
      </c>
      <c r="B8221">
        <v>57</v>
      </c>
      <c r="C8221" t="s">
        <v>39</v>
      </c>
      <c r="D8221">
        <v>17</v>
      </c>
      <c r="E8221">
        <v>1266893.5637308699</v>
      </c>
      <c r="F8221">
        <v>281513.8976179522</v>
      </c>
      <c r="G8221">
        <v>0</v>
      </c>
      <c r="H8221">
        <v>8735122.5011154301</v>
      </c>
      <c r="I8221">
        <v>11912233.6822291</v>
      </c>
      <c r="J8221">
        <v>31999995.283766001</v>
      </c>
      <c r="K8221">
        <v>40016044.981786802</v>
      </c>
      <c r="L8221">
        <v>45706747.000069499</v>
      </c>
      <c r="M8221">
        <v>46780208.3081415</v>
      </c>
      <c r="N8221">
        <v>53085942.021365397</v>
      </c>
      <c r="O8221">
        <v>55882460.881818898</v>
      </c>
      <c r="Q8221" t="str">
        <f>VLOOKUP(A8221,Lookup_Tables!$D$2:$E$7,2,FALSE)</f>
        <v>SS</v>
      </c>
      <c r="R8221" t="str">
        <f>IFERROR(VLOOKUP(D8221,Lookup_Tables!$A$2:$B$21,2,FALSE),"All")</f>
        <v>Emergency_Loss</v>
      </c>
    </row>
    <row r="8222" spans="1:18" hidden="1">
      <c r="A8222">
        <v>256</v>
      </c>
      <c r="B8222">
        <v>57</v>
      </c>
      <c r="C8222" t="s">
        <v>38</v>
      </c>
      <c r="D8222">
        <v>18</v>
      </c>
      <c r="E8222">
        <v>1992486.9740881301</v>
      </c>
      <c r="F8222">
        <v>372746.94324100157</v>
      </c>
      <c r="G8222">
        <v>0</v>
      </c>
      <c r="H8222">
        <v>20761173.550985299</v>
      </c>
      <c r="I8222">
        <v>25905945.7146708</v>
      </c>
      <c r="J8222">
        <v>44436936.544123299</v>
      </c>
      <c r="K8222">
        <v>58870316.583588697</v>
      </c>
      <c r="L8222">
        <v>69878485.802580595</v>
      </c>
      <c r="M8222">
        <v>72320820.774249405</v>
      </c>
      <c r="N8222">
        <v>85099505.474679604</v>
      </c>
      <c r="O8222">
        <v>97579033.609254107</v>
      </c>
      <c r="Q8222" t="str">
        <f>VLOOKUP(A8222,Lookup_Tables!$D$2:$E$7,2,FALSE)</f>
        <v>SS</v>
      </c>
      <c r="R8222" t="str">
        <f>IFERROR(VLOOKUP(D8222,Lookup_Tables!$A$2:$B$21,2,FALSE),"All")</f>
        <v>Govt_Plus_Emergency</v>
      </c>
    </row>
    <row r="8223" spans="1:18" hidden="1">
      <c r="A8223">
        <v>256</v>
      </c>
      <c r="B8223">
        <v>57</v>
      </c>
      <c r="C8223" t="s">
        <v>39</v>
      </c>
      <c r="D8223">
        <v>18</v>
      </c>
      <c r="E8223">
        <v>1951004.3717433501</v>
      </c>
      <c r="F8223">
        <v>354157.67982948059</v>
      </c>
      <c r="G8223">
        <v>0</v>
      </c>
      <c r="H8223">
        <v>20761173.550985299</v>
      </c>
      <c r="I8223">
        <v>25905945.7146708</v>
      </c>
      <c r="J8223">
        <v>43831650.169567302</v>
      </c>
      <c r="K8223">
        <v>58490737.5057467</v>
      </c>
      <c r="L8223">
        <v>68753078.788720205</v>
      </c>
      <c r="M8223">
        <v>71781889.085799098</v>
      </c>
      <c r="N8223">
        <v>77544511.407592297</v>
      </c>
      <c r="O8223">
        <v>92394718.268612996</v>
      </c>
      <c r="Q8223" t="str">
        <f>VLOOKUP(A8223,Lookup_Tables!$D$2:$E$7,2,FALSE)</f>
        <v>SS</v>
      </c>
      <c r="R8223" t="str">
        <f>IFERROR(VLOOKUP(D8223,Lookup_Tables!$A$2:$B$21,2,FALSE),"All")</f>
        <v>Govt_Plus_Emergency</v>
      </c>
    </row>
    <row r="8224" spans="1:18" hidden="1">
      <c r="A8224">
        <v>256</v>
      </c>
      <c r="B8224">
        <v>58</v>
      </c>
      <c r="C8224" t="s">
        <v>38</v>
      </c>
      <c r="D8224">
        <v>0</v>
      </c>
      <c r="E8224">
        <v>4864828.0884479396</v>
      </c>
      <c r="F8224">
        <v>729901.05009437352</v>
      </c>
      <c r="G8224">
        <v>0</v>
      </c>
      <c r="H8224">
        <v>56062234.537374102</v>
      </c>
      <c r="I8224">
        <v>73907283.3695025</v>
      </c>
      <c r="J8224">
        <v>106214744.111552</v>
      </c>
      <c r="K8224">
        <v>143209814.840276</v>
      </c>
      <c r="L8224">
        <v>175896261.28783599</v>
      </c>
      <c r="M8224">
        <v>189748817.48736599</v>
      </c>
      <c r="N8224">
        <v>207541444.45669299</v>
      </c>
      <c r="O8224">
        <v>234616566.62504101</v>
      </c>
      <c r="Q8224" t="str">
        <f>VLOOKUP(A8224,Lookup_Tables!$D$2:$E$7,2,FALSE)</f>
        <v>SS</v>
      </c>
      <c r="R8224" t="str">
        <f>IFERROR(VLOOKUP(D8224,Lookup_Tables!$A$2:$B$21,2,FALSE),"All")</f>
        <v>Private Assets</v>
      </c>
    </row>
    <row r="8225" spans="1:18" hidden="1">
      <c r="A8225">
        <v>256</v>
      </c>
      <c r="B8225">
        <v>58</v>
      </c>
      <c r="C8225" t="s">
        <v>39</v>
      </c>
      <c r="D8225">
        <v>0</v>
      </c>
      <c r="E8225">
        <v>4772012.5655668201</v>
      </c>
      <c r="F8225">
        <v>681206.95024504419</v>
      </c>
      <c r="G8225">
        <v>0</v>
      </c>
      <c r="H8225">
        <v>56062234.537374102</v>
      </c>
      <c r="I8225">
        <v>73907283.3695025</v>
      </c>
      <c r="J8225">
        <v>105427653.023692</v>
      </c>
      <c r="K8225">
        <v>141985659.76299199</v>
      </c>
      <c r="L8225">
        <v>173847365.05942899</v>
      </c>
      <c r="M8225">
        <v>185562523.70003599</v>
      </c>
      <c r="N8225">
        <v>203065711.22846401</v>
      </c>
      <c r="O8225">
        <v>219384046.88956699</v>
      </c>
      <c r="Q8225" t="str">
        <f>VLOOKUP(A8225,Lookup_Tables!$D$2:$E$7,2,FALSE)</f>
        <v>SS</v>
      </c>
      <c r="R8225" t="str">
        <f>IFERROR(VLOOKUP(D8225,Lookup_Tables!$A$2:$B$21,2,FALSE),"All")</f>
        <v>Private Assets</v>
      </c>
    </row>
    <row r="8226" spans="1:18" hidden="1">
      <c r="A8226">
        <v>256</v>
      </c>
      <c r="B8226">
        <v>58</v>
      </c>
      <c r="C8226" t="s">
        <v>38</v>
      </c>
      <c r="D8226">
        <v>2</v>
      </c>
      <c r="E8226">
        <v>48592.954069198</v>
      </c>
      <c r="F8226">
        <v>15212.548398923958</v>
      </c>
      <c r="G8226">
        <v>0</v>
      </c>
      <c r="H8226">
        <v>0</v>
      </c>
      <c r="I8226">
        <v>0</v>
      </c>
      <c r="J8226">
        <v>1553008.3888356499</v>
      </c>
      <c r="K8226">
        <v>1677643.92047241</v>
      </c>
      <c r="L8226">
        <v>1775900.8541795299</v>
      </c>
      <c r="M8226">
        <v>1838218.93626472</v>
      </c>
      <c r="N8226">
        <v>1904885.0454303999</v>
      </c>
      <c r="O8226">
        <v>2104878.4074161202</v>
      </c>
      <c r="Q8226" t="str">
        <f>VLOOKUP(A8226,Lookup_Tables!$D$2:$E$7,2,FALSE)</f>
        <v>SS</v>
      </c>
      <c r="R8226" t="str">
        <f>IFERROR(VLOOKUP(D8226,Lookup_Tables!$A$2:$B$21,2,FALSE),"All")</f>
        <v>Bridge</v>
      </c>
    </row>
    <row r="8227" spans="1:18" hidden="1">
      <c r="A8227">
        <v>256</v>
      </c>
      <c r="B8227">
        <v>58</v>
      </c>
      <c r="C8227" t="s">
        <v>39</v>
      </c>
      <c r="D8227">
        <v>2</v>
      </c>
      <c r="E8227">
        <v>47887.259817607403</v>
      </c>
      <c r="F8227">
        <v>14770.617263035769</v>
      </c>
      <c r="G8227">
        <v>0</v>
      </c>
      <c r="H8227">
        <v>0</v>
      </c>
      <c r="I8227">
        <v>0</v>
      </c>
      <c r="J8227">
        <v>1553008.3888356499</v>
      </c>
      <c r="K8227">
        <v>1677643.92047241</v>
      </c>
      <c r="L8227">
        <v>1766913.61839801</v>
      </c>
      <c r="M8227">
        <v>1806915.52516979</v>
      </c>
      <c r="N8227">
        <v>1892712.2621267601</v>
      </c>
      <c r="O8227">
        <v>1924882.13298873</v>
      </c>
      <c r="Q8227" t="str">
        <f>VLOOKUP(A8227,Lookup_Tables!$D$2:$E$7,2,FALSE)</f>
        <v>SS</v>
      </c>
      <c r="R8227" t="str">
        <f>IFERROR(VLOOKUP(D8227,Lookup_Tables!$A$2:$B$21,2,FALSE),"All")</f>
        <v>Bridge</v>
      </c>
    </row>
    <row r="8228" spans="1:18" hidden="1">
      <c r="A8228">
        <v>256</v>
      </c>
      <c r="B8228">
        <v>58</v>
      </c>
      <c r="C8228" t="s">
        <v>38</v>
      </c>
      <c r="D8228">
        <v>3</v>
      </c>
      <c r="E8228">
        <v>6249.31197190684</v>
      </c>
      <c r="F8228">
        <v>1856.3301748352696</v>
      </c>
      <c r="G8228">
        <v>0</v>
      </c>
      <c r="H8228">
        <v>870.64261674931595</v>
      </c>
      <c r="I8228">
        <v>1218.96616150452</v>
      </c>
      <c r="J8228">
        <v>172361.76775868301</v>
      </c>
      <c r="K8228">
        <v>227020.06195545901</v>
      </c>
      <c r="L8228">
        <v>276234.70559638902</v>
      </c>
      <c r="M8228">
        <v>282403.07190119498</v>
      </c>
      <c r="N8228">
        <v>316643.42453105003</v>
      </c>
      <c r="O8228">
        <v>354522.37067363801</v>
      </c>
      <c r="Q8228" t="str">
        <f>VLOOKUP(A8228,Lookup_Tables!$D$2:$E$7,2,FALSE)</f>
        <v>SS</v>
      </c>
      <c r="R8228" t="str">
        <f>IFERROR(VLOOKUP(D8228,Lookup_Tables!$A$2:$B$21,2,FALSE),"All")</f>
        <v>Govt Hosp</v>
      </c>
    </row>
    <row r="8229" spans="1:18" hidden="1">
      <c r="A8229">
        <v>256</v>
      </c>
      <c r="B8229">
        <v>58</v>
      </c>
      <c r="C8229" t="s">
        <v>39</v>
      </c>
      <c r="D8229">
        <v>3</v>
      </c>
      <c r="E8229">
        <v>6149.6186756045799</v>
      </c>
      <c r="F8229">
        <v>1794.7086537224641</v>
      </c>
      <c r="G8229">
        <v>0</v>
      </c>
      <c r="H8229">
        <v>870.64261674931595</v>
      </c>
      <c r="I8229">
        <v>1218.96616150452</v>
      </c>
      <c r="J8229">
        <v>172361.76775868301</v>
      </c>
      <c r="K8229">
        <v>226845.83092040999</v>
      </c>
      <c r="L8229">
        <v>273804.89095931599</v>
      </c>
      <c r="M8229">
        <v>281009.74698812299</v>
      </c>
      <c r="N8229">
        <v>306679.32239377598</v>
      </c>
      <c r="O8229">
        <v>332502.31725992099</v>
      </c>
      <c r="Q8229" t="str">
        <f>VLOOKUP(A8229,Lookup_Tables!$D$2:$E$7,2,FALSE)</f>
        <v>SS</v>
      </c>
      <c r="R8229" t="str">
        <f>IFERROR(VLOOKUP(D8229,Lookup_Tables!$A$2:$B$21,2,FALSE),"All")</f>
        <v>Govt Hosp</v>
      </c>
    </row>
    <row r="8230" spans="1:18" hidden="1">
      <c r="A8230">
        <v>256</v>
      </c>
      <c r="B8230">
        <v>58</v>
      </c>
      <c r="C8230" t="s">
        <v>38</v>
      </c>
      <c r="D8230">
        <v>4</v>
      </c>
      <c r="E8230">
        <v>6376.9353291798598</v>
      </c>
      <c r="F8230">
        <v>1227.6740346540719</v>
      </c>
      <c r="G8230">
        <v>0</v>
      </c>
      <c r="H8230">
        <v>0</v>
      </c>
      <c r="I8230">
        <v>0</v>
      </c>
      <c r="J8230">
        <v>192585.437274603</v>
      </c>
      <c r="K8230">
        <v>280858.15228050802</v>
      </c>
      <c r="L8230">
        <v>324098.95363363402</v>
      </c>
      <c r="M8230">
        <v>336290.221388262</v>
      </c>
      <c r="N8230">
        <v>388251.28485302703</v>
      </c>
      <c r="O8230">
        <v>434185.47911403299</v>
      </c>
      <c r="Q8230" t="str">
        <f>VLOOKUP(A8230,Lookup_Tables!$D$2:$E$7,2,FALSE)</f>
        <v>SS</v>
      </c>
      <c r="R8230" t="str">
        <f>IFERROR(VLOOKUP(D8230,Lookup_Tables!$A$2:$B$21,2,FALSE),"All")</f>
        <v>Govt Med Fac</v>
      </c>
    </row>
    <row r="8231" spans="1:18" hidden="1">
      <c r="A8231">
        <v>256</v>
      </c>
      <c r="B8231">
        <v>58</v>
      </c>
      <c r="C8231" t="s">
        <v>39</v>
      </c>
      <c r="D8231">
        <v>4</v>
      </c>
      <c r="E8231">
        <v>6376.9353291798598</v>
      </c>
      <c r="F8231">
        <v>1227.6740346540719</v>
      </c>
      <c r="G8231">
        <v>0</v>
      </c>
      <c r="H8231">
        <v>0</v>
      </c>
      <c r="I8231">
        <v>0</v>
      </c>
      <c r="J8231">
        <v>192585.437274603</v>
      </c>
      <c r="K8231">
        <v>280858.15228050802</v>
      </c>
      <c r="L8231">
        <v>324098.95363363402</v>
      </c>
      <c r="M8231">
        <v>336290.221388262</v>
      </c>
      <c r="N8231">
        <v>388251.28485302703</v>
      </c>
      <c r="O8231">
        <v>434185.47911403299</v>
      </c>
      <c r="Q8231" t="str">
        <f>VLOOKUP(A8231,Lookup_Tables!$D$2:$E$7,2,FALSE)</f>
        <v>SS</v>
      </c>
      <c r="R8231" t="str">
        <f>IFERROR(VLOOKUP(D8231,Lookup_Tables!$A$2:$B$21,2,FALSE),"All")</f>
        <v>Govt Med Fac</v>
      </c>
    </row>
    <row r="8232" spans="1:18" hidden="1">
      <c r="A8232">
        <v>256</v>
      </c>
      <c r="B8232">
        <v>58</v>
      </c>
      <c r="C8232" t="s">
        <v>38</v>
      </c>
      <c r="D8232">
        <v>10</v>
      </c>
      <c r="E8232">
        <v>72969.423775924093</v>
      </c>
      <c r="F8232">
        <v>12269.828992824325</v>
      </c>
      <c r="G8232">
        <v>0</v>
      </c>
      <c r="H8232">
        <v>749530.84877486504</v>
      </c>
      <c r="I8232">
        <v>996681.91323345201</v>
      </c>
      <c r="J8232">
        <v>1712420.27163868</v>
      </c>
      <c r="K8232">
        <v>2152775.73335867</v>
      </c>
      <c r="L8232">
        <v>2669523.2834755802</v>
      </c>
      <c r="M8232">
        <v>2796303.9995835801</v>
      </c>
      <c r="N8232">
        <v>3018117.3356653498</v>
      </c>
      <c r="O8232">
        <v>3245301.10383661</v>
      </c>
      <c r="Q8232" t="str">
        <f>VLOOKUP(A8232,Lookup_Tables!$D$2:$E$7,2,FALSE)</f>
        <v>SS</v>
      </c>
      <c r="R8232" t="str">
        <f>IFERROR(VLOOKUP(D8232,Lookup_Tables!$A$2:$B$21,2,FALSE),"All")</f>
        <v>Pub School</v>
      </c>
    </row>
    <row r="8233" spans="1:18" hidden="1">
      <c r="A8233">
        <v>256</v>
      </c>
      <c r="B8233">
        <v>58</v>
      </c>
      <c r="C8233" t="s">
        <v>39</v>
      </c>
      <c r="D8233">
        <v>10</v>
      </c>
      <c r="E8233">
        <v>71552.522033243906</v>
      </c>
      <c r="F8233">
        <v>11495.205163241619</v>
      </c>
      <c r="G8233">
        <v>0</v>
      </c>
      <c r="H8233">
        <v>749530.84877486504</v>
      </c>
      <c r="I8233">
        <v>996681.91323345201</v>
      </c>
      <c r="J8233">
        <v>1704284.6449172599</v>
      </c>
      <c r="K8233">
        <v>2133457.12205248</v>
      </c>
      <c r="L8233">
        <v>2566474.4413868198</v>
      </c>
      <c r="M8233">
        <v>2690958.7904932299</v>
      </c>
      <c r="N8233">
        <v>2959579.6917530498</v>
      </c>
      <c r="O8233">
        <v>3153249.4186660401</v>
      </c>
      <c r="Q8233" t="str">
        <f>VLOOKUP(A8233,Lookup_Tables!$D$2:$E$7,2,FALSE)</f>
        <v>SS</v>
      </c>
      <c r="R8233" t="str">
        <f>IFERROR(VLOOKUP(D8233,Lookup_Tables!$A$2:$B$21,2,FALSE),"All")</f>
        <v>Pub School</v>
      </c>
    </row>
    <row r="8234" spans="1:18" hidden="1">
      <c r="A8234">
        <v>256</v>
      </c>
      <c r="B8234">
        <v>58</v>
      </c>
      <c r="C8234" t="s">
        <v>38</v>
      </c>
      <c r="D8234">
        <v>13</v>
      </c>
      <c r="E8234">
        <v>59020.645982711299</v>
      </c>
      <c r="F8234">
        <v>8381.334179418307</v>
      </c>
      <c r="G8234">
        <v>0</v>
      </c>
      <c r="H8234">
        <v>808936.96364517196</v>
      </c>
      <c r="I8234">
        <v>915014.44233269803</v>
      </c>
      <c r="J8234">
        <v>1162435.84003011</v>
      </c>
      <c r="K8234">
        <v>1789905.4173522999</v>
      </c>
      <c r="L8234">
        <v>2185822.6693628798</v>
      </c>
      <c r="M8234">
        <v>2337358.3112218198</v>
      </c>
      <c r="N8234">
        <v>2571721.91467214</v>
      </c>
      <c r="O8234">
        <v>3040059.8079395499</v>
      </c>
      <c r="Q8234" t="str">
        <f>VLOOKUP(A8234,Lookup_Tables!$D$2:$E$7,2,FALSE)</f>
        <v>SS</v>
      </c>
      <c r="R8234" t="str">
        <f>IFERROR(VLOOKUP(D8234,Lookup_Tables!$A$2:$B$21,2,FALSE),"All")</f>
        <v>Residual Inst</v>
      </c>
    </row>
    <row r="8235" spans="1:18" hidden="1">
      <c r="A8235">
        <v>256</v>
      </c>
      <c r="B8235">
        <v>58</v>
      </c>
      <c r="C8235" t="s">
        <v>39</v>
      </c>
      <c r="D8235">
        <v>13</v>
      </c>
      <c r="E8235">
        <v>57937.937718359201</v>
      </c>
      <c r="F8235">
        <v>8144.4974254619083</v>
      </c>
      <c r="G8235">
        <v>0</v>
      </c>
      <c r="H8235">
        <v>808936.96364517196</v>
      </c>
      <c r="I8235">
        <v>915014.44233269803</v>
      </c>
      <c r="J8235">
        <v>1158861.69983448</v>
      </c>
      <c r="K8235">
        <v>1732040.2527051901</v>
      </c>
      <c r="L8235">
        <v>2117950.8384573199</v>
      </c>
      <c r="M8235">
        <v>2282650.2713029501</v>
      </c>
      <c r="N8235">
        <v>2500116.6868368499</v>
      </c>
      <c r="O8235">
        <v>2768148.6613142798</v>
      </c>
      <c r="Q8235" t="str">
        <f>VLOOKUP(A8235,Lookup_Tables!$D$2:$E$7,2,FALSE)</f>
        <v>SS</v>
      </c>
      <c r="R8235" t="str">
        <f>IFERROR(VLOOKUP(D8235,Lookup_Tables!$A$2:$B$21,2,FALSE),"All")</f>
        <v>Residual Inst</v>
      </c>
    </row>
    <row r="8236" spans="1:18" hidden="1">
      <c r="A8236">
        <v>256</v>
      </c>
      <c r="B8236">
        <v>58</v>
      </c>
      <c r="C8236" t="s">
        <v>38</v>
      </c>
      <c r="D8236">
        <v>14</v>
      </c>
      <c r="E8236">
        <v>232145.51127864199</v>
      </c>
      <c r="F8236">
        <v>48418.489031190722</v>
      </c>
      <c r="G8236">
        <v>0</v>
      </c>
      <c r="H8236">
        <v>1555099.70677755</v>
      </c>
      <c r="I8236">
        <v>2272627.2827959699</v>
      </c>
      <c r="J8236">
        <v>5587100.2742717499</v>
      </c>
      <c r="K8236">
        <v>7477642.8087775297</v>
      </c>
      <c r="L8236">
        <v>9014767.4254809301</v>
      </c>
      <c r="M8236">
        <v>9356416.8631298505</v>
      </c>
      <c r="N8236">
        <v>10437855.545704801</v>
      </c>
      <c r="O8236">
        <v>11633322.672696</v>
      </c>
      <c r="Q8236" t="str">
        <f>VLOOKUP(A8236,Lookup_Tables!$D$2:$E$7,2,FALSE)</f>
        <v>SS</v>
      </c>
      <c r="R8236" t="str">
        <f>IFERROR(VLOOKUP(D8236,Lookup_Tables!$A$2:$B$21,2,FALSE),"All")</f>
        <v>Road</v>
      </c>
    </row>
    <row r="8237" spans="1:18" hidden="1">
      <c r="A8237">
        <v>256</v>
      </c>
      <c r="B8237">
        <v>58</v>
      </c>
      <c r="C8237" t="s">
        <v>39</v>
      </c>
      <c r="D8237">
        <v>14</v>
      </c>
      <c r="E8237">
        <v>227733.36916200601</v>
      </c>
      <c r="F8237">
        <v>45896.304344700242</v>
      </c>
      <c r="G8237">
        <v>0</v>
      </c>
      <c r="H8237">
        <v>1555099.70677755</v>
      </c>
      <c r="I8237">
        <v>2272627.2827959699</v>
      </c>
      <c r="J8237">
        <v>5585251.1782296402</v>
      </c>
      <c r="K8237">
        <v>7387802.0336554796</v>
      </c>
      <c r="L8237">
        <v>8877441.6233741492</v>
      </c>
      <c r="M8237">
        <v>9182931.6082296297</v>
      </c>
      <c r="N8237">
        <v>10194992.3004811</v>
      </c>
      <c r="O8237">
        <v>10938219.635712801</v>
      </c>
      <c r="Q8237" t="str">
        <f>VLOOKUP(A8237,Lookup_Tables!$D$2:$E$7,2,FALSE)</f>
        <v>SS</v>
      </c>
      <c r="R8237" t="str">
        <f>IFERROR(VLOOKUP(D8237,Lookup_Tables!$A$2:$B$21,2,FALSE),"All")</f>
        <v>Road</v>
      </c>
    </row>
    <row r="8238" spans="1:18" hidden="1">
      <c r="A8238">
        <v>256</v>
      </c>
      <c r="B8238">
        <v>58</v>
      </c>
      <c r="C8238" t="s">
        <v>38</v>
      </c>
      <c r="D8238">
        <v>15</v>
      </c>
      <c r="E8238">
        <v>5290182.8708555</v>
      </c>
      <c r="F8238">
        <v>801129.83984982409</v>
      </c>
      <c r="G8238">
        <v>0</v>
      </c>
      <c r="H8238">
        <v>59557385.128652699</v>
      </c>
      <c r="I8238">
        <v>79151510.767316893</v>
      </c>
      <c r="J8238">
        <v>116668884.326565</v>
      </c>
      <c r="K8238">
        <v>157436898.83394301</v>
      </c>
      <c r="L8238">
        <v>193530719.66345999</v>
      </c>
      <c r="M8238">
        <v>205067121.438627</v>
      </c>
      <c r="N8238">
        <v>225078991.36672601</v>
      </c>
      <c r="O8238">
        <v>254033093.888046</v>
      </c>
      <c r="Q8238" t="str">
        <f>VLOOKUP(A8238,Lookup_Tables!$D$2:$E$7,2,FALSE)</f>
        <v>SS</v>
      </c>
      <c r="R8238" t="str">
        <f>IFERROR(VLOOKUP(D8238,Lookup_Tables!$A$2:$B$21,2,FALSE),"All")</f>
        <v>All</v>
      </c>
    </row>
    <row r="8239" spans="1:18" hidden="1">
      <c r="A8239">
        <v>256</v>
      </c>
      <c r="B8239">
        <v>58</v>
      </c>
      <c r="C8239" t="s">
        <v>39</v>
      </c>
      <c r="D8239">
        <v>15</v>
      </c>
      <c r="E8239">
        <v>5189141.4497354301</v>
      </c>
      <c r="F8239">
        <v>745683.02352769859</v>
      </c>
      <c r="G8239">
        <v>0</v>
      </c>
      <c r="H8239">
        <v>59557385.128652699</v>
      </c>
      <c r="I8239">
        <v>79151510.767316893</v>
      </c>
      <c r="J8239">
        <v>116389488.16420101</v>
      </c>
      <c r="K8239">
        <v>155398535.81718799</v>
      </c>
      <c r="L8239">
        <v>188021663.36186701</v>
      </c>
      <c r="M8239">
        <v>201766828.26999199</v>
      </c>
      <c r="N8239">
        <v>220149569.64229</v>
      </c>
      <c r="O8239">
        <v>238463330.16081601</v>
      </c>
      <c r="Q8239" t="str">
        <f>VLOOKUP(A8239,Lookup_Tables!$D$2:$E$7,2,FALSE)</f>
        <v>SS</v>
      </c>
      <c r="R8239" t="str">
        <f>IFERROR(VLOOKUP(D8239,Lookup_Tables!$A$2:$B$21,2,FALSE),"All")</f>
        <v>All</v>
      </c>
    </row>
    <row r="8240" spans="1:18" hidden="1">
      <c r="A8240">
        <v>256</v>
      </c>
      <c r="B8240">
        <v>58</v>
      </c>
      <c r="C8240" t="s">
        <v>38</v>
      </c>
      <c r="D8240">
        <v>16</v>
      </c>
      <c r="E8240">
        <v>425354.78240756202</v>
      </c>
      <c r="F8240">
        <v>82076.963873235683</v>
      </c>
      <c r="G8240">
        <v>0</v>
      </c>
      <c r="H8240">
        <v>3532475.1099410602</v>
      </c>
      <c r="I8240">
        <v>4826501.1680122698</v>
      </c>
      <c r="J8240">
        <v>10165380.777740899</v>
      </c>
      <c r="K8240">
        <v>13382541.995058199</v>
      </c>
      <c r="L8240">
        <v>15842478.436891399</v>
      </c>
      <c r="M8240">
        <v>16305924.774037199</v>
      </c>
      <c r="N8240">
        <v>18479179.433398299</v>
      </c>
      <c r="O8240">
        <v>19874614.703578401</v>
      </c>
      <c r="Q8240" t="str">
        <f>VLOOKUP(A8240,Lookup_Tables!$D$2:$E$7,2,FALSE)</f>
        <v>SS</v>
      </c>
      <c r="R8240" t="str">
        <f>IFERROR(VLOOKUP(D8240,Lookup_Tables!$A$2:$B$21,2,FALSE),"All")</f>
        <v>Government_Loss</v>
      </c>
    </row>
    <row r="8241" spans="1:18" hidden="1">
      <c r="A8241">
        <v>256</v>
      </c>
      <c r="B8241">
        <v>58</v>
      </c>
      <c r="C8241" t="s">
        <v>39</v>
      </c>
      <c r="D8241">
        <v>16</v>
      </c>
      <c r="E8241">
        <v>417130.82503113599</v>
      </c>
      <c r="F8241">
        <v>78729.243031934951</v>
      </c>
      <c r="G8241">
        <v>0</v>
      </c>
      <c r="H8241">
        <v>3532475.1099410602</v>
      </c>
      <c r="I8241">
        <v>4826501.1680122698</v>
      </c>
      <c r="J8241">
        <v>10129890.0296923</v>
      </c>
      <c r="K8241">
        <v>13070899.5486352</v>
      </c>
      <c r="L8241">
        <v>15375526.0639755</v>
      </c>
      <c r="M8241">
        <v>15998563.8266134</v>
      </c>
      <c r="N8241">
        <v>17399022.812814701</v>
      </c>
      <c r="O8241">
        <v>19073328.769401301</v>
      </c>
      <c r="Q8241" t="str">
        <f>VLOOKUP(A8241,Lookup_Tables!$D$2:$E$7,2,FALSE)</f>
        <v>SS</v>
      </c>
      <c r="R8241" t="str">
        <f>IFERROR(VLOOKUP(D8241,Lookup_Tables!$A$2:$B$21,2,FALSE),"All")</f>
        <v>Government_Loss</v>
      </c>
    </row>
    <row r="8242" spans="1:18" hidden="1">
      <c r="A8242">
        <v>256</v>
      </c>
      <c r="B8242">
        <v>58</v>
      </c>
      <c r="C8242" t="s">
        <v>38</v>
      </c>
      <c r="D8242">
        <v>17</v>
      </c>
      <c r="E8242">
        <v>483183.16671302001</v>
      </c>
      <c r="F8242">
        <v>74819.574074567587</v>
      </c>
      <c r="G8242">
        <v>0</v>
      </c>
      <c r="H8242">
        <v>5282388.0192400999</v>
      </c>
      <c r="I8242">
        <v>7139327.3595282501</v>
      </c>
      <c r="J8242">
        <v>10702950.6581959</v>
      </c>
      <c r="K8242">
        <v>14430352.8595086</v>
      </c>
      <c r="L8242">
        <v>17618614.532571599</v>
      </c>
      <c r="M8242">
        <v>18726712.167383701</v>
      </c>
      <c r="N8242">
        <v>20615641.690260101</v>
      </c>
      <c r="O8242">
        <v>23087695.802505098</v>
      </c>
      <c r="Q8242" t="str">
        <f>VLOOKUP(A8242,Lookup_Tables!$D$2:$E$7,2,FALSE)</f>
        <v>SS</v>
      </c>
      <c r="R8242" t="str">
        <f>IFERROR(VLOOKUP(D8242,Lookup_Tables!$A$2:$B$21,2,FALSE),"All")</f>
        <v>Emergency_Loss</v>
      </c>
    </row>
    <row r="8243" spans="1:18" hidden="1">
      <c r="A8243">
        <v>256</v>
      </c>
      <c r="B8243">
        <v>58</v>
      </c>
      <c r="C8243" t="s">
        <v>39</v>
      </c>
      <c r="D8243">
        <v>17</v>
      </c>
      <c r="E8243">
        <v>473908.59948988102</v>
      </c>
      <c r="F8243">
        <v>70495.655097254843</v>
      </c>
      <c r="G8243">
        <v>0</v>
      </c>
      <c r="H8243">
        <v>5282388.0192400999</v>
      </c>
      <c r="I8243">
        <v>7139327.3595282501</v>
      </c>
      <c r="J8243">
        <v>10619746.541375499</v>
      </c>
      <c r="K8243">
        <v>14165448.012947099</v>
      </c>
      <c r="L8243">
        <v>17197719.470807001</v>
      </c>
      <c r="M8243">
        <v>18445518.958801799</v>
      </c>
      <c r="N8243">
        <v>20055289.576556601</v>
      </c>
      <c r="O8243">
        <v>21837246.550322201</v>
      </c>
      <c r="Q8243" t="str">
        <f>VLOOKUP(A8243,Lookup_Tables!$D$2:$E$7,2,FALSE)</f>
        <v>SS</v>
      </c>
      <c r="R8243" t="str">
        <f>IFERROR(VLOOKUP(D8243,Lookup_Tables!$A$2:$B$21,2,FALSE),"All")</f>
        <v>Emergency_Loss</v>
      </c>
    </row>
    <row r="8244" spans="1:18" hidden="1">
      <c r="A8244">
        <v>256</v>
      </c>
      <c r="B8244">
        <v>58</v>
      </c>
      <c r="C8244" t="s">
        <v>38</v>
      </c>
      <c r="D8244">
        <v>18</v>
      </c>
      <c r="E8244">
        <v>908537.94912058103</v>
      </c>
      <c r="F8244">
        <v>157628.39986809099</v>
      </c>
      <c r="G8244">
        <v>0</v>
      </c>
      <c r="H8244">
        <v>8846051.859189</v>
      </c>
      <c r="I8244">
        <v>12107260.3495159</v>
      </c>
      <c r="J8244">
        <v>20738615.752917901</v>
      </c>
      <c r="K8244">
        <v>27591729.2980933</v>
      </c>
      <c r="L8244">
        <v>32815040.387676898</v>
      </c>
      <c r="M8244">
        <v>35041039.013775803</v>
      </c>
      <c r="N8244">
        <v>38800397.3895723</v>
      </c>
      <c r="O8244">
        <v>43463423.243933402</v>
      </c>
      <c r="Q8244" t="str">
        <f>VLOOKUP(A8244,Lookup_Tables!$D$2:$E$7,2,FALSE)</f>
        <v>SS</v>
      </c>
      <c r="R8244" t="str">
        <f>IFERROR(VLOOKUP(D8244,Lookup_Tables!$A$2:$B$21,2,FALSE),"All")</f>
        <v>Govt_Plus_Emergency</v>
      </c>
    </row>
    <row r="8245" spans="1:18" hidden="1">
      <c r="A8245">
        <v>256</v>
      </c>
      <c r="B8245">
        <v>58</v>
      </c>
      <c r="C8245" t="s">
        <v>39</v>
      </c>
      <c r="D8245">
        <v>18</v>
      </c>
      <c r="E8245">
        <v>891037.48365848896</v>
      </c>
      <c r="F8245">
        <v>148129.55857922044</v>
      </c>
      <c r="G8245">
        <v>0</v>
      </c>
      <c r="H8245">
        <v>8846051.859189</v>
      </c>
      <c r="I8245">
        <v>12107260.3495159</v>
      </c>
      <c r="J8245">
        <v>20684323.992116001</v>
      </c>
      <c r="K8245">
        <v>27300486.752893999</v>
      </c>
      <c r="L8245">
        <v>32225657.770187099</v>
      </c>
      <c r="M8245">
        <v>34365708.0679003</v>
      </c>
      <c r="N8245">
        <v>37284841.481969401</v>
      </c>
      <c r="O8245">
        <v>40916529.821571097</v>
      </c>
      <c r="Q8245" t="str">
        <f>VLOOKUP(A8245,Lookup_Tables!$D$2:$E$7,2,FALSE)</f>
        <v>SS</v>
      </c>
      <c r="R8245" t="str">
        <f>IFERROR(VLOOKUP(D8245,Lookup_Tables!$A$2:$B$21,2,FALSE),"All")</f>
        <v>Govt_Plus_Emergency</v>
      </c>
    </row>
    <row r="8246" spans="1:18" hidden="1">
      <c r="A8246">
        <v>256</v>
      </c>
      <c r="B8246">
        <v>59</v>
      </c>
      <c r="C8246" t="s">
        <v>38</v>
      </c>
      <c r="D8246">
        <v>0</v>
      </c>
      <c r="E8246">
        <v>16259525.351418599</v>
      </c>
      <c r="F8246">
        <v>4437175.5176819861</v>
      </c>
      <c r="G8246">
        <v>18943338.196495</v>
      </c>
      <c r="H8246">
        <v>77365751.614309803</v>
      </c>
      <c r="I8246">
        <v>88792425.073653802</v>
      </c>
      <c r="J8246">
        <v>386954179.25177401</v>
      </c>
      <c r="K8246">
        <v>465362894.44854802</v>
      </c>
      <c r="L8246">
        <v>520576429.89099401</v>
      </c>
      <c r="M8246">
        <v>532320289.48726898</v>
      </c>
      <c r="N8246">
        <v>582540616.84248495</v>
      </c>
      <c r="O8246">
        <v>621965011.15654504</v>
      </c>
      <c r="Q8246" t="str">
        <f>VLOOKUP(A8246,Lookup_Tables!$D$2:$E$7,2,FALSE)</f>
        <v>SS</v>
      </c>
      <c r="R8246" t="str">
        <f>IFERROR(VLOOKUP(D8246,Lookup_Tables!$A$2:$B$21,2,FALSE),"All")</f>
        <v>Private Assets</v>
      </c>
    </row>
    <row r="8247" spans="1:18" hidden="1">
      <c r="A8247">
        <v>256</v>
      </c>
      <c r="B8247">
        <v>59</v>
      </c>
      <c r="C8247" t="s">
        <v>39</v>
      </c>
      <c r="D8247">
        <v>0</v>
      </c>
      <c r="E8247">
        <v>15931126.6631441</v>
      </c>
      <c r="F8247">
        <v>4220274.3250991218</v>
      </c>
      <c r="G8247">
        <v>18906642.126302</v>
      </c>
      <c r="H8247">
        <v>76478539.344616607</v>
      </c>
      <c r="I8247">
        <v>87240742.112252399</v>
      </c>
      <c r="J8247">
        <v>384166590.06494498</v>
      </c>
      <c r="K8247">
        <v>461357759.58884102</v>
      </c>
      <c r="L8247">
        <v>517220137.59974301</v>
      </c>
      <c r="M8247">
        <v>530316545.24898601</v>
      </c>
      <c r="N8247">
        <v>572369226.39840198</v>
      </c>
      <c r="O8247">
        <v>604709869.45695102</v>
      </c>
      <c r="Q8247" t="str">
        <f>VLOOKUP(A8247,Lookup_Tables!$D$2:$E$7,2,FALSE)</f>
        <v>SS</v>
      </c>
      <c r="R8247" t="str">
        <f>IFERROR(VLOOKUP(D8247,Lookup_Tables!$A$2:$B$21,2,FALSE),"All")</f>
        <v>Private Assets</v>
      </c>
    </row>
    <row r="8248" spans="1:18" hidden="1">
      <c r="A8248">
        <v>256</v>
      </c>
      <c r="B8248">
        <v>59</v>
      </c>
      <c r="C8248" t="s">
        <v>38</v>
      </c>
      <c r="D8248">
        <v>2</v>
      </c>
      <c r="E8248">
        <v>345276.66906036698</v>
      </c>
      <c r="F8248">
        <v>79246.821339778428</v>
      </c>
      <c r="G8248">
        <v>0</v>
      </c>
      <c r="H8248">
        <v>1406568.9008517901</v>
      </c>
      <c r="I8248">
        <v>2150967.73667042</v>
      </c>
      <c r="J8248">
        <v>9487528.6058739703</v>
      </c>
      <c r="K8248">
        <v>11782280.4457724</v>
      </c>
      <c r="L8248">
        <v>13399939.0595551</v>
      </c>
      <c r="M8248">
        <v>13629350.159934999</v>
      </c>
      <c r="N8248">
        <v>15047468.0060577</v>
      </c>
      <c r="O8248">
        <v>18480358.700882699</v>
      </c>
      <c r="Q8248" t="str">
        <f>VLOOKUP(A8248,Lookup_Tables!$D$2:$E$7,2,FALSE)</f>
        <v>SS</v>
      </c>
      <c r="R8248" t="str">
        <f>IFERROR(VLOOKUP(D8248,Lookup_Tables!$A$2:$B$21,2,FALSE),"All")</f>
        <v>Bridge</v>
      </c>
    </row>
    <row r="8249" spans="1:18" hidden="1">
      <c r="A8249">
        <v>256</v>
      </c>
      <c r="B8249">
        <v>59</v>
      </c>
      <c r="C8249" t="s">
        <v>39</v>
      </c>
      <c r="D8249">
        <v>2</v>
      </c>
      <c r="E8249">
        <v>341498.73555398203</v>
      </c>
      <c r="F8249">
        <v>78009.824751855049</v>
      </c>
      <c r="G8249">
        <v>0</v>
      </c>
      <c r="H8249">
        <v>1386177.03541495</v>
      </c>
      <c r="I8249">
        <v>2113387.7311287201</v>
      </c>
      <c r="J8249">
        <v>9431544.4467772003</v>
      </c>
      <c r="K8249">
        <v>11733269.4928903</v>
      </c>
      <c r="L8249">
        <v>13339452.1906013</v>
      </c>
      <c r="M8249">
        <v>13538036.6899752</v>
      </c>
      <c r="N8249">
        <v>14776762.8967735</v>
      </c>
      <c r="O8249">
        <v>17895149.508797999</v>
      </c>
      <c r="Q8249" t="str">
        <f>VLOOKUP(A8249,Lookup_Tables!$D$2:$E$7,2,FALSE)</f>
        <v>SS</v>
      </c>
      <c r="R8249" t="str">
        <f>IFERROR(VLOOKUP(D8249,Lookup_Tables!$A$2:$B$21,2,FALSE),"All")</f>
        <v>Bridge</v>
      </c>
    </row>
    <row r="8250" spans="1:18" hidden="1">
      <c r="A8250">
        <v>256</v>
      </c>
      <c r="B8250">
        <v>59</v>
      </c>
      <c r="C8250" t="s">
        <v>38</v>
      </c>
      <c r="D8250">
        <v>3</v>
      </c>
      <c r="E8250">
        <v>607.43657809223498</v>
      </c>
      <c r="F8250">
        <v>607.43657809223498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Q8250" t="str">
        <f>VLOOKUP(A8250,Lookup_Tables!$D$2:$E$7,2,FALSE)</f>
        <v>SS</v>
      </c>
      <c r="R8250" t="str">
        <f>IFERROR(VLOOKUP(D8250,Lookup_Tables!$A$2:$B$21,2,FALSE),"All")</f>
        <v>Govt Hosp</v>
      </c>
    </row>
    <row r="8251" spans="1:18" hidden="1">
      <c r="A8251">
        <v>256</v>
      </c>
      <c r="B8251">
        <v>59</v>
      </c>
      <c r="C8251" t="s">
        <v>39</v>
      </c>
      <c r="D8251">
        <v>3</v>
      </c>
      <c r="E8251">
        <v>607.43657809223498</v>
      </c>
      <c r="F8251">
        <v>607.43657809223498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Q8251" t="str">
        <f>VLOOKUP(A8251,Lookup_Tables!$D$2:$E$7,2,FALSE)</f>
        <v>SS</v>
      </c>
      <c r="R8251" t="str">
        <f>IFERROR(VLOOKUP(D8251,Lookup_Tables!$A$2:$B$21,2,FALSE),"All")</f>
        <v>Govt Hosp</v>
      </c>
    </row>
    <row r="8252" spans="1:18" hidden="1">
      <c r="A8252">
        <v>256</v>
      </c>
      <c r="B8252">
        <v>59</v>
      </c>
      <c r="C8252" t="s">
        <v>38</v>
      </c>
      <c r="D8252">
        <v>4</v>
      </c>
      <c r="E8252">
        <v>58729.4945633069</v>
      </c>
      <c r="F8252">
        <v>22032.266794439231</v>
      </c>
      <c r="G8252">
        <v>0</v>
      </c>
      <c r="H8252">
        <v>587030.40098217397</v>
      </c>
      <c r="I8252">
        <v>658389.11749062396</v>
      </c>
      <c r="J8252">
        <v>845611.64090435603</v>
      </c>
      <c r="K8252">
        <v>1198292.1147300799</v>
      </c>
      <c r="L8252">
        <v>1568935.68531329</v>
      </c>
      <c r="M8252">
        <v>1699932.9451209099</v>
      </c>
      <c r="N8252">
        <v>2219046.5147684398</v>
      </c>
      <c r="O8252">
        <v>2369745.36062307</v>
      </c>
      <c r="Q8252" t="str">
        <f>VLOOKUP(A8252,Lookup_Tables!$D$2:$E$7,2,FALSE)</f>
        <v>SS</v>
      </c>
      <c r="R8252" t="str">
        <f>IFERROR(VLOOKUP(D8252,Lookup_Tables!$A$2:$B$21,2,FALSE),"All")</f>
        <v>Govt Med Fac</v>
      </c>
    </row>
    <row r="8253" spans="1:18" hidden="1">
      <c r="A8253">
        <v>256</v>
      </c>
      <c r="B8253">
        <v>59</v>
      </c>
      <c r="C8253" t="s">
        <v>39</v>
      </c>
      <c r="D8253">
        <v>4</v>
      </c>
      <c r="E8253">
        <v>57303.455714186697</v>
      </c>
      <c r="F8253">
        <v>21619.166912530447</v>
      </c>
      <c r="G8253">
        <v>0</v>
      </c>
      <c r="H8253">
        <v>585234.77664493502</v>
      </c>
      <c r="I8253">
        <v>643607.35905102198</v>
      </c>
      <c r="J8253">
        <v>813796.30002572201</v>
      </c>
      <c r="K8253">
        <v>1148982.87053858</v>
      </c>
      <c r="L8253">
        <v>1544714.8020492301</v>
      </c>
      <c r="M8253">
        <v>1611168.41521003</v>
      </c>
      <c r="N8253">
        <v>2185690.13209404</v>
      </c>
      <c r="O8253">
        <v>2365673.2470715502</v>
      </c>
      <c r="Q8253" t="str">
        <f>VLOOKUP(A8253,Lookup_Tables!$D$2:$E$7,2,FALSE)</f>
        <v>SS</v>
      </c>
      <c r="R8253" t="str">
        <f>IFERROR(VLOOKUP(D8253,Lookup_Tables!$A$2:$B$21,2,FALSE),"All")</f>
        <v>Govt Med Fac</v>
      </c>
    </row>
    <row r="8254" spans="1:18" hidden="1">
      <c r="A8254">
        <v>256</v>
      </c>
      <c r="B8254">
        <v>59</v>
      </c>
      <c r="C8254" t="s">
        <v>38</v>
      </c>
      <c r="D8254">
        <v>6</v>
      </c>
      <c r="E8254">
        <v>2033970.5429189999</v>
      </c>
      <c r="F8254">
        <v>771994.27251694631</v>
      </c>
      <c r="G8254">
        <v>0</v>
      </c>
      <c r="H8254">
        <v>19445334.8736437</v>
      </c>
      <c r="I8254">
        <v>20796729.634781402</v>
      </c>
      <c r="J8254">
        <v>31009165.409871999</v>
      </c>
      <c r="K8254">
        <v>45964913.888849899</v>
      </c>
      <c r="L8254">
        <v>55160158.612337902</v>
      </c>
      <c r="M8254">
        <v>58077312.324684396</v>
      </c>
      <c r="N8254">
        <v>65292520.156115897</v>
      </c>
      <c r="O8254">
        <v>78527453.657867402</v>
      </c>
      <c r="Q8254" t="str">
        <f>VLOOKUP(A8254,Lookup_Tables!$D$2:$E$7,2,FALSE)</f>
        <v>SS</v>
      </c>
      <c r="R8254" t="str">
        <f>IFERROR(VLOOKUP(D8254,Lookup_Tables!$A$2:$B$21,2,FALSE),"All")</f>
        <v>Port</v>
      </c>
    </row>
    <row r="8255" spans="1:18" hidden="1">
      <c r="A8255">
        <v>256</v>
      </c>
      <c r="B8255">
        <v>59</v>
      </c>
      <c r="C8255" t="s">
        <v>39</v>
      </c>
      <c r="D8255">
        <v>6</v>
      </c>
      <c r="E8255">
        <v>1988822.01086275</v>
      </c>
      <c r="F8255">
        <v>772599.38060499798</v>
      </c>
      <c r="G8255">
        <v>0</v>
      </c>
      <c r="H8255">
        <v>19445334.8736437</v>
      </c>
      <c r="I8255">
        <v>20611150.977282502</v>
      </c>
      <c r="J8255">
        <v>28689684.803417802</v>
      </c>
      <c r="K8255">
        <v>45331370.453724302</v>
      </c>
      <c r="L8255">
        <v>52662004.463919804</v>
      </c>
      <c r="M8255">
        <v>55716877.295839801</v>
      </c>
      <c r="N8255">
        <v>61340015.295090497</v>
      </c>
      <c r="O8255">
        <v>72782247.302258402</v>
      </c>
      <c r="Q8255" t="str">
        <f>VLOOKUP(A8255,Lookup_Tables!$D$2:$E$7,2,FALSE)</f>
        <v>SS</v>
      </c>
      <c r="R8255" t="str">
        <f>IFERROR(VLOOKUP(D8255,Lookup_Tables!$A$2:$B$21,2,FALSE),"All")</f>
        <v>Port</v>
      </c>
    </row>
    <row r="8256" spans="1:18" hidden="1">
      <c r="A8256">
        <v>256</v>
      </c>
      <c r="B8256">
        <v>59</v>
      </c>
      <c r="C8256" t="s">
        <v>38</v>
      </c>
      <c r="D8256">
        <v>9</v>
      </c>
      <c r="E8256">
        <v>25065.008562175699</v>
      </c>
      <c r="F8256">
        <v>6620.6728161979154</v>
      </c>
      <c r="G8256">
        <v>23278.508065406899</v>
      </c>
      <c r="H8256">
        <v>92895.301197405104</v>
      </c>
      <c r="I8256">
        <v>117616.948375989</v>
      </c>
      <c r="J8256">
        <v>595525.98307803005</v>
      </c>
      <c r="K8256">
        <v>750884.80479748896</v>
      </c>
      <c r="L8256">
        <v>896950.88640559104</v>
      </c>
      <c r="M8256">
        <v>958556.25438477099</v>
      </c>
      <c r="N8256">
        <v>1078360.6059397301</v>
      </c>
      <c r="O8256">
        <v>1257989.5022470299</v>
      </c>
      <c r="Q8256" t="str">
        <f>VLOOKUP(A8256,Lookup_Tables!$D$2:$E$7,2,FALSE)</f>
        <v>SS</v>
      </c>
      <c r="R8256" t="str">
        <f>IFERROR(VLOOKUP(D8256,Lookup_Tables!$A$2:$B$21,2,FALSE),"All")</f>
        <v>Pub Admin Bldg</v>
      </c>
    </row>
    <row r="8257" spans="1:18" hidden="1">
      <c r="A8257">
        <v>256</v>
      </c>
      <c r="B8257">
        <v>59</v>
      </c>
      <c r="C8257" t="s">
        <v>39</v>
      </c>
      <c r="D8257">
        <v>9</v>
      </c>
      <c r="E8257">
        <v>24646.889979874701</v>
      </c>
      <c r="F8257">
        <v>6513.6449552953745</v>
      </c>
      <c r="G8257">
        <v>23278.508065406899</v>
      </c>
      <c r="H8257">
        <v>91597.501662015493</v>
      </c>
      <c r="I8257">
        <v>112551.475680474</v>
      </c>
      <c r="J8257">
        <v>592196.93436509103</v>
      </c>
      <c r="K8257">
        <v>735839.30245304399</v>
      </c>
      <c r="L8257">
        <v>895253.54412199999</v>
      </c>
      <c r="M8257">
        <v>943840.10470314894</v>
      </c>
      <c r="N8257">
        <v>1068185.4610627501</v>
      </c>
      <c r="O8257">
        <v>1172913.18650789</v>
      </c>
      <c r="Q8257" t="str">
        <f>VLOOKUP(A8257,Lookup_Tables!$D$2:$E$7,2,FALSE)</f>
        <v>SS</v>
      </c>
      <c r="R8257" t="str">
        <f>IFERROR(VLOOKUP(D8257,Lookup_Tables!$A$2:$B$21,2,FALSE),"All")</f>
        <v>Pub Admin Bldg</v>
      </c>
    </row>
    <row r="8258" spans="1:18" hidden="1">
      <c r="A8258">
        <v>256</v>
      </c>
      <c r="B8258">
        <v>59</v>
      </c>
      <c r="C8258" t="s">
        <v>38</v>
      </c>
      <c r="D8258">
        <v>10</v>
      </c>
      <c r="E8258">
        <v>279924.43617604801</v>
      </c>
      <c r="F8258">
        <v>82471.786209856189</v>
      </c>
      <c r="G8258">
        <v>627746.65011934796</v>
      </c>
      <c r="H8258">
        <v>2820150.5951988501</v>
      </c>
      <c r="I8258">
        <v>3041148.7746308302</v>
      </c>
      <c r="J8258">
        <v>3855718.9798996402</v>
      </c>
      <c r="K8258">
        <v>4973629.63304736</v>
      </c>
      <c r="L8258">
        <v>6244361.0971764503</v>
      </c>
      <c r="M8258">
        <v>6695238.8906089999</v>
      </c>
      <c r="N8258">
        <v>7938572.4363375902</v>
      </c>
      <c r="O8258">
        <v>9439448.1203228608</v>
      </c>
      <c r="Q8258" t="str">
        <f>VLOOKUP(A8258,Lookup_Tables!$D$2:$E$7,2,FALSE)</f>
        <v>SS</v>
      </c>
      <c r="R8258" t="str">
        <f>IFERROR(VLOOKUP(D8258,Lookup_Tables!$A$2:$B$21,2,FALSE),"All")</f>
        <v>Pub School</v>
      </c>
    </row>
    <row r="8259" spans="1:18" hidden="1">
      <c r="A8259">
        <v>256</v>
      </c>
      <c r="B8259">
        <v>59</v>
      </c>
      <c r="C8259" t="s">
        <v>39</v>
      </c>
      <c r="D8259">
        <v>10</v>
      </c>
      <c r="E8259">
        <v>271735.73303702998</v>
      </c>
      <c r="F8259">
        <v>80016.835583345615</v>
      </c>
      <c r="G8259">
        <v>625995.46369071503</v>
      </c>
      <c r="H8259">
        <v>2812870.1514470102</v>
      </c>
      <c r="I8259">
        <v>2998246.9815504202</v>
      </c>
      <c r="J8259">
        <v>3671564.9573671101</v>
      </c>
      <c r="K8259">
        <v>4754827.2688951902</v>
      </c>
      <c r="L8259">
        <v>5804169.0254125502</v>
      </c>
      <c r="M8259">
        <v>6438467.9564029304</v>
      </c>
      <c r="N8259">
        <v>7448273.8183289096</v>
      </c>
      <c r="O8259">
        <v>8810911.4784841295</v>
      </c>
      <c r="Q8259" t="str">
        <f>VLOOKUP(A8259,Lookup_Tables!$D$2:$E$7,2,FALSE)</f>
        <v>SS</v>
      </c>
      <c r="R8259" t="str">
        <f>IFERROR(VLOOKUP(D8259,Lookup_Tables!$A$2:$B$21,2,FALSE),"All")</f>
        <v>Pub School</v>
      </c>
    </row>
    <row r="8260" spans="1:18" hidden="1">
      <c r="A8260">
        <v>256</v>
      </c>
      <c r="B8260">
        <v>59</v>
      </c>
      <c r="C8260" t="s">
        <v>38</v>
      </c>
      <c r="D8260">
        <v>11</v>
      </c>
      <c r="E8260">
        <v>16395.681017626099</v>
      </c>
      <c r="F8260">
        <v>6559.3771248445391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1639398.0013040099</v>
      </c>
      <c r="M8260">
        <v>1639398.0013040099</v>
      </c>
      <c r="N8260">
        <v>1639398.0013040099</v>
      </c>
      <c r="O8260">
        <v>3278711.8875655201</v>
      </c>
      <c r="Q8260" t="str">
        <f>VLOOKUP(A8260,Lookup_Tables!$D$2:$E$7,2,FALSE)</f>
        <v>SS</v>
      </c>
      <c r="R8260" t="str">
        <f>IFERROR(VLOOKUP(D8260,Lookup_Tables!$A$2:$B$21,2,FALSE),"All")</f>
        <v>Pub Univ</v>
      </c>
    </row>
    <row r="8261" spans="1:18" hidden="1">
      <c r="A8261">
        <v>256</v>
      </c>
      <c r="B8261">
        <v>59</v>
      </c>
      <c r="C8261" t="s">
        <v>39</v>
      </c>
      <c r="D8261">
        <v>11</v>
      </c>
      <c r="E8261">
        <v>16395.681017626099</v>
      </c>
      <c r="F8261">
        <v>6559.3771248445391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1639398.0013040099</v>
      </c>
      <c r="M8261">
        <v>1639398.0013040099</v>
      </c>
      <c r="N8261">
        <v>1639398.0013040099</v>
      </c>
      <c r="O8261">
        <v>3278711.8875655201</v>
      </c>
      <c r="Q8261" t="str">
        <f>VLOOKUP(A8261,Lookup_Tables!$D$2:$E$7,2,FALSE)</f>
        <v>SS</v>
      </c>
      <c r="R8261" t="str">
        <f>IFERROR(VLOOKUP(D8261,Lookup_Tables!$A$2:$B$21,2,FALSE),"All")</f>
        <v>Pub Univ</v>
      </c>
    </row>
    <row r="8262" spans="1:18" hidden="1">
      <c r="A8262">
        <v>256</v>
      </c>
      <c r="B8262">
        <v>59</v>
      </c>
      <c r="C8262" t="s">
        <v>38</v>
      </c>
      <c r="D8262">
        <v>13</v>
      </c>
      <c r="E8262">
        <v>418254.35963990702</v>
      </c>
      <c r="F8262">
        <v>113998.19758514757</v>
      </c>
      <c r="G8262">
        <v>0</v>
      </c>
      <c r="H8262">
        <v>326770.12630852702</v>
      </c>
      <c r="I8262">
        <v>402003.63091314898</v>
      </c>
      <c r="J8262">
        <v>12265637.6675143</v>
      </c>
      <c r="K8262">
        <v>14718872.371914299</v>
      </c>
      <c r="L8262">
        <v>17887740.577764299</v>
      </c>
      <c r="M8262">
        <v>18433639.461514201</v>
      </c>
      <c r="N8262">
        <v>21607258.095306098</v>
      </c>
      <c r="O8262">
        <v>24104630.253825702</v>
      </c>
      <c r="Q8262" t="str">
        <f>VLOOKUP(A8262,Lookup_Tables!$D$2:$E$7,2,FALSE)</f>
        <v>SS</v>
      </c>
      <c r="R8262" t="str">
        <f>IFERROR(VLOOKUP(D8262,Lookup_Tables!$A$2:$B$21,2,FALSE),"All")</f>
        <v>Residual Inst</v>
      </c>
    </row>
    <row r="8263" spans="1:18" hidden="1">
      <c r="A8263">
        <v>256</v>
      </c>
      <c r="B8263">
        <v>59</v>
      </c>
      <c r="C8263" t="s">
        <v>39</v>
      </c>
      <c r="D8263">
        <v>13</v>
      </c>
      <c r="E8263">
        <v>414023.97529585502</v>
      </c>
      <c r="F8263">
        <v>111369.76325770654</v>
      </c>
      <c r="G8263">
        <v>0</v>
      </c>
      <c r="H8263">
        <v>323401.47236724198</v>
      </c>
      <c r="I8263">
        <v>395080.76413951698</v>
      </c>
      <c r="J8263">
        <v>12265637.6675143</v>
      </c>
      <c r="K8263">
        <v>14692994.548286</v>
      </c>
      <c r="L8263">
        <v>17864693.451617502</v>
      </c>
      <c r="M8263">
        <v>18404642.702143099</v>
      </c>
      <c r="N8263">
        <v>21340347.152328901</v>
      </c>
      <c r="O8263">
        <v>23094783.514632002</v>
      </c>
      <c r="Q8263" t="str">
        <f>VLOOKUP(A8263,Lookup_Tables!$D$2:$E$7,2,FALSE)</f>
        <v>SS</v>
      </c>
      <c r="R8263" t="str">
        <f>IFERROR(VLOOKUP(D8263,Lookup_Tables!$A$2:$B$21,2,FALSE),"All")</f>
        <v>Residual Inst</v>
      </c>
    </row>
    <row r="8264" spans="1:18" hidden="1">
      <c r="A8264">
        <v>256</v>
      </c>
      <c r="B8264">
        <v>59</v>
      </c>
      <c r="C8264" t="s">
        <v>38</v>
      </c>
      <c r="D8264">
        <v>14</v>
      </c>
      <c r="E8264">
        <v>425782.40380376199</v>
      </c>
      <c r="F8264">
        <v>117125.12497010635</v>
      </c>
      <c r="G8264">
        <v>313194.90801875701</v>
      </c>
      <c r="H8264">
        <v>2339768.7084089001</v>
      </c>
      <c r="I8264">
        <v>3188442.7541544498</v>
      </c>
      <c r="J8264">
        <v>8625212.7348544691</v>
      </c>
      <c r="K8264">
        <v>11666830.4746843</v>
      </c>
      <c r="L8264">
        <v>14501406.7974516</v>
      </c>
      <c r="M8264">
        <v>15322774.4480612</v>
      </c>
      <c r="N8264">
        <v>19221608.997896999</v>
      </c>
      <c r="O8264">
        <v>22799714.656554502</v>
      </c>
      <c r="Q8264" t="str">
        <f>VLOOKUP(A8264,Lookup_Tables!$D$2:$E$7,2,FALSE)</f>
        <v>SS</v>
      </c>
      <c r="R8264" t="str">
        <f>IFERROR(VLOOKUP(D8264,Lookup_Tables!$A$2:$B$21,2,FALSE),"All")</f>
        <v>Road</v>
      </c>
    </row>
    <row r="8265" spans="1:18" hidden="1">
      <c r="A8265">
        <v>256</v>
      </c>
      <c r="B8265">
        <v>59</v>
      </c>
      <c r="C8265" t="s">
        <v>39</v>
      </c>
      <c r="D8265">
        <v>14</v>
      </c>
      <c r="E8265">
        <v>417907.09091254999</v>
      </c>
      <c r="F8265">
        <v>115429.64777197124</v>
      </c>
      <c r="G8265">
        <v>313194.90801875701</v>
      </c>
      <c r="H8265">
        <v>2271747.01196694</v>
      </c>
      <c r="I8265">
        <v>3071177.9581770999</v>
      </c>
      <c r="J8265">
        <v>8533178.70314385</v>
      </c>
      <c r="K8265">
        <v>11556789.739632299</v>
      </c>
      <c r="L8265">
        <v>14123867.769870499</v>
      </c>
      <c r="M8265">
        <v>15027785.733224399</v>
      </c>
      <c r="N8265">
        <v>18390431.25626</v>
      </c>
      <c r="O8265">
        <v>21906125.579902899</v>
      </c>
      <c r="Q8265" t="str">
        <f>VLOOKUP(A8265,Lookup_Tables!$D$2:$E$7,2,FALSE)</f>
        <v>SS</v>
      </c>
      <c r="R8265" t="str">
        <f>IFERROR(VLOOKUP(D8265,Lookup_Tables!$A$2:$B$21,2,FALSE),"All")</f>
        <v>Road</v>
      </c>
    </row>
    <row r="8266" spans="1:18" hidden="1">
      <c r="A8266">
        <v>256</v>
      </c>
      <c r="B8266">
        <v>59</v>
      </c>
      <c r="C8266" t="s">
        <v>38</v>
      </c>
      <c r="D8266">
        <v>15</v>
      </c>
      <c r="E8266">
        <v>19863531.383738901</v>
      </c>
      <c r="F8266">
        <v>5652709.6058763769</v>
      </c>
      <c r="G8266">
        <v>20479881.1592592</v>
      </c>
      <c r="H8266">
        <v>103908380.07520901</v>
      </c>
      <c r="I8266">
        <v>119827028.050598</v>
      </c>
      <c r="J8266">
        <v>451107242.95321101</v>
      </c>
      <c r="K8266">
        <v>554995678.40673494</v>
      </c>
      <c r="L8266">
        <v>624019435.90732896</v>
      </c>
      <c r="M8266">
        <v>644689823.54290199</v>
      </c>
      <c r="N8266">
        <v>708426299.42655206</v>
      </c>
      <c r="O8266">
        <v>783736516.20763004</v>
      </c>
      <c r="Q8266" t="str">
        <f>VLOOKUP(A8266,Lookup_Tables!$D$2:$E$7,2,FALSE)</f>
        <v>SS</v>
      </c>
      <c r="R8266" t="str">
        <f>IFERROR(VLOOKUP(D8266,Lookup_Tables!$A$2:$B$21,2,FALSE),"All")</f>
        <v>All</v>
      </c>
    </row>
    <row r="8267" spans="1:18" hidden="1">
      <c r="A8267">
        <v>256</v>
      </c>
      <c r="B8267">
        <v>59</v>
      </c>
      <c r="C8267" t="s">
        <v>39</v>
      </c>
      <c r="D8267">
        <v>15</v>
      </c>
      <c r="E8267">
        <v>19457096.4581655</v>
      </c>
      <c r="F8267">
        <v>5408586.1985764876</v>
      </c>
      <c r="G8267">
        <v>20476443.537891299</v>
      </c>
      <c r="H8267">
        <v>101596386.475749</v>
      </c>
      <c r="I8267">
        <v>117373926.916356</v>
      </c>
      <c r="J8267">
        <v>450428195.157318</v>
      </c>
      <c r="K8267">
        <v>546981362.65794301</v>
      </c>
      <c r="L8267">
        <v>621958229.56858099</v>
      </c>
      <c r="M8267">
        <v>640316586.43690205</v>
      </c>
      <c r="N8267">
        <v>687602781.06559706</v>
      </c>
      <c r="O8267">
        <v>748245816.14672101</v>
      </c>
      <c r="Q8267" t="str">
        <f>VLOOKUP(A8267,Lookup_Tables!$D$2:$E$7,2,FALSE)</f>
        <v>SS</v>
      </c>
      <c r="R8267" t="str">
        <f>IFERROR(VLOOKUP(D8267,Lookup_Tables!$A$2:$B$21,2,FALSE),"All")</f>
        <v>All</v>
      </c>
    </row>
    <row r="8268" spans="1:18" hidden="1">
      <c r="A8268">
        <v>256</v>
      </c>
      <c r="B8268">
        <v>59</v>
      </c>
      <c r="C8268" t="s">
        <v>38</v>
      </c>
      <c r="D8268">
        <v>16</v>
      </c>
      <c r="E8268">
        <v>3604006.0323202899</v>
      </c>
      <c r="F8268">
        <v>1216300.8992373338</v>
      </c>
      <c r="G8268">
        <v>1093855.45509508</v>
      </c>
      <c r="H8268">
        <v>26740821.208741799</v>
      </c>
      <c r="I8268">
        <v>30188097.627543099</v>
      </c>
      <c r="J8268">
        <v>68094663.818942696</v>
      </c>
      <c r="K8268">
        <v>89589989.141479403</v>
      </c>
      <c r="L8268">
        <v>107634205.130031</v>
      </c>
      <c r="M8268">
        <v>112508097.39501099</v>
      </c>
      <c r="N8268">
        <v>126462372.9031</v>
      </c>
      <c r="O8268">
        <v>153284350.78934199</v>
      </c>
      <c r="Q8268" t="str">
        <f>VLOOKUP(A8268,Lookup_Tables!$D$2:$E$7,2,FALSE)</f>
        <v>SS</v>
      </c>
      <c r="R8268" t="str">
        <f>IFERROR(VLOOKUP(D8268,Lookup_Tables!$A$2:$B$21,2,FALSE),"All")</f>
        <v>Government_Loss</v>
      </c>
    </row>
    <row r="8269" spans="1:18" hidden="1">
      <c r="A8269">
        <v>256</v>
      </c>
      <c r="B8269">
        <v>59</v>
      </c>
      <c r="C8269" t="s">
        <v>39</v>
      </c>
      <c r="D8269">
        <v>16</v>
      </c>
      <c r="E8269">
        <v>3530031.0064486898</v>
      </c>
      <c r="F8269">
        <v>1197921.0997053124</v>
      </c>
      <c r="G8269">
        <v>1076474.3389962099</v>
      </c>
      <c r="H8269">
        <v>26640386.382892899</v>
      </c>
      <c r="I8269">
        <v>29401230.055853002</v>
      </c>
      <c r="J8269">
        <v>66557888.413944103</v>
      </c>
      <c r="K8269">
        <v>89108233.606072307</v>
      </c>
      <c r="L8269">
        <v>105859534.559404</v>
      </c>
      <c r="M8269">
        <v>109451365.925777</v>
      </c>
      <c r="N8269">
        <v>123090956.337891</v>
      </c>
      <c r="O8269">
        <v>138929204.05710599</v>
      </c>
      <c r="Q8269" t="str">
        <f>VLOOKUP(A8269,Lookup_Tables!$D$2:$E$7,2,FALSE)</f>
        <v>SS</v>
      </c>
      <c r="R8269" t="str">
        <f>IFERROR(VLOOKUP(D8269,Lookup_Tables!$A$2:$B$21,2,FALSE),"All")</f>
        <v>Government_Loss</v>
      </c>
    </row>
    <row r="8270" spans="1:18" hidden="1">
      <c r="A8270">
        <v>256</v>
      </c>
      <c r="B8270">
        <v>59</v>
      </c>
      <c r="C8270" t="s">
        <v>38</v>
      </c>
      <c r="D8270">
        <v>17</v>
      </c>
      <c r="E8270">
        <v>2057077.12754929</v>
      </c>
      <c r="F8270">
        <v>605409.44087041868</v>
      </c>
      <c r="G8270">
        <v>1760668.8445422701</v>
      </c>
      <c r="H8270">
        <v>11500525.1445</v>
      </c>
      <c r="I8270">
        <v>13384271.1250041</v>
      </c>
      <c r="J8270">
        <v>45083975.395492703</v>
      </c>
      <c r="K8270">
        <v>56179603.334745802</v>
      </c>
      <c r="L8270">
        <v>64305407.808198601</v>
      </c>
      <c r="M8270">
        <v>67722696.483831495</v>
      </c>
      <c r="N8270">
        <v>74523662.034277305</v>
      </c>
      <c r="O8270">
        <v>84888212.883305296</v>
      </c>
      <c r="Q8270" t="str">
        <f>VLOOKUP(A8270,Lookup_Tables!$D$2:$E$7,2,FALSE)</f>
        <v>SS</v>
      </c>
      <c r="R8270" t="str">
        <f>IFERROR(VLOOKUP(D8270,Lookup_Tables!$A$2:$B$21,2,FALSE),"All")</f>
        <v>Emergency_Loss</v>
      </c>
    </row>
    <row r="8271" spans="1:18" hidden="1">
      <c r="A8271">
        <v>256</v>
      </c>
      <c r="B8271">
        <v>59</v>
      </c>
      <c r="C8271" t="s">
        <v>39</v>
      </c>
      <c r="D8271">
        <v>17</v>
      </c>
      <c r="E8271">
        <v>2015221.0886572299</v>
      </c>
      <c r="F8271">
        <v>587534.593319393</v>
      </c>
      <c r="G8271">
        <v>1747502.6057257601</v>
      </c>
      <c r="H8271">
        <v>11426649.5374838</v>
      </c>
      <c r="I8271">
        <v>13015207.6849092</v>
      </c>
      <c r="J8271">
        <v>44772822.592604101</v>
      </c>
      <c r="K8271">
        <v>55563836.011112504</v>
      </c>
      <c r="L8271">
        <v>63637623.673416801</v>
      </c>
      <c r="M8271">
        <v>66045479.443398602</v>
      </c>
      <c r="N8271">
        <v>72092248.153008804</v>
      </c>
      <c r="O8271">
        <v>79754341.545977503</v>
      </c>
      <c r="Q8271" t="str">
        <f>VLOOKUP(A8271,Lookup_Tables!$D$2:$E$7,2,FALSE)</f>
        <v>SS</v>
      </c>
      <c r="R8271" t="str">
        <f>IFERROR(VLOOKUP(D8271,Lookup_Tables!$A$2:$B$21,2,FALSE),"All")</f>
        <v>Emergency_Loss</v>
      </c>
    </row>
    <row r="8272" spans="1:18" hidden="1">
      <c r="A8272">
        <v>256</v>
      </c>
      <c r="B8272">
        <v>59</v>
      </c>
      <c r="C8272" t="s">
        <v>38</v>
      </c>
      <c r="D8272">
        <v>18</v>
      </c>
      <c r="E8272">
        <v>5661083.1598695796</v>
      </c>
      <c r="F8272">
        <v>1821997.4646720616</v>
      </c>
      <c r="G8272">
        <v>2852110.6422441299</v>
      </c>
      <c r="H8272">
        <v>37937606.030079499</v>
      </c>
      <c r="I8272">
        <v>43815942.549847402</v>
      </c>
      <c r="J8272">
        <v>113018207.77542999</v>
      </c>
      <c r="K8272">
        <v>146345305.709503</v>
      </c>
      <c r="L8272">
        <v>171939612.93823001</v>
      </c>
      <c r="M8272">
        <v>178245324.290218</v>
      </c>
      <c r="N8272">
        <v>200052563.27795401</v>
      </c>
      <c r="O8272">
        <v>240437704.29372799</v>
      </c>
      <c r="Q8272" t="str">
        <f>VLOOKUP(A8272,Lookup_Tables!$D$2:$E$7,2,FALSE)</f>
        <v>SS</v>
      </c>
      <c r="R8272" t="str">
        <f>IFERROR(VLOOKUP(D8272,Lookup_Tables!$A$2:$B$21,2,FALSE),"All")</f>
        <v>Govt_Plus_Emergency</v>
      </c>
    </row>
    <row r="8273" spans="1:18" hidden="1">
      <c r="A8273">
        <v>256</v>
      </c>
      <c r="B8273">
        <v>59</v>
      </c>
      <c r="C8273" t="s">
        <v>39</v>
      </c>
      <c r="D8273">
        <v>18</v>
      </c>
      <c r="E8273">
        <v>5545088.1182294898</v>
      </c>
      <c r="F8273">
        <v>1785872.8277313327</v>
      </c>
      <c r="G8273">
        <v>2806160.3732443498</v>
      </c>
      <c r="H8273">
        <v>37655792.015289202</v>
      </c>
      <c r="I8273">
        <v>41723446.784698099</v>
      </c>
      <c r="J8273">
        <v>112273474.367241</v>
      </c>
      <c r="K8273">
        <v>144796472.10085499</v>
      </c>
      <c r="L8273">
        <v>169302188.67606699</v>
      </c>
      <c r="M8273">
        <v>176439192.54719999</v>
      </c>
      <c r="N8273">
        <v>195913220.88087299</v>
      </c>
      <c r="O8273">
        <v>218683545.603084</v>
      </c>
      <c r="Q8273" t="str">
        <f>VLOOKUP(A8273,Lookup_Tables!$D$2:$E$7,2,FALSE)</f>
        <v>SS</v>
      </c>
      <c r="R8273" t="str">
        <f>IFERROR(VLOOKUP(D8273,Lookup_Tables!$A$2:$B$21,2,FALSE),"All")</f>
        <v>Govt_Plus_Emergency</v>
      </c>
    </row>
    <row r="8274" spans="1:18" hidden="1">
      <c r="A8274">
        <v>256</v>
      </c>
      <c r="B8274">
        <v>60</v>
      </c>
      <c r="C8274" t="s">
        <v>38</v>
      </c>
      <c r="D8274">
        <v>0</v>
      </c>
      <c r="E8274">
        <v>6350397.5765615404</v>
      </c>
      <c r="F8274">
        <v>2954665.2297930806</v>
      </c>
      <c r="G8274">
        <v>22343101.9528585</v>
      </c>
      <c r="H8274">
        <v>35353118.108380102</v>
      </c>
      <c r="I8274">
        <v>37460128.954075798</v>
      </c>
      <c r="J8274">
        <v>44925178.438237302</v>
      </c>
      <c r="K8274">
        <v>58650049.573584102</v>
      </c>
      <c r="L8274">
        <v>80373633.865383402</v>
      </c>
      <c r="M8274">
        <v>88212970.716743097</v>
      </c>
      <c r="N8274">
        <v>143990485.11209401</v>
      </c>
      <c r="O8274">
        <v>176698303.848851</v>
      </c>
      <c r="Q8274" t="str">
        <f>VLOOKUP(A8274,Lookup_Tables!$D$2:$E$7,2,FALSE)</f>
        <v>SS</v>
      </c>
      <c r="R8274" t="str">
        <f>IFERROR(VLOOKUP(D8274,Lookup_Tables!$A$2:$B$21,2,FALSE),"All")</f>
        <v>Private Assets</v>
      </c>
    </row>
    <row r="8275" spans="1:18" hidden="1">
      <c r="A8275">
        <v>256</v>
      </c>
      <c r="B8275">
        <v>60</v>
      </c>
      <c r="C8275" t="s">
        <v>39</v>
      </c>
      <c r="D8275">
        <v>0</v>
      </c>
      <c r="E8275">
        <v>5851088.0429320699</v>
      </c>
      <c r="F8275">
        <v>2774890.1819137689</v>
      </c>
      <c r="G8275">
        <v>21539259.275598802</v>
      </c>
      <c r="H8275">
        <v>32161171.197609801</v>
      </c>
      <c r="I8275">
        <v>33653267.5762145</v>
      </c>
      <c r="J8275">
        <v>38044402.7023881</v>
      </c>
      <c r="K8275">
        <v>45121704.726997502</v>
      </c>
      <c r="L8275">
        <v>59433240.863935903</v>
      </c>
      <c r="M8275">
        <v>72938529.953402594</v>
      </c>
      <c r="N8275">
        <v>139433782.52392599</v>
      </c>
      <c r="O8275">
        <v>169927633.16890001</v>
      </c>
      <c r="Q8275" t="str">
        <f>VLOOKUP(A8275,Lookup_Tables!$D$2:$E$7,2,FALSE)</f>
        <v>SS</v>
      </c>
      <c r="R8275" t="str">
        <f>IFERROR(VLOOKUP(D8275,Lookup_Tables!$A$2:$B$21,2,FALSE),"All")</f>
        <v>Private Assets</v>
      </c>
    </row>
    <row r="8276" spans="1:18" hidden="1">
      <c r="A8276">
        <v>256</v>
      </c>
      <c r="B8276">
        <v>60</v>
      </c>
      <c r="C8276" t="s">
        <v>38</v>
      </c>
      <c r="D8276">
        <v>3</v>
      </c>
      <c r="E8276">
        <v>1063.5427916589199</v>
      </c>
      <c r="F8276">
        <v>1063.5427916589199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Q8276" t="str">
        <f>VLOOKUP(A8276,Lookup_Tables!$D$2:$E$7,2,FALSE)</f>
        <v>SS</v>
      </c>
      <c r="R8276" t="str">
        <f>IFERROR(VLOOKUP(D8276,Lookup_Tables!$A$2:$B$21,2,FALSE),"All")</f>
        <v>Govt Hosp</v>
      </c>
    </row>
    <row r="8277" spans="1:18" hidden="1">
      <c r="A8277">
        <v>256</v>
      </c>
      <c r="B8277">
        <v>60</v>
      </c>
      <c r="C8277" t="s">
        <v>39</v>
      </c>
      <c r="D8277">
        <v>3</v>
      </c>
      <c r="E8277">
        <v>1063.5427916589199</v>
      </c>
      <c r="F8277">
        <v>1063.5427916589199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Q8277" t="str">
        <f>VLOOKUP(A8277,Lookup_Tables!$D$2:$E$7,2,FALSE)</f>
        <v>SS</v>
      </c>
      <c r="R8277" t="str">
        <f>IFERROR(VLOOKUP(D8277,Lookup_Tables!$A$2:$B$21,2,FALSE),"All")</f>
        <v>Govt Hosp</v>
      </c>
    </row>
    <row r="8278" spans="1:18" hidden="1">
      <c r="A8278">
        <v>256</v>
      </c>
      <c r="B8278">
        <v>60</v>
      </c>
      <c r="C8278" t="s">
        <v>38</v>
      </c>
      <c r="D8278">
        <v>4</v>
      </c>
      <c r="E8278">
        <v>569.631446547677</v>
      </c>
      <c r="F8278">
        <v>569.631446547677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Q8278" t="str">
        <f>VLOOKUP(A8278,Lookup_Tables!$D$2:$E$7,2,FALSE)</f>
        <v>SS</v>
      </c>
      <c r="R8278" t="str">
        <f>IFERROR(VLOOKUP(D8278,Lookup_Tables!$A$2:$B$21,2,FALSE),"All")</f>
        <v>Govt Med Fac</v>
      </c>
    </row>
    <row r="8279" spans="1:18" hidden="1">
      <c r="A8279">
        <v>256</v>
      </c>
      <c r="B8279">
        <v>60</v>
      </c>
      <c r="C8279" t="s">
        <v>39</v>
      </c>
      <c r="D8279">
        <v>4</v>
      </c>
      <c r="E8279">
        <v>569.631446547677</v>
      </c>
      <c r="F8279">
        <v>569.631446547677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Q8279" t="str">
        <f>VLOOKUP(A8279,Lookup_Tables!$D$2:$E$7,2,FALSE)</f>
        <v>SS</v>
      </c>
      <c r="R8279" t="str">
        <f>IFERROR(VLOOKUP(D8279,Lookup_Tables!$A$2:$B$21,2,FALSE),"All")</f>
        <v>Govt Med Fac</v>
      </c>
    </row>
    <row r="8280" spans="1:18" hidden="1">
      <c r="A8280">
        <v>256</v>
      </c>
      <c r="B8280">
        <v>60</v>
      </c>
      <c r="C8280" t="s">
        <v>38</v>
      </c>
      <c r="D8280">
        <v>10</v>
      </c>
      <c r="E8280">
        <v>66592.703862530994</v>
      </c>
      <c r="F8280">
        <v>28316.162456071441</v>
      </c>
      <c r="G8280">
        <v>86217.256657626902</v>
      </c>
      <c r="H8280">
        <v>222286.56949134599</v>
      </c>
      <c r="I8280">
        <v>248779.32956139199</v>
      </c>
      <c r="J8280">
        <v>307876.012007777</v>
      </c>
      <c r="K8280">
        <v>540313.97654063103</v>
      </c>
      <c r="L8280">
        <v>1839891.2705528301</v>
      </c>
      <c r="M8280">
        <v>2590879.0293493499</v>
      </c>
      <c r="N8280">
        <v>6819708.79309751</v>
      </c>
      <c r="O8280">
        <v>8682849.7794203106</v>
      </c>
      <c r="Q8280" t="str">
        <f>VLOOKUP(A8280,Lookup_Tables!$D$2:$E$7,2,FALSE)</f>
        <v>SS</v>
      </c>
      <c r="R8280" t="str">
        <f>IFERROR(VLOOKUP(D8280,Lookup_Tables!$A$2:$B$21,2,FALSE),"All")</f>
        <v>Pub School</v>
      </c>
    </row>
    <row r="8281" spans="1:18" hidden="1">
      <c r="A8281">
        <v>256</v>
      </c>
      <c r="B8281">
        <v>60</v>
      </c>
      <c r="C8281" t="s">
        <v>39</v>
      </c>
      <c r="D8281">
        <v>10</v>
      </c>
      <c r="E8281">
        <v>64987.772542296399</v>
      </c>
      <c r="F8281">
        <v>27687.209776454059</v>
      </c>
      <c r="G8281">
        <v>84896.4661306505</v>
      </c>
      <c r="H8281">
        <v>211172.162070177</v>
      </c>
      <c r="I8281">
        <v>240892.05720720501</v>
      </c>
      <c r="J8281">
        <v>295063.46691737202</v>
      </c>
      <c r="K8281">
        <v>475129.84245290997</v>
      </c>
      <c r="L8281">
        <v>1576465.87451759</v>
      </c>
      <c r="M8281">
        <v>2590879.0293493499</v>
      </c>
      <c r="N8281">
        <v>6819708.79309751</v>
      </c>
      <c r="O8281">
        <v>8682849.7794203106</v>
      </c>
      <c r="Q8281" t="str">
        <f>VLOOKUP(A8281,Lookup_Tables!$D$2:$E$7,2,FALSE)</f>
        <v>SS</v>
      </c>
      <c r="R8281" t="str">
        <f>IFERROR(VLOOKUP(D8281,Lookup_Tables!$A$2:$B$21,2,FALSE),"All")</f>
        <v>Pub School</v>
      </c>
    </row>
    <row r="8282" spans="1:18" hidden="1">
      <c r="A8282">
        <v>256</v>
      </c>
      <c r="B8282">
        <v>60</v>
      </c>
      <c r="C8282" t="s">
        <v>38</v>
      </c>
      <c r="D8282">
        <v>13</v>
      </c>
      <c r="E8282">
        <v>31025.3015494643</v>
      </c>
      <c r="F8282">
        <v>24331.94349670619</v>
      </c>
      <c r="G8282">
        <v>0</v>
      </c>
      <c r="H8282">
        <v>5126.82577939762</v>
      </c>
      <c r="I8282">
        <v>12487.9314659258</v>
      </c>
      <c r="J8282">
        <v>131906.18276726801</v>
      </c>
      <c r="K8282">
        <v>280932.91154178599</v>
      </c>
      <c r="L8282">
        <v>396028.073080723</v>
      </c>
      <c r="M8282">
        <v>448022.87937961501</v>
      </c>
      <c r="N8282">
        <v>779616.95067795704</v>
      </c>
      <c r="O8282">
        <v>1697256.31798728</v>
      </c>
      <c r="Q8282" t="str">
        <f>VLOOKUP(A8282,Lookup_Tables!$D$2:$E$7,2,FALSE)</f>
        <v>SS</v>
      </c>
      <c r="R8282" t="str">
        <f>IFERROR(VLOOKUP(D8282,Lookup_Tables!$A$2:$B$21,2,FALSE),"All")</f>
        <v>Residual Inst</v>
      </c>
    </row>
    <row r="8283" spans="1:18" hidden="1">
      <c r="A8283">
        <v>256</v>
      </c>
      <c r="B8283">
        <v>60</v>
      </c>
      <c r="C8283" t="s">
        <v>39</v>
      </c>
      <c r="D8283">
        <v>13</v>
      </c>
      <c r="E8283">
        <v>30870.955508033301</v>
      </c>
      <c r="F8283">
        <v>24210.02770027786</v>
      </c>
      <c r="G8283">
        <v>0</v>
      </c>
      <c r="H8283">
        <v>5126.82577939762</v>
      </c>
      <c r="I8283">
        <v>12487.9314659258</v>
      </c>
      <c r="J8283">
        <v>131906.18276726801</v>
      </c>
      <c r="K8283">
        <v>279712.348895862</v>
      </c>
      <c r="L8283">
        <v>385700.81863761903</v>
      </c>
      <c r="M8283">
        <v>442708.37909753399</v>
      </c>
      <c r="N8283">
        <v>779616.95067795704</v>
      </c>
      <c r="O8283">
        <v>1691885.1412215</v>
      </c>
      <c r="Q8283" t="str">
        <f>VLOOKUP(A8283,Lookup_Tables!$D$2:$E$7,2,FALSE)</f>
        <v>SS</v>
      </c>
      <c r="R8283" t="str">
        <f>IFERROR(VLOOKUP(D8283,Lookup_Tables!$A$2:$B$21,2,FALSE),"All")</f>
        <v>Residual Inst</v>
      </c>
    </row>
    <row r="8284" spans="1:18" hidden="1">
      <c r="A8284">
        <v>256</v>
      </c>
      <c r="B8284">
        <v>60</v>
      </c>
      <c r="C8284" t="s">
        <v>38</v>
      </c>
      <c r="D8284">
        <v>14</v>
      </c>
      <c r="E8284">
        <v>1128.3129698467401</v>
      </c>
      <c r="F8284">
        <v>1128.3129698467401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Q8284" t="str">
        <f>VLOOKUP(A8284,Lookup_Tables!$D$2:$E$7,2,FALSE)</f>
        <v>SS</v>
      </c>
      <c r="R8284" t="str">
        <f>IFERROR(VLOOKUP(D8284,Lookup_Tables!$A$2:$B$21,2,FALSE),"All")</f>
        <v>Road</v>
      </c>
    </row>
    <row r="8285" spans="1:18" hidden="1">
      <c r="A8285">
        <v>256</v>
      </c>
      <c r="B8285">
        <v>60</v>
      </c>
      <c r="C8285" t="s">
        <v>39</v>
      </c>
      <c r="D8285">
        <v>14</v>
      </c>
      <c r="E8285">
        <v>1128.3129698467401</v>
      </c>
      <c r="F8285">
        <v>1128.3129698467401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Q8285" t="str">
        <f>VLOOKUP(A8285,Lookup_Tables!$D$2:$E$7,2,FALSE)</f>
        <v>SS</v>
      </c>
      <c r="R8285" t="str">
        <f>IFERROR(VLOOKUP(D8285,Lookup_Tables!$A$2:$B$21,2,FALSE),"All")</f>
        <v>Road</v>
      </c>
    </row>
    <row r="8286" spans="1:18" hidden="1">
      <c r="A8286">
        <v>256</v>
      </c>
      <c r="B8286">
        <v>60</v>
      </c>
      <c r="C8286" t="s">
        <v>38</v>
      </c>
      <c r="D8286">
        <v>15</v>
      </c>
      <c r="E8286">
        <v>6450777.0691815801</v>
      </c>
      <c r="F8286">
        <v>3016005.8528724532</v>
      </c>
      <c r="G8286">
        <v>22437246.006884702</v>
      </c>
      <c r="H8286">
        <v>35635233.975295901</v>
      </c>
      <c r="I8286">
        <v>37779670.871174797</v>
      </c>
      <c r="J8286">
        <v>45319256.296499804</v>
      </c>
      <c r="K8286">
        <v>59081667.5307533</v>
      </c>
      <c r="L8286">
        <v>81602769.563196898</v>
      </c>
      <c r="M8286">
        <v>91845548.324631795</v>
      </c>
      <c r="N8286">
        <v>146972116.22047701</v>
      </c>
      <c r="O8286">
        <v>186372408.54149601</v>
      </c>
      <c r="Q8286" t="str">
        <f>VLOOKUP(A8286,Lookup_Tables!$D$2:$E$7,2,FALSE)</f>
        <v>SS</v>
      </c>
      <c r="R8286" t="str">
        <f>IFERROR(VLOOKUP(D8286,Lookup_Tables!$A$2:$B$21,2,FALSE),"All")</f>
        <v>All</v>
      </c>
    </row>
    <row r="8287" spans="1:18" hidden="1">
      <c r="A8287">
        <v>256</v>
      </c>
      <c r="B8287">
        <v>60</v>
      </c>
      <c r="C8287" t="s">
        <v>39</v>
      </c>
      <c r="D8287">
        <v>15</v>
      </c>
      <c r="E8287">
        <v>5949637.6232265197</v>
      </c>
      <c r="F8287">
        <v>2827306.5131708928</v>
      </c>
      <c r="G8287">
        <v>21629060.443036001</v>
      </c>
      <c r="H8287">
        <v>32386279.701088</v>
      </c>
      <c r="I8287">
        <v>33911251.267655902</v>
      </c>
      <c r="J8287">
        <v>38433707.525713198</v>
      </c>
      <c r="K8287">
        <v>46179494.419063501</v>
      </c>
      <c r="L8287">
        <v>62087249.063166097</v>
      </c>
      <c r="M8287">
        <v>75937507.792256594</v>
      </c>
      <c r="N8287">
        <v>146972116.22047701</v>
      </c>
      <c r="O8287">
        <v>180360012.09343401</v>
      </c>
      <c r="Q8287" t="str">
        <f>VLOOKUP(A8287,Lookup_Tables!$D$2:$E$7,2,FALSE)</f>
        <v>SS</v>
      </c>
      <c r="R8287" t="str">
        <f>IFERROR(VLOOKUP(D8287,Lookup_Tables!$A$2:$B$21,2,FALSE),"All")</f>
        <v>All</v>
      </c>
    </row>
    <row r="8288" spans="1:18" hidden="1">
      <c r="A8288">
        <v>256</v>
      </c>
      <c r="B8288">
        <v>60</v>
      </c>
      <c r="C8288" t="s">
        <v>38</v>
      </c>
      <c r="D8288">
        <v>16</v>
      </c>
      <c r="E8288">
        <v>100379.492620049</v>
      </c>
      <c r="F8288">
        <v>55460.437390952866</v>
      </c>
      <c r="G8288">
        <v>89412.730482769606</v>
      </c>
      <c r="H8288">
        <v>251552.47367343001</v>
      </c>
      <c r="I8288">
        <v>284939.335127228</v>
      </c>
      <c r="J8288">
        <v>434456.62758129899</v>
      </c>
      <c r="K8288">
        <v>745700.20333260996</v>
      </c>
      <c r="L8288">
        <v>2036348.29396541</v>
      </c>
      <c r="M8288">
        <v>2998977.8388540298</v>
      </c>
      <c r="N8288">
        <v>7538333.6965502799</v>
      </c>
      <c r="O8288">
        <v>10432378.924533799</v>
      </c>
      <c r="Q8288" t="str">
        <f>VLOOKUP(A8288,Lookup_Tables!$D$2:$E$7,2,FALSE)</f>
        <v>SS</v>
      </c>
      <c r="R8288" t="str">
        <f>IFERROR(VLOOKUP(D8288,Lookup_Tables!$A$2:$B$21,2,FALSE),"All")</f>
        <v>Government_Loss</v>
      </c>
    </row>
    <row r="8289" spans="1:18" hidden="1">
      <c r="A8289">
        <v>256</v>
      </c>
      <c r="B8289">
        <v>60</v>
      </c>
      <c r="C8289" t="s">
        <v>39</v>
      </c>
      <c r="D8289">
        <v>16</v>
      </c>
      <c r="E8289">
        <v>98558.562883952894</v>
      </c>
      <c r="F8289">
        <v>54514.343057980368</v>
      </c>
      <c r="G8289">
        <v>87163.740710301005</v>
      </c>
      <c r="H8289">
        <v>243301.99500314801</v>
      </c>
      <c r="I8289">
        <v>268592.12342558702</v>
      </c>
      <c r="J8289">
        <v>413950.60614842299</v>
      </c>
      <c r="K8289">
        <v>706752.29607529903</v>
      </c>
      <c r="L8289">
        <v>1969218.01463988</v>
      </c>
      <c r="M8289">
        <v>2998977.8388540298</v>
      </c>
      <c r="N8289">
        <v>7538333.6965502799</v>
      </c>
      <c r="O8289">
        <v>10432378.924533799</v>
      </c>
      <c r="Q8289" t="str">
        <f>VLOOKUP(A8289,Lookup_Tables!$D$2:$E$7,2,FALSE)</f>
        <v>SS</v>
      </c>
      <c r="R8289" t="str">
        <f>IFERROR(VLOOKUP(D8289,Lookup_Tables!$A$2:$B$21,2,FALSE),"All")</f>
        <v>Government_Loss</v>
      </c>
    </row>
    <row r="8290" spans="1:18" hidden="1">
      <c r="A8290">
        <v>256</v>
      </c>
      <c r="B8290">
        <v>60</v>
      </c>
      <c r="C8290" t="s">
        <v>38</v>
      </c>
      <c r="D8290">
        <v>17</v>
      </c>
      <c r="E8290">
        <v>626526.55238832801</v>
      </c>
      <c r="F8290">
        <v>302188.93264756759</v>
      </c>
      <c r="G8290">
        <v>2030153.58634564</v>
      </c>
      <c r="H8290">
        <v>3364556.42735752</v>
      </c>
      <c r="I8290">
        <v>3593065.8969971798</v>
      </c>
      <c r="J8290">
        <v>4302621.9644146301</v>
      </c>
      <c r="K8290">
        <v>5699751.1565076904</v>
      </c>
      <c r="L8290">
        <v>8188716.4536454203</v>
      </c>
      <c r="M8290">
        <v>9082294.8446533307</v>
      </c>
      <c r="N8290">
        <v>15013735.940632001</v>
      </c>
      <c r="O8290">
        <v>19298466.335772201</v>
      </c>
      <c r="Q8290" t="str">
        <f>VLOOKUP(A8290,Lookup_Tables!$D$2:$E$7,2,FALSE)</f>
        <v>SS</v>
      </c>
      <c r="R8290" t="str">
        <f>IFERROR(VLOOKUP(D8290,Lookup_Tables!$A$2:$B$21,2,FALSE),"All")</f>
        <v>Emergency_Loss</v>
      </c>
    </row>
    <row r="8291" spans="1:18" hidden="1">
      <c r="A8291">
        <v>256</v>
      </c>
      <c r="B8291">
        <v>60</v>
      </c>
      <c r="C8291" t="s">
        <v>39</v>
      </c>
      <c r="D8291">
        <v>17</v>
      </c>
      <c r="E8291">
        <v>581286.64154984802</v>
      </c>
      <c r="F8291">
        <v>283915.09276198351</v>
      </c>
      <c r="G8291">
        <v>1955516.6112406501</v>
      </c>
      <c r="H8291">
        <v>3096936.7342735999</v>
      </c>
      <c r="I8291">
        <v>3255655.2372232801</v>
      </c>
      <c r="J8291">
        <v>3701809.0070434599</v>
      </c>
      <c r="K8291">
        <v>4539376.63677435</v>
      </c>
      <c r="L8291">
        <v>6329022.8515222296</v>
      </c>
      <c r="M8291">
        <v>7949968.3819226502</v>
      </c>
      <c r="N8291">
        <v>15013735.940632001</v>
      </c>
      <c r="O8291">
        <v>19027902.440713599</v>
      </c>
      <c r="Q8291" t="str">
        <f>VLOOKUP(A8291,Lookup_Tables!$D$2:$E$7,2,FALSE)</f>
        <v>SS</v>
      </c>
      <c r="R8291" t="str">
        <f>IFERROR(VLOOKUP(D8291,Lookup_Tables!$A$2:$B$21,2,FALSE),"All")</f>
        <v>Emergency_Loss</v>
      </c>
    </row>
    <row r="8292" spans="1:18" hidden="1">
      <c r="A8292">
        <v>256</v>
      </c>
      <c r="B8292">
        <v>60</v>
      </c>
      <c r="C8292" t="s">
        <v>38</v>
      </c>
      <c r="D8292">
        <v>18</v>
      </c>
      <c r="E8292">
        <v>726906.04500837706</v>
      </c>
      <c r="F8292">
        <v>358876.06999321631</v>
      </c>
      <c r="G8292">
        <v>2128068.6010085698</v>
      </c>
      <c r="H8292">
        <v>3619675.45629329</v>
      </c>
      <c r="I8292">
        <v>3867774.4868924702</v>
      </c>
      <c r="J8292">
        <v>4807383.3783096997</v>
      </c>
      <c r="K8292">
        <v>6367462.5721014803</v>
      </c>
      <c r="L8292">
        <v>10061014.545081699</v>
      </c>
      <c r="M8292">
        <v>11335688.735223901</v>
      </c>
      <c r="N8292">
        <v>22552069.637182299</v>
      </c>
      <c r="O8292">
        <v>29448755.2848056</v>
      </c>
      <c r="Q8292" t="str">
        <f>VLOOKUP(A8292,Lookup_Tables!$D$2:$E$7,2,FALSE)</f>
        <v>SS</v>
      </c>
      <c r="R8292" t="str">
        <f>IFERROR(VLOOKUP(D8292,Lookup_Tables!$A$2:$B$21,2,FALSE),"All")</f>
        <v>Govt_Plus_Emergency</v>
      </c>
    </row>
    <row r="8293" spans="1:18" hidden="1">
      <c r="A8293">
        <v>256</v>
      </c>
      <c r="B8293">
        <v>60</v>
      </c>
      <c r="C8293" t="s">
        <v>39</v>
      </c>
      <c r="D8293">
        <v>18</v>
      </c>
      <c r="E8293">
        <v>679836.22184430296</v>
      </c>
      <c r="F8293">
        <v>338077.38533024339</v>
      </c>
      <c r="G8293">
        <v>2041974.17499861</v>
      </c>
      <c r="H8293">
        <v>3335401.91987206</v>
      </c>
      <c r="I8293">
        <v>3523257.7265260899</v>
      </c>
      <c r="J8293">
        <v>4124035.6251630201</v>
      </c>
      <c r="K8293">
        <v>5287901.7881492302</v>
      </c>
      <c r="L8293">
        <v>8345643.8388399798</v>
      </c>
      <c r="M8293">
        <v>11000635.1004816</v>
      </c>
      <c r="N8293">
        <v>22552069.637182299</v>
      </c>
      <c r="O8293">
        <v>29448755.2848056</v>
      </c>
      <c r="Q8293" t="str">
        <f>VLOOKUP(A8293,Lookup_Tables!$D$2:$E$7,2,FALSE)</f>
        <v>SS</v>
      </c>
      <c r="R8293" t="str">
        <f>IFERROR(VLOOKUP(D8293,Lookup_Tables!$A$2:$B$21,2,FALSE),"All")</f>
        <v>Govt_Plus_Emergency</v>
      </c>
    </row>
    <row r="8294" spans="1:18" hidden="1">
      <c r="A8294">
        <v>256</v>
      </c>
      <c r="B8294">
        <v>61</v>
      </c>
      <c r="C8294" t="s">
        <v>38</v>
      </c>
      <c r="D8294">
        <v>0</v>
      </c>
      <c r="E8294">
        <v>40015085.671931602</v>
      </c>
      <c r="F8294">
        <v>16549019.309488162</v>
      </c>
      <c r="G8294">
        <v>0</v>
      </c>
      <c r="H8294">
        <v>427969888.75751603</v>
      </c>
      <c r="I8294">
        <v>475295358.89610499</v>
      </c>
      <c r="J8294">
        <v>606888819.27547896</v>
      </c>
      <c r="K8294">
        <v>722243333.17219996</v>
      </c>
      <c r="L8294">
        <v>825385297.89955103</v>
      </c>
      <c r="M8294">
        <v>858880834.06233203</v>
      </c>
      <c r="N8294">
        <v>979789570.78491104</v>
      </c>
      <c r="O8294">
        <v>1072621081.10525</v>
      </c>
      <c r="Q8294" t="str">
        <f>VLOOKUP(A8294,Lookup_Tables!$D$2:$E$7,2,FALSE)</f>
        <v>SS</v>
      </c>
      <c r="R8294" t="str">
        <f>IFERROR(VLOOKUP(D8294,Lookup_Tables!$A$2:$B$21,2,FALSE),"All")</f>
        <v>Private Assets</v>
      </c>
    </row>
    <row r="8295" spans="1:18" hidden="1">
      <c r="A8295">
        <v>256</v>
      </c>
      <c r="B8295">
        <v>61</v>
      </c>
      <c r="C8295" t="s">
        <v>39</v>
      </c>
      <c r="D8295">
        <v>0</v>
      </c>
      <c r="E8295">
        <v>38615824.703607902</v>
      </c>
      <c r="F8295">
        <v>16020475.825581703</v>
      </c>
      <c r="G8295">
        <v>0</v>
      </c>
      <c r="H8295">
        <v>419534343.81898999</v>
      </c>
      <c r="I8295">
        <v>466833215.44975603</v>
      </c>
      <c r="J8295">
        <v>581878931.80712605</v>
      </c>
      <c r="K8295">
        <v>699056041.56919205</v>
      </c>
      <c r="L8295">
        <v>792440651.47526598</v>
      </c>
      <c r="M8295">
        <v>820096146.17269599</v>
      </c>
      <c r="N8295">
        <v>880968920.81688297</v>
      </c>
      <c r="O8295">
        <v>946339147.01099205</v>
      </c>
      <c r="Q8295" t="str">
        <f>VLOOKUP(A8295,Lookup_Tables!$D$2:$E$7,2,FALSE)</f>
        <v>SS</v>
      </c>
      <c r="R8295" t="str">
        <f>IFERROR(VLOOKUP(D8295,Lookup_Tables!$A$2:$B$21,2,FALSE),"All")</f>
        <v>Private Assets</v>
      </c>
    </row>
    <row r="8296" spans="1:18" hidden="1">
      <c r="A8296">
        <v>256</v>
      </c>
      <c r="B8296">
        <v>61</v>
      </c>
      <c r="C8296" t="s">
        <v>38</v>
      </c>
      <c r="D8296">
        <v>1</v>
      </c>
      <c r="E8296">
        <v>204.22742650176701</v>
      </c>
      <c r="F8296">
        <v>204.22742650176701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Q8296" t="str">
        <f>VLOOKUP(A8296,Lookup_Tables!$D$2:$E$7,2,FALSE)</f>
        <v>SS</v>
      </c>
      <c r="R8296" t="str">
        <f>IFERROR(VLOOKUP(D8296,Lookup_Tables!$A$2:$B$21,2,FALSE),"All")</f>
        <v>Airport</v>
      </c>
    </row>
    <row r="8297" spans="1:18" hidden="1">
      <c r="A8297">
        <v>256</v>
      </c>
      <c r="B8297">
        <v>61</v>
      </c>
      <c r="C8297" t="s">
        <v>39</v>
      </c>
      <c r="D8297">
        <v>1</v>
      </c>
      <c r="E8297">
        <v>204.22742650176701</v>
      </c>
      <c r="F8297">
        <v>204.22742650176701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Q8297" t="str">
        <f>VLOOKUP(A8297,Lookup_Tables!$D$2:$E$7,2,FALSE)</f>
        <v>SS</v>
      </c>
      <c r="R8297" t="str">
        <f>IFERROR(VLOOKUP(D8297,Lookup_Tables!$A$2:$B$21,2,FALSE),"All")</f>
        <v>Airport</v>
      </c>
    </row>
    <row r="8298" spans="1:18" hidden="1">
      <c r="A8298">
        <v>256</v>
      </c>
      <c r="B8298">
        <v>61</v>
      </c>
      <c r="C8298" t="s">
        <v>38</v>
      </c>
      <c r="D8298">
        <v>2</v>
      </c>
      <c r="E8298">
        <v>371362.07374558999</v>
      </c>
      <c r="F8298">
        <v>107325.57696748537</v>
      </c>
      <c r="G8298">
        <v>0</v>
      </c>
      <c r="H8298">
        <v>3613988.1251872201</v>
      </c>
      <c r="I8298">
        <v>4816880.3875549398</v>
      </c>
      <c r="J8298">
        <v>6710423.7818636103</v>
      </c>
      <c r="K8298">
        <v>9215347.9296881594</v>
      </c>
      <c r="L8298">
        <v>11002516.294789501</v>
      </c>
      <c r="M8298">
        <v>11844792.8765672</v>
      </c>
      <c r="N8298">
        <v>13425575.3791286</v>
      </c>
      <c r="O8298">
        <v>14419519.891635399</v>
      </c>
      <c r="Q8298" t="str">
        <f>VLOOKUP(A8298,Lookup_Tables!$D$2:$E$7,2,FALSE)</f>
        <v>SS</v>
      </c>
      <c r="R8298" t="str">
        <f>IFERROR(VLOOKUP(D8298,Lookup_Tables!$A$2:$B$21,2,FALSE),"All")</f>
        <v>Bridge</v>
      </c>
    </row>
    <row r="8299" spans="1:18" hidden="1">
      <c r="A8299">
        <v>256</v>
      </c>
      <c r="B8299">
        <v>61</v>
      </c>
      <c r="C8299" t="s">
        <v>39</v>
      </c>
      <c r="D8299">
        <v>2</v>
      </c>
      <c r="E8299">
        <v>360206.21172104898</v>
      </c>
      <c r="F8299">
        <v>104327.56078410672</v>
      </c>
      <c r="G8299">
        <v>0</v>
      </c>
      <c r="H8299">
        <v>3531695.5861786599</v>
      </c>
      <c r="I8299">
        <v>4699087.1482646801</v>
      </c>
      <c r="J8299">
        <v>6614749.3597045904</v>
      </c>
      <c r="K8299">
        <v>8864385.4364468995</v>
      </c>
      <c r="L8299">
        <v>10473511.7190111</v>
      </c>
      <c r="M8299">
        <v>10993685.464376301</v>
      </c>
      <c r="N8299">
        <v>12630162.573313201</v>
      </c>
      <c r="O8299">
        <v>14119056.276503401</v>
      </c>
      <c r="Q8299" t="str">
        <f>VLOOKUP(A8299,Lookup_Tables!$D$2:$E$7,2,FALSE)</f>
        <v>SS</v>
      </c>
      <c r="R8299" t="str">
        <f>IFERROR(VLOOKUP(D8299,Lookup_Tables!$A$2:$B$21,2,FALSE),"All")</f>
        <v>Bridge</v>
      </c>
    </row>
    <row r="8300" spans="1:18" hidden="1">
      <c r="A8300">
        <v>256</v>
      </c>
      <c r="B8300">
        <v>61</v>
      </c>
      <c r="C8300" t="s">
        <v>38</v>
      </c>
      <c r="D8300">
        <v>4</v>
      </c>
      <c r="E8300">
        <v>12010.8107744803</v>
      </c>
      <c r="F8300">
        <v>4663.5243897191594</v>
      </c>
      <c r="G8300">
        <v>0</v>
      </c>
      <c r="H8300">
        <v>64800.832385738198</v>
      </c>
      <c r="I8300">
        <v>75031.155606267494</v>
      </c>
      <c r="J8300">
        <v>102317.237495201</v>
      </c>
      <c r="K8300">
        <v>126190.178705773</v>
      </c>
      <c r="L8300">
        <v>150065.42100237499</v>
      </c>
      <c r="M8300">
        <v>167848.18389966301</v>
      </c>
      <c r="N8300">
        <v>1736939.2487057201</v>
      </c>
      <c r="O8300">
        <v>2038041.1555520999</v>
      </c>
      <c r="Q8300" t="str">
        <f>VLOOKUP(A8300,Lookup_Tables!$D$2:$E$7,2,FALSE)</f>
        <v>SS</v>
      </c>
      <c r="R8300" t="str">
        <f>IFERROR(VLOOKUP(D8300,Lookup_Tables!$A$2:$B$21,2,FALSE),"All")</f>
        <v>Govt Med Fac</v>
      </c>
    </row>
    <row r="8301" spans="1:18" hidden="1">
      <c r="A8301">
        <v>256</v>
      </c>
      <c r="B8301">
        <v>61</v>
      </c>
      <c r="C8301" t="s">
        <v>39</v>
      </c>
      <c r="D8301">
        <v>4</v>
      </c>
      <c r="E8301">
        <v>11786.982233389401</v>
      </c>
      <c r="F8301">
        <v>4615.1922755070773</v>
      </c>
      <c r="G8301">
        <v>0</v>
      </c>
      <c r="H8301">
        <v>64068.6222403555</v>
      </c>
      <c r="I8301">
        <v>74058.099594087296</v>
      </c>
      <c r="J8301">
        <v>97443.018422476496</v>
      </c>
      <c r="K8301">
        <v>123022.511639191</v>
      </c>
      <c r="L8301">
        <v>145434.25578192799</v>
      </c>
      <c r="M8301">
        <v>157373.43277027601</v>
      </c>
      <c r="N8301">
        <v>1735234.1542267399</v>
      </c>
      <c r="O8301">
        <v>1972266.4970204399</v>
      </c>
      <c r="Q8301" t="str">
        <f>VLOOKUP(A8301,Lookup_Tables!$D$2:$E$7,2,FALSE)</f>
        <v>SS</v>
      </c>
      <c r="R8301" t="str">
        <f>IFERROR(VLOOKUP(D8301,Lookup_Tables!$A$2:$B$21,2,FALSE),"All")</f>
        <v>Govt Med Fac</v>
      </c>
    </row>
    <row r="8302" spans="1:18" hidden="1">
      <c r="A8302">
        <v>256</v>
      </c>
      <c r="B8302">
        <v>61</v>
      </c>
      <c r="C8302" t="s">
        <v>38</v>
      </c>
      <c r="D8302">
        <v>9</v>
      </c>
      <c r="E8302">
        <v>17.806109726230201</v>
      </c>
      <c r="F8302">
        <v>17.806109726230201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Q8302" t="str">
        <f>VLOOKUP(A8302,Lookup_Tables!$D$2:$E$7,2,FALSE)</f>
        <v>SS</v>
      </c>
      <c r="R8302" t="str">
        <f>IFERROR(VLOOKUP(D8302,Lookup_Tables!$A$2:$B$21,2,FALSE),"All")</f>
        <v>Pub Admin Bldg</v>
      </c>
    </row>
    <row r="8303" spans="1:18" hidden="1">
      <c r="A8303">
        <v>256</v>
      </c>
      <c r="B8303">
        <v>61</v>
      </c>
      <c r="C8303" t="s">
        <v>39</v>
      </c>
      <c r="D8303">
        <v>9</v>
      </c>
      <c r="E8303">
        <v>17.806109726230201</v>
      </c>
      <c r="F8303">
        <v>17.806109726230201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Q8303" t="str">
        <f>VLOOKUP(A8303,Lookup_Tables!$D$2:$E$7,2,FALSE)</f>
        <v>SS</v>
      </c>
      <c r="R8303" t="str">
        <f>IFERROR(VLOOKUP(D8303,Lookup_Tables!$A$2:$B$21,2,FALSE),"All")</f>
        <v>Pub Admin Bldg</v>
      </c>
    </row>
    <row r="8304" spans="1:18" hidden="1">
      <c r="A8304">
        <v>256</v>
      </c>
      <c r="B8304">
        <v>61</v>
      </c>
      <c r="C8304" t="s">
        <v>38</v>
      </c>
      <c r="D8304">
        <v>10</v>
      </c>
      <c r="E8304">
        <v>225882.81080400501</v>
      </c>
      <c r="F8304">
        <v>102814.73122885116</v>
      </c>
      <c r="G8304">
        <v>0</v>
      </c>
      <c r="H8304">
        <v>2430372.4595961799</v>
      </c>
      <c r="I8304">
        <v>2610017.05820566</v>
      </c>
      <c r="J8304">
        <v>3071737.34267542</v>
      </c>
      <c r="K8304">
        <v>3567049.0203985199</v>
      </c>
      <c r="L8304">
        <v>4111899.9719433398</v>
      </c>
      <c r="M8304">
        <v>4259368.6201187903</v>
      </c>
      <c r="N8304">
        <v>4936994.5853965003</v>
      </c>
      <c r="O8304">
        <v>5945119.3409283096</v>
      </c>
      <c r="Q8304" t="str">
        <f>VLOOKUP(A8304,Lookup_Tables!$D$2:$E$7,2,FALSE)</f>
        <v>SS</v>
      </c>
      <c r="R8304" t="str">
        <f>IFERROR(VLOOKUP(D8304,Lookup_Tables!$A$2:$B$21,2,FALSE),"All")</f>
        <v>Pub School</v>
      </c>
    </row>
    <row r="8305" spans="1:18" hidden="1">
      <c r="A8305">
        <v>256</v>
      </c>
      <c r="B8305">
        <v>61</v>
      </c>
      <c r="C8305" t="s">
        <v>39</v>
      </c>
      <c r="D8305">
        <v>10</v>
      </c>
      <c r="E8305">
        <v>217617.078601535</v>
      </c>
      <c r="F8305">
        <v>100649.43683775063</v>
      </c>
      <c r="G8305">
        <v>0</v>
      </c>
      <c r="H8305">
        <v>2409923.0515321498</v>
      </c>
      <c r="I8305">
        <v>2557902.1966236099</v>
      </c>
      <c r="J8305">
        <v>2958359.3438985599</v>
      </c>
      <c r="K8305">
        <v>3389686.1202036398</v>
      </c>
      <c r="L8305">
        <v>3763808.7848797198</v>
      </c>
      <c r="M8305">
        <v>3859077.0188530898</v>
      </c>
      <c r="N8305">
        <v>4187586.6652740701</v>
      </c>
      <c r="O8305">
        <v>4594552.4306552904</v>
      </c>
      <c r="Q8305" t="str">
        <f>VLOOKUP(A8305,Lookup_Tables!$D$2:$E$7,2,FALSE)</f>
        <v>SS</v>
      </c>
      <c r="R8305" t="str">
        <f>IFERROR(VLOOKUP(D8305,Lookup_Tables!$A$2:$B$21,2,FALSE),"All")</f>
        <v>Pub School</v>
      </c>
    </row>
    <row r="8306" spans="1:18" hidden="1">
      <c r="A8306">
        <v>256</v>
      </c>
      <c r="B8306">
        <v>61</v>
      </c>
      <c r="C8306" t="s">
        <v>38</v>
      </c>
      <c r="D8306">
        <v>13</v>
      </c>
      <c r="E8306">
        <v>300229.40347336099</v>
      </c>
      <c r="F8306">
        <v>126032.75128087701</v>
      </c>
      <c r="G8306">
        <v>0</v>
      </c>
      <c r="H8306">
        <v>3144503.4581971499</v>
      </c>
      <c r="I8306">
        <v>3467123.83786547</v>
      </c>
      <c r="J8306">
        <v>4326444.5700515201</v>
      </c>
      <c r="K8306">
        <v>5335381.9477952197</v>
      </c>
      <c r="L8306">
        <v>6282935.9697807096</v>
      </c>
      <c r="M8306">
        <v>6697730.5770341298</v>
      </c>
      <c r="N8306">
        <v>8341152.1443081098</v>
      </c>
      <c r="O8306">
        <v>9044074.3340495806</v>
      </c>
      <c r="Q8306" t="str">
        <f>VLOOKUP(A8306,Lookup_Tables!$D$2:$E$7,2,FALSE)</f>
        <v>SS</v>
      </c>
      <c r="R8306" t="str">
        <f>IFERROR(VLOOKUP(D8306,Lookup_Tables!$A$2:$B$21,2,FALSE),"All")</f>
        <v>Residual Inst</v>
      </c>
    </row>
    <row r="8307" spans="1:18" hidden="1">
      <c r="A8307">
        <v>256</v>
      </c>
      <c r="B8307">
        <v>61</v>
      </c>
      <c r="C8307" t="s">
        <v>39</v>
      </c>
      <c r="D8307">
        <v>13</v>
      </c>
      <c r="E8307">
        <v>289697.714447284</v>
      </c>
      <c r="F8307">
        <v>122435.50314779859</v>
      </c>
      <c r="G8307">
        <v>0</v>
      </c>
      <c r="H8307">
        <v>3064208.63558619</v>
      </c>
      <c r="I8307">
        <v>3380818.1178089199</v>
      </c>
      <c r="J8307">
        <v>4195639.6938869804</v>
      </c>
      <c r="K8307">
        <v>5088497.6651644399</v>
      </c>
      <c r="L8307">
        <v>6020771.7720688498</v>
      </c>
      <c r="M8307">
        <v>6235696.0343809202</v>
      </c>
      <c r="N8307">
        <v>7502234.42695315</v>
      </c>
      <c r="O8307">
        <v>8363296.3476809897</v>
      </c>
      <c r="Q8307" t="str">
        <f>VLOOKUP(A8307,Lookup_Tables!$D$2:$E$7,2,FALSE)</f>
        <v>SS</v>
      </c>
      <c r="R8307" t="str">
        <f>IFERROR(VLOOKUP(D8307,Lookup_Tables!$A$2:$B$21,2,FALSE),"All")</f>
        <v>Residual Inst</v>
      </c>
    </row>
    <row r="8308" spans="1:18" hidden="1">
      <c r="A8308">
        <v>256</v>
      </c>
      <c r="B8308">
        <v>61</v>
      </c>
      <c r="C8308" t="s">
        <v>38</v>
      </c>
      <c r="D8308">
        <v>14</v>
      </c>
      <c r="E8308">
        <v>405801.50445327198</v>
      </c>
      <c r="F8308">
        <v>164793.71656877524</v>
      </c>
      <c r="G8308">
        <v>0</v>
      </c>
      <c r="H8308">
        <v>4252680.4878047099</v>
      </c>
      <c r="I8308">
        <v>4723401.32805131</v>
      </c>
      <c r="J8308">
        <v>5959887.3037100798</v>
      </c>
      <c r="K8308">
        <v>7477296.6147798495</v>
      </c>
      <c r="L8308">
        <v>9159594.7985715698</v>
      </c>
      <c r="M8308">
        <v>9661356.6782660596</v>
      </c>
      <c r="N8308">
        <v>11389603.7712321</v>
      </c>
      <c r="O8308">
        <v>12820633.790181501</v>
      </c>
      <c r="Q8308" t="str">
        <f>VLOOKUP(A8308,Lookup_Tables!$D$2:$E$7,2,FALSE)</f>
        <v>SS</v>
      </c>
      <c r="R8308" t="str">
        <f>IFERROR(VLOOKUP(D8308,Lookup_Tables!$A$2:$B$21,2,FALSE),"All")</f>
        <v>Road</v>
      </c>
    </row>
    <row r="8309" spans="1:18" hidden="1">
      <c r="A8309">
        <v>256</v>
      </c>
      <c r="B8309">
        <v>61</v>
      </c>
      <c r="C8309" t="s">
        <v>39</v>
      </c>
      <c r="D8309">
        <v>14</v>
      </c>
      <c r="E8309">
        <v>390676.70242268097</v>
      </c>
      <c r="F8309">
        <v>159091.4595167916</v>
      </c>
      <c r="G8309">
        <v>0</v>
      </c>
      <c r="H8309">
        <v>4148330.6311989599</v>
      </c>
      <c r="I8309">
        <v>4615950.2304232595</v>
      </c>
      <c r="J8309">
        <v>5777584.52760401</v>
      </c>
      <c r="K8309">
        <v>7196945.0966245504</v>
      </c>
      <c r="L8309">
        <v>8558467.4036111291</v>
      </c>
      <c r="M8309">
        <v>8988859.9513525292</v>
      </c>
      <c r="N8309">
        <v>10492829.6029971</v>
      </c>
      <c r="O8309">
        <v>11594116.1825087</v>
      </c>
      <c r="Q8309" t="str">
        <f>VLOOKUP(A8309,Lookup_Tables!$D$2:$E$7,2,FALSE)</f>
        <v>SS</v>
      </c>
      <c r="R8309" t="str">
        <f>IFERROR(VLOOKUP(D8309,Lookup_Tables!$A$2:$B$21,2,FALSE),"All")</f>
        <v>Road</v>
      </c>
    </row>
    <row r="8310" spans="1:18" hidden="1">
      <c r="A8310">
        <v>256</v>
      </c>
      <c r="B8310">
        <v>61</v>
      </c>
      <c r="C8310" t="s">
        <v>38</v>
      </c>
      <c r="D8310">
        <v>15</v>
      </c>
      <c r="E8310">
        <v>41330594.308718398</v>
      </c>
      <c r="F8310">
        <v>17116441.87152981</v>
      </c>
      <c r="G8310">
        <v>0</v>
      </c>
      <c r="H8310">
        <v>442579724.481552</v>
      </c>
      <c r="I8310">
        <v>490558077.14018202</v>
      </c>
      <c r="J8310">
        <v>623309717.66937697</v>
      </c>
      <c r="K8310">
        <v>745067969.61959898</v>
      </c>
      <c r="L8310">
        <v>851309342.23651695</v>
      </c>
      <c r="M8310">
        <v>894747586.77835906</v>
      </c>
      <c r="N8310">
        <v>1015745279.52916</v>
      </c>
      <c r="O8310">
        <v>1107859918.5894899</v>
      </c>
      <c r="Q8310" t="str">
        <f>VLOOKUP(A8310,Lookup_Tables!$D$2:$E$7,2,FALSE)</f>
        <v>SS</v>
      </c>
      <c r="R8310" t="str">
        <f>IFERROR(VLOOKUP(D8310,Lookup_Tables!$A$2:$B$21,2,FALSE),"All")</f>
        <v>All</v>
      </c>
    </row>
    <row r="8311" spans="1:18" hidden="1">
      <c r="A8311">
        <v>256</v>
      </c>
      <c r="B8311">
        <v>61</v>
      </c>
      <c r="C8311" t="s">
        <v>39</v>
      </c>
      <c r="D8311">
        <v>15</v>
      </c>
      <c r="E8311">
        <v>39883659.7188759</v>
      </c>
      <c r="F8311">
        <v>16541253.833551701</v>
      </c>
      <c r="G8311">
        <v>0</v>
      </c>
      <c r="H8311">
        <v>434368812.496333</v>
      </c>
      <c r="I8311">
        <v>482342986.24011701</v>
      </c>
      <c r="J8311">
        <v>598060497.04860497</v>
      </c>
      <c r="K8311">
        <v>723358611.75865698</v>
      </c>
      <c r="L8311">
        <v>820040588.42995703</v>
      </c>
      <c r="M8311">
        <v>848337811.04719901</v>
      </c>
      <c r="N8311">
        <v>912608932.74695098</v>
      </c>
      <c r="O8311">
        <v>988650972.84369099</v>
      </c>
      <c r="Q8311" t="str">
        <f>VLOOKUP(A8311,Lookup_Tables!$D$2:$E$7,2,FALSE)</f>
        <v>SS</v>
      </c>
      <c r="R8311" t="str">
        <f>IFERROR(VLOOKUP(D8311,Lookup_Tables!$A$2:$B$21,2,FALSE),"All")</f>
        <v>All</v>
      </c>
    </row>
    <row r="8312" spans="1:18" hidden="1">
      <c r="A8312">
        <v>256</v>
      </c>
      <c r="B8312">
        <v>61</v>
      </c>
      <c r="C8312" t="s">
        <v>38</v>
      </c>
      <c r="D8312">
        <v>16</v>
      </c>
      <c r="E8312">
        <v>1315508.63678693</v>
      </c>
      <c r="F8312">
        <v>530470.59680442791</v>
      </c>
      <c r="G8312">
        <v>0</v>
      </c>
      <c r="H8312">
        <v>13766662.9395083</v>
      </c>
      <c r="I8312">
        <v>15233381.2611074</v>
      </c>
      <c r="J8312">
        <v>19868236.2564868</v>
      </c>
      <c r="K8312">
        <v>24737559.1834407</v>
      </c>
      <c r="L8312">
        <v>29533780.009618301</v>
      </c>
      <c r="M8312">
        <v>31089117.0633104</v>
      </c>
      <c r="N8312">
        <v>35860592.971710801</v>
      </c>
      <c r="O8312">
        <v>40205776.203387797</v>
      </c>
      <c r="Q8312" t="str">
        <f>VLOOKUP(A8312,Lookup_Tables!$D$2:$E$7,2,FALSE)</f>
        <v>SS</v>
      </c>
      <c r="R8312" t="str">
        <f>IFERROR(VLOOKUP(D8312,Lookup_Tables!$A$2:$B$21,2,FALSE),"All")</f>
        <v>Government_Loss</v>
      </c>
    </row>
    <row r="8313" spans="1:18" hidden="1">
      <c r="A8313">
        <v>256</v>
      </c>
      <c r="B8313">
        <v>61</v>
      </c>
      <c r="C8313" t="s">
        <v>39</v>
      </c>
      <c r="D8313">
        <v>16</v>
      </c>
      <c r="E8313">
        <v>1268201.52225324</v>
      </c>
      <c r="F8313">
        <v>512870.1000191248</v>
      </c>
      <c r="G8313">
        <v>0</v>
      </c>
      <c r="H8313">
        <v>13442842.7164091</v>
      </c>
      <c r="I8313">
        <v>14952426.8101965</v>
      </c>
      <c r="J8313">
        <v>19306504.408317599</v>
      </c>
      <c r="K8313">
        <v>23521085.901507899</v>
      </c>
      <c r="L8313">
        <v>28262713.1894041</v>
      </c>
      <c r="M8313">
        <v>29464827.447916899</v>
      </c>
      <c r="N8313">
        <v>32623350.3730506</v>
      </c>
      <c r="O8313">
        <v>35860592.971710801</v>
      </c>
      <c r="Q8313" t="str">
        <f>VLOOKUP(A8313,Lookup_Tables!$D$2:$E$7,2,FALSE)</f>
        <v>SS</v>
      </c>
      <c r="R8313" t="str">
        <f>IFERROR(VLOOKUP(D8313,Lookup_Tables!$A$2:$B$21,2,FALSE),"All")</f>
        <v>Government_Loss</v>
      </c>
    </row>
    <row r="8314" spans="1:18" hidden="1">
      <c r="A8314">
        <v>256</v>
      </c>
      <c r="B8314">
        <v>61</v>
      </c>
      <c r="C8314" t="s">
        <v>38</v>
      </c>
      <c r="D8314">
        <v>17</v>
      </c>
      <c r="E8314">
        <v>3291339.9846144398</v>
      </c>
      <c r="F8314">
        <v>1372216.9236656777</v>
      </c>
      <c r="G8314">
        <v>0</v>
      </c>
      <c r="H8314">
        <v>35365438.653156102</v>
      </c>
      <c r="I8314">
        <v>39002541.596552499</v>
      </c>
      <c r="J8314">
        <v>49129211.795875996</v>
      </c>
      <c r="K8314">
        <v>58605976.724588796</v>
      </c>
      <c r="L8314">
        <v>67138156.473110497</v>
      </c>
      <c r="M8314">
        <v>70909743.995772794</v>
      </c>
      <c r="N8314">
        <v>81318244.679982707</v>
      </c>
      <c r="O8314">
        <v>88721703.371021703</v>
      </c>
      <c r="Q8314" t="str">
        <f>VLOOKUP(A8314,Lookup_Tables!$D$2:$E$7,2,FALSE)</f>
        <v>SS</v>
      </c>
      <c r="R8314" t="str">
        <f>IFERROR(VLOOKUP(D8314,Lookup_Tables!$A$2:$B$21,2,FALSE),"All")</f>
        <v>Emergency_Loss</v>
      </c>
    </row>
    <row r="8315" spans="1:18" hidden="1">
      <c r="A8315">
        <v>256</v>
      </c>
      <c r="B8315">
        <v>61</v>
      </c>
      <c r="C8315" t="s">
        <v>39</v>
      </c>
      <c r="D8315">
        <v>17</v>
      </c>
      <c r="E8315">
        <v>3175139.4322996801</v>
      </c>
      <c r="F8315">
        <v>1331684.9810580758</v>
      </c>
      <c r="G8315">
        <v>0</v>
      </c>
      <c r="H8315">
        <v>34818343.760915503</v>
      </c>
      <c r="I8315">
        <v>38113539.982790902</v>
      </c>
      <c r="J8315">
        <v>47081003.824584603</v>
      </c>
      <c r="K8315">
        <v>56462404.001530103</v>
      </c>
      <c r="L8315">
        <v>65080818.685902998</v>
      </c>
      <c r="M8315">
        <v>66820148.101074502</v>
      </c>
      <c r="N8315">
        <v>71877037.902728006</v>
      </c>
      <c r="O8315">
        <v>79431426.337999806</v>
      </c>
      <c r="Q8315" t="str">
        <f>VLOOKUP(A8315,Lookup_Tables!$D$2:$E$7,2,FALSE)</f>
        <v>SS</v>
      </c>
      <c r="R8315" t="str">
        <f>IFERROR(VLOOKUP(D8315,Lookup_Tables!$A$2:$B$21,2,FALSE),"All")</f>
        <v>Emergency_Loss</v>
      </c>
    </row>
    <row r="8316" spans="1:18" hidden="1">
      <c r="A8316">
        <v>256</v>
      </c>
      <c r="B8316">
        <v>61</v>
      </c>
      <c r="C8316" t="s">
        <v>38</v>
      </c>
      <c r="D8316">
        <v>18</v>
      </c>
      <c r="E8316">
        <v>4606848.6214013901</v>
      </c>
      <c r="F8316">
        <v>1909940.4191103643</v>
      </c>
      <c r="G8316">
        <v>0</v>
      </c>
      <c r="H8316">
        <v>49345167.637839302</v>
      </c>
      <c r="I8316">
        <v>54221197.909545302</v>
      </c>
      <c r="J8316">
        <v>68575562.436403602</v>
      </c>
      <c r="K8316">
        <v>82507929.311576799</v>
      </c>
      <c r="L8316">
        <v>96128085.723460197</v>
      </c>
      <c r="M8316">
        <v>102541310.292575</v>
      </c>
      <c r="N8316">
        <v>119125576.36532401</v>
      </c>
      <c r="O8316">
        <v>126359575.23574001</v>
      </c>
      <c r="Q8316" t="str">
        <f>VLOOKUP(A8316,Lookup_Tables!$D$2:$E$7,2,FALSE)</f>
        <v>SS</v>
      </c>
      <c r="R8316" t="str">
        <f>IFERROR(VLOOKUP(D8316,Lookup_Tables!$A$2:$B$21,2,FALSE),"All")</f>
        <v>Govt_Plus_Emergency</v>
      </c>
    </row>
    <row r="8317" spans="1:18" hidden="1">
      <c r="A8317">
        <v>256</v>
      </c>
      <c r="B8317">
        <v>61</v>
      </c>
      <c r="C8317" t="s">
        <v>39</v>
      </c>
      <c r="D8317">
        <v>18</v>
      </c>
      <c r="E8317">
        <v>4443143.9640351897</v>
      </c>
      <c r="F8317">
        <v>1854748.7333762012</v>
      </c>
      <c r="G8317">
        <v>0</v>
      </c>
      <c r="H8317">
        <v>48840795.675887898</v>
      </c>
      <c r="I8317">
        <v>52795698.151958697</v>
      </c>
      <c r="J8317">
        <v>66045754.131570898</v>
      </c>
      <c r="K8317">
        <v>80032582.426482394</v>
      </c>
      <c r="L8317">
        <v>92399277.708073601</v>
      </c>
      <c r="M8317">
        <v>94626137.263599604</v>
      </c>
      <c r="N8317">
        <v>103061822.54272801</v>
      </c>
      <c r="O8317">
        <v>113513469.08384</v>
      </c>
      <c r="Q8317" t="str">
        <f>VLOOKUP(A8317,Lookup_Tables!$D$2:$E$7,2,FALSE)</f>
        <v>SS</v>
      </c>
      <c r="R8317" t="str">
        <f>IFERROR(VLOOKUP(D8317,Lookup_Tables!$A$2:$B$21,2,FALSE),"All")</f>
        <v>Govt_Plus_Emergency</v>
      </c>
    </row>
    <row r="8318" spans="1:18" hidden="1">
      <c r="A8318">
        <v>256</v>
      </c>
      <c r="B8318">
        <v>62</v>
      </c>
      <c r="C8318" t="s">
        <v>38</v>
      </c>
      <c r="D8318">
        <v>0</v>
      </c>
      <c r="E8318">
        <v>255447396.39046499</v>
      </c>
      <c r="F8318">
        <v>142989290.33142155</v>
      </c>
      <c r="G8318">
        <v>839330949.89743102</v>
      </c>
      <c r="H8318">
        <v>1191982409.9647501</v>
      </c>
      <c r="I8318">
        <v>1278332888.4874201</v>
      </c>
      <c r="J8318">
        <v>1523521056.6010399</v>
      </c>
      <c r="K8318">
        <v>1835098687.4644699</v>
      </c>
      <c r="L8318">
        <v>2185601262.5788002</v>
      </c>
      <c r="M8318">
        <v>2358972697.9799199</v>
      </c>
      <c r="N8318">
        <v>2658511293.3155799</v>
      </c>
      <c r="O8318">
        <v>3134499484.9149499</v>
      </c>
      <c r="Q8318" t="str">
        <f>VLOOKUP(A8318,Lookup_Tables!$D$2:$E$7,2,FALSE)</f>
        <v>SS</v>
      </c>
      <c r="R8318" t="str">
        <f>IFERROR(VLOOKUP(D8318,Lookup_Tables!$A$2:$B$21,2,FALSE),"All")</f>
        <v>Private Assets</v>
      </c>
    </row>
    <row r="8319" spans="1:18" hidden="1">
      <c r="A8319">
        <v>256</v>
      </c>
      <c r="B8319">
        <v>62</v>
      </c>
      <c r="C8319" t="s">
        <v>39</v>
      </c>
      <c r="D8319">
        <v>0</v>
      </c>
      <c r="E8319">
        <v>217094379.03903499</v>
      </c>
      <c r="F8319">
        <v>126249981.26171038</v>
      </c>
      <c r="G8319">
        <v>714841473.781425</v>
      </c>
      <c r="H8319">
        <v>946491836.96884501</v>
      </c>
      <c r="I8319">
        <v>1004746130.25133</v>
      </c>
      <c r="J8319">
        <v>1127736452.9346199</v>
      </c>
      <c r="K8319">
        <v>1388779709.06336</v>
      </c>
      <c r="L8319">
        <v>1705855760.9391799</v>
      </c>
      <c r="M8319">
        <v>1797687179.09513</v>
      </c>
      <c r="N8319">
        <v>2213064298.3928199</v>
      </c>
      <c r="O8319">
        <v>2511791402.6248202</v>
      </c>
      <c r="Q8319" t="str">
        <f>VLOOKUP(A8319,Lookup_Tables!$D$2:$E$7,2,FALSE)</f>
        <v>SS</v>
      </c>
      <c r="R8319" t="str">
        <f>IFERROR(VLOOKUP(D8319,Lookup_Tables!$A$2:$B$21,2,FALSE),"All")</f>
        <v>Private Assets</v>
      </c>
    </row>
    <row r="8320" spans="1:18" hidden="1">
      <c r="A8320">
        <v>256</v>
      </c>
      <c r="B8320">
        <v>62</v>
      </c>
      <c r="C8320" t="s">
        <v>38</v>
      </c>
      <c r="D8320">
        <v>1</v>
      </c>
      <c r="E8320">
        <v>99930.445541239998</v>
      </c>
      <c r="F8320">
        <v>20420.350021659731</v>
      </c>
      <c r="G8320">
        <v>0</v>
      </c>
      <c r="H8320">
        <v>1048317.8511171601</v>
      </c>
      <c r="I8320">
        <v>1327827.43572798</v>
      </c>
      <c r="J8320">
        <v>2136370.0974537102</v>
      </c>
      <c r="K8320">
        <v>3103787.6951901498</v>
      </c>
      <c r="L8320">
        <v>3334732.0177164399</v>
      </c>
      <c r="M8320">
        <v>3468593.7101591299</v>
      </c>
      <c r="N8320">
        <v>3673061.2980357599</v>
      </c>
      <c r="O8320">
        <v>3989324.7808997701</v>
      </c>
      <c r="Q8320" t="str">
        <f>VLOOKUP(A8320,Lookup_Tables!$D$2:$E$7,2,FALSE)</f>
        <v>SS</v>
      </c>
      <c r="R8320" t="str">
        <f>IFERROR(VLOOKUP(D8320,Lookup_Tables!$A$2:$B$21,2,FALSE),"All")</f>
        <v>Airport</v>
      </c>
    </row>
    <row r="8321" spans="1:18" hidden="1">
      <c r="A8321">
        <v>256</v>
      </c>
      <c r="B8321">
        <v>62</v>
      </c>
      <c r="C8321" t="s">
        <v>39</v>
      </c>
      <c r="D8321">
        <v>1</v>
      </c>
      <c r="E8321">
        <v>98473.3837794391</v>
      </c>
      <c r="F8321">
        <v>20049.835421903859</v>
      </c>
      <c r="G8321">
        <v>0</v>
      </c>
      <c r="H8321">
        <v>1048317.8511171601</v>
      </c>
      <c r="I8321">
        <v>1327827.43572798</v>
      </c>
      <c r="J8321">
        <v>2096653.82712495</v>
      </c>
      <c r="K8321">
        <v>3022396.3033744302</v>
      </c>
      <c r="L8321">
        <v>3299430.66989438</v>
      </c>
      <c r="M8321">
        <v>3432801.07625857</v>
      </c>
      <c r="N8321">
        <v>3664233.39936363</v>
      </c>
      <c r="O8321">
        <v>3822611.7955162502</v>
      </c>
      <c r="Q8321" t="str">
        <f>VLOOKUP(A8321,Lookup_Tables!$D$2:$E$7,2,FALSE)</f>
        <v>SS</v>
      </c>
      <c r="R8321" t="str">
        <f>IFERROR(VLOOKUP(D8321,Lookup_Tables!$A$2:$B$21,2,FALSE),"All")</f>
        <v>Airport</v>
      </c>
    </row>
    <row r="8322" spans="1:18" hidden="1">
      <c r="A8322">
        <v>256</v>
      </c>
      <c r="B8322">
        <v>62</v>
      </c>
      <c r="C8322" t="s">
        <v>38</v>
      </c>
      <c r="D8322">
        <v>2</v>
      </c>
      <c r="E8322">
        <v>3856821.8757669101</v>
      </c>
      <c r="F8322">
        <v>2141044.0205772952</v>
      </c>
      <c r="G8322">
        <v>12243576.4316073</v>
      </c>
      <c r="H8322">
        <v>17650967.5216536</v>
      </c>
      <c r="I8322">
        <v>19046730.824431501</v>
      </c>
      <c r="J8322">
        <v>23191706.257376801</v>
      </c>
      <c r="K8322">
        <v>28177352.6251995</v>
      </c>
      <c r="L8322">
        <v>35692980.364512697</v>
      </c>
      <c r="M8322">
        <v>38633240.305646896</v>
      </c>
      <c r="N8322">
        <v>50555929.634237498</v>
      </c>
      <c r="O8322">
        <v>73214529.832467899</v>
      </c>
      <c r="Q8322" t="str">
        <f>VLOOKUP(A8322,Lookup_Tables!$D$2:$E$7,2,FALSE)</f>
        <v>SS</v>
      </c>
      <c r="R8322" t="str">
        <f>IFERROR(VLOOKUP(D8322,Lookup_Tables!$A$2:$B$21,2,FALSE),"All")</f>
        <v>Bridge</v>
      </c>
    </row>
    <row r="8323" spans="1:18" hidden="1">
      <c r="A8323">
        <v>256</v>
      </c>
      <c r="B8323">
        <v>62</v>
      </c>
      <c r="C8323" t="s">
        <v>39</v>
      </c>
      <c r="D8323">
        <v>2</v>
      </c>
      <c r="E8323">
        <v>3270072.9346543802</v>
      </c>
      <c r="F8323">
        <v>1887559.5526369242</v>
      </c>
      <c r="G8323">
        <v>10436049.752028201</v>
      </c>
      <c r="H8323">
        <v>13841146.329205699</v>
      </c>
      <c r="I8323">
        <v>14553788.336690901</v>
      </c>
      <c r="J8323">
        <v>16404425.9751784</v>
      </c>
      <c r="K8323">
        <v>21254582.3240049</v>
      </c>
      <c r="L8323">
        <v>28925547.5061935</v>
      </c>
      <c r="M8323">
        <v>34098937.613064699</v>
      </c>
      <c r="N8323">
        <v>47405882.923970602</v>
      </c>
      <c r="O8323">
        <v>55179102.225885198</v>
      </c>
      <c r="Q8323" t="str">
        <f>VLOOKUP(A8323,Lookup_Tables!$D$2:$E$7,2,FALSE)</f>
        <v>SS</v>
      </c>
      <c r="R8323" t="str">
        <f>IFERROR(VLOOKUP(D8323,Lookup_Tables!$A$2:$B$21,2,FALSE),"All")</f>
        <v>Bridge</v>
      </c>
    </row>
    <row r="8324" spans="1:18" hidden="1">
      <c r="A8324">
        <v>256</v>
      </c>
      <c r="B8324">
        <v>62</v>
      </c>
      <c r="C8324" t="s">
        <v>38</v>
      </c>
      <c r="D8324">
        <v>3</v>
      </c>
      <c r="E8324">
        <v>338893.110414633</v>
      </c>
      <c r="F8324">
        <v>150369.80084082932</v>
      </c>
      <c r="G8324">
        <v>1057137.10668337</v>
      </c>
      <c r="H8324">
        <v>2024110.32085181</v>
      </c>
      <c r="I8324">
        <v>2252450.2743440201</v>
      </c>
      <c r="J8324">
        <v>2937026.2001893502</v>
      </c>
      <c r="K8324">
        <v>3891376.6237862301</v>
      </c>
      <c r="L8324">
        <v>4906528.8295011604</v>
      </c>
      <c r="M8324">
        <v>5412238.9860725701</v>
      </c>
      <c r="N8324">
        <v>7585127.6530975802</v>
      </c>
      <c r="O8324">
        <v>9425065.2281004693</v>
      </c>
      <c r="Q8324" t="str">
        <f>VLOOKUP(A8324,Lookup_Tables!$D$2:$E$7,2,FALSE)</f>
        <v>SS</v>
      </c>
      <c r="R8324" t="str">
        <f>IFERROR(VLOOKUP(D8324,Lookup_Tables!$A$2:$B$21,2,FALSE),"All")</f>
        <v>Govt Hosp</v>
      </c>
    </row>
    <row r="8325" spans="1:18" hidden="1">
      <c r="A8325">
        <v>256</v>
      </c>
      <c r="B8325">
        <v>62</v>
      </c>
      <c r="C8325" t="s">
        <v>39</v>
      </c>
      <c r="D8325">
        <v>3</v>
      </c>
      <c r="E8325">
        <v>308440.80337206402</v>
      </c>
      <c r="F8325">
        <v>138865.71900806174</v>
      </c>
      <c r="G8325">
        <v>935776.72518772399</v>
      </c>
      <c r="H8325">
        <v>1827830.8686226001</v>
      </c>
      <c r="I8325">
        <v>2023917.0018444201</v>
      </c>
      <c r="J8325">
        <v>2622068.3900343799</v>
      </c>
      <c r="K8325">
        <v>3530463.1318891798</v>
      </c>
      <c r="L8325">
        <v>4426649.68447043</v>
      </c>
      <c r="M8325">
        <v>4783613.94264693</v>
      </c>
      <c r="N8325">
        <v>7511631.5970259598</v>
      </c>
      <c r="O8325">
        <v>8878873.6310364008</v>
      </c>
      <c r="Q8325" t="str">
        <f>VLOOKUP(A8325,Lookup_Tables!$D$2:$E$7,2,FALSE)</f>
        <v>SS</v>
      </c>
      <c r="R8325" t="str">
        <f>IFERROR(VLOOKUP(D8325,Lookup_Tables!$A$2:$B$21,2,FALSE),"All")</f>
        <v>Govt Hosp</v>
      </c>
    </row>
    <row r="8326" spans="1:18" hidden="1">
      <c r="A8326">
        <v>256</v>
      </c>
      <c r="B8326">
        <v>62</v>
      </c>
      <c r="C8326" t="s">
        <v>38</v>
      </c>
      <c r="D8326">
        <v>4</v>
      </c>
      <c r="E8326">
        <v>1785162.6843362499</v>
      </c>
      <c r="F8326">
        <v>947119.56589184469</v>
      </c>
      <c r="G8326">
        <v>5801236.1903091297</v>
      </c>
      <c r="H8326">
        <v>9280381.1268330291</v>
      </c>
      <c r="I8326">
        <v>9973281.4630108904</v>
      </c>
      <c r="J8326">
        <v>12141946.9890597</v>
      </c>
      <c r="K8326">
        <v>14748950.921723001</v>
      </c>
      <c r="L8326">
        <v>17968080.176362298</v>
      </c>
      <c r="M8326">
        <v>18410793.700776599</v>
      </c>
      <c r="N8326">
        <v>21328658.397785399</v>
      </c>
      <c r="O8326">
        <v>23840105.174913701</v>
      </c>
      <c r="Q8326" t="str">
        <f>VLOOKUP(A8326,Lookup_Tables!$D$2:$E$7,2,FALSE)</f>
        <v>SS</v>
      </c>
      <c r="R8326" t="str">
        <f>IFERROR(VLOOKUP(D8326,Lookup_Tables!$A$2:$B$21,2,FALSE),"All")</f>
        <v>Govt Med Fac</v>
      </c>
    </row>
    <row r="8327" spans="1:18" hidden="1">
      <c r="A8327">
        <v>256</v>
      </c>
      <c r="B8327">
        <v>62</v>
      </c>
      <c r="C8327" t="s">
        <v>39</v>
      </c>
      <c r="D8327">
        <v>4</v>
      </c>
      <c r="E8327">
        <v>1551735.50314922</v>
      </c>
      <c r="F8327">
        <v>860754.0021694256</v>
      </c>
      <c r="G8327">
        <v>4785894.6530534001</v>
      </c>
      <c r="H8327">
        <v>7443462.2853590501</v>
      </c>
      <c r="I8327">
        <v>8075418.99278164</v>
      </c>
      <c r="J8327">
        <v>9928006.92588971</v>
      </c>
      <c r="K8327">
        <v>12630230.985926401</v>
      </c>
      <c r="L8327">
        <v>14614816.513867</v>
      </c>
      <c r="M8327">
        <v>15563459.944544099</v>
      </c>
      <c r="N8327">
        <v>18128046.802508999</v>
      </c>
      <c r="O8327">
        <v>20231481.369637299</v>
      </c>
      <c r="Q8327" t="str">
        <f>VLOOKUP(A8327,Lookup_Tables!$D$2:$E$7,2,FALSE)</f>
        <v>SS</v>
      </c>
      <c r="R8327" t="str">
        <f>IFERROR(VLOOKUP(D8327,Lookup_Tables!$A$2:$B$21,2,FALSE),"All")</f>
        <v>Govt Med Fac</v>
      </c>
    </row>
    <row r="8328" spans="1:18" hidden="1">
      <c r="A8328">
        <v>256</v>
      </c>
      <c r="B8328">
        <v>62</v>
      </c>
      <c r="C8328" t="s">
        <v>38</v>
      </c>
      <c r="D8328">
        <v>6</v>
      </c>
      <c r="E8328">
        <v>9437847.9491363205</v>
      </c>
      <c r="F8328">
        <v>2429026.5977311796</v>
      </c>
      <c r="G8328">
        <v>58324392.500748098</v>
      </c>
      <c r="H8328">
        <v>69392658.076559007</v>
      </c>
      <c r="I8328">
        <v>71328502.136804104</v>
      </c>
      <c r="J8328">
        <v>81178152.974459603</v>
      </c>
      <c r="K8328">
        <v>112891145.040016</v>
      </c>
      <c r="L8328">
        <v>131554328.21452101</v>
      </c>
      <c r="M8328">
        <v>135187038.056889</v>
      </c>
      <c r="N8328">
        <v>149010866.77004299</v>
      </c>
      <c r="O8328">
        <v>168516866.10226899</v>
      </c>
      <c r="Q8328" t="str">
        <f>VLOOKUP(A8328,Lookup_Tables!$D$2:$E$7,2,FALSE)</f>
        <v>SS</v>
      </c>
      <c r="R8328" t="str">
        <f>IFERROR(VLOOKUP(D8328,Lookup_Tables!$A$2:$B$21,2,FALSE),"All")</f>
        <v>Port</v>
      </c>
    </row>
    <row r="8329" spans="1:18" hidden="1">
      <c r="A8329">
        <v>256</v>
      </c>
      <c r="B8329">
        <v>62</v>
      </c>
      <c r="C8329" t="s">
        <v>39</v>
      </c>
      <c r="D8329">
        <v>6</v>
      </c>
      <c r="E8329">
        <v>8823329.2978489101</v>
      </c>
      <c r="F8329">
        <v>2252329.9418663485</v>
      </c>
      <c r="G8329">
        <v>58290224.416420102</v>
      </c>
      <c r="H8329">
        <v>67786924.880662799</v>
      </c>
      <c r="I8329">
        <v>69449476.684395403</v>
      </c>
      <c r="J8329">
        <v>72490015.005087897</v>
      </c>
      <c r="K8329">
        <v>83706216.013448</v>
      </c>
      <c r="L8329">
        <v>95742256.574488893</v>
      </c>
      <c r="M8329">
        <v>103052740.393185</v>
      </c>
      <c r="N8329">
        <v>119336208.712117</v>
      </c>
      <c r="O8329">
        <v>131064865.351742</v>
      </c>
      <c r="Q8329" t="str">
        <f>VLOOKUP(A8329,Lookup_Tables!$D$2:$E$7,2,FALSE)</f>
        <v>SS</v>
      </c>
      <c r="R8329" t="str">
        <f>IFERROR(VLOOKUP(D8329,Lookup_Tables!$A$2:$B$21,2,FALSE),"All")</f>
        <v>Port</v>
      </c>
    </row>
    <row r="8330" spans="1:18" hidden="1">
      <c r="A8330">
        <v>256</v>
      </c>
      <c r="B8330">
        <v>62</v>
      </c>
      <c r="C8330" t="s">
        <v>38</v>
      </c>
      <c r="D8330">
        <v>10</v>
      </c>
      <c r="E8330">
        <v>2244385.92552234</v>
      </c>
      <c r="F8330">
        <v>1191725.9670797798</v>
      </c>
      <c r="G8330">
        <v>7050450.0297748204</v>
      </c>
      <c r="H8330">
        <v>10947714.193063499</v>
      </c>
      <c r="I8330">
        <v>11802086.016598901</v>
      </c>
      <c r="J8330">
        <v>14539944.685389001</v>
      </c>
      <c r="K8330">
        <v>18638965.157588899</v>
      </c>
      <c r="L8330">
        <v>24335423.988025799</v>
      </c>
      <c r="M8330">
        <v>27651805.831985701</v>
      </c>
      <c r="N8330">
        <v>35759114.844150901</v>
      </c>
      <c r="O8330">
        <v>45294628.190919101</v>
      </c>
      <c r="Q8330" t="str">
        <f>VLOOKUP(A8330,Lookup_Tables!$D$2:$E$7,2,FALSE)</f>
        <v>SS</v>
      </c>
      <c r="R8330" t="str">
        <f>IFERROR(VLOOKUP(D8330,Lookup_Tables!$A$2:$B$21,2,FALSE),"All")</f>
        <v>Pub School</v>
      </c>
    </row>
    <row r="8331" spans="1:18" hidden="1">
      <c r="A8331">
        <v>256</v>
      </c>
      <c r="B8331">
        <v>62</v>
      </c>
      <c r="C8331" t="s">
        <v>39</v>
      </c>
      <c r="D8331">
        <v>10</v>
      </c>
      <c r="E8331">
        <v>1947482.30163607</v>
      </c>
      <c r="F8331">
        <v>1073273.5479270346</v>
      </c>
      <c r="G8331">
        <v>5791947.4264659202</v>
      </c>
      <c r="H8331">
        <v>8871330.3398847803</v>
      </c>
      <c r="I8331">
        <v>9438383.9556406904</v>
      </c>
      <c r="J8331">
        <v>11860800.309387101</v>
      </c>
      <c r="K8331">
        <v>16374595.9921268</v>
      </c>
      <c r="L8331">
        <v>21397376.1570125</v>
      </c>
      <c r="M8331">
        <v>23807169.849014498</v>
      </c>
      <c r="N8331">
        <v>33150804.571550999</v>
      </c>
      <c r="O8331">
        <v>39061084.855720401</v>
      </c>
      <c r="Q8331" t="str">
        <f>VLOOKUP(A8331,Lookup_Tables!$D$2:$E$7,2,FALSE)</f>
        <v>SS</v>
      </c>
      <c r="R8331" t="str">
        <f>IFERROR(VLOOKUP(D8331,Lookup_Tables!$A$2:$B$21,2,FALSE),"All")</f>
        <v>Pub School</v>
      </c>
    </row>
    <row r="8332" spans="1:18" hidden="1">
      <c r="A8332">
        <v>256</v>
      </c>
      <c r="B8332">
        <v>62</v>
      </c>
      <c r="C8332" t="s">
        <v>38</v>
      </c>
      <c r="D8332">
        <v>12</v>
      </c>
      <c r="E8332">
        <v>2835438.4001521301</v>
      </c>
      <c r="F8332">
        <v>1458268.2220738442</v>
      </c>
      <c r="G8332">
        <v>9209431.4819121808</v>
      </c>
      <c r="H8332">
        <v>14977064.504273601</v>
      </c>
      <c r="I8332">
        <v>16065926.492856501</v>
      </c>
      <c r="J8332">
        <v>19757327.048670601</v>
      </c>
      <c r="K8332">
        <v>25095800.994561601</v>
      </c>
      <c r="L8332">
        <v>31048587.707720499</v>
      </c>
      <c r="M8332">
        <v>34276907.071945101</v>
      </c>
      <c r="N8332">
        <v>40317396.788223498</v>
      </c>
      <c r="O8332">
        <v>47572768.7605028</v>
      </c>
      <c r="Q8332" t="str">
        <f>VLOOKUP(A8332,Lookup_Tables!$D$2:$E$7,2,FALSE)</f>
        <v>SS</v>
      </c>
      <c r="R8332" t="str">
        <f>IFERROR(VLOOKUP(D8332,Lookup_Tables!$A$2:$B$21,2,FALSE),"All")</f>
        <v>Rail</v>
      </c>
    </row>
    <row r="8333" spans="1:18" hidden="1">
      <c r="A8333">
        <v>256</v>
      </c>
      <c r="B8333">
        <v>62</v>
      </c>
      <c r="C8333" t="s">
        <v>39</v>
      </c>
      <c r="D8333">
        <v>12</v>
      </c>
      <c r="E8333">
        <v>2485192.4182570698</v>
      </c>
      <c r="F8333">
        <v>1318923.9078347005</v>
      </c>
      <c r="G8333">
        <v>7776461.5712711196</v>
      </c>
      <c r="H8333">
        <v>12253528.707877399</v>
      </c>
      <c r="I8333">
        <v>13525538.6924673</v>
      </c>
      <c r="J8333">
        <v>16420827.080507001</v>
      </c>
      <c r="K8333">
        <v>21442570.3525673</v>
      </c>
      <c r="L8333">
        <v>26546830.0897277</v>
      </c>
      <c r="M8333">
        <v>28330051.8158109</v>
      </c>
      <c r="N8333">
        <v>37470318.267704204</v>
      </c>
      <c r="O8333">
        <v>45551738.543761998</v>
      </c>
      <c r="Q8333" t="str">
        <f>VLOOKUP(A8333,Lookup_Tables!$D$2:$E$7,2,FALSE)</f>
        <v>SS</v>
      </c>
      <c r="R8333" t="str">
        <f>IFERROR(VLOOKUP(D8333,Lookup_Tables!$A$2:$B$21,2,FALSE),"All")</f>
        <v>Rail</v>
      </c>
    </row>
    <row r="8334" spans="1:18" hidden="1">
      <c r="A8334">
        <v>256</v>
      </c>
      <c r="B8334">
        <v>62</v>
      </c>
      <c r="C8334" t="s">
        <v>38</v>
      </c>
      <c r="D8334">
        <v>13</v>
      </c>
      <c r="E8334">
        <v>2279618.0108213602</v>
      </c>
      <c r="F8334">
        <v>1244468.4182077898</v>
      </c>
      <c r="G8334">
        <v>6977677.4476461103</v>
      </c>
      <c r="H8334">
        <v>10554950.144623701</v>
      </c>
      <c r="I8334">
        <v>11306826.008640099</v>
      </c>
      <c r="J8334">
        <v>14358207.592794601</v>
      </c>
      <c r="K8334">
        <v>18193709.4705243</v>
      </c>
      <c r="L8334">
        <v>23834840.901035901</v>
      </c>
      <c r="M8334">
        <v>26872422.201790102</v>
      </c>
      <c r="N8334">
        <v>36069931.224840701</v>
      </c>
      <c r="O8334">
        <v>47164694.0383396</v>
      </c>
      <c r="Q8334" t="str">
        <f>VLOOKUP(A8334,Lookup_Tables!$D$2:$E$7,2,FALSE)</f>
        <v>SS</v>
      </c>
      <c r="R8334" t="str">
        <f>IFERROR(VLOOKUP(D8334,Lookup_Tables!$A$2:$B$21,2,FALSE),"All")</f>
        <v>Residual Inst</v>
      </c>
    </row>
    <row r="8335" spans="1:18" hidden="1">
      <c r="A8335">
        <v>256</v>
      </c>
      <c r="B8335">
        <v>62</v>
      </c>
      <c r="C8335" t="s">
        <v>39</v>
      </c>
      <c r="D8335">
        <v>13</v>
      </c>
      <c r="E8335">
        <v>1947728.5568172501</v>
      </c>
      <c r="F8335">
        <v>1094431.516810148</v>
      </c>
      <c r="G8335">
        <v>5856190.4593826802</v>
      </c>
      <c r="H8335">
        <v>8470721.6767127607</v>
      </c>
      <c r="I8335">
        <v>9083447.3198615797</v>
      </c>
      <c r="J8335">
        <v>10993694.7482713</v>
      </c>
      <c r="K8335">
        <v>15226309.244054601</v>
      </c>
      <c r="L8335">
        <v>20856265.311675999</v>
      </c>
      <c r="M8335">
        <v>22728038.8722119</v>
      </c>
      <c r="N8335">
        <v>32027566.560044199</v>
      </c>
      <c r="O8335">
        <v>39933102.391190603</v>
      </c>
      <c r="Q8335" t="str">
        <f>VLOOKUP(A8335,Lookup_Tables!$D$2:$E$7,2,FALSE)</f>
        <v>SS</v>
      </c>
      <c r="R8335" t="str">
        <f>IFERROR(VLOOKUP(D8335,Lookup_Tables!$A$2:$B$21,2,FALSE),"All")</f>
        <v>Residual Inst</v>
      </c>
    </row>
    <row r="8336" spans="1:18" hidden="1">
      <c r="A8336">
        <v>256</v>
      </c>
      <c r="B8336">
        <v>62</v>
      </c>
      <c r="C8336" t="s">
        <v>38</v>
      </c>
      <c r="D8336">
        <v>14</v>
      </c>
      <c r="E8336">
        <v>9584498.8271462992</v>
      </c>
      <c r="F8336">
        <v>5305727.555680152</v>
      </c>
      <c r="G8336">
        <v>29630702.901707601</v>
      </c>
      <c r="H8336">
        <v>44155681.386986099</v>
      </c>
      <c r="I8336">
        <v>47517018.638360597</v>
      </c>
      <c r="J8336">
        <v>58875746.895544499</v>
      </c>
      <c r="K8336">
        <v>73411848.7099085</v>
      </c>
      <c r="L8336">
        <v>93153015.100154996</v>
      </c>
      <c r="M8336">
        <v>103853243.848756</v>
      </c>
      <c r="N8336">
        <v>130511093.99077401</v>
      </c>
      <c r="O8336">
        <v>185810341.51667199</v>
      </c>
      <c r="Q8336" t="str">
        <f>VLOOKUP(A8336,Lookup_Tables!$D$2:$E$7,2,FALSE)</f>
        <v>SS</v>
      </c>
      <c r="R8336" t="str">
        <f>IFERROR(VLOOKUP(D8336,Lookup_Tables!$A$2:$B$21,2,FALSE),"All")</f>
        <v>Road</v>
      </c>
    </row>
    <row r="8337" spans="1:18" hidden="1">
      <c r="A8337">
        <v>256</v>
      </c>
      <c r="B8337">
        <v>62</v>
      </c>
      <c r="C8337" t="s">
        <v>39</v>
      </c>
      <c r="D8337">
        <v>14</v>
      </c>
      <c r="E8337">
        <v>8137692.10055923</v>
      </c>
      <c r="F8337">
        <v>4674261.1042799996</v>
      </c>
      <c r="G8337">
        <v>25093283.895305</v>
      </c>
      <c r="H8337">
        <v>34303057.535636403</v>
      </c>
      <c r="I8337">
        <v>36678801.722147897</v>
      </c>
      <c r="J8337">
        <v>43945534.4972803</v>
      </c>
      <c r="K8337">
        <v>57435443.183484003</v>
      </c>
      <c r="L8337">
        <v>77214234.810585797</v>
      </c>
      <c r="M8337">
        <v>86699831.236998498</v>
      </c>
      <c r="N8337">
        <v>123256567.593098</v>
      </c>
      <c r="O8337">
        <v>139593204.84595901</v>
      </c>
      <c r="Q8337" t="str">
        <f>VLOOKUP(A8337,Lookup_Tables!$D$2:$E$7,2,FALSE)</f>
        <v>SS</v>
      </c>
      <c r="R8337" t="str">
        <f>IFERROR(VLOOKUP(D8337,Lookup_Tables!$A$2:$B$21,2,FALSE),"All")</f>
        <v>Road</v>
      </c>
    </row>
    <row r="8338" spans="1:18" hidden="1">
      <c r="A8338">
        <v>256</v>
      </c>
      <c r="B8338">
        <v>62</v>
      </c>
      <c r="C8338" t="s">
        <v>38</v>
      </c>
      <c r="D8338">
        <v>15</v>
      </c>
      <c r="E8338">
        <v>287909993.61930197</v>
      </c>
      <c r="F8338">
        <v>162067462.45465589</v>
      </c>
      <c r="G8338">
        <v>936327951.49740899</v>
      </c>
      <c r="H8338">
        <v>1340605087.7894599</v>
      </c>
      <c r="I8338">
        <v>1434019972.9308</v>
      </c>
      <c r="J8338">
        <v>1699807374.1197701</v>
      </c>
      <c r="K8338">
        <v>2047761428.3940699</v>
      </c>
      <c r="L8338">
        <v>2497213537.1750498</v>
      </c>
      <c r="M8338">
        <v>2661669763.4829302</v>
      </c>
      <c r="N8338">
        <v>2978637902.5448198</v>
      </c>
      <c r="O8338">
        <v>3569148978.65698</v>
      </c>
      <c r="Q8338" t="str">
        <f>VLOOKUP(A8338,Lookup_Tables!$D$2:$E$7,2,FALSE)</f>
        <v>SS</v>
      </c>
      <c r="R8338" t="str">
        <f>IFERROR(VLOOKUP(D8338,Lookup_Tables!$A$2:$B$21,2,FALSE),"All")</f>
        <v>All</v>
      </c>
    </row>
    <row r="8339" spans="1:18" hidden="1">
      <c r="A8339">
        <v>256</v>
      </c>
      <c r="B8339">
        <v>62</v>
      </c>
      <c r="C8339" t="s">
        <v>39</v>
      </c>
      <c r="D8339">
        <v>15</v>
      </c>
      <c r="E8339">
        <v>244437305.86425</v>
      </c>
      <c r="F8339">
        <v>143181176.31193843</v>
      </c>
      <c r="G8339">
        <v>801386948.100914</v>
      </c>
      <c r="H8339">
        <v>1049635564.87284</v>
      </c>
      <c r="I8339">
        <v>1103556856.4691</v>
      </c>
      <c r="J8339">
        <v>1243146344.9227099</v>
      </c>
      <c r="K8339">
        <v>1539761676.34465</v>
      </c>
      <c r="L8339">
        <v>1894599893.8640499</v>
      </c>
      <c r="M8339">
        <v>2033679219.9985001</v>
      </c>
      <c r="N8339">
        <v>2526318615.1427002</v>
      </c>
      <c r="O8339">
        <v>2842702213.96667</v>
      </c>
      <c r="Q8339" t="str">
        <f>VLOOKUP(A8339,Lookup_Tables!$D$2:$E$7,2,FALSE)</f>
        <v>SS</v>
      </c>
      <c r="R8339" t="str">
        <f>IFERROR(VLOOKUP(D8339,Lookup_Tables!$A$2:$B$21,2,FALSE),"All")</f>
        <v>All</v>
      </c>
    </row>
    <row r="8340" spans="1:18" hidden="1">
      <c r="A8340">
        <v>256</v>
      </c>
      <c r="B8340">
        <v>62</v>
      </c>
      <c r="C8340" t="s">
        <v>38</v>
      </c>
      <c r="D8340">
        <v>16</v>
      </c>
      <c r="E8340">
        <v>32462597.228837501</v>
      </c>
      <c r="F8340">
        <v>17842209.004558399</v>
      </c>
      <c r="G8340">
        <v>107934823.03137</v>
      </c>
      <c r="H8340">
        <v>153745806.54254001</v>
      </c>
      <c r="I8340">
        <v>165360405.95051101</v>
      </c>
      <c r="J8340">
        <v>196580711.017115</v>
      </c>
      <c r="K8340">
        <v>242699772.144995</v>
      </c>
      <c r="L8340">
        <v>299216787.76652902</v>
      </c>
      <c r="M8340">
        <v>317911491.20887601</v>
      </c>
      <c r="N8340">
        <v>356587511.02581102</v>
      </c>
      <c r="O8340">
        <v>443588172.71560401</v>
      </c>
      <c r="Q8340" t="str">
        <f>VLOOKUP(A8340,Lookup_Tables!$D$2:$E$7,2,FALSE)</f>
        <v>SS</v>
      </c>
      <c r="R8340" t="str">
        <f>IFERROR(VLOOKUP(D8340,Lookup_Tables!$A$2:$B$21,2,FALSE),"All")</f>
        <v>Government_Loss</v>
      </c>
    </row>
    <row r="8341" spans="1:18" hidden="1">
      <c r="A8341">
        <v>256</v>
      </c>
      <c r="B8341">
        <v>62</v>
      </c>
      <c r="C8341" t="s">
        <v>39</v>
      </c>
      <c r="D8341">
        <v>16</v>
      </c>
      <c r="E8341">
        <v>27760045.224969801</v>
      </c>
      <c r="F8341">
        <v>15744836.618814209</v>
      </c>
      <c r="G8341">
        <v>96900040.782595396</v>
      </c>
      <c r="H8341">
        <v>123703953.44922601</v>
      </c>
      <c r="I8341">
        <v>129125038.317304</v>
      </c>
      <c r="J8341">
        <v>144730371.67624599</v>
      </c>
      <c r="K8341">
        <v>172323458.582349</v>
      </c>
      <c r="L8341">
        <v>218931967.10824701</v>
      </c>
      <c r="M8341">
        <v>237884656.389182</v>
      </c>
      <c r="N8341">
        <v>304049774.71362698</v>
      </c>
      <c r="O8341">
        <v>347173912.43681097</v>
      </c>
      <c r="Q8341" t="str">
        <f>VLOOKUP(A8341,Lookup_Tables!$D$2:$E$7,2,FALSE)</f>
        <v>SS</v>
      </c>
      <c r="R8341" t="str">
        <f>IFERROR(VLOOKUP(D8341,Lookup_Tables!$A$2:$B$21,2,FALSE),"All")</f>
        <v>Government_Loss</v>
      </c>
    </row>
    <row r="8342" spans="1:18" hidden="1">
      <c r="A8342">
        <v>256</v>
      </c>
      <c r="B8342">
        <v>62</v>
      </c>
      <c r="C8342" t="s">
        <v>38</v>
      </c>
      <c r="D8342">
        <v>17</v>
      </c>
      <c r="E8342">
        <v>26039656.481077801</v>
      </c>
      <c r="F8342">
        <v>14711226.355755139</v>
      </c>
      <c r="G8342">
        <v>83390039.091294304</v>
      </c>
      <c r="H8342">
        <v>119833523.67219201</v>
      </c>
      <c r="I8342">
        <v>129481773.46842299</v>
      </c>
      <c r="J8342">
        <v>154929642.927497</v>
      </c>
      <c r="K8342">
        <v>184316096.191039</v>
      </c>
      <c r="L8342">
        <v>235255891.37681499</v>
      </c>
      <c r="M8342">
        <v>242001555.46705401</v>
      </c>
      <c r="N8342">
        <v>278762745.85571301</v>
      </c>
      <c r="O8342">
        <v>330815349.54878098</v>
      </c>
      <c r="Q8342" t="str">
        <f>VLOOKUP(A8342,Lookup_Tables!$D$2:$E$7,2,FALSE)</f>
        <v>SS</v>
      </c>
      <c r="R8342" t="str">
        <f>IFERROR(VLOOKUP(D8342,Lookup_Tables!$A$2:$B$21,2,FALSE),"All")</f>
        <v>Emergency_Loss</v>
      </c>
    </row>
    <row r="8343" spans="1:18" hidden="1">
      <c r="A8343">
        <v>256</v>
      </c>
      <c r="B8343">
        <v>62</v>
      </c>
      <c r="C8343" t="s">
        <v>39</v>
      </c>
      <c r="D8343">
        <v>17</v>
      </c>
      <c r="E8343">
        <v>22104384.446207501</v>
      </c>
      <c r="F8343">
        <v>12999823.218175797</v>
      </c>
      <c r="G8343">
        <v>71513616.9772093</v>
      </c>
      <c r="H8343">
        <v>93664205.750176102</v>
      </c>
      <c r="I8343">
        <v>98002660.536908105</v>
      </c>
      <c r="J8343">
        <v>111878422.372779</v>
      </c>
      <c r="K8343">
        <v>136759490.33252001</v>
      </c>
      <c r="L8343">
        <v>174035202.33790499</v>
      </c>
      <c r="M8343">
        <v>194531757.446064</v>
      </c>
      <c r="N8343">
        <v>242181816.662956</v>
      </c>
      <c r="O8343">
        <v>274751835.75067002</v>
      </c>
      <c r="Q8343" t="str">
        <f>VLOOKUP(A8343,Lookup_Tables!$D$2:$E$7,2,FALSE)</f>
        <v>SS</v>
      </c>
      <c r="R8343" t="str">
        <f>IFERROR(VLOOKUP(D8343,Lookup_Tables!$A$2:$B$21,2,FALSE),"All")</f>
        <v>Emergency_Loss</v>
      </c>
    </row>
    <row r="8344" spans="1:18" hidden="1">
      <c r="A8344">
        <v>256</v>
      </c>
      <c r="B8344">
        <v>62</v>
      </c>
      <c r="C8344" t="s">
        <v>38</v>
      </c>
      <c r="D8344">
        <v>18</v>
      </c>
      <c r="E8344">
        <v>58502253.709915198</v>
      </c>
      <c r="F8344">
        <v>32822176.465137679</v>
      </c>
      <c r="G8344">
        <v>188541663.96474499</v>
      </c>
      <c r="H8344">
        <v>272504503.53847599</v>
      </c>
      <c r="I8344">
        <v>293856584.84922802</v>
      </c>
      <c r="J8344">
        <v>348900129.38621902</v>
      </c>
      <c r="K8344">
        <v>414392224.20093101</v>
      </c>
      <c r="L8344">
        <v>526298876.63563102</v>
      </c>
      <c r="M8344">
        <v>558706134.87387204</v>
      </c>
      <c r="N8344">
        <v>640838297.48506606</v>
      </c>
      <c r="O8344">
        <v>787281131.08492506</v>
      </c>
      <c r="Q8344" t="str">
        <f>VLOOKUP(A8344,Lookup_Tables!$D$2:$E$7,2,FALSE)</f>
        <v>SS</v>
      </c>
      <c r="R8344" t="str">
        <f>IFERROR(VLOOKUP(D8344,Lookup_Tables!$A$2:$B$21,2,FALSE),"All")</f>
        <v>Govt_Plus_Emergency</v>
      </c>
    </row>
    <row r="8345" spans="1:18" hidden="1">
      <c r="A8345">
        <v>256</v>
      </c>
      <c r="B8345">
        <v>62</v>
      </c>
      <c r="C8345" t="s">
        <v>39</v>
      </c>
      <c r="D8345">
        <v>18</v>
      </c>
      <c r="E8345">
        <v>49769497.196223103</v>
      </c>
      <c r="F8345">
        <v>29014996.883618828</v>
      </c>
      <c r="G8345">
        <v>165466996.22158</v>
      </c>
      <c r="H8345">
        <v>210874531.57957199</v>
      </c>
      <c r="I8345">
        <v>221146067.18202201</v>
      </c>
      <c r="J8345">
        <v>254701487.85619801</v>
      </c>
      <c r="K8345">
        <v>303199863.78424001</v>
      </c>
      <c r="L8345">
        <v>376331192.388659</v>
      </c>
      <c r="M8345">
        <v>435598636.71929598</v>
      </c>
      <c r="N8345">
        <v>545032389.27524698</v>
      </c>
      <c r="O8345">
        <v>616461081.33814394</v>
      </c>
      <c r="Q8345" t="str">
        <f>VLOOKUP(A8345,Lookup_Tables!$D$2:$E$7,2,FALSE)</f>
        <v>SS</v>
      </c>
      <c r="R8345" t="str">
        <f>IFERROR(VLOOKUP(D8345,Lookup_Tables!$A$2:$B$21,2,FALSE),"All")</f>
        <v>Govt_Plus_Emergency</v>
      </c>
    </row>
    <row r="8346" spans="1:18" hidden="1">
      <c r="A8346">
        <v>256</v>
      </c>
      <c r="B8346">
        <v>65</v>
      </c>
      <c r="C8346" t="s">
        <v>38</v>
      </c>
      <c r="D8346">
        <v>0</v>
      </c>
      <c r="E8346">
        <v>1796911.8955423499</v>
      </c>
      <c r="F8346">
        <v>411243.62325012754</v>
      </c>
      <c r="G8346">
        <v>0</v>
      </c>
      <c r="H8346">
        <v>1026182.0447723001</v>
      </c>
      <c r="I8346">
        <v>1263324.3364712901</v>
      </c>
      <c r="J8346">
        <v>33745528.3995208</v>
      </c>
      <c r="K8346">
        <v>85205000.376425102</v>
      </c>
      <c r="L8346">
        <v>111321429.09080601</v>
      </c>
      <c r="M8346">
        <v>114229187.932033</v>
      </c>
      <c r="N8346">
        <v>123296241.997647</v>
      </c>
      <c r="O8346">
        <v>135426402.134745</v>
      </c>
      <c r="Q8346" t="str">
        <f>VLOOKUP(A8346,Lookup_Tables!$D$2:$E$7,2,FALSE)</f>
        <v>SS</v>
      </c>
      <c r="R8346" t="str">
        <f>IFERROR(VLOOKUP(D8346,Lookup_Tables!$A$2:$B$21,2,FALSE),"All")</f>
        <v>Private Assets</v>
      </c>
    </row>
    <row r="8347" spans="1:18" hidden="1">
      <c r="A8347">
        <v>256</v>
      </c>
      <c r="B8347">
        <v>65</v>
      </c>
      <c r="C8347" t="s">
        <v>39</v>
      </c>
      <c r="D8347">
        <v>0</v>
      </c>
      <c r="E8347">
        <v>1795594.14187404</v>
      </c>
      <c r="F8347">
        <v>409925.86958181765</v>
      </c>
      <c r="G8347">
        <v>0</v>
      </c>
      <c r="H8347">
        <v>1026182.0447723001</v>
      </c>
      <c r="I8347">
        <v>1263324.3364712901</v>
      </c>
      <c r="J8347">
        <v>33745528.3995208</v>
      </c>
      <c r="K8347">
        <v>85205000.376425102</v>
      </c>
      <c r="L8347">
        <v>111321429.09080601</v>
      </c>
      <c r="M8347">
        <v>114229187.932033</v>
      </c>
      <c r="N8347">
        <v>123296241.997647</v>
      </c>
      <c r="O8347">
        <v>135426402.134745</v>
      </c>
      <c r="Q8347" t="str">
        <f>VLOOKUP(A8347,Lookup_Tables!$D$2:$E$7,2,FALSE)</f>
        <v>SS</v>
      </c>
      <c r="R8347" t="str">
        <f>IFERROR(VLOOKUP(D8347,Lookup_Tables!$A$2:$B$21,2,FALSE),"All")</f>
        <v>Private Assets</v>
      </c>
    </row>
    <row r="8348" spans="1:18" hidden="1">
      <c r="A8348">
        <v>256</v>
      </c>
      <c r="B8348">
        <v>65</v>
      </c>
      <c r="C8348" t="s">
        <v>38</v>
      </c>
      <c r="D8348">
        <v>1</v>
      </c>
      <c r="E8348">
        <v>12450.8076157739</v>
      </c>
      <c r="F8348">
        <v>4750.696019222235</v>
      </c>
      <c r="G8348">
        <v>0</v>
      </c>
      <c r="H8348">
        <v>0</v>
      </c>
      <c r="I8348">
        <v>0</v>
      </c>
      <c r="J8348">
        <v>0</v>
      </c>
      <c r="K8348">
        <v>584878.59142705495</v>
      </c>
      <c r="L8348">
        <v>827626.14669628895</v>
      </c>
      <c r="M8348">
        <v>892968.057699066</v>
      </c>
      <c r="N8348">
        <v>1005223.07541287</v>
      </c>
      <c r="O8348">
        <v>1156933.3019091</v>
      </c>
      <c r="Q8348" t="str">
        <f>VLOOKUP(A8348,Lookup_Tables!$D$2:$E$7,2,FALSE)</f>
        <v>SS</v>
      </c>
      <c r="R8348" t="str">
        <f>IFERROR(VLOOKUP(D8348,Lookup_Tables!$A$2:$B$21,2,FALSE),"All")</f>
        <v>Airport</v>
      </c>
    </row>
    <row r="8349" spans="1:18" hidden="1">
      <c r="A8349">
        <v>256</v>
      </c>
      <c r="B8349">
        <v>65</v>
      </c>
      <c r="C8349" t="s">
        <v>39</v>
      </c>
      <c r="D8349">
        <v>1</v>
      </c>
      <c r="E8349">
        <v>12450.8076157739</v>
      </c>
      <c r="F8349">
        <v>4750.696019222235</v>
      </c>
      <c r="G8349">
        <v>0</v>
      </c>
      <c r="H8349">
        <v>0</v>
      </c>
      <c r="I8349">
        <v>0</v>
      </c>
      <c r="J8349">
        <v>0</v>
      </c>
      <c r="K8349">
        <v>584878.59142705495</v>
      </c>
      <c r="L8349">
        <v>827626.14669628895</v>
      </c>
      <c r="M8349">
        <v>892968.057699066</v>
      </c>
      <c r="N8349">
        <v>1005223.07541287</v>
      </c>
      <c r="O8349">
        <v>1156933.3019091</v>
      </c>
      <c r="Q8349" t="str">
        <f>VLOOKUP(A8349,Lookup_Tables!$D$2:$E$7,2,FALSE)</f>
        <v>SS</v>
      </c>
      <c r="R8349" t="str">
        <f>IFERROR(VLOOKUP(D8349,Lookup_Tables!$A$2:$B$21,2,FALSE),"All")</f>
        <v>Airport</v>
      </c>
    </row>
    <row r="8350" spans="1:18" hidden="1">
      <c r="A8350">
        <v>256</v>
      </c>
      <c r="B8350">
        <v>65</v>
      </c>
      <c r="C8350" t="s">
        <v>38</v>
      </c>
      <c r="D8350">
        <v>2</v>
      </c>
      <c r="E8350">
        <v>281528.45952677401</v>
      </c>
      <c r="F8350">
        <v>70348.589553654892</v>
      </c>
      <c r="G8350">
        <v>0</v>
      </c>
      <c r="H8350">
        <v>0</v>
      </c>
      <c r="I8350">
        <v>0</v>
      </c>
      <c r="J8350">
        <v>5333849.9479306499</v>
      </c>
      <c r="K8350">
        <v>13771207.966445001</v>
      </c>
      <c r="L8350">
        <v>16500185.1342673</v>
      </c>
      <c r="M8350">
        <v>16864601.177466702</v>
      </c>
      <c r="N8350">
        <v>18651054.601757199</v>
      </c>
      <c r="O8350">
        <v>20104888.570629701</v>
      </c>
      <c r="Q8350" t="str">
        <f>VLOOKUP(A8350,Lookup_Tables!$D$2:$E$7,2,FALSE)</f>
        <v>SS</v>
      </c>
      <c r="R8350" t="str">
        <f>IFERROR(VLOOKUP(D8350,Lookup_Tables!$A$2:$B$21,2,FALSE),"All")</f>
        <v>Bridge</v>
      </c>
    </row>
    <row r="8351" spans="1:18" hidden="1">
      <c r="A8351">
        <v>256</v>
      </c>
      <c r="B8351">
        <v>65</v>
      </c>
      <c r="C8351" t="s">
        <v>39</v>
      </c>
      <c r="D8351">
        <v>2</v>
      </c>
      <c r="E8351">
        <v>281528.45952677401</v>
      </c>
      <c r="F8351">
        <v>70348.589553654892</v>
      </c>
      <c r="G8351">
        <v>0</v>
      </c>
      <c r="H8351">
        <v>0</v>
      </c>
      <c r="I8351">
        <v>0</v>
      </c>
      <c r="J8351">
        <v>5333849.9479306499</v>
      </c>
      <c r="K8351">
        <v>13771207.966445001</v>
      </c>
      <c r="L8351">
        <v>16500185.1342673</v>
      </c>
      <c r="M8351">
        <v>16864601.177466702</v>
      </c>
      <c r="N8351">
        <v>18651054.601757199</v>
      </c>
      <c r="O8351">
        <v>20104888.570629701</v>
      </c>
      <c r="Q8351" t="str">
        <f>VLOOKUP(A8351,Lookup_Tables!$D$2:$E$7,2,FALSE)</f>
        <v>SS</v>
      </c>
      <c r="R8351" t="str">
        <f>IFERROR(VLOOKUP(D8351,Lookup_Tables!$A$2:$B$21,2,FALSE),"All")</f>
        <v>Bridge</v>
      </c>
    </row>
    <row r="8352" spans="1:18" hidden="1">
      <c r="A8352">
        <v>256</v>
      </c>
      <c r="B8352">
        <v>65</v>
      </c>
      <c r="C8352" t="s">
        <v>38</v>
      </c>
      <c r="D8352">
        <v>10</v>
      </c>
      <c r="E8352">
        <v>53516.2372077666</v>
      </c>
      <c r="F8352">
        <v>13317.82741050933</v>
      </c>
      <c r="G8352">
        <v>0</v>
      </c>
      <c r="H8352">
        <v>7286.3729646408501</v>
      </c>
      <c r="I8352">
        <v>8982.3657873661996</v>
      </c>
      <c r="J8352">
        <v>965454.79013077205</v>
      </c>
      <c r="K8352">
        <v>2648911.2240712601</v>
      </c>
      <c r="L8352">
        <v>3196190.6818319899</v>
      </c>
      <c r="M8352">
        <v>3335023.1277183401</v>
      </c>
      <c r="N8352">
        <v>3532794.2377788601</v>
      </c>
      <c r="O8352">
        <v>3731933.9092698698</v>
      </c>
      <c r="Q8352" t="str">
        <f>VLOOKUP(A8352,Lookup_Tables!$D$2:$E$7,2,FALSE)</f>
        <v>SS</v>
      </c>
      <c r="R8352" t="str">
        <f>IFERROR(VLOOKUP(D8352,Lookup_Tables!$A$2:$B$21,2,FALSE),"All")</f>
        <v>Pub School</v>
      </c>
    </row>
    <row r="8353" spans="1:18" hidden="1">
      <c r="A8353">
        <v>256</v>
      </c>
      <c r="B8353">
        <v>65</v>
      </c>
      <c r="C8353" t="s">
        <v>39</v>
      </c>
      <c r="D8353">
        <v>10</v>
      </c>
      <c r="E8353">
        <v>53507.328303260903</v>
      </c>
      <c r="F8353">
        <v>13316.458726529054</v>
      </c>
      <c r="G8353">
        <v>0</v>
      </c>
      <c r="H8353">
        <v>7286.3729646408501</v>
      </c>
      <c r="I8353">
        <v>8416.8491065806193</v>
      </c>
      <c r="J8353">
        <v>965454.79013077205</v>
      </c>
      <c r="K8353">
        <v>2648911.2240712601</v>
      </c>
      <c r="L8353">
        <v>3196190.6818319899</v>
      </c>
      <c r="M8353">
        <v>3335023.1277183401</v>
      </c>
      <c r="N8353">
        <v>3532794.2377788601</v>
      </c>
      <c r="O8353">
        <v>3731933.9092698698</v>
      </c>
      <c r="Q8353" t="str">
        <f>VLOOKUP(A8353,Lookup_Tables!$D$2:$E$7,2,FALSE)</f>
        <v>SS</v>
      </c>
      <c r="R8353" t="str">
        <f>IFERROR(VLOOKUP(D8353,Lookup_Tables!$A$2:$B$21,2,FALSE),"All")</f>
        <v>Pub School</v>
      </c>
    </row>
    <row r="8354" spans="1:18" hidden="1">
      <c r="A8354">
        <v>256</v>
      </c>
      <c r="B8354">
        <v>65</v>
      </c>
      <c r="C8354" t="s">
        <v>38</v>
      </c>
      <c r="D8354">
        <v>13</v>
      </c>
      <c r="E8354">
        <v>30208.088245520001</v>
      </c>
      <c r="F8354">
        <v>6546.7662397255226</v>
      </c>
      <c r="G8354">
        <v>0</v>
      </c>
      <c r="H8354">
        <v>57869.822802342896</v>
      </c>
      <c r="I8354">
        <v>71229.182914718403</v>
      </c>
      <c r="J8354">
        <v>639134.67923204496</v>
      </c>
      <c r="K8354">
        <v>1346284.6578379699</v>
      </c>
      <c r="L8354">
        <v>1650824.3744248601</v>
      </c>
      <c r="M8354">
        <v>1745962.52786351</v>
      </c>
      <c r="N8354">
        <v>1917755.57035679</v>
      </c>
      <c r="O8354">
        <v>2142525.7107615098</v>
      </c>
      <c r="Q8354" t="str">
        <f>VLOOKUP(A8354,Lookup_Tables!$D$2:$E$7,2,FALSE)</f>
        <v>SS</v>
      </c>
      <c r="R8354" t="str">
        <f>IFERROR(VLOOKUP(D8354,Lookup_Tables!$A$2:$B$21,2,FALSE),"All")</f>
        <v>Residual Inst</v>
      </c>
    </row>
    <row r="8355" spans="1:18" hidden="1">
      <c r="A8355">
        <v>256</v>
      </c>
      <c r="B8355">
        <v>65</v>
      </c>
      <c r="C8355" t="s">
        <v>39</v>
      </c>
      <c r="D8355">
        <v>13</v>
      </c>
      <c r="E8355">
        <v>30137.021538701501</v>
      </c>
      <c r="F8355">
        <v>6659.5930648254289</v>
      </c>
      <c r="G8355">
        <v>0</v>
      </c>
      <c r="H8355">
        <v>57869.822802342896</v>
      </c>
      <c r="I8355">
        <v>66802.719596503506</v>
      </c>
      <c r="J8355">
        <v>639134.67923204496</v>
      </c>
      <c r="K8355">
        <v>1321336.8134270699</v>
      </c>
      <c r="L8355">
        <v>1650824.3744248601</v>
      </c>
      <c r="M8355">
        <v>1745962.52786351</v>
      </c>
      <c r="N8355">
        <v>1917620.75664754</v>
      </c>
      <c r="O8355">
        <v>2142525.7107615098</v>
      </c>
      <c r="Q8355" t="str">
        <f>VLOOKUP(A8355,Lookup_Tables!$D$2:$E$7,2,FALSE)</f>
        <v>SS</v>
      </c>
      <c r="R8355" t="str">
        <f>IFERROR(VLOOKUP(D8355,Lookup_Tables!$A$2:$B$21,2,FALSE),"All")</f>
        <v>Residual Inst</v>
      </c>
    </row>
    <row r="8356" spans="1:18" hidden="1">
      <c r="A8356">
        <v>256</v>
      </c>
      <c r="B8356">
        <v>65</v>
      </c>
      <c r="C8356" t="s">
        <v>38</v>
      </c>
      <c r="D8356">
        <v>14</v>
      </c>
      <c r="E8356">
        <v>167863.15253416801</v>
      </c>
      <c r="F8356">
        <v>39469.164706048949</v>
      </c>
      <c r="G8356">
        <v>0</v>
      </c>
      <c r="H8356">
        <v>0</v>
      </c>
      <c r="I8356">
        <v>0</v>
      </c>
      <c r="J8356">
        <v>2880130.0624778401</v>
      </c>
      <c r="K8356">
        <v>8090580.6334891701</v>
      </c>
      <c r="L8356">
        <v>10505000.506810701</v>
      </c>
      <c r="M8356">
        <v>11183663.8722295</v>
      </c>
      <c r="N8356">
        <v>12367230.7182453</v>
      </c>
      <c r="O8356">
        <v>13900225.0663798</v>
      </c>
      <c r="Q8356" t="str">
        <f>VLOOKUP(A8356,Lookup_Tables!$D$2:$E$7,2,FALSE)</f>
        <v>SS</v>
      </c>
      <c r="R8356" t="str">
        <f>IFERROR(VLOOKUP(D8356,Lookup_Tables!$A$2:$B$21,2,FALSE),"All")</f>
        <v>Road</v>
      </c>
    </row>
    <row r="8357" spans="1:18" hidden="1">
      <c r="A8357">
        <v>256</v>
      </c>
      <c r="B8357">
        <v>65</v>
      </c>
      <c r="C8357" t="s">
        <v>39</v>
      </c>
      <c r="D8357">
        <v>14</v>
      </c>
      <c r="E8357">
        <v>167863.15253416801</v>
      </c>
      <c r="F8357">
        <v>39469.164706048949</v>
      </c>
      <c r="G8357">
        <v>0</v>
      </c>
      <c r="H8357">
        <v>0</v>
      </c>
      <c r="I8357">
        <v>0</v>
      </c>
      <c r="J8357">
        <v>2880130.0624778401</v>
      </c>
      <c r="K8357">
        <v>8090580.6334891701</v>
      </c>
      <c r="L8357">
        <v>10505000.506810701</v>
      </c>
      <c r="M8357">
        <v>11183663.8722295</v>
      </c>
      <c r="N8357">
        <v>12367230.7182453</v>
      </c>
      <c r="O8357">
        <v>13900225.0663798</v>
      </c>
      <c r="Q8357" t="str">
        <f>VLOOKUP(A8357,Lookup_Tables!$D$2:$E$7,2,FALSE)</f>
        <v>SS</v>
      </c>
      <c r="R8357" t="str">
        <f>IFERROR(VLOOKUP(D8357,Lookup_Tables!$A$2:$B$21,2,FALSE),"All")</f>
        <v>Road</v>
      </c>
    </row>
    <row r="8358" spans="1:18" hidden="1">
      <c r="A8358">
        <v>256</v>
      </c>
      <c r="B8358">
        <v>65</v>
      </c>
      <c r="C8358" t="s">
        <v>38</v>
      </c>
      <c r="D8358">
        <v>15</v>
      </c>
      <c r="E8358">
        <v>2342478.6406723498</v>
      </c>
      <c r="F8358">
        <v>528914.67612026609</v>
      </c>
      <c r="G8358">
        <v>0</v>
      </c>
      <c r="H8358">
        <v>1091338.24053928</v>
      </c>
      <c r="I8358">
        <v>1338543.9051743699</v>
      </c>
      <c r="J8358">
        <v>45623897.325641498</v>
      </c>
      <c r="K8358">
        <v>110676458.135517</v>
      </c>
      <c r="L8358">
        <v>143263547.626095</v>
      </c>
      <c r="M8358">
        <v>148149444.006603</v>
      </c>
      <c r="N8358">
        <v>162018074.136682</v>
      </c>
      <c r="O8358">
        <v>177239351.326866</v>
      </c>
      <c r="Q8358" t="str">
        <f>VLOOKUP(A8358,Lookup_Tables!$D$2:$E$7,2,FALSE)</f>
        <v>SS</v>
      </c>
      <c r="R8358" t="str">
        <f>IFERROR(VLOOKUP(D8358,Lookup_Tables!$A$2:$B$21,2,FALSE),"All")</f>
        <v>All</v>
      </c>
    </row>
    <row r="8359" spans="1:18" hidden="1">
      <c r="A8359">
        <v>256</v>
      </c>
      <c r="B8359">
        <v>65</v>
      </c>
      <c r="C8359" t="s">
        <v>39</v>
      </c>
      <c r="D8359">
        <v>15</v>
      </c>
      <c r="E8359">
        <v>2341080.91139272</v>
      </c>
      <c r="F8359">
        <v>528469.73457757221</v>
      </c>
      <c r="G8359">
        <v>0</v>
      </c>
      <c r="H8359">
        <v>1091338.24053928</v>
      </c>
      <c r="I8359">
        <v>1338543.9051743699</v>
      </c>
      <c r="J8359">
        <v>45623897.325641498</v>
      </c>
      <c r="K8359">
        <v>110676458.135517</v>
      </c>
      <c r="L8359">
        <v>143263547.626095</v>
      </c>
      <c r="M8359">
        <v>148149444.006603</v>
      </c>
      <c r="N8359">
        <v>161065286.399746</v>
      </c>
      <c r="O8359">
        <v>177239351.326866</v>
      </c>
      <c r="Q8359" t="str">
        <f>VLOOKUP(A8359,Lookup_Tables!$D$2:$E$7,2,FALSE)</f>
        <v>SS</v>
      </c>
      <c r="R8359" t="str">
        <f>IFERROR(VLOOKUP(D8359,Lookup_Tables!$A$2:$B$21,2,FALSE),"All")</f>
        <v>All</v>
      </c>
    </row>
    <row r="8360" spans="1:18" hidden="1">
      <c r="A8360">
        <v>256</v>
      </c>
      <c r="B8360">
        <v>65</v>
      </c>
      <c r="C8360" t="s">
        <v>38</v>
      </c>
      <c r="D8360">
        <v>16</v>
      </c>
      <c r="E8360">
        <v>545566.74512999901</v>
      </c>
      <c r="F8360">
        <v>132481.53422927228</v>
      </c>
      <c r="G8360">
        <v>0</v>
      </c>
      <c r="H8360">
        <v>65156.195766983801</v>
      </c>
      <c r="I8360">
        <v>80211.548702084605</v>
      </c>
      <c r="J8360">
        <v>10193837.256006701</v>
      </c>
      <c r="K8360">
        <v>26217830.479966398</v>
      </c>
      <c r="L8360">
        <v>32922590.966453701</v>
      </c>
      <c r="M8360">
        <v>33731772.594977804</v>
      </c>
      <c r="N8360">
        <v>37216381.170690298</v>
      </c>
      <c r="O8360">
        <v>40951306.709438197</v>
      </c>
      <c r="Q8360" t="str">
        <f>VLOOKUP(A8360,Lookup_Tables!$D$2:$E$7,2,FALSE)</f>
        <v>SS</v>
      </c>
      <c r="R8360" t="str">
        <f>IFERROR(VLOOKUP(D8360,Lookup_Tables!$A$2:$B$21,2,FALSE),"All")</f>
        <v>Government_Loss</v>
      </c>
    </row>
    <row r="8361" spans="1:18" hidden="1">
      <c r="A8361">
        <v>256</v>
      </c>
      <c r="B8361">
        <v>65</v>
      </c>
      <c r="C8361" t="s">
        <v>39</v>
      </c>
      <c r="D8361">
        <v>16</v>
      </c>
      <c r="E8361">
        <v>545486.76951867505</v>
      </c>
      <c r="F8361">
        <v>132468.11833462841</v>
      </c>
      <c r="G8361">
        <v>0</v>
      </c>
      <c r="H8361">
        <v>65156.195766983801</v>
      </c>
      <c r="I8361">
        <v>75219.568703084107</v>
      </c>
      <c r="J8361">
        <v>10193837.256006701</v>
      </c>
      <c r="K8361">
        <v>26217830.479966398</v>
      </c>
      <c r="L8361">
        <v>32922590.966453701</v>
      </c>
      <c r="M8361">
        <v>33731772.594977804</v>
      </c>
      <c r="N8361">
        <v>37216381.170690298</v>
      </c>
      <c r="O8361">
        <v>40951306.709438197</v>
      </c>
      <c r="Q8361" t="str">
        <f>VLOOKUP(A8361,Lookup_Tables!$D$2:$E$7,2,FALSE)</f>
        <v>SS</v>
      </c>
      <c r="R8361" t="str">
        <f>IFERROR(VLOOKUP(D8361,Lookup_Tables!$A$2:$B$21,2,FALSE),"All")</f>
        <v>Government_Loss</v>
      </c>
    </row>
    <row r="8362" spans="1:18" hidden="1">
      <c r="A8362">
        <v>256</v>
      </c>
      <c r="B8362">
        <v>65</v>
      </c>
      <c r="C8362" t="s">
        <v>38</v>
      </c>
      <c r="D8362">
        <v>17</v>
      </c>
      <c r="E8362">
        <v>247628.249479052</v>
      </c>
      <c r="F8362">
        <v>58099.834749415721</v>
      </c>
      <c r="G8362">
        <v>0</v>
      </c>
      <c r="H8362">
        <v>72269.113000482597</v>
      </c>
      <c r="I8362">
        <v>87746.543554534001</v>
      </c>
      <c r="J8362">
        <v>4662972.3038224401</v>
      </c>
      <c r="K8362">
        <v>11768531.9905714</v>
      </c>
      <c r="L8362">
        <v>15184369.8585188</v>
      </c>
      <c r="M8362">
        <v>15668913.2797693</v>
      </c>
      <c r="N8362">
        <v>17129465.8288447</v>
      </c>
      <c r="O8362">
        <v>18752621.5425139</v>
      </c>
      <c r="Q8362" t="str">
        <f>VLOOKUP(A8362,Lookup_Tables!$D$2:$E$7,2,FALSE)</f>
        <v>SS</v>
      </c>
      <c r="R8362" t="str">
        <f>IFERROR(VLOOKUP(D8362,Lookup_Tables!$A$2:$B$21,2,FALSE),"All")</f>
        <v>Emergency_Loss</v>
      </c>
    </row>
    <row r="8363" spans="1:18" hidden="1">
      <c r="A8363">
        <v>256</v>
      </c>
      <c r="B8363">
        <v>65</v>
      </c>
      <c r="C8363" t="s">
        <v>39</v>
      </c>
      <c r="D8363">
        <v>17</v>
      </c>
      <c r="E8363">
        <v>247536.36496582901</v>
      </c>
      <c r="F8363">
        <v>58007.95023619273</v>
      </c>
      <c r="G8363">
        <v>0</v>
      </c>
      <c r="H8363">
        <v>72269.113000482597</v>
      </c>
      <c r="I8363">
        <v>87746.543554534001</v>
      </c>
      <c r="J8363">
        <v>4662972.3038224401</v>
      </c>
      <c r="K8363">
        <v>11768531.9905714</v>
      </c>
      <c r="L8363">
        <v>15184369.8585188</v>
      </c>
      <c r="M8363">
        <v>15668913.2797693</v>
      </c>
      <c r="N8363">
        <v>17129465.8288447</v>
      </c>
      <c r="O8363">
        <v>18752621.5425139</v>
      </c>
      <c r="Q8363" t="str">
        <f>VLOOKUP(A8363,Lookup_Tables!$D$2:$E$7,2,FALSE)</f>
        <v>SS</v>
      </c>
      <c r="R8363" t="str">
        <f>IFERROR(VLOOKUP(D8363,Lookup_Tables!$A$2:$B$21,2,FALSE),"All")</f>
        <v>Emergency_Loss</v>
      </c>
    </row>
    <row r="8364" spans="1:18" hidden="1">
      <c r="A8364">
        <v>256</v>
      </c>
      <c r="B8364">
        <v>65</v>
      </c>
      <c r="C8364" t="s">
        <v>38</v>
      </c>
      <c r="D8364">
        <v>18</v>
      </c>
      <c r="E8364">
        <v>793194.99460905604</v>
      </c>
      <c r="F8364">
        <v>193892.27675220801</v>
      </c>
      <c r="G8364">
        <v>0</v>
      </c>
      <c r="H8364">
        <v>141214.295852679</v>
      </c>
      <c r="I8364">
        <v>173781.787399138</v>
      </c>
      <c r="J8364">
        <v>14446032.0966244</v>
      </c>
      <c r="K8364">
        <v>38121368.827591397</v>
      </c>
      <c r="L8364">
        <v>48069006.776887201</v>
      </c>
      <c r="M8364">
        <v>49547325.982136004</v>
      </c>
      <c r="N8364">
        <v>54747910.775431797</v>
      </c>
      <c r="O8364">
        <v>59065464.206941299</v>
      </c>
      <c r="Q8364" t="str">
        <f>VLOOKUP(A8364,Lookup_Tables!$D$2:$E$7,2,FALSE)</f>
        <v>SS</v>
      </c>
      <c r="R8364" t="str">
        <f>IFERROR(VLOOKUP(D8364,Lookup_Tables!$A$2:$B$21,2,FALSE),"All")</f>
        <v>Govt_Plus_Emergency</v>
      </c>
    </row>
    <row r="8365" spans="1:18" hidden="1">
      <c r="A8365">
        <v>256</v>
      </c>
      <c r="B8365">
        <v>65</v>
      </c>
      <c r="C8365" t="s">
        <v>39</v>
      </c>
      <c r="D8365">
        <v>18</v>
      </c>
      <c r="E8365">
        <v>793023.13448450901</v>
      </c>
      <c r="F8365">
        <v>193864.62559349556</v>
      </c>
      <c r="G8365">
        <v>0</v>
      </c>
      <c r="H8365">
        <v>141214.295852679</v>
      </c>
      <c r="I8365">
        <v>162966.11225761799</v>
      </c>
      <c r="J8365">
        <v>14446032.0966244</v>
      </c>
      <c r="K8365">
        <v>38121368.827591397</v>
      </c>
      <c r="L8365">
        <v>48069006.776887201</v>
      </c>
      <c r="M8365">
        <v>49547325.982136004</v>
      </c>
      <c r="N8365">
        <v>54747910.775431797</v>
      </c>
      <c r="O8365">
        <v>59065464.206941299</v>
      </c>
      <c r="Q8365" t="str">
        <f>VLOOKUP(A8365,Lookup_Tables!$D$2:$E$7,2,FALSE)</f>
        <v>SS</v>
      </c>
      <c r="R8365" t="str">
        <f>IFERROR(VLOOKUP(D8365,Lookup_Tables!$A$2:$B$21,2,FALSE),"All")</f>
        <v>Govt_Plus_Emergency</v>
      </c>
    </row>
    <row r="8366" spans="1:18" hidden="1">
      <c r="A8366">
        <v>256</v>
      </c>
      <c r="B8366">
        <v>66</v>
      </c>
      <c r="C8366" t="s">
        <v>38</v>
      </c>
      <c r="D8366">
        <v>0</v>
      </c>
      <c r="E8366">
        <v>26802082.6698565</v>
      </c>
      <c r="F8366">
        <v>11019054.262590174</v>
      </c>
      <c r="G8366">
        <v>87257239.245681897</v>
      </c>
      <c r="H8366">
        <v>174499825.30670801</v>
      </c>
      <c r="I8366">
        <v>192726681.61599401</v>
      </c>
      <c r="J8366">
        <v>244468516.219345</v>
      </c>
      <c r="K8366">
        <v>322015654.49772698</v>
      </c>
      <c r="L8366">
        <v>430265371.11531299</v>
      </c>
      <c r="M8366">
        <v>484463592.03961498</v>
      </c>
      <c r="N8366">
        <v>598216919.15584803</v>
      </c>
      <c r="O8366">
        <v>762399947.32448196</v>
      </c>
      <c r="Q8366" t="str">
        <f>VLOOKUP(A8366,Lookup_Tables!$D$2:$E$7,2,FALSE)</f>
        <v>SS</v>
      </c>
      <c r="R8366" t="str">
        <f>IFERROR(VLOOKUP(D8366,Lookup_Tables!$A$2:$B$21,2,FALSE),"All")</f>
        <v>Private Assets</v>
      </c>
    </row>
    <row r="8367" spans="1:18" hidden="1">
      <c r="A8367">
        <v>256</v>
      </c>
      <c r="B8367">
        <v>66</v>
      </c>
      <c r="C8367" t="s">
        <v>39</v>
      </c>
      <c r="D8367">
        <v>0</v>
      </c>
      <c r="E8367">
        <v>24873849.379343301</v>
      </c>
      <c r="F8367">
        <v>10322498.963182528</v>
      </c>
      <c r="G8367">
        <v>80324283.746863395</v>
      </c>
      <c r="H8367">
        <v>156777787.691778</v>
      </c>
      <c r="I8367">
        <v>177320575.1875</v>
      </c>
      <c r="J8367">
        <v>223151577.56534901</v>
      </c>
      <c r="K8367">
        <v>300394139.17325199</v>
      </c>
      <c r="L8367">
        <v>387536816.19899398</v>
      </c>
      <c r="M8367">
        <v>447477442.676736</v>
      </c>
      <c r="N8367">
        <v>561497309.23598194</v>
      </c>
      <c r="O8367">
        <v>744958390.40487695</v>
      </c>
      <c r="Q8367" t="str">
        <f>VLOOKUP(A8367,Lookup_Tables!$D$2:$E$7,2,FALSE)</f>
        <v>SS</v>
      </c>
      <c r="R8367" t="str">
        <f>IFERROR(VLOOKUP(D8367,Lookup_Tables!$A$2:$B$21,2,FALSE),"All")</f>
        <v>Private Assets</v>
      </c>
    </row>
    <row r="8368" spans="1:18" hidden="1">
      <c r="A8368">
        <v>256</v>
      </c>
      <c r="B8368">
        <v>66</v>
      </c>
      <c r="C8368" t="s">
        <v>38</v>
      </c>
      <c r="D8368">
        <v>2</v>
      </c>
      <c r="E8368">
        <v>15378850.260601901</v>
      </c>
      <c r="F8368">
        <v>5194345.5318237077</v>
      </c>
      <c r="G8368">
        <v>28059253.4096356</v>
      </c>
      <c r="H8368">
        <v>131975208.666347</v>
      </c>
      <c r="I8368">
        <v>143468448.45311499</v>
      </c>
      <c r="J8368">
        <v>188800319.152394</v>
      </c>
      <c r="K8368">
        <v>289759649.62625802</v>
      </c>
      <c r="L8368">
        <v>395545843.33443397</v>
      </c>
      <c r="M8368">
        <v>425173003.25079399</v>
      </c>
      <c r="N8368">
        <v>495051273.57629001</v>
      </c>
      <c r="O8368">
        <v>630457628.95946705</v>
      </c>
      <c r="Q8368" t="str">
        <f>VLOOKUP(A8368,Lookup_Tables!$D$2:$E$7,2,FALSE)</f>
        <v>SS</v>
      </c>
      <c r="R8368" t="str">
        <f>IFERROR(VLOOKUP(D8368,Lookup_Tables!$A$2:$B$21,2,FALSE),"All")</f>
        <v>Bridge</v>
      </c>
    </row>
    <row r="8369" spans="1:18" hidden="1">
      <c r="A8369">
        <v>256</v>
      </c>
      <c r="B8369">
        <v>66</v>
      </c>
      <c r="C8369" t="s">
        <v>39</v>
      </c>
      <c r="D8369">
        <v>2</v>
      </c>
      <c r="E8369">
        <v>14686631.0553017</v>
      </c>
      <c r="F8369">
        <v>4923447.9219542854</v>
      </c>
      <c r="G8369">
        <v>26101240.971510101</v>
      </c>
      <c r="H8369">
        <v>129408458.348536</v>
      </c>
      <c r="I8369">
        <v>138948201.569774</v>
      </c>
      <c r="J8369">
        <v>178637176.538654</v>
      </c>
      <c r="K8369">
        <v>278863926.205275</v>
      </c>
      <c r="L8369">
        <v>385902211.24695897</v>
      </c>
      <c r="M8369">
        <v>401962927.84476298</v>
      </c>
      <c r="N8369">
        <v>480765871.29319102</v>
      </c>
      <c r="O8369">
        <v>630457628.95946705</v>
      </c>
      <c r="Q8369" t="str">
        <f>VLOOKUP(A8369,Lookup_Tables!$D$2:$E$7,2,FALSE)</f>
        <v>SS</v>
      </c>
      <c r="R8369" t="str">
        <f>IFERROR(VLOOKUP(D8369,Lookup_Tables!$A$2:$B$21,2,FALSE),"All")</f>
        <v>Bridge</v>
      </c>
    </row>
    <row r="8370" spans="1:18" hidden="1">
      <c r="A8370">
        <v>256</v>
      </c>
      <c r="B8370">
        <v>66</v>
      </c>
      <c r="C8370" t="s">
        <v>38</v>
      </c>
      <c r="D8370">
        <v>3</v>
      </c>
      <c r="E8370">
        <v>47873.121316746197</v>
      </c>
      <c r="F8370">
        <v>10629.448077295776</v>
      </c>
      <c r="G8370">
        <v>0</v>
      </c>
      <c r="H8370">
        <v>453374.53946506197</v>
      </c>
      <c r="I8370">
        <v>646175.24206668895</v>
      </c>
      <c r="J8370">
        <v>768298.77994192299</v>
      </c>
      <c r="K8370">
        <v>1237113.6982815701</v>
      </c>
      <c r="L8370">
        <v>1674780.13692261</v>
      </c>
      <c r="M8370">
        <v>1793991.3042957799</v>
      </c>
      <c r="N8370">
        <v>2548348.3314522202</v>
      </c>
      <c r="O8370">
        <v>3925839.6903363499</v>
      </c>
      <c r="Q8370" t="str">
        <f>VLOOKUP(A8370,Lookup_Tables!$D$2:$E$7,2,FALSE)</f>
        <v>SS</v>
      </c>
      <c r="R8370" t="str">
        <f>IFERROR(VLOOKUP(D8370,Lookup_Tables!$A$2:$B$21,2,FALSE),"All")</f>
        <v>Govt Hosp</v>
      </c>
    </row>
    <row r="8371" spans="1:18" hidden="1">
      <c r="A8371">
        <v>256</v>
      </c>
      <c r="B8371">
        <v>66</v>
      </c>
      <c r="C8371" t="s">
        <v>39</v>
      </c>
      <c r="D8371">
        <v>3</v>
      </c>
      <c r="E8371">
        <v>46753.0471855211</v>
      </c>
      <c r="F8371">
        <v>9971.4073864344173</v>
      </c>
      <c r="G8371">
        <v>0</v>
      </c>
      <c r="H8371">
        <v>453374.53946506197</v>
      </c>
      <c r="I8371">
        <v>645382.00941828697</v>
      </c>
      <c r="J8371">
        <v>763533.87442390202</v>
      </c>
      <c r="K8371">
        <v>1203582.7775745599</v>
      </c>
      <c r="L8371">
        <v>1636837.2908832</v>
      </c>
      <c r="M8371">
        <v>1737429.9841415901</v>
      </c>
      <c r="N8371">
        <v>2463260.4688194599</v>
      </c>
      <c r="O8371">
        <v>3925839.6903363499</v>
      </c>
      <c r="Q8371" t="str">
        <f>VLOOKUP(A8371,Lookup_Tables!$D$2:$E$7,2,FALSE)</f>
        <v>SS</v>
      </c>
      <c r="R8371" t="str">
        <f>IFERROR(VLOOKUP(D8371,Lookup_Tables!$A$2:$B$21,2,FALSE),"All")</f>
        <v>Govt Hosp</v>
      </c>
    </row>
    <row r="8372" spans="1:18" hidden="1">
      <c r="A8372">
        <v>256</v>
      </c>
      <c r="B8372">
        <v>66</v>
      </c>
      <c r="C8372" t="s">
        <v>38</v>
      </c>
      <c r="D8372">
        <v>4</v>
      </c>
      <c r="E8372">
        <v>259929.297505997</v>
      </c>
      <c r="F8372">
        <v>84424.376274236944</v>
      </c>
      <c r="G8372">
        <v>941164.37694595195</v>
      </c>
      <c r="H8372">
        <v>1861673.23385002</v>
      </c>
      <c r="I8372">
        <v>2013083.4005078799</v>
      </c>
      <c r="J8372">
        <v>2454994.3796168901</v>
      </c>
      <c r="K8372">
        <v>3344472.1104767299</v>
      </c>
      <c r="L8372">
        <v>5877735.83286158</v>
      </c>
      <c r="M8372">
        <v>6339713.8658117699</v>
      </c>
      <c r="N8372">
        <v>8540622.0104502197</v>
      </c>
      <c r="O8372">
        <v>11412702.297110399</v>
      </c>
      <c r="Q8372" t="str">
        <f>VLOOKUP(A8372,Lookup_Tables!$D$2:$E$7,2,FALSE)</f>
        <v>SS</v>
      </c>
      <c r="R8372" t="str">
        <f>IFERROR(VLOOKUP(D8372,Lookup_Tables!$A$2:$B$21,2,FALSE),"All")</f>
        <v>Govt Med Fac</v>
      </c>
    </row>
    <row r="8373" spans="1:18" hidden="1">
      <c r="A8373">
        <v>256</v>
      </c>
      <c r="B8373">
        <v>66</v>
      </c>
      <c r="C8373" t="s">
        <v>39</v>
      </c>
      <c r="D8373">
        <v>4</v>
      </c>
      <c r="E8373">
        <v>246231.16184395601</v>
      </c>
      <c r="F8373">
        <v>78538.568275638914</v>
      </c>
      <c r="G8373">
        <v>928771.96555489604</v>
      </c>
      <c r="H8373">
        <v>1744671.8106723099</v>
      </c>
      <c r="I8373">
        <v>1890586.7899112799</v>
      </c>
      <c r="J8373">
        <v>2298710.6216891999</v>
      </c>
      <c r="K8373">
        <v>2931950.88276261</v>
      </c>
      <c r="L8373">
        <v>5713048.5375859104</v>
      </c>
      <c r="M8373">
        <v>6282357.1330639999</v>
      </c>
      <c r="N8373">
        <v>8421623.8918371294</v>
      </c>
      <c r="O8373">
        <v>10781059.5251847</v>
      </c>
      <c r="Q8373" t="str">
        <f>VLOOKUP(A8373,Lookup_Tables!$D$2:$E$7,2,FALSE)</f>
        <v>SS</v>
      </c>
      <c r="R8373" t="str">
        <f>IFERROR(VLOOKUP(D8373,Lookup_Tables!$A$2:$B$21,2,FALSE),"All")</f>
        <v>Govt Med Fac</v>
      </c>
    </row>
    <row r="8374" spans="1:18" hidden="1">
      <c r="A8374">
        <v>256</v>
      </c>
      <c r="B8374">
        <v>66</v>
      </c>
      <c r="C8374" t="s">
        <v>38</v>
      </c>
      <c r="D8374">
        <v>6</v>
      </c>
      <c r="E8374">
        <v>24684.564754246701</v>
      </c>
      <c r="F8374">
        <v>14473.570869672501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10210993.884574199</v>
      </c>
      <c r="Q8374" t="str">
        <f>VLOOKUP(A8374,Lookup_Tables!$D$2:$E$7,2,FALSE)</f>
        <v>SS</v>
      </c>
      <c r="R8374" t="str">
        <f>IFERROR(VLOOKUP(D8374,Lookup_Tables!$A$2:$B$21,2,FALSE),"All")</f>
        <v>Port</v>
      </c>
    </row>
    <row r="8375" spans="1:18" hidden="1">
      <c r="A8375">
        <v>256</v>
      </c>
      <c r="B8375">
        <v>66</v>
      </c>
      <c r="C8375" t="s">
        <v>39</v>
      </c>
      <c r="D8375">
        <v>6</v>
      </c>
      <c r="E8375">
        <v>24684.564754246701</v>
      </c>
      <c r="F8375">
        <v>14473.570869672501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10210993.884574199</v>
      </c>
      <c r="Q8375" t="str">
        <f>VLOOKUP(A8375,Lookup_Tables!$D$2:$E$7,2,FALSE)</f>
        <v>SS</v>
      </c>
      <c r="R8375" t="str">
        <f>IFERROR(VLOOKUP(D8375,Lookup_Tables!$A$2:$B$21,2,FALSE),"All")</f>
        <v>Port</v>
      </c>
    </row>
    <row r="8376" spans="1:18" hidden="1">
      <c r="A8376">
        <v>256</v>
      </c>
      <c r="B8376">
        <v>66</v>
      </c>
      <c r="C8376" t="s">
        <v>38</v>
      </c>
      <c r="D8376">
        <v>9</v>
      </c>
      <c r="E8376">
        <v>605.11315047986102</v>
      </c>
      <c r="F8376">
        <v>366.99964845624783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38031.664953863903</v>
      </c>
      <c r="N8376">
        <v>61696.679583823403</v>
      </c>
      <c r="O8376">
        <v>100353.492532062</v>
      </c>
      <c r="Q8376" t="str">
        <f>VLOOKUP(A8376,Lookup_Tables!$D$2:$E$7,2,FALSE)</f>
        <v>SS</v>
      </c>
      <c r="R8376" t="str">
        <f>IFERROR(VLOOKUP(D8376,Lookup_Tables!$A$2:$B$21,2,FALSE),"All")</f>
        <v>Pub Admin Bldg</v>
      </c>
    </row>
    <row r="8377" spans="1:18" hidden="1">
      <c r="A8377">
        <v>256</v>
      </c>
      <c r="B8377">
        <v>66</v>
      </c>
      <c r="C8377" t="s">
        <v>39</v>
      </c>
      <c r="D8377">
        <v>9</v>
      </c>
      <c r="E8377">
        <v>605.11315047986102</v>
      </c>
      <c r="F8377">
        <v>366.99964845624783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38031.664953863903</v>
      </c>
      <c r="N8377">
        <v>61696.679583823403</v>
      </c>
      <c r="O8377">
        <v>100353.492532062</v>
      </c>
      <c r="Q8377" t="str">
        <f>VLOOKUP(A8377,Lookup_Tables!$D$2:$E$7,2,FALSE)</f>
        <v>SS</v>
      </c>
      <c r="R8377" t="str">
        <f>IFERROR(VLOOKUP(D8377,Lookup_Tables!$A$2:$B$21,2,FALSE),"All")</f>
        <v>Pub Admin Bldg</v>
      </c>
    </row>
    <row r="8378" spans="1:18" hidden="1">
      <c r="A8378">
        <v>256</v>
      </c>
      <c r="B8378">
        <v>66</v>
      </c>
      <c r="C8378" t="s">
        <v>38</v>
      </c>
      <c r="D8378">
        <v>10</v>
      </c>
      <c r="E8378">
        <v>2053829.0369210001</v>
      </c>
      <c r="F8378">
        <v>847828.99791937624</v>
      </c>
      <c r="G8378">
        <v>6600630.1056920998</v>
      </c>
      <c r="H8378">
        <v>12988234.257065199</v>
      </c>
      <c r="I8378">
        <v>14300526.234461499</v>
      </c>
      <c r="J8378">
        <v>18292601.581031401</v>
      </c>
      <c r="K8378">
        <v>25442247.359100498</v>
      </c>
      <c r="L8378">
        <v>33062605.090473901</v>
      </c>
      <c r="M8378">
        <v>38559899.438013703</v>
      </c>
      <c r="N8378">
        <v>50722702.998828799</v>
      </c>
      <c r="O8378">
        <v>61657965.956670001</v>
      </c>
      <c r="Q8378" t="str">
        <f>VLOOKUP(A8378,Lookup_Tables!$D$2:$E$7,2,FALSE)</f>
        <v>SS</v>
      </c>
      <c r="R8378" t="str">
        <f>IFERROR(VLOOKUP(D8378,Lookup_Tables!$A$2:$B$21,2,FALSE),"All")</f>
        <v>Pub School</v>
      </c>
    </row>
    <row r="8379" spans="1:18" hidden="1">
      <c r="A8379">
        <v>256</v>
      </c>
      <c r="B8379">
        <v>66</v>
      </c>
      <c r="C8379" t="s">
        <v>39</v>
      </c>
      <c r="D8379">
        <v>10</v>
      </c>
      <c r="E8379">
        <v>1907771.45885947</v>
      </c>
      <c r="F8379">
        <v>786702.18393026665</v>
      </c>
      <c r="G8379">
        <v>6184881.0981081901</v>
      </c>
      <c r="H8379">
        <v>11618958.706158699</v>
      </c>
      <c r="I8379">
        <v>13129496.300810801</v>
      </c>
      <c r="J8379">
        <v>16709209.335865701</v>
      </c>
      <c r="K8379">
        <v>23800090.743897501</v>
      </c>
      <c r="L8379">
        <v>31878082.171710402</v>
      </c>
      <c r="M8379">
        <v>35087485.1565575</v>
      </c>
      <c r="N8379">
        <v>48076901.653166302</v>
      </c>
      <c r="O8379">
        <v>61234237.476498902</v>
      </c>
      <c r="Q8379" t="str">
        <f>VLOOKUP(A8379,Lookup_Tables!$D$2:$E$7,2,FALSE)</f>
        <v>SS</v>
      </c>
      <c r="R8379" t="str">
        <f>IFERROR(VLOOKUP(D8379,Lookup_Tables!$A$2:$B$21,2,FALSE),"All")</f>
        <v>Pub School</v>
      </c>
    </row>
    <row r="8380" spans="1:18" hidden="1">
      <c r="A8380">
        <v>256</v>
      </c>
      <c r="B8380">
        <v>66</v>
      </c>
      <c r="C8380" t="s">
        <v>38</v>
      </c>
      <c r="D8380">
        <v>13</v>
      </c>
      <c r="E8380">
        <v>1385162.2937336401</v>
      </c>
      <c r="F8380">
        <v>563644.68542027147</v>
      </c>
      <c r="G8380">
        <v>4260887.3803465497</v>
      </c>
      <c r="H8380">
        <v>8730006.6345718894</v>
      </c>
      <c r="I8380">
        <v>9676417.1320767105</v>
      </c>
      <c r="J8380">
        <v>12909433.875258001</v>
      </c>
      <c r="K8380">
        <v>17208145.0459929</v>
      </c>
      <c r="L8380">
        <v>23538778.816191401</v>
      </c>
      <c r="M8380">
        <v>26449337.1805536</v>
      </c>
      <c r="N8380">
        <v>38170437.560609899</v>
      </c>
      <c r="O8380">
        <v>48902474.601989001</v>
      </c>
      <c r="Q8380" t="str">
        <f>VLOOKUP(A8380,Lookup_Tables!$D$2:$E$7,2,FALSE)</f>
        <v>SS</v>
      </c>
      <c r="R8380" t="str">
        <f>IFERROR(VLOOKUP(D8380,Lookup_Tables!$A$2:$B$21,2,FALSE),"All")</f>
        <v>Residual Inst</v>
      </c>
    </row>
    <row r="8381" spans="1:18" hidden="1">
      <c r="A8381">
        <v>256</v>
      </c>
      <c r="B8381">
        <v>66</v>
      </c>
      <c r="C8381" t="s">
        <v>39</v>
      </c>
      <c r="D8381">
        <v>13</v>
      </c>
      <c r="E8381">
        <v>1291334.8976839001</v>
      </c>
      <c r="F8381">
        <v>533296.92607345723</v>
      </c>
      <c r="G8381">
        <v>3941817.4902400798</v>
      </c>
      <c r="H8381">
        <v>7882203.1229258496</v>
      </c>
      <c r="I8381">
        <v>8913134.63561734</v>
      </c>
      <c r="J8381">
        <v>11668334.147235701</v>
      </c>
      <c r="K8381">
        <v>16245050.0997178</v>
      </c>
      <c r="L8381">
        <v>21875371.149323799</v>
      </c>
      <c r="M8381">
        <v>24840659.800659001</v>
      </c>
      <c r="N8381">
        <v>34295554.0105059</v>
      </c>
      <c r="O8381">
        <v>46378272.939312503</v>
      </c>
      <c r="Q8381" t="str">
        <f>VLOOKUP(A8381,Lookup_Tables!$D$2:$E$7,2,FALSE)</f>
        <v>SS</v>
      </c>
      <c r="R8381" t="str">
        <f>IFERROR(VLOOKUP(D8381,Lookup_Tables!$A$2:$B$21,2,FALSE),"All")</f>
        <v>Residual Inst</v>
      </c>
    </row>
    <row r="8382" spans="1:18" hidden="1">
      <c r="A8382">
        <v>256</v>
      </c>
      <c r="B8382">
        <v>66</v>
      </c>
      <c r="C8382" t="s">
        <v>38</v>
      </c>
      <c r="D8382">
        <v>14</v>
      </c>
      <c r="E8382">
        <v>2015524.7201711901</v>
      </c>
      <c r="F8382">
        <v>735224.41976232687</v>
      </c>
      <c r="G8382">
        <v>4383562.0416110102</v>
      </c>
      <c r="H8382">
        <v>10628904.0840964</v>
      </c>
      <c r="I8382">
        <v>12636723.132452499</v>
      </c>
      <c r="J8382">
        <v>18869350.716992699</v>
      </c>
      <c r="K8382">
        <v>31475111.304326002</v>
      </c>
      <c r="L8382">
        <v>61405566.101161502</v>
      </c>
      <c r="M8382">
        <v>69461179.918329105</v>
      </c>
      <c r="N8382">
        <v>100051591.18592501</v>
      </c>
      <c r="O8382">
        <v>131489001.462955</v>
      </c>
      <c r="Q8382" t="str">
        <f>VLOOKUP(A8382,Lookup_Tables!$D$2:$E$7,2,FALSE)</f>
        <v>SS</v>
      </c>
      <c r="R8382" t="str">
        <f>IFERROR(VLOOKUP(D8382,Lookup_Tables!$A$2:$B$21,2,FALSE),"All")</f>
        <v>Road</v>
      </c>
    </row>
    <row r="8383" spans="1:18" hidden="1">
      <c r="A8383">
        <v>256</v>
      </c>
      <c r="B8383">
        <v>66</v>
      </c>
      <c r="C8383" t="s">
        <v>39</v>
      </c>
      <c r="D8383">
        <v>14</v>
      </c>
      <c r="E8383">
        <v>1919089.41244487</v>
      </c>
      <c r="F8383">
        <v>695307.39614762273</v>
      </c>
      <c r="G8383">
        <v>4092338.2876898302</v>
      </c>
      <c r="H8383">
        <v>10158015.604510199</v>
      </c>
      <c r="I8383">
        <v>11677181.7639533</v>
      </c>
      <c r="J8383">
        <v>17563379.9828813</v>
      </c>
      <c r="K8383">
        <v>30714875.716419101</v>
      </c>
      <c r="L8383">
        <v>60442475.531739898</v>
      </c>
      <c r="M8383">
        <v>67798121.947160006</v>
      </c>
      <c r="N8383">
        <v>98089963.917042494</v>
      </c>
      <c r="O8383">
        <v>131489001.462955</v>
      </c>
      <c r="Q8383" t="str">
        <f>VLOOKUP(A8383,Lookup_Tables!$D$2:$E$7,2,FALSE)</f>
        <v>SS</v>
      </c>
      <c r="R8383" t="str">
        <f>IFERROR(VLOOKUP(D8383,Lookup_Tables!$A$2:$B$21,2,FALSE),"All")</f>
        <v>Road</v>
      </c>
    </row>
    <row r="8384" spans="1:18" hidden="1">
      <c r="A8384">
        <v>256</v>
      </c>
      <c r="B8384">
        <v>66</v>
      </c>
      <c r="C8384" t="s">
        <v>38</v>
      </c>
      <c r="D8384">
        <v>15</v>
      </c>
      <c r="E8384">
        <v>47968541.078011803</v>
      </c>
      <c r="F8384">
        <v>20554372.568649951</v>
      </c>
      <c r="G8384">
        <v>156488865.041769</v>
      </c>
      <c r="H8384">
        <v>297577788.42435497</v>
      </c>
      <c r="I8384">
        <v>319278289.57945901</v>
      </c>
      <c r="J8384">
        <v>411510508.506522</v>
      </c>
      <c r="K8384">
        <v>569599319.52283895</v>
      </c>
      <c r="L8384">
        <v>761118611.18868697</v>
      </c>
      <c r="M8384">
        <v>826315861.14965701</v>
      </c>
      <c r="N8384">
        <v>1061746924.01783</v>
      </c>
      <c r="O8384">
        <v>1345341955.1169801</v>
      </c>
      <c r="Q8384" t="str">
        <f>VLOOKUP(A8384,Lookup_Tables!$D$2:$E$7,2,FALSE)</f>
        <v>SS</v>
      </c>
      <c r="R8384" t="str">
        <f>IFERROR(VLOOKUP(D8384,Lookup_Tables!$A$2:$B$21,2,FALSE),"All")</f>
        <v>All</v>
      </c>
    </row>
    <row r="8385" spans="1:18" hidden="1">
      <c r="A8385">
        <v>256</v>
      </c>
      <c r="B8385">
        <v>66</v>
      </c>
      <c r="C8385" t="s">
        <v>39</v>
      </c>
      <c r="D8385">
        <v>15</v>
      </c>
      <c r="E8385">
        <v>44347766.759351902</v>
      </c>
      <c r="F8385">
        <v>19195490.427950069</v>
      </c>
      <c r="G8385">
        <v>143508734.81530699</v>
      </c>
      <c r="H8385">
        <v>267246753.06529701</v>
      </c>
      <c r="I8385">
        <v>289026477.520298</v>
      </c>
      <c r="J8385">
        <v>364005645.26150697</v>
      </c>
      <c r="K8385">
        <v>533616483.373492</v>
      </c>
      <c r="L8385">
        <v>703286351.44573104</v>
      </c>
      <c r="M8385">
        <v>807423403.97166097</v>
      </c>
      <c r="N8385">
        <v>1005841801.4615</v>
      </c>
      <c r="O8385">
        <v>1274307097.37679</v>
      </c>
      <c r="Q8385" t="str">
        <f>VLOOKUP(A8385,Lookup_Tables!$D$2:$E$7,2,FALSE)</f>
        <v>SS</v>
      </c>
      <c r="R8385" t="str">
        <f>IFERROR(VLOOKUP(D8385,Lookup_Tables!$A$2:$B$21,2,FALSE),"All")</f>
        <v>All</v>
      </c>
    </row>
    <row r="8386" spans="1:18" hidden="1">
      <c r="A8386">
        <v>256</v>
      </c>
      <c r="B8386">
        <v>66</v>
      </c>
      <c r="C8386" t="s">
        <v>38</v>
      </c>
      <c r="D8386">
        <v>16</v>
      </c>
      <c r="E8386">
        <v>21166458.408155199</v>
      </c>
      <c r="F8386">
        <v>8194412.9208606407</v>
      </c>
      <c r="G8386">
        <v>50869423.351668403</v>
      </c>
      <c r="H8386">
        <v>150397814.38920501</v>
      </c>
      <c r="I8386">
        <v>165491699.72293499</v>
      </c>
      <c r="J8386">
        <v>228225133.04586601</v>
      </c>
      <c r="K8386">
        <v>328991222.766572</v>
      </c>
      <c r="L8386">
        <v>452008089.28396899</v>
      </c>
      <c r="M8386">
        <v>487933353.48163998</v>
      </c>
      <c r="N8386">
        <v>614424967.62561405</v>
      </c>
      <c r="O8386">
        <v>741164836.10918903</v>
      </c>
      <c r="Q8386" t="str">
        <f>VLOOKUP(A8386,Lookup_Tables!$D$2:$E$7,2,FALSE)</f>
        <v>SS</v>
      </c>
      <c r="R8386" t="str">
        <f>IFERROR(VLOOKUP(D8386,Lookup_Tables!$A$2:$B$21,2,FALSE),"All")</f>
        <v>Government_Loss</v>
      </c>
    </row>
    <row r="8387" spans="1:18" hidden="1">
      <c r="A8387">
        <v>256</v>
      </c>
      <c r="B8387">
        <v>66</v>
      </c>
      <c r="C8387" t="s">
        <v>39</v>
      </c>
      <c r="D8387">
        <v>16</v>
      </c>
      <c r="E8387">
        <v>19970674.1468543</v>
      </c>
      <c r="F8387">
        <v>7712858.8887360729</v>
      </c>
      <c r="G8387">
        <v>46842379.653265603</v>
      </c>
      <c r="H8387">
        <v>144304833.52677199</v>
      </c>
      <c r="I8387">
        <v>157010583.64927199</v>
      </c>
      <c r="J8387">
        <v>210633693.573948</v>
      </c>
      <c r="K8387">
        <v>311922432.24818897</v>
      </c>
      <c r="L8387">
        <v>433974488.54173797</v>
      </c>
      <c r="M8387">
        <v>480854228.312868</v>
      </c>
      <c r="N8387">
        <v>589113782.40915203</v>
      </c>
      <c r="O8387">
        <v>741020024.54896796</v>
      </c>
      <c r="Q8387" t="str">
        <f>VLOOKUP(A8387,Lookup_Tables!$D$2:$E$7,2,FALSE)</f>
        <v>SS</v>
      </c>
      <c r="R8387" t="str">
        <f>IFERROR(VLOOKUP(D8387,Lookup_Tables!$A$2:$B$21,2,FALSE),"All")</f>
        <v>Government_Loss</v>
      </c>
    </row>
    <row r="8388" spans="1:18" hidden="1">
      <c r="A8388">
        <v>256</v>
      </c>
      <c r="B8388">
        <v>66</v>
      </c>
      <c r="C8388" t="s">
        <v>38</v>
      </c>
      <c r="D8388">
        <v>17</v>
      </c>
      <c r="E8388">
        <v>7029271.73603616</v>
      </c>
      <c r="F8388">
        <v>2879679.7821916118</v>
      </c>
      <c r="G8388">
        <v>21688527.736276399</v>
      </c>
      <c r="H8388">
        <v>44405991.650280498</v>
      </c>
      <c r="I8388">
        <v>49250930.567061797</v>
      </c>
      <c r="J8388">
        <v>63655377.043803401</v>
      </c>
      <c r="K8388">
        <v>93556598.008428305</v>
      </c>
      <c r="L8388">
        <v>124894794.948734</v>
      </c>
      <c r="M8388">
        <v>132933402.021136</v>
      </c>
      <c r="N8388">
        <v>176562046.40872401</v>
      </c>
      <c r="O8388">
        <v>223900881.37516099</v>
      </c>
      <c r="Q8388" t="str">
        <f>VLOOKUP(A8388,Lookup_Tables!$D$2:$E$7,2,FALSE)</f>
        <v>SS</v>
      </c>
      <c r="R8388" t="str">
        <f>IFERROR(VLOOKUP(D8388,Lookup_Tables!$A$2:$B$21,2,FALSE),"All")</f>
        <v>Emergency_Loss</v>
      </c>
    </row>
    <row r="8389" spans="1:18" hidden="1">
      <c r="A8389">
        <v>256</v>
      </c>
      <c r="B8389">
        <v>66</v>
      </c>
      <c r="C8389" t="s">
        <v>39</v>
      </c>
      <c r="D8389">
        <v>17</v>
      </c>
      <c r="E8389">
        <v>6545969.6841718499</v>
      </c>
      <c r="F8389">
        <v>2728437.049154012</v>
      </c>
      <c r="G8389">
        <v>19661272.9068987</v>
      </c>
      <c r="H8389">
        <v>39927743.246679299</v>
      </c>
      <c r="I8389">
        <v>44691686.051812202</v>
      </c>
      <c r="J8389">
        <v>58712227.309176497</v>
      </c>
      <c r="K8389">
        <v>88942187.706664607</v>
      </c>
      <c r="L8389">
        <v>121661830.14530499</v>
      </c>
      <c r="M8389">
        <v>126370899.007303</v>
      </c>
      <c r="N8389">
        <v>160894275.59964901</v>
      </c>
      <c r="O8389">
        <v>208651058.76371899</v>
      </c>
      <c r="Q8389" t="str">
        <f>VLOOKUP(A8389,Lookup_Tables!$D$2:$E$7,2,FALSE)</f>
        <v>SS</v>
      </c>
      <c r="R8389" t="str">
        <f>IFERROR(VLOOKUP(D8389,Lookup_Tables!$A$2:$B$21,2,FALSE),"All")</f>
        <v>Emergency_Loss</v>
      </c>
    </row>
    <row r="8390" spans="1:18" hidden="1">
      <c r="A8390">
        <v>256</v>
      </c>
      <c r="B8390">
        <v>66</v>
      </c>
      <c r="C8390" t="s">
        <v>38</v>
      </c>
      <c r="D8390">
        <v>18</v>
      </c>
      <c r="E8390">
        <v>28195730.144191299</v>
      </c>
      <c r="F8390">
        <v>11142141.913053595</v>
      </c>
      <c r="G8390">
        <v>72955574.000147805</v>
      </c>
      <c r="H8390">
        <v>191527927.04506001</v>
      </c>
      <c r="I8390">
        <v>210321902.06498301</v>
      </c>
      <c r="J8390">
        <v>292391677.32321501</v>
      </c>
      <c r="K8390">
        <v>422610366.28882903</v>
      </c>
      <c r="L8390">
        <v>570753491.25022197</v>
      </c>
      <c r="M8390">
        <v>620586218.328228</v>
      </c>
      <c r="N8390">
        <v>794185814.98910797</v>
      </c>
      <c r="O8390">
        <v>952028631.70316398</v>
      </c>
      <c r="Q8390" t="str">
        <f>VLOOKUP(A8390,Lookup_Tables!$D$2:$E$7,2,FALSE)</f>
        <v>SS</v>
      </c>
      <c r="R8390" t="str">
        <f>IFERROR(VLOOKUP(D8390,Lookup_Tables!$A$2:$B$21,2,FALSE),"All")</f>
        <v>Govt_Plus_Emergency</v>
      </c>
    </row>
    <row r="8391" spans="1:18" hidden="1">
      <c r="A8391">
        <v>256</v>
      </c>
      <c r="B8391">
        <v>66</v>
      </c>
      <c r="C8391" t="s">
        <v>39</v>
      </c>
      <c r="D8391">
        <v>18</v>
      </c>
      <c r="E8391">
        <v>26510945.247834399</v>
      </c>
      <c r="F8391">
        <v>10506221.164543686</v>
      </c>
      <c r="G8391">
        <v>66622931.532674901</v>
      </c>
      <c r="H8391">
        <v>182516319.77030799</v>
      </c>
      <c r="I8391">
        <v>199717494.08236501</v>
      </c>
      <c r="J8391">
        <v>267094148.148588</v>
      </c>
      <c r="K8391">
        <v>403008584.33354402</v>
      </c>
      <c r="L8391">
        <v>548072529.27940905</v>
      </c>
      <c r="M8391">
        <v>603208337.14695501</v>
      </c>
      <c r="N8391">
        <v>748990240.56918705</v>
      </c>
      <c r="O8391">
        <v>938209015.13777304</v>
      </c>
      <c r="Q8391" t="str">
        <f>VLOOKUP(A8391,Lookup_Tables!$D$2:$E$7,2,FALSE)</f>
        <v>SS</v>
      </c>
      <c r="R8391" t="str">
        <f>IFERROR(VLOOKUP(D8391,Lookup_Tables!$A$2:$B$21,2,FALSE),"All")</f>
        <v>Govt_Plus_Emergency</v>
      </c>
    </row>
    <row r="8392" spans="1:18" hidden="1">
      <c r="A8392">
        <v>256</v>
      </c>
      <c r="B8392">
        <v>68</v>
      </c>
      <c r="C8392" t="s">
        <v>38</v>
      </c>
      <c r="D8392">
        <v>0</v>
      </c>
      <c r="E8392">
        <v>137.26907203615099</v>
      </c>
      <c r="F8392">
        <v>137.26907203615099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Q8392" t="str">
        <f>VLOOKUP(A8392,Lookup_Tables!$D$2:$E$7,2,FALSE)</f>
        <v>SS</v>
      </c>
      <c r="R8392" t="str">
        <f>IFERROR(VLOOKUP(D8392,Lookup_Tables!$A$2:$B$21,2,FALSE),"All")</f>
        <v>Private Assets</v>
      </c>
    </row>
    <row r="8393" spans="1:18" hidden="1">
      <c r="A8393">
        <v>256</v>
      </c>
      <c r="B8393">
        <v>68</v>
      </c>
      <c r="C8393" t="s">
        <v>39</v>
      </c>
      <c r="D8393">
        <v>0</v>
      </c>
      <c r="E8393">
        <v>137.26907203615099</v>
      </c>
      <c r="F8393">
        <v>137.26907203615099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Q8393" t="str">
        <f>VLOOKUP(A8393,Lookup_Tables!$D$2:$E$7,2,FALSE)</f>
        <v>SS</v>
      </c>
      <c r="R8393" t="str">
        <f>IFERROR(VLOOKUP(D8393,Lookup_Tables!$A$2:$B$21,2,FALSE),"All")</f>
        <v>Private Assets</v>
      </c>
    </row>
    <row r="8394" spans="1:18" hidden="1">
      <c r="A8394">
        <v>256</v>
      </c>
      <c r="B8394">
        <v>68</v>
      </c>
      <c r="C8394" t="s">
        <v>38</v>
      </c>
      <c r="D8394">
        <v>13</v>
      </c>
      <c r="E8394">
        <v>197.802642210627</v>
      </c>
      <c r="F8394">
        <v>197.802642210627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Q8394" t="str">
        <f>VLOOKUP(A8394,Lookup_Tables!$D$2:$E$7,2,FALSE)</f>
        <v>SS</v>
      </c>
      <c r="R8394" t="str">
        <f>IFERROR(VLOOKUP(D8394,Lookup_Tables!$A$2:$B$21,2,FALSE),"All")</f>
        <v>Residual Inst</v>
      </c>
    </row>
    <row r="8395" spans="1:18" hidden="1">
      <c r="A8395">
        <v>256</v>
      </c>
      <c r="B8395">
        <v>68</v>
      </c>
      <c r="C8395" t="s">
        <v>39</v>
      </c>
      <c r="D8395">
        <v>13</v>
      </c>
      <c r="E8395">
        <v>197.802642210627</v>
      </c>
      <c r="F8395">
        <v>197.802642210627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Q8395" t="str">
        <f>VLOOKUP(A8395,Lookup_Tables!$D$2:$E$7,2,FALSE)</f>
        <v>SS</v>
      </c>
      <c r="R8395" t="str">
        <f>IFERROR(VLOOKUP(D8395,Lookup_Tables!$A$2:$B$21,2,FALSE),"All")</f>
        <v>Residual Inst</v>
      </c>
    </row>
    <row r="8396" spans="1:18" hidden="1">
      <c r="A8396">
        <v>256</v>
      </c>
      <c r="B8396">
        <v>68</v>
      </c>
      <c r="C8396" t="s">
        <v>38</v>
      </c>
      <c r="D8396">
        <v>15</v>
      </c>
      <c r="E8396">
        <v>335.07171424677801</v>
      </c>
      <c r="F8396">
        <v>335.07171424677801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Q8396" t="str">
        <f>VLOOKUP(A8396,Lookup_Tables!$D$2:$E$7,2,FALSE)</f>
        <v>SS</v>
      </c>
      <c r="R8396" t="str">
        <f>IFERROR(VLOOKUP(D8396,Lookup_Tables!$A$2:$B$21,2,FALSE),"All")</f>
        <v>All</v>
      </c>
    </row>
    <row r="8397" spans="1:18" hidden="1">
      <c r="A8397">
        <v>256</v>
      </c>
      <c r="B8397">
        <v>68</v>
      </c>
      <c r="C8397" t="s">
        <v>39</v>
      </c>
      <c r="D8397">
        <v>15</v>
      </c>
      <c r="E8397">
        <v>335.07171424677801</v>
      </c>
      <c r="F8397">
        <v>335.07171424677801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Q8397" t="str">
        <f>VLOOKUP(A8397,Lookup_Tables!$D$2:$E$7,2,FALSE)</f>
        <v>SS</v>
      </c>
      <c r="R8397" t="str">
        <f>IFERROR(VLOOKUP(D8397,Lookup_Tables!$A$2:$B$21,2,FALSE),"All")</f>
        <v>All</v>
      </c>
    </row>
    <row r="8398" spans="1:18" hidden="1">
      <c r="A8398">
        <v>256</v>
      </c>
      <c r="B8398">
        <v>68</v>
      </c>
      <c r="C8398" t="s">
        <v>38</v>
      </c>
      <c r="D8398">
        <v>16</v>
      </c>
      <c r="E8398">
        <v>197.802642210627</v>
      </c>
      <c r="F8398">
        <v>197.802642210627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Q8398" t="str">
        <f>VLOOKUP(A8398,Lookup_Tables!$D$2:$E$7,2,FALSE)</f>
        <v>SS</v>
      </c>
      <c r="R8398" t="str">
        <f>IFERROR(VLOOKUP(D8398,Lookup_Tables!$A$2:$B$21,2,FALSE),"All")</f>
        <v>Government_Loss</v>
      </c>
    </row>
    <row r="8399" spans="1:18" hidden="1">
      <c r="A8399">
        <v>256</v>
      </c>
      <c r="B8399">
        <v>68</v>
      </c>
      <c r="C8399" t="s">
        <v>39</v>
      </c>
      <c r="D8399">
        <v>16</v>
      </c>
      <c r="E8399">
        <v>197.802642210627</v>
      </c>
      <c r="F8399">
        <v>197.802642210627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Q8399" t="str">
        <f>VLOOKUP(A8399,Lookup_Tables!$D$2:$E$7,2,FALSE)</f>
        <v>SS</v>
      </c>
      <c r="R8399" t="str">
        <f>IFERROR(VLOOKUP(D8399,Lookup_Tables!$A$2:$B$21,2,FALSE),"All")</f>
        <v>Government_Loss</v>
      </c>
    </row>
    <row r="8400" spans="1:18" hidden="1">
      <c r="A8400">
        <v>256</v>
      </c>
      <c r="B8400">
        <v>68</v>
      </c>
      <c r="C8400" t="s">
        <v>38</v>
      </c>
      <c r="D8400">
        <v>17</v>
      </c>
      <c r="E8400">
        <v>59.924650137240697</v>
      </c>
      <c r="F8400">
        <v>59.924650137240697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Q8400" t="str">
        <f>VLOOKUP(A8400,Lookup_Tables!$D$2:$E$7,2,FALSE)</f>
        <v>SS</v>
      </c>
      <c r="R8400" t="str">
        <f>IFERROR(VLOOKUP(D8400,Lookup_Tables!$A$2:$B$21,2,FALSE),"All")</f>
        <v>Emergency_Loss</v>
      </c>
    </row>
    <row r="8401" spans="1:18" hidden="1">
      <c r="A8401">
        <v>256</v>
      </c>
      <c r="B8401">
        <v>68</v>
      </c>
      <c r="C8401" t="s">
        <v>39</v>
      </c>
      <c r="D8401">
        <v>17</v>
      </c>
      <c r="E8401">
        <v>59.924650137240697</v>
      </c>
      <c r="F8401">
        <v>59.924650137240697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Q8401" t="str">
        <f>VLOOKUP(A8401,Lookup_Tables!$D$2:$E$7,2,FALSE)</f>
        <v>SS</v>
      </c>
      <c r="R8401" t="str">
        <f>IFERROR(VLOOKUP(D8401,Lookup_Tables!$A$2:$B$21,2,FALSE),"All")</f>
        <v>Emergency_Loss</v>
      </c>
    </row>
    <row r="8402" spans="1:18" hidden="1">
      <c r="A8402">
        <v>256</v>
      </c>
      <c r="B8402">
        <v>68</v>
      </c>
      <c r="C8402" t="s">
        <v>38</v>
      </c>
      <c r="D8402">
        <v>18</v>
      </c>
      <c r="E8402">
        <v>257.72729234786698</v>
      </c>
      <c r="F8402">
        <v>257.72729234786698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Q8402" t="str">
        <f>VLOOKUP(A8402,Lookup_Tables!$D$2:$E$7,2,FALSE)</f>
        <v>SS</v>
      </c>
      <c r="R8402" t="str">
        <f>IFERROR(VLOOKUP(D8402,Lookup_Tables!$A$2:$B$21,2,FALSE),"All")</f>
        <v>Govt_Plus_Emergency</v>
      </c>
    </row>
    <row r="8403" spans="1:18" hidden="1">
      <c r="A8403">
        <v>256</v>
      </c>
      <c r="B8403">
        <v>68</v>
      </c>
      <c r="C8403" t="s">
        <v>39</v>
      </c>
      <c r="D8403">
        <v>18</v>
      </c>
      <c r="E8403">
        <v>257.72729234786698</v>
      </c>
      <c r="F8403">
        <v>257.72729234786698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Q8403" t="str">
        <f>VLOOKUP(A8403,Lookup_Tables!$D$2:$E$7,2,FALSE)</f>
        <v>SS</v>
      </c>
      <c r="R8403" t="str">
        <f>IFERROR(VLOOKUP(D8403,Lookup_Tables!$A$2:$B$21,2,FALSE),"All")</f>
        <v>Govt_Plus_Emergency</v>
      </c>
    </row>
    <row r="8404" spans="1:18" hidden="1">
      <c r="A8404">
        <v>256</v>
      </c>
      <c r="B8404">
        <v>69</v>
      </c>
      <c r="C8404" t="s">
        <v>38</v>
      </c>
      <c r="D8404">
        <v>0</v>
      </c>
      <c r="E8404">
        <v>134669.22377557401</v>
      </c>
      <c r="F8404">
        <v>41301.392741540505</v>
      </c>
      <c r="G8404">
        <v>0</v>
      </c>
      <c r="H8404">
        <v>0</v>
      </c>
      <c r="I8404">
        <v>0</v>
      </c>
      <c r="J8404">
        <v>0</v>
      </c>
      <c r="K8404">
        <v>6401816.1727856398</v>
      </c>
      <c r="L8404">
        <v>10587487.591692001</v>
      </c>
      <c r="M8404">
        <v>11054167.925081201</v>
      </c>
      <c r="N8404">
        <v>13260312.638630999</v>
      </c>
      <c r="O8404">
        <v>15402614.089619899</v>
      </c>
      <c r="Q8404" t="str">
        <f>VLOOKUP(A8404,Lookup_Tables!$D$2:$E$7,2,FALSE)</f>
        <v>SS</v>
      </c>
      <c r="R8404" t="str">
        <f>IFERROR(VLOOKUP(D8404,Lookup_Tables!$A$2:$B$21,2,FALSE),"All")</f>
        <v>Private Assets</v>
      </c>
    </row>
    <row r="8405" spans="1:18" hidden="1">
      <c r="A8405">
        <v>256</v>
      </c>
      <c r="B8405">
        <v>69</v>
      </c>
      <c r="C8405" t="s">
        <v>39</v>
      </c>
      <c r="D8405">
        <v>0</v>
      </c>
      <c r="E8405">
        <v>133831.707237453</v>
      </c>
      <c r="F8405">
        <v>41104.556927666097</v>
      </c>
      <c r="G8405">
        <v>0</v>
      </c>
      <c r="H8405">
        <v>0</v>
      </c>
      <c r="I8405">
        <v>0</v>
      </c>
      <c r="J8405">
        <v>0</v>
      </c>
      <c r="K8405">
        <v>6401816.1727856398</v>
      </c>
      <c r="L8405">
        <v>10532395.542176301</v>
      </c>
      <c r="M8405">
        <v>11037827.3560821</v>
      </c>
      <c r="N8405">
        <v>12920807.015334301</v>
      </c>
      <c r="O8405">
        <v>15189212.1761839</v>
      </c>
      <c r="Q8405" t="str">
        <f>VLOOKUP(A8405,Lookup_Tables!$D$2:$E$7,2,FALSE)</f>
        <v>SS</v>
      </c>
      <c r="R8405" t="str">
        <f>IFERROR(VLOOKUP(D8405,Lookup_Tables!$A$2:$B$21,2,FALSE),"All")</f>
        <v>Private Assets</v>
      </c>
    </row>
    <row r="8406" spans="1:18" hidden="1">
      <c r="A8406">
        <v>256</v>
      </c>
      <c r="B8406">
        <v>69</v>
      </c>
      <c r="C8406" t="s">
        <v>38</v>
      </c>
      <c r="D8406">
        <v>2</v>
      </c>
      <c r="E8406">
        <v>5033.9670479023798</v>
      </c>
      <c r="F8406">
        <v>1577.4936279151957</v>
      </c>
      <c r="G8406">
        <v>0</v>
      </c>
      <c r="H8406">
        <v>0</v>
      </c>
      <c r="I8406">
        <v>0</v>
      </c>
      <c r="J8406">
        <v>0</v>
      </c>
      <c r="K8406">
        <v>288296.87008390599</v>
      </c>
      <c r="L8406">
        <v>365208.85360027</v>
      </c>
      <c r="M8406">
        <v>371380.06027049897</v>
      </c>
      <c r="N8406">
        <v>406666.80223347998</v>
      </c>
      <c r="O8406">
        <v>500353.29319290601</v>
      </c>
      <c r="Q8406" t="str">
        <f>VLOOKUP(A8406,Lookup_Tables!$D$2:$E$7,2,FALSE)</f>
        <v>SS</v>
      </c>
      <c r="R8406" t="str">
        <f>IFERROR(VLOOKUP(D8406,Lookup_Tables!$A$2:$B$21,2,FALSE),"All")</f>
        <v>Bridge</v>
      </c>
    </row>
    <row r="8407" spans="1:18" hidden="1">
      <c r="A8407">
        <v>256</v>
      </c>
      <c r="B8407">
        <v>69</v>
      </c>
      <c r="C8407" t="s">
        <v>39</v>
      </c>
      <c r="D8407">
        <v>2</v>
      </c>
      <c r="E8407">
        <v>4995.5276224342997</v>
      </c>
      <c r="F8407">
        <v>1587.6365091485113</v>
      </c>
      <c r="G8407">
        <v>0</v>
      </c>
      <c r="H8407">
        <v>0</v>
      </c>
      <c r="I8407">
        <v>0</v>
      </c>
      <c r="J8407">
        <v>0</v>
      </c>
      <c r="K8407">
        <v>288296.87008390599</v>
      </c>
      <c r="L8407">
        <v>365208.85360027</v>
      </c>
      <c r="M8407">
        <v>371380.06027049897</v>
      </c>
      <c r="N8407">
        <v>400832.45953277301</v>
      </c>
      <c r="O8407">
        <v>457605.32919221697</v>
      </c>
      <c r="Q8407" t="str">
        <f>VLOOKUP(A8407,Lookup_Tables!$D$2:$E$7,2,FALSE)</f>
        <v>SS</v>
      </c>
      <c r="R8407" t="str">
        <f>IFERROR(VLOOKUP(D8407,Lookup_Tables!$A$2:$B$21,2,FALSE),"All")</f>
        <v>Bridge</v>
      </c>
    </row>
    <row r="8408" spans="1:18" hidden="1">
      <c r="A8408">
        <v>256</v>
      </c>
      <c r="B8408">
        <v>69</v>
      </c>
      <c r="C8408" t="s">
        <v>38</v>
      </c>
      <c r="D8408">
        <v>14</v>
      </c>
      <c r="E8408">
        <v>51571.099356766601</v>
      </c>
      <c r="F8408">
        <v>16102.9447693525</v>
      </c>
      <c r="G8408">
        <v>0</v>
      </c>
      <c r="H8408">
        <v>0</v>
      </c>
      <c r="I8408">
        <v>0</v>
      </c>
      <c r="J8408">
        <v>0</v>
      </c>
      <c r="K8408">
        <v>2291710.8158006398</v>
      </c>
      <c r="L8408">
        <v>3914159.9392741499</v>
      </c>
      <c r="M8408">
        <v>4175719.4627525699</v>
      </c>
      <c r="N8408">
        <v>5330732.09113135</v>
      </c>
      <c r="O8408">
        <v>6413269.5525002601</v>
      </c>
      <c r="Q8408" t="str">
        <f>VLOOKUP(A8408,Lookup_Tables!$D$2:$E$7,2,FALSE)</f>
        <v>SS</v>
      </c>
      <c r="R8408" t="str">
        <f>IFERROR(VLOOKUP(D8408,Lookup_Tables!$A$2:$B$21,2,FALSE),"All")</f>
        <v>Road</v>
      </c>
    </row>
    <row r="8409" spans="1:18" hidden="1">
      <c r="A8409">
        <v>256</v>
      </c>
      <c r="B8409">
        <v>69</v>
      </c>
      <c r="C8409" t="s">
        <v>39</v>
      </c>
      <c r="D8409">
        <v>14</v>
      </c>
      <c r="E8409">
        <v>51267.573189259601</v>
      </c>
      <c r="F8409">
        <v>16059.97772760909</v>
      </c>
      <c r="G8409">
        <v>0</v>
      </c>
      <c r="H8409">
        <v>0</v>
      </c>
      <c r="I8409">
        <v>0</v>
      </c>
      <c r="J8409">
        <v>0</v>
      </c>
      <c r="K8409">
        <v>2291710.8158006398</v>
      </c>
      <c r="L8409">
        <v>3895588.0789468898</v>
      </c>
      <c r="M8409">
        <v>4157114.03500245</v>
      </c>
      <c r="N8409">
        <v>5125955.68119526</v>
      </c>
      <c r="O8409">
        <v>6413269.5525002601</v>
      </c>
      <c r="Q8409" t="str">
        <f>VLOOKUP(A8409,Lookup_Tables!$D$2:$E$7,2,FALSE)</f>
        <v>SS</v>
      </c>
      <c r="R8409" t="str">
        <f>IFERROR(VLOOKUP(D8409,Lookup_Tables!$A$2:$B$21,2,FALSE),"All")</f>
        <v>Road</v>
      </c>
    </row>
    <row r="8410" spans="1:18" hidden="1">
      <c r="A8410">
        <v>256</v>
      </c>
      <c r="B8410">
        <v>69</v>
      </c>
      <c r="C8410" t="s">
        <v>38</v>
      </c>
      <c r="D8410">
        <v>15</v>
      </c>
      <c r="E8410">
        <v>191274.290180243</v>
      </c>
      <c r="F8410">
        <v>59262.119822510896</v>
      </c>
      <c r="G8410">
        <v>0</v>
      </c>
      <c r="H8410">
        <v>0</v>
      </c>
      <c r="I8410">
        <v>0</v>
      </c>
      <c r="J8410">
        <v>0</v>
      </c>
      <c r="K8410">
        <v>8974040.6935211606</v>
      </c>
      <c r="L8410">
        <v>14882979.6740219</v>
      </c>
      <c r="M8410">
        <v>15601267.4481043</v>
      </c>
      <c r="N8410">
        <v>18996365.2620194</v>
      </c>
      <c r="O8410">
        <v>22060087.057876401</v>
      </c>
      <c r="Q8410" t="str">
        <f>VLOOKUP(A8410,Lookup_Tables!$D$2:$E$7,2,FALSE)</f>
        <v>SS</v>
      </c>
      <c r="R8410" t="str">
        <f>IFERROR(VLOOKUP(D8410,Lookup_Tables!$A$2:$B$21,2,FALSE),"All")</f>
        <v>All</v>
      </c>
    </row>
    <row r="8411" spans="1:18" hidden="1">
      <c r="A8411">
        <v>256</v>
      </c>
      <c r="B8411">
        <v>69</v>
      </c>
      <c r="C8411" t="s">
        <v>39</v>
      </c>
      <c r="D8411">
        <v>15</v>
      </c>
      <c r="E8411">
        <v>190094.80804914699</v>
      </c>
      <c r="F8411">
        <v>58736.287236085598</v>
      </c>
      <c r="G8411">
        <v>0</v>
      </c>
      <c r="H8411">
        <v>0</v>
      </c>
      <c r="I8411">
        <v>0</v>
      </c>
      <c r="J8411">
        <v>0</v>
      </c>
      <c r="K8411">
        <v>8974040.6935211606</v>
      </c>
      <c r="L8411">
        <v>14847992.2288066</v>
      </c>
      <c r="M8411">
        <v>15566321.4513551</v>
      </c>
      <c r="N8411">
        <v>18447595.156062402</v>
      </c>
      <c r="O8411">
        <v>22060087.057876401</v>
      </c>
      <c r="Q8411" t="str">
        <f>VLOOKUP(A8411,Lookup_Tables!$D$2:$E$7,2,FALSE)</f>
        <v>SS</v>
      </c>
      <c r="R8411" t="str">
        <f>IFERROR(VLOOKUP(D8411,Lookup_Tables!$A$2:$B$21,2,FALSE),"All")</f>
        <v>All</v>
      </c>
    </row>
    <row r="8412" spans="1:18" hidden="1">
      <c r="A8412">
        <v>256</v>
      </c>
      <c r="B8412">
        <v>69</v>
      </c>
      <c r="C8412" t="s">
        <v>38</v>
      </c>
      <c r="D8412">
        <v>16</v>
      </c>
      <c r="E8412">
        <v>56605.066404669</v>
      </c>
      <c r="F8412">
        <v>17689.752624979432</v>
      </c>
      <c r="G8412">
        <v>0</v>
      </c>
      <c r="H8412">
        <v>0</v>
      </c>
      <c r="I8412">
        <v>0</v>
      </c>
      <c r="J8412">
        <v>0</v>
      </c>
      <c r="K8412">
        <v>2586963.6871376298</v>
      </c>
      <c r="L8412">
        <v>4279368.7928744201</v>
      </c>
      <c r="M8412">
        <v>4547099.5230230698</v>
      </c>
      <c r="N8412">
        <v>5736052.6233883798</v>
      </c>
      <c r="O8412">
        <v>6870874.8816924803</v>
      </c>
      <c r="Q8412" t="str">
        <f>VLOOKUP(A8412,Lookup_Tables!$D$2:$E$7,2,FALSE)</f>
        <v>SS</v>
      </c>
      <c r="R8412" t="str">
        <f>IFERROR(VLOOKUP(D8412,Lookup_Tables!$A$2:$B$21,2,FALSE),"All")</f>
        <v>Government_Loss</v>
      </c>
    </row>
    <row r="8413" spans="1:18" hidden="1">
      <c r="A8413">
        <v>256</v>
      </c>
      <c r="B8413">
        <v>69</v>
      </c>
      <c r="C8413" t="s">
        <v>39</v>
      </c>
      <c r="D8413">
        <v>16</v>
      </c>
      <c r="E8413">
        <v>56263.100811693803</v>
      </c>
      <c r="F8413">
        <v>17613.126525924621</v>
      </c>
      <c r="G8413">
        <v>0</v>
      </c>
      <c r="H8413">
        <v>0</v>
      </c>
      <c r="I8413">
        <v>0</v>
      </c>
      <c r="J8413">
        <v>0</v>
      </c>
      <c r="K8413">
        <v>2586963.6871376298</v>
      </c>
      <c r="L8413">
        <v>4260504.6371146198</v>
      </c>
      <c r="M8413">
        <v>4528494.0952729499</v>
      </c>
      <c r="N8413">
        <v>5526788.1407280304</v>
      </c>
      <c r="O8413">
        <v>6870874.8816924803</v>
      </c>
      <c r="Q8413" t="str">
        <f>VLOOKUP(A8413,Lookup_Tables!$D$2:$E$7,2,FALSE)</f>
        <v>SS</v>
      </c>
      <c r="R8413" t="str">
        <f>IFERROR(VLOOKUP(D8413,Lookup_Tables!$A$2:$B$21,2,FALSE),"All")</f>
        <v>Government_Loss</v>
      </c>
    </row>
    <row r="8414" spans="1:18" hidden="1">
      <c r="A8414">
        <v>256</v>
      </c>
      <c r="B8414">
        <v>69</v>
      </c>
      <c r="C8414" t="s">
        <v>38</v>
      </c>
      <c r="D8414">
        <v>17</v>
      </c>
      <c r="E8414">
        <v>22222.317115173799</v>
      </c>
      <c r="F8414">
        <v>6918.4785161871896</v>
      </c>
      <c r="G8414">
        <v>0</v>
      </c>
      <c r="H8414">
        <v>0</v>
      </c>
      <c r="I8414">
        <v>0</v>
      </c>
      <c r="J8414">
        <v>0</v>
      </c>
      <c r="K8414">
        <v>1031586.6309764599</v>
      </c>
      <c r="L8414">
        <v>1710007.74983188</v>
      </c>
      <c r="M8414">
        <v>1802228.3486782401</v>
      </c>
      <c r="N8414">
        <v>2220439.5216774498</v>
      </c>
      <c r="O8414">
        <v>2611001.4752385002</v>
      </c>
      <c r="Q8414" t="str">
        <f>VLOOKUP(A8414,Lookup_Tables!$D$2:$E$7,2,FALSE)</f>
        <v>SS</v>
      </c>
      <c r="R8414" t="str">
        <f>IFERROR(VLOOKUP(D8414,Lookup_Tables!$A$2:$B$21,2,FALSE),"All")</f>
        <v>Emergency_Loss</v>
      </c>
    </row>
    <row r="8415" spans="1:18" hidden="1">
      <c r="A8415">
        <v>256</v>
      </c>
      <c r="B8415">
        <v>69</v>
      </c>
      <c r="C8415" t="s">
        <v>39</v>
      </c>
      <c r="D8415">
        <v>17</v>
      </c>
      <c r="E8415">
        <v>22086.388911548001</v>
      </c>
      <c r="F8415">
        <v>6871.4745404542828</v>
      </c>
      <c r="G8415">
        <v>0</v>
      </c>
      <c r="H8415">
        <v>0</v>
      </c>
      <c r="I8415">
        <v>0</v>
      </c>
      <c r="J8415">
        <v>0</v>
      </c>
      <c r="K8415">
        <v>1031586.6309764599</v>
      </c>
      <c r="L8415">
        <v>1704203.1632986299</v>
      </c>
      <c r="M8415">
        <v>1796435.1664511799</v>
      </c>
      <c r="N8415">
        <v>2148906.2447719299</v>
      </c>
      <c r="O8415">
        <v>2611001.4752385002</v>
      </c>
      <c r="Q8415" t="str">
        <f>VLOOKUP(A8415,Lookup_Tables!$D$2:$E$7,2,FALSE)</f>
        <v>SS</v>
      </c>
      <c r="R8415" t="str">
        <f>IFERROR(VLOOKUP(D8415,Lookup_Tables!$A$2:$B$21,2,FALSE),"All")</f>
        <v>Emergency_Loss</v>
      </c>
    </row>
    <row r="8416" spans="1:18" hidden="1">
      <c r="A8416">
        <v>256</v>
      </c>
      <c r="B8416">
        <v>69</v>
      </c>
      <c r="C8416" t="s">
        <v>38</v>
      </c>
      <c r="D8416">
        <v>18</v>
      </c>
      <c r="E8416">
        <v>78827.383519842799</v>
      </c>
      <c r="F8416">
        <v>24642.42001772653</v>
      </c>
      <c r="G8416">
        <v>0</v>
      </c>
      <c r="H8416">
        <v>0</v>
      </c>
      <c r="I8416">
        <v>0</v>
      </c>
      <c r="J8416">
        <v>0</v>
      </c>
      <c r="K8416">
        <v>3611712.5428021098</v>
      </c>
      <c r="L8416">
        <v>5989376.5427062996</v>
      </c>
      <c r="M8416">
        <v>6349327.8717013104</v>
      </c>
      <c r="N8416">
        <v>7956492.1450658301</v>
      </c>
      <c r="O8416">
        <v>9481876.3569309693</v>
      </c>
      <c r="Q8416" t="str">
        <f>VLOOKUP(A8416,Lookup_Tables!$D$2:$E$7,2,FALSE)</f>
        <v>SS</v>
      </c>
      <c r="R8416" t="str">
        <f>IFERROR(VLOOKUP(D8416,Lookup_Tables!$A$2:$B$21,2,FALSE),"All")</f>
        <v>Govt_Plus_Emergency</v>
      </c>
    </row>
    <row r="8417" spans="1:18" hidden="1">
      <c r="A8417">
        <v>256</v>
      </c>
      <c r="B8417">
        <v>69</v>
      </c>
      <c r="C8417" t="s">
        <v>39</v>
      </c>
      <c r="D8417">
        <v>18</v>
      </c>
      <c r="E8417">
        <v>78349.489723241801</v>
      </c>
      <c r="F8417">
        <v>24518.789942938834</v>
      </c>
      <c r="G8417">
        <v>0</v>
      </c>
      <c r="H8417">
        <v>0</v>
      </c>
      <c r="I8417">
        <v>0</v>
      </c>
      <c r="J8417">
        <v>0</v>
      </c>
      <c r="K8417">
        <v>3611712.5428021098</v>
      </c>
      <c r="L8417">
        <v>5964707.80041325</v>
      </c>
      <c r="M8417">
        <v>6324929.26172412</v>
      </c>
      <c r="N8417">
        <v>7675694.3854999598</v>
      </c>
      <c r="O8417">
        <v>9481876.3569309693</v>
      </c>
      <c r="Q8417" t="str">
        <f>VLOOKUP(A8417,Lookup_Tables!$D$2:$E$7,2,FALSE)</f>
        <v>SS</v>
      </c>
      <c r="R8417" t="str">
        <f>IFERROR(VLOOKUP(D8417,Lookup_Tables!$A$2:$B$21,2,FALSE),"All")</f>
        <v>Govt_Plus_Emergency</v>
      </c>
    </row>
    <row r="8418" spans="1:18" hidden="1">
      <c r="A8418">
        <v>256</v>
      </c>
      <c r="B8418">
        <v>70</v>
      </c>
      <c r="C8418" t="s">
        <v>38</v>
      </c>
      <c r="D8418">
        <v>0</v>
      </c>
      <c r="E8418">
        <v>76027616.394744799</v>
      </c>
      <c r="F8418">
        <v>41761006.041571282</v>
      </c>
      <c r="G8418">
        <v>218232606.46562299</v>
      </c>
      <c r="H8418">
        <v>356078207.43998402</v>
      </c>
      <c r="I8418">
        <v>390192931.37930399</v>
      </c>
      <c r="J8418">
        <v>529705283.49755299</v>
      </c>
      <c r="K8418">
        <v>703621648.69052505</v>
      </c>
      <c r="L8418">
        <v>878245722.07556605</v>
      </c>
      <c r="M8418">
        <v>906122312.04650104</v>
      </c>
      <c r="N8418">
        <v>990187806.25630105</v>
      </c>
      <c r="O8418">
        <v>1100387713.4415801</v>
      </c>
      <c r="Q8418" t="str">
        <f>VLOOKUP(A8418,Lookup_Tables!$D$2:$E$7,2,FALSE)</f>
        <v>SS</v>
      </c>
      <c r="R8418" t="str">
        <f>IFERROR(VLOOKUP(D8418,Lookup_Tables!$A$2:$B$21,2,FALSE),"All")</f>
        <v>Private Assets</v>
      </c>
    </row>
    <row r="8419" spans="1:18" hidden="1">
      <c r="A8419">
        <v>256</v>
      </c>
      <c r="B8419">
        <v>70</v>
      </c>
      <c r="C8419" t="s">
        <v>39</v>
      </c>
      <c r="D8419">
        <v>0</v>
      </c>
      <c r="E8419">
        <v>65794340.953198403</v>
      </c>
      <c r="F8419">
        <v>37868812.172357053</v>
      </c>
      <c r="G8419">
        <v>186444042.81114399</v>
      </c>
      <c r="H8419">
        <v>249112147.86131799</v>
      </c>
      <c r="I8419">
        <v>267407172.062704</v>
      </c>
      <c r="J8419">
        <v>387636886.13380098</v>
      </c>
      <c r="K8419">
        <v>648922381.93962502</v>
      </c>
      <c r="L8419">
        <v>790686606.59814799</v>
      </c>
      <c r="M8419">
        <v>829812953.13174403</v>
      </c>
      <c r="N8419">
        <v>922925316.95989704</v>
      </c>
      <c r="O8419">
        <v>1018491059.05362</v>
      </c>
      <c r="Q8419" t="str">
        <f>VLOOKUP(A8419,Lookup_Tables!$D$2:$E$7,2,FALSE)</f>
        <v>SS</v>
      </c>
      <c r="R8419" t="str">
        <f>IFERROR(VLOOKUP(D8419,Lookup_Tables!$A$2:$B$21,2,FALSE),"All")</f>
        <v>Private Assets</v>
      </c>
    </row>
    <row r="8420" spans="1:18" hidden="1">
      <c r="A8420">
        <v>256</v>
      </c>
      <c r="B8420">
        <v>70</v>
      </c>
      <c r="C8420" t="s">
        <v>38</v>
      </c>
      <c r="D8420">
        <v>2</v>
      </c>
      <c r="E8420">
        <v>3286124.6110196998</v>
      </c>
      <c r="F8420">
        <v>2029484.5694742857</v>
      </c>
      <c r="G8420">
        <v>9811987.4359400701</v>
      </c>
      <c r="H8420">
        <v>13645311.9420761</v>
      </c>
      <c r="I8420">
        <v>14360343.563993299</v>
      </c>
      <c r="J8420">
        <v>16511251.608959099</v>
      </c>
      <c r="K8420">
        <v>19592981.8458017</v>
      </c>
      <c r="L8420">
        <v>22534314.153027698</v>
      </c>
      <c r="M8420">
        <v>23535965.614857402</v>
      </c>
      <c r="N8420">
        <v>25240113.713298</v>
      </c>
      <c r="O8420">
        <v>27557019.557390898</v>
      </c>
      <c r="Q8420" t="str">
        <f>VLOOKUP(A8420,Lookup_Tables!$D$2:$E$7,2,FALSE)</f>
        <v>SS</v>
      </c>
      <c r="R8420" t="str">
        <f>IFERROR(VLOOKUP(D8420,Lookup_Tables!$A$2:$B$21,2,FALSE),"All")</f>
        <v>Bridge</v>
      </c>
    </row>
    <row r="8421" spans="1:18" hidden="1">
      <c r="A8421">
        <v>256</v>
      </c>
      <c r="B8421">
        <v>70</v>
      </c>
      <c r="C8421" t="s">
        <v>39</v>
      </c>
      <c r="D8421">
        <v>2</v>
      </c>
      <c r="E8421">
        <v>2643801.1417203899</v>
      </c>
      <c r="F8421">
        <v>1776418.3176868353</v>
      </c>
      <c r="G8421">
        <v>6776848.7269723602</v>
      </c>
      <c r="H8421">
        <v>9117043.5192650892</v>
      </c>
      <c r="I8421">
        <v>9720887.2270897999</v>
      </c>
      <c r="J8421">
        <v>11463158.517275</v>
      </c>
      <c r="K8421">
        <v>13378802.656882601</v>
      </c>
      <c r="L8421">
        <v>15162439.885395</v>
      </c>
      <c r="M8421">
        <v>16273187.377072901</v>
      </c>
      <c r="N8421">
        <v>19174237.155129001</v>
      </c>
      <c r="O8421">
        <v>21971132.353227802</v>
      </c>
      <c r="Q8421" t="str">
        <f>VLOOKUP(A8421,Lookup_Tables!$D$2:$E$7,2,FALSE)</f>
        <v>SS</v>
      </c>
      <c r="R8421" t="str">
        <f>IFERROR(VLOOKUP(D8421,Lookup_Tables!$A$2:$B$21,2,FALSE),"All")</f>
        <v>Bridge</v>
      </c>
    </row>
    <row r="8422" spans="1:18" hidden="1">
      <c r="A8422">
        <v>256</v>
      </c>
      <c r="B8422">
        <v>70</v>
      </c>
      <c r="C8422" t="s">
        <v>38</v>
      </c>
      <c r="D8422">
        <v>3</v>
      </c>
      <c r="E8422">
        <v>285501.945625116</v>
      </c>
      <c r="F8422">
        <v>170068.04737394152</v>
      </c>
      <c r="G8422">
        <v>832838.23120323196</v>
      </c>
      <c r="H8422">
        <v>1412580.0929399999</v>
      </c>
      <c r="I8422">
        <v>1475235.7372437201</v>
      </c>
      <c r="J8422">
        <v>1585762.7987331599</v>
      </c>
      <c r="K8422">
        <v>1792225.60579068</v>
      </c>
      <c r="L8422">
        <v>2190052.1445772201</v>
      </c>
      <c r="M8422">
        <v>2234323.3782205</v>
      </c>
      <c r="N8422">
        <v>2357893.6934003201</v>
      </c>
      <c r="O8422">
        <v>2541245.5276129199</v>
      </c>
      <c r="Q8422" t="str">
        <f>VLOOKUP(A8422,Lookup_Tables!$D$2:$E$7,2,FALSE)</f>
        <v>SS</v>
      </c>
      <c r="R8422" t="str">
        <f>IFERROR(VLOOKUP(D8422,Lookup_Tables!$A$2:$B$21,2,FALSE),"All")</f>
        <v>Govt Hosp</v>
      </c>
    </row>
    <row r="8423" spans="1:18" hidden="1">
      <c r="A8423">
        <v>256</v>
      </c>
      <c r="B8423">
        <v>70</v>
      </c>
      <c r="C8423" t="s">
        <v>39</v>
      </c>
      <c r="D8423">
        <v>3</v>
      </c>
      <c r="E8423">
        <v>242058.67610623999</v>
      </c>
      <c r="F8423">
        <v>156136.36846551439</v>
      </c>
      <c r="G8423">
        <v>793394.47361442901</v>
      </c>
      <c r="H8423">
        <v>859031.34957661503</v>
      </c>
      <c r="I8423">
        <v>873103.70088069304</v>
      </c>
      <c r="J8423">
        <v>906692.55513681995</v>
      </c>
      <c r="K8423">
        <v>1056969.1098181901</v>
      </c>
      <c r="L8423">
        <v>1215154.9478435901</v>
      </c>
      <c r="M8423">
        <v>1266514.0005445101</v>
      </c>
      <c r="N8423">
        <v>1381558.24484135</v>
      </c>
      <c r="O8423">
        <v>1468868.63428126</v>
      </c>
      <c r="Q8423" t="str">
        <f>VLOOKUP(A8423,Lookup_Tables!$D$2:$E$7,2,FALSE)</f>
        <v>SS</v>
      </c>
      <c r="R8423" t="str">
        <f>IFERROR(VLOOKUP(D8423,Lookup_Tables!$A$2:$B$21,2,FALSE),"All")</f>
        <v>Govt Hosp</v>
      </c>
    </row>
    <row r="8424" spans="1:18" hidden="1">
      <c r="A8424">
        <v>256</v>
      </c>
      <c r="B8424">
        <v>70</v>
      </c>
      <c r="C8424" t="s">
        <v>38</v>
      </c>
      <c r="D8424">
        <v>4</v>
      </c>
      <c r="E8424">
        <v>51414.300331815997</v>
      </c>
      <c r="F8424">
        <v>27242.459209769797</v>
      </c>
      <c r="G8424">
        <v>171464.871107624</v>
      </c>
      <c r="H8424">
        <v>265503.12120633997</v>
      </c>
      <c r="I8424">
        <v>285060.98653854302</v>
      </c>
      <c r="J8424">
        <v>346057.01335517701</v>
      </c>
      <c r="K8424">
        <v>424088.13378284802</v>
      </c>
      <c r="L8424">
        <v>479030.96683696698</v>
      </c>
      <c r="M8424">
        <v>503037.65030661097</v>
      </c>
      <c r="N8424">
        <v>577656.64450026304</v>
      </c>
      <c r="O8424">
        <v>669341.24447567097</v>
      </c>
      <c r="Q8424" t="str">
        <f>VLOOKUP(A8424,Lookup_Tables!$D$2:$E$7,2,FALSE)</f>
        <v>SS</v>
      </c>
      <c r="R8424" t="str">
        <f>IFERROR(VLOOKUP(D8424,Lookup_Tables!$A$2:$B$21,2,FALSE),"All")</f>
        <v>Govt Med Fac</v>
      </c>
    </row>
    <row r="8425" spans="1:18" hidden="1">
      <c r="A8425">
        <v>256</v>
      </c>
      <c r="B8425">
        <v>70</v>
      </c>
      <c r="C8425" t="s">
        <v>39</v>
      </c>
      <c r="D8425">
        <v>4</v>
      </c>
      <c r="E8425">
        <v>45053.8987730933</v>
      </c>
      <c r="F8425">
        <v>24940.611098904221</v>
      </c>
      <c r="G8425">
        <v>149049.300351874</v>
      </c>
      <c r="H8425">
        <v>212098.05008608699</v>
      </c>
      <c r="I8425">
        <v>227103.22596318799</v>
      </c>
      <c r="J8425">
        <v>269165.12548576802</v>
      </c>
      <c r="K8425">
        <v>331768.23799730599</v>
      </c>
      <c r="L8425">
        <v>412896.00626967399</v>
      </c>
      <c r="M8425">
        <v>443893.71695179999</v>
      </c>
      <c r="N8425">
        <v>503037.65030661097</v>
      </c>
      <c r="O8425">
        <v>574086.15435337496</v>
      </c>
      <c r="Q8425" t="str">
        <f>VLOOKUP(A8425,Lookup_Tables!$D$2:$E$7,2,FALSE)</f>
        <v>SS</v>
      </c>
      <c r="R8425" t="str">
        <f>IFERROR(VLOOKUP(D8425,Lookup_Tables!$A$2:$B$21,2,FALSE),"All")</f>
        <v>Govt Med Fac</v>
      </c>
    </row>
    <row r="8426" spans="1:18" hidden="1">
      <c r="A8426">
        <v>256</v>
      </c>
      <c r="B8426">
        <v>70</v>
      </c>
      <c r="C8426" t="s">
        <v>38</v>
      </c>
      <c r="D8426">
        <v>6</v>
      </c>
      <c r="E8426">
        <v>124240.026964465</v>
      </c>
      <c r="F8426">
        <v>20571.023980050071</v>
      </c>
      <c r="G8426">
        <v>0</v>
      </c>
      <c r="H8426">
        <v>0</v>
      </c>
      <c r="I8426">
        <v>0</v>
      </c>
      <c r="J8426">
        <v>3101827.0648500398</v>
      </c>
      <c r="K8426">
        <v>4874190.3345819796</v>
      </c>
      <c r="L8426">
        <v>7857934.6387388296</v>
      </c>
      <c r="M8426">
        <v>8711767.9369223509</v>
      </c>
      <c r="N8426">
        <v>10638896.261895699</v>
      </c>
      <c r="O8426">
        <v>12359413.8885254</v>
      </c>
      <c r="Q8426" t="str">
        <f>VLOOKUP(A8426,Lookup_Tables!$D$2:$E$7,2,FALSE)</f>
        <v>SS</v>
      </c>
      <c r="R8426" t="str">
        <f>IFERROR(VLOOKUP(D8426,Lookup_Tables!$A$2:$B$21,2,FALSE),"All")</f>
        <v>Port</v>
      </c>
    </row>
    <row r="8427" spans="1:18" hidden="1">
      <c r="A8427">
        <v>256</v>
      </c>
      <c r="B8427">
        <v>70</v>
      </c>
      <c r="C8427" t="s">
        <v>39</v>
      </c>
      <c r="D8427">
        <v>6</v>
      </c>
      <c r="E8427">
        <v>123866.740924889</v>
      </c>
      <c r="F8427">
        <v>20197.737940474079</v>
      </c>
      <c r="G8427">
        <v>0</v>
      </c>
      <c r="H8427">
        <v>0</v>
      </c>
      <c r="I8427">
        <v>0</v>
      </c>
      <c r="J8427">
        <v>3101827.0648500398</v>
      </c>
      <c r="K8427">
        <v>4874190.3345819796</v>
      </c>
      <c r="L8427">
        <v>7857934.6387388296</v>
      </c>
      <c r="M8427">
        <v>8711767.9369223509</v>
      </c>
      <c r="N8427">
        <v>10638896.261895699</v>
      </c>
      <c r="O8427">
        <v>12359413.8885254</v>
      </c>
      <c r="Q8427" t="str">
        <f>VLOOKUP(A8427,Lookup_Tables!$D$2:$E$7,2,FALSE)</f>
        <v>SS</v>
      </c>
      <c r="R8427" t="str">
        <f>IFERROR(VLOOKUP(D8427,Lookup_Tables!$A$2:$B$21,2,FALSE),"All")</f>
        <v>Port</v>
      </c>
    </row>
    <row r="8428" spans="1:18" hidden="1">
      <c r="A8428">
        <v>256</v>
      </c>
      <c r="B8428">
        <v>70</v>
      </c>
      <c r="C8428" t="s">
        <v>38</v>
      </c>
      <c r="D8428">
        <v>9</v>
      </c>
      <c r="E8428">
        <v>19073.161347390898</v>
      </c>
      <c r="F8428">
        <v>4802.3599666441678</v>
      </c>
      <c r="G8428">
        <v>0</v>
      </c>
      <c r="H8428">
        <v>0</v>
      </c>
      <c r="I8428">
        <v>0</v>
      </c>
      <c r="J8428">
        <v>245180.82669569401</v>
      </c>
      <c r="K8428">
        <v>778044.09706173395</v>
      </c>
      <c r="L8428">
        <v>1243385.8763565701</v>
      </c>
      <c r="M8428">
        <v>1411167.83555878</v>
      </c>
      <c r="N8428">
        <v>1746614.4721379899</v>
      </c>
      <c r="O8428">
        <v>2116436.6088689999</v>
      </c>
      <c r="Q8428" t="str">
        <f>VLOOKUP(A8428,Lookup_Tables!$D$2:$E$7,2,FALSE)</f>
        <v>SS</v>
      </c>
      <c r="R8428" t="str">
        <f>IFERROR(VLOOKUP(D8428,Lookup_Tables!$A$2:$B$21,2,FALSE),"All")</f>
        <v>Pub Admin Bldg</v>
      </c>
    </row>
    <row r="8429" spans="1:18" hidden="1">
      <c r="A8429">
        <v>256</v>
      </c>
      <c r="B8429">
        <v>70</v>
      </c>
      <c r="C8429" t="s">
        <v>39</v>
      </c>
      <c r="D8429">
        <v>9</v>
      </c>
      <c r="E8429">
        <v>19022.2109128997</v>
      </c>
      <c r="F8429">
        <v>4751.4095321529694</v>
      </c>
      <c r="G8429">
        <v>0</v>
      </c>
      <c r="H8429">
        <v>0</v>
      </c>
      <c r="I8429">
        <v>0</v>
      </c>
      <c r="J8429">
        <v>245180.82669569401</v>
      </c>
      <c r="K8429">
        <v>778044.09706173395</v>
      </c>
      <c r="L8429">
        <v>1243385.8763565701</v>
      </c>
      <c r="M8429">
        <v>1411167.83555878</v>
      </c>
      <c r="N8429">
        <v>1746614.4721379899</v>
      </c>
      <c r="O8429">
        <v>2116436.6088689999</v>
      </c>
      <c r="Q8429" t="str">
        <f>VLOOKUP(A8429,Lookup_Tables!$D$2:$E$7,2,FALSE)</f>
        <v>SS</v>
      </c>
      <c r="R8429" t="str">
        <f>IFERROR(VLOOKUP(D8429,Lookup_Tables!$A$2:$B$21,2,FALSE),"All")</f>
        <v>Pub Admin Bldg</v>
      </c>
    </row>
    <row r="8430" spans="1:18" hidden="1">
      <c r="A8430">
        <v>256</v>
      </c>
      <c r="B8430">
        <v>70</v>
      </c>
      <c r="C8430" t="s">
        <v>38</v>
      </c>
      <c r="D8430">
        <v>10</v>
      </c>
      <c r="E8430">
        <v>1913572.0070261301</v>
      </c>
      <c r="F8430">
        <v>1097511.565278823</v>
      </c>
      <c r="G8430">
        <v>5764269.43707297</v>
      </c>
      <c r="H8430">
        <v>9314353.0077124294</v>
      </c>
      <c r="I8430">
        <v>9796025.8501019906</v>
      </c>
      <c r="J8430">
        <v>11635497.7919892</v>
      </c>
      <c r="K8430">
        <v>14104411.874516901</v>
      </c>
      <c r="L8430">
        <v>15944809.529084399</v>
      </c>
      <c r="M8430">
        <v>16912059.903370898</v>
      </c>
      <c r="N8430">
        <v>18931794.992927998</v>
      </c>
      <c r="O8430">
        <v>21917150.7878315</v>
      </c>
      <c r="Q8430" t="str">
        <f>VLOOKUP(A8430,Lookup_Tables!$D$2:$E$7,2,FALSE)</f>
        <v>SS</v>
      </c>
      <c r="R8430" t="str">
        <f>IFERROR(VLOOKUP(D8430,Lookup_Tables!$A$2:$B$21,2,FALSE),"All")</f>
        <v>Pub School</v>
      </c>
    </row>
    <row r="8431" spans="1:18" hidden="1">
      <c r="A8431">
        <v>256</v>
      </c>
      <c r="B8431">
        <v>70</v>
      </c>
      <c r="C8431" t="s">
        <v>39</v>
      </c>
      <c r="D8431">
        <v>10</v>
      </c>
      <c r="E8431">
        <v>1635218.21792362</v>
      </c>
      <c r="F8431">
        <v>981499.39175024233</v>
      </c>
      <c r="G8431">
        <v>4940774.15397151</v>
      </c>
      <c r="H8431">
        <v>6514597.4256463395</v>
      </c>
      <c r="I8431">
        <v>7093548.9701780798</v>
      </c>
      <c r="J8431">
        <v>8858707.3544251993</v>
      </c>
      <c r="K8431">
        <v>11024376.4799897</v>
      </c>
      <c r="L8431">
        <v>13460355.5780278</v>
      </c>
      <c r="M8431">
        <v>14074005.451174701</v>
      </c>
      <c r="N8431">
        <v>16188476.5140823</v>
      </c>
      <c r="O8431">
        <v>17755277.486248899</v>
      </c>
      <c r="Q8431" t="str">
        <f>VLOOKUP(A8431,Lookup_Tables!$D$2:$E$7,2,FALSE)</f>
        <v>SS</v>
      </c>
      <c r="R8431" t="str">
        <f>IFERROR(VLOOKUP(D8431,Lookup_Tables!$A$2:$B$21,2,FALSE),"All")</f>
        <v>Pub School</v>
      </c>
    </row>
    <row r="8432" spans="1:18" hidden="1">
      <c r="A8432">
        <v>256</v>
      </c>
      <c r="B8432">
        <v>70</v>
      </c>
      <c r="C8432" t="s">
        <v>38</v>
      </c>
      <c r="D8432">
        <v>13</v>
      </c>
      <c r="E8432">
        <v>916098.04317451699</v>
      </c>
      <c r="F8432">
        <v>499515.10200089967</v>
      </c>
      <c r="G8432">
        <v>2775509.0863772598</v>
      </c>
      <c r="H8432">
        <v>4536320.1125336504</v>
      </c>
      <c r="I8432">
        <v>4858139.6580731599</v>
      </c>
      <c r="J8432">
        <v>5900870.0058352798</v>
      </c>
      <c r="K8432">
        <v>7977176.6267738901</v>
      </c>
      <c r="L8432">
        <v>9528945.0433272105</v>
      </c>
      <c r="M8432">
        <v>10071623.636208</v>
      </c>
      <c r="N8432">
        <v>11868596.6603585</v>
      </c>
      <c r="O8432">
        <v>14599695.370856499</v>
      </c>
      <c r="Q8432" t="str">
        <f>VLOOKUP(A8432,Lookup_Tables!$D$2:$E$7,2,FALSE)</f>
        <v>SS</v>
      </c>
      <c r="R8432" t="str">
        <f>IFERROR(VLOOKUP(D8432,Lookup_Tables!$A$2:$B$21,2,FALSE),"All")</f>
        <v>Residual Inst</v>
      </c>
    </row>
    <row r="8433" spans="1:18" hidden="1">
      <c r="A8433">
        <v>256</v>
      </c>
      <c r="B8433">
        <v>70</v>
      </c>
      <c r="C8433" t="s">
        <v>39</v>
      </c>
      <c r="D8433">
        <v>13</v>
      </c>
      <c r="E8433">
        <v>794430.57315131195</v>
      </c>
      <c r="F8433">
        <v>452801.44052528148</v>
      </c>
      <c r="G8433">
        <v>2314276.6933474299</v>
      </c>
      <c r="H8433">
        <v>3351672.4280288201</v>
      </c>
      <c r="I8433">
        <v>3686844.3136171098</v>
      </c>
      <c r="J8433">
        <v>4829779.3711467804</v>
      </c>
      <c r="K8433">
        <v>6363962.5684707398</v>
      </c>
      <c r="L8433">
        <v>8631334.6447500605</v>
      </c>
      <c r="M8433">
        <v>9372033.9945811909</v>
      </c>
      <c r="N8433">
        <v>10855263.227487</v>
      </c>
      <c r="O8433">
        <v>12921852.6921164</v>
      </c>
      <c r="Q8433" t="str">
        <f>VLOOKUP(A8433,Lookup_Tables!$D$2:$E$7,2,FALSE)</f>
        <v>SS</v>
      </c>
      <c r="R8433" t="str">
        <f>IFERROR(VLOOKUP(D8433,Lookup_Tables!$A$2:$B$21,2,FALSE),"All")</f>
        <v>Residual Inst</v>
      </c>
    </row>
    <row r="8434" spans="1:18" hidden="1">
      <c r="A8434">
        <v>256</v>
      </c>
      <c r="B8434">
        <v>70</v>
      </c>
      <c r="C8434" t="s">
        <v>38</v>
      </c>
      <c r="D8434">
        <v>14</v>
      </c>
      <c r="E8434">
        <v>5831738.9909135802</v>
      </c>
      <c r="F8434">
        <v>3387027.6674713143</v>
      </c>
      <c r="G8434">
        <v>17480716.202957399</v>
      </c>
      <c r="H8434">
        <v>27565859.5297333</v>
      </c>
      <c r="I8434">
        <v>29412966.4609119</v>
      </c>
      <c r="J8434">
        <v>34287272.360510297</v>
      </c>
      <c r="K8434">
        <v>41357156.5168593</v>
      </c>
      <c r="L8434">
        <v>48800391.883304097</v>
      </c>
      <c r="M8434">
        <v>50086008.2868255</v>
      </c>
      <c r="N8434">
        <v>56493546.8592619</v>
      </c>
      <c r="O8434">
        <v>64798612.905847698</v>
      </c>
      <c r="Q8434" t="str">
        <f>VLOOKUP(A8434,Lookup_Tables!$D$2:$E$7,2,FALSE)</f>
        <v>SS</v>
      </c>
      <c r="R8434" t="str">
        <f>IFERROR(VLOOKUP(D8434,Lookup_Tables!$A$2:$B$21,2,FALSE),"All")</f>
        <v>Road</v>
      </c>
    </row>
    <row r="8435" spans="1:18" hidden="1">
      <c r="A8435">
        <v>256</v>
      </c>
      <c r="B8435">
        <v>70</v>
      </c>
      <c r="C8435" t="s">
        <v>39</v>
      </c>
      <c r="D8435">
        <v>14</v>
      </c>
      <c r="E8435">
        <v>4921822.6747851605</v>
      </c>
      <c r="F8435">
        <v>2959470.8511179495</v>
      </c>
      <c r="G8435">
        <v>14680358.225131201</v>
      </c>
      <c r="H8435">
        <v>20737010.2177375</v>
      </c>
      <c r="I8435">
        <v>22284967.2664616</v>
      </c>
      <c r="J8435">
        <v>26379502.337099001</v>
      </c>
      <c r="K8435">
        <v>32449895.875169899</v>
      </c>
      <c r="L8435">
        <v>38570954.972851798</v>
      </c>
      <c r="M8435">
        <v>40701838.155052997</v>
      </c>
      <c r="N8435">
        <v>46338527.905070499</v>
      </c>
      <c r="O8435">
        <v>53793041.713256903</v>
      </c>
      <c r="Q8435" t="str">
        <f>VLOOKUP(A8435,Lookup_Tables!$D$2:$E$7,2,FALSE)</f>
        <v>SS</v>
      </c>
      <c r="R8435" t="str">
        <f>IFERROR(VLOOKUP(D8435,Lookup_Tables!$A$2:$B$21,2,FALSE),"All")</f>
        <v>Road</v>
      </c>
    </row>
    <row r="8436" spans="1:18" hidden="1">
      <c r="A8436">
        <v>256</v>
      </c>
      <c r="B8436">
        <v>70</v>
      </c>
      <c r="C8436" t="s">
        <v>38</v>
      </c>
      <c r="D8436">
        <v>15</v>
      </c>
      <c r="E8436">
        <v>88455379.4811479</v>
      </c>
      <c r="F8436">
        <v>49029751.021543264</v>
      </c>
      <c r="G8436">
        <v>255717089.002657</v>
      </c>
      <c r="H8436">
        <v>414869315.982853</v>
      </c>
      <c r="I8436">
        <v>452500603.59801799</v>
      </c>
      <c r="J8436">
        <v>602095829.53253901</v>
      </c>
      <c r="K8436">
        <v>784128887.09653699</v>
      </c>
      <c r="L8436">
        <v>981014512.83892202</v>
      </c>
      <c r="M8436">
        <v>1008998366.13226</v>
      </c>
      <c r="N8436">
        <v>1095848556.273</v>
      </c>
      <c r="O8436">
        <v>1247003891.5057299</v>
      </c>
      <c r="Q8436" t="str">
        <f>VLOOKUP(A8436,Lookup_Tables!$D$2:$E$7,2,FALSE)</f>
        <v>SS</v>
      </c>
      <c r="R8436" t="str">
        <f>IFERROR(VLOOKUP(D8436,Lookup_Tables!$A$2:$B$21,2,FALSE),"All")</f>
        <v>All</v>
      </c>
    </row>
    <row r="8437" spans="1:18" hidden="1">
      <c r="A8437">
        <v>256</v>
      </c>
      <c r="B8437">
        <v>70</v>
      </c>
      <c r="C8437" t="s">
        <v>39</v>
      </c>
      <c r="D8437">
        <v>15</v>
      </c>
      <c r="E8437">
        <v>76096425.936912194</v>
      </c>
      <c r="F8437">
        <v>44215365.305123553</v>
      </c>
      <c r="G8437">
        <v>215703124.46669799</v>
      </c>
      <c r="H8437">
        <v>292492244.02942502</v>
      </c>
      <c r="I8437">
        <v>314345274.11322701</v>
      </c>
      <c r="J8437">
        <v>444048701.85838401</v>
      </c>
      <c r="K8437">
        <v>705247822.976004</v>
      </c>
      <c r="L8437">
        <v>875554119.53947306</v>
      </c>
      <c r="M8437">
        <v>907916856.36714196</v>
      </c>
      <c r="N8437">
        <v>1021101389.75381</v>
      </c>
      <c r="O8437">
        <v>1118439266.09957</v>
      </c>
      <c r="Q8437" t="str">
        <f>VLOOKUP(A8437,Lookup_Tables!$D$2:$E$7,2,FALSE)</f>
        <v>SS</v>
      </c>
      <c r="R8437" t="str">
        <f>IFERROR(VLOOKUP(D8437,Lookup_Tables!$A$2:$B$21,2,FALSE),"All")</f>
        <v>All</v>
      </c>
    </row>
    <row r="8438" spans="1:18" hidden="1">
      <c r="A8438">
        <v>256</v>
      </c>
      <c r="B8438">
        <v>70</v>
      </c>
      <c r="C8438" t="s">
        <v>38</v>
      </c>
      <c r="D8438">
        <v>16</v>
      </c>
      <c r="E8438">
        <v>12427763.086402901</v>
      </c>
      <c r="F8438">
        <v>7341685.4071082752</v>
      </c>
      <c r="G8438">
        <v>36521948.330733299</v>
      </c>
      <c r="H8438">
        <v>56365897.329295501</v>
      </c>
      <c r="I8438">
        <v>60187624.449040703</v>
      </c>
      <c r="J8438">
        <v>70613812.551167101</v>
      </c>
      <c r="K8438">
        <v>88008256.028546005</v>
      </c>
      <c r="L8438">
        <v>101069865.00450701</v>
      </c>
      <c r="M8438">
        <v>105541100.66507199</v>
      </c>
      <c r="N8438">
        <v>118675902.843905</v>
      </c>
      <c r="O8438">
        <v>139479109.17424899</v>
      </c>
      <c r="Q8438" t="str">
        <f>VLOOKUP(A8438,Lookup_Tables!$D$2:$E$7,2,FALSE)</f>
        <v>SS</v>
      </c>
      <c r="R8438" t="str">
        <f>IFERROR(VLOOKUP(D8438,Lookup_Tables!$A$2:$B$21,2,FALSE),"All")</f>
        <v>Government_Loss</v>
      </c>
    </row>
    <row r="8439" spans="1:18" hidden="1">
      <c r="A8439">
        <v>256</v>
      </c>
      <c r="B8439">
        <v>70</v>
      </c>
      <c r="C8439" t="s">
        <v>39</v>
      </c>
      <c r="D8439">
        <v>16</v>
      </c>
      <c r="E8439">
        <v>10368015.0257737</v>
      </c>
      <c r="F8439">
        <v>6387100.3242792245</v>
      </c>
      <c r="G8439">
        <v>29282097.7602254</v>
      </c>
      <c r="H8439">
        <v>41876754.680720396</v>
      </c>
      <c r="I8439">
        <v>44881135.392332897</v>
      </c>
      <c r="J8439">
        <v>54006100.380927801</v>
      </c>
      <c r="K8439">
        <v>66897311.443811998</v>
      </c>
      <c r="L8439">
        <v>82967028.549635798</v>
      </c>
      <c r="M8439">
        <v>86647970.550751597</v>
      </c>
      <c r="N8439">
        <v>100939097.941111</v>
      </c>
      <c r="O8439">
        <v>114645714.172392</v>
      </c>
      <c r="Q8439" t="str">
        <f>VLOOKUP(A8439,Lookup_Tables!$D$2:$E$7,2,FALSE)</f>
        <v>SS</v>
      </c>
      <c r="R8439" t="str">
        <f>IFERROR(VLOOKUP(D8439,Lookup_Tables!$A$2:$B$21,2,FALSE),"All")</f>
        <v>Government_Loss</v>
      </c>
    </row>
    <row r="8440" spans="1:18" hidden="1">
      <c r="A8440">
        <v>256</v>
      </c>
      <c r="B8440">
        <v>70</v>
      </c>
      <c r="C8440" t="s">
        <v>38</v>
      </c>
      <c r="D8440">
        <v>17</v>
      </c>
      <c r="E8440">
        <v>8219772.4831955396</v>
      </c>
      <c r="F8440">
        <v>4628440.2720725015</v>
      </c>
      <c r="G8440">
        <v>23784435.489867602</v>
      </c>
      <c r="H8440">
        <v>38397054.054833896</v>
      </c>
      <c r="I8440">
        <v>41984809.991874598</v>
      </c>
      <c r="J8440">
        <v>53659026.298894599</v>
      </c>
      <c r="K8440">
        <v>68258196.321901605</v>
      </c>
      <c r="L8440">
        <v>84113619.625750095</v>
      </c>
      <c r="M8440">
        <v>87286421.522301197</v>
      </c>
      <c r="N8440">
        <v>95422043.762420803</v>
      </c>
      <c r="O8440">
        <v>116498515.735055</v>
      </c>
      <c r="Q8440" t="str">
        <f>VLOOKUP(A8440,Lookup_Tables!$D$2:$E$7,2,FALSE)</f>
        <v>SS</v>
      </c>
      <c r="R8440" t="str">
        <f>IFERROR(VLOOKUP(D8440,Lookup_Tables!$A$2:$B$21,2,FALSE),"All")</f>
        <v>Emergency_Loss</v>
      </c>
    </row>
    <row r="8441" spans="1:18" hidden="1">
      <c r="A8441">
        <v>256</v>
      </c>
      <c r="B8441">
        <v>70</v>
      </c>
      <c r="C8441" t="s">
        <v>39</v>
      </c>
      <c r="D8441">
        <v>17</v>
      </c>
      <c r="E8441">
        <v>7009141.3182905801</v>
      </c>
      <c r="F8441">
        <v>4126521.3257834688</v>
      </c>
      <c r="G8441">
        <v>19837466.889459901</v>
      </c>
      <c r="H8441">
        <v>27263482.487876501</v>
      </c>
      <c r="I8441">
        <v>29651703.0101896</v>
      </c>
      <c r="J8441">
        <v>40299013.659770101</v>
      </c>
      <c r="K8441">
        <v>58979581.398101799</v>
      </c>
      <c r="L8441">
        <v>74194678.046537697</v>
      </c>
      <c r="M8441">
        <v>76851783.647089407</v>
      </c>
      <c r="N8441">
        <v>89314179.192731604</v>
      </c>
      <c r="O8441">
        <v>100158928.923556</v>
      </c>
      <c r="Q8441" t="str">
        <f>VLOOKUP(A8441,Lookup_Tables!$D$2:$E$7,2,FALSE)</f>
        <v>SS</v>
      </c>
      <c r="R8441" t="str">
        <f>IFERROR(VLOOKUP(D8441,Lookup_Tables!$A$2:$B$21,2,FALSE),"All")</f>
        <v>Emergency_Loss</v>
      </c>
    </row>
    <row r="8442" spans="1:18" hidden="1">
      <c r="A8442">
        <v>256</v>
      </c>
      <c r="B8442">
        <v>70</v>
      </c>
      <c r="C8442" t="s">
        <v>38</v>
      </c>
      <c r="D8442">
        <v>18</v>
      </c>
      <c r="E8442">
        <v>20647535.569598299</v>
      </c>
      <c r="F8442">
        <v>11986056.48980611</v>
      </c>
      <c r="G8442">
        <v>60221360.524078801</v>
      </c>
      <c r="H8442">
        <v>96131793.879089698</v>
      </c>
      <c r="I8442">
        <v>101984916.17060401</v>
      </c>
      <c r="J8442">
        <v>123011123.892425</v>
      </c>
      <c r="K8442">
        <v>156386029.59590599</v>
      </c>
      <c r="L8442">
        <v>183560568.41336799</v>
      </c>
      <c r="M8442">
        <v>189729906.26496601</v>
      </c>
      <c r="N8442">
        <v>209343498.076262</v>
      </c>
      <c r="O8442">
        <v>263114693.79920799</v>
      </c>
      <c r="Q8442" t="str">
        <f>VLOOKUP(A8442,Lookup_Tables!$D$2:$E$7,2,FALSE)</f>
        <v>SS</v>
      </c>
      <c r="R8442" t="str">
        <f>IFERROR(VLOOKUP(D8442,Lookup_Tables!$A$2:$B$21,2,FALSE),"All")</f>
        <v>Govt_Plus_Emergency</v>
      </c>
    </row>
    <row r="8443" spans="1:18" hidden="1">
      <c r="A8443">
        <v>256</v>
      </c>
      <c r="B8443">
        <v>70</v>
      </c>
      <c r="C8443" t="s">
        <v>39</v>
      </c>
      <c r="D8443">
        <v>18</v>
      </c>
      <c r="E8443">
        <v>17368309.392340701</v>
      </c>
      <c r="F8443">
        <v>10490624.510350276</v>
      </c>
      <c r="G8443">
        <v>49047268.943098798</v>
      </c>
      <c r="H8443">
        <v>69121740.247053295</v>
      </c>
      <c r="I8443">
        <v>75673203.700729996</v>
      </c>
      <c r="J8443">
        <v>96337535.019354001</v>
      </c>
      <c r="K8443">
        <v>123374150.402542</v>
      </c>
      <c r="L8443">
        <v>157323461.43900099</v>
      </c>
      <c r="M8443">
        <v>162176377.69699201</v>
      </c>
      <c r="N8443">
        <v>191229842.782121</v>
      </c>
      <c r="O8443">
        <v>211908954.431265</v>
      </c>
      <c r="Q8443" t="str">
        <f>VLOOKUP(A8443,Lookup_Tables!$D$2:$E$7,2,FALSE)</f>
        <v>SS</v>
      </c>
      <c r="R8443" t="str">
        <f>IFERROR(VLOOKUP(D8443,Lookup_Tables!$A$2:$B$21,2,FALSE),"All")</f>
        <v>Govt_Plus_Emergency</v>
      </c>
    </row>
    <row r="8444" spans="1:18" hidden="1">
      <c r="A8444">
        <v>256</v>
      </c>
      <c r="B8444">
        <v>72</v>
      </c>
      <c r="C8444" t="s">
        <v>38</v>
      </c>
      <c r="D8444">
        <v>0</v>
      </c>
      <c r="E8444">
        <v>5160656.5908210296</v>
      </c>
      <c r="F8444">
        <v>1712299.6575337104</v>
      </c>
      <c r="G8444">
        <v>10522891.9249171</v>
      </c>
      <c r="H8444">
        <v>20204404.864464499</v>
      </c>
      <c r="I8444">
        <v>45351059.175326101</v>
      </c>
      <c r="J8444">
        <v>87144184.411027804</v>
      </c>
      <c r="K8444">
        <v>106451469.464223</v>
      </c>
      <c r="L8444">
        <v>122486394.900732</v>
      </c>
      <c r="M8444">
        <v>127931631.99705499</v>
      </c>
      <c r="N8444">
        <v>135935204.79286599</v>
      </c>
      <c r="O8444">
        <v>159622625.06126201</v>
      </c>
      <c r="Q8444" t="str">
        <f>VLOOKUP(A8444,Lookup_Tables!$D$2:$E$7,2,FALSE)</f>
        <v>SS</v>
      </c>
      <c r="R8444" t="str">
        <f>IFERROR(VLOOKUP(D8444,Lookup_Tables!$A$2:$B$21,2,FALSE),"All")</f>
        <v>Private Assets</v>
      </c>
    </row>
    <row r="8445" spans="1:18" hidden="1">
      <c r="A8445">
        <v>256</v>
      </c>
      <c r="B8445">
        <v>72</v>
      </c>
      <c r="C8445" t="s">
        <v>39</v>
      </c>
      <c r="D8445">
        <v>0</v>
      </c>
      <c r="E8445">
        <v>4858863.5624112403</v>
      </c>
      <c r="F8445">
        <v>1570814.7311784839</v>
      </c>
      <c r="G8445">
        <v>10311931.9230574</v>
      </c>
      <c r="H8445">
        <v>12579232.8674559</v>
      </c>
      <c r="I8445">
        <v>44927053.718251102</v>
      </c>
      <c r="J8445">
        <v>84372132.127857298</v>
      </c>
      <c r="K8445">
        <v>103500800.2207</v>
      </c>
      <c r="L8445">
        <v>116362423.847652</v>
      </c>
      <c r="M8445">
        <v>119507139.908886</v>
      </c>
      <c r="N8445">
        <v>131959402.90662099</v>
      </c>
      <c r="O8445">
        <v>137882659.361543</v>
      </c>
      <c r="Q8445" t="str">
        <f>VLOOKUP(A8445,Lookup_Tables!$D$2:$E$7,2,FALSE)</f>
        <v>SS</v>
      </c>
      <c r="R8445" t="str">
        <f>IFERROR(VLOOKUP(D8445,Lookup_Tables!$A$2:$B$21,2,FALSE),"All")</f>
        <v>Private Assets</v>
      </c>
    </row>
    <row r="8446" spans="1:18" hidden="1">
      <c r="A8446">
        <v>256</v>
      </c>
      <c r="B8446">
        <v>72</v>
      </c>
      <c r="C8446" t="s">
        <v>38</v>
      </c>
      <c r="D8446">
        <v>2</v>
      </c>
      <c r="E8446">
        <v>1851900.2674531799</v>
      </c>
      <c r="F8446">
        <v>541296.95120993513</v>
      </c>
      <c r="G8446">
        <v>3410614.9126985199</v>
      </c>
      <c r="H8446">
        <v>6585987.3438092396</v>
      </c>
      <c r="I8446">
        <v>20171968.014745001</v>
      </c>
      <c r="J8446">
        <v>33196357.925678398</v>
      </c>
      <c r="K8446">
        <v>40094249.734247603</v>
      </c>
      <c r="L8446">
        <v>47281982.912196502</v>
      </c>
      <c r="M8446">
        <v>48370627.897144802</v>
      </c>
      <c r="N8446">
        <v>53905790.117153198</v>
      </c>
      <c r="O8446">
        <v>62736454.194279604</v>
      </c>
      <c r="Q8446" t="str">
        <f>VLOOKUP(A8446,Lookup_Tables!$D$2:$E$7,2,FALSE)</f>
        <v>SS</v>
      </c>
      <c r="R8446" t="str">
        <f>IFERROR(VLOOKUP(D8446,Lookup_Tables!$A$2:$B$21,2,FALSE),"All")</f>
        <v>Bridge</v>
      </c>
    </row>
    <row r="8447" spans="1:18" hidden="1">
      <c r="A8447">
        <v>256</v>
      </c>
      <c r="B8447">
        <v>72</v>
      </c>
      <c r="C8447" t="s">
        <v>39</v>
      </c>
      <c r="D8447">
        <v>2</v>
      </c>
      <c r="E8447">
        <v>1754236.7335521199</v>
      </c>
      <c r="F8447">
        <v>494668.03781940998</v>
      </c>
      <c r="G8447">
        <v>3313132.1428266801</v>
      </c>
      <c r="H8447">
        <v>4534927.9615687104</v>
      </c>
      <c r="I8447">
        <v>19840755.5546248</v>
      </c>
      <c r="J8447">
        <v>32202043.213445399</v>
      </c>
      <c r="K8447">
        <v>39133915.222547397</v>
      </c>
      <c r="L8447">
        <v>46227346.570912801</v>
      </c>
      <c r="M8447">
        <v>47112895.347838096</v>
      </c>
      <c r="N8447">
        <v>51340490.290001899</v>
      </c>
      <c r="O8447">
        <v>56520921.906630501</v>
      </c>
      <c r="Q8447" t="str">
        <f>VLOOKUP(A8447,Lookup_Tables!$D$2:$E$7,2,FALSE)</f>
        <v>SS</v>
      </c>
      <c r="R8447" t="str">
        <f>IFERROR(VLOOKUP(D8447,Lookup_Tables!$A$2:$B$21,2,FALSE),"All")</f>
        <v>Bridge</v>
      </c>
    </row>
    <row r="8448" spans="1:18" hidden="1">
      <c r="A8448">
        <v>256</v>
      </c>
      <c r="B8448">
        <v>72</v>
      </c>
      <c r="C8448" t="s">
        <v>38</v>
      </c>
      <c r="D8448">
        <v>3</v>
      </c>
      <c r="E8448">
        <v>68942.466562725007</v>
      </c>
      <c r="F8448">
        <v>10157.729176251371</v>
      </c>
      <c r="G8448">
        <v>0</v>
      </c>
      <c r="H8448">
        <v>0</v>
      </c>
      <c r="I8448">
        <v>1073319.4105717901</v>
      </c>
      <c r="J8448">
        <v>1850373.8896526</v>
      </c>
      <c r="K8448">
        <v>2270974.2287697801</v>
      </c>
      <c r="L8448">
        <v>2610446.0017888499</v>
      </c>
      <c r="M8448">
        <v>2715869.6192378202</v>
      </c>
      <c r="N8448">
        <v>3062311.7828237098</v>
      </c>
      <c r="O8448">
        <v>3510708.4264513799</v>
      </c>
      <c r="Q8448" t="str">
        <f>VLOOKUP(A8448,Lookup_Tables!$D$2:$E$7,2,FALSE)</f>
        <v>SS</v>
      </c>
      <c r="R8448" t="str">
        <f>IFERROR(VLOOKUP(D8448,Lookup_Tables!$A$2:$B$21,2,FALSE),"All")</f>
        <v>Govt Hosp</v>
      </c>
    </row>
    <row r="8449" spans="1:18" hidden="1">
      <c r="A8449">
        <v>256</v>
      </c>
      <c r="B8449">
        <v>72</v>
      </c>
      <c r="C8449" t="s">
        <v>39</v>
      </c>
      <c r="D8449">
        <v>3</v>
      </c>
      <c r="E8449">
        <v>67444.775404973901</v>
      </c>
      <c r="F8449">
        <v>9389.1906295638837</v>
      </c>
      <c r="G8449">
        <v>0</v>
      </c>
      <c r="H8449">
        <v>0</v>
      </c>
      <c r="I8449">
        <v>1073319.4105717901</v>
      </c>
      <c r="J8449">
        <v>1834461.0195156401</v>
      </c>
      <c r="K8449">
        <v>2270974.2287697801</v>
      </c>
      <c r="L8449">
        <v>2579863.9180282899</v>
      </c>
      <c r="M8449">
        <v>2686571.44611168</v>
      </c>
      <c r="N8449">
        <v>2890455.0372599401</v>
      </c>
      <c r="O8449">
        <v>3201719.69233396</v>
      </c>
      <c r="Q8449" t="str">
        <f>VLOOKUP(A8449,Lookup_Tables!$D$2:$E$7,2,FALSE)</f>
        <v>SS</v>
      </c>
      <c r="R8449" t="str">
        <f>IFERROR(VLOOKUP(D8449,Lookup_Tables!$A$2:$B$21,2,FALSE),"All")</f>
        <v>Govt Hosp</v>
      </c>
    </row>
    <row r="8450" spans="1:18" hidden="1">
      <c r="A8450">
        <v>256</v>
      </c>
      <c r="B8450">
        <v>72</v>
      </c>
      <c r="C8450" t="s">
        <v>38</v>
      </c>
      <c r="D8450">
        <v>4</v>
      </c>
      <c r="E8450">
        <v>14.0655266992568</v>
      </c>
      <c r="F8450">
        <v>6.0278081366341105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8037.7185626226901</v>
      </c>
      <c r="Q8450" t="str">
        <f>VLOOKUP(A8450,Lookup_Tables!$D$2:$E$7,2,FALSE)</f>
        <v>SS</v>
      </c>
      <c r="R8450" t="str">
        <f>IFERROR(VLOOKUP(D8450,Lookup_Tables!$A$2:$B$21,2,FALSE),"All")</f>
        <v>Govt Med Fac</v>
      </c>
    </row>
    <row r="8451" spans="1:18" hidden="1">
      <c r="A8451">
        <v>256</v>
      </c>
      <c r="B8451">
        <v>72</v>
      </c>
      <c r="C8451" t="s">
        <v>39</v>
      </c>
      <c r="D8451">
        <v>4</v>
      </c>
      <c r="E8451">
        <v>14.0655266992568</v>
      </c>
      <c r="F8451">
        <v>6.0278081366341105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8037.7185626226901</v>
      </c>
      <c r="Q8451" t="str">
        <f>VLOOKUP(A8451,Lookup_Tables!$D$2:$E$7,2,FALSE)</f>
        <v>SS</v>
      </c>
      <c r="R8451" t="str">
        <f>IFERROR(VLOOKUP(D8451,Lookup_Tables!$A$2:$B$21,2,FALSE),"All")</f>
        <v>Govt Med Fac</v>
      </c>
    </row>
    <row r="8452" spans="1:18" hidden="1">
      <c r="A8452">
        <v>256</v>
      </c>
      <c r="B8452">
        <v>72</v>
      </c>
      <c r="C8452" t="s">
        <v>38</v>
      </c>
      <c r="D8452">
        <v>9</v>
      </c>
      <c r="E8452">
        <v>3.6226646297388099</v>
      </c>
      <c r="F8452">
        <v>1.5677310810820795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2054.9335486567302</v>
      </c>
      <c r="Q8452" t="str">
        <f>VLOOKUP(A8452,Lookup_Tables!$D$2:$E$7,2,FALSE)</f>
        <v>SS</v>
      </c>
      <c r="R8452" t="str">
        <f>IFERROR(VLOOKUP(D8452,Lookup_Tables!$A$2:$B$21,2,FALSE),"All")</f>
        <v>Pub Admin Bldg</v>
      </c>
    </row>
    <row r="8453" spans="1:18" hidden="1">
      <c r="A8453">
        <v>256</v>
      </c>
      <c r="B8453">
        <v>72</v>
      </c>
      <c r="C8453" t="s">
        <v>39</v>
      </c>
      <c r="D8453">
        <v>9</v>
      </c>
      <c r="E8453">
        <v>3.6226646297388099</v>
      </c>
      <c r="F8453">
        <v>1.5677310810820795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2054.9335486567302</v>
      </c>
      <c r="Q8453" t="str">
        <f>VLOOKUP(A8453,Lookup_Tables!$D$2:$E$7,2,FALSE)</f>
        <v>SS</v>
      </c>
      <c r="R8453" t="str">
        <f>IFERROR(VLOOKUP(D8453,Lookup_Tables!$A$2:$B$21,2,FALSE),"All")</f>
        <v>Pub Admin Bldg</v>
      </c>
    </row>
    <row r="8454" spans="1:18" hidden="1">
      <c r="A8454">
        <v>256</v>
      </c>
      <c r="B8454">
        <v>72</v>
      </c>
      <c r="C8454" t="s">
        <v>38</v>
      </c>
      <c r="D8454">
        <v>10</v>
      </c>
      <c r="E8454">
        <v>532573.80365624104</v>
      </c>
      <c r="F8454">
        <v>211950.35978637921</v>
      </c>
      <c r="G8454">
        <v>1575167.9655637899</v>
      </c>
      <c r="H8454">
        <v>3088554.1042643101</v>
      </c>
      <c r="I8454">
        <v>4151501.7462127898</v>
      </c>
      <c r="J8454">
        <v>6308318.9428651398</v>
      </c>
      <c r="K8454">
        <v>7686596.8978517903</v>
      </c>
      <c r="L8454">
        <v>8840966.8836637307</v>
      </c>
      <c r="M8454">
        <v>9127664.7714411598</v>
      </c>
      <c r="N8454">
        <v>9974467.9549642</v>
      </c>
      <c r="O8454">
        <v>11582713.8685067</v>
      </c>
      <c r="Q8454" t="str">
        <f>VLOOKUP(A8454,Lookup_Tables!$D$2:$E$7,2,FALSE)</f>
        <v>SS</v>
      </c>
      <c r="R8454" t="str">
        <f>IFERROR(VLOOKUP(D8454,Lookup_Tables!$A$2:$B$21,2,FALSE),"All")</f>
        <v>Pub School</v>
      </c>
    </row>
    <row r="8455" spans="1:18" hidden="1">
      <c r="A8455">
        <v>256</v>
      </c>
      <c r="B8455">
        <v>72</v>
      </c>
      <c r="C8455" t="s">
        <v>39</v>
      </c>
      <c r="D8455">
        <v>10</v>
      </c>
      <c r="E8455">
        <v>490531.69571148499</v>
      </c>
      <c r="F8455">
        <v>194888.60933294013</v>
      </c>
      <c r="G8455">
        <v>1553657.9019869601</v>
      </c>
      <c r="H8455">
        <v>1824077.0438296299</v>
      </c>
      <c r="I8455">
        <v>3738063.7391769602</v>
      </c>
      <c r="J8455">
        <v>6106364.8658077698</v>
      </c>
      <c r="K8455">
        <v>7156649.5409754198</v>
      </c>
      <c r="L8455">
        <v>8095977.7222124804</v>
      </c>
      <c r="M8455">
        <v>8303305.1967656799</v>
      </c>
      <c r="N8455">
        <v>8989087.1983381901</v>
      </c>
      <c r="O8455">
        <v>9883683.4810224008</v>
      </c>
      <c r="Q8455" t="str">
        <f>VLOOKUP(A8455,Lookup_Tables!$D$2:$E$7,2,FALSE)</f>
        <v>SS</v>
      </c>
      <c r="R8455" t="str">
        <f>IFERROR(VLOOKUP(D8455,Lookup_Tables!$A$2:$B$21,2,FALSE),"All")</f>
        <v>Pub School</v>
      </c>
    </row>
    <row r="8456" spans="1:18" hidden="1">
      <c r="A8456">
        <v>256</v>
      </c>
      <c r="B8456">
        <v>72</v>
      </c>
      <c r="C8456" t="s">
        <v>38</v>
      </c>
      <c r="D8456">
        <v>13</v>
      </c>
      <c r="E8456">
        <v>293352.19809256302</v>
      </c>
      <c r="F8456">
        <v>38994.289491589123</v>
      </c>
      <c r="G8456">
        <v>0</v>
      </c>
      <c r="H8456">
        <v>0</v>
      </c>
      <c r="I8456">
        <v>5100229.9198607598</v>
      </c>
      <c r="J8456">
        <v>7661464.5932061002</v>
      </c>
      <c r="K8456">
        <v>9612539.0870439708</v>
      </c>
      <c r="L8456">
        <v>11256003.7852659</v>
      </c>
      <c r="M8456">
        <v>11496640.5504693</v>
      </c>
      <c r="N8456">
        <v>12642563.815867299</v>
      </c>
      <c r="O8456">
        <v>14785669.934244201</v>
      </c>
      <c r="Q8456" t="str">
        <f>VLOOKUP(A8456,Lookup_Tables!$D$2:$E$7,2,FALSE)</f>
        <v>SS</v>
      </c>
      <c r="R8456" t="str">
        <f>IFERROR(VLOOKUP(D8456,Lookup_Tables!$A$2:$B$21,2,FALSE),"All")</f>
        <v>Residual Inst</v>
      </c>
    </row>
    <row r="8457" spans="1:18" hidden="1">
      <c r="A8457">
        <v>256</v>
      </c>
      <c r="B8457">
        <v>72</v>
      </c>
      <c r="C8457" t="s">
        <v>39</v>
      </c>
      <c r="D8457">
        <v>13</v>
      </c>
      <c r="E8457">
        <v>287208.91049633402</v>
      </c>
      <c r="F8457">
        <v>35952.16059590361</v>
      </c>
      <c r="G8457">
        <v>0</v>
      </c>
      <c r="H8457">
        <v>0</v>
      </c>
      <c r="I8457">
        <v>5100229.9198607598</v>
      </c>
      <c r="J8457">
        <v>7650021.37388332</v>
      </c>
      <c r="K8457">
        <v>9597137.7220793702</v>
      </c>
      <c r="L8457">
        <v>11098737.3696042</v>
      </c>
      <c r="M8457">
        <v>11326222.2401857</v>
      </c>
      <c r="N8457">
        <v>12122999.142314199</v>
      </c>
      <c r="O8457">
        <v>12893617.9615335</v>
      </c>
      <c r="Q8457" t="str">
        <f>VLOOKUP(A8457,Lookup_Tables!$D$2:$E$7,2,FALSE)</f>
        <v>SS</v>
      </c>
      <c r="R8457" t="str">
        <f>IFERROR(VLOOKUP(D8457,Lookup_Tables!$A$2:$B$21,2,FALSE),"All")</f>
        <v>Residual Inst</v>
      </c>
    </row>
    <row r="8458" spans="1:18" hidden="1">
      <c r="A8458">
        <v>256</v>
      </c>
      <c r="B8458">
        <v>72</v>
      </c>
      <c r="C8458" t="s">
        <v>38</v>
      </c>
      <c r="D8458">
        <v>14</v>
      </c>
      <c r="E8458">
        <v>1554054.83773272</v>
      </c>
      <c r="F8458">
        <v>581395.03505918081</v>
      </c>
      <c r="G8458">
        <v>4372952.9738607304</v>
      </c>
      <c r="H8458">
        <v>8535614.1591566391</v>
      </c>
      <c r="I8458">
        <v>11167042.944252999</v>
      </c>
      <c r="J8458">
        <v>19807434.486148998</v>
      </c>
      <c r="K8458">
        <v>26064363.8075369</v>
      </c>
      <c r="L8458">
        <v>31425044.017348502</v>
      </c>
      <c r="M8458">
        <v>32783957.228792202</v>
      </c>
      <c r="N8458">
        <v>35956074.396984302</v>
      </c>
      <c r="O8458">
        <v>43139435.924481899</v>
      </c>
      <c r="Q8458" t="str">
        <f>VLOOKUP(A8458,Lookup_Tables!$D$2:$E$7,2,FALSE)</f>
        <v>SS</v>
      </c>
      <c r="R8458" t="str">
        <f>IFERROR(VLOOKUP(D8458,Lookup_Tables!$A$2:$B$21,2,FALSE),"All")</f>
        <v>Road</v>
      </c>
    </row>
    <row r="8459" spans="1:18" hidden="1">
      <c r="A8459">
        <v>256</v>
      </c>
      <c r="B8459">
        <v>72</v>
      </c>
      <c r="C8459" t="s">
        <v>39</v>
      </c>
      <c r="D8459">
        <v>14</v>
      </c>
      <c r="E8459">
        <v>1447721.7536736899</v>
      </c>
      <c r="F8459">
        <v>543273.04712830717</v>
      </c>
      <c r="G8459">
        <v>4187014.7883604802</v>
      </c>
      <c r="H8459">
        <v>6588545.3505060701</v>
      </c>
      <c r="I8459">
        <v>9818675.3824114408</v>
      </c>
      <c r="J8459">
        <v>19218014.227040101</v>
      </c>
      <c r="K8459">
        <v>24190649.376418401</v>
      </c>
      <c r="L8459">
        <v>29874372.910136599</v>
      </c>
      <c r="M8459">
        <v>30981706.500666201</v>
      </c>
      <c r="N8459">
        <v>34110623.953307398</v>
      </c>
      <c r="O8459">
        <v>39306723.558058403</v>
      </c>
      <c r="Q8459" t="str">
        <f>VLOOKUP(A8459,Lookup_Tables!$D$2:$E$7,2,FALSE)</f>
        <v>SS</v>
      </c>
      <c r="R8459" t="str">
        <f>IFERROR(VLOOKUP(D8459,Lookup_Tables!$A$2:$B$21,2,FALSE),"All")</f>
        <v>Road</v>
      </c>
    </row>
    <row r="8460" spans="1:18" hidden="1">
      <c r="A8460">
        <v>256</v>
      </c>
      <c r="B8460">
        <v>72</v>
      </c>
      <c r="C8460" t="s">
        <v>38</v>
      </c>
      <c r="D8460">
        <v>15</v>
      </c>
      <c r="E8460">
        <v>9461497.8525097799</v>
      </c>
      <c r="F8460">
        <v>3065818.8017347194</v>
      </c>
      <c r="G8460">
        <v>19887695.6276774</v>
      </c>
      <c r="H8460">
        <v>38378129.091245197</v>
      </c>
      <c r="I8460">
        <v>90232498.333681703</v>
      </c>
      <c r="J8460">
        <v>155050026.865888</v>
      </c>
      <c r="K8460">
        <v>191966320.46269301</v>
      </c>
      <c r="L8460">
        <v>220933501.15487599</v>
      </c>
      <c r="M8460">
        <v>231046880.113511</v>
      </c>
      <c r="N8460">
        <v>249697170.74104899</v>
      </c>
      <c r="O8460">
        <v>300407011.14296401</v>
      </c>
      <c r="Q8460" t="str">
        <f>VLOOKUP(A8460,Lookup_Tables!$D$2:$E$7,2,FALSE)</f>
        <v>SS</v>
      </c>
      <c r="R8460" t="str">
        <f>IFERROR(VLOOKUP(D8460,Lookup_Tables!$A$2:$B$21,2,FALSE),"All")</f>
        <v>All</v>
      </c>
    </row>
    <row r="8461" spans="1:18" hidden="1">
      <c r="A8461">
        <v>256</v>
      </c>
      <c r="B8461">
        <v>72</v>
      </c>
      <c r="C8461" t="s">
        <v>39</v>
      </c>
      <c r="D8461">
        <v>15</v>
      </c>
      <c r="E8461">
        <v>8904386.5272645205</v>
      </c>
      <c r="F8461">
        <v>2795651.5614990713</v>
      </c>
      <c r="G8461">
        <v>19424998.085701801</v>
      </c>
      <c r="H8461">
        <v>25435039.207339101</v>
      </c>
      <c r="I8461">
        <v>89606995.169010699</v>
      </c>
      <c r="J8461">
        <v>150712035.86193699</v>
      </c>
      <c r="K8461">
        <v>185486163.77805701</v>
      </c>
      <c r="L8461">
        <v>210827667.26720101</v>
      </c>
      <c r="M8461">
        <v>220154882.61490899</v>
      </c>
      <c r="N8461">
        <v>240122428.78773201</v>
      </c>
      <c r="O8461">
        <v>253097392.09971899</v>
      </c>
      <c r="Q8461" t="str">
        <f>VLOOKUP(A8461,Lookup_Tables!$D$2:$E$7,2,FALSE)</f>
        <v>SS</v>
      </c>
      <c r="R8461" t="str">
        <f>IFERROR(VLOOKUP(D8461,Lookup_Tables!$A$2:$B$21,2,FALSE),"All")</f>
        <v>All</v>
      </c>
    </row>
    <row r="8462" spans="1:18" hidden="1">
      <c r="A8462">
        <v>256</v>
      </c>
      <c r="B8462">
        <v>72</v>
      </c>
      <c r="C8462" t="s">
        <v>38</v>
      </c>
      <c r="D8462">
        <v>16</v>
      </c>
      <c r="E8462">
        <v>4300841.2616887698</v>
      </c>
      <c r="F8462">
        <v>1394442.0273756245</v>
      </c>
      <c r="G8462">
        <v>9373067.2699738909</v>
      </c>
      <c r="H8462">
        <v>18172356.492151301</v>
      </c>
      <c r="I8462">
        <v>40916563.321589902</v>
      </c>
      <c r="J8462">
        <v>69400837.718157694</v>
      </c>
      <c r="K8462">
        <v>84958473.954076603</v>
      </c>
      <c r="L8462">
        <v>101223993.61125</v>
      </c>
      <c r="M8462">
        <v>103588232.412055</v>
      </c>
      <c r="N8462">
        <v>115519587.092418</v>
      </c>
      <c r="O8462">
        <v>134591260.54678899</v>
      </c>
      <c r="Q8462" t="str">
        <f>VLOOKUP(A8462,Lookup_Tables!$D$2:$E$7,2,FALSE)</f>
        <v>SS</v>
      </c>
      <c r="R8462" t="str">
        <f>IFERROR(VLOOKUP(D8462,Lookup_Tables!$A$2:$B$21,2,FALSE),"All")</f>
        <v>Government_Loss</v>
      </c>
    </row>
    <row r="8463" spans="1:18" hidden="1">
      <c r="A8463">
        <v>256</v>
      </c>
      <c r="B8463">
        <v>72</v>
      </c>
      <c r="C8463" t="s">
        <v>39</v>
      </c>
      <c r="D8463">
        <v>16</v>
      </c>
      <c r="E8463">
        <v>4047136.8659262601</v>
      </c>
      <c r="F8463">
        <v>1283574.6781557421</v>
      </c>
      <c r="G8463">
        <v>9055899.5251121707</v>
      </c>
      <c r="H8463">
        <v>12948511.0387187</v>
      </c>
      <c r="I8463">
        <v>39609613.526735403</v>
      </c>
      <c r="J8463">
        <v>66632844.085480697</v>
      </c>
      <c r="K8463">
        <v>82159983.024440303</v>
      </c>
      <c r="L8463">
        <v>97388518.788438797</v>
      </c>
      <c r="M8463">
        <v>100384182.628088</v>
      </c>
      <c r="N8463">
        <v>108544899.27814899</v>
      </c>
      <c r="O8463">
        <v>121926578.553094</v>
      </c>
      <c r="Q8463" t="str">
        <f>VLOOKUP(A8463,Lookup_Tables!$D$2:$E$7,2,FALSE)</f>
        <v>SS</v>
      </c>
      <c r="R8463" t="str">
        <f>IFERROR(VLOOKUP(D8463,Lookup_Tables!$A$2:$B$21,2,FALSE),"All")</f>
        <v>Government_Loss</v>
      </c>
    </row>
    <row r="8464" spans="1:18" hidden="1">
      <c r="A8464">
        <v>256</v>
      </c>
      <c r="B8464">
        <v>72</v>
      </c>
      <c r="C8464" t="s">
        <v>38</v>
      </c>
      <c r="D8464">
        <v>17</v>
      </c>
      <c r="E8464">
        <v>1428345.4775684599</v>
      </c>
      <c r="F8464">
        <v>464613.02288219973</v>
      </c>
      <c r="G8464">
        <v>3104340.81874179</v>
      </c>
      <c r="H8464">
        <v>5992575.1866256902</v>
      </c>
      <c r="I8464">
        <v>13660433.1322565</v>
      </c>
      <c r="J8464">
        <v>22975987.627576701</v>
      </c>
      <c r="K8464">
        <v>28222471.141594701</v>
      </c>
      <c r="L8464">
        <v>33104284.375675201</v>
      </c>
      <c r="M8464">
        <v>34201916.256228499</v>
      </c>
      <c r="N8464">
        <v>37811624.028957203</v>
      </c>
      <c r="O8464">
        <v>45190448.546191297</v>
      </c>
      <c r="Q8464" t="str">
        <f>VLOOKUP(A8464,Lookup_Tables!$D$2:$E$7,2,FALSE)</f>
        <v>SS</v>
      </c>
      <c r="R8464" t="str">
        <f>IFERROR(VLOOKUP(D8464,Lookup_Tables!$A$2:$B$21,2,FALSE),"All")</f>
        <v>Emergency_Loss</v>
      </c>
    </row>
    <row r="8465" spans="1:18" hidden="1">
      <c r="A8465">
        <v>256</v>
      </c>
      <c r="B8465">
        <v>72</v>
      </c>
      <c r="C8465" t="s">
        <v>39</v>
      </c>
      <c r="D8465">
        <v>17</v>
      </c>
      <c r="E8465">
        <v>1343257.2891559999</v>
      </c>
      <c r="F8465">
        <v>420430.8967638748</v>
      </c>
      <c r="G8465">
        <v>3015691.1560125998</v>
      </c>
      <c r="H8465">
        <v>4108709.27042815</v>
      </c>
      <c r="I8465">
        <v>13651460.1439173</v>
      </c>
      <c r="J8465">
        <v>22458700.782794598</v>
      </c>
      <c r="K8465">
        <v>27163345.4610442</v>
      </c>
      <c r="L8465">
        <v>31742753.326458599</v>
      </c>
      <c r="M8465">
        <v>32998285.277901798</v>
      </c>
      <c r="N8465">
        <v>35664228.942621298</v>
      </c>
      <c r="O8465">
        <v>38666803.160736598</v>
      </c>
      <c r="Q8465" t="str">
        <f>VLOOKUP(A8465,Lookup_Tables!$D$2:$E$7,2,FALSE)</f>
        <v>SS</v>
      </c>
      <c r="R8465" t="str">
        <f>IFERROR(VLOOKUP(D8465,Lookup_Tables!$A$2:$B$21,2,FALSE),"All")</f>
        <v>Emergency_Loss</v>
      </c>
    </row>
    <row r="8466" spans="1:18" hidden="1">
      <c r="A8466">
        <v>256</v>
      </c>
      <c r="B8466">
        <v>72</v>
      </c>
      <c r="C8466" t="s">
        <v>38</v>
      </c>
      <c r="D8466">
        <v>18</v>
      </c>
      <c r="E8466">
        <v>5729186.73925725</v>
      </c>
      <c r="F8466">
        <v>1843461.126916538</v>
      </c>
      <c r="G8466">
        <v>12477486.6801799</v>
      </c>
      <c r="H8466">
        <v>24088664.2056567</v>
      </c>
      <c r="I8466">
        <v>55540179.935829297</v>
      </c>
      <c r="J8466">
        <v>92413747.293475002</v>
      </c>
      <c r="K8466">
        <v>114157440.45984299</v>
      </c>
      <c r="L8466">
        <v>133935648.82360899</v>
      </c>
      <c r="M8466">
        <v>137429540.54780999</v>
      </c>
      <c r="N8466">
        <v>153541994.884765</v>
      </c>
      <c r="O8466">
        <v>178688289.14824301</v>
      </c>
      <c r="Q8466" t="str">
        <f>VLOOKUP(A8466,Lookup_Tables!$D$2:$E$7,2,FALSE)</f>
        <v>SS</v>
      </c>
      <c r="R8466" t="str">
        <f>IFERROR(VLOOKUP(D8466,Lookup_Tables!$A$2:$B$21,2,FALSE),"All")</f>
        <v>Govt_Plus_Emergency</v>
      </c>
    </row>
    <row r="8467" spans="1:18" hidden="1">
      <c r="A8467">
        <v>256</v>
      </c>
      <c r="B8467">
        <v>72</v>
      </c>
      <c r="C8467" t="s">
        <v>39</v>
      </c>
      <c r="D8467">
        <v>18</v>
      </c>
      <c r="E8467">
        <v>5390393.6854355801</v>
      </c>
      <c r="F8467">
        <v>1697811.1368578756</v>
      </c>
      <c r="G8467">
        <v>12095824.396681899</v>
      </c>
      <c r="H8467">
        <v>17056820.021894</v>
      </c>
      <c r="I8467">
        <v>53575750.487127498</v>
      </c>
      <c r="J8467">
        <v>88981114.905339807</v>
      </c>
      <c r="K8467">
        <v>109615617.88525499</v>
      </c>
      <c r="L8467">
        <v>129086203.08527599</v>
      </c>
      <c r="M8467">
        <v>133451767.727974</v>
      </c>
      <c r="N8467">
        <v>144305374.46417201</v>
      </c>
      <c r="O8467">
        <v>160593381.71382999</v>
      </c>
      <c r="Q8467" t="str">
        <f>VLOOKUP(A8467,Lookup_Tables!$D$2:$E$7,2,FALSE)</f>
        <v>SS</v>
      </c>
      <c r="R8467" t="str">
        <f>IFERROR(VLOOKUP(D8467,Lookup_Tables!$A$2:$B$21,2,FALSE),"All")</f>
        <v>Govt_Plus_Emergency</v>
      </c>
    </row>
    <row r="8468" spans="1:18" hidden="1">
      <c r="A8468">
        <v>256</v>
      </c>
      <c r="B8468">
        <v>74</v>
      </c>
      <c r="C8468" t="s">
        <v>38</v>
      </c>
      <c r="D8468">
        <v>0</v>
      </c>
      <c r="E8468">
        <v>86.371823523431601</v>
      </c>
      <c r="F8468">
        <v>86.371823523431601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Q8468" t="str">
        <f>VLOOKUP(A8468,Lookup_Tables!$D$2:$E$7,2,FALSE)</f>
        <v>SS</v>
      </c>
      <c r="R8468" t="str">
        <f>IFERROR(VLOOKUP(D8468,Lookup_Tables!$A$2:$B$21,2,FALSE),"All")</f>
        <v>Private Assets</v>
      </c>
    </row>
    <row r="8469" spans="1:18" hidden="1">
      <c r="A8469">
        <v>256</v>
      </c>
      <c r="B8469">
        <v>74</v>
      </c>
      <c r="C8469" t="s">
        <v>39</v>
      </c>
      <c r="D8469">
        <v>0</v>
      </c>
      <c r="E8469">
        <v>86.371823523431601</v>
      </c>
      <c r="F8469">
        <v>86.371823523431601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Q8469" t="str">
        <f>VLOOKUP(A8469,Lookup_Tables!$D$2:$E$7,2,FALSE)</f>
        <v>SS</v>
      </c>
      <c r="R8469" t="str">
        <f>IFERROR(VLOOKUP(D8469,Lookup_Tables!$A$2:$B$21,2,FALSE),"All")</f>
        <v>Private Assets</v>
      </c>
    </row>
    <row r="8470" spans="1:18" hidden="1">
      <c r="A8470">
        <v>256</v>
      </c>
      <c r="B8470">
        <v>74</v>
      </c>
      <c r="C8470" t="s">
        <v>38</v>
      </c>
      <c r="D8470">
        <v>15</v>
      </c>
      <c r="E8470">
        <v>86.371823523431601</v>
      </c>
      <c r="F8470">
        <v>86.371823523431601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Q8470" t="str">
        <f>VLOOKUP(A8470,Lookup_Tables!$D$2:$E$7,2,FALSE)</f>
        <v>SS</v>
      </c>
      <c r="R8470" t="str">
        <f>IFERROR(VLOOKUP(D8470,Lookup_Tables!$A$2:$B$21,2,FALSE),"All")</f>
        <v>All</v>
      </c>
    </row>
    <row r="8471" spans="1:18" hidden="1">
      <c r="A8471">
        <v>256</v>
      </c>
      <c r="B8471">
        <v>74</v>
      </c>
      <c r="C8471" t="s">
        <v>39</v>
      </c>
      <c r="D8471">
        <v>15</v>
      </c>
      <c r="E8471">
        <v>86.371823523431601</v>
      </c>
      <c r="F8471">
        <v>86.371823523431601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Q8471" t="str">
        <f>VLOOKUP(A8471,Lookup_Tables!$D$2:$E$7,2,FALSE)</f>
        <v>SS</v>
      </c>
      <c r="R8471" t="str">
        <f>IFERROR(VLOOKUP(D8471,Lookup_Tables!$A$2:$B$21,2,FALSE),"All")</f>
        <v>All</v>
      </c>
    </row>
    <row r="8472" spans="1:18" hidden="1">
      <c r="A8472">
        <v>256</v>
      </c>
      <c r="B8472">
        <v>74</v>
      </c>
      <c r="C8472" t="s">
        <v>38</v>
      </c>
      <c r="D8472">
        <v>17</v>
      </c>
      <c r="E8472">
        <v>8.2378903882316799</v>
      </c>
      <c r="F8472">
        <v>8.2378903882316799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Q8472" t="str">
        <f>VLOOKUP(A8472,Lookup_Tables!$D$2:$E$7,2,FALSE)</f>
        <v>SS</v>
      </c>
      <c r="R8472" t="str">
        <f>IFERROR(VLOOKUP(D8472,Lookup_Tables!$A$2:$B$21,2,FALSE),"All")</f>
        <v>Emergency_Loss</v>
      </c>
    </row>
    <row r="8473" spans="1:18" hidden="1">
      <c r="A8473">
        <v>256</v>
      </c>
      <c r="B8473">
        <v>74</v>
      </c>
      <c r="C8473" t="s">
        <v>39</v>
      </c>
      <c r="D8473">
        <v>17</v>
      </c>
      <c r="E8473">
        <v>8.2378903882316799</v>
      </c>
      <c r="F8473">
        <v>8.2378903882316799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Q8473" t="str">
        <f>VLOOKUP(A8473,Lookup_Tables!$D$2:$E$7,2,FALSE)</f>
        <v>SS</v>
      </c>
      <c r="R8473" t="str">
        <f>IFERROR(VLOOKUP(D8473,Lookup_Tables!$A$2:$B$21,2,FALSE),"All")</f>
        <v>Emergency_Loss</v>
      </c>
    </row>
    <row r="8474" spans="1:18" hidden="1">
      <c r="A8474">
        <v>256</v>
      </c>
      <c r="B8474">
        <v>74</v>
      </c>
      <c r="C8474" t="s">
        <v>38</v>
      </c>
      <c r="D8474">
        <v>18</v>
      </c>
      <c r="E8474">
        <v>8.2378903882316799</v>
      </c>
      <c r="F8474">
        <v>8.2378903882316799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Q8474" t="str">
        <f>VLOOKUP(A8474,Lookup_Tables!$D$2:$E$7,2,FALSE)</f>
        <v>SS</v>
      </c>
      <c r="R8474" t="str">
        <f>IFERROR(VLOOKUP(D8474,Lookup_Tables!$A$2:$B$21,2,FALSE),"All")</f>
        <v>Govt_Plus_Emergency</v>
      </c>
    </row>
    <row r="8475" spans="1:18" hidden="1">
      <c r="A8475">
        <v>256</v>
      </c>
      <c r="B8475">
        <v>74</v>
      </c>
      <c r="C8475" t="s">
        <v>39</v>
      </c>
      <c r="D8475">
        <v>18</v>
      </c>
      <c r="E8475">
        <v>8.2378903882316799</v>
      </c>
      <c r="F8475">
        <v>8.2378903882316799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Q8475" t="str">
        <f>VLOOKUP(A8475,Lookup_Tables!$D$2:$E$7,2,FALSE)</f>
        <v>SS</v>
      </c>
      <c r="R8475" t="str">
        <f>IFERROR(VLOOKUP(D8475,Lookup_Tables!$A$2:$B$21,2,FALSE),"All")</f>
        <v>Govt_Plus_Emergency</v>
      </c>
    </row>
    <row r="8476" spans="1:18" hidden="1">
      <c r="A8476">
        <v>256</v>
      </c>
      <c r="B8476">
        <v>75</v>
      </c>
      <c r="C8476" t="s">
        <v>38</v>
      </c>
      <c r="D8476">
        <v>0</v>
      </c>
      <c r="E8476">
        <v>4623206.4118783101</v>
      </c>
      <c r="F8476">
        <v>1150758.8834195612</v>
      </c>
      <c r="G8476">
        <v>27701670.5401062</v>
      </c>
      <c r="H8476">
        <v>37156207.490471199</v>
      </c>
      <c r="I8476">
        <v>38609865.687034898</v>
      </c>
      <c r="J8476">
        <v>43040103.430270202</v>
      </c>
      <c r="K8476">
        <v>50681680.611372702</v>
      </c>
      <c r="L8476">
        <v>66260881.268677898</v>
      </c>
      <c r="M8476">
        <v>68696220.187699795</v>
      </c>
      <c r="N8476">
        <v>75379734.896895796</v>
      </c>
      <c r="O8476">
        <v>84998547.900425196</v>
      </c>
      <c r="Q8476" t="str">
        <f>VLOOKUP(A8476,Lookup_Tables!$D$2:$E$7,2,FALSE)</f>
        <v>SS</v>
      </c>
      <c r="R8476" t="str">
        <f>IFERROR(VLOOKUP(D8476,Lookup_Tables!$A$2:$B$21,2,FALSE),"All")</f>
        <v>Private Assets</v>
      </c>
    </row>
    <row r="8477" spans="1:18" hidden="1">
      <c r="A8477">
        <v>256</v>
      </c>
      <c r="B8477">
        <v>75</v>
      </c>
      <c r="C8477" t="s">
        <v>39</v>
      </c>
      <c r="D8477">
        <v>0</v>
      </c>
      <c r="E8477">
        <v>4328823.2734148502</v>
      </c>
      <c r="F8477">
        <v>1067779.6355481939</v>
      </c>
      <c r="G8477">
        <v>27551177.796624001</v>
      </c>
      <c r="H8477">
        <v>36253547.504964598</v>
      </c>
      <c r="I8477">
        <v>37412838.795649298</v>
      </c>
      <c r="J8477">
        <v>40583851.492740199</v>
      </c>
      <c r="K8477">
        <v>44071871.561850503</v>
      </c>
      <c r="L8477">
        <v>46584933.990968399</v>
      </c>
      <c r="M8477">
        <v>47436883.260293297</v>
      </c>
      <c r="N8477">
        <v>49106552.765516698</v>
      </c>
      <c r="O8477">
        <v>50681680.611372702</v>
      </c>
      <c r="Q8477" t="str">
        <f>VLOOKUP(A8477,Lookup_Tables!$D$2:$E$7,2,FALSE)</f>
        <v>SS</v>
      </c>
      <c r="R8477" t="str">
        <f>IFERROR(VLOOKUP(D8477,Lookup_Tables!$A$2:$B$21,2,FALSE),"All")</f>
        <v>Private Assets</v>
      </c>
    </row>
    <row r="8478" spans="1:18" hidden="1">
      <c r="A8478">
        <v>256</v>
      </c>
      <c r="B8478">
        <v>75</v>
      </c>
      <c r="C8478" t="s">
        <v>38</v>
      </c>
      <c r="D8478">
        <v>3</v>
      </c>
      <c r="E8478">
        <v>102632.89916318</v>
      </c>
      <c r="F8478">
        <v>20864.951742982841</v>
      </c>
      <c r="G8478">
        <v>656244.71624889597</v>
      </c>
      <c r="H8478">
        <v>780546.03212617</v>
      </c>
      <c r="I8478">
        <v>841497.01048868801</v>
      </c>
      <c r="J8478">
        <v>1038654.86869788</v>
      </c>
      <c r="K8478">
        <v>1347675.87125672</v>
      </c>
      <c r="L8478">
        <v>1523775.06540561</v>
      </c>
      <c r="M8478">
        <v>1646920.6421149899</v>
      </c>
      <c r="N8478">
        <v>1867179.79639431</v>
      </c>
      <c r="O8478">
        <v>2159940.1051173899</v>
      </c>
      <c r="Q8478" t="str">
        <f>VLOOKUP(A8478,Lookup_Tables!$D$2:$E$7,2,FALSE)</f>
        <v>SS</v>
      </c>
      <c r="R8478" t="str">
        <f>IFERROR(VLOOKUP(D8478,Lookup_Tables!$A$2:$B$21,2,FALSE),"All")</f>
        <v>Govt Hosp</v>
      </c>
    </row>
    <row r="8479" spans="1:18" hidden="1">
      <c r="A8479">
        <v>256</v>
      </c>
      <c r="B8479">
        <v>75</v>
      </c>
      <c r="C8479" t="s">
        <v>39</v>
      </c>
      <c r="D8479">
        <v>3</v>
      </c>
      <c r="E8479">
        <v>96488.611621514399</v>
      </c>
      <c r="F8479">
        <v>19184.901543075219</v>
      </c>
      <c r="G8479">
        <v>656244.71624889597</v>
      </c>
      <c r="H8479">
        <v>773882.25345212</v>
      </c>
      <c r="I8479">
        <v>803202.71596445702</v>
      </c>
      <c r="J8479">
        <v>953358.98539068201</v>
      </c>
      <c r="K8479">
        <v>1123950.70646852</v>
      </c>
      <c r="L8479">
        <v>1312312.42257657</v>
      </c>
      <c r="M8479">
        <v>1336301.89756538</v>
      </c>
      <c r="N8479">
        <v>1416177.90862014</v>
      </c>
      <c r="O8479">
        <v>1506005.1194565</v>
      </c>
      <c r="Q8479" t="str">
        <f>VLOOKUP(A8479,Lookup_Tables!$D$2:$E$7,2,FALSE)</f>
        <v>SS</v>
      </c>
      <c r="R8479" t="str">
        <f>IFERROR(VLOOKUP(D8479,Lookup_Tables!$A$2:$B$21,2,FALSE),"All")</f>
        <v>Govt Hosp</v>
      </c>
    </row>
    <row r="8480" spans="1:18" hidden="1">
      <c r="A8480">
        <v>256</v>
      </c>
      <c r="B8480">
        <v>75</v>
      </c>
      <c r="C8480" t="s">
        <v>38</v>
      </c>
      <c r="D8480">
        <v>4</v>
      </c>
      <c r="E8480">
        <v>17259.054343079199</v>
      </c>
      <c r="F8480">
        <v>4046.8874875792553</v>
      </c>
      <c r="G8480">
        <v>85003.944020449999</v>
      </c>
      <c r="H8480">
        <v>152838.485395539</v>
      </c>
      <c r="I8480">
        <v>166878.17114290799</v>
      </c>
      <c r="J8480">
        <v>197020.57254704801</v>
      </c>
      <c r="K8480">
        <v>249822.63915743399</v>
      </c>
      <c r="L8480">
        <v>284616.56180144602</v>
      </c>
      <c r="M8480">
        <v>303389.34461539902</v>
      </c>
      <c r="N8480">
        <v>347874.72633414698</v>
      </c>
      <c r="O8480">
        <v>409375.84457215702</v>
      </c>
      <c r="Q8480" t="str">
        <f>VLOOKUP(A8480,Lookup_Tables!$D$2:$E$7,2,FALSE)</f>
        <v>SS</v>
      </c>
      <c r="R8480" t="str">
        <f>IFERROR(VLOOKUP(D8480,Lookup_Tables!$A$2:$B$21,2,FALSE),"All")</f>
        <v>Govt Med Fac</v>
      </c>
    </row>
    <row r="8481" spans="1:18" hidden="1">
      <c r="A8481">
        <v>256</v>
      </c>
      <c r="B8481">
        <v>75</v>
      </c>
      <c r="C8481" t="s">
        <v>39</v>
      </c>
      <c r="D8481">
        <v>4</v>
      </c>
      <c r="E8481">
        <v>16343.579858909899</v>
      </c>
      <c r="F8481">
        <v>3856.6619334556963</v>
      </c>
      <c r="G8481">
        <v>85003.944020449999</v>
      </c>
      <c r="H8481">
        <v>148183.776063814</v>
      </c>
      <c r="I8481">
        <v>157569.20896988199</v>
      </c>
      <c r="J8481">
        <v>185344.11837342099</v>
      </c>
      <c r="K8481">
        <v>217697.301445185</v>
      </c>
      <c r="L8481">
        <v>249899.62115200501</v>
      </c>
      <c r="M8481">
        <v>261343.30023411501</v>
      </c>
      <c r="N8481">
        <v>279963.43162569002</v>
      </c>
      <c r="O8481">
        <v>303389.34461539902</v>
      </c>
      <c r="Q8481" t="str">
        <f>VLOOKUP(A8481,Lookup_Tables!$D$2:$E$7,2,FALSE)</f>
        <v>SS</v>
      </c>
      <c r="R8481" t="str">
        <f>IFERROR(VLOOKUP(D8481,Lookup_Tables!$A$2:$B$21,2,FALSE),"All")</f>
        <v>Govt Med Fac</v>
      </c>
    </row>
    <row r="8482" spans="1:18" hidden="1">
      <c r="A8482">
        <v>256</v>
      </c>
      <c r="B8482">
        <v>75</v>
      </c>
      <c r="C8482" t="s">
        <v>38</v>
      </c>
      <c r="D8482">
        <v>6</v>
      </c>
      <c r="E8482">
        <v>1979.4209634275301</v>
      </c>
      <c r="F8482">
        <v>1979.4209634275301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Q8482" t="str">
        <f>VLOOKUP(A8482,Lookup_Tables!$D$2:$E$7,2,FALSE)</f>
        <v>SS</v>
      </c>
      <c r="R8482" t="str">
        <f>IFERROR(VLOOKUP(D8482,Lookup_Tables!$A$2:$B$21,2,FALSE),"All")</f>
        <v>Port</v>
      </c>
    </row>
    <row r="8483" spans="1:18" hidden="1">
      <c r="A8483">
        <v>256</v>
      </c>
      <c r="B8483">
        <v>75</v>
      </c>
      <c r="C8483" t="s">
        <v>39</v>
      </c>
      <c r="D8483">
        <v>6</v>
      </c>
      <c r="E8483">
        <v>1979.4209634275301</v>
      </c>
      <c r="F8483">
        <v>1979.4209634275301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Q8483" t="str">
        <f>VLOOKUP(A8483,Lookup_Tables!$D$2:$E$7,2,FALSE)</f>
        <v>SS</v>
      </c>
      <c r="R8483" t="str">
        <f>IFERROR(VLOOKUP(D8483,Lookup_Tables!$A$2:$B$21,2,FALSE),"All")</f>
        <v>Port</v>
      </c>
    </row>
    <row r="8484" spans="1:18" hidden="1">
      <c r="A8484">
        <v>256</v>
      </c>
      <c r="B8484">
        <v>75</v>
      </c>
      <c r="C8484" t="s">
        <v>38</v>
      </c>
      <c r="D8484">
        <v>10</v>
      </c>
      <c r="E8484">
        <v>130861.417657981</v>
      </c>
      <c r="F8484">
        <v>30450.186647114286</v>
      </c>
      <c r="G8484">
        <v>803280.60292622005</v>
      </c>
      <c r="H8484">
        <v>1086131.71679715</v>
      </c>
      <c r="I8484">
        <v>1120681.7128264699</v>
      </c>
      <c r="J8484">
        <v>1218937.4235806901</v>
      </c>
      <c r="K8484">
        <v>1452371.3575035899</v>
      </c>
      <c r="L8484">
        <v>1868074.8200864601</v>
      </c>
      <c r="M8484">
        <v>1994176.5882956199</v>
      </c>
      <c r="N8484">
        <v>2200693.5657090698</v>
      </c>
      <c r="O8484">
        <v>2522741.4150812998</v>
      </c>
      <c r="Q8484" t="str">
        <f>VLOOKUP(A8484,Lookup_Tables!$D$2:$E$7,2,FALSE)</f>
        <v>SS</v>
      </c>
      <c r="R8484" t="str">
        <f>IFERROR(VLOOKUP(D8484,Lookup_Tables!$A$2:$B$21,2,FALSE),"All")</f>
        <v>Pub School</v>
      </c>
    </row>
    <row r="8485" spans="1:18" hidden="1">
      <c r="A8485">
        <v>256</v>
      </c>
      <c r="B8485">
        <v>75</v>
      </c>
      <c r="C8485" t="s">
        <v>39</v>
      </c>
      <c r="D8485">
        <v>10</v>
      </c>
      <c r="E8485">
        <v>122714.078455999</v>
      </c>
      <c r="F8485">
        <v>28273.005819586469</v>
      </c>
      <c r="G8485">
        <v>799619.68398599303</v>
      </c>
      <c r="H8485">
        <v>1063433.7234320999</v>
      </c>
      <c r="I8485">
        <v>1097632.66709146</v>
      </c>
      <c r="J8485">
        <v>1162932.2609576599</v>
      </c>
      <c r="K8485">
        <v>1246864.4885492399</v>
      </c>
      <c r="L8485">
        <v>1315633.5446496501</v>
      </c>
      <c r="M8485">
        <v>1337334.97611779</v>
      </c>
      <c r="N8485">
        <v>1405424.60866701</v>
      </c>
      <c r="O8485">
        <v>1479858.1692742801</v>
      </c>
      <c r="Q8485" t="str">
        <f>VLOOKUP(A8485,Lookup_Tables!$D$2:$E$7,2,FALSE)</f>
        <v>SS</v>
      </c>
      <c r="R8485" t="str">
        <f>IFERROR(VLOOKUP(D8485,Lookup_Tables!$A$2:$B$21,2,FALSE),"All")</f>
        <v>Pub School</v>
      </c>
    </row>
    <row r="8486" spans="1:18" hidden="1">
      <c r="A8486">
        <v>256</v>
      </c>
      <c r="B8486">
        <v>75</v>
      </c>
      <c r="C8486" t="s">
        <v>38</v>
      </c>
      <c r="D8486">
        <v>13</v>
      </c>
      <c r="E8486">
        <v>97441.971061551798</v>
      </c>
      <c r="F8486">
        <v>23706.012225006445</v>
      </c>
      <c r="G8486">
        <v>590336.51771469496</v>
      </c>
      <c r="H8486">
        <v>753270.41987286299</v>
      </c>
      <c r="I8486">
        <v>791332.45405632898</v>
      </c>
      <c r="J8486">
        <v>902000.89198343805</v>
      </c>
      <c r="K8486">
        <v>1178502.56399896</v>
      </c>
      <c r="L8486">
        <v>1376643.95970838</v>
      </c>
      <c r="M8486">
        <v>1442635.32639885</v>
      </c>
      <c r="N8486">
        <v>1651707.7538671901</v>
      </c>
      <c r="O8486">
        <v>1916721.60776452</v>
      </c>
      <c r="Q8486" t="str">
        <f>VLOOKUP(A8486,Lookup_Tables!$D$2:$E$7,2,FALSE)</f>
        <v>SS</v>
      </c>
      <c r="R8486" t="str">
        <f>IFERROR(VLOOKUP(D8486,Lookup_Tables!$A$2:$B$21,2,FALSE),"All")</f>
        <v>Residual Inst</v>
      </c>
    </row>
    <row r="8487" spans="1:18" hidden="1">
      <c r="A8487">
        <v>256</v>
      </c>
      <c r="B8487">
        <v>75</v>
      </c>
      <c r="C8487" t="s">
        <v>39</v>
      </c>
      <c r="D8487">
        <v>13</v>
      </c>
      <c r="E8487">
        <v>91279.835605568602</v>
      </c>
      <c r="F8487">
        <v>21990.962933787625</v>
      </c>
      <c r="G8487">
        <v>589341.79258771602</v>
      </c>
      <c r="H8487">
        <v>732950.45352490805</v>
      </c>
      <c r="I8487">
        <v>759758.52053605695</v>
      </c>
      <c r="J8487">
        <v>835418.49079941504</v>
      </c>
      <c r="K8487">
        <v>958972.18970138603</v>
      </c>
      <c r="L8487">
        <v>1073155.2359158101</v>
      </c>
      <c r="M8487">
        <v>1113394.46982459</v>
      </c>
      <c r="N8487">
        <v>1187163.50790389</v>
      </c>
      <c r="O8487">
        <v>1275761.7019281299</v>
      </c>
      <c r="Q8487" t="str">
        <f>VLOOKUP(A8487,Lookup_Tables!$D$2:$E$7,2,FALSE)</f>
        <v>SS</v>
      </c>
      <c r="R8487" t="str">
        <f>IFERROR(VLOOKUP(D8487,Lookup_Tables!$A$2:$B$21,2,FALSE),"All")</f>
        <v>Residual Inst</v>
      </c>
    </row>
    <row r="8488" spans="1:18" hidden="1">
      <c r="A8488">
        <v>256</v>
      </c>
      <c r="B8488">
        <v>75</v>
      </c>
      <c r="C8488" t="s">
        <v>38</v>
      </c>
      <c r="D8488">
        <v>14</v>
      </c>
      <c r="E8488">
        <v>495570.810647526</v>
      </c>
      <c r="F8488">
        <v>120878.6356912019</v>
      </c>
      <c r="G8488">
        <v>2974666.4763202402</v>
      </c>
      <c r="H8488">
        <v>3989312.9234648198</v>
      </c>
      <c r="I8488">
        <v>4169618.3727608901</v>
      </c>
      <c r="J8488">
        <v>4600923.7793288399</v>
      </c>
      <c r="K8488">
        <v>5754187.5960852001</v>
      </c>
      <c r="L8488">
        <v>7054379.8201267002</v>
      </c>
      <c r="M8488">
        <v>7277475.7989622504</v>
      </c>
      <c r="N8488">
        <v>8288831.1901086504</v>
      </c>
      <c r="O8488">
        <v>9343517.4696762208</v>
      </c>
      <c r="Q8488" t="str">
        <f>VLOOKUP(A8488,Lookup_Tables!$D$2:$E$7,2,FALSE)</f>
        <v>SS</v>
      </c>
      <c r="R8488" t="str">
        <f>IFERROR(VLOOKUP(D8488,Lookup_Tables!$A$2:$B$21,2,FALSE),"All")</f>
        <v>Road</v>
      </c>
    </row>
    <row r="8489" spans="1:18" hidden="1">
      <c r="A8489">
        <v>256</v>
      </c>
      <c r="B8489">
        <v>75</v>
      </c>
      <c r="C8489" t="s">
        <v>39</v>
      </c>
      <c r="D8489">
        <v>14</v>
      </c>
      <c r="E8489">
        <v>464286.33554327302</v>
      </c>
      <c r="F8489">
        <v>112078.60868076736</v>
      </c>
      <c r="G8489">
        <v>2965120.0093175499</v>
      </c>
      <c r="H8489">
        <v>3858993.4176467201</v>
      </c>
      <c r="I8489">
        <v>4011698.67959633</v>
      </c>
      <c r="J8489">
        <v>4361470.3671789505</v>
      </c>
      <c r="K8489">
        <v>4768859.9744121097</v>
      </c>
      <c r="L8489">
        <v>5176985.0424260199</v>
      </c>
      <c r="M8489">
        <v>5362989.42635136</v>
      </c>
      <c r="N8489">
        <v>5777177.0289480202</v>
      </c>
      <c r="O8489">
        <v>5945443.8322808696</v>
      </c>
      <c r="Q8489" t="str">
        <f>VLOOKUP(A8489,Lookup_Tables!$D$2:$E$7,2,FALSE)</f>
        <v>SS</v>
      </c>
      <c r="R8489" t="str">
        <f>IFERROR(VLOOKUP(D8489,Lookup_Tables!$A$2:$B$21,2,FALSE),"All")</f>
        <v>Road</v>
      </c>
    </row>
    <row r="8490" spans="1:18" hidden="1">
      <c r="A8490">
        <v>256</v>
      </c>
      <c r="B8490">
        <v>75</v>
      </c>
      <c r="C8490" t="s">
        <v>38</v>
      </c>
      <c r="D8490">
        <v>15</v>
      </c>
      <c r="E8490">
        <v>5468951.9857150596</v>
      </c>
      <c r="F8490">
        <v>1351519.5115240924</v>
      </c>
      <c r="G8490">
        <v>32877248.673681598</v>
      </c>
      <c r="H8490">
        <v>43821824.722795799</v>
      </c>
      <c r="I8490">
        <v>45800556.515465103</v>
      </c>
      <c r="J8490">
        <v>50751026.03074</v>
      </c>
      <c r="K8490">
        <v>60495405.645455897</v>
      </c>
      <c r="L8490">
        <v>78346653.582961097</v>
      </c>
      <c r="M8490">
        <v>81453121.736117199</v>
      </c>
      <c r="N8490">
        <v>90174359.426717505</v>
      </c>
      <c r="O8490">
        <v>100563430.324412</v>
      </c>
      <c r="Q8490" t="str">
        <f>VLOOKUP(A8490,Lookup_Tables!$D$2:$E$7,2,FALSE)</f>
        <v>SS</v>
      </c>
      <c r="R8490" t="str">
        <f>IFERROR(VLOOKUP(D8490,Lookup_Tables!$A$2:$B$21,2,FALSE),"All")</f>
        <v>All</v>
      </c>
    </row>
    <row r="8491" spans="1:18" hidden="1">
      <c r="A8491">
        <v>256</v>
      </c>
      <c r="B8491">
        <v>75</v>
      </c>
      <c r="C8491" t="s">
        <v>39</v>
      </c>
      <c r="D8491">
        <v>15</v>
      </c>
      <c r="E8491">
        <v>5120842.9004849195</v>
      </c>
      <c r="F8491">
        <v>1257213.2513031797</v>
      </c>
      <c r="G8491">
        <v>32765868.036903299</v>
      </c>
      <c r="H8491">
        <v>42819181.863283202</v>
      </c>
      <c r="I8491">
        <v>44182571.1537297</v>
      </c>
      <c r="J8491">
        <v>47768379.986938998</v>
      </c>
      <c r="K8491">
        <v>52120065.160331801</v>
      </c>
      <c r="L8491">
        <v>55111159.0415463</v>
      </c>
      <c r="M8491">
        <v>55650740.139010698</v>
      </c>
      <c r="N8491">
        <v>57897040.471876502</v>
      </c>
      <c r="O8491">
        <v>60521604.911396399</v>
      </c>
      <c r="Q8491" t="str">
        <f>VLOOKUP(A8491,Lookup_Tables!$D$2:$E$7,2,FALSE)</f>
        <v>SS</v>
      </c>
      <c r="R8491" t="str">
        <f>IFERROR(VLOOKUP(D8491,Lookup_Tables!$A$2:$B$21,2,FALSE),"All")</f>
        <v>All</v>
      </c>
    </row>
    <row r="8492" spans="1:18" hidden="1">
      <c r="A8492">
        <v>256</v>
      </c>
      <c r="B8492">
        <v>75</v>
      </c>
      <c r="C8492" t="s">
        <v>38</v>
      </c>
      <c r="D8492">
        <v>16</v>
      </c>
      <c r="E8492">
        <v>845745.573836745</v>
      </c>
      <c r="F8492">
        <v>208953.66937823291</v>
      </c>
      <c r="G8492">
        <v>5073264.6325077601</v>
      </c>
      <c r="H8492">
        <v>6726311.18642464</v>
      </c>
      <c r="I8492">
        <v>7019747.1621848596</v>
      </c>
      <c r="J8492">
        <v>7920370.6605083002</v>
      </c>
      <c r="K8492">
        <v>9518381.1285907496</v>
      </c>
      <c r="L8492">
        <v>11902601.9898667</v>
      </c>
      <c r="M8492">
        <v>12491155.2174096</v>
      </c>
      <c r="N8492">
        <v>14361978.7697876</v>
      </c>
      <c r="O8492">
        <v>15914820.6383604</v>
      </c>
      <c r="Q8492" t="str">
        <f>VLOOKUP(A8492,Lookup_Tables!$D$2:$E$7,2,FALSE)</f>
        <v>SS</v>
      </c>
      <c r="R8492" t="str">
        <f>IFERROR(VLOOKUP(D8492,Lookup_Tables!$A$2:$B$21,2,FALSE),"All")</f>
        <v>Government_Loss</v>
      </c>
    </row>
    <row r="8493" spans="1:18" hidden="1">
      <c r="A8493">
        <v>256</v>
      </c>
      <c r="B8493">
        <v>75</v>
      </c>
      <c r="C8493" t="s">
        <v>39</v>
      </c>
      <c r="D8493">
        <v>16</v>
      </c>
      <c r="E8493">
        <v>792293.21658348595</v>
      </c>
      <c r="F8493">
        <v>194190.11606195767</v>
      </c>
      <c r="G8493">
        <v>5056811.7569633201</v>
      </c>
      <c r="H8493">
        <v>6574151.7527923901</v>
      </c>
      <c r="I8493">
        <v>6791027.1896728799</v>
      </c>
      <c r="J8493">
        <v>7384570.6480787098</v>
      </c>
      <c r="K8493">
        <v>8119394.7185887098</v>
      </c>
      <c r="L8493">
        <v>8672885.9181385804</v>
      </c>
      <c r="M8493">
        <v>8826601.7640954293</v>
      </c>
      <c r="N8493">
        <v>9408434.8734729402</v>
      </c>
      <c r="O8493">
        <v>10142483.8855267</v>
      </c>
      <c r="Q8493" t="str">
        <f>VLOOKUP(A8493,Lookup_Tables!$D$2:$E$7,2,FALSE)</f>
        <v>SS</v>
      </c>
      <c r="R8493" t="str">
        <f>IFERROR(VLOOKUP(D8493,Lookup_Tables!$A$2:$B$21,2,FALSE),"All")</f>
        <v>Government_Loss</v>
      </c>
    </row>
    <row r="8494" spans="1:18" hidden="1">
      <c r="A8494">
        <v>256</v>
      </c>
      <c r="B8494">
        <v>75</v>
      </c>
      <c r="C8494" t="s">
        <v>38</v>
      </c>
      <c r="D8494">
        <v>17</v>
      </c>
      <c r="E8494">
        <v>574574.593442671</v>
      </c>
      <c r="F8494">
        <v>140848.29257247091</v>
      </c>
      <c r="G8494">
        <v>3447423.3532800698</v>
      </c>
      <c r="H8494">
        <v>4602577.3033783101</v>
      </c>
      <c r="I8494">
        <v>4816729.1235256903</v>
      </c>
      <c r="J8494">
        <v>5370101.9508926002</v>
      </c>
      <c r="K8494">
        <v>6414295.9220123999</v>
      </c>
      <c r="L8494">
        <v>8254090.7234158404</v>
      </c>
      <c r="M8494">
        <v>8534595.8919225391</v>
      </c>
      <c r="N8494">
        <v>9566570.9991622306</v>
      </c>
      <c r="O8494">
        <v>11311644.092292899</v>
      </c>
      <c r="Q8494" t="str">
        <f>VLOOKUP(A8494,Lookup_Tables!$D$2:$E$7,2,FALSE)</f>
        <v>SS</v>
      </c>
      <c r="R8494" t="str">
        <f>IFERROR(VLOOKUP(D8494,Lookup_Tables!$A$2:$B$21,2,FALSE),"All")</f>
        <v>Emergency_Loss</v>
      </c>
    </row>
    <row r="8495" spans="1:18" hidden="1">
      <c r="A8495">
        <v>256</v>
      </c>
      <c r="B8495">
        <v>75</v>
      </c>
      <c r="C8495" t="s">
        <v>39</v>
      </c>
      <c r="D8495">
        <v>17</v>
      </c>
      <c r="E8495">
        <v>538205.87556583097</v>
      </c>
      <c r="F8495">
        <v>131328.46130791923</v>
      </c>
      <c r="G8495">
        <v>3439719.4631574601</v>
      </c>
      <c r="H8495">
        <v>4488837.3533646697</v>
      </c>
      <c r="I8495">
        <v>4651279.2397775101</v>
      </c>
      <c r="J8495">
        <v>5041040.2076742603</v>
      </c>
      <c r="K8495">
        <v>5535045.1616497999</v>
      </c>
      <c r="L8495">
        <v>5866096.4893926298</v>
      </c>
      <c r="M8495">
        <v>5916232.9084054399</v>
      </c>
      <c r="N8495">
        <v>6175254.9994698502</v>
      </c>
      <c r="O8495">
        <v>6592162.9331408599</v>
      </c>
      <c r="Q8495" t="str">
        <f>VLOOKUP(A8495,Lookup_Tables!$D$2:$E$7,2,FALSE)</f>
        <v>SS</v>
      </c>
      <c r="R8495" t="str">
        <f>IFERROR(VLOOKUP(D8495,Lookup_Tables!$A$2:$B$21,2,FALSE),"All")</f>
        <v>Emergency_Loss</v>
      </c>
    </row>
    <row r="8496" spans="1:18" hidden="1">
      <c r="A8496">
        <v>256</v>
      </c>
      <c r="B8496">
        <v>75</v>
      </c>
      <c r="C8496" t="s">
        <v>38</v>
      </c>
      <c r="D8496">
        <v>18</v>
      </c>
      <c r="E8496">
        <v>1420320.16727942</v>
      </c>
      <c r="F8496">
        <v>349134.71781321522</v>
      </c>
      <c r="G8496">
        <v>8556776.5474096108</v>
      </c>
      <c r="H8496">
        <v>11329983.4664573</v>
      </c>
      <c r="I8496">
        <v>11830199.6444721</v>
      </c>
      <c r="J8496">
        <v>13250829.4849569</v>
      </c>
      <c r="K8496">
        <v>15708478.619917501</v>
      </c>
      <c r="L8496">
        <v>20265418.726916499</v>
      </c>
      <c r="M8496">
        <v>21005297.043601301</v>
      </c>
      <c r="N8496">
        <v>23956474.425743099</v>
      </c>
      <c r="O8496">
        <v>27226464.730653301</v>
      </c>
      <c r="Q8496" t="str">
        <f>VLOOKUP(A8496,Lookup_Tables!$D$2:$E$7,2,FALSE)</f>
        <v>SS</v>
      </c>
      <c r="R8496" t="str">
        <f>IFERROR(VLOOKUP(D8496,Lookup_Tables!$A$2:$B$21,2,FALSE),"All")</f>
        <v>Govt_Plus_Emergency</v>
      </c>
    </row>
    <row r="8497" spans="1:18" hidden="1">
      <c r="A8497">
        <v>256</v>
      </c>
      <c r="B8497">
        <v>75</v>
      </c>
      <c r="C8497" t="s">
        <v>39</v>
      </c>
      <c r="D8497">
        <v>18</v>
      </c>
      <c r="E8497">
        <v>1330406.70023708</v>
      </c>
      <c r="F8497">
        <v>323933.16954036348</v>
      </c>
      <c r="G8497">
        <v>8535871.5020144098</v>
      </c>
      <c r="H8497">
        <v>11041453.779675201</v>
      </c>
      <c r="I8497">
        <v>11432784.2425145</v>
      </c>
      <c r="J8497">
        <v>12372263.751945199</v>
      </c>
      <c r="K8497">
        <v>13674672.212282101</v>
      </c>
      <c r="L8497">
        <v>14592522.5395924</v>
      </c>
      <c r="M8497">
        <v>14751198.053594399</v>
      </c>
      <c r="N8497">
        <v>15406497.5552152</v>
      </c>
      <c r="O8497">
        <v>16677011.999399999</v>
      </c>
      <c r="Q8497" t="str">
        <f>VLOOKUP(A8497,Lookup_Tables!$D$2:$E$7,2,FALSE)</f>
        <v>SS</v>
      </c>
      <c r="R8497" t="str">
        <f>IFERROR(VLOOKUP(D8497,Lookup_Tables!$A$2:$B$21,2,FALSE),"All")</f>
        <v>Govt_Plus_Emergency</v>
      </c>
    </row>
    <row r="8498" spans="1:18" hidden="1">
      <c r="A8498">
        <v>256</v>
      </c>
      <c r="B8498">
        <v>76</v>
      </c>
      <c r="C8498" t="s">
        <v>38</v>
      </c>
      <c r="D8498">
        <v>0</v>
      </c>
      <c r="E8498">
        <v>17631482.7610998</v>
      </c>
      <c r="F8498">
        <v>4588080.5662283059</v>
      </c>
      <c r="G8498">
        <v>83215220.675120607</v>
      </c>
      <c r="H8498">
        <v>152799915.51987299</v>
      </c>
      <c r="I8498">
        <v>169824316.32776999</v>
      </c>
      <c r="J8498">
        <v>195635727.979036</v>
      </c>
      <c r="K8498">
        <v>256467104.98973301</v>
      </c>
      <c r="L8498">
        <v>284720535.721964</v>
      </c>
      <c r="M8498">
        <v>288258924.643125</v>
      </c>
      <c r="N8498">
        <v>309114641.93732399</v>
      </c>
      <c r="O8498">
        <v>358452858.25827599</v>
      </c>
      <c r="Q8498" t="str">
        <f>VLOOKUP(A8498,Lookup_Tables!$D$2:$E$7,2,FALSE)</f>
        <v>SS</v>
      </c>
      <c r="R8498" t="str">
        <f>IFERROR(VLOOKUP(D8498,Lookup_Tables!$A$2:$B$21,2,FALSE),"All")</f>
        <v>Private Assets</v>
      </c>
    </row>
    <row r="8499" spans="1:18" hidden="1">
      <c r="A8499">
        <v>256</v>
      </c>
      <c r="B8499">
        <v>76</v>
      </c>
      <c r="C8499" t="s">
        <v>39</v>
      </c>
      <c r="D8499">
        <v>0</v>
      </c>
      <c r="E8499">
        <v>16800158.746527899</v>
      </c>
      <c r="F8499">
        <v>4250565.5511974692</v>
      </c>
      <c r="G8499">
        <v>83048380.223814994</v>
      </c>
      <c r="H8499">
        <v>142397654.999374</v>
      </c>
      <c r="I8499">
        <v>156683187.15861899</v>
      </c>
      <c r="J8499">
        <v>189226014.29599601</v>
      </c>
      <c r="K8499">
        <v>241322919.74652201</v>
      </c>
      <c r="L8499">
        <v>275727298.36251998</v>
      </c>
      <c r="M8499">
        <v>282506304.85935402</v>
      </c>
      <c r="N8499">
        <v>289901211.62002897</v>
      </c>
      <c r="O8499">
        <v>298747706.01539898</v>
      </c>
      <c r="Q8499" t="str">
        <f>VLOOKUP(A8499,Lookup_Tables!$D$2:$E$7,2,FALSE)</f>
        <v>SS</v>
      </c>
      <c r="R8499" t="str">
        <f>IFERROR(VLOOKUP(D8499,Lookup_Tables!$A$2:$B$21,2,FALSE),"All")</f>
        <v>Private Assets</v>
      </c>
    </row>
    <row r="8500" spans="1:18" hidden="1">
      <c r="A8500">
        <v>256</v>
      </c>
      <c r="B8500">
        <v>76</v>
      </c>
      <c r="C8500" t="s">
        <v>38</v>
      </c>
      <c r="D8500">
        <v>1</v>
      </c>
      <c r="E8500">
        <v>87240.908455725206</v>
      </c>
      <c r="F8500">
        <v>29049.39713756182</v>
      </c>
      <c r="G8500">
        <v>0</v>
      </c>
      <c r="H8500">
        <v>1127244.54930413</v>
      </c>
      <c r="I8500">
        <v>1225514.57243062</v>
      </c>
      <c r="J8500">
        <v>1471288.9181307401</v>
      </c>
      <c r="K8500">
        <v>1692256.23414864</v>
      </c>
      <c r="L8500">
        <v>1950516.8592997701</v>
      </c>
      <c r="M8500">
        <v>2029300.54895221</v>
      </c>
      <c r="N8500">
        <v>2371932.56858993</v>
      </c>
      <c r="O8500">
        <v>2781132.8067829399</v>
      </c>
      <c r="Q8500" t="str">
        <f>VLOOKUP(A8500,Lookup_Tables!$D$2:$E$7,2,FALSE)</f>
        <v>SS</v>
      </c>
      <c r="R8500" t="str">
        <f>IFERROR(VLOOKUP(D8500,Lookup_Tables!$A$2:$B$21,2,FALSE),"All")</f>
        <v>Airport</v>
      </c>
    </row>
    <row r="8501" spans="1:18" hidden="1">
      <c r="A8501">
        <v>256</v>
      </c>
      <c r="B8501">
        <v>76</v>
      </c>
      <c r="C8501" t="s">
        <v>39</v>
      </c>
      <c r="D8501">
        <v>1</v>
      </c>
      <c r="E8501">
        <v>85305.506332519901</v>
      </c>
      <c r="F8501">
        <v>28431.296837322749</v>
      </c>
      <c r="G8501">
        <v>0</v>
      </c>
      <c r="H8501">
        <v>1117827.0470197699</v>
      </c>
      <c r="I8501">
        <v>1215760.59105149</v>
      </c>
      <c r="J8501">
        <v>1451762.5623838699</v>
      </c>
      <c r="K8501">
        <v>1662619.2174120999</v>
      </c>
      <c r="L8501">
        <v>1842478.1849384599</v>
      </c>
      <c r="M8501">
        <v>1910119.6512210199</v>
      </c>
      <c r="N8501">
        <v>2204655.9291420602</v>
      </c>
      <c r="O8501">
        <v>2513793.1667355401</v>
      </c>
      <c r="Q8501" t="str">
        <f>VLOOKUP(A8501,Lookup_Tables!$D$2:$E$7,2,FALSE)</f>
        <v>SS</v>
      </c>
      <c r="R8501" t="str">
        <f>IFERROR(VLOOKUP(D8501,Lookup_Tables!$A$2:$B$21,2,FALSE),"All")</f>
        <v>Airport</v>
      </c>
    </row>
    <row r="8502" spans="1:18" hidden="1">
      <c r="A8502">
        <v>256</v>
      </c>
      <c r="B8502">
        <v>76</v>
      </c>
      <c r="C8502" t="s">
        <v>38</v>
      </c>
      <c r="D8502">
        <v>2</v>
      </c>
      <c r="E8502">
        <v>1418636.4879419799</v>
      </c>
      <c r="F8502">
        <v>540760.36527648917</v>
      </c>
      <c r="G8502">
        <v>1534102.6740770999</v>
      </c>
      <c r="H8502">
        <v>15048680.773568301</v>
      </c>
      <c r="I8502">
        <v>17018613.9321553</v>
      </c>
      <c r="J8502">
        <v>20080499.754358798</v>
      </c>
      <c r="K8502">
        <v>22820455.851158801</v>
      </c>
      <c r="L8502">
        <v>25108629.847456899</v>
      </c>
      <c r="M8502">
        <v>26180091.2749492</v>
      </c>
      <c r="N8502">
        <v>31324726.842908502</v>
      </c>
      <c r="O8502">
        <v>34889761.8284702</v>
      </c>
      <c r="Q8502" t="str">
        <f>VLOOKUP(A8502,Lookup_Tables!$D$2:$E$7,2,FALSE)</f>
        <v>SS</v>
      </c>
      <c r="R8502" t="str">
        <f>IFERROR(VLOOKUP(D8502,Lookup_Tables!$A$2:$B$21,2,FALSE),"All")</f>
        <v>Bridge</v>
      </c>
    </row>
    <row r="8503" spans="1:18" hidden="1">
      <c r="A8503">
        <v>256</v>
      </c>
      <c r="B8503">
        <v>76</v>
      </c>
      <c r="C8503" t="s">
        <v>39</v>
      </c>
      <c r="D8503">
        <v>2</v>
      </c>
      <c r="E8503">
        <v>1368876.32663398</v>
      </c>
      <c r="F8503">
        <v>528197.00186666008</v>
      </c>
      <c r="G8503">
        <v>1525051.90712546</v>
      </c>
      <c r="H8503">
        <v>14400118.753808299</v>
      </c>
      <c r="I8503">
        <v>16736722.374410201</v>
      </c>
      <c r="J8503">
        <v>19529027.345121399</v>
      </c>
      <c r="K8503">
        <v>22010554.0145716</v>
      </c>
      <c r="L8503">
        <v>23756486.3641585</v>
      </c>
      <c r="M8503">
        <v>24207748.923170999</v>
      </c>
      <c r="N8503">
        <v>25596630.5263515</v>
      </c>
      <c r="O8503">
        <v>26907469.850022402</v>
      </c>
      <c r="Q8503" t="str">
        <f>VLOOKUP(A8503,Lookup_Tables!$D$2:$E$7,2,FALSE)</f>
        <v>SS</v>
      </c>
      <c r="R8503" t="str">
        <f>IFERROR(VLOOKUP(D8503,Lookup_Tables!$A$2:$B$21,2,FALSE),"All")</f>
        <v>Bridge</v>
      </c>
    </row>
    <row r="8504" spans="1:18" hidden="1">
      <c r="A8504">
        <v>256</v>
      </c>
      <c r="B8504">
        <v>76</v>
      </c>
      <c r="C8504" t="s">
        <v>38</v>
      </c>
      <c r="D8504">
        <v>3</v>
      </c>
      <c r="E8504">
        <v>385678.01568271499</v>
      </c>
      <c r="F8504">
        <v>183279.6531355147</v>
      </c>
      <c r="G8504">
        <v>0</v>
      </c>
      <c r="H8504">
        <v>4333122.1440173397</v>
      </c>
      <c r="I8504">
        <v>4506134.2324524</v>
      </c>
      <c r="J8504">
        <v>4989002.5054961303</v>
      </c>
      <c r="K8504">
        <v>5494545.9682197701</v>
      </c>
      <c r="L8504">
        <v>5951959.2024022499</v>
      </c>
      <c r="M8504">
        <v>6313206.1831045896</v>
      </c>
      <c r="N8504">
        <v>8393923.6957972795</v>
      </c>
      <c r="O8504">
        <v>9094042.2372907791</v>
      </c>
      <c r="Q8504" t="str">
        <f>VLOOKUP(A8504,Lookup_Tables!$D$2:$E$7,2,FALSE)</f>
        <v>SS</v>
      </c>
      <c r="R8504" t="str">
        <f>IFERROR(VLOOKUP(D8504,Lookup_Tables!$A$2:$B$21,2,FALSE),"All")</f>
        <v>Govt Hosp</v>
      </c>
    </row>
    <row r="8505" spans="1:18" hidden="1">
      <c r="A8505">
        <v>256</v>
      </c>
      <c r="B8505">
        <v>76</v>
      </c>
      <c r="C8505" t="s">
        <v>39</v>
      </c>
      <c r="D8505">
        <v>3</v>
      </c>
      <c r="E8505">
        <v>372122.80514836701</v>
      </c>
      <c r="F8505">
        <v>178926.00978751486</v>
      </c>
      <c r="G8505">
        <v>0</v>
      </c>
      <c r="H8505">
        <v>4307593.4940053904</v>
      </c>
      <c r="I8505">
        <v>4473595.2504055202</v>
      </c>
      <c r="J8505">
        <v>4892755.1302932203</v>
      </c>
      <c r="K8505">
        <v>5343168.57738207</v>
      </c>
      <c r="L8505">
        <v>5638988.2048523799</v>
      </c>
      <c r="M8505">
        <v>5743071.9420018699</v>
      </c>
      <c r="N8505">
        <v>5908382.8864738699</v>
      </c>
      <c r="O8505">
        <v>6154660.1169092301</v>
      </c>
      <c r="Q8505" t="str">
        <f>VLOOKUP(A8505,Lookup_Tables!$D$2:$E$7,2,FALSE)</f>
        <v>SS</v>
      </c>
      <c r="R8505" t="str">
        <f>IFERROR(VLOOKUP(D8505,Lookup_Tables!$A$2:$B$21,2,FALSE),"All")</f>
        <v>Govt Hosp</v>
      </c>
    </row>
    <row r="8506" spans="1:18" hidden="1">
      <c r="A8506">
        <v>256</v>
      </c>
      <c r="B8506">
        <v>76</v>
      </c>
      <c r="C8506" t="s">
        <v>38</v>
      </c>
      <c r="D8506">
        <v>6</v>
      </c>
      <c r="E8506">
        <v>280385.26256091398</v>
      </c>
      <c r="F8506">
        <v>139160.88933516032</v>
      </c>
      <c r="G8506">
        <v>0</v>
      </c>
      <c r="H8506">
        <v>3224537.5952810398</v>
      </c>
      <c r="I8506">
        <v>3273841.42579416</v>
      </c>
      <c r="J8506">
        <v>3401136.6286544502</v>
      </c>
      <c r="K8506">
        <v>3548548.3181938198</v>
      </c>
      <c r="L8506">
        <v>3727659.9613691601</v>
      </c>
      <c r="M8506">
        <v>3792061.6970767099</v>
      </c>
      <c r="N8506">
        <v>6399266.4987561796</v>
      </c>
      <c r="O8506">
        <v>6611079.3458450204</v>
      </c>
      <c r="Q8506" t="str">
        <f>VLOOKUP(A8506,Lookup_Tables!$D$2:$E$7,2,FALSE)</f>
        <v>SS</v>
      </c>
      <c r="R8506" t="str">
        <f>IFERROR(VLOOKUP(D8506,Lookup_Tables!$A$2:$B$21,2,FALSE),"All")</f>
        <v>Port</v>
      </c>
    </row>
    <row r="8507" spans="1:18" hidden="1">
      <c r="A8507">
        <v>256</v>
      </c>
      <c r="B8507">
        <v>76</v>
      </c>
      <c r="C8507" t="s">
        <v>39</v>
      </c>
      <c r="D8507">
        <v>6</v>
      </c>
      <c r="E8507">
        <v>269987.854688983</v>
      </c>
      <c r="F8507">
        <v>135423.97973520248</v>
      </c>
      <c r="G8507">
        <v>0</v>
      </c>
      <c r="H8507">
        <v>3214474.8513915599</v>
      </c>
      <c r="I8507">
        <v>3266296.9017868498</v>
      </c>
      <c r="J8507">
        <v>3379500.9912700802</v>
      </c>
      <c r="K8507">
        <v>3499751.9874996799</v>
      </c>
      <c r="L8507">
        <v>3593835.3032736699</v>
      </c>
      <c r="M8507">
        <v>3616974.4726621602</v>
      </c>
      <c r="N8507">
        <v>3684391.4396984102</v>
      </c>
      <c r="O8507">
        <v>3777471.8882567198</v>
      </c>
      <c r="Q8507" t="str">
        <f>VLOOKUP(A8507,Lookup_Tables!$D$2:$E$7,2,FALSE)</f>
        <v>SS</v>
      </c>
      <c r="R8507" t="str">
        <f>IFERROR(VLOOKUP(D8507,Lookup_Tables!$A$2:$B$21,2,FALSE),"All")</f>
        <v>Port</v>
      </c>
    </row>
    <row r="8508" spans="1:18" hidden="1">
      <c r="A8508">
        <v>256</v>
      </c>
      <c r="B8508">
        <v>76</v>
      </c>
      <c r="C8508" t="s">
        <v>38</v>
      </c>
      <c r="D8508">
        <v>10</v>
      </c>
      <c r="E8508">
        <v>217093.14411612999</v>
      </c>
      <c r="F8508">
        <v>87657.857522276099</v>
      </c>
      <c r="G8508">
        <v>366654.12131612602</v>
      </c>
      <c r="H8508">
        <v>2260135.1324288398</v>
      </c>
      <c r="I8508">
        <v>2365933.1243925299</v>
      </c>
      <c r="J8508">
        <v>2620805.3183976202</v>
      </c>
      <c r="K8508">
        <v>2959447.2000873801</v>
      </c>
      <c r="L8508">
        <v>3394943.1260677599</v>
      </c>
      <c r="M8508">
        <v>3617576.6777865002</v>
      </c>
      <c r="N8508">
        <v>4440647.2248244304</v>
      </c>
      <c r="O8508">
        <v>4746664.2352420203</v>
      </c>
      <c r="Q8508" t="str">
        <f>VLOOKUP(A8508,Lookup_Tables!$D$2:$E$7,2,FALSE)</f>
        <v>SS</v>
      </c>
      <c r="R8508" t="str">
        <f>IFERROR(VLOOKUP(D8508,Lookup_Tables!$A$2:$B$21,2,FALSE),"All")</f>
        <v>Pub School</v>
      </c>
    </row>
    <row r="8509" spans="1:18" hidden="1">
      <c r="A8509">
        <v>256</v>
      </c>
      <c r="B8509">
        <v>76</v>
      </c>
      <c r="C8509" t="s">
        <v>39</v>
      </c>
      <c r="D8509">
        <v>10</v>
      </c>
      <c r="E8509">
        <v>208357.07942386399</v>
      </c>
      <c r="F8509">
        <v>84855.139736434707</v>
      </c>
      <c r="G8509">
        <v>362657.81034770102</v>
      </c>
      <c r="H8509">
        <v>2221976.2110951599</v>
      </c>
      <c r="I8509">
        <v>2308065.8898432199</v>
      </c>
      <c r="J8509">
        <v>2558993.7064160299</v>
      </c>
      <c r="K8509">
        <v>2823380.70859105</v>
      </c>
      <c r="L8509">
        <v>3115462.9838101398</v>
      </c>
      <c r="M8509">
        <v>3184782.9756736699</v>
      </c>
      <c r="N8509">
        <v>3386940.7250748598</v>
      </c>
      <c r="O8509">
        <v>3576274.48097427</v>
      </c>
      <c r="Q8509" t="str">
        <f>VLOOKUP(A8509,Lookup_Tables!$D$2:$E$7,2,FALSE)</f>
        <v>SS</v>
      </c>
      <c r="R8509" t="str">
        <f>IFERROR(VLOOKUP(D8509,Lookup_Tables!$A$2:$B$21,2,FALSE),"All")</f>
        <v>Pub School</v>
      </c>
    </row>
    <row r="8510" spans="1:18" hidden="1">
      <c r="A8510">
        <v>256</v>
      </c>
      <c r="B8510">
        <v>76</v>
      </c>
      <c r="C8510" t="s">
        <v>38</v>
      </c>
      <c r="D8510">
        <v>13</v>
      </c>
      <c r="E8510">
        <v>421283.99595370499</v>
      </c>
      <c r="F8510">
        <v>119418.08032251854</v>
      </c>
      <c r="G8510">
        <v>1819023.23247063</v>
      </c>
      <c r="H8510">
        <v>3502978.0251799598</v>
      </c>
      <c r="I8510">
        <v>3903816.5711110099</v>
      </c>
      <c r="J8510">
        <v>4776411.3702589003</v>
      </c>
      <c r="K8510">
        <v>6113942.8850758402</v>
      </c>
      <c r="L8510">
        <v>7145384.5439638104</v>
      </c>
      <c r="M8510">
        <v>7447746.0866930103</v>
      </c>
      <c r="N8510">
        <v>8068020.4270590004</v>
      </c>
      <c r="O8510">
        <v>8877723.2973535992</v>
      </c>
      <c r="Q8510" t="str">
        <f>VLOOKUP(A8510,Lookup_Tables!$D$2:$E$7,2,FALSE)</f>
        <v>SS</v>
      </c>
      <c r="R8510" t="str">
        <f>IFERROR(VLOOKUP(D8510,Lookup_Tables!$A$2:$B$21,2,FALSE),"All")</f>
        <v>Residual Inst</v>
      </c>
    </row>
    <row r="8511" spans="1:18" hidden="1">
      <c r="A8511">
        <v>256</v>
      </c>
      <c r="B8511">
        <v>76</v>
      </c>
      <c r="C8511" t="s">
        <v>39</v>
      </c>
      <c r="D8511">
        <v>13</v>
      </c>
      <c r="E8511">
        <v>402248.18141794001</v>
      </c>
      <c r="F8511">
        <v>113873.87274514441</v>
      </c>
      <c r="G8511">
        <v>1808082.0998226099</v>
      </c>
      <c r="H8511">
        <v>3259420.8656269098</v>
      </c>
      <c r="I8511">
        <v>3629929.5010955902</v>
      </c>
      <c r="J8511">
        <v>4491447.6168635096</v>
      </c>
      <c r="K8511">
        <v>5646335.1027647899</v>
      </c>
      <c r="L8511">
        <v>6802984.8229187597</v>
      </c>
      <c r="M8511">
        <v>7035847.0039023096</v>
      </c>
      <c r="N8511">
        <v>7672000.5261058398</v>
      </c>
      <c r="O8511">
        <v>8068020.4270590004</v>
      </c>
      <c r="Q8511" t="str">
        <f>VLOOKUP(A8511,Lookup_Tables!$D$2:$E$7,2,FALSE)</f>
        <v>SS</v>
      </c>
      <c r="R8511" t="str">
        <f>IFERROR(VLOOKUP(D8511,Lookup_Tables!$A$2:$B$21,2,FALSE),"All")</f>
        <v>Residual Inst</v>
      </c>
    </row>
    <row r="8512" spans="1:18" hidden="1">
      <c r="A8512">
        <v>256</v>
      </c>
      <c r="B8512">
        <v>76</v>
      </c>
      <c r="C8512" t="s">
        <v>38</v>
      </c>
      <c r="D8512">
        <v>14</v>
      </c>
      <c r="E8512">
        <v>1638796.9250306799</v>
      </c>
      <c r="F8512">
        <v>611598.16714334709</v>
      </c>
      <c r="G8512">
        <v>5362924.5485314904</v>
      </c>
      <c r="H8512">
        <v>13810498.956985001</v>
      </c>
      <c r="I8512">
        <v>15042957.716418499</v>
      </c>
      <c r="J8512">
        <v>17946092.439011302</v>
      </c>
      <c r="K8512">
        <v>20582517.202495798</v>
      </c>
      <c r="L8512">
        <v>23830532.934788201</v>
      </c>
      <c r="M8512">
        <v>24618497.7963649</v>
      </c>
      <c r="N8512">
        <v>27425052.440106802</v>
      </c>
      <c r="O8512">
        <v>29914435.114609301</v>
      </c>
      <c r="Q8512" t="str">
        <f>VLOOKUP(A8512,Lookup_Tables!$D$2:$E$7,2,FALSE)</f>
        <v>SS</v>
      </c>
      <c r="R8512" t="str">
        <f>IFERROR(VLOOKUP(D8512,Lookup_Tables!$A$2:$B$21,2,FALSE),"All")</f>
        <v>Road</v>
      </c>
    </row>
    <row r="8513" spans="1:18" hidden="1">
      <c r="A8513">
        <v>256</v>
      </c>
      <c r="B8513">
        <v>76</v>
      </c>
      <c r="C8513" t="s">
        <v>39</v>
      </c>
      <c r="D8513">
        <v>14</v>
      </c>
      <c r="E8513">
        <v>1541587.01838001</v>
      </c>
      <c r="F8513">
        <v>585853.20259574486</v>
      </c>
      <c r="G8513">
        <v>5005722.4284054702</v>
      </c>
      <c r="H8513">
        <v>12973257.929980099</v>
      </c>
      <c r="I8513">
        <v>14307597.684253201</v>
      </c>
      <c r="J8513">
        <v>16748453.319217</v>
      </c>
      <c r="K8513">
        <v>19172437.446466401</v>
      </c>
      <c r="L8513">
        <v>21123665.988099899</v>
      </c>
      <c r="M8513">
        <v>21885353.622650299</v>
      </c>
      <c r="N8513">
        <v>24153408.526460402</v>
      </c>
      <c r="O8513">
        <v>25739617.0201298</v>
      </c>
      <c r="Q8513" t="str">
        <f>VLOOKUP(A8513,Lookup_Tables!$D$2:$E$7,2,FALSE)</f>
        <v>SS</v>
      </c>
      <c r="R8513" t="str">
        <f>IFERROR(VLOOKUP(D8513,Lookup_Tables!$A$2:$B$21,2,FALSE),"All")</f>
        <v>Road</v>
      </c>
    </row>
    <row r="8514" spans="1:18" hidden="1">
      <c r="A8514">
        <v>256</v>
      </c>
      <c r="B8514">
        <v>76</v>
      </c>
      <c r="C8514" t="s">
        <v>38</v>
      </c>
      <c r="D8514">
        <v>15</v>
      </c>
      <c r="E8514">
        <v>22080597.5008417</v>
      </c>
      <c r="F8514">
        <v>5943215.7763670757</v>
      </c>
      <c r="G8514">
        <v>112968874.939775</v>
      </c>
      <c r="H8514">
        <v>169311459.091075</v>
      </c>
      <c r="I8514">
        <v>186112207.568068</v>
      </c>
      <c r="J8514">
        <v>238410741.13649201</v>
      </c>
      <c r="K8514">
        <v>303625248.16217399</v>
      </c>
      <c r="L8514">
        <v>342383417.422297</v>
      </c>
      <c r="M8514">
        <v>352589479.17801601</v>
      </c>
      <c r="N8514">
        <v>385851315.43502098</v>
      </c>
      <c r="O8514">
        <v>413362779.18674099</v>
      </c>
      <c r="Q8514" t="str">
        <f>VLOOKUP(A8514,Lookup_Tables!$D$2:$E$7,2,FALSE)</f>
        <v>SS</v>
      </c>
      <c r="R8514" t="str">
        <f>IFERROR(VLOOKUP(D8514,Lookup_Tables!$A$2:$B$21,2,FALSE),"All")</f>
        <v>All</v>
      </c>
    </row>
    <row r="8515" spans="1:18" hidden="1">
      <c r="A8515">
        <v>256</v>
      </c>
      <c r="B8515">
        <v>76</v>
      </c>
      <c r="C8515" t="s">
        <v>39</v>
      </c>
      <c r="D8515">
        <v>15</v>
      </c>
      <c r="E8515">
        <v>20966335.2787356</v>
      </c>
      <c r="F8515">
        <v>5633664.4296933524</v>
      </c>
      <c r="G8515">
        <v>112323032.657913</v>
      </c>
      <c r="H8515">
        <v>160689900.10517201</v>
      </c>
      <c r="I8515">
        <v>172735596.405139</v>
      </c>
      <c r="J8515">
        <v>206294422.61813799</v>
      </c>
      <c r="K8515">
        <v>285473570.24549401</v>
      </c>
      <c r="L8515">
        <v>328767047.81640702</v>
      </c>
      <c r="M8515">
        <v>338562027.25750399</v>
      </c>
      <c r="N8515">
        <v>355123447.88113803</v>
      </c>
      <c r="O8515">
        <v>367555015.995386</v>
      </c>
      <c r="Q8515" t="str">
        <f>VLOOKUP(A8515,Lookup_Tables!$D$2:$E$7,2,FALSE)</f>
        <v>SS</v>
      </c>
      <c r="R8515" t="str">
        <f>IFERROR(VLOOKUP(D8515,Lookup_Tables!$A$2:$B$21,2,FALSE),"All")</f>
        <v>All</v>
      </c>
    </row>
    <row r="8516" spans="1:18" hidden="1">
      <c r="A8516">
        <v>256</v>
      </c>
      <c r="B8516">
        <v>76</v>
      </c>
      <c r="C8516" t="s">
        <v>38</v>
      </c>
      <c r="D8516">
        <v>16</v>
      </c>
      <c r="E8516">
        <v>4449114.7397418199</v>
      </c>
      <c r="F8516">
        <v>1599317.1396579463</v>
      </c>
      <c r="G8516">
        <v>12742654.898536099</v>
      </c>
      <c r="H8516">
        <v>41995597.272523001</v>
      </c>
      <c r="I8516">
        <v>44812303.214753397</v>
      </c>
      <c r="J8516">
        <v>52357238.791671902</v>
      </c>
      <c r="K8516">
        <v>59984317.315932997</v>
      </c>
      <c r="L8516">
        <v>69909015.079532996</v>
      </c>
      <c r="M8516">
        <v>71622259.285271794</v>
      </c>
      <c r="N8516">
        <v>80597711.532538801</v>
      </c>
      <c r="O8516">
        <v>90525071.201529205</v>
      </c>
      <c r="Q8516" t="str">
        <f>VLOOKUP(A8516,Lookup_Tables!$D$2:$E$7,2,FALSE)</f>
        <v>SS</v>
      </c>
      <c r="R8516" t="str">
        <f>IFERROR(VLOOKUP(D8516,Lookup_Tables!$A$2:$B$21,2,FALSE),"All")</f>
        <v>Government_Loss</v>
      </c>
    </row>
    <row r="8517" spans="1:18" hidden="1">
      <c r="A8517">
        <v>256</v>
      </c>
      <c r="B8517">
        <v>76</v>
      </c>
      <c r="C8517" t="s">
        <v>39</v>
      </c>
      <c r="D8517">
        <v>16</v>
      </c>
      <c r="E8517">
        <v>4236049.48610227</v>
      </c>
      <c r="F8517">
        <v>1534585.9342541206</v>
      </c>
      <c r="G8517">
        <v>12332383.882086201</v>
      </c>
      <c r="H8517">
        <v>40716313.903097503</v>
      </c>
      <c r="I8517">
        <v>42918685.470633604</v>
      </c>
      <c r="J8517">
        <v>50078820.412410803</v>
      </c>
      <c r="K8517">
        <v>56888965.162616901</v>
      </c>
      <c r="L8517">
        <v>62306198.974416897</v>
      </c>
      <c r="M8517">
        <v>64305688.041223198</v>
      </c>
      <c r="N8517">
        <v>68528861.7350308</v>
      </c>
      <c r="O8517">
        <v>73149827.239364296</v>
      </c>
      <c r="Q8517" t="str">
        <f>VLOOKUP(A8517,Lookup_Tables!$D$2:$E$7,2,FALSE)</f>
        <v>SS</v>
      </c>
      <c r="R8517" t="str">
        <f>IFERROR(VLOOKUP(D8517,Lookup_Tables!$A$2:$B$21,2,FALSE),"All")</f>
        <v>Government_Loss</v>
      </c>
    </row>
    <row r="8518" spans="1:18" hidden="1">
      <c r="A8518">
        <v>256</v>
      </c>
      <c r="B8518">
        <v>76</v>
      </c>
      <c r="C8518" t="s">
        <v>38</v>
      </c>
      <c r="D8518">
        <v>17</v>
      </c>
      <c r="E8518">
        <v>2286329.3308782899</v>
      </c>
      <c r="F8518">
        <v>627311.69439919945</v>
      </c>
      <c r="G8518">
        <v>11789560.131000301</v>
      </c>
      <c r="H8518">
        <v>17803206.8561479</v>
      </c>
      <c r="I8518">
        <v>19269734.086043201</v>
      </c>
      <c r="J8518">
        <v>23747139.3631364</v>
      </c>
      <c r="K8518">
        <v>30473179.364859302</v>
      </c>
      <c r="L8518">
        <v>34062911.586975701</v>
      </c>
      <c r="M8518">
        <v>35222048.925501198</v>
      </c>
      <c r="N8518">
        <v>37988257.036319502</v>
      </c>
      <c r="O8518">
        <v>43693643.055976398</v>
      </c>
      <c r="Q8518" t="str">
        <f>VLOOKUP(A8518,Lookup_Tables!$D$2:$E$7,2,FALSE)</f>
        <v>SS</v>
      </c>
      <c r="R8518" t="str">
        <f>IFERROR(VLOOKUP(D8518,Lookup_Tables!$A$2:$B$21,2,FALSE),"All")</f>
        <v>Emergency_Loss</v>
      </c>
    </row>
    <row r="8519" spans="1:18" hidden="1">
      <c r="A8519">
        <v>256</v>
      </c>
      <c r="B8519">
        <v>76</v>
      </c>
      <c r="C8519" t="s">
        <v>39</v>
      </c>
      <c r="D8519">
        <v>17</v>
      </c>
      <c r="E8519">
        <v>2167809.1585834501</v>
      </c>
      <c r="F8519">
        <v>595314.36946630571</v>
      </c>
      <c r="G8519">
        <v>11651739.6087889</v>
      </c>
      <c r="H8519">
        <v>17057915.578134701</v>
      </c>
      <c r="I8519">
        <v>18054677.673358198</v>
      </c>
      <c r="J8519">
        <v>20917866.521198701</v>
      </c>
      <c r="K8519">
        <v>27534511.2588447</v>
      </c>
      <c r="L8519">
        <v>31942493.344908599</v>
      </c>
      <c r="M8519">
        <v>33249237.382006299</v>
      </c>
      <c r="N8519">
        <v>35930414.3597335</v>
      </c>
      <c r="O8519">
        <v>37719339.105145097</v>
      </c>
      <c r="Q8519" t="str">
        <f>VLOOKUP(A8519,Lookup_Tables!$D$2:$E$7,2,FALSE)</f>
        <v>SS</v>
      </c>
      <c r="R8519" t="str">
        <f>IFERROR(VLOOKUP(D8519,Lookup_Tables!$A$2:$B$21,2,FALSE),"All")</f>
        <v>Emergency_Loss</v>
      </c>
    </row>
    <row r="8520" spans="1:18" hidden="1">
      <c r="A8520">
        <v>256</v>
      </c>
      <c r="B8520">
        <v>76</v>
      </c>
      <c r="C8520" t="s">
        <v>38</v>
      </c>
      <c r="D8520">
        <v>18</v>
      </c>
      <c r="E8520">
        <v>6735444.0706201401</v>
      </c>
      <c r="F8520">
        <v>2089129.8976931022</v>
      </c>
      <c r="G8520">
        <v>27156612.324177999</v>
      </c>
      <c r="H8520">
        <v>60393560.655395597</v>
      </c>
      <c r="I8520">
        <v>64745495.675654799</v>
      </c>
      <c r="J8520">
        <v>75361584.003259405</v>
      </c>
      <c r="K8520">
        <v>87515469.226692393</v>
      </c>
      <c r="L8520">
        <v>101774163.804584</v>
      </c>
      <c r="M8520">
        <v>105586186.999239</v>
      </c>
      <c r="N8520">
        <v>117968912.760085</v>
      </c>
      <c r="O8520">
        <v>128911797.875569</v>
      </c>
      <c r="Q8520" t="str">
        <f>VLOOKUP(A8520,Lookup_Tables!$D$2:$E$7,2,FALSE)</f>
        <v>SS</v>
      </c>
      <c r="R8520" t="str">
        <f>IFERROR(VLOOKUP(D8520,Lookup_Tables!$A$2:$B$21,2,FALSE),"All")</f>
        <v>Govt_Plus_Emergency</v>
      </c>
    </row>
    <row r="8521" spans="1:18" hidden="1">
      <c r="A8521">
        <v>256</v>
      </c>
      <c r="B8521">
        <v>76</v>
      </c>
      <c r="C8521" t="s">
        <v>39</v>
      </c>
      <c r="D8521">
        <v>18</v>
      </c>
      <c r="E8521">
        <v>6399517.7923028804</v>
      </c>
      <c r="F8521">
        <v>1981159.09177549</v>
      </c>
      <c r="G8521">
        <v>26340929.844806898</v>
      </c>
      <c r="H8521">
        <v>58123162.252845801</v>
      </c>
      <c r="I8521">
        <v>62475199.5107475</v>
      </c>
      <c r="J8521">
        <v>71761770.314418405</v>
      </c>
      <c r="K8521">
        <v>81168477.371199995</v>
      </c>
      <c r="L8521">
        <v>91994902.178731099</v>
      </c>
      <c r="M8521">
        <v>94954184.917534098</v>
      </c>
      <c r="N8521">
        <v>102276797.100486</v>
      </c>
      <c r="O8521">
        <v>109772356.73569199</v>
      </c>
      <c r="Q8521" t="str">
        <f>VLOOKUP(A8521,Lookup_Tables!$D$2:$E$7,2,FALSE)</f>
        <v>SS</v>
      </c>
      <c r="R8521" t="str">
        <f>IFERROR(VLOOKUP(D8521,Lookup_Tables!$A$2:$B$21,2,FALSE),"All")</f>
        <v>Govt_Plus_Emergency</v>
      </c>
    </row>
    <row r="8522" spans="1:18" hidden="1">
      <c r="A8522">
        <v>256</v>
      </c>
      <c r="B8522">
        <v>79</v>
      </c>
      <c r="C8522" t="s">
        <v>38</v>
      </c>
      <c r="D8522">
        <v>0</v>
      </c>
      <c r="E8522">
        <v>73406758.293053001</v>
      </c>
      <c r="F8522">
        <v>24288849.609507643</v>
      </c>
      <c r="G8522">
        <v>334419817.546987</v>
      </c>
      <c r="H8522">
        <v>544330791.09914005</v>
      </c>
      <c r="I8522">
        <v>581400937.605896</v>
      </c>
      <c r="J8522">
        <v>688275809.57412302</v>
      </c>
      <c r="K8522">
        <v>843420374.47288096</v>
      </c>
      <c r="L8522">
        <v>1111400597.6010399</v>
      </c>
      <c r="M8522">
        <v>1190989270.00282</v>
      </c>
      <c r="N8522">
        <v>1379112327.2577901</v>
      </c>
      <c r="O8522">
        <v>1699483879.2503099</v>
      </c>
      <c r="Q8522" t="str">
        <f>VLOOKUP(A8522,Lookup_Tables!$D$2:$E$7,2,FALSE)</f>
        <v>SS</v>
      </c>
      <c r="R8522" t="str">
        <f>IFERROR(VLOOKUP(D8522,Lookup_Tables!$A$2:$B$21,2,FALSE),"All")</f>
        <v>Private Assets</v>
      </c>
    </row>
    <row r="8523" spans="1:18" hidden="1">
      <c r="A8523">
        <v>256</v>
      </c>
      <c r="B8523">
        <v>79</v>
      </c>
      <c r="C8523" t="s">
        <v>39</v>
      </c>
      <c r="D8523">
        <v>0</v>
      </c>
      <c r="E8523">
        <v>68710348.794409603</v>
      </c>
      <c r="F8523">
        <v>22812623.925776571</v>
      </c>
      <c r="G8523">
        <v>329919447.39983898</v>
      </c>
      <c r="H8523">
        <v>514499136.100456</v>
      </c>
      <c r="I8523">
        <v>547060781.61193597</v>
      </c>
      <c r="J8523">
        <v>631915243.607831</v>
      </c>
      <c r="K8523">
        <v>719147012.66234696</v>
      </c>
      <c r="L8523">
        <v>838812567.82110798</v>
      </c>
      <c r="M8523">
        <v>899655284.91717803</v>
      </c>
      <c r="N8523">
        <v>1249064993.4739299</v>
      </c>
      <c r="O8523">
        <v>1576344507.1665499</v>
      </c>
      <c r="Q8523" t="str">
        <f>VLOOKUP(A8523,Lookup_Tables!$D$2:$E$7,2,FALSE)</f>
        <v>SS</v>
      </c>
      <c r="R8523" t="str">
        <f>IFERROR(VLOOKUP(D8523,Lookup_Tables!$A$2:$B$21,2,FALSE),"All")</f>
        <v>Private Assets</v>
      </c>
    </row>
    <row r="8524" spans="1:18" hidden="1">
      <c r="A8524">
        <v>256</v>
      </c>
      <c r="B8524">
        <v>79</v>
      </c>
      <c r="C8524" t="s">
        <v>38</v>
      </c>
      <c r="D8524">
        <v>2</v>
      </c>
      <c r="E8524">
        <v>1270603.74544853</v>
      </c>
      <c r="F8524">
        <v>446393.85586080747</v>
      </c>
      <c r="G8524">
        <v>4560204.7342192698</v>
      </c>
      <c r="H8524">
        <v>9643882.8347322904</v>
      </c>
      <c r="I8524">
        <v>10859132.621514101</v>
      </c>
      <c r="J8524">
        <v>14068005.110466</v>
      </c>
      <c r="K8524">
        <v>17373465.3030595</v>
      </c>
      <c r="L8524">
        <v>20302734.346172899</v>
      </c>
      <c r="M8524">
        <v>21245365.004915401</v>
      </c>
      <c r="N8524">
        <v>24409736.788879499</v>
      </c>
      <c r="O8524">
        <v>26766043.635488302</v>
      </c>
      <c r="Q8524" t="str">
        <f>VLOOKUP(A8524,Lookup_Tables!$D$2:$E$7,2,FALSE)</f>
        <v>SS</v>
      </c>
      <c r="R8524" t="str">
        <f>IFERROR(VLOOKUP(D8524,Lookup_Tables!$A$2:$B$21,2,FALSE),"All")</f>
        <v>Bridge</v>
      </c>
    </row>
    <row r="8525" spans="1:18" hidden="1">
      <c r="A8525">
        <v>256</v>
      </c>
      <c r="B8525">
        <v>79</v>
      </c>
      <c r="C8525" t="s">
        <v>39</v>
      </c>
      <c r="D8525">
        <v>2</v>
      </c>
      <c r="E8525">
        <v>1172829.81405246</v>
      </c>
      <c r="F8525">
        <v>397826.03334577684</v>
      </c>
      <c r="G8525">
        <v>4559681.1208004802</v>
      </c>
      <c r="H8525">
        <v>9119213.2613788899</v>
      </c>
      <c r="I8525">
        <v>10111310.964844299</v>
      </c>
      <c r="J8525">
        <v>12658651.9999751</v>
      </c>
      <c r="K8525">
        <v>16190602.1226361</v>
      </c>
      <c r="L8525">
        <v>18226403.231937598</v>
      </c>
      <c r="M8525">
        <v>18644852.489887301</v>
      </c>
      <c r="N8525">
        <v>20508287.629787602</v>
      </c>
      <c r="O8525">
        <v>22246755.704098798</v>
      </c>
      <c r="Q8525" t="str">
        <f>VLOOKUP(A8525,Lookup_Tables!$D$2:$E$7,2,FALSE)</f>
        <v>SS</v>
      </c>
      <c r="R8525" t="str">
        <f>IFERROR(VLOOKUP(D8525,Lookup_Tables!$A$2:$B$21,2,FALSE),"All")</f>
        <v>Bridge</v>
      </c>
    </row>
    <row r="8526" spans="1:18" hidden="1">
      <c r="A8526">
        <v>256</v>
      </c>
      <c r="B8526">
        <v>79</v>
      </c>
      <c r="C8526" t="s">
        <v>38</v>
      </c>
      <c r="D8526">
        <v>3</v>
      </c>
      <c r="E8526">
        <v>91.531637935569094</v>
      </c>
      <c r="F8526">
        <v>91.531637935569094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Q8526" t="str">
        <f>VLOOKUP(A8526,Lookup_Tables!$D$2:$E$7,2,FALSE)</f>
        <v>SS</v>
      </c>
      <c r="R8526" t="str">
        <f>IFERROR(VLOOKUP(D8526,Lookup_Tables!$A$2:$B$21,2,FALSE),"All")</f>
        <v>Govt Hosp</v>
      </c>
    </row>
    <row r="8527" spans="1:18" hidden="1">
      <c r="A8527">
        <v>256</v>
      </c>
      <c r="B8527">
        <v>79</v>
      </c>
      <c r="C8527" t="s">
        <v>39</v>
      </c>
      <c r="D8527">
        <v>3</v>
      </c>
      <c r="E8527">
        <v>91.531637935569094</v>
      </c>
      <c r="F8527">
        <v>91.531637935569094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Q8527" t="str">
        <f>VLOOKUP(A8527,Lookup_Tables!$D$2:$E$7,2,FALSE)</f>
        <v>SS</v>
      </c>
      <c r="R8527" t="str">
        <f>IFERROR(VLOOKUP(D8527,Lookup_Tables!$A$2:$B$21,2,FALSE),"All")</f>
        <v>Govt Hosp</v>
      </c>
    </row>
    <row r="8528" spans="1:18" hidden="1">
      <c r="A8528">
        <v>256</v>
      </c>
      <c r="B8528">
        <v>79</v>
      </c>
      <c r="C8528" t="s">
        <v>38</v>
      </c>
      <c r="D8528">
        <v>4</v>
      </c>
      <c r="E8528">
        <v>23.401541799296702</v>
      </c>
      <c r="F8528">
        <v>23.401541799296702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Q8528" t="str">
        <f>VLOOKUP(A8528,Lookup_Tables!$D$2:$E$7,2,FALSE)</f>
        <v>SS</v>
      </c>
      <c r="R8528" t="str">
        <f>IFERROR(VLOOKUP(D8528,Lookup_Tables!$A$2:$B$21,2,FALSE),"All")</f>
        <v>Govt Med Fac</v>
      </c>
    </row>
    <row r="8529" spans="1:18" hidden="1">
      <c r="A8529">
        <v>256</v>
      </c>
      <c r="B8529">
        <v>79</v>
      </c>
      <c r="C8529" t="s">
        <v>39</v>
      </c>
      <c r="D8529">
        <v>4</v>
      </c>
      <c r="E8529">
        <v>23.401541799296702</v>
      </c>
      <c r="F8529">
        <v>23.401541799296702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Q8529" t="str">
        <f>VLOOKUP(A8529,Lookup_Tables!$D$2:$E$7,2,FALSE)</f>
        <v>SS</v>
      </c>
      <c r="R8529" t="str">
        <f>IFERROR(VLOOKUP(D8529,Lookup_Tables!$A$2:$B$21,2,FALSE),"All")</f>
        <v>Govt Med Fac</v>
      </c>
    </row>
    <row r="8530" spans="1:18" hidden="1">
      <c r="A8530">
        <v>256</v>
      </c>
      <c r="B8530">
        <v>79</v>
      </c>
      <c r="C8530" t="s">
        <v>38</v>
      </c>
      <c r="D8530">
        <v>6</v>
      </c>
      <c r="E8530">
        <v>43069.844733678598</v>
      </c>
      <c r="F8530">
        <v>10418.790022350746</v>
      </c>
      <c r="G8530">
        <v>0</v>
      </c>
      <c r="H8530">
        <v>0</v>
      </c>
      <c r="I8530">
        <v>0</v>
      </c>
      <c r="J8530">
        <v>1273234.57674683</v>
      </c>
      <c r="K8530">
        <v>1879652.4251255</v>
      </c>
      <c r="L8530">
        <v>2016714.6142102601</v>
      </c>
      <c r="M8530">
        <v>2045032.74484809</v>
      </c>
      <c r="N8530">
        <v>2153405.7537978999</v>
      </c>
      <c r="O8530">
        <v>2260260.9605277102</v>
      </c>
      <c r="Q8530" t="str">
        <f>VLOOKUP(A8530,Lookup_Tables!$D$2:$E$7,2,FALSE)</f>
        <v>SS</v>
      </c>
      <c r="R8530" t="str">
        <f>IFERROR(VLOOKUP(D8530,Lookup_Tables!$A$2:$B$21,2,FALSE),"All")</f>
        <v>Port</v>
      </c>
    </row>
    <row r="8531" spans="1:18" hidden="1">
      <c r="A8531">
        <v>256</v>
      </c>
      <c r="B8531">
        <v>79</v>
      </c>
      <c r="C8531" t="s">
        <v>39</v>
      </c>
      <c r="D8531">
        <v>6</v>
      </c>
      <c r="E8531">
        <v>41993.783363861199</v>
      </c>
      <c r="F8531">
        <v>9488.841505019278</v>
      </c>
      <c r="G8531">
        <v>0</v>
      </c>
      <c r="H8531">
        <v>0</v>
      </c>
      <c r="I8531">
        <v>0</v>
      </c>
      <c r="J8531">
        <v>1273234.57674683</v>
      </c>
      <c r="K8531">
        <v>1879652.4251255</v>
      </c>
      <c r="L8531">
        <v>1999349.3275111399</v>
      </c>
      <c r="M8531">
        <v>2033705.90486447</v>
      </c>
      <c r="N8531">
        <v>2102055.3984607798</v>
      </c>
      <c r="O8531">
        <v>2205517.4300452601</v>
      </c>
      <c r="Q8531" t="str">
        <f>VLOOKUP(A8531,Lookup_Tables!$D$2:$E$7,2,FALSE)</f>
        <v>SS</v>
      </c>
      <c r="R8531" t="str">
        <f>IFERROR(VLOOKUP(D8531,Lookup_Tables!$A$2:$B$21,2,FALSE),"All")</f>
        <v>Port</v>
      </c>
    </row>
    <row r="8532" spans="1:18" hidden="1">
      <c r="A8532">
        <v>256</v>
      </c>
      <c r="B8532">
        <v>79</v>
      </c>
      <c r="C8532" t="s">
        <v>38</v>
      </c>
      <c r="D8532">
        <v>9</v>
      </c>
      <c r="E8532">
        <v>28.8900604199581</v>
      </c>
      <c r="F8532">
        <v>28.8900604199581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Q8532" t="str">
        <f>VLOOKUP(A8532,Lookup_Tables!$D$2:$E$7,2,FALSE)</f>
        <v>SS</v>
      </c>
      <c r="R8532" t="str">
        <f>IFERROR(VLOOKUP(D8532,Lookup_Tables!$A$2:$B$21,2,FALSE),"All")</f>
        <v>Pub Admin Bldg</v>
      </c>
    </row>
    <row r="8533" spans="1:18" hidden="1">
      <c r="A8533">
        <v>256</v>
      </c>
      <c r="B8533">
        <v>79</v>
      </c>
      <c r="C8533" t="s">
        <v>39</v>
      </c>
      <c r="D8533">
        <v>9</v>
      </c>
      <c r="E8533">
        <v>28.8900604199581</v>
      </c>
      <c r="F8533">
        <v>28.8900604199581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Q8533" t="str">
        <f>VLOOKUP(A8533,Lookup_Tables!$D$2:$E$7,2,FALSE)</f>
        <v>SS</v>
      </c>
      <c r="R8533" t="str">
        <f>IFERROR(VLOOKUP(D8533,Lookup_Tables!$A$2:$B$21,2,FALSE),"All")</f>
        <v>Pub Admin Bldg</v>
      </c>
    </row>
    <row r="8534" spans="1:18" hidden="1">
      <c r="A8534">
        <v>256</v>
      </c>
      <c r="B8534">
        <v>79</v>
      </c>
      <c r="C8534" t="s">
        <v>38</v>
      </c>
      <c r="D8534">
        <v>10</v>
      </c>
      <c r="E8534">
        <v>191864.14310670801</v>
      </c>
      <c r="F8534">
        <v>45862.33885203916</v>
      </c>
      <c r="G8534">
        <v>13051.0351536792</v>
      </c>
      <c r="H8534">
        <v>35024.975748071498</v>
      </c>
      <c r="I8534">
        <v>41278.409935786302</v>
      </c>
      <c r="J8534">
        <v>5475607.6855574101</v>
      </c>
      <c r="K8534">
        <v>7784960.5079050902</v>
      </c>
      <c r="L8534">
        <v>9340758.2736441009</v>
      </c>
      <c r="M8534">
        <v>9684807.2533042207</v>
      </c>
      <c r="N8534">
        <v>10645415.2884779</v>
      </c>
      <c r="O8534">
        <v>11398196.064998601</v>
      </c>
      <c r="Q8534" t="str">
        <f>VLOOKUP(A8534,Lookup_Tables!$D$2:$E$7,2,FALSE)</f>
        <v>SS</v>
      </c>
      <c r="R8534" t="str">
        <f>IFERROR(VLOOKUP(D8534,Lookup_Tables!$A$2:$B$21,2,FALSE),"All")</f>
        <v>Pub School</v>
      </c>
    </row>
    <row r="8535" spans="1:18" hidden="1">
      <c r="A8535">
        <v>256</v>
      </c>
      <c r="B8535">
        <v>79</v>
      </c>
      <c r="C8535" t="s">
        <v>39</v>
      </c>
      <c r="D8535">
        <v>10</v>
      </c>
      <c r="E8535">
        <v>187209.60601002499</v>
      </c>
      <c r="F8535">
        <v>43520.814346827188</v>
      </c>
      <c r="G8535">
        <v>12200.870861158601</v>
      </c>
      <c r="H8535">
        <v>31201.9153881524</v>
      </c>
      <c r="I8535">
        <v>38000.432281635898</v>
      </c>
      <c r="J8535">
        <v>5429152.8570421496</v>
      </c>
      <c r="K8535">
        <v>7706765.6550380597</v>
      </c>
      <c r="L8535">
        <v>9190097.3495386001</v>
      </c>
      <c r="M8535">
        <v>9416512.2256970108</v>
      </c>
      <c r="N8535">
        <v>10438053.776341399</v>
      </c>
      <c r="O8535">
        <v>10955521.811628001</v>
      </c>
      <c r="Q8535" t="str">
        <f>VLOOKUP(A8535,Lookup_Tables!$D$2:$E$7,2,FALSE)</f>
        <v>SS</v>
      </c>
      <c r="R8535" t="str">
        <f>IFERROR(VLOOKUP(D8535,Lookup_Tables!$A$2:$B$21,2,FALSE),"All")</f>
        <v>Pub School</v>
      </c>
    </row>
    <row r="8536" spans="1:18" hidden="1">
      <c r="A8536">
        <v>256</v>
      </c>
      <c r="B8536">
        <v>79</v>
      </c>
      <c r="C8536" t="s">
        <v>38</v>
      </c>
      <c r="D8536">
        <v>13</v>
      </c>
      <c r="E8536">
        <v>330727.742312246</v>
      </c>
      <c r="F8536">
        <v>130715.3820614719</v>
      </c>
      <c r="G8536">
        <v>1428844.09655046</v>
      </c>
      <c r="H8536">
        <v>2175207.5062349499</v>
      </c>
      <c r="I8536">
        <v>2346961.7695468199</v>
      </c>
      <c r="J8536">
        <v>2774163.1268010298</v>
      </c>
      <c r="K8536">
        <v>3408705.2192915301</v>
      </c>
      <c r="L8536">
        <v>4244908.2836826099</v>
      </c>
      <c r="M8536">
        <v>4353795.8073250996</v>
      </c>
      <c r="N8536">
        <v>5033191.4983426798</v>
      </c>
      <c r="O8536">
        <v>5716659.30026004</v>
      </c>
      <c r="Q8536" t="str">
        <f>VLOOKUP(A8536,Lookup_Tables!$D$2:$E$7,2,FALSE)</f>
        <v>SS</v>
      </c>
      <c r="R8536" t="str">
        <f>IFERROR(VLOOKUP(D8536,Lookup_Tables!$A$2:$B$21,2,FALSE),"All")</f>
        <v>Residual Inst</v>
      </c>
    </row>
    <row r="8537" spans="1:18" hidden="1">
      <c r="A8537">
        <v>256</v>
      </c>
      <c r="B8537">
        <v>79</v>
      </c>
      <c r="C8537" t="s">
        <v>39</v>
      </c>
      <c r="D8537">
        <v>13</v>
      </c>
      <c r="E8537">
        <v>300513.32205811603</v>
      </c>
      <c r="F8537">
        <v>121305.43212580256</v>
      </c>
      <c r="G8537">
        <v>1380268.01342853</v>
      </c>
      <c r="H8537">
        <v>1910836.13506162</v>
      </c>
      <c r="I8537">
        <v>2046926.67313158</v>
      </c>
      <c r="J8537">
        <v>2370093.2699565301</v>
      </c>
      <c r="K8537">
        <v>2821253.2345424802</v>
      </c>
      <c r="L8537">
        <v>3311635.0175015698</v>
      </c>
      <c r="M8537">
        <v>3422742.3639453701</v>
      </c>
      <c r="N8537">
        <v>3801932.96539061</v>
      </c>
      <c r="O8537">
        <v>4594294.7883442901</v>
      </c>
      <c r="Q8537" t="str">
        <f>VLOOKUP(A8537,Lookup_Tables!$D$2:$E$7,2,FALSE)</f>
        <v>SS</v>
      </c>
      <c r="R8537" t="str">
        <f>IFERROR(VLOOKUP(D8537,Lookup_Tables!$A$2:$B$21,2,FALSE),"All")</f>
        <v>Residual Inst</v>
      </c>
    </row>
    <row r="8538" spans="1:18" hidden="1">
      <c r="A8538">
        <v>256</v>
      </c>
      <c r="B8538">
        <v>79</v>
      </c>
      <c r="C8538" t="s">
        <v>38</v>
      </c>
      <c r="D8538">
        <v>14</v>
      </c>
      <c r="E8538">
        <v>124871.549111267</v>
      </c>
      <c r="F8538">
        <v>37304.304366094701</v>
      </c>
      <c r="G8538">
        <v>253297.762946781</v>
      </c>
      <c r="H8538">
        <v>645190.71742275497</v>
      </c>
      <c r="I8538">
        <v>761549.02452276298</v>
      </c>
      <c r="J8538">
        <v>2072489.0078058401</v>
      </c>
      <c r="K8538">
        <v>3167166.3264873498</v>
      </c>
      <c r="L8538">
        <v>3793751.3337894599</v>
      </c>
      <c r="M8538">
        <v>3934269.3516944302</v>
      </c>
      <c r="N8538">
        <v>4472919.8149740398</v>
      </c>
      <c r="O8538">
        <v>5218189.3504570704</v>
      </c>
      <c r="Q8538" t="str">
        <f>VLOOKUP(A8538,Lookup_Tables!$D$2:$E$7,2,FALSE)</f>
        <v>SS</v>
      </c>
      <c r="R8538" t="str">
        <f>IFERROR(VLOOKUP(D8538,Lookup_Tables!$A$2:$B$21,2,FALSE),"All")</f>
        <v>Road</v>
      </c>
    </row>
    <row r="8539" spans="1:18" hidden="1">
      <c r="A8539">
        <v>256</v>
      </c>
      <c r="B8539">
        <v>79</v>
      </c>
      <c r="C8539" t="s">
        <v>39</v>
      </c>
      <c r="D8539">
        <v>14</v>
      </c>
      <c r="E8539">
        <v>118110.85595849399</v>
      </c>
      <c r="F8539">
        <v>35196.660586307888</v>
      </c>
      <c r="G8539">
        <v>241489.11930436199</v>
      </c>
      <c r="H8539">
        <v>580159.30295370496</v>
      </c>
      <c r="I8539">
        <v>690447.13527667301</v>
      </c>
      <c r="J8539">
        <v>2018966.6903033601</v>
      </c>
      <c r="K8539">
        <v>3016001.4299457599</v>
      </c>
      <c r="L8539">
        <v>3654456.2149906498</v>
      </c>
      <c r="M8539">
        <v>3788731.6977915899</v>
      </c>
      <c r="N8539">
        <v>4203111.5646426901</v>
      </c>
      <c r="O8539">
        <v>4646452.8635245599</v>
      </c>
      <c r="Q8539" t="str">
        <f>VLOOKUP(A8539,Lookup_Tables!$D$2:$E$7,2,FALSE)</f>
        <v>SS</v>
      </c>
      <c r="R8539" t="str">
        <f>IFERROR(VLOOKUP(D8539,Lookup_Tables!$A$2:$B$21,2,FALSE),"All")</f>
        <v>Road</v>
      </c>
    </row>
    <row r="8540" spans="1:18" hidden="1">
      <c r="A8540">
        <v>256</v>
      </c>
      <c r="B8540">
        <v>79</v>
      </c>
      <c r="C8540" t="s">
        <v>38</v>
      </c>
      <c r="D8540">
        <v>15</v>
      </c>
      <c r="E8540">
        <v>75368039.141005799</v>
      </c>
      <c r="F8540">
        <v>25338156.086724982</v>
      </c>
      <c r="G8540">
        <v>338265508.95372599</v>
      </c>
      <c r="H8540">
        <v>554814818.301525</v>
      </c>
      <c r="I8540">
        <v>592413532.509179</v>
      </c>
      <c r="J8540">
        <v>706888169.14962101</v>
      </c>
      <c r="K8540">
        <v>862272232.06273103</v>
      </c>
      <c r="L8540">
        <v>1145677263.4186001</v>
      </c>
      <c r="M8540">
        <v>1229409883.6286099</v>
      </c>
      <c r="N8540">
        <v>1413408412.0396399</v>
      </c>
      <c r="O8540">
        <v>1738191792.3950901</v>
      </c>
      <c r="Q8540" t="str">
        <f>VLOOKUP(A8540,Lookup_Tables!$D$2:$E$7,2,FALSE)</f>
        <v>SS</v>
      </c>
      <c r="R8540" t="str">
        <f>IFERROR(VLOOKUP(D8540,Lookup_Tables!$A$2:$B$21,2,FALSE),"All")</f>
        <v>All</v>
      </c>
    </row>
    <row r="8541" spans="1:18" hidden="1">
      <c r="A8541">
        <v>256</v>
      </c>
      <c r="B8541">
        <v>79</v>
      </c>
      <c r="C8541" t="s">
        <v>39</v>
      </c>
      <c r="D8541">
        <v>15</v>
      </c>
      <c r="E8541">
        <v>70453827.367141098</v>
      </c>
      <c r="F8541">
        <v>23886231.66278591</v>
      </c>
      <c r="G8541">
        <v>333583983.78053099</v>
      </c>
      <c r="H8541">
        <v>521669786.65035897</v>
      </c>
      <c r="I8541">
        <v>556818146.54402995</v>
      </c>
      <c r="J8541">
        <v>641164117.60385597</v>
      </c>
      <c r="K8541">
        <v>739039497.49501002</v>
      </c>
      <c r="L8541">
        <v>855932132.84608603</v>
      </c>
      <c r="M8541">
        <v>911558645.75335205</v>
      </c>
      <c r="N8541">
        <v>1265555208.60972</v>
      </c>
      <c r="O8541">
        <v>1599072966.6189401</v>
      </c>
      <c r="Q8541" t="str">
        <f>VLOOKUP(A8541,Lookup_Tables!$D$2:$E$7,2,FALSE)</f>
        <v>SS</v>
      </c>
      <c r="R8541" t="str">
        <f>IFERROR(VLOOKUP(D8541,Lookup_Tables!$A$2:$B$21,2,FALSE),"All")</f>
        <v>All</v>
      </c>
    </row>
    <row r="8542" spans="1:18" hidden="1">
      <c r="A8542">
        <v>256</v>
      </c>
      <c r="B8542">
        <v>79</v>
      </c>
      <c r="C8542" t="s">
        <v>38</v>
      </c>
      <c r="D8542">
        <v>16</v>
      </c>
      <c r="E8542">
        <v>1961280.8479525901</v>
      </c>
      <c r="F8542">
        <v>693985.4927723133</v>
      </c>
      <c r="G8542">
        <v>6695170.22084135</v>
      </c>
      <c r="H8542">
        <v>14847505.9287731</v>
      </c>
      <c r="I8542">
        <v>16689291.164708501</v>
      </c>
      <c r="J8542">
        <v>20798175.796701401</v>
      </c>
      <c r="K8542">
        <v>27237005.801041499</v>
      </c>
      <c r="L8542">
        <v>35727787.754952699</v>
      </c>
      <c r="M8542">
        <v>37387112.466041498</v>
      </c>
      <c r="N8542">
        <v>42293017.222934097</v>
      </c>
      <c r="O8542">
        <v>47116076.132287897</v>
      </c>
      <c r="Q8542" t="str">
        <f>VLOOKUP(A8542,Lookup_Tables!$D$2:$E$7,2,FALSE)</f>
        <v>SS</v>
      </c>
      <c r="R8542" t="str">
        <f>IFERROR(VLOOKUP(D8542,Lookup_Tables!$A$2:$B$21,2,FALSE),"All")</f>
        <v>Government_Loss</v>
      </c>
    </row>
    <row r="8543" spans="1:18" hidden="1">
      <c r="A8543">
        <v>256</v>
      </c>
      <c r="B8543">
        <v>79</v>
      </c>
      <c r="C8543" t="s">
        <v>39</v>
      </c>
      <c r="D8543">
        <v>16</v>
      </c>
      <c r="E8543">
        <v>1809921.2469236001</v>
      </c>
      <c r="F8543">
        <v>645452.87318092352</v>
      </c>
      <c r="G8543">
        <v>6263111.7597971698</v>
      </c>
      <c r="H8543">
        <v>13557147.2422467</v>
      </c>
      <c r="I8543">
        <v>15271687.123387599</v>
      </c>
      <c r="J8543">
        <v>19393610.227150999</v>
      </c>
      <c r="K8543">
        <v>25273437.839597601</v>
      </c>
      <c r="L8543">
        <v>31727032.201485801</v>
      </c>
      <c r="M8543">
        <v>33493661.239456698</v>
      </c>
      <c r="N8543">
        <v>36797504.186398603</v>
      </c>
      <c r="O8543">
        <v>38863046.940204203</v>
      </c>
      <c r="Q8543" t="str">
        <f>VLOOKUP(A8543,Lookup_Tables!$D$2:$E$7,2,FALSE)</f>
        <v>SS</v>
      </c>
      <c r="R8543" t="str">
        <f>IFERROR(VLOOKUP(D8543,Lookup_Tables!$A$2:$B$21,2,FALSE),"All")</f>
        <v>Government_Loss</v>
      </c>
    </row>
    <row r="8544" spans="1:18" hidden="1">
      <c r="A8544">
        <v>256</v>
      </c>
      <c r="B8544">
        <v>79</v>
      </c>
      <c r="C8544" t="s">
        <v>38</v>
      </c>
      <c r="D8544">
        <v>17</v>
      </c>
      <c r="E8544">
        <v>2422475.8854800002</v>
      </c>
      <c r="F8544">
        <v>979457.73801662843</v>
      </c>
      <c r="G8544">
        <v>8334295.7793856999</v>
      </c>
      <c r="H8544">
        <v>13903497.298094099</v>
      </c>
      <c r="I8544">
        <v>15219471.198360801</v>
      </c>
      <c r="J8544">
        <v>19058862.2412575</v>
      </c>
      <c r="K8544">
        <v>26333105.630742099</v>
      </c>
      <c r="L8544">
        <v>37482729.774451703</v>
      </c>
      <c r="M8544">
        <v>43530597.860637501</v>
      </c>
      <c r="N8544">
        <v>78780521.232889399</v>
      </c>
      <c r="O8544">
        <v>121765543.159803</v>
      </c>
      <c r="Q8544" t="str">
        <f>VLOOKUP(A8544,Lookup_Tables!$D$2:$E$7,2,FALSE)</f>
        <v>SS</v>
      </c>
      <c r="R8544" t="str">
        <f>IFERROR(VLOOKUP(D8544,Lookup_Tables!$A$2:$B$21,2,FALSE),"All")</f>
        <v>Emergency_Loss</v>
      </c>
    </row>
    <row r="8545" spans="1:18" hidden="1">
      <c r="A8545">
        <v>256</v>
      </c>
      <c r="B8545">
        <v>79</v>
      </c>
      <c r="C8545" t="s">
        <v>39</v>
      </c>
      <c r="D8545">
        <v>17</v>
      </c>
      <c r="E8545">
        <v>2272533.62267004</v>
      </c>
      <c r="F8545">
        <v>928673.36279532267</v>
      </c>
      <c r="G8545">
        <v>8098225.0459320899</v>
      </c>
      <c r="H8545">
        <v>12646685.4386201</v>
      </c>
      <c r="I8545">
        <v>13698266.6334105</v>
      </c>
      <c r="J8545">
        <v>17140230.850853901</v>
      </c>
      <c r="K8545">
        <v>24289349.6675555</v>
      </c>
      <c r="L8545">
        <v>30334787.3777682</v>
      </c>
      <c r="M8545">
        <v>33641030.318839103</v>
      </c>
      <c r="N8545">
        <v>78780521.232889399</v>
      </c>
      <c r="O8545">
        <v>121765543.159803</v>
      </c>
      <c r="Q8545" t="str">
        <f>VLOOKUP(A8545,Lookup_Tables!$D$2:$E$7,2,FALSE)</f>
        <v>SS</v>
      </c>
      <c r="R8545" t="str">
        <f>IFERROR(VLOOKUP(D8545,Lookup_Tables!$A$2:$B$21,2,FALSE),"All")</f>
        <v>Emergency_Loss</v>
      </c>
    </row>
    <row r="8546" spans="1:18" hidden="1">
      <c r="A8546">
        <v>256</v>
      </c>
      <c r="B8546">
        <v>79</v>
      </c>
      <c r="C8546" t="s">
        <v>38</v>
      </c>
      <c r="D8546">
        <v>18</v>
      </c>
      <c r="E8546">
        <v>4383756.73343259</v>
      </c>
      <c r="F8546">
        <v>1729258.4603730654</v>
      </c>
      <c r="G8546">
        <v>14532120.577483401</v>
      </c>
      <c r="H8546">
        <v>28000829.803065501</v>
      </c>
      <c r="I8546">
        <v>31003950.845785201</v>
      </c>
      <c r="J8546">
        <v>40967081.3840065</v>
      </c>
      <c r="K8546">
        <v>55112715.851574898</v>
      </c>
      <c r="L8546">
        <v>73128452.549763307</v>
      </c>
      <c r="M8546">
        <v>80310721.545027494</v>
      </c>
      <c r="N8546">
        <v>111010671.039149</v>
      </c>
      <c r="O8546">
        <v>152517878.679777</v>
      </c>
      <c r="Q8546" t="str">
        <f>VLOOKUP(A8546,Lookup_Tables!$D$2:$E$7,2,FALSE)</f>
        <v>SS</v>
      </c>
      <c r="R8546" t="str">
        <f>IFERROR(VLOOKUP(D8546,Lookup_Tables!$A$2:$B$21,2,FALSE),"All")</f>
        <v>Govt_Plus_Emergency</v>
      </c>
    </row>
    <row r="8547" spans="1:18" hidden="1">
      <c r="A8547">
        <v>256</v>
      </c>
      <c r="B8547">
        <v>79</v>
      </c>
      <c r="C8547" t="s">
        <v>39</v>
      </c>
      <c r="D8547">
        <v>18</v>
      </c>
      <c r="E8547">
        <v>4066392.62279817</v>
      </c>
      <c r="F8547">
        <v>1643184.7231722022</v>
      </c>
      <c r="G8547">
        <v>13736068.5110664</v>
      </c>
      <c r="H8547">
        <v>25269701.370158602</v>
      </c>
      <c r="I8547">
        <v>28264540.938329998</v>
      </c>
      <c r="J8547">
        <v>36137781.861992903</v>
      </c>
      <c r="K8547">
        <v>50356334.097854003</v>
      </c>
      <c r="L8547">
        <v>64100032.052908398</v>
      </c>
      <c r="M8547">
        <v>67940390.509405404</v>
      </c>
      <c r="N8547">
        <v>95599404.988777995</v>
      </c>
      <c r="O8547">
        <v>144978870.12962899</v>
      </c>
      <c r="Q8547" t="str">
        <f>VLOOKUP(A8547,Lookup_Tables!$D$2:$E$7,2,FALSE)</f>
        <v>SS</v>
      </c>
      <c r="R8547" t="str">
        <f>IFERROR(VLOOKUP(D8547,Lookup_Tables!$A$2:$B$21,2,FALSE),"All")</f>
        <v>Govt_Plus_Emergency</v>
      </c>
    </row>
    <row r="8548" spans="1:18" hidden="1">
      <c r="A8548">
        <v>256</v>
      </c>
      <c r="B8548">
        <v>80</v>
      </c>
      <c r="C8548" t="s">
        <v>38</v>
      </c>
      <c r="D8548">
        <v>0</v>
      </c>
      <c r="E8548">
        <v>416481.41692507302</v>
      </c>
      <c r="F8548">
        <v>134261.37688887905</v>
      </c>
      <c r="G8548">
        <v>0</v>
      </c>
      <c r="H8548">
        <v>0</v>
      </c>
      <c r="I8548">
        <v>0</v>
      </c>
      <c r="J8548">
        <v>0</v>
      </c>
      <c r="K8548">
        <v>172185.719387063</v>
      </c>
      <c r="L8548">
        <v>443271.26072855399</v>
      </c>
      <c r="M8548">
        <v>571163.45608654199</v>
      </c>
      <c r="N8548">
        <v>116849539.962246</v>
      </c>
      <c r="O8548">
        <v>162923973.304111</v>
      </c>
      <c r="Q8548" t="str">
        <f>VLOOKUP(A8548,Lookup_Tables!$D$2:$E$7,2,FALSE)</f>
        <v>SS</v>
      </c>
      <c r="R8548" t="str">
        <f>IFERROR(VLOOKUP(D8548,Lookup_Tables!$A$2:$B$21,2,FALSE),"All")</f>
        <v>Private Assets</v>
      </c>
    </row>
    <row r="8549" spans="1:18" hidden="1">
      <c r="A8549">
        <v>256</v>
      </c>
      <c r="B8549">
        <v>80</v>
      </c>
      <c r="C8549" t="s">
        <v>39</v>
      </c>
      <c r="D8549">
        <v>0</v>
      </c>
      <c r="E8549">
        <v>416469.17846641701</v>
      </c>
      <c r="F8549">
        <v>134249.13843022304</v>
      </c>
      <c r="G8549">
        <v>0</v>
      </c>
      <c r="H8549">
        <v>0</v>
      </c>
      <c r="I8549">
        <v>0</v>
      </c>
      <c r="J8549">
        <v>0</v>
      </c>
      <c r="K8549">
        <v>172185.719387063</v>
      </c>
      <c r="L8549">
        <v>443271.26072855399</v>
      </c>
      <c r="M8549">
        <v>571163.45608654199</v>
      </c>
      <c r="N8549">
        <v>116849539.962246</v>
      </c>
      <c r="O8549">
        <v>162923973.304111</v>
      </c>
      <c r="Q8549" t="str">
        <f>VLOOKUP(A8549,Lookup_Tables!$D$2:$E$7,2,FALSE)</f>
        <v>SS</v>
      </c>
      <c r="R8549" t="str">
        <f>IFERROR(VLOOKUP(D8549,Lookup_Tables!$A$2:$B$21,2,FALSE),"All")</f>
        <v>Private Assets</v>
      </c>
    </row>
    <row r="8550" spans="1:18" hidden="1">
      <c r="A8550">
        <v>256</v>
      </c>
      <c r="B8550">
        <v>80</v>
      </c>
      <c r="C8550" t="s">
        <v>38</v>
      </c>
      <c r="D8550">
        <v>2</v>
      </c>
      <c r="E8550">
        <v>4413.8488259297301</v>
      </c>
      <c r="F8550">
        <v>1989.2491208431161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784077.27246278396</v>
      </c>
      <c r="O8550">
        <v>1640522.4326238299</v>
      </c>
      <c r="Q8550" t="str">
        <f>VLOOKUP(A8550,Lookup_Tables!$D$2:$E$7,2,FALSE)</f>
        <v>SS</v>
      </c>
      <c r="R8550" t="str">
        <f>IFERROR(VLOOKUP(D8550,Lookup_Tables!$A$2:$B$21,2,FALSE),"All")</f>
        <v>Bridge</v>
      </c>
    </row>
    <row r="8551" spans="1:18" hidden="1">
      <c r="A8551">
        <v>256</v>
      </c>
      <c r="B8551">
        <v>80</v>
      </c>
      <c r="C8551" t="s">
        <v>39</v>
      </c>
      <c r="D8551">
        <v>2</v>
      </c>
      <c r="E8551">
        <v>4413.8488259297301</v>
      </c>
      <c r="F8551">
        <v>1989.2491208431161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784077.27246278396</v>
      </c>
      <c r="O8551">
        <v>1640522.4326238299</v>
      </c>
      <c r="Q8551" t="str">
        <f>VLOOKUP(A8551,Lookup_Tables!$D$2:$E$7,2,FALSE)</f>
        <v>SS</v>
      </c>
      <c r="R8551" t="str">
        <f>IFERROR(VLOOKUP(D8551,Lookup_Tables!$A$2:$B$21,2,FALSE),"All")</f>
        <v>Bridge</v>
      </c>
    </row>
    <row r="8552" spans="1:18" hidden="1">
      <c r="A8552">
        <v>256</v>
      </c>
      <c r="B8552">
        <v>80</v>
      </c>
      <c r="C8552" t="s">
        <v>38</v>
      </c>
      <c r="D8552">
        <v>4</v>
      </c>
      <c r="E8552">
        <v>20.2626938139719</v>
      </c>
      <c r="F8552">
        <v>20.2626938139719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Q8552" t="str">
        <f>VLOOKUP(A8552,Lookup_Tables!$D$2:$E$7,2,FALSE)</f>
        <v>SS</v>
      </c>
      <c r="R8552" t="str">
        <f>IFERROR(VLOOKUP(D8552,Lookup_Tables!$A$2:$B$21,2,FALSE),"All")</f>
        <v>Govt Med Fac</v>
      </c>
    </row>
    <row r="8553" spans="1:18" hidden="1">
      <c r="A8553">
        <v>256</v>
      </c>
      <c r="B8553">
        <v>80</v>
      </c>
      <c r="C8553" t="s">
        <v>39</v>
      </c>
      <c r="D8553">
        <v>4</v>
      </c>
      <c r="E8553">
        <v>20.2626938139719</v>
      </c>
      <c r="F8553">
        <v>20.2626938139719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Q8553" t="str">
        <f>VLOOKUP(A8553,Lookup_Tables!$D$2:$E$7,2,FALSE)</f>
        <v>SS</v>
      </c>
      <c r="R8553" t="str">
        <f>IFERROR(VLOOKUP(D8553,Lookup_Tables!$A$2:$B$21,2,FALSE),"All")</f>
        <v>Govt Med Fac</v>
      </c>
    </row>
    <row r="8554" spans="1:18" hidden="1">
      <c r="A8554">
        <v>256</v>
      </c>
      <c r="B8554">
        <v>80</v>
      </c>
      <c r="C8554" t="s">
        <v>38</v>
      </c>
      <c r="D8554">
        <v>6</v>
      </c>
      <c r="E8554">
        <v>33862.7394427322</v>
      </c>
      <c r="F8554">
        <v>9961.6686231046187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8466342.3193827793</v>
      </c>
      <c r="O8554">
        <v>15434728.5002448</v>
      </c>
      <c r="Q8554" t="str">
        <f>VLOOKUP(A8554,Lookup_Tables!$D$2:$E$7,2,FALSE)</f>
        <v>SS</v>
      </c>
      <c r="R8554" t="str">
        <f>IFERROR(VLOOKUP(D8554,Lookup_Tables!$A$2:$B$21,2,FALSE),"All")</f>
        <v>Port</v>
      </c>
    </row>
    <row r="8555" spans="1:18" hidden="1">
      <c r="A8555">
        <v>256</v>
      </c>
      <c r="B8555">
        <v>80</v>
      </c>
      <c r="C8555" t="s">
        <v>39</v>
      </c>
      <c r="D8555">
        <v>6</v>
      </c>
      <c r="E8555">
        <v>33862.7394427322</v>
      </c>
      <c r="F8555">
        <v>9961.6686231046187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8466342.3193827793</v>
      </c>
      <c r="O8555">
        <v>15434728.5002448</v>
      </c>
      <c r="Q8555" t="str">
        <f>VLOOKUP(A8555,Lookup_Tables!$D$2:$E$7,2,FALSE)</f>
        <v>SS</v>
      </c>
      <c r="R8555" t="str">
        <f>IFERROR(VLOOKUP(D8555,Lookup_Tables!$A$2:$B$21,2,FALSE),"All")</f>
        <v>Port</v>
      </c>
    </row>
    <row r="8556" spans="1:18" hidden="1">
      <c r="A8556">
        <v>256</v>
      </c>
      <c r="B8556">
        <v>80</v>
      </c>
      <c r="C8556" t="s">
        <v>38</v>
      </c>
      <c r="D8556">
        <v>9</v>
      </c>
      <c r="E8556">
        <v>128.248392326133</v>
      </c>
      <c r="F8556">
        <v>128.248392326133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Q8556" t="str">
        <f>VLOOKUP(A8556,Lookup_Tables!$D$2:$E$7,2,FALSE)</f>
        <v>SS</v>
      </c>
      <c r="R8556" t="str">
        <f>IFERROR(VLOOKUP(D8556,Lookup_Tables!$A$2:$B$21,2,FALSE),"All")</f>
        <v>Pub Admin Bldg</v>
      </c>
    </row>
    <row r="8557" spans="1:18" hidden="1">
      <c r="A8557">
        <v>256</v>
      </c>
      <c r="B8557">
        <v>80</v>
      </c>
      <c r="C8557" t="s">
        <v>39</v>
      </c>
      <c r="D8557">
        <v>9</v>
      </c>
      <c r="E8557">
        <v>128.248392326133</v>
      </c>
      <c r="F8557">
        <v>128.248392326133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Q8557" t="str">
        <f>VLOOKUP(A8557,Lookup_Tables!$D$2:$E$7,2,FALSE)</f>
        <v>SS</v>
      </c>
      <c r="R8557" t="str">
        <f>IFERROR(VLOOKUP(D8557,Lookup_Tables!$A$2:$B$21,2,FALSE),"All")</f>
        <v>Pub Admin Bldg</v>
      </c>
    </row>
    <row r="8558" spans="1:18" hidden="1">
      <c r="A8558">
        <v>256</v>
      </c>
      <c r="B8558">
        <v>80</v>
      </c>
      <c r="C8558" t="s">
        <v>38</v>
      </c>
      <c r="D8558">
        <v>10</v>
      </c>
      <c r="E8558">
        <v>3885.1595359940302</v>
      </c>
      <c r="F8558">
        <v>1478.0989684332021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970393.72296619799</v>
      </c>
      <c r="O8558">
        <v>1436666.8445946299</v>
      </c>
      <c r="Q8558" t="str">
        <f>VLOOKUP(A8558,Lookup_Tables!$D$2:$E$7,2,FALSE)</f>
        <v>SS</v>
      </c>
      <c r="R8558" t="str">
        <f>IFERROR(VLOOKUP(D8558,Lookup_Tables!$A$2:$B$21,2,FALSE),"All")</f>
        <v>Pub School</v>
      </c>
    </row>
    <row r="8559" spans="1:18" hidden="1">
      <c r="A8559">
        <v>256</v>
      </c>
      <c r="B8559">
        <v>80</v>
      </c>
      <c r="C8559" t="s">
        <v>39</v>
      </c>
      <c r="D8559">
        <v>10</v>
      </c>
      <c r="E8559">
        <v>3885.1595359940302</v>
      </c>
      <c r="F8559">
        <v>1478.0989684332021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970393.72296619799</v>
      </c>
      <c r="O8559">
        <v>1436666.8445946299</v>
      </c>
      <c r="Q8559" t="str">
        <f>VLOOKUP(A8559,Lookup_Tables!$D$2:$E$7,2,FALSE)</f>
        <v>SS</v>
      </c>
      <c r="R8559" t="str">
        <f>IFERROR(VLOOKUP(D8559,Lookup_Tables!$A$2:$B$21,2,FALSE),"All")</f>
        <v>Pub School</v>
      </c>
    </row>
    <row r="8560" spans="1:18" hidden="1">
      <c r="A8560">
        <v>256</v>
      </c>
      <c r="B8560">
        <v>80</v>
      </c>
      <c r="C8560" t="s">
        <v>38</v>
      </c>
      <c r="D8560">
        <v>13</v>
      </c>
      <c r="E8560">
        <v>17695.253568511402</v>
      </c>
      <c r="F8560">
        <v>6152.8687466570627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4868729.4427259201</v>
      </c>
      <c r="O8560">
        <v>6673655.3791284198</v>
      </c>
      <c r="Q8560" t="str">
        <f>VLOOKUP(A8560,Lookup_Tables!$D$2:$E$7,2,FALSE)</f>
        <v>SS</v>
      </c>
      <c r="R8560" t="str">
        <f>IFERROR(VLOOKUP(D8560,Lookup_Tables!$A$2:$B$21,2,FALSE),"All")</f>
        <v>Residual Inst</v>
      </c>
    </row>
    <row r="8561" spans="1:18" hidden="1">
      <c r="A8561">
        <v>256</v>
      </c>
      <c r="B8561">
        <v>80</v>
      </c>
      <c r="C8561" t="s">
        <v>39</v>
      </c>
      <c r="D8561">
        <v>13</v>
      </c>
      <c r="E8561">
        <v>17695.253568511402</v>
      </c>
      <c r="F8561">
        <v>6152.8687466570627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4868729.4427259201</v>
      </c>
      <c r="O8561">
        <v>6673655.3791284198</v>
      </c>
      <c r="Q8561" t="str">
        <f>VLOOKUP(A8561,Lookup_Tables!$D$2:$E$7,2,FALSE)</f>
        <v>SS</v>
      </c>
      <c r="R8561" t="str">
        <f>IFERROR(VLOOKUP(D8561,Lookup_Tables!$A$2:$B$21,2,FALSE),"All")</f>
        <v>Residual Inst</v>
      </c>
    </row>
    <row r="8562" spans="1:18" hidden="1">
      <c r="A8562">
        <v>256</v>
      </c>
      <c r="B8562">
        <v>80</v>
      </c>
      <c r="C8562" t="s">
        <v>38</v>
      </c>
      <c r="D8562">
        <v>14</v>
      </c>
      <c r="E8562">
        <v>26081.592674047901</v>
      </c>
      <c r="F8562">
        <v>9848.8217707316035</v>
      </c>
      <c r="G8562">
        <v>0</v>
      </c>
      <c r="H8562">
        <v>0</v>
      </c>
      <c r="I8562">
        <v>0</v>
      </c>
      <c r="J8562">
        <v>0</v>
      </c>
      <c r="K8562">
        <v>4505.6886652271796</v>
      </c>
      <c r="L8562">
        <v>12387.0074110068</v>
      </c>
      <c r="M8562">
        <v>15372.6640090274</v>
      </c>
      <c r="N8562">
        <v>6054423.6492211996</v>
      </c>
      <c r="O8562">
        <v>10112686.475339901</v>
      </c>
      <c r="Q8562" t="str">
        <f>VLOOKUP(A8562,Lookup_Tables!$D$2:$E$7,2,FALSE)</f>
        <v>SS</v>
      </c>
      <c r="R8562" t="str">
        <f>IFERROR(VLOOKUP(D8562,Lookup_Tables!$A$2:$B$21,2,FALSE),"All")</f>
        <v>Road</v>
      </c>
    </row>
    <row r="8563" spans="1:18" hidden="1">
      <c r="A8563">
        <v>256</v>
      </c>
      <c r="B8563">
        <v>80</v>
      </c>
      <c r="C8563" t="s">
        <v>39</v>
      </c>
      <c r="D8563">
        <v>14</v>
      </c>
      <c r="E8563">
        <v>26081.117363168101</v>
      </c>
      <c r="F8563">
        <v>9848.346459851804</v>
      </c>
      <c r="G8563">
        <v>0</v>
      </c>
      <c r="H8563">
        <v>0</v>
      </c>
      <c r="I8563">
        <v>0</v>
      </c>
      <c r="J8563">
        <v>0</v>
      </c>
      <c r="K8563">
        <v>4505.6886652271796</v>
      </c>
      <c r="L8563">
        <v>12387.0074110068</v>
      </c>
      <c r="M8563">
        <v>15372.6640090274</v>
      </c>
      <c r="N8563">
        <v>6054423.6492211996</v>
      </c>
      <c r="O8563">
        <v>10112686.475339901</v>
      </c>
      <c r="Q8563" t="str">
        <f>VLOOKUP(A8563,Lookup_Tables!$D$2:$E$7,2,FALSE)</f>
        <v>SS</v>
      </c>
      <c r="R8563" t="str">
        <f>IFERROR(VLOOKUP(D8563,Lookup_Tables!$A$2:$B$21,2,FALSE),"All")</f>
        <v>Road</v>
      </c>
    </row>
    <row r="8564" spans="1:18" hidden="1">
      <c r="A8564">
        <v>256</v>
      </c>
      <c r="B8564">
        <v>80</v>
      </c>
      <c r="C8564" t="s">
        <v>38</v>
      </c>
      <c r="D8564">
        <v>15</v>
      </c>
      <c r="E8564">
        <v>502568.52205842797</v>
      </c>
      <c r="F8564">
        <v>166584.51153610606</v>
      </c>
      <c r="G8564">
        <v>0</v>
      </c>
      <c r="H8564">
        <v>0</v>
      </c>
      <c r="I8564">
        <v>0</v>
      </c>
      <c r="J8564">
        <v>0</v>
      </c>
      <c r="K8564">
        <v>177120.82223715799</v>
      </c>
      <c r="L8564">
        <v>455939.61528744001</v>
      </c>
      <c r="M8564">
        <v>587518.27834282198</v>
      </c>
      <c r="N8564">
        <v>138590072.61763501</v>
      </c>
      <c r="O8564">
        <v>194877357.621528</v>
      </c>
      <c r="Q8564" t="str">
        <f>VLOOKUP(A8564,Lookup_Tables!$D$2:$E$7,2,FALSE)</f>
        <v>SS</v>
      </c>
      <c r="R8564" t="str">
        <f>IFERROR(VLOOKUP(D8564,Lookup_Tables!$A$2:$B$21,2,FALSE),"All")</f>
        <v>All</v>
      </c>
    </row>
    <row r="8565" spans="1:18" hidden="1">
      <c r="A8565">
        <v>256</v>
      </c>
      <c r="B8565">
        <v>80</v>
      </c>
      <c r="C8565" t="s">
        <v>39</v>
      </c>
      <c r="D8565">
        <v>15</v>
      </c>
      <c r="E8565">
        <v>502549.773293184</v>
      </c>
      <c r="F8565">
        <v>166565.76277086209</v>
      </c>
      <c r="G8565">
        <v>0</v>
      </c>
      <c r="H8565">
        <v>0</v>
      </c>
      <c r="I8565">
        <v>0</v>
      </c>
      <c r="J8565">
        <v>0</v>
      </c>
      <c r="K8565">
        <v>177120.82223715799</v>
      </c>
      <c r="L8565">
        <v>455939.61528744001</v>
      </c>
      <c r="M8565">
        <v>587518.27834282198</v>
      </c>
      <c r="N8565">
        <v>138590072.61763501</v>
      </c>
      <c r="O8565">
        <v>194877357.621528</v>
      </c>
      <c r="Q8565" t="str">
        <f>VLOOKUP(A8565,Lookup_Tables!$D$2:$E$7,2,FALSE)</f>
        <v>SS</v>
      </c>
      <c r="R8565" t="str">
        <f>IFERROR(VLOOKUP(D8565,Lookup_Tables!$A$2:$B$21,2,FALSE),"All")</f>
        <v>All</v>
      </c>
    </row>
    <row r="8566" spans="1:18" hidden="1">
      <c r="A8566">
        <v>256</v>
      </c>
      <c r="B8566">
        <v>80</v>
      </c>
      <c r="C8566" t="s">
        <v>38</v>
      </c>
      <c r="D8566">
        <v>16</v>
      </c>
      <c r="E8566">
        <v>86087.105133355493</v>
      </c>
      <c r="F8566">
        <v>30881.69310951342</v>
      </c>
      <c r="G8566">
        <v>0</v>
      </c>
      <c r="H8566">
        <v>0</v>
      </c>
      <c r="I8566">
        <v>0</v>
      </c>
      <c r="J8566">
        <v>0</v>
      </c>
      <c r="K8566">
        <v>4935.1028500945504</v>
      </c>
      <c r="L8566">
        <v>13235.970339591</v>
      </c>
      <c r="M8566">
        <v>17623.114671351701</v>
      </c>
      <c r="N8566">
        <v>21543454.7888663</v>
      </c>
      <c r="O8566">
        <v>33588799.521043003</v>
      </c>
      <c r="Q8566" t="str">
        <f>VLOOKUP(A8566,Lookup_Tables!$D$2:$E$7,2,FALSE)</f>
        <v>SS</v>
      </c>
      <c r="R8566" t="str">
        <f>IFERROR(VLOOKUP(D8566,Lookup_Tables!$A$2:$B$21,2,FALSE),"All")</f>
        <v>Government_Loss</v>
      </c>
    </row>
    <row r="8567" spans="1:18" hidden="1">
      <c r="A8567">
        <v>256</v>
      </c>
      <c r="B8567">
        <v>80</v>
      </c>
      <c r="C8567" t="s">
        <v>39</v>
      </c>
      <c r="D8567">
        <v>16</v>
      </c>
      <c r="E8567">
        <v>86085.861503690699</v>
      </c>
      <c r="F8567">
        <v>30880.449479848627</v>
      </c>
      <c r="G8567">
        <v>0</v>
      </c>
      <c r="H8567">
        <v>0</v>
      </c>
      <c r="I8567">
        <v>0</v>
      </c>
      <c r="J8567">
        <v>0</v>
      </c>
      <c r="K8567">
        <v>4935.1028500945504</v>
      </c>
      <c r="L8567">
        <v>13235.970339591</v>
      </c>
      <c r="M8567">
        <v>17623.114671351701</v>
      </c>
      <c r="N8567">
        <v>21543454.7888663</v>
      </c>
      <c r="O8567">
        <v>33588799.521043003</v>
      </c>
      <c r="Q8567" t="str">
        <f>VLOOKUP(A8567,Lookup_Tables!$D$2:$E$7,2,FALSE)</f>
        <v>SS</v>
      </c>
      <c r="R8567" t="str">
        <f>IFERROR(VLOOKUP(D8567,Lookup_Tables!$A$2:$B$21,2,FALSE),"All")</f>
        <v>Government_Loss</v>
      </c>
    </row>
    <row r="8568" spans="1:18" hidden="1">
      <c r="A8568">
        <v>256</v>
      </c>
      <c r="B8568">
        <v>80</v>
      </c>
      <c r="C8568" t="s">
        <v>38</v>
      </c>
      <c r="D8568">
        <v>17</v>
      </c>
      <c r="E8568">
        <v>49580.065833393201</v>
      </c>
      <c r="F8568">
        <v>17010.966848697073</v>
      </c>
      <c r="G8568">
        <v>0</v>
      </c>
      <c r="H8568">
        <v>0</v>
      </c>
      <c r="I8568">
        <v>0</v>
      </c>
      <c r="J8568">
        <v>0</v>
      </c>
      <c r="K8568">
        <v>18370.7685824978</v>
      </c>
      <c r="L8568">
        <v>47740.1212994991</v>
      </c>
      <c r="M8568">
        <v>60923.232877868897</v>
      </c>
      <c r="N8568">
        <v>13179332.887888599</v>
      </c>
      <c r="O8568">
        <v>19128325.666839801</v>
      </c>
      <c r="Q8568" t="str">
        <f>VLOOKUP(A8568,Lookup_Tables!$D$2:$E$7,2,FALSE)</f>
        <v>SS</v>
      </c>
      <c r="R8568" t="str">
        <f>IFERROR(VLOOKUP(D8568,Lookup_Tables!$A$2:$B$21,2,FALSE),"All")</f>
        <v>Emergency_Loss</v>
      </c>
    </row>
    <row r="8569" spans="1:18" hidden="1">
      <c r="A8569">
        <v>256</v>
      </c>
      <c r="B8569">
        <v>80</v>
      </c>
      <c r="C8569" t="s">
        <v>39</v>
      </c>
      <c r="D8569">
        <v>17</v>
      </c>
      <c r="E8569">
        <v>49577.343602683301</v>
      </c>
      <c r="F8569">
        <v>17008.71032871207</v>
      </c>
      <c r="G8569">
        <v>0</v>
      </c>
      <c r="H8569">
        <v>0</v>
      </c>
      <c r="I8569">
        <v>0</v>
      </c>
      <c r="J8569">
        <v>0</v>
      </c>
      <c r="K8569">
        <v>18370.7685824978</v>
      </c>
      <c r="L8569">
        <v>47274.410574602698</v>
      </c>
      <c r="M8569">
        <v>60923.232877868897</v>
      </c>
      <c r="N8569">
        <v>13179332.887888599</v>
      </c>
      <c r="O8569">
        <v>19128325.666839801</v>
      </c>
      <c r="Q8569" t="str">
        <f>VLOOKUP(A8569,Lookup_Tables!$D$2:$E$7,2,FALSE)</f>
        <v>SS</v>
      </c>
      <c r="R8569" t="str">
        <f>IFERROR(VLOOKUP(D8569,Lookup_Tables!$A$2:$B$21,2,FALSE),"All")</f>
        <v>Emergency_Loss</v>
      </c>
    </row>
    <row r="8570" spans="1:18" hidden="1">
      <c r="A8570">
        <v>256</v>
      </c>
      <c r="B8570">
        <v>80</v>
      </c>
      <c r="C8570" t="s">
        <v>38</v>
      </c>
      <c r="D8570">
        <v>18</v>
      </c>
      <c r="E8570">
        <v>135667.17096674899</v>
      </c>
      <c r="F8570">
        <v>48137.603149210569</v>
      </c>
      <c r="G8570">
        <v>0</v>
      </c>
      <c r="H8570">
        <v>0</v>
      </c>
      <c r="I8570">
        <v>0</v>
      </c>
      <c r="J8570">
        <v>0</v>
      </c>
      <c r="K8570">
        <v>23305.871432592401</v>
      </c>
      <c r="L8570">
        <v>62592.761877618403</v>
      </c>
      <c r="M8570">
        <v>83312.264754517601</v>
      </c>
      <c r="N8570">
        <v>34466695.981105998</v>
      </c>
      <c r="O8570">
        <v>52717125.187882803</v>
      </c>
      <c r="Q8570" t="str">
        <f>VLOOKUP(A8570,Lookup_Tables!$D$2:$E$7,2,FALSE)</f>
        <v>SS</v>
      </c>
      <c r="R8570" t="str">
        <f>IFERROR(VLOOKUP(D8570,Lookup_Tables!$A$2:$B$21,2,FALSE),"All")</f>
        <v>Govt_Plus_Emergency</v>
      </c>
    </row>
    <row r="8571" spans="1:18" hidden="1">
      <c r="A8571">
        <v>256</v>
      </c>
      <c r="B8571">
        <v>80</v>
      </c>
      <c r="C8571" t="s">
        <v>39</v>
      </c>
      <c r="D8571">
        <v>18</v>
      </c>
      <c r="E8571">
        <v>135661.268516243</v>
      </c>
      <c r="F8571">
        <v>48138.415986838168</v>
      </c>
      <c r="G8571">
        <v>0</v>
      </c>
      <c r="H8571">
        <v>0</v>
      </c>
      <c r="I8571">
        <v>0</v>
      </c>
      <c r="J8571">
        <v>0</v>
      </c>
      <c r="K8571">
        <v>23305.871432592401</v>
      </c>
      <c r="L8571">
        <v>62592.761877618403</v>
      </c>
      <c r="M8571">
        <v>79954.620687725706</v>
      </c>
      <c r="N8571">
        <v>34466695.981105998</v>
      </c>
      <c r="O8571">
        <v>52717125.187882803</v>
      </c>
      <c r="Q8571" t="str">
        <f>VLOOKUP(A8571,Lookup_Tables!$D$2:$E$7,2,FALSE)</f>
        <v>SS</v>
      </c>
      <c r="R8571" t="str">
        <f>IFERROR(VLOOKUP(D8571,Lookup_Tables!$A$2:$B$21,2,FALSE),"All")</f>
        <v>Govt_Plus_Emergency</v>
      </c>
    </row>
    <row r="8572" spans="1:18" hidden="1">
      <c r="A8572">
        <v>256</v>
      </c>
      <c r="B8572">
        <v>81</v>
      </c>
      <c r="C8572" t="s">
        <v>38</v>
      </c>
      <c r="D8572">
        <v>0</v>
      </c>
      <c r="E8572">
        <v>713683.54123996804</v>
      </c>
      <c r="F8572">
        <v>379635.06844235427</v>
      </c>
      <c r="G8572">
        <v>0</v>
      </c>
      <c r="H8572">
        <v>0</v>
      </c>
      <c r="I8572">
        <v>0</v>
      </c>
      <c r="J8572">
        <v>0</v>
      </c>
      <c r="K8572">
        <v>1090414.88386465</v>
      </c>
      <c r="L8572">
        <v>26492521.0898229</v>
      </c>
      <c r="M8572">
        <v>28375032.140223701</v>
      </c>
      <c r="N8572">
        <v>47379669.6440892</v>
      </c>
      <c r="O8572">
        <v>197974143.363931</v>
      </c>
      <c r="Q8572" t="str">
        <f>VLOOKUP(A8572,Lookup_Tables!$D$2:$E$7,2,FALSE)</f>
        <v>SS</v>
      </c>
      <c r="R8572" t="str">
        <f>IFERROR(VLOOKUP(D8572,Lookup_Tables!$A$2:$B$21,2,FALSE),"All")</f>
        <v>Private Assets</v>
      </c>
    </row>
    <row r="8573" spans="1:18" hidden="1">
      <c r="A8573">
        <v>256</v>
      </c>
      <c r="B8573">
        <v>81</v>
      </c>
      <c r="C8573" t="s">
        <v>39</v>
      </c>
      <c r="D8573">
        <v>0</v>
      </c>
      <c r="E8573">
        <v>713683.54123996804</v>
      </c>
      <c r="F8573">
        <v>379635.06844235427</v>
      </c>
      <c r="G8573">
        <v>0</v>
      </c>
      <c r="H8573">
        <v>0</v>
      </c>
      <c r="I8573">
        <v>0</v>
      </c>
      <c r="J8573">
        <v>0</v>
      </c>
      <c r="K8573">
        <v>1090414.88386465</v>
      </c>
      <c r="L8573">
        <v>26492521.0898229</v>
      </c>
      <c r="M8573">
        <v>28375032.140223701</v>
      </c>
      <c r="N8573">
        <v>47379669.6440892</v>
      </c>
      <c r="O8573">
        <v>197974143.363931</v>
      </c>
      <c r="Q8573" t="str">
        <f>VLOOKUP(A8573,Lookup_Tables!$D$2:$E$7,2,FALSE)</f>
        <v>SS</v>
      </c>
      <c r="R8573" t="str">
        <f>IFERROR(VLOOKUP(D8573,Lookup_Tables!$A$2:$B$21,2,FALSE),"All")</f>
        <v>Private Assets</v>
      </c>
    </row>
    <row r="8574" spans="1:18" hidden="1">
      <c r="A8574">
        <v>256</v>
      </c>
      <c r="B8574">
        <v>81</v>
      </c>
      <c r="C8574" t="s">
        <v>38</v>
      </c>
      <c r="D8574">
        <v>1</v>
      </c>
      <c r="E8574">
        <v>2165.9765909786502</v>
      </c>
      <c r="F8574">
        <v>2165.9765909786502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Q8574" t="str">
        <f>VLOOKUP(A8574,Lookup_Tables!$D$2:$E$7,2,FALSE)</f>
        <v>SS</v>
      </c>
      <c r="R8574" t="str">
        <f>IFERROR(VLOOKUP(D8574,Lookup_Tables!$A$2:$B$21,2,FALSE),"All")</f>
        <v>Airport</v>
      </c>
    </row>
    <row r="8575" spans="1:18" hidden="1">
      <c r="A8575">
        <v>256</v>
      </c>
      <c r="B8575">
        <v>81</v>
      </c>
      <c r="C8575" t="s">
        <v>39</v>
      </c>
      <c r="D8575">
        <v>1</v>
      </c>
      <c r="E8575">
        <v>2165.9765909786502</v>
      </c>
      <c r="F8575">
        <v>2165.9765909786502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Q8575" t="str">
        <f>VLOOKUP(A8575,Lookup_Tables!$D$2:$E$7,2,FALSE)</f>
        <v>SS</v>
      </c>
      <c r="R8575" t="str">
        <f>IFERROR(VLOOKUP(D8575,Lookup_Tables!$A$2:$B$21,2,FALSE),"All")</f>
        <v>Airport</v>
      </c>
    </row>
    <row r="8576" spans="1:18" hidden="1">
      <c r="A8576">
        <v>256</v>
      </c>
      <c r="B8576">
        <v>81</v>
      </c>
      <c r="C8576" t="s">
        <v>38</v>
      </c>
      <c r="D8576">
        <v>2</v>
      </c>
      <c r="E8576">
        <v>203.72091078024599</v>
      </c>
      <c r="F8576">
        <v>203.72091078024599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Q8576" t="str">
        <f>VLOOKUP(A8576,Lookup_Tables!$D$2:$E$7,2,FALSE)</f>
        <v>SS</v>
      </c>
      <c r="R8576" t="str">
        <f>IFERROR(VLOOKUP(D8576,Lookup_Tables!$A$2:$B$21,2,FALSE),"All")</f>
        <v>Bridge</v>
      </c>
    </row>
    <row r="8577" spans="1:18" hidden="1">
      <c r="A8577">
        <v>256</v>
      </c>
      <c r="B8577">
        <v>81</v>
      </c>
      <c r="C8577" t="s">
        <v>39</v>
      </c>
      <c r="D8577">
        <v>2</v>
      </c>
      <c r="E8577">
        <v>203.72091078024599</v>
      </c>
      <c r="F8577">
        <v>203.72091078024599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Q8577" t="str">
        <f>VLOOKUP(A8577,Lookup_Tables!$D$2:$E$7,2,FALSE)</f>
        <v>SS</v>
      </c>
      <c r="R8577" t="str">
        <f>IFERROR(VLOOKUP(D8577,Lookup_Tables!$A$2:$B$21,2,FALSE),"All")</f>
        <v>Bridge</v>
      </c>
    </row>
    <row r="8578" spans="1:18" hidden="1">
      <c r="A8578">
        <v>256</v>
      </c>
      <c r="B8578">
        <v>81</v>
      </c>
      <c r="C8578" t="s">
        <v>38</v>
      </c>
      <c r="D8578">
        <v>3</v>
      </c>
      <c r="E8578">
        <v>11550.369046960601</v>
      </c>
      <c r="F8578">
        <v>5204.3416556403909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6346027.39132021</v>
      </c>
      <c r="Q8578" t="str">
        <f>VLOOKUP(A8578,Lookup_Tables!$D$2:$E$7,2,FALSE)</f>
        <v>SS</v>
      </c>
      <c r="R8578" t="str">
        <f>IFERROR(VLOOKUP(D8578,Lookup_Tables!$A$2:$B$21,2,FALSE),"All")</f>
        <v>Govt Hosp</v>
      </c>
    </row>
    <row r="8579" spans="1:18" hidden="1">
      <c r="A8579">
        <v>256</v>
      </c>
      <c r="B8579">
        <v>81</v>
      </c>
      <c r="C8579" t="s">
        <v>39</v>
      </c>
      <c r="D8579">
        <v>3</v>
      </c>
      <c r="E8579">
        <v>11550.369046960601</v>
      </c>
      <c r="F8579">
        <v>5204.3416556403909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6346027.39132021</v>
      </c>
      <c r="Q8579" t="str">
        <f>VLOOKUP(A8579,Lookup_Tables!$D$2:$E$7,2,FALSE)</f>
        <v>SS</v>
      </c>
      <c r="R8579" t="str">
        <f>IFERROR(VLOOKUP(D8579,Lookup_Tables!$A$2:$B$21,2,FALSE),"All")</f>
        <v>Govt Hosp</v>
      </c>
    </row>
    <row r="8580" spans="1:18" hidden="1">
      <c r="A8580">
        <v>256</v>
      </c>
      <c r="B8580">
        <v>81</v>
      </c>
      <c r="C8580" t="s">
        <v>38</v>
      </c>
      <c r="D8580">
        <v>4</v>
      </c>
      <c r="E8580">
        <v>128.856165654102</v>
      </c>
      <c r="F8580">
        <v>128.856165654102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Q8580" t="str">
        <f>VLOOKUP(A8580,Lookup_Tables!$D$2:$E$7,2,FALSE)</f>
        <v>SS</v>
      </c>
      <c r="R8580" t="str">
        <f>IFERROR(VLOOKUP(D8580,Lookup_Tables!$A$2:$B$21,2,FALSE),"All")</f>
        <v>Govt Med Fac</v>
      </c>
    </row>
    <row r="8581" spans="1:18" hidden="1">
      <c r="A8581">
        <v>256</v>
      </c>
      <c r="B8581">
        <v>81</v>
      </c>
      <c r="C8581" t="s">
        <v>39</v>
      </c>
      <c r="D8581">
        <v>4</v>
      </c>
      <c r="E8581">
        <v>128.856165654102</v>
      </c>
      <c r="F8581">
        <v>128.856165654102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Q8581" t="str">
        <f>VLOOKUP(A8581,Lookup_Tables!$D$2:$E$7,2,FALSE)</f>
        <v>SS</v>
      </c>
      <c r="R8581" t="str">
        <f>IFERROR(VLOOKUP(D8581,Lookup_Tables!$A$2:$B$21,2,FALSE),"All")</f>
        <v>Govt Med Fac</v>
      </c>
    </row>
    <row r="8582" spans="1:18" hidden="1">
      <c r="A8582">
        <v>256</v>
      </c>
      <c r="B8582">
        <v>81</v>
      </c>
      <c r="C8582" t="s">
        <v>38</v>
      </c>
      <c r="D8582">
        <v>6</v>
      </c>
      <c r="E8582">
        <v>1226.66100609452</v>
      </c>
      <c r="F8582">
        <v>1226.66100609452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Q8582" t="str">
        <f>VLOOKUP(A8582,Lookup_Tables!$D$2:$E$7,2,FALSE)</f>
        <v>SS</v>
      </c>
      <c r="R8582" t="str">
        <f>IFERROR(VLOOKUP(D8582,Lookup_Tables!$A$2:$B$21,2,FALSE),"All")</f>
        <v>Port</v>
      </c>
    </row>
    <row r="8583" spans="1:18" hidden="1">
      <c r="A8583">
        <v>256</v>
      </c>
      <c r="B8583">
        <v>81</v>
      </c>
      <c r="C8583" t="s">
        <v>39</v>
      </c>
      <c r="D8583">
        <v>6</v>
      </c>
      <c r="E8583">
        <v>1226.66100609452</v>
      </c>
      <c r="F8583">
        <v>1226.66100609452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Q8583" t="str">
        <f>VLOOKUP(A8583,Lookup_Tables!$D$2:$E$7,2,FALSE)</f>
        <v>SS</v>
      </c>
      <c r="R8583" t="str">
        <f>IFERROR(VLOOKUP(D8583,Lookup_Tables!$A$2:$B$21,2,FALSE),"All")</f>
        <v>Port</v>
      </c>
    </row>
    <row r="8584" spans="1:18" hidden="1">
      <c r="A8584">
        <v>256</v>
      </c>
      <c r="B8584">
        <v>81</v>
      </c>
      <c r="C8584" t="s">
        <v>38</v>
      </c>
      <c r="D8584">
        <v>9</v>
      </c>
      <c r="E8584">
        <v>0.433117830711857</v>
      </c>
      <c r="F8584">
        <v>0.433117830711857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Q8584" t="str">
        <f>VLOOKUP(A8584,Lookup_Tables!$D$2:$E$7,2,FALSE)</f>
        <v>SS</v>
      </c>
      <c r="R8584" t="str">
        <f>IFERROR(VLOOKUP(D8584,Lookup_Tables!$A$2:$B$21,2,FALSE),"All")</f>
        <v>Pub Admin Bldg</v>
      </c>
    </row>
    <row r="8585" spans="1:18" hidden="1">
      <c r="A8585">
        <v>256</v>
      </c>
      <c r="B8585">
        <v>81</v>
      </c>
      <c r="C8585" t="s">
        <v>39</v>
      </c>
      <c r="D8585">
        <v>9</v>
      </c>
      <c r="E8585">
        <v>0.433117830711857</v>
      </c>
      <c r="F8585">
        <v>0.433117830711857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Q8585" t="str">
        <f>VLOOKUP(A8585,Lookup_Tables!$D$2:$E$7,2,FALSE)</f>
        <v>SS</v>
      </c>
      <c r="R8585" t="str">
        <f>IFERROR(VLOOKUP(D8585,Lookup_Tables!$A$2:$B$21,2,FALSE),"All")</f>
        <v>Pub Admin Bldg</v>
      </c>
    </row>
    <row r="8586" spans="1:18" hidden="1">
      <c r="A8586">
        <v>256</v>
      </c>
      <c r="B8586">
        <v>81</v>
      </c>
      <c r="C8586" t="s">
        <v>38</v>
      </c>
      <c r="D8586">
        <v>10</v>
      </c>
      <c r="E8586">
        <v>8649.78411878117</v>
      </c>
      <c r="F8586">
        <v>3752.7200620248123</v>
      </c>
      <c r="G8586">
        <v>0</v>
      </c>
      <c r="H8586">
        <v>0</v>
      </c>
      <c r="I8586">
        <v>0</v>
      </c>
      <c r="J8586">
        <v>0</v>
      </c>
      <c r="K8586">
        <v>48529.104689013802</v>
      </c>
      <c r="L8586">
        <v>309726.56888410798</v>
      </c>
      <c r="M8586">
        <v>338843.82167747198</v>
      </c>
      <c r="N8586">
        <v>687329.58409908705</v>
      </c>
      <c r="O8586">
        <v>2979674.7369731502</v>
      </c>
      <c r="Q8586" t="str">
        <f>VLOOKUP(A8586,Lookup_Tables!$D$2:$E$7,2,FALSE)</f>
        <v>SS</v>
      </c>
      <c r="R8586" t="str">
        <f>IFERROR(VLOOKUP(D8586,Lookup_Tables!$A$2:$B$21,2,FALSE),"All")</f>
        <v>Pub School</v>
      </c>
    </row>
    <row r="8587" spans="1:18" hidden="1">
      <c r="A8587">
        <v>256</v>
      </c>
      <c r="B8587">
        <v>81</v>
      </c>
      <c r="C8587" t="s">
        <v>39</v>
      </c>
      <c r="D8587">
        <v>10</v>
      </c>
      <c r="E8587">
        <v>8649.78411878117</v>
      </c>
      <c r="F8587">
        <v>3752.7200620248123</v>
      </c>
      <c r="G8587">
        <v>0</v>
      </c>
      <c r="H8587">
        <v>0</v>
      </c>
      <c r="I8587">
        <v>0</v>
      </c>
      <c r="J8587">
        <v>0</v>
      </c>
      <c r="K8587">
        <v>48529.104689013802</v>
      </c>
      <c r="L8587">
        <v>309726.56888410798</v>
      </c>
      <c r="M8587">
        <v>338843.82167747198</v>
      </c>
      <c r="N8587">
        <v>687329.58409908705</v>
      </c>
      <c r="O8587">
        <v>2979674.7369731502</v>
      </c>
      <c r="Q8587" t="str">
        <f>VLOOKUP(A8587,Lookup_Tables!$D$2:$E$7,2,FALSE)</f>
        <v>SS</v>
      </c>
      <c r="R8587" t="str">
        <f>IFERROR(VLOOKUP(D8587,Lookup_Tables!$A$2:$B$21,2,FALSE),"All")</f>
        <v>Pub School</v>
      </c>
    </row>
    <row r="8588" spans="1:18" hidden="1">
      <c r="A8588">
        <v>256</v>
      </c>
      <c r="B8588">
        <v>81</v>
      </c>
      <c r="C8588" t="s">
        <v>38</v>
      </c>
      <c r="D8588">
        <v>11</v>
      </c>
      <c r="E8588">
        <v>1068.5386825507101</v>
      </c>
      <c r="F8588">
        <v>1068.5386825507101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Q8588" t="str">
        <f>VLOOKUP(A8588,Lookup_Tables!$D$2:$E$7,2,FALSE)</f>
        <v>SS</v>
      </c>
      <c r="R8588" t="str">
        <f>IFERROR(VLOOKUP(D8588,Lookup_Tables!$A$2:$B$21,2,FALSE),"All")</f>
        <v>Pub Univ</v>
      </c>
    </row>
    <row r="8589" spans="1:18" hidden="1">
      <c r="A8589">
        <v>256</v>
      </c>
      <c r="B8589">
        <v>81</v>
      </c>
      <c r="C8589" t="s">
        <v>39</v>
      </c>
      <c r="D8589">
        <v>11</v>
      </c>
      <c r="E8589">
        <v>1068.5386825507101</v>
      </c>
      <c r="F8589">
        <v>1068.5386825507101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Q8589" t="str">
        <f>VLOOKUP(A8589,Lookup_Tables!$D$2:$E$7,2,FALSE)</f>
        <v>SS</v>
      </c>
      <c r="R8589" t="str">
        <f>IFERROR(VLOOKUP(D8589,Lookup_Tables!$A$2:$B$21,2,FALSE),"All")</f>
        <v>Pub Univ</v>
      </c>
    </row>
    <row r="8590" spans="1:18" hidden="1">
      <c r="A8590">
        <v>256</v>
      </c>
      <c r="B8590">
        <v>81</v>
      </c>
      <c r="C8590" t="s">
        <v>38</v>
      </c>
      <c r="D8590">
        <v>13</v>
      </c>
      <c r="E8590">
        <v>8190.2230344229501</v>
      </c>
      <c r="F8590">
        <v>4303.0446198328673</v>
      </c>
      <c r="G8590">
        <v>0</v>
      </c>
      <c r="H8590">
        <v>0</v>
      </c>
      <c r="I8590">
        <v>0</v>
      </c>
      <c r="J8590">
        <v>0</v>
      </c>
      <c r="K8590">
        <v>80738.686207497405</v>
      </c>
      <c r="L8590">
        <v>273961.75368596398</v>
      </c>
      <c r="M8590">
        <v>305868.95761335199</v>
      </c>
      <c r="N8590">
        <v>761054.15937297803</v>
      </c>
      <c r="O8590">
        <v>1836731.1552669499</v>
      </c>
      <c r="Q8590" t="str">
        <f>VLOOKUP(A8590,Lookup_Tables!$D$2:$E$7,2,FALSE)</f>
        <v>SS</v>
      </c>
      <c r="R8590" t="str">
        <f>IFERROR(VLOOKUP(D8590,Lookup_Tables!$A$2:$B$21,2,FALSE),"All")</f>
        <v>Residual Inst</v>
      </c>
    </row>
    <row r="8591" spans="1:18" hidden="1">
      <c r="A8591">
        <v>256</v>
      </c>
      <c r="B8591">
        <v>81</v>
      </c>
      <c r="C8591" t="s">
        <v>39</v>
      </c>
      <c r="D8591">
        <v>13</v>
      </c>
      <c r="E8591">
        <v>8190.2230344229501</v>
      </c>
      <c r="F8591">
        <v>4303.0446198328673</v>
      </c>
      <c r="G8591">
        <v>0</v>
      </c>
      <c r="H8591">
        <v>0</v>
      </c>
      <c r="I8591">
        <v>0</v>
      </c>
      <c r="J8591">
        <v>0</v>
      </c>
      <c r="K8591">
        <v>80738.686207497405</v>
      </c>
      <c r="L8591">
        <v>273961.75368596398</v>
      </c>
      <c r="M8591">
        <v>305868.95761335199</v>
      </c>
      <c r="N8591">
        <v>761054.15937297803</v>
      </c>
      <c r="O8591">
        <v>1836731.1552669499</v>
      </c>
      <c r="Q8591" t="str">
        <f>VLOOKUP(A8591,Lookup_Tables!$D$2:$E$7,2,FALSE)</f>
        <v>SS</v>
      </c>
      <c r="R8591" t="str">
        <f>IFERROR(VLOOKUP(D8591,Lookup_Tables!$A$2:$B$21,2,FALSE),"All")</f>
        <v>Residual Inst</v>
      </c>
    </row>
    <row r="8592" spans="1:18" hidden="1">
      <c r="A8592">
        <v>256</v>
      </c>
      <c r="B8592">
        <v>81</v>
      </c>
      <c r="C8592" t="s">
        <v>38</v>
      </c>
      <c r="D8592">
        <v>14</v>
      </c>
      <c r="E8592">
        <v>11199.950498915599</v>
      </c>
      <c r="F8592">
        <v>4614.3457634922543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813468.97898003506</v>
      </c>
      <c r="M8592">
        <v>1091651.92398579</v>
      </c>
      <c r="N8592">
        <v>1562974.27043199</v>
      </c>
      <c r="O8592">
        <v>2025857.63803974</v>
      </c>
      <c r="Q8592" t="str">
        <f>VLOOKUP(A8592,Lookup_Tables!$D$2:$E$7,2,FALSE)</f>
        <v>SS</v>
      </c>
      <c r="R8592" t="str">
        <f>IFERROR(VLOOKUP(D8592,Lookup_Tables!$A$2:$B$21,2,FALSE),"All")</f>
        <v>Road</v>
      </c>
    </row>
    <row r="8593" spans="1:18" hidden="1">
      <c r="A8593">
        <v>256</v>
      </c>
      <c r="B8593">
        <v>81</v>
      </c>
      <c r="C8593" t="s">
        <v>39</v>
      </c>
      <c r="D8593">
        <v>14</v>
      </c>
      <c r="E8593">
        <v>11199.950498915599</v>
      </c>
      <c r="F8593">
        <v>4614.3457634922543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813468.97898003506</v>
      </c>
      <c r="M8593">
        <v>1091651.92398579</v>
      </c>
      <c r="N8593">
        <v>1562974.27043199</v>
      </c>
      <c r="O8593">
        <v>2025857.63803974</v>
      </c>
      <c r="Q8593" t="str">
        <f>VLOOKUP(A8593,Lookup_Tables!$D$2:$E$7,2,FALSE)</f>
        <v>SS</v>
      </c>
      <c r="R8593" t="str">
        <f>IFERROR(VLOOKUP(D8593,Lookup_Tables!$A$2:$B$21,2,FALSE),"All")</f>
        <v>Road</v>
      </c>
    </row>
    <row r="8594" spans="1:18" hidden="1">
      <c r="A8594">
        <v>256</v>
      </c>
      <c r="B8594">
        <v>81</v>
      </c>
      <c r="C8594" t="s">
        <v>38</v>
      </c>
      <c r="D8594">
        <v>15</v>
      </c>
      <c r="E8594">
        <v>758068.05441293796</v>
      </c>
      <c r="F8594">
        <v>397724.61062970303</v>
      </c>
      <c r="G8594">
        <v>0</v>
      </c>
      <c r="H8594">
        <v>0</v>
      </c>
      <c r="I8594">
        <v>0</v>
      </c>
      <c r="J8594">
        <v>0</v>
      </c>
      <c r="K8594">
        <v>1420211.9739187399</v>
      </c>
      <c r="L8594">
        <v>28184429.1626096</v>
      </c>
      <c r="M8594">
        <v>30512493.1357163</v>
      </c>
      <c r="N8594">
        <v>53152971.742036998</v>
      </c>
      <c r="O8594">
        <v>210879996.737562</v>
      </c>
      <c r="Q8594" t="str">
        <f>VLOOKUP(A8594,Lookup_Tables!$D$2:$E$7,2,FALSE)</f>
        <v>SS</v>
      </c>
      <c r="R8594" t="str">
        <f>IFERROR(VLOOKUP(D8594,Lookup_Tables!$A$2:$B$21,2,FALSE),"All")</f>
        <v>All</v>
      </c>
    </row>
    <row r="8595" spans="1:18" hidden="1">
      <c r="A8595">
        <v>256</v>
      </c>
      <c r="B8595">
        <v>81</v>
      </c>
      <c r="C8595" t="s">
        <v>39</v>
      </c>
      <c r="D8595">
        <v>15</v>
      </c>
      <c r="E8595">
        <v>758068.05441293796</v>
      </c>
      <c r="F8595">
        <v>397724.61062970303</v>
      </c>
      <c r="G8595">
        <v>0</v>
      </c>
      <c r="H8595">
        <v>0</v>
      </c>
      <c r="I8595">
        <v>0</v>
      </c>
      <c r="J8595">
        <v>0</v>
      </c>
      <c r="K8595">
        <v>1420211.9739187399</v>
      </c>
      <c r="L8595">
        <v>28184429.1626096</v>
      </c>
      <c r="M8595">
        <v>30512493.1357163</v>
      </c>
      <c r="N8595">
        <v>53152971.742036998</v>
      </c>
      <c r="O8595">
        <v>210879996.737562</v>
      </c>
      <c r="Q8595" t="str">
        <f>VLOOKUP(A8595,Lookup_Tables!$D$2:$E$7,2,FALSE)</f>
        <v>SS</v>
      </c>
      <c r="R8595" t="str">
        <f>IFERROR(VLOOKUP(D8595,Lookup_Tables!$A$2:$B$21,2,FALSE),"All")</f>
        <v>All</v>
      </c>
    </row>
    <row r="8596" spans="1:18" hidden="1">
      <c r="A8596">
        <v>256</v>
      </c>
      <c r="B8596">
        <v>81</v>
      </c>
      <c r="C8596" t="s">
        <v>38</v>
      </c>
      <c r="D8596">
        <v>16</v>
      </c>
      <c r="E8596">
        <v>44384.513172969302</v>
      </c>
      <c r="F8596">
        <v>19171.715108669076</v>
      </c>
      <c r="G8596">
        <v>0</v>
      </c>
      <c r="H8596">
        <v>0</v>
      </c>
      <c r="I8596">
        <v>0</v>
      </c>
      <c r="J8596">
        <v>0</v>
      </c>
      <c r="K8596">
        <v>140796.278086437</v>
      </c>
      <c r="L8596">
        <v>1691908.07278669</v>
      </c>
      <c r="M8596">
        <v>2154992.1114396998</v>
      </c>
      <c r="N8596">
        <v>4192493.1379571501</v>
      </c>
      <c r="O8596">
        <v>14314431.2402448</v>
      </c>
      <c r="Q8596" t="str">
        <f>VLOOKUP(A8596,Lookup_Tables!$D$2:$E$7,2,FALSE)</f>
        <v>SS</v>
      </c>
      <c r="R8596" t="str">
        <f>IFERROR(VLOOKUP(D8596,Lookup_Tables!$A$2:$B$21,2,FALSE),"All")</f>
        <v>Government_Loss</v>
      </c>
    </row>
    <row r="8597" spans="1:18" hidden="1">
      <c r="A8597">
        <v>256</v>
      </c>
      <c r="B8597">
        <v>81</v>
      </c>
      <c r="C8597" t="s">
        <v>39</v>
      </c>
      <c r="D8597">
        <v>16</v>
      </c>
      <c r="E8597">
        <v>44384.513172969302</v>
      </c>
      <c r="F8597">
        <v>19171.715108669076</v>
      </c>
      <c r="G8597">
        <v>0</v>
      </c>
      <c r="H8597">
        <v>0</v>
      </c>
      <c r="I8597">
        <v>0</v>
      </c>
      <c r="J8597">
        <v>0</v>
      </c>
      <c r="K8597">
        <v>140796.278086437</v>
      </c>
      <c r="L8597">
        <v>1691908.07278669</v>
      </c>
      <c r="M8597">
        <v>2154992.1114396998</v>
      </c>
      <c r="N8597">
        <v>4192493.1379571501</v>
      </c>
      <c r="O8597">
        <v>14314431.2402448</v>
      </c>
      <c r="Q8597" t="str">
        <f>VLOOKUP(A8597,Lookup_Tables!$D$2:$E$7,2,FALSE)</f>
        <v>SS</v>
      </c>
      <c r="R8597" t="str">
        <f>IFERROR(VLOOKUP(D8597,Lookup_Tables!$A$2:$B$21,2,FALSE),"All")</f>
        <v>Government_Loss</v>
      </c>
    </row>
    <row r="8598" spans="1:18" hidden="1">
      <c r="A8598">
        <v>256</v>
      </c>
      <c r="B8598">
        <v>81</v>
      </c>
      <c r="C8598" t="s">
        <v>38</v>
      </c>
      <c r="D8598">
        <v>17</v>
      </c>
      <c r="E8598">
        <v>59478.315800438802</v>
      </c>
      <c r="F8598">
        <v>30737.128565957766</v>
      </c>
      <c r="G8598">
        <v>0</v>
      </c>
      <c r="H8598">
        <v>0</v>
      </c>
      <c r="I8598">
        <v>0</v>
      </c>
      <c r="J8598">
        <v>0</v>
      </c>
      <c r="K8598">
        <v>105648.279650717</v>
      </c>
      <c r="L8598">
        <v>2286630.2393015898</v>
      </c>
      <c r="M8598">
        <v>2545298.57536165</v>
      </c>
      <c r="N8598">
        <v>4969202.6366697596</v>
      </c>
      <c r="O8598">
        <v>15866515.809532801</v>
      </c>
      <c r="Q8598" t="str">
        <f>VLOOKUP(A8598,Lookup_Tables!$D$2:$E$7,2,FALSE)</f>
        <v>SS</v>
      </c>
      <c r="R8598" t="str">
        <f>IFERROR(VLOOKUP(D8598,Lookup_Tables!$A$2:$B$21,2,FALSE),"All")</f>
        <v>Emergency_Loss</v>
      </c>
    </row>
    <row r="8599" spans="1:18" hidden="1">
      <c r="A8599">
        <v>256</v>
      </c>
      <c r="B8599">
        <v>81</v>
      </c>
      <c r="C8599" t="s">
        <v>39</v>
      </c>
      <c r="D8599">
        <v>17</v>
      </c>
      <c r="E8599">
        <v>59478.315800438802</v>
      </c>
      <c r="F8599">
        <v>30737.128565957766</v>
      </c>
      <c r="G8599">
        <v>0</v>
      </c>
      <c r="H8599">
        <v>0</v>
      </c>
      <c r="I8599">
        <v>0</v>
      </c>
      <c r="J8599">
        <v>0</v>
      </c>
      <c r="K8599">
        <v>105648.279650717</v>
      </c>
      <c r="L8599">
        <v>2286630.2393015898</v>
      </c>
      <c r="M8599">
        <v>2545298.57536165</v>
      </c>
      <c r="N8599">
        <v>4969202.6366697596</v>
      </c>
      <c r="O8599">
        <v>15866515.809532801</v>
      </c>
      <c r="Q8599" t="str">
        <f>VLOOKUP(A8599,Lookup_Tables!$D$2:$E$7,2,FALSE)</f>
        <v>SS</v>
      </c>
      <c r="R8599" t="str">
        <f>IFERROR(VLOOKUP(D8599,Lookup_Tables!$A$2:$B$21,2,FALSE),"All")</f>
        <v>Emergency_Loss</v>
      </c>
    </row>
    <row r="8600" spans="1:18" hidden="1">
      <c r="A8600">
        <v>256</v>
      </c>
      <c r="B8600">
        <v>81</v>
      </c>
      <c r="C8600" t="s">
        <v>38</v>
      </c>
      <c r="D8600">
        <v>18</v>
      </c>
      <c r="E8600">
        <v>103862.828973408</v>
      </c>
      <c r="F8600">
        <v>48189.929015800677</v>
      </c>
      <c r="G8600">
        <v>0</v>
      </c>
      <c r="H8600">
        <v>0</v>
      </c>
      <c r="I8600">
        <v>0</v>
      </c>
      <c r="J8600">
        <v>0</v>
      </c>
      <c r="K8600">
        <v>240790.87925048001</v>
      </c>
      <c r="L8600">
        <v>3978538.31208828</v>
      </c>
      <c r="M8600">
        <v>4682759.5708542103</v>
      </c>
      <c r="N8600">
        <v>8838384.3432627209</v>
      </c>
      <c r="O8600">
        <v>32286503.7642955</v>
      </c>
      <c r="Q8600" t="str">
        <f>VLOOKUP(A8600,Lookup_Tables!$D$2:$E$7,2,FALSE)</f>
        <v>SS</v>
      </c>
      <c r="R8600" t="str">
        <f>IFERROR(VLOOKUP(D8600,Lookup_Tables!$A$2:$B$21,2,FALSE),"All")</f>
        <v>Govt_Plus_Emergency</v>
      </c>
    </row>
    <row r="8601" spans="1:18" hidden="1">
      <c r="A8601">
        <v>256</v>
      </c>
      <c r="B8601">
        <v>81</v>
      </c>
      <c r="C8601" t="s">
        <v>39</v>
      </c>
      <c r="D8601">
        <v>18</v>
      </c>
      <c r="E8601">
        <v>103862.828973408</v>
      </c>
      <c r="F8601">
        <v>48189.929015800677</v>
      </c>
      <c r="G8601">
        <v>0</v>
      </c>
      <c r="H8601">
        <v>0</v>
      </c>
      <c r="I8601">
        <v>0</v>
      </c>
      <c r="J8601">
        <v>0</v>
      </c>
      <c r="K8601">
        <v>240790.87925048001</v>
      </c>
      <c r="L8601">
        <v>3978538.31208828</v>
      </c>
      <c r="M8601">
        <v>4682759.5708542103</v>
      </c>
      <c r="N8601">
        <v>8838384.3432627209</v>
      </c>
      <c r="O8601">
        <v>32286503.7642955</v>
      </c>
      <c r="Q8601" t="str">
        <f>VLOOKUP(A8601,Lookup_Tables!$D$2:$E$7,2,FALSE)</f>
        <v>SS</v>
      </c>
      <c r="R8601" t="str">
        <f>IFERROR(VLOOKUP(D8601,Lookup_Tables!$A$2:$B$21,2,FALSE),"All")</f>
        <v>Govt_Plus_Emergency</v>
      </c>
    </row>
    <row r="8602" spans="1:18" hidden="1">
      <c r="A8602">
        <v>256</v>
      </c>
      <c r="B8602">
        <v>82</v>
      </c>
      <c r="C8602" t="s">
        <v>38</v>
      </c>
      <c r="D8602">
        <v>0</v>
      </c>
      <c r="E8602">
        <v>155196.60180539201</v>
      </c>
      <c r="F8602">
        <v>74866.523667764821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2767106.6651726002</v>
      </c>
      <c r="O8602">
        <v>77562971.472454593</v>
      </c>
      <c r="Q8602" t="str">
        <f>VLOOKUP(A8602,Lookup_Tables!$D$2:$E$7,2,FALSE)</f>
        <v>SS</v>
      </c>
      <c r="R8602" t="str">
        <f>IFERROR(VLOOKUP(D8602,Lookup_Tables!$A$2:$B$21,2,FALSE),"All")</f>
        <v>Private Assets</v>
      </c>
    </row>
    <row r="8603" spans="1:18" hidden="1">
      <c r="A8603">
        <v>256</v>
      </c>
      <c r="B8603">
        <v>82</v>
      </c>
      <c r="C8603" t="s">
        <v>39</v>
      </c>
      <c r="D8603">
        <v>0</v>
      </c>
      <c r="E8603">
        <v>155196.60180539201</v>
      </c>
      <c r="F8603">
        <v>74866.523667764821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2767106.6651726002</v>
      </c>
      <c r="O8603">
        <v>77562971.472454593</v>
      </c>
      <c r="Q8603" t="str">
        <f>VLOOKUP(A8603,Lookup_Tables!$D$2:$E$7,2,FALSE)</f>
        <v>SS</v>
      </c>
      <c r="R8603" t="str">
        <f>IFERROR(VLOOKUP(D8603,Lookup_Tables!$A$2:$B$21,2,FALSE),"All")</f>
        <v>Private Assets</v>
      </c>
    </row>
    <row r="8604" spans="1:18" hidden="1">
      <c r="A8604">
        <v>256</v>
      </c>
      <c r="B8604">
        <v>82</v>
      </c>
      <c r="C8604" t="s">
        <v>38</v>
      </c>
      <c r="D8604">
        <v>2</v>
      </c>
      <c r="E8604">
        <v>2533.0161991527498</v>
      </c>
      <c r="F8604">
        <v>982.41390897053179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9933.7221192178604</v>
      </c>
      <c r="O8604">
        <v>1540668.568063</v>
      </c>
      <c r="Q8604" t="str">
        <f>VLOOKUP(A8604,Lookup_Tables!$D$2:$E$7,2,FALSE)</f>
        <v>SS</v>
      </c>
      <c r="R8604" t="str">
        <f>IFERROR(VLOOKUP(D8604,Lookup_Tables!$A$2:$B$21,2,FALSE),"All")</f>
        <v>Bridge</v>
      </c>
    </row>
    <row r="8605" spans="1:18" hidden="1">
      <c r="A8605">
        <v>256</v>
      </c>
      <c r="B8605">
        <v>82</v>
      </c>
      <c r="C8605" t="s">
        <v>39</v>
      </c>
      <c r="D8605">
        <v>2</v>
      </c>
      <c r="E8605">
        <v>2533.0161991527498</v>
      </c>
      <c r="F8605">
        <v>982.41390897053179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9933.7221192178604</v>
      </c>
      <c r="O8605">
        <v>1540668.568063</v>
      </c>
      <c r="Q8605" t="str">
        <f>VLOOKUP(A8605,Lookup_Tables!$D$2:$E$7,2,FALSE)</f>
        <v>SS</v>
      </c>
      <c r="R8605" t="str">
        <f>IFERROR(VLOOKUP(D8605,Lookup_Tables!$A$2:$B$21,2,FALSE),"All")</f>
        <v>Bridge</v>
      </c>
    </row>
    <row r="8606" spans="1:18" hidden="1">
      <c r="A8606">
        <v>256</v>
      </c>
      <c r="B8606">
        <v>82</v>
      </c>
      <c r="C8606" t="s">
        <v>38</v>
      </c>
      <c r="D8606">
        <v>4</v>
      </c>
      <c r="E8606">
        <v>3.33802412222495</v>
      </c>
      <c r="F8606">
        <v>3.33802412222495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Q8606" t="str">
        <f>VLOOKUP(A8606,Lookup_Tables!$D$2:$E$7,2,FALSE)</f>
        <v>SS</v>
      </c>
      <c r="R8606" t="str">
        <f>IFERROR(VLOOKUP(D8606,Lookup_Tables!$A$2:$B$21,2,FALSE),"All")</f>
        <v>Govt Med Fac</v>
      </c>
    </row>
    <row r="8607" spans="1:18" hidden="1">
      <c r="A8607">
        <v>256</v>
      </c>
      <c r="B8607">
        <v>82</v>
      </c>
      <c r="C8607" t="s">
        <v>39</v>
      </c>
      <c r="D8607">
        <v>4</v>
      </c>
      <c r="E8607">
        <v>3.33802412222495</v>
      </c>
      <c r="F8607">
        <v>3.33802412222495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Q8607" t="str">
        <f>VLOOKUP(A8607,Lookup_Tables!$D$2:$E$7,2,FALSE)</f>
        <v>SS</v>
      </c>
      <c r="R8607" t="str">
        <f>IFERROR(VLOOKUP(D8607,Lookup_Tables!$A$2:$B$21,2,FALSE),"All")</f>
        <v>Govt Med Fac</v>
      </c>
    </row>
    <row r="8608" spans="1:18" hidden="1">
      <c r="A8608">
        <v>256</v>
      </c>
      <c r="B8608">
        <v>82</v>
      </c>
      <c r="C8608" t="s">
        <v>38</v>
      </c>
      <c r="D8608">
        <v>9</v>
      </c>
      <c r="E8608">
        <v>0.15800667246032599</v>
      </c>
      <c r="F8608">
        <v>0.15800667246032599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Q8608" t="str">
        <f>VLOOKUP(A8608,Lookup_Tables!$D$2:$E$7,2,FALSE)</f>
        <v>SS</v>
      </c>
      <c r="R8608" t="str">
        <f>IFERROR(VLOOKUP(D8608,Lookup_Tables!$A$2:$B$21,2,FALSE),"All")</f>
        <v>Pub Admin Bldg</v>
      </c>
    </row>
    <row r="8609" spans="1:18" hidden="1">
      <c r="A8609">
        <v>256</v>
      </c>
      <c r="B8609">
        <v>82</v>
      </c>
      <c r="C8609" t="s">
        <v>39</v>
      </c>
      <c r="D8609">
        <v>9</v>
      </c>
      <c r="E8609">
        <v>0.15800667246032599</v>
      </c>
      <c r="F8609">
        <v>0.15800667246032599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Q8609" t="str">
        <f>VLOOKUP(A8609,Lookup_Tables!$D$2:$E$7,2,FALSE)</f>
        <v>SS</v>
      </c>
      <c r="R8609" t="str">
        <f>IFERROR(VLOOKUP(D8609,Lookup_Tables!$A$2:$B$21,2,FALSE),"All")</f>
        <v>Pub Admin Bldg</v>
      </c>
    </row>
    <row r="8610" spans="1:18" hidden="1">
      <c r="A8610">
        <v>256</v>
      </c>
      <c r="B8610">
        <v>82</v>
      </c>
      <c r="C8610" t="s">
        <v>38</v>
      </c>
      <c r="D8610">
        <v>10</v>
      </c>
      <c r="E8610">
        <v>9304.2176295653207</v>
      </c>
      <c r="F8610">
        <v>4644.0072957290204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4660210.3338363003</v>
      </c>
      <c r="Q8610" t="str">
        <f>VLOOKUP(A8610,Lookup_Tables!$D$2:$E$7,2,FALSE)</f>
        <v>SS</v>
      </c>
      <c r="R8610" t="str">
        <f>IFERROR(VLOOKUP(D8610,Lookup_Tables!$A$2:$B$21,2,FALSE),"All")</f>
        <v>Pub School</v>
      </c>
    </row>
    <row r="8611" spans="1:18" hidden="1">
      <c r="A8611">
        <v>256</v>
      </c>
      <c r="B8611">
        <v>82</v>
      </c>
      <c r="C8611" t="s">
        <v>39</v>
      </c>
      <c r="D8611">
        <v>10</v>
      </c>
      <c r="E8611">
        <v>9304.2176295653207</v>
      </c>
      <c r="F8611">
        <v>4644.0072957290204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4660210.3338363003</v>
      </c>
      <c r="Q8611" t="str">
        <f>VLOOKUP(A8611,Lookup_Tables!$D$2:$E$7,2,FALSE)</f>
        <v>SS</v>
      </c>
      <c r="R8611" t="str">
        <f>IFERROR(VLOOKUP(D8611,Lookup_Tables!$A$2:$B$21,2,FALSE),"All")</f>
        <v>Pub School</v>
      </c>
    </row>
    <row r="8612" spans="1:18" hidden="1">
      <c r="A8612">
        <v>256</v>
      </c>
      <c r="B8612">
        <v>82</v>
      </c>
      <c r="C8612" t="s">
        <v>38</v>
      </c>
      <c r="D8612">
        <v>13</v>
      </c>
      <c r="E8612">
        <v>8030.1394831339403</v>
      </c>
      <c r="F8612">
        <v>4368.8335127448227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101551.855501318</v>
      </c>
      <c r="O8612">
        <v>3559754.1148878001</v>
      </c>
      <c r="Q8612" t="str">
        <f>VLOOKUP(A8612,Lookup_Tables!$D$2:$E$7,2,FALSE)</f>
        <v>SS</v>
      </c>
      <c r="R8612" t="str">
        <f>IFERROR(VLOOKUP(D8612,Lookup_Tables!$A$2:$B$21,2,FALSE),"All")</f>
        <v>Residual Inst</v>
      </c>
    </row>
    <row r="8613" spans="1:18" hidden="1">
      <c r="A8613">
        <v>256</v>
      </c>
      <c r="B8613">
        <v>82</v>
      </c>
      <c r="C8613" t="s">
        <v>39</v>
      </c>
      <c r="D8613">
        <v>13</v>
      </c>
      <c r="E8613">
        <v>8030.1394831339403</v>
      </c>
      <c r="F8613">
        <v>4368.8335127448227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101551.855501318</v>
      </c>
      <c r="O8613">
        <v>3559754.1148878001</v>
      </c>
      <c r="Q8613" t="str">
        <f>VLOOKUP(A8613,Lookup_Tables!$D$2:$E$7,2,FALSE)</f>
        <v>SS</v>
      </c>
      <c r="R8613" t="str">
        <f>IFERROR(VLOOKUP(D8613,Lookup_Tables!$A$2:$B$21,2,FALSE),"All")</f>
        <v>Residual Inst</v>
      </c>
    </row>
    <row r="8614" spans="1:18" hidden="1">
      <c r="A8614">
        <v>256</v>
      </c>
      <c r="B8614">
        <v>82</v>
      </c>
      <c r="C8614" t="s">
        <v>38</v>
      </c>
      <c r="D8614">
        <v>14</v>
      </c>
      <c r="E8614">
        <v>18560.972910360699</v>
      </c>
      <c r="F8614">
        <v>7349.8329381070289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1569356.3545384901</v>
      </c>
      <c r="O8614">
        <v>9641783.6177151799</v>
      </c>
      <c r="Q8614" t="str">
        <f>VLOOKUP(A8614,Lookup_Tables!$D$2:$E$7,2,FALSE)</f>
        <v>SS</v>
      </c>
      <c r="R8614" t="str">
        <f>IFERROR(VLOOKUP(D8614,Lookup_Tables!$A$2:$B$21,2,FALSE),"All")</f>
        <v>Road</v>
      </c>
    </row>
    <row r="8615" spans="1:18" hidden="1">
      <c r="A8615">
        <v>256</v>
      </c>
      <c r="B8615">
        <v>82</v>
      </c>
      <c r="C8615" t="s">
        <v>39</v>
      </c>
      <c r="D8615">
        <v>14</v>
      </c>
      <c r="E8615">
        <v>18560.972910360699</v>
      </c>
      <c r="F8615">
        <v>7349.8329381070289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1569356.3545384901</v>
      </c>
      <c r="O8615">
        <v>9641783.6177151799</v>
      </c>
      <c r="Q8615" t="str">
        <f>VLOOKUP(A8615,Lookup_Tables!$D$2:$E$7,2,FALSE)</f>
        <v>SS</v>
      </c>
      <c r="R8615" t="str">
        <f>IFERROR(VLOOKUP(D8615,Lookup_Tables!$A$2:$B$21,2,FALSE),"All")</f>
        <v>Road</v>
      </c>
    </row>
    <row r="8616" spans="1:18" hidden="1">
      <c r="A8616">
        <v>256</v>
      </c>
      <c r="B8616">
        <v>82</v>
      </c>
      <c r="C8616" t="s">
        <v>38</v>
      </c>
      <c r="D8616">
        <v>15</v>
      </c>
      <c r="E8616">
        <v>193628.44405839901</v>
      </c>
      <c r="F8616">
        <v>88480.265515510167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8154516.1101336395</v>
      </c>
      <c r="O8616">
        <v>96993662.432755202</v>
      </c>
      <c r="Q8616" t="str">
        <f>VLOOKUP(A8616,Lookup_Tables!$D$2:$E$7,2,FALSE)</f>
        <v>SS</v>
      </c>
      <c r="R8616" t="str">
        <f>IFERROR(VLOOKUP(D8616,Lookup_Tables!$A$2:$B$21,2,FALSE),"All")</f>
        <v>All</v>
      </c>
    </row>
    <row r="8617" spans="1:18" hidden="1">
      <c r="A8617">
        <v>256</v>
      </c>
      <c r="B8617">
        <v>82</v>
      </c>
      <c r="C8617" t="s">
        <v>39</v>
      </c>
      <c r="D8617">
        <v>15</v>
      </c>
      <c r="E8617">
        <v>193628.44405839901</v>
      </c>
      <c r="F8617">
        <v>88480.265515510167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8154516.1101336395</v>
      </c>
      <c r="O8617">
        <v>96993662.432755202</v>
      </c>
      <c r="Q8617" t="str">
        <f>VLOOKUP(A8617,Lookup_Tables!$D$2:$E$7,2,FALSE)</f>
        <v>SS</v>
      </c>
      <c r="R8617" t="str">
        <f>IFERROR(VLOOKUP(D8617,Lookup_Tables!$A$2:$B$21,2,FALSE),"All")</f>
        <v>All</v>
      </c>
    </row>
    <row r="8618" spans="1:18" hidden="1">
      <c r="A8618">
        <v>256</v>
      </c>
      <c r="B8618">
        <v>82</v>
      </c>
      <c r="C8618" t="s">
        <v>38</v>
      </c>
      <c r="D8618">
        <v>16</v>
      </c>
      <c r="E8618">
        <v>38431.842253007402</v>
      </c>
      <c r="F8618">
        <v>14473.261086601382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4986777.6880567204</v>
      </c>
      <c r="O8618">
        <v>18971803.478349298</v>
      </c>
      <c r="Q8618" t="str">
        <f>VLOOKUP(A8618,Lookup_Tables!$D$2:$E$7,2,FALSE)</f>
        <v>SS</v>
      </c>
      <c r="R8618" t="str">
        <f>IFERROR(VLOOKUP(D8618,Lookup_Tables!$A$2:$B$21,2,FALSE),"All")</f>
        <v>Government_Loss</v>
      </c>
    </row>
    <row r="8619" spans="1:18" hidden="1">
      <c r="A8619">
        <v>256</v>
      </c>
      <c r="B8619">
        <v>82</v>
      </c>
      <c r="C8619" t="s">
        <v>39</v>
      </c>
      <c r="D8619">
        <v>16</v>
      </c>
      <c r="E8619">
        <v>38431.842253007402</v>
      </c>
      <c r="F8619">
        <v>14473.261086601382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4986777.6880567204</v>
      </c>
      <c r="O8619">
        <v>18971803.478349298</v>
      </c>
      <c r="Q8619" t="str">
        <f>VLOOKUP(A8619,Lookup_Tables!$D$2:$E$7,2,FALSE)</f>
        <v>SS</v>
      </c>
      <c r="R8619" t="str">
        <f>IFERROR(VLOOKUP(D8619,Lookup_Tables!$A$2:$B$21,2,FALSE),"All")</f>
        <v>Government_Loss</v>
      </c>
    </row>
    <row r="8620" spans="1:18" hidden="1">
      <c r="A8620">
        <v>256</v>
      </c>
      <c r="B8620">
        <v>82</v>
      </c>
      <c r="C8620" t="s">
        <v>38</v>
      </c>
      <c r="D8620">
        <v>17</v>
      </c>
      <c r="E8620">
        <v>20979.585198484001</v>
      </c>
      <c r="F8620">
        <v>9025.9957909475906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1521455.3598677099</v>
      </c>
      <c r="O8620">
        <v>10432134.047668699</v>
      </c>
      <c r="Q8620" t="str">
        <f>VLOOKUP(A8620,Lookup_Tables!$D$2:$E$7,2,FALSE)</f>
        <v>SS</v>
      </c>
      <c r="R8620" t="str">
        <f>IFERROR(VLOOKUP(D8620,Lookup_Tables!$A$2:$B$21,2,FALSE),"All")</f>
        <v>Emergency_Loss</v>
      </c>
    </row>
    <row r="8621" spans="1:18" hidden="1">
      <c r="A8621">
        <v>256</v>
      </c>
      <c r="B8621">
        <v>82</v>
      </c>
      <c r="C8621" t="s">
        <v>39</v>
      </c>
      <c r="D8621">
        <v>17</v>
      </c>
      <c r="E8621">
        <v>20979.585198484001</v>
      </c>
      <c r="F8621">
        <v>9025.9957909475906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1521455.3598677099</v>
      </c>
      <c r="O8621">
        <v>10432134.047668699</v>
      </c>
      <c r="Q8621" t="str">
        <f>VLOOKUP(A8621,Lookup_Tables!$D$2:$E$7,2,FALSE)</f>
        <v>SS</v>
      </c>
      <c r="R8621" t="str">
        <f>IFERROR(VLOOKUP(D8621,Lookup_Tables!$A$2:$B$21,2,FALSE),"All")</f>
        <v>Emergency_Loss</v>
      </c>
    </row>
    <row r="8622" spans="1:18" hidden="1">
      <c r="A8622">
        <v>256</v>
      </c>
      <c r="B8622">
        <v>82</v>
      </c>
      <c r="C8622" t="s">
        <v>38</v>
      </c>
      <c r="D8622">
        <v>18</v>
      </c>
      <c r="E8622">
        <v>59411.4274514914</v>
      </c>
      <c r="F8622">
        <v>23098.625120644647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6908864.80482875</v>
      </c>
      <c r="O8622">
        <v>29403937.526018001</v>
      </c>
      <c r="Q8622" t="str">
        <f>VLOOKUP(A8622,Lookup_Tables!$D$2:$E$7,2,FALSE)</f>
        <v>SS</v>
      </c>
      <c r="R8622" t="str">
        <f>IFERROR(VLOOKUP(D8622,Lookup_Tables!$A$2:$B$21,2,FALSE),"All")</f>
        <v>Govt_Plus_Emergency</v>
      </c>
    </row>
    <row r="8623" spans="1:18" hidden="1">
      <c r="A8623">
        <v>256</v>
      </c>
      <c r="B8623">
        <v>82</v>
      </c>
      <c r="C8623" t="s">
        <v>39</v>
      </c>
      <c r="D8623">
        <v>18</v>
      </c>
      <c r="E8623">
        <v>59411.4274514914</v>
      </c>
      <c r="F8623">
        <v>23098.625120644647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6908864.80482875</v>
      </c>
      <c r="O8623">
        <v>29403937.526018001</v>
      </c>
      <c r="Q8623" t="str">
        <f>VLOOKUP(A8623,Lookup_Tables!$D$2:$E$7,2,FALSE)</f>
        <v>SS</v>
      </c>
      <c r="R8623" t="str">
        <f>IFERROR(VLOOKUP(D8623,Lookup_Tables!$A$2:$B$21,2,FALSE),"All")</f>
        <v>Govt_Plus_Emergency</v>
      </c>
    </row>
    <row r="8624" spans="1:18" hidden="1">
      <c r="A8624">
        <v>256</v>
      </c>
      <c r="B8624">
        <v>83</v>
      </c>
      <c r="C8624" t="s">
        <v>38</v>
      </c>
      <c r="D8624">
        <v>0</v>
      </c>
      <c r="E8624">
        <v>5910998084.8217497</v>
      </c>
      <c r="F8624">
        <v>3598758681.1230664</v>
      </c>
      <c r="G8624">
        <v>14227695994.3181</v>
      </c>
      <c r="H8624">
        <v>26091193909.891399</v>
      </c>
      <c r="I8624">
        <v>28306142615.6605</v>
      </c>
      <c r="J8624">
        <v>35433474491.527603</v>
      </c>
      <c r="K8624">
        <v>45898077062.916</v>
      </c>
      <c r="L8624">
        <v>54721868433.780899</v>
      </c>
      <c r="M8624">
        <v>55945014095.934799</v>
      </c>
      <c r="N8624">
        <v>70167489563.682602</v>
      </c>
      <c r="O8624">
        <v>86616607395.487793</v>
      </c>
      <c r="Q8624" t="str">
        <f>VLOOKUP(A8624,Lookup_Tables!$D$2:$E$7,2,FALSE)</f>
        <v>SS</v>
      </c>
      <c r="R8624" t="str">
        <f>IFERROR(VLOOKUP(D8624,Lookup_Tables!$A$2:$B$21,2,FALSE),"All")</f>
        <v>Private Assets</v>
      </c>
    </row>
    <row r="8625" spans="1:18" hidden="1">
      <c r="A8625">
        <v>256</v>
      </c>
      <c r="B8625">
        <v>83</v>
      </c>
      <c r="C8625" t="s">
        <v>39</v>
      </c>
      <c r="D8625">
        <v>0</v>
      </c>
      <c r="E8625">
        <v>4397267881.78547</v>
      </c>
      <c r="F8625">
        <v>2589566709.4609256</v>
      </c>
      <c r="G8625">
        <v>9758791217.8600693</v>
      </c>
      <c r="H8625">
        <v>21678561957.591099</v>
      </c>
      <c r="I8625">
        <v>23852621637.225101</v>
      </c>
      <c r="J8625">
        <v>29044887704.072399</v>
      </c>
      <c r="K8625">
        <v>38530316924.913803</v>
      </c>
      <c r="L8625">
        <v>45871958836.653702</v>
      </c>
      <c r="M8625">
        <v>49002934826.610802</v>
      </c>
      <c r="N8625">
        <v>59214574865.248901</v>
      </c>
      <c r="O8625">
        <v>73422139932.446701</v>
      </c>
      <c r="Q8625" t="str">
        <f>VLOOKUP(A8625,Lookup_Tables!$D$2:$E$7,2,FALSE)</f>
        <v>SS</v>
      </c>
      <c r="R8625" t="str">
        <f>IFERROR(VLOOKUP(D8625,Lookup_Tables!$A$2:$B$21,2,FALSE),"All")</f>
        <v>Private Assets</v>
      </c>
    </row>
    <row r="8626" spans="1:18" hidden="1">
      <c r="A8626">
        <v>256</v>
      </c>
      <c r="B8626">
        <v>83</v>
      </c>
      <c r="C8626" t="s">
        <v>38</v>
      </c>
      <c r="D8626">
        <v>1</v>
      </c>
      <c r="E8626">
        <v>45073822.286589801</v>
      </c>
      <c r="F8626">
        <v>17627936.71857496</v>
      </c>
      <c r="G8626">
        <v>153723648.79220599</v>
      </c>
      <c r="H8626">
        <v>286791988.63045901</v>
      </c>
      <c r="I8626">
        <v>310625157.93203902</v>
      </c>
      <c r="J8626">
        <v>440180631.204373</v>
      </c>
      <c r="K8626">
        <v>616586768.994982</v>
      </c>
      <c r="L8626">
        <v>799284580.45664406</v>
      </c>
      <c r="M8626">
        <v>842313475.37368906</v>
      </c>
      <c r="N8626">
        <v>987476155.31402695</v>
      </c>
      <c r="O8626">
        <v>1212723513.0927801</v>
      </c>
      <c r="Q8626" t="str">
        <f>VLOOKUP(A8626,Lookup_Tables!$D$2:$E$7,2,FALSE)</f>
        <v>SS</v>
      </c>
      <c r="R8626" t="str">
        <f>IFERROR(VLOOKUP(D8626,Lookup_Tables!$A$2:$B$21,2,FALSE),"All")</f>
        <v>Airport</v>
      </c>
    </row>
    <row r="8627" spans="1:18" hidden="1">
      <c r="A8627">
        <v>256</v>
      </c>
      <c r="B8627">
        <v>83</v>
      </c>
      <c r="C8627" t="s">
        <v>39</v>
      </c>
      <c r="D8627">
        <v>1</v>
      </c>
      <c r="E8627">
        <v>40883027.7066603</v>
      </c>
      <c r="F8627">
        <v>15366519.309130222</v>
      </c>
      <c r="G8627">
        <v>144025981.40653601</v>
      </c>
      <c r="H8627">
        <v>262215869.21093601</v>
      </c>
      <c r="I8627">
        <v>287879490.80642903</v>
      </c>
      <c r="J8627">
        <v>398297073.96668702</v>
      </c>
      <c r="K8627">
        <v>567304373.81912601</v>
      </c>
      <c r="L8627">
        <v>735912796.63462305</v>
      </c>
      <c r="M8627">
        <v>789777419.97249997</v>
      </c>
      <c r="N8627">
        <v>963727022.87000895</v>
      </c>
      <c r="O8627">
        <v>1189763324.9792299</v>
      </c>
      <c r="Q8627" t="str">
        <f>VLOOKUP(A8627,Lookup_Tables!$D$2:$E$7,2,FALSE)</f>
        <v>SS</v>
      </c>
      <c r="R8627" t="str">
        <f>IFERROR(VLOOKUP(D8627,Lookup_Tables!$A$2:$B$21,2,FALSE),"All")</f>
        <v>Airport</v>
      </c>
    </row>
    <row r="8628" spans="1:18" hidden="1">
      <c r="A8628">
        <v>256</v>
      </c>
      <c r="B8628">
        <v>83</v>
      </c>
      <c r="C8628" t="s">
        <v>38</v>
      </c>
      <c r="D8628">
        <v>2</v>
      </c>
      <c r="E8628">
        <v>109290198.836667</v>
      </c>
      <c r="F8628">
        <v>67668457.944456995</v>
      </c>
      <c r="G8628">
        <v>281286056.74021298</v>
      </c>
      <c r="H8628">
        <v>452824533.01008701</v>
      </c>
      <c r="I8628">
        <v>484165072.39271998</v>
      </c>
      <c r="J8628">
        <v>594851089.628685</v>
      </c>
      <c r="K8628">
        <v>760063735.28459203</v>
      </c>
      <c r="L8628">
        <v>934556772.60076499</v>
      </c>
      <c r="M8628">
        <v>978225876.34713101</v>
      </c>
      <c r="N8628">
        <v>1171827494.7438099</v>
      </c>
      <c r="O8628">
        <v>1458547480.8802099</v>
      </c>
      <c r="Q8628" t="str">
        <f>VLOOKUP(A8628,Lookup_Tables!$D$2:$E$7,2,FALSE)</f>
        <v>SS</v>
      </c>
      <c r="R8628" t="str">
        <f>IFERROR(VLOOKUP(D8628,Lookup_Tables!$A$2:$B$21,2,FALSE),"All")</f>
        <v>Bridge</v>
      </c>
    </row>
    <row r="8629" spans="1:18" hidden="1">
      <c r="A8629">
        <v>256</v>
      </c>
      <c r="B8629">
        <v>83</v>
      </c>
      <c r="C8629" t="s">
        <v>39</v>
      </c>
      <c r="D8629">
        <v>2</v>
      </c>
      <c r="E8629">
        <v>83458381.410508201</v>
      </c>
      <c r="F8629">
        <v>51309675.537734106</v>
      </c>
      <c r="G8629">
        <v>209412300.72736499</v>
      </c>
      <c r="H8629">
        <v>336541363.92475802</v>
      </c>
      <c r="I8629">
        <v>370838559.23845899</v>
      </c>
      <c r="J8629">
        <v>461756054.94670999</v>
      </c>
      <c r="K8629">
        <v>605064973.01141405</v>
      </c>
      <c r="L8629">
        <v>787407979.53553498</v>
      </c>
      <c r="M8629">
        <v>859901837.20135498</v>
      </c>
      <c r="N8629">
        <v>1015017845.04802</v>
      </c>
      <c r="O8629">
        <v>1230729813.9345701</v>
      </c>
      <c r="Q8629" t="str">
        <f>VLOOKUP(A8629,Lookup_Tables!$D$2:$E$7,2,FALSE)</f>
        <v>SS</v>
      </c>
      <c r="R8629" t="str">
        <f>IFERROR(VLOOKUP(D8629,Lookup_Tables!$A$2:$B$21,2,FALSE),"All")</f>
        <v>Bridge</v>
      </c>
    </row>
    <row r="8630" spans="1:18" hidden="1">
      <c r="A8630">
        <v>256</v>
      </c>
      <c r="B8630">
        <v>83</v>
      </c>
      <c r="C8630" t="s">
        <v>38</v>
      </c>
      <c r="D8630">
        <v>3</v>
      </c>
      <c r="E8630">
        <v>15379957.7157706</v>
      </c>
      <c r="F8630">
        <v>9375720.921353301</v>
      </c>
      <c r="G8630">
        <v>39195359.267319903</v>
      </c>
      <c r="H8630">
        <v>68573594.567623004</v>
      </c>
      <c r="I8630">
        <v>74386958.905938596</v>
      </c>
      <c r="J8630">
        <v>90969130.310313597</v>
      </c>
      <c r="K8630">
        <v>112948701.955467</v>
      </c>
      <c r="L8630">
        <v>131528447.755465</v>
      </c>
      <c r="M8630">
        <v>138164864.314614</v>
      </c>
      <c r="N8630">
        <v>155530967.31957999</v>
      </c>
      <c r="O8630">
        <v>165707885.307908</v>
      </c>
      <c r="Q8630" t="str">
        <f>VLOOKUP(A8630,Lookup_Tables!$D$2:$E$7,2,FALSE)</f>
        <v>SS</v>
      </c>
      <c r="R8630" t="str">
        <f>IFERROR(VLOOKUP(D8630,Lookup_Tables!$A$2:$B$21,2,FALSE),"All")</f>
        <v>Govt Hosp</v>
      </c>
    </row>
    <row r="8631" spans="1:18" hidden="1">
      <c r="A8631">
        <v>256</v>
      </c>
      <c r="B8631">
        <v>83</v>
      </c>
      <c r="C8631" t="s">
        <v>39</v>
      </c>
      <c r="D8631">
        <v>3</v>
      </c>
      <c r="E8631">
        <v>11831795.2317138</v>
      </c>
      <c r="F8631">
        <v>7109732.2396636615</v>
      </c>
      <c r="G8631">
        <v>28232526.053046498</v>
      </c>
      <c r="H8631">
        <v>53952300.530521698</v>
      </c>
      <c r="I8631">
        <v>59896625.299981497</v>
      </c>
      <c r="J8631">
        <v>78560339.813957706</v>
      </c>
      <c r="K8631">
        <v>96096516.444042504</v>
      </c>
      <c r="L8631">
        <v>109603058.04919</v>
      </c>
      <c r="M8631">
        <v>114312936.282517</v>
      </c>
      <c r="N8631">
        <v>127518985.557192</v>
      </c>
      <c r="O8631">
        <v>137973877.947328</v>
      </c>
      <c r="Q8631" t="str">
        <f>VLOOKUP(A8631,Lookup_Tables!$D$2:$E$7,2,FALSE)</f>
        <v>SS</v>
      </c>
      <c r="R8631" t="str">
        <f>IFERROR(VLOOKUP(D8631,Lookup_Tables!$A$2:$B$21,2,FALSE),"All")</f>
        <v>Govt Hosp</v>
      </c>
    </row>
    <row r="8632" spans="1:18" hidden="1">
      <c r="A8632">
        <v>256</v>
      </c>
      <c r="B8632">
        <v>83</v>
      </c>
      <c r="C8632" t="s">
        <v>38</v>
      </c>
      <c r="D8632">
        <v>4</v>
      </c>
      <c r="E8632">
        <v>12082535.460909</v>
      </c>
      <c r="F8632">
        <v>8053643.0488656284</v>
      </c>
      <c r="G8632">
        <v>29955971.692687001</v>
      </c>
      <c r="H8632">
        <v>43260190.640987903</v>
      </c>
      <c r="I8632">
        <v>46246494.466820396</v>
      </c>
      <c r="J8632">
        <v>55211450.964531198</v>
      </c>
      <c r="K8632">
        <v>67701164.570004702</v>
      </c>
      <c r="L8632">
        <v>78235126.4019389</v>
      </c>
      <c r="M8632">
        <v>80692911.496258602</v>
      </c>
      <c r="N8632">
        <v>90062495.090711504</v>
      </c>
      <c r="O8632">
        <v>106209146.291803</v>
      </c>
      <c r="Q8632" t="str">
        <f>VLOOKUP(A8632,Lookup_Tables!$D$2:$E$7,2,FALSE)</f>
        <v>SS</v>
      </c>
      <c r="R8632" t="str">
        <f>IFERROR(VLOOKUP(D8632,Lookup_Tables!$A$2:$B$21,2,FALSE),"All")</f>
        <v>Govt Med Fac</v>
      </c>
    </row>
    <row r="8633" spans="1:18" hidden="1">
      <c r="A8633">
        <v>256</v>
      </c>
      <c r="B8633">
        <v>83</v>
      </c>
      <c r="C8633" t="s">
        <v>39</v>
      </c>
      <c r="D8633">
        <v>4</v>
      </c>
      <c r="E8633">
        <v>8641988.2467795908</v>
      </c>
      <c r="F8633">
        <v>5849776.0621494055</v>
      </c>
      <c r="G8633">
        <v>19726554.1044912</v>
      </c>
      <c r="H8633">
        <v>29542601.0366477</v>
      </c>
      <c r="I8633">
        <v>31751385.768183101</v>
      </c>
      <c r="J8633">
        <v>39165493.017853104</v>
      </c>
      <c r="K8633">
        <v>50186497.963263802</v>
      </c>
      <c r="L8633">
        <v>60218462.644329503</v>
      </c>
      <c r="M8633">
        <v>63962640.388422601</v>
      </c>
      <c r="N8633">
        <v>71838897.279289603</v>
      </c>
      <c r="O8633">
        <v>85746401.207921803</v>
      </c>
      <c r="Q8633" t="str">
        <f>VLOOKUP(A8633,Lookup_Tables!$D$2:$E$7,2,FALSE)</f>
        <v>SS</v>
      </c>
      <c r="R8633" t="str">
        <f>IFERROR(VLOOKUP(D8633,Lookup_Tables!$A$2:$B$21,2,FALSE),"All")</f>
        <v>Govt Med Fac</v>
      </c>
    </row>
    <row r="8634" spans="1:18" hidden="1">
      <c r="A8634">
        <v>256</v>
      </c>
      <c r="B8634">
        <v>83</v>
      </c>
      <c r="C8634" t="s">
        <v>38</v>
      </c>
      <c r="D8634">
        <v>5</v>
      </c>
      <c r="E8634">
        <v>18403.160029397201</v>
      </c>
      <c r="F8634">
        <v>14262.79191357106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4140368.1158261402</v>
      </c>
      <c r="Q8634" t="str">
        <f>VLOOKUP(A8634,Lookup_Tables!$D$2:$E$7,2,FALSE)</f>
        <v>SS</v>
      </c>
      <c r="R8634" t="str">
        <f>IFERROR(VLOOKUP(D8634,Lookup_Tables!$A$2:$B$21,2,FALSE),"All")</f>
        <v>Light Rail</v>
      </c>
    </row>
    <row r="8635" spans="1:18" hidden="1">
      <c r="A8635">
        <v>256</v>
      </c>
      <c r="B8635">
        <v>83</v>
      </c>
      <c r="C8635" t="s">
        <v>39</v>
      </c>
      <c r="D8635">
        <v>5</v>
      </c>
      <c r="E8635">
        <v>18403.160029397201</v>
      </c>
      <c r="F8635">
        <v>14262.79191357106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4140368.1158261402</v>
      </c>
      <c r="Q8635" t="str">
        <f>VLOOKUP(A8635,Lookup_Tables!$D$2:$E$7,2,FALSE)</f>
        <v>SS</v>
      </c>
      <c r="R8635" t="str">
        <f>IFERROR(VLOOKUP(D8635,Lookup_Tables!$A$2:$B$21,2,FALSE),"All")</f>
        <v>Light Rail</v>
      </c>
    </row>
    <row r="8636" spans="1:18" hidden="1">
      <c r="A8636">
        <v>256</v>
      </c>
      <c r="B8636">
        <v>83</v>
      </c>
      <c r="C8636" t="s">
        <v>38</v>
      </c>
      <c r="D8636">
        <v>6</v>
      </c>
      <c r="E8636">
        <v>63657310.928103998</v>
      </c>
      <c r="F8636">
        <v>38625204.787569605</v>
      </c>
      <c r="G8636">
        <v>136177601.42281899</v>
      </c>
      <c r="H8636">
        <v>209008085.77208799</v>
      </c>
      <c r="I8636">
        <v>229610967.30906901</v>
      </c>
      <c r="J8636">
        <v>292843825.410586</v>
      </c>
      <c r="K8636">
        <v>496346769.95981902</v>
      </c>
      <c r="L8636">
        <v>1112068549.4917099</v>
      </c>
      <c r="M8636">
        <v>1286947886.8442099</v>
      </c>
      <c r="N8636">
        <v>1587557860.08746</v>
      </c>
      <c r="O8636">
        <v>1722889034.0674701</v>
      </c>
      <c r="Q8636" t="str">
        <f>VLOOKUP(A8636,Lookup_Tables!$D$2:$E$7,2,FALSE)</f>
        <v>SS</v>
      </c>
      <c r="R8636" t="str">
        <f>IFERROR(VLOOKUP(D8636,Lookup_Tables!$A$2:$B$21,2,FALSE),"All")</f>
        <v>Port</v>
      </c>
    </row>
    <row r="8637" spans="1:18" hidden="1">
      <c r="A8637">
        <v>256</v>
      </c>
      <c r="B8637">
        <v>83</v>
      </c>
      <c r="C8637" t="s">
        <v>39</v>
      </c>
      <c r="D8637">
        <v>6</v>
      </c>
      <c r="E8637">
        <v>47477167.951954998</v>
      </c>
      <c r="F8637">
        <v>27483553.277843136</v>
      </c>
      <c r="G8637">
        <v>95983616.788943604</v>
      </c>
      <c r="H8637">
        <v>144221154.32174301</v>
      </c>
      <c r="I8637">
        <v>156629939.385564</v>
      </c>
      <c r="J8637">
        <v>222731665.842895</v>
      </c>
      <c r="K8637">
        <v>436260423.52836001</v>
      </c>
      <c r="L8637">
        <v>1088148365.1100399</v>
      </c>
      <c r="M8637">
        <v>1265997970.73772</v>
      </c>
      <c r="N8637">
        <v>1511790887.03988</v>
      </c>
      <c r="O8637">
        <v>1644170184.48928</v>
      </c>
      <c r="Q8637" t="str">
        <f>VLOOKUP(A8637,Lookup_Tables!$D$2:$E$7,2,FALSE)</f>
        <v>SS</v>
      </c>
      <c r="R8637" t="str">
        <f>IFERROR(VLOOKUP(D8637,Lookup_Tables!$A$2:$B$21,2,FALSE),"All")</f>
        <v>Port</v>
      </c>
    </row>
    <row r="8638" spans="1:18" hidden="1">
      <c r="A8638">
        <v>256</v>
      </c>
      <c r="B8638">
        <v>83</v>
      </c>
      <c r="C8638" t="s">
        <v>38</v>
      </c>
      <c r="D8638">
        <v>7</v>
      </c>
      <c r="E8638">
        <v>434913.48444455198</v>
      </c>
      <c r="F8638">
        <v>156542.02704488015</v>
      </c>
      <c r="G8638">
        <v>83656.226150332703</v>
      </c>
      <c r="H8638">
        <v>2830253.29432389</v>
      </c>
      <c r="I8638">
        <v>3359915.06297962</v>
      </c>
      <c r="J8638">
        <v>4991211.4483844498</v>
      </c>
      <c r="K8638">
        <v>7430948.5461102203</v>
      </c>
      <c r="L8638">
        <v>11780829.321227999</v>
      </c>
      <c r="M8638">
        <v>17036941.8455077</v>
      </c>
      <c r="N8638">
        <v>27339695.424233101</v>
      </c>
      <c r="O8638">
        <v>49423597.1434315</v>
      </c>
      <c r="Q8638" t="str">
        <f>VLOOKUP(A8638,Lookup_Tables!$D$2:$E$7,2,FALSE)</f>
        <v>SS</v>
      </c>
      <c r="R8638" t="str">
        <f>IFERROR(VLOOKUP(D8638,Lookup_Tables!$A$2:$B$21,2,FALSE),"All")</f>
        <v>Power Plant</v>
      </c>
    </row>
    <row r="8639" spans="1:18" hidden="1">
      <c r="A8639">
        <v>256</v>
      </c>
      <c r="B8639">
        <v>83</v>
      </c>
      <c r="C8639" t="s">
        <v>39</v>
      </c>
      <c r="D8639">
        <v>7</v>
      </c>
      <c r="E8639">
        <v>428150.337737191</v>
      </c>
      <c r="F8639">
        <v>153894.34742905578</v>
      </c>
      <c r="G8639">
        <v>83644.124721501707</v>
      </c>
      <c r="H8639">
        <v>2830253.29432389</v>
      </c>
      <c r="I8639">
        <v>3359915.06297962</v>
      </c>
      <c r="J8639">
        <v>4809839.55840813</v>
      </c>
      <c r="K8639">
        <v>7235758.3828571504</v>
      </c>
      <c r="L8639">
        <v>11459881.2646224</v>
      </c>
      <c r="M8639">
        <v>16534880.2289214</v>
      </c>
      <c r="N8639">
        <v>27339695.424233101</v>
      </c>
      <c r="O8639">
        <v>49423597.1434315</v>
      </c>
      <c r="Q8639" t="str">
        <f>VLOOKUP(A8639,Lookup_Tables!$D$2:$E$7,2,FALSE)</f>
        <v>SS</v>
      </c>
      <c r="R8639" t="str">
        <f>IFERROR(VLOOKUP(D8639,Lookup_Tables!$A$2:$B$21,2,FALSE),"All")</f>
        <v>Power Plant</v>
      </c>
    </row>
    <row r="8640" spans="1:18" hidden="1">
      <c r="A8640">
        <v>256</v>
      </c>
      <c r="B8640">
        <v>83</v>
      </c>
      <c r="C8640" t="s">
        <v>38</v>
      </c>
      <c r="D8640">
        <v>9</v>
      </c>
      <c r="E8640">
        <v>430956.80425794702</v>
      </c>
      <c r="F8640">
        <v>259738.8942300799</v>
      </c>
      <c r="G8640">
        <v>1037975.55035883</v>
      </c>
      <c r="H8640">
        <v>1748922.66584444</v>
      </c>
      <c r="I8640">
        <v>1971203.0485835699</v>
      </c>
      <c r="J8640">
        <v>2510611.5058038998</v>
      </c>
      <c r="K8640">
        <v>3387959.8414366101</v>
      </c>
      <c r="L8640">
        <v>4490167.9487117799</v>
      </c>
      <c r="M8640">
        <v>4903432.6575867496</v>
      </c>
      <c r="N8640">
        <v>6206910.6684802603</v>
      </c>
      <c r="O8640">
        <v>8447327.7962738294</v>
      </c>
      <c r="Q8640" t="str">
        <f>VLOOKUP(A8640,Lookup_Tables!$D$2:$E$7,2,FALSE)</f>
        <v>SS</v>
      </c>
      <c r="R8640" t="str">
        <f>IFERROR(VLOOKUP(D8640,Lookup_Tables!$A$2:$B$21,2,FALSE),"All")</f>
        <v>Pub Admin Bldg</v>
      </c>
    </row>
    <row r="8641" spans="1:18" hidden="1">
      <c r="A8641">
        <v>256</v>
      </c>
      <c r="B8641">
        <v>83</v>
      </c>
      <c r="C8641" t="s">
        <v>39</v>
      </c>
      <c r="D8641">
        <v>9</v>
      </c>
      <c r="E8641">
        <v>350014.18757981301</v>
      </c>
      <c r="F8641">
        <v>209998.00451438289</v>
      </c>
      <c r="G8641">
        <v>801229.45882590499</v>
      </c>
      <c r="H8641">
        <v>1387861.49146701</v>
      </c>
      <c r="I8641">
        <v>1548362.3000531399</v>
      </c>
      <c r="J8641">
        <v>2000799.4397100101</v>
      </c>
      <c r="K8641">
        <v>3038717.9344911501</v>
      </c>
      <c r="L8641">
        <v>4114801.4224317102</v>
      </c>
      <c r="M8641">
        <v>4554008.6344041498</v>
      </c>
      <c r="N8641">
        <v>5697185.1181146204</v>
      </c>
      <c r="O8641">
        <v>7923587.5814794004</v>
      </c>
      <c r="Q8641" t="str">
        <f>VLOOKUP(A8641,Lookup_Tables!$D$2:$E$7,2,FALSE)</f>
        <v>SS</v>
      </c>
      <c r="R8641" t="str">
        <f>IFERROR(VLOOKUP(D8641,Lookup_Tables!$A$2:$B$21,2,FALSE),"All")</f>
        <v>Pub Admin Bldg</v>
      </c>
    </row>
    <row r="8642" spans="1:18" hidden="1">
      <c r="A8642">
        <v>256</v>
      </c>
      <c r="B8642">
        <v>83</v>
      </c>
      <c r="C8642" t="s">
        <v>38</v>
      </c>
      <c r="D8642">
        <v>10</v>
      </c>
      <c r="E8642">
        <v>95277148.727361903</v>
      </c>
      <c r="F8642">
        <v>65949362.943310142</v>
      </c>
      <c r="G8642">
        <v>227391566.77029899</v>
      </c>
      <c r="H8642">
        <v>318119948.13856298</v>
      </c>
      <c r="I8642">
        <v>338017025.47272497</v>
      </c>
      <c r="J8642">
        <v>388581335.39356297</v>
      </c>
      <c r="K8642">
        <v>457434466.64687198</v>
      </c>
      <c r="L8642">
        <v>519086051.85396397</v>
      </c>
      <c r="M8642">
        <v>530188334.538194</v>
      </c>
      <c r="N8642">
        <v>615250334.30190301</v>
      </c>
      <c r="O8642">
        <v>688899774.52842498</v>
      </c>
      <c r="Q8642" t="str">
        <f>VLOOKUP(A8642,Lookup_Tables!$D$2:$E$7,2,FALSE)</f>
        <v>SS</v>
      </c>
      <c r="R8642" t="str">
        <f>IFERROR(VLOOKUP(D8642,Lookup_Tables!$A$2:$B$21,2,FALSE),"All")</f>
        <v>Pub School</v>
      </c>
    </row>
    <row r="8643" spans="1:18" hidden="1">
      <c r="A8643">
        <v>256</v>
      </c>
      <c r="B8643">
        <v>83</v>
      </c>
      <c r="C8643" t="s">
        <v>39</v>
      </c>
      <c r="D8643">
        <v>10</v>
      </c>
      <c r="E8643">
        <v>64044024.620779</v>
      </c>
      <c r="F8643">
        <v>44918302.448049933</v>
      </c>
      <c r="G8643">
        <v>144802093.81339899</v>
      </c>
      <c r="H8643">
        <v>204742905.19177401</v>
      </c>
      <c r="I8643">
        <v>216999232.25348899</v>
      </c>
      <c r="J8643">
        <v>259314494.14051601</v>
      </c>
      <c r="K8643">
        <v>307452843.54834002</v>
      </c>
      <c r="L8643">
        <v>348717875.96136302</v>
      </c>
      <c r="M8643">
        <v>375366515.68170899</v>
      </c>
      <c r="N8643">
        <v>450323924.79015201</v>
      </c>
      <c r="O8643">
        <v>499136795.52607602</v>
      </c>
      <c r="Q8643" t="str">
        <f>VLOOKUP(A8643,Lookup_Tables!$D$2:$E$7,2,FALSE)</f>
        <v>SS</v>
      </c>
      <c r="R8643" t="str">
        <f>IFERROR(VLOOKUP(D8643,Lookup_Tables!$A$2:$B$21,2,FALSE),"All")</f>
        <v>Pub School</v>
      </c>
    </row>
    <row r="8644" spans="1:18" hidden="1">
      <c r="A8644">
        <v>256</v>
      </c>
      <c r="B8644">
        <v>83</v>
      </c>
      <c r="C8644" t="s">
        <v>38</v>
      </c>
      <c r="D8644">
        <v>11</v>
      </c>
      <c r="E8644">
        <v>13514330.3378979</v>
      </c>
      <c r="F8644">
        <v>8476338.0809224136</v>
      </c>
      <c r="G8644">
        <v>39007732.294239998</v>
      </c>
      <c r="H8644">
        <v>54852202.091913097</v>
      </c>
      <c r="I8644">
        <v>57377819.542619102</v>
      </c>
      <c r="J8644">
        <v>65583511.545080401</v>
      </c>
      <c r="K8644">
        <v>75625276.153339893</v>
      </c>
      <c r="L8644">
        <v>88068924.336450696</v>
      </c>
      <c r="M8644">
        <v>92344289.884619206</v>
      </c>
      <c r="N8644">
        <v>108164160.38320599</v>
      </c>
      <c r="O8644">
        <v>151926225.85240501</v>
      </c>
      <c r="Q8644" t="str">
        <f>VLOOKUP(A8644,Lookup_Tables!$D$2:$E$7,2,FALSE)</f>
        <v>SS</v>
      </c>
      <c r="R8644" t="str">
        <f>IFERROR(VLOOKUP(D8644,Lookup_Tables!$A$2:$B$21,2,FALSE),"All")</f>
        <v>Pub Univ</v>
      </c>
    </row>
    <row r="8645" spans="1:18" hidden="1">
      <c r="A8645">
        <v>256</v>
      </c>
      <c r="B8645">
        <v>83</v>
      </c>
      <c r="C8645" t="s">
        <v>39</v>
      </c>
      <c r="D8645">
        <v>11</v>
      </c>
      <c r="E8645">
        <v>10940472.204723099</v>
      </c>
      <c r="F8645">
        <v>7541957.7544087507</v>
      </c>
      <c r="G8645">
        <v>29434285.974464402</v>
      </c>
      <c r="H8645">
        <v>34855386.769159198</v>
      </c>
      <c r="I8645">
        <v>35742680.8837253</v>
      </c>
      <c r="J8645">
        <v>38391587.814449802</v>
      </c>
      <c r="K8645">
        <v>42605306.785273202</v>
      </c>
      <c r="L8645">
        <v>47989588.625541002</v>
      </c>
      <c r="M8645">
        <v>49566608.2978791</v>
      </c>
      <c r="N8645">
        <v>59792940.650631398</v>
      </c>
      <c r="O8645">
        <v>119660813.283939</v>
      </c>
      <c r="Q8645" t="str">
        <f>VLOOKUP(A8645,Lookup_Tables!$D$2:$E$7,2,FALSE)</f>
        <v>SS</v>
      </c>
      <c r="R8645" t="str">
        <f>IFERROR(VLOOKUP(D8645,Lookup_Tables!$A$2:$B$21,2,FALSE),"All")</f>
        <v>Pub Univ</v>
      </c>
    </row>
    <row r="8646" spans="1:18" hidden="1">
      <c r="A8646">
        <v>256</v>
      </c>
      <c r="B8646">
        <v>83</v>
      </c>
      <c r="C8646" t="s">
        <v>38</v>
      </c>
      <c r="D8646">
        <v>12</v>
      </c>
      <c r="E8646">
        <v>2837646.14856721</v>
      </c>
      <c r="F8646">
        <v>1459547.1026180245</v>
      </c>
      <c r="G8646">
        <v>9209431.4819121808</v>
      </c>
      <c r="H8646">
        <v>14983683.9868808</v>
      </c>
      <c r="I8646">
        <v>16065926.492856501</v>
      </c>
      <c r="J8646">
        <v>19757327.048670601</v>
      </c>
      <c r="K8646">
        <v>25096519.5834141</v>
      </c>
      <c r="L8646">
        <v>31048587.707720499</v>
      </c>
      <c r="M8646">
        <v>34276907.071945101</v>
      </c>
      <c r="N8646">
        <v>40689181.433232903</v>
      </c>
      <c r="O8646">
        <v>48082129.136017203</v>
      </c>
      <c r="Q8646" t="str">
        <f>VLOOKUP(A8646,Lookup_Tables!$D$2:$E$7,2,FALSE)</f>
        <v>SS</v>
      </c>
      <c r="R8646" t="str">
        <f>IFERROR(VLOOKUP(D8646,Lookup_Tables!$A$2:$B$21,2,FALSE),"All")</f>
        <v>Rail</v>
      </c>
    </row>
    <row r="8647" spans="1:18" hidden="1">
      <c r="A8647">
        <v>256</v>
      </c>
      <c r="B8647">
        <v>83</v>
      </c>
      <c r="C8647" t="s">
        <v>39</v>
      </c>
      <c r="D8647">
        <v>12</v>
      </c>
      <c r="E8647">
        <v>2487356.0682128901</v>
      </c>
      <c r="F8647">
        <v>1319965.6153478173</v>
      </c>
      <c r="G8647">
        <v>7776461.5712711196</v>
      </c>
      <c r="H8647">
        <v>12288854.4995258</v>
      </c>
      <c r="I8647">
        <v>13544852.410938401</v>
      </c>
      <c r="J8647">
        <v>16420827.080507001</v>
      </c>
      <c r="K8647">
        <v>21442570.3525673</v>
      </c>
      <c r="L8647">
        <v>26546830.0897277</v>
      </c>
      <c r="M8647">
        <v>28539927.863104202</v>
      </c>
      <c r="N8647">
        <v>37470318.267704204</v>
      </c>
      <c r="O8647">
        <v>45760907.314567797</v>
      </c>
      <c r="Q8647" t="str">
        <f>VLOOKUP(A8647,Lookup_Tables!$D$2:$E$7,2,FALSE)</f>
        <v>SS</v>
      </c>
      <c r="R8647" t="str">
        <f>IFERROR(VLOOKUP(D8647,Lookup_Tables!$A$2:$B$21,2,FALSE),"All")</f>
        <v>Rail</v>
      </c>
    </row>
    <row r="8648" spans="1:18" hidden="1">
      <c r="A8648">
        <v>256</v>
      </c>
      <c r="B8648">
        <v>83</v>
      </c>
      <c r="C8648" t="s">
        <v>38</v>
      </c>
      <c r="D8648">
        <v>13</v>
      </c>
      <c r="E8648">
        <v>79496368.8703686</v>
      </c>
      <c r="F8648">
        <v>52937946.465025142</v>
      </c>
      <c r="G8648">
        <v>190783965.41666001</v>
      </c>
      <c r="H8648">
        <v>292023449.99313903</v>
      </c>
      <c r="I8648">
        <v>311691587.22838199</v>
      </c>
      <c r="J8648">
        <v>369223724.34621298</v>
      </c>
      <c r="K8648">
        <v>448782121.33845198</v>
      </c>
      <c r="L8648">
        <v>536380333.53758401</v>
      </c>
      <c r="M8648">
        <v>560226843.50948906</v>
      </c>
      <c r="N8648">
        <v>665670962.94421697</v>
      </c>
      <c r="O8648">
        <v>750020882.58312595</v>
      </c>
      <c r="Q8648" t="str">
        <f>VLOOKUP(A8648,Lookup_Tables!$D$2:$E$7,2,FALSE)</f>
        <v>SS</v>
      </c>
      <c r="R8648" t="str">
        <f>IFERROR(VLOOKUP(D8648,Lookup_Tables!$A$2:$B$21,2,FALSE),"All")</f>
        <v>Residual Inst</v>
      </c>
    </row>
    <row r="8649" spans="1:18" hidden="1">
      <c r="A8649">
        <v>256</v>
      </c>
      <c r="B8649">
        <v>83</v>
      </c>
      <c r="C8649" t="s">
        <v>39</v>
      </c>
      <c r="D8649">
        <v>13</v>
      </c>
      <c r="E8649">
        <v>55148940.880111799</v>
      </c>
      <c r="F8649">
        <v>36087112.0241853</v>
      </c>
      <c r="G8649">
        <v>130511600.458878</v>
      </c>
      <c r="H8649">
        <v>202445010.00786901</v>
      </c>
      <c r="I8649">
        <v>219564725.277154</v>
      </c>
      <c r="J8649">
        <v>273813679.55567002</v>
      </c>
      <c r="K8649">
        <v>341885191.70414197</v>
      </c>
      <c r="L8649">
        <v>422600019.81841999</v>
      </c>
      <c r="M8649">
        <v>439756478.96865398</v>
      </c>
      <c r="N8649">
        <v>547529778.22802603</v>
      </c>
      <c r="O8649">
        <v>656764304.98385298</v>
      </c>
      <c r="Q8649" t="str">
        <f>VLOOKUP(A8649,Lookup_Tables!$D$2:$E$7,2,FALSE)</f>
        <v>SS</v>
      </c>
      <c r="R8649" t="str">
        <f>IFERROR(VLOOKUP(D8649,Lookup_Tables!$A$2:$B$21,2,FALSE),"All")</f>
        <v>Residual Inst</v>
      </c>
    </row>
    <row r="8650" spans="1:18" hidden="1">
      <c r="A8650">
        <v>256</v>
      </c>
      <c r="B8650">
        <v>83</v>
      </c>
      <c r="C8650" t="s">
        <v>38</v>
      </c>
      <c r="D8650">
        <v>14</v>
      </c>
      <c r="E8650">
        <v>148383696.41967601</v>
      </c>
      <c r="F8650">
        <v>98024649.294013858</v>
      </c>
      <c r="G8650">
        <v>369860293.82167399</v>
      </c>
      <c r="H8650">
        <v>551853423.71254599</v>
      </c>
      <c r="I8650">
        <v>592863306.43549895</v>
      </c>
      <c r="J8650">
        <v>688088915.24264097</v>
      </c>
      <c r="K8650">
        <v>838986415.65771902</v>
      </c>
      <c r="L8650">
        <v>952905516.06779802</v>
      </c>
      <c r="M8650">
        <v>990511656.30577302</v>
      </c>
      <c r="N8650">
        <v>1213502393.71053</v>
      </c>
      <c r="O8650">
        <v>1360310269.3994901</v>
      </c>
      <c r="Q8650" t="str">
        <f>VLOOKUP(A8650,Lookup_Tables!$D$2:$E$7,2,FALSE)</f>
        <v>SS</v>
      </c>
      <c r="R8650" t="str">
        <f>IFERROR(VLOOKUP(D8650,Lookup_Tables!$A$2:$B$21,2,FALSE),"All")</f>
        <v>Road</v>
      </c>
    </row>
    <row r="8651" spans="1:18" hidden="1">
      <c r="A8651">
        <v>256</v>
      </c>
      <c r="B8651">
        <v>83</v>
      </c>
      <c r="C8651" t="s">
        <v>39</v>
      </c>
      <c r="D8651">
        <v>14</v>
      </c>
      <c r="E8651">
        <v>106760743.15632799</v>
      </c>
      <c r="F8651">
        <v>70402908.913995683</v>
      </c>
      <c r="G8651">
        <v>264384685.56455699</v>
      </c>
      <c r="H8651">
        <v>390379386.63704801</v>
      </c>
      <c r="I8651">
        <v>414567774.58958697</v>
      </c>
      <c r="J8651">
        <v>498206192.31132501</v>
      </c>
      <c r="K8651">
        <v>622292058.57611406</v>
      </c>
      <c r="L8651">
        <v>719065751.34072304</v>
      </c>
      <c r="M8651">
        <v>749664941.23891902</v>
      </c>
      <c r="N8651">
        <v>865963843.14798903</v>
      </c>
      <c r="O8651">
        <v>1186771924.0183401</v>
      </c>
      <c r="Q8651" t="str">
        <f>VLOOKUP(A8651,Lookup_Tables!$D$2:$E$7,2,FALSE)</f>
        <v>SS</v>
      </c>
      <c r="R8651" t="str">
        <f>IFERROR(VLOOKUP(D8651,Lookup_Tables!$A$2:$B$21,2,FALSE),"All")</f>
        <v>Road</v>
      </c>
    </row>
    <row r="8652" spans="1:18">
      <c r="A8652">
        <v>256</v>
      </c>
      <c r="B8652">
        <v>83</v>
      </c>
      <c r="C8652" t="s">
        <v>38</v>
      </c>
      <c r="D8652">
        <v>15</v>
      </c>
      <c r="E8652">
        <v>6496875374.00243</v>
      </c>
      <c r="F8652">
        <v>3980107945.7398853</v>
      </c>
      <c r="G8652">
        <v>15789167515.3857</v>
      </c>
      <c r="H8652">
        <v>28280537921.953999</v>
      </c>
      <c r="I8652">
        <v>30552654785.724701</v>
      </c>
      <c r="J8652">
        <v>38010096215.318703</v>
      </c>
      <c r="K8652">
        <v>49297133213.654503</v>
      </c>
      <c r="L8652">
        <v>58318827032.883904</v>
      </c>
      <c r="M8652">
        <v>60025939618.7024</v>
      </c>
      <c r="N8652">
        <v>74829143718.770203</v>
      </c>
      <c r="O8652">
        <v>93725256746.584503</v>
      </c>
      <c r="Q8652" t="str">
        <f>VLOOKUP(A8652,Lookup_Tables!$D$2:$E$7,2,FALSE)</f>
        <v>SS</v>
      </c>
      <c r="R8652" t="str">
        <f>IFERROR(VLOOKUP(D8652,Lookup_Tables!$A$2:$B$21,2,FALSE),"All")</f>
        <v>All</v>
      </c>
    </row>
    <row r="8653" spans="1:18" hidden="1">
      <c r="A8653">
        <v>256</v>
      </c>
      <c r="B8653">
        <v>83</v>
      </c>
      <c r="C8653" t="s">
        <v>39</v>
      </c>
      <c r="D8653">
        <v>15</v>
      </c>
      <c r="E8653">
        <v>4801146839.0102301</v>
      </c>
      <c r="F8653">
        <v>2863203170.0915203</v>
      </c>
      <c r="G8653">
        <v>10729825030.484699</v>
      </c>
      <c r="H8653">
        <v>23081391308.019901</v>
      </c>
      <c r="I8653">
        <v>25089826660.820301</v>
      </c>
      <c r="J8653">
        <v>30594822753.997799</v>
      </c>
      <c r="K8653">
        <v>41043636690.153198</v>
      </c>
      <c r="L8653">
        <v>49388246287.519897</v>
      </c>
      <c r="M8653">
        <v>51870967920.824203</v>
      </c>
      <c r="N8653">
        <v>62932855651.564697</v>
      </c>
      <c r="O8653">
        <v>78517760815.198898</v>
      </c>
      <c r="Q8653" t="str">
        <f>VLOOKUP(A8653,Lookup_Tables!$D$2:$E$7,2,FALSE)</f>
        <v>SS</v>
      </c>
      <c r="R8653" t="str">
        <f>IFERROR(VLOOKUP(D8653,Lookup_Tables!$A$2:$B$21,2,FALSE),"All")</f>
        <v>All</v>
      </c>
    </row>
    <row r="8654" spans="1:18" hidden="1">
      <c r="A8654">
        <v>256</v>
      </c>
      <c r="B8654">
        <v>83</v>
      </c>
      <c r="C8654" t="s">
        <v>38</v>
      </c>
      <c r="D8654">
        <v>16</v>
      </c>
      <c r="E8654">
        <v>585877289.18064594</v>
      </c>
      <c r="F8654">
        <v>383923555.37934291</v>
      </c>
      <c r="G8654">
        <v>1430075840.0548</v>
      </c>
      <c r="H8654">
        <v>2205874751.1898098</v>
      </c>
      <c r="I8654">
        <v>2367435106.7610202</v>
      </c>
      <c r="J8654">
        <v>2830977324.3223701</v>
      </c>
      <c r="K8654">
        <v>3490911686.4060898</v>
      </c>
      <c r="L8654">
        <v>4195169940.39252</v>
      </c>
      <c r="M8654">
        <v>4277773633.7547002</v>
      </c>
      <c r="N8654">
        <v>5310993771.9953899</v>
      </c>
      <c r="O8654">
        <v>6051508183.3190603</v>
      </c>
      <c r="Q8654" t="str">
        <f>VLOOKUP(A8654,Lookup_Tables!$D$2:$E$7,2,FALSE)</f>
        <v>SS</v>
      </c>
      <c r="R8654" t="str">
        <f>IFERROR(VLOOKUP(D8654,Lookup_Tables!$A$2:$B$21,2,FALSE),"All")</f>
        <v>Government_Loss</v>
      </c>
    </row>
    <row r="8655" spans="1:18" hidden="1">
      <c r="A8655">
        <v>256</v>
      </c>
      <c r="B8655">
        <v>83</v>
      </c>
      <c r="C8655" t="s">
        <v>39</v>
      </c>
      <c r="D8655">
        <v>16</v>
      </c>
      <c r="E8655">
        <v>417469761.83372599</v>
      </c>
      <c r="F8655">
        <v>272033716.18680036</v>
      </c>
      <c r="G8655">
        <v>978984557.91582</v>
      </c>
      <c r="H8655">
        <v>1525298951.59759</v>
      </c>
      <c r="I8655">
        <v>1647248561.0667701</v>
      </c>
      <c r="J8655">
        <v>2087597555.5965099</v>
      </c>
      <c r="K8655">
        <v>2720908229.0264001</v>
      </c>
      <c r="L8655">
        <v>3384379380.0296302</v>
      </c>
      <c r="M8655">
        <v>3672977826.9710698</v>
      </c>
      <c r="N8655">
        <v>4240590843.78127</v>
      </c>
      <c r="O8655">
        <v>5113556174.7507601</v>
      </c>
      <c r="Q8655" t="str">
        <f>VLOOKUP(A8655,Lookup_Tables!$D$2:$E$7,2,FALSE)</f>
        <v>SS</v>
      </c>
      <c r="R8655" t="str">
        <f>IFERROR(VLOOKUP(D8655,Lookup_Tables!$A$2:$B$21,2,FALSE),"All")</f>
        <v>Government_Loss</v>
      </c>
    </row>
    <row r="8656" spans="1:18" hidden="1">
      <c r="A8656">
        <v>256</v>
      </c>
      <c r="B8656">
        <v>83</v>
      </c>
      <c r="C8656" t="s">
        <v>38</v>
      </c>
      <c r="D8656">
        <v>17</v>
      </c>
      <c r="E8656">
        <v>536931920.00202501</v>
      </c>
      <c r="F8656">
        <v>339696647.75079966</v>
      </c>
      <c r="G8656">
        <v>1301844747.3722799</v>
      </c>
      <c r="H8656">
        <v>2129710211.2583001</v>
      </c>
      <c r="I8656">
        <v>2270021280.32265</v>
      </c>
      <c r="J8656">
        <v>2835169470.0529799</v>
      </c>
      <c r="K8656">
        <v>3890060257.4036999</v>
      </c>
      <c r="L8656">
        <v>4437721103.1285496</v>
      </c>
      <c r="M8656">
        <v>4573469984.3422899</v>
      </c>
      <c r="N8656">
        <v>5777271548.5398197</v>
      </c>
      <c r="O8656">
        <v>7495640789.3334799</v>
      </c>
      <c r="Q8656" t="str">
        <f>VLOOKUP(A8656,Lookup_Tables!$D$2:$E$7,2,FALSE)</f>
        <v>SS</v>
      </c>
      <c r="R8656" t="str">
        <f>IFERROR(VLOOKUP(D8656,Lookup_Tables!$A$2:$B$21,2,FALSE),"All")</f>
        <v>Emergency_Loss</v>
      </c>
    </row>
    <row r="8657" spans="1:18" hidden="1">
      <c r="A8657">
        <v>256</v>
      </c>
      <c r="B8657">
        <v>83</v>
      </c>
      <c r="C8657" t="s">
        <v>39</v>
      </c>
      <c r="D8657">
        <v>17</v>
      </c>
      <c r="E8657">
        <v>387081764.633304</v>
      </c>
      <c r="F8657">
        <v>238843427.77001765</v>
      </c>
      <c r="G8657">
        <v>895096312.356951</v>
      </c>
      <c r="H8657">
        <v>1598280921.99488</v>
      </c>
      <c r="I8657">
        <v>1754566052.8842399</v>
      </c>
      <c r="J8657">
        <v>2197536814.8656402</v>
      </c>
      <c r="K8657">
        <v>3087495991.01408</v>
      </c>
      <c r="L8657">
        <v>3939882172.4071798</v>
      </c>
      <c r="M8657">
        <v>4068149164.1472402</v>
      </c>
      <c r="N8657">
        <v>4820357675.6066504</v>
      </c>
      <c r="O8657">
        <v>6173752177.6955404</v>
      </c>
      <c r="Q8657" t="str">
        <f>VLOOKUP(A8657,Lookup_Tables!$D$2:$E$7,2,FALSE)</f>
        <v>SS</v>
      </c>
      <c r="R8657" t="str">
        <f>IFERROR(VLOOKUP(D8657,Lookup_Tables!$A$2:$B$21,2,FALSE),"All")</f>
        <v>Emergency_Loss</v>
      </c>
    </row>
    <row r="8658" spans="1:18" hidden="1">
      <c r="A8658">
        <v>256</v>
      </c>
      <c r="B8658">
        <v>83</v>
      </c>
      <c r="C8658" t="s">
        <v>38</v>
      </c>
      <c r="D8658">
        <v>18</v>
      </c>
      <c r="E8658">
        <v>1122809209.1826799</v>
      </c>
      <c r="F8658">
        <v>728113340.89961195</v>
      </c>
      <c r="G8658">
        <v>2728603753.7672501</v>
      </c>
      <c r="H8658">
        <v>4287067612.9622598</v>
      </c>
      <c r="I8658">
        <v>4585035036.6310797</v>
      </c>
      <c r="J8658">
        <v>5567325233.4614897</v>
      </c>
      <c r="K8658">
        <v>7289471703.5144701</v>
      </c>
      <c r="L8658">
        <v>8420819125.9453201</v>
      </c>
      <c r="M8658">
        <v>8789079376.9374599</v>
      </c>
      <c r="N8658">
        <v>10757969383.0026</v>
      </c>
      <c r="O8658">
        <v>12387834693.751499</v>
      </c>
      <c r="Q8658" t="str">
        <f>VLOOKUP(A8658,Lookup_Tables!$D$2:$E$7,2,FALSE)</f>
        <v>SS</v>
      </c>
      <c r="R8658" t="str">
        <f>IFERROR(VLOOKUP(D8658,Lookup_Tables!$A$2:$B$21,2,FALSE),"All")</f>
        <v>Govt_Plus_Emergency</v>
      </c>
    </row>
    <row r="8659" spans="1:18" hidden="1">
      <c r="A8659">
        <v>256</v>
      </c>
      <c r="B8659">
        <v>83</v>
      </c>
      <c r="C8659" t="s">
        <v>39</v>
      </c>
      <c r="D8659">
        <v>18</v>
      </c>
      <c r="E8659">
        <v>800807123.263919</v>
      </c>
      <c r="F8659">
        <v>511796818.67257142</v>
      </c>
      <c r="G8659">
        <v>1857755253.91799</v>
      </c>
      <c r="H8659">
        <v>3041068696.1586499</v>
      </c>
      <c r="I8659">
        <v>3285984480.75842</v>
      </c>
      <c r="J8659">
        <v>4270906890.4421401</v>
      </c>
      <c r="K8659">
        <v>5879936744.5879097</v>
      </c>
      <c r="L8659">
        <v>7148297174.5279703</v>
      </c>
      <c r="M8659">
        <v>7444420831.7599497</v>
      </c>
      <c r="N8659">
        <v>8617488347.3843307</v>
      </c>
      <c r="O8659">
        <v>10694692642.024401</v>
      </c>
      <c r="Q8659" t="str">
        <f>VLOOKUP(A8659,Lookup_Tables!$D$2:$E$7,2,FALSE)</f>
        <v>SS</v>
      </c>
      <c r="R8659" t="str">
        <f>IFERROR(VLOOKUP(D8659,Lookup_Tables!$A$2:$B$21,2,FALSE),"All")</f>
        <v>Govt_Plus_Emergency</v>
      </c>
    </row>
    <row r="8660" spans="1:18" hidden="1">
      <c r="A8660">
        <v>4096</v>
      </c>
      <c r="B8660">
        <v>1</v>
      </c>
      <c r="C8660" t="s">
        <v>38</v>
      </c>
      <c r="D8660">
        <v>0</v>
      </c>
      <c r="E8660">
        <v>44882111.7842765</v>
      </c>
      <c r="F8660">
        <v>13247838.987856079</v>
      </c>
      <c r="G8660">
        <v>54492507.845825598</v>
      </c>
      <c r="H8660">
        <v>309912020.123878</v>
      </c>
      <c r="I8660">
        <v>397582308.41031402</v>
      </c>
      <c r="J8660">
        <v>650443565.39998603</v>
      </c>
      <c r="K8660">
        <v>1063330365.44998</v>
      </c>
      <c r="L8660">
        <v>1485453913.40149</v>
      </c>
      <c r="M8660">
        <v>1626924834.6461799</v>
      </c>
      <c r="N8660">
        <v>1966491469.1727901</v>
      </c>
      <c r="O8660">
        <v>2470662505.15874</v>
      </c>
      <c r="Q8660" t="str">
        <f>VLOOKUP(A8660,Lookup_Tables!$D$2:$E$7,2,FALSE)</f>
        <v>PF</v>
      </c>
      <c r="R8660" t="str">
        <f>IFERROR(VLOOKUP(D8660,Lookup_Tables!$A$2:$B$21,2,FALSE),"All")</f>
        <v>Private Assets</v>
      </c>
    </row>
    <row r="8661" spans="1:18" hidden="1">
      <c r="A8661">
        <v>4096</v>
      </c>
      <c r="B8661">
        <v>1</v>
      </c>
      <c r="C8661" t="s">
        <v>39</v>
      </c>
      <c r="D8661">
        <v>0</v>
      </c>
      <c r="E8661">
        <v>43476461.160301998</v>
      </c>
      <c r="F8661">
        <v>12776964.519608412</v>
      </c>
      <c r="G8661">
        <v>51140331.697269201</v>
      </c>
      <c r="H8661">
        <v>296370092.37166899</v>
      </c>
      <c r="I8661">
        <v>390755031.62199301</v>
      </c>
      <c r="J8661">
        <v>630015600.88692701</v>
      </c>
      <c r="K8661">
        <v>1059817655.79694</v>
      </c>
      <c r="L8661">
        <v>1454105734.9672899</v>
      </c>
      <c r="M8661">
        <v>1563103777.7789099</v>
      </c>
      <c r="N8661">
        <v>1914999852.7742701</v>
      </c>
      <c r="O8661">
        <v>2350651918.2161798</v>
      </c>
      <c r="Q8661" t="str">
        <f>VLOOKUP(A8661,Lookup_Tables!$D$2:$E$7,2,FALSE)</f>
        <v>PF</v>
      </c>
      <c r="R8661" t="str">
        <f>IFERROR(VLOOKUP(D8661,Lookup_Tables!$A$2:$B$21,2,FALSE),"All")</f>
        <v>Private Assets</v>
      </c>
    </row>
    <row r="8662" spans="1:18" hidden="1">
      <c r="A8662">
        <v>4096</v>
      </c>
      <c r="B8662">
        <v>1</v>
      </c>
      <c r="C8662" t="s">
        <v>38</v>
      </c>
      <c r="D8662">
        <v>2</v>
      </c>
      <c r="E8662">
        <v>6826266.59840634</v>
      </c>
      <c r="F8662">
        <v>1698128.3354579089</v>
      </c>
      <c r="G8662">
        <v>1755426.8007217699</v>
      </c>
      <c r="H8662">
        <v>55649316.575942703</v>
      </c>
      <c r="I8662">
        <v>76744966.499094605</v>
      </c>
      <c r="J8662">
        <v>123677118.961272</v>
      </c>
      <c r="K8662">
        <v>186800460.85550201</v>
      </c>
      <c r="L8662">
        <v>248228459.02426901</v>
      </c>
      <c r="M8662">
        <v>262867739.06071299</v>
      </c>
      <c r="N8662">
        <v>309397933.23404598</v>
      </c>
      <c r="O8662">
        <v>374415697.126441</v>
      </c>
      <c r="Q8662" t="str">
        <f>VLOOKUP(A8662,Lookup_Tables!$D$2:$E$7,2,FALSE)</f>
        <v>PF</v>
      </c>
      <c r="R8662" t="str">
        <f>IFERROR(VLOOKUP(D8662,Lookup_Tables!$A$2:$B$21,2,FALSE),"All")</f>
        <v>Bridge</v>
      </c>
    </row>
    <row r="8663" spans="1:18" hidden="1">
      <c r="A8663">
        <v>4096</v>
      </c>
      <c r="B8663">
        <v>1</v>
      </c>
      <c r="C8663" t="s">
        <v>39</v>
      </c>
      <c r="D8663">
        <v>2</v>
      </c>
      <c r="E8663">
        <v>6692635.0485888002</v>
      </c>
      <c r="F8663">
        <v>1619765.4703457225</v>
      </c>
      <c r="G8663">
        <v>1728879.17914347</v>
      </c>
      <c r="H8663">
        <v>55228282.979729697</v>
      </c>
      <c r="I8663">
        <v>75842925.351994693</v>
      </c>
      <c r="J8663">
        <v>122907791.239408</v>
      </c>
      <c r="K8663">
        <v>186800460.85550201</v>
      </c>
      <c r="L8663">
        <v>243122730.40220299</v>
      </c>
      <c r="M8663">
        <v>255551364.77380401</v>
      </c>
      <c r="N8663">
        <v>306050072.73506403</v>
      </c>
      <c r="O8663">
        <v>366353588.96201903</v>
      </c>
      <c r="Q8663" t="str">
        <f>VLOOKUP(A8663,Lookup_Tables!$D$2:$E$7,2,FALSE)</f>
        <v>PF</v>
      </c>
      <c r="R8663" t="str">
        <f>IFERROR(VLOOKUP(D8663,Lookup_Tables!$A$2:$B$21,2,FALSE),"All")</f>
        <v>Bridge</v>
      </c>
    </row>
    <row r="8664" spans="1:18" hidden="1">
      <c r="A8664">
        <v>4096</v>
      </c>
      <c r="B8664">
        <v>1</v>
      </c>
      <c r="C8664" t="s">
        <v>38</v>
      </c>
      <c r="D8664">
        <v>3</v>
      </c>
      <c r="E8664">
        <v>254234.99755582699</v>
      </c>
      <c r="F8664">
        <v>74463.48042068322</v>
      </c>
      <c r="G8664">
        <v>60548.455819278402</v>
      </c>
      <c r="H8664">
        <v>1116440.8293146901</v>
      </c>
      <c r="I8664">
        <v>1466957.5487168101</v>
      </c>
      <c r="J8664">
        <v>3006721.8132860102</v>
      </c>
      <c r="K8664">
        <v>8229404.3286119197</v>
      </c>
      <c r="L8664">
        <v>10897457.3363369</v>
      </c>
      <c r="M8664">
        <v>12606686.104678299</v>
      </c>
      <c r="N8664">
        <v>18929458.0997639</v>
      </c>
      <c r="O8664">
        <v>22881710.688010301</v>
      </c>
      <c r="Q8664" t="str">
        <f>VLOOKUP(A8664,Lookup_Tables!$D$2:$E$7,2,FALSE)</f>
        <v>PF</v>
      </c>
      <c r="R8664" t="str">
        <f>IFERROR(VLOOKUP(D8664,Lookup_Tables!$A$2:$B$21,2,FALSE),"All")</f>
        <v>Govt Hosp</v>
      </c>
    </row>
    <row r="8665" spans="1:18" hidden="1">
      <c r="A8665">
        <v>4096</v>
      </c>
      <c r="B8665">
        <v>1</v>
      </c>
      <c r="C8665" t="s">
        <v>39</v>
      </c>
      <c r="D8665">
        <v>3</v>
      </c>
      <c r="E8665">
        <v>249414.264995973</v>
      </c>
      <c r="F8665">
        <v>71962.618765664345</v>
      </c>
      <c r="G8665">
        <v>57962.097822074698</v>
      </c>
      <c r="H8665">
        <v>1112162.9740219901</v>
      </c>
      <c r="I8665">
        <v>1457485.6275823701</v>
      </c>
      <c r="J8665">
        <v>2903279.3425259599</v>
      </c>
      <c r="K8665">
        <v>8229404.3286119197</v>
      </c>
      <c r="L8665">
        <v>10897457.3363369</v>
      </c>
      <c r="M8665">
        <v>12462517.897224599</v>
      </c>
      <c r="N8665">
        <v>18384288.8295005</v>
      </c>
      <c r="O8665">
        <v>22739762.9555424</v>
      </c>
      <c r="Q8665" t="str">
        <f>VLOOKUP(A8665,Lookup_Tables!$D$2:$E$7,2,FALSE)</f>
        <v>PF</v>
      </c>
      <c r="R8665" t="str">
        <f>IFERROR(VLOOKUP(D8665,Lookup_Tables!$A$2:$B$21,2,FALSE),"All")</f>
        <v>Govt Hosp</v>
      </c>
    </row>
    <row r="8666" spans="1:18" hidden="1">
      <c r="A8666">
        <v>4096</v>
      </c>
      <c r="B8666">
        <v>1</v>
      </c>
      <c r="C8666" t="s">
        <v>38</v>
      </c>
      <c r="D8666">
        <v>4</v>
      </c>
      <c r="E8666">
        <v>694810.90738780703</v>
      </c>
      <c r="F8666">
        <v>201818.88588420639</v>
      </c>
      <c r="G8666">
        <v>943602.43889170897</v>
      </c>
      <c r="H8666">
        <v>5244148.0956717497</v>
      </c>
      <c r="I8666">
        <v>6471553.2864995003</v>
      </c>
      <c r="J8666">
        <v>10166826.71112</v>
      </c>
      <c r="K8666">
        <v>15452498.512587599</v>
      </c>
      <c r="L8666">
        <v>21071557.973841801</v>
      </c>
      <c r="M8666">
        <v>23716940.1743217</v>
      </c>
      <c r="N8666">
        <v>28525676.989068799</v>
      </c>
      <c r="O8666">
        <v>39165639.817951702</v>
      </c>
      <c r="Q8666" t="str">
        <f>VLOOKUP(A8666,Lookup_Tables!$D$2:$E$7,2,FALSE)</f>
        <v>PF</v>
      </c>
      <c r="R8666" t="str">
        <f>IFERROR(VLOOKUP(D8666,Lookup_Tables!$A$2:$B$21,2,FALSE),"All")</f>
        <v>Govt Med Fac</v>
      </c>
    </row>
    <row r="8667" spans="1:18" hidden="1">
      <c r="A8667">
        <v>4096</v>
      </c>
      <c r="B8667">
        <v>1</v>
      </c>
      <c r="C8667" t="s">
        <v>39</v>
      </c>
      <c r="D8667">
        <v>4</v>
      </c>
      <c r="E8667">
        <v>674225.12482764502</v>
      </c>
      <c r="F8667">
        <v>195315.30503283883</v>
      </c>
      <c r="G8667">
        <v>887450.89839056996</v>
      </c>
      <c r="H8667">
        <v>5163354.5873123202</v>
      </c>
      <c r="I8667">
        <v>6372074.9494900201</v>
      </c>
      <c r="J8667">
        <v>9893471.8487065695</v>
      </c>
      <c r="K8667">
        <v>15114659.585269401</v>
      </c>
      <c r="L8667">
        <v>20849571.331447601</v>
      </c>
      <c r="M8667">
        <v>22621016.010272201</v>
      </c>
      <c r="N8667">
        <v>28063587.472429</v>
      </c>
      <c r="O8667">
        <v>37616199.440657102</v>
      </c>
      <c r="Q8667" t="str">
        <f>VLOOKUP(A8667,Lookup_Tables!$D$2:$E$7,2,FALSE)</f>
        <v>PF</v>
      </c>
      <c r="R8667" t="str">
        <f>IFERROR(VLOOKUP(D8667,Lookup_Tables!$A$2:$B$21,2,FALSE),"All")</f>
        <v>Govt Med Fac</v>
      </c>
    </row>
    <row r="8668" spans="1:18" hidden="1">
      <c r="A8668">
        <v>4096</v>
      </c>
      <c r="B8668">
        <v>1</v>
      </c>
      <c r="C8668" t="s">
        <v>38</v>
      </c>
      <c r="D8668">
        <v>9</v>
      </c>
      <c r="E8668">
        <v>3679.5557912941299</v>
      </c>
      <c r="F8668">
        <v>1360.3981241991828</v>
      </c>
      <c r="G8668">
        <v>7405.1308802296198</v>
      </c>
      <c r="H8668">
        <v>16571.0595996995</v>
      </c>
      <c r="I8668">
        <v>18823.878293903701</v>
      </c>
      <c r="J8668">
        <v>29232.347024070201</v>
      </c>
      <c r="K8668">
        <v>65164.0875233447</v>
      </c>
      <c r="L8668">
        <v>123632.768970819</v>
      </c>
      <c r="M8668">
        <v>133737.625421256</v>
      </c>
      <c r="N8668">
        <v>162150.34340715499</v>
      </c>
      <c r="O8668">
        <v>341988.77612927498</v>
      </c>
      <c r="Q8668" t="str">
        <f>VLOOKUP(A8668,Lookup_Tables!$D$2:$E$7,2,FALSE)</f>
        <v>PF</v>
      </c>
      <c r="R8668" t="str">
        <f>IFERROR(VLOOKUP(D8668,Lookup_Tables!$A$2:$B$21,2,FALSE),"All")</f>
        <v>Pub Admin Bldg</v>
      </c>
    </row>
    <row r="8669" spans="1:18" hidden="1">
      <c r="A8669">
        <v>4096</v>
      </c>
      <c r="B8669">
        <v>1</v>
      </c>
      <c r="C8669" t="s">
        <v>39</v>
      </c>
      <c r="D8669">
        <v>9</v>
      </c>
      <c r="E8669">
        <v>3514.9099451400102</v>
      </c>
      <c r="F8669">
        <v>1318.269107131583</v>
      </c>
      <c r="G8669">
        <v>6597.7574132640202</v>
      </c>
      <c r="H8669">
        <v>15072.686033215001</v>
      </c>
      <c r="I8669">
        <v>17707.6522371436</v>
      </c>
      <c r="J8669">
        <v>27227.449338478</v>
      </c>
      <c r="K8669">
        <v>65007.9129105057</v>
      </c>
      <c r="L8669">
        <v>122487.024779168</v>
      </c>
      <c r="M8669">
        <v>131065.76542528</v>
      </c>
      <c r="N8669">
        <v>160746.366322274</v>
      </c>
      <c r="O8669">
        <v>321509.81872314803</v>
      </c>
      <c r="Q8669" t="str">
        <f>VLOOKUP(A8669,Lookup_Tables!$D$2:$E$7,2,FALSE)</f>
        <v>PF</v>
      </c>
      <c r="R8669" t="str">
        <f>IFERROR(VLOOKUP(D8669,Lookup_Tables!$A$2:$B$21,2,FALSE),"All")</f>
        <v>Pub Admin Bldg</v>
      </c>
    </row>
    <row r="8670" spans="1:18" hidden="1">
      <c r="A8670">
        <v>4096</v>
      </c>
      <c r="B8670">
        <v>1</v>
      </c>
      <c r="C8670" t="s">
        <v>38</v>
      </c>
      <c r="D8670">
        <v>10</v>
      </c>
      <c r="E8670">
        <v>1595490.2138768299</v>
      </c>
      <c r="F8670">
        <v>466260.51824725978</v>
      </c>
      <c r="G8670">
        <v>2568474.75499909</v>
      </c>
      <c r="H8670">
        <v>12126032.5140315</v>
      </c>
      <c r="I8670">
        <v>15289105.235459801</v>
      </c>
      <c r="J8670">
        <v>24281678.945659999</v>
      </c>
      <c r="K8670">
        <v>35221462.137846</v>
      </c>
      <c r="L8670">
        <v>45074567.906874001</v>
      </c>
      <c r="M8670">
        <v>50024450.439189203</v>
      </c>
      <c r="N8670">
        <v>56622105.604687802</v>
      </c>
      <c r="O8670">
        <v>69756593.104423001</v>
      </c>
      <c r="Q8670" t="str">
        <f>VLOOKUP(A8670,Lookup_Tables!$D$2:$E$7,2,FALSE)</f>
        <v>PF</v>
      </c>
      <c r="R8670" t="str">
        <f>IFERROR(VLOOKUP(D8670,Lookup_Tables!$A$2:$B$21,2,FALSE),"All")</f>
        <v>Pub School</v>
      </c>
    </row>
    <row r="8671" spans="1:18" hidden="1">
      <c r="A8671">
        <v>4096</v>
      </c>
      <c r="B8671">
        <v>1</v>
      </c>
      <c r="C8671" t="s">
        <v>39</v>
      </c>
      <c r="D8671">
        <v>10</v>
      </c>
      <c r="E8671">
        <v>1542619.1308077399</v>
      </c>
      <c r="F8671">
        <v>453017.65059599141</v>
      </c>
      <c r="G8671">
        <v>2444512.2995016398</v>
      </c>
      <c r="H8671">
        <v>11782218.149941901</v>
      </c>
      <c r="I8671">
        <v>14543691.060869001</v>
      </c>
      <c r="J8671">
        <v>22970531.684822101</v>
      </c>
      <c r="K8671">
        <v>34768198.435509697</v>
      </c>
      <c r="L8671">
        <v>44401719.0647237</v>
      </c>
      <c r="M8671">
        <v>48837715.041564003</v>
      </c>
      <c r="N8671">
        <v>55696669.887806602</v>
      </c>
      <c r="O8671">
        <v>69146621.573932603</v>
      </c>
      <c r="Q8671" t="str">
        <f>VLOOKUP(A8671,Lookup_Tables!$D$2:$E$7,2,FALSE)</f>
        <v>PF</v>
      </c>
      <c r="R8671" t="str">
        <f>IFERROR(VLOOKUP(D8671,Lookup_Tables!$A$2:$B$21,2,FALSE),"All")</f>
        <v>Pub School</v>
      </c>
    </row>
    <row r="8672" spans="1:18" hidden="1">
      <c r="A8672">
        <v>4096</v>
      </c>
      <c r="B8672">
        <v>1</v>
      </c>
      <c r="C8672" t="s">
        <v>38</v>
      </c>
      <c r="D8672">
        <v>11</v>
      </c>
      <c r="E8672">
        <v>205021.161840118</v>
      </c>
      <c r="F8672">
        <v>102310.14963686203</v>
      </c>
      <c r="G8672">
        <v>713407.38329632999</v>
      </c>
      <c r="H8672">
        <v>1157807.0690909</v>
      </c>
      <c r="I8672">
        <v>1204615.65200931</v>
      </c>
      <c r="J8672">
        <v>1415109.4178307899</v>
      </c>
      <c r="K8672">
        <v>1730870.1708122501</v>
      </c>
      <c r="L8672">
        <v>1999942.0437199399</v>
      </c>
      <c r="M8672">
        <v>2163634.5023480402</v>
      </c>
      <c r="N8672">
        <v>2678186.4214923098</v>
      </c>
      <c r="O8672">
        <v>4315471.0384971602</v>
      </c>
      <c r="Q8672" t="str">
        <f>VLOOKUP(A8672,Lookup_Tables!$D$2:$E$7,2,FALSE)</f>
        <v>PF</v>
      </c>
      <c r="R8672" t="str">
        <f>IFERROR(VLOOKUP(D8672,Lookup_Tables!$A$2:$B$21,2,FALSE),"All")</f>
        <v>Pub Univ</v>
      </c>
    </row>
    <row r="8673" spans="1:18" hidden="1">
      <c r="A8673">
        <v>4096</v>
      </c>
      <c r="B8673">
        <v>1</v>
      </c>
      <c r="C8673" t="s">
        <v>39</v>
      </c>
      <c r="D8673">
        <v>11</v>
      </c>
      <c r="E8673">
        <v>183745.327692316</v>
      </c>
      <c r="F8673">
        <v>94768.251093599669</v>
      </c>
      <c r="G8673">
        <v>643213.06656144501</v>
      </c>
      <c r="H8673">
        <v>935667.16394127801</v>
      </c>
      <c r="I8673">
        <v>1040946.84262797</v>
      </c>
      <c r="J8673">
        <v>1204615.65200931</v>
      </c>
      <c r="K8673">
        <v>1485266.2531980099</v>
      </c>
      <c r="L8673">
        <v>1660678.5689141999</v>
      </c>
      <c r="M8673">
        <v>1707511.02722771</v>
      </c>
      <c r="N8673">
        <v>2163634.5023480402</v>
      </c>
      <c r="O8673">
        <v>3555397.71617964</v>
      </c>
      <c r="Q8673" t="str">
        <f>VLOOKUP(A8673,Lookup_Tables!$D$2:$E$7,2,FALSE)</f>
        <v>PF</v>
      </c>
      <c r="R8673" t="str">
        <f>IFERROR(VLOOKUP(D8673,Lookup_Tables!$A$2:$B$21,2,FALSE),"All")</f>
        <v>Pub Univ</v>
      </c>
    </row>
    <row r="8674" spans="1:18" hidden="1">
      <c r="A8674">
        <v>4096</v>
      </c>
      <c r="B8674">
        <v>1</v>
      </c>
      <c r="C8674" t="s">
        <v>38</v>
      </c>
      <c r="D8674">
        <v>13</v>
      </c>
      <c r="E8674">
        <v>1644465.4850047</v>
      </c>
      <c r="F8674">
        <v>441073.99271832802</v>
      </c>
      <c r="G8674">
        <v>757104.96204764198</v>
      </c>
      <c r="H8674">
        <v>10687971.423809901</v>
      </c>
      <c r="I8674">
        <v>15178905.1761353</v>
      </c>
      <c r="J8674">
        <v>26621699.3331476</v>
      </c>
      <c r="K8674">
        <v>42814891.161874197</v>
      </c>
      <c r="L8674">
        <v>61791703.235017501</v>
      </c>
      <c r="M8674">
        <v>70656300.726880401</v>
      </c>
      <c r="N8674">
        <v>86872183.764252305</v>
      </c>
      <c r="O8674">
        <v>114058726.765545</v>
      </c>
      <c r="Q8674" t="str">
        <f>VLOOKUP(A8674,Lookup_Tables!$D$2:$E$7,2,FALSE)</f>
        <v>PF</v>
      </c>
      <c r="R8674" t="str">
        <f>IFERROR(VLOOKUP(D8674,Lookup_Tables!$A$2:$B$21,2,FALSE),"All")</f>
        <v>Residual Inst</v>
      </c>
    </row>
    <row r="8675" spans="1:18" hidden="1">
      <c r="A8675">
        <v>4096</v>
      </c>
      <c r="B8675">
        <v>1</v>
      </c>
      <c r="C8675" t="s">
        <v>39</v>
      </c>
      <c r="D8675">
        <v>13</v>
      </c>
      <c r="E8675">
        <v>1605923.6649114999</v>
      </c>
      <c r="F8675">
        <v>427996.43777088122</v>
      </c>
      <c r="G8675">
        <v>702636.73345350195</v>
      </c>
      <c r="H8675">
        <v>10621565.0946726</v>
      </c>
      <c r="I8675">
        <v>14885885.1988285</v>
      </c>
      <c r="J8675">
        <v>26102906.8504159</v>
      </c>
      <c r="K8675">
        <v>42803368.370650597</v>
      </c>
      <c r="L8675">
        <v>61783484.800247699</v>
      </c>
      <c r="M8675">
        <v>66738932.002025902</v>
      </c>
      <c r="N8675">
        <v>86517118.443463206</v>
      </c>
      <c r="O8675">
        <v>109655756.460437</v>
      </c>
      <c r="Q8675" t="str">
        <f>VLOOKUP(A8675,Lookup_Tables!$D$2:$E$7,2,FALSE)</f>
        <v>PF</v>
      </c>
      <c r="R8675" t="str">
        <f>IFERROR(VLOOKUP(D8675,Lookup_Tables!$A$2:$B$21,2,FALSE),"All")</f>
        <v>Residual Inst</v>
      </c>
    </row>
    <row r="8676" spans="1:18" hidden="1">
      <c r="A8676">
        <v>4096</v>
      </c>
      <c r="B8676">
        <v>1</v>
      </c>
      <c r="C8676" t="s">
        <v>38</v>
      </c>
      <c r="D8676">
        <v>14</v>
      </c>
      <c r="E8676">
        <v>2298370.3320431798</v>
      </c>
      <c r="F8676">
        <v>604842.48210340552</v>
      </c>
      <c r="G8676">
        <v>1165620.96876447</v>
      </c>
      <c r="H8676">
        <v>12827772.3226729</v>
      </c>
      <c r="I8676">
        <v>18527974.970704898</v>
      </c>
      <c r="J8676">
        <v>36301781.785848901</v>
      </c>
      <c r="K8676">
        <v>62535984.085367203</v>
      </c>
      <c r="L8676">
        <v>93110302.370701998</v>
      </c>
      <c r="M8676">
        <v>106983579.267785</v>
      </c>
      <c r="N8676">
        <v>133392629.37122101</v>
      </c>
      <c r="O8676">
        <v>174864633.82454601</v>
      </c>
      <c r="Q8676" t="str">
        <f>VLOOKUP(A8676,Lookup_Tables!$D$2:$E$7,2,FALSE)</f>
        <v>PF</v>
      </c>
      <c r="R8676" t="str">
        <f>IFERROR(VLOOKUP(D8676,Lookup_Tables!$A$2:$B$21,2,FALSE),"All")</f>
        <v>Road</v>
      </c>
    </row>
    <row r="8677" spans="1:18" hidden="1">
      <c r="A8677">
        <v>4096</v>
      </c>
      <c r="B8677">
        <v>1</v>
      </c>
      <c r="C8677" t="s">
        <v>39</v>
      </c>
      <c r="D8677">
        <v>14</v>
      </c>
      <c r="E8677">
        <v>2253583.4125063401</v>
      </c>
      <c r="F8677">
        <v>582859.78073225357</v>
      </c>
      <c r="G8677">
        <v>1128005.79099985</v>
      </c>
      <c r="H8677">
        <v>12808838.5391667</v>
      </c>
      <c r="I8677">
        <v>18352413.1870328</v>
      </c>
      <c r="J8677">
        <v>35804209.984065898</v>
      </c>
      <c r="K8677">
        <v>62535984.085367203</v>
      </c>
      <c r="L8677">
        <v>92347142.764196098</v>
      </c>
      <c r="M8677">
        <v>101771005.02458499</v>
      </c>
      <c r="N8677">
        <v>132865428.946059</v>
      </c>
      <c r="O8677">
        <v>173475601.34420899</v>
      </c>
      <c r="Q8677" t="str">
        <f>VLOOKUP(A8677,Lookup_Tables!$D$2:$E$7,2,FALSE)</f>
        <v>PF</v>
      </c>
      <c r="R8677" t="str">
        <f>IFERROR(VLOOKUP(D8677,Lookup_Tables!$A$2:$B$21,2,FALSE),"All")</f>
        <v>Road</v>
      </c>
    </row>
    <row r="8678" spans="1:18" hidden="1">
      <c r="A8678">
        <v>4096</v>
      </c>
      <c r="B8678">
        <v>1</v>
      </c>
      <c r="C8678" t="s">
        <v>38</v>
      </c>
      <c r="D8678">
        <v>15</v>
      </c>
      <c r="E8678">
        <v>58404451.036182597</v>
      </c>
      <c r="F8678">
        <v>16909577.809886657</v>
      </c>
      <c r="G8678">
        <v>63051628.138637602</v>
      </c>
      <c r="H8678">
        <v>406947983.36315</v>
      </c>
      <c r="I8678">
        <v>527377502.00357902</v>
      </c>
      <c r="J8678">
        <v>875545971.978508</v>
      </c>
      <c r="K8678">
        <v>1406773918.77496</v>
      </c>
      <c r="L8678">
        <v>1966874272.9346199</v>
      </c>
      <c r="M8678">
        <v>2147964516.9800901</v>
      </c>
      <c r="N8678">
        <v>2644814691.95467</v>
      </c>
      <c r="O8678">
        <v>3270142044.4313402</v>
      </c>
      <c r="Q8678" t="str">
        <f>VLOOKUP(A8678,Lookup_Tables!$D$2:$E$7,2,FALSE)</f>
        <v>PF</v>
      </c>
      <c r="R8678" t="str">
        <f>IFERROR(VLOOKUP(D8678,Lookup_Tables!$A$2:$B$21,2,FALSE),"All")</f>
        <v>All</v>
      </c>
    </row>
    <row r="8679" spans="1:18" hidden="1">
      <c r="A8679">
        <v>4096</v>
      </c>
      <c r="B8679">
        <v>1</v>
      </c>
      <c r="C8679" t="s">
        <v>39</v>
      </c>
      <c r="D8679">
        <v>15</v>
      </c>
      <c r="E8679">
        <v>56670016.016054504</v>
      </c>
      <c r="F8679">
        <v>16236379.24775812</v>
      </c>
      <c r="G8679">
        <v>58865773.086673602</v>
      </c>
      <c r="H8679">
        <v>398985128.20945901</v>
      </c>
      <c r="I8679">
        <v>514866100.31784397</v>
      </c>
      <c r="J8679">
        <v>853175369.62988603</v>
      </c>
      <c r="K8679">
        <v>1406773918.77496</v>
      </c>
      <c r="L8679">
        <v>1926133491.06932</v>
      </c>
      <c r="M8679">
        <v>2086375973.8117299</v>
      </c>
      <c r="N8679">
        <v>2556352935.1157699</v>
      </c>
      <c r="O8679">
        <v>3156046913.0826802</v>
      </c>
      <c r="Q8679" t="str">
        <f>VLOOKUP(A8679,Lookup_Tables!$D$2:$E$7,2,FALSE)</f>
        <v>PF</v>
      </c>
      <c r="R8679" t="str">
        <f>IFERROR(VLOOKUP(D8679,Lookup_Tables!$A$2:$B$21,2,FALSE),"All")</f>
        <v>All</v>
      </c>
    </row>
    <row r="8680" spans="1:18" hidden="1">
      <c r="A8680">
        <v>4096</v>
      </c>
      <c r="B8680">
        <v>1</v>
      </c>
      <c r="C8680" t="s">
        <v>38</v>
      </c>
      <c r="D8680">
        <v>16</v>
      </c>
      <c r="E8680">
        <v>13522339.251906101</v>
      </c>
      <c r="F8680">
        <v>3566489.5557108968</v>
      </c>
      <c r="G8680">
        <v>8270644.3697764296</v>
      </c>
      <c r="H8680">
        <v>101283027.29365601</v>
      </c>
      <c r="I8680">
        <v>133554543.481792</v>
      </c>
      <c r="J8680">
        <v>224258310.46594799</v>
      </c>
      <c r="K8680">
        <v>357005583.542126</v>
      </c>
      <c r="L8680">
        <v>472536198.217893</v>
      </c>
      <c r="M8680">
        <v>523272196.03281099</v>
      </c>
      <c r="N8680">
        <v>651577105.678617</v>
      </c>
      <c r="O8680">
        <v>805394994.86649704</v>
      </c>
      <c r="Q8680" t="str">
        <f>VLOOKUP(A8680,Lookup_Tables!$D$2:$E$7,2,FALSE)</f>
        <v>PF</v>
      </c>
      <c r="R8680" t="str">
        <f>IFERROR(VLOOKUP(D8680,Lookup_Tables!$A$2:$B$21,2,FALSE),"All")</f>
        <v>Government_Loss</v>
      </c>
    </row>
    <row r="8681" spans="1:18" hidden="1">
      <c r="A8681">
        <v>4096</v>
      </c>
      <c r="B8681">
        <v>1</v>
      </c>
      <c r="C8681" t="s">
        <v>39</v>
      </c>
      <c r="D8681">
        <v>16</v>
      </c>
      <c r="E8681">
        <v>13196775.245010599</v>
      </c>
      <c r="F8681">
        <v>3377621.3693061881</v>
      </c>
      <c r="G8681">
        <v>7899921.0552545199</v>
      </c>
      <c r="H8681">
        <v>100284393.66038901</v>
      </c>
      <c r="I8681">
        <v>132393645.92098901</v>
      </c>
      <c r="J8681">
        <v>219728966.03074801</v>
      </c>
      <c r="K8681">
        <v>356874961.88038701</v>
      </c>
      <c r="L8681">
        <v>468362178.52748799</v>
      </c>
      <c r="M8681">
        <v>518954350.13226497</v>
      </c>
      <c r="N8681">
        <v>641353082.34149897</v>
      </c>
      <c r="O8681">
        <v>782059051.89460194</v>
      </c>
      <c r="Q8681" t="str">
        <f>VLOOKUP(A8681,Lookup_Tables!$D$2:$E$7,2,FALSE)</f>
        <v>PF</v>
      </c>
      <c r="R8681" t="str">
        <f>IFERROR(VLOOKUP(D8681,Lookup_Tables!$A$2:$B$21,2,FALSE),"All")</f>
        <v>Government_Loss</v>
      </c>
    </row>
    <row r="8682" spans="1:18" hidden="1">
      <c r="A8682">
        <v>4096</v>
      </c>
      <c r="B8682">
        <v>1</v>
      </c>
      <c r="C8682" t="s">
        <v>38</v>
      </c>
      <c r="D8682">
        <v>17</v>
      </c>
      <c r="E8682">
        <v>6938913.1558319097</v>
      </c>
      <c r="F8682">
        <v>1939953.1419818103</v>
      </c>
      <c r="G8682">
        <v>6674967.7076473897</v>
      </c>
      <c r="H8682">
        <v>48407489.488483101</v>
      </c>
      <c r="I8682">
        <v>64602931.814424597</v>
      </c>
      <c r="J8682">
        <v>108331520.717142</v>
      </c>
      <c r="K8682">
        <v>172913824.650325</v>
      </c>
      <c r="L8682">
        <v>232802326.70660901</v>
      </c>
      <c r="M8682">
        <v>255342035.282213</v>
      </c>
      <c r="N8682">
        <v>322349765.67003101</v>
      </c>
      <c r="O8682">
        <v>400652491.22973698</v>
      </c>
      <c r="Q8682" t="str">
        <f>VLOOKUP(A8682,Lookup_Tables!$D$2:$E$7,2,FALSE)</f>
        <v>PF</v>
      </c>
      <c r="R8682" t="str">
        <f>IFERROR(VLOOKUP(D8682,Lookup_Tables!$A$2:$B$21,2,FALSE),"All")</f>
        <v>Emergency_Loss</v>
      </c>
    </row>
    <row r="8683" spans="1:18" hidden="1">
      <c r="A8683">
        <v>4096</v>
      </c>
      <c r="B8683">
        <v>1</v>
      </c>
      <c r="C8683" t="s">
        <v>39</v>
      </c>
      <c r="D8683">
        <v>17</v>
      </c>
      <c r="E8683">
        <v>6743848.2455340195</v>
      </c>
      <c r="F8683">
        <v>1860796.0387961799</v>
      </c>
      <c r="G8683">
        <v>6254960.3839073703</v>
      </c>
      <c r="H8683">
        <v>47729164.3957716</v>
      </c>
      <c r="I8683">
        <v>63788356.577791199</v>
      </c>
      <c r="J8683">
        <v>104839749.273259</v>
      </c>
      <c r="K8683">
        <v>171631439.48546499</v>
      </c>
      <c r="L8683">
        <v>229434190.52168101</v>
      </c>
      <c r="M8683">
        <v>251393431.55564499</v>
      </c>
      <c r="N8683">
        <v>312412922.74262601</v>
      </c>
      <c r="O8683">
        <v>387860120.35616601</v>
      </c>
      <c r="Q8683" t="str">
        <f>VLOOKUP(A8683,Lookup_Tables!$D$2:$E$7,2,FALSE)</f>
        <v>PF</v>
      </c>
      <c r="R8683" t="str">
        <f>IFERROR(VLOOKUP(D8683,Lookup_Tables!$A$2:$B$21,2,FALSE),"All")</f>
        <v>Emergency_Loss</v>
      </c>
    </row>
    <row r="8684" spans="1:18" hidden="1">
      <c r="A8684">
        <v>4096</v>
      </c>
      <c r="B8684">
        <v>1</v>
      </c>
      <c r="C8684" t="s">
        <v>38</v>
      </c>
      <c r="D8684">
        <v>18</v>
      </c>
      <c r="E8684">
        <v>20461252.4077379</v>
      </c>
      <c r="F8684">
        <v>5523222.9849314541</v>
      </c>
      <c r="G8684">
        <v>15084914.1926955</v>
      </c>
      <c r="H8684">
        <v>146980336.96217099</v>
      </c>
      <c r="I8684">
        <v>197360779.44944099</v>
      </c>
      <c r="J8684">
        <v>336757375.08620602</v>
      </c>
      <c r="K8684">
        <v>523506710.41069198</v>
      </c>
      <c r="L8684">
        <v>708479419.94538999</v>
      </c>
      <c r="M8684">
        <v>776971571.030303</v>
      </c>
      <c r="N8684">
        <v>973926871.34864902</v>
      </c>
      <c r="O8684">
        <v>1200132030.5023401</v>
      </c>
      <c r="Q8684" t="str">
        <f>VLOOKUP(A8684,Lookup_Tables!$D$2:$E$7,2,FALSE)</f>
        <v>PF</v>
      </c>
      <c r="R8684" t="str">
        <f>IFERROR(VLOOKUP(D8684,Lookup_Tables!$A$2:$B$21,2,FALSE),"All")</f>
        <v>Govt_Plus_Emergency</v>
      </c>
    </row>
    <row r="8685" spans="1:18" hidden="1">
      <c r="A8685">
        <v>4096</v>
      </c>
      <c r="B8685">
        <v>1</v>
      </c>
      <c r="C8685" t="s">
        <v>39</v>
      </c>
      <c r="D8685">
        <v>18</v>
      </c>
      <c r="E8685">
        <v>19938787.9167796</v>
      </c>
      <c r="F8685">
        <v>5298928.6004615147</v>
      </c>
      <c r="G8685">
        <v>14195659.496415799</v>
      </c>
      <c r="H8685">
        <v>145706155.289076</v>
      </c>
      <c r="I8685">
        <v>195087060.83456901</v>
      </c>
      <c r="J8685">
        <v>323882020.90700197</v>
      </c>
      <c r="K8685">
        <v>522682268.787938</v>
      </c>
      <c r="L8685">
        <v>699268413.068941</v>
      </c>
      <c r="M8685">
        <v>770199794.00059199</v>
      </c>
      <c r="N8685">
        <v>953766005.08412504</v>
      </c>
      <c r="O8685">
        <v>1169919172.2507701</v>
      </c>
      <c r="Q8685" t="str">
        <f>VLOOKUP(A8685,Lookup_Tables!$D$2:$E$7,2,FALSE)</f>
        <v>PF</v>
      </c>
      <c r="R8685" t="str">
        <f>IFERROR(VLOOKUP(D8685,Lookup_Tables!$A$2:$B$21,2,FALSE),"All")</f>
        <v>Govt_Plus_Emergency</v>
      </c>
    </row>
    <row r="8686" spans="1:18" hidden="1">
      <c r="A8686">
        <v>4096</v>
      </c>
      <c r="B8686">
        <v>2</v>
      </c>
      <c r="C8686" t="s">
        <v>38</v>
      </c>
      <c r="D8686">
        <v>0</v>
      </c>
      <c r="E8686">
        <v>14671631.651004899</v>
      </c>
      <c r="F8686">
        <v>4131916.2438208796</v>
      </c>
      <c r="G8686">
        <v>12426931.598157899</v>
      </c>
      <c r="H8686">
        <v>45533495.4559763</v>
      </c>
      <c r="I8686">
        <v>63503274.482821703</v>
      </c>
      <c r="J8686">
        <v>137757516.05459899</v>
      </c>
      <c r="K8686">
        <v>369061310.07974601</v>
      </c>
      <c r="L8686">
        <v>654040825.26189601</v>
      </c>
      <c r="M8686">
        <v>762252696.03962803</v>
      </c>
      <c r="N8686">
        <v>1270321084.3371401</v>
      </c>
      <c r="O8686">
        <v>1972083595.76</v>
      </c>
      <c r="Q8686" t="str">
        <f>VLOOKUP(A8686,Lookup_Tables!$D$2:$E$7,2,FALSE)</f>
        <v>PF</v>
      </c>
      <c r="R8686" t="str">
        <f>IFERROR(VLOOKUP(D8686,Lookup_Tables!$A$2:$B$21,2,FALSE),"All")</f>
        <v>Private Assets</v>
      </c>
    </row>
    <row r="8687" spans="1:18" hidden="1">
      <c r="A8687">
        <v>4096</v>
      </c>
      <c r="B8687">
        <v>2</v>
      </c>
      <c r="C8687" t="s">
        <v>39</v>
      </c>
      <c r="D8687">
        <v>0</v>
      </c>
      <c r="E8687">
        <v>14412639.3059413</v>
      </c>
      <c r="F8687">
        <v>4068500.5048286803</v>
      </c>
      <c r="G8687">
        <v>12126157.0696746</v>
      </c>
      <c r="H8687">
        <v>44224368.616515398</v>
      </c>
      <c r="I8687">
        <v>58645750.609565303</v>
      </c>
      <c r="J8687">
        <v>135029274.40087301</v>
      </c>
      <c r="K8687">
        <v>365383688.08210701</v>
      </c>
      <c r="L8687">
        <v>628140941.52114296</v>
      </c>
      <c r="M8687">
        <v>746020076.69744802</v>
      </c>
      <c r="N8687">
        <v>1270321084.3371401</v>
      </c>
      <c r="O8687">
        <v>1972083595.76</v>
      </c>
      <c r="Q8687" t="str">
        <f>VLOOKUP(A8687,Lookup_Tables!$D$2:$E$7,2,FALSE)</f>
        <v>PF</v>
      </c>
      <c r="R8687" t="str">
        <f>IFERROR(VLOOKUP(D8687,Lookup_Tables!$A$2:$B$21,2,FALSE),"All")</f>
        <v>Private Assets</v>
      </c>
    </row>
    <row r="8688" spans="1:18" hidden="1">
      <c r="A8688">
        <v>4096</v>
      </c>
      <c r="B8688">
        <v>2</v>
      </c>
      <c r="C8688" t="s">
        <v>38</v>
      </c>
      <c r="D8688">
        <v>1</v>
      </c>
      <c r="E8688">
        <v>3557.36857053526</v>
      </c>
      <c r="F8688">
        <v>1480.2346993039168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102004.860451271</v>
      </c>
      <c r="N8688">
        <v>586045.46395242098</v>
      </c>
      <c r="O8688">
        <v>1287078.68637638</v>
      </c>
      <c r="Q8688" t="str">
        <f>VLOOKUP(A8688,Lookup_Tables!$D$2:$E$7,2,FALSE)</f>
        <v>PF</v>
      </c>
      <c r="R8688" t="str">
        <f>IFERROR(VLOOKUP(D8688,Lookup_Tables!$A$2:$B$21,2,FALSE),"All")</f>
        <v>Airport</v>
      </c>
    </row>
    <row r="8689" spans="1:18" hidden="1">
      <c r="A8689">
        <v>4096</v>
      </c>
      <c r="B8689">
        <v>2</v>
      </c>
      <c r="C8689" t="s">
        <v>39</v>
      </c>
      <c r="D8689">
        <v>1</v>
      </c>
      <c r="E8689">
        <v>3557.36857053526</v>
      </c>
      <c r="F8689">
        <v>1480.2346993039168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102004.860451271</v>
      </c>
      <c r="N8689">
        <v>586045.46395242098</v>
      </c>
      <c r="O8689">
        <v>1287078.68637638</v>
      </c>
      <c r="Q8689" t="str">
        <f>VLOOKUP(A8689,Lookup_Tables!$D$2:$E$7,2,FALSE)</f>
        <v>PF</v>
      </c>
      <c r="R8689" t="str">
        <f>IFERROR(VLOOKUP(D8689,Lookup_Tables!$A$2:$B$21,2,FALSE),"All")</f>
        <v>Airport</v>
      </c>
    </row>
    <row r="8690" spans="1:18" hidden="1">
      <c r="A8690">
        <v>4096</v>
      </c>
      <c r="B8690">
        <v>2</v>
      </c>
      <c r="C8690" t="s">
        <v>38</v>
      </c>
      <c r="D8690">
        <v>2</v>
      </c>
      <c r="E8690">
        <v>900050.94727590401</v>
      </c>
      <c r="F8690">
        <v>232561.89578732883</v>
      </c>
      <c r="G8690">
        <v>43847.246604349501</v>
      </c>
      <c r="H8690">
        <v>1410771.1295223201</v>
      </c>
      <c r="I8690">
        <v>2303623.8831313299</v>
      </c>
      <c r="J8690">
        <v>6929365.9662977802</v>
      </c>
      <c r="K8690">
        <v>28227226.0233717</v>
      </c>
      <c r="L8690">
        <v>51411360.596898697</v>
      </c>
      <c r="M8690">
        <v>67149943.388300598</v>
      </c>
      <c r="N8690">
        <v>93754539.810737997</v>
      </c>
      <c r="O8690">
        <v>134842516.73251599</v>
      </c>
      <c r="Q8690" t="str">
        <f>VLOOKUP(A8690,Lookup_Tables!$D$2:$E$7,2,FALSE)</f>
        <v>PF</v>
      </c>
      <c r="R8690" t="str">
        <f>IFERROR(VLOOKUP(D8690,Lookup_Tables!$A$2:$B$21,2,FALSE),"All")</f>
        <v>Bridge</v>
      </c>
    </row>
    <row r="8691" spans="1:18" hidden="1">
      <c r="A8691">
        <v>4096</v>
      </c>
      <c r="B8691">
        <v>2</v>
      </c>
      <c r="C8691" t="s">
        <v>39</v>
      </c>
      <c r="D8691">
        <v>2</v>
      </c>
      <c r="E8691">
        <v>890440.65958060103</v>
      </c>
      <c r="F8691">
        <v>238447.22930432856</v>
      </c>
      <c r="G8691">
        <v>41514.010013699401</v>
      </c>
      <c r="H8691">
        <v>1409925.9421904399</v>
      </c>
      <c r="I8691">
        <v>2303623.8831313299</v>
      </c>
      <c r="J8691">
        <v>6929365.9662977802</v>
      </c>
      <c r="K8691">
        <v>28227226.0233717</v>
      </c>
      <c r="L8691">
        <v>51359539.913693003</v>
      </c>
      <c r="M8691">
        <v>63627489.291678697</v>
      </c>
      <c r="N8691">
        <v>86043596.338363603</v>
      </c>
      <c r="O8691">
        <v>134300196.649506</v>
      </c>
      <c r="Q8691" t="str">
        <f>VLOOKUP(A8691,Lookup_Tables!$D$2:$E$7,2,FALSE)</f>
        <v>PF</v>
      </c>
      <c r="R8691" t="str">
        <f>IFERROR(VLOOKUP(D8691,Lookup_Tables!$A$2:$B$21,2,FALSE),"All")</f>
        <v>Bridge</v>
      </c>
    </row>
    <row r="8692" spans="1:18" hidden="1">
      <c r="A8692">
        <v>4096</v>
      </c>
      <c r="B8692">
        <v>2</v>
      </c>
      <c r="C8692" t="s">
        <v>38</v>
      </c>
      <c r="D8692">
        <v>3</v>
      </c>
      <c r="E8692">
        <v>77261.361519434504</v>
      </c>
      <c r="F8692">
        <v>22935.301135593327</v>
      </c>
      <c r="G8692">
        <v>196114.638078649</v>
      </c>
      <c r="H8692">
        <v>399218.25880032399</v>
      </c>
      <c r="I8692">
        <v>454742.19331322098</v>
      </c>
      <c r="J8692">
        <v>669416.49551113904</v>
      </c>
      <c r="K8692">
        <v>1419302.5867622001</v>
      </c>
      <c r="L8692">
        <v>2836404.5324238301</v>
      </c>
      <c r="M8692">
        <v>3341136.8636894701</v>
      </c>
      <c r="N8692">
        <v>4755877.0020682001</v>
      </c>
      <c r="O8692">
        <v>5769264.8305635499</v>
      </c>
      <c r="Q8692" t="str">
        <f>VLOOKUP(A8692,Lookup_Tables!$D$2:$E$7,2,FALSE)</f>
        <v>PF</v>
      </c>
      <c r="R8692" t="str">
        <f>IFERROR(VLOOKUP(D8692,Lookup_Tables!$A$2:$B$21,2,FALSE),"All")</f>
        <v>Govt Hosp</v>
      </c>
    </row>
    <row r="8693" spans="1:18" hidden="1">
      <c r="A8693">
        <v>4096</v>
      </c>
      <c r="B8693">
        <v>2</v>
      </c>
      <c r="C8693" t="s">
        <v>39</v>
      </c>
      <c r="D8693">
        <v>3</v>
      </c>
      <c r="E8693">
        <v>74516.022431116697</v>
      </c>
      <c r="F8693">
        <v>22138.608471520754</v>
      </c>
      <c r="G8693">
        <v>194234.92689011301</v>
      </c>
      <c r="H8693">
        <v>390358.50868037599</v>
      </c>
      <c r="I8693">
        <v>426991.36859976099</v>
      </c>
      <c r="J8693">
        <v>601082.90572769102</v>
      </c>
      <c r="K8693">
        <v>1326115.71264751</v>
      </c>
      <c r="L8693">
        <v>2836404.5324238301</v>
      </c>
      <c r="M8693">
        <v>3341136.8636894701</v>
      </c>
      <c r="N8693">
        <v>4532874.0745898904</v>
      </c>
      <c r="O8693">
        <v>5734750.2075255802</v>
      </c>
      <c r="Q8693" t="str">
        <f>VLOOKUP(A8693,Lookup_Tables!$D$2:$E$7,2,FALSE)</f>
        <v>PF</v>
      </c>
      <c r="R8693" t="str">
        <f>IFERROR(VLOOKUP(D8693,Lookup_Tables!$A$2:$B$21,2,FALSE),"All")</f>
        <v>Govt Hosp</v>
      </c>
    </row>
    <row r="8694" spans="1:18" hidden="1">
      <c r="A8694">
        <v>4096</v>
      </c>
      <c r="B8694">
        <v>2</v>
      </c>
      <c r="C8694" t="s">
        <v>38</v>
      </c>
      <c r="D8694">
        <v>4</v>
      </c>
      <c r="E8694">
        <v>13695.5917887019</v>
      </c>
      <c r="F8694">
        <v>3713.2999202667361</v>
      </c>
      <c r="G8694">
        <v>23156.325352326501</v>
      </c>
      <c r="H8694">
        <v>74277.582845901197</v>
      </c>
      <c r="I8694">
        <v>93650.582312965198</v>
      </c>
      <c r="J8694">
        <v>173510.80897685699</v>
      </c>
      <c r="K8694">
        <v>341267.44660542702</v>
      </c>
      <c r="L8694">
        <v>477372.345873304</v>
      </c>
      <c r="M8694">
        <v>535649.63117960305</v>
      </c>
      <c r="N8694">
        <v>803671.00543210702</v>
      </c>
      <c r="O8694">
        <v>1055266.15893304</v>
      </c>
      <c r="Q8694" t="str">
        <f>VLOOKUP(A8694,Lookup_Tables!$D$2:$E$7,2,FALSE)</f>
        <v>PF</v>
      </c>
      <c r="R8694" t="str">
        <f>IFERROR(VLOOKUP(D8694,Lookup_Tables!$A$2:$B$21,2,FALSE),"All")</f>
        <v>Govt Med Fac</v>
      </c>
    </row>
    <row r="8695" spans="1:18" hidden="1">
      <c r="A8695">
        <v>4096</v>
      </c>
      <c r="B8695">
        <v>2</v>
      </c>
      <c r="C8695" t="s">
        <v>39</v>
      </c>
      <c r="D8695">
        <v>4</v>
      </c>
      <c r="E8695">
        <v>13349.170090706701</v>
      </c>
      <c r="F8695">
        <v>3608.0425721832053</v>
      </c>
      <c r="G8695">
        <v>23156.325352326501</v>
      </c>
      <c r="H8695">
        <v>69599.057641634397</v>
      </c>
      <c r="I8695">
        <v>90717.338142040797</v>
      </c>
      <c r="J8695">
        <v>166495.653305396</v>
      </c>
      <c r="K8695">
        <v>329323.26696061803</v>
      </c>
      <c r="L8695">
        <v>476957.80739595799</v>
      </c>
      <c r="M8695">
        <v>524326.59614284395</v>
      </c>
      <c r="N8695">
        <v>787909.99122371699</v>
      </c>
      <c r="O8695">
        <v>1053095.9828443199</v>
      </c>
      <c r="Q8695" t="str">
        <f>VLOOKUP(A8695,Lookup_Tables!$D$2:$E$7,2,FALSE)</f>
        <v>PF</v>
      </c>
      <c r="R8695" t="str">
        <f>IFERROR(VLOOKUP(D8695,Lookup_Tables!$A$2:$B$21,2,FALSE),"All")</f>
        <v>Govt Med Fac</v>
      </c>
    </row>
    <row r="8696" spans="1:18" hidden="1">
      <c r="A8696">
        <v>4096</v>
      </c>
      <c r="B8696">
        <v>2</v>
      </c>
      <c r="C8696" t="s">
        <v>38</v>
      </c>
      <c r="D8696">
        <v>6</v>
      </c>
      <c r="E8696">
        <v>44102.706206818599</v>
      </c>
      <c r="F8696">
        <v>20539.603429972878</v>
      </c>
      <c r="G8696">
        <v>0</v>
      </c>
      <c r="H8696">
        <v>104410.932615906</v>
      </c>
      <c r="I8696">
        <v>139209.92848333801</v>
      </c>
      <c r="J8696">
        <v>232026.34874273001</v>
      </c>
      <c r="K8696">
        <v>378197.11661755102</v>
      </c>
      <c r="L8696">
        <v>570782.05733130104</v>
      </c>
      <c r="M8696">
        <v>758723.57644953195</v>
      </c>
      <c r="N8696">
        <v>2404362.4974072701</v>
      </c>
      <c r="O8696">
        <v>12307056.8508058</v>
      </c>
      <c r="Q8696" t="str">
        <f>VLOOKUP(A8696,Lookup_Tables!$D$2:$E$7,2,FALSE)</f>
        <v>PF</v>
      </c>
      <c r="R8696" t="str">
        <f>IFERROR(VLOOKUP(D8696,Lookup_Tables!$A$2:$B$21,2,FALSE),"All")</f>
        <v>Port</v>
      </c>
    </row>
    <row r="8697" spans="1:18" hidden="1">
      <c r="A8697">
        <v>4096</v>
      </c>
      <c r="B8697">
        <v>2</v>
      </c>
      <c r="C8697" t="s">
        <v>39</v>
      </c>
      <c r="D8697">
        <v>6</v>
      </c>
      <c r="E8697">
        <v>43861.635774166301</v>
      </c>
      <c r="F8697">
        <v>20677.433985363474</v>
      </c>
      <c r="G8697">
        <v>0</v>
      </c>
      <c r="H8697">
        <v>102090.94937842499</v>
      </c>
      <c r="I8697">
        <v>134577.62164461199</v>
      </c>
      <c r="J8697">
        <v>229693.48040728099</v>
      </c>
      <c r="K8697">
        <v>366612.28618223802</v>
      </c>
      <c r="L8697">
        <v>545266.79043862701</v>
      </c>
      <c r="M8697">
        <v>661272.45283585705</v>
      </c>
      <c r="N8697">
        <v>2404362.4974072701</v>
      </c>
      <c r="O8697">
        <v>12307056.8508058</v>
      </c>
      <c r="Q8697" t="str">
        <f>VLOOKUP(A8697,Lookup_Tables!$D$2:$E$7,2,FALSE)</f>
        <v>PF</v>
      </c>
      <c r="R8697" t="str">
        <f>IFERROR(VLOOKUP(D8697,Lookup_Tables!$A$2:$B$21,2,FALSE),"All")</f>
        <v>Port</v>
      </c>
    </row>
    <row r="8698" spans="1:18" hidden="1">
      <c r="A8698">
        <v>4096</v>
      </c>
      <c r="B8698">
        <v>2</v>
      </c>
      <c r="C8698" t="s">
        <v>38</v>
      </c>
      <c r="D8698">
        <v>9</v>
      </c>
      <c r="E8698">
        <v>30603.718818329198</v>
      </c>
      <c r="F8698">
        <v>8807.2980149313698</v>
      </c>
      <c r="G8698">
        <v>55824.734480339699</v>
      </c>
      <c r="H8698">
        <v>164778.93023841199</v>
      </c>
      <c r="I8698">
        <v>196119.73376098799</v>
      </c>
      <c r="J8698">
        <v>303765.17557998397</v>
      </c>
      <c r="K8698">
        <v>534086.81127597694</v>
      </c>
      <c r="L8698">
        <v>831899.82192180201</v>
      </c>
      <c r="M8698">
        <v>1045778.33355301</v>
      </c>
      <c r="N8698">
        <v>1955353.0891023199</v>
      </c>
      <c r="O8698">
        <v>4146585.4636676698</v>
      </c>
      <c r="Q8698" t="str">
        <f>VLOOKUP(A8698,Lookup_Tables!$D$2:$E$7,2,FALSE)</f>
        <v>PF</v>
      </c>
      <c r="R8698" t="str">
        <f>IFERROR(VLOOKUP(D8698,Lookup_Tables!$A$2:$B$21,2,FALSE),"All")</f>
        <v>Pub Admin Bldg</v>
      </c>
    </row>
    <row r="8699" spans="1:18" hidden="1">
      <c r="A8699">
        <v>4096</v>
      </c>
      <c r="B8699">
        <v>2</v>
      </c>
      <c r="C8699" t="s">
        <v>39</v>
      </c>
      <c r="D8699">
        <v>9</v>
      </c>
      <c r="E8699">
        <v>29889.324473852201</v>
      </c>
      <c r="F8699">
        <v>8518.1074465943129</v>
      </c>
      <c r="G8699">
        <v>55580.735404239902</v>
      </c>
      <c r="H8699">
        <v>156866.78937321701</v>
      </c>
      <c r="I8699">
        <v>188593.01257714699</v>
      </c>
      <c r="J8699">
        <v>295563.58134956501</v>
      </c>
      <c r="K8699">
        <v>516026.05996835098</v>
      </c>
      <c r="L8699">
        <v>803529.31564576295</v>
      </c>
      <c r="M8699">
        <v>1017393.4650771701</v>
      </c>
      <c r="N8699">
        <v>1955353.0891023199</v>
      </c>
      <c r="O8699">
        <v>4146585.4636676698</v>
      </c>
      <c r="Q8699" t="str">
        <f>VLOOKUP(A8699,Lookup_Tables!$D$2:$E$7,2,FALSE)</f>
        <v>PF</v>
      </c>
      <c r="R8699" t="str">
        <f>IFERROR(VLOOKUP(D8699,Lookup_Tables!$A$2:$B$21,2,FALSE),"All")</f>
        <v>Pub Admin Bldg</v>
      </c>
    </row>
    <row r="8700" spans="1:18" hidden="1">
      <c r="A8700">
        <v>4096</v>
      </c>
      <c r="B8700">
        <v>2</v>
      </c>
      <c r="C8700" t="s">
        <v>38</v>
      </c>
      <c r="D8700">
        <v>10</v>
      </c>
      <c r="E8700">
        <v>208708.62919769701</v>
      </c>
      <c r="F8700">
        <v>57758.780863134656</v>
      </c>
      <c r="G8700">
        <v>90012.566305165194</v>
      </c>
      <c r="H8700">
        <v>775192.87754631299</v>
      </c>
      <c r="I8700">
        <v>1090269.6446308</v>
      </c>
      <c r="J8700">
        <v>2548005.6741402699</v>
      </c>
      <c r="K8700">
        <v>5831198.4095219597</v>
      </c>
      <c r="L8700">
        <v>9563916.4908744805</v>
      </c>
      <c r="M8700">
        <v>10772436.7634091</v>
      </c>
      <c r="N8700">
        <v>16361292.209304299</v>
      </c>
      <c r="O8700">
        <v>23738083.278446101</v>
      </c>
      <c r="Q8700" t="str">
        <f>VLOOKUP(A8700,Lookup_Tables!$D$2:$E$7,2,FALSE)</f>
        <v>PF</v>
      </c>
      <c r="R8700" t="str">
        <f>IFERROR(VLOOKUP(D8700,Lookup_Tables!$A$2:$B$21,2,FALSE),"All")</f>
        <v>Pub School</v>
      </c>
    </row>
    <row r="8701" spans="1:18" hidden="1">
      <c r="A8701">
        <v>4096</v>
      </c>
      <c r="B8701">
        <v>2</v>
      </c>
      <c r="C8701" t="s">
        <v>39</v>
      </c>
      <c r="D8701">
        <v>10</v>
      </c>
      <c r="E8701">
        <v>205086.59911102301</v>
      </c>
      <c r="F8701">
        <v>56272.993598378293</v>
      </c>
      <c r="G8701">
        <v>87203.272470112701</v>
      </c>
      <c r="H8701">
        <v>747190.92038029502</v>
      </c>
      <c r="I8701">
        <v>1080076.6910097301</v>
      </c>
      <c r="J8701">
        <v>2548005.6741402699</v>
      </c>
      <c r="K8701">
        <v>5657484.2965612104</v>
      </c>
      <c r="L8701">
        <v>9200228.6713326294</v>
      </c>
      <c r="M8701">
        <v>10764053.9632302</v>
      </c>
      <c r="N8701">
        <v>16361292.209304299</v>
      </c>
      <c r="O8701">
        <v>23342007.8934194</v>
      </c>
      <c r="Q8701" t="str">
        <f>VLOOKUP(A8701,Lookup_Tables!$D$2:$E$7,2,FALSE)</f>
        <v>PF</v>
      </c>
      <c r="R8701" t="str">
        <f>IFERROR(VLOOKUP(D8701,Lookup_Tables!$A$2:$B$21,2,FALSE),"All")</f>
        <v>Pub School</v>
      </c>
    </row>
    <row r="8702" spans="1:18" hidden="1">
      <c r="A8702">
        <v>4096</v>
      </c>
      <c r="B8702">
        <v>2</v>
      </c>
      <c r="C8702" t="s">
        <v>38</v>
      </c>
      <c r="D8702">
        <v>11</v>
      </c>
      <c r="E8702">
        <v>245997.67550074501</v>
      </c>
      <c r="F8702">
        <v>75780.994263642468</v>
      </c>
      <c r="G8702">
        <v>0</v>
      </c>
      <c r="H8702">
        <v>0</v>
      </c>
      <c r="I8702">
        <v>0</v>
      </c>
      <c r="J8702">
        <v>0</v>
      </c>
      <c r="K8702">
        <v>4730156.5043354305</v>
      </c>
      <c r="L8702">
        <v>13223001.027649</v>
      </c>
      <c r="M8702">
        <v>17553401.245156799</v>
      </c>
      <c r="N8702">
        <v>39290341.074949302</v>
      </c>
      <c r="O8702">
        <v>58945754.122513503</v>
      </c>
      <c r="Q8702" t="str">
        <f>VLOOKUP(A8702,Lookup_Tables!$D$2:$E$7,2,FALSE)</f>
        <v>PF</v>
      </c>
      <c r="R8702" t="str">
        <f>IFERROR(VLOOKUP(D8702,Lookup_Tables!$A$2:$B$21,2,FALSE),"All")</f>
        <v>Pub Univ</v>
      </c>
    </row>
    <row r="8703" spans="1:18" hidden="1">
      <c r="A8703">
        <v>4096</v>
      </c>
      <c r="B8703">
        <v>2</v>
      </c>
      <c r="C8703" t="s">
        <v>39</v>
      </c>
      <c r="D8703">
        <v>11</v>
      </c>
      <c r="E8703">
        <v>245472.129060315</v>
      </c>
      <c r="F8703">
        <v>75255.447823212453</v>
      </c>
      <c r="G8703">
        <v>0</v>
      </c>
      <c r="H8703">
        <v>0</v>
      </c>
      <c r="I8703">
        <v>0</v>
      </c>
      <c r="J8703">
        <v>0</v>
      </c>
      <c r="K8703">
        <v>4730156.5043354305</v>
      </c>
      <c r="L8703">
        <v>13223001.027649</v>
      </c>
      <c r="M8703">
        <v>17553401.245156799</v>
      </c>
      <c r="N8703">
        <v>39290341.074949302</v>
      </c>
      <c r="O8703">
        <v>58945754.122513503</v>
      </c>
      <c r="Q8703" t="str">
        <f>VLOOKUP(A8703,Lookup_Tables!$D$2:$E$7,2,FALSE)</f>
        <v>PF</v>
      </c>
      <c r="R8703" t="str">
        <f>IFERROR(VLOOKUP(D8703,Lookup_Tables!$A$2:$B$21,2,FALSE),"All")</f>
        <v>Pub Univ</v>
      </c>
    </row>
    <row r="8704" spans="1:18" hidden="1">
      <c r="A8704">
        <v>4096</v>
      </c>
      <c r="B8704">
        <v>2</v>
      </c>
      <c r="C8704" t="s">
        <v>38</v>
      </c>
      <c r="D8704">
        <v>13</v>
      </c>
      <c r="E8704">
        <v>303268.63296006399</v>
      </c>
      <c r="F8704">
        <v>84806.097400060564</v>
      </c>
      <c r="G8704">
        <v>246020.741934511</v>
      </c>
      <c r="H8704">
        <v>723216.50811902503</v>
      </c>
      <c r="I8704">
        <v>918587.484424553</v>
      </c>
      <c r="J8704">
        <v>2118815.9657724402</v>
      </c>
      <c r="K8704">
        <v>7609211.5424400903</v>
      </c>
      <c r="L8704">
        <v>14428004.4701041</v>
      </c>
      <c r="M8704">
        <v>18537452.7262225</v>
      </c>
      <c r="N8704">
        <v>29511499.549585398</v>
      </c>
      <c r="O8704">
        <v>46383388.339989103</v>
      </c>
      <c r="Q8704" t="str">
        <f>VLOOKUP(A8704,Lookup_Tables!$D$2:$E$7,2,FALSE)</f>
        <v>PF</v>
      </c>
      <c r="R8704" t="str">
        <f>IFERROR(VLOOKUP(D8704,Lookup_Tables!$A$2:$B$21,2,FALSE),"All")</f>
        <v>Residual Inst</v>
      </c>
    </row>
    <row r="8705" spans="1:18" hidden="1">
      <c r="A8705">
        <v>4096</v>
      </c>
      <c r="B8705">
        <v>2</v>
      </c>
      <c r="C8705" t="s">
        <v>39</v>
      </c>
      <c r="D8705">
        <v>13</v>
      </c>
      <c r="E8705">
        <v>298456.90296056098</v>
      </c>
      <c r="F8705">
        <v>84235.504300569621</v>
      </c>
      <c r="G8705">
        <v>239761.44749197899</v>
      </c>
      <c r="H8705">
        <v>684835.61249080102</v>
      </c>
      <c r="I8705">
        <v>877872.88302841398</v>
      </c>
      <c r="J8705">
        <v>2068569.2668646099</v>
      </c>
      <c r="K8705">
        <v>7556187.54361529</v>
      </c>
      <c r="L8705">
        <v>13910552.3912012</v>
      </c>
      <c r="M8705">
        <v>17734225.337645698</v>
      </c>
      <c r="N8705">
        <v>29511499.549585398</v>
      </c>
      <c r="O8705">
        <v>46208036.927478798</v>
      </c>
      <c r="Q8705" t="str">
        <f>VLOOKUP(A8705,Lookup_Tables!$D$2:$E$7,2,FALSE)</f>
        <v>PF</v>
      </c>
      <c r="R8705" t="str">
        <f>IFERROR(VLOOKUP(D8705,Lookup_Tables!$A$2:$B$21,2,FALSE),"All")</f>
        <v>Residual Inst</v>
      </c>
    </row>
    <row r="8706" spans="1:18" hidden="1">
      <c r="A8706">
        <v>4096</v>
      </c>
      <c r="B8706">
        <v>2</v>
      </c>
      <c r="C8706" t="s">
        <v>38</v>
      </c>
      <c r="D8706">
        <v>14</v>
      </c>
      <c r="E8706">
        <v>464112.00006197201</v>
      </c>
      <c r="F8706">
        <v>128752.7336046822</v>
      </c>
      <c r="G8706">
        <v>128359.57607494701</v>
      </c>
      <c r="H8706">
        <v>527096.63516077597</v>
      </c>
      <c r="I8706">
        <v>906851.67217726097</v>
      </c>
      <c r="J8706">
        <v>3313957.0306221801</v>
      </c>
      <c r="K8706">
        <v>12285001.256531499</v>
      </c>
      <c r="L8706">
        <v>25298682.003847599</v>
      </c>
      <c r="M8706">
        <v>33729949.978679098</v>
      </c>
      <c r="N8706">
        <v>49413999.170124903</v>
      </c>
      <c r="O8706">
        <v>75315202.241664395</v>
      </c>
      <c r="Q8706" t="str">
        <f>VLOOKUP(A8706,Lookup_Tables!$D$2:$E$7,2,FALSE)</f>
        <v>PF</v>
      </c>
      <c r="R8706" t="str">
        <f>IFERROR(VLOOKUP(D8706,Lookup_Tables!$A$2:$B$21,2,FALSE),"All")</f>
        <v>Road</v>
      </c>
    </row>
    <row r="8707" spans="1:18" hidden="1">
      <c r="A8707">
        <v>4096</v>
      </c>
      <c r="B8707">
        <v>2</v>
      </c>
      <c r="C8707" t="s">
        <v>39</v>
      </c>
      <c r="D8707">
        <v>14</v>
      </c>
      <c r="E8707">
        <v>458687.13683656999</v>
      </c>
      <c r="F8707">
        <v>127681.41056007706</v>
      </c>
      <c r="G8707">
        <v>123947.275828326</v>
      </c>
      <c r="H8707">
        <v>513189.90709944599</v>
      </c>
      <c r="I8707">
        <v>895288.40389632399</v>
      </c>
      <c r="J8707">
        <v>3313957.0306221801</v>
      </c>
      <c r="K8707">
        <v>12285001.256531499</v>
      </c>
      <c r="L8707">
        <v>24560049.389705598</v>
      </c>
      <c r="M8707">
        <v>32636824.2710835</v>
      </c>
      <c r="N8707">
        <v>49413999.170124903</v>
      </c>
      <c r="O8707">
        <v>74398172.543630898</v>
      </c>
      <c r="Q8707" t="str">
        <f>VLOOKUP(A8707,Lookup_Tables!$D$2:$E$7,2,FALSE)</f>
        <v>PF</v>
      </c>
      <c r="R8707" t="str">
        <f>IFERROR(VLOOKUP(D8707,Lookup_Tables!$A$2:$B$21,2,FALSE),"All")</f>
        <v>Road</v>
      </c>
    </row>
    <row r="8708" spans="1:18" hidden="1">
      <c r="A8708">
        <v>4096</v>
      </c>
      <c r="B8708">
        <v>2</v>
      </c>
      <c r="C8708" t="s">
        <v>38</v>
      </c>
      <c r="D8708">
        <v>15</v>
      </c>
      <c r="E8708">
        <v>16962990.282905102</v>
      </c>
      <c r="F8708">
        <v>4733011.0439361595</v>
      </c>
      <c r="G8708">
        <v>13270794.950635601</v>
      </c>
      <c r="H8708">
        <v>50081482.754674397</v>
      </c>
      <c r="I8708">
        <v>69509596.126698807</v>
      </c>
      <c r="J8708">
        <v>155925959.28127199</v>
      </c>
      <c r="K8708">
        <v>436585912.52234697</v>
      </c>
      <c r="L8708">
        <v>778202739.895118</v>
      </c>
      <c r="M8708">
        <v>912704108.22610998</v>
      </c>
      <c r="N8708">
        <v>1497645338.3698201</v>
      </c>
      <c r="O8708">
        <v>2329614989.8290901</v>
      </c>
      <c r="Q8708" t="str">
        <f>VLOOKUP(A8708,Lookup_Tables!$D$2:$E$7,2,FALSE)</f>
        <v>PF</v>
      </c>
      <c r="R8708" t="str">
        <f>IFERROR(VLOOKUP(D8708,Lookup_Tables!$A$2:$B$21,2,FALSE),"All")</f>
        <v>All</v>
      </c>
    </row>
    <row r="8709" spans="1:18" hidden="1">
      <c r="A8709">
        <v>4096</v>
      </c>
      <c r="B8709">
        <v>2</v>
      </c>
      <c r="C8709" t="s">
        <v>39</v>
      </c>
      <c r="D8709">
        <v>15</v>
      </c>
      <c r="E8709">
        <v>16675344.1614273</v>
      </c>
      <c r="F8709">
        <v>4655330.901798835</v>
      </c>
      <c r="G8709">
        <v>12920646.012242399</v>
      </c>
      <c r="H8709">
        <v>48692002.176982097</v>
      </c>
      <c r="I8709">
        <v>64304307.576344997</v>
      </c>
      <c r="J8709">
        <v>154874576.036838</v>
      </c>
      <c r="K8709">
        <v>435407030.713274</v>
      </c>
      <c r="L8709">
        <v>733191971.33568299</v>
      </c>
      <c r="M8709">
        <v>888268610.96722496</v>
      </c>
      <c r="N8709">
        <v>1497645338.3698201</v>
      </c>
      <c r="O8709">
        <v>2329614989.8290901</v>
      </c>
      <c r="Q8709" t="str">
        <f>VLOOKUP(A8709,Lookup_Tables!$D$2:$E$7,2,FALSE)</f>
        <v>PF</v>
      </c>
      <c r="R8709" t="str">
        <f>IFERROR(VLOOKUP(D8709,Lookup_Tables!$A$2:$B$21,2,FALSE),"All")</f>
        <v>All</v>
      </c>
    </row>
    <row r="8710" spans="1:18" hidden="1">
      <c r="A8710">
        <v>4096</v>
      </c>
      <c r="B8710">
        <v>2</v>
      </c>
      <c r="C8710" t="s">
        <v>38</v>
      </c>
      <c r="D8710">
        <v>16</v>
      </c>
      <c r="E8710">
        <v>2291358.6319002099</v>
      </c>
      <c r="F8710">
        <v>651658.06145025534</v>
      </c>
      <c r="G8710">
        <v>815390.199550736</v>
      </c>
      <c r="H8710">
        <v>4236397.1077283705</v>
      </c>
      <c r="I8710">
        <v>6014915.9142591096</v>
      </c>
      <c r="J8710">
        <v>17163473.1709725</v>
      </c>
      <c r="K8710">
        <v>61076975.1083069</v>
      </c>
      <c r="L8710">
        <v>120350684.12937</v>
      </c>
      <c r="M8710">
        <v>150451412.18648201</v>
      </c>
      <c r="N8710">
        <v>222719502.14800099</v>
      </c>
      <c r="O8710">
        <v>361343020.26206797</v>
      </c>
      <c r="Q8710" t="str">
        <f>VLOOKUP(A8710,Lookup_Tables!$D$2:$E$7,2,FALSE)</f>
        <v>PF</v>
      </c>
      <c r="R8710" t="str">
        <f>IFERROR(VLOOKUP(D8710,Lookup_Tables!$A$2:$B$21,2,FALSE),"All")</f>
        <v>Government_Loss</v>
      </c>
    </row>
    <row r="8711" spans="1:18" hidden="1">
      <c r="A8711">
        <v>4096</v>
      </c>
      <c r="B8711">
        <v>2</v>
      </c>
      <c r="C8711" t="s">
        <v>39</v>
      </c>
      <c r="D8711">
        <v>16</v>
      </c>
      <c r="E8711">
        <v>2262817.2155622002</v>
      </c>
      <c r="F8711">
        <v>636312.28565415088</v>
      </c>
      <c r="G8711">
        <v>798023.67061754595</v>
      </c>
      <c r="H8711">
        <v>4037871.0318995202</v>
      </c>
      <c r="I8711">
        <v>5889891.9561322303</v>
      </c>
      <c r="J8711">
        <v>17163473.1709725</v>
      </c>
      <c r="K8711">
        <v>61076975.1083069</v>
      </c>
      <c r="L8711">
        <v>115393935.868324</v>
      </c>
      <c r="M8711">
        <v>148348208.67682701</v>
      </c>
      <c r="N8711">
        <v>222719502.14800099</v>
      </c>
      <c r="O8711">
        <v>361343020.26206797</v>
      </c>
      <c r="Q8711" t="str">
        <f>VLOOKUP(A8711,Lookup_Tables!$D$2:$E$7,2,FALSE)</f>
        <v>PF</v>
      </c>
      <c r="R8711" t="str">
        <f>IFERROR(VLOOKUP(D8711,Lookup_Tables!$A$2:$B$21,2,FALSE),"All")</f>
        <v>Government_Loss</v>
      </c>
    </row>
    <row r="8712" spans="1:18" hidden="1">
      <c r="A8712">
        <v>4096</v>
      </c>
      <c r="B8712">
        <v>2</v>
      </c>
      <c r="C8712" t="s">
        <v>38</v>
      </c>
      <c r="D8712">
        <v>17</v>
      </c>
      <c r="E8712">
        <v>1476596.43795009</v>
      </c>
      <c r="F8712">
        <v>413020.31068738527</v>
      </c>
      <c r="G8712">
        <v>961173.54702528298</v>
      </c>
      <c r="H8712">
        <v>3824933.5999846202</v>
      </c>
      <c r="I8712">
        <v>5192157.0134581998</v>
      </c>
      <c r="J8712">
        <v>12916873.8488607</v>
      </c>
      <c r="K8712">
        <v>38633886.537521303</v>
      </c>
      <c r="L8712">
        <v>70382264.6406468</v>
      </c>
      <c r="M8712">
        <v>84730393.934975699</v>
      </c>
      <c r="N8712">
        <v>134639752.45347801</v>
      </c>
      <c r="O8712">
        <v>214356425.34563601</v>
      </c>
      <c r="Q8712" t="str">
        <f>VLOOKUP(A8712,Lookup_Tables!$D$2:$E$7,2,FALSE)</f>
        <v>PF</v>
      </c>
      <c r="R8712" t="str">
        <f>IFERROR(VLOOKUP(D8712,Lookup_Tables!$A$2:$B$21,2,FALSE),"All")</f>
        <v>Emergency_Loss</v>
      </c>
    </row>
    <row r="8713" spans="1:18" hidden="1">
      <c r="A8713">
        <v>4096</v>
      </c>
      <c r="B8713">
        <v>2</v>
      </c>
      <c r="C8713" t="s">
        <v>39</v>
      </c>
      <c r="D8713">
        <v>17</v>
      </c>
      <c r="E8713">
        <v>1453760.9301779501</v>
      </c>
      <c r="F8713">
        <v>404760.20746140578</v>
      </c>
      <c r="G8713">
        <v>932870.57206745795</v>
      </c>
      <c r="H8713">
        <v>3727485.19601249</v>
      </c>
      <c r="I8713">
        <v>5086742.3269021995</v>
      </c>
      <c r="J8713">
        <v>12775270.1134395</v>
      </c>
      <c r="K8713">
        <v>38593055.731651701</v>
      </c>
      <c r="L8713">
        <v>67618438.378149197</v>
      </c>
      <c r="M8713">
        <v>82152811.182321295</v>
      </c>
      <c r="N8713">
        <v>134639752.45347801</v>
      </c>
      <c r="O8713">
        <v>213073567.60231799</v>
      </c>
      <c r="Q8713" t="str">
        <f>VLOOKUP(A8713,Lookup_Tables!$D$2:$E$7,2,FALSE)</f>
        <v>PF</v>
      </c>
      <c r="R8713" t="str">
        <f>IFERROR(VLOOKUP(D8713,Lookup_Tables!$A$2:$B$21,2,FALSE),"All")</f>
        <v>Emergency_Loss</v>
      </c>
    </row>
    <row r="8714" spans="1:18" hidden="1">
      <c r="A8714">
        <v>4096</v>
      </c>
      <c r="B8714">
        <v>2</v>
      </c>
      <c r="C8714" t="s">
        <v>38</v>
      </c>
      <c r="D8714">
        <v>18</v>
      </c>
      <c r="E8714">
        <v>3767955.06985032</v>
      </c>
      <c r="F8714">
        <v>1063929.2406183989</v>
      </c>
      <c r="G8714">
        <v>1773202.74843245</v>
      </c>
      <c r="H8714">
        <v>8094136.2137349201</v>
      </c>
      <c r="I8714">
        <v>11332417.9796365</v>
      </c>
      <c r="J8714">
        <v>30510562.744427301</v>
      </c>
      <c r="K8714">
        <v>98968485.016541198</v>
      </c>
      <c r="L8714">
        <v>187969122.50751901</v>
      </c>
      <c r="M8714">
        <v>235181806.12145799</v>
      </c>
      <c r="N8714">
        <v>357359254.60147899</v>
      </c>
      <c r="O8714">
        <v>576933818.75463402</v>
      </c>
      <c r="Q8714" t="str">
        <f>VLOOKUP(A8714,Lookup_Tables!$D$2:$E$7,2,FALSE)</f>
        <v>PF</v>
      </c>
      <c r="R8714" t="str">
        <f>IFERROR(VLOOKUP(D8714,Lookup_Tables!$A$2:$B$21,2,FALSE),"All")</f>
        <v>Govt_Plus_Emergency</v>
      </c>
    </row>
    <row r="8715" spans="1:18" hidden="1">
      <c r="A8715">
        <v>4096</v>
      </c>
      <c r="B8715">
        <v>2</v>
      </c>
      <c r="C8715" t="s">
        <v>39</v>
      </c>
      <c r="D8715">
        <v>18</v>
      </c>
      <c r="E8715">
        <v>3716573.8590004402</v>
      </c>
      <c r="F8715">
        <v>1036209.8393017384</v>
      </c>
      <c r="G8715">
        <v>1724282.34706431</v>
      </c>
      <c r="H8715">
        <v>7674423.1220418997</v>
      </c>
      <c r="I8715">
        <v>10948919.3315935</v>
      </c>
      <c r="J8715">
        <v>30510562.744427301</v>
      </c>
      <c r="K8715">
        <v>98968485.016541198</v>
      </c>
      <c r="L8715">
        <v>185776200.50897101</v>
      </c>
      <c r="M8715">
        <v>229870675.74812099</v>
      </c>
      <c r="N8715">
        <v>357359254.60147899</v>
      </c>
      <c r="O8715">
        <v>576933818.75463402</v>
      </c>
      <c r="Q8715" t="str">
        <f>VLOOKUP(A8715,Lookup_Tables!$D$2:$E$7,2,FALSE)</f>
        <v>PF</v>
      </c>
      <c r="R8715" t="str">
        <f>IFERROR(VLOOKUP(D8715,Lookup_Tables!$A$2:$B$21,2,FALSE),"All")</f>
        <v>Govt_Plus_Emergency</v>
      </c>
    </row>
    <row r="8716" spans="1:18" hidden="1">
      <c r="A8716">
        <v>4096</v>
      </c>
      <c r="B8716">
        <v>3</v>
      </c>
      <c r="C8716" t="s">
        <v>38</v>
      </c>
      <c r="D8716">
        <v>0</v>
      </c>
      <c r="E8716">
        <v>4392519.7292501703</v>
      </c>
      <c r="F8716">
        <v>1301305.1510631852</v>
      </c>
      <c r="G8716">
        <v>2639570.1597429598</v>
      </c>
      <c r="H8716">
        <v>10263134.6998918</v>
      </c>
      <c r="I8716">
        <v>12745073.870326201</v>
      </c>
      <c r="J8716">
        <v>34645132.277236603</v>
      </c>
      <c r="K8716">
        <v>114411526.563804</v>
      </c>
      <c r="L8716">
        <v>236767107.21648499</v>
      </c>
      <c r="M8716">
        <v>286027089.62028003</v>
      </c>
      <c r="N8716">
        <v>437115891.346955</v>
      </c>
      <c r="O8716">
        <v>530039027.20985699</v>
      </c>
      <c r="Q8716" t="str">
        <f>VLOOKUP(A8716,Lookup_Tables!$D$2:$E$7,2,FALSE)</f>
        <v>PF</v>
      </c>
      <c r="R8716" t="str">
        <f>IFERROR(VLOOKUP(D8716,Lookup_Tables!$A$2:$B$21,2,FALSE),"All")</f>
        <v>Private Assets</v>
      </c>
    </row>
    <row r="8717" spans="1:18" hidden="1">
      <c r="A8717">
        <v>4096</v>
      </c>
      <c r="B8717">
        <v>3</v>
      </c>
      <c r="C8717" t="s">
        <v>39</v>
      </c>
      <c r="D8717">
        <v>0</v>
      </c>
      <c r="E8717">
        <v>4347381.7361726202</v>
      </c>
      <c r="F8717">
        <v>1278355.5804405189</v>
      </c>
      <c r="G8717">
        <v>2618719.7457337198</v>
      </c>
      <c r="H8717">
        <v>9849675.3819796909</v>
      </c>
      <c r="I8717">
        <v>12323133.419973399</v>
      </c>
      <c r="J8717">
        <v>34310166.4966335</v>
      </c>
      <c r="K8717">
        <v>114411526.563804</v>
      </c>
      <c r="L8717">
        <v>236767107.21648499</v>
      </c>
      <c r="M8717">
        <v>282108605.18239403</v>
      </c>
      <c r="N8717">
        <v>435820024.93362898</v>
      </c>
      <c r="O8717">
        <v>529966390.78650498</v>
      </c>
      <c r="Q8717" t="str">
        <f>VLOOKUP(A8717,Lookup_Tables!$D$2:$E$7,2,FALSE)</f>
        <v>PF</v>
      </c>
      <c r="R8717" t="str">
        <f>IFERROR(VLOOKUP(D8717,Lookup_Tables!$A$2:$B$21,2,FALSE),"All")</f>
        <v>Private Assets</v>
      </c>
    </row>
    <row r="8718" spans="1:18" hidden="1">
      <c r="A8718">
        <v>4096</v>
      </c>
      <c r="B8718">
        <v>3</v>
      </c>
      <c r="C8718" t="s">
        <v>38</v>
      </c>
      <c r="D8718">
        <v>2</v>
      </c>
      <c r="E8718">
        <v>407759.00783245103</v>
      </c>
      <c r="F8718">
        <v>117931.58726794453</v>
      </c>
      <c r="G8718">
        <v>91794.711966653806</v>
      </c>
      <c r="H8718">
        <v>293084.909000999</v>
      </c>
      <c r="I8718">
        <v>441795.886150203</v>
      </c>
      <c r="J8718">
        <v>2563224.4295075499</v>
      </c>
      <c r="K8718">
        <v>12776093.472716199</v>
      </c>
      <c r="L8718">
        <v>24485806.229718201</v>
      </c>
      <c r="M8718">
        <v>29901899.7822721</v>
      </c>
      <c r="N8718">
        <v>46510266.122885801</v>
      </c>
      <c r="O8718">
        <v>56162643.557729803</v>
      </c>
      <c r="Q8718" t="str">
        <f>VLOOKUP(A8718,Lookup_Tables!$D$2:$E$7,2,FALSE)</f>
        <v>PF</v>
      </c>
      <c r="R8718" t="str">
        <f>IFERROR(VLOOKUP(D8718,Lookup_Tables!$A$2:$B$21,2,FALSE),"All")</f>
        <v>Bridge</v>
      </c>
    </row>
    <row r="8719" spans="1:18" hidden="1">
      <c r="A8719">
        <v>4096</v>
      </c>
      <c r="B8719">
        <v>3</v>
      </c>
      <c r="C8719" t="s">
        <v>39</v>
      </c>
      <c r="D8719">
        <v>2</v>
      </c>
      <c r="E8719">
        <v>405845.53158359299</v>
      </c>
      <c r="F8719">
        <v>117592.23891474673</v>
      </c>
      <c r="G8719">
        <v>89853.296769032895</v>
      </c>
      <c r="H8719">
        <v>276862.04199840402</v>
      </c>
      <c r="I8719">
        <v>402185.30399939598</v>
      </c>
      <c r="J8719">
        <v>2514207.03794801</v>
      </c>
      <c r="K8719">
        <v>12776093.472716199</v>
      </c>
      <c r="L8719">
        <v>24485806.229718201</v>
      </c>
      <c r="M8719">
        <v>29736311.980202802</v>
      </c>
      <c r="N8719">
        <v>46510266.122885801</v>
      </c>
      <c r="O8719">
        <v>56162643.557729803</v>
      </c>
      <c r="Q8719" t="str">
        <f>VLOOKUP(A8719,Lookup_Tables!$D$2:$E$7,2,FALSE)</f>
        <v>PF</v>
      </c>
      <c r="R8719" t="str">
        <f>IFERROR(VLOOKUP(D8719,Lookup_Tables!$A$2:$B$21,2,FALSE),"All")</f>
        <v>Bridge</v>
      </c>
    </row>
    <row r="8720" spans="1:18" hidden="1">
      <c r="A8720">
        <v>4096</v>
      </c>
      <c r="B8720">
        <v>3</v>
      </c>
      <c r="C8720" t="s">
        <v>38</v>
      </c>
      <c r="D8720">
        <v>3</v>
      </c>
      <c r="E8720">
        <v>8643.6970043978308</v>
      </c>
      <c r="F8720">
        <v>3037.1031399981275</v>
      </c>
      <c r="G8720">
        <v>0</v>
      </c>
      <c r="H8720">
        <v>0</v>
      </c>
      <c r="I8720">
        <v>0</v>
      </c>
      <c r="J8720">
        <v>22446.274302090002</v>
      </c>
      <c r="K8720">
        <v>146342.187684612</v>
      </c>
      <c r="L8720">
        <v>383514.36937908502</v>
      </c>
      <c r="M8720">
        <v>562551.918537769</v>
      </c>
      <c r="N8720">
        <v>1262393.1375740301</v>
      </c>
      <c r="O8720">
        <v>1879408.8389270899</v>
      </c>
      <c r="Q8720" t="str">
        <f>VLOOKUP(A8720,Lookup_Tables!$D$2:$E$7,2,FALSE)</f>
        <v>PF</v>
      </c>
      <c r="R8720" t="str">
        <f>IFERROR(VLOOKUP(D8720,Lookup_Tables!$A$2:$B$21,2,FALSE),"All")</f>
        <v>Govt Hosp</v>
      </c>
    </row>
    <row r="8721" spans="1:18" hidden="1">
      <c r="A8721">
        <v>4096</v>
      </c>
      <c r="B8721">
        <v>3</v>
      </c>
      <c r="C8721" t="s">
        <v>39</v>
      </c>
      <c r="D8721">
        <v>3</v>
      </c>
      <c r="E8721">
        <v>8638.3138752530504</v>
      </c>
      <c r="F8721">
        <v>3031.720010853347</v>
      </c>
      <c r="G8721">
        <v>0</v>
      </c>
      <c r="H8721">
        <v>0</v>
      </c>
      <c r="I8721">
        <v>0</v>
      </c>
      <c r="J8721">
        <v>22446.274302090002</v>
      </c>
      <c r="K8721">
        <v>146342.187684612</v>
      </c>
      <c r="L8721">
        <v>383514.36937908502</v>
      </c>
      <c r="M8721">
        <v>562551.918537769</v>
      </c>
      <c r="N8721">
        <v>1262393.1375740301</v>
      </c>
      <c r="O8721">
        <v>1879408.8389270899</v>
      </c>
      <c r="Q8721" t="str">
        <f>VLOOKUP(A8721,Lookup_Tables!$D$2:$E$7,2,FALSE)</f>
        <v>PF</v>
      </c>
      <c r="R8721" t="str">
        <f>IFERROR(VLOOKUP(D8721,Lookup_Tables!$A$2:$B$21,2,FALSE),"All")</f>
        <v>Govt Hosp</v>
      </c>
    </row>
    <row r="8722" spans="1:18" hidden="1">
      <c r="A8722">
        <v>4096</v>
      </c>
      <c r="B8722">
        <v>3</v>
      </c>
      <c r="C8722" t="s">
        <v>38</v>
      </c>
      <c r="D8722">
        <v>4</v>
      </c>
      <c r="E8722">
        <v>11721.297778218101</v>
      </c>
      <c r="F8722">
        <v>3407.2987720770889</v>
      </c>
      <c r="G8722">
        <v>7739.7227442301</v>
      </c>
      <c r="H8722">
        <v>21053.794252043201</v>
      </c>
      <c r="I8722">
        <v>24066.677578966301</v>
      </c>
      <c r="J8722">
        <v>80321.838639552894</v>
      </c>
      <c r="K8722">
        <v>385875.70849325397</v>
      </c>
      <c r="L8722">
        <v>687355.948227391</v>
      </c>
      <c r="M8722">
        <v>808738.27236527402</v>
      </c>
      <c r="N8722">
        <v>1075840.8205702801</v>
      </c>
      <c r="O8722">
        <v>1275097.7464069601</v>
      </c>
      <c r="Q8722" t="str">
        <f>VLOOKUP(A8722,Lookup_Tables!$D$2:$E$7,2,FALSE)</f>
        <v>PF</v>
      </c>
      <c r="R8722" t="str">
        <f>IFERROR(VLOOKUP(D8722,Lookup_Tables!$A$2:$B$21,2,FALSE),"All")</f>
        <v>Govt Med Fac</v>
      </c>
    </row>
    <row r="8723" spans="1:18" hidden="1">
      <c r="A8723">
        <v>4096</v>
      </c>
      <c r="B8723">
        <v>3</v>
      </c>
      <c r="C8723" t="s">
        <v>39</v>
      </c>
      <c r="D8723">
        <v>4</v>
      </c>
      <c r="E8723">
        <v>11591.552377079901</v>
      </c>
      <c r="F8723">
        <v>3330.3725367568732</v>
      </c>
      <c r="G8723">
        <v>7585.8716623578803</v>
      </c>
      <c r="H8723">
        <v>20394.8208057216</v>
      </c>
      <c r="I8723">
        <v>22763.412043851698</v>
      </c>
      <c r="J8723">
        <v>79361.849848820697</v>
      </c>
      <c r="K8723">
        <v>385875.70849325397</v>
      </c>
      <c r="L8723">
        <v>687355.948227391</v>
      </c>
      <c r="M8723">
        <v>808738.27236527402</v>
      </c>
      <c r="N8723">
        <v>1063622.6355346499</v>
      </c>
      <c r="O8723">
        <v>1275097.7464069601</v>
      </c>
      <c r="Q8723" t="str">
        <f>VLOOKUP(A8723,Lookup_Tables!$D$2:$E$7,2,FALSE)</f>
        <v>PF</v>
      </c>
      <c r="R8723" t="str">
        <f>IFERROR(VLOOKUP(D8723,Lookup_Tables!$A$2:$B$21,2,FALSE),"All")</f>
        <v>Govt Med Fac</v>
      </c>
    </row>
    <row r="8724" spans="1:18" hidden="1">
      <c r="A8724">
        <v>4096</v>
      </c>
      <c r="B8724">
        <v>3</v>
      </c>
      <c r="C8724" t="s">
        <v>38</v>
      </c>
      <c r="D8724">
        <v>9</v>
      </c>
      <c r="E8724">
        <v>7656.45763887049</v>
      </c>
      <c r="F8724">
        <v>2299.6724675705627</v>
      </c>
      <c r="G8724">
        <v>13862.6030799568</v>
      </c>
      <c r="H8724">
        <v>34879.819187332403</v>
      </c>
      <c r="I8724">
        <v>38937.316250390897</v>
      </c>
      <c r="J8724">
        <v>55891.156154988603</v>
      </c>
      <c r="K8724">
        <v>131296.12710873599</v>
      </c>
      <c r="L8724">
        <v>361367.03792592202</v>
      </c>
      <c r="M8724">
        <v>411383.10876078502</v>
      </c>
      <c r="N8724">
        <v>583043.91075023101</v>
      </c>
      <c r="O8724">
        <v>790763.29214879195</v>
      </c>
      <c r="Q8724" t="str">
        <f>VLOOKUP(A8724,Lookup_Tables!$D$2:$E$7,2,FALSE)</f>
        <v>PF</v>
      </c>
      <c r="R8724" t="str">
        <f>IFERROR(VLOOKUP(D8724,Lookup_Tables!$A$2:$B$21,2,FALSE),"All")</f>
        <v>Pub Admin Bldg</v>
      </c>
    </row>
    <row r="8725" spans="1:18" hidden="1">
      <c r="A8725">
        <v>4096</v>
      </c>
      <c r="B8725">
        <v>3</v>
      </c>
      <c r="C8725" t="s">
        <v>39</v>
      </c>
      <c r="D8725">
        <v>9</v>
      </c>
      <c r="E8725">
        <v>7491.9600301919399</v>
      </c>
      <c r="F8725">
        <v>2252.4456765717641</v>
      </c>
      <c r="G8725">
        <v>13561.725812291201</v>
      </c>
      <c r="H8725">
        <v>33641.528046006402</v>
      </c>
      <c r="I8725">
        <v>37248.849441409897</v>
      </c>
      <c r="J8725">
        <v>52259.296876755099</v>
      </c>
      <c r="K8725">
        <v>131046.55469406401</v>
      </c>
      <c r="L8725">
        <v>360016.81720480399</v>
      </c>
      <c r="M8725">
        <v>407880.37521233899</v>
      </c>
      <c r="N8725">
        <v>583043.91075023101</v>
      </c>
      <c r="O8725">
        <v>768235.41676401696</v>
      </c>
      <c r="Q8725" t="str">
        <f>VLOOKUP(A8725,Lookup_Tables!$D$2:$E$7,2,FALSE)</f>
        <v>PF</v>
      </c>
      <c r="R8725" t="str">
        <f>IFERROR(VLOOKUP(D8725,Lookup_Tables!$A$2:$B$21,2,FALSE),"All")</f>
        <v>Pub Admin Bldg</v>
      </c>
    </row>
    <row r="8726" spans="1:18" hidden="1">
      <c r="A8726">
        <v>4096</v>
      </c>
      <c r="B8726">
        <v>3</v>
      </c>
      <c r="C8726" t="s">
        <v>38</v>
      </c>
      <c r="D8726">
        <v>10</v>
      </c>
      <c r="E8726">
        <v>155535.749843767</v>
      </c>
      <c r="F8726">
        <v>45906.823033320208</v>
      </c>
      <c r="G8726">
        <v>83679.8533400796</v>
      </c>
      <c r="H8726">
        <v>368417.65289454599</v>
      </c>
      <c r="I8726">
        <v>515971.41744068498</v>
      </c>
      <c r="J8726">
        <v>1338777.50003219</v>
      </c>
      <c r="K8726">
        <v>4221531.5524931196</v>
      </c>
      <c r="L8726">
        <v>8051056.8904490704</v>
      </c>
      <c r="M8726">
        <v>9599003.3033213802</v>
      </c>
      <c r="N8726">
        <v>14411242.197255099</v>
      </c>
      <c r="O8726">
        <v>19116661.059580699</v>
      </c>
      <c r="Q8726" t="str">
        <f>VLOOKUP(A8726,Lookup_Tables!$D$2:$E$7,2,FALSE)</f>
        <v>PF</v>
      </c>
      <c r="R8726" t="str">
        <f>IFERROR(VLOOKUP(D8726,Lookup_Tables!$A$2:$B$21,2,FALSE),"All")</f>
        <v>Pub School</v>
      </c>
    </row>
    <row r="8727" spans="1:18" hidden="1">
      <c r="A8727">
        <v>4096</v>
      </c>
      <c r="B8727">
        <v>3</v>
      </c>
      <c r="C8727" t="s">
        <v>39</v>
      </c>
      <c r="D8727">
        <v>10</v>
      </c>
      <c r="E8727">
        <v>153781.657646165</v>
      </c>
      <c r="F8727">
        <v>45244.744870538314</v>
      </c>
      <c r="G8727">
        <v>80886.523306490402</v>
      </c>
      <c r="H8727">
        <v>359319.03620410198</v>
      </c>
      <c r="I8727">
        <v>498996.89276112098</v>
      </c>
      <c r="J8727">
        <v>1275413.6714061301</v>
      </c>
      <c r="K8727">
        <v>4221531.5524931196</v>
      </c>
      <c r="L8727">
        <v>8051056.8904490704</v>
      </c>
      <c r="M8727">
        <v>9599003.3033213802</v>
      </c>
      <c r="N8727">
        <v>14411242.197255099</v>
      </c>
      <c r="O8727">
        <v>19112869.527114</v>
      </c>
      <c r="Q8727" t="str">
        <f>VLOOKUP(A8727,Lookup_Tables!$D$2:$E$7,2,FALSE)</f>
        <v>PF</v>
      </c>
      <c r="R8727" t="str">
        <f>IFERROR(VLOOKUP(D8727,Lookup_Tables!$A$2:$B$21,2,FALSE),"All")</f>
        <v>Pub School</v>
      </c>
    </row>
    <row r="8728" spans="1:18" hidden="1">
      <c r="A8728">
        <v>4096</v>
      </c>
      <c r="B8728">
        <v>3</v>
      </c>
      <c r="C8728" t="s">
        <v>38</v>
      </c>
      <c r="D8728">
        <v>11</v>
      </c>
      <c r="E8728">
        <v>17797.6741209633</v>
      </c>
      <c r="F8728">
        <v>8410.5355168252299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2260866.8640736002</v>
      </c>
      <c r="O8728">
        <v>7126271.7400644701</v>
      </c>
      <c r="Q8728" t="str">
        <f>VLOOKUP(A8728,Lookup_Tables!$D$2:$E$7,2,FALSE)</f>
        <v>PF</v>
      </c>
      <c r="R8728" t="str">
        <f>IFERROR(VLOOKUP(D8728,Lookup_Tables!$A$2:$B$21,2,FALSE),"All")</f>
        <v>Pub Univ</v>
      </c>
    </row>
    <row r="8729" spans="1:18" hidden="1">
      <c r="A8729">
        <v>4096</v>
      </c>
      <c r="B8729">
        <v>3</v>
      </c>
      <c r="C8729" t="s">
        <v>39</v>
      </c>
      <c r="D8729">
        <v>11</v>
      </c>
      <c r="E8729">
        <v>17797.6741209633</v>
      </c>
      <c r="F8729">
        <v>8410.5355168252299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2260866.8640736002</v>
      </c>
      <c r="O8729">
        <v>7126271.7400644701</v>
      </c>
      <c r="Q8729" t="str">
        <f>VLOOKUP(A8729,Lookup_Tables!$D$2:$E$7,2,FALSE)</f>
        <v>PF</v>
      </c>
      <c r="R8729" t="str">
        <f>IFERROR(VLOOKUP(D8729,Lookup_Tables!$A$2:$B$21,2,FALSE),"All")</f>
        <v>Pub Univ</v>
      </c>
    </row>
    <row r="8730" spans="1:18" hidden="1">
      <c r="A8730">
        <v>4096</v>
      </c>
      <c r="B8730">
        <v>3</v>
      </c>
      <c r="C8730" t="s">
        <v>38</v>
      </c>
      <c r="D8730">
        <v>13</v>
      </c>
      <c r="E8730">
        <v>253735.021469656</v>
      </c>
      <c r="F8730">
        <v>82789.813755958545</v>
      </c>
      <c r="G8730">
        <v>199676.45103345899</v>
      </c>
      <c r="H8730">
        <v>522054.25400116999</v>
      </c>
      <c r="I8730">
        <v>602505.54823640198</v>
      </c>
      <c r="J8730">
        <v>1247182.9730269599</v>
      </c>
      <c r="K8730">
        <v>4895272.2746371096</v>
      </c>
      <c r="L8730">
        <v>11304309.368924901</v>
      </c>
      <c r="M8730">
        <v>13946950.265615201</v>
      </c>
      <c r="N8730">
        <v>32330061.3020542</v>
      </c>
      <c r="O8730">
        <v>38974389.611036398</v>
      </c>
      <c r="Q8730" t="str">
        <f>VLOOKUP(A8730,Lookup_Tables!$D$2:$E$7,2,FALSE)</f>
        <v>PF</v>
      </c>
      <c r="R8730" t="str">
        <f>IFERROR(VLOOKUP(D8730,Lookup_Tables!$A$2:$B$21,2,FALSE),"All")</f>
        <v>Residual Inst</v>
      </c>
    </row>
    <row r="8731" spans="1:18" hidden="1">
      <c r="A8731">
        <v>4096</v>
      </c>
      <c r="B8731">
        <v>3</v>
      </c>
      <c r="C8731" t="s">
        <v>39</v>
      </c>
      <c r="D8731">
        <v>13</v>
      </c>
      <c r="E8731">
        <v>250889.19404022201</v>
      </c>
      <c r="F8731">
        <v>82538.071481842664</v>
      </c>
      <c r="G8731">
        <v>195994.36515528499</v>
      </c>
      <c r="H8731">
        <v>498088.28106637602</v>
      </c>
      <c r="I8731">
        <v>560378.23395271006</v>
      </c>
      <c r="J8731">
        <v>1237972.5399661099</v>
      </c>
      <c r="K8731">
        <v>4895272.2746371096</v>
      </c>
      <c r="L8731">
        <v>11304309.368924901</v>
      </c>
      <c r="M8731">
        <v>13946950.265615201</v>
      </c>
      <c r="N8731">
        <v>30994564.27651</v>
      </c>
      <c r="O8731">
        <v>38750301.580704801</v>
      </c>
      <c r="Q8731" t="str">
        <f>VLOOKUP(A8731,Lookup_Tables!$D$2:$E$7,2,FALSE)</f>
        <v>PF</v>
      </c>
      <c r="R8731" t="str">
        <f>IFERROR(VLOOKUP(D8731,Lookup_Tables!$A$2:$B$21,2,FALSE),"All")</f>
        <v>Residual Inst</v>
      </c>
    </row>
    <row r="8732" spans="1:18" hidden="1">
      <c r="A8732">
        <v>4096</v>
      </c>
      <c r="B8732">
        <v>3</v>
      </c>
      <c r="C8732" t="s">
        <v>38</v>
      </c>
      <c r="D8732">
        <v>14</v>
      </c>
      <c r="E8732">
        <v>369625.77905497199</v>
      </c>
      <c r="F8732">
        <v>110252.2505889709</v>
      </c>
      <c r="G8732">
        <v>47339.193378386197</v>
      </c>
      <c r="H8732">
        <v>166576.521133059</v>
      </c>
      <c r="I8732">
        <v>348615.86970286502</v>
      </c>
      <c r="J8732">
        <v>2373293.8813819201</v>
      </c>
      <c r="K8732">
        <v>11390699.3112303</v>
      </c>
      <c r="L8732">
        <v>22614065.879520599</v>
      </c>
      <c r="M8732">
        <v>27914399.110475101</v>
      </c>
      <c r="N8732">
        <v>41708328.769791901</v>
      </c>
      <c r="O8732">
        <v>49936827.492937103</v>
      </c>
      <c r="Q8732" t="str">
        <f>VLOOKUP(A8732,Lookup_Tables!$D$2:$E$7,2,FALSE)</f>
        <v>PF</v>
      </c>
      <c r="R8732" t="str">
        <f>IFERROR(VLOOKUP(D8732,Lookup_Tables!$A$2:$B$21,2,FALSE),"All")</f>
        <v>Road</v>
      </c>
    </row>
    <row r="8733" spans="1:18" hidden="1">
      <c r="A8733">
        <v>4096</v>
      </c>
      <c r="B8733">
        <v>3</v>
      </c>
      <c r="C8733" t="s">
        <v>39</v>
      </c>
      <c r="D8733">
        <v>14</v>
      </c>
      <c r="E8733">
        <v>368234.22697530099</v>
      </c>
      <c r="F8733">
        <v>109271.68859979612</v>
      </c>
      <c r="G8733">
        <v>46610.420389506296</v>
      </c>
      <c r="H8733">
        <v>158103.27705951699</v>
      </c>
      <c r="I8733">
        <v>330453.88756780402</v>
      </c>
      <c r="J8733">
        <v>2373293.8813819201</v>
      </c>
      <c r="K8733">
        <v>11390699.3112303</v>
      </c>
      <c r="L8733">
        <v>22614065.879520599</v>
      </c>
      <c r="M8733">
        <v>27914399.110475101</v>
      </c>
      <c r="N8733">
        <v>41639713.081957102</v>
      </c>
      <c r="O8733">
        <v>49936827.492937103</v>
      </c>
      <c r="Q8733" t="str">
        <f>VLOOKUP(A8733,Lookup_Tables!$D$2:$E$7,2,FALSE)</f>
        <v>PF</v>
      </c>
      <c r="R8733" t="str">
        <f>IFERROR(VLOOKUP(D8733,Lookup_Tables!$A$2:$B$21,2,FALSE),"All")</f>
        <v>Road</v>
      </c>
    </row>
    <row r="8734" spans="1:18" hidden="1">
      <c r="A8734">
        <v>4096</v>
      </c>
      <c r="B8734">
        <v>3</v>
      </c>
      <c r="C8734" t="s">
        <v>38</v>
      </c>
      <c r="D8734">
        <v>15</v>
      </c>
      <c r="E8734">
        <v>5624994.4139934601</v>
      </c>
      <c r="F8734">
        <v>1663110.9267423758</v>
      </c>
      <c r="G8734">
        <v>3117681.7841929798</v>
      </c>
      <c r="H8734">
        <v>12033845.064401699</v>
      </c>
      <c r="I8734">
        <v>14738436.09441</v>
      </c>
      <c r="J8734">
        <v>41809709.229152799</v>
      </c>
      <c r="K8734">
        <v>150243003.071233</v>
      </c>
      <c r="L8734">
        <v>304661920.80038297</v>
      </c>
      <c r="M8734">
        <v>379596367.37371802</v>
      </c>
      <c r="N8734">
        <v>574326795.47386301</v>
      </c>
      <c r="O8734">
        <v>690590915.52395594</v>
      </c>
      <c r="Q8734" t="str">
        <f>VLOOKUP(A8734,Lookup_Tables!$D$2:$E$7,2,FALSE)</f>
        <v>PF</v>
      </c>
      <c r="R8734" t="str">
        <f>IFERROR(VLOOKUP(D8734,Lookup_Tables!$A$2:$B$21,2,FALSE),"All")</f>
        <v>All</v>
      </c>
    </row>
    <row r="8735" spans="1:18" hidden="1">
      <c r="A8735">
        <v>4096</v>
      </c>
      <c r="B8735">
        <v>3</v>
      </c>
      <c r="C8735" t="s">
        <v>39</v>
      </c>
      <c r="D8735">
        <v>15</v>
      </c>
      <c r="E8735">
        <v>5571447.7563106501</v>
      </c>
      <c r="F8735">
        <v>1637944.1214904096</v>
      </c>
      <c r="G8735">
        <v>3051586.39164038</v>
      </c>
      <c r="H8735">
        <v>11303300.912437599</v>
      </c>
      <c r="I8735">
        <v>14112716.562637201</v>
      </c>
      <c r="J8735">
        <v>41781509.064871103</v>
      </c>
      <c r="K8735">
        <v>150243003.071233</v>
      </c>
      <c r="L8735">
        <v>304661920.80038297</v>
      </c>
      <c r="M8735">
        <v>374136914.64935601</v>
      </c>
      <c r="N8735">
        <v>574326795.47386301</v>
      </c>
      <c r="O8735">
        <v>690590915.52395594</v>
      </c>
      <c r="Q8735" t="str">
        <f>VLOOKUP(A8735,Lookup_Tables!$D$2:$E$7,2,FALSE)</f>
        <v>PF</v>
      </c>
      <c r="R8735" t="str">
        <f>IFERROR(VLOOKUP(D8735,Lookup_Tables!$A$2:$B$21,2,FALSE),"All")</f>
        <v>All</v>
      </c>
    </row>
    <row r="8736" spans="1:18" hidden="1">
      <c r="A8736">
        <v>4096</v>
      </c>
      <c r="B8736">
        <v>3</v>
      </c>
      <c r="C8736" t="s">
        <v>38</v>
      </c>
      <c r="D8736">
        <v>16</v>
      </c>
      <c r="E8736">
        <v>1232474.6847433001</v>
      </c>
      <c r="F8736">
        <v>367408.33761035593</v>
      </c>
      <c r="G8736">
        <v>454797.77970222698</v>
      </c>
      <c r="H8736">
        <v>1462931.4244609701</v>
      </c>
      <c r="I8736">
        <v>1928807.94665412</v>
      </c>
      <c r="J8736">
        <v>8075380.4091549199</v>
      </c>
      <c r="K8736">
        <v>34771490.916992299</v>
      </c>
      <c r="L8736">
        <v>69349483.442477703</v>
      </c>
      <c r="M8736">
        <v>85652757.476117104</v>
      </c>
      <c r="N8736">
        <v>133175247.00339</v>
      </c>
      <c r="O8736">
        <v>173866662.377325</v>
      </c>
      <c r="Q8736" t="str">
        <f>VLOOKUP(A8736,Lookup_Tables!$D$2:$E$7,2,FALSE)</f>
        <v>PF</v>
      </c>
      <c r="R8736" t="str">
        <f>IFERROR(VLOOKUP(D8736,Lookup_Tables!$A$2:$B$21,2,FALSE),"All")</f>
        <v>Government_Loss</v>
      </c>
    </row>
    <row r="8737" spans="1:18" hidden="1">
      <c r="A8737">
        <v>4096</v>
      </c>
      <c r="B8737">
        <v>3</v>
      </c>
      <c r="C8737" t="s">
        <v>39</v>
      </c>
      <c r="D8737">
        <v>16</v>
      </c>
      <c r="E8737">
        <v>1224133.0358683099</v>
      </c>
      <c r="F8737">
        <v>362012.82471448265</v>
      </c>
      <c r="G8737">
        <v>445716.93868174398</v>
      </c>
      <c r="H8737">
        <v>1389978.1751281701</v>
      </c>
      <c r="I8737">
        <v>1860014.36180312</v>
      </c>
      <c r="J8737">
        <v>7995645.8347640196</v>
      </c>
      <c r="K8737">
        <v>34733178.0820361</v>
      </c>
      <c r="L8737">
        <v>69349483.442477703</v>
      </c>
      <c r="M8737">
        <v>85652757.476117104</v>
      </c>
      <c r="N8737">
        <v>133175247.00339</v>
      </c>
      <c r="O8737">
        <v>173857889.585558</v>
      </c>
      <c r="Q8737" t="str">
        <f>VLOOKUP(A8737,Lookup_Tables!$D$2:$E$7,2,FALSE)</f>
        <v>PF</v>
      </c>
      <c r="R8737" t="str">
        <f>IFERROR(VLOOKUP(D8737,Lookup_Tables!$A$2:$B$21,2,FALSE),"All")</f>
        <v>Government_Loss</v>
      </c>
    </row>
    <row r="8738" spans="1:18" hidden="1">
      <c r="A8738">
        <v>4096</v>
      </c>
      <c r="B8738">
        <v>3</v>
      </c>
      <c r="C8738" t="s">
        <v>38</v>
      </c>
      <c r="D8738">
        <v>17</v>
      </c>
      <c r="E8738">
        <v>596410.02329126501</v>
      </c>
      <c r="F8738">
        <v>174811.81267979374</v>
      </c>
      <c r="G8738">
        <v>278472.54791368998</v>
      </c>
      <c r="H8738">
        <v>1053207.6023055699</v>
      </c>
      <c r="I8738">
        <v>1340536.3120327599</v>
      </c>
      <c r="J8738">
        <v>4197320.8353101797</v>
      </c>
      <c r="K8738">
        <v>16436879.834248099</v>
      </c>
      <c r="L8738">
        <v>32096227.1549762</v>
      </c>
      <c r="M8738">
        <v>41410270.559655502</v>
      </c>
      <c r="N8738">
        <v>63092459.016051903</v>
      </c>
      <c r="O8738">
        <v>77827822.370590299</v>
      </c>
      <c r="Q8738" t="str">
        <f>VLOOKUP(A8738,Lookup_Tables!$D$2:$E$7,2,FALSE)</f>
        <v>PF</v>
      </c>
      <c r="R8738" t="str">
        <f>IFERROR(VLOOKUP(D8738,Lookup_Tables!$A$2:$B$21,2,FALSE),"All")</f>
        <v>Emergency_Loss</v>
      </c>
    </row>
    <row r="8739" spans="1:18" hidden="1">
      <c r="A8739">
        <v>4096</v>
      </c>
      <c r="B8739">
        <v>3</v>
      </c>
      <c r="C8739" t="s">
        <v>39</v>
      </c>
      <c r="D8739">
        <v>17</v>
      </c>
      <c r="E8739">
        <v>591413.990482867</v>
      </c>
      <c r="F8739">
        <v>171200.55815166072</v>
      </c>
      <c r="G8739">
        <v>271629.64656633598</v>
      </c>
      <c r="H8739">
        <v>1011096.5500186899</v>
      </c>
      <c r="I8739">
        <v>1288709.3516055199</v>
      </c>
      <c r="J8739">
        <v>4197320.8353101797</v>
      </c>
      <c r="K8739">
        <v>16436879.834248099</v>
      </c>
      <c r="L8739">
        <v>32096227.1549762</v>
      </c>
      <c r="M8739">
        <v>41410270.559655502</v>
      </c>
      <c r="N8739">
        <v>63092459.016051903</v>
      </c>
      <c r="O8739">
        <v>77825384.626389205</v>
      </c>
      <c r="Q8739" t="str">
        <f>VLOOKUP(A8739,Lookup_Tables!$D$2:$E$7,2,FALSE)</f>
        <v>PF</v>
      </c>
      <c r="R8739" t="str">
        <f>IFERROR(VLOOKUP(D8739,Lookup_Tables!$A$2:$B$21,2,FALSE),"All")</f>
        <v>Emergency_Loss</v>
      </c>
    </row>
    <row r="8740" spans="1:18" hidden="1">
      <c r="A8740">
        <v>4096</v>
      </c>
      <c r="B8740">
        <v>3</v>
      </c>
      <c r="C8740" t="s">
        <v>38</v>
      </c>
      <c r="D8740">
        <v>18</v>
      </c>
      <c r="E8740">
        <v>1828884.7080345601</v>
      </c>
      <c r="F8740">
        <v>539039.44824706088</v>
      </c>
      <c r="G8740">
        <v>735756.508465625</v>
      </c>
      <c r="H8740">
        <v>2523730.7399863098</v>
      </c>
      <c r="I8740">
        <v>3259428.7803430702</v>
      </c>
      <c r="J8740">
        <v>12612507.605632</v>
      </c>
      <c r="K8740">
        <v>51177695.689961702</v>
      </c>
      <c r="L8740">
        <v>102467728.533913</v>
      </c>
      <c r="M8740">
        <v>127005061.309019</v>
      </c>
      <c r="N8740">
        <v>195230059.32141101</v>
      </c>
      <c r="O8740">
        <v>251694484.747915</v>
      </c>
      <c r="Q8740" t="str">
        <f>VLOOKUP(A8740,Lookup_Tables!$D$2:$E$7,2,FALSE)</f>
        <v>PF</v>
      </c>
      <c r="R8740" t="str">
        <f>IFERROR(VLOOKUP(D8740,Lookup_Tables!$A$2:$B$21,2,FALSE),"All")</f>
        <v>Govt_Plus_Emergency</v>
      </c>
    </row>
    <row r="8741" spans="1:18" hidden="1">
      <c r="A8741">
        <v>4096</v>
      </c>
      <c r="B8741">
        <v>3</v>
      </c>
      <c r="C8741" t="s">
        <v>39</v>
      </c>
      <c r="D8741">
        <v>18</v>
      </c>
      <c r="E8741">
        <v>1815526.9822719099</v>
      </c>
      <c r="F8741">
        <v>530236.70932046673</v>
      </c>
      <c r="G8741">
        <v>719047.33652761602</v>
      </c>
      <c r="H8741">
        <v>2420265.2821861398</v>
      </c>
      <c r="I8741">
        <v>3123253.3736854098</v>
      </c>
      <c r="J8741">
        <v>12508929.1770916</v>
      </c>
      <c r="K8741">
        <v>51177695.689961702</v>
      </c>
      <c r="L8741">
        <v>102467728.533913</v>
      </c>
      <c r="M8741">
        <v>127005061.309019</v>
      </c>
      <c r="N8741">
        <v>195230059.32141101</v>
      </c>
      <c r="O8741">
        <v>251683274.21194699</v>
      </c>
      <c r="Q8741" t="str">
        <f>VLOOKUP(A8741,Lookup_Tables!$D$2:$E$7,2,FALSE)</f>
        <v>PF</v>
      </c>
      <c r="R8741" t="str">
        <f>IFERROR(VLOOKUP(D8741,Lookup_Tables!$A$2:$B$21,2,FALSE),"All")</f>
        <v>Govt_Plus_Emergency</v>
      </c>
    </row>
    <row r="8742" spans="1:18" hidden="1">
      <c r="A8742">
        <v>4096</v>
      </c>
      <c r="B8742">
        <v>4</v>
      </c>
      <c r="C8742" t="s">
        <v>38</v>
      </c>
      <c r="D8742">
        <v>0</v>
      </c>
      <c r="E8742">
        <v>24404201.344514102</v>
      </c>
      <c r="F8742">
        <v>8745634.9396437779</v>
      </c>
      <c r="G8742">
        <v>29478372.378120601</v>
      </c>
      <c r="H8742">
        <v>77394922.544484794</v>
      </c>
      <c r="I8742">
        <v>96933034.186182305</v>
      </c>
      <c r="J8742">
        <v>184803716.53613001</v>
      </c>
      <c r="K8742">
        <v>407349223.64545798</v>
      </c>
      <c r="L8742">
        <v>1061479492.8346601</v>
      </c>
      <c r="M8742">
        <v>1336899844.9651999</v>
      </c>
      <c r="N8742">
        <v>2003613833.01808</v>
      </c>
      <c r="O8742">
        <v>2457781221.8260698</v>
      </c>
      <c r="Q8742" t="str">
        <f>VLOOKUP(A8742,Lookup_Tables!$D$2:$E$7,2,FALSE)</f>
        <v>PF</v>
      </c>
      <c r="R8742" t="str">
        <f>IFERROR(VLOOKUP(D8742,Lookup_Tables!$A$2:$B$21,2,FALSE),"All")</f>
        <v>Private Assets</v>
      </c>
    </row>
    <row r="8743" spans="1:18" hidden="1">
      <c r="A8743">
        <v>4096</v>
      </c>
      <c r="B8743">
        <v>4</v>
      </c>
      <c r="C8743" t="s">
        <v>39</v>
      </c>
      <c r="D8743">
        <v>0</v>
      </c>
      <c r="E8743">
        <v>23473475.353877001</v>
      </c>
      <c r="F8743">
        <v>8228686.5287481844</v>
      </c>
      <c r="G8743">
        <v>26557711.976551902</v>
      </c>
      <c r="H8743">
        <v>71075778.672006607</v>
      </c>
      <c r="I8743">
        <v>93233921.260260999</v>
      </c>
      <c r="J8743">
        <v>179772027.370841</v>
      </c>
      <c r="K8743">
        <v>388931549.77739203</v>
      </c>
      <c r="L8743">
        <v>1061479492.8346601</v>
      </c>
      <c r="M8743">
        <v>1336899844.9651999</v>
      </c>
      <c r="N8743">
        <v>2000199591.2515199</v>
      </c>
      <c r="O8743">
        <v>2456511909.1673698</v>
      </c>
      <c r="Q8743" t="str">
        <f>VLOOKUP(A8743,Lookup_Tables!$D$2:$E$7,2,FALSE)</f>
        <v>PF</v>
      </c>
      <c r="R8743" t="str">
        <f>IFERROR(VLOOKUP(D8743,Lookup_Tables!$A$2:$B$21,2,FALSE),"All")</f>
        <v>Private Assets</v>
      </c>
    </row>
    <row r="8744" spans="1:18" hidden="1">
      <c r="A8744">
        <v>4096</v>
      </c>
      <c r="B8744">
        <v>4</v>
      </c>
      <c r="C8744" t="s">
        <v>38</v>
      </c>
      <c r="D8744">
        <v>1</v>
      </c>
      <c r="E8744">
        <v>1319030.2221740501</v>
      </c>
      <c r="F8744">
        <v>328278.37534846482</v>
      </c>
      <c r="G8744">
        <v>0</v>
      </c>
      <c r="H8744">
        <v>7706364.39917015</v>
      </c>
      <c r="I8744">
        <v>11319623.5328747</v>
      </c>
      <c r="J8744">
        <v>22405099.4715266</v>
      </c>
      <c r="K8744">
        <v>39318842.554214902</v>
      </c>
      <c r="L8744">
        <v>57351506.313951798</v>
      </c>
      <c r="M8744">
        <v>63466503.302460901</v>
      </c>
      <c r="N8744">
        <v>82283254.461647198</v>
      </c>
      <c r="O8744">
        <v>101234807.570124</v>
      </c>
      <c r="Q8744" t="str">
        <f>VLOOKUP(A8744,Lookup_Tables!$D$2:$E$7,2,FALSE)</f>
        <v>PF</v>
      </c>
      <c r="R8744" t="str">
        <f>IFERROR(VLOOKUP(D8744,Lookup_Tables!$A$2:$B$21,2,FALSE),"All")</f>
        <v>Airport</v>
      </c>
    </row>
    <row r="8745" spans="1:18" hidden="1">
      <c r="A8745">
        <v>4096</v>
      </c>
      <c r="B8745">
        <v>4</v>
      </c>
      <c r="C8745" t="s">
        <v>39</v>
      </c>
      <c r="D8745">
        <v>1</v>
      </c>
      <c r="E8745">
        <v>1301986.4479672201</v>
      </c>
      <c r="F8745">
        <v>316244.15786705143</v>
      </c>
      <c r="G8745">
        <v>0</v>
      </c>
      <c r="H8745">
        <v>7706364.39917015</v>
      </c>
      <c r="I8745">
        <v>11319623.5328747</v>
      </c>
      <c r="J8745">
        <v>22186218.622855902</v>
      </c>
      <c r="K8745">
        <v>39276198.398236401</v>
      </c>
      <c r="L8745">
        <v>57305718.506893001</v>
      </c>
      <c r="M8745">
        <v>62780121.686576501</v>
      </c>
      <c r="N8745">
        <v>81094278.041657701</v>
      </c>
      <c r="O8745">
        <v>101234807.570124</v>
      </c>
      <c r="Q8745" t="str">
        <f>VLOOKUP(A8745,Lookup_Tables!$D$2:$E$7,2,FALSE)</f>
        <v>PF</v>
      </c>
      <c r="R8745" t="str">
        <f>IFERROR(VLOOKUP(D8745,Lookup_Tables!$A$2:$B$21,2,FALSE),"All")</f>
        <v>Airport</v>
      </c>
    </row>
    <row r="8746" spans="1:18" hidden="1">
      <c r="A8746">
        <v>4096</v>
      </c>
      <c r="B8746">
        <v>4</v>
      </c>
      <c r="C8746" t="s">
        <v>38</v>
      </c>
      <c r="D8746">
        <v>2</v>
      </c>
      <c r="E8746">
        <v>880094.16418858105</v>
      </c>
      <c r="F8746">
        <v>382759.62298743433</v>
      </c>
      <c r="G8746">
        <v>2189236.0682239402</v>
      </c>
      <c r="H8746">
        <v>3993984.4546600198</v>
      </c>
      <c r="I8746">
        <v>4538462.9457451599</v>
      </c>
      <c r="J8746">
        <v>6342800.3859055601</v>
      </c>
      <c r="K8746">
        <v>11039144.3783818</v>
      </c>
      <c r="L8746">
        <v>21962702.802804701</v>
      </c>
      <c r="M8746">
        <v>25000738.825763799</v>
      </c>
      <c r="N8746">
        <v>39375785.479423799</v>
      </c>
      <c r="O8746">
        <v>48877284.930248901</v>
      </c>
      <c r="Q8746" t="str">
        <f>VLOOKUP(A8746,Lookup_Tables!$D$2:$E$7,2,FALSE)</f>
        <v>PF</v>
      </c>
      <c r="R8746" t="str">
        <f>IFERROR(VLOOKUP(D8746,Lookup_Tables!$A$2:$B$21,2,FALSE),"All")</f>
        <v>Bridge</v>
      </c>
    </row>
    <row r="8747" spans="1:18" hidden="1">
      <c r="A8747">
        <v>4096</v>
      </c>
      <c r="B8747">
        <v>4</v>
      </c>
      <c r="C8747" t="s">
        <v>39</v>
      </c>
      <c r="D8747">
        <v>2</v>
      </c>
      <c r="E8747">
        <v>810459.16394113295</v>
      </c>
      <c r="F8747">
        <v>350302.60603639763</v>
      </c>
      <c r="G8747">
        <v>1944470.9172052599</v>
      </c>
      <c r="H8747">
        <v>3320408.4688503598</v>
      </c>
      <c r="I8747">
        <v>3810533.8396183299</v>
      </c>
      <c r="J8747">
        <v>5834994.8705089297</v>
      </c>
      <c r="K8747">
        <v>10752876.496990399</v>
      </c>
      <c r="L8747">
        <v>21962702.802804701</v>
      </c>
      <c r="M8747">
        <v>24890278.24052</v>
      </c>
      <c r="N8747">
        <v>39215578.203942403</v>
      </c>
      <c r="O8747">
        <v>47471961.507762402</v>
      </c>
      <c r="Q8747" t="str">
        <f>VLOOKUP(A8747,Lookup_Tables!$D$2:$E$7,2,FALSE)</f>
        <v>PF</v>
      </c>
      <c r="R8747" t="str">
        <f>IFERROR(VLOOKUP(D8747,Lookup_Tables!$A$2:$B$21,2,FALSE),"All")</f>
        <v>Bridge</v>
      </c>
    </row>
    <row r="8748" spans="1:18" hidden="1">
      <c r="A8748">
        <v>4096</v>
      </c>
      <c r="B8748">
        <v>4</v>
      </c>
      <c r="C8748" t="s">
        <v>38</v>
      </c>
      <c r="D8748">
        <v>3</v>
      </c>
      <c r="E8748">
        <v>61772.8448554676</v>
      </c>
      <c r="F8748">
        <v>17276.079736728076</v>
      </c>
      <c r="G8748">
        <v>32607.912018048501</v>
      </c>
      <c r="H8748">
        <v>182604.293933326</v>
      </c>
      <c r="I8748">
        <v>258826.610449923</v>
      </c>
      <c r="J8748">
        <v>559468.41095180402</v>
      </c>
      <c r="K8748">
        <v>1653353.09084082</v>
      </c>
      <c r="L8748">
        <v>3272364.89157661</v>
      </c>
      <c r="M8748">
        <v>3740859.0510073099</v>
      </c>
      <c r="N8748">
        <v>5737094.56509028</v>
      </c>
      <c r="O8748">
        <v>7519280.0971061997</v>
      </c>
      <c r="Q8748" t="str">
        <f>VLOOKUP(A8748,Lookup_Tables!$D$2:$E$7,2,FALSE)</f>
        <v>PF</v>
      </c>
      <c r="R8748" t="str">
        <f>IFERROR(VLOOKUP(D8748,Lookup_Tables!$A$2:$B$21,2,FALSE),"All")</f>
        <v>Govt Hosp</v>
      </c>
    </row>
    <row r="8749" spans="1:18" hidden="1">
      <c r="A8749">
        <v>4096</v>
      </c>
      <c r="B8749">
        <v>4</v>
      </c>
      <c r="C8749" t="s">
        <v>39</v>
      </c>
      <c r="D8749">
        <v>3</v>
      </c>
      <c r="E8749">
        <v>60897.128362691998</v>
      </c>
      <c r="F8749">
        <v>17137.445265854883</v>
      </c>
      <c r="G8749">
        <v>31621.343515621698</v>
      </c>
      <c r="H8749">
        <v>171244.96874429699</v>
      </c>
      <c r="I8749">
        <v>249347.038300282</v>
      </c>
      <c r="J8749">
        <v>554059.21621539199</v>
      </c>
      <c r="K8749">
        <v>1606754.1298898</v>
      </c>
      <c r="L8749">
        <v>3272364.89157661</v>
      </c>
      <c r="M8749">
        <v>3740859.0510073099</v>
      </c>
      <c r="N8749">
        <v>5637916.6312643997</v>
      </c>
      <c r="O8749">
        <v>7429780.0074824197</v>
      </c>
      <c r="Q8749" t="str">
        <f>VLOOKUP(A8749,Lookup_Tables!$D$2:$E$7,2,FALSE)</f>
        <v>PF</v>
      </c>
      <c r="R8749" t="str">
        <f>IFERROR(VLOOKUP(D8749,Lookup_Tables!$A$2:$B$21,2,FALSE),"All")</f>
        <v>Govt Hosp</v>
      </c>
    </row>
    <row r="8750" spans="1:18" hidden="1">
      <c r="A8750">
        <v>4096</v>
      </c>
      <c r="B8750">
        <v>4</v>
      </c>
      <c r="C8750" t="s">
        <v>38</v>
      </c>
      <c r="D8750">
        <v>4</v>
      </c>
      <c r="E8750">
        <v>87556.438500357399</v>
      </c>
      <c r="F8750">
        <v>30281.539389651945</v>
      </c>
      <c r="G8750">
        <v>95587.423117971295</v>
      </c>
      <c r="H8750">
        <v>219657.320675325</v>
      </c>
      <c r="I8750">
        <v>298753.60834901402</v>
      </c>
      <c r="J8750">
        <v>575934.80094197497</v>
      </c>
      <c r="K8750">
        <v>1542502.4652943299</v>
      </c>
      <c r="L8750">
        <v>3977727.5792882</v>
      </c>
      <c r="M8750">
        <v>5305559.3617048096</v>
      </c>
      <c r="N8750">
        <v>8030534.4983095303</v>
      </c>
      <c r="O8750">
        <v>10000649.2678937</v>
      </c>
      <c r="Q8750" t="str">
        <f>VLOOKUP(A8750,Lookup_Tables!$D$2:$E$7,2,FALSE)</f>
        <v>PF</v>
      </c>
      <c r="R8750" t="str">
        <f>IFERROR(VLOOKUP(D8750,Lookup_Tables!$A$2:$B$21,2,FALSE),"All")</f>
        <v>Govt Med Fac</v>
      </c>
    </row>
    <row r="8751" spans="1:18" hidden="1">
      <c r="A8751">
        <v>4096</v>
      </c>
      <c r="B8751">
        <v>4</v>
      </c>
      <c r="C8751" t="s">
        <v>39</v>
      </c>
      <c r="D8751">
        <v>4</v>
      </c>
      <c r="E8751">
        <v>84287.072314391</v>
      </c>
      <c r="F8751">
        <v>28844.699854909755</v>
      </c>
      <c r="G8751">
        <v>84202.5989847655</v>
      </c>
      <c r="H8751">
        <v>199836.59848218301</v>
      </c>
      <c r="I8751">
        <v>271965.02206941799</v>
      </c>
      <c r="J8751">
        <v>545150.64203631599</v>
      </c>
      <c r="K8751">
        <v>1479858.6487950201</v>
      </c>
      <c r="L8751">
        <v>3977727.5792882</v>
      </c>
      <c r="M8751">
        <v>5305559.3617048096</v>
      </c>
      <c r="N8751">
        <v>7991477.2417534804</v>
      </c>
      <c r="O8751">
        <v>10000649.2678937</v>
      </c>
      <c r="Q8751" t="str">
        <f>VLOOKUP(A8751,Lookup_Tables!$D$2:$E$7,2,FALSE)</f>
        <v>PF</v>
      </c>
      <c r="R8751" t="str">
        <f>IFERROR(VLOOKUP(D8751,Lookup_Tables!$A$2:$B$21,2,FALSE),"All")</f>
        <v>Govt Med Fac</v>
      </c>
    </row>
    <row r="8752" spans="1:18" hidden="1">
      <c r="A8752">
        <v>4096</v>
      </c>
      <c r="B8752">
        <v>4</v>
      </c>
      <c r="C8752" t="s">
        <v>38</v>
      </c>
      <c r="D8752">
        <v>6</v>
      </c>
      <c r="E8752">
        <v>1364.3417386695201</v>
      </c>
      <c r="F8752">
        <v>437.08949505288342</v>
      </c>
      <c r="G8752">
        <v>0</v>
      </c>
      <c r="H8752">
        <v>0</v>
      </c>
      <c r="I8752">
        <v>0</v>
      </c>
      <c r="J8752">
        <v>0</v>
      </c>
      <c r="K8752">
        <v>37143.022443577902</v>
      </c>
      <c r="L8752">
        <v>77283.1252713742</v>
      </c>
      <c r="M8752">
        <v>104460.00248606699</v>
      </c>
      <c r="N8752">
        <v>176493.09240121301</v>
      </c>
      <c r="O8752">
        <v>278840.90875402599</v>
      </c>
      <c r="Q8752" t="str">
        <f>VLOOKUP(A8752,Lookup_Tables!$D$2:$E$7,2,FALSE)</f>
        <v>PF</v>
      </c>
      <c r="R8752" t="str">
        <f>IFERROR(VLOOKUP(D8752,Lookup_Tables!$A$2:$B$21,2,FALSE),"All")</f>
        <v>Port</v>
      </c>
    </row>
    <row r="8753" spans="1:18" hidden="1">
      <c r="A8753">
        <v>4096</v>
      </c>
      <c r="B8753">
        <v>4</v>
      </c>
      <c r="C8753" t="s">
        <v>39</v>
      </c>
      <c r="D8753">
        <v>6</v>
      </c>
      <c r="E8753">
        <v>1357.16026237387</v>
      </c>
      <c r="F8753">
        <v>429.90801875723332</v>
      </c>
      <c r="G8753">
        <v>0</v>
      </c>
      <c r="H8753">
        <v>0</v>
      </c>
      <c r="I8753">
        <v>0</v>
      </c>
      <c r="J8753">
        <v>0</v>
      </c>
      <c r="K8753">
        <v>37143.022443577902</v>
      </c>
      <c r="L8753">
        <v>77283.1252713742</v>
      </c>
      <c r="M8753">
        <v>104460.00248606699</v>
      </c>
      <c r="N8753">
        <v>176493.09240121301</v>
      </c>
      <c r="O8753">
        <v>278840.90875402599</v>
      </c>
      <c r="Q8753" t="str">
        <f>VLOOKUP(A8753,Lookup_Tables!$D$2:$E$7,2,FALSE)</f>
        <v>PF</v>
      </c>
      <c r="R8753" t="str">
        <f>IFERROR(VLOOKUP(D8753,Lookup_Tables!$A$2:$B$21,2,FALSE),"All")</f>
        <v>Port</v>
      </c>
    </row>
    <row r="8754" spans="1:18" hidden="1">
      <c r="A8754">
        <v>4096</v>
      </c>
      <c r="B8754">
        <v>4</v>
      </c>
      <c r="C8754" t="s">
        <v>38</v>
      </c>
      <c r="D8754">
        <v>9</v>
      </c>
      <c r="E8754">
        <v>18970.563589072499</v>
      </c>
      <c r="F8754">
        <v>7212.709370033559</v>
      </c>
      <c r="G8754">
        <v>48360.986057282098</v>
      </c>
      <c r="H8754">
        <v>93815.869054422001</v>
      </c>
      <c r="I8754">
        <v>106761.971563143</v>
      </c>
      <c r="J8754">
        <v>141611.40788329899</v>
      </c>
      <c r="K8754">
        <v>229710.671743527</v>
      </c>
      <c r="L8754">
        <v>444662.72762817901</v>
      </c>
      <c r="M8754">
        <v>552985.92749343801</v>
      </c>
      <c r="N8754">
        <v>1117382.1766764801</v>
      </c>
      <c r="O8754">
        <v>1574578.8207088099</v>
      </c>
      <c r="Q8754" t="str">
        <f>VLOOKUP(A8754,Lookup_Tables!$D$2:$E$7,2,FALSE)</f>
        <v>PF</v>
      </c>
      <c r="R8754" t="str">
        <f>IFERROR(VLOOKUP(D8754,Lookup_Tables!$A$2:$B$21,2,FALSE),"All")</f>
        <v>Pub Admin Bldg</v>
      </c>
    </row>
    <row r="8755" spans="1:18" hidden="1">
      <c r="A8755">
        <v>4096</v>
      </c>
      <c r="B8755">
        <v>4</v>
      </c>
      <c r="C8755" t="s">
        <v>39</v>
      </c>
      <c r="D8755">
        <v>9</v>
      </c>
      <c r="E8755">
        <v>17909.3033828234</v>
      </c>
      <c r="F8755">
        <v>6812.5246564260833</v>
      </c>
      <c r="G8755">
        <v>44499.974781518496</v>
      </c>
      <c r="H8755">
        <v>83321.135277837398</v>
      </c>
      <c r="I8755">
        <v>93815.869054422001</v>
      </c>
      <c r="J8755">
        <v>132102.56432279301</v>
      </c>
      <c r="K8755">
        <v>217622.33653935499</v>
      </c>
      <c r="L8755">
        <v>442509.82727765001</v>
      </c>
      <c r="M8755">
        <v>538409.81732823304</v>
      </c>
      <c r="N8755">
        <v>1117382.1766764801</v>
      </c>
      <c r="O8755">
        <v>1574578.8207088099</v>
      </c>
      <c r="Q8755" t="str">
        <f>VLOOKUP(A8755,Lookup_Tables!$D$2:$E$7,2,FALSE)</f>
        <v>PF</v>
      </c>
      <c r="R8755" t="str">
        <f>IFERROR(VLOOKUP(D8755,Lookup_Tables!$A$2:$B$21,2,FALSE),"All")</f>
        <v>Pub Admin Bldg</v>
      </c>
    </row>
    <row r="8756" spans="1:18" hidden="1">
      <c r="A8756">
        <v>4096</v>
      </c>
      <c r="B8756">
        <v>4</v>
      </c>
      <c r="C8756" t="s">
        <v>38</v>
      </c>
      <c r="D8756">
        <v>10</v>
      </c>
      <c r="E8756">
        <v>444768.63014907698</v>
      </c>
      <c r="F8756">
        <v>135114.46470373735</v>
      </c>
      <c r="G8756">
        <v>138945.344373859</v>
      </c>
      <c r="H8756">
        <v>1332242.5802774001</v>
      </c>
      <c r="I8756">
        <v>1937880.4682630301</v>
      </c>
      <c r="J8756">
        <v>4435954.4290500497</v>
      </c>
      <c r="K8756">
        <v>10994022.406077299</v>
      </c>
      <c r="L8756">
        <v>24747006.782190301</v>
      </c>
      <c r="M8756">
        <v>27563500.660480302</v>
      </c>
      <c r="N8756">
        <v>38629911.043701097</v>
      </c>
      <c r="O8756">
        <v>48763847.888605699</v>
      </c>
      <c r="Q8756" t="str">
        <f>VLOOKUP(A8756,Lookup_Tables!$D$2:$E$7,2,FALSE)</f>
        <v>PF</v>
      </c>
      <c r="R8756" t="str">
        <f>IFERROR(VLOOKUP(D8756,Lookup_Tables!$A$2:$B$21,2,FALSE),"All")</f>
        <v>Pub School</v>
      </c>
    </row>
    <row r="8757" spans="1:18" hidden="1">
      <c r="A8757">
        <v>4096</v>
      </c>
      <c r="B8757">
        <v>4</v>
      </c>
      <c r="C8757" t="s">
        <v>39</v>
      </c>
      <c r="D8757">
        <v>10</v>
      </c>
      <c r="E8757">
        <v>437472.72456544102</v>
      </c>
      <c r="F8757">
        <v>130154.38139896456</v>
      </c>
      <c r="G8757">
        <v>121699.356217598</v>
      </c>
      <c r="H8757">
        <v>1257926.1980884101</v>
      </c>
      <c r="I8757">
        <v>1916157.4234921699</v>
      </c>
      <c r="J8757">
        <v>4426413.1617347598</v>
      </c>
      <c r="K8757">
        <v>10914404.218977399</v>
      </c>
      <c r="L8757">
        <v>24744880.7465427</v>
      </c>
      <c r="M8757">
        <v>27553325.647977799</v>
      </c>
      <c r="N8757">
        <v>38629911.043701097</v>
      </c>
      <c r="O8757">
        <v>48763847.888605699</v>
      </c>
      <c r="Q8757" t="str">
        <f>VLOOKUP(A8757,Lookup_Tables!$D$2:$E$7,2,FALSE)</f>
        <v>PF</v>
      </c>
      <c r="R8757" t="str">
        <f>IFERROR(VLOOKUP(D8757,Lookup_Tables!$A$2:$B$21,2,FALSE),"All")</f>
        <v>Pub School</v>
      </c>
    </row>
    <row r="8758" spans="1:18" hidden="1">
      <c r="A8758">
        <v>4096</v>
      </c>
      <c r="B8758">
        <v>4</v>
      </c>
      <c r="C8758" t="s">
        <v>38</v>
      </c>
      <c r="D8758">
        <v>11</v>
      </c>
      <c r="E8758">
        <v>30155.939760556801</v>
      </c>
      <c r="F8758">
        <v>9016.5721667598118</v>
      </c>
      <c r="G8758">
        <v>0</v>
      </c>
      <c r="H8758">
        <v>0</v>
      </c>
      <c r="I8758">
        <v>0</v>
      </c>
      <c r="J8758">
        <v>132023.489771508</v>
      </c>
      <c r="K8758">
        <v>1029937.0658700099</v>
      </c>
      <c r="L8758">
        <v>2165452.6867137202</v>
      </c>
      <c r="M8758">
        <v>2409656.8946692501</v>
      </c>
      <c r="N8758">
        <v>3466074.9034087998</v>
      </c>
      <c r="O8758">
        <v>4218605.9872708404</v>
      </c>
      <c r="Q8758" t="str">
        <f>VLOOKUP(A8758,Lookup_Tables!$D$2:$E$7,2,FALSE)</f>
        <v>PF</v>
      </c>
      <c r="R8758" t="str">
        <f>IFERROR(VLOOKUP(D8758,Lookup_Tables!$A$2:$B$21,2,FALSE),"All")</f>
        <v>Pub Univ</v>
      </c>
    </row>
    <row r="8759" spans="1:18" hidden="1">
      <c r="A8759">
        <v>4096</v>
      </c>
      <c r="B8759">
        <v>4</v>
      </c>
      <c r="C8759" t="s">
        <v>39</v>
      </c>
      <c r="D8759">
        <v>11</v>
      </c>
      <c r="E8759">
        <v>29792.836657181899</v>
      </c>
      <c r="F8759">
        <v>8699.729811537909</v>
      </c>
      <c r="G8759">
        <v>0</v>
      </c>
      <c r="H8759">
        <v>0</v>
      </c>
      <c r="I8759">
        <v>0</v>
      </c>
      <c r="J8759">
        <v>132023.489771508</v>
      </c>
      <c r="K8759">
        <v>1029937.0658700099</v>
      </c>
      <c r="L8759">
        <v>2119191.9385607201</v>
      </c>
      <c r="M8759">
        <v>2409656.8946692501</v>
      </c>
      <c r="N8759">
        <v>3466074.9034087998</v>
      </c>
      <c r="O8759">
        <v>4218605.9872708404</v>
      </c>
      <c r="Q8759" t="str">
        <f>VLOOKUP(A8759,Lookup_Tables!$D$2:$E$7,2,FALSE)</f>
        <v>PF</v>
      </c>
      <c r="R8759" t="str">
        <f>IFERROR(VLOOKUP(D8759,Lookup_Tables!$A$2:$B$21,2,FALSE),"All")</f>
        <v>Pub Univ</v>
      </c>
    </row>
    <row r="8760" spans="1:18" hidden="1">
      <c r="A8760">
        <v>4096</v>
      </c>
      <c r="B8760">
        <v>4</v>
      </c>
      <c r="C8760" t="s">
        <v>38</v>
      </c>
      <c r="D8760">
        <v>13</v>
      </c>
      <c r="E8760">
        <v>450486.78900108702</v>
      </c>
      <c r="F8760">
        <v>157239.01740384771</v>
      </c>
      <c r="G8760">
        <v>411675.28789131402</v>
      </c>
      <c r="H8760">
        <v>1257307.12031784</v>
      </c>
      <c r="I8760">
        <v>1718241.7792922601</v>
      </c>
      <c r="J8760">
        <v>3722903.5860190298</v>
      </c>
      <c r="K8760">
        <v>8723500.2843556907</v>
      </c>
      <c r="L8760">
        <v>22288639.479999699</v>
      </c>
      <c r="M8760">
        <v>24608379.7646272</v>
      </c>
      <c r="N8760">
        <v>37252359.3719685</v>
      </c>
      <c r="O8760">
        <v>47651022.337668903</v>
      </c>
      <c r="Q8760" t="str">
        <f>VLOOKUP(A8760,Lookup_Tables!$D$2:$E$7,2,FALSE)</f>
        <v>PF</v>
      </c>
      <c r="R8760" t="str">
        <f>IFERROR(VLOOKUP(D8760,Lookup_Tables!$A$2:$B$21,2,FALSE),"All")</f>
        <v>Residual Inst</v>
      </c>
    </row>
    <row r="8761" spans="1:18" hidden="1">
      <c r="A8761">
        <v>4096</v>
      </c>
      <c r="B8761">
        <v>4</v>
      </c>
      <c r="C8761" t="s">
        <v>39</v>
      </c>
      <c r="D8761">
        <v>13</v>
      </c>
      <c r="E8761">
        <v>435714.386493375</v>
      </c>
      <c r="F8761">
        <v>149258.07595803065</v>
      </c>
      <c r="G8761">
        <v>362172.60992391699</v>
      </c>
      <c r="H8761">
        <v>1148712.9715117</v>
      </c>
      <c r="I8761">
        <v>1571687.2765528001</v>
      </c>
      <c r="J8761">
        <v>3674871.9850782002</v>
      </c>
      <c r="K8761">
        <v>8601803.8799502701</v>
      </c>
      <c r="L8761">
        <v>22288639.479999699</v>
      </c>
      <c r="M8761">
        <v>24581139.039435599</v>
      </c>
      <c r="N8761">
        <v>37252359.3719685</v>
      </c>
      <c r="O8761">
        <v>47651022.337668903</v>
      </c>
      <c r="Q8761" t="str">
        <f>VLOOKUP(A8761,Lookup_Tables!$D$2:$E$7,2,FALSE)</f>
        <v>PF</v>
      </c>
      <c r="R8761" t="str">
        <f>IFERROR(VLOOKUP(D8761,Lookup_Tables!$A$2:$B$21,2,FALSE),"All")</f>
        <v>Residual Inst</v>
      </c>
    </row>
    <row r="8762" spans="1:18" hidden="1">
      <c r="A8762">
        <v>4096</v>
      </c>
      <c r="B8762">
        <v>4</v>
      </c>
      <c r="C8762" t="s">
        <v>38</v>
      </c>
      <c r="D8762">
        <v>14</v>
      </c>
      <c r="E8762">
        <v>471780.02545762499</v>
      </c>
      <c r="F8762">
        <v>146717.56876170769</v>
      </c>
      <c r="G8762">
        <v>243432.902291103</v>
      </c>
      <c r="H8762">
        <v>1155195.28967232</v>
      </c>
      <c r="I8762">
        <v>1803293.13619203</v>
      </c>
      <c r="J8762">
        <v>4590770.4132910501</v>
      </c>
      <c r="K8762">
        <v>11554167.345781</v>
      </c>
      <c r="L8762">
        <v>24873662.2757411</v>
      </c>
      <c r="M8762">
        <v>28975709.958514001</v>
      </c>
      <c r="N8762">
        <v>37060811.903093196</v>
      </c>
      <c r="O8762">
        <v>55146839.347390302</v>
      </c>
      <c r="Q8762" t="str">
        <f>VLOOKUP(A8762,Lookup_Tables!$D$2:$E$7,2,FALSE)</f>
        <v>PF</v>
      </c>
      <c r="R8762" t="str">
        <f>IFERROR(VLOOKUP(D8762,Lookup_Tables!$A$2:$B$21,2,FALSE),"All")</f>
        <v>Road</v>
      </c>
    </row>
    <row r="8763" spans="1:18" hidden="1">
      <c r="A8763">
        <v>4096</v>
      </c>
      <c r="B8763">
        <v>4</v>
      </c>
      <c r="C8763" t="s">
        <v>39</v>
      </c>
      <c r="D8763">
        <v>14</v>
      </c>
      <c r="E8763">
        <v>462022.56493397302</v>
      </c>
      <c r="F8763">
        <v>141724.34070956422</v>
      </c>
      <c r="G8763">
        <v>217285.16904143</v>
      </c>
      <c r="H8763">
        <v>1102361.83981574</v>
      </c>
      <c r="I8763">
        <v>1715972.7507555899</v>
      </c>
      <c r="J8763">
        <v>4535046.4910219302</v>
      </c>
      <c r="K8763">
        <v>11461569.979327099</v>
      </c>
      <c r="L8763">
        <v>24790416.696060698</v>
      </c>
      <c r="M8763">
        <v>28831770.618885498</v>
      </c>
      <c r="N8763">
        <v>36947755.236497603</v>
      </c>
      <c r="O8763">
        <v>54972372.541262403</v>
      </c>
      <c r="Q8763" t="str">
        <f>VLOOKUP(A8763,Lookup_Tables!$D$2:$E$7,2,FALSE)</f>
        <v>PF</v>
      </c>
      <c r="R8763" t="str">
        <f>IFERROR(VLOOKUP(D8763,Lookup_Tables!$A$2:$B$21,2,FALSE),"All")</f>
        <v>Road</v>
      </c>
    </row>
    <row r="8764" spans="1:18" hidden="1">
      <c r="A8764">
        <v>4096</v>
      </c>
      <c r="B8764">
        <v>4</v>
      </c>
      <c r="C8764" t="s">
        <v>38</v>
      </c>
      <c r="D8764">
        <v>15</v>
      </c>
      <c r="E8764">
        <v>28170181.303928901</v>
      </c>
      <c r="F8764">
        <v>10042922.564550351</v>
      </c>
      <c r="G8764">
        <v>32776866.1475222</v>
      </c>
      <c r="H8764">
        <v>93128184.810108304</v>
      </c>
      <c r="I8764">
        <v>118562210.558946</v>
      </c>
      <c r="J8764">
        <v>231284601.887858</v>
      </c>
      <c r="K8764">
        <v>495593658.89485598</v>
      </c>
      <c r="L8764">
        <v>1217221414.66326</v>
      </c>
      <c r="M8764">
        <v>1483341063.57798</v>
      </c>
      <c r="N8764">
        <v>2271478303.2858901</v>
      </c>
      <c r="O8764">
        <v>2712766657.32933</v>
      </c>
      <c r="Q8764" t="str">
        <f>VLOOKUP(A8764,Lookup_Tables!$D$2:$E$7,2,FALSE)</f>
        <v>PF</v>
      </c>
      <c r="R8764" t="str">
        <f>IFERROR(VLOOKUP(D8764,Lookup_Tables!$A$2:$B$21,2,FALSE),"All")</f>
        <v>All</v>
      </c>
    </row>
    <row r="8765" spans="1:18" hidden="1">
      <c r="A8765">
        <v>4096</v>
      </c>
      <c r="B8765">
        <v>4</v>
      </c>
      <c r="C8765" t="s">
        <v>39</v>
      </c>
      <c r="D8765">
        <v>15</v>
      </c>
      <c r="E8765">
        <v>27113280.591633599</v>
      </c>
      <c r="F8765">
        <v>9539919.140403118</v>
      </c>
      <c r="G8765">
        <v>29488446.8971554</v>
      </c>
      <c r="H8765">
        <v>86272747.892900899</v>
      </c>
      <c r="I8765">
        <v>109857941.387446</v>
      </c>
      <c r="J8765">
        <v>227988455.33834699</v>
      </c>
      <c r="K8765">
        <v>475810595.52689099</v>
      </c>
      <c r="L8765">
        <v>1202700747.5479</v>
      </c>
      <c r="M8765">
        <v>1483341063.57798</v>
      </c>
      <c r="N8765">
        <v>2239086074.9003301</v>
      </c>
      <c r="O8765">
        <v>2696724030.9443998</v>
      </c>
      <c r="Q8765" t="str">
        <f>VLOOKUP(A8765,Lookup_Tables!$D$2:$E$7,2,FALSE)</f>
        <v>PF</v>
      </c>
      <c r="R8765" t="str">
        <f>IFERROR(VLOOKUP(D8765,Lookup_Tables!$A$2:$B$21,2,FALSE),"All")</f>
        <v>All</v>
      </c>
    </row>
    <row r="8766" spans="1:18" hidden="1">
      <c r="A8766">
        <v>4096</v>
      </c>
      <c r="B8766">
        <v>4</v>
      </c>
      <c r="C8766" t="s">
        <v>38</v>
      </c>
      <c r="D8766">
        <v>16</v>
      </c>
      <c r="E8766">
        <v>3765979.9594145301</v>
      </c>
      <c r="F8766">
        <v>1202972.8961970746</v>
      </c>
      <c r="G8766">
        <v>3315368.8087210399</v>
      </c>
      <c r="H8766">
        <v>16105133.166442901</v>
      </c>
      <c r="I8766">
        <v>22095256.582235701</v>
      </c>
      <c r="J8766">
        <v>43924192.797402501</v>
      </c>
      <c r="K8766">
        <v>85776089.662724301</v>
      </c>
      <c r="L8766">
        <v>160798076.90400499</v>
      </c>
      <c r="M8766">
        <v>184517891.97660699</v>
      </c>
      <c r="N8766">
        <v>238886483.64881799</v>
      </c>
      <c r="O8766">
        <v>325271258.32815897</v>
      </c>
      <c r="Q8766" t="str">
        <f>VLOOKUP(A8766,Lookup_Tables!$D$2:$E$7,2,FALSE)</f>
        <v>PF</v>
      </c>
      <c r="R8766" t="str">
        <f>IFERROR(VLOOKUP(D8766,Lookup_Tables!$A$2:$B$21,2,FALSE),"All")</f>
        <v>Government_Loss</v>
      </c>
    </row>
    <row r="8767" spans="1:18" hidden="1">
      <c r="A8767">
        <v>4096</v>
      </c>
      <c r="B8767">
        <v>4</v>
      </c>
      <c r="C8767" t="s">
        <v>39</v>
      </c>
      <c r="D8767">
        <v>16</v>
      </c>
      <c r="E8767">
        <v>3640403.3063511299</v>
      </c>
      <c r="F8767">
        <v>1144982.8847938706</v>
      </c>
      <c r="G8767">
        <v>2861263.1453862698</v>
      </c>
      <c r="H8767">
        <v>14977936.786803801</v>
      </c>
      <c r="I8767">
        <v>21423846.976764198</v>
      </c>
      <c r="J8767">
        <v>42360125.645739697</v>
      </c>
      <c r="K8767">
        <v>85124047.546823204</v>
      </c>
      <c r="L8767">
        <v>159693077.882485</v>
      </c>
      <c r="M8767">
        <v>184057242.701989</v>
      </c>
      <c r="N8767">
        <v>238247980.206498</v>
      </c>
      <c r="O8767">
        <v>322963411.70042801</v>
      </c>
      <c r="Q8767" t="str">
        <f>VLOOKUP(A8767,Lookup_Tables!$D$2:$E$7,2,FALSE)</f>
        <v>PF</v>
      </c>
      <c r="R8767" t="str">
        <f>IFERROR(VLOOKUP(D8767,Lookup_Tables!$A$2:$B$21,2,FALSE),"All")</f>
        <v>Government_Loss</v>
      </c>
    </row>
    <row r="8768" spans="1:18" hidden="1">
      <c r="A8768">
        <v>4096</v>
      </c>
      <c r="B8768">
        <v>4</v>
      </c>
      <c r="C8768" t="s">
        <v>38</v>
      </c>
      <c r="D8768">
        <v>17</v>
      </c>
      <c r="E8768">
        <v>2555155.8374381098</v>
      </c>
      <c r="F8768">
        <v>898761.64427698101</v>
      </c>
      <c r="G8768">
        <v>2608755.0080878302</v>
      </c>
      <c r="H8768">
        <v>8972220.1814155802</v>
      </c>
      <c r="I8768">
        <v>11486460.434965599</v>
      </c>
      <c r="J8768">
        <v>23485750.325473599</v>
      </c>
      <c r="K8768">
        <v>48982693.363658302</v>
      </c>
      <c r="L8768">
        <v>114024821.032497</v>
      </c>
      <c r="M8768">
        <v>128238496.831214</v>
      </c>
      <c r="N8768">
        <v>194903743.62735599</v>
      </c>
      <c r="O8768">
        <v>241724765.65237299</v>
      </c>
      <c r="Q8768" t="str">
        <f>VLOOKUP(A8768,Lookup_Tables!$D$2:$E$7,2,FALSE)</f>
        <v>PF</v>
      </c>
      <c r="R8768" t="str">
        <f>IFERROR(VLOOKUP(D8768,Lookup_Tables!$A$2:$B$21,2,FALSE),"All")</f>
        <v>Emergency_Loss</v>
      </c>
    </row>
    <row r="8769" spans="1:18" hidden="1">
      <c r="A8769">
        <v>4096</v>
      </c>
      <c r="B8769">
        <v>4</v>
      </c>
      <c r="C8769" t="s">
        <v>39</v>
      </c>
      <c r="D8769">
        <v>17</v>
      </c>
      <c r="E8769">
        <v>2467169.5446129502</v>
      </c>
      <c r="F8769">
        <v>852663.53022739966</v>
      </c>
      <c r="G8769">
        <v>2306953.8406891502</v>
      </c>
      <c r="H8769">
        <v>8402939.6453227196</v>
      </c>
      <c r="I8769">
        <v>10781287.8580311</v>
      </c>
      <c r="J8769">
        <v>23040011.698008701</v>
      </c>
      <c r="K8769">
        <v>48085713.616112597</v>
      </c>
      <c r="L8769">
        <v>112950674.492544</v>
      </c>
      <c r="M8769">
        <v>128238496.831214</v>
      </c>
      <c r="N8769">
        <v>194859595.96070999</v>
      </c>
      <c r="O8769">
        <v>241202740.28646401</v>
      </c>
      <c r="Q8769" t="str">
        <f>VLOOKUP(A8769,Lookup_Tables!$D$2:$E$7,2,FALSE)</f>
        <v>PF</v>
      </c>
      <c r="R8769" t="str">
        <f>IFERROR(VLOOKUP(D8769,Lookup_Tables!$A$2:$B$21,2,FALSE),"All")</f>
        <v>Emergency_Loss</v>
      </c>
    </row>
    <row r="8770" spans="1:18" hidden="1">
      <c r="A8770">
        <v>4096</v>
      </c>
      <c r="B8770">
        <v>4</v>
      </c>
      <c r="C8770" t="s">
        <v>38</v>
      </c>
      <c r="D8770">
        <v>18</v>
      </c>
      <c r="E8770">
        <v>6321135.7968526799</v>
      </c>
      <c r="F8770">
        <v>2105552.9719608724</v>
      </c>
      <c r="G8770">
        <v>5967061.2472140901</v>
      </c>
      <c r="H8770">
        <v>24855347.412313201</v>
      </c>
      <c r="I8770">
        <v>33581717.017201297</v>
      </c>
      <c r="J8770">
        <v>67342736.903001606</v>
      </c>
      <c r="K8770">
        <v>134707163.92923799</v>
      </c>
      <c r="L8770">
        <v>271564747.81712699</v>
      </c>
      <c r="M8770">
        <v>308820302.850281</v>
      </c>
      <c r="N8770">
        <v>433790227.276173</v>
      </c>
      <c r="O8770">
        <v>574141866.69868696</v>
      </c>
      <c r="Q8770" t="str">
        <f>VLOOKUP(A8770,Lookup_Tables!$D$2:$E$7,2,FALSE)</f>
        <v>PF</v>
      </c>
      <c r="R8770" t="str">
        <f>IFERROR(VLOOKUP(D8770,Lookup_Tables!$A$2:$B$21,2,FALSE),"All")</f>
        <v>Govt_Plus_Emergency</v>
      </c>
    </row>
    <row r="8771" spans="1:18" hidden="1">
      <c r="A8771">
        <v>4096</v>
      </c>
      <c r="B8771">
        <v>4</v>
      </c>
      <c r="C8771" t="s">
        <v>39</v>
      </c>
      <c r="D8771">
        <v>18</v>
      </c>
      <c r="E8771">
        <v>6107319.5849366896</v>
      </c>
      <c r="F8771">
        <v>2016798.9228992155</v>
      </c>
      <c r="G8771">
        <v>5179837.2781602796</v>
      </c>
      <c r="H8771">
        <v>23234684.8568216</v>
      </c>
      <c r="I8771">
        <v>32406152.786036</v>
      </c>
      <c r="J8771">
        <v>65509094.089335702</v>
      </c>
      <c r="K8771">
        <v>133207748.394436</v>
      </c>
      <c r="L8771">
        <v>271564747.81712699</v>
      </c>
      <c r="M8771">
        <v>306342650.158687</v>
      </c>
      <c r="N8771">
        <v>433790227.276173</v>
      </c>
      <c r="O8771">
        <v>553580561.45058203</v>
      </c>
      <c r="Q8771" t="str">
        <f>VLOOKUP(A8771,Lookup_Tables!$D$2:$E$7,2,FALSE)</f>
        <v>PF</v>
      </c>
      <c r="R8771" t="str">
        <f>IFERROR(VLOOKUP(D8771,Lookup_Tables!$A$2:$B$21,2,FALSE),"All")</f>
        <v>Govt_Plus_Emergency</v>
      </c>
    </row>
    <row r="8772" spans="1:18" hidden="1">
      <c r="A8772">
        <v>4096</v>
      </c>
      <c r="B8772">
        <v>5</v>
      </c>
      <c r="C8772" t="s">
        <v>38</v>
      </c>
      <c r="D8772">
        <v>0</v>
      </c>
      <c r="E8772">
        <v>145727918.19939101</v>
      </c>
      <c r="F8772">
        <v>74025189.362033188</v>
      </c>
      <c r="G8772">
        <v>373197569.86515701</v>
      </c>
      <c r="H8772">
        <v>656443844.48748004</v>
      </c>
      <c r="I8772">
        <v>735325532.75565898</v>
      </c>
      <c r="J8772">
        <v>1001456963.8332</v>
      </c>
      <c r="K8772">
        <v>1634736964.04038</v>
      </c>
      <c r="L8772">
        <v>2616358337.53653</v>
      </c>
      <c r="M8772">
        <v>2994375125.3102698</v>
      </c>
      <c r="N8772">
        <v>3787902244.7738299</v>
      </c>
      <c r="O8772">
        <v>4548976883.5972204</v>
      </c>
      <c r="Q8772" t="str">
        <f>VLOOKUP(A8772,Lookup_Tables!$D$2:$E$7,2,FALSE)</f>
        <v>PF</v>
      </c>
      <c r="R8772" t="str">
        <f>IFERROR(VLOOKUP(D8772,Lookup_Tables!$A$2:$B$21,2,FALSE),"All")</f>
        <v>Private Assets</v>
      </c>
    </row>
    <row r="8773" spans="1:18" hidden="1">
      <c r="A8773">
        <v>4096</v>
      </c>
      <c r="B8773">
        <v>5</v>
      </c>
      <c r="C8773" t="s">
        <v>39</v>
      </c>
      <c r="D8773">
        <v>0</v>
      </c>
      <c r="E8773">
        <v>127849006.091286</v>
      </c>
      <c r="F8773">
        <v>64895870.146862485</v>
      </c>
      <c r="G8773">
        <v>313927727.18842101</v>
      </c>
      <c r="H8773">
        <v>525482758.619192</v>
      </c>
      <c r="I8773">
        <v>615479216.188694</v>
      </c>
      <c r="J8773">
        <v>854775416.83797598</v>
      </c>
      <c r="K8773">
        <v>1522405858.6396599</v>
      </c>
      <c r="L8773">
        <v>2518746506.7421899</v>
      </c>
      <c r="M8773">
        <v>2783972958.0208001</v>
      </c>
      <c r="N8773">
        <v>3644345956.9299102</v>
      </c>
      <c r="O8773">
        <v>4517042831.8374996</v>
      </c>
      <c r="Q8773" t="str">
        <f>VLOOKUP(A8773,Lookup_Tables!$D$2:$E$7,2,FALSE)</f>
        <v>PF</v>
      </c>
      <c r="R8773" t="str">
        <f>IFERROR(VLOOKUP(D8773,Lookup_Tables!$A$2:$B$21,2,FALSE),"All")</f>
        <v>Private Assets</v>
      </c>
    </row>
    <row r="8774" spans="1:18" hidden="1">
      <c r="A8774">
        <v>4096</v>
      </c>
      <c r="B8774">
        <v>5</v>
      </c>
      <c r="C8774" t="s">
        <v>38</v>
      </c>
      <c r="D8774">
        <v>1</v>
      </c>
      <c r="E8774">
        <v>374193.10582968401</v>
      </c>
      <c r="F8774">
        <v>211817.92765448982</v>
      </c>
      <c r="G8774">
        <v>1178896.8508236399</v>
      </c>
      <c r="H8774">
        <v>1764769.5731593701</v>
      </c>
      <c r="I8774">
        <v>1873644.18140153</v>
      </c>
      <c r="J8774">
        <v>2158941.0436453698</v>
      </c>
      <c r="K8774">
        <v>2733584.1552421199</v>
      </c>
      <c r="L8774">
        <v>3334086.4017334501</v>
      </c>
      <c r="M8774">
        <v>3551929.79497917</v>
      </c>
      <c r="N8774">
        <v>4216534.4987637298</v>
      </c>
      <c r="O8774">
        <v>4982502.8791551301</v>
      </c>
      <c r="Q8774" t="str">
        <f>VLOOKUP(A8774,Lookup_Tables!$D$2:$E$7,2,FALSE)</f>
        <v>PF</v>
      </c>
      <c r="R8774" t="str">
        <f>IFERROR(VLOOKUP(D8774,Lookup_Tables!$A$2:$B$21,2,FALSE),"All")</f>
        <v>Airport</v>
      </c>
    </row>
    <row r="8775" spans="1:18" hidden="1">
      <c r="A8775">
        <v>4096</v>
      </c>
      <c r="B8775">
        <v>5</v>
      </c>
      <c r="C8775" t="s">
        <v>39</v>
      </c>
      <c r="D8775">
        <v>1</v>
      </c>
      <c r="E8775">
        <v>318757.22008656798</v>
      </c>
      <c r="F8775">
        <v>185843.69569259649</v>
      </c>
      <c r="G8775">
        <v>1009933.31051376</v>
      </c>
      <c r="H8775">
        <v>1381718.5848773001</v>
      </c>
      <c r="I8775">
        <v>1452984.38987015</v>
      </c>
      <c r="J8775">
        <v>1670752.4911162199</v>
      </c>
      <c r="K8775">
        <v>2012403.4175362701</v>
      </c>
      <c r="L8775">
        <v>2785921.9153642501</v>
      </c>
      <c r="M8775">
        <v>2958608.53549142</v>
      </c>
      <c r="N8775">
        <v>3657035.2359526101</v>
      </c>
      <c r="O8775">
        <v>4603227.3487713402</v>
      </c>
      <c r="Q8775" t="str">
        <f>VLOOKUP(A8775,Lookup_Tables!$D$2:$E$7,2,FALSE)</f>
        <v>PF</v>
      </c>
      <c r="R8775" t="str">
        <f>IFERROR(VLOOKUP(D8775,Lookup_Tables!$A$2:$B$21,2,FALSE),"All")</f>
        <v>Airport</v>
      </c>
    </row>
    <row r="8776" spans="1:18" hidden="1">
      <c r="A8776">
        <v>4096</v>
      </c>
      <c r="B8776">
        <v>5</v>
      </c>
      <c r="C8776" t="s">
        <v>38</v>
      </c>
      <c r="D8776">
        <v>2</v>
      </c>
      <c r="E8776">
        <v>855505.95937512501</v>
      </c>
      <c r="F8776">
        <v>337521.45700125548</v>
      </c>
      <c r="G8776">
        <v>1258173.3981735799</v>
      </c>
      <c r="H8776">
        <v>3298363.68231674</v>
      </c>
      <c r="I8776">
        <v>3985802.1885092198</v>
      </c>
      <c r="J8776">
        <v>7341686.4508406501</v>
      </c>
      <c r="K8776">
        <v>15233404.349445</v>
      </c>
      <c r="L8776">
        <v>29374490.598611701</v>
      </c>
      <c r="M8776">
        <v>36003302.630042002</v>
      </c>
      <c r="N8776">
        <v>49914249.246374898</v>
      </c>
      <c r="O8776">
        <v>66481749.018646501</v>
      </c>
      <c r="Q8776" t="str">
        <f>VLOOKUP(A8776,Lookup_Tables!$D$2:$E$7,2,FALSE)</f>
        <v>PF</v>
      </c>
      <c r="R8776" t="str">
        <f>IFERROR(VLOOKUP(D8776,Lookup_Tables!$A$2:$B$21,2,FALSE),"All")</f>
        <v>Bridge</v>
      </c>
    </row>
    <row r="8777" spans="1:18" hidden="1">
      <c r="A8777">
        <v>4096</v>
      </c>
      <c r="B8777">
        <v>5</v>
      </c>
      <c r="C8777" t="s">
        <v>39</v>
      </c>
      <c r="D8777">
        <v>2</v>
      </c>
      <c r="E8777">
        <v>790330.238673346</v>
      </c>
      <c r="F8777">
        <v>306942.42069390457</v>
      </c>
      <c r="G8777">
        <v>1019761.03612634</v>
      </c>
      <c r="H8777">
        <v>2796491.6078012702</v>
      </c>
      <c r="I8777">
        <v>3682496.98621018</v>
      </c>
      <c r="J8777">
        <v>6744592.5669128802</v>
      </c>
      <c r="K8777">
        <v>14907402.6383495</v>
      </c>
      <c r="L8777">
        <v>29171374.1198286</v>
      </c>
      <c r="M8777">
        <v>35154033.507568598</v>
      </c>
      <c r="N8777">
        <v>48192438.985710204</v>
      </c>
      <c r="O8777">
        <v>64804102.582182497</v>
      </c>
      <c r="Q8777" t="str">
        <f>VLOOKUP(A8777,Lookup_Tables!$D$2:$E$7,2,FALSE)</f>
        <v>PF</v>
      </c>
      <c r="R8777" t="str">
        <f>IFERROR(VLOOKUP(D8777,Lookup_Tables!$A$2:$B$21,2,FALSE),"All")</f>
        <v>Bridge</v>
      </c>
    </row>
    <row r="8778" spans="1:18" hidden="1">
      <c r="A8778">
        <v>4096</v>
      </c>
      <c r="B8778">
        <v>5</v>
      </c>
      <c r="C8778" t="s">
        <v>38</v>
      </c>
      <c r="D8778">
        <v>3</v>
      </c>
      <c r="E8778">
        <v>56245.208221759603</v>
      </c>
      <c r="F8778">
        <v>22247.826392661729</v>
      </c>
      <c r="G8778">
        <v>103094.24464154</v>
      </c>
      <c r="H8778">
        <v>260236.38588176001</v>
      </c>
      <c r="I8778">
        <v>332685.63792278501</v>
      </c>
      <c r="J8778">
        <v>573440.58564278099</v>
      </c>
      <c r="K8778">
        <v>1026228.20989414</v>
      </c>
      <c r="L8778">
        <v>1648631.7844527401</v>
      </c>
      <c r="M8778">
        <v>1816605.1016160001</v>
      </c>
      <c r="N8778">
        <v>2530193.57549919</v>
      </c>
      <c r="O8778">
        <v>2963427.1781716701</v>
      </c>
      <c r="Q8778" t="str">
        <f>VLOOKUP(A8778,Lookup_Tables!$D$2:$E$7,2,FALSE)</f>
        <v>PF</v>
      </c>
      <c r="R8778" t="str">
        <f>IFERROR(VLOOKUP(D8778,Lookup_Tables!$A$2:$B$21,2,FALSE),"All")</f>
        <v>Govt Hosp</v>
      </c>
    </row>
    <row r="8779" spans="1:18" hidden="1">
      <c r="A8779">
        <v>4096</v>
      </c>
      <c r="B8779">
        <v>5</v>
      </c>
      <c r="C8779" t="s">
        <v>39</v>
      </c>
      <c r="D8779">
        <v>3</v>
      </c>
      <c r="E8779">
        <v>52194.780273817603</v>
      </c>
      <c r="F8779">
        <v>20228.782157280322</v>
      </c>
      <c r="G8779">
        <v>90661.835863072105</v>
      </c>
      <c r="H8779">
        <v>230329.68441821699</v>
      </c>
      <c r="I8779">
        <v>304386.25073373498</v>
      </c>
      <c r="J8779">
        <v>547821.78689063899</v>
      </c>
      <c r="K8779">
        <v>1002687.01092381</v>
      </c>
      <c r="L8779">
        <v>1600757.2560027801</v>
      </c>
      <c r="M8779">
        <v>1764294.12887026</v>
      </c>
      <c r="N8779">
        <v>2408004.24422355</v>
      </c>
      <c r="O8779">
        <v>2903270.9575446402</v>
      </c>
      <c r="Q8779" t="str">
        <f>VLOOKUP(A8779,Lookup_Tables!$D$2:$E$7,2,FALSE)</f>
        <v>PF</v>
      </c>
      <c r="R8779" t="str">
        <f>IFERROR(VLOOKUP(D8779,Lookup_Tables!$A$2:$B$21,2,FALSE),"All")</f>
        <v>Govt Hosp</v>
      </c>
    </row>
    <row r="8780" spans="1:18" hidden="1">
      <c r="A8780">
        <v>4096</v>
      </c>
      <c r="B8780">
        <v>5</v>
      </c>
      <c r="C8780" t="s">
        <v>38</v>
      </c>
      <c r="D8780">
        <v>4</v>
      </c>
      <c r="E8780">
        <v>229539.20681473499</v>
      </c>
      <c r="F8780">
        <v>111689.42976675807</v>
      </c>
      <c r="G8780">
        <v>562120.25716955704</v>
      </c>
      <c r="H8780">
        <v>1033664.60836432</v>
      </c>
      <c r="I8780">
        <v>1206343.2709793099</v>
      </c>
      <c r="J8780">
        <v>1747926.3594228299</v>
      </c>
      <c r="K8780">
        <v>2717878.3658687999</v>
      </c>
      <c r="L8780">
        <v>4390493.9898656802</v>
      </c>
      <c r="M8780">
        <v>5119148.14929929</v>
      </c>
      <c r="N8780">
        <v>6743331.5882855803</v>
      </c>
      <c r="O8780">
        <v>8706110.5575906392</v>
      </c>
      <c r="Q8780" t="str">
        <f>VLOOKUP(A8780,Lookup_Tables!$D$2:$E$7,2,FALSE)</f>
        <v>PF</v>
      </c>
      <c r="R8780" t="str">
        <f>IFERROR(VLOOKUP(D8780,Lookup_Tables!$A$2:$B$21,2,FALSE),"All")</f>
        <v>Govt Med Fac</v>
      </c>
    </row>
    <row r="8781" spans="1:18" hidden="1">
      <c r="A8781">
        <v>4096</v>
      </c>
      <c r="B8781">
        <v>5</v>
      </c>
      <c r="C8781" t="s">
        <v>39</v>
      </c>
      <c r="D8781">
        <v>4</v>
      </c>
      <c r="E8781">
        <v>203380.01243917501</v>
      </c>
      <c r="F8781">
        <v>98220.992958809788</v>
      </c>
      <c r="G8781">
        <v>471636.21224768303</v>
      </c>
      <c r="H8781">
        <v>841659.233220416</v>
      </c>
      <c r="I8781">
        <v>1008466.5782700001</v>
      </c>
      <c r="J8781">
        <v>1576494.7457492</v>
      </c>
      <c r="K8781">
        <v>2547071.7306119399</v>
      </c>
      <c r="L8781">
        <v>4184034.5847586901</v>
      </c>
      <c r="M8781">
        <v>4922383.2694691699</v>
      </c>
      <c r="N8781">
        <v>6568346.9112865999</v>
      </c>
      <c r="O8781">
        <v>8706110.5575906392</v>
      </c>
      <c r="Q8781" t="str">
        <f>VLOOKUP(A8781,Lookup_Tables!$D$2:$E$7,2,FALSE)</f>
        <v>PF</v>
      </c>
      <c r="R8781" t="str">
        <f>IFERROR(VLOOKUP(D8781,Lookup_Tables!$A$2:$B$21,2,FALSE),"All")</f>
        <v>Govt Med Fac</v>
      </c>
    </row>
    <row r="8782" spans="1:18" hidden="1">
      <c r="A8782">
        <v>4096</v>
      </c>
      <c r="B8782">
        <v>5</v>
      </c>
      <c r="C8782" t="s">
        <v>38</v>
      </c>
      <c r="D8782">
        <v>6</v>
      </c>
      <c r="E8782">
        <v>3881.5038083568502</v>
      </c>
      <c r="F8782">
        <v>992.03014342363213</v>
      </c>
      <c r="G8782">
        <v>0</v>
      </c>
      <c r="H8782">
        <v>8331.0632742733196</v>
      </c>
      <c r="I8782">
        <v>16008.2227670228</v>
      </c>
      <c r="J8782">
        <v>59810.084656324703</v>
      </c>
      <c r="K8782">
        <v>122950.68794946899</v>
      </c>
      <c r="L8782">
        <v>190405.095443575</v>
      </c>
      <c r="M8782">
        <v>224602.13040558301</v>
      </c>
      <c r="N8782">
        <v>335685.27457015897</v>
      </c>
      <c r="O8782">
        <v>432341.38133279799</v>
      </c>
      <c r="Q8782" t="str">
        <f>VLOOKUP(A8782,Lookup_Tables!$D$2:$E$7,2,FALSE)</f>
        <v>PF</v>
      </c>
      <c r="R8782" t="str">
        <f>IFERROR(VLOOKUP(D8782,Lookup_Tables!$A$2:$B$21,2,FALSE),"All")</f>
        <v>Port</v>
      </c>
    </row>
    <row r="8783" spans="1:18" hidden="1">
      <c r="A8783">
        <v>4096</v>
      </c>
      <c r="B8783">
        <v>5</v>
      </c>
      <c r="C8783" t="s">
        <v>39</v>
      </c>
      <c r="D8783">
        <v>6</v>
      </c>
      <c r="E8783">
        <v>3815.3064187047498</v>
      </c>
      <c r="F8783">
        <v>943.99460574082786</v>
      </c>
      <c r="G8783">
        <v>0</v>
      </c>
      <c r="H8783">
        <v>8331.0632742733196</v>
      </c>
      <c r="I8783">
        <v>16008.2227670228</v>
      </c>
      <c r="J8783">
        <v>59810.084656324703</v>
      </c>
      <c r="K8783">
        <v>122023.658374053</v>
      </c>
      <c r="L8783">
        <v>190405.095443575</v>
      </c>
      <c r="M8783">
        <v>224602.13040558301</v>
      </c>
      <c r="N8783">
        <v>322158.57047794299</v>
      </c>
      <c r="O8783">
        <v>432341.38133279799</v>
      </c>
      <c r="Q8783" t="str">
        <f>VLOOKUP(A8783,Lookup_Tables!$D$2:$E$7,2,FALSE)</f>
        <v>PF</v>
      </c>
      <c r="R8783" t="str">
        <f>IFERROR(VLOOKUP(D8783,Lookup_Tables!$A$2:$B$21,2,FALSE),"All")</f>
        <v>Port</v>
      </c>
    </row>
    <row r="8784" spans="1:18" hidden="1">
      <c r="A8784">
        <v>4096</v>
      </c>
      <c r="B8784">
        <v>5</v>
      </c>
      <c r="C8784" t="s">
        <v>38</v>
      </c>
      <c r="D8784">
        <v>9</v>
      </c>
      <c r="E8784">
        <v>125632.10916870199</v>
      </c>
      <c r="F8784">
        <v>71532.71650737348</v>
      </c>
      <c r="G8784">
        <v>390985.07854742999</v>
      </c>
      <c r="H8784">
        <v>588979.84844094305</v>
      </c>
      <c r="I8784">
        <v>627483.44525798399</v>
      </c>
      <c r="J8784">
        <v>734215.31643392402</v>
      </c>
      <c r="K8784">
        <v>919911.18632753205</v>
      </c>
      <c r="L8784">
        <v>1112413.49902276</v>
      </c>
      <c r="M8784">
        <v>1151602.99726367</v>
      </c>
      <c r="N8784">
        <v>1390556.62137413</v>
      </c>
      <c r="O8784">
        <v>1599424.6062141701</v>
      </c>
      <c r="Q8784" t="str">
        <f>VLOOKUP(A8784,Lookup_Tables!$D$2:$E$7,2,FALSE)</f>
        <v>PF</v>
      </c>
      <c r="R8784" t="str">
        <f>IFERROR(VLOOKUP(D8784,Lookup_Tables!$A$2:$B$21,2,FALSE),"All")</f>
        <v>Pub Admin Bldg</v>
      </c>
    </row>
    <row r="8785" spans="1:18" hidden="1">
      <c r="A8785">
        <v>4096</v>
      </c>
      <c r="B8785">
        <v>5</v>
      </c>
      <c r="C8785" t="s">
        <v>39</v>
      </c>
      <c r="D8785">
        <v>9</v>
      </c>
      <c r="E8785">
        <v>106676.278170929</v>
      </c>
      <c r="F8785">
        <v>62334.829747208452</v>
      </c>
      <c r="G8785">
        <v>332746.792060212</v>
      </c>
      <c r="H8785">
        <v>457812.15075082798</v>
      </c>
      <c r="I8785">
        <v>484472.424657628</v>
      </c>
      <c r="J8785">
        <v>564172.14553541795</v>
      </c>
      <c r="K8785">
        <v>708682.50398525503</v>
      </c>
      <c r="L8785">
        <v>935750.96227123297</v>
      </c>
      <c r="M8785">
        <v>989430.42578896601</v>
      </c>
      <c r="N8785">
        <v>1247527.34541096</v>
      </c>
      <c r="O8785">
        <v>1517654.5206609301</v>
      </c>
      <c r="Q8785" t="str">
        <f>VLOOKUP(A8785,Lookup_Tables!$D$2:$E$7,2,FALSE)</f>
        <v>PF</v>
      </c>
      <c r="R8785" t="str">
        <f>IFERROR(VLOOKUP(D8785,Lookup_Tables!$A$2:$B$21,2,FALSE),"All")</f>
        <v>Pub Admin Bldg</v>
      </c>
    </row>
    <row r="8786" spans="1:18" hidden="1">
      <c r="A8786">
        <v>4096</v>
      </c>
      <c r="B8786">
        <v>5</v>
      </c>
      <c r="C8786" t="s">
        <v>38</v>
      </c>
      <c r="D8786">
        <v>10</v>
      </c>
      <c r="E8786">
        <v>1115760.2363708301</v>
      </c>
      <c r="F8786">
        <v>387742.1073238051</v>
      </c>
      <c r="G8786">
        <v>1301631.7695551999</v>
      </c>
      <c r="H8786">
        <v>4987490.1991427802</v>
      </c>
      <c r="I8786">
        <v>6273860.2979378197</v>
      </c>
      <c r="J8786">
        <v>12059966.087127</v>
      </c>
      <c r="K8786">
        <v>24785407.1429733</v>
      </c>
      <c r="L8786">
        <v>43196696.652868703</v>
      </c>
      <c r="M8786">
        <v>49830179.518138602</v>
      </c>
      <c r="N8786">
        <v>63936572.335385904</v>
      </c>
      <c r="O8786">
        <v>81698497.250822201</v>
      </c>
      <c r="Q8786" t="str">
        <f>VLOOKUP(A8786,Lookup_Tables!$D$2:$E$7,2,FALSE)</f>
        <v>PF</v>
      </c>
      <c r="R8786" t="str">
        <f>IFERROR(VLOOKUP(D8786,Lookup_Tables!$A$2:$B$21,2,FALSE),"All")</f>
        <v>Pub School</v>
      </c>
    </row>
    <row r="8787" spans="1:18" hidden="1">
      <c r="A8787">
        <v>4096</v>
      </c>
      <c r="B8787">
        <v>5</v>
      </c>
      <c r="C8787" t="s">
        <v>39</v>
      </c>
      <c r="D8787">
        <v>10</v>
      </c>
      <c r="E8787">
        <v>1054125.40489431</v>
      </c>
      <c r="F8787">
        <v>352119.59338350384</v>
      </c>
      <c r="G8787">
        <v>1085749.89977691</v>
      </c>
      <c r="H8787">
        <v>4632476.9437643401</v>
      </c>
      <c r="I8787">
        <v>5980212.3727757297</v>
      </c>
      <c r="J8787">
        <v>11667787.8931286</v>
      </c>
      <c r="K8787">
        <v>24782880.376437601</v>
      </c>
      <c r="L8787">
        <v>42746093.604944199</v>
      </c>
      <c r="M8787">
        <v>49145917.385900803</v>
      </c>
      <c r="N8787">
        <v>62912770.980162501</v>
      </c>
      <c r="O8787">
        <v>81698497.250822201</v>
      </c>
      <c r="Q8787" t="str">
        <f>VLOOKUP(A8787,Lookup_Tables!$D$2:$E$7,2,FALSE)</f>
        <v>PF</v>
      </c>
      <c r="R8787" t="str">
        <f>IFERROR(VLOOKUP(D8787,Lookup_Tables!$A$2:$B$21,2,FALSE),"All")</f>
        <v>Pub School</v>
      </c>
    </row>
    <row r="8788" spans="1:18" hidden="1">
      <c r="A8788">
        <v>4096</v>
      </c>
      <c r="B8788">
        <v>5</v>
      </c>
      <c r="C8788" t="s">
        <v>38</v>
      </c>
      <c r="D8788">
        <v>12</v>
      </c>
      <c r="E8788">
        <v>106856.73147780199</v>
      </c>
      <c r="F8788">
        <v>46273.764941191293</v>
      </c>
      <c r="G8788">
        <v>166323.649695495</v>
      </c>
      <c r="H8788">
        <v>278110.01535710698</v>
      </c>
      <c r="I8788">
        <v>309761.79670582397</v>
      </c>
      <c r="J8788">
        <v>447001.37617641903</v>
      </c>
      <c r="K8788">
        <v>1300711.35269153</v>
      </c>
      <c r="L8788">
        <v>4007263.7138969102</v>
      </c>
      <c r="M8788">
        <v>5077565.1596307103</v>
      </c>
      <c r="N8788">
        <v>7755553.1098507</v>
      </c>
      <c r="O8788">
        <v>11727805.933697701</v>
      </c>
      <c r="Q8788" t="str">
        <f>VLOOKUP(A8788,Lookup_Tables!$D$2:$E$7,2,FALSE)</f>
        <v>PF</v>
      </c>
      <c r="R8788" t="str">
        <f>IFERROR(VLOOKUP(D8788,Lookup_Tables!$A$2:$B$21,2,FALSE),"All")</f>
        <v>Rail</v>
      </c>
    </row>
    <row r="8789" spans="1:18" hidden="1">
      <c r="A8789">
        <v>4096</v>
      </c>
      <c r="B8789">
        <v>5</v>
      </c>
      <c r="C8789" t="s">
        <v>39</v>
      </c>
      <c r="D8789">
        <v>12</v>
      </c>
      <c r="E8789">
        <v>97957.983583380104</v>
      </c>
      <c r="F8789">
        <v>41453.147108726487</v>
      </c>
      <c r="G8789">
        <v>137346.34886994501</v>
      </c>
      <c r="H8789">
        <v>210091.98152388301</v>
      </c>
      <c r="I8789">
        <v>236445.93283396901</v>
      </c>
      <c r="J8789">
        <v>378573.66582581098</v>
      </c>
      <c r="K8789">
        <v>1289790.71554155</v>
      </c>
      <c r="L8789">
        <v>3877928.9069989501</v>
      </c>
      <c r="M8789">
        <v>5077565.1596307103</v>
      </c>
      <c r="N8789">
        <v>7715274.5864340197</v>
      </c>
      <c r="O8789">
        <v>11727805.933697701</v>
      </c>
      <c r="Q8789" t="str">
        <f>VLOOKUP(A8789,Lookup_Tables!$D$2:$E$7,2,FALSE)</f>
        <v>PF</v>
      </c>
      <c r="R8789" t="str">
        <f>IFERROR(VLOOKUP(D8789,Lookup_Tables!$A$2:$B$21,2,FALSE),"All")</f>
        <v>Rail</v>
      </c>
    </row>
    <row r="8790" spans="1:18" hidden="1">
      <c r="A8790">
        <v>4096</v>
      </c>
      <c r="B8790">
        <v>5</v>
      </c>
      <c r="C8790" t="s">
        <v>38</v>
      </c>
      <c r="D8790">
        <v>13</v>
      </c>
      <c r="E8790">
        <v>1606386.73637036</v>
      </c>
      <c r="F8790">
        <v>726209.02789475559</v>
      </c>
      <c r="G8790">
        <v>3325017.1668554302</v>
      </c>
      <c r="H8790">
        <v>6859920.6332265502</v>
      </c>
      <c r="I8790">
        <v>8012096.9535505502</v>
      </c>
      <c r="J8790">
        <v>12134936.0324264</v>
      </c>
      <c r="K8790">
        <v>24136579.0737492</v>
      </c>
      <c r="L8790">
        <v>42216691.710379899</v>
      </c>
      <c r="M8790">
        <v>50713761.013292298</v>
      </c>
      <c r="N8790">
        <v>63117661.357741401</v>
      </c>
      <c r="O8790">
        <v>79321787.914966002</v>
      </c>
      <c r="Q8790" t="str">
        <f>VLOOKUP(A8790,Lookup_Tables!$D$2:$E$7,2,FALSE)</f>
        <v>PF</v>
      </c>
      <c r="R8790" t="str">
        <f>IFERROR(VLOOKUP(D8790,Lookup_Tables!$A$2:$B$21,2,FALSE),"All")</f>
        <v>Residual Inst</v>
      </c>
    </row>
    <row r="8791" spans="1:18" hidden="1">
      <c r="A8791">
        <v>4096</v>
      </c>
      <c r="B8791">
        <v>5</v>
      </c>
      <c r="C8791" t="s">
        <v>39</v>
      </c>
      <c r="D8791">
        <v>13</v>
      </c>
      <c r="E8791">
        <v>1448089.9111256299</v>
      </c>
      <c r="F8791">
        <v>641270.88228005799</v>
      </c>
      <c r="G8791">
        <v>2714053.7210702798</v>
      </c>
      <c r="H8791">
        <v>5761865.7597465301</v>
      </c>
      <c r="I8791">
        <v>6982819.5951210903</v>
      </c>
      <c r="J8791">
        <v>11443194.0770163</v>
      </c>
      <c r="K8791">
        <v>23388189.6967123</v>
      </c>
      <c r="L8791">
        <v>42065589.1041831</v>
      </c>
      <c r="M8791">
        <v>48497480.709364399</v>
      </c>
      <c r="N8791">
        <v>62703882.293007299</v>
      </c>
      <c r="O8791">
        <v>79321787.914966002</v>
      </c>
      <c r="Q8791" t="str">
        <f>VLOOKUP(A8791,Lookup_Tables!$D$2:$E$7,2,FALSE)</f>
        <v>PF</v>
      </c>
      <c r="R8791" t="str">
        <f>IFERROR(VLOOKUP(D8791,Lookup_Tables!$A$2:$B$21,2,FALSE),"All")</f>
        <v>Residual Inst</v>
      </c>
    </row>
    <row r="8792" spans="1:18" hidden="1">
      <c r="A8792">
        <v>4096</v>
      </c>
      <c r="B8792">
        <v>5</v>
      </c>
      <c r="C8792" t="s">
        <v>38</v>
      </c>
      <c r="D8792">
        <v>14</v>
      </c>
      <c r="E8792">
        <v>1288045.81476715</v>
      </c>
      <c r="F8792">
        <v>448476.2289432832</v>
      </c>
      <c r="G8792">
        <v>1312679.4437027399</v>
      </c>
      <c r="H8792">
        <v>4969759.5554688796</v>
      </c>
      <c r="I8792">
        <v>6816237.8871830702</v>
      </c>
      <c r="J8792">
        <v>13342191.020717099</v>
      </c>
      <c r="K8792">
        <v>28950729.294839401</v>
      </c>
      <c r="L8792">
        <v>51129747.613614902</v>
      </c>
      <c r="M8792">
        <v>58633083.353716098</v>
      </c>
      <c r="N8792">
        <v>82223572.959493905</v>
      </c>
      <c r="O8792">
        <v>107998879.195821</v>
      </c>
      <c r="Q8792" t="str">
        <f>VLOOKUP(A8792,Lookup_Tables!$D$2:$E$7,2,FALSE)</f>
        <v>PF</v>
      </c>
      <c r="R8792" t="str">
        <f>IFERROR(VLOOKUP(D8792,Lookup_Tables!$A$2:$B$21,2,FALSE),"All")</f>
        <v>Road</v>
      </c>
    </row>
    <row r="8793" spans="1:18" hidden="1">
      <c r="A8793">
        <v>4096</v>
      </c>
      <c r="B8793">
        <v>5</v>
      </c>
      <c r="C8793" t="s">
        <v>39</v>
      </c>
      <c r="D8793">
        <v>14</v>
      </c>
      <c r="E8793">
        <v>1219963.0896592101</v>
      </c>
      <c r="F8793">
        <v>408709.48860324756</v>
      </c>
      <c r="G8793">
        <v>1057155.27745226</v>
      </c>
      <c r="H8793">
        <v>4681291.9622050496</v>
      </c>
      <c r="I8793">
        <v>6503102.7190294201</v>
      </c>
      <c r="J8793">
        <v>12741098.485024299</v>
      </c>
      <c r="K8793">
        <v>28950729.294839401</v>
      </c>
      <c r="L8793">
        <v>51129747.613614902</v>
      </c>
      <c r="M8793">
        <v>58513067.437328197</v>
      </c>
      <c r="N8793">
        <v>81622242.516761407</v>
      </c>
      <c r="O8793">
        <v>107964884.816964</v>
      </c>
      <c r="Q8793" t="str">
        <f>VLOOKUP(A8793,Lookup_Tables!$D$2:$E$7,2,FALSE)</f>
        <v>PF</v>
      </c>
      <c r="R8793" t="str">
        <f>IFERROR(VLOOKUP(D8793,Lookup_Tables!$A$2:$B$21,2,FALSE),"All")</f>
        <v>Road</v>
      </c>
    </row>
    <row r="8794" spans="1:18" hidden="1">
      <c r="A8794">
        <v>4096</v>
      </c>
      <c r="B8794">
        <v>5</v>
      </c>
      <c r="C8794" t="s">
        <v>38</v>
      </c>
      <c r="D8794">
        <v>15</v>
      </c>
      <c r="E8794">
        <v>151489964.81159601</v>
      </c>
      <c r="F8794">
        <v>76540014.337545842</v>
      </c>
      <c r="G8794">
        <v>382887337.27183098</v>
      </c>
      <c r="H8794">
        <v>680243942.29293799</v>
      </c>
      <c r="I8794">
        <v>763271530.16718698</v>
      </c>
      <c r="J8794">
        <v>1046405940.44719</v>
      </c>
      <c r="K8794">
        <v>1725140789.3487699</v>
      </c>
      <c r="L8794">
        <v>2787946083.6809702</v>
      </c>
      <c r="M8794">
        <v>3214549944.17522</v>
      </c>
      <c r="N8794">
        <v>4071002350.0802798</v>
      </c>
      <c r="O8794">
        <v>4886985490.3227396</v>
      </c>
      <c r="Q8794" t="str">
        <f>VLOOKUP(A8794,Lookup_Tables!$D$2:$E$7,2,FALSE)</f>
        <v>PF</v>
      </c>
      <c r="R8794" t="str">
        <f>IFERROR(VLOOKUP(D8794,Lookup_Tables!$A$2:$B$21,2,FALSE),"All")</f>
        <v>All</v>
      </c>
    </row>
    <row r="8795" spans="1:18" hidden="1">
      <c r="A8795">
        <v>4096</v>
      </c>
      <c r="B8795">
        <v>5</v>
      </c>
      <c r="C8795" t="s">
        <v>39</v>
      </c>
      <c r="D8795">
        <v>15</v>
      </c>
      <c r="E8795">
        <v>133143048.857307</v>
      </c>
      <c r="F8795">
        <v>66979970.690681741</v>
      </c>
      <c r="G8795">
        <v>322086816.40909803</v>
      </c>
      <c r="H8795">
        <v>548501744.67329502</v>
      </c>
      <c r="I8795">
        <v>643552127.70220995</v>
      </c>
      <c r="J8795">
        <v>904575623.69005597</v>
      </c>
      <c r="K8795">
        <v>1619663369.1949301</v>
      </c>
      <c r="L8795">
        <v>2700938477.6372499</v>
      </c>
      <c r="M8795">
        <v>2996383113.1256499</v>
      </c>
      <c r="N8795">
        <v>3897400345.4591999</v>
      </c>
      <c r="O8795">
        <v>4865318032.8395901</v>
      </c>
      <c r="Q8795" t="str">
        <f>VLOOKUP(A8795,Lookup_Tables!$D$2:$E$7,2,FALSE)</f>
        <v>PF</v>
      </c>
      <c r="R8795" t="str">
        <f>IFERROR(VLOOKUP(D8795,Lookup_Tables!$A$2:$B$21,2,FALSE),"All")</f>
        <v>All</v>
      </c>
    </row>
    <row r="8796" spans="1:18" hidden="1">
      <c r="A8796">
        <v>4096</v>
      </c>
      <c r="B8796">
        <v>5</v>
      </c>
      <c r="C8796" t="s">
        <v>38</v>
      </c>
      <c r="D8796">
        <v>16</v>
      </c>
      <c r="E8796">
        <v>5762046.6122044902</v>
      </c>
      <c r="F8796">
        <v>2364085.3211354334</v>
      </c>
      <c r="G8796">
        <v>9728106.5944307894</v>
      </c>
      <c r="H8796">
        <v>24237035.6336652</v>
      </c>
      <c r="I8796">
        <v>28842057.635023098</v>
      </c>
      <c r="J8796">
        <v>50892123.526876204</v>
      </c>
      <c r="K8796">
        <v>101071312.588927</v>
      </c>
      <c r="L8796">
        <v>182191970.89506599</v>
      </c>
      <c r="M8796">
        <v>212752192.54433501</v>
      </c>
      <c r="N8796">
        <v>279235103.54963601</v>
      </c>
      <c r="O8796">
        <v>366924646.98177099</v>
      </c>
      <c r="Q8796" t="str">
        <f>VLOOKUP(A8796,Lookup_Tables!$D$2:$E$7,2,FALSE)</f>
        <v>PF</v>
      </c>
      <c r="R8796" t="str">
        <f>IFERROR(VLOOKUP(D8796,Lookup_Tables!$A$2:$B$21,2,FALSE),"All")</f>
        <v>Government_Loss</v>
      </c>
    </row>
    <row r="8797" spans="1:18" hidden="1">
      <c r="A8797">
        <v>4096</v>
      </c>
      <c r="B8797">
        <v>5</v>
      </c>
      <c r="C8797" t="s">
        <v>39</v>
      </c>
      <c r="D8797">
        <v>16</v>
      </c>
      <c r="E8797">
        <v>5294301.1336097196</v>
      </c>
      <c r="F8797">
        <v>2104730.9978890833</v>
      </c>
      <c r="G8797">
        <v>7946094.56252003</v>
      </c>
      <c r="H8797">
        <v>20920402.398794301</v>
      </c>
      <c r="I8797">
        <v>27207717.265748799</v>
      </c>
      <c r="J8797">
        <v>47676269.936891399</v>
      </c>
      <c r="K8797">
        <v>97894846.477807999</v>
      </c>
      <c r="L8797">
        <v>180709777.42406601</v>
      </c>
      <c r="M8797">
        <v>209140743.37221199</v>
      </c>
      <c r="N8797">
        <v>278521416.51273203</v>
      </c>
      <c r="O8797">
        <v>366815957.619362</v>
      </c>
      <c r="Q8797" t="str">
        <f>VLOOKUP(A8797,Lookup_Tables!$D$2:$E$7,2,FALSE)</f>
        <v>PF</v>
      </c>
      <c r="R8797" t="str">
        <f>IFERROR(VLOOKUP(D8797,Lookup_Tables!$A$2:$B$21,2,FALSE),"All")</f>
        <v>Government_Loss</v>
      </c>
    </row>
    <row r="8798" spans="1:18" hidden="1">
      <c r="A8798">
        <v>4096</v>
      </c>
      <c r="B8798">
        <v>5</v>
      </c>
      <c r="C8798" t="s">
        <v>38</v>
      </c>
      <c r="D8798">
        <v>17</v>
      </c>
      <c r="E8798">
        <v>9482814.5246326197</v>
      </c>
      <c r="F8798">
        <v>4544786.0695298295</v>
      </c>
      <c r="G8798">
        <v>21828467.4833779</v>
      </c>
      <c r="H8798">
        <v>41845550.122882798</v>
      </c>
      <c r="I8798">
        <v>47611316.218465202</v>
      </c>
      <c r="J8798">
        <v>68691022.683393493</v>
      </c>
      <c r="K8798">
        <v>126104730.42639901</v>
      </c>
      <c r="L8798">
        <v>211021640.537146</v>
      </c>
      <c r="M8798">
        <v>246954814.38355699</v>
      </c>
      <c r="N8798">
        <v>309735524.22778302</v>
      </c>
      <c r="O8798">
        <v>382431869.08927602</v>
      </c>
      <c r="Q8798" t="str">
        <f>VLOOKUP(A8798,Lookup_Tables!$D$2:$E$7,2,FALSE)</f>
        <v>PF</v>
      </c>
      <c r="R8798" t="str">
        <f>IFERROR(VLOOKUP(D8798,Lookup_Tables!$A$2:$B$21,2,FALSE),"All")</f>
        <v>Emergency_Loss</v>
      </c>
    </row>
    <row r="8799" spans="1:18" hidden="1">
      <c r="A8799">
        <v>4096</v>
      </c>
      <c r="B8799">
        <v>5</v>
      </c>
      <c r="C8799" t="s">
        <v>39</v>
      </c>
      <c r="D8799">
        <v>17</v>
      </c>
      <c r="E8799">
        <v>8450758.8962974008</v>
      </c>
      <c r="F8799">
        <v>3974243.2322443994</v>
      </c>
      <c r="G8799">
        <v>18201341.747033399</v>
      </c>
      <c r="H8799">
        <v>34491807.995286196</v>
      </c>
      <c r="I8799">
        <v>41476158.965506703</v>
      </c>
      <c r="J8799">
        <v>63259142.231552802</v>
      </c>
      <c r="K8799">
        <v>120361494.17941</v>
      </c>
      <c r="L8799">
        <v>207929478.914906</v>
      </c>
      <c r="M8799">
        <v>238675162.03283599</v>
      </c>
      <c r="N8799">
        <v>300307581.29948097</v>
      </c>
      <c r="O8799">
        <v>381488065.51086599</v>
      </c>
      <c r="Q8799" t="str">
        <f>VLOOKUP(A8799,Lookup_Tables!$D$2:$E$7,2,FALSE)</f>
        <v>PF</v>
      </c>
      <c r="R8799" t="str">
        <f>IFERROR(VLOOKUP(D8799,Lookup_Tables!$A$2:$B$21,2,FALSE),"All")</f>
        <v>Emergency_Loss</v>
      </c>
    </row>
    <row r="8800" spans="1:18" hidden="1">
      <c r="A8800">
        <v>4096</v>
      </c>
      <c r="B8800">
        <v>5</v>
      </c>
      <c r="C8800" t="s">
        <v>38</v>
      </c>
      <c r="D8800">
        <v>18</v>
      </c>
      <c r="E8800">
        <v>15244861.136837101</v>
      </c>
      <c r="F8800">
        <v>6930908.4544071956</v>
      </c>
      <c r="G8800">
        <v>31627975.911214601</v>
      </c>
      <c r="H8800">
        <v>65654688.589736603</v>
      </c>
      <c r="I8800">
        <v>77304760.249262303</v>
      </c>
      <c r="J8800">
        <v>117777801.01119301</v>
      </c>
      <c r="K8800">
        <v>226625031.255658</v>
      </c>
      <c r="L8800">
        <v>390388391.64095402</v>
      </c>
      <c r="M8800">
        <v>460507102.44382298</v>
      </c>
      <c r="N8800">
        <v>584673463.95845699</v>
      </c>
      <c r="O8800">
        <v>740866879.12491596</v>
      </c>
      <c r="Q8800" t="str">
        <f>VLOOKUP(A8800,Lookup_Tables!$D$2:$E$7,2,FALSE)</f>
        <v>PF</v>
      </c>
      <c r="R8800" t="str">
        <f>IFERROR(VLOOKUP(D8800,Lookup_Tables!$A$2:$B$21,2,FALSE),"All")</f>
        <v>Govt_Plus_Emergency</v>
      </c>
    </row>
    <row r="8801" spans="1:18" hidden="1">
      <c r="A8801">
        <v>4096</v>
      </c>
      <c r="B8801">
        <v>5</v>
      </c>
      <c r="C8801" t="s">
        <v>39</v>
      </c>
      <c r="D8801">
        <v>18</v>
      </c>
      <c r="E8801">
        <v>13744982.800913</v>
      </c>
      <c r="F8801">
        <v>6061057.4330668589</v>
      </c>
      <c r="G8801">
        <v>26190817.937029298</v>
      </c>
      <c r="H8801">
        <v>55345703.947552897</v>
      </c>
      <c r="I8801">
        <v>68874442.488648906</v>
      </c>
      <c r="J8801">
        <v>111488113.22629499</v>
      </c>
      <c r="K8801">
        <v>220357649.39247</v>
      </c>
      <c r="L8801">
        <v>388449158.58369702</v>
      </c>
      <c r="M8801">
        <v>447322563.34422898</v>
      </c>
      <c r="N8801">
        <v>584548533.59880304</v>
      </c>
      <c r="O8801">
        <v>740866879.12491596</v>
      </c>
      <c r="Q8801" t="str">
        <f>VLOOKUP(A8801,Lookup_Tables!$D$2:$E$7,2,FALSE)</f>
        <v>PF</v>
      </c>
      <c r="R8801" t="str">
        <f>IFERROR(VLOOKUP(D8801,Lookup_Tables!$A$2:$B$21,2,FALSE),"All")</f>
        <v>Govt_Plus_Emergency</v>
      </c>
    </row>
    <row r="8802" spans="1:18" hidden="1">
      <c r="A8802">
        <v>4096</v>
      </c>
      <c r="B8802">
        <v>6</v>
      </c>
      <c r="C8802" t="s">
        <v>38</v>
      </c>
      <c r="D8802">
        <v>0</v>
      </c>
      <c r="E8802">
        <v>11582709.867746901</v>
      </c>
      <c r="F8802">
        <v>3332274.5151889492</v>
      </c>
      <c r="G8802">
        <v>3090055.3045659</v>
      </c>
      <c r="H8802">
        <v>36802546.411159404</v>
      </c>
      <c r="I8802">
        <v>49181809.665406696</v>
      </c>
      <c r="J8802">
        <v>116582888.74955601</v>
      </c>
      <c r="K8802">
        <v>339819785.05171299</v>
      </c>
      <c r="L8802">
        <v>622437933.87399495</v>
      </c>
      <c r="M8802">
        <v>725063621.38223195</v>
      </c>
      <c r="N8802">
        <v>999665160.06323195</v>
      </c>
      <c r="O8802">
        <v>1226766154.4792399</v>
      </c>
      <c r="Q8802" t="str">
        <f>VLOOKUP(A8802,Lookup_Tables!$D$2:$E$7,2,FALSE)</f>
        <v>PF</v>
      </c>
      <c r="R8802" t="str">
        <f>IFERROR(VLOOKUP(D8802,Lookup_Tables!$A$2:$B$21,2,FALSE),"All")</f>
        <v>Private Assets</v>
      </c>
    </row>
    <row r="8803" spans="1:18" hidden="1">
      <c r="A8803">
        <v>4096</v>
      </c>
      <c r="B8803">
        <v>6</v>
      </c>
      <c r="C8803" t="s">
        <v>39</v>
      </c>
      <c r="D8803">
        <v>0</v>
      </c>
      <c r="E8803">
        <v>11471401.062862599</v>
      </c>
      <c r="F8803">
        <v>3279754.9140134659</v>
      </c>
      <c r="G8803">
        <v>2998912.7349912701</v>
      </c>
      <c r="H8803">
        <v>36303511.505651399</v>
      </c>
      <c r="I8803">
        <v>48538382.658316098</v>
      </c>
      <c r="J8803">
        <v>112819864.032076</v>
      </c>
      <c r="K8803">
        <v>339816575.566374</v>
      </c>
      <c r="L8803">
        <v>622437933.87399495</v>
      </c>
      <c r="M8803">
        <v>724630817.75655103</v>
      </c>
      <c r="N8803">
        <v>999665160.06323195</v>
      </c>
      <c r="O8803">
        <v>1223863332.44771</v>
      </c>
      <c r="Q8803" t="str">
        <f>VLOOKUP(A8803,Lookup_Tables!$D$2:$E$7,2,FALSE)</f>
        <v>PF</v>
      </c>
      <c r="R8803" t="str">
        <f>IFERROR(VLOOKUP(D8803,Lookup_Tables!$A$2:$B$21,2,FALSE),"All")</f>
        <v>Private Assets</v>
      </c>
    </row>
    <row r="8804" spans="1:18" hidden="1">
      <c r="A8804">
        <v>4096</v>
      </c>
      <c r="B8804">
        <v>6</v>
      </c>
      <c r="C8804" t="s">
        <v>38</v>
      </c>
      <c r="D8804">
        <v>1</v>
      </c>
      <c r="E8804">
        <v>627.893783345521</v>
      </c>
      <c r="F8804">
        <v>196.33107904743918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48243.695199273403</v>
      </c>
      <c r="M8804">
        <v>63461.9160232387</v>
      </c>
      <c r="N8804">
        <v>108343.73654406299</v>
      </c>
      <c r="O8804">
        <v>148051.44050826799</v>
      </c>
      <c r="Q8804" t="str">
        <f>VLOOKUP(A8804,Lookup_Tables!$D$2:$E$7,2,FALSE)</f>
        <v>PF</v>
      </c>
      <c r="R8804" t="str">
        <f>IFERROR(VLOOKUP(D8804,Lookup_Tables!$A$2:$B$21,2,FALSE),"All")</f>
        <v>Airport</v>
      </c>
    </row>
    <row r="8805" spans="1:18" hidden="1">
      <c r="A8805">
        <v>4096</v>
      </c>
      <c r="B8805">
        <v>6</v>
      </c>
      <c r="C8805" t="s">
        <v>39</v>
      </c>
      <c r="D8805">
        <v>1</v>
      </c>
      <c r="E8805">
        <v>627.893783345521</v>
      </c>
      <c r="F8805">
        <v>196.33107904743918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48243.695199273403</v>
      </c>
      <c r="M8805">
        <v>63461.9160232387</v>
      </c>
      <c r="N8805">
        <v>108343.73654406299</v>
      </c>
      <c r="O8805">
        <v>148051.44050826799</v>
      </c>
      <c r="Q8805" t="str">
        <f>VLOOKUP(A8805,Lookup_Tables!$D$2:$E$7,2,FALSE)</f>
        <v>PF</v>
      </c>
      <c r="R8805" t="str">
        <f>IFERROR(VLOOKUP(D8805,Lookup_Tables!$A$2:$B$21,2,FALSE),"All")</f>
        <v>Airport</v>
      </c>
    </row>
    <row r="8806" spans="1:18" hidden="1">
      <c r="A8806">
        <v>4096</v>
      </c>
      <c r="B8806">
        <v>6</v>
      </c>
      <c r="C8806" t="s">
        <v>38</v>
      </c>
      <c r="D8806">
        <v>2</v>
      </c>
      <c r="E8806">
        <v>1614541.59070986</v>
      </c>
      <c r="F8806">
        <v>442405.84773799032</v>
      </c>
      <c r="G8806">
        <v>83704.728271400803</v>
      </c>
      <c r="H8806">
        <v>3738738.0730346199</v>
      </c>
      <c r="I8806">
        <v>5706253.7837198097</v>
      </c>
      <c r="J8806">
        <v>15451100.9401311</v>
      </c>
      <c r="K8806">
        <v>50990335.384245001</v>
      </c>
      <c r="L8806">
        <v>90237362.577374101</v>
      </c>
      <c r="M8806">
        <v>107221293.96299399</v>
      </c>
      <c r="N8806">
        <v>155687216.33529401</v>
      </c>
      <c r="O8806">
        <v>196275308.402951</v>
      </c>
      <c r="Q8806" t="str">
        <f>VLOOKUP(A8806,Lookup_Tables!$D$2:$E$7,2,FALSE)</f>
        <v>PF</v>
      </c>
      <c r="R8806" t="str">
        <f>IFERROR(VLOOKUP(D8806,Lookup_Tables!$A$2:$B$21,2,FALSE),"All")</f>
        <v>Bridge</v>
      </c>
    </row>
    <row r="8807" spans="1:18" hidden="1">
      <c r="A8807">
        <v>4096</v>
      </c>
      <c r="B8807">
        <v>6</v>
      </c>
      <c r="C8807" t="s">
        <v>39</v>
      </c>
      <c r="D8807">
        <v>2</v>
      </c>
      <c r="E8807">
        <v>1602513.49847183</v>
      </c>
      <c r="F8807">
        <v>435621.1164562176</v>
      </c>
      <c r="G8807">
        <v>79574.8323642045</v>
      </c>
      <c r="H8807">
        <v>3641750.83902157</v>
      </c>
      <c r="I8807">
        <v>5650480.2637312002</v>
      </c>
      <c r="J8807">
        <v>15090567.0830133</v>
      </c>
      <c r="K8807">
        <v>50990335.384245001</v>
      </c>
      <c r="L8807">
        <v>90237362.577374101</v>
      </c>
      <c r="M8807">
        <v>107221293.96299399</v>
      </c>
      <c r="N8807">
        <v>155687216.33529401</v>
      </c>
      <c r="O8807">
        <v>196275308.402951</v>
      </c>
      <c r="Q8807" t="str">
        <f>VLOOKUP(A8807,Lookup_Tables!$D$2:$E$7,2,FALSE)</f>
        <v>PF</v>
      </c>
      <c r="R8807" t="str">
        <f>IFERROR(VLOOKUP(D8807,Lookup_Tables!$A$2:$B$21,2,FALSE),"All")</f>
        <v>Bridge</v>
      </c>
    </row>
    <row r="8808" spans="1:18" hidden="1">
      <c r="A8808">
        <v>4096</v>
      </c>
      <c r="B8808">
        <v>6</v>
      </c>
      <c r="C8808" t="s">
        <v>38</v>
      </c>
      <c r="D8808">
        <v>3</v>
      </c>
      <c r="E8808">
        <v>45429.624457550301</v>
      </c>
      <c r="F8808">
        <v>13479.749157321079</v>
      </c>
      <c r="G8808">
        <v>2345.2639343737101</v>
      </c>
      <c r="H8808">
        <v>63271.421036648302</v>
      </c>
      <c r="I8808">
        <v>99135.392933612704</v>
      </c>
      <c r="J8808">
        <v>292617.59463170101</v>
      </c>
      <c r="K8808">
        <v>1598745.4835596499</v>
      </c>
      <c r="L8808">
        <v>2893474.4877451099</v>
      </c>
      <c r="M8808">
        <v>3404660.8281088001</v>
      </c>
      <c r="N8808">
        <v>4333321.8026536796</v>
      </c>
      <c r="O8808">
        <v>5109523.5602892302</v>
      </c>
      <c r="Q8808" t="str">
        <f>VLOOKUP(A8808,Lookup_Tables!$D$2:$E$7,2,FALSE)</f>
        <v>PF</v>
      </c>
      <c r="R8808" t="str">
        <f>IFERROR(VLOOKUP(D8808,Lookup_Tables!$A$2:$B$21,2,FALSE),"All")</f>
        <v>Govt Hosp</v>
      </c>
    </row>
    <row r="8809" spans="1:18" hidden="1">
      <c r="A8809">
        <v>4096</v>
      </c>
      <c r="B8809">
        <v>6</v>
      </c>
      <c r="C8809" t="s">
        <v>39</v>
      </c>
      <c r="D8809">
        <v>3</v>
      </c>
      <c r="E8809">
        <v>45158.269510544902</v>
      </c>
      <c r="F8809">
        <v>13285.56943186999</v>
      </c>
      <c r="G8809">
        <v>2124.8039697231002</v>
      </c>
      <c r="H8809">
        <v>62385.513460255403</v>
      </c>
      <c r="I8809">
        <v>99013.775719664496</v>
      </c>
      <c r="J8809">
        <v>292050.97355737601</v>
      </c>
      <c r="K8809">
        <v>1598745.4835596499</v>
      </c>
      <c r="L8809">
        <v>2893474.4877451099</v>
      </c>
      <c r="M8809">
        <v>3383161.2050480298</v>
      </c>
      <c r="N8809">
        <v>4325567.2517527603</v>
      </c>
      <c r="O8809">
        <v>5109523.5602892302</v>
      </c>
      <c r="Q8809" t="str">
        <f>VLOOKUP(A8809,Lookup_Tables!$D$2:$E$7,2,FALSE)</f>
        <v>PF</v>
      </c>
      <c r="R8809" t="str">
        <f>IFERROR(VLOOKUP(D8809,Lookup_Tables!$A$2:$B$21,2,FALSE),"All")</f>
        <v>Govt Hosp</v>
      </c>
    </row>
    <row r="8810" spans="1:18" hidden="1">
      <c r="A8810">
        <v>4096</v>
      </c>
      <c r="B8810">
        <v>6</v>
      </c>
      <c r="C8810" t="s">
        <v>38</v>
      </c>
      <c r="D8810">
        <v>4</v>
      </c>
      <c r="E8810">
        <v>40859.456084821002</v>
      </c>
      <c r="F8810">
        <v>12256.826966299777</v>
      </c>
      <c r="G8810">
        <v>19624.6505852548</v>
      </c>
      <c r="H8810">
        <v>168234.08660939999</v>
      </c>
      <c r="I8810">
        <v>212696.70572689199</v>
      </c>
      <c r="J8810">
        <v>451968.05874599202</v>
      </c>
      <c r="K8810">
        <v>1172743.3323311999</v>
      </c>
      <c r="L8810">
        <v>1933157.6881074701</v>
      </c>
      <c r="M8810">
        <v>2263534.7665654998</v>
      </c>
      <c r="N8810">
        <v>3063296.8143490702</v>
      </c>
      <c r="O8810">
        <v>3560712.2931566499</v>
      </c>
      <c r="Q8810" t="str">
        <f>VLOOKUP(A8810,Lookup_Tables!$D$2:$E$7,2,FALSE)</f>
        <v>PF</v>
      </c>
      <c r="R8810" t="str">
        <f>IFERROR(VLOOKUP(D8810,Lookup_Tables!$A$2:$B$21,2,FALSE),"All")</f>
        <v>Govt Med Fac</v>
      </c>
    </row>
    <row r="8811" spans="1:18" hidden="1">
      <c r="A8811">
        <v>4096</v>
      </c>
      <c r="B8811">
        <v>6</v>
      </c>
      <c r="C8811" t="s">
        <v>39</v>
      </c>
      <c r="D8811">
        <v>4</v>
      </c>
      <c r="E8811">
        <v>40132.374431197102</v>
      </c>
      <c r="F8811">
        <v>11875.438564191121</v>
      </c>
      <c r="G8811">
        <v>17472.485604283698</v>
      </c>
      <c r="H8811">
        <v>164967.38071390599</v>
      </c>
      <c r="I8811">
        <v>209562.20740873701</v>
      </c>
      <c r="J8811">
        <v>442754.13403254101</v>
      </c>
      <c r="K8811">
        <v>1160572.7813572499</v>
      </c>
      <c r="L8811">
        <v>1933157.6881074701</v>
      </c>
      <c r="M8811">
        <v>2263534.7665654998</v>
      </c>
      <c r="N8811">
        <v>3063296.8143490702</v>
      </c>
      <c r="O8811">
        <v>3560712.2931566499</v>
      </c>
      <c r="Q8811" t="str">
        <f>VLOOKUP(A8811,Lookup_Tables!$D$2:$E$7,2,FALSE)</f>
        <v>PF</v>
      </c>
      <c r="R8811" t="str">
        <f>IFERROR(VLOOKUP(D8811,Lookup_Tables!$A$2:$B$21,2,FALSE),"All")</f>
        <v>Govt Med Fac</v>
      </c>
    </row>
    <row r="8812" spans="1:18" hidden="1">
      <c r="A8812">
        <v>4096</v>
      </c>
      <c r="B8812">
        <v>6</v>
      </c>
      <c r="C8812" t="s">
        <v>38</v>
      </c>
      <c r="D8812">
        <v>6</v>
      </c>
      <c r="E8812">
        <v>1117.3962638657399</v>
      </c>
      <c r="F8812">
        <v>324.2628291340468</v>
      </c>
      <c r="G8812">
        <v>0</v>
      </c>
      <c r="H8812">
        <v>0</v>
      </c>
      <c r="I8812">
        <v>0</v>
      </c>
      <c r="J8812">
        <v>6277.9372536663204</v>
      </c>
      <c r="K8812">
        <v>46040.676833035097</v>
      </c>
      <c r="L8812">
        <v>74498.935628222505</v>
      </c>
      <c r="M8812">
        <v>87475.357644232499</v>
      </c>
      <c r="N8812">
        <v>106309.666063439</v>
      </c>
      <c r="O8812">
        <v>144391.361049728</v>
      </c>
      <c r="Q8812" t="str">
        <f>VLOOKUP(A8812,Lookup_Tables!$D$2:$E$7,2,FALSE)</f>
        <v>PF</v>
      </c>
      <c r="R8812" t="str">
        <f>IFERROR(VLOOKUP(D8812,Lookup_Tables!$A$2:$B$21,2,FALSE),"All")</f>
        <v>Port</v>
      </c>
    </row>
    <row r="8813" spans="1:18" hidden="1">
      <c r="A8813">
        <v>4096</v>
      </c>
      <c r="B8813">
        <v>6</v>
      </c>
      <c r="C8813" t="s">
        <v>39</v>
      </c>
      <c r="D8813">
        <v>6</v>
      </c>
      <c r="E8813">
        <v>1108.69066149229</v>
      </c>
      <c r="F8813">
        <v>315.5572267605969</v>
      </c>
      <c r="G8813">
        <v>0</v>
      </c>
      <c r="H8813">
        <v>0</v>
      </c>
      <c r="I8813">
        <v>0</v>
      </c>
      <c r="J8813">
        <v>6277.9372536663204</v>
      </c>
      <c r="K8813">
        <v>46040.676833035097</v>
      </c>
      <c r="L8813">
        <v>74498.935628222505</v>
      </c>
      <c r="M8813">
        <v>87475.357644232499</v>
      </c>
      <c r="N8813">
        <v>106309.666063439</v>
      </c>
      <c r="O8813">
        <v>144391.361049728</v>
      </c>
      <c r="Q8813" t="str">
        <f>VLOOKUP(A8813,Lookup_Tables!$D$2:$E$7,2,FALSE)</f>
        <v>PF</v>
      </c>
      <c r="R8813" t="str">
        <f>IFERROR(VLOOKUP(D8813,Lookup_Tables!$A$2:$B$21,2,FALSE),"All")</f>
        <v>Port</v>
      </c>
    </row>
    <row r="8814" spans="1:18" hidden="1">
      <c r="A8814">
        <v>4096</v>
      </c>
      <c r="B8814">
        <v>6</v>
      </c>
      <c r="C8814" t="s">
        <v>38</v>
      </c>
      <c r="D8814">
        <v>9</v>
      </c>
      <c r="E8814">
        <v>473.04417876690599</v>
      </c>
      <c r="F8814">
        <v>137.16035219904023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35482.811711339898</v>
      </c>
      <c r="M8814">
        <v>50463.703821545801</v>
      </c>
      <c r="N8814">
        <v>81209.621320596299</v>
      </c>
      <c r="O8814">
        <v>118263.985892838</v>
      </c>
      <c r="Q8814" t="str">
        <f>VLOOKUP(A8814,Lookup_Tables!$D$2:$E$7,2,FALSE)</f>
        <v>PF</v>
      </c>
      <c r="R8814" t="str">
        <f>IFERROR(VLOOKUP(D8814,Lookup_Tables!$A$2:$B$21,2,FALSE),"All")</f>
        <v>Pub Admin Bldg</v>
      </c>
    </row>
    <row r="8815" spans="1:18" hidden="1">
      <c r="A8815">
        <v>4096</v>
      </c>
      <c r="B8815">
        <v>6</v>
      </c>
      <c r="C8815" t="s">
        <v>39</v>
      </c>
      <c r="D8815">
        <v>9</v>
      </c>
      <c r="E8815">
        <v>473.04417876690599</v>
      </c>
      <c r="F8815">
        <v>137.16035219904023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35482.811711339898</v>
      </c>
      <c r="M8815">
        <v>50463.703821545801</v>
      </c>
      <c r="N8815">
        <v>81209.621320596299</v>
      </c>
      <c r="O8815">
        <v>118263.985892838</v>
      </c>
      <c r="Q8815" t="str">
        <f>VLOOKUP(A8815,Lookup_Tables!$D$2:$E$7,2,FALSE)</f>
        <v>PF</v>
      </c>
      <c r="R8815" t="str">
        <f>IFERROR(VLOOKUP(D8815,Lookup_Tables!$A$2:$B$21,2,FALSE),"All")</f>
        <v>Pub Admin Bldg</v>
      </c>
    </row>
    <row r="8816" spans="1:18" hidden="1">
      <c r="A8816">
        <v>4096</v>
      </c>
      <c r="B8816">
        <v>6</v>
      </c>
      <c r="C8816" t="s">
        <v>38</v>
      </c>
      <c r="D8816">
        <v>10</v>
      </c>
      <c r="E8816">
        <v>459486.73497449502</v>
      </c>
      <c r="F8816">
        <v>130434.30623718095</v>
      </c>
      <c r="G8816">
        <v>183726.245729652</v>
      </c>
      <c r="H8816">
        <v>1802564.6379224299</v>
      </c>
      <c r="I8816">
        <v>2275808.6788565801</v>
      </c>
      <c r="J8816">
        <v>4763522.6855408698</v>
      </c>
      <c r="K8816">
        <v>13256203.8488115</v>
      </c>
      <c r="L8816">
        <v>23795393.987550098</v>
      </c>
      <c r="M8816">
        <v>28253311.833064899</v>
      </c>
      <c r="N8816">
        <v>36992958.566212699</v>
      </c>
      <c r="O8816">
        <v>44456419.947419003</v>
      </c>
      <c r="Q8816" t="str">
        <f>VLOOKUP(A8816,Lookup_Tables!$D$2:$E$7,2,FALSE)</f>
        <v>PF</v>
      </c>
      <c r="R8816" t="str">
        <f>IFERROR(VLOOKUP(D8816,Lookup_Tables!$A$2:$B$21,2,FALSE),"All")</f>
        <v>Pub School</v>
      </c>
    </row>
    <row r="8817" spans="1:18" hidden="1">
      <c r="A8817">
        <v>4096</v>
      </c>
      <c r="B8817">
        <v>6</v>
      </c>
      <c r="C8817" t="s">
        <v>39</v>
      </c>
      <c r="D8817">
        <v>10</v>
      </c>
      <c r="E8817">
        <v>453849.45220678003</v>
      </c>
      <c r="F8817">
        <v>128368.72644029482</v>
      </c>
      <c r="G8817">
        <v>177577.65249953599</v>
      </c>
      <c r="H8817">
        <v>1759508.86237656</v>
      </c>
      <c r="I8817">
        <v>2186741.4056356801</v>
      </c>
      <c r="J8817">
        <v>4621318.5415530596</v>
      </c>
      <c r="K8817">
        <v>13253173.7649808</v>
      </c>
      <c r="L8817">
        <v>23793332.5228169</v>
      </c>
      <c r="M8817">
        <v>28216626.888232701</v>
      </c>
      <c r="N8817">
        <v>36980713.849941298</v>
      </c>
      <c r="O8817">
        <v>44253102.493310504</v>
      </c>
      <c r="Q8817" t="str">
        <f>VLOOKUP(A8817,Lookup_Tables!$D$2:$E$7,2,FALSE)</f>
        <v>PF</v>
      </c>
      <c r="R8817" t="str">
        <f>IFERROR(VLOOKUP(D8817,Lookup_Tables!$A$2:$B$21,2,FALSE),"All")</f>
        <v>Pub School</v>
      </c>
    </row>
    <row r="8818" spans="1:18" hidden="1">
      <c r="A8818">
        <v>4096</v>
      </c>
      <c r="B8818">
        <v>6</v>
      </c>
      <c r="C8818" t="s">
        <v>38</v>
      </c>
      <c r="D8818">
        <v>11</v>
      </c>
      <c r="E8818">
        <v>281264.02301901398</v>
      </c>
      <c r="F8818">
        <v>88667.946446829184</v>
      </c>
      <c r="G8818">
        <v>0</v>
      </c>
      <c r="H8818">
        <v>0</v>
      </c>
      <c r="I8818">
        <v>0</v>
      </c>
      <c r="J8818">
        <v>0</v>
      </c>
      <c r="K8818">
        <v>2681457.4706778801</v>
      </c>
      <c r="L8818">
        <v>19095445.427551299</v>
      </c>
      <c r="M8818">
        <v>25473809.2182176</v>
      </c>
      <c r="N8818">
        <v>52301312.021260999</v>
      </c>
      <c r="O8818">
        <v>56844413.333547898</v>
      </c>
      <c r="Q8818" t="str">
        <f>VLOOKUP(A8818,Lookup_Tables!$D$2:$E$7,2,FALSE)</f>
        <v>PF</v>
      </c>
      <c r="R8818" t="str">
        <f>IFERROR(VLOOKUP(D8818,Lookup_Tables!$A$2:$B$21,2,FALSE),"All")</f>
        <v>Pub Univ</v>
      </c>
    </row>
    <row r="8819" spans="1:18" hidden="1">
      <c r="A8819">
        <v>4096</v>
      </c>
      <c r="B8819">
        <v>6</v>
      </c>
      <c r="C8819" t="s">
        <v>39</v>
      </c>
      <c r="D8819">
        <v>11</v>
      </c>
      <c r="E8819">
        <v>281264.02301901398</v>
      </c>
      <c r="F8819">
        <v>88667.946446829184</v>
      </c>
      <c r="G8819">
        <v>0</v>
      </c>
      <c r="H8819">
        <v>0</v>
      </c>
      <c r="I8819">
        <v>0</v>
      </c>
      <c r="J8819">
        <v>0</v>
      </c>
      <c r="K8819">
        <v>2681457.4706778801</v>
      </c>
      <c r="L8819">
        <v>19095445.427551299</v>
      </c>
      <c r="M8819">
        <v>25473809.2182176</v>
      </c>
      <c r="N8819">
        <v>52301312.021260999</v>
      </c>
      <c r="O8819">
        <v>56844413.333547898</v>
      </c>
      <c r="Q8819" t="str">
        <f>VLOOKUP(A8819,Lookup_Tables!$D$2:$E$7,2,FALSE)</f>
        <v>PF</v>
      </c>
      <c r="R8819" t="str">
        <f>IFERROR(VLOOKUP(D8819,Lookup_Tables!$A$2:$B$21,2,FALSE),"All")</f>
        <v>Pub Univ</v>
      </c>
    </row>
    <row r="8820" spans="1:18" hidden="1">
      <c r="A8820">
        <v>4096</v>
      </c>
      <c r="B8820">
        <v>6</v>
      </c>
      <c r="C8820" t="s">
        <v>38</v>
      </c>
      <c r="D8820">
        <v>13</v>
      </c>
      <c r="E8820">
        <v>307316.12987731502</v>
      </c>
      <c r="F8820">
        <v>85961.415889517288</v>
      </c>
      <c r="G8820">
        <v>55410.8308023973</v>
      </c>
      <c r="H8820">
        <v>588799.58956827503</v>
      </c>
      <c r="I8820">
        <v>832839.380465633</v>
      </c>
      <c r="J8820">
        <v>2384342.8769079102</v>
      </c>
      <c r="K8820">
        <v>8645863.5185567103</v>
      </c>
      <c r="L8820">
        <v>18485003.478099901</v>
      </c>
      <c r="M8820">
        <v>21716581.303564999</v>
      </c>
      <c r="N8820">
        <v>34768065.986198798</v>
      </c>
      <c r="O8820">
        <v>39241230.849831603</v>
      </c>
      <c r="Q8820" t="str">
        <f>VLOOKUP(A8820,Lookup_Tables!$D$2:$E$7,2,FALSE)</f>
        <v>PF</v>
      </c>
      <c r="R8820" t="str">
        <f>IFERROR(VLOOKUP(D8820,Lookup_Tables!$A$2:$B$21,2,FALSE),"All")</f>
        <v>Residual Inst</v>
      </c>
    </row>
    <row r="8821" spans="1:18" hidden="1">
      <c r="A8821">
        <v>4096</v>
      </c>
      <c r="B8821">
        <v>6</v>
      </c>
      <c r="C8821" t="s">
        <v>39</v>
      </c>
      <c r="D8821">
        <v>13</v>
      </c>
      <c r="E8821">
        <v>304577.66291548801</v>
      </c>
      <c r="F8821">
        <v>85571.58167628714</v>
      </c>
      <c r="G8821">
        <v>48967.783954998398</v>
      </c>
      <c r="H8821">
        <v>563566.58867687604</v>
      </c>
      <c r="I8821">
        <v>815528.06898919703</v>
      </c>
      <c r="J8821">
        <v>2229354.11085867</v>
      </c>
      <c r="K8821">
        <v>8645863.5185567103</v>
      </c>
      <c r="L8821">
        <v>18485003.478099901</v>
      </c>
      <c r="M8821">
        <v>21716581.303564999</v>
      </c>
      <c r="N8821">
        <v>34754941.227638997</v>
      </c>
      <c r="O8821">
        <v>39241230.849831603</v>
      </c>
      <c r="Q8821" t="str">
        <f>VLOOKUP(A8821,Lookup_Tables!$D$2:$E$7,2,FALSE)</f>
        <v>PF</v>
      </c>
      <c r="R8821" t="str">
        <f>IFERROR(VLOOKUP(D8821,Lookup_Tables!$A$2:$B$21,2,FALSE),"All")</f>
        <v>Residual Inst</v>
      </c>
    </row>
    <row r="8822" spans="1:18" hidden="1">
      <c r="A8822">
        <v>4096</v>
      </c>
      <c r="B8822">
        <v>6</v>
      </c>
      <c r="C8822" t="s">
        <v>38</v>
      </c>
      <c r="D8822">
        <v>14</v>
      </c>
      <c r="E8822">
        <v>662659.76586504898</v>
      </c>
      <c r="F8822">
        <v>184267.28368100978</v>
      </c>
      <c r="G8822">
        <v>46365.774209571398</v>
      </c>
      <c r="H8822">
        <v>1119941.07653363</v>
      </c>
      <c r="I8822">
        <v>1556214.5216234301</v>
      </c>
      <c r="J8822">
        <v>4642372.2053614296</v>
      </c>
      <c r="K8822">
        <v>18470151.999236699</v>
      </c>
      <c r="L8822">
        <v>38167207.865171</v>
      </c>
      <c r="M8822">
        <v>48535888.3689235</v>
      </c>
      <c r="N8822">
        <v>76243315.725553095</v>
      </c>
      <c r="O8822">
        <v>97137954.008804202</v>
      </c>
      <c r="Q8822" t="str">
        <f>VLOOKUP(A8822,Lookup_Tables!$D$2:$E$7,2,FALSE)</f>
        <v>PF</v>
      </c>
      <c r="R8822" t="str">
        <f>IFERROR(VLOOKUP(D8822,Lookup_Tables!$A$2:$B$21,2,FALSE),"All")</f>
        <v>Road</v>
      </c>
    </row>
    <row r="8823" spans="1:18" hidden="1">
      <c r="A8823">
        <v>4096</v>
      </c>
      <c r="B8823">
        <v>6</v>
      </c>
      <c r="C8823" t="s">
        <v>39</v>
      </c>
      <c r="D8823">
        <v>14</v>
      </c>
      <c r="E8823">
        <v>658806.19870688801</v>
      </c>
      <c r="F8823">
        <v>181367.94933491119</v>
      </c>
      <c r="G8823">
        <v>46256.555884280802</v>
      </c>
      <c r="H8823">
        <v>1106173.46473268</v>
      </c>
      <c r="I8823">
        <v>1543017.27421881</v>
      </c>
      <c r="J8823">
        <v>4575247.16732259</v>
      </c>
      <c r="K8823">
        <v>18470151.999236699</v>
      </c>
      <c r="L8823">
        <v>38167207.865171</v>
      </c>
      <c r="M8823">
        <v>48531547.392496496</v>
      </c>
      <c r="N8823">
        <v>76243315.725553095</v>
      </c>
      <c r="O8823">
        <v>97137954.008804202</v>
      </c>
      <c r="Q8823" t="str">
        <f>VLOOKUP(A8823,Lookup_Tables!$D$2:$E$7,2,FALSE)</f>
        <v>PF</v>
      </c>
      <c r="R8823" t="str">
        <f>IFERROR(VLOOKUP(D8823,Lookup_Tables!$A$2:$B$21,2,FALSE),"All")</f>
        <v>Road</v>
      </c>
    </row>
    <row r="8824" spans="1:18" hidden="1">
      <c r="A8824">
        <v>4096</v>
      </c>
      <c r="B8824">
        <v>6</v>
      </c>
      <c r="C8824" t="s">
        <v>38</v>
      </c>
      <c r="D8824">
        <v>15</v>
      </c>
      <c r="E8824">
        <v>14996485.526961399</v>
      </c>
      <c r="F8824">
        <v>4243031.8415715825</v>
      </c>
      <c r="G8824">
        <v>3573220.1285045599</v>
      </c>
      <c r="H8824">
        <v>43853246.915441699</v>
      </c>
      <c r="I8824">
        <v>59825008.576711103</v>
      </c>
      <c r="J8824">
        <v>143993419.24959201</v>
      </c>
      <c r="K8824">
        <v>436080174.43869501</v>
      </c>
      <c r="L8824">
        <v>820946195.77134895</v>
      </c>
      <c r="M8824">
        <v>978773226.32923603</v>
      </c>
      <c r="N8824">
        <v>1366510343.48651</v>
      </c>
      <c r="O8824">
        <v>1683700713.85393</v>
      </c>
      <c r="Q8824" t="str">
        <f>VLOOKUP(A8824,Lookup_Tables!$D$2:$E$7,2,FALSE)</f>
        <v>PF</v>
      </c>
      <c r="R8824" t="str">
        <f>IFERROR(VLOOKUP(D8824,Lookup_Tables!$A$2:$B$21,2,FALSE),"All")</f>
        <v>All</v>
      </c>
    </row>
    <row r="8825" spans="1:18" hidden="1">
      <c r="A8825">
        <v>4096</v>
      </c>
      <c r="B8825">
        <v>6</v>
      </c>
      <c r="C8825" t="s">
        <v>39</v>
      </c>
      <c r="D8825">
        <v>15</v>
      </c>
      <c r="E8825">
        <v>14859418.348834001</v>
      </c>
      <c r="F8825">
        <v>4154648.0681730583</v>
      </c>
      <c r="G8825">
        <v>3416845.4848534102</v>
      </c>
      <c r="H8825">
        <v>43079007.713375904</v>
      </c>
      <c r="I8825">
        <v>59092794.814491503</v>
      </c>
      <c r="J8825">
        <v>141817623.30328399</v>
      </c>
      <c r="K8825">
        <v>435809852.81565601</v>
      </c>
      <c r="L8825">
        <v>820946195.77134895</v>
      </c>
      <c r="M8825">
        <v>978139769.55519605</v>
      </c>
      <c r="N8825">
        <v>1366510343.48651</v>
      </c>
      <c r="O8825">
        <v>1683700713.85393</v>
      </c>
      <c r="Q8825" t="str">
        <f>VLOOKUP(A8825,Lookup_Tables!$D$2:$E$7,2,FALSE)</f>
        <v>PF</v>
      </c>
      <c r="R8825" t="str">
        <f>IFERROR(VLOOKUP(D8825,Lookup_Tables!$A$2:$B$21,2,FALSE),"All")</f>
        <v>All</v>
      </c>
    </row>
    <row r="8826" spans="1:18" hidden="1">
      <c r="A8826">
        <v>4096</v>
      </c>
      <c r="B8826">
        <v>6</v>
      </c>
      <c r="C8826" t="s">
        <v>38</v>
      </c>
      <c r="D8826">
        <v>16</v>
      </c>
      <c r="E8826">
        <v>3413775.6592141199</v>
      </c>
      <c r="F8826">
        <v>938185.67082230421</v>
      </c>
      <c r="G8826">
        <v>419501.32053859602</v>
      </c>
      <c r="H8826">
        <v>7512064.3321112702</v>
      </c>
      <c r="I8826">
        <v>10759178.1714532</v>
      </c>
      <c r="J8826">
        <v>27575853.4058653</v>
      </c>
      <c r="K8826">
        <v>97492526.548785806</v>
      </c>
      <c r="L8826">
        <v>199390977.600142</v>
      </c>
      <c r="M8826">
        <v>241842428.086676</v>
      </c>
      <c r="N8826">
        <v>358956406.42264301</v>
      </c>
      <c r="O8826">
        <v>451630375.151043</v>
      </c>
      <c r="Q8826" t="str">
        <f>VLOOKUP(A8826,Lookup_Tables!$D$2:$E$7,2,FALSE)</f>
        <v>PF</v>
      </c>
      <c r="R8826" t="str">
        <f>IFERROR(VLOOKUP(D8826,Lookup_Tables!$A$2:$B$21,2,FALSE),"All")</f>
        <v>Government_Loss</v>
      </c>
    </row>
    <row r="8827" spans="1:18" hidden="1">
      <c r="A8827">
        <v>4096</v>
      </c>
      <c r="B8827">
        <v>6</v>
      </c>
      <c r="C8827" t="s">
        <v>39</v>
      </c>
      <c r="D8827">
        <v>16</v>
      </c>
      <c r="E8827">
        <v>3388069.80665984</v>
      </c>
      <c r="F8827">
        <v>922138.74213437457</v>
      </c>
      <c r="G8827">
        <v>399913.97812729899</v>
      </c>
      <c r="H8827">
        <v>7407900.4316599602</v>
      </c>
      <c r="I8827">
        <v>10598653.303823</v>
      </c>
      <c r="J8827">
        <v>27260229.732903302</v>
      </c>
      <c r="K8827">
        <v>97476285.961093605</v>
      </c>
      <c r="L8827">
        <v>199366522.12382999</v>
      </c>
      <c r="M8827">
        <v>241781050.29016399</v>
      </c>
      <c r="N8827">
        <v>356692131.22192901</v>
      </c>
      <c r="O8827">
        <v>451630375.151043</v>
      </c>
      <c r="Q8827" t="str">
        <f>VLOOKUP(A8827,Lookup_Tables!$D$2:$E$7,2,FALSE)</f>
        <v>PF</v>
      </c>
      <c r="R8827" t="str">
        <f>IFERROR(VLOOKUP(D8827,Lookup_Tables!$A$2:$B$21,2,FALSE),"All")</f>
        <v>Government_Loss</v>
      </c>
    </row>
    <row r="8828" spans="1:18" hidden="1">
      <c r="A8828">
        <v>4096</v>
      </c>
      <c r="B8828">
        <v>6</v>
      </c>
      <c r="C8828" t="s">
        <v>38</v>
      </c>
      <c r="D8828">
        <v>17</v>
      </c>
      <c r="E8828">
        <v>1665944.9301720101</v>
      </c>
      <c r="F8828">
        <v>458397.39788235351</v>
      </c>
      <c r="G8828">
        <v>370354.40490400803</v>
      </c>
      <c r="H8828">
        <v>4562671.3317901799</v>
      </c>
      <c r="I8828">
        <v>6332205.69590226</v>
      </c>
      <c r="J8828">
        <v>15757990.7750751</v>
      </c>
      <c r="K8828">
        <v>47918672.952890903</v>
      </c>
      <c r="L8828">
        <v>92000760.005169302</v>
      </c>
      <c r="M8828">
        <v>110210605.428918</v>
      </c>
      <c r="N8828">
        <v>162113816.14351499</v>
      </c>
      <c r="O8828">
        <v>198769996.21483999</v>
      </c>
      <c r="Q8828" t="str">
        <f>VLOOKUP(A8828,Lookup_Tables!$D$2:$E$7,2,FALSE)</f>
        <v>PF</v>
      </c>
      <c r="R8828" t="str">
        <f>IFERROR(VLOOKUP(D8828,Lookup_Tables!$A$2:$B$21,2,FALSE),"All")</f>
        <v>Emergency_Loss</v>
      </c>
    </row>
    <row r="8829" spans="1:18" hidden="1">
      <c r="A8829">
        <v>4096</v>
      </c>
      <c r="B8829">
        <v>6</v>
      </c>
      <c r="C8829" t="s">
        <v>39</v>
      </c>
      <c r="D8829">
        <v>17</v>
      </c>
      <c r="E8829">
        <v>1651238.93749186</v>
      </c>
      <c r="F8829">
        <v>452851.99587394041</v>
      </c>
      <c r="G8829">
        <v>349012.415720933</v>
      </c>
      <c r="H8829">
        <v>4435850.7873503203</v>
      </c>
      <c r="I8829">
        <v>6239329.6902387496</v>
      </c>
      <c r="J8829">
        <v>15180312.627488</v>
      </c>
      <c r="K8829">
        <v>47914888.908469103</v>
      </c>
      <c r="L8829">
        <v>92000760.005169302</v>
      </c>
      <c r="M8829">
        <v>110210329.19332901</v>
      </c>
      <c r="N8829">
        <v>162113816.14351499</v>
      </c>
      <c r="O8829">
        <v>198769996.21483999</v>
      </c>
      <c r="Q8829" t="str">
        <f>VLOOKUP(A8829,Lookup_Tables!$D$2:$E$7,2,FALSE)</f>
        <v>PF</v>
      </c>
      <c r="R8829" t="str">
        <f>IFERROR(VLOOKUP(D8829,Lookup_Tables!$A$2:$B$21,2,FALSE),"All")</f>
        <v>Emergency_Loss</v>
      </c>
    </row>
    <row r="8830" spans="1:18" hidden="1">
      <c r="A8830">
        <v>4096</v>
      </c>
      <c r="B8830">
        <v>6</v>
      </c>
      <c r="C8830" t="s">
        <v>38</v>
      </c>
      <c r="D8830">
        <v>18</v>
      </c>
      <c r="E8830">
        <v>5079720.5893860804</v>
      </c>
      <c r="F8830">
        <v>1404936.5175543134</v>
      </c>
      <c r="G8830">
        <v>790706.73722647002</v>
      </c>
      <c r="H8830">
        <v>12006007.804026</v>
      </c>
      <c r="I8830">
        <v>17281435.296063598</v>
      </c>
      <c r="J8830">
        <v>43533017.216249503</v>
      </c>
      <c r="K8830">
        <v>143778921.92236099</v>
      </c>
      <c r="L8830">
        <v>290700519.39712298</v>
      </c>
      <c r="M8830">
        <v>349634955.80323702</v>
      </c>
      <c r="N8830">
        <v>519900426.275213</v>
      </c>
      <c r="O8830">
        <v>652786856.82213902</v>
      </c>
      <c r="Q8830" t="str">
        <f>VLOOKUP(A8830,Lookup_Tables!$D$2:$E$7,2,FALSE)</f>
        <v>PF</v>
      </c>
      <c r="R8830" t="str">
        <f>IFERROR(VLOOKUP(D8830,Lookup_Tables!$A$2:$B$21,2,FALSE),"All")</f>
        <v>Govt_Plus_Emergency</v>
      </c>
    </row>
    <row r="8831" spans="1:18" hidden="1">
      <c r="A8831">
        <v>4096</v>
      </c>
      <c r="B8831">
        <v>6</v>
      </c>
      <c r="C8831" t="s">
        <v>39</v>
      </c>
      <c r="D8831">
        <v>18</v>
      </c>
      <c r="E8831">
        <v>5039294.5520880604</v>
      </c>
      <c r="F8831">
        <v>1384335.7231722963</v>
      </c>
      <c r="G8831">
        <v>747645.497521488</v>
      </c>
      <c r="H8831">
        <v>11701511.698231401</v>
      </c>
      <c r="I8831">
        <v>17207347.321975801</v>
      </c>
      <c r="J8831">
        <v>42151158.504798397</v>
      </c>
      <c r="K8831">
        <v>143752002.58232799</v>
      </c>
      <c r="L8831">
        <v>290659203.560624</v>
      </c>
      <c r="M8831">
        <v>349526006.06725699</v>
      </c>
      <c r="N8831">
        <v>519889071.32580602</v>
      </c>
      <c r="O8831">
        <v>652786856.82213902</v>
      </c>
      <c r="Q8831" t="str">
        <f>VLOOKUP(A8831,Lookup_Tables!$D$2:$E$7,2,FALSE)</f>
        <v>PF</v>
      </c>
      <c r="R8831" t="str">
        <f>IFERROR(VLOOKUP(D8831,Lookup_Tables!$A$2:$B$21,2,FALSE),"All")</f>
        <v>Govt_Plus_Emergency</v>
      </c>
    </row>
    <row r="8832" spans="1:18" hidden="1">
      <c r="A8832">
        <v>4096</v>
      </c>
      <c r="B8832">
        <v>7</v>
      </c>
      <c r="C8832" t="s">
        <v>38</v>
      </c>
      <c r="D8832">
        <v>0</v>
      </c>
      <c r="E8832">
        <v>9087531.7485678606</v>
      </c>
      <c r="F8832">
        <v>2594816.228293471</v>
      </c>
      <c r="G8832">
        <v>10390629.7681378</v>
      </c>
      <c r="H8832">
        <v>66756071.857310399</v>
      </c>
      <c r="I8832">
        <v>82933653.332906306</v>
      </c>
      <c r="J8832">
        <v>137619026.46398601</v>
      </c>
      <c r="K8832">
        <v>221206703.20178199</v>
      </c>
      <c r="L8832">
        <v>300062622.48701</v>
      </c>
      <c r="M8832">
        <v>322514179.96799803</v>
      </c>
      <c r="N8832">
        <v>405325679.52155399</v>
      </c>
      <c r="O8832">
        <v>485814822.03057599</v>
      </c>
      <c r="Q8832" t="str">
        <f>VLOOKUP(A8832,Lookup_Tables!$D$2:$E$7,2,FALSE)</f>
        <v>PF</v>
      </c>
      <c r="R8832" t="str">
        <f>IFERROR(VLOOKUP(D8832,Lookup_Tables!$A$2:$B$21,2,FALSE),"All")</f>
        <v>Private Assets</v>
      </c>
    </row>
    <row r="8833" spans="1:18" hidden="1">
      <c r="A8833">
        <v>4096</v>
      </c>
      <c r="B8833">
        <v>7</v>
      </c>
      <c r="C8833" t="s">
        <v>39</v>
      </c>
      <c r="D8833">
        <v>0</v>
      </c>
      <c r="E8833">
        <v>8886939.5703434907</v>
      </c>
      <c r="F8833">
        <v>2515497.7362858495</v>
      </c>
      <c r="G8833">
        <v>10093939.770207699</v>
      </c>
      <c r="H8833">
        <v>65716172.368898302</v>
      </c>
      <c r="I8833">
        <v>80340668.319604099</v>
      </c>
      <c r="J8833">
        <v>134537007.755481</v>
      </c>
      <c r="K8833">
        <v>218285653.95558</v>
      </c>
      <c r="L8833">
        <v>296825517.98475403</v>
      </c>
      <c r="M8833">
        <v>317577647.49106199</v>
      </c>
      <c r="N8833">
        <v>405325679.52155399</v>
      </c>
      <c r="O8833">
        <v>482383930.05164599</v>
      </c>
      <c r="Q8833" t="str">
        <f>VLOOKUP(A8833,Lookup_Tables!$D$2:$E$7,2,FALSE)</f>
        <v>PF</v>
      </c>
      <c r="R8833" t="str">
        <f>IFERROR(VLOOKUP(D8833,Lookup_Tables!$A$2:$B$21,2,FALSE),"All")</f>
        <v>Private Assets</v>
      </c>
    </row>
    <row r="8834" spans="1:18" hidden="1">
      <c r="A8834">
        <v>4096</v>
      </c>
      <c r="B8834">
        <v>7</v>
      </c>
      <c r="C8834" t="s">
        <v>38</v>
      </c>
      <c r="D8834">
        <v>2</v>
      </c>
      <c r="E8834">
        <v>3705920.3005235801</v>
      </c>
      <c r="F8834">
        <v>1004033.799058354</v>
      </c>
      <c r="G8834">
        <v>2758108.9185637399</v>
      </c>
      <c r="H8834">
        <v>25972530.492612801</v>
      </c>
      <c r="I8834">
        <v>32325742.8075675</v>
      </c>
      <c r="J8834">
        <v>54220301.429232299</v>
      </c>
      <c r="K8834">
        <v>102335978.884572</v>
      </c>
      <c r="L8834">
        <v>142330460.32284999</v>
      </c>
      <c r="M8834">
        <v>155105698.44860801</v>
      </c>
      <c r="N8834">
        <v>191535781.42427799</v>
      </c>
      <c r="O8834">
        <v>234279332.784264</v>
      </c>
      <c r="Q8834" t="str">
        <f>VLOOKUP(A8834,Lookup_Tables!$D$2:$E$7,2,FALSE)</f>
        <v>PF</v>
      </c>
      <c r="R8834" t="str">
        <f>IFERROR(VLOOKUP(D8834,Lookup_Tables!$A$2:$B$21,2,FALSE),"All")</f>
        <v>Bridge</v>
      </c>
    </row>
    <row r="8835" spans="1:18" hidden="1">
      <c r="A8835">
        <v>4096</v>
      </c>
      <c r="B8835">
        <v>7</v>
      </c>
      <c r="C8835" t="s">
        <v>39</v>
      </c>
      <c r="D8835">
        <v>2</v>
      </c>
      <c r="E8835">
        <v>3642940.6304156701</v>
      </c>
      <c r="F8835">
        <v>992766.58083473984</v>
      </c>
      <c r="G8835">
        <v>2694294.2185115302</v>
      </c>
      <c r="H8835">
        <v>25361404.4619576</v>
      </c>
      <c r="I8835">
        <v>32028226.189309102</v>
      </c>
      <c r="J8835">
        <v>52819256.127428398</v>
      </c>
      <c r="K8835">
        <v>100041508.918906</v>
      </c>
      <c r="L8835">
        <v>140222964.60691601</v>
      </c>
      <c r="M8835">
        <v>153594148.57678199</v>
      </c>
      <c r="N8835">
        <v>191401527.97556499</v>
      </c>
      <c r="O8835">
        <v>225184477.48427999</v>
      </c>
      <c r="Q8835" t="str">
        <f>VLOOKUP(A8835,Lookup_Tables!$D$2:$E$7,2,FALSE)</f>
        <v>PF</v>
      </c>
      <c r="R8835" t="str">
        <f>IFERROR(VLOOKUP(D8835,Lookup_Tables!$A$2:$B$21,2,FALSE),"All")</f>
        <v>Bridge</v>
      </c>
    </row>
    <row r="8836" spans="1:18" hidden="1">
      <c r="A8836">
        <v>4096</v>
      </c>
      <c r="B8836">
        <v>7</v>
      </c>
      <c r="C8836" t="s">
        <v>38</v>
      </c>
      <c r="D8836">
        <v>3</v>
      </c>
      <c r="E8836">
        <v>158289.470167144</v>
      </c>
      <c r="F8836">
        <v>43953.474790487482</v>
      </c>
      <c r="G8836">
        <v>162700.96026779999</v>
      </c>
      <c r="H8836">
        <v>1117773.9315646901</v>
      </c>
      <c r="I8836">
        <v>1499694.3744161001</v>
      </c>
      <c r="J8836">
        <v>2563591.1600232199</v>
      </c>
      <c r="K8836">
        <v>3715808.2707675099</v>
      </c>
      <c r="L8836">
        <v>4737911.5899345698</v>
      </c>
      <c r="M8836">
        <v>5231463.5689684898</v>
      </c>
      <c r="N8836">
        <v>7648636.6080570295</v>
      </c>
      <c r="O8836">
        <v>10061759.541012401</v>
      </c>
      <c r="Q8836" t="str">
        <f>VLOOKUP(A8836,Lookup_Tables!$D$2:$E$7,2,FALSE)</f>
        <v>PF</v>
      </c>
      <c r="R8836" t="str">
        <f>IFERROR(VLOOKUP(D8836,Lookup_Tables!$A$2:$B$21,2,FALSE),"All")</f>
        <v>Govt Hosp</v>
      </c>
    </row>
    <row r="8837" spans="1:18" hidden="1">
      <c r="A8837">
        <v>4096</v>
      </c>
      <c r="B8837">
        <v>7</v>
      </c>
      <c r="C8837" t="s">
        <v>39</v>
      </c>
      <c r="D8837">
        <v>3</v>
      </c>
      <c r="E8837">
        <v>155016.52914378999</v>
      </c>
      <c r="F8837">
        <v>43067.687277271019</v>
      </c>
      <c r="G8837">
        <v>157678.75427857501</v>
      </c>
      <c r="H8837">
        <v>1089573.43106512</v>
      </c>
      <c r="I8837">
        <v>1472514.86729244</v>
      </c>
      <c r="J8837">
        <v>2536719.27925963</v>
      </c>
      <c r="K8837">
        <v>3564572.9932140601</v>
      </c>
      <c r="L8837">
        <v>4649428.4733376401</v>
      </c>
      <c r="M8837">
        <v>5051484.6037739599</v>
      </c>
      <c r="N8837">
        <v>7648636.6080570295</v>
      </c>
      <c r="O8837">
        <v>9999671.4010000601</v>
      </c>
      <c r="Q8837" t="str">
        <f>VLOOKUP(A8837,Lookup_Tables!$D$2:$E$7,2,FALSE)</f>
        <v>PF</v>
      </c>
      <c r="R8837" t="str">
        <f>IFERROR(VLOOKUP(D8837,Lookup_Tables!$A$2:$B$21,2,FALSE),"All")</f>
        <v>Govt Hosp</v>
      </c>
    </row>
    <row r="8838" spans="1:18" hidden="1">
      <c r="A8838">
        <v>4096</v>
      </c>
      <c r="B8838">
        <v>7</v>
      </c>
      <c r="C8838" t="s">
        <v>38</v>
      </c>
      <c r="D8838">
        <v>4</v>
      </c>
      <c r="E8838">
        <v>105475.99114277201</v>
      </c>
      <c r="F8838">
        <v>29835.608086773413</v>
      </c>
      <c r="G8838">
        <v>148677.10361621401</v>
      </c>
      <c r="H8838">
        <v>727867.79944297404</v>
      </c>
      <c r="I8838">
        <v>944136.75248008897</v>
      </c>
      <c r="J8838">
        <v>1539532.49350532</v>
      </c>
      <c r="K8838">
        <v>2414211.0398908402</v>
      </c>
      <c r="L8838">
        <v>3259265.2875570399</v>
      </c>
      <c r="M8838">
        <v>3496359.5075230799</v>
      </c>
      <c r="N8838">
        <v>4860773.5417508604</v>
      </c>
      <c r="O8838">
        <v>6699677.5517064501</v>
      </c>
      <c r="Q8838" t="str">
        <f>VLOOKUP(A8838,Lookup_Tables!$D$2:$E$7,2,FALSE)</f>
        <v>PF</v>
      </c>
      <c r="R8838" t="str">
        <f>IFERROR(VLOOKUP(D8838,Lookup_Tables!$A$2:$B$21,2,FALSE),"All")</f>
        <v>Govt Med Fac</v>
      </c>
    </row>
    <row r="8839" spans="1:18" hidden="1">
      <c r="A8839">
        <v>4096</v>
      </c>
      <c r="B8839">
        <v>7</v>
      </c>
      <c r="C8839" t="s">
        <v>39</v>
      </c>
      <c r="D8839">
        <v>4</v>
      </c>
      <c r="E8839">
        <v>103011.843340675</v>
      </c>
      <c r="F8839">
        <v>29284.224087878683</v>
      </c>
      <c r="G8839">
        <v>141893.717200157</v>
      </c>
      <c r="H8839">
        <v>701074.34803351096</v>
      </c>
      <c r="I8839">
        <v>913749.45628505701</v>
      </c>
      <c r="J8839">
        <v>1484598.9176453899</v>
      </c>
      <c r="K8839">
        <v>2398583.5739527</v>
      </c>
      <c r="L8839">
        <v>3101816.1612172402</v>
      </c>
      <c r="M8839">
        <v>3433795.8662797399</v>
      </c>
      <c r="N8839">
        <v>4848849.3673125198</v>
      </c>
      <c r="O8839">
        <v>6699677.5517064501</v>
      </c>
      <c r="Q8839" t="str">
        <f>VLOOKUP(A8839,Lookup_Tables!$D$2:$E$7,2,FALSE)</f>
        <v>PF</v>
      </c>
      <c r="R8839" t="str">
        <f>IFERROR(VLOOKUP(D8839,Lookup_Tables!$A$2:$B$21,2,FALSE),"All")</f>
        <v>Govt Med Fac</v>
      </c>
    </row>
    <row r="8840" spans="1:18" hidden="1">
      <c r="A8840">
        <v>4096</v>
      </c>
      <c r="B8840">
        <v>7</v>
      </c>
      <c r="C8840" t="s">
        <v>38</v>
      </c>
      <c r="D8840">
        <v>9</v>
      </c>
      <c r="E8840">
        <v>17514.2460696421</v>
      </c>
      <c r="F8840">
        <v>5152.3739086380574</v>
      </c>
      <c r="G8840">
        <v>10972.7135412759</v>
      </c>
      <c r="H8840">
        <v>98337.871197086104</v>
      </c>
      <c r="I8840">
        <v>133072.62202467499</v>
      </c>
      <c r="J8840">
        <v>242414.36577190101</v>
      </c>
      <c r="K8840">
        <v>421981.02843227499</v>
      </c>
      <c r="L8840">
        <v>702666.62594405306</v>
      </c>
      <c r="M8840">
        <v>766067.19802301598</v>
      </c>
      <c r="N8840">
        <v>1077007.27389968</v>
      </c>
      <c r="O8840">
        <v>1427764.9335636001</v>
      </c>
      <c r="Q8840" t="str">
        <f>VLOOKUP(A8840,Lookup_Tables!$D$2:$E$7,2,FALSE)</f>
        <v>PF</v>
      </c>
      <c r="R8840" t="str">
        <f>IFERROR(VLOOKUP(D8840,Lookup_Tables!$A$2:$B$21,2,FALSE),"All")</f>
        <v>Pub Admin Bldg</v>
      </c>
    </row>
    <row r="8841" spans="1:18" hidden="1">
      <c r="A8841">
        <v>4096</v>
      </c>
      <c r="B8841">
        <v>7</v>
      </c>
      <c r="C8841" t="s">
        <v>39</v>
      </c>
      <c r="D8841">
        <v>9</v>
      </c>
      <c r="E8841">
        <v>17234.923116535701</v>
      </c>
      <c r="F8841">
        <v>5037.8752146077368</v>
      </c>
      <c r="G8841">
        <v>10598.3111181985</v>
      </c>
      <c r="H8841">
        <v>97436.812348941399</v>
      </c>
      <c r="I8841">
        <v>128855.763854448</v>
      </c>
      <c r="J8841">
        <v>237486.095147004</v>
      </c>
      <c r="K8841">
        <v>421078.694754533</v>
      </c>
      <c r="L8841">
        <v>680810.41885716899</v>
      </c>
      <c r="M8841">
        <v>763828.34380857798</v>
      </c>
      <c r="N8841">
        <v>1077007.27389968</v>
      </c>
      <c r="O8841">
        <v>1427764.9335636001</v>
      </c>
      <c r="Q8841" t="str">
        <f>VLOOKUP(A8841,Lookup_Tables!$D$2:$E$7,2,FALSE)</f>
        <v>PF</v>
      </c>
      <c r="R8841" t="str">
        <f>IFERROR(VLOOKUP(D8841,Lookup_Tables!$A$2:$B$21,2,FALSE),"All")</f>
        <v>Pub Admin Bldg</v>
      </c>
    </row>
    <row r="8842" spans="1:18" hidden="1">
      <c r="A8842">
        <v>4096</v>
      </c>
      <c r="B8842">
        <v>7</v>
      </c>
      <c r="C8842" t="s">
        <v>38</v>
      </c>
      <c r="D8842">
        <v>10</v>
      </c>
      <c r="E8842">
        <v>449440.26732762501</v>
      </c>
      <c r="F8842">
        <v>130078.89587332332</v>
      </c>
      <c r="G8842">
        <v>587215.51816802495</v>
      </c>
      <c r="H8842">
        <v>3166651.5299525401</v>
      </c>
      <c r="I8842">
        <v>3841575.3483183198</v>
      </c>
      <c r="J8842">
        <v>6508961.9044899596</v>
      </c>
      <c r="K8842">
        <v>10522934.850908</v>
      </c>
      <c r="L8842">
        <v>14707554.8176433</v>
      </c>
      <c r="M8842">
        <v>15828071.4382191</v>
      </c>
      <c r="N8842">
        <v>20849192.991493501</v>
      </c>
      <c r="O8842">
        <v>26879243.785023801</v>
      </c>
      <c r="Q8842" t="str">
        <f>VLOOKUP(A8842,Lookup_Tables!$D$2:$E$7,2,FALSE)</f>
        <v>PF</v>
      </c>
      <c r="R8842" t="str">
        <f>IFERROR(VLOOKUP(D8842,Lookup_Tables!$A$2:$B$21,2,FALSE),"All")</f>
        <v>Pub School</v>
      </c>
    </row>
    <row r="8843" spans="1:18" hidden="1">
      <c r="A8843">
        <v>4096</v>
      </c>
      <c r="B8843">
        <v>7</v>
      </c>
      <c r="C8843" t="s">
        <v>39</v>
      </c>
      <c r="D8843">
        <v>10</v>
      </c>
      <c r="E8843">
        <v>438918.76450166199</v>
      </c>
      <c r="F8843">
        <v>127769.59984102123</v>
      </c>
      <c r="G8843">
        <v>559262.39249723998</v>
      </c>
      <c r="H8843">
        <v>3137683.3380350601</v>
      </c>
      <c r="I8843">
        <v>3753199.7049177401</v>
      </c>
      <c r="J8843">
        <v>6237104.4455520399</v>
      </c>
      <c r="K8843">
        <v>10123180.685245501</v>
      </c>
      <c r="L8843">
        <v>14631247.8071118</v>
      </c>
      <c r="M8843">
        <v>15795730.0688789</v>
      </c>
      <c r="N8843">
        <v>20849192.991493501</v>
      </c>
      <c r="O8843">
        <v>26574022.691946302</v>
      </c>
      <c r="Q8843" t="str">
        <f>VLOOKUP(A8843,Lookup_Tables!$D$2:$E$7,2,FALSE)</f>
        <v>PF</v>
      </c>
      <c r="R8843" t="str">
        <f>IFERROR(VLOOKUP(D8843,Lookup_Tables!$A$2:$B$21,2,FALSE),"All")</f>
        <v>Pub School</v>
      </c>
    </row>
    <row r="8844" spans="1:18" hidden="1">
      <c r="A8844">
        <v>4096</v>
      </c>
      <c r="B8844">
        <v>7</v>
      </c>
      <c r="C8844" t="s">
        <v>38</v>
      </c>
      <c r="D8844">
        <v>11</v>
      </c>
      <c r="E8844">
        <v>847838.639237775</v>
      </c>
      <c r="F8844">
        <v>184885.04762372014</v>
      </c>
      <c r="G8844">
        <v>48649.808227728201</v>
      </c>
      <c r="H8844">
        <v>7482344.9577838797</v>
      </c>
      <c r="I8844">
        <v>11575471.937800899</v>
      </c>
      <c r="J8844">
        <v>14468559.071285199</v>
      </c>
      <c r="K8844">
        <v>24315325.404024899</v>
      </c>
      <c r="L8844">
        <v>32151221.641820099</v>
      </c>
      <c r="M8844">
        <v>34249662.292685099</v>
      </c>
      <c r="N8844">
        <v>41385008.059813999</v>
      </c>
      <c r="O8844">
        <v>47514919.188262597</v>
      </c>
      <c r="Q8844" t="str">
        <f>VLOOKUP(A8844,Lookup_Tables!$D$2:$E$7,2,FALSE)</f>
        <v>PF</v>
      </c>
      <c r="R8844" t="str">
        <f>IFERROR(VLOOKUP(D8844,Lookup_Tables!$A$2:$B$21,2,FALSE),"All")</f>
        <v>Pub Univ</v>
      </c>
    </row>
    <row r="8845" spans="1:18" hidden="1">
      <c r="A8845">
        <v>4096</v>
      </c>
      <c r="B8845">
        <v>7</v>
      </c>
      <c r="C8845" t="s">
        <v>39</v>
      </c>
      <c r="D8845">
        <v>11</v>
      </c>
      <c r="E8845">
        <v>836571.27632040996</v>
      </c>
      <c r="F8845">
        <v>178827.18250582647</v>
      </c>
      <c r="G8845">
        <v>48649.808227728201</v>
      </c>
      <c r="H8845">
        <v>7466128.2984674303</v>
      </c>
      <c r="I8845">
        <v>11575471.937800899</v>
      </c>
      <c r="J8845">
        <v>14335609.257389</v>
      </c>
      <c r="K8845">
        <v>23634247.129750699</v>
      </c>
      <c r="L8845">
        <v>31784724.468846802</v>
      </c>
      <c r="M8845">
        <v>34249662.292685099</v>
      </c>
      <c r="N8845">
        <v>41385008.059813999</v>
      </c>
      <c r="O8845">
        <v>47514919.188262597</v>
      </c>
      <c r="Q8845" t="str">
        <f>VLOOKUP(A8845,Lookup_Tables!$D$2:$E$7,2,FALSE)</f>
        <v>PF</v>
      </c>
      <c r="R8845" t="str">
        <f>IFERROR(VLOOKUP(D8845,Lookup_Tables!$A$2:$B$21,2,FALSE),"All")</f>
        <v>Pub Univ</v>
      </c>
    </row>
    <row r="8846" spans="1:18" hidden="1">
      <c r="A8846">
        <v>4096</v>
      </c>
      <c r="B8846">
        <v>7</v>
      </c>
      <c r="C8846" t="s">
        <v>38</v>
      </c>
      <c r="D8846">
        <v>13</v>
      </c>
      <c r="E8846">
        <v>141657.488337319</v>
      </c>
      <c r="F8846">
        <v>39841.550022505529</v>
      </c>
      <c r="G8846">
        <v>0</v>
      </c>
      <c r="H8846">
        <v>258112.92584565299</v>
      </c>
      <c r="I8846">
        <v>368869.98629213998</v>
      </c>
      <c r="J8846">
        <v>1282880.64392304</v>
      </c>
      <c r="K8846">
        <v>3510541.43437425</v>
      </c>
      <c r="L8846">
        <v>8205905.2923034802</v>
      </c>
      <c r="M8846">
        <v>9466712.8386732507</v>
      </c>
      <c r="N8846">
        <v>16186212.1242573</v>
      </c>
      <c r="O8846">
        <v>21469862.6561285</v>
      </c>
      <c r="Q8846" t="str">
        <f>VLOOKUP(A8846,Lookup_Tables!$D$2:$E$7,2,FALSE)</f>
        <v>PF</v>
      </c>
      <c r="R8846" t="str">
        <f>IFERROR(VLOOKUP(D8846,Lookup_Tables!$A$2:$B$21,2,FALSE),"All")</f>
        <v>Residual Inst</v>
      </c>
    </row>
    <row r="8847" spans="1:18" hidden="1">
      <c r="A8847">
        <v>4096</v>
      </c>
      <c r="B8847">
        <v>7</v>
      </c>
      <c r="C8847" t="s">
        <v>39</v>
      </c>
      <c r="D8847">
        <v>13</v>
      </c>
      <c r="E8847">
        <v>140919.49613582299</v>
      </c>
      <c r="F8847">
        <v>39583.340774893193</v>
      </c>
      <c r="G8847">
        <v>0</v>
      </c>
      <c r="H8847">
        <v>257607.05718610401</v>
      </c>
      <c r="I8847">
        <v>368869.98629213998</v>
      </c>
      <c r="J8847">
        <v>1282254.60944872</v>
      </c>
      <c r="K8847">
        <v>3486369.2369442098</v>
      </c>
      <c r="L8847">
        <v>8205905.2923034802</v>
      </c>
      <c r="M8847">
        <v>9292068.2573863994</v>
      </c>
      <c r="N8847">
        <v>16186212.1242573</v>
      </c>
      <c r="O8847">
        <v>21469862.6561285</v>
      </c>
      <c r="Q8847" t="str">
        <f>VLOOKUP(A8847,Lookup_Tables!$D$2:$E$7,2,FALSE)</f>
        <v>PF</v>
      </c>
      <c r="R8847" t="str">
        <f>IFERROR(VLOOKUP(D8847,Lookup_Tables!$A$2:$B$21,2,FALSE),"All")</f>
        <v>Residual Inst</v>
      </c>
    </row>
    <row r="8848" spans="1:18" hidden="1">
      <c r="A8848">
        <v>4096</v>
      </c>
      <c r="B8848">
        <v>7</v>
      </c>
      <c r="C8848" t="s">
        <v>38</v>
      </c>
      <c r="D8848">
        <v>14</v>
      </c>
      <c r="E8848">
        <v>1575519.2103616199</v>
      </c>
      <c r="F8848">
        <v>440827.97316289297</v>
      </c>
      <c r="G8848">
        <v>1256527.4146761501</v>
      </c>
      <c r="H8848">
        <v>7800523.8606220298</v>
      </c>
      <c r="I8848">
        <v>9798490.7277110405</v>
      </c>
      <c r="J8848">
        <v>19139125.2943113</v>
      </c>
      <c r="K8848">
        <v>42527194.449517697</v>
      </c>
      <c r="L8848">
        <v>68050071.252590507</v>
      </c>
      <c r="M8848">
        <v>82417678.869618803</v>
      </c>
      <c r="N8848">
        <v>108633749.637655</v>
      </c>
      <c r="O8848">
        <v>131103159.71756899</v>
      </c>
      <c r="Q8848" t="str">
        <f>VLOOKUP(A8848,Lookup_Tables!$D$2:$E$7,2,FALSE)</f>
        <v>PF</v>
      </c>
      <c r="R8848" t="str">
        <f>IFERROR(VLOOKUP(D8848,Lookup_Tables!$A$2:$B$21,2,FALSE),"All")</f>
        <v>Road</v>
      </c>
    </row>
    <row r="8849" spans="1:18" hidden="1">
      <c r="A8849">
        <v>4096</v>
      </c>
      <c r="B8849">
        <v>7</v>
      </c>
      <c r="C8849" t="s">
        <v>39</v>
      </c>
      <c r="D8849">
        <v>14</v>
      </c>
      <c r="E8849">
        <v>1552007.2975908599</v>
      </c>
      <c r="F8849">
        <v>433554.32339194021</v>
      </c>
      <c r="G8849">
        <v>1219354.5706470499</v>
      </c>
      <c r="H8849">
        <v>7735962.5962391999</v>
      </c>
      <c r="I8849">
        <v>9401030.5235913005</v>
      </c>
      <c r="J8849">
        <v>18446246.399367899</v>
      </c>
      <c r="K8849">
        <v>42258025.744512796</v>
      </c>
      <c r="L8849">
        <v>68050071.252590507</v>
      </c>
      <c r="M8849">
        <v>82417678.869618803</v>
      </c>
      <c r="N8849">
        <v>108633749.637655</v>
      </c>
      <c r="O8849">
        <v>131099776.541785</v>
      </c>
      <c r="Q8849" t="str">
        <f>VLOOKUP(A8849,Lookup_Tables!$D$2:$E$7,2,FALSE)</f>
        <v>PF</v>
      </c>
      <c r="R8849" t="str">
        <f>IFERROR(VLOOKUP(D8849,Lookup_Tables!$A$2:$B$21,2,FALSE),"All")</f>
        <v>Road</v>
      </c>
    </row>
    <row r="8850" spans="1:18" hidden="1">
      <c r="A8850">
        <v>4096</v>
      </c>
      <c r="B8850">
        <v>7</v>
      </c>
      <c r="C8850" t="s">
        <v>38</v>
      </c>
      <c r="D8850">
        <v>15</v>
      </c>
      <c r="E8850">
        <v>16089187.3617354</v>
      </c>
      <c r="F8850">
        <v>4561548.7022090927</v>
      </c>
      <c r="G8850">
        <v>16004834.291564999</v>
      </c>
      <c r="H8850">
        <v>111291658.065201</v>
      </c>
      <c r="I8850">
        <v>140229548.18370101</v>
      </c>
      <c r="J8850">
        <v>238295210.63246399</v>
      </c>
      <c r="K8850">
        <v>402639499.80490899</v>
      </c>
      <c r="L8850">
        <v>577291778.92929006</v>
      </c>
      <c r="M8850">
        <v>623957349.54990804</v>
      </c>
      <c r="N8850">
        <v>786853583.87739897</v>
      </c>
      <c r="O8850">
        <v>947467335.01899695</v>
      </c>
      <c r="Q8850" t="str">
        <f>VLOOKUP(A8850,Lookup_Tables!$D$2:$E$7,2,FALSE)</f>
        <v>PF</v>
      </c>
      <c r="R8850" t="str">
        <f>IFERROR(VLOOKUP(D8850,Lookup_Tables!$A$2:$B$21,2,FALSE),"All")</f>
        <v>All</v>
      </c>
    </row>
    <row r="8851" spans="1:18" hidden="1">
      <c r="A8851">
        <v>4096</v>
      </c>
      <c r="B8851">
        <v>7</v>
      </c>
      <c r="C8851" t="s">
        <v>39</v>
      </c>
      <c r="D8851">
        <v>15</v>
      </c>
      <c r="E8851">
        <v>15766489.940748399</v>
      </c>
      <c r="F8851">
        <v>4431836.7780466266</v>
      </c>
      <c r="G8851">
        <v>15450691.940141199</v>
      </c>
      <c r="H8851">
        <v>109595405.08336</v>
      </c>
      <c r="I8851">
        <v>134293093.38055801</v>
      </c>
      <c r="J8851">
        <v>234524670.610118</v>
      </c>
      <c r="K8851">
        <v>399760398.34944898</v>
      </c>
      <c r="L8851">
        <v>562019554.06813502</v>
      </c>
      <c r="M8851">
        <v>623847125.81932998</v>
      </c>
      <c r="N8851">
        <v>786853583.87739897</v>
      </c>
      <c r="O8851">
        <v>945785028.88980103</v>
      </c>
      <c r="Q8851" t="str">
        <f>VLOOKUP(A8851,Lookup_Tables!$D$2:$E$7,2,FALSE)</f>
        <v>PF</v>
      </c>
      <c r="R8851" t="str">
        <f>IFERROR(VLOOKUP(D8851,Lookup_Tables!$A$2:$B$21,2,FALSE),"All")</f>
        <v>All</v>
      </c>
    </row>
    <row r="8852" spans="1:18" hidden="1">
      <c r="A8852">
        <v>4096</v>
      </c>
      <c r="B8852">
        <v>7</v>
      </c>
      <c r="C8852" t="s">
        <v>38</v>
      </c>
      <c r="D8852">
        <v>16</v>
      </c>
      <c r="E8852">
        <v>7001655.6131674796</v>
      </c>
      <c r="F8852">
        <v>1937146.1035881825</v>
      </c>
      <c r="G8852">
        <v>5256950.0888312496</v>
      </c>
      <c r="H8852">
        <v>45188466.226043902</v>
      </c>
      <c r="I8852">
        <v>56865412.9125515</v>
      </c>
      <c r="J8852">
        <v>101992282.745703</v>
      </c>
      <c r="K8852">
        <v>183393785.91080901</v>
      </c>
      <c r="L8852">
        <v>272299590.87672698</v>
      </c>
      <c r="M8852">
        <v>306731610.79796302</v>
      </c>
      <c r="N8852">
        <v>396542377.313079</v>
      </c>
      <c r="O8852">
        <v>470433649.36812502</v>
      </c>
      <c r="Q8852" t="str">
        <f>VLOOKUP(A8852,Lookup_Tables!$D$2:$E$7,2,FALSE)</f>
        <v>PF</v>
      </c>
      <c r="R8852" t="str">
        <f>IFERROR(VLOOKUP(D8852,Lookup_Tables!$A$2:$B$21,2,FALSE),"All")</f>
        <v>Government_Loss</v>
      </c>
    </row>
    <row r="8853" spans="1:18" hidden="1">
      <c r="A8853">
        <v>4096</v>
      </c>
      <c r="B8853">
        <v>7</v>
      </c>
      <c r="C8853" t="s">
        <v>39</v>
      </c>
      <c r="D8853">
        <v>16</v>
      </c>
      <c r="E8853">
        <v>6882178.9900025697</v>
      </c>
      <c r="F8853">
        <v>1932208.8410108881</v>
      </c>
      <c r="G8853">
        <v>5060409.9915574202</v>
      </c>
      <c r="H8853">
        <v>44139493.836219102</v>
      </c>
      <c r="I8853">
        <v>55544510.1784091</v>
      </c>
      <c r="J8853">
        <v>96343252.285547405</v>
      </c>
      <c r="K8853">
        <v>180919159.79804099</v>
      </c>
      <c r="L8853">
        <v>268371500.50600699</v>
      </c>
      <c r="M8853">
        <v>306731610.79796302</v>
      </c>
      <c r="N8853">
        <v>396542377.313079</v>
      </c>
      <c r="O8853">
        <v>465083404.96735102</v>
      </c>
      <c r="Q8853" t="str">
        <f>VLOOKUP(A8853,Lookup_Tables!$D$2:$E$7,2,FALSE)</f>
        <v>PF</v>
      </c>
      <c r="R8853" t="str">
        <f>IFERROR(VLOOKUP(D8853,Lookup_Tables!$A$2:$B$21,2,FALSE),"All")</f>
        <v>Government_Loss</v>
      </c>
    </row>
    <row r="8854" spans="1:18" hidden="1">
      <c r="A8854">
        <v>4096</v>
      </c>
      <c r="B8854">
        <v>7</v>
      </c>
      <c r="C8854" t="s">
        <v>38</v>
      </c>
      <c r="D8854">
        <v>17</v>
      </c>
      <c r="E8854">
        <v>2425272.12860503</v>
      </c>
      <c r="F8854">
        <v>684326.85411248822</v>
      </c>
      <c r="G8854">
        <v>2160498.3444320802</v>
      </c>
      <c r="H8854">
        <v>15998425.734158101</v>
      </c>
      <c r="I8854">
        <v>19840642.424219701</v>
      </c>
      <c r="J8854">
        <v>35427828.882300198</v>
      </c>
      <c r="K8854">
        <v>62386844.821568497</v>
      </c>
      <c r="L8854">
        <v>91234038.325278506</v>
      </c>
      <c r="M8854">
        <v>100002089.436047</v>
      </c>
      <c r="N8854">
        <v>128393441.000534</v>
      </c>
      <c r="O8854">
        <v>154273144.95460501</v>
      </c>
      <c r="Q8854" t="str">
        <f>VLOOKUP(A8854,Lookup_Tables!$D$2:$E$7,2,FALSE)</f>
        <v>PF</v>
      </c>
      <c r="R8854" t="str">
        <f>IFERROR(VLOOKUP(D8854,Lookup_Tables!$A$2:$B$21,2,FALSE),"All")</f>
        <v>Emergency_Loss</v>
      </c>
    </row>
    <row r="8855" spans="1:18" hidden="1">
      <c r="A8855">
        <v>4096</v>
      </c>
      <c r="B8855">
        <v>7</v>
      </c>
      <c r="C8855" t="s">
        <v>39</v>
      </c>
      <c r="D8855">
        <v>17</v>
      </c>
      <c r="E8855">
        <v>2379966.0313085802</v>
      </c>
      <c r="F8855">
        <v>666716.2237187461</v>
      </c>
      <c r="G8855">
        <v>2114991.40883967</v>
      </c>
      <c r="H8855">
        <v>15814037.023690199</v>
      </c>
      <c r="I8855">
        <v>19386722.4263102</v>
      </c>
      <c r="J8855">
        <v>34671367.824001402</v>
      </c>
      <c r="K8855">
        <v>61042914.369771004</v>
      </c>
      <c r="L8855">
        <v>88007488.324507505</v>
      </c>
      <c r="M8855">
        <v>100002089.436047</v>
      </c>
      <c r="N8855">
        <v>128393441.000534</v>
      </c>
      <c r="O8855">
        <v>154100430.84033</v>
      </c>
      <c r="Q8855" t="str">
        <f>VLOOKUP(A8855,Lookup_Tables!$D$2:$E$7,2,FALSE)</f>
        <v>PF</v>
      </c>
      <c r="R8855" t="str">
        <f>IFERROR(VLOOKUP(D8855,Lookup_Tables!$A$2:$B$21,2,FALSE),"All")</f>
        <v>Emergency_Loss</v>
      </c>
    </row>
    <row r="8856" spans="1:18" hidden="1">
      <c r="A8856">
        <v>4096</v>
      </c>
      <c r="B8856">
        <v>7</v>
      </c>
      <c r="C8856" t="s">
        <v>38</v>
      </c>
      <c r="D8856">
        <v>18</v>
      </c>
      <c r="E8856">
        <v>9426927.7417724691</v>
      </c>
      <c r="F8856">
        <v>2620831.8590233484</v>
      </c>
      <c r="G8856">
        <v>7453676.7825352997</v>
      </c>
      <c r="H8856">
        <v>60961363.213256203</v>
      </c>
      <c r="I8856">
        <v>76744459.738020107</v>
      </c>
      <c r="J8856">
        <v>136663650.569704</v>
      </c>
      <c r="K8856">
        <v>245724931.74271801</v>
      </c>
      <c r="L8856">
        <v>363533629.20200503</v>
      </c>
      <c r="M8856">
        <v>409041193.99901998</v>
      </c>
      <c r="N8856">
        <v>527622801.21194202</v>
      </c>
      <c r="O8856">
        <v>624706794.32273102</v>
      </c>
      <c r="Q8856" t="str">
        <f>VLOOKUP(A8856,Lookup_Tables!$D$2:$E$7,2,FALSE)</f>
        <v>PF</v>
      </c>
      <c r="R8856" t="str">
        <f>IFERROR(VLOOKUP(D8856,Lookup_Tables!$A$2:$B$21,2,FALSE),"All")</f>
        <v>Govt_Plus_Emergency</v>
      </c>
    </row>
    <row r="8857" spans="1:18" hidden="1">
      <c r="A8857">
        <v>4096</v>
      </c>
      <c r="B8857">
        <v>7</v>
      </c>
      <c r="C8857" t="s">
        <v>39</v>
      </c>
      <c r="D8857">
        <v>18</v>
      </c>
      <c r="E8857">
        <v>9262047.4352664091</v>
      </c>
      <c r="F8857">
        <v>2555078.5269679315</v>
      </c>
      <c r="G8857">
        <v>7206162.8490622398</v>
      </c>
      <c r="H8857">
        <v>59976114.0122509</v>
      </c>
      <c r="I8857">
        <v>75705540.917828694</v>
      </c>
      <c r="J8857">
        <v>133005978.846551</v>
      </c>
      <c r="K8857">
        <v>242804683.03061801</v>
      </c>
      <c r="L8857">
        <v>356378988.83051401</v>
      </c>
      <c r="M8857">
        <v>409041193.99901998</v>
      </c>
      <c r="N8857">
        <v>527622801.21194202</v>
      </c>
      <c r="O8857">
        <v>619183835.80768096</v>
      </c>
      <c r="Q8857" t="str">
        <f>VLOOKUP(A8857,Lookup_Tables!$D$2:$E$7,2,FALSE)</f>
        <v>PF</v>
      </c>
      <c r="R8857" t="str">
        <f>IFERROR(VLOOKUP(D8857,Lookup_Tables!$A$2:$B$21,2,FALSE),"All")</f>
        <v>Govt_Plus_Emergency</v>
      </c>
    </row>
    <row r="8858" spans="1:18" hidden="1">
      <c r="A8858">
        <v>4096</v>
      </c>
      <c r="B8858">
        <v>8</v>
      </c>
      <c r="C8858" t="s">
        <v>38</v>
      </c>
      <c r="D8858">
        <v>0</v>
      </c>
      <c r="E8858">
        <v>32172611.872806601</v>
      </c>
      <c r="F8858">
        <v>9354096.5814298131</v>
      </c>
      <c r="G8858">
        <v>43626799.075380303</v>
      </c>
      <c r="H8858">
        <v>209383550.157976</v>
      </c>
      <c r="I8858">
        <v>266285673.35671899</v>
      </c>
      <c r="J8858">
        <v>495948911.61927402</v>
      </c>
      <c r="K8858">
        <v>755107608.25492203</v>
      </c>
      <c r="L8858">
        <v>1084985150.86257</v>
      </c>
      <c r="M8858">
        <v>1199947905.3914101</v>
      </c>
      <c r="N8858">
        <v>1408155933.2964001</v>
      </c>
      <c r="O8858">
        <v>1626477504.9758101</v>
      </c>
      <c r="Q8858" t="str">
        <f>VLOOKUP(A8858,Lookup_Tables!$D$2:$E$7,2,FALSE)</f>
        <v>PF</v>
      </c>
      <c r="R8858" t="str">
        <f>IFERROR(VLOOKUP(D8858,Lookup_Tables!$A$2:$B$21,2,FALSE),"All")</f>
        <v>Private Assets</v>
      </c>
    </row>
    <row r="8859" spans="1:18" hidden="1">
      <c r="A8859">
        <v>4096</v>
      </c>
      <c r="B8859">
        <v>8</v>
      </c>
      <c r="C8859" t="s">
        <v>39</v>
      </c>
      <c r="D8859">
        <v>0</v>
      </c>
      <c r="E8859">
        <v>31234717.5746473</v>
      </c>
      <c r="F8859">
        <v>8937184.6132882349</v>
      </c>
      <c r="G8859">
        <v>40713305.618678801</v>
      </c>
      <c r="H8859">
        <v>200696648.29533401</v>
      </c>
      <c r="I8859">
        <v>256660999.58550099</v>
      </c>
      <c r="J8859">
        <v>484841896.14949697</v>
      </c>
      <c r="K8859">
        <v>748473292.73634505</v>
      </c>
      <c r="L8859">
        <v>1084985150.86257</v>
      </c>
      <c r="M8859">
        <v>1199406198.0569899</v>
      </c>
      <c r="N8859">
        <v>1401441806.8968101</v>
      </c>
      <c r="O8859">
        <v>1618585715.29388</v>
      </c>
      <c r="Q8859" t="str">
        <f>VLOOKUP(A8859,Lookup_Tables!$D$2:$E$7,2,FALSE)</f>
        <v>PF</v>
      </c>
      <c r="R8859" t="str">
        <f>IFERROR(VLOOKUP(D8859,Lookup_Tables!$A$2:$B$21,2,FALSE),"All")</f>
        <v>Private Assets</v>
      </c>
    </row>
    <row r="8860" spans="1:18" hidden="1">
      <c r="A8860">
        <v>4096</v>
      </c>
      <c r="B8860">
        <v>8</v>
      </c>
      <c r="C8860" t="s">
        <v>38</v>
      </c>
      <c r="D8860">
        <v>1</v>
      </c>
      <c r="E8860">
        <v>25499.303504482199</v>
      </c>
      <c r="F8860">
        <v>7297.6554044220247</v>
      </c>
      <c r="G8860">
        <v>0</v>
      </c>
      <c r="H8860">
        <v>144543.627294982</v>
      </c>
      <c r="I8860">
        <v>191594.87539124701</v>
      </c>
      <c r="J8860">
        <v>333197.11058744002</v>
      </c>
      <c r="K8860">
        <v>642880.48203656403</v>
      </c>
      <c r="L8860">
        <v>1169848.9972174601</v>
      </c>
      <c r="M8860">
        <v>1340378.7612050499</v>
      </c>
      <c r="N8860">
        <v>1833783.7600149901</v>
      </c>
      <c r="O8860">
        <v>2452661.94068139</v>
      </c>
      <c r="Q8860" t="str">
        <f>VLOOKUP(A8860,Lookup_Tables!$D$2:$E$7,2,FALSE)</f>
        <v>PF</v>
      </c>
      <c r="R8860" t="str">
        <f>IFERROR(VLOOKUP(D8860,Lookup_Tables!$A$2:$B$21,2,FALSE),"All")</f>
        <v>Airport</v>
      </c>
    </row>
    <row r="8861" spans="1:18" hidden="1">
      <c r="A8861">
        <v>4096</v>
      </c>
      <c r="B8861">
        <v>8</v>
      </c>
      <c r="C8861" t="s">
        <v>39</v>
      </c>
      <c r="D8861">
        <v>1</v>
      </c>
      <c r="E8861">
        <v>25183.895128790002</v>
      </c>
      <c r="F8861">
        <v>7178.7986524756016</v>
      </c>
      <c r="G8861">
        <v>0</v>
      </c>
      <c r="H8861">
        <v>139641.63267806801</v>
      </c>
      <c r="I8861">
        <v>188161.774916589</v>
      </c>
      <c r="J8861">
        <v>322171.41470561398</v>
      </c>
      <c r="K8861">
        <v>642880.48203656403</v>
      </c>
      <c r="L8861">
        <v>1169848.9972174601</v>
      </c>
      <c r="M8861">
        <v>1336949.7593445401</v>
      </c>
      <c r="N8861">
        <v>1832801.7408130099</v>
      </c>
      <c r="O8861">
        <v>2452661.94068139</v>
      </c>
      <c r="Q8861" t="str">
        <f>VLOOKUP(A8861,Lookup_Tables!$D$2:$E$7,2,FALSE)</f>
        <v>PF</v>
      </c>
      <c r="R8861" t="str">
        <f>IFERROR(VLOOKUP(D8861,Lookup_Tables!$A$2:$B$21,2,FALSE),"All")</f>
        <v>Airport</v>
      </c>
    </row>
    <row r="8862" spans="1:18" hidden="1">
      <c r="A8862">
        <v>4096</v>
      </c>
      <c r="B8862">
        <v>8</v>
      </c>
      <c r="C8862" t="s">
        <v>38</v>
      </c>
      <c r="D8862">
        <v>2</v>
      </c>
      <c r="E8862">
        <v>2881621.8970205402</v>
      </c>
      <c r="F8862">
        <v>824492.61555664125</v>
      </c>
      <c r="G8862">
        <v>2504376.5655638701</v>
      </c>
      <c r="H8862">
        <v>18061494.367962901</v>
      </c>
      <c r="I8862">
        <v>23152309.9952484</v>
      </c>
      <c r="J8862">
        <v>43600197.469333999</v>
      </c>
      <c r="K8862">
        <v>73491955.762300104</v>
      </c>
      <c r="L8862">
        <v>112222244.650693</v>
      </c>
      <c r="M8862">
        <v>118515875.70440701</v>
      </c>
      <c r="N8862">
        <v>147953760.19948801</v>
      </c>
      <c r="O8862">
        <v>177089765.67921901</v>
      </c>
      <c r="Q8862" t="str">
        <f>VLOOKUP(A8862,Lookup_Tables!$D$2:$E$7,2,FALSE)</f>
        <v>PF</v>
      </c>
      <c r="R8862" t="str">
        <f>IFERROR(VLOOKUP(D8862,Lookup_Tables!$A$2:$B$21,2,FALSE),"All")</f>
        <v>Bridge</v>
      </c>
    </row>
    <row r="8863" spans="1:18" hidden="1">
      <c r="A8863">
        <v>4096</v>
      </c>
      <c r="B8863">
        <v>8</v>
      </c>
      <c r="C8863" t="s">
        <v>39</v>
      </c>
      <c r="D8863">
        <v>2</v>
      </c>
      <c r="E8863">
        <v>2821201.6265885201</v>
      </c>
      <c r="F8863">
        <v>799232.21223066258</v>
      </c>
      <c r="G8863">
        <v>2411051.10862314</v>
      </c>
      <c r="H8863">
        <v>17575908.869408399</v>
      </c>
      <c r="I8863">
        <v>22374368.311485</v>
      </c>
      <c r="J8863">
        <v>42455078.907856598</v>
      </c>
      <c r="K8863">
        <v>72981015.663493201</v>
      </c>
      <c r="L8863">
        <v>112222244.650693</v>
      </c>
      <c r="M8863">
        <v>118515875.70440701</v>
      </c>
      <c r="N8863">
        <v>146009098.08471999</v>
      </c>
      <c r="O8863">
        <v>177089765.67921901</v>
      </c>
      <c r="Q8863" t="str">
        <f>VLOOKUP(A8863,Lookup_Tables!$D$2:$E$7,2,FALSE)</f>
        <v>PF</v>
      </c>
      <c r="R8863" t="str">
        <f>IFERROR(VLOOKUP(D8863,Lookup_Tables!$A$2:$B$21,2,FALSE),"All")</f>
        <v>Bridge</v>
      </c>
    </row>
    <row r="8864" spans="1:18" hidden="1">
      <c r="A8864">
        <v>4096</v>
      </c>
      <c r="B8864">
        <v>8</v>
      </c>
      <c r="C8864" t="s">
        <v>38</v>
      </c>
      <c r="D8864">
        <v>3</v>
      </c>
      <c r="E8864">
        <v>54808.826482312201</v>
      </c>
      <c r="F8864">
        <v>21983.335453603693</v>
      </c>
      <c r="G8864">
        <v>187592.70511383199</v>
      </c>
      <c r="H8864">
        <v>379311.95688774</v>
      </c>
      <c r="I8864">
        <v>423482.41671347298</v>
      </c>
      <c r="J8864">
        <v>536128.666438121</v>
      </c>
      <c r="K8864">
        <v>677429.68457499996</v>
      </c>
      <c r="L8864">
        <v>795359.32637621497</v>
      </c>
      <c r="M8864">
        <v>861136.15803965996</v>
      </c>
      <c r="N8864">
        <v>987386.89368010696</v>
      </c>
      <c r="O8864">
        <v>1141296.6436236899</v>
      </c>
      <c r="Q8864" t="str">
        <f>VLOOKUP(A8864,Lookup_Tables!$D$2:$E$7,2,FALSE)</f>
        <v>PF</v>
      </c>
      <c r="R8864" t="str">
        <f>IFERROR(VLOOKUP(D8864,Lookup_Tables!$A$2:$B$21,2,FALSE),"All")</f>
        <v>Govt Hosp</v>
      </c>
    </row>
    <row r="8865" spans="1:18" hidden="1">
      <c r="A8865">
        <v>4096</v>
      </c>
      <c r="B8865">
        <v>8</v>
      </c>
      <c r="C8865" t="s">
        <v>39</v>
      </c>
      <c r="D8865">
        <v>3</v>
      </c>
      <c r="E8865">
        <v>50242.033148296097</v>
      </c>
      <c r="F8865">
        <v>20463.74568225145</v>
      </c>
      <c r="G8865">
        <v>171826.008606377</v>
      </c>
      <c r="H8865">
        <v>341258.11710781202</v>
      </c>
      <c r="I8865">
        <v>379355.00582496601</v>
      </c>
      <c r="J8865">
        <v>491213.68427064602</v>
      </c>
      <c r="K8865">
        <v>613888.46756361902</v>
      </c>
      <c r="L8865">
        <v>720176.08139638498</v>
      </c>
      <c r="M8865">
        <v>764749.28615581605</v>
      </c>
      <c r="N8865">
        <v>896902.14233268006</v>
      </c>
      <c r="O8865">
        <v>1007450.24170144</v>
      </c>
      <c r="Q8865" t="str">
        <f>VLOOKUP(A8865,Lookup_Tables!$D$2:$E$7,2,FALSE)</f>
        <v>PF</v>
      </c>
      <c r="R8865" t="str">
        <f>IFERROR(VLOOKUP(D8865,Lookup_Tables!$A$2:$B$21,2,FALSE),"All")</f>
        <v>Govt Hosp</v>
      </c>
    </row>
    <row r="8866" spans="1:18" hidden="1">
      <c r="A8866">
        <v>4096</v>
      </c>
      <c r="B8866">
        <v>8</v>
      </c>
      <c r="C8866" t="s">
        <v>38</v>
      </c>
      <c r="D8866">
        <v>4</v>
      </c>
      <c r="E8866">
        <v>91678.150503811703</v>
      </c>
      <c r="F8866">
        <v>24547.142475540473</v>
      </c>
      <c r="G8866">
        <v>76113.033257631003</v>
      </c>
      <c r="H8866">
        <v>539504.34682901797</v>
      </c>
      <c r="I8866">
        <v>812811.31972148898</v>
      </c>
      <c r="J8866">
        <v>1530837.8921941</v>
      </c>
      <c r="K8866">
        <v>2433963.2909219698</v>
      </c>
      <c r="L8866">
        <v>3420254.0150342798</v>
      </c>
      <c r="M8866">
        <v>3751040.6217070301</v>
      </c>
      <c r="N8866">
        <v>4522532.4389059301</v>
      </c>
      <c r="O8866">
        <v>5206983.96145151</v>
      </c>
      <c r="Q8866" t="str">
        <f>VLOOKUP(A8866,Lookup_Tables!$D$2:$E$7,2,FALSE)</f>
        <v>PF</v>
      </c>
      <c r="R8866" t="str">
        <f>IFERROR(VLOOKUP(D8866,Lookup_Tables!$A$2:$B$21,2,FALSE),"All")</f>
        <v>Govt Med Fac</v>
      </c>
    </row>
    <row r="8867" spans="1:18" hidden="1">
      <c r="A8867">
        <v>4096</v>
      </c>
      <c r="B8867">
        <v>8</v>
      </c>
      <c r="C8867" t="s">
        <v>39</v>
      </c>
      <c r="D8867">
        <v>4</v>
      </c>
      <c r="E8867">
        <v>89546.873310848096</v>
      </c>
      <c r="F8867">
        <v>23866.796611610262</v>
      </c>
      <c r="G8867">
        <v>70144.294300529597</v>
      </c>
      <c r="H8867">
        <v>513249.85901275999</v>
      </c>
      <c r="I8867">
        <v>782689.01296152803</v>
      </c>
      <c r="J8867">
        <v>1508390.7652937199</v>
      </c>
      <c r="K8867">
        <v>2414945.7792298198</v>
      </c>
      <c r="L8867">
        <v>3420254.0150342798</v>
      </c>
      <c r="M8867">
        <v>3726469.3905676501</v>
      </c>
      <c r="N8867">
        <v>4425310.3819904001</v>
      </c>
      <c r="O8867">
        <v>5156760.9791848501</v>
      </c>
      <c r="Q8867" t="str">
        <f>VLOOKUP(A8867,Lookup_Tables!$D$2:$E$7,2,FALSE)</f>
        <v>PF</v>
      </c>
      <c r="R8867" t="str">
        <f>IFERROR(VLOOKUP(D8867,Lookup_Tables!$A$2:$B$21,2,FALSE),"All")</f>
        <v>Govt Med Fac</v>
      </c>
    </row>
    <row r="8868" spans="1:18" hidden="1">
      <c r="A8868">
        <v>4096</v>
      </c>
      <c r="B8868">
        <v>8</v>
      </c>
      <c r="C8868" t="s">
        <v>38</v>
      </c>
      <c r="D8868">
        <v>6</v>
      </c>
      <c r="E8868">
        <v>22306.394773385</v>
      </c>
      <c r="F8868">
        <v>7407.1174310902679</v>
      </c>
      <c r="G8868">
        <v>0</v>
      </c>
      <c r="H8868">
        <v>233194.807603097</v>
      </c>
      <c r="I8868">
        <v>275085.09028745902</v>
      </c>
      <c r="J8868">
        <v>379240.95034351398</v>
      </c>
      <c r="K8868">
        <v>489042.788374367</v>
      </c>
      <c r="L8868">
        <v>594335.13789781602</v>
      </c>
      <c r="M8868">
        <v>621509.724689711</v>
      </c>
      <c r="N8868">
        <v>759612.77541421901</v>
      </c>
      <c r="O8868">
        <v>842253.41941047297</v>
      </c>
      <c r="Q8868" t="str">
        <f>VLOOKUP(A8868,Lookup_Tables!$D$2:$E$7,2,FALSE)</f>
        <v>PF</v>
      </c>
      <c r="R8868" t="str">
        <f>IFERROR(VLOOKUP(D8868,Lookup_Tables!$A$2:$B$21,2,FALSE),"All")</f>
        <v>Port</v>
      </c>
    </row>
    <row r="8869" spans="1:18" hidden="1">
      <c r="A8869">
        <v>4096</v>
      </c>
      <c r="B8869">
        <v>8</v>
      </c>
      <c r="C8869" t="s">
        <v>39</v>
      </c>
      <c r="D8869">
        <v>6</v>
      </c>
      <c r="E8869">
        <v>21871.990794203299</v>
      </c>
      <c r="F8869">
        <v>7421.5379193021272</v>
      </c>
      <c r="G8869">
        <v>0</v>
      </c>
      <c r="H8869">
        <v>227534.09705178</v>
      </c>
      <c r="I8869">
        <v>268295.99368536402</v>
      </c>
      <c r="J8869">
        <v>365661.82783994603</v>
      </c>
      <c r="K8869">
        <v>476602.600453939</v>
      </c>
      <c r="L8869">
        <v>572821.94480777194</v>
      </c>
      <c r="M8869">
        <v>607909.11939250201</v>
      </c>
      <c r="N8869">
        <v>738104.55309643701</v>
      </c>
      <c r="O8869">
        <v>789903.09726573899</v>
      </c>
      <c r="Q8869" t="str">
        <f>VLOOKUP(A8869,Lookup_Tables!$D$2:$E$7,2,FALSE)</f>
        <v>PF</v>
      </c>
      <c r="R8869" t="str">
        <f>IFERROR(VLOOKUP(D8869,Lookup_Tables!$A$2:$B$21,2,FALSE),"All")</f>
        <v>Port</v>
      </c>
    </row>
    <row r="8870" spans="1:18" hidden="1">
      <c r="A8870">
        <v>4096</v>
      </c>
      <c r="B8870">
        <v>8</v>
      </c>
      <c r="C8870" t="s">
        <v>38</v>
      </c>
      <c r="D8870">
        <v>9</v>
      </c>
      <c r="E8870">
        <v>31550.601907418</v>
      </c>
      <c r="F8870">
        <v>11250.097970479223</v>
      </c>
      <c r="G8870">
        <v>44400.069185010099</v>
      </c>
      <c r="H8870">
        <v>129618.720584183</v>
      </c>
      <c r="I8870">
        <v>166738.23596013701</v>
      </c>
      <c r="J8870">
        <v>318413.00910706603</v>
      </c>
      <c r="K8870">
        <v>705932.01371512003</v>
      </c>
      <c r="L8870">
        <v>1289985.7110383001</v>
      </c>
      <c r="M8870">
        <v>1438807.0818308201</v>
      </c>
      <c r="N8870">
        <v>1760965.1105134599</v>
      </c>
      <c r="O8870">
        <v>1906843.48134718</v>
      </c>
      <c r="Q8870" t="str">
        <f>VLOOKUP(A8870,Lookup_Tables!$D$2:$E$7,2,FALSE)</f>
        <v>PF</v>
      </c>
      <c r="R8870" t="str">
        <f>IFERROR(VLOOKUP(D8870,Lookup_Tables!$A$2:$B$21,2,FALSE),"All")</f>
        <v>Pub Admin Bldg</v>
      </c>
    </row>
    <row r="8871" spans="1:18" hidden="1">
      <c r="A8871">
        <v>4096</v>
      </c>
      <c r="B8871">
        <v>8</v>
      </c>
      <c r="C8871" t="s">
        <v>39</v>
      </c>
      <c r="D8871">
        <v>9</v>
      </c>
      <c r="E8871">
        <v>29854.522042479199</v>
      </c>
      <c r="F8871">
        <v>10534.837811603305</v>
      </c>
      <c r="G8871">
        <v>37077.469042447497</v>
      </c>
      <c r="H8871">
        <v>115918.79885398901</v>
      </c>
      <c r="I8871">
        <v>155788.16860579699</v>
      </c>
      <c r="J8871">
        <v>305930.066008961</v>
      </c>
      <c r="K8871">
        <v>677347.86714711797</v>
      </c>
      <c r="L8871">
        <v>1266812.80049016</v>
      </c>
      <c r="M8871">
        <v>1438807.0818308201</v>
      </c>
      <c r="N8871">
        <v>1747758.2061322101</v>
      </c>
      <c r="O8871">
        <v>1906843.48134718</v>
      </c>
      <c r="Q8871" t="str">
        <f>VLOOKUP(A8871,Lookup_Tables!$D$2:$E$7,2,FALSE)</f>
        <v>PF</v>
      </c>
      <c r="R8871" t="str">
        <f>IFERROR(VLOOKUP(D8871,Lookup_Tables!$A$2:$B$21,2,FALSE),"All")</f>
        <v>Pub Admin Bldg</v>
      </c>
    </row>
    <row r="8872" spans="1:18" hidden="1">
      <c r="A8872">
        <v>4096</v>
      </c>
      <c r="B8872">
        <v>8</v>
      </c>
      <c r="C8872" t="s">
        <v>38</v>
      </c>
      <c r="D8872">
        <v>10</v>
      </c>
      <c r="E8872">
        <v>582308.68669832696</v>
      </c>
      <c r="F8872">
        <v>176185.18137371505</v>
      </c>
      <c r="G8872">
        <v>948584.15908980102</v>
      </c>
      <c r="H8872">
        <v>3948408.67228455</v>
      </c>
      <c r="I8872">
        <v>4995770.3074185504</v>
      </c>
      <c r="J8872">
        <v>8546300.0259553399</v>
      </c>
      <c r="K8872">
        <v>12475089.2821684</v>
      </c>
      <c r="L8872">
        <v>17541589.233046498</v>
      </c>
      <c r="M8872">
        <v>19318526.054366499</v>
      </c>
      <c r="N8872">
        <v>23768880.631907899</v>
      </c>
      <c r="O8872">
        <v>28489495.3788688</v>
      </c>
      <c r="Q8872" t="str">
        <f>VLOOKUP(A8872,Lookup_Tables!$D$2:$E$7,2,FALSE)</f>
        <v>PF</v>
      </c>
      <c r="R8872" t="str">
        <f>IFERROR(VLOOKUP(D8872,Lookup_Tables!$A$2:$B$21,2,FALSE),"All")</f>
        <v>Pub School</v>
      </c>
    </row>
    <row r="8873" spans="1:18" hidden="1">
      <c r="A8873">
        <v>4096</v>
      </c>
      <c r="B8873">
        <v>8</v>
      </c>
      <c r="C8873" t="s">
        <v>39</v>
      </c>
      <c r="D8873">
        <v>10</v>
      </c>
      <c r="E8873">
        <v>561956.95546325203</v>
      </c>
      <c r="F8873">
        <v>166433.762182798</v>
      </c>
      <c r="G8873">
        <v>896369.43332693703</v>
      </c>
      <c r="H8873">
        <v>3789824.0406655199</v>
      </c>
      <c r="I8873">
        <v>4767676.3588742604</v>
      </c>
      <c r="J8873">
        <v>8341323.8197991904</v>
      </c>
      <c r="K8873">
        <v>12361457.0156016</v>
      </c>
      <c r="L8873">
        <v>17507654.999832999</v>
      </c>
      <c r="M8873">
        <v>19249334.295896199</v>
      </c>
      <c r="N8873">
        <v>23418334.6252313</v>
      </c>
      <c r="O8873">
        <v>28261337.324728701</v>
      </c>
      <c r="Q8873" t="str">
        <f>VLOOKUP(A8873,Lookup_Tables!$D$2:$E$7,2,FALSE)</f>
        <v>PF</v>
      </c>
      <c r="R8873" t="str">
        <f>IFERROR(VLOOKUP(D8873,Lookup_Tables!$A$2:$B$21,2,FALSE),"All")</f>
        <v>Pub School</v>
      </c>
    </row>
    <row r="8874" spans="1:18" hidden="1">
      <c r="A8874">
        <v>4096</v>
      </c>
      <c r="B8874">
        <v>8</v>
      </c>
      <c r="C8874" t="s">
        <v>38</v>
      </c>
      <c r="D8874">
        <v>11</v>
      </c>
      <c r="E8874">
        <v>472304.387454991</v>
      </c>
      <c r="F8874">
        <v>146253.92778666713</v>
      </c>
      <c r="G8874">
        <v>362155.994948084</v>
      </c>
      <c r="H8874">
        <v>4687333.6214527199</v>
      </c>
      <c r="I8874">
        <v>5733437.7499294197</v>
      </c>
      <c r="J8874">
        <v>7644663.0860084305</v>
      </c>
      <c r="K8874">
        <v>10038437.4977715</v>
      </c>
      <c r="L8874">
        <v>12231366.92209</v>
      </c>
      <c r="M8874">
        <v>13056111.3567027</v>
      </c>
      <c r="N8874">
        <v>14906653.9834866</v>
      </c>
      <c r="O8874">
        <v>16737314.0151184</v>
      </c>
      <c r="Q8874" t="str">
        <f>VLOOKUP(A8874,Lookup_Tables!$D$2:$E$7,2,FALSE)</f>
        <v>PF</v>
      </c>
      <c r="R8874" t="str">
        <f>IFERROR(VLOOKUP(D8874,Lookup_Tables!$A$2:$B$21,2,FALSE),"All")</f>
        <v>Pub Univ</v>
      </c>
    </row>
    <row r="8875" spans="1:18" hidden="1">
      <c r="A8875">
        <v>4096</v>
      </c>
      <c r="B8875">
        <v>8</v>
      </c>
      <c r="C8875" t="s">
        <v>39</v>
      </c>
      <c r="D8875">
        <v>11</v>
      </c>
      <c r="E8875">
        <v>458868.06966890901</v>
      </c>
      <c r="F8875">
        <v>142617.62457793258</v>
      </c>
      <c r="G8875">
        <v>362155.994948084</v>
      </c>
      <c r="H8875">
        <v>4606848.66016916</v>
      </c>
      <c r="I8875">
        <v>5532279.2110349601</v>
      </c>
      <c r="J8875">
        <v>7322517.7319055498</v>
      </c>
      <c r="K8875">
        <v>9817113.3019262291</v>
      </c>
      <c r="L8875">
        <v>11909411.932246299</v>
      </c>
      <c r="M8875">
        <v>12613387.397190301</v>
      </c>
      <c r="N8875">
        <v>14343614.333140399</v>
      </c>
      <c r="O8875">
        <v>16254496.3754788</v>
      </c>
      <c r="Q8875" t="str">
        <f>VLOOKUP(A8875,Lookup_Tables!$D$2:$E$7,2,FALSE)</f>
        <v>PF</v>
      </c>
      <c r="R8875" t="str">
        <f>IFERROR(VLOOKUP(D8875,Lookup_Tables!$A$2:$B$21,2,FALSE),"All")</f>
        <v>Pub Univ</v>
      </c>
    </row>
    <row r="8876" spans="1:18" hidden="1">
      <c r="A8876">
        <v>4096</v>
      </c>
      <c r="B8876">
        <v>8</v>
      </c>
      <c r="C8876" t="s">
        <v>38</v>
      </c>
      <c r="D8876">
        <v>13</v>
      </c>
      <c r="E8876">
        <v>573249.43641152605</v>
      </c>
      <c r="F8876">
        <v>156757.54825964553</v>
      </c>
      <c r="G8876">
        <v>578310.66125081806</v>
      </c>
      <c r="H8876">
        <v>3138943.2198318499</v>
      </c>
      <c r="I8876">
        <v>4306946.5608010199</v>
      </c>
      <c r="J8876">
        <v>8477665.6379366294</v>
      </c>
      <c r="K8876">
        <v>14857330.272678999</v>
      </c>
      <c r="L8876">
        <v>23179788.0388317</v>
      </c>
      <c r="M8876">
        <v>26060073.276554599</v>
      </c>
      <c r="N8876">
        <v>31924247.005721301</v>
      </c>
      <c r="O8876">
        <v>37153520.753526501</v>
      </c>
      <c r="Q8876" t="str">
        <f>VLOOKUP(A8876,Lookup_Tables!$D$2:$E$7,2,FALSE)</f>
        <v>PF</v>
      </c>
      <c r="R8876" t="str">
        <f>IFERROR(VLOOKUP(D8876,Lookup_Tables!$A$2:$B$21,2,FALSE),"All")</f>
        <v>Residual Inst</v>
      </c>
    </row>
    <row r="8877" spans="1:18" hidden="1">
      <c r="A8877">
        <v>4096</v>
      </c>
      <c r="B8877">
        <v>8</v>
      </c>
      <c r="C8877" t="s">
        <v>39</v>
      </c>
      <c r="D8877">
        <v>13</v>
      </c>
      <c r="E8877">
        <v>560917.88345710095</v>
      </c>
      <c r="F8877">
        <v>152779.72903391067</v>
      </c>
      <c r="G8877">
        <v>559757.37735623505</v>
      </c>
      <c r="H8877">
        <v>3097523.8259669999</v>
      </c>
      <c r="I8877">
        <v>4173653.4258933798</v>
      </c>
      <c r="J8877">
        <v>8069846.8561347201</v>
      </c>
      <c r="K8877">
        <v>14742380.014093401</v>
      </c>
      <c r="L8877">
        <v>23179788.0388317</v>
      </c>
      <c r="M8877">
        <v>25904542.0294796</v>
      </c>
      <c r="N8877">
        <v>31701082.7007582</v>
      </c>
      <c r="O8877">
        <v>37153520.753526501</v>
      </c>
      <c r="Q8877" t="str">
        <f>VLOOKUP(A8877,Lookup_Tables!$D$2:$E$7,2,FALSE)</f>
        <v>PF</v>
      </c>
      <c r="R8877" t="str">
        <f>IFERROR(VLOOKUP(D8877,Lookup_Tables!$A$2:$B$21,2,FALSE),"All")</f>
        <v>Residual Inst</v>
      </c>
    </row>
    <row r="8878" spans="1:18" hidden="1">
      <c r="A8878">
        <v>4096</v>
      </c>
      <c r="B8878">
        <v>8</v>
      </c>
      <c r="C8878" t="s">
        <v>38</v>
      </c>
      <c r="D8878">
        <v>14</v>
      </c>
      <c r="E8878">
        <v>2542162.2689823802</v>
      </c>
      <c r="F8878">
        <v>718195.1470723243</v>
      </c>
      <c r="G8878">
        <v>2944409.36553569</v>
      </c>
      <c r="H8878">
        <v>16942419.136911102</v>
      </c>
      <c r="I8878">
        <v>21676282.501133401</v>
      </c>
      <c r="J8878">
        <v>40046177.276857004</v>
      </c>
      <c r="K8878">
        <v>59810201.360926703</v>
      </c>
      <c r="L8878">
        <v>89286944.652308196</v>
      </c>
      <c r="M8878">
        <v>94034170.829163</v>
      </c>
      <c r="N8878">
        <v>122749514.680023</v>
      </c>
      <c r="O8878">
        <v>145718434.26574501</v>
      </c>
      <c r="Q8878" t="str">
        <f>VLOOKUP(A8878,Lookup_Tables!$D$2:$E$7,2,FALSE)</f>
        <v>PF</v>
      </c>
      <c r="R8878" t="str">
        <f>IFERROR(VLOOKUP(D8878,Lookup_Tables!$A$2:$B$21,2,FALSE),"All")</f>
        <v>Road</v>
      </c>
    </row>
    <row r="8879" spans="1:18" hidden="1">
      <c r="A8879">
        <v>4096</v>
      </c>
      <c r="B8879">
        <v>8</v>
      </c>
      <c r="C8879" t="s">
        <v>39</v>
      </c>
      <c r="D8879">
        <v>14</v>
      </c>
      <c r="E8879">
        <v>2479010.5389377801</v>
      </c>
      <c r="F8879">
        <v>702180.21066043247</v>
      </c>
      <c r="G8879">
        <v>2783053.5567431101</v>
      </c>
      <c r="H8879">
        <v>16529791.2596792</v>
      </c>
      <c r="I8879">
        <v>21150206.383921601</v>
      </c>
      <c r="J8879">
        <v>38542689.429932699</v>
      </c>
      <c r="K8879">
        <v>58713930.8322265</v>
      </c>
      <c r="L8879">
        <v>85057381.035150602</v>
      </c>
      <c r="M8879">
        <v>94034170.829163</v>
      </c>
      <c r="N8879">
        <v>119805064.670981</v>
      </c>
      <c r="O8879">
        <v>145718434.26574501</v>
      </c>
      <c r="Q8879" t="str">
        <f>VLOOKUP(A8879,Lookup_Tables!$D$2:$E$7,2,FALSE)</f>
        <v>PF</v>
      </c>
      <c r="R8879" t="str">
        <f>IFERROR(VLOOKUP(D8879,Lookup_Tables!$A$2:$B$21,2,FALSE),"All")</f>
        <v>Road</v>
      </c>
    </row>
    <row r="8880" spans="1:18" hidden="1">
      <c r="A8880">
        <v>4096</v>
      </c>
      <c r="B8880">
        <v>8</v>
      </c>
      <c r="C8880" t="s">
        <v>38</v>
      </c>
      <c r="D8880">
        <v>15</v>
      </c>
      <c r="E8880">
        <v>39450101.826544903</v>
      </c>
      <c r="F8880">
        <v>11538195.812552564</v>
      </c>
      <c r="G8880">
        <v>51112831.496386297</v>
      </c>
      <c r="H8880">
        <v>255129006.58875</v>
      </c>
      <c r="I8880">
        <v>320992001.43976098</v>
      </c>
      <c r="J8880">
        <v>612361622.96190703</v>
      </c>
      <c r="K8880">
        <v>925782588.373492</v>
      </c>
      <c r="L8880">
        <v>1355338648.0425601</v>
      </c>
      <c r="M8880">
        <v>1471159222.9694901</v>
      </c>
      <c r="N8880">
        <v>1770653483.34935</v>
      </c>
      <c r="O8880">
        <v>2043543198.4799099</v>
      </c>
      <c r="Q8880" t="str">
        <f>VLOOKUP(A8880,Lookup_Tables!$D$2:$E$7,2,FALSE)</f>
        <v>PF</v>
      </c>
      <c r="R8880" t="str">
        <f>IFERROR(VLOOKUP(D8880,Lookup_Tables!$A$2:$B$21,2,FALSE),"All")</f>
        <v>All</v>
      </c>
    </row>
    <row r="8881" spans="1:18" hidden="1">
      <c r="A8881">
        <v>4096</v>
      </c>
      <c r="B8881">
        <v>8</v>
      </c>
      <c r="C8881" t="s">
        <v>39</v>
      </c>
      <c r="D8881">
        <v>15</v>
      </c>
      <c r="E8881">
        <v>38321972.659936301</v>
      </c>
      <c r="F8881">
        <v>10929668.560322609</v>
      </c>
      <c r="G8881">
        <v>48113913.967079803</v>
      </c>
      <c r="H8881">
        <v>246134095.460527</v>
      </c>
      <c r="I8881">
        <v>312515722.39554399</v>
      </c>
      <c r="J8881">
        <v>607385478.98323405</v>
      </c>
      <c r="K8881">
        <v>913301124.10921597</v>
      </c>
      <c r="L8881">
        <v>1354536214.7274799</v>
      </c>
      <c r="M8881">
        <v>1471029102.4731801</v>
      </c>
      <c r="N8881">
        <v>1740412427.5097499</v>
      </c>
      <c r="O8881">
        <v>2020331956.95488</v>
      </c>
      <c r="Q8881" t="str">
        <f>VLOOKUP(A8881,Lookup_Tables!$D$2:$E$7,2,FALSE)</f>
        <v>PF</v>
      </c>
      <c r="R8881" t="str">
        <f>IFERROR(VLOOKUP(D8881,Lookup_Tables!$A$2:$B$21,2,FALSE),"All")</f>
        <v>All</v>
      </c>
    </row>
    <row r="8882" spans="1:18" hidden="1">
      <c r="A8882">
        <v>4096</v>
      </c>
      <c r="B8882">
        <v>8</v>
      </c>
      <c r="C8882" t="s">
        <v>38</v>
      </c>
      <c r="D8882">
        <v>16</v>
      </c>
      <c r="E8882">
        <v>7277489.9537391895</v>
      </c>
      <c r="F8882">
        <v>2100617.5352028981</v>
      </c>
      <c r="G8882">
        <v>8128468.2751174998</v>
      </c>
      <c r="H8882">
        <v>48303769.796774097</v>
      </c>
      <c r="I8882">
        <v>60609317.800548002</v>
      </c>
      <c r="J8882">
        <v>110651657.930473</v>
      </c>
      <c r="K8882">
        <v>175295090.19262299</v>
      </c>
      <c r="L8882">
        <v>262396201.81342199</v>
      </c>
      <c r="M8882">
        <v>275440968.431485</v>
      </c>
      <c r="N8882">
        <v>349414976.11968601</v>
      </c>
      <c r="O8882">
        <v>413329848.66467798</v>
      </c>
      <c r="Q8882" t="str">
        <f>VLOOKUP(A8882,Lookup_Tables!$D$2:$E$7,2,FALSE)</f>
        <v>PF</v>
      </c>
      <c r="R8882" t="str">
        <f>IFERROR(VLOOKUP(D8882,Lookup_Tables!$A$2:$B$21,2,FALSE),"All")</f>
        <v>Government_Loss</v>
      </c>
    </row>
    <row r="8883" spans="1:18" hidden="1">
      <c r="A8883">
        <v>4096</v>
      </c>
      <c r="B8883">
        <v>8</v>
      </c>
      <c r="C8883" t="s">
        <v>39</v>
      </c>
      <c r="D8883">
        <v>16</v>
      </c>
      <c r="E8883">
        <v>7093320.1930472599</v>
      </c>
      <c r="F8883">
        <v>2027128.7053537862</v>
      </c>
      <c r="G8883">
        <v>7665011.8906284003</v>
      </c>
      <c r="H8883">
        <v>46546960.4590047</v>
      </c>
      <c r="I8883">
        <v>58460646.8851538</v>
      </c>
      <c r="J8883">
        <v>108787995.89235801</v>
      </c>
      <c r="K8883">
        <v>173723816.26491299</v>
      </c>
      <c r="L8883">
        <v>256498876.105133</v>
      </c>
      <c r="M8883">
        <v>275440968.431485</v>
      </c>
      <c r="N8883">
        <v>339292750.55838299</v>
      </c>
      <c r="O8883">
        <v>413329848.66467798</v>
      </c>
      <c r="Q8883" t="str">
        <f>VLOOKUP(A8883,Lookup_Tables!$D$2:$E$7,2,FALSE)</f>
        <v>PF</v>
      </c>
      <c r="R8883" t="str">
        <f>IFERROR(VLOOKUP(D8883,Lookup_Tables!$A$2:$B$21,2,FALSE),"All")</f>
        <v>Government_Loss</v>
      </c>
    </row>
    <row r="8884" spans="1:18" hidden="1">
      <c r="A8884">
        <v>4096</v>
      </c>
      <c r="B8884">
        <v>8</v>
      </c>
      <c r="C8884" t="s">
        <v>38</v>
      </c>
      <c r="D8884">
        <v>17</v>
      </c>
      <c r="E8884">
        <v>3948246.2670555501</v>
      </c>
      <c r="F8884">
        <v>1148798.7767204656</v>
      </c>
      <c r="G8884">
        <v>4819085.9630900295</v>
      </c>
      <c r="H8884">
        <v>26157336.6350828</v>
      </c>
      <c r="I8884">
        <v>32046238.862440299</v>
      </c>
      <c r="J8884">
        <v>61572517.119688898</v>
      </c>
      <c r="K8884">
        <v>92658805.186047107</v>
      </c>
      <c r="L8884">
        <v>138702025.692945</v>
      </c>
      <c r="M8884">
        <v>147545094.52115399</v>
      </c>
      <c r="N8884">
        <v>182768932.51624301</v>
      </c>
      <c r="O8884">
        <v>213056578.73431399</v>
      </c>
      <c r="Q8884" t="str">
        <f>VLOOKUP(A8884,Lookup_Tables!$D$2:$E$7,2,FALSE)</f>
        <v>PF</v>
      </c>
      <c r="R8884" t="str">
        <f>IFERROR(VLOOKUP(D8884,Lookup_Tables!$A$2:$B$21,2,FALSE),"All")</f>
        <v>Emergency_Loss</v>
      </c>
    </row>
    <row r="8885" spans="1:18" hidden="1">
      <c r="A8885">
        <v>4096</v>
      </c>
      <c r="B8885">
        <v>8</v>
      </c>
      <c r="C8885" t="s">
        <v>39</v>
      </c>
      <c r="D8885">
        <v>17</v>
      </c>
      <c r="E8885">
        <v>3839420.38794469</v>
      </c>
      <c r="F8885">
        <v>1111804.0011410918</v>
      </c>
      <c r="G8885">
        <v>4603108.077579</v>
      </c>
      <c r="H8885">
        <v>24507726.981198099</v>
      </c>
      <c r="I8885">
        <v>30870069.3524312</v>
      </c>
      <c r="J8885">
        <v>59800011.169619903</v>
      </c>
      <c r="K8885">
        <v>91649329.215462193</v>
      </c>
      <c r="L8885">
        <v>138702025.692945</v>
      </c>
      <c r="M8885">
        <v>147545094.52115399</v>
      </c>
      <c r="N8885">
        <v>179280271.10594201</v>
      </c>
      <c r="O8885">
        <v>207124908.50155801</v>
      </c>
      <c r="Q8885" t="str">
        <f>VLOOKUP(A8885,Lookup_Tables!$D$2:$E$7,2,FALSE)</f>
        <v>PF</v>
      </c>
      <c r="R8885" t="str">
        <f>IFERROR(VLOOKUP(D8885,Lookup_Tables!$A$2:$B$21,2,FALSE),"All")</f>
        <v>Emergency_Loss</v>
      </c>
    </row>
    <row r="8886" spans="1:18" hidden="1">
      <c r="A8886">
        <v>4096</v>
      </c>
      <c r="B8886">
        <v>8</v>
      </c>
      <c r="C8886" t="s">
        <v>38</v>
      </c>
      <c r="D8886">
        <v>18</v>
      </c>
      <c r="E8886">
        <v>11225736.220795</v>
      </c>
      <c r="F8886">
        <v>3233690.1913338127</v>
      </c>
      <c r="G8886">
        <v>13028931.5914595</v>
      </c>
      <c r="H8886">
        <v>74493653.356997699</v>
      </c>
      <c r="I8886">
        <v>93095007.053337693</v>
      </c>
      <c r="J8886">
        <v>173353315.42651799</v>
      </c>
      <c r="K8886">
        <v>267065947.874136</v>
      </c>
      <c r="L8886">
        <v>403745655.46044099</v>
      </c>
      <c r="M8886">
        <v>422986062.95263797</v>
      </c>
      <c r="N8886">
        <v>532690934.25969899</v>
      </c>
      <c r="O8886">
        <v>621147470.29236603</v>
      </c>
      <c r="Q8886" t="str">
        <f>VLOOKUP(A8886,Lookup_Tables!$D$2:$E$7,2,FALSE)</f>
        <v>PF</v>
      </c>
      <c r="R8886" t="str">
        <f>IFERROR(VLOOKUP(D8886,Lookup_Tables!$A$2:$B$21,2,FALSE),"All")</f>
        <v>Govt_Plus_Emergency</v>
      </c>
    </row>
    <row r="8887" spans="1:18" hidden="1">
      <c r="A8887">
        <v>4096</v>
      </c>
      <c r="B8887">
        <v>8</v>
      </c>
      <c r="C8887" t="s">
        <v>39</v>
      </c>
      <c r="D8887">
        <v>18</v>
      </c>
      <c r="E8887">
        <v>10931834.4000792</v>
      </c>
      <c r="F8887">
        <v>3129733.8869789559</v>
      </c>
      <c r="G8887">
        <v>12099830.689499799</v>
      </c>
      <c r="H8887">
        <v>71732712.829269096</v>
      </c>
      <c r="I8887">
        <v>89575952.893792704</v>
      </c>
      <c r="J8887">
        <v>169943375.074085</v>
      </c>
      <c r="K8887">
        <v>265223669.890093</v>
      </c>
      <c r="L8887">
        <v>395092872.64778799</v>
      </c>
      <c r="M8887">
        <v>422986062.95263797</v>
      </c>
      <c r="N8887">
        <v>516156222.95700097</v>
      </c>
      <c r="O8887">
        <v>620773285.393978</v>
      </c>
      <c r="Q8887" t="str">
        <f>VLOOKUP(A8887,Lookup_Tables!$D$2:$E$7,2,FALSE)</f>
        <v>PF</v>
      </c>
      <c r="R8887" t="str">
        <f>IFERROR(VLOOKUP(D8887,Lookup_Tables!$A$2:$B$21,2,FALSE),"All")</f>
        <v>Govt_Plus_Emergency</v>
      </c>
    </row>
    <row r="8888" spans="1:18" hidden="1">
      <c r="A8888">
        <v>4096</v>
      </c>
      <c r="B8888">
        <v>9</v>
      </c>
      <c r="C8888" t="s">
        <v>38</v>
      </c>
      <c r="D8888">
        <v>0</v>
      </c>
      <c r="E8888">
        <v>56805.6317904518</v>
      </c>
      <c r="F8888">
        <v>55009.242166703742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11963.6957763762</v>
      </c>
      <c r="O8888">
        <v>1784425.92797168</v>
      </c>
      <c r="Q8888" t="str">
        <f>VLOOKUP(A8888,Lookup_Tables!$D$2:$E$7,2,FALSE)</f>
        <v>PF</v>
      </c>
      <c r="R8888" t="str">
        <f>IFERROR(VLOOKUP(D8888,Lookup_Tables!$A$2:$B$21,2,FALSE),"All")</f>
        <v>Private Assets</v>
      </c>
    </row>
    <row r="8889" spans="1:18" hidden="1">
      <c r="A8889">
        <v>4096</v>
      </c>
      <c r="B8889">
        <v>9</v>
      </c>
      <c r="C8889" t="s">
        <v>39</v>
      </c>
      <c r="D8889">
        <v>0</v>
      </c>
      <c r="E8889">
        <v>56805.6317904518</v>
      </c>
      <c r="F8889">
        <v>55009.242166703742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11963.6957763762</v>
      </c>
      <c r="O8889">
        <v>1784425.92797168</v>
      </c>
      <c r="Q8889" t="str">
        <f>VLOOKUP(A8889,Lookup_Tables!$D$2:$E$7,2,FALSE)</f>
        <v>PF</v>
      </c>
      <c r="R8889" t="str">
        <f>IFERROR(VLOOKUP(D8889,Lookup_Tables!$A$2:$B$21,2,FALSE),"All")</f>
        <v>Private Assets</v>
      </c>
    </row>
    <row r="8890" spans="1:18" hidden="1">
      <c r="A8890">
        <v>4096</v>
      </c>
      <c r="B8890">
        <v>9</v>
      </c>
      <c r="C8890" t="s">
        <v>38</v>
      </c>
      <c r="D8890">
        <v>2</v>
      </c>
      <c r="E8890">
        <v>582.00964991036994</v>
      </c>
      <c r="F8890">
        <v>574.08997696925974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7919.6729411102397</v>
      </c>
      <c r="Q8890" t="str">
        <f>VLOOKUP(A8890,Lookup_Tables!$D$2:$E$7,2,FALSE)</f>
        <v>PF</v>
      </c>
      <c r="R8890" t="str">
        <f>IFERROR(VLOOKUP(D8890,Lookup_Tables!$A$2:$B$21,2,FALSE),"All")</f>
        <v>Bridge</v>
      </c>
    </row>
    <row r="8891" spans="1:18" hidden="1">
      <c r="A8891">
        <v>4096</v>
      </c>
      <c r="B8891">
        <v>9</v>
      </c>
      <c r="C8891" t="s">
        <v>39</v>
      </c>
      <c r="D8891">
        <v>2</v>
      </c>
      <c r="E8891">
        <v>582.00964991036994</v>
      </c>
      <c r="F8891">
        <v>574.08997696925974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7919.6729411102397</v>
      </c>
      <c r="Q8891" t="str">
        <f>VLOOKUP(A8891,Lookup_Tables!$D$2:$E$7,2,FALSE)</f>
        <v>PF</v>
      </c>
      <c r="R8891" t="str">
        <f>IFERROR(VLOOKUP(D8891,Lookup_Tables!$A$2:$B$21,2,FALSE),"All")</f>
        <v>Bridge</v>
      </c>
    </row>
    <row r="8892" spans="1:18" hidden="1">
      <c r="A8892">
        <v>4096</v>
      </c>
      <c r="B8892">
        <v>9</v>
      </c>
      <c r="C8892" t="s">
        <v>38</v>
      </c>
      <c r="D8892">
        <v>3</v>
      </c>
      <c r="E8892">
        <v>430.36247140179802</v>
      </c>
      <c r="F8892">
        <v>425.54487774802004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4817.5936537779498</v>
      </c>
      <c r="Q8892" t="str">
        <f>VLOOKUP(A8892,Lookup_Tables!$D$2:$E$7,2,FALSE)</f>
        <v>PF</v>
      </c>
      <c r="R8892" t="str">
        <f>IFERROR(VLOOKUP(D8892,Lookup_Tables!$A$2:$B$21,2,FALSE),"All")</f>
        <v>Govt Hosp</v>
      </c>
    </row>
    <row r="8893" spans="1:18" hidden="1">
      <c r="A8893">
        <v>4096</v>
      </c>
      <c r="B8893">
        <v>9</v>
      </c>
      <c r="C8893" t="s">
        <v>39</v>
      </c>
      <c r="D8893">
        <v>3</v>
      </c>
      <c r="E8893">
        <v>430.36247140179802</v>
      </c>
      <c r="F8893">
        <v>425.54487774802004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4817.5936537779498</v>
      </c>
      <c r="Q8893" t="str">
        <f>VLOOKUP(A8893,Lookup_Tables!$D$2:$E$7,2,FALSE)</f>
        <v>PF</v>
      </c>
      <c r="R8893" t="str">
        <f>IFERROR(VLOOKUP(D8893,Lookup_Tables!$A$2:$B$21,2,FALSE),"All")</f>
        <v>Govt Hosp</v>
      </c>
    </row>
    <row r="8894" spans="1:18" hidden="1">
      <c r="A8894">
        <v>4096</v>
      </c>
      <c r="B8894">
        <v>9</v>
      </c>
      <c r="C8894" t="s">
        <v>38</v>
      </c>
      <c r="D8894">
        <v>4</v>
      </c>
      <c r="E8894">
        <v>250.28845934222099</v>
      </c>
      <c r="F8894">
        <v>217.00911663547834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7096.5879731305504</v>
      </c>
      <c r="O8894">
        <v>26182.754733612099</v>
      </c>
      <c r="Q8894" t="str">
        <f>VLOOKUP(A8894,Lookup_Tables!$D$2:$E$7,2,FALSE)</f>
        <v>PF</v>
      </c>
      <c r="R8894" t="str">
        <f>IFERROR(VLOOKUP(D8894,Lookup_Tables!$A$2:$B$21,2,FALSE),"All")</f>
        <v>Govt Med Fac</v>
      </c>
    </row>
    <row r="8895" spans="1:18" hidden="1">
      <c r="A8895">
        <v>4096</v>
      </c>
      <c r="B8895">
        <v>9</v>
      </c>
      <c r="C8895" t="s">
        <v>39</v>
      </c>
      <c r="D8895">
        <v>4</v>
      </c>
      <c r="E8895">
        <v>250.28845934222099</v>
      </c>
      <c r="F8895">
        <v>217.00911663547834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7096.5879731305504</v>
      </c>
      <c r="O8895">
        <v>26182.754733612099</v>
      </c>
      <c r="Q8895" t="str">
        <f>VLOOKUP(A8895,Lookup_Tables!$D$2:$E$7,2,FALSE)</f>
        <v>PF</v>
      </c>
      <c r="R8895" t="str">
        <f>IFERROR(VLOOKUP(D8895,Lookup_Tables!$A$2:$B$21,2,FALSE),"All")</f>
        <v>Govt Med Fac</v>
      </c>
    </row>
    <row r="8896" spans="1:18" hidden="1">
      <c r="A8896">
        <v>4096</v>
      </c>
      <c r="B8896">
        <v>9</v>
      </c>
      <c r="C8896" t="s">
        <v>38</v>
      </c>
      <c r="D8896">
        <v>6</v>
      </c>
      <c r="E8896">
        <v>973.85586760103502</v>
      </c>
      <c r="F8896">
        <v>776.34412968483798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197511.73791619699</v>
      </c>
      <c r="Q8896" t="str">
        <f>VLOOKUP(A8896,Lookup_Tables!$D$2:$E$7,2,FALSE)</f>
        <v>PF</v>
      </c>
      <c r="R8896" t="str">
        <f>IFERROR(VLOOKUP(D8896,Lookup_Tables!$A$2:$B$21,2,FALSE),"All")</f>
        <v>Port</v>
      </c>
    </row>
    <row r="8897" spans="1:18" hidden="1">
      <c r="A8897">
        <v>4096</v>
      </c>
      <c r="B8897">
        <v>9</v>
      </c>
      <c r="C8897" t="s">
        <v>39</v>
      </c>
      <c r="D8897">
        <v>6</v>
      </c>
      <c r="E8897">
        <v>973.85586760103502</v>
      </c>
      <c r="F8897">
        <v>776.34412968483798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197511.73791619699</v>
      </c>
      <c r="Q8897" t="str">
        <f>VLOOKUP(A8897,Lookup_Tables!$D$2:$E$7,2,FALSE)</f>
        <v>PF</v>
      </c>
      <c r="R8897" t="str">
        <f>IFERROR(VLOOKUP(D8897,Lookup_Tables!$A$2:$B$21,2,FALSE),"All")</f>
        <v>Port</v>
      </c>
    </row>
    <row r="8898" spans="1:18" hidden="1">
      <c r="A8898">
        <v>4096</v>
      </c>
      <c r="B8898">
        <v>9</v>
      </c>
      <c r="C8898" t="s">
        <v>38</v>
      </c>
      <c r="D8898">
        <v>9</v>
      </c>
      <c r="E8898">
        <v>170.88079670555101</v>
      </c>
      <c r="F8898">
        <v>135.21668912517521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35664.107580375799</v>
      </c>
      <c r="Q8898" t="str">
        <f>VLOOKUP(A8898,Lookup_Tables!$D$2:$E$7,2,FALSE)</f>
        <v>PF</v>
      </c>
      <c r="R8898" t="str">
        <f>IFERROR(VLOOKUP(D8898,Lookup_Tables!$A$2:$B$21,2,FALSE),"All")</f>
        <v>Pub Admin Bldg</v>
      </c>
    </row>
    <row r="8899" spans="1:18" hidden="1">
      <c r="A8899">
        <v>4096</v>
      </c>
      <c r="B8899">
        <v>9</v>
      </c>
      <c r="C8899" t="s">
        <v>39</v>
      </c>
      <c r="D8899">
        <v>9</v>
      </c>
      <c r="E8899">
        <v>170.88079670555101</v>
      </c>
      <c r="F8899">
        <v>135.21668912517521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35664.107580375799</v>
      </c>
      <c r="Q8899" t="str">
        <f>VLOOKUP(A8899,Lookup_Tables!$D$2:$E$7,2,FALSE)</f>
        <v>PF</v>
      </c>
      <c r="R8899" t="str">
        <f>IFERROR(VLOOKUP(D8899,Lookup_Tables!$A$2:$B$21,2,FALSE),"All")</f>
        <v>Pub Admin Bldg</v>
      </c>
    </row>
    <row r="8900" spans="1:18" hidden="1">
      <c r="A8900">
        <v>4096</v>
      </c>
      <c r="B8900">
        <v>9</v>
      </c>
      <c r="C8900" t="s">
        <v>38</v>
      </c>
      <c r="D8900">
        <v>10</v>
      </c>
      <c r="E8900">
        <v>2384.26828381221</v>
      </c>
      <c r="F8900">
        <v>2261.2903371615434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4924.56274212274</v>
      </c>
      <c r="O8900">
        <v>118053.383908544</v>
      </c>
      <c r="Q8900" t="str">
        <f>VLOOKUP(A8900,Lookup_Tables!$D$2:$E$7,2,FALSE)</f>
        <v>PF</v>
      </c>
      <c r="R8900" t="str">
        <f>IFERROR(VLOOKUP(D8900,Lookup_Tables!$A$2:$B$21,2,FALSE),"All")</f>
        <v>Pub School</v>
      </c>
    </row>
    <row r="8901" spans="1:18" hidden="1">
      <c r="A8901">
        <v>4096</v>
      </c>
      <c r="B8901">
        <v>9</v>
      </c>
      <c r="C8901" t="s">
        <v>39</v>
      </c>
      <c r="D8901">
        <v>10</v>
      </c>
      <c r="E8901">
        <v>2384.26828381221</v>
      </c>
      <c r="F8901">
        <v>2261.2903371615434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4924.56274212274</v>
      </c>
      <c r="O8901">
        <v>118053.383908544</v>
      </c>
      <c r="Q8901" t="str">
        <f>VLOOKUP(A8901,Lookup_Tables!$D$2:$E$7,2,FALSE)</f>
        <v>PF</v>
      </c>
      <c r="R8901" t="str">
        <f>IFERROR(VLOOKUP(D8901,Lookup_Tables!$A$2:$B$21,2,FALSE),"All")</f>
        <v>Pub School</v>
      </c>
    </row>
    <row r="8902" spans="1:18" hidden="1">
      <c r="A8902">
        <v>4096</v>
      </c>
      <c r="B8902">
        <v>9</v>
      </c>
      <c r="C8902" t="s">
        <v>38</v>
      </c>
      <c r="D8902">
        <v>11</v>
      </c>
      <c r="E8902">
        <v>1385.6329795897</v>
      </c>
      <c r="F8902">
        <v>1071.9725241683818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313660.45542131801</v>
      </c>
      <c r="Q8902" t="str">
        <f>VLOOKUP(A8902,Lookup_Tables!$D$2:$E$7,2,FALSE)</f>
        <v>PF</v>
      </c>
      <c r="R8902" t="str">
        <f>IFERROR(VLOOKUP(D8902,Lookup_Tables!$A$2:$B$21,2,FALSE),"All")</f>
        <v>Pub Univ</v>
      </c>
    </row>
    <row r="8903" spans="1:18" hidden="1">
      <c r="A8903">
        <v>4096</v>
      </c>
      <c r="B8903">
        <v>9</v>
      </c>
      <c r="C8903" t="s">
        <v>39</v>
      </c>
      <c r="D8903">
        <v>11</v>
      </c>
      <c r="E8903">
        <v>1385.6329795897</v>
      </c>
      <c r="F8903">
        <v>1071.9725241683818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313660.45542131801</v>
      </c>
      <c r="Q8903" t="str">
        <f>VLOOKUP(A8903,Lookup_Tables!$D$2:$E$7,2,FALSE)</f>
        <v>PF</v>
      </c>
      <c r="R8903" t="str">
        <f>IFERROR(VLOOKUP(D8903,Lookup_Tables!$A$2:$B$21,2,FALSE),"All")</f>
        <v>Pub Univ</v>
      </c>
    </row>
    <row r="8904" spans="1:18" hidden="1">
      <c r="A8904">
        <v>4096</v>
      </c>
      <c r="B8904">
        <v>9</v>
      </c>
      <c r="C8904" t="s">
        <v>38</v>
      </c>
      <c r="D8904">
        <v>13</v>
      </c>
      <c r="E8904">
        <v>3541.00338630243</v>
      </c>
      <c r="F8904">
        <v>3173.5953470211971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4206.3314558991196</v>
      </c>
      <c r="O8904">
        <v>363201.70782533399</v>
      </c>
      <c r="Q8904" t="str">
        <f>VLOOKUP(A8904,Lookup_Tables!$D$2:$E$7,2,FALSE)</f>
        <v>PF</v>
      </c>
      <c r="R8904" t="str">
        <f>IFERROR(VLOOKUP(D8904,Lookup_Tables!$A$2:$B$21,2,FALSE),"All")</f>
        <v>Residual Inst</v>
      </c>
    </row>
    <row r="8905" spans="1:18" hidden="1">
      <c r="A8905">
        <v>4096</v>
      </c>
      <c r="B8905">
        <v>9</v>
      </c>
      <c r="C8905" t="s">
        <v>39</v>
      </c>
      <c r="D8905">
        <v>13</v>
      </c>
      <c r="E8905">
        <v>3541.00338630243</v>
      </c>
      <c r="F8905">
        <v>3173.5953470211971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4206.3314558991196</v>
      </c>
      <c r="O8905">
        <v>363201.70782533399</v>
      </c>
      <c r="Q8905" t="str">
        <f>VLOOKUP(A8905,Lookup_Tables!$D$2:$E$7,2,FALSE)</f>
        <v>PF</v>
      </c>
      <c r="R8905" t="str">
        <f>IFERROR(VLOOKUP(D8905,Lookup_Tables!$A$2:$B$21,2,FALSE),"All")</f>
        <v>Residual Inst</v>
      </c>
    </row>
    <row r="8906" spans="1:18" hidden="1">
      <c r="A8906">
        <v>4096</v>
      </c>
      <c r="B8906">
        <v>9</v>
      </c>
      <c r="C8906" t="s">
        <v>38</v>
      </c>
      <c r="D8906">
        <v>14</v>
      </c>
      <c r="E8906">
        <v>1343.9845672440399</v>
      </c>
      <c r="F8906">
        <v>1331.6593316759197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12325.235568120301</v>
      </c>
      <c r="Q8906" t="str">
        <f>VLOOKUP(A8906,Lookup_Tables!$D$2:$E$7,2,FALSE)</f>
        <v>PF</v>
      </c>
      <c r="R8906" t="str">
        <f>IFERROR(VLOOKUP(D8906,Lookup_Tables!$A$2:$B$21,2,FALSE),"All")</f>
        <v>Road</v>
      </c>
    </row>
    <row r="8907" spans="1:18" hidden="1">
      <c r="A8907">
        <v>4096</v>
      </c>
      <c r="B8907">
        <v>9</v>
      </c>
      <c r="C8907" t="s">
        <v>39</v>
      </c>
      <c r="D8907">
        <v>14</v>
      </c>
      <c r="E8907">
        <v>1343.9845672440399</v>
      </c>
      <c r="F8907">
        <v>1331.6593316759197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12325.235568120301</v>
      </c>
      <c r="Q8907" t="str">
        <f>VLOOKUP(A8907,Lookup_Tables!$D$2:$E$7,2,FALSE)</f>
        <v>PF</v>
      </c>
      <c r="R8907" t="str">
        <f>IFERROR(VLOOKUP(D8907,Lookup_Tables!$A$2:$B$21,2,FALSE),"All")</f>
        <v>Road</v>
      </c>
    </row>
    <row r="8908" spans="1:18" hidden="1">
      <c r="A8908">
        <v>4096</v>
      </c>
      <c r="B8908">
        <v>9</v>
      </c>
      <c r="C8908" t="s">
        <v>38</v>
      </c>
      <c r="D8908">
        <v>15</v>
      </c>
      <c r="E8908">
        <v>67867.918252361196</v>
      </c>
      <c r="F8908">
        <v>65498.846349207903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44993.860175644797</v>
      </c>
      <c r="O8908">
        <v>2324078.0429776502</v>
      </c>
      <c r="Q8908" t="str">
        <f>VLOOKUP(A8908,Lookup_Tables!$D$2:$E$7,2,FALSE)</f>
        <v>PF</v>
      </c>
      <c r="R8908" t="str">
        <f>IFERROR(VLOOKUP(D8908,Lookup_Tables!$A$2:$B$21,2,FALSE),"All")</f>
        <v>All</v>
      </c>
    </row>
    <row r="8909" spans="1:18" hidden="1">
      <c r="A8909">
        <v>4096</v>
      </c>
      <c r="B8909">
        <v>9</v>
      </c>
      <c r="C8909" t="s">
        <v>39</v>
      </c>
      <c r="D8909">
        <v>15</v>
      </c>
      <c r="E8909">
        <v>67867.918252361196</v>
      </c>
      <c r="F8909">
        <v>65498.846349207903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44993.860175644797</v>
      </c>
      <c r="O8909">
        <v>2324078.0429776502</v>
      </c>
      <c r="Q8909" t="str">
        <f>VLOOKUP(A8909,Lookup_Tables!$D$2:$E$7,2,FALSE)</f>
        <v>PF</v>
      </c>
      <c r="R8909" t="str">
        <f>IFERROR(VLOOKUP(D8909,Lookup_Tables!$A$2:$B$21,2,FALSE),"All")</f>
        <v>All</v>
      </c>
    </row>
    <row r="8910" spans="1:18" hidden="1">
      <c r="A8910">
        <v>4096</v>
      </c>
      <c r="B8910">
        <v>9</v>
      </c>
      <c r="C8910" t="s">
        <v>38</v>
      </c>
      <c r="D8910">
        <v>16</v>
      </c>
      <c r="E8910">
        <v>11062.2864619094</v>
      </c>
      <c r="F8910">
        <v>10365.737963767138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33902.0111511672</v>
      </c>
      <c r="O8910">
        <v>662646.48699109501</v>
      </c>
      <c r="Q8910" t="str">
        <f>VLOOKUP(A8910,Lookup_Tables!$D$2:$E$7,2,FALSE)</f>
        <v>PF</v>
      </c>
      <c r="R8910" t="str">
        <f>IFERROR(VLOOKUP(D8910,Lookup_Tables!$A$2:$B$21,2,FALSE),"All")</f>
        <v>Government_Loss</v>
      </c>
    </row>
    <row r="8911" spans="1:18" hidden="1">
      <c r="A8911">
        <v>4096</v>
      </c>
      <c r="B8911">
        <v>9</v>
      </c>
      <c r="C8911" t="s">
        <v>39</v>
      </c>
      <c r="D8911">
        <v>16</v>
      </c>
      <c r="E8911">
        <v>11062.2864619094</v>
      </c>
      <c r="F8911">
        <v>10365.737963767138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33902.0111511672</v>
      </c>
      <c r="O8911">
        <v>662646.48699109501</v>
      </c>
      <c r="Q8911" t="str">
        <f>VLOOKUP(A8911,Lookup_Tables!$D$2:$E$7,2,FALSE)</f>
        <v>PF</v>
      </c>
      <c r="R8911" t="str">
        <f>IFERROR(VLOOKUP(D8911,Lookup_Tables!$A$2:$B$21,2,FALSE),"All")</f>
        <v>Government_Loss</v>
      </c>
    </row>
    <row r="8912" spans="1:18" hidden="1">
      <c r="A8912">
        <v>4096</v>
      </c>
      <c r="B8912">
        <v>9</v>
      </c>
      <c r="C8912" t="s">
        <v>38</v>
      </c>
      <c r="D8912">
        <v>17</v>
      </c>
      <c r="E8912">
        <v>7077.3663324618101</v>
      </c>
      <c r="F8912">
        <v>6770.6910692594938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8402.9779685789308</v>
      </c>
      <c r="O8912">
        <v>298272.28523373703</v>
      </c>
      <c r="Q8912" t="str">
        <f>VLOOKUP(A8912,Lookup_Tables!$D$2:$E$7,2,FALSE)</f>
        <v>PF</v>
      </c>
      <c r="R8912" t="str">
        <f>IFERROR(VLOOKUP(D8912,Lookup_Tables!$A$2:$B$21,2,FALSE),"All")</f>
        <v>Emergency_Loss</v>
      </c>
    </row>
    <row r="8913" spans="1:18" hidden="1">
      <c r="A8913">
        <v>4096</v>
      </c>
      <c r="B8913">
        <v>9</v>
      </c>
      <c r="C8913" t="s">
        <v>39</v>
      </c>
      <c r="D8913">
        <v>17</v>
      </c>
      <c r="E8913">
        <v>7077.3663324618101</v>
      </c>
      <c r="F8913">
        <v>6770.6910692594938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8402.9779685789308</v>
      </c>
      <c r="O8913">
        <v>298272.28523373703</v>
      </c>
      <c r="Q8913" t="str">
        <f>VLOOKUP(A8913,Lookup_Tables!$D$2:$E$7,2,FALSE)</f>
        <v>PF</v>
      </c>
      <c r="R8913" t="str">
        <f>IFERROR(VLOOKUP(D8913,Lookup_Tables!$A$2:$B$21,2,FALSE),"All")</f>
        <v>Emergency_Loss</v>
      </c>
    </row>
    <row r="8914" spans="1:18" hidden="1">
      <c r="A8914">
        <v>4096</v>
      </c>
      <c r="B8914">
        <v>9</v>
      </c>
      <c r="C8914" t="s">
        <v>38</v>
      </c>
      <c r="D8914">
        <v>18</v>
      </c>
      <c r="E8914">
        <v>18139.652794371199</v>
      </c>
      <c r="F8914">
        <v>17153.418967089074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42686.914282537196</v>
      </c>
      <c r="O8914">
        <v>943546.91299958702</v>
      </c>
      <c r="Q8914" t="str">
        <f>VLOOKUP(A8914,Lookup_Tables!$D$2:$E$7,2,FALSE)</f>
        <v>PF</v>
      </c>
      <c r="R8914" t="str">
        <f>IFERROR(VLOOKUP(D8914,Lookup_Tables!$A$2:$B$21,2,FALSE),"All")</f>
        <v>Govt_Plus_Emergency</v>
      </c>
    </row>
    <row r="8915" spans="1:18" hidden="1">
      <c r="A8915">
        <v>4096</v>
      </c>
      <c r="B8915">
        <v>9</v>
      </c>
      <c r="C8915" t="s">
        <v>39</v>
      </c>
      <c r="D8915">
        <v>18</v>
      </c>
      <c r="E8915">
        <v>18139.652794371199</v>
      </c>
      <c r="F8915">
        <v>17153.418967089074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42686.914282537196</v>
      </c>
      <c r="O8915">
        <v>943546.91299958702</v>
      </c>
      <c r="Q8915" t="str">
        <f>VLOOKUP(A8915,Lookup_Tables!$D$2:$E$7,2,FALSE)</f>
        <v>PF</v>
      </c>
      <c r="R8915" t="str">
        <f>IFERROR(VLOOKUP(D8915,Lookup_Tables!$A$2:$B$21,2,FALSE),"All")</f>
        <v>Govt_Plus_Emergency</v>
      </c>
    </row>
    <row r="8916" spans="1:18" hidden="1">
      <c r="A8916">
        <v>4096</v>
      </c>
      <c r="B8916">
        <v>10</v>
      </c>
      <c r="C8916" t="s">
        <v>38</v>
      </c>
      <c r="D8916">
        <v>0</v>
      </c>
      <c r="E8916">
        <v>126716077.04122999</v>
      </c>
      <c r="F8916">
        <v>50638687.568816826</v>
      </c>
      <c r="G8916">
        <v>223482260.155626</v>
      </c>
      <c r="H8916">
        <v>547304661.58607697</v>
      </c>
      <c r="I8916">
        <v>689657269.91106105</v>
      </c>
      <c r="J8916">
        <v>1426642829.78268</v>
      </c>
      <c r="K8916">
        <v>2446119139.9559398</v>
      </c>
      <c r="L8916">
        <v>3852471169.4561601</v>
      </c>
      <c r="M8916">
        <v>4151090550.35991</v>
      </c>
      <c r="N8916">
        <v>5100285760.1949196</v>
      </c>
      <c r="O8916">
        <v>6072364300.2189102</v>
      </c>
      <c r="Q8916" t="str">
        <f>VLOOKUP(A8916,Lookup_Tables!$D$2:$E$7,2,FALSE)</f>
        <v>PF</v>
      </c>
      <c r="R8916" t="str">
        <f>IFERROR(VLOOKUP(D8916,Lookup_Tables!$A$2:$B$21,2,FALSE),"All")</f>
        <v>Private Assets</v>
      </c>
    </row>
    <row r="8917" spans="1:18" hidden="1">
      <c r="A8917">
        <v>4096</v>
      </c>
      <c r="B8917">
        <v>10</v>
      </c>
      <c r="C8917" t="s">
        <v>39</v>
      </c>
      <c r="D8917">
        <v>0</v>
      </c>
      <c r="E8917">
        <v>116441238.185561</v>
      </c>
      <c r="F8917">
        <v>44890775.752405941</v>
      </c>
      <c r="G8917">
        <v>183898651.857618</v>
      </c>
      <c r="H8917">
        <v>503111661.18512499</v>
      </c>
      <c r="I8917">
        <v>656772695.93217099</v>
      </c>
      <c r="J8917">
        <v>1395607568.2732301</v>
      </c>
      <c r="K8917">
        <v>2360308793.8277798</v>
      </c>
      <c r="L8917">
        <v>3412066844.40769</v>
      </c>
      <c r="M8917">
        <v>4087504995.9425001</v>
      </c>
      <c r="N8917">
        <v>5100207339.5455399</v>
      </c>
      <c r="O8917">
        <v>5960592985.8622103</v>
      </c>
      <c r="Q8917" t="str">
        <f>VLOOKUP(A8917,Lookup_Tables!$D$2:$E$7,2,FALSE)</f>
        <v>PF</v>
      </c>
      <c r="R8917" t="str">
        <f>IFERROR(VLOOKUP(D8917,Lookup_Tables!$A$2:$B$21,2,FALSE),"All")</f>
        <v>Private Assets</v>
      </c>
    </row>
    <row r="8918" spans="1:18" hidden="1">
      <c r="A8918">
        <v>4096</v>
      </c>
      <c r="B8918">
        <v>10</v>
      </c>
      <c r="C8918" t="s">
        <v>38</v>
      </c>
      <c r="D8918">
        <v>1</v>
      </c>
      <c r="E8918">
        <v>2167113.8681493499</v>
      </c>
      <c r="F8918">
        <v>1207389.7655123624</v>
      </c>
      <c r="G8918">
        <v>6816703.92890359</v>
      </c>
      <c r="H8918">
        <v>10738543.8676365</v>
      </c>
      <c r="I8918">
        <v>11633468.7123907</v>
      </c>
      <c r="J8918">
        <v>13493275.602903601</v>
      </c>
      <c r="K8918">
        <v>16053439.646953</v>
      </c>
      <c r="L8918">
        <v>19127218.359221999</v>
      </c>
      <c r="M8918">
        <v>20251904.8658414</v>
      </c>
      <c r="N8918">
        <v>22372282.119794998</v>
      </c>
      <c r="O8918">
        <v>26815396.795235001</v>
      </c>
      <c r="Q8918" t="str">
        <f>VLOOKUP(A8918,Lookup_Tables!$D$2:$E$7,2,FALSE)</f>
        <v>PF</v>
      </c>
      <c r="R8918" t="str">
        <f>IFERROR(VLOOKUP(D8918,Lookup_Tables!$A$2:$B$21,2,FALSE),"All")</f>
        <v>Airport</v>
      </c>
    </row>
    <row r="8919" spans="1:18" hidden="1">
      <c r="A8919">
        <v>4096</v>
      </c>
      <c r="B8919">
        <v>10</v>
      </c>
      <c r="C8919" t="s">
        <v>39</v>
      </c>
      <c r="D8919">
        <v>1</v>
      </c>
      <c r="E8919">
        <v>1843044.9830753501</v>
      </c>
      <c r="F8919">
        <v>1059998.0142937596</v>
      </c>
      <c r="G8919">
        <v>5591103.8688002601</v>
      </c>
      <c r="H8919">
        <v>8797065.6061263997</v>
      </c>
      <c r="I8919">
        <v>9369182.5303335898</v>
      </c>
      <c r="J8919">
        <v>10964366.4690427</v>
      </c>
      <c r="K8919">
        <v>13182049.480379</v>
      </c>
      <c r="L8919">
        <v>15539910.583928499</v>
      </c>
      <c r="M8919">
        <v>16399719.1080698</v>
      </c>
      <c r="N8919">
        <v>18889828.355103198</v>
      </c>
      <c r="O8919">
        <v>21228111.534514301</v>
      </c>
      <c r="Q8919" t="str">
        <f>VLOOKUP(A8919,Lookup_Tables!$D$2:$E$7,2,FALSE)</f>
        <v>PF</v>
      </c>
      <c r="R8919" t="str">
        <f>IFERROR(VLOOKUP(D8919,Lookup_Tables!$A$2:$B$21,2,FALSE),"All")</f>
        <v>Airport</v>
      </c>
    </row>
    <row r="8920" spans="1:18" hidden="1">
      <c r="A8920">
        <v>4096</v>
      </c>
      <c r="B8920">
        <v>10</v>
      </c>
      <c r="C8920" t="s">
        <v>38</v>
      </c>
      <c r="D8920">
        <v>2</v>
      </c>
      <c r="E8920">
        <v>1070008.1260973001</v>
      </c>
      <c r="F8920">
        <v>354626.35016851942</v>
      </c>
      <c r="G8920">
        <v>1039409.09831854</v>
      </c>
      <c r="H8920">
        <v>4430778.8419161597</v>
      </c>
      <c r="I8920">
        <v>5951799.9318933403</v>
      </c>
      <c r="J8920">
        <v>13293290.521273101</v>
      </c>
      <c r="K8920">
        <v>27405456.6362078</v>
      </c>
      <c r="L8920">
        <v>42575452.553504102</v>
      </c>
      <c r="M8920">
        <v>49788964.072588399</v>
      </c>
      <c r="N8920">
        <v>60581684.7161339</v>
      </c>
      <c r="O8920">
        <v>71426123.253134906</v>
      </c>
      <c r="Q8920" t="str">
        <f>VLOOKUP(A8920,Lookup_Tables!$D$2:$E$7,2,FALSE)</f>
        <v>PF</v>
      </c>
      <c r="R8920" t="str">
        <f>IFERROR(VLOOKUP(D8920,Lookup_Tables!$A$2:$B$21,2,FALSE),"All")</f>
        <v>Bridge</v>
      </c>
    </row>
    <row r="8921" spans="1:18" hidden="1">
      <c r="A8921">
        <v>4096</v>
      </c>
      <c r="B8921">
        <v>10</v>
      </c>
      <c r="C8921" t="s">
        <v>39</v>
      </c>
      <c r="D8921">
        <v>2</v>
      </c>
      <c r="E8921">
        <v>1015971.99507449</v>
      </c>
      <c r="F8921">
        <v>324166.22213995003</v>
      </c>
      <c r="G8921">
        <v>895833.79011973599</v>
      </c>
      <c r="H8921">
        <v>4196636.9449911797</v>
      </c>
      <c r="I8921">
        <v>5670252.7195008397</v>
      </c>
      <c r="J8921">
        <v>13227438.465055</v>
      </c>
      <c r="K8921">
        <v>26330169.586440001</v>
      </c>
      <c r="L8921">
        <v>42382270.038868397</v>
      </c>
      <c r="M8921">
        <v>48972901.821941398</v>
      </c>
      <c r="N8921">
        <v>60273327.388240598</v>
      </c>
      <c r="O8921">
        <v>69948167.559047505</v>
      </c>
      <c r="Q8921" t="str">
        <f>VLOOKUP(A8921,Lookup_Tables!$D$2:$E$7,2,FALSE)</f>
        <v>PF</v>
      </c>
      <c r="R8921" t="str">
        <f>IFERROR(VLOOKUP(D8921,Lookup_Tables!$A$2:$B$21,2,FALSE),"All")</f>
        <v>Bridge</v>
      </c>
    </row>
    <row r="8922" spans="1:18" hidden="1">
      <c r="A8922">
        <v>4096</v>
      </c>
      <c r="B8922">
        <v>10</v>
      </c>
      <c r="C8922" t="s">
        <v>38</v>
      </c>
      <c r="D8922">
        <v>3</v>
      </c>
      <c r="E8922">
        <v>476077.529452054</v>
      </c>
      <c r="F8922">
        <v>243375.25277046743</v>
      </c>
      <c r="G8922">
        <v>1395158.2290253299</v>
      </c>
      <c r="H8922">
        <v>2194099.5892963102</v>
      </c>
      <c r="I8922">
        <v>2392858.8584667901</v>
      </c>
      <c r="J8922">
        <v>3133044.0427051499</v>
      </c>
      <c r="K8922">
        <v>4585945.8061086796</v>
      </c>
      <c r="L8922">
        <v>7455652.1364442501</v>
      </c>
      <c r="M8922">
        <v>8551552.7654006891</v>
      </c>
      <c r="N8922">
        <v>10976818.3907186</v>
      </c>
      <c r="O8922">
        <v>12664922.7121726</v>
      </c>
      <c r="Q8922" t="str">
        <f>VLOOKUP(A8922,Lookup_Tables!$D$2:$E$7,2,FALSE)</f>
        <v>PF</v>
      </c>
      <c r="R8922" t="str">
        <f>IFERROR(VLOOKUP(D8922,Lookup_Tables!$A$2:$B$21,2,FALSE),"All")</f>
        <v>Govt Hosp</v>
      </c>
    </row>
    <row r="8923" spans="1:18" hidden="1">
      <c r="A8923">
        <v>4096</v>
      </c>
      <c r="B8923">
        <v>10</v>
      </c>
      <c r="C8923" t="s">
        <v>39</v>
      </c>
      <c r="D8923">
        <v>3</v>
      </c>
      <c r="E8923">
        <v>415509.37890113902</v>
      </c>
      <c r="F8923">
        <v>214841.61087533162</v>
      </c>
      <c r="G8923">
        <v>1175846.01193991</v>
      </c>
      <c r="H8923">
        <v>1765516.0789643601</v>
      </c>
      <c r="I8923">
        <v>1916749.7190112399</v>
      </c>
      <c r="J8923">
        <v>2617293.71782027</v>
      </c>
      <c r="K8923">
        <v>4141143.9631616501</v>
      </c>
      <c r="L8923">
        <v>6928217.4077737397</v>
      </c>
      <c r="M8923">
        <v>8091116.7869357197</v>
      </c>
      <c r="N8923">
        <v>10655149.8648344</v>
      </c>
      <c r="O8923">
        <v>12145979.8597888</v>
      </c>
      <c r="Q8923" t="str">
        <f>VLOOKUP(A8923,Lookup_Tables!$D$2:$E$7,2,FALSE)</f>
        <v>PF</v>
      </c>
      <c r="R8923" t="str">
        <f>IFERROR(VLOOKUP(D8923,Lookup_Tables!$A$2:$B$21,2,FALSE),"All")</f>
        <v>Govt Hosp</v>
      </c>
    </row>
    <row r="8924" spans="1:18" hidden="1">
      <c r="A8924">
        <v>4096</v>
      </c>
      <c r="B8924">
        <v>10</v>
      </c>
      <c r="C8924" t="s">
        <v>38</v>
      </c>
      <c r="D8924">
        <v>4</v>
      </c>
      <c r="E8924">
        <v>54421.6894993838</v>
      </c>
      <c r="F8924">
        <v>26997.463931420567</v>
      </c>
      <c r="G8924">
        <v>154042.730718051</v>
      </c>
      <c r="H8924">
        <v>253719.49828984201</v>
      </c>
      <c r="I8924">
        <v>276573.95617661002</v>
      </c>
      <c r="J8924">
        <v>367261.48050357302</v>
      </c>
      <c r="K8924">
        <v>582528.09308420005</v>
      </c>
      <c r="L8924">
        <v>991911.05779019499</v>
      </c>
      <c r="M8924">
        <v>1059930.8232119901</v>
      </c>
      <c r="N8924">
        <v>1415412.6021197201</v>
      </c>
      <c r="O8924">
        <v>1690105.1533173299</v>
      </c>
      <c r="Q8924" t="str">
        <f>VLOOKUP(A8924,Lookup_Tables!$D$2:$E$7,2,FALSE)</f>
        <v>PF</v>
      </c>
      <c r="R8924" t="str">
        <f>IFERROR(VLOOKUP(D8924,Lookup_Tables!$A$2:$B$21,2,FALSE),"All")</f>
        <v>Govt Med Fac</v>
      </c>
    </row>
    <row r="8925" spans="1:18" hidden="1">
      <c r="A8925">
        <v>4096</v>
      </c>
      <c r="B8925">
        <v>10</v>
      </c>
      <c r="C8925" t="s">
        <v>39</v>
      </c>
      <c r="D8925">
        <v>4</v>
      </c>
      <c r="E8925">
        <v>47885.799952379901</v>
      </c>
      <c r="F8925">
        <v>23830.344406865661</v>
      </c>
      <c r="G8925">
        <v>131349.44499775101</v>
      </c>
      <c r="H8925">
        <v>201839.637515946</v>
      </c>
      <c r="I8925">
        <v>220585.52578892201</v>
      </c>
      <c r="J8925">
        <v>323201.06891755899</v>
      </c>
      <c r="K8925">
        <v>523098.842187548</v>
      </c>
      <c r="L8925">
        <v>917329.75736182195</v>
      </c>
      <c r="M8925">
        <v>1039079.00757804</v>
      </c>
      <c r="N8925">
        <v>1385288.9211367799</v>
      </c>
      <c r="O8925">
        <v>1659469.3870755299</v>
      </c>
      <c r="Q8925" t="str">
        <f>VLOOKUP(A8925,Lookup_Tables!$D$2:$E$7,2,FALSE)</f>
        <v>PF</v>
      </c>
      <c r="R8925" t="str">
        <f>IFERROR(VLOOKUP(D8925,Lookup_Tables!$A$2:$B$21,2,FALSE),"All")</f>
        <v>Govt Med Fac</v>
      </c>
    </row>
    <row r="8926" spans="1:18" hidden="1">
      <c r="A8926">
        <v>4096</v>
      </c>
      <c r="B8926">
        <v>10</v>
      </c>
      <c r="C8926" t="s">
        <v>38</v>
      </c>
      <c r="D8926">
        <v>6</v>
      </c>
      <c r="E8926">
        <v>4104.7919581527303</v>
      </c>
      <c r="F8926">
        <v>1206.6147278684111</v>
      </c>
      <c r="G8926">
        <v>0</v>
      </c>
      <c r="H8926">
        <v>0</v>
      </c>
      <c r="I8926">
        <v>0</v>
      </c>
      <c r="J8926">
        <v>60926.508128986898</v>
      </c>
      <c r="K8926">
        <v>149888.069516093</v>
      </c>
      <c r="L8926">
        <v>228745.02007333399</v>
      </c>
      <c r="M8926">
        <v>253377.160943778</v>
      </c>
      <c r="N8926">
        <v>329490.07694936602</v>
      </c>
      <c r="O8926">
        <v>474482.38250372902</v>
      </c>
      <c r="Q8926" t="str">
        <f>VLOOKUP(A8926,Lookup_Tables!$D$2:$E$7,2,FALSE)</f>
        <v>PF</v>
      </c>
      <c r="R8926" t="str">
        <f>IFERROR(VLOOKUP(D8926,Lookup_Tables!$A$2:$B$21,2,FALSE),"All")</f>
        <v>Port</v>
      </c>
    </row>
    <row r="8927" spans="1:18" hidden="1">
      <c r="A8927">
        <v>4096</v>
      </c>
      <c r="B8927">
        <v>10</v>
      </c>
      <c r="C8927" t="s">
        <v>39</v>
      </c>
      <c r="D8927">
        <v>6</v>
      </c>
      <c r="E8927">
        <v>4000.1747477819399</v>
      </c>
      <c r="F8927">
        <v>1148.4435866354916</v>
      </c>
      <c r="G8927">
        <v>0</v>
      </c>
      <c r="H8927">
        <v>0</v>
      </c>
      <c r="I8927">
        <v>0</v>
      </c>
      <c r="J8927">
        <v>60926.508128986898</v>
      </c>
      <c r="K8927">
        <v>142162.54702250299</v>
      </c>
      <c r="L8927">
        <v>227268.883384938</v>
      </c>
      <c r="M8927">
        <v>251163.32734332801</v>
      </c>
      <c r="N8927">
        <v>329490.07694936602</v>
      </c>
      <c r="O8927">
        <v>472567.72972310398</v>
      </c>
      <c r="Q8927" t="str">
        <f>VLOOKUP(A8927,Lookup_Tables!$D$2:$E$7,2,FALSE)</f>
        <v>PF</v>
      </c>
      <c r="R8927" t="str">
        <f>IFERROR(VLOOKUP(D8927,Lookup_Tables!$A$2:$B$21,2,FALSE),"All")</f>
        <v>Port</v>
      </c>
    </row>
    <row r="8928" spans="1:18" hidden="1">
      <c r="A8928">
        <v>4096</v>
      </c>
      <c r="B8928">
        <v>10</v>
      </c>
      <c r="C8928" t="s">
        <v>38</v>
      </c>
      <c r="D8928">
        <v>9</v>
      </c>
      <c r="E8928">
        <v>31596.457788988999</v>
      </c>
      <c r="F8928">
        <v>16703.953782773351</v>
      </c>
      <c r="G8928">
        <v>92508.980620554896</v>
      </c>
      <c r="H8928">
        <v>139019.157704946</v>
      </c>
      <c r="I8928">
        <v>149752.232216034</v>
      </c>
      <c r="J8928">
        <v>189622.71389545</v>
      </c>
      <c r="K8928">
        <v>261173.57816557799</v>
      </c>
      <c r="L8928">
        <v>489125.17807191698</v>
      </c>
      <c r="M8928">
        <v>546879.709417162</v>
      </c>
      <c r="N8928">
        <v>747238.65195342002</v>
      </c>
      <c r="O8928">
        <v>886256.11187045602</v>
      </c>
      <c r="Q8928" t="str">
        <f>VLOOKUP(A8928,Lookup_Tables!$D$2:$E$7,2,FALSE)</f>
        <v>PF</v>
      </c>
      <c r="R8928" t="str">
        <f>IFERROR(VLOOKUP(D8928,Lookup_Tables!$A$2:$B$21,2,FALSE),"All")</f>
        <v>Pub Admin Bldg</v>
      </c>
    </row>
    <row r="8929" spans="1:18" hidden="1">
      <c r="A8929">
        <v>4096</v>
      </c>
      <c r="B8929">
        <v>10</v>
      </c>
      <c r="C8929" t="s">
        <v>39</v>
      </c>
      <c r="D8929">
        <v>9</v>
      </c>
      <c r="E8929">
        <v>27263.670829352701</v>
      </c>
      <c r="F8929">
        <v>14575.791639508469</v>
      </c>
      <c r="G8929">
        <v>79220.550901569703</v>
      </c>
      <c r="H8929">
        <v>108358.13856347</v>
      </c>
      <c r="I8929">
        <v>114999.815064269</v>
      </c>
      <c r="J8929">
        <v>138256.22537129399</v>
      </c>
      <c r="K8929">
        <v>225654.98845882699</v>
      </c>
      <c r="L8929">
        <v>481715.91502970998</v>
      </c>
      <c r="M8929">
        <v>532570.153093228</v>
      </c>
      <c r="N8929">
        <v>741614.59837465698</v>
      </c>
      <c r="O8929">
        <v>879619.68434435199</v>
      </c>
      <c r="Q8929" t="str">
        <f>VLOOKUP(A8929,Lookup_Tables!$D$2:$E$7,2,FALSE)</f>
        <v>PF</v>
      </c>
      <c r="R8929" t="str">
        <f>IFERROR(VLOOKUP(D8929,Lookup_Tables!$A$2:$B$21,2,FALSE),"All")</f>
        <v>Pub Admin Bldg</v>
      </c>
    </row>
    <row r="8930" spans="1:18" hidden="1">
      <c r="A8930">
        <v>4096</v>
      </c>
      <c r="B8930">
        <v>10</v>
      </c>
      <c r="C8930" t="s">
        <v>38</v>
      </c>
      <c r="D8930">
        <v>10</v>
      </c>
      <c r="E8930">
        <v>429900.24739220802</v>
      </c>
      <c r="F8930">
        <v>182704.32510844804</v>
      </c>
      <c r="G8930">
        <v>844933.77670315502</v>
      </c>
      <c r="H8930">
        <v>1936167.9834971</v>
      </c>
      <c r="I8930">
        <v>2365968.2106009601</v>
      </c>
      <c r="J8930">
        <v>4084702.8825986502</v>
      </c>
      <c r="K8930">
        <v>7834461.6009421702</v>
      </c>
      <c r="L8930">
        <v>11514828.5706225</v>
      </c>
      <c r="M8930">
        <v>13214415.0898646</v>
      </c>
      <c r="N8930">
        <v>15564917.6700115</v>
      </c>
      <c r="O8930">
        <v>18517954.498517402</v>
      </c>
      <c r="Q8930" t="str">
        <f>VLOOKUP(A8930,Lookup_Tables!$D$2:$E$7,2,FALSE)</f>
        <v>PF</v>
      </c>
      <c r="R8930" t="str">
        <f>IFERROR(VLOOKUP(D8930,Lookup_Tables!$A$2:$B$21,2,FALSE),"All")</f>
        <v>Pub School</v>
      </c>
    </row>
    <row r="8931" spans="1:18" hidden="1">
      <c r="A8931">
        <v>4096</v>
      </c>
      <c r="B8931">
        <v>10</v>
      </c>
      <c r="C8931" t="s">
        <v>39</v>
      </c>
      <c r="D8931">
        <v>10</v>
      </c>
      <c r="E8931">
        <v>391714.76041965798</v>
      </c>
      <c r="F8931">
        <v>161670.24622920627</v>
      </c>
      <c r="G8931">
        <v>698286.88679236104</v>
      </c>
      <c r="H8931">
        <v>1752726.9618140799</v>
      </c>
      <c r="I8931">
        <v>2153267.7896571602</v>
      </c>
      <c r="J8931">
        <v>4031371.5563628199</v>
      </c>
      <c r="K8931">
        <v>7362406.3058358002</v>
      </c>
      <c r="L8931">
        <v>11156867.751917301</v>
      </c>
      <c r="M8931">
        <v>12996026.799979201</v>
      </c>
      <c r="N8931">
        <v>15308672.389906</v>
      </c>
      <c r="O8931">
        <v>18168877.875934601</v>
      </c>
      <c r="Q8931" t="str">
        <f>VLOOKUP(A8931,Lookup_Tables!$D$2:$E$7,2,FALSE)</f>
        <v>PF</v>
      </c>
      <c r="R8931" t="str">
        <f>IFERROR(VLOOKUP(D8931,Lookup_Tables!$A$2:$B$21,2,FALSE),"All")</f>
        <v>Pub School</v>
      </c>
    </row>
    <row r="8932" spans="1:18" hidden="1">
      <c r="A8932">
        <v>4096</v>
      </c>
      <c r="B8932">
        <v>10</v>
      </c>
      <c r="C8932" t="s">
        <v>38</v>
      </c>
      <c r="D8932">
        <v>11</v>
      </c>
      <c r="E8932">
        <v>63247.940064235903</v>
      </c>
      <c r="F8932">
        <v>23640.540742010315</v>
      </c>
      <c r="G8932">
        <v>229367.940622405</v>
      </c>
      <c r="H8932">
        <v>466953.29765877</v>
      </c>
      <c r="I8932">
        <v>516087.92780349997</v>
      </c>
      <c r="J8932">
        <v>638956.32253208302</v>
      </c>
      <c r="K8932">
        <v>761852.18481701205</v>
      </c>
      <c r="L8932">
        <v>942067.444071559</v>
      </c>
      <c r="M8932">
        <v>1048535.22641564</v>
      </c>
      <c r="N8932">
        <v>1220568.1473727999</v>
      </c>
      <c r="O8932">
        <v>1392598.4998767299</v>
      </c>
      <c r="Q8932" t="str">
        <f>VLOOKUP(A8932,Lookup_Tables!$D$2:$E$7,2,FALSE)</f>
        <v>PF</v>
      </c>
      <c r="R8932" t="str">
        <f>IFERROR(VLOOKUP(D8932,Lookup_Tables!$A$2:$B$21,2,FALSE),"All")</f>
        <v>Pub Univ</v>
      </c>
    </row>
    <row r="8933" spans="1:18" hidden="1">
      <c r="A8933">
        <v>4096</v>
      </c>
      <c r="B8933">
        <v>10</v>
      </c>
      <c r="C8933" t="s">
        <v>39</v>
      </c>
      <c r="D8933">
        <v>11</v>
      </c>
      <c r="E8933">
        <v>59237.316299856102</v>
      </c>
      <c r="F8933">
        <v>21978.502652049683</v>
      </c>
      <c r="G8933">
        <v>229367.940622405</v>
      </c>
      <c r="H8933">
        <v>458709.77405222302</v>
      </c>
      <c r="I8933">
        <v>466953.29765877</v>
      </c>
      <c r="J8933">
        <v>581591.94155265205</v>
      </c>
      <c r="K8933">
        <v>704510.71151814004</v>
      </c>
      <c r="L8933">
        <v>827416.12064689898</v>
      </c>
      <c r="M8933">
        <v>876505.11003776896</v>
      </c>
      <c r="N8933">
        <v>1064946.9053390599</v>
      </c>
      <c r="O8933">
        <v>1228781.88963007</v>
      </c>
      <c r="Q8933" t="str">
        <f>VLOOKUP(A8933,Lookup_Tables!$D$2:$E$7,2,FALSE)</f>
        <v>PF</v>
      </c>
      <c r="R8933" t="str">
        <f>IFERROR(VLOOKUP(D8933,Lookup_Tables!$A$2:$B$21,2,FALSE),"All")</f>
        <v>Pub Univ</v>
      </c>
    </row>
    <row r="8934" spans="1:18" hidden="1">
      <c r="A8934">
        <v>4096</v>
      </c>
      <c r="B8934">
        <v>10</v>
      </c>
      <c r="C8934" t="s">
        <v>38</v>
      </c>
      <c r="D8934">
        <v>13</v>
      </c>
      <c r="E8934">
        <v>1046474.2925997199</v>
      </c>
      <c r="F8934">
        <v>427231.8918541146</v>
      </c>
      <c r="G8934">
        <v>1835599.1030266299</v>
      </c>
      <c r="H8934">
        <v>4445023.0654183403</v>
      </c>
      <c r="I8934">
        <v>5433103.5296624303</v>
      </c>
      <c r="J8934">
        <v>10789173.836253799</v>
      </c>
      <c r="K8934">
        <v>20246149.012860298</v>
      </c>
      <c r="L8934">
        <v>30884208.045807902</v>
      </c>
      <c r="M8934">
        <v>35916914.924281403</v>
      </c>
      <c r="N8934">
        <v>43051743.741280302</v>
      </c>
      <c r="O8934">
        <v>52139325.296830602</v>
      </c>
      <c r="Q8934" t="str">
        <f>VLOOKUP(A8934,Lookup_Tables!$D$2:$E$7,2,FALSE)</f>
        <v>PF</v>
      </c>
      <c r="R8934" t="str">
        <f>IFERROR(VLOOKUP(D8934,Lookup_Tables!$A$2:$B$21,2,FALSE),"All")</f>
        <v>Residual Inst</v>
      </c>
    </row>
    <row r="8935" spans="1:18" hidden="1">
      <c r="A8935">
        <v>4096</v>
      </c>
      <c r="B8935">
        <v>10</v>
      </c>
      <c r="C8935" t="s">
        <v>39</v>
      </c>
      <c r="D8935">
        <v>13</v>
      </c>
      <c r="E8935">
        <v>958271.51883319695</v>
      </c>
      <c r="F8935">
        <v>376001.48620990966</v>
      </c>
      <c r="G8935">
        <v>1513780.62939984</v>
      </c>
      <c r="H8935">
        <v>3967616.8638283201</v>
      </c>
      <c r="I8935">
        <v>5122448.0363738099</v>
      </c>
      <c r="J8935">
        <v>10409005.395000299</v>
      </c>
      <c r="K8935">
        <v>19359512.8705719</v>
      </c>
      <c r="L8935">
        <v>30618092.279433299</v>
      </c>
      <c r="M8935">
        <v>35610471.272848099</v>
      </c>
      <c r="N8935">
        <v>43049822.934163198</v>
      </c>
      <c r="O8935">
        <v>50916636.402739301</v>
      </c>
      <c r="Q8935" t="str">
        <f>VLOOKUP(A8935,Lookup_Tables!$D$2:$E$7,2,FALSE)</f>
        <v>PF</v>
      </c>
      <c r="R8935" t="str">
        <f>IFERROR(VLOOKUP(D8935,Lookup_Tables!$A$2:$B$21,2,FALSE),"All")</f>
        <v>Residual Inst</v>
      </c>
    </row>
    <row r="8936" spans="1:18" hidden="1">
      <c r="A8936">
        <v>4096</v>
      </c>
      <c r="B8936">
        <v>10</v>
      </c>
      <c r="C8936" t="s">
        <v>38</v>
      </c>
      <c r="D8936">
        <v>14</v>
      </c>
      <c r="E8936">
        <v>1584268.5176634199</v>
      </c>
      <c r="F8936">
        <v>520552.50704645761</v>
      </c>
      <c r="G8936">
        <v>1535072.77278916</v>
      </c>
      <c r="H8936">
        <v>6687095.9639705997</v>
      </c>
      <c r="I8936">
        <v>9160989.3282907791</v>
      </c>
      <c r="J8936">
        <v>20767880.621502101</v>
      </c>
      <c r="K8936">
        <v>39792783.009897202</v>
      </c>
      <c r="L8936">
        <v>62214274.811392099</v>
      </c>
      <c r="M8936">
        <v>72164081.917153001</v>
      </c>
      <c r="N8936">
        <v>86710853.837402403</v>
      </c>
      <c r="O8936">
        <v>104988474.611302</v>
      </c>
      <c r="Q8936" t="str">
        <f>VLOOKUP(A8936,Lookup_Tables!$D$2:$E$7,2,FALSE)</f>
        <v>PF</v>
      </c>
      <c r="R8936" t="str">
        <f>IFERROR(VLOOKUP(D8936,Lookup_Tables!$A$2:$B$21,2,FALSE),"All")</f>
        <v>Road</v>
      </c>
    </row>
    <row r="8937" spans="1:18" hidden="1">
      <c r="A8937">
        <v>4096</v>
      </c>
      <c r="B8937">
        <v>10</v>
      </c>
      <c r="C8937" t="s">
        <v>39</v>
      </c>
      <c r="D8937">
        <v>14</v>
      </c>
      <c r="E8937">
        <v>1501094.7112338</v>
      </c>
      <c r="F8937">
        <v>475519.81107612781</v>
      </c>
      <c r="G8937">
        <v>1251885.8568831601</v>
      </c>
      <c r="H8937">
        <v>6333495.6124241604</v>
      </c>
      <c r="I8937">
        <v>8697147.8035382591</v>
      </c>
      <c r="J8937">
        <v>20165400.584441401</v>
      </c>
      <c r="K8937">
        <v>38610643.244373001</v>
      </c>
      <c r="L8937">
        <v>61550709.915541202</v>
      </c>
      <c r="M8937">
        <v>72163426.326049194</v>
      </c>
      <c r="N8937">
        <v>86710853.837402403</v>
      </c>
      <c r="O8937">
        <v>104980843.35553101</v>
      </c>
      <c r="Q8937" t="str">
        <f>VLOOKUP(A8937,Lookup_Tables!$D$2:$E$7,2,FALSE)</f>
        <v>PF</v>
      </c>
      <c r="R8937" t="str">
        <f>IFERROR(VLOOKUP(D8937,Lookup_Tables!$A$2:$B$21,2,FALSE),"All")</f>
        <v>Road</v>
      </c>
    </row>
    <row r="8938" spans="1:18" hidden="1">
      <c r="A8938">
        <v>4096</v>
      </c>
      <c r="B8938">
        <v>10</v>
      </c>
      <c r="C8938" t="s">
        <v>38</v>
      </c>
      <c r="D8938">
        <v>15</v>
      </c>
      <c r="E8938">
        <v>133643290.50189599</v>
      </c>
      <c r="F8938">
        <v>53809349.627833754</v>
      </c>
      <c r="G8938">
        <v>238722282.10053799</v>
      </c>
      <c r="H8938">
        <v>580782223.16704702</v>
      </c>
      <c r="I8938">
        <v>724206596.753649</v>
      </c>
      <c r="J8938">
        <v>1488689638.08638</v>
      </c>
      <c r="K8938">
        <v>2559711423.48599</v>
      </c>
      <c r="L8938">
        <v>4057104534.7547202</v>
      </c>
      <c r="M8938">
        <v>4328831401.2604599</v>
      </c>
      <c r="N8938">
        <v>5280421959.9144802</v>
      </c>
      <c r="O8938">
        <v>6301992186.1316996</v>
      </c>
      <c r="Q8938" t="str">
        <f>VLOOKUP(A8938,Lookup_Tables!$D$2:$E$7,2,FALSE)</f>
        <v>PF</v>
      </c>
      <c r="R8938" t="str">
        <f>IFERROR(VLOOKUP(D8938,Lookup_Tables!$A$2:$B$21,2,FALSE),"All")</f>
        <v>All</v>
      </c>
    </row>
    <row r="8939" spans="1:18" hidden="1">
      <c r="A8939">
        <v>4096</v>
      </c>
      <c r="B8939">
        <v>10</v>
      </c>
      <c r="C8939" t="s">
        <v>39</v>
      </c>
      <c r="D8939">
        <v>15</v>
      </c>
      <c r="E8939">
        <v>122681797.406532</v>
      </c>
      <c r="F8939">
        <v>47682686.991623715</v>
      </c>
      <c r="G8939">
        <v>196188720.69704601</v>
      </c>
      <c r="H8939">
        <v>523322964.44561797</v>
      </c>
      <c r="I8939">
        <v>684691454.23176098</v>
      </c>
      <c r="J8939">
        <v>1469423317.8108301</v>
      </c>
      <c r="K8939">
        <v>2444846268.1300502</v>
      </c>
      <c r="L8939">
        <v>3601750949.94907</v>
      </c>
      <c r="M8939">
        <v>4287996510.0348701</v>
      </c>
      <c r="N8939">
        <v>5279597063.5496302</v>
      </c>
      <c r="O8939">
        <v>6233943005.9259005</v>
      </c>
      <c r="Q8939" t="str">
        <f>VLOOKUP(A8939,Lookup_Tables!$D$2:$E$7,2,FALSE)</f>
        <v>PF</v>
      </c>
      <c r="R8939" t="str">
        <f>IFERROR(VLOOKUP(D8939,Lookup_Tables!$A$2:$B$21,2,FALSE),"All")</f>
        <v>All</v>
      </c>
    </row>
    <row r="8940" spans="1:18" hidden="1">
      <c r="A8940">
        <v>4096</v>
      </c>
      <c r="B8940">
        <v>10</v>
      </c>
      <c r="C8940" t="s">
        <v>38</v>
      </c>
      <c r="D8940">
        <v>16</v>
      </c>
      <c r="E8940">
        <v>6927213.46066486</v>
      </c>
      <c r="F8940">
        <v>3043948.5078042219</v>
      </c>
      <c r="G8940">
        <v>14212182.896247501</v>
      </c>
      <c r="H8940">
        <v>31284059.922338601</v>
      </c>
      <c r="I8940">
        <v>37200760.0570684</v>
      </c>
      <c r="J8940">
        <v>64543861.606713198</v>
      </c>
      <c r="K8940">
        <v>115027283.460592</v>
      </c>
      <c r="L8940">
        <v>173957601.26630199</v>
      </c>
      <c r="M8940">
        <v>202092109.08071601</v>
      </c>
      <c r="N8940">
        <v>238789537.53246701</v>
      </c>
      <c r="O8940">
        <v>288457074.901326</v>
      </c>
      <c r="Q8940" t="str">
        <f>VLOOKUP(A8940,Lookup_Tables!$D$2:$E$7,2,FALSE)</f>
        <v>PF</v>
      </c>
      <c r="R8940" t="str">
        <f>IFERROR(VLOOKUP(D8940,Lookup_Tables!$A$2:$B$21,2,FALSE),"All")</f>
        <v>Government_Loss</v>
      </c>
    </row>
    <row r="8941" spans="1:18" hidden="1">
      <c r="A8941">
        <v>4096</v>
      </c>
      <c r="B8941">
        <v>10</v>
      </c>
      <c r="C8941" t="s">
        <v>39</v>
      </c>
      <c r="D8941">
        <v>16</v>
      </c>
      <c r="E8941">
        <v>6253396.0358451102</v>
      </c>
      <c r="F8941">
        <v>2669402.748323143</v>
      </c>
      <c r="G8941">
        <v>11644306.854614601</v>
      </c>
      <c r="H8941">
        <v>27140161.0373393</v>
      </c>
      <c r="I8941">
        <v>34008413.353754602</v>
      </c>
      <c r="J8941">
        <v>61084011.031813599</v>
      </c>
      <c r="K8941">
        <v>109943087.643492</v>
      </c>
      <c r="L8941">
        <v>171219395.91184101</v>
      </c>
      <c r="M8941">
        <v>199299547.717334</v>
      </c>
      <c r="N8941">
        <v>238291220.789978</v>
      </c>
      <c r="O8941">
        <v>282289720.16819298</v>
      </c>
      <c r="Q8941" t="str">
        <f>VLOOKUP(A8941,Lookup_Tables!$D$2:$E$7,2,FALSE)</f>
        <v>PF</v>
      </c>
      <c r="R8941" t="str">
        <f>IFERROR(VLOOKUP(D8941,Lookup_Tables!$A$2:$B$21,2,FALSE),"All")</f>
        <v>Government_Loss</v>
      </c>
    </row>
    <row r="8942" spans="1:18" hidden="1">
      <c r="A8942">
        <v>4096</v>
      </c>
      <c r="B8942">
        <v>10</v>
      </c>
      <c r="C8942" t="s">
        <v>38</v>
      </c>
      <c r="D8942">
        <v>17</v>
      </c>
      <c r="E8942">
        <v>9848955.0884028599</v>
      </c>
      <c r="F8942">
        <v>4179467.2249265071</v>
      </c>
      <c r="G8942">
        <v>19801339.0426776</v>
      </c>
      <c r="H8942">
        <v>44045193.6460412</v>
      </c>
      <c r="I8942">
        <v>52517216.490083098</v>
      </c>
      <c r="J8942">
        <v>96045630.9316459</v>
      </c>
      <c r="K8942">
        <v>172610791.40478799</v>
      </c>
      <c r="L8942">
        <v>260728377.85042199</v>
      </c>
      <c r="M8942">
        <v>302438568.736027</v>
      </c>
      <c r="N8942">
        <v>367487321.83575499</v>
      </c>
      <c r="O8942">
        <v>430940268.14909399</v>
      </c>
      <c r="Q8942" t="str">
        <f>VLOOKUP(A8942,Lookup_Tables!$D$2:$E$7,2,FALSE)</f>
        <v>PF</v>
      </c>
      <c r="R8942" t="str">
        <f>IFERROR(VLOOKUP(D8942,Lookup_Tables!$A$2:$B$21,2,FALSE),"All")</f>
        <v>Emergency_Loss</v>
      </c>
    </row>
    <row r="8943" spans="1:18" hidden="1">
      <c r="A8943">
        <v>4096</v>
      </c>
      <c r="B8943">
        <v>10</v>
      </c>
      <c r="C8943" t="s">
        <v>39</v>
      </c>
      <c r="D8943">
        <v>17</v>
      </c>
      <c r="E8943">
        <v>8956244.0229691509</v>
      </c>
      <c r="F8943">
        <v>3675295.796754973</v>
      </c>
      <c r="G8943">
        <v>16330223.588845201</v>
      </c>
      <c r="H8943">
        <v>38483734.182466298</v>
      </c>
      <c r="I8943">
        <v>46855749.714133397</v>
      </c>
      <c r="J8943">
        <v>94517401.102191404</v>
      </c>
      <c r="K8943">
        <v>164983578.33370599</v>
      </c>
      <c r="L8943">
        <v>257868332.60865599</v>
      </c>
      <c r="M8943">
        <v>301358695.90214902</v>
      </c>
      <c r="N8943">
        <v>367487321.83575499</v>
      </c>
      <c r="O8943">
        <v>421668332.44614297</v>
      </c>
      <c r="Q8943" t="str">
        <f>VLOOKUP(A8943,Lookup_Tables!$D$2:$E$7,2,FALSE)</f>
        <v>PF</v>
      </c>
      <c r="R8943" t="str">
        <f>IFERROR(VLOOKUP(D8943,Lookup_Tables!$A$2:$B$21,2,FALSE),"All")</f>
        <v>Emergency_Loss</v>
      </c>
    </row>
    <row r="8944" spans="1:18" hidden="1">
      <c r="A8944">
        <v>4096</v>
      </c>
      <c r="B8944">
        <v>10</v>
      </c>
      <c r="C8944" t="s">
        <v>38</v>
      </c>
      <c r="D8944">
        <v>18</v>
      </c>
      <c r="E8944">
        <v>16776168.5490676</v>
      </c>
      <c r="F8944">
        <v>7191300.5653628055</v>
      </c>
      <c r="G8944">
        <v>34018325.944047898</v>
      </c>
      <c r="H8944">
        <v>74653862.648732498</v>
      </c>
      <c r="I8944">
        <v>91646624.0370875</v>
      </c>
      <c r="J8944">
        <v>163314532.20018399</v>
      </c>
      <c r="K8944">
        <v>285056115.12270099</v>
      </c>
      <c r="L8944">
        <v>433952739.69667798</v>
      </c>
      <c r="M8944">
        <v>501607040.45352</v>
      </c>
      <c r="N8944">
        <v>610382752.99418902</v>
      </c>
      <c r="O8944">
        <v>718145607.67182398</v>
      </c>
      <c r="Q8944" t="str">
        <f>VLOOKUP(A8944,Lookup_Tables!$D$2:$E$7,2,FALSE)</f>
        <v>PF</v>
      </c>
      <c r="R8944" t="str">
        <f>IFERROR(VLOOKUP(D8944,Lookup_Tables!$A$2:$B$21,2,FALSE),"All")</f>
        <v>Govt_Plus_Emergency</v>
      </c>
    </row>
    <row r="8945" spans="1:18" hidden="1">
      <c r="A8945">
        <v>4096</v>
      </c>
      <c r="B8945">
        <v>10</v>
      </c>
      <c r="C8945" t="s">
        <v>39</v>
      </c>
      <c r="D8945">
        <v>18</v>
      </c>
      <c r="E8945">
        <v>15204709.1236603</v>
      </c>
      <c r="F8945">
        <v>6338184.4797893874</v>
      </c>
      <c r="G8945">
        <v>28050107.946111299</v>
      </c>
      <c r="H8945">
        <v>65333004.944693103</v>
      </c>
      <c r="I8945">
        <v>81225337.934735104</v>
      </c>
      <c r="J8945">
        <v>155637920.78391001</v>
      </c>
      <c r="K8945">
        <v>275931115.16939098</v>
      </c>
      <c r="L8945">
        <v>431825933.87495798</v>
      </c>
      <c r="M8945">
        <v>492104932.52052099</v>
      </c>
      <c r="N8945">
        <v>610382752.99418902</v>
      </c>
      <c r="O8945">
        <v>702507012.38801205</v>
      </c>
      <c r="Q8945" t="str">
        <f>VLOOKUP(A8945,Lookup_Tables!$D$2:$E$7,2,FALSE)</f>
        <v>PF</v>
      </c>
      <c r="R8945" t="str">
        <f>IFERROR(VLOOKUP(D8945,Lookup_Tables!$A$2:$B$21,2,FALSE),"All")</f>
        <v>Govt_Plus_Emergency</v>
      </c>
    </row>
    <row r="8946" spans="1:18" hidden="1">
      <c r="A8946">
        <v>4096</v>
      </c>
      <c r="B8946">
        <v>11</v>
      </c>
      <c r="C8946" t="s">
        <v>38</v>
      </c>
      <c r="D8946">
        <v>0</v>
      </c>
      <c r="E8946">
        <v>1046743.7986773601</v>
      </c>
      <c r="F8946">
        <v>334736.65781871416</v>
      </c>
      <c r="G8946">
        <v>2354043.34138666</v>
      </c>
      <c r="H8946">
        <v>6399541.4276852598</v>
      </c>
      <c r="I8946">
        <v>7453186.5521816397</v>
      </c>
      <c r="J8946">
        <v>11493344.722315799</v>
      </c>
      <c r="K8946">
        <v>22041329.605429702</v>
      </c>
      <c r="L8946">
        <v>32656804.703997198</v>
      </c>
      <c r="M8946">
        <v>36690686.500292599</v>
      </c>
      <c r="N8946">
        <v>45525620.735979401</v>
      </c>
      <c r="O8946">
        <v>52021219.983071603</v>
      </c>
      <c r="Q8946" t="str">
        <f>VLOOKUP(A8946,Lookup_Tables!$D$2:$E$7,2,FALSE)</f>
        <v>PF</v>
      </c>
      <c r="R8946" t="str">
        <f>IFERROR(VLOOKUP(D8946,Lookup_Tables!$A$2:$B$21,2,FALSE),"All")</f>
        <v>Private Assets</v>
      </c>
    </row>
    <row r="8947" spans="1:18" hidden="1">
      <c r="A8947">
        <v>4096</v>
      </c>
      <c r="B8947">
        <v>11</v>
      </c>
      <c r="C8947" t="s">
        <v>39</v>
      </c>
      <c r="D8947">
        <v>0</v>
      </c>
      <c r="E8947">
        <v>1002368.50098633</v>
      </c>
      <c r="F8947">
        <v>322044.14482650638</v>
      </c>
      <c r="G8947">
        <v>2221108.0361458701</v>
      </c>
      <c r="H8947">
        <v>6070559.1598213203</v>
      </c>
      <c r="I8947">
        <v>7160250.7803042904</v>
      </c>
      <c r="J8947">
        <v>11036469.311310999</v>
      </c>
      <c r="K8947">
        <v>21010922.968991999</v>
      </c>
      <c r="L8947">
        <v>31487778.796614401</v>
      </c>
      <c r="M8947">
        <v>34652054.701115198</v>
      </c>
      <c r="N8947">
        <v>43643532.610303603</v>
      </c>
      <c r="O8947">
        <v>51262744.053292401</v>
      </c>
      <c r="Q8947" t="str">
        <f>VLOOKUP(A8947,Lookup_Tables!$D$2:$E$7,2,FALSE)</f>
        <v>PF</v>
      </c>
      <c r="R8947" t="str">
        <f>IFERROR(VLOOKUP(D8947,Lookup_Tables!$A$2:$B$21,2,FALSE),"All")</f>
        <v>Private Assets</v>
      </c>
    </row>
    <row r="8948" spans="1:18" hidden="1">
      <c r="A8948">
        <v>4096</v>
      </c>
      <c r="B8948">
        <v>11</v>
      </c>
      <c r="C8948" t="s">
        <v>38</v>
      </c>
      <c r="D8948">
        <v>1</v>
      </c>
      <c r="E8948">
        <v>6428.16945391647</v>
      </c>
      <c r="F8948">
        <v>1798.164402504678</v>
      </c>
      <c r="G8948">
        <v>9004.6603067645701</v>
      </c>
      <c r="H8948">
        <v>43641.738077196598</v>
      </c>
      <c r="I8948">
        <v>49683.606911849703</v>
      </c>
      <c r="J8948">
        <v>76857.162003909107</v>
      </c>
      <c r="K8948">
        <v>160923.90276892</v>
      </c>
      <c r="L8948">
        <v>249504.09175937</v>
      </c>
      <c r="M8948">
        <v>270324.14566519897</v>
      </c>
      <c r="N8948">
        <v>358616.89919265202</v>
      </c>
      <c r="O8948">
        <v>414372.02430672903</v>
      </c>
      <c r="Q8948" t="str">
        <f>VLOOKUP(A8948,Lookup_Tables!$D$2:$E$7,2,FALSE)</f>
        <v>PF</v>
      </c>
      <c r="R8948" t="str">
        <f>IFERROR(VLOOKUP(D8948,Lookup_Tables!$A$2:$B$21,2,FALSE),"All")</f>
        <v>Airport</v>
      </c>
    </row>
    <row r="8949" spans="1:18" hidden="1">
      <c r="A8949">
        <v>4096</v>
      </c>
      <c r="B8949">
        <v>11</v>
      </c>
      <c r="C8949" t="s">
        <v>39</v>
      </c>
      <c r="D8949">
        <v>1</v>
      </c>
      <c r="E8949">
        <v>6276.6899358271703</v>
      </c>
      <c r="F8949">
        <v>1766.4632547502697</v>
      </c>
      <c r="G8949">
        <v>9004.6603067645701</v>
      </c>
      <c r="H8949">
        <v>43500.911670808498</v>
      </c>
      <c r="I8949">
        <v>47860.9349859262</v>
      </c>
      <c r="J8949">
        <v>74738.638144341297</v>
      </c>
      <c r="K8949">
        <v>154882.72966120401</v>
      </c>
      <c r="L8949">
        <v>241886.24956325599</v>
      </c>
      <c r="M8949">
        <v>269233.321086162</v>
      </c>
      <c r="N8949">
        <v>342296.42942726501</v>
      </c>
      <c r="O8949">
        <v>397345.84867441998</v>
      </c>
      <c r="Q8949" t="str">
        <f>VLOOKUP(A8949,Lookup_Tables!$D$2:$E$7,2,FALSE)</f>
        <v>PF</v>
      </c>
      <c r="R8949" t="str">
        <f>IFERROR(VLOOKUP(D8949,Lookup_Tables!$A$2:$B$21,2,FALSE),"All")</f>
        <v>Airport</v>
      </c>
    </row>
    <row r="8950" spans="1:18" hidden="1">
      <c r="A8950">
        <v>4096</v>
      </c>
      <c r="B8950">
        <v>11</v>
      </c>
      <c r="C8950" t="s">
        <v>38</v>
      </c>
      <c r="D8950">
        <v>2</v>
      </c>
      <c r="E8950">
        <v>3476.6725006772199</v>
      </c>
      <c r="F8950">
        <v>978.64677546115172</v>
      </c>
      <c r="G8950">
        <v>0</v>
      </c>
      <c r="H8950">
        <v>7166.9174607753102</v>
      </c>
      <c r="I8950">
        <v>9623.7579785395992</v>
      </c>
      <c r="J8950">
        <v>22055.496497533699</v>
      </c>
      <c r="K8950">
        <v>99536.489203048593</v>
      </c>
      <c r="L8950">
        <v>238220.50194293601</v>
      </c>
      <c r="M8950">
        <v>265278.20003551402</v>
      </c>
      <c r="N8950">
        <v>379406.71305639303</v>
      </c>
      <c r="O8950">
        <v>455508.48455890297</v>
      </c>
      <c r="Q8950" t="str">
        <f>VLOOKUP(A8950,Lookup_Tables!$D$2:$E$7,2,FALSE)</f>
        <v>PF</v>
      </c>
      <c r="R8950" t="str">
        <f>IFERROR(VLOOKUP(D8950,Lookup_Tables!$A$2:$B$21,2,FALSE),"All")</f>
        <v>Bridge</v>
      </c>
    </row>
    <row r="8951" spans="1:18" hidden="1">
      <c r="A8951">
        <v>4096</v>
      </c>
      <c r="B8951">
        <v>11</v>
      </c>
      <c r="C8951" t="s">
        <v>39</v>
      </c>
      <c r="D8951">
        <v>2</v>
      </c>
      <c r="E8951">
        <v>3451.02987038335</v>
      </c>
      <c r="F8951">
        <v>982.26410800092981</v>
      </c>
      <c r="G8951">
        <v>0</v>
      </c>
      <c r="H8951">
        <v>7098.2729079537103</v>
      </c>
      <c r="I8951">
        <v>9555.6768396133702</v>
      </c>
      <c r="J8951">
        <v>21883.3899766176</v>
      </c>
      <c r="K8951">
        <v>99536.489203048593</v>
      </c>
      <c r="L8951">
        <v>238220.50194293601</v>
      </c>
      <c r="M8951">
        <v>263708.39690123801</v>
      </c>
      <c r="N8951">
        <v>356372.80057349597</v>
      </c>
      <c r="O8951">
        <v>455508.48455890297</v>
      </c>
      <c r="Q8951" t="str">
        <f>VLOOKUP(A8951,Lookup_Tables!$D$2:$E$7,2,FALSE)</f>
        <v>PF</v>
      </c>
      <c r="R8951" t="str">
        <f>IFERROR(VLOOKUP(D8951,Lookup_Tables!$A$2:$B$21,2,FALSE),"All")</f>
        <v>Bridge</v>
      </c>
    </row>
    <row r="8952" spans="1:18" hidden="1">
      <c r="A8952">
        <v>4096</v>
      </c>
      <c r="B8952">
        <v>11</v>
      </c>
      <c r="C8952" t="s">
        <v>38</v>
      </c>
      <c r="D8952">
        <v>3</v>
      </c>
      <c r="E8952">
        <v>69476.453839808906</v>
      </c>
      <c r="F8952">
        <v>23515.523108807</v>
      </c>
      <c r="G8952">
        <v>194270.71028077</v>
      </c>
      <c r="H8952">
        <v>465166.050101595</v>
      </c>
      <c r="I8952">
        <v>541786.11606042401</v>
      </c>
      <c r="J8952">
        <v>767834.56074498605</v>
      </c>
      <c r="K8952">
        <v>1220829.23310012</v>
      </c>
      <c r="L8952">
        <v>1702634.1926672601</v>
      </c>
      <c r="M8952">
        <v>1877167.0401063201</v>
      </c>
      <c r="N8952">
        <v>2190872.45352777</v>
      </c>
      <c r="O8952">
        <v>2549433.9887148398</v>
      </c>
      <c r="Q8952" t="str">
        <f>VLOOKUP(A8952,Lookup_Tables!$D$2:$E$7,2,FALSE)</f>
        <v>PF</v>
      </c>
      <c r="R8952" t="str">
        <f>IFERROR(VLOOKUP(D8952,Lookup_Tables!$A$2:$B$21,2,FALSE),"All")</f>
        <v>Govt Hosp</v>
      </c>
    </row>
    <row r="8953" spans="1:18" hidden="1">
      <c r="A8953">
        <v>4096</v>
      </c>
      <c r="B8953">
        <v>11</v>
      </c>
      <c r="C8953" t="s">
        <v>39</v>
      </c>
      <c r="D8953">
        <v>3</v>
      </c>
      <c r="E8953">
        <v>65784.963752124793</v>
      </c>
      <c r="F8953">
        <v>22534.855475893266</v>
      </c>
      <c r="G8953">
        <v>183551.11698079199</v>
      </c>
      <c r="H8953">
        <v>444406.30933981203</v>
      </c>
      <c r="I8953">
        <v>510682.08391423</v>
      </c>
      <c r="J8953">
        <v>723145.89272674103</v>
      </c>
      <c r="K8953">
        <v>1108425.71711128</v>
      </c>
      <c r="L8953">
        <v>1604489.4816137899</v>
      </c>
      <c r="M8953">
        <v>1747252.21051013</v>
      </c>
      <c r="N8953">
        <v>2082065.39441661</v>
      </c>
      <c r="O8953">
        <v>2510591.4873069702</v>
      </c>
      <c r="Q8953" t="str">
        <f>VLOOKUP(A8953,Lookup_Tables!$D$2:$E$7,2,FALSE)</f>
        <v>PF</v>
      </c>
      <c r="R8953" t="str">
        <f>IFERROR(VLOOKUP(D8953,Lookup_Tables!$A$2:$B$21,2,FALSE),"All")</f>
        <v>Govt Hosp</v>
      </c>
    </row>
    <row r="8954" spans="1:18" hidden="1">
      <c r="A8954">
        <v>4096</v>
      </c>
      <c r="B8954">
        <v>11</v>
      </c>
      <c r="C8954" t="s">
        <v>38</v>
      </c>
      <c r="D8954">
        <v>4</v>
      </c>
      <c r="E8954">
        <v>11870.3080032043</v>
      </c>
      <c r="F8954">
        <v>4200.105064938939</v>
      </c>
      <c r="G8954">
        <v>24297.0251976826</v>
      </c>
      <c r="H8954">
        <v>71294.355991975302</v>
      </c>
      <c r="I8954">
        <v>85153.117990001294</v>
      </c>
      <c r="J8954">
        <v>130114.83779451399</v>
      </c>
      <c r="K8954">
        <v>234125.23946649401</v>
      </c>
      <c r="L8954">
        <v>350098.38889404398</v>
      </c>
      <c r="M8954">
        <v>381875.25732142699</v>
      </c>
      <c r="N8954">
        <v>466746.71061269299</v>
      </c>
      <c r="O8954">
        <v>549340.67002655799</v>
      </c>
      <c r="Q8954" t="str">
        <f>VLOOKUP(A8954,Lookup_Tables!$D$2:$E$7,2,FALSE)</f>
        <v>PF</v>
      </c>
      <c r="R8954" t="str">
        <f>IFERROR(VLOOKUP(D8954,Lookup_Tables!$A$2:$B$21,2,FALSE),"All")</f>
        <v>Govt Med Fac</v>
      </c>
    </row>
    <row r="8955" spans="1:18" hidden="1">
      <c r="A8955">
        <v>4096</v>
      </c>
      <c r="B8955">
        <v>11</v>
      </c>
      <c r="C8955" t="s">
        <v>39</v>
      </c>
      <c r="D8955">
        <v>4</v>
      </c>
      <c r="E8955">
        <v>11169.572562565199</v>
      </c>
      <c r="F8955">
        <v>3970.2352378152609</v>
      </c>
      <c r="G8955">
        <v>21982.946161826399</v>
      </c>
      <c r="H8955">
        <v>67335.619604696607</v>
      </c>
      <c r="I8955">
        <v>81924.408018217204</v>
      </c>
      <c r="J8955">
        <v>122863.02240252</v>
      </c>
      <c r="K8955">
        <v>218335.058745613</v>
      </c>
      <c r="L8955">
        <v>328912.60501348798</v>
      </c>
      <c r="M8955">
        <v>360696.58432807098</v>
      </c>
      <c r="N8955">
        <v>450486.573136575</v>
      </c>
      <c r="O8955">
        <v>518033.16816930502</v>
      </c>
      <c r="Q8955" t="str">
        <f>VLOOKUP(A8955,Lookup_Tables!$D$2:$E$7,2,FALSE)</f>
        <v>PF</v>
      </c>
      <c r="R8955" t="str">
        <f>IFERROR(VLOOKUP(D8955,Lookup_Tables!$A$2:$B$21,2,FALSE),"All")</f>
        <v>Govt Med Fac</v>
      </c>
    </row>
    <row r="8956" spans="1:18" hidden="1">
      <c r="A8956">
        <v>4096</v>
      </c>
      <c r="B8956">
        <v>11</v>
      </c>
      <c r="C8956" t="s">
        <v>38</v>
      </c>
      <c r="D8956">
        <v>6</v>
      </c>
      <c r="E8956">
        <v>16230.291518272399</v>
      </c>
      <c r="F8956">
        <v>4168.1203833968812</v>
      </c>
      <c r="G8956">
        <v>0</v>
      </c>
      <c r="H8956">
        <v>121597.646230798</v>
      </c>
      <c r="I8956">
        <v>157885.52493586601</v>
      </c>
      <c r="J8956">
        <v>267384.64847618702</v>
      </c>
      <c r="K8956">
        <v>452637.20709069702</v>
      </c>
      <c r="L8956">
        <v>690103.777967587</v>
      </c>
      <c r="M8956">
        <v>753125.93556009105</v>
      </c>
      <c r="N8956">
        <v>930100.79207827896</v>
      </c>
      <c r="O8956">
        <v>1082890.9871035099</v>
      </c>
      <c r="Q8956" t="str">
        <f>VLOOKUP(A8956,Lookup_Tables!$D$2:$E$7,2,FALSE)</f>
        <v>PF</v>
      </c>
      <c r="R8956" t="str">
        <f>IFERROR(VLOOKUP(D8956,Lookup_Tables!$A$2:$B$21,2,FALSE),"All")</f>
        <v>Port</v>
      </c>
    </row>
    <row r="8957" spans="1:18" hidden="1">
      <c r="A8957">
        <v>4096</v>
      </c>
      <c r="B8957">
        <v>11</v>
      </c>
      <c r="C8957" t="s">
        <v>39</v>
      </c>
      <c r="D8957">
        <v>6</v>
      </c>
      <c r="E8957">
        <v>15908.3489588789</v>
      </c>
      <c r="F8957">
        <v>4209.7334564547018</v>
      </c>
      <c r="G8957">
        <v>0</v>
      </c>
      <c r="H8957">
        <v>115867.48473287201</v>
      </c>
      <c r="I8957">
        <v>152155.08200138499</v>
      </c>
      <c r="J8957">
        <v>256556.87367796601</v>
      </c>
      <c r="K8957">
        <v>446275.59497058298</v>
      </c>
      <c r="L8957">
        <v>667181.27547284903</v>
      </c>
      <c r="M8957">
        <v>737209.50117041799</v>
      </c>
      <c r="N8957">
        <v>893819.26773775497</v>
      </c>
      <c r="O8957">
        <v>1065065.0412945601</v>
      </c>
      <c r="Q8957" t="str">
        <f>VLOOKUP(A8957,Lookup_Tables!$D$2:$E$7,2,FALSE)</f>
        <v>PF</v>
      </c>
      <c r="R8957" t="str">
        <f>IFERROR(VLOOKUP(D8957,Lookup_Tables!$A$2:$B$21,2,FALSE),"All")</f>
        <v>Port</v>
      </c>
    </row>
    <row r="8958" spans="1:18" hidden="1">
      <c r="A8958">
        <v>4096</v>
      </c>
      <c r="B8958">
        <v>11</v>
      </c>
      <c r="C8958" t="s">
        <v>38</v>
      </c>
      <c r="D8958">
        <v>9</v>
      </c>
      <c r="E8958">
        <v>8879.9046378542898</v>
      </c>
      <c r="F8958">
        <v>2291.6208584193373</v>
      </c>
      <c r="G8958">
        <v>0</v>
      </c>
      <c r="H8958">
        <v>67708.697661197206</v>
      </c>
      <c r="I8958">
        <v>87910.472433199902</v>
      </c>
      <c r="J8958">
        <v>147888.258029324</v>
      </c>
      <c r="K8958">
        <v>244809.74356947801</v>
      </c>
      <c r="L8958">
        <v>369455.73051473702</v>
      </c>
      <c r="M8958">
        <v>406680.78457953298</v>
      </c>
      <c r="N8958">
        <v>499069.716112539</v>
      </c>
      <c r="O8958">
        <v>579934.58266324899</v>
      </c>
      <c r="Q8958" t="str">
        <f>VLOOKUP(A8958,Lookup_Tables!$D$2:$E$7,2,FALSE)</f>
        <v>PF</v>
      </c>
      <c r="R8958" t="str">
        <f>IFERROR(VLOOKUP(D8958,Lookup_Tables!$A$2:$B$21,2,FALSE),"All")</f>
        <v>Pub Admin Bldg</v>
      </c>
    </row>
    <row r="8959" spans="1:18" hidden="1">
      <c r="A8959">
        <v>4096</v>
      </c>
      <c r="B8959">
        <v>11</v>
      </c>
      <c r="C8959" t="s">
        <v>39</v>
      </c>
      <c r="D8959">
        <v>9</v>
      </c>
      <c r="E8959">
        <v>8700.0939113989098</v>
      </c>
      <c r="F8959">
        <v>2352.2138323797481</v>
      </c>
      <c r="G8959">
        <v>0</v>
      </c>
      <c r="H8959">
        <v>64340.665523506897</v>
      </c>
      <c r="I8959">
        <v>84541.560308974105</v>
      </c>
      <c r="J8959">
        <v>139242.078283974</v>
      </c>
      <c r="K8959">
        <v>240179.99171768699</v>
      </c>
      <c r="L8959">
        <v>359211.97245081799</v>
      </c>
      <c r="M8959">
        <v>395561.07857381902</v>
      </c>
      <c r="N8959">
        <v>478510.66845746001</v>
      </c>
      <c r="O8959">
        <v>569556.03259501897</v>
      </c>
      <c r="Q8959" t="str">
        <f>VLOOKUP(A8959,Lookup_Tables!$D$2:$E$7,2,FALSE)</f>
        <v>PF</v>
      </c>
      <c r="R8959" t="str">
        <f>IFERROR(VLOOKUP(D8959,Lookup_Tables!$A$2:$B$21,2,FALSE),"All")</f>
        <v>Pub Admin Bldg</v>
      </c>
    </row>
    <row r="8960" spans="1:18" hidden="1">
      <c r="A8960">
        <v>4096</v>
      </c>
      <c r="B8960">
        <v>11</v>
      </c>
      <c r="C8960" t="s">
        <v>38</v>
      </c>
      <c r="D8960">
        <v>10</v>
      </c>
      <c r="E8960">
        <v>40749.244724541997</v>
      </c>
      <c r="F8960">
        <v>14327.859491973792</v>
      </c>
      <c r="G8960">
        <v>113885.247153868</v>
      </c>
      <c r="H8960">
        <v>274673.57877043198</v>
      </c>
      <c r="I8960">
        <v>308792.09261669801</v>
      </c>
      <c r="J8960">
        <v>423882.09867361299</v>
      </c>
      <c r="K8960">
        <v>670320.68004228105</v>
      </c>
      <c r="L8960">
        <v>966213.02005010599</v>
      </c>
      <c r="M8960">
        <v>1103816.9221457101</v>
      </c>
      <c r="N8960">
        <v>1338128.63245939</v>
      </c>
      <c r="O8960">
        <v>1537485.5399571999</v>
      </c>
      <c r="Q8960" t="str">
        <f>VLOOKUP(A8960,Lookup_Tables!$D$2:$E$7,2,FALSE)</f>
        <v>PF</v>
      </c>
      <c r="R8960" t="str">
        <f>IFERROR(VLOOKUP(D8960,Lookup_Tables!$A$2:$B$21,2,FALSE),"All")</f>
        <v>Pub School</v>
      </c>
    </row>
    <row r="8961" spans="1:18" hidden="1">
      <c r="A8961">
        <v>4096</v>
      </c>
      <c r="B8961">
        <v>11</v>
      </c>
      <c r="C8961" t="s">
        <v>39</v>
      </c>
      <c r="D8961">
        <v>10</v>
      </c>
      <c r="E8961">
        <v>38397.717724887298</v>
      </c>
      <c r="F8961">
        <v>13589.383227709</v>
      </c>
      <c r="G8961">
        <v>107162.249081626</v>
      </c>
      <c r="H8961">
        <v>258949.653221538</v>
      </c>
      <c r="I8961">
        <v>291595.90043400403</v>
      </c>
      <c r="J8961">
        <v>391493.88713198801</v>
      </c>
      <c r="K8961">
        <v>618743.31084748497</v>
      </c>
      <c r="L8961">
        <v>932398.22716183902</v>
      </c>
      <c r="M8961">
        <v>1034308.26104554</v>
      </c>
      <c r="N8961">
        <v>1278420.31496489</v>
      </c>
      <c r="O8961">
        <v>1476232.8107294701</v>
      </c>
      <c r="Q8961" t="str">
        <f>VLOOKUP(A8961,Lookup_Tables!$D$2:$E$7,2,FALSE)</f>
        <v>PF</v>
      </c>
      <c r="R8961" t="str">
        <f>IFERROR(VLOOKUP(D8961,Lookup_Tables!$A$2:$B$21,2,FALSE),"All")</f>
        <v>Pub School</v>
      </c>
    </row>
    <row r="8962" spans="1:18" hidden="1">
      <c r="A8962">
        <v>4096</v>
      </c>
      <c r="B8962">
        <v>11</v>
      </c>
      <c r="C8962" t="s">
        <v>38</v>
      </c>
      <c r="D8962">
        <v>11</v>
      </c>
      <c r="E8962">
        <v>27790.059107537101</v>
      </c>
      <c r="F8962">
        <v>7563.7421311801809</v>
      </c>
      <c r="G8962">
        <v>0</v>
      </c>
      <c r="H8962">
        <v>206878.598405709</v>
      </c>
      <c r="I8962">
        <v>269847.58164161601</v>
      </c>
      <c r="J8962">
        <v>453613.105300433</v>
      </c>
      <c r="K8962">
        <v>762006.97462173505</v>
      </c>
      <c r="L8962">
        <v>1133354.28653442</v>
      </c>
      <c r="M8962">
        <v>1247739.6448395399</v>
      </c>
      <c r="N8962">
        <v>1513718.23960878</v>
      </c>
      <c r="O8962">
        <v>1760441.0330586401</v>
      </c>
      <c r="Q8962" t="str">
        <f>VLOOKUP(A8962,Lookup_Tables!$D$2:$E$7,2,FALSE)</f>
        <v>PF</v>
      </c>
      <c r="R8962" t="str">
        <f>IFERROR(VLOOKUP(D8962,Lookup_Tables!$A$2:$B$21,2,FALSE),"All")</f>
        <v>Pub Univ</v>
      </c>
    </row>
    <row r="8963" spans="1:18" hidden="1">
      <c r="A8963">
        <v>4096</v>
      </c>
      <c r="B8963">
        <v>11</v>
      </c>
      <c r="C8963" t="s">
        <v>39</v>
      </c>
      <c r="D8963">
        <v>11</v>
      </c>
      <c r="E8963">
        <v>27207.186488609601</v>
      </c>
      <c r="F8963">
        <v>7349.686968599246</v>
      </c>
      <c r="G8963">
        <v>0</v>
      </c>
      <c r="H8963">
        <v>206878.598405709</v>
      </c>
      <c r="I8963">
        <v>265994.98833174497</v>
      </c>
      <c r="J8963">
        <v>449757.10905679601</v>
      </c>
      <c r="K8963">
        <v>747865.58835736604</v>
      </c>
      <c r="L8963">
        <v>1096081.3858280201</v>
      </c>
      <c r="M8963">
        <v>1207902.84035483</v>
      </c>
      <c r="N8963">
        <v>1453323.13426599</v>
      </c>
      <c r="O8963">
        <v>1729599.9834451999</v>
      </c>
      <c r="Q8963" t="str">
        <f>VLOOKUP(A8963,Lookup_Tables!$D$2:$E$7,2,FALSE)</f>
        <v>PF</v>
      </c>
      <c r="R8963" t="str">
        <f>IFERROR(VLOOKUP(D8963,Lookup_Tables!$A$2:$B$21,2,FALSE),"All")</f>
        <v>Pub Univ</v>
      </c>
    </row>
    <row r="8964" spans="1:18" hidden="1">
      <c r="A8964">
        <v>4096</v>
      </c>
      <c r="B8964">
        <v>11</v>
      </c>
      <c r="C8964" t="s">
        <v>38</v>
      </c>
      <c r="D8964">
        <v>13</v>
      </c>
      <c r="E8964">
        <v>11084.458366697099</v>
      </c>
      <c r="F8964">
        <v>3321.7706874153464</v>
      </c>
      <c r="G8964">
        <v>8934.6223703968008</v>
      </c>
      <c r="H8964">
        <v>71866.269456248207</v>
      </c>
      <c r="I8964">
        <v>90303.489693434705</v>
      </c>
      <c r="J8964">
        <v>156504.827753049</v>
      </c>
      <c r="K8964">
        <v>279663.23629913101</v>
      </c>
      <c r="L8964">
        <v>419018.67571984202</v>
      </c>
      <c r="M8964">
        <v>462081.25289499899</v>
      </c>
      <c r="N8964">
        <v>571688.18070370494</v>
      </c>
      <c r="O8964">
        <v>665221.584988205</v>
      </c>
      <c r="Q8964" t="str">
        <f>VLOOKUP(A8964,Lookup_Tables!$D$2:$E$7,2,FALSE)</f>
        <v>PF</v>
      </c>
      <c r="R8964" t="str">
        <f>IFERROR(VLOOKUP(D8964,Lookup_Tables!$A$2:$B$21,2,FALSE),"All")</f>
        <v>Residual Inst</v>
      </c>
    </row>
    <row r="8965" spans="1:18" hidden="1">
      <c r="A8965">
        <v>4096</v>
      </c>
      <c r="B8965">
        <v>11</v>
      </c>
      <c r="C8965" t="s">
        <v>39</v>
      </c>
      <c r="D8965">
        <v>13</v>
      </c>
      <c r="E8965">
        <v>10728.631615636201</v>
      </c>
      <c r="F8965">
        <v>3195.8675314190787</v>
      </c>
      <c r="G8965">
        <v>8500.4513571542502</v>
      </c>
      <c r="H8965">
        <v>70205.962902087806</v>
      </c>
      <c r="I8965">
        <v>89005.524619863398</v>
      </c>
      <c r="J8965">
        <v>151525.652025699</v>
      </c>
      <c r="K8965">
        <v>267740.78091026901</v>
      </c>
      <c r="L8965">
        <v>406500.99243611202</v>
      </c>
      <c r="M8965">
        <v>453105.18738749198</v>
      </c>
      <c r="N8965">
        <v>548172.066586409</v>
      </c>
      <c r="O8965">
        <v>653113.12590180198</v>
      </c>
      <c r="Q8965" t="str">
        <f>VLOOKUP(A8965,Lookup_Tables!$D$2:$E$7,2,FALSE)</f>
        <v>PF</v>
      </c>
      <c r="R8965" t="str">
        <f>IFERROR(VLOOKUP(D8965,Lookup_Tables!$A$2:$B$21,2,FALSE),"All")</f>
        <v>Residual Inst</v>
      </c>
    </row>
    <row r="8966" spans="1:18" hidden="1">
      <c r="A8966">
        <v>4096</v>
      </c>
      <c r="B8966">
        <v>11</v>
      </c>
      <c r="C8966" t="s">
        <v>38</v>
      </c>
      <c r="D8966">
        <v>14</v>
      </c>
      <c r="E8966">
        <v>82644.529888637902</v>
      </c>
      <c r="F8966">
        <v>24918.489630233751</v>
      </c>
      <c r="G8966">
        <v>189306.22034869099</v>
      </c>
      <c r="H8966">
        <v>649670.38929465204</v>
      </c>
      <c r="I8966">
        <v>743334.264751754</v>
      </c>
      <c r="J8966">
        <v>1021900.55630937</v>
      </c>
      <c r="K8966">
        <v>1550946.0849556699</v>
      </c>
      <c r="L8966">
        <v>2296498.7217403702</v>
      </c>
      <c r="M8966">
        <v>2530917.9482974601</v>
      </c>
      <c r="N8966">
        <v>3169466.0312267798</v>
      </c>
      <c r="O8966">
        <v>3623871.2536070901</v>
      </c>
      <c r="Q8966" t="str">
        <f>VLOOKUP(A8966,Lookup_Tables!$D$2:$E$7,2,FALSE)</f>
        <v>PF</v>
      </c>
      <c r="R8966" t="str">
        <f>IFERROR(VLOOKUP(D8966,Lookup_Tables!$A$2:$B$21,2,FALSE),"All")</f>
        <v>Road</v>
      </c>
    </row>
    <row r="8967" spans="1:18" hidden="1">
      <c r="A8967">
        <v>4096</v>
      </c>
      <c r="B8967">
        <v>11</v>
      </c>
      <c r="C8967" t="s">
        <v>39</v>
      </c>
      <c r="D8967">
        <v>14</v>
      </c>
      <c r="E8967">
        <v>79338.863486262693</v>
      </c>
      <c r="F8967">
        <v>24392.763889706264</v>
      </c>
      <c r="G8967">
        <v>182758.981510941</v>
      </c>
      <c r="H8967">
        <v>627112.59825158003</v>
      </c>
      <c r="I8967">
        <v>705969.03370231995</v>
      </c>
      <c r="J8967">
        <v>956021.77310047799</v>
      </c>
      <c r="K8967">
        <v>1456127.4020541699</v>
      </c>
      <c r="L8967">
        <v>2112162.5819792198</v>
      </c>
      <c r="M8967">
        <v>2432137.2031940101</v>
      </c>
      <c r="N8967">
        <v>3059673.19884498</v>
      </c>
      <c r="O8967">
        <v>3509924.9358921102</v>
      </c>
      <c r="Q8967" t="str">
        <f>VLOOKUP(A8967,Lookup_Tables!$D$2:$E$7,2,FALSE)</f>
        <v>PF</v>
      </c>
      <c r="R8967" t="str">
        <f>IFERROR(VLOOKUP(D8967,Lookup_Tables!$A$2:$B$21,2,FALSE),"All")</f>
        <v>Road</v>
      </c>
    </row>
    <row r="8968" spans="1:18" hidden="1">
      <c r="A8968">
        <v>4096</v>
      </c>
      <c r="B8968">
        <v>11</v>
      </c>
      <c r="C8968" t="s">
        <v>38</v>
      </c>
      <c r="D8968">
        <v>15</v>
      </c>
      <c r="E8968">
        <v>1325373.8907185199</v>
      </c>
      <c r="F8968">
        <v>423025.83904324425</v>
      </c>
      <c r="G8968">
        <v>2940176.9209283399</v>
      </c>
      <c r="H8968">
        <v>8265838.8371695196</v>
      </c>
      <c r="I8968">
        <v>9677131.6478090007</v>
      </c>
      <c r="J8968">
        <v>14748905.1724595</v>
      </c>
      <c r="K8968">
        <v>27703109.3737492</v>
      </c>
      <c r="L8968">
        <v>41302375.439538904</v>
      </c>
      <c r="M8968">
        <v>46112408.069039203</v>
      </c>
      <c r="N8968">
        <v>56822197.029644102</v>
      </c>
      <c r="O8968">
        <v>65449439.704698697</v>
      </c>
      <c r="Q8968" t="str">
        <f>VLOOKUP(A8968,Lookup_Tables!$D$2:$E$7,2,FALSE)</f>
        <v>PF</v>
      </c>
      <c r="R8968" t="str">
        <f>IFERROR(VLOOKUP(D8968,Lookup_Tables!$A$2:$B$21,2,FALSE),"All")</f>
        <v>All</v>
      </c>
    </row>
    <row r="8969" spans="1:18" hidden="1">
      <c r="A8969">
        <v>4096</v>
      </c>
      <c r="B8969">
        <v>11</v>
      </c>
      <c r="C8969" t="s">
        <v>39</v>
      </c>
      <c r="D8969">
        <v>15</v>
      </c>
      <c r="E8969">
        <v>1268890.4671298501</v>
      </c>
      <c r="F8969">
        <v>408095.9481776288</v>
      </c>
      <c r="G8969">
        <v>2788921.4427625299</v>
      </c>
      <c r="H8969">
        <v>7830461.7292237002</v>
      </c>
      <c r="I8969">
        <v>9267141.2062564697</v>
      </c>
      <c r="J8969">
        <v>14228655.625336999</v>
      </c>
      <c r="K8969">
        <v>26189688.231762499</v>
      </c>
      <c r="L8969">
        <v>39449230.528461203</v>
      </c>
      <c r="M8969">
        <v>43271381.748556897</v>
      </c>
      <c r="N8969">
        <v>54668208.099913903</v>
      </c>
      <c r="O8969">
        <v>63799076.692818798</v>
      </c>
      <c r="Q8969" t="str">
        <f>VLOOKUP(A8969,Lookup_Tables!$D$2:$E$7,2,FALSE)</f>
        <v>PF</v>
      </c>
      <c r="R8969" t="str">
        <f>IFERROR(VLOOKUP(D8969,Lookup_Tables!$A$2:$B$21,2,FALSE),"All")</f>
        <v>All</v>
      </c>
    </row>
    <row r="8970" spans="1:18" hidden="1">
      <c r="A8970">
        <v>4096</v>
      </c>
      <c r="B8970">
        <v>11</v>
      </c>
      <c r="C8970" t="s">
        <v>38</v>
      </c>
      <c r="D8970">
        <v>16</v>
      </c>
      <c r="E8970">
        <v>278630.092041158</v>
      </c>
      <c r="F8970">
        <v>88033.734297501913</v>
      </c>
      <c r="G8970">
        <v>610252.673409304</v>
      </c>
      <c r="H8970">
        <v>1873227.0211305299</v>
      </c>
      <c r="I8970">
        <v>2163816.4506401899</v>
      </c>
      <c r="J8970">
        <v>3276143.2143157502</v>
      </c>
      <c r="K8970">
        <v>5641043.9001208702</v>
      </c>
      <c r="L8970">
        <v>8230130.0715085603</v>
      </c>
      <c r="M8970">
        <v>9347141.7854138203</v>
      </c>
      <c r="N8970">
        <v>11472829.879896</v>
      </c>
      <c r="O8970">
        <v>13278236.992329201</v>
      </c>
      <c r="Q8970" t="str">
        <f>VLOOKUP(A8970,Lookup_Tables!$D$2:$E$7,2,FALSE)</f>
        <v>PF</v>
      </c>
      <c r="R8970" t="str">
        <f>IFERROR(VLOOKUP(D8970,Lookup_Tables!$A$2:$B$21,2,FALSE),"All")</f>
        <v>Government_Loss</v>
      </c>
    </row>
    <row r="8971" spans="1:18" hidden="1">
      <c r="A8971">
        <v>4096</v>
      </c>
      <c r="B8971">
        <v>11</v>
      </c>
      <c r="C8971" t="s">
        <v>39</v>
      </c>
      <c r="D8971">
        <v>16</v>
      </c>
      <c r="E8971">
        <v>266555.93239159998</v>
      </c>
      <c r="F8971">
        <v>85819.565139738057</v>
      </c>
      <c r="G8971">
        <v>567851.05520145595</v>
      </c>
      <c r="H8971">
        <v>1799535.25663778</v>
      </c>
      <c r="I8971">
        <v>2110422.21898623</v>
      </c>
      <c r="J8971">
        <v>3092005.1969693298</v>
      </c>
      <c r="K8971">
        <v>5244135.6009527799</v>
      </c>
      <c r="L8971">
        <v>7979813.5338628097</v>
      </c>
      <c r="M8971">
        <v>8900439.3781784996</v>
      </c>
      <c r="N8971">
        <v>11024675.489610299</v>
      </c>
      <c r="O8971">
        <v>12583342.5910422</v>
      </c>
      <c r="Q8971" t="str">
        <f>VLOOKUP(A8971,Lookup_Tables!$D$2:$E$7,2,FALSE)</f>
        <v>PF</v>
      </c>
      <c r="R8971" t="str">
        <f>IFERROR(VLOOKUP(D8971,Lookup_Tables!$A$2:$B$21,2,FALSE),"All")</f>
        <v>Government_Loss</v>
      </c>
    </row>
    <row r="8972" spans="1:18" hidden="1">
      <c r="A8972">
        <v>4096</v>
      </c>
      <c r="B8972">
        <v>11</v>
      </c>
      <c r="C8972" t="s">
        <v>38</v>
      </c>
      <c r="D8972">
        <v>17</v>
      </c>
      <c r="E8972">
        <v>131409.54170159</v>
      </c>
      <c r="F8972">
        <v>41364.3233250583</v>
      </c>
      <c r="G8972">
        <v>281960.43969353399</v>
      </c>
      <c r="H8972">
        <v>833944.69693030498</v>
      </c>
      <c r="I8972">
        <v>988682.28361933504</v>
      </c>
      <c r="J8972">
        <v>1500540.8396020201</v>
      </c>
      <c r="K8972">
        <v>2744017.27370831</v>
      </c>
      <c r="L8972">
        <v>4141145.9629751099</v>
      </c>
      <c r="M8972">
        <v>4612467.0134070199</v>
      </c>
      <c r="N8972">
        <v>5712853.5546617797</v>
      </c>
      <c r="O8972">
        <v>6581102.4405724499</v>
      </c>
      <c r="Q8972" t="str">
        <f>VLOOKUP(A8972,Lookup_Tables!$D$2:$E$7,2,FALSE)</f>
        <v>PF</v>
      </c>
      <c r="R8972" t="str">
        <f>IFERROR(VLOOKUP(D8972,Lookup_Tables!$A$2:$B$21,2,FALSE),"All")</f>
        <v>Emergency_Loss</v>
      </c>
    </row>
    <row r="8973" spans="1:18" hidden="1">
      <c r="A8973">
        <v>4096</v>
      </c>
      <c r="B8973">
        <v>11</v>
      </c>
      <c r="C8973" t="s">
        <v>39</v>
      </c>
      <c r="D8973">
        <v>17</v>
      </c>
      <c r="E8973">
        <v>125903.649790831</v>
      </c>
      <c r="F8973">
        <v>40003.090295305825</v>
      </c>
      <c r="G8973">
        <v>269051.85917409603</v>
      </c>
      <c r="H8973">
        <v>798799.63887856598</v>
      </c>
      <c r="I8973">
        <v>946442.13895154803</v>
      </c>
      <c r="J8973">
        <v>1431867.0361756</v>
      </c>
      <c r="K8973">
        <v>2606029.7393507701</v>
      </c>
      <c r="L8973">
        <v>3949794.8764693602</v>
      </c>
      <c r="M8973">
        <v>4353505.5501310201</v>
      </c>
      <c r="N8973">
        <v>5479535.9036557898</v>
      </c>
      <c r="O8973">
        <v>6327728.0531129604</v>
      </c>
      <c r="Q8973" t="str">
        <f>VLOOKUP(A8973,Lookup_Tables!$D$2:$E$7,2,FALSE)</f>
        <v>PF</v>
      </c>
      <c r="R8973" t="str">
        <f>IFERROR(VLOOKUP(D8973,Lookup_Tables!$A$2:$B$21,2,FALSE),"All")</f>
        <v>Emergency_Loss</v>
      </c>
    </row>
    <row r="8974" spans="1:18" hidden="1">
      <c r="A8974">
        <v>4096</v>
      </c>
      <c r="B8974">
        <v>11</v>
      </c>
      <c r="C8974" t="s">
        <v>38</v>
      </c>
      <c r="D8974">
        <v>18</v>
      </c>
      <c r="E8974">
        <v>410039.63374273397</v>
      </c>
      <c r="F8974">
        <v>128407.6379538193</v>
      </c>
      <c r="G8974">
        <v>897707.14653189201</v>
      </c>
      <c r="H8974">
        <v>2708323.7393086501</v>
      </c>
      <c r="I8974">
        <v>3147323.01039322</v>
      </c>
      <c r="J8974">
        <v>4778471.5544140497</v>
      </c>
      <c r="K8974">
        <v>8501498.5825785007</v>
      </c>
      <c r="L8974">
        <v>12417784.5797222</v>
      </c>
      <c r="M8974">
        <v>13906490.8848476</v>
      </c>
      <c r="N8974">
        <v>17314225.869750898</v>
      </c>
      <c r="O8974">
        <v>19912569.383496799</v>
      </c>
      <c r="Q8974" t="str">
        <f>VLOOKUP(A8974,Lookup_Tables!$D$2:$E$7,2,FALSE)</f>
        <v>PF</v>
      </c>
      <c r="R8974" t="str">
        <f>IFERROR(VLOOKUP(D8974,Lookup_Tables!$A$2:$B$21,2,FALSE),"All")</f>
        <v>Govt_Plus_Emergency</v>
      </c>
    </row>
    <row r="8975" spans="1:18" hidden="1">
      <c r="A8975">
        <v>4096</v>
      </c>
      <c r="B8975">
        <v>11</v>
      </c>
      <c r="C8975" t="s">
        <v>39</v>
      </c>
      <c r="D8975">
        <v>18</v>
      </c>
      <c r="E8975">
        <v>392456.91504897701</v>
      </c>
      <c r="F8975">
        <v>125750.52512362652</v>
      </c>
      <c r="G8975">
        <v>832643.03946594801</v>
      </c>
      <c r="H8975">
        <v>2598767.4116768702</v>
      </c>
      <c r="I8975">
        <v>3084780.5646615699</v>
      </c>
      <c r="J8975">
        <v>4542534.8974075196</v>
      </c>
      <c r="K8975">
        <v>7810450.12100471</v>
      </c>
      <c r="L8975">
        <v>11907880.592636701</v>
      </c>
      <c r="M8975">
        <v>13269266.656564901</v>
      </c>
      <c r="N8975">
        <v>16504211.3932661</v>
      </c>
      <c r="O8975">
        <v>18864060.692639399</v>
      </c>
      <c r="Q8975" t="str">
        <f>VLOOKUP(A8975,Lookup_Tables!$D$2:$E$7,2,FALSE)</f>
        <v>PF</v>
      </c>
      <c r="R8975" t="str">
        <f>IFERROR(VLOOKUP(D8975,Lookup_Tables!$A$2:$B$21,2,FALSE),"All")</f>
        <v>Govt_Plus_Emergency</v>
      </c>
    </row>
    <row r="8976" spans="1:18" hidden="1">
      <c r="A8976">
        <v>4096</v>
      </c>
      <c r="B8976">
        <v>12</v>
      </c>
      <c r="C8976" t="s">
        <v>38</v>
      </c>
      <c r="D8976">
        <v>0</v>
      </c>
      <c r="E8976">
        <v>255096944.84821099</v>
      </c>
      <c r="F8976">
        <v>120090102.06814942</v>
      </c>
      <c r="G8976">
        <v>617593125.79820096</v>
      </c>
      <c r="H8976">
        <v>1110235379.45523</v>
      </c>
      <c r="I8976">
        <v>1264011991.20682</v>
      </c>
      <c r="J8976">
        <v>1744335692.4489</v>
      </c>
      <c r="K8976">
        <v>3044113549.5490699</v>
      </c>
      <c r="L8976">
        <v>5348958158.6262398</v>
      </c>
      <c r="M8976">
        <v>6356693183.0849895</v>
      </c>
      <c r="N8976">
        <v>9423120746.8368206</v>
      </c>
      <c r="O8976">
        <v>13546803388.4317</v>
      </c>
      <c r="Q8976" t="str">
        <f>VLOOKUP(A8976,Lookup_Tables!$D$2:$E$7,2,FALSE)</f>
        <v>PF</v>
      </c>
      <c r="R8976" t="str">
        <f>IFERROR(VLOOKUP(D8976,Lookup_Tables!$A$2:$B$21,2,FALSE),"All")</f>
        <v>Private Assets</v>
      </c>
    </row>
    <row r="8977" spans="1:18" hidden="1">
      <c r="A8977">
        <v>4096</v>
      </c>
      <c r="B8977">
        <v>12</v>
      </c>
      <c r="C8977" t="s">
        <v>39</v>
      </c>
      <c r="D8977">
        <v>0</v>
      </c>
      <c r="E8977">
        <v>228531394.47072801</v>
      </c>
      <c r="F8977">
        <v>109576317.74007522</v>
      </c>
      <c r="G8977">
        <v>525584135.14597499</v>
      </c>
      <c r="H8977">
        <v>936249857.86786795</v>
      </c>
      <c r="I8977">
        <v>1040491840.49411</v>
      </c>
      <c r="J8977">
        <v>1496094131.70579</v>
      </c>
      <c r="K8977">
        <v>2785434980.7885799</v>
      </c>
      <c r="L8977">
        <v>5040602994.0650101</v>
      </c>
      <c r="M8977">
        <v>6281373456.5076599</v>
      </c>
      <c r="N8977">
        <v>8674942304.3568401</v>
      </c>
      <c r="O8977">
        <v>12138730277.889</v>
      </c>
      <c r="Q8977" t="str">
        <f>VLOOKUP(A8977,Lookup_Tables!$D$2:$E$7,2,FALSE)</f>
        <v>PF</v>
      </c>
      <c r="R8977" t="str">
        <f>IFERROR(VLOOKUP(D8977,Lookup_Tables!$A$2:$B$21,2,FALSE),"All")</f>
        <v>Private Assets</v>
      </c>
    </row>
    <row r="8978" spans="1:18" hidden="1">
      <c r="A8978">
        <v>4096</v>
      </c>
      <c r="B8978">
        <v>12</v>
      </c>
      <c r="C8978" t="s">
        <v>38</v>
      </c>
      <c r="D8978">
        <v>2</v>
      </c>
      <c r="E8978">
        <v>630320.31420693896</v>
      </c>
      <c r="F8978">
        <v>247900.65693709068</v>
      </c>
      <c r="G8978">
        <v>892439.44789650699</v>
      </c>
      <c r="H8978">
        <v>2077544.71221676</v>
      </c>
      <c r="I8978">
        <v>2755622.1606870401</v>
      </c>
      <c r="J8978">
        <v>4624220.9778796397</v>
      </c>
      <c r="K8978">
        <v>11214519.001838701</v>
      </c>
      <c r="L8978">
        <v>22883934.156392999</v>
      </c>
      <c r="M8978">
        <v>28492127.4984571</v>
      </c>
      <c r="N8978">
        <v>40027159.823461004</v>
      </c>
      <c r="O8978">
        <v>56071212.000952303</v>
      </c>
      <c r="Q8978" t="str">
        <f>VLOOKUP(A8978,Lookup_Tables!$D$2:$E$7,2,FALSE)</f>
        <v>PF</v>
      </c>
      <c r="R8978" t="str">
        <f>IFERROR(VLOOKUP(D8978,Lookup_Tables!$A$2:$B$21,2,FALSE),"All")</f>
        <v>Bridge</v>
      </c>
    </row>
    <row r="8979" spans="1:18" hidden="1">
      <c r="A8979">
        <v>4096</v>
      </c>
      <c r="B8979">
        <v>12</v>
      </c>
      <c r="C8979" t="s">
        <v>39</v>
      </c>
      <c r="D8979">
        <v>2</v>
      </c>
      <c r="E8979">
        <v>592913.640506119</v>
      </c>
      <c r="F8979">
        <v>230384.19648492849</v>
      </c>
      <c r="G8979">
        <v>778158.52485639497</v>
      </c>
      <c r="H8979">
        <v>1830959.88049864</v>
      </c>
      <c r="I8979">
        <v>2418775.0962948501</v>
      </c>
      <c r="J8979">
        <v>4286429.0863032602</v>
      </c>
      <c r="K8979">
        <v>10816334.1399778</v>
      </c>
      <c r="L8979">
        <v>21867769.180362999</v>
      </c>
      <c r="M8979">
        <v>28335500.5240536</v>
      </c>
      <c r="N8979">
        <v>39827256.8762578</v>
      </c>
      <c r="O8979">
        <v>56071212.000952303</v>
      </c>
      <c r="Q8979" t="str">
        <f>VLOOKUP(A8979,Lookup_Tables!$D$2:$E$7,2,FALSE)</f>
        <v>PF</v>
      </c>
      <c r="R8979" t="str">
        <f>IFERROR(VLOOKUP(D8979,Lookup_Tables!$A$2:$B$21,2,FALSE),"All")</f>
        <v>Bridge</v>
      </c>
    </row>
    <row r="8980" spans="1:18" hidden="1">
      <c r="A8980">
        <v>4096</v>
      </c>
      <c r="B8980">
        <v>12</v>
      </c>
      <c r="C8980" t="s">
        <v>38</v>
      </c>
      <c r="D8980">
        <v>3</v>
      </c>
      <c r="E8980">
        <v>180595.725579652</v>
      </c>
      <c r="F8980">
        <v>75834.289302568432</v>
      </c>
      <c r="G8980">
        <v>423461.12814419298</v>
      </c>
      <c r="H8980">
        <v>975977.05221860297</v>
      </c>
      <c r="I8980">
        <v>1129890.1518262101</v>
      </c>
      <c r="J8980">
        <v>1623074.4397588801</v>
      </c>
      <c r="K8980">
        <v>2568154.2761537302</v>
      </c>
      <c r="L8980">
        <v>4225774.5624364</v>
      </c>
      <c r="M8980">
        <v>4548225.6836224096</v>
      </c>
      <c r="N8980">
        <v>6561982.9544722904</v>
      </c>
      <c r="O8980">
        <v>8826328.7331578806</v>
      </c>
      <c r="Q8980" t="str">
        <f>VLOOKUP(A8980,Lookup_Tables!$D$2:$E$7,2,FALSE)</f>
        <v>PF</v>
      </c>
      <c r="R8980" t="str">
        <f>IFERROR(VLOOKUP(D8980,Lookup_Tables!$A$2:$B$21,2,FALSE),"All")</f>
        <v>Govt Hosp</v>
      </c>
    </row>
    <row r="8981" spans="1:18" hidden="1">
      <c r="A8981">
        <v>4096</v>
      </c>
      <c r="B8981">
        <v>12</v>
      </c>
      <c r="C8981" t="s">
        <v>39</v>
      </c>
      <c r="D8981">
        <v>3</v>
      </c>
      <c r="E8981">
        <v>166187.914315581</v>
      </c>
      <c r="F8981">
        <v>69759.925366250696</v>
      </c>
      <c r="G8981">
        <v>373147.93428113998</v>
      </c>
      <c r="H8981">
        <v>888749.56811540097</v>
      </c>
      <c r="I8981">
        <v>1010886.98929679</v>
      </c>
      <c r="J8981">
        <v>1524705.3268818499</v>
      </c>
      <c r="K8981">
        <v>2464250.9275224898</v>
      </c>
      <c r="L8981">
        <v>4139307.9665490501</v>
      </c>
      <c r="M8981">
        <v>4390383.2654289398</v>
      </c>
      <c r="N8981">
        <v>6183704.81707808</v>
      </c>
      <c r="O8981">
        <v>7963535.7672774801</v>
      </c>
      <c r="Q8981" t="str">
        <f>VLOOKUP(A8981,Lookup_Tables!$D$2:$E$7,2,FALSE)</f>
        <v>PF</v>
      </c>
      <c r="R8981" t="str">
        <f>IFERROR(VLOOKUP(D8981,Lookup_Tables!$A$2:$B$21,2,FALSE),"All")</f>
        <v>Govt Hosp</v>
      </c>
    </row>
    <row r="8982" spans="1:18" hidden="1">
      <c r="A8982">
        <v>4096</v>
      </c>
      <c r="B8982">
        <v>12</v>
      </c>
      <c r="C8982" t="s">
        <v>38</v>
      </c>
      <c r="D8982">
        <v>4</v>
      </c>
      <c r="E8982">
        <v>181544.05242326201</v>
      </c>
      <c r="F8982">
        <v>92817.824660012382</v>
      </c>
      <c r="G8982">
        <v>524888.88359647896</v>
      </c>
      <c r="H8982">
        <v>876260.47053079202</v>
      </c>
      <c r="I8982">
        <v>966326.50134543097</v>
      </c>
      <c r="J8982">
        <v>1210068.0194942299</v>
      </c>
      <c r="K8982">
        <v>1671303.61721873</v>
      </c>
      <c r="L8982">
        <v>2620565.7199020898</v>
      </c>
      <c r="M8982">
        <v>2843082.3870525998</v>
      </c>
      <c r="N8982">
        <v>4052953.7390343202</v>
      </c>
      <c r="O8982">
        <v>5689922.71212574</v>
      </c>
      <c r="Q8982" t="str">
        <f>VLOOKUP(A8982,Lookup_Tables!$D$2:$E$7,2,FALSE)</f>
        <v>PF</v>
      </c>
      <c r="R8982" t="str">
        <f>IFERROR(VLOOKUP(D8982,Lookup_Tables!$A$2:$B$21,2,FALSE),"All")</f>
        <v>Govt Med Fac</v>
      </c>
    </row>
    <row r="8983" spans="1:18" hidden="1">
      <c r="A8983">
        <v>4096</v>
      </c>
      <c r="B8983">
        <v>12</v>
      </c>
      <c r="C8983" t="s">
        <v>39</v>
      </c>
      <c r="D8983">
        <v>4</v>
      </c>
      <c r="E8983">
        <v>159282.72129890701</v>
      </c>
      <c r="F8983">
        <v>82266.67731201592</v>
      </c>
      <c r="G8983">
        <v>453916.92337035498</v>
      </c>
      <c r="H8983">
        <v>721533.83944156999</v>
      </c>
      <c r="I8983">
        <v>782529.78737533605</v>
      </c>
      <c r="J8983">
        <v>1000993.47995807</v>
      </c>
      <c r="K8983">
        <v>1461142.6002470499</v>
      </c>
      <c r="L8983">
        <v>2461219.2801465001</v>
      </c>
      <c r="M8983">
        <v>2720113.2771915002</v>
      </c>
      <c r="N8983">
        <v>3956164.0715738302</v>
      </c>
      <c r="O8983">
        <v>5363814.98645538</v>
      </c>
      <c r="Q8983" t="str">
        <f>VLOOKUP(A8983,Lookup_Tables!$D$2:$E$7,2,FALSE)</f>
        <v>PF</v>
      </c>
      <c r="R8983" t="str">
        <f>IFERROR(VLOOKUP(D8983,Lookup_Tables!$A$2:$B$21,2,FALSE),"All")</f>
        <v>Govt Med Fac</v>
      </c>
    </row>
    <row r="8984" spans="1:18" hidden="1">
      <c r="A8984">
        <v>4096</v>
      </c>
      <c r="B8984">
        <v>12</v>
      </c>
      <c r="C8984" t="s">
        <v>38</v>
      </c>
      <c r="D8984">
        <v>6</v>
      </c>
      <c r="E8984">
        <v>201176.20365991999</v>
      </c>
      <c r="F8984">
        <v>61164.733619461331</v>
      </c>
      <c r="G8984">
        <v>39994.432085589098</v>
      </c>
      <c r="H8984">
        <v>2003027.3728338501</v>
      </c>
      <c r="I8984">
        <v>2304592.9734430001</v>
      </c>
      <c r="J8984">
        <v>3232397.4223579401</v>
      </c>
      <c r="K8984">
        <v>4913008.7655046899</v>
      </c>
      <c r="L8984">
        <v>6174680.3223380903</v>
      </c>
      <c r="M8984">
        <v>6534589.2654930605</v>
      </c>
      <c r="N8984">
        <v>7719007.1824722197</v>
      </c>
      <c r="O8984">
        <v>9678498.9021770507</v>
      </c>
      <c r="Q8984" t="str">
        <f>VLOOKUP(A8984,Lookup_Tables!$D$2:$E$7,2,FALSE)</f>
        <v>PF</v>
      </c>
      <c r="R8984" t="str">
        <f>IFERROR(VLOOKUP(D8984,Lookup_Tables!$A$2:$B$21,2,FALSE),"All")</f>
        <v>Port</v>
      </c>
    </row>
    <row r="8985" spans="1:18" hidden="1">
      <c r="A8985">
        <v>4096</v>
      </c>
      <c r="B8985">
        <v>12</v>
      </c>
      <c r="C8985" t="s">
        <v>39</v>
      </c>
      <c r="D8985">
        <v>6</v>
      </c>
      <c r="E8985">
        <v>197249.650584035</v>
      </c>
      <c r="F8985">
        <v>61870.323563079379</v>
      </c>
      <c r="G8985">
        <v>39992.625546051</v>
      </c>
      <c r="H8985">
        <v>2000065.1495938399</v>
      </c>
      <c r="I8985">
        <v>2289781.2924028402</v>
      </c>
      <c r="J8985">
        <v>3208695.87701147</v>
      </c>
      <c r="K8985">
        <v>4307568.1882181102</v>
      </c>
      <c r="L8985">
        <v>6025016.3366857404</v>
      </c>
      <c r="M8985">
        <v>6439099.2873956496</v>
      </c>
      <c r="N8985">
        <v>7131281.0594872497</v>
      </c>
      <c r="O8985">
        <v>9456289.8757466897</v>
      </c>
      <c r="Q8985" t="str">
        <f>VLOOKUP(A8985,Lookup_Tables!$D$2:$E$7,2,FALSE)</f>
        <v>PF</v>
      </c>
      <c r="R8985" t="str">
        <f>IFERROR(VLOOKUP(D8985,Lookup_Tables!$A$2:$B$21,2,FALSE),"All")</f>
        <v>Port</v>
      </c>
    </row>
    <row r="8986" spans="1:18" hidden="1">
      <c r="A8986">
        <v>4096</v>
      </c>
      <c r="B8986">
        <v>12</v>
      </c>
      <c r="C8986" t="s">
        <v>38</v>
      </c>
      <c r="D8986">
        <v>9</v>
      </c>
      <c r="E8986">
        <v>36323.770240252401</v>
      </c>
      <c r="F8986">
        <v>19734.11008931843</v>
      </c>
      <c r="G8986">
        <v>108057.500203648</v>
      </c>
      <c r="H8986">
        <v>169370.04137843699</v>
      </c>
      <c r="I8986">
        <v>186112.87424351001</v>
      </c>
      <c r="J8986">
        <v>231838.32975871701</v>
      </c>
      <c r="K8986">
        <v>303619.10154019098</v>
      </c>
      <c r="L8986">
        <v>420737.08427759702</v>
      </c>
      <c r="M8986">
        <v>444216.657742051</v>
      </c>
      <c r="N8986">
        <v>574767.52606329101</v>
      </c>
      <c r="O8986">
        <v>775154.86430837295</v>
      </c>
      <c r="Q8986" t="str">
        <f>VLOOKUP(A8986,Lookup_Tables!$D$2:$E$7,2,FALSE)</f>
        <v>PF</v>
      </c>
      <c r="R8986" t="str">
        <f>IFERROR(VLOOKUP(D8986,Lookup_Tables!$A$2:$B$21,2,FALSE),"All")</f>
        <v>Pub Admin Bldg</v>
      </c>
    </row>
    <row r="8987" spans="1:18" hidden="1">
      <c r="A8987">
        <v>4096</v>
      </c>
      <c r="B8987">
        <v>12</v>
      </c>
      <c r="C8987" t="s">
        <v>39</v>
      </c>
      <c r="D8987">
        <v>9</v>
      </c>
      <c r="E8987">
        <v>31256.5670283082</v>
      </c>
      <c r="F8987">
        <v>17538.42211755977</v>
      </c>
      <c r="G8987">
        <v>90611.848457834203</v>
      </c>
      <c r="H8987">
        <v>133834.791930882</v>
      </c>
      <c r="I8987">
        <v>143800.15902413501</v>
      </c>
      <c r="J8987">
        <v>183334.920838722</v>
      </c>
      <c r="K8987">
        <v>258968.405472018</v>
      </c>
      <c r="L8987">
        <v>368512.83304978203</v>
      </c>
      <c r="M8987">
        <v>420737.08427759702</v>
      </c>
      <c r="N8987">
        <v>496609.73645378801</v>
      </c>
      <c r="O8987">
        <v>637078.66282918304</v>
      </c>
      <c r="Q8987" t="str">
        <f>VLOOKUP(A8987,Lookup_Tables!$D$2:$E$7,2,FALSE)</f>
        <v>PF</v>
      </c>
      <c r="R8987" t="str">
        <f>IFERROR(VLOOKUP(D8987,Lookup_Tables!$A$2:$B$21,2,FALSE),"All")</f>
        <v>Pub Admin Bldg</v>
      </c>
    </row>
    <row r="8988" spans="1:18" hidden="1">
      <c r="A8988">
        <v>4096</v>
      </c>
      <c r="B8988">
        <v>12</v>
      </c>
      <c r="C8988" t="s">
        <v>38</v>
      </c>
      <c r="D8988">
        <v>10</v>
      </c>
      <c r="E8988">
        <v>982175.41024684196</v>
      </c>
      <c r="F8988">
        <v>418578.56888892723</v>
      </c>
      <c r="G8988">
        <v>1693803.88226466</v>
      </c>
      <c r="H8988">
        <v>3778705.9747965299</v>
      </c>
      <c r="I8988">
        <v>4606677.4413013998</v>
      </c>
      <c r="J8988">
        <v>7385695.2855780898</v>
      </c>
      <c r="K8988">
        <v>15608608.155057799</v>
      </c>
      <c r="L8988">
        <v>31192533.1725084</v>
      </c>
      <c r="M8988">
        <v>35100730.1376874</v>
      </c>
      <c r="N8988">
        <v>52371176.505291604</v>
      </c>
      <c r="O8988">
        <v>69689708.548366502</v>
      </c>
      <c r="Q8988" t="str">
        <f>VLOOKUP(A8988,Lookup_Tables!$D$2:$E$7,2,FALSE)</f>
        <v>PF</v>
      </c>
      <c r="R8988" t="str">
        <f>IFERROR(VLOOKUP(D8988,Lookup_Tables!$A$2:$B$21,2,FALSE),"All")</f>
        <v>Pub School</v>
      </c>
    </row>
    <row r="8989" spans="1:18" hidden="1">
      <c r="A8989">
        <v>4096</v>
      </c>
      <c r="B8989">
        <v>12</v>
      </c>
      <c r="C8989" t="s">
        <v>39</v>
      </c>
      <c r="D8989">
        <v>10</v>
      </c>
      <c r="E8989">
        <v>904411.26117310603</v>
      </c>
      <c r="F8989">
        <v>379940.90764574974</v>
      </c>
      <c r="G8989">
        <v>1433441.5557766601</v>
      </c>
      <c r="H8989">
        <v>3274948.5668632602</v>
      </c>
      <c r="I8989">
        <v>3961124.4392072302</v>
      </c>
      <c r="J8989">
        <v>6998379.2063293904</v>
      </c>
      <c r="K8989">
        <v>15010747.995859399</v>
      </c>
      <c r="L8989">
        <v>31030077.479116201</v>
      </c>
      <c r="M8989">
        <v>34551868.0898479</v>
      </c>
      <c r="N8989">
        <v>52364008.898336798</v>
      </c>
      <c r="O8989">
        <v>66280524.899751797</v>
      </c>
      <c r="Q8989" t="str">
        <f>VLOOKUP(A8989,Lookup_Tables!$D$2:$E$7,2,FALSE)</f>
        <v>PF</v>
      </c>
      <c r="R8989" t="str">
        <f>IFERROR(VLOOKUP(D8989,Lookup_Tables!$A$2:$B$21,2,FALSE),"All")</f>
        <v>Pub School</v>
      </c>
    </row>
    <row r="8990" spans="1:18" hidden="1">
      <c r="A8990">
        <v>4096</v>
      </c>
      <c r="B8990">
        <v>12</v>
      </c>
      <c r="C8990" t="s">
        <v>38</v>
      </c>
      <c r="D8990">
        <v>11</v>
      </c>
      <c r="E8990">
        <v>1451478.9094235499</v>
      </c>
      <c r="F8990">
        <v>845848.35570707289</v>
      </c>
      <c r="G8990">
        <v>4661636.3303382704</v>
      </c>
      <c r="H8990">
        <v>6558064.6213938296</v>
      </c>
      <c r="I8990">
        <v>6942315.5757790199</v>
      </c>
      <c r="J8990">
        <v>8136891.0369781097</v>
      </c>
      <c r="K8990">
        <v>9573918.0914158504</v>
      </c>
      <c r="L8990">
        <v>10868748.700470099</v>
      </c>
      <c r="M8990">
        <v>11111090.788592201</v>
      </c>
      <c r="N8990">
        <v>12723489.2829467</v>
      </c>
      <c r="O8990">
        <v>14594816.3032101</v>
      </c>
      <c r="Q8990" t="str">
        <f>VLOOKUP(A8990,Lookup_Tables!$D$2:$E$7,2,FALSE)</f>
        <v>PF</v>
      </c>
      <c r="R8990" t="str">
        <f>IFERROR(VLOOKUP(D8990,Lookup_Tables!$A$2:$B$21,2,FALSE),"All")</f>
        <v>Pub Univ</v>
      </c>
    </row>
    <row r="8991" spans="1:18" hidden="1">
      <c r="A8991">
        <v>4096</v>
      </c>
      <c r="B8991">
        <v>12</v>
      </c>
      <c r="C8991" t="s">
        <v>39</v>
      </c>
      <c r="D8991">
        <v>11</v>
      </c>
      <c r="E8991">
        <v>1227516.60043048</v>
      </c>
      <c r="F8991">
        <v>746548.89314329321</v>
      </c>
      <c r="G8991">
        <v>3959893.8964898698</v>
      </c>
      <c r="H8991">
        <v>5221260.3336940203</v>
      </c>
      <c r="I8991">
        <v>5421923.9967747899</v>
      </c>
      <c r="J8991">
        <v>6040087.21936912</v>
      </c>
      <c r="K8991">
        <v>6800290.3326207902</v>
      </c>
      <c r="L8991">
        <v>7610624.2816428198</v>
      </c>
      <c r="M8991">
        <v>7769309.62983754</v>
      </c>
      <c r="N8991">
        <v>8479587.6984167192</v>
      </c>
      <c r="O8991">
        <v>10242196.888519701</v>
      </c>
      <c r="Q8991" t="str">
        <f>VLOOKUP(A8991,Lookup_Tables!$D$2:$E$7,2,FALSE)</f>
        <v>PF</v>
      </c>
      <c r="R8991" t="str">
        <f>IFERROR(VLOOKUP(D8991,Lookup_Tables!$A$2:$B$21,2,FALSE),"All")</f>
        <v>Pub Univ</v>
      </c>
    </row>
    <row r="8992" spans="1:18" hidden="1">
      <c r="A8992">
        <v>4096</v>
      </c>
      <c r="B8992">
        <v>12</v>
      </c>
      <c r="C8992" t="s">
        <v>38</v>
      </c>
      <c r="D8992">
        <v>13</v>
      </c>
      <c r="E8992">
        <v>1625439.38609644</v>
      </c>
      <c r="F8992">
        <v>712179.57723231532</v>
      </c>
      <c r="G8992">
        <v>3037623.41545361</v>
      </c>
      <c r="H8992">
        <v>6162841.8497595098</v>
      </c>
      <c r="I8992">
        <v>7381640.5469417702</v>
      </c>
      <c r="J8992">
        <v>11547691.6059657</v>
      </c>
      <c r="K8992">
        <v>24989243.371959001</v>
      </c>
      <c r="L8992">
        <v>47810621.834392399</v>
      </c>
      <c r="M8992">
        <v>55054520.229993701</v>
      </c>
      <c r="N8992">
        <v>82642942.367128</v>
      </c>
      <c r="O8992">
        <v>110509184.127657</v>
      </c>
      <c r="Q8992" t="str">
        <f>VLOOKUP(A8992,Lookup_Tables!$D$2:$E$7,2,FALSE)</f>
        <v>PF</v>
      </c>
      <c r="R8992" t="str">
        <f>IFERROR(VLOOKUP(D8992,Lookup_Tables!$A$2:$B$21,2,FALSE),"All")</f>
        <v>Residual Inst</v>
      </c>
    </row>
    <row r="8993" spans="1:18" hidden="1">
      <c r="A8993">
        <v>4096</v>
      </c>
      <c r="B8993">
        <v>12</v>
      </c>
      <c r="C8993" t="s">
        <v>39</v>
      </c>
      <c r="D8993">
        <v>13</v>
      </c>
      <c r="E8993">
        <v>1487868.5351310801</v>
      </c>
      <c r="F8993">
        <v>638678.81945051486</v>
      </c>
      <c r="G8993">
        <v>2578366.54053545</v>
      </c>
      <c r="H8993">
        <v>5274698.0612489898</v>
      </c>
      <c r="I8993">
        <v>6356378.5629698103</v>
      </c>
      <c r="J8993">
        <v>10827013.3239631</v>
      </c>
      <c r="K8993">
        <v>24507009.348071601</v>
      </c>
      <c r="L8993">
        <v>46250517.763395198</v>
      </c>
      <c r="M8993">
        <v>54456800.518698402</v>
      </c>
      <c r="N8993">
        <v>82623198.908739105</v>
      </c>
      <c r="O8993">
        <v>105978861.249929</v>
      </c>
      <c r="Q8993" t="str">
        <f>VLOOKUP(A8993,Lookup_Tables!$D$2:$E$7,2,FALSE)</f>
        <v>PF</v>
      </c>
      <c r="R8993" t="str">
        <f>IFERROR(VLOOKUP(D8993,Lookup_Tables!$A$2:$B$21,2,FALSE),"All")</f>
        <v>Residual Inst</v>
      </c>
    </row>
    <row r="8994" spans="1:18" hidden="1">
      <c r="A8994">
        <v>4096</v>
      </c>
      <c r="B8994">
        <v>12</v>
      </c>
      <c r="C8994" t="s">
        <v>38</v>
      </c>
      <c r="D8994">
        <v>14</v>
      </c>
      <c r="E8994">
        <v>1302024.1859305201</v>
      </c>
      <c r="F8994">
        <v>512011.13259357284</v>
      </c>
      <c r="G8994">
        <v>1880336.0376863801</v>
      </c>
      <c r="H8994">
        <v>4599727.1480930997</v>
      </c>
      <c r="I8994">
        <v>6010072.5180965401</v>
      </c>
      <c r="J8994">
        <v>10450441.9312659</v>
      </c>
      <c r="K8994">
        <v>23042836.630914599</v>
      </c>
      <c r="L8994">
        <v>47746713.663973801</v>
      </c>
      <c r="M8994">
        <v>55330397.003897198</v>
      </c>
      <c r="N8994">
        <v>80138447.116142303</v>
      </c>
      <c r="O8994">
        <v>108129190.626532</v>
      </c>
      <c r="Q8994" t="str">
        <f>VLOOKUP(A8994,Lookup_Tables!$D$2:$E$7,2,FALSE)</f>
        <v>PF</v>
      </c>
      <c r="R8994" t="str">
        <f>IFERROR(VLOOKUP(D8994,Lookup_Tables!$A$2:$B$21,2,FALSE),"All")</f>
        <v>Road</v>
      </c>
    </row>
    <row r="8995" spans="1:18" hidden="1">
      <c r="A8995">
        <v>4096</v>
      </c>
      <c r="B8995">
        <v>12</v>
      </c>
      <c r="C8995" t="s">
        <v>39</v>
      </c>
      <c r="D8995">
        <v>14</v>
      </c>
      <c r="E8995">
        <v>1220119.90556348</v>
      </c>
      <c r="F8995">
        <v>473002.84379120136</v>
      </c>
      <c r="G8995">
        <v>1611145.5421929101</v>
      </c>
      <c r="H8995">
        <v>4133696.8307672599</v>
      </c>
      <c r="I8995">
        <v>5390022.96200117</v>
      </c>
      <c r="J8995">
        <v>10081417.5713004</v>
      </c>
      <c r="K8995">
        <v>22630039.5582412</v>
      </c>
      <c r="L8995">
        <v>45237241.125981599</v>
      </c>
      <c r="M8995">
        <v>52462219.390348598</v>
      </c>
      <c r="N8995">
        <v>79774343.185339004</v>
      </c>
      <c r="O8995">
        <v>107122985.133766</v>
      </c>
      <c r="Q8995" t="str">
        <f>VLOOKUP(A8995,Lookup_Tables!$D$2:$E$7,2,FALSE)</f>
        <v>PF</v>
      </c>
      <c r="R8995" t="str">
        <f>IFERROR(VLOOKUP(D8995,Lookup_Tables!$A$2:$B$21,2,FALSE),"All")</f>
        <v>Road</v>
      </c>
    </row>
    <row r="8996" spans="1:18" hidden="1">
      <c r="A8996">
        <v>4096</v>
      </c>
      <c r="B8996">
        <v>12</v>
      </c>
      <c r="C8996" t="s">
        <v>38</v>
      </c>
      <c r="D8996">
        <v>15</v>
      </c>
      <c r="E8996">
        <v>261688022.80601901</v>
      </c>
      <c r="F8996">
        <v>123067570.65280521</v>
      </c>
      <c r="G8996">
        <v>631261529.51520002</v>
      </c>
      <c r="H8996">
        <v>1135718765.0288301</v>
      </c>
      <c r="I8996">
        <v>1299630047.7587099</v>
      </c>
      <c r="J8996">
        <v>1784324974.3817799</v>
      </c>
      <c r="K8996">
        <v>3138880304.3357301</v>
      </c>
      <c r="L8996">
        <v>5510034828.1210403</v>
      </c>
      <c r="M8996">
        <v>6584933616.4971104</v>
      </c>
      <c r="N8996">
        <v>9704026785.3145599</v>
      </c>
      <c r="O8996">
        <v>13923321746.438101</v>
      </c>
      <c r="Q8996" t="str">
        <f>VLOOKUP(A8996,Lookup_Tables!$D$2:$E$7,2,FALSE)</f>
        <v>PF</v>
      </c>
      <c r="R8996" t="str">
        <f>IFERROR(VLOOKUP(D8996,Lookup_Tables!$A$2:$B$21,2,FALSE),"All")</f>
        <v>All</v>
      </c>
    </row>
    <row r="8997" spans="1:18" hidden="1">
      <c r="A8997">
        <v>4096</v>
      </c>
      <c r="B8997">
        <v>12</v>
      </c>
      <c r="C8997" t="s">
        <v>39</v>
      </c>
      <c r="D8997">
        <v>15</v>
      </c>
      <c r="E8997">
        <v>234512394.79248899</v>
      </c>
      <c r="F8997">
        <v>112388059.07243876</v>
      </c>
      <c r="G8997">
        <v>537107953.69149697</v>
      </c>
      <c r="H8997">
        <v>960246087.96300602</v>
      </c>
      <c r="I8997">
        <v>1065351311.34575</v>
      </c>
      <c r="J8997">
        <v>1537758430.90431</v>
      </c>
      <c r="K8997">
        <v>2872639234.4054899</v>
      </c>
      <c r="L8997">
        <v>5232753946.8733301</v>
      </c>
      <c r="M8997">
        <v>6467711887.87286</v>
      </c>
      <c r="N8997">
        <v>8906608610.4828396</v>
      </c>
      <c r="O8997">
        <v>12475967297.042</v>
      </c>
      <c r="Q8997" t="str">
        <f>VLOOKUP(A8997,Lookup_Tables!$D$2:$E$7,2,FALSE)</f>
        <v>PF</v>
      </c>
      <c r="R8997" t="str">
        <f>IFERROR(VLOOKUP(D8997,Lookup_Tables!$A$2:$B$21,2,FALSE),"All")</f>
        <v>All</v>
      </c>
    </row>
    <row r="8998" spans="1:18" hidden="1">
      <c r="A8998">
        <v>4096</v>
      </c>
      <c r="B8998">
        <v>12</v>
      </c>
      <c r="C8998" t="s">
        <v>38</v>
      </c>
      <c r="D8998">
        <v>16</v>
      </c>
      <c r="E8998">
        <v>6591077.95780739</v>
      </c>
      <c r="F8998">
        <v>3023439.2019806649</v>
      </c>
      <c r="G8998">
        <v>13599732.387528701</v>
      </c>
      <c r="H8998">
        <v>27741548.274367899</v>
      </c>
      <c r="I8998">
        <v>31538658.598163102</v>
      </c>
      <c r="J8998">
        <v>48108689.863850199</v>
      </c>
      <c r="K8998">
        <v>90374984.598380998</v>
      </c>
      <c r="L8998">
        <v>169412969.784684</v>
      </c>
      <c r="M8998">
        <v>193198267.09740001</v>
      </c>
      <c r="N8998">
        <v>280906038.47773701</v>
      </c>
      <c r="O8998">
        <v>376518358.00644898</v>
      </c>
      <c r="Q8998" t="str">
        <f>VLOOKUP(A8998,Lookup_Tables!$D$2:$E$7,2,FALSE)</f>
        <v>PF</v>
      </c>
      <c r="R8998" t="str">
        <f>IFERROR(VLOOKUP(D8998,Lookup_Tables!$A$2:$B$21,2,FALSE),"All")</f>
        <v>Government_Loss</v>
      </c>
    </row>
    <row r="8999" spans="1:18" hidden="1">
      <c r="A8999">
        <v>4096</v>
      </c>
      <c r="B8999">
        <v>12</v>
      </c>
      <c r="C8999" t="s">
        <v>39</v>
      </c>
      <c r="D8999">
        <v>16</v>
      </c>
      <c r="E8999">
        <v>5981770.9240934998</v>
      </c>
      <c r="F8999">
        <v>2714552.1365858857</v>
      </c>
      <c r="G8999">
        <v>11436515.507509099</v>
      </c>
      <c r="H8999">
        <v>23136043.4340095</v>
      </c>
      <c r="I8999">
        <v>27669820.5873335</v>
      </c>
      <c r="J8999">
        <v>42999062.794500999</v>
      </c>
      <c r="K8999">
        <v>86320097.814878404</v>
      </c>
      <c r="L8999">
        <v>164074491.37929499</v>
      </c>
      <c r="M8999">
        <v>192150952.80832699</v>
      </c>
      <c r="N8999">
        <v>280792648.32740098</v>
      </c>
      <c r="O8999">
        <v>367096479.10239702</v>
      </c>
      <c r="Q8999" t="str">
        <f>VLOOKUP(A8999,Lookup_Tables!$D$2:$E$7,2,FALSE)</f>
        <v>PF</v>
      </c>
      <c r="R8999" t="str">
        <f>IFERROR(VLOOKUP(D8999,Lookup_Tables!$A$2:$B$21,2,FALSE),"All")</f>
        <v>Government_Loss</v>
      </c>
    </row>
    <row r="9000" spans="1:18" hidden="1">
      <c r="A9000">
        <v>4096</v>
      </c>
      <c r="B9000">
        <v>12</v>
      </c>
      <c r="C9000" t="s">
        <v>38</v>
      </c>
      <c r="D9000">
        <v>17</v>
      </c>
      <c r="E9000">
        <v>17192065.352211099</v>
      </c>
      <c r="F9000">
        <v>8019374.6739484277</v>
      </c>
      <c r="G9000">
        <v>39553814.535960399</v>
      </c>
      <c r="H9000">
        <v>73595173.670304894</v>
      </c>
      <c r="I9000">
        <v>84379284.904566303</v>
      </c>
      <c r="J9000">
        <v>117379854.17529599</v>
      </c>
      <c r="K9000">
        <v>216218814.228533</v>
      </c>
      <c r="L9000">
        <v>383064421.15996897</v>
      </c>
      <c r="M9000">
        <v>439275617.30335701</v>
      </c>
      <c r="N9000">
        <v>697831209.96201706</v>
      </c>
      <c r="O9000">
        <v>969430740.23151004</v>
      </c>
      <c r="Q9000" t="str">
        <f>VLOOKUP(A9000,Lookup_Tables!$D$2:$E$7,2,FALSE)</f>
        <v>PF</v>
      </c>
      <c r="R9000" t="str">
        <f>IFERROR(VLOOKUP(D9000,Lookup_Tables!$A$2:$B$21,2,FALSE),"All")</f>
        <v>Emergency_Loss</v>
      </c>
    </row>
    <row r="9001" spans="1:18" hidden="1">
      <c r="A9001">
        <v>4096</v>
      </c>
      <c r="B9001">
        <v>12</v>
      </c>
      <c r="C9001" t="s">
        <v>39</v>
      </c>
      <c r="D9001">
        <v>17</v>
      </c>
      <c r="E9001">
        <v>15481422.6146878</v>
      </c>
      <c r="F9001">
        <v>7355523.1118375212</v>
      </c>
      <c r="G9001">
        <v>33539631.3034686</v>
      </c>
      <c r="H9001">
        <v>61546953.761630297</v>
      </c>
      <c r="I9001">
        <v>69339123.521065101</v>
      </c>
      <c r="J9001">
        <v>102639165.95158499</v>
      </c>
      <c r="K9001">
        <v>199958092.44468701</v>
      </c>
      <c r="L9001">
        <v>364589550.72530901</v>
      </c>
      <c r="M9001">
        <v>427157124.25208801</v>
      </c>
      <c r="N9001">
        <v>608471912.66791797</v>
      </c>
      <c r="O9001">
        <v>925129144.95430398</v>
      </c>
      <c r="Q9001" t="str">
        <f>VLOOKUP(A9001,Lookup_Tables!$D$2:$E$7,2,FALSE)</f>
        <v>PF</v>
      </c>
      <c r="R9001" t="str">
        <f>IFERROR(VLOOKUP(D9001,Lookup_Tables!$A$2:$B$21,2,FALSE),"All")</f>
        <v>Emergency_Loss</v>
      </c>
    </row>
    <row r="9002" spans="1:18" hidden="1">
      <c r="A9002">
        <v>4096</v>
      </c>
      <c r="B9002">
        <v>12</v>
      </c>
      <c r="C9002" t="s">
        <v>38</v>
      </c>
      <c r="D9002">
        <v>18</v>
      </c>
      <c r="E9002">
        <v>23783143.3100182</v>
      </c>
      <c r="F9002">
        <v>11026008.436178274</v>
      </c>
      <c r="G9002">
        <v>53156301.862165302</v>
      </c>
      <c r="H9002">
        <v>100423278.738677</v>
      </c>
      <c r="I9002">
        <v>116371853.654026</v>
      </c>
      <c r="J9002">
        <v>167553686.739218</v>
      </c>
      <c r="K9002">
        <v>300853951.784141</v>
      </c>
      <c r="L9002">
        <v>559505988.40461004</v>
      </c>
      <c r="M9002">
        <v>623524089.12262499</v>
      </c>
      <c r="N9002">
        <v>981219991.28858101</v>
      </c>
      <c r="O9002">
        <v>1379062790.70907</v>
      </c>
      <c r="Q9002" t="str">
        <f>VLOOKUP(A9002,Lookup_Tables!$D$2:$E$7,2,FALSE)</f>
        <v>PF</v>
      </c>
      <c r="R9002" t="str">
        <f>IFERROR(VLOOKUP(D9002,Lookup_Tables!$A$2:$B$21,2,FALSE),"All")</f>
        <v>Govt_Plus_Emergency</v>
      </c>
    </row>
    <row r="9003" spans="1:18" hidden="1">
      <c r="A9003">
        <v>4096</v>
      </c>
      <c r="B9003">
        <v>12</v>
      </c>
      <c r="C9003" t="s">
        <v>39</v>
      </c>
      <c r="D9003">
        <v>18</v>
      </c>
      <c r="E9003">
        <v>21462794.960182101</v>
      </c>
      <c r="F9003">
        <v>10079996.959782701</v>
      </c>
      <c r="G9003">
        <v>45002764.774258099</v>
      </c>
      <c r="H9003">
        <v>84395401.583260596</v>
      </c>
      <c r="I9003">
        <v>95834428.440414205</v>
      </c>
      <c r="J9003">
        <v>145642209.98074999</v>
      </c>
      <c r="K9003">
        <v>287791893.40606999</v>
      </c>
      <c r="L9003">
        <v>532319748.56620401</v>
      </c>
      <c r="M9003">
        <v>613495555.61729205</v>
      </c>
      <c r="N9003">
        <v>920844665.479002</v>
      </c>
      <c r="O9003">
        <v>1266666670.19577</v>
      </c>
      <c r="Q9003" t="str">
        <f>VLOOKUP(A9003,Lookup_Tables!$D$2:$E$7,2,FALSE)</f>
        <v>PF</v>
      </c>
      <c r="R9003" t="str">
        <f>IFERROR(VLOOKUP(D9003,Lookup_Tables!$A$2:$B$21,2,FALSE),"All")</f>
        <v>Govt_Plus_Emergency</v>
      </c>
    </row>
    <row r="9004" spans="1:18" hidden="1">
      <c r="A9004">
        <v>4096</v>
      </c>
      <c r="B9004">
        <v>13</v>
      </c>
      <c r="C9004" t="s">
        <v>38</v>
      </c>
      <c r="D9004">
        <v>0</v>
      </c>
      <c r="E9004">
        <v>365822819.03746498</v>
      </c>
      <c r="F9004">
        <v>235005458.99628037</v>
      </c>
      <c r="G9004">
        <v>973952948.21122205</v>
      </c>
      <c r="H9004">
        <v>1448211734.4040699</v>
      </c>
      <c r="I9004">
        <v>1533138994.1533</v>
      </c>
      <c r="J9004">
        <v>1775862588.1790099</v>
      </c>
      <c r="K9004">
        <v>2117510390.14516</v>
      </c>
      <c r="L9004">
        <v>2492688217.7255802</v>
      </c>
      <c r="M9004">
        <v>2630920748.8079901</v>
      </c>
      <c r="N9004">
        <v>2964600813.7873502</v>
      </c>
      <c r="O9004">
        <v>3218276918.5528898</v>
      </c>
      <c r="Q9004" t="str">
        <f>VLOOKUP(A9004,Lookup_Tables!$D$2:$E$7,2,FALSE)</f>
        <v>PF</v>
      </c>
      <c r="R9004" t="str">
        <f>IFERROR(VLOOKUP(D9004,Lookup_Tables!$A$2:$B$21,2,FALSE),"All")</f>
        <v>Private Assets</v>
      </c>
    </row>
    <row r="9005" spans="1:18" hidden="1">
      <c r="A9005">
        <v>4096</v>
      </c>
      <c r="B9005">
        <v>13</v>
      </c>
      <c r="C9005" t="s">
        <v>39</v>
      </c>
      <c r="D9005">
        <v>0</v>
      </c>
      <c r="E9005">
        <v>271647393.70957398</v>
      </c>
      <c r="F9005">
        <v>176219194.2439791</v>
      </c>
      <c r="G9005">
        <v>690107184.00231004</v>
      </c>
      <c r="H9005">
        <v>1066968752.16541</v>
      </c>
      <c r="I9005">
        <v>1136915245.00583</v>
      </c>
      <c r="J9005">
        <v>1336432046.16028</v>
      </c>
      <c r="K9005">
        <v>1612704449.22067</v>
      </c>
      <c r="L9005">
        <v>1847953935.90048</v>
      </c>
      <c r="M9005">
        <v>1928633889.34023</v>
      </c>
      <c r="N9005">
        <v>2134940345.5101199</v>
      </c>
      <c r="O9005">
        <v>2481768942.9669099</v>
      </c>
      <c r="Q9005" t="str">
        <f>VLOOKUP(A9005,Lookup_Tables!$D$2:$E$7,2,FALSE)</f>
        <v>PF</v>
      </c>
      <c r="R9005" t="str">
        <f>IFERROR(VLOOKUP(D9005,Lookup_Tables!$A$2:$B$21,2,FALSE),"All")</f>
        <v>Private Assets</v>
      </c>
    </row>
    <row r="9006" spans="1:18" hidden="1">
      <c r="A9006">
        <v>4096</v>
      </c>
      <c r="B9006">
        <v>13</v>
      </c>
      <c r="C9006" t="s">
        <v>38</v>
      </c>
      <c r="D9006">
        <v>1</v>
      </c>
      <c r="E9006">
        <v>5046.3509163745503</v>
      </c>
      <c r="F9006">
        <v>1782.3044376609723</v>
      </c>
      <c r="G9006">
        <v>1120.7909220855199</v>
      </c>
      <c r="H9006">
        <v>50435.269559233297</v>
      </c>
      <c r="I9006">
        <v>57160.047215589897</v>
      </c>
      <c r="J9006">
        <v>80321.831805901398</v>
      </c>
      <c r="K9006">
        <v>112072.015580552</v>
      </c>
      <c r="L9006">
        <v>131878.28359772501</v>
      </c>
      <c r="M9006">
        <v>140470.998200003</v>
      </c>
      <c r="N9006">
        <v>153917.74683424601</v>
      </c>
      <c r="O9006">
        <v>168113.52974120001</v>
      </c>
      <c r="Q9006" t="str">
        <f>VLOOKUP(A9006,Lookup_Tables!$D$2:$E$7,2,FALSE)</f>
        <v>PF</v>
      </c>
      <c r="R9006" t="str">
        <f>IFERROR(VLOOKUP(D9006,Lookup_Tables!$A$2:$B$21,2,FALSE),"All")</f>
        <v>Airport</v>
      </c>
    </row>
    <row r="9007" spans="1:18" hidden="1">
      <c r="A9007">
        <v>4096</v>
      </c>
      <c r="B9007">
        <v>13</v>
      </c>
      <c r="C9007" t="s">
        <v>39</v>
      </c>
      <c r="D9007">
        <v>1</v>
      </c>
      <c r="E9007">
        <v>4870.7260207836098</v>
      </c>
      <c r="F9007">
        <v>1725.9060609910257</v>
      </c>
      <c r="G9007">
        <v>1120.7909220855199</v>
      </c>
      <c r="H9007">
        <v>50435.269559233297</v>
      </c>
      <c r="I9007">
        <v>57160.047215589897</v>
      </c>
      <c r="J9007">
        <v>74714.219734629805</v>
      </c>
      <c r="K9007">
        <v>106465.63937227501</v>
      </c>
      <c r="L9007">
        <v>122912.587022986</v>
      </c>
      <c r="M9007">
        <v>131873.56430494899</v>
      </c>
      <c r="N9007">
        <v>151684.84442713601</v>
      </c>
      <c r="O9007">
        <v>161388.479346265</v>
      </c>
      <c r="Q9007" t="str">
        <f>VLOOKUP(A9007,Lookup_Tables!$D$2:$E$7,2,FALSE)</f>
        <v>PF</v>
      </c>
      <c r="R9007" t="str">
        <f>IFERROR(VLOOKUP(D9007,Lookup_Tables!$A$2:$B$21,2,FALSE),"All")</f>
        <v>Airport</v>
      </c>
    </row>
    <row r="9008" spans="1:18" hidden="1">
      <c r="A9008">
        <v>4096</v>
      </c>
      <c r="B9008">
        <v>13</v>
      </c>
      <c r="C9008" t="s">
        <v>38</v>
      </c>
      <c r="D9008">
        <v>2</v>
      </c>
      <c r="E9008">
        <v>6730087.5582302697</v>
      </c>
      <c r="F9008">
        <v>2762183.6153664105</v>
      </c>
      <c r="G9008">
        <v>22373888.917150099</v>
      </c>
      <c r="H9008">
        <v>49267893.8407804</v>
      </c>
      <c r="I9008">
        <v>54642870.7145117</v>
      </c>
      <c r="J9008">
        <v>66027015.443659298</v>
      </c>
      <c r="K9008">
        <v>79701342.729350597</v>
      </c>
      <c r="L9008">
        <v>92228620.373399407</v>
      </c>
      <c r="M9008">
        <v>94455814.968563795</v>
      </c>
      <c r="N9008">
        <v>108335596.881035</v>
      </c>
      <c r="O9008">
        <v>120193675.34451</v>
      </c>
      <c r="Q9008" t="str">
        <f>VLOOKUP(A9008,Lookup_Tables!$D$2:$E$7,2,FALSE)</f>
        <v>PF</v>
      </c>
      <c r="R9008" t="str">
        <f>IFERROR(VLOOKUP(D9008,Lookup_Tables!$A$2:$B$21,2,FALSE),"All")</f>
        <v>Bridge</v>
      </c>
    </row>
    <row r="9009" spans="1:18" hidden="1">
      <c r="A9009">
        <v>4096</v>
      </c>
      <c r="B9009">
        <v>13</v>
      </c>
      <c r="C9009" t="s">
        <v>39</v>
      </c>
      <c r="D9009">
        <v>2</v>
      </c>
      <c r="E9009">
        <v>6004079.1064623399</v>
      </c>
      <c r="F9009">
        <v>2390717.7094759387</v>
      </c>
      <c r="G9009">
        <v>20693726.50231</v>
      </c>
      <c r="H9009">
        <v>44681204.343691602</v>
      </c>
      <c r="I9009">
        <v>49083733.434450597</v>
      </c>
      <c r="J9009">
        <v>60944413.491608702</v>
      </c>
      <c r="K9009">
        <v>73437107.289998099</v>
      </c>
      <c r="L9009">
        <v>82172427.065744206</v>
      </c>
      <c r="M9009">
        <v>84147700.167184904</v>
      </c>
      <c r="N9009">
        <v>92080097.946578696</v>
      </c>
      <c r="O9009">
        <v>100235750.05950899</v>
      </c>
      <c r="Q9009" t="str">
        <f>VLOOKUP(A9009,Lookup_Tables!$D$2:$E$7,2,FALSE)</f>
        <v>PF</v>
      </c>
      <c r="R9009" t="str">
        <f>IFERROR(VLOOKUP(D9009,Lookup_Tables!$A$2:$B$21,2,FALSE),"All")</f>
        <v>Bridge</v>
      </c>
    </row>
    <row r="9010" spans="1:18" hidden="1">
      <c r="A9010">
        <v>4096</v>
      </c>
      <c r="B9010">
        <v>13</v>
      </c>
      <c r="C9010" t="s">
        <v>38</v>
      </c>
      <c r="D9010">
        <v>3</v>
      </c>
      <c r="E9010">
        <v>1662082.2686791599</v>
      </c>
      <c r="F9010">
        <v>1118370.3331392491</v>
      </c>
      <c r="G9010">
        <v>4185403.4230547398</v>
      </c>
      <c r="H9010">
        <v>5970791.3481941596</v>
      </c>
      <c r="I9010">
        <v>6343256.2154963696</v>
      </c>
      <c r="J9010">
        <v>7179230.7071925802</v>
      </c>
      <c r="K9010">
        <v>8436217.0661044605</v>
      </c>
      <c r="L9010">
        <v>9772355.4802484605</v>
      </c>
      <c r="M9010">
        <v>10148687.316105001</v>
      </c>
      <c r="N9010">
        <v>11578072.5570377</v>
      </c>
      <c r="O9010">
        <v>12584511.131652201</v>
      </c>
      <c r="Q9010" t="str">
        <f>VLOOKUP(A9010,Lookup_Tables!$D$2:$E$7,2,FALSE)</f>
        <v>PF</v>
      </c>
      <c r="R9010" t="str">
        <f>IFERROR(VLOOKUP(D9010,Lookup_Tables!$A$2:$B$21,2,FALSE),"All")</f>
        <v>Govt Hosp</v>
      </c>
    </row>
    <row r="9011" spans="1:18" hidden="1">
      <c r="A9011">
        <v>4096</v>
      </c>
      <c r="B9011">
        <v>13</v>
      </c>
      <c r="C9011" t="s">
        <v>39</v>
      </c>
      <c r="D9011">
        <v>3</v>
      </c>
      <c r="E9011">
        <v>1168150.8939369</v>
      </c>
      <c r="F9011">
        <v>796870.59919372946</v>
      </c>
      <c r="G9011">
        <v>2690310.80919659</v>
      </c>
      <c r="H9011">
        <v>4319684.2667119596</v>
      </c>
      <c r="I9011">
        <v>4593673.2895883797</v>
      </c>
      <c r="J9011">
        <v>5233392.5210655304</v>
      </c>
      <c r="K9011">
        <v>6030263.3505544905</v>
      </c>
      <c r="L9011">
        <v>6921978.8270928804</v>
      </c>
      <c r="M9011">
        <v>7001050.0738909198</v>
      </c>
      <c r="N9011">
        <v>7732582.5196928</v>
      </c>
      <c r="O9011">
        <v>8672871.3407517802</v>
      </c>
      <c r="Q9011" t="str">
        <f>VLOOKUP(A9011,Lookup_Tables!$D$2:$E$7,2,FALSE)</f>
        <v>PF</v>
      </c>
      <c r="R9011" t="str">
        <f>IFERROR(VLOOKUP(D9011,Lookup_Tables!$A$2:$B$21,2,FALSE),"All")</f>
        <v>Govt Hosp</v>
      </c>
    </row>
    <row r="9012" spans="1:18" hidden="1">
      <c r="A9012">
        <v>4096</v>
      </c>
      <c r="B9012">
        <v>13</v>
      </c>
      <c r="C9012" t="s">
        <v>38</v>
      </c>
      <c r="D9012">
        <v>4</v>
      </c>
      <c r="E9012">
        <v>373679.804334994</v>
      </c>
      <c r="F9012">
        <v>202233.1049634876</v>
      </c>
      <c r="G9012">
        <v>998387.13629085699</v>
      </c>
      <c r="H9012">
        <v>2154670.2106340001</v>
      </c>
      <c r="I9012">
        <v>2315693.3770840098</v>
      </c>
      <c r="J9012">
        <v>2755404.2115154099</v>
      </c>
      <c r="K9012">
        <v>3289445.5407833499</v>
      </c>
      <c r="L9012">
        <v>3846740.32537774</v>
      </c>
      <c r="M9012">
        <v>4045424.35150267</v>
      </c>
      <c r="N9012">
        <v>4927495.5419230498</v>
      </c>
      <c r="O9012">
        <v>5436737.5760751003</v>
      </c>
      <c r="Q9012" t="str">
        <f>VLOOKUP(A9012,Lookup_Tables!$D$2:$E$7,2,FALSE)</f>
        <v>PF</v>
      </c>
      <c r="R9012" t="str">
        <f>IFERROR(VLOOKUP(D9012,Lookup_Tables!$A$2:$B$21,2,FALSE),"All")</f>
        <v>Govt Med Fac</v>
      </c>
    </row>
    <row r="9013" spans="1:18" hidden="1">
      <c r="A9013">
        <v>4096</v>
      </c>
      <c r="B9013">
        <v>13</v>
      </c>
      <c r="C9013" t="s">
        <v>39</v>
      </c>
      <c r="D9013">
        <v>4</v>
      </c>
      <c r="E9013">
        <v>299560.184086286</v>
      </c>
      <c r="F9013">
        <v>153898.86962211301</v>
      </c>
      <c r="G9013">
        <v>797850.79580938199</v>
      </c>
      <c r="H9013">
        <v>1870695.5374333099</v>
      </c>
      <c r="I9013">
        <v>2068345.52596656</v>
      </c>
      <c r="J9013">
        <v>2463905.4062987701</v>
      </c>
      <c r="K9013">
        <v>2830954.93371775</v>
      </c>
      <c r="L9013">
        <v>3312921.5895434902</v>
      </c>
      <c r="M9013">
        <v>3434224.69529363</v>
      </c>
      <c r="N9013">
        <v>3884717.6953907702</v>
      </c>
      <c r="O9013">
        <v>4881106.0382358497</v>
      </c>
      <c r="Q9013" t="str">
        <f>VLOOKUP(A9013,Lookup_Tables!$D$2:$E$7,2,FALSE)</f>
        <v>PF</v>
      </c>
      <c r="R9013" t="str">
        <f>IFERROR(VLOOKUP(D9013,Lookup_Tables!$A$2:$B$21,2,FALSE),"All")</f>
        <v>Govt Med Fac</v>
      </c>
    </row>
    <row r="9014" spans="1:18" hidden="1">
      <c r="A9014">
        <v>4096</v>
      </c>
      <c r="B9014">
        <v>13</v>
      </c>
      <c r="C9014" t="s">
        <v>38</v>
      </c>
      <c r="D9014">
        <v>9</v>
      </c>
      <c r="E9014">
        <v>23821.7540281566</v>
      </c>
      <c r="F9014">
        <v>11095.481305269081</v>
      </c>
      <c r="G9014">
        <v>87094.5257890504</v>
      </c>
      <c r="H9014">
        <v>142948.81743654</v>
      </c>
      <c r="I9014">
        <v>155026.325369008</v>
      </c>
      <c r="J9014">
        <v>181947.49563097401</v>
      </c>
      <c r="K9014">
        <v>230143.403609211</v>
      </c>
      <c r="L9014">
        <v>269337.75875464699</v>
      </c>
      <c r="M9014">
        <v>279577.39460981998</v>
      </c>
      <c r="N9014">
        <v>325331.33525371097</v>
      </c>
      <c r="O9014">
        <v>356575.570388689</v>
      </c>
      <c r="Q9014" t="str">
        <f>VLOOKUP(A9014,Lookup_Tables!$D$2:$E$7,2,FALSE)</f>
        <v>PF</v>
      </c>
      <c r="R9014" t="str">
        <f>IFERROR(VLOOKUP(D9014,Lookup_Tables!$A$2:$B$21,2,FALSE),"All")</f>
        <v>Pub Admin Bldg</v>
      </c>
    </row>
    <row r="9015" spans="1:18" hidden="1">
      <c r="A9015">
        <v>4096</v>
      </c>
      <c r="B9015">
        <v>13</v>
      </c>
      <c r="C9015" t="s">
        <v>39</v>
      </c>
      <c r="D9015">
        <v>9</v>
      </c>
      <c r="E9015">
        <v>21149.236457940799</v>
      </c>
      <c r="F9015">
        <v>10012.200379417249</v>
      </c>
      <c r="G9015">
        <v>77943.231841029206</v>
      </c>
      <c r="H9015">
        <v>124586.042153114</v>
      </c>
      <c r="I9015">
        <v>133055.959477397</v>
      </c>
      <c r="J9015">
        <v>159891.98052491201</v>
      </c>
      <c r="K9015">
        <v>194065.964138574</v>
      </c>
      <c r="L9015">
        <v>230424.63948339201</v>
      </c>
      <c r="M9015">
        <v>243627.422034697</v>
      </c>
      <c r="N9015">
        <v>269145.60575089301</v>
      </c>
      <c r="O9015">
        <v>299714.40699646698</v>
      </c>
      <c r="Q9015" t="str">
        <f>VLOOKUP(A9015,Lookup_Tables!$D$2:$E$7,2,FALSE)</f>
        <v>PF</v>
      </c>
      <c r="R9015" t="str">
        <f>IFERROR(VLOOKUP(D9015,Lookup_Tables!$A$2:$B$21,2,FALSE),"All")</f>
        <v>Pub Admin Bldg</v>
      </c>
    </row>
    <row r="9016" spans="1:18" hidden="1">
      <c r="A9016">
        <v>4096</v>
      </c>
      <c r="B9016">
        <v>13</v>
      </c>
      <c r="C9016" t="s">
        <v>38</v>
      </c>
      <c r="D9016">
        <v>10</v>
      </c>
      <c r="E9016">
        <v>2327665.5055766501</v>
      </c>
      <c r="F9016">
        <v>1005532.3358873457</v>
      </c>
      <c r="G9016">
        <v>6778720.5371265896</v>
      </c>
      <c r="H9016">
        <v>16700767.3147323</v>
      </c>
      <c r="I9016">
        <v>18235933.981989499</v>
      </c>
      <c r="J9016">
        <v>23154732.932168901</v>
      </c>
      <c r="K9016">
        <v>28759981.564411599</v>
      </c>
      <c r="L9016">
        <v>33040303.5566683</v>
      </c>
      <c r="M9016">
        <v>33997180.792354502</v>
      </c>
      <c r="N9016">
        <v>39487447.848080501</v>
      </c>
      <c r="O9016">
        <v>45056357.254317902</v>
      </c>
      <c r="Q9016" t="str">
        <f>VLOOKUP(A9016,Lookup_Tables!$D$2:$E$7,2,FALSE)</f>
        <v>PF</v>
      </c>
      <c r="R9016" t="str">
        <f>IFERROR(VLOOKUP(D9016,Lookup_Tables!$A$2:$B$21,2,FALSE),"All")</f>
        <v>Pub School</v>
      </c>
    </row>
    <row r="9017" spans="1:18" hidden="1">
      <c r="A9017">
        <v>4096</v>
      </c>
      <c r="B9017">
        <v>13</v>
      </c>
      <c r="C9017" t="s">
        <v>39</v>
      </c>
      <c r="D9017">
        <v>10</v>
      </c>
      <c r="E9017">
        <v>2062576.4470377699</v>
      </c>
      <c r="F9017">
        <v>865466.62440334214</v>
      </c>
      <c r="G9017">
        <v>6046671.9763377104</v>
      </c>
      <c r="H9017">
        <v>15172536.7194065</v>
      </c>
      <c r="I9017">
        <v>16760481.2031097</v>
      </c>
      <c r="J9017">
        <v>21368216.2396437</v>
      </c>
      <c r="K9017">
        <v>25983891.132317901</v>
      </c>
      <c r="L9017">
        <v>30276923.045649201</v>
      </c>
      <c r="M9017">
        <v>31318534.827228699</v>
      </c>
      <c r="N9017">
        <v>34033081.169886902</v>
      </c>
      <c r="O9017">
        <v>39137489.915120699</v>
      </c>
      <c r="Q9017" t="str">
        <f>VLOOKUP(A9017,Lookup_Tables!$D$2:$E$7,2,FALSE)</f>
        <v>PF</v>
      </c>
      <c r="R9017" t="str">
        <f>IFERROR(VLOOKUP(D9017,Lookup_Tables!$A$2:$B$21,2,FALSE),"All")</f>
        <v>Pub School</v>
      </c>
    </row>
    <row r="9018" spans="1:18" hidden="1">
      <c r="A9018">
        <v>4096</v>
      </c>
      <c r="B9018">
        <v>13</v>
      </c>
      <c r="C9018" t="s">
        <v>38</v>
      </c>
      <c r="D9018">
        <v>11</v>
      </c>
      <c r="E9018">
        <v>15011740.3566864</v>
      </c>
      <c r="F9018">
        <v>10390711.772587543</v>
      </c>
      <c r="G9018">
        <v>37129522.5689523</v>
      </c>
      <c r="H9018">
        <v>49991040.885091603</v>
      </c>
      <c r="I9018">
        <v>52679870.818250902</v>
      </c>
      <c r="J9018">
        <v>59862243.576861396</v>
      </c>
      <c r="K9018">
        <v>67630696.136840701</v>
      </c>
      <c r="L9018">
        <v>76867228.901038393</v>
      </c>
      <c r="M9018">
        <v>78842018.619375199</v>
      </c>
      <c r="N9018">
        <v>88737964.480185702</v>
      </c>
      <c r="O9018">
        <v>97520208.374404401</v>
      </c>
      <c r="Q9018" t="str">
        <f>VLOOKUP(A9018,Lookup_Tables!$D$2:$E$7,2,FALSE)</f>
        <v>PF</v>
      </c>
      <c r="R9018" t="str">
        <f>IFERROR(VLOOKUP(D9018,Lookup_Tables!$A$2:$B$21,2,FALSE),"All")</f>
        <v>Pub Univ</v>
      </c>
    </row>
    <row r="9019" spans="1:18" hidden="1">
      <c r="A9019">
        <v>4096</v>
      </c>
      <c r="B9019">
        <v>13</v>
      </c>
      <c r="C9019" t="s">
        <v>39</v>
      </c>
      <c r="D9019">
        <v>11</v>
      </c>
      <c r="E9019">
        <v>10337857.8429079</v>
      </c>
      <c r="F9019">
        <v>7401866.0238936637</v>
      </c>
      <c r="G9019">
        <v>23985961.476480201</v>
      </c>
      <c r="H9019">
        <v>32151225.163218599</v>
      </c>
      <c r="I9019">
        <v>33621454.891483903</v>
      </c>
      <c r="J9019">
        <v>37238549.554584399</v>
      </c>
      <c r="K9019">
        <v>42516811.298517503</v>
      </c>
      <c r="L9019">
        <v>46758279.877284102</v>
      </c>
      <c r="M9019">
        <v>47873569.773361899</v>
      </c>
      <c r="N9019">
        <v>51372222.330587402</v>
      </c>
      <c r="O9019">
        <v>55359375.225253299</v>
      </c>
      <c r="Q9019" t="str">
        <f>VLOOKUP(A9019,Lookup_Tables!$D$2:$E$7,2,FALSE)</f>
        <v>PF</v>
      </c>
      <c r="R9019" t="str">
        <f>IFERROR(VLOOKUP(D9019,Lookup_Tables!$A$2:$B$21,2,FALSE),"All")</f>
        <v>Pub Univ</v>
      </c>
    </row>
    <row r="9020" spans="1:18" hidden="1">
      <c r="A9020">
        <v>4096</v>
      </c>
      <c r="B9020">
        <v>13</v>
      </c>
      <c r="C9020" t="s">
        <v>38</v>
      </c>
      <c r="D9020">
        <v>13</v>
      </c>
      <c r="E9020">
        <v>3352029.34676666</v>
      </c>
      <c r="F9020">
        <v>2004508.4912696404</v>
      </c>
      <c r="G9020">
        <v>9653318.0657158494</v>
      </c>
      <c r="H9020">
        <v>15237614.1771842</v>
      </c>
      <c r="I9020">
        <v>16145996.500526</v>
      </c>
      <c r="J9020">
        <v>19110355.150623199</v>
      </c>
      <c r="K9020">
        <v>22572356.987794299</v>
      </c>
      <c r="L9020">
        <v>26309954.7265829</v>
      </c>
      <c r="M9020">
        <v>27751685.829848699</v>
      </c>
      <c r="N9020">
        <v>31337149.859173499</v>
      </c>
      <c r="O9020">
        <v>34341914.0364445</v>
      </c>
      <c r="Q9020" t="str">
        <f>VLOOKUP(A9020,Lookup_Tables!$D$2:$E$7,2,FALSE)</f>
        <v>PF</v>
      </c>
      <c r="R9020" t="str">
        <f>IFERROR(VLOOKUP(D9020,Lookup_Tables!$A$2:$B$21,2,FALSE),"All")</f>
        <v>Residual Inst</v>
      </c>
    </row>
    <row r="9021" spans="1:18" hidden="1">
      <c r="A9021">
        <v>4096</v>
      </c>
      <c r="B9021">
        <v>13</v>
      </c>
      <c r="C9021" t="s">
        <v>39</v>
      </c>
      <c r="D9021">
        <v>13</v>
      </c>
      <c r="E9021">
        <v>2609142.7060848302</v>
      </c>
      <c r="F9021">
        <v>1549048.644668424</v>
      </c>
      <c r="G9021">
        <v>7482672.6238926398</v>
      </c>
      <c r="H9021">
        <v>12308104.256695401</v>
      </c>
      <c r="I9021">
        <v>13073641.122824101</v>
      </c>
      <c r="J9021">
        <v>15213840.1946998</v>
      </c>
      <c r="K9021">
        <v>18078717.496492501</v>
      </c>
      <c r="L9021">
        <v>20740757.1974985</v>
      </c>
      <c r="M9021">
        <v>21266504.8879898</v>
      </c>
      <c r="N9021">
        <v>22896596.6499773</v>
      </c>
      <c r="O9021">
        <v>26062110.132764399</v>
      </c>
      <c r="Q9021" t="str">
        <f>VLOOKUP(A9021,Lookup_Tables!$D$2:$E$7,2,FALSE)</f>
        <v>PF</v>
      </c>
      <c r="R9021" t="str">
        <f>IFERROR(VLOOKUP(D9021,Lookup_Tables!$A$2:$B$21,2,FALSE),"All")</f>
        <v>Residual Inst</v>
      </c>
    </row>
    <row r="9022" spans="1:18" hidden="1">
      <c r="A9022">
        <v>4096</v>
      </c>
      <c r="B9022">
        <v>13</v>
      </c>
      <c r="C9022" t="s">
        <v>38</v>
      </c>
      <c r="D9022">
        <v>14</v>
      </c>
      <c r="E9022">
        <v>9311691.3360248003</v>
      </c>
      <c r="F9022">
        <v>3558968.4214117797</v>
      </c>
      <c r="G9022">
        <v>25419782.578132302</v>
      </c>
      <c r="H9022">
        <v>71356096.470082298</v>
      </c>
      <c r="I9022">
        <v>81052288.068782806</v>
      </c>
      <c r="J9022">
        <v>106054004.14326601</v>
      </c>
      <c r="K9022">
        <v>138190393.834232</v>
      </c>
      <c r="L9022">
        <v>164122663.45447901</v>
      </c>
      <c r="M9022">
        <v>171930013.11339399</v>
      </c>
      <c r="N9022">
        <v>196928113.25689501</v>
      </c>
      <c r="O9022">
        <v>214728694.65275401</v>
      </c>
      <c r="Q9022" t="str">
        <f>VLOOKUP(A9022,Lookup_Tables!$D$2:$E$7,2,FALSE)</f>
        <v>PF</v>
      </c>
      <c r="R9022" t="str">
        <f>IFERROR(VLOOKUP(D9022,Lookup_Tables!$A$2:$B$21,2,FALSE),"All")</f>
        <v>Road</v>
      </c>
    </row>
    <row r="9023" spans="1:18" hidden="1">
      <c r="A9023">
        <v>4096</v>
      </c>
      <c r="B9023">
        <v>13</v>
      </c>
      <c r="C9023" t="s">
        <v>39</v>
      </c>
      <c r="D9023">
        <v>14</v>
      </c>
      <c r="E9023">
        <v>8527662.0188562796</v>
      </c>
      <c r="F9023">
        <v>3227595.0453869337</v>
      </c>
      <c r="G9023">
        <v>23007128.491723198</v>
      </c>
      <c r="H9023">
        <v>65297453.956934303</v>
      </c>
      <c r="I9023">
        <v>74292000.585051104</v>
      </c>
      <c r="J9023">
        <v>99916395.684066102</v>
      </c>
      <c r="K9023">
        <v>128584387.493119</v>
      </c>
      <c r="L9023">
        <v>153816216.89687601</v>
      </c>
      <c r="M9023">
        <v>157850574.89065</v>
      </c>
      <c r="N9023">
        <v>177644195.77703199</v>
      </c>
      <c r="O9023">
        <v>204515469.672737</v>
      </c>
      <c r="Q9023" t="str">
        <f>VLOOKUP(A9023,Lookup_Tables!$D$2:$E$7,2,FALSE)</f>
        <v>PF</v>
      </c>
      <c r="R9023" t="str">
        <f>IFERROR(VLOOKUP(D9023,Lookup_Tables!$A$2:$B$21,2,FALSE),"All")</f>
        <v>Road</v>
      </c>
    </row>
    <row r="9024" spans="1:18" hidden="1">
      <c r="A9024">
        <v>4096</v>
      </c>
      <c r="B9024">
        <v>13</v>
      </c>
      <c r="C9024" t="s">
        <v>38</v>
      </c>
      <c r="D9024">
        <v>15</v>
      </c>
      <c r="E9024">
        <v>404620663.31871301</v>
      </c>
      <c r="F9024">
        <v>256450967.27337918</v>
      </c>
      <c r="G9024">
        <v>1084540282.7483699</v>
      </c>
      <c r="H9024">
        <v>1647273961.4100599</v>
      </c>
      <c r="I9024">
        <v>1742130067.20543</v>
      </c>
      <c r="J9024">
        <v>2049277668.5049601</v>
      </c>
      <c r="K9024">
        <v>2457791251.3569798</v>
      </c>
      <c r="L9024">
        <v>2877375250.9075799</v>
      </c>
      <c r="M9024">
        <v>3027461242.1292</v>
      </c>
      <c r="N9024">
        <v>3459091247.5185599</v>
      </c>
      <c r="O9024">
        <v>3713930166.6268101</v>
      </c>
      <c r="Q9024" t="str">
        <f>VLOOKUP(A9024,Lookup_Tables!$D$2:$E$7,2,FALSE)</f>
        <v>PF</v>
      </c>
      <c r="R9024" t="str">
        <f>IFERROR(VLOOKUP(D9024,Lookup_Tables!$A$2:$B$21,2,FALSE),"All")</f>
        <v>All</v>
      </c>
    </row>
    <row r="9025" spans="1:18" hidden="1">
      <c r="A9025">
        <v>4096</v>
      </c>
      <c r="B9025">
        <v>13</v>
      </c>
      <c r="C9025" t="s">
        <v>39</v>
      </c>
      <c r="D9025">
        <v>15</v>
      </c>
      <c r="E9025">
        <v>302608845.57127303</v>
      </c>
      <c r="F9025">
        <v>192465461.33451384</v>
      </c>
      <c r="G9025">
        <v>776606974.38462305</v>
      </c>
      <c r="H9025">
        <v>1244189210.1344399</v>
      </c>
      <c r="I9025">
        <v>1332609923.3083701</v>
      </c>
      <c r="J9025">
        <v>1578480315.69537</v>
      </c>
      <c r="K9025">
        <v>1903074168.75424</v>
      </c>
      <c r="L9025">
        <v>2187820246.69806</v>
      </c>
      <c r="M9025">
        <v>2287717061.03371</v>
      </c>
      <c r="N9025">
        <v>2524538669.7052002</v>
      </c>
      <c r="O9025">
        <v>2896271984.2140498</v>
      </c>
      <c r="Q9025" t="str">
        <f>VLOOKUP(A9025,Lookup_Tables!$D$2:$E$7,2,FALSE)</f>
        <v>PF</v>
      </c>
      <c r="R9025" t="str">
        <f>IFERROR(VLOOKUP(D9025,Lookup_Tables!$A$2:$B$21,2,FALSE),"All")</f>
        <v>All</v>
      </c>
    </row>
    <row r="9026" spans="1:18" hidden="1">
      <c r="A9026">
        <v>4096</v>
      </c>
      <c r="B9026">
        <v>13</v>
      </c>
      <c r="C9026" t="s">
        <v>38</v>
      </c>
      <c r="D9026">
        <v>16</v>
      </c>
      <c r="E9026">
        <v>38797844.281243302</v>
      </c>
      <c r="F9026">
        <v>21366536.614655279</v>
      </c>
      <c r="G9026">
        <v>107088484.061231</v>
      </c>
      <c r="H9026">
        <v>204469343.59584501</v>
      </c>
      <c r="I9026">
        <v>225885476.059403</v>
      </c>
      <c r="J9026">
        <v>273628767.24883401</v>
      </c>
      <c r="K9026">
        <v>340633671.90004897</v>
      </c>
      <c r="L9026">
        <v>393461461.92192799</v>
      </c>
      <c r="M9026">
        <v>407746649.28857303</v>
      </c>
      <c r="N9026">
        <v>462923072.77817202</v>
      </c>
      <c r="O9026">
        <v>519729524.27109998</v>
      </c>
      <c r="Q9026" t="str">
        <f>VLOOKUP(A9026,Lookup_Tables!$D$2:$E$7,2,FALSE)</f>
        <v>PF</v>
      </c>
      <c r="R9026" t="str">
        <f>IFERROR(VLOOKUP(D9026,Lookup_Tables!$A$2:$B$21,2,FALSE),"All")</f>
        <v>Government_Loss</v>
      </c>
    </row>
    <row r="9027" spans="1:18" hidden="1">
      <c r="A9027">
        <v>4096</v>
      </c>
      <c r="B9027">
        <v>13</v>
      </c>
      <c r="C9027" t="s">
        <v>39</v>
      </c>
      <c r="D9027">
        <v>16</v>
      </c>
      <c r="E9027">
        <v>30993773.613322299</v>
      </c>
      <c r="F9027">
        <v>16469169.218126604</v>
      </c>
      <c r="G9027">
        <v>83856608.764795005</v>
      </c>
      <c r="H9027">
        <v>173547898.28756601</v>
      </c>
      <c r="I9027">
        <v>192893347.07848299</v>
      </c>
      <c r="J9027">
        <v>241196251.17909601</v>
      </c>
      <c r="K9027">
        <v>296700180.834665</v>
      </c>
      <c r="L9027">
        <v>340084937.05491602</v>
      </c>
      <c r="M9027">
        <v>354311559.85769999</v>
      </c>
      <c r="N9027">
        <v>386290704.91922998</v>
      </c>
      <c r="O9027">
        <v>433848473.175448</v>
      </c>
      <c r="Q9027" t="str">
        <f>VLOOKUP(A9027,Lookup_Tables!$D$2:$E$7,2,FALSE)</f>
        <v>PF</v>
      </c>
      <c r="R9027" t="str">
        <f>IFERROR(VLOOKUP(D9027,Lookup_Tables!$A$2:$B$21,2,FALSE),"All")</f>
        <v>Government_Loss</v>
      </c>
    </row>
    <row r="9028" spans="1:18" hidden="1">
      <c r="A9028">
        <v>4096</v>
      </c>
      <c r="B9028">
        <v>13</v>
      </c>
      <c r="C9028" t="s">
        <v>38</v>
      </c>
      <c r="D9028">
        <v>17</v>
      </c>
      <c r="E9028">
        <v>33744134.646944903</v>
      </c>
      <c r="F9028">
        <v>20670640.708938323</v>
      </c>
      <c r="G9028">
        <v>91247114.632040694</v>
      </c>
      <c r="H9028">
        <v>145267916.727844</v>
      </c>
      <c r="I9028">
        <v>156117453.00907499</v>
      </c>
      <c r="J9028">
        <v>186515686.35976401</v>
      </c>
      <c r="K9028">
        <v>230294870.544433</v>
      </c>
      <c r="L9028">
        <v>272556994.97061998</v>
      </c>
      <c r="M9028">
        <v>282988220.77165502</v>
      </c>
      <c r="N9028">
        <v>333096607.14341599</v>
      </c>
      <c r="O9028">
        <v>360387017.96548402</v>
      </c>
      <c r="Q9028" t="str">
        <f>VLOOKUP(A9028,Lookup_Tables!$D$2:$E$7,2,FALSE)</f>
        <v>PF</v>
      </c>
      <c r="R9028" t="str">
        <f>IFERROR(VLOOKUP(D9028,Lookup_Tables!$A$2:$B$21,2,FALSE),"All")</f>
        <v>Emergency_Loss</v>
      </c>
    </row>
    <row r="9029" spans="1:18" hidden="1">
      <c r="A9029">
        <v>4096</v>
      </c>
      <c r="B9029">
        <v>13</v>
      </c>
      <c r="C9029" t="s">
        <v>39</v>
      </c>
      <c r="D9029">
        <v>17</v>
      </c>
      <c r="E9029">
        <v>25755994.0277922</v>
      </c>
      <c r="F9029">
        <v>15668292.811778788</v>
      </c>
      <c r="G9029">
        <v>66891639.306710102</v>
      </c>
      <c r="H9029">
        <v>113735466.356251</v>
      </c>
      <c r="I9029">
        <v>123410588.068744</v>
      </c>
      <c r="J9029">
        <v>149714584.26177701</v>
      </c>
      <c r="K9029">
        <v>185360941.53341299</v>
      </c>
      <c r="L9029">
        <v>218352629.40179199</v>
      </c>
      <c r="M9029">
        <v>228634065.747352</v>
      </c>
      <c r="N9029">
        <v>258260412.81034201</v>
      </c>
      <c r="O9029">
        <v>312660215.91127598</v>
      </c>
      <c r="Q9029" t="str">
        <f>VLOOKUP(A9029,Lookup_Tables!$D$2:$E$7,2,FALSE)</f>
        <v>PF</v>
      </c>
      <c r="R9029" t="str">
        <f>IFERROR(VLOOKUP(D9029,Lookup_Tables!$A$2:$B$21,2,FALSE),"All")</f>
        <v>Emergency_Loss</v>
      </c>
    </row>
    <row r="9030" spans="1:18" hidden="1">
      <c r="A9030">
        <v>4096</v>
      </c>
      <c r="B9030">
        <v>13</v>
      </c>
      <c r="C9030" t="s">
        <v>38</v>
      </c>
      <c r="D9030">
        <v>18</v>
      </c>
      <c r="E9030">
        <v>72541978.928187594</v>
      </c>
      <c r="F9030">
        <v>42050037.351263046</v>
      </c>
      <c r="G9030">
        <v>199210211.01321501</v>
      </c>
      <c r="H9030">
        <v>347490267.42426801</v>
      </c>
      <c r="I9030">
        <v>379843503.41031498</v>
      </c>
      <c r="J9030">
        <v>458123154.69060701</v>
      </c>
      <c r="K9030">
        <v>570251112.63986397</v>
      </c>
      <c r="L9030">
        <v>663179931.51651704</v>
      </c>
      <c r="M9030">
        <v>687792272.30957997</v>
      </c>
      <c r="N9030">
        <v>801957746.37642705</v>
      </c>
      <c r="O9030">
        <v>884937863.05894601</v>
      </c>
      <c r="Q9030" t="str">
        <f>VLOOKUP(A9030,Lookup_Tables!$D$2:$E$7,2,FALSE)</f>
        <v>PF</v>
      </c>
      <c r="R9030" t="str">
        <f>IFERROR(VLOOKUP(D9030,Lookup_Tables!$A$2:$B$21,2,FALSE),"All")</f>
        <v>Govt_Plus_Emergency</v>
      </c>
    </row>
    <row r="9031" spans="1:18" hidden="1">
      <c r="A9031">
        <v>4096</v>
      </c>
      <c r="B9031">
        <v>13</v>
      </c>
      <c r="C9031" t="s">
        <v>39</v>
      </c>
      <c r="D9031">
        <v>18</v>
      </c>
      <c r="E9031">
        <v>56742448.361551397</v>
      </c>
      <c r="F9031">
        <v>32232357.987898156</v>
      </c>
      <c r="G9031">
        <v>149509411.68277699</v>
      </c>
      <c r="H9031">
        <v>286637326.64608401</v>
      </c>
      <c r="I9031">
        <v>315170162.32616299</v>
      </c>
      <c r="J9031">
        <v>389626002.73752397</v>
      </c>
      <c r="K9031">
        <v>483245092.47185498</v>
      </c>
      <c r="L9031">
        <v>558913073.05534995</v>
      </c>
      <c r="M9031">
        <v>584444164.58134699</v>
      </c>
      <c r="N9031">
        <v>644083755.78379405</v>
      </c>
      <c r="O9031">
        <v>741970778.07032502</v>
      </c>
      <c r="Q9031" t="str">
        <f>VLOOKUP(A9031,Lookup_Tables!$D$2:$E$7,2,FALSE)</f>
        <v>PF</v>
      </c>
      <c r="R9031" t="str">
        <f>IFERROR(VLOOKUP(D9031,Lookup_Tables!$A$2:$B$21,2,FALSE),"All")</f>
        <v>Govt_Plus_Emergency</v>
      </c>
    </row>
    <row r="9032" spans="1:18" hidden="1">
      <c r="A9032">
        <v>4096</v>
      </c>
      <c r="B9032">
        <v>14</v>
      </c>
      <c r="C9032" t="s">
        <v>38</v>
      </c>
      <c r="D9032">
        <v>0</v>
      </c>
      <c r="E9032">
        <v>12511987.4535619</v>
      </c>
      <c r="F9032">
        <v>3293893.8418615498</v>
      </c>
      <c r="G9032">
        <v>7508067.9248058004</v>
      </c>
      <c r="H9032">
        <v>101808177.456287</v>
      </c>
      <c r="I9032">
        <v>131747014.109495</v>
      </c>
      <c r="J9032">
        <v>219629684.15095001</v>
      </c>
      <c r="K9032">
        <v>347946525.09173101</v>
      </c>
      <c r="L9032">
        <v>441721592.10114199</v>
      </c>
      <c r="M9032">
        <v>456466386.75864702</v>
      </c>
      <c r="N9032">
        <v>495848046.79349101</v>
      </c>
      <c r="O9032">
        <v>545729718.79286301</v>
      </c>
      <c r="Q9032" t="str">
        <f>VLOOKUP(A9032,Lookup_Tables!$D$2:$E$7,2,FALSE)</f>
        <v>PF</v>
      </c>
      <c r="R9032" t="str">
        <f>IFERROR(VLOOKUP(D9032,Lookup_Tables!$A$2:$B$21,2,FALSE),"All")</f>
        <v>Private Assets</v>
      </c>
    </row>
    <row r="9033" spans="1:18" hidden="1">
      <c r="A9033">
        <v>4096</v>
      </c>
      <c r="B9033">
        <v>14</v>
      </c>
      <c r="C9033" t="s">
        <v>39</v>
      </c>
      <c r="D9033">
        <v>0</v>
      </c>
      <c r="E9033">
        <v>12295912.890333701</v>
      </c>
      <c r="F9033">
        <v>3270168.3299529999</v>
      </c>
      <c r="G9033">
        <v>7318264.9101055898</v>
      </c>
      <c r="H9033">
        <v>100622058.80285899</v>
      </c>
      <c r="I9033">
        <v>131460855.53338701</v>
      </c>
      <c r="J9033">
        <v>215598182.45602199</v>
      </c>
      <c r="K9033">
        <v>334376404.179533</v>
      </c>
      <c r="L9033">
        <v>415423539.60156202</v>
      </c>
      <c r="M9033">
        <v>444368184.86510199</v>
      </c>
      <c r="N9033">
        <v>487620138.95473301</v>
      </c>
      <c r="O9033">
        <v>543379742.36175096</v>
      </c>
      <c r="Q9033" t="str">
        <f>VLOOKUP(A9033,Lookup_Tables!$D$2:$E$7,2,FALSE)</f>
        <v>PF</v>
      </c>
      <c r="R9033" t="str">
        <f>IFERROR(VLOOKUP(D9033,Lookup_Tables!$A$2:$B$21,2,FALSE),"All")</f>
        <v>Private Assets</v>
      </c>
    </row>
    <row r="9034" spans="1:18" hidden="1">
      <c r="A9034">
        <v>4096</v>
      </c>
      <c r="B9034">
        <v>14</v>
      </c>
      <c r="C9034" t="s">
        <v>38</v>
      </c>
      <c r="D9034">
        <v>1</v>
      </c>
      <c r="E9034">
        <v>1069.8644126546801</v>
      </c>
      <c r="F9034">
        <v>218.78715894273216</v>
      </c>
      <c r="G9034">
        <v>0</v>
      </c>
      <c r="H9034">
        <v>7844.4987594551603</v>
      </c>
      <c r="I9034">
        <v>10926.935424049399</v>
      </c>
      <c r="J9034">
        <v>21573.033679876102</v>
      </c>
      <c r="K9034">
        <v>34462.4270404255</v>
      </c>
      <c r="L9034">
        <v>43147.303431230299</v>
      </c>
      <c r="M9034">
        <v>48469.824144833801</v>
      </c>
      <c r="N9034">
        <v>58136.0334718991</v>
      </c>
      <c r="O9034">
        <v>66822.676076025004</v>
      </c>
      <c r="Q9034" t="str">
        <f>VLOOKUP(A9034,Lookup_Tables!$D$2:$E$7,2,FALSE)</f>
        <v>PF</v>
      </c>
      <c r="R9034" t="str">
        <f>IFERROR(VLOOKUP(D9034,Lookup_Tables!$A$2:$B$21,2,FALSE),"All")</f>
        <v>Airport</v>
      </c>
    </row>
    <row r="9035" spans="1:18" hidden="1">
      <c r="A9035">
        <v>4096</v>
      </c>
      <c r="B9035">
        <v>14</v>
      </c>
      <c r="C9035" t="s">
        <v>39</v>
      </c>
      <c r="D9035">
        <v>1</v>
      </c>
      <c r="E9035">
        <v>1058.71332968709</v>
      </c>
      <c r="F9035">
        <v>214.63868932865444</v>
      </c>
      <c r="G9035">
        <v>0</v>
      </c>
      <c r="H9035">
        <v>7844.4987594551603</v>
      </c>
      <c r="I9035">
        <v>10926.935424049399</v>
      </c>
      <c r="J9035">
        <v>21573.033679876102</v>
      </c>
      <c r="K9035">
        <v>33481.956101936303</v>
      </c>
      <c r="L9035">
        <v>43007.458019411497</v>
      </c>
      <c r="M9035">
        <v>47489.617520209998</v>
      </c>
      <c r="N9035">
        <v>58136.0334718991</v>
      </c>
      <c r="O9035">
        <v>66822.676076025004</v>
      </c>
      <c r="Q9035" t="str">
        <f>VLOOKUP(A9035,Lookup_Tables!$D$2:$E$7,2,FALSE)</f>
        <v>PF</v>
      </c>
      <c r="R9035" t="str">
        <f>IFERROR(VLOOKUP(D9035,Lookup_Tables!$A$2:$B$21,2,FALSE),"All")</f>
        <v>Airport</v>
      </c>
    </row>
    <row r="9036" spans="1:18" hidden="1">
      <c r="A9036">
        <v>4096</v>
      </c>
      <c r="B9036">
        <v>14</v>
      </c>
      <c r="C9036" t="s">
        <v>38</v>
      </c>
      <c r="D9036">
        <v>2</v>
      </c>
      <c r="E9036">
        <v>492722.25911144499</v>
      </c>
      <c r="F9036">
        <v>128288.78023521887</v>
      </c>
      <c r="G9036">
        <v>120730.090677637</v>
      </c>
      <c r="H9036">
        <v>4183969.1073107999</v>
      </c>
      <c r="I9036">
        <v>5612447.1947885603</v>
      </c>
      <c r="J9036">
        <v>8920663.3585652094</v>
      </c>
      <c r="K9036">
        <v>13331506.2582065</v>
      </c>
      <c r="L9036">
        <v>17919501.644962899</v>
      </c>
      <c r="M9036">
        <v>18734804.056914002</v>
      </c>
      <c r="N9036">
        <v>20449410.3579477</v>
      </c>
      <c r="O9036">
        <v>22761236.557818901</v>
      </c>
      <c r="Q9036" t="str">
        <f>VLOOKUP(A9036,Lookup_Tables!$D$2:$E$7,2,FALSE)</f>
        <v>PF</v>
      </c>
      <c r="R9036" t="str">
        <f>IFERROR(VLOOKUP(D9036,Lookup_Tables!$A$2:$B$21,2,FALSE),"All")</f>
        <v>Bridge</v>
      </c>
    </row>
    <row r="9037" spans="1:18" hidden="1">
      <c r="A9037">
        <v>4096</v>
      </c>
      <c r="B9037">
        <v>14</v>
      </c>
      <c r="C9037" t="s">
        <v>39</v>
      </c>
      <c r="D9037">
        <v>2</v>
      </c>
      <c r="E9037">
        <v>485376.79561459803</v>
      </c>
      <c r="F9037">
        <v>126411.62771912396</v>
      </c>
      <c r="G9037">
        <v>119928.98792821899</v>
      </c>
      <c r="H9037">
        <v>4166590.15111655</v>
      </c>
      <c r="I9037">
        <v>5559229.5097575299</v>
      </c>
      <c r="J9037">
        <v>8848922.6655686591</v>
      </c>
      <c r="K9037">
        <v>12910900.31371</v>
      </c>
      <c r="L9037">
        <v>17010507.9278</v>
      </c>
      <c r="M9037">
        <v>18478472.962088201</v>
      </c>
      <c r="N9037">
        <v>20240548.718423899</v>
      </c>
      <c r="O9037">
        <v>22617374.663064498</v>
      </c>
      <c r="Q9037" t="str">
        <f>VLOOKUP(A9037,Lookup_Tables!$D$2:$E$7,2,FALSE)</f>
        <v>PF</v>
      </c>
      <c r="R9037" t="str">
        <f>IFERROR(VLOOKUP(D9037,Lookup_Tables!$A$2:$B$21,2,FALSE),"All")</f>
        <v>Bridge</v>
      </c>
    </row>
    <row r="9038" spans="1:18" hidden="1">
      <c r="A9038">
        <v>4096</v>
      </c>
      <c r="B9038">
        <v>14</v>
      </c>
      <c r="C9038" t="s">
        <v>38</v>
      </c>
      <c r="D9038">
        <v>3</v>
      </c>
      <c r="E9038">
        <v>58744.484292001704</v>
      </c>
      <c r="F9038">
        <v>15573.419436192817</v>
      </c>
      <c r="G9038">
        <v>0</v>
      </c>
      <c r="H9038">
        <v>533633.43263714598</v>
      </c>
      <c r="I9038">
        <v>692109.43761448003</v>
      </c>
      <c r="J9038">
        <v>1057073.5921616999</v>
      </c>
      <c r="K9038">
        <v>1588165.5921354899</v>
      </c>
      <c r="L9038">
        <v>2150261.4164515198</v>
      </c>
      <c r="M9038">
        <v>2305338.3998970701</v>
      </c>
      <c r="N9038">
        <v>2518629.5645923102</v>
      </c>
      <c r="O9038">
        <v>2594251.6684891102</v>
      </c>
      <c r="Q9038" t="str">
        <f>VLOOKUP(A9038,Lookup_Tables!$D$2:$E$7,2,FALSE)</f>
        <v>PF</v>
      </c>
      <c r="R9038" t="str">
        <f>IFERROR(VLOOKUP(D9038,Lookup_Tables!$A$2:$B$21,2,FALSE),"All")</f>
        <v>Govt Hosp</v>
      </c>
    </row>
    <row r="9039" spans="1:18" hidden="1">
      <c r="A9039">
        <v>4096</v>
      </c>
      <c r="B9039">
        <v>14</v>
      </c>
      <c r="C9039" t="s">
        <v>39</v>
      </c>
      <c r="D9039">
        <v>3</v>
      </c>
      <c r="E9039">
        <v>57882.170087679297</v>
      </c>
      <c r="F9039">
        <v>15249.174820244669</v>
      </c>
      <c r="G9039">
        <v>0</v>
      </c>
      <c r="H9039">
        <v>528960.42036451702</v>
      </c>
      <c r="I9039">
        <v>692109.43761448003</v>
      </c>
      <c r="J9039">
        <v>1052399.40940438</v>
      </c>
      <c r="K9039">
        <v>1572864.3199354201</v>
      </c>
      <c r="L9039">
        <v>2016851.80838074</v>
      </c>
      <c r="M9039">
        <v>2184673.4791325899</v>
      </c>
      <c r="N9039">
        <v>2517772.3738359101</v>
      </c>
      <c r="O9039">
        <v>2586180.3397721001</v>
      </c>
      <c r="Q9039" t="str">
        <f>VLOOKUP(A9039,Lookup_Tables!$D$2:$E$7,2,FALSE)</f>
        <v>PF</v>
      </c>
      <c r="R9039" t="str">
        <f>IFERROR(VLOOKUP(D9039,Lookup_Tables!$A$2:$B$21,2,FALSE),"All")</f>
        <v>Govt Hosp</v>
      </c>
    </row>
    <row r="9040" spans="1:18" hidden="1">
      <c r="A9040">
        <v>4096</v>
      </c>
      <c r="B9040">
        <v>14</v>
      </c>
      <c r="C9040" t="s">
        <v>38</v>
      </c>
      <c r="D9040">
        <v>4</v>
      </c>
      <c r="E9040">
        <v>65452.247360932299</v>
      </c>
      <c r="F9040">
        <v>19243.200441796944</v>
      </c>
      <c r="G9040">
        <v>30394.3863959437</v>
      </c>
      <c r="H9040">
        <v>635436.673923639</v>
      </c>
      <c r="I9040">
        <v>760869.78677382204</v>
      </c>
      <c r="J9040">
        <v>1143091.24066967</v>
      </c>
      <c r="K9040">
        <v>1576499.9861270699</v>
      </c>
      <c r="L9040">
        <v>1964865.3290210699</v>
      </c>
      <c r="M9040">
        <v>2050381.6663208599</v>
      </c>
      <c r="N9040">
        <v>2196299.0240004398</v>
      </c>
      <c r="O9040">
        <v>2428869.1473519402</v>
      </c>
      <c r="Q9040" t="str">
        <f>VLOOKUP(A9040,Lookup_Tables!$D$2:$E$7,2,FALSE)</f>
        <v>PF</v>
      </c>
      <c r="R9040" t="str">
        <f>IFERROR(VLOOKUP(D9040,Lookup_Tables!$A$2:$B$21,2,FALSE),"All")</f>
        <v>Govt Med Fac</v>
      </c>
    </row>
    <row r="9041" spans="1:18" hidden="1">
      <c r="A9041">
        <v>4096</v>
      </c>
      <c r="B9041">
        <v>14</v>
      </c>
      <c r="C9041" t="s">
        <v>39</v>
      </c>
      <c r="D9041">
        <v>4</v>
      </c>
      <c r="E9041">
        <v>64131.140553322701</v>
      </c>
      <c r="F9041">
        <v>18829.825885383347</v>
      </c>
      <c r="G9041">
        <v>29260.724179829002</v>
      </c>
      <c r="H9041">
        <v>630049.92281172902</v>
      </c>
      <c r="I9041">
        <v>757537.92596197501</v>
      </c>
      <c r="J9041">
        <v>1136700.56696421</v>
      </c>
      <c r="K9041">
        <v>1532396.0012674599</v>
      </c>
      <c r="L9041">
        <v>1862154.7610762699</v>
      </c>
      <c r="M9041">
        <v>1958846.0920122899</v>
      </c>
      <c r="N9041">
        <v>2112547.0069506299</v>
      </c>
      <c r="O9041">
        <v>2323453.5158408801</v>
      </c>
      <c r="Q9041" t="str">
        <f>VLOOKUP(A9041,Lookup_Tables!$D$2:$E$7,2,FALSE)</f>
        <v>PF</v>
      </c>
      <c r="R9041" t="str">
        <f>IFERROR(VLOOKUP(D9041,Lookup_Tables!$A$2:$B$21,2,FALSE),"All")</f>
        <v>Govt Med Fac</v>
      </c>
    </row>
    <row r="9042" spans="1:18" hidden="1">
      <c r="A9042">
        <v>4096</v>
      </c>
      <c r="B9042">
        <v>14</v>
      </c>
      <c r="C9042" t="s">
        <v>38</v>
      </c>
      <c r="D9042">
        <v>6</v>
      </c>
      <c r="E9042">
        <v>8707.4797486981097</v>
      </c>
      <c r="F9042">
        <v>2051.9749749228758</v>
      </c>
      <c r="G9042">
        <v>0</v>
      </c>
      <c r="H9042">
        <v>60559.188000683003</v>
      </c>
      <c r="I9042">
        <v>88181.858737878894</v>
      </c>
      <c r="J9042">
        <v>157896.07599927101</v>
      </c>
      <c r="K9042">
        <v>261897.327526248</v>
      </c>
      <c r="L9042">
        <v>371076.208702281</v>
      </c>
      <c r="M9042">
        <v>395996.35651696601</v>
      </c>
      <c r="N9042">
        <v>461034.64706259902</v>
      </c>
      <c r="O9042">
        <v>563467.86291843595</v>
      </c>
      <c r="Q9042" t="str">
        <f>VLOOKUP(A9042,Lookup_Tables!$D$2:$E$7,2,FALSE)</f>
        <v>PF</v>
      </c>
      <c r="R9042" t="str">
        <f>IFERROR(VLOOKUP(D9042,Lookup_Tables!$A$2:$B$21,2,FALSE),"All")</f>
        <v>Port</v>
      </c>
    </row>
    <row r="9043" spans="1:18" hidden="1">
      <c r="A9043">
        <v>4096</v>
      </c>
      <c r="B9043">
        <v>14</v>
      </c>
      <c r="C9043" t="s">
        <v>39</v>
      </c>
      <c r="D9043">
        <v>6</v>
      </c>
      <c r="E9043">
        <v>8607.6316425683708</v>
      </c>
      <c r="F9043">
        <v>2004.6066587978585</v>
      </c>
      <c r="G9043">
        <v>0</v>
      </c>
      <c r="H9043">
        <v>60559.188000683003</v>
      </c>
      <c r="I9043">
        <v>87757.815013730404</v>
      </c>
      <c r="J9043">
        <v>157896.07599927101</v>
      </c>
      <c r="K9043">
        <v>261536.80010012499</v>
      </c>
      <c r="L9043">
        <v>361538.588490133</v>
      </c>
      <c r="M9043">
        <v>385048.96336875198</v>
      </c>
      <c r="N9043">
        <v>452211.09977593599</v>
      </c>
      <c r="O9043">
        <v>558700.57874806703</v>
      </c>
      <c r="Q9043" t="str">
        <f>VLOOKUP(A9043,Lookup_Tables!$D$2:$E$7,2,FALSE)</f>
        <v>PF</v>
      </c>
      <c r="R9043" t="str">
        <f>IFERROR(VLOOKUP(D9043,Lookup_Tables!$A$2:$B$21,2,FALSE),"All")</f>
        <v>Port</v>
      </c>
    </row>
    <row r="9044" spans="1:18" hidden="1">
      <c r="A9044">
        <v>4096</v>
      </c>
      <c r="B9044">
        <v>14</v>
      </c>
      <c r="C9044" t="s">
        <v>38</v>
      </c>
      <c r="D9044">
        <v>9</v>
      </c>
      <c r="E9044">
        <v>1145.7088394221601</v>
      </c>
      <c r="F9044">
        <v>363.5068663822326</v>
      </c>
      <c r="G9044">
        <v>1998.5510669963201</v>
      </c>
      <c r="H9044">
        <v>7526.6367580677397</v>
      </c>
      <c r="I9044">
        <v>8803.3768602457003</v>
      </c>
      <c r="J9044">
        <v>13523.712537216599</v>
      </c>
      <c r="K9044">
        <v>23602.758174775401</v>
      </c>
      <c r="L9044">
        <v>38658.015055415002</v>
      </c>
      <c r="M9044">
        <v>43121.6630801098</v>
      </c>
      <c r="N9044">
        <v>53301.406913030398</v>
      </c>
      <c r="O9044">
        <v>63279.312377513001</v>
      </c>
      <c r="Q9044" t="str">
        <f>VLOOKUP(A9044,Lookup_Tables!$D$2:$E$7,2,FALSE)</f>
        <v>PF</v>
      </c>
      <c r="R9044" t="str">
        <f>IFERROR(VLOOKUP(D9044,Lookup_Tables!$A$2:$B$21,2,FALSE),"All")</f>
        <v>Pub Admin Bldg</v>
      </c>
    </row>
    <row r="9045" spans="1:18" hidden="1">
      <c r="A9045">
        <v>4096</v>
      </c>
      <c r="B9045">
        <v>14</v>
      </c>
      <c r="C9045" t="s">
        <v>39</v>
      </c>
      <c r="D9045">
        <v>9</v>
      </c>
      <c r="E9045">
        <v>1108.3579530289301</v>
      </c>
      <c r="F9045">
        <v>339.77751346280957</v>
      </c>
      <c r="G9045">
        <v>1998.5510669963201</v>
      </c>
      <c r="H9045">
        <v>7400.1996273782297</v>
      </c>
      <c r="I9045">
        <v>8676.0239482040397</v>
      </c>
      <c r="J9045">
        <v>13012.673601254801</v>
      </c>
      <c r="K9045">
        <v>23346.903549121598</v>
      </c>
      <c r="L9045">
        <v>38530.680450632499</v>
      </c>
      <c r="M9045">
        <v>41846.738984772703</v>
      </c>
      <c r="N9045">
        <v>52690.059188555097</v>
      </c>
      <c r="O9045">
        <v>61876.924940291399</v>
      </c>
      <c r="Q9045" t="str">
        <f>VLOOKUP(A9045,Lookup_Tables!$D$2:$E$7,2,FALSE)</f>
        <v>PF</v>
      </c>
      <c r="R9045" t="str">
        <f>IFERROR(VLOOKUP(D9045,Lookup_Tables!$A$2:$B$21,2,FALSE),"All")</f>
        <v>Pub Admin Bldg</v>
      </c>
    </row>
    <row r="9046" spans="1:18" hidden="1">
      <c r="A9046">
        <v>4096</v>
      </c>
      <c r="B9046">
        <v>14</v>
      </c>
      <c r="C9046" t="s">
        <v>38</v>
      </c>
      <c r="D9046">
        <v>10</v>
      </c>
      <c r="E9046">
        <v>335904.670719727</v>
      </c>
      <c r="F9046">
        <v>88918.620480922225</v>
      </c>
      <c r="G9046">
        <v>177126.85991656801</v>
      </c>
      <c r="H9046">
        <v>3171333.6174886902</v>
      </c>
      <c r="I9046">
        <v>3935843.1466584401</v>
      </c>
      <c r="J9046">
        <v>6109477.7066059401</v>
      </c>
      <c r="K9046">
        <v>8446108.9453428201</v>
      </c>
      <c r="L9046">
        <v>10755047.8989019</v>
      </c>
      <c r="M9046">
        <v>11299781.1280855</v>
      </c>
      <c r="N9046">
        <v>12296284.470130401</v>
      </c>
      <c r="O9046">
        <v>13762092.035495199</v>
      </c>
      <c r="Q9046" t="str">
        <f>VLOOKUP(A9046,Lookup_Tables!$D$2:$E$7,2,FALSE)</f>
        <v>PF</v>
      </c>
      <c r="R9046" t="str">
        <f>IFERROR(VLOOKUP(D9046,Lookup_Tables!$A$2:$B$21,2,FALSE),"All")</f>
        <v>Pub School</v>
      </c>
    </row>
    <row r="9047" spans="1:18" hidden="1">
      <c r="A9047">
        <v>4096</v>
      </c>
      <c r="B9047">
        <v>14</v>
      </c>
      <c r="C9047" t="s">
        <v>39</v>
      </c>
      <c r="D9047">
        <v>10</v>
      </c>
      <c r="E9047">
        <v>329644.07969003002</v>
      </c>
      <c r="F9047">
        <v>88324.713508261251</v>
      </c>
      <c r="G9047">
        <v>171846.14886533099</v>
      </c>
      <c r="H9047">
        <v>3140900.0833809399</v>
      </c>
      <c r="I9047">
        <v>3908991.92662295</v>
      </c>
      <c r="J9047">
        <v>6002305.6799813099</v>
      </c>
      <c r="K9047">
        <v>8092454.2647098396</v>
      </c>
      <c r="L9047">
        <v>10231886.3095624</v>
      </c>
      <c r="M9047">
        <v>10935831.5323964</v>
      </c>
      <c r="N9047">
        <v>12013736.3015226</v>
      </c>
      <c r="O9047">
        <v>13346759.766736001</v>
      </c>
      <c r="Q9047" t="str">
        <f>VLOOKUP(A9047,Lookup_Tables!$D$2:$E$7,2,FALSE)</f>
        <v>PF</v>
      </c>
      <c r="R9047" t="str">
        <f>IFERROR(VLOOKUP(D9047,Lookup_Tables!$A$2:$B$21,2,FALSE),"All")</f>
        <v>Pub School</v>
      </c>
    </row>
    <row r="9048" spans="1:18" hidden="1">
      <c r="A9048">
        <v>4096</v>
      </c>
      <c r="B9048">
        <v>14</v>
      </c>
      <c r="C9048" t="s">
        <v>38</v>
      </c>
      <c r="D9048">
        <v>11</v>
      </c>
      <c r="E9048">
        <v>112138.564955949</v>
      </c>
      <c r="F9048">
        <v>30105.252584618152</v>
      </c>
      <c r="G9048">
        <v>0</v>
      </c>
      <c r="H9048">
        <v>589964.49522330903</v>
      </c>
      <c r="I9048">
        <v>834061.30928535701</v>
      </c>
      <c r="J9048">
        <v>1668143.49409502</v>
      </c>
      <c r="K9048">
        <v>3549863.9576590802</v>
      </c>
      <c r="L9048">
        <v>5380657.9017059105</v>
      </c>
      <c r="M9048">
        <v>5889226.0400960799</v>
      </c>
      <c r="N9048">
        <v>7099761.2103235498</v>
      </c>
      <c r="O9048">
        <v>8289773.1715595098</v>
      </c>
      <c r="Q9048" t="str">
        <f>VLOOKUP(A9048,Lookup_Tables!$D$2:$E$7,2,FALSE)</f>
        <v>PF</v>
      </c>
      <c r="R9048" t="str">
        <f>IFERROR(VLOOKUP(D9048,Lookup_Tables!$A$2:$B$21,2,FALSE),"All")</f>
        <v>Pub Univ</v>
      </c>
    </row>
    <row r="9049" spans="1:18" hidden="1">
      <c r="A9049">
        <v>4096</v>
      </c>
      <c r="B9049">
        <v>14</v>
      </c>
      <c r="C9049" t="s">
        <v>39</v>
      </c>
      <c r="D9049">
        <v>11</v>
      </c>
      <c r="E9049">
        <v>110949.523918016</v>
      </c>
      <c r="F9049">
        <v>29926.603714120909</v>
      </c>
      <c r="G9049">
        <v>0</v>
      </c>
      <c r="H9049">
        <v>579799.89371785102</v>
      </c>
      <c r="I9049">
        <v>813757.99149013404</v>
      </c>
      <c r="J9049">
        <v>1668143.49409502</v>
      </c>
      <c r="K9049">
        <v>3519240.3147867401</v>
      </c>
      <c r="L9049">
        <v>5289196.67268427</v>
      </c>
      <c r="M9049">
        <v>5838397.9027305301</v>
      </c>
      <c r="N9049">
        <v>7089474.9019689504</v>
      </c>
      <c r="O9049">
        <v>7974377.9107697802</v>
      </c>
      <c r="Q9049" t="str">
        <f>VLOOKUP(A9049,Lookup_Tables!$D$2:$E$7,2,FALSE)</f>
        <v>PF</v>
      </c>
      <c r="R9049" t="str">
        <f>IFERROR(VLOOKUP(D9049,Lookup_Tables!$A$2:$B$21,2,FALSE),"All")</f>
        <v>Pub Univ</v>
      </c>
    </row>
    <row r="9050" spans="1:18" hidden="1">
      <c r="A9050">
        <v>4096</v>
      </c>
      <c r="B9050">
        <v>14</v>
      </c>
      <c r="C9050" t="s">
        <v>38</v>
      </c>
      <c r="D9050">
        <v>13</v>
      </c>
      <c r="E9050">
        <v>306672.00976497697</v>
      </c>
      <c r="F9050">
        <v>82294.719198758859</v>
      </c>
      <c r="G9050">
        <v>281689.67240173399</v>
      </c>
      <c r="H9050">
        <v>2679468.7783283</v>
      </c>
      <c r="I9050">
        <v>3373817.3833443201</v>
      </c>
      <c r="J9050">
        <v>5249669.6399298701</v>
      </c>
      <c r="K9050">
        <v>7550391.9900143202</v>
      </c>
      <c r="L9050">
        <v>9781793.2988650594</v>
      </c>
      <c r="M9050">
        <v>10374809.200137001</v>
      </c>
      <c r="N9050">
        <v>11329798.680087</v>
      </c>
      <c r="O9050">
        <v>12518688.841233499</v>
      </c>
      <c r="Q9050" t="str">
        <f>VLOOKUP(A9050,Lookup_Tables!$D$2:$E$7,2,FALSE)</f>
        <v>PF</v>
      </c>
      <c r="R9050" t="str">
        <f>IFERROR(VLOOKUP(D9050,Lookup_Tables!$A$2:$B$21,2,FALSE),"All")</f>
        <v>Residual Inst</v>
      </c>
    </row>
    <row r="9051" spans="1:18" hidden="1">
      <c r="A9051">
        <v>4096</v>
      </c>
      <c r="B9051">
        <v>14</v>
      </c>
      <c r="C9051" t="s">
        <v>39</v>
      </c>
      <c r="D9051">
        <v>13</v>
      </c>
      <c r="E9051">
        <v>300268.78812344</v>
      </c>
      <c r="F9051">
        <v>81261.453807514888</v>
      </c>
      <c r="G9051">
        <v>275874.823014875</v>
      </c>
      <c r="H9051">
        <v>2658133.5582881598</v>
      </c>
      <c r="I9051">
        <v>3358894.53612627</v>
      </c>
      <c r="J9051">
        <v>5132837.3502165899</v>
      </c>
      <c r="K9051">
        <v>7243696.9243185297</v>
      </c>
      <c r="L9051">
        <v>9131647.5136799905</v>
      </c>
      <c r="M9051">
        <v>9928027.1407877002</v>
      </c>
      <c r="N9051">
        <v>11028163.9318073</v>
      </c>
      <c r="O9051">
        <v>12385972.54981</v>
      </c>
      <c r="Q9051" t="str">
        <f>VLOOKUP(A9051,Lookup_Tables!$D$2:$E$7,2,FALSE)</f>
        <v>PF</v>
      </c>
      <c r="R9051" t="str">
        <f>IFERROR(VLOOKUP(D9051,Lookup_Tables!$A$2:$B$21,2,FALSE),"All")</f>
        <v>Residual Inst</v>
      </c>
    </row>
    <row r="9052" spans="1:18" hidden="1">
      <c r="A9052">
        <v>4096</v>
      </c>
      <c r="B9052">
        <v>14</v>
      </c>
      <c r="C9052" t="s">
        <v>38</v>
      </c>
      <c r="D9052">
        <v>14</v>
      </c>
      <c r="E9052">
        <v>856571.14179460704</v>
      </c>
      <c r="F9052">
        <v>228362.61340277852</v>
      </c>
      <c r="G9052">
        <v>513986.37997710903</v>
      </c>
      <c r="H9052">
        <v>7070543.5795382597</v>
      </c>
      <c r="I9052">
        <v>8973438.6385185309</v>
      </c>
      <c r="J9052">
        <v>14583850.5539461</v>
      </c>
      <c r="K9052">
        <v>22738066.759444602</v>
      </c>
      <c r="L9052">
        <v>30638387.0454612</v>
      </c>
      <c r="M9052">
        <v>32217528.292249899</v>
      </c>
      <c r="N9052">
        <v>35475439.1470064</v>
      </c>
      <c r="O9052">
        <v>40508824.112031899</v>
      </c>
      <c r="Q9052" t="str">
        <f>VLOOKUP(A9052,Lookup_Tables!$D$2:$E$7,2,FALSE)</f>
        <v>PF</v>
      </c>
      <c r="R9052" t="str">
        <f>IFERROR(VLOOKUP(D9052,Lookup_Tables!$A$2:$B$21,2,FALSE),"All")</f>
        <v>Road</v>
      </c>
    </row>
    <row r="9053" spans="1:18" hidden="1">
      <c r="A9053">
        <v>4096</v>
      </c>
      <c r="B9053">
        <v>14</v>
      </c>
      <c r="C9053" t="s">
        <v>39</v>
      </c>
      <c r="D9053">
        <v>14</v>
      </c>
      <c r="E9053">
        <v>841977.66028155701</v>
      </c>
      <c r="F9053">
        <v>225972.21716846316</v>
      </c>
      <c r="G9053">
        <v>498076.59761333402</v>
      </c>
      <c r="H9053">
        <v>6959230.6281275302</v>
      </c>
      <c r="I9053">
        <v>8903154.4946865309</v>
      </c>
      <c r="J9053">
        <v>14385131.969656801</v>
      </c>
      <c r="K9053">
        <v>21949775.2598419</v>
      </c>
      <c r="L9053">
        <v>29437581.859991599</v>
      </c>
      <c r="M9053">
        <v>31289881.7872889</v>
      </c>
      <c r="N9053">
        <v>35264876.015436299</v>
      </c>
      <c r="O9053">
        <v>40134838.840253003</v>
      </c>
      <c r="Q9053" t="str">
        <f>VLOOKUP(A9053,Lookup_Tables!$D$2:$E$7,2,FALSE)</f>
        <v>PF</v>
      </c>
      <c r="R9053" t="str">
        <f>IFERROR(VLOOKUP(D9053,Lookup_Tables!$A$2:$B$21,2,FALSE),"All")</f>
        <v>Road</v>
      </c>
    </row>
    <row r="9054" spans="1:18" hidden="1">
      <c r="A9054">
        <v>4096</v>
      </c>
      <c r="B9054">
        <v>14</v>
      </c>
      <c r="C9054" t="s">
        <v>38</v>
      </c>
      <c r="D9054">
        <v>15</v>
      </c>
      <c r="E9054">
        <v>14751115.884562399</v>
      </c>
      <c r="F9054">
        <v>3868923.0474728495</v>
      </c>
      <c r="G9054">
        <v>8624427.3293746095</v>
      </c>
      <c r="H9054">
        <v>120492005.514277</v>
      </c>
      <c r="I9054">
        <v>157196935.175861</v>
      </c>
      <c r="J9054">
        <v>258402830.171166</v>
      </c>
      <c r="K9054">
        <v>408633394.24081898</v>
      </c>
      <c r="L9054">
        <v>521071045.87058097</v>
      </c>
      <c r="M9054">
        <v>539925302.56059802</v>
      </c>
      <c r="N9054">
        <v>587404270.56791699</v>
      </c>
      <c r="O9054">
        <v>649966952.76139903</v>
      </c>
      <c r="Q9054" t="str">
        <f>VLOOKUP(A9054,Lookup_Tables!$D$2:$E$7,2,FALSE)</f>
        <v>PF</v>
      </c>
      <c r="R9054" t="str">
        <f>IFERROR(VLOOKUP(D9054,Lookup_Tables!$A$2:$B$21,2,FALSE),"All")</f>
        <v>All</v>
      </c>
    </row>
    <row r="9055" spans="1:18" hidden="1">
      <c r="A9055">
        <v>4096</v>
      </c>
      <c r="B9055">
        <v>14</v>
      </c>
      <c r="C9055" t="s">
        <v>39</v>
      </c>
      <c r="D9055">
        <v>15</v>
      </c>
      <c r="E9055">
        <v>14496772.941968501</v>
      </c>
      <c r="F9055">
        <v>3853274.5272951089</v>
      </c>
      <c r="G9055">
        <v>8490588.2505619694</v>
      </c>
      <c r="H9055">
        <v>120125879.59664699</v>
      </c>
      <c r="I9055">
        <v>156084367.70458099</v>
      </c>
      <c r="J9055">
        <v>253240691.69708201</v>
      </c>
      <c r="K9055">
        <v>390446621.83490098</v>
      </c>
      <c r="L9055">
        <v>490388840.44075</v>
      </c>
      <c r="M9055">
        <v>526040406.959719</v>
      </c>
      <c r="N9055">
        <v>579107453.32549906</v>
      </c>
      <c r="O9055">
        <v>645882005.63156199</v>
      </c>
      <c r="Q9055" t="str">
        <f>VLOOKUP(A9055,Lookup_Tables!$D$2:$E$7,2,FALSE)</f>
        <v>PF</v>
      </c>
      <c r="R9055" t="str">
        <f>IFERROR(VLOOKUP(D9055,Lookup_Tables!$A$2:$B$21,2,FALSE),"All")</f>
        <v>All</v>
      </c>
    </row>
    <row r="9056" spans="1:18" hidden="1">
      <c r="A9056">
        <v>4096</v>
      </c>
      <c r="B9056">
        <v>14</v>
      </c>
      <c r="C9056" t="s">
        <v>38</v>
      </c>
      <c r="D9056">
        <v>16</v>
      </c>
      <c r="E9056">
        <v>2239128.4310004199</v>
      </c>
      <c r="F9056">
        <v>586751.23233552743</v>
      </c>
      <c r="G9056">
        <v>1175047.9748231401</v>
      </c>
      <c r="H9056">
        <v>18945080.401146099</v>
      </c>
      <c r="I9056">
        <v>24647286.8191985</v>
      </c>
      <c r="J9056">
        <v>38804318.5433103</v>
      </c>
      <c r="K9056">
        <v>59586393.475468896</v>
      </c>
      <c r="L9056">
        <v>79362948.118238106</v>
      </c>
      <c r="M9056">
        <v>83347868.450810805</v>
      </c>
      <c r="N9056">
        <v>91388513.655759305</v>
      </c>
      <c r="O9056">
        <v>103520960.766505</v>
      </c>
      <c r="Q9056" t="str">
        <f>VLOOKUP(A9056,Lookup_Tables!$D$2:$E$7,2,FALSE)</f>
        <v>PF</v>
      </c>
      <c r="R9056" t="str">
        <f>IFERROR(VLOOKUP(D9056,Lookup_Tables!$A$2:$B$21,2,FALSE),"All")</f>
        <v>Government_Loss</v>
      </c>
    </row>
    <row r="9057" spans="1:18" hidden="1">
      <c r="A9057">
        <v>4096</v>
      </c>
      <c r="B9057">
        <v>14</v>
      </c>
      <c r="C9057" t="s">
        <v>39</v>
      </c>
      <c r="D9057">
        <v>16</v>
      </c>
      <c r="E9057">
        <v>2200873.6042060801</v>
      </c>
      <c r="F9057">
        <v>586449.42155127181</v>
      </c>
      <c r="G9057">
        <v>1165520.04993343</v>
      </c>
      <c r="H9057">
        <v>18833299.249395601</v>
      </c>
      <c r="I9057">
        <v>24508266.776679199</v>
      </c>
      <c r="J9057">
        <v>37947853.049569599</v>
      </c>
      <c r="K9057">
        <v>56448157.070324898</v>
      </c>
      <c r="L9057">
        <v>75208900.289049506</v>
      </c>
      <c r="M9057">
        <v>81064803.5892272</v>
      </c>
      <c r="N9057">
        <v>90600693.305698693</v>
      </c>
      <c r="O9057">
        <v>102502263.269811</v>
      </c>
      <c r="Q9057" t="str">
        <f>VLOOKUP(A9057,Lookup_Tables!$D$2:$E$7,2,FALSE)</f>
        <v>PF</v>
      </c>
      <c r="R9057" t="str">
        <f>IFERROR(VLOOKUP(D9057,Lookup_Tables!$A$2:$B$21,2,FALSE),"All")</f>
        <v>Government_Loss</v>
      </c>
    </row>
    <row r="9058" spans="1:18" hidden="1">
      <c r="A9058">
        <v>4096</v>
      </c>
      <c r="B9058">
        <v>14</v>
      </c>
      <c r="C9058" t="s">
        <v>38</v>
      </c>
      <c r="D9058">
        <v>17</v>
      </c>
      <c r="E9058">
        <v>1376592.13708119</v>
      </c>
      <c r="F9058">
        <v>362968.77957383322</v>
      </c>
      <c r="G9058">
        <v>832771.44805698795</v>
      </c>
      <c r="H9058">
        <v>11399746.164713399</v>
      </c>
      <c r="I9058">
        <v>14821725.3490235</v>
      </c>
      <c r="J9058">
        <v>23829082.601367898</v>
      </c>
      <c r="K9058">
        <v>37356690.392614797</v>
      </c>
      <c r="L9058">
        <v>48147280.947534896</v>
      </c>
      <c r="M9058">
        <v>50287537.4517418</v>
      </c>
      <c r="N9058">
        <v>54806427.628407396</v>
      </c>
      <c r="O9058">
        <v>61432708.155953102</v>
      </c>
      <c r="Q9058" t="str">
        <f>VLOOKUP(A9058,Lookup_Tables!$D$2:$E$7,2,FALSE)</f>
        <v>PF</v>
      </c>
      <c r="R9058" t="str">
        <f>IFERROR(VLOOKUP(D9058,Lookup_Tables!$A$2:$B$21,2,FALSE),"All")</f>
        <v>Emergency_Loss</v>
      </c>
    </row>
    <row r="9059" spans="1:18" hidden="1">
      <c r="A9059">
        <v>4096</v>
      </c>
      <c r="B9059">
        <v>14</v>
      </c>
      <c r="C9059" t="s">
        <v>39</v>
      </c>
      <c r="D9059">
        <v>17</v>
      </c>
      <c r="E9059">
        <v>1352420.84225714</v>
      </c>
      <c r="F9059">
        <v>359638.04804070527</v>
      </c>
      <c r="G9059">
        <v>827086.62433425302</v>
      </c>
      <c r="H9059">
        <v>11327691.255421599</v>
      </c>
      <c r="I9059">
        <v>14737540.997231999</v>
      </c>
      <c r="J9059">
        <v>23455122.239207901</v>
      </c>
      <c r="K9059">
        <v>35602888.498258002</v>
      </c>
      <c r="L9059">
        <v>45492645.053431302</v>
      </c>
      <c r="M9059">
        <v>49100916.088052198</v>
      </c>
      <c r="N9059">
        <v>54126332.450334802</v>
      </c>
      <c r="O9059">
        <v>60752645.2267351</v>
      </c>
      <c r="Q9059" t="str">
        <f>VLOOKUP(A9059,Lookup_Tables!$D$2:$E$7,2,FALSE)</f>
        <v>PF</v>
      </c>
      <c r="R9059" t="str">
        <f>IFERROR(VLOOKUP(D9059,Lookup_Tables!$A$2:$B$21,2,FALSE),"All")</f>
        <v>Emergency_Loss</v>
      </c>
    </row>
    <row r="9060" spans="1:18" hidden="1">
      <c r="A9060">
        <v>4096</v>
      </c>
      <c r="B9060">
        <v>14</v>
      </c>
      <c r="C9060" t="s">
        <v>38</v>
      </c>
      <c r="D9060">
        <v>18</v>
      </c>
      <c r="E9060">
        <v>3615720.5680815601</v>
      </c>
      <c r="F9060">
        <v>949043.53595876927</v>
      </c>
      <c r="G9060">
        <v>1995940.55597212</v>
      </c>
      <c r="H9060">
        <v>30405598.0703343</v>
      </c>
      <c r="I9060">
        <v>39474232.230887003</v>
      </c>
      <c r="J9060">
        <v>62673765.955612898</v>
      </c>
      <c r="K9060">
        <v>96960042.203895494</v>
      </c>
      <c r="L9060">
        <v>127510229.065773</v>
      </c>
      <c r="M9060">
        <v>133657886.103154</v>
      </c>
      <c r="N9060">
        <v>146362651.40283301</v>
      </c>
      <c r="O9060">
        <v>165167022.195335</v>
      </c>
      <c r="Q9060" t="str">
        <f>VLOOKUP(A9060,Lookup_Tables!$D$2:$E$7,2,FALSE)</f>
        <v>PF</v>
      </c>
      <c r="R9060" t="str">
        <f>IFERROR(VLOOKUP(D9060,Lookup_Tables!$A$2:$B$21,2,FALSE),"All")</f>
        <v>Govt_Plus_Emergency</v>
      </c>
    </row>
    <row r="9061" spans="1:18" hidden="1">
      <c r="A9061">
        <v>4096</v>
      </c>
      <c r="B9061">
        <v>14</v>
      </c>
      <c r="C9061" t="s">
        <v>39</v>
      </c>
      <c r="D9061">
        <v>18</v>
      </c>
      <c r="E9061">
        <v>3553293.61178425</v>
      </c>
      <c r="F9061">
        <v>943533.71958211437</v>
      </c>
      <c r="G9061">
        <v>1987045.03311144</v>
      </c>
      <c r="H9061">
        <v>30136602.945675001</v>
      </c>
      <c r="I9061">
        <v>39428664.055805698</v>
      </c>
      <c r="J9061">
        <v>61407936.439221799</v>
      </c>
      <c r="K9061">
        <v>92163346.159714594</v>
      </c>
      <c r="L9061">
        <v>120701545.342481</v>
      </c>
      <c r="M9061">
        <v>130165719.677279</v>
      </c>
      <c r="N9061">
        <v>144727025.75603399</v>
      </c>
      <c r="O9061">
        <v>163254908.496546</v>
      </c>
      <c r="Q9061" t="str">
        <f>VLOOKUP(A9061,Lookup_Tables!$D$2:$E$7,2,FALSE)</f>
        <v>PF</v>
      </c>
      <c r="R9061" t="str">
        <f>IFERROR(VLOOKUP(D9061,Lookup_Tables!$A$2:$B$21,2,FALSE),"All")</f>
        <v>Govt_Plus_Emergency</v>
      </c>
    </row>
    <row r="9062" spans="1:18" hidden="1">
      <c r="A9062">
        <v>4096</v>
      </c>
      <c r="B9062">
        <v>15</v>
      </c>
      <c r="C9062" t="s">
        <v>38</v>
      </c>
      <c r="D9062">
        <v>0</v>
      </c>
      <c r="E9062">
        <v>25296933.336351998</v>
      </c>
      <c r="F9062">
        <v>6757400.8368971013</v>
      </c>
      <c r="G9062">
        <v>6745999.8513389099</v>
      </c>
      <c r="H9062">
        <v>83010671.850035593</v>
      </c>
      <c r="I9062">
        <v>132270673.702269</v>
      </c>
      <c r="J9062">
        <v>307160700.28332698</v>
      </c>
      <c r="K9062">
        <v>764927416.22852397</v>
      </c>
      <c r="L9062">
        <v>1309532432.7413599</v>
      </c>
      <c r="M9062">
        <v>1594961884.6062701</v>
      </c>
      <c r="N9062">
        <v>1976220393.9114699</v>
      </c>
      <c r="O9062">
        <v>2445838531.03615</v>
      </c>
      <c r="Q9062" t="str">
        <f>VLOOKUP(A9062,Lookup_Tables!$D$2:$E$7,2,FALSE)</f>
        <v>PF</v>
      </c>
      <c r="R9062" t="str">
        <f>IFERROR(VLOOKUP(D9062,Lookup_Tables!$A$2:$B$21,2,FALSE),"All")</f>
        <v>Private Assets</v>
      </c>
    </row>
    <row r="9063" spans="1:18" hidden="1">
      <c r="A9063">
        <v>4096</v>
      </c>
      <c r="B9063">
        <v>15</v>
      </c>
      <c r="C9063" t="s">
        <v>39</v>
      </c>
      <c r="D9063">
        <v>0</v>
      </c>
      <c r="E9063">
        <v>25011150.727042198</v>
      </c>
      <c r="F9063">
        <v>6700857.5922733024</v>
      </c>
      <c r="G9063">
        <v>6634056.1570311096</v>
      </c>
      <c r="H9063">
        <v>82482928.937041</v>
      </c>
      <c r="I9063">
        <v>129009722.828492</v>
      </c>
      <c r="J9063">
        <v>303398435.12431902</v>
      </c>
      <c r="K9063">
        <v>755408274.03815806</v>
      </c>
      <c r="L9063">
        <v>1302217063.9550099</v>
      </c>
      <c r="M9063">
        <v>1553466189.73645</v>
      </c>
      <c r="N9063">
        <v>1976220393.9114699</v>
      </c>
      <c r="O9063">
        <v>2445838531.03615</v>
      </c>
      <c r="Q9063" t="str">
        <f>VLOOKUP(A9063,Lookup_Tables!$D$2:$E$7,2,FALSE)</f>
        <v>PF</v>
      </c>
      <c r="R9063" t="str">
        <f>IFERROR(VLOOKUP(D9063,Lookup_Tables!$A$2:$B$21,2,FALSE),"All")</f>
        <v>Private Assets</v>
      </c>
    </row>
    <row r="9064" spans="1:18" hidden="1">
      <c r="A9064">
        <v>4096</v>
      </c>
      <c r="B9064">
        <v>15</v>
      </c>
      <c r="C9064" t="s">
        <v>38</v>
      </c>
      <c r="D9064">
        <v>1</v>
      </c>
      <c r="E9064">
        <v>26150.4665063143</v>
      </c>
      <c r="F9064">
        <v>5780.8691551265038</v>
      </c>
      <c r="G9064">
        <v>0</v>
      </c>
      <c r="H9064">
        <v>34137.317399751999</v>
      </c>
      <c r="I9064">
        <v>69396.159205566699</v>
      </c>
      <c r="J9064">
        <v>495204.25389766699</v>
      </c>
      <c r="K9064">
        <v>884254.75351732003</v>
      </c>
      <c r="L9064">
        <v>1429701.19962353</v>
      </c>
      <c r="M9064">
        <v>1758062.37201409</v>
      </c>
      <c r="N9064">
        <v>2275610.9961299002</v>
      </c>
      <c r="O9064">
        <v>2621979.9836331499</v>
      </c>
      <c r="Q9064" t="str">
        <f>VLOOKUP(A9064,Lookup_Tables!$D$2:$E$7,2,FALSE)</f>
        <v>PF</v>
      </c>
      <c r="R9064" t="str">
        <f>IFERROR(VLOOKUP(D9064,Lookup_Tables!$A$2:$B$21,2,FALSE),"All")</f>
        <v>Airport</v>
      </c>
    </row>
    <row r="9065" spans="1:18" hidden="1">
      <c r="A9065">
        <v>4096</v>
      </c>
      <c r="B9065">
        <v>15</v>
      </c>
      <c r="C9065" t="s">
        <v>39</v>
      </c>
      <c r="D9065">
        <v>1</v>
      </c>
      <c r="E9065">
        <v>25957.8606404903</v>
      </c>
      <c r="F9065">
        <v>5763.4690220762386</v>
      </c>
      <c r="G9065">
        <v>0</v>
      </c>
      <c r="H9065">
        <v>34137.317399751999</v>
      </c>
      <c r="I9065">
        <v>69396.159205566699</v>
      </c>
      <c r="J9065">
        <v>495204.25389766699</v>
      </c>
      <c r="K9065">
        <v>884254.75351732003</v>
      </c>
      <c r="L9065">
        <v>1420374.95447798</v>
      </c>
      <c r="M9065">
        <v>1728866.20094245</v>
      </c>
      <c r="N9065">
        <v>2206162.0846101702</v>
      </c>
      <c r="O9065">
        <v>2583941.7496679798</v>
      </c>
      <c r="Q9065" t="str">
        <f>VLOOKUP(A9065,Lookup_Tables!$D$2:$E$7,2,FALSE)</f>
        <v>PF</v>
      </c>
      <c r="R9065" t="str">
        <f>IFERROR(VLOOKUP(D9065,Lookup_Tables!$A$2:$B$21,2,FALSE),"All")</f>
        <v>Airport</v>
      </c>
    </row>
    <row r="9066" spans="1:18" hidden="1">
      <c r="A9066">
        <v>4096</v>
      </c>
      <c r="B9066">
        <v>15</v>
      </c>
      <c r="C9066" t="s">
        <v>38</v>
      </c>
      <c r="D9066">
        <v>2</v>
      </c>
      <c r="E9066">
        <v>783010.86424858298</v>
      </c>
      <c r="F9066">
        <v>227218.68299533112</v>
      </c>
      <c r="G9066">
        <v>63020.858153039997</v>
      </c>
      <c r="H9066">
        <v>1773741.1464227301</v>
      </c>
      <c r="I9066">
        <v>3149393.1969463602</v>
      </c>
      <c r="J9066">
        <v>9251550.7667093705</v>
      </c>
      <c r="K9066">
        <v>22297327.406190399</v>
      </c>
      <c r="L9066">
        <v>43708435.867292397</v>
      </c>
      <c r="M9066">
        <v>48749234.689182296</v>
      </c>
      <c r="N9066">
        <v>67038495.237819098</v>
      </c>
      <c r="O9066">
        <v>85946538.899284899</v>
      </c>
      <c r="Q9066" t="str">
        <f>VLOOKUP(A9066,Lookup_Tables!$D$2:$E$7,2,FALSE)</f>
        <v>PF</v>
      </c>
      <c r="R9066" t="str">
        <f>IFERROR(VLOOKUP(D9066,Lookup_Tables!$A$2:$B$21,2,FALSE),"All")</f>
        <v>Bridge</v>
      </c>
    </row>
    <row r="9067" spans="1:18" hidden="1">
      <c r="A9067">
        <v>4096</v>
      </c>
      <c r="B9067">
        <v>15</v>
      </c>
      <c r="C9067" t="s">
        <v>39</v>
      </c>
      <c r="D9067">
        <v>2</v>
      </c>
      <c r="E9067">
        <v>776650.63262185</v>
      </c>
      <c r="F9067">
        <v>225640.46969322814</v>
      </c>
      <c r="G9067">
        <v>58659.368511563203</v>
      </c>
      <c r="H9067">
        <v>1748947.9577668</v>
      </c>
      <c r="I9067">
        <v>3112162.2236298202</v>
      </c>
      <c r="J9067">
        <v>9087059.9333253</v>
      </c>
      <c r="K9067">
        <v>22297327.406190399</v>
      </c>
      <c r="L9067">
        <v>43664601.083165102</v>
      </c>
      <c r="M9067">
        <v>48749234.689182296</v>
      </c>
      <c r="N9067">
        <v>64868610.270113103</v>
      </c>
      <c r="O9067">
        <v>85946538.899284899</v>
      </c>
      <c r="Q9067" t="str">
        <f>VLOOKUP(A9067,Lookup_Tables!$D$2:$E$7,2,FALSE)</f>
        <v>PF</v>
      </c>
      <c r="R9067" t="str">
        <f>IFERROR(VLOOKUP(D9067,Lookup_Tables!$A$2:$B$21,2,FALSE),"All")</f>
        <v>Bridge</v>
      </c>
    </row>
    <row r="9068" spans="1:18" hidden="1">
      <c r="A9068">
        <v>4096</v>
      </c>
      <c r="B9068">
        <v>15</v>
      </c>
      <c r="C9068" t="s">
        <v>38</v>
      </c>
      <c r="D9068">
        <v>3</v>
      </c>
      <c r="E9068">
        <v>183691.96983730001</v>
      </c>
      <c r="F9068">
        <v>64567.107763533044</v>
      </c>
      <c r="G9068">
        <v>590087.66397576395</v>
      </c>
      <c r="H9068">
        <v>1089323.97413839</v>
      </c>
      <c r="I9068">
        <v>1232976.47938643</v>
      </c>
      <c r="J9068">
        <v>1804342.50876188</v>
      </c>
      <c r="K9068">
        <v>2838768.5530581698</v>
      </c>
      <c r="L9068">
        <v>4369663.6714642504</v>
      </c>
      <c r="M9068">
        <v>4915259.8595372299</v>
      </c>
      <c r="N9068">
        <v>6173108.5504465597</v>
      </c>
      <c r="O9068">
        <v>7407196.7007595701</v>
      </c>
      <c r="Q9068" t="str">
        <f>VLOOKUP(A9068,Lookup_Tables!$D$2:$E$7,2,FALSE)</f>
        <v>PF</v>
      </c>
      <c r="R9068" t="str">
        <f>IFERROR(VLOOKUP(D9068,Lookup_Tables!$A$2:$B$21,2,FALSE),"All")</f>
        <v>Govt Hosp</v>
      </c>
    </row>
    <row r="9069" spans="1:18" hidden="1">
      <c r="A9069">
        <v>4096</v>
      </c>
      <c r="B9069">
        <v>15</v>
      </c>
      <c r="C9069" t="s">
        <v>39</v>
      </c>
      <c r="D9069">
        <v>3</v>
      </c>
      <c r="E9069">
        <v>173607.419184197</v>
      </c>
      <c r="F9069">
        <v>61768.794646339811</v>
      </c>
      <c r="G9069">
        <v>558397.72793354199</v>
      </c>
      <c r="H9069">
        <v>982668.04842442798</v>
      </c>
      <c r="I9069">
        <v>1130959.2914615499</v>
      </c>
      <c r="J9069">
        <v>1646831.36654927</v>
      </c>
      <c r="K9069">
        <v>2722057.4571015202</v>
      </c>
      <c r="L9069">
        <v>4260879.0569922701</v>
      </c>
      <c r="M9069">
        <v>4676377.0945098596</v>
      </c>
      <c r="N9069">
        <v>5604752.9160601096</v>
      </c>
      <c r="O9069">
        <v>7407196.7007595701</v>
      </c>
      <c r="Q9069" t="str">
        <f>VLOOKUP(A9069,Lookup_Tables!$D$2:$E$7,2,FALSE)</f>
        <v>PF</v>
      </c>
      <c r="R9069" t="str">
        <f>IFERROR(VLOOKUP(D9069,Lookup_Tables!$A$2:$B$21,2,FALSE),"All")</f>
        <v>Govt Hosp</v>
      </c>
    </row>
    <row r="9070" spans="1:18" hidden="1">
      <c r="A9070">
        <v>4096</v>
      </c>
      <c r="B9070">
        <v>15</v>
      </c>
      <c r="C9070" t="s">
        <v>38</v>
      </c>
      <c r="D9070">
        <v>4</v>
      </c>
      <c r="E9070">
        <v>91120.012901356007</v>
      </c>
      <c r="F9070">
        <v>26387.272402976079</v>
      </c>
      <c r="G9070">
        <v>2643.82001060114</v>
      </c>
      <c r="H9070">
        <v>208087.66565136699</v>
      </c>
      <c r="I9070">
        <v>356606.23233510798</v>
      </c>
      <c r="J9070">
        <v>993238.82604602305</v>
      </c>
      <c r="K9070">
        <v>2650530.41322752</v>
      </c>
      <c r="L9070">
        <v>5138815.7124710502</v>
      </c>
      <c r="M9070">
        <v>5671402.0096123004</v>
      </c>
      <c r="N9070">
        <v>8050331.3474044204</v>
      </c>
      <c r="O9070">
        <v>10715119.5182973</v>
      </c>
      <c r="Q9070" t="str">
        <f>VLOOKUP(A9070,Lookup_Tables!$D$2:$E$7,2,FALSE)</f>
        <v>PF</v>
      </c>
      <c r="R9070" t="str">
        <f>IFERROR(VLOOKUP(D9070,Lookup_Tables!$A$2:$B$21,2,FALSE),"All")</f>
        <v>Govt Med Fac</v>
      </c>
    </row>
    <row r="9071" spans="1:18" hidden="1">
      <c r="A9071">
        <v>4096</v>
      </c>
      <c r="B9071">
        <v>15</v>
      </c>
      <c r="C9071" t="s">
        <v>39</v>
      </c>
      <c r="D9071">
        <v>4</v>
      </c>
      <c r="E9071">
        <v>90463.053722120807</v>
      </c>
      <c r="F9071">
        <v>26193.274470035634</v>
      </c>
      <c r="G9071">
        <v>2643.82001060114</v>
      </c>
      <c r="H9071">
        <v>206554.04290316001</v>
      </c>
      <c r="I9071">
        <v>356606.23233510798</v>
      </c>
      <c r="J9071">
        <v>988243.20329788001</v>
      </c>
      <c r="K9071">
        <v>2620655.30974819</v>
      </c>
      <c r="L9071">
        <v>5087542.0880383803</v>
      </c>
      <c r="M9071">
        <v>5671402.0096123004</v>
      </c>
      <c r="N9071">
        <v>7848199.6271871999</v>
      </c>
      <c r="O9071">
        <v>10715119.5182973</v>
      </c>
      <c r="Q9071" t="str">
        <f>VLOOKUP(A9071,Lookup_Tables!$D$2:$E$7,2,FALSE)</f>
        <v>PF</v>
      </c>
      <c r="R9071" t="str">
        <f>IFERROR(VLOOKUP(D9071,Lookup_Tables!$A$2:$B$21,2,FALSE),"All")</f>
        <v>Govt Med Fac</v>
      </c>
    </row>
    <row r="9072" spans="1:18" hidden="1">
      <c r="A9072">
        <v>4096</v>
      </c>
      <c r="B9072">
        <v>15</v>
      </c>
      <c r="C9072" t="s">
        <v>38</v>
      </c>
      <c r="D9072">
        <v>6</v>
      </c>
      <c r="E9072">
        <v>149497.771352076</v>
      </c>
      <c r="F9072">
        <v>49461.205877108747</v>
      </c>
      <c r="G9072">
        <v>542133.611183587</v>
      </c>
      <c r="H9072">
        <v>1039501.16977158</v>
      </c>
      <c r="I9072">
        <v>1196291.7762685299</v>
      </c>
      <c r="J9072">
        <v>1577152.97582533</v>
      </c>
      <c r="K9072">
        <v>2136375.5795713598</v>
      </c>
      <c r="L9072">
        <v>2975939.7948209899</v>
      </c>
      <c r="M9072">
        <v>3130433.70073148</v>
      </c>
      <c r="N9072">
        <v>3927849.9359815302</v>
      </c>
      <c r="O9072">
        <v>5009919.7228208696</v>
      </c>
      <c r="Q9072" t="str">
        <f>VLOOKUP(A9072,Lookup_Tables!$D$2:$E$7,2,FALSE)</f>
        <v>PF</v>
      </c>
      <c r="R9072" t="str">
        <f>IFERROR(VLOOKUP(D9072,Lookup_Tables!$A$2:$B$21,2,FALSE),"All")</f>
        <v>Port</v>
      </c>
    </row>
    <row r="9073" spans="1:18" hidden="1">
      <c r="A9073">
        <v>4096</v>
      </c>
      <c r="B9073">
        <v>15</v>
      </c>
      <c r="C9073" t="s">
        <v>39</v>
      </c>
      <c r="D9073">
        <v>6</v>
      </c>
      <c r="E9073">
        <v>141488.62094586299</v>
      </c>
      <c r="F9073">
        <v>48352.197198347058</v>
      </c>
      <c r="G9073">
        <v>506317.33332509501</v>
      </c>
      <c r="H9073">
        <v>969186.30528767197</v>
      </c>
      <c r="I9073">
        <v>1087673.9221501499</v>
      </c>
      <c r="J9073">
        <v>1478557.40933261</v>
      </c>
      <c r="K9073">
        <v>1989364.311801</v>
      </c>
      <c r="L9073">
        <v>2783001.0350407599</v>
      </c>
      <c r="M9073">
        <v>3074283.0426961002</v>
      </c>
      <c r="N9073">
        <v>3596352.0675162598</v>
      </c>
      <c r="O9073">
        <v>4533508.3054355001</v>
      </c>
      <c r="Q9073" t="str">
        <f>VLOOKUP(A9073,Lookup_Tables!$D$2:$E$7,2,FALSE)</f>
        <v>PF</v>
      </c>
      <c r="R9073" t="str">
        <f>IFERROR(VLOOKUP(D9073,Lookup_Tables!$A$2:$B$21,2,FALSE),"All")</f>
        <v>Port</v>
      </c>
    </row>
    <row r="9074" spans="1:18" hidden="1">
      <c r="A9074">
        <v>4096</v>
      </c>
      <c r="B9074">
        <v>15</v>
      </c>
      <c r="C9074" t="s">
        <v>38</v>
      </c>
      <c r="D9074">
        <v>9</v>
      </c>
      <c r="E9074">
        <v>160720.32550081701</v>
      </c>
      <c r="F9074">
        <v>39367.344836218123</v>
      </c>
      <c r="G9074">
        <v>150060.65924711301</v>
      </c>
      <c r="H9074">
        <v>902711.88705352205</v>
      </c>
      <c r="I9074">
        <v>1293350.9974460599</v>
      </c>
      <c r="J9074">
        <v>2481811.2018831498</v>
      </c>
      <c r="K9074">
        <v>4303436.2755487701</v>
      </c>
      <c r="L9074">
        <v>6636795.7579651596</v>
      </c>
      <c r="M9074">
        <v>7721173.4944679597</v>
      </c>
      <c r="N9074">
        <v>9760641.2380751893</v>
      </c>
      <c r="O9074">
        <v>10911505.817379899</v>
      </c>
      <c r="Q9074" t="str">
        <f>VLOOKUP(A9074,Lookup_Tables!$D$2:$E$7,2,FALSE)</f>
        <v>PF</v>
      </c>
      <c r="R9074" t="str">
        <f>IFERROR(VLOOKUP(D9074,Lookup_Tables!$A$2:$B$21,2,FALSE),"All")</f>
        <v>Pub Admin Bldg</v>
      </c>
    </row>
    <row r="9075" spans="1:18" hidden="1">
      <c r="A9075">
        <v>4096</v>
      </c>
      <c r="B9075">
        <v>15</v>
      </c>
      <c r="C9075" t="s">
        <v>39</v>
      </c>
      <c r="D9075">
        <v>9</v>
      </c>
      <c r="E9075">
        <v>157750.398771031</v>
      </c>
      <c r="F9075">
        <v>39851.556724431241</v>
      </c>
      <c r="G9075">
        <v>150060.65924711301</v>
      </c>
      <c r="H9075">
        <v>860827.12540921394</v>
      </c>
      <c r="I9075">
        <v>1254729.5730182501</v>
      </c>
      <c r="J9075">
        <v>2337539.1022515199</v>
      </c>
      <c r="K9075">
        <v>4226808.2078993199</v>
      </c>
      <c r="L9075">
        <v>6527150.2178443996</v>
      </c>
      <c r="M9075">
        <v>7622998.5843939502</v>
      </c>
      <c r="N9075">
        <v>9316770.4401243106</v>
      </c>
      <c r="O9075">
        <v>10827278.7730413</v>
      </c>
      <c r="Q9075" t="str">
        <f>VLOOKUP(A9075,Lookup_Tables!$D$2:$E$7,2,FALSE)</f>
        <v>PF</v>
      </c>
      <c r="R9075" t="str">
        <f>IFERROR(VLOOKUP(D9075,Lookup_Tables!$A$2:$B$21,2,FALSE),"All")</f>
        <v>Pub Admin Bldg</v>
      </c>
    </row>
    <row r="9076" spans="1:18" hidden="1">
      <c r="A9076">
        <v>4096</v>
      </c>
      <c r="B9076">
        <v>15</v>
      </c>
      <c r="C9076" t="s">
        <v>38</v>
      </c>
      <c r="D9076">
        <v>10</v>
      </c>
      <c r="E9076">
        <v>489081.76527392602</v>
      </c>
      <c r="F9076">
        <v>128095.63290151447</v>
      </c>
      <c r="G9076">
        <v>17614.978524560898</v>
      </c>
      <c r="H9076">
        <v>1427257.2458430601</v>
      </c>
      <c r="I9076">
        <v>2429591.45341552</v>
      </c>
      <c r="J9076">
        <v>6752900.6123995204</v>
      </c>
      <c r="K9076">
        <v>15269131.4689191</v>
      </c>
      <c r="L9076">
        <v>26858635.779965099</v>
      </c>
      <c r="M9076">
        <v>29672633.009197399</v>
      </c>
      <c r="N9076">
        <v>38745371.734502196</v>
      </c>
      <c r="O9076">
        <v>49195698.982771799</v>
      </c>
      <c r="Q9076" t="str">
        <f>VLOOKUP(A9076,Lookup_Tables!$D$2:$E$7,2,FALSE)</f>
        <v>PF</v>
      </c>
      <c r="R9076" t="str">
        <f>IFERROR(VLOOKUP(D9076,Lookup_Tables!$A$2:$B$21,2,FALSE),"All")</f>
        <v>Pub School</v>
      </c>
    </row>
    <row r="9077" spans="1:18" hidden="1">
      <c r="A9077">
        <v>4096</v>
      </c>
      <c r="B9077">
        <v>15</v>
      </c>
      <c r="C9077" t="s">
        <v>39</v>
      </c>
      <c r="D9077">
        <v>10</v>
      </c>
      <c r="E9077">
        <v>484742.68665604101</v>
      </c>
      <c r="F9077">
        <v>127868.08785106445</v>
      </c>
      <c r="G9077">
        <v>17542.5768485103</v>
      </c>
      <c r="H9077">
        <v>1427257.2458430601</v>
      </c>
      <c r="I9077">
        <v>2426997.6473873002</v>
      </c>
      <c r="J9077">
        <v>6579014.2262211703</v>
      </c>
      <c r="K9077">
        <v>15069157.724144001</v>
      </c>
      <c r="L9077">
        <v>26585867.236850198</v>
      </c>
      <c r="M9077">
        <v>29142080.876013499</v>
      </c>
      <c r="N9077">
        <v>38745371.734502196</v>
      </c>
      <c r="O9077">
        <v>49195698.982771799</v>
      </c>
      <c r="Q9077" t="str">
        <f>VLOOKUP(A9077,Lookup_Tables!$D$2:$E$7,2,FALSE)</f>
        <v>PF</v>
      </c>
      <c r="R9077" t="str">
        <f>IFERROR(VLOOKUP(D9077,Lookup_Tables!$A$2:$B$21,2,FALSE),"All")</f>
        <v>Pub School</v>
      </c>
    </row>
    <row r="9078" spans="1:18" hidden="1">
      <c r="A9078">
        <v>4096</v>
      </c>
      <c r="B9078">
        <v>15</v>
      </c>
      <c r="C9078" t="s">
        <v>38</v>
      </c>
      <c r="D9078">
        <v>11</v>
      </c>
      <c r="E9078">
        <v>39657.212051473703</v>
      </c>
      <c r="F9078">
        <v>10975.771022548099</v>
      </c>
      <c r="G9078">
        <v>113725.15236196</v>
      </c>
      <c r="H9078">
        <v>293475.57064880797</v>
      </c>
      <c r="I9078">
        <v>352173.64708215097</v>
      </c>
      <c r="J9078">
        <v>528250.29288823798</v>
      </c>
      <c r="K9078">
        <v>741037.28208163695</v>
      </c>
      <c r="L9078">
        <v>1019829.27248688</v>
      </c>
      <c r="M9078">
        <v>1122533.69010321</v>
      </c>
      <c r="N9078">
        <v>1401377.03963557</v>
      </c>
      <c r="O9078">
        <v>1551816.61916143</v>
      </c>
      <c r="Q9078" t="str">
        <f>VLOOKUP(A9078,Lookup_Tables!$D$2:$E$7,2,FALSE)</f>
        <v>PF</v>
      </c>
      <c r="R9078" t="str">
        <f>IFERROR(VLOOKUP(D9078,Lookup_Tables!$A$2:$B$21,2,FALSE),"All")</f>
        <v>Pub Univ</v>
      </c>
    </row>
    <row r="9079" spans="1:18" hidden="1">
      <c r="A9079">
        <v>4096</v>
      </c>
      <c r="B9079">
        <v>15</v>
      </c>
      <c r="C9079" t="s">
        <v>39</v>
      </c>
      <c r="D9079">
        <v>11</v>
      </c>
      <c r="E9079">
        <v>38224.645934050197</v>
      </c>
      <c r="F9079">
        <v>10930.984783044136</v>
      </c>
      <c r="G9079">
        <v>106383.57971933301</v>
      </c>
      <c r="H9079">
        <v>278829.29996876698</v>
      </c>
      <c r="I9079">
        <v>333833.36677279702</v>
      </c>
      <c r="J9079">
        <v>498920.82737496198</v>
      </c>
      <c r="K9079">
        <v>715351.40217280202</v>
      </c>
      <c r="L9079">
        <v>1016163.9625087701</v>
      </c>
      <c r="M9079">
        <v>1089556.55631623</v>
      </c>
      <c r="N9079">
        <v>1353689.29105426</v>
      </c>
      <c r="O9079">
        <v>1485741.34362144</v>
      </c>
      <c r="Q9079" t="str">
        <f>VLOOKUP(A9079,Lookup_Tables!$D$2:$E$7,2,FALSE)</f>
        <v>PF</v>
      </c>
      <c r="R9079" t="str">
        <f>IFERROR(VLOOKUP(D9079,Lookup_Tables!$A$2:$B$21,2,FALSE),"All")</f>
        <v>Pub Univ</v>
      </c>
    </row>
    <row r="9080" spans="1:18" hidden="1">
      <c r="A9080">
        <v>4096</v>
      </c>
      <c r="B9080">
        <v>15</v>
      </c>
      <c r="C9080" t="s">
        <v>38</v>
      </c>
      <c r="D9080">
        <v>13</v>
      </c>
      <c r="E9080">
        <v>502310.12688786798</v>
      </c>
      <c r="F9080">
        <v>141941.65499936714</v>
      </c>
      <c r="G9080">
        <v>94055.540629587296</v>
      </c>
      <c r="H9080">
        <v>1297041.74472832</v>
      </c>
      <c r="I9080">
        <v>2153516.43842539</v>
      </c>
      <c r="J9080">
        <v>5629223.1138129896</v>
      </c>
      <c r="K9080">
        <v>14775600.0403335</v>
      </c>
      <c r="L9080">
        <v>27182849.6816631</v>
      </c>
      <c r="M9080">
        <v>30414182.959658001</v>
      </c>
      <c r="N9080">
        <v>42739605.170676798</v>
      </c>
      <c r="O9080">
        <v>56443592.716994002</v>
      </c>
      <c r="Q9080" t="str">
        <f>VLOOKUP(A9080,Lookup_Tables!$D$2:$E$7,2,FALSE)</f>
        <v>PF</v>
      </c>
      <c r="R9080" t="str">
        <f>IFERROR(VLOOKUP(D9080,Lookup_Tables!$A$2:$B$21,2,FALSE),"All")</f>
        <v>Residual Inst</v>
      </c>
    </row>
    <row r="9081" spans="1:18" hidden="1">
      <c r="A9081">
        <v>4096</v>
      </c>
      <c r="B9081">
        <v>15</v>
      </c>
      <c r="C9081" t="s">
        <v>39</v>
      </c>
      <c r="D9081">
        <v>13</v>
      </c>
      <c r="E9081">
        <v>497326.20865302201</v>
      </c>
      <c r="F9081">
        <v>138575.03267679323</v>
      </c>
      <c r="G9081">
        <v>89992.321605988298</v>
      </c>
      <c r="H9081">
        <v>1277834.0398509901</v>
      </c>
      <c r="I9081">
        <v>2124277.2081675399</v>
      </c>
      <c r="J9081">
        <v>5617637.5767673999</v>
      </c>
      <c r="K9081">
        <v>14654632.6780793</v>
      </c>
      <c r="L9081">
        <v>27182849.6816631</v>
      </c>
      <c r="M9081">
        <v>30346731.533017602</v>
      </c>
      <c r="N9081">
        <v>42739605.170676798</v>
      </c>
      <c r="O9081">
        <v>56443592.716994002</v>
      </c>
      <c r="Q9081" t="str">
        <f>VLOOKUP(A9081,Lookup_Tables!$D$2:$E$7,2,FALSE)</f>
        <v>PF</v>
      </c>
      <c r="R9081" t="str">
        <f>IFERROR(VLOOKUP(D9081,Lookup_Tables!$A$2:$B$21,2,FALSE),"All")</f>
        <v>Residual Inst</v>
      </c>
    </row>
    <row r="9082" spans="1:18" hidden="1">
      <c r="A9082">
        <v>4096</v>
      </c>
      <c r="B9082">
        <v>15</v>
      </c>
      <c r="C9082" t="s">
        <v>38</v>
      </c>
      <c r="D9082">
        <v>14</v>
      </c>
      <c r="E9082">
        <v>1313409.4228566701</v>
      </c>
      <c r="F9082">
        <v>386085.72790022881</v>
      </c>
      <c r="G9082">
        <v>56406.1064636234</v>
      </c>
      <c r="H9082">
        <v>3686970.6815252099</v>
      </c>
      <c r="I9082">
        <v>5925293.8607804198</v>
      </c>
      <c r="J9082">
        <v>15698029.5651071</v>
      </c>
      <c r="K9082">
        <v>36450617.942975402</v>
      </c>
      <c r="L9082">
        <v>69415003.436812103</v>
      </c>
      <c r="M9082">
        <v>76286542.118651897</v>
      </c>
      <c r="N9082">
        <v>110690230.911254</v>
      </c>
      <c r="O9082">
        <v>148443909.39114299</v>
      </c>
      <c r="Q9082" t="str">
        <f>VLOOKUP(A9082,Lookup_Tables!$D$2:$E$7,2,FALSE)</f>
        <v>PF</v>
      </c>
      <c r="R9082" t="str">
        <f>IFERROR(VLOOKUP(D9082,Lookup_Tables!$A$2:$B$21,2,FALSE),"All")</f>
        <v>Road</v>
      </c>
    </row>
    <row r="9083" spans="1:18" hidden="1">
      <c r="A9083">
        <v>4096</v>
      </c>
      <c r="B9083">
        <v>15</v>
      </c>
      <c r="C9083" t="s">
        <v>39</v>
      </c>
      <c r="D9083">
        <v>14</v>
      </c>
      <c r="E9083">
        <v>1302190.92872104</v>
      </c>
      <c r="F9083">
        <v>381262.45938314742</v>
      </c>
      <c r="G9083">
        <v>55232.868720834798</v>
      </c>
      <c r="H9083">
        <v>3673037.4270788101</v>
      </c>
      <c r="I9083">
        <v>5773430.0655648801</v>
      </c>
      <c r="J9083">
        <v>15408053.151464701</v>
      </c>
      <c r="K9083">
        <v>36193346.583067097</v>
      </c>
      <c r="L9083">
        <v>69394031.524877593</v>
      </c>
      <c r="M9083">
        <v>76286542.118651897</v>
      </c>
      <c r="N9083">
        <v>110690230.911254</v>
      </c>
      <c r="O9083">
        <v>148443909.39114299</v>
      </c>
      <c r="Q9083" t="str">
        <f>VLOOKUP(A9083,Lookup_Tables!$D$2:$E$7,2,FALSE)</f>
        <v>PF</v>
      </c>
      <c r="R9083" t="str">
        <f>IFERROR(VLOOKUP(D9083,Lookup_Tables!$A$2:$B$21,2,FALSE),"All")</f>
        <v>Road</v>
      </c>
    </row>
    <row r="9084" spans="1:18" hidden="1">
      <c r="A9084">
        <v>4096</v>
      </c>
      <c r="B9084">
        <v>15</v>
      </c>
      <c r="C9084" t="s">
        <v>38</v>
      </c>
      <c r="D9084">
        <v>15</v>
      </c>
      <c r="E9084">
        <v>29035583.273768201</v>
      </c>
      <c r="F9084">
        <v>7988301.8120252825</v>
      </c>
      <c r="G9084">
        <v>8477107.5116976891</v>
      </c>
      <c r="H9084">
        <v>96248043.9415434</v>
      </c>
      <c r="I9084">
        <v>151372987.902547</v>
      </c>
      <c r="J9084">
        <v>350442054.43786299</v>
      </c>
      <c r="K9084">
        <v>856472527.09709799</v>
      </c>
      <c r="L9084">
        <v>1479049628.8164501</v>
      </c>
      <c r="M9084">
        <v>1788555096.2139101</v>
      </c>
      <c r="N9084">
        <v>2269894969.54983</v>
      </c>
      <c r="O9084">
        <v>2765857092.4884</v>
      </c>
      <c r="Q9084" t="str">
        <f>VLOOKUP(A9084,Lookup_Tables!$D$2:$E$7,2,FALSE)</f>
        <v>PF</v>
      </c>
      <c r="R9084" t="str">
        <f>IFERROR(VLOOKUP(D9084,Lookup_Tables!$A$2:$B$21,2,FALSE),"All")</f>
        <v>All</v>
      </c>
    </row>
    <row r="9085" spans="1:18" hidden="1">
      <c r="A9085">
        <v>4096</v>
      </c>
      <c r="B9085">
        <v>15</v>
      </c>
      <c r="C9085" t="s">
        <v>39</v>
      </c>
      <c r="D9085">
        <v>15</v>
      </c>
      <c r="E9085">
        <v>28697003.675334301</v>
      </c>
      <c r="F9085">
        <v>7904969.636363592</v>
      </c>
      <c r="G9085">
        <v>8264896.90825829</v>
      </c>
      <c r="H9085">
        <v>96123156.520913005</v>
      </c>
      <c r="I9085">
        <v>145255986.52655599</v>
      </c>
      <c r="J9085">
        <v>339654199.92473102</v>
      </c>
      <c r="K9085">
        <v>855342414.39739597</v>
      </c>
      <c r="L9085">
        <v>1478912905.0216601</v>
      </c>
      <c r="M9085">
        <v>1778139372.7743299</v>
      </c>
      <c r="N9085">
        <v>2244270043.4647999</v>
      </c>
      <c r="O9085">
        <v>2765857092.4884</v>
      </c>
      <c r="Q9085" t="str">
        <f>VLOOKUP(A9085,Lookup_Tables!$D$2:$E$7,2,FALSE)</f>
        <v>PF</v>
      </c>
      <c r="R9085" t="str">
        <f>IFERROR(VLOOKUP(D9085,Lookup_Tables!$A$2:$B$21,2,FALSE),"All")</f>
        <v>All</v>
      </c>
    </row>
    <row r="9086" spans="1:18" hidden="1">
      <c r="A9086">
        <v>4096</v>
      </c>
      <c r="B9086">
        <v>15</v>
      </c>
      <c r="C9086" t="s">
        <v>38</v>
      </c>
      <c r="D9086">
        <v>16</v>
      </c>
      <c r="E9086">
        <v>3738649.9374164501</v>
      </c>
      <c r="F9086">
        <v>1075113.5107533475</v>
      </c>
      <c r="G9086">
        <v>1722712.1660454001</v>
      </c>
      <c r="H9086">
        <v>12618501.600127401</v>
      </c>
      <c r="I9086">
        <v>18142901.9439339</v>
      </c>
      <c r="J9086">
        <v>45149920.940381996</v>
      </c>
      <c r="K9086">
        <v>102246222.33557799</v>
      </c>
      <c r="L9086">
        <v>190380044.551736</v>
      </c>
      <c r="M9086">
        <v>208600364.77828699</v>
      </c>
      <c r="N9086">
        <v>293356209.76203001</v>
      </c>
      <c r="O9086">
        <v>370477706.90969503</v>
      </c>
      <c r="Q9086" t="str">
        <f>VLOOKUP(A9086,Lookup_Tables!$D$2:$E$7,2,FALSE)</f>
        <v>PF</v>
      </c>
      <c r="R9086" t="str">
        <f>IFERROR(VLOOKUP(D9086,Lookup_Tables!$A$2:$B$21,2,FALSE),"All")</f>
        <v>Government_Loss</v>
      </c>
    </row>
    <row r="9087" spans="1:18" hidden="1">
      <c r="A9087">
        <v>4096</v>
      </c>
      <c r="B9087">
        <v>15</v>
      </c>
      <c r="C9087" t="s">
        <v>39</v>
      </c>
      <c r="D9087">
        <v>16</v>
      </c>
      <c r="E9087">
        <v>3685999.02827982</v>
      </c>
      <c r="F9087">
        <v>1059684.1953861262</v>
      </c>
      <c r="G9087">
        <v>1661694.2707684799</v>
      </c>
      <c r="H9087">
        <v>12223241.3998545</v>
      </c>
      <c r="I9087">
        <v>17611500.6539643</v>
      </c>
      <c r="J9087">
        <v>44059790.116921201</v>
      </c>
      <c r="K9087">
        <v>99935598.140630007</v>
      </c>
      <c r="L9087">
        <v>188994371.78923401</v>
      </c>
      <c r="M9087">
        <v>208600364.77828699</v>
      </c>
      <c r="N9087">
        <v>293356209.76203001</v>
      </c>
      <c r="O9087">
        <v>370477706.90969503</v>
      </c>
      <c r="Q9087" t="str">
        <f>VLOOKUP(A9087,Lookup_Tables!$D$2:$E$7,2,FALSE)</f>
        <v>PF</v>
      </c>
      <c r="R9087" t="str">
        <f>IFERROR(VLOOKUP(D9087,Lookup_Tables!$A$2:$B$21,2,FALSE),"All")</f>
        <v>Government_Loss</v>
      </c>
    </row>
    <row r="9088" spans="1:18" hidden="1">
      <c r="A9088">
        <v>4096</v>
      </c>
      <c r="B9088">
        <v>15</v>
      </c>
      <c r="C9088" t="s">
        <v>38</v>
      </c>
      <c r="D9088">
        <v>17</v>
      </c>
      <c r="E9088">
        <v>2668885.2995642698</v>
      </c>
      <c r="F9088">
        <v>737207.92650189041</v>
      </c>
      <c r="G9088">
        <v>799997.01672632096</v>
      </c>
      <c r="H9088">
        <v>8536396.8411942497</v>
      </c>
      <c r="I9088">
        <v>13394241.2280811</v>
      </c>
      <c r="J9088">
        <v>32481738.128478099</v>
      </c>
      <c r="K9088">
        <v>79750129.070115805</v>
      </c>
      <c r="L9088">
        <v>135151025.70386699</v>
      </c>
      <c r="M9088">
        <v>159046989.65263301</v>
      </c>
      <c r="N9088">
        <v>211980320.08416399</v>
      </c>
      <c r="O9088">
        <v>259385021.207248</v>
      </c>
      <c r="Q9088" t="str">
        <f>VLOOKUP(A9088,Lookup_Tables!$D$2:$E$7,2,FALSE)</f>
        <v>PF</v>
      </c>
      <c r="R9088" t="str">
        <f>IFERROR(VLOOKUP(D9088,Lookup_Tables!$A$2:$B$21,2,FALSE),"All")</f>
        <v>Emergency_Loss</v>
      </c>
    </row>
    <row r="9089" spans="1:18" hidden="1">
      <c r="A9089">
        <v>4096</v>
      </c>
      <c r="B9089">
        <v>15</v>
      </c>
      <c r="C9089" t="s">
        <v>39</v>
      </c>
      <c r="D9089">
        <v>17</v>
      </c>
      <c r="E9089">
        <v>2637397.04300329</v>
      </c>
      <c r="F9089">
        <v>735705.01866596914</v>
      </c>
      <c r="G9089">
        <v>782110.30098401604</v>
      </c>
      <c r="H9089">
        <v>8513800.6073569898</v>
      </c>
      <c r="I9089">
        <v>12976676.7849363</v>
      </c>
      <c r="J9089">
        <v>31574379.5951804</v>
      </c>
      <c r="K9089">
        <v>78289163.102131501</v>
      </c>
      <c r="L9089">
        <v>135151025.70386699</v>
      </c>
      <c r="M9089">
        <v>155639207.42429799</v>
      </c>
      <c r="N9089">
        <v>211980320.08416399</v>
      </c>
      <c r="O9089">
        <v>259385021.207248</v>
      </c>
      <c r="Q9089" t="str">
        <f>VLOOKUP(A9089,Lookup_Tables!$D$2:$E$7,2,FALSE)</f>
        <v>PF</v>
      </c>
      <c r="R9089" t="str">
        <f>IFERROR(VLOOKUP(D9089,Lookup_Tables!$A$2:$B$21,2,FALSE),"All")</f>
        <v>Emergency_Loss</v>
      </c>
    </row>
    <row r="9090" spans="1:18" hidden="1">
      <c r="A9090">
        <v>4096</v>
      </c>
      <c r="B9090">
        <v>15</v>
      </c>
      <c r="C9090" t="s">
        <v>38</v>
      </c>
      <c r="D9090">
        <v>18</v>
      </c>
      <c r="E9090">
        <v>6407535.2369806496</v>
      </c>
      <c r="F9090">
        <v>1784923.2408394348</v>
      </c>
      <c r="G9090">
        <v>2523777.2523414101</v>
      </c>
      <c r="H9090">
        <v>21350908.9199121</v>
      </c>
      <c r="I9090">
        <v>31365163.3389901</v>
      </c>
      <c r="J9090">
        <v>78671616.528300598</v>
      </c>
      <c r="K9090">
        <v>181996351.40569299</v>
      </c>
      <c r="L9090">
        <v>325531070.255602</v>
      </c>
      <c r="M9090">
        <v>368638265.82199699</v>
      </c>
      <c r="N9090">
        <v>521275571.40095299</v>
      </c>
      <c r="O9090">
        <v>629862728.116943</v>
      </c>
      <c r="Q9090" t="str">
        <f>VLOOKUP(A9090,Lookup_Tables!$D$2:$E$7,2,FALSE)</f>
        <v>PF</v>
      </c>
      <c r="R9090" t="str">
        <f>IFERROR(VLOOKUP(D9090,Lookup_Tables!$A$2:$B$21,2,FALSE),"All")</f>
        <v>Govt_Plus_Emergency</v>
      </c>
    </row>
    <row r="9091" spans="1:18" hidden="1">
      <c r="A9091">
        <v>4096</v>
      </c>
      <c r="B9091">
        <v>15</v>
      </c>
      <c r="C9091" t="s">
        <v>39</v>
      </c>
      <c r="D9091">
        <v>18</v>
      </c>
      <c r="E9091">
        <v>6323384.5585135203</v>
      </c>
      <c r="F9091">
        <v>1766364.335640084</v>
      </c>
      <c r="G9091">
        <v>2435109.6993791601</v>
      </c>
      <c r="H9091">
        <v>20839771.065486901</v>
      </c>
      <c r="I9091">
        <v>30542983.745010499</v>
      </c>
      <c r="J9091">
        <v>75349397.640940905</v>
      </c>
      <c r="K9091">
        <v>179935650.98450199</v>
      </c>
      <c r="L9091">
        <v>323608902.49654901</v>
      </c>
      <c r="M9091">
        <v>368411324.76915598</v>
      </c>
      <c r="N9091">
        <v>521275571.40095299</v>
      </c>
      <c r="O9091">
        <v>629862728.116943</v>
      </c>
      <c r="Q9091" t="str">
        <f>VLOOKUP(A9091,Lookup_Tables!$D$2:$E$7,2,FALSE)</f>
        <v>PF</v>
      </c>
      <c r="R9091" t="str">
        <f>IFERROR(VLOOKUP(D9091,Lookup_Tables!$A$2:$B$21,2,FALSE),"All")</f>
        <v>Govt_Plus_Emergency</v>
      </c>
    </row>
    <row r="9092" spans="1:18" hidden="1">
      <c r="A9092">
        <v>4096</v>
      </c>
      <c r="B9092">
        <v>16</v>
      </c>
      <c r="C9092" t="s">
        <v>38</v>
      </c>
      <c r="D9092">
        <v>0</v>
      </c>
      <c r="E9092">
        <v>36937793.429109499</v>
      </c>
      <c r="F9092">
        <v>10942742.608270727</v>
      </c>
      <c r="G9092">
        <v>10267614.8137991</v>
      </c>
      <c r="H9092">
        <v>41159223.886720397</v>
      </c>
      <c r="I9092">
        <v>52832458.511190601</v>
      </c>
      <c r="J9092">
        <v>123825547.09247699</v>
      </c>
      <c r="K9092">
        <v>524500433.84160799</v>
      </c>
      <c r="L9092">
        <v>1333002380.2532699</v>
      </c>
      <c r="M9092">
        <v>1854796055.2872801</v>
      </c>
      <c r="N9092">
        <v>4490802877.8027897</v>
      </c>
      <c r="O9092">
        <v>11006011356.0975</v>
      </c>
      <c r="Q9092" t="str">
        <f>VLOOKUP(A9092,Lookup_Tables!$D$2:$E$7,2,FALSE)</f>
        <v>PF</v>
      </c>
      <c r="R9092" t="str">
        <f>IFERROR(VLOOKUP(D9092,Lookup_Tables!$A$2:$B$21,2,FALSE),"All")</f>
        <v>Private Assets</v>
      </c>
    </row>
    <row r="9093" spans="1:18" hidden="1">
      <c r="A9093">
        <v>4096</v>
      </c>
      <c r="B9093">
        <v>16</v>
      </c>
      <c r="C9093" t="s">
        <v>39</v>
      </c>
      <c r="D9093">
        <v>0</v>
      </c>
      <c r="E9093">
        <v>36730738.018042602</v>
      </c>
      <c r="F9093">
        <v>10836670.253575582</v>
      </c>
      <c r="G9093">
        <v>9958284.5482682306</v>
      </c>
      <c r="H9093">
        <v>39287440.751363203</v>
      </c>
      <c r="I9093">
        <v>49401432.555059701</v>
      </c>
      <c r="J9093">
        <v>122223967.472037</v>
      </c>
      <c r="K9093">
        <v>524500433.84160799</v>
      </c>
      <c r="L9093">
        <v>1332722174.5223</v>
      </c>
      <c r="M9093">
        <v>1850845216.92834</v>
      </c>
      <c r="N9093">
        <v>4490802877.8027897</v>
      </c>
      <c r="O9093">
        <v>11006011356.0975</v>
      </c>
      <c r="Q9093" t="str">
        <f>VLOOKUP(A9093,Lookup_Tables!$D$2:$E$7,2,FALSE)</f>
        <v>PF</v>
      </c>
      <c r="R9093" t="str">
        <f>IFERROR(VLOOKUP(D9093,Lookup_Tables!$A$2:$B$21,2,FALSE),"All")</f>
        <v>Private Assets</v>
      </c>
    </row>
    <row r="9094" spans="1:18" hidden="1">
      <c r="A9094">
        <v>4096</v>
      </c>
      <c r="B9094">
        <v>16</v>
      </c>
      <c r="C9094" t="s">
        <v>38</v>
      </c>
      <c r="D9094">
        <v>2</v>
      </c>
      <c r="E9094">
        <v>762562.46120009804</v>
      </c>
      <c r="F9094">
        <v>221017.35644749005</v>
      </c>
      <c r="G9094">
        <v>106871.969058858</v>
      </c>
      <c r="H9094">
        <v>658488.75640281104</v>
      </c>
      <c r="I9094">
        <v>844711.133000136</v>
      </c>
      <c r="J9094">
        <v>3235029.2783781802</v>
      </c>
      <c r="K9094">
        <v>15829224.998320701</v>
      </c>
      <c r="L9094">
        <v>42178132.461752199</v>
      </c>
      <c r="M9094">
        <v>49416815.700467199</v>
      </c>
      <c r="N9094">
        <v>102960699.919652</v>
      </c>
      <c r="O9094">
        <v>164011165.52274001</v>
      </c>
      <c r="Q9094" t="str">
        <f>VLOOKUP(A9094,Lookup_Tables!$D$2:$E$7,2,FALSE)</f>
        <v>PF</v>
      </c>
      <c r="R9094" t="str">
        <f>IFERROR(VLOOKUP(D9094,Lookup_Tables!$A$2:$B$21,2,FALSE),"All")</f>
        <v>Bridge</v>
      </c>
    </row>
    <row r="9095" spans="1:18" hidden="1">
      <c r="A9095">
        <v>4096</v>
      </c>
      <c r="B9095">
        <v>16</v>
      </c>
      <c r="C9095" t="s">
        <v>39</v>
      </c>
      <c r="D9095">
        <v>2</v>
      </c>
      <c r="E9095">
        <v>758559.82746431895</v>
      </c>
      <c r="F9095">
        <v>219393.39930874715</v>
      </c>
      <c r="G9095">
        <v>101795.14472156001</v>
      </c>
      <c r="H9095">
        <v>646820.40935792797</v>
      </c>
      <c r="I9095">
        <v>819001.90149298799</v>
      </c>
      <c r="J9095">
        <v>3225281.5803583199</v>
      </c>
      <c r="K9095">
        <v>15829224.998320701</v>
      </c>
      <c r="L9095">
        <v>41669763.503313899</v>
      </c>
      <c r="M9095">
        <v>48892994.444848903</v>
      </c>
      <c r="N9095">
        <v>102960699.919652</v>
      </c>
      <c r="O9095">
        <v>164011165.52274001</v>
      </c>
      <c r="Q9095" t="str">
        <f>VLOOKUP(A9095,Lookup_Tables!$D$2:$E$7,2,FALSE)</f>
        <v>PF</v>
      </c>
      <c r="R9095" t="str">
        <f>IFERROR(VLOOKUP(D9095,Lookup_Tables!$A$2:$B$21,2,FALSE),"All")</f>
        <v>Bridge</v>
      </c>
    </row>
    <row r="9096" spans="1:18" hidden="1">
      <c r="A9096">
        <v>4096</v>
      </c>
      <c r="B9096">
        <v>16</v>
      </c>
      <c r="C9096" t="s">
        <v>38</v>
      </c>
      <c r="D9096">
        <v>3</v>
      </c>
      <c r="E9096">
        <v>120448.754701686</v>
      </c>
      <c r="F9096">
        <v>32687.160118863045</v>
      </c>
      <c r="G9096">
        <v>0</v>
      </c>
      <c r="H9096">
        <v>0</v>
      </c>
      <c r="I9096">
        <v>44996.311749245797</v>
      </c>
      <c r="J9096">
        <v>1058248.7469998801</v>
      </c>
      <c r="K9096">
        <v>3641754.4491461101</v>
      </c>
      <c r="L9096">
        <v>8582043.3721900396</v>
      </c>
      <c r="M9096">
        <v>10373436.747661101</v>
      </c>
      <c r="N9096">
        <v>13355572.121579099</v>
      </c>
      <c r="O9096">
        <v>15685895.2046667</v>
      </c>
      <c r="Q9096" t="str">
        <f>VLOOKUP(A9096,Lookup_Tables!$D$2:$E$7,2,FALSE)</f>
        <v>PF</v>
      </c>
      <c r="R9096" t="str">
        <f>IFERROR(VLOOKUP(D9096,Lookup_Tables!$A$2:$B$21,2,FALSE),"All")</f>
        <v>Govt Hosp</v>
      </c>
    </row>
    <row r="9097" spans="1:18" hidden="1">
      <c r="A9097">
        <v>4096</v>
      </c>
      <c r="B9097">
        <v>16</v>
      </c>
      <c r="C9097" t="s">
        <v>39</v>
      </c>
      <c r="D9097">
        <v>3</v>
      </c>
      <c r="E9097">
        <v>119934.384015424</v>
      </c>
      <c r="F9097">
        <v>32779.31647477395</v>
      </c>
      <c r="G9097">
        <v>0</v>
      </c>
      <c r="H9097">
        <v>0</v>
      </c>
      <c r="I9097">
        <v>44996.311749245797</v>
      </c>
      <c r="J9097">
        <v>1058248.7469998801</v>
      </c>
      <c r="K9097">
        <v>3641754.4491461101</v>
      </c>
      <c r="L9097">
        <v>8582043.3721900396</v>
      </c>
      <c r="M9097">
        <v>10277982.147008</v>
      </c>
      <c r="N9097">
        <v>12939954.2807124</v>
      </c>
      <c r="O9097">
        <v>15685895.2046667</v>
      </c>
      <c r="Q9097" t="str">
        <f>VLOOKUP(A9097,Lookup_Tables!$D$2:$E$7,2,FALSE)</f>
        <v>PF</v>
      </c>
      <c r="R9097" t="str">
        <f>IFERROR(VLOOKUP(D9097,Lookup_Tables!$A$2:$B$21,2,FALSE),"All")</f>
        <v>Govt Hosp</v>
      </c>
    </row>
    <row r="9098" spans="1:18" hidden="1">
      <c r="A9098">
        <v>4096</v>
      </c>
      <c r="B9098">
        <v>16</v>
      </c>
      <c r="C9098" t="s">
        <v>38</v>
      </c>
      <c r="D9098">
        <v>4</v>
      </c>
      <c r="E9098">
        <v>199464.229200576</v>
      </c>
      <c r="F9098">
        <v>58037.981383388804</v>
      </c>
      <c r="G9098">
        <v>356512.178901896</v>
      </c>
      <c r="H9098">
        <v>960875.35701421101</v>
      </c>
      <c r="I9098">
        <v>1066181.76061873</v>
      </c>
      <c r="J9098">
        <v>1555399.806383</v>
      </c>
      <c r="K9098">
        <v>2754245.7302918201</v>
      </c>
      <c r="L9098">
        <v>5767200.86149891</v>
      </c>
      <c r="M9098">
        <v>8144345.8839459298</v>
      </c>
      <c r="N9098">
        <v>19836837.583905298</v>
      </c>
      <c r="O9098">
        <v>28195967.983831801</v>
      </c>
      <c r="Q9098" t="str">
        <f>VLOOKUP(A9098,Lookup_Tables!$D$2:$E$7,2,FALSE)</f>
        <v>PF</v>
      </c>
      <c r="R9098" t="str">
        <f>IFERROR(VLOOKUP(D9098,Lookup_Tables!$A$2:$B$21,2,FALSE),"All")</f>
        <v>Govt Med Fac</v>
      </c>
    </row>
    <row r="9099" spans="1:18" hidden="1">
      <c r="A9099">
        <v>4096</v>
      </c>
      <c r="B9099">
        <v>16</v>
      </c>
      <c r="C9099" t="s">
        <v>39</v>
      </c>
      <c r="D9099">
        <v>4</v>
      </c>
      <c r="E9099">
        <v>194602.34846886</v>
      </c>
      <c r="F9099">
        <v>57307.488564510801</v>
      </c>
      <c r="G9099">
        <v>343029.43047784502</v>
      </c>
      <c r="H9099">
        <v>931320.85979632195</v>
      </c>
      <c r="I9099">
        <v>1037510.125194</v>
      </c>
      <c r="J9099">
        <v>1424261.4702298599</v>
      </c>
      <c r="K9099">
        <v>2620899.42822805</v>
      </c>
      <c r="L9099">
        <v>5717315.9796957597</v>
      </c>
      <c r="M9099">
        <v>7796899.4805947598</v>
      </c>
      <c r="N9099">
        <v>19836837.583905298</v>
      </c>
      <c r="O9099">
        <v>28175755.993517801</v>
      </c>
      <c r="Q9099" t="str">
        <f>VLOOKUP(A9099,Lookup_Tables!$D$2:$E$7,2,FALSE)</f>
        <v>PF</v>
      </c>
      <c r="R9099" t="str">
        <f>IFERROR(VLOOKUP(D9099,Lookup_Tables!$A$2:$B$21,2,FALSE),"All")</f>
        <v>Govt Med Fac</v>
      </c>
    </row>
    <row r="9100" spans="1:18" hidden="1">
      <c r="A9100">
        <v>4096</v>
      </c>
      <c r="B9100">
        <v>16</v>
      </c>
      <c r="C9100" t="s">
        <v>38</v>
      </c>
      <c r="D9100">
        <v>7</v>
      </c>
      <c r="E9100">
        <v>628193.88366173196</v>
      </c>
      <c r="F9100">
        <v>483766.432644193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222204.91309966799</v>
      </c>
      <c r="M9100">
        <v>222204.91309966799</v>
      </c>
      <c r="N9100">
        <v>1333078.23774893</v>
      </c>
      <c r="O9100">
        <v>142427758.04049101</v>
      </c>
      <c r="Q9100" t="str">
        <f>VLOOKUP(A9100,Lookup_Tables!$D$2:$E$7,2,FALSE)</f>
        <v>PF</v>
      </c>
      <c r="R9100" t="str">
        <f>IFERROR(VLOOKUP(D9100,Lookup_Tables!$A$2:$B$21,2,FALSE),"All")</f>
        <v>Power Plant</v>
      </c>
    </row>
    <row r="9101" spans="1:18" hidden="1">
      <c r="A9101">
        <v>4096</v>
      </c>
      <c r="B9101">
        <v>16</v>
      </c>
      <c r="C9101" t="s">
        <v>39</v>
      </c>
      <c r="D9101">
        <v>7</v>
      </c>
      <c r="E9101">
        <v>628193.88366173196</v>
      </c>
      <c r="F9101">
        <v>483766.432644193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222204.91309966799</v>
      </c>
      <c r="M9101">
        <v>222204.91309966799</v>
      </c>
      <c r="N9101">
        <v>1333078.23774893</v>
      </c>
      <c r="O9101">
        <v>142427758.04049101</v>
      </c>
      <c r="Q9101" t="str">
        <f>VLOOKUP(A9101,Lookup_Tables!$D$2:$E$7,2,FALSE)</f>
        <v>PF</v>
      </c>
      <c r="R9101" t="str">
        <f>IFERROR(VLOOKUP(D9101,Lookup_Tables!$A$2:$B$21,2,FALSE),"All")</f>
        <v>Power Plant</v>
      </c>
    </row>
    <row r="9102" spans="1:18" hidden="1">
      <c r="A9102">
        <v>4096</v>
      </c>
      <c r="B9102">
        <v>16</v>
      </c>
      <c r="C9102" t="s">
        <v>38</v>
      </c>
      <c r="D9102">
        <v>9</v>
      </c>
      <c r="E9102">
        <v>23744.475750658501</v>
      </c>
      <c r="F9102">
        <v>6497.9264072872102</v>
      </c>
      <c r="G9102">
        <v>45011.426816159998</v>
      </c>
      <c r="H9102">
        <v>119218.66839571101</v>
      </c>
      <c r="I9102">
        <v>129929.90632711801</v>
      </c>
      <c r="J9102">
        <v>184636.565053895</v>
      </c>
      <c r="K9102">
        <v>323498.49397950398</v>
      </c>
      <c r="L9102">
        <v>630302.80575221498</v>
      </c>
      <c r="M9102">
        <v>1041587.76085314</v>
      </c>
      <c r="N9102">
        <v>2373516.12442593</v>
      </c>
      <c r="O9102">
        <v>3467821.32411861</v>
      </c>
      <c r="Q9102" t="str">
        <f>VLOOKUP(A9102,Lookup_Tables!$D$2:$E$7,2,FALSE)</f>
        <v>PF</v>
      </c>
      <c r="R9102" t="str">
        <f>IFERROR(VLOOKUP(D9102,Lookup_Tables!$A$2:$B$21,2,FALSE),"All")</f>
        <v>Pub Admin Bldg</v>
      </c>
    </row>
    <row r="9103" spans="1:18" hidden="1">
      <c r="A9103">
        <v>4096</v>
      </c>
      <c r="B9103">
        <v>16</v>
      </c>
      <c r="C9103" t="s">
        <v>39</v>
      </c>
      <c r="D9103">
        <v>9</v>
      </c>
      <c r="E9103">
        <v>23147.070580518401</v>
      </c>
      <c r="F9103">
        <v>6446.9262375688122</v>
      </c>
      <c r="G9103">
        <v>43216.126144299997</v>
      </c>
      <c r="H9103">
        <v>114429.579710543</v>
      </c>
      <c r="I9103">
        <v>126487.89996590999</v>
      </c>
      <c r="J9103">
        <v>172745.32009347301</v>
      </c>
      <c r="K9103">
        <v>309946.92875553999</v>
      </c>
      <c r="L9103">
        <v>595896.79114193597</v>
      </c>
      <c r="M9103">
        <v>971692.76623566495</v>
      </c>
      <c r="N9103">
        <v>2373516.12442593</v>
      </c>
      <c r="O9103">
        <v>3467821.32411861</v>
      </c>
      <c r="Q9103" t="str">
        <f>VLOOKUP(A9103,Lookup_Tables!$D$2:$E$7,2,FALSE)</f>
        <v>PF</v>
      </c>
      <c r="R9103" t="str">
        <f>IFERROR(VLOOKUP(D9103,Lookup_Tables!$A$2:$B$21,2,FALSE),"All")</f>
        <v>Pub Admin Bldg</v>
      </c>
    </row>
    <row r="9104" spans="1:18" hidden="1">
      <c r="A9104">
        <v>4096</v>
      </c>
      <c r="B9104">
        <v>16</v>
      </c>
      <c r="C9104" t="s">
        <v>38</v>
      </c>
      <c r="D9104">
        <v>10</v>
      </c>
      <c r="E9104">
        <v>483612.17598921497</v>
      </c>
      <c r="F9104">
        <v>129859.1297277605</v>
      </c>
      <c r="G9104">
        <v>443775.98230210302</v>
      </c>
      <c r="H9104">
        <v>1308309.58320083</v>
      </c>
      <c r="I9104">
        <v>1612089.15580613</v>
      </c>
      <c r="J9104">
        <v>3192383.6500015198</v>
      </c>
      <c r="K9104">
        <v>9500728.7794339806</v>
      </c>
      <c r="L9104">
        <v>20693213.240320999</v>
      </c>
      <c r="M9104">
        <v>29059217.175855201</v>
      </c>
      <c r="N9104">
        <v>58060464.604240596</v>
      </c>
      <c r="O9104">
        <v>80610309.777049199</v>
      </c>
      <c r="Q9104" t="str">
        <f>VLOOKUP(A9104,Lookup_Tables!$D$2:$E$7,2,FALSE)</f>
        <v>PF</v>
      </c>
      <c r="R9104" t="str">
        <f>IFERROR(VLOOKUP(D9104,Lookup_Tables!$A$2:$B$21,2,FALSE),"All")</f>
        <v>Pub School</v>
      </c>
    </row>
    <row r="9105" spans="1:18" hidden="1">
      <c r="A9105">
        <v>4096</v>
      </c>
      <c r="B9105">
        <v>16</v>
      </c>
      <c r="C9105" t="s">
        <v>39</v>
      </c>
      <c r="D9105">
        <v>10</v>
      </c>
      <c r="E9105">
        <v>476676.81098094798</v>
      </c>
      <c r="F9105">
        <v>130652.17228690634</v>
      </c>
      <c r="G9105">
        <v>431095.964997028</v>
      </c>
      <c r="H9105">
        <v>1260978.6875191899</v>
      </c>
      <c r="I9105">
        <v>1513981.94383455</v>
      </c>
      <c r="J9105">
        <v>3127758.2010749201</v>
      </c>
      <c r="K9105">
        <v>9293230.7563986108</v>
      </c>
      <c r="L9105">
        <v>20693213.240320999</v>
      </c>
      <c r="M9105">
        <v>27402448.836665999</v>
      </c>
      <c r="N9105">
        <v>58060464.604240596</v>
      </c>
      <c r="O9105">
        <v>80263619.825672999</v>
      </c>
      <c r="Q9105" t="str">
        <f>VLOOKUP(A9105,Lookup_Tables!$D$2:$E$7,2,FALSE)</f>
        <v>PF</v>
      </c>
      <c r="R9105" t="str">
        <f>IFERROR(VLOOKUP(D9105,Lookup_Tables!$A$2:$B$21,2,FALSE),"All")</f>
        <v>Pub School</v>
      </c>
    </row>
    <row r="9106" spans="1:18" hidden="1">
      <c r="A9106">
        <v>4096</v>
      </c>
      <c r="B9106">
        <v>16</v>
      </c>
      <c r="C9106" t="s">
        <v>38</v>
      </c>
      <c r="D9106">
        <v>11</v>
      </c>
      <c r="E9106">
        <v>428025.74573624198</v>
      </c>
      <c r="F9106">
        <v>108809.64981874794</v>
      </c>
      <c r="G9106">
        <v>0</v>
      </c>
      <c r="H9106">
        <v>0</v>
      </c>
      <c r="I9106">
        <v>0</v>
      </c>
      <c r="J9106">
        <v>0</v>
      </c>
      <c r="K9106">
        <v>5316306.6565646799</v>
      </c>
      <c r="L9106">
        <v>26528745.1528484</v>
      </c>
      <c r="M9106">
        <v>42382297.039865397</v>
      </c>
      <c r="N9106">
        <v>76153329.016664401</v>
      </c>
      <c r="O9106">
        <v>105187894.385427</v>
      </c>
      <c r="Q9106" t="str">
        <f>VLOOKUP(A9106,Lookup_Tables!$D$2:$E$7,2,FALSE)</f>
        <v>PF</v>
      </c>
      <c r="R9106" t="str">
        <f>IFERROR(VLOOKUP(D9106,Lookup_Tables!$A$2:$B$21,2,FALSE),"All")</f>
        <v>Pub Univ</v>
      </c>
    </row>
    <row r="9107" spans="1:18" hidden="1">
      <c r="A9107">
        <v>4096</v>
      </c>
      <c r="B9107">
        <v>16</v>
      </c>
      <c r="C9107" t="s">
        <v>39</v>
      </c>
      <c r="D9107">
        <v>11</v>
      </c>
      <c r="E9107">
        <v>427115.07551715901</v>
      </c>
      <c r="F9107">
        <v>107898.97959966498</v>
      </c>
      <c r="G9107">
        <v>0</v>
      </c>
      <c r="H9107">
        <v>0</v>
      </c>
      <c r="I9107">
        <v>0</v>
      </c>
      <c r="J9107">
        <v>0</v>
      </c>
      <c r="K9107">
        <v>5316306.6565646799</v>
      </c>
      <c r="L9107">
        <v>26528745.1528484</v>
      </c>
      <c r="M9107">
        <v>42382297.039865397</v>
      </c>
      <c r="N9107">
        <v>76153329.016664401</v>
      </c>
      <c r="O9107">
        <v>105187894.385427</v>
      </c>
      <c r="Q9107" t="str">
        <f>VLOOKUP(A9107,Lookup_Tables!$D$2:$E$7,2,FALSE)</f>
        <v>PF</v>
      </c>
      <c r="R9107" t="str">
        <f>IFERROR(VLOOKUP(D9107,Lookup_Tables!$A$2:$B$21,2,FALSE),"All")</f>
        <v>Pub Univ</v>
      </c>
    </row>
    <row r="9108" spans="1:18" hidden="1">
      <c r="A9108">
        <v>4096</v>
      </c>
      <c r="B9108">
        <v>16</v>
      </c>
      <c r="C9108" t="s">
        <v>38</v>
      </c>
      <c r="D9108">
        <v>13</v>
      </c>
      <c r="E9108">
        <v>795768.61467754899</v>
      </c>
      <c r="F9108">
        <v>241606.20674744842</v>
      </c>
      <c r="G9108">
        <v>338509.85648286197</v>
      </c>
      <c r="H9108">
        <v>1171548.7996819401</v>
      </c>
      <c r="I9108">
        <v>1445186.9301581599</v>
      </c>
      <c r="J9108">
        <v>3039008.4420215101</v>
      </c>
      <c r="K9108">
        <v>11935126.907273499</v>
      </c>
      <c r="L9108">
        <v>34186737.949464999</v>
      </c>
      <c r="M9108">
        <v>48386163.0532915</v>
      </c>
      <c r="N9108">
        <v>111408338.546819</v>
      </c>
      <c r="O9108">
        <v>174339211.49381801</v>
      </c>
      <c r="Q9108" t="str">
        <f>VLOOKUP(A9108,Lookup_Tables!$D$2:$E$7,2,FALSE)</f>
        <v>PF</v>
      </c>
      <c r="R9108" t="str">
        <f>IFERROR(VLOOKUP(D9108,Lookup_Tables!$A$2:$B$21,2,FALSE),"All")</f>
        <v>Residual Inst</v>
      </c>
    </row>
    <row r="9109" spans="1:18" hidden="1">
      <c r="A9109">
        <v>4096</v>
      </c>
      <c r="B9109">
        <v>16</v>
      </c>
      <c r="C9109" t="s">
        <v>39</v>
      </c>
      <c r="D9109">
        <v>13</v>
      </c>
      <c r="E9109">
        <v>789231.81951544504</v>
      </c>
      <c r="F9109">
        <v>239591.68493191269</v>
      </c>
      <c r="G9109">
        <v>325867.34397490899</v>
      </c>
      <c r="H9109">
        <v>1117200.44862148</v>
      </c>
      <c r="I9109">
        <v>1371942.15204788</v>
      </c>
      <c r="J9109">
        <v>2944458.1521620401</v>
      </c>
      <c r="K9109">
        <v>11935126.907273499</v>
      </c>
      <c r="L9109">
        <v>34186737.949464999</v>
      </c>
      <c r="M9109">
        <v>47646512.863986</v>
      </c>
      <c r="N9109">
        <v>111408338.546819</v>
      </c>
      <c r="O9109">
        <v>174339211.49381801</v>
      </c>
      <c r="Q9109" t="str">
        <f>VLOOKUP(A9109,Lookup_Tables!$D$2:$E$7,2,FALSE)</f>
        <v>PF</v>
      </c>
      <c r="R9109" t="str">
        <f>IFERROR(VLOOKUP(D9109,Lookup_Tables!$A$2:$B$21,2,FALSE),"All")</f>
        <v>Residual Inst</v>
      </c>
    </row>
    <row r="9110" spans="1:18" hidden="1">
      <c r="A9110">
        <v>4096</v>
      </c>
      <c r="B9110">
        <v>16</v>
      </c>
      <c r="C9110" t="s">
        <v>38</v>
      </c>
      <c r="D9110">
        <v>14</v>
      </c>
      <c r="E9110">
        <v>1211228.8069460101</v>
      </c>
      <c r="F9110">
        <v>373318.34196071373</v>
      </c>
      <c r="G9110">
        <v>76157.093196727306</v>
      </c>
      <c r="H9110">
        <v>540318.29758331901</v>
      </c>
      <c r="I9110">
        <v>781032.22617662803</v>
      </c>
      <c r="J9110">
        <v>3442551.9315164699</v>
      </c>
      <c r="K9110">
        <v>19735368.980306</v>
      </c>
      <c r="L9110">
        <v>56760747.703345403</v>
      </c>
      <c r="M9110">
        <v>77538840.467235595</v>
      </c>
      <c r="N9110">
        <v>184796024.887476</v>
      </c>
      <c r="O9110">
        <v>289588337.45430797</v>
      </c>
      <c r="Q9110" t="str">
        <f>VLOOKUP(A9110,Lookup_Tables!$D$2:$E$7,2,FALSE)</f>
        <v>PF</v>
      </c>
      <c r="R9110" t="str">
        <f>IFERROR(VLOOKUP(D9110,Lookup_Tables!$A$2:$B$21,2,FALSE),"All")</f>
        <v>Road</v>
      </c>
    </row>
    <row r="9111" spans="1:18" hidden="1">
      <c r="A9111">
        <v>4096</v>
      </c>
      <c r="B9111">
        <v>16</v>
      </c>
      <c r="C9111" t="s">
        <v>39</v>
      </c>
      <c r="D9111">
        <v>14</v>
      </c>
      <c r="E9111">
        <v>1207314.3619311999</v>
      </c>
      <c r="F9111">
        <v>373826.71964856191</v>
      </c>
      <c r="G9111">
        <v>74222.150029512297</v>
      </c>
      <c r="H9111">
        <v>521235.59694045701</v>
      </c>
      <c r="I9111">
        <v>703120.37291923806</v>
      </c>
      <c r="J9111">
        <v>3442551.9315164699</v>
      </c>
      <c r="K9111">
        <v>19205810.3217646</v>
      </c>
      <c r="L9111">
        <v>56760747.703345403</v>
      </c>
      <c r="M9111">
        <v>77465510.547674403</v>
      </c>
      <c r="N9111">
        <v>184449794.42496699</v>
      </c>
      <c r="O9111">
        <v>289588337.45430797</v>
      </c>
      <c r="Q9111" t="str">
        <f>VLOOKUP(A9111,Lookup_Tables!$D$2:$E$7,2,FALSE)</f>
        <v>PF</v>
      </c>
      <c r="R9111" t="str">
        <f>IFERROR(VLOOKUP(D9111,Lookup_Tables!$A$2:$B$21,2,FALSE),"All")</f>
        <v>Road</v>
      </c>
    </row>
    <row r="9112" spans="1:18" hidden="1">
      <c r="A9112">
        <v>4096</v>
      </c>
      <c r="B9112">
        <v>16</v>
      </c>
      <c r="C9112" t="s">
        <v>38</v>
      </c>
      <c r="D9112">
        <v>15</v>
      </c>
      <c r="E9112">
        <v>41590842.576972999</v>
      </c>
      <c r="F9112">
        <v>12650043.234983522</v>
      </c>
      <c r="G9112">
        <v>11641256.501568601</v>
      </c>
      <c r="H9112">
        <v>45949837.610752799</v>
      </c>
      <c r="I9112">
        <v>58664849.597421996</v>
      </c>
      <c r="J9112">
        <v>139137259.10505</v>
      </c>
      <c r="K9112">
        <v>596439728.10007799</v>
      </c>
      <c r="L9112">
        <v>1528695755.1382</v>
      </c>
      <c r="M9112">
        <v>2113826344.4807899</v>
      </c>
      <c r="N9112">
        <v>5099112276.6730204</v>
      </c>
      <c r="O9112">
        <v>11924761796.5844</v>
      </c>
      <c r="Q9112" t="str">
        <f>VLOOKUP(A9112,Lookup_Tables!$D$2:$E$7,2,FALSE)</f>
        <v>PF</v>
      </c>
      <c r="R9112" t="str">
        <f>IFERROR(VLOOKUP(D9112,Lookup_Tables!$A$2:$B$21,2,FALSE),"All")</f>
        <v>All</v>
      </c>
    </row>
    <row r="9113" spans="1:18" hidden="1">
      <c r="A9113">
        <v>4096</v>
      </c>
      <c r="B9113">
        <v>16</v>
      </c>
      <c r="C9113" t="s">
        <v>39</v>
      </c>
      <c r="D9113">
        <v>15</v>
      </c>
      <c r="E9113">
        <v>41355100.694670498</v>
      </c>
      <c r="F9113">
        <v>12553332.607662831</v>
      </c>
      <c r="G9113">
        <v>11287676.3776334</v>
      </c>
      <c r="H9113">
        <v>43914560.144242302</v>
      </c>
      <c r="I9113">
        <v>55316341.604548603</v>
      </c>
      <c r="J9113">
        <v>137748621.268206</v>
      </c>
      <c r="K9113">
        <v>594961923.402632</v>
      </c>
      <c r="L9113">
        <v>1528377514.1602499</v>
      </c>
      <c r="M9113">
        <v>2094822584.77689</v>
      </c>
      <c r="N9113">
        <v>5099112276.6730204</v>
      </c>
      <c r="O9113">
        <v>11924761796.5844</v>
      </c>
      <c r="Q9113" t="str">
        <f>VLOOKUP(A9113,Lookup_Tables!$D$2:$E$7,2,FALSE)</f>
        <v>PF</v>
      </c>
      <c r="R9113" t="str">
        <f>IFERROR(VLOOKUP(D9113,Lookup_Tables!$A$2:$B$21,2,FALSE),"All")</f>
        <v>All</v>
      </c>
    </row>
    <row r="9114" spans="1:18" hidden="1">
      <c r="A9114">
        <v>4096</v>
      </c>
      <c r="B9114">
        <v>16</v>
      </c>
      <c r="C9114" t="s">
        <v>38</v>
      </c>
      <c r="D9114">
        <v>16</v>
      </c>
      <c r="E9114">
        <v>4653049.1478637503</v>
      </c>
      <c r="F9114">
        <v>1676212.5403467324</v>
      </c>
      <c r="G9114">
        <v>1401881.32073094</v>
      </c>
      <c r="H9114">
        <v>4854338.61969868</v>
      </c>
      <c r="I9114">
        <v>6079681.1701629898</v>
      </c>
      <c r="J9114">
        <v>15836262.579359399</v>
      </c>
      <c r="K9114">
        <v>71862279.3378326</v>
      </c>
      <c r="L9114">
        <v>194243940.432859</v>
      </c>
      <c r="M9114">
        <v>267704521.54802099</v>
      </c>
      <c r="N9114">
        <v>560465942.670259</v>
      </c>
      <c r="O9114">
        <v>971506110.60888898</v>
      </c>
      <c r="Q9114" t="str">
        <f>VLOOKUP(A9114,Lookup_Tables!$D$2:$E$7,2,FALSE)</f>
        <v>PF</v>
      </c>
      <c r="R9114" t="str">
        <f>IFERROR(VLOOKUP(D9114,Lookup_Tables!$A$2:$B$21,2,FALSE),"All")</f>
        <v>Government_Loss</v>
      </c>
    </row>
    <row r="9115" spans="1:18" hidden="1">
      <c r="A9115">
        <v>4096</v>
      </c>
      <c r="B9115">
        <v>16</v>
      </c>
      <c r="C9115" t="s">
        <v>39</v>
      </c>
      <c r="D9115">
        <v>16</v>
      </c>
      <c r="E9115">
        <v>4624469.8457998401</v>
      </c>
      <c r="F9115">
        <v>1681263.886326802</v>
      </c>
      <c r="G9115">
        <v>1345770.3153238799</v>
      </c>
      <c r="H9115">
        <v>4588409.1603017403</v>
      </c>
      <c r="I9115">
        <v>5690283.0122090904</v>
      </c>
      <c r="J9115">
        <v>15266442.8373661</v>
      </c>
      <c r="K9115">
        <v>71811781.837807298</v>
      </c>
      <c r="L9115">
        <v>194243940.432859</v>
      </c>
      <c r="M9115">
        <v>259030289.19350699</v>
      </c>
      <c r="N9115">
        <v>560465942.670259</v>
      </c>
      <c r="O9115">
        <v>971506110.60888898</v>
      </c>
      <c r="Q9115" t="str">
        <f>VLOOKUP(A9115,Lookup_Tables!$D$2:$E$7,2,FALSE)</f>
        <v>PF</v>
      </c>
      <c r="R9115" t="str">
        <f>IFERROR(VLOOKUP(D9115,Lookup_Tables!$A$2:$B$21,2,FALSE),"All")</f>
        <v>Government_Loss</v>
      </c>
    </row>
    <row r="9116" spans="1:18" hidden="1">
      <c r="A9116">
        <v>4096</v>
      </c>
      <c r="B9116">
        <v>16</v>
      </c>
      <c r="C9116" t="s">
        <v>38</v>
      </c>
      <c r="D9116">
        <v>17</v>
      </c>
      <c r="E9116">
        <v>4729504.4921425404</v>
      </c>
      <c r="F9116">
        <v>1529354.3914508647</v>
      </c>
      <c r="G9116">
        <v>1020524.4234383299</v>
      </c>
      <c r="H9116">
        <v>3966318.4596555899</v>
      </c>
      <c r="I9116">
        <v>5119026.4350424996</v>
      </c>
      <c r="J9116">
        <v>12625128.580930499</v>
      </c>
      <c r="K9116">
        <v>55999141.274889499</v>
      </c>
      <c r="L9116">
        <v>138366356.25921199</v>
      </c>
      <c r="M9116">
        <v>197736933.36480701</v>
      </c>
      <c r="N9116">
        <v>485884858.61306</v>
      </c>
      <c r="O9116">
        <v>1618250756.47716</v>
      </c>
      <c r="Q9116" t="str">
        <f>VLOOKUP(A9116,Lookup_Tables!$D$2:$E$7,2,FALSE)</f>
        <v>PF</v>
      </c>
      <c r="R9116" t="str">
        <f>IFERROR(VLOOKUP(D9116,Lookup_Tables!$A$2:$B$21,2,FALSE),"All")</f>
        <v>Emergency_Loss</v>
      </c>
    </row>
    <row r="9117" spans="1:18" hidden="1">
      <c r="A9117">
        <v>4096</v>
      </c>
      <c r="B9117">
        <v>16</v>
      </c>
      <c r="C9117" t="s">
        <v>39</v>
      </c>
      <c r="D9117">
        <v>17</v>
      </c>
      <c r="E9117">
        <v>4708326.5599565497</v>
      </c>
      <c r="F9117">
        <v>1532702.6034736168</v>
      </c>
      <c r="G9117">
        <v>992317.07245320303</v>
      </c>
      <c r="H9117">
        <v>3795292.7184069799</v>
      </c>
      <c r="I9117">
        <v>4761719.3250615904</v>
      </c>
      <c r="J9117">
        <v>12544315.030870199</v>
      </c>
      <c r="K9117">
        <v>55480996.721900202</v>
      </c>
      <c r="L9117">
        <v>138338600.07730001</v>
      </c>
      <c r="M9117">
        <v>190985521.90728599</v>
      </c>
      <c r="N9117">
        <v>485884858.61306</v>
      </c>
      <c r="O9117">
        <v>1618250756.47716</v>
      </c>
      <c r="Q9117" t="str">
        <f>VLOOKUP(A9117,Lookup_Tables!$D$2:$E$7,2,FALSE)</f>
        <v>PF</v>
      </c>
      <c r="R9117" t="str">
        <f>IFERROR(VLOOKUP(D9117,Lookup_Tables!$A$2:$B$21,2,FALSE),"All")</f>
        <v>Emergency_Loss</v>
      </c>
    </row>
    <row r="9118" spans="1:18" hidden="1">
      <c r="A9118">
        <v>4096</v>
      </c>
      <c r="B9118">
        <v>16</v>
      </c>
      <c r="C9118" t="s">
        <v>38</v>
      </c>
      <c r="D9118">
        <v>18</v>
      </c>
      <c r="E9118">
        <v>9382553.6400063392</v>
      </c>
      <c r="F9118">
        <v>3199087.9762241589</v>
      </c>
      <c r="G9118">
        <v>2440471.3274060502</v>
      </c>
      <c r="H9118">
        <v>8818918.7698573694</v>
      </c>
      <c r="I9118">
        <v>11182038.1759541</v>
      </c>
      <c r="J9118">
        <v>28418097.863491699</v>
      </c>
      <c r="K9118">
        <v>128906061.41616499</v>
      </c>
      <c r="L9118">
        <v>334059731.14413601</v>
      </c>
      <c r="M9118">
        <v>467592143.28127998</v>
      </c>
      <c r="N9118">
        <v>1094194257.4832799</v>
      </c>
      <c r="O9118">
        <v>2537001196.9640598</v>
      </c>
      <c r="Q9118" t="str">
        <f>VLOOKUP(A9118,Lookup_Tables!$D$2:$E$7,2,FALSE)</f>
        <v>PF</v>
      </c>
      <c r="R9118" t="str">
        <f>IFERROR(VLOOKUP(D9118,Lookup_Tables!$A$2:$B$21,2,FALSE),"All")</f>
        <v>Govt_Plus_Emergency</v>
      </c>
    </row>
    <row r="9119" spans="1:18" hidden="1">
      <c r="A9119">
        <v>4096</v>
      </c>
      <c r="B9119">
        <v>16</v>
      </c>
      <c r="C9119" t="s">
        <v>39</v>
      </c>
      <c r="D9119">
        <v>18</v>
      </c>
      <c r="E9119">
        <v>9332773.9914071094</v>
      </c>
      <c r="F9119">
        <v>3199061.1619119756</v>
      </c>
      <c r="G9119">
        <v>2320870.3436904</v>
      </c>
      <c r="H9119">
        <v>8327352.5731910197</v>
      </c>
      <c r="I9119">
        <v>10413627.5351012</v>
      </c>
      <c r="J9119">
        <v>28294424.664023802</v>
      </c>
      <c r="K9119">
        <v>127810923.11269701</v>
      </c>
      <c r="L9119">
        <v>333993939.71525198</v>
      </c>
      <c r="M9119">
        <v>456454154.25284398</v>
      </c>
      <c r="N9119">
        <v>1094194257.4832799</v>
      </c>
      <c r="O9119">
        <v>2537001196.9640598</v>
      </c>
      <c r="Q9119" t="str">
        <f>VLOOKUP(A9119,Lookup_Tables!$D$2:$E$7,2,FALSE)</f>
        <v>PF</v>
      </c>
      <c r="R9119" t="str">
        <f>IFERROR(VLOOKUP(D9119,Lookup_Tables!$A$2:$B$21,2,FALSE),"All")</f>
        <v>Govt_Plus_Emergency</v>
      </c>
    </row>
    <row r="9120" spans="1:18" hidden="1">
      <c r="A9120">
        <v>4096</v>
      </c>
      <c r="B9120">
        <v>17</v>
      </c>
      <c r="C9120" t="s">
        <v>38</v>
      </c>
      <c r="D9120">
        <v>0</v>
      </c>
      <c r="E9120">
        <v>2600620340.6760802</v>
      </c>
      <c r="F9120">
        <v>1378923751.2859931</v>
      </c>
      <c r="G9120">
        <v>7919621355.1577501</v>
      </c>
      <c r="H9120">
        <v>13141355844.275</v>
      </c>
      <c r="I9120">
        <v>14086544687.0637</v>
      </c>
      <c r="J9120">
        <v>17305239213.860699</v>
      </c>
      <c r="K9120">
        <v>23628085261.340801</v>
      </c>
      <c r="L9120">
        <v>30786002485.7145</v>
      </c>
      <c r="M9120">
        <v>33174551229.230801</v>
      </c>
      <c r="N9120">
        <v>37148371506.102402</v>
      </c>
      <c r="O9120">
        <v>45613381546.312698</v>
      </c>
      <c r="Q9120" t="str">
        <f>VLOOKUP(A9120,Lookup_Tables!$D$2:$E$7,2,FALSE)</f>
        <v>PF</v>
      </c>
      <c r="R9120" t="str">
        <f>IFERROR(VLOOKUP(D9120,Lookup_Tables!$A$2:$B$21,2,FALSE),"All")</f>
        <v>Private Assets</v>
      </c>
    </row>
    <row r="9121" spans="1:18" hidden="1">
      <c r="A9121">
        <v>4096</v>
      </c>
      <c r="B9121">
        <v>17</v>
      </c>
      <c r="C9121" t="s">
        <v>39</v>
      </c>
      <c r="D9121">
        <v>0</v>
      </c>
      <c r="E9121">
        <v>2240457086.30582</v>
      </c>
      <c r="F9121">
        <v>1205410119.6295619</v>
      </c>
      <c r="G9121">
        <v>6598203235.7372398</v>
      </c>
      <c r="H9121">
        <v>10749010209.2505</v>
      </c>
      <c r="I9121">
        <v>11766268049.5406</v>
      </c>
      <c r="J9121">
        <v>14835216608.7931</v>
      </c>
      <c r="K9121">
        <v>20260228722.1614</v>
      </c>
      <c r="L9121">
        <v>26696863246.5508</v>
      </c>
      <c r="M9121">
        <v>29441835682.238499</v>
      </c>
      <c r="N9121">
        <v>35143018503.248703</v>
      </c>
      <c r="O9121">
        <v>40234271054.323997</v>
      </c>
      <c r="Q9121" t="str">
        <f>VLOOKUP(A9121,Lookup_Tables!$D$2:$E$7,2,FALSE)</f>
        <v>PF</v>
      </c>
      <c r="R9121" t="str">
        <f>IFERROR(VLOOKUP(D9121,Lookup_Tables!$A$2:$B$21,2,FALSE),"All")</f>
        <v>Private Assets</v>
      </c>
    </row>
    <row r="9122" spans="1:18" hidden="1">
      <c r="A9122">
        <v>4096</v>
      </c>
      <c r="B9122">
        <v>17</v>
      </c>
      <c r="C9122" t="s">
        <v>38</v>
      </c>
      <c r="D9122">
        <v>1</v>
      </c>
      <c r="E9122">
        <v>606468.78509950696</v>
      </c>
      <c r="F9122">
        <v>308826.35119305807</v>
      </c>
      <c r="G9122">
        <v>1822708.3403119</v>
      </c>
      <c r="H9122">
        <v>3031720.34400809</v>
      </c>
      <c r="I9122">
        <v>3348435.1109302002</v>
      </c>
      <c r="J9122">
        <v>4251239.0513543002</v>
      </c>
      <c r="K9122">
        <v>6020162.7917611497</v>
      </c>
      <c r="L9122">
        <v>8379160.4093210399</v>
      </c>
      <c r="M9122">
        <v>9328779.7104630601</v>
      </c>
      <c r="N9122">
        <v>11166064.8866277</v>
      </c>
      <c r="O9122">
        <v>12606674.915103801</v>
      </c>
      <c r="Q9122" t="str">
        <f>VLOOKUP(A9122,Lookup_Tables!$D$2:$E$7,2,FALSE)</f>
        <v>PF</v>
      </c>
      <c r="R9122" t="str">
        <f>IFERROR(VLOOKUP(D9122,Lookup_Tables!$A$2:$B$21,2,FALSE),"All")</f>
        <v>Airport</v>
      </c>
    </row>
    <row r="9123" spans="1:18" hidden="1">
      <c r="A9123">
        <v>4096</v>
      </c>
      <c r="B9123">
        <v>17</v>
      </c>
      <c r="C9123" t="s">
        <v>39</v>
      </c>
      <c r="D9123">
        <v>1</v>
      </c>
      <c r="E9123">
        <v>529265.25481383095</v>
      </c>
      <c r="F9123">
        <v>273587.11509950866</v>
      </c>
      <c r="G9123">
        <v>1537520.6299419201</v>
      </c>
      <c r="H9123">
        <v>2521710.0119831599</v>
      </c>
      <c r="I9123">
        <v>2730783.0637147501</v>
      </c>
      <c r="J9123">
        <v>3659416.5392436301</v>
      </c>
      <c r="K9123">
        <v>5435778.0761945499</v>
      </c>
      <c r="L9123">
        <v>7852111.3305708095</v>
      </c>
      <c r="M9123">
        <v>8278977.7413616003</v>
      </c>
      <c r="N9123">
        <v>10565740.234746199</v>
      </c>
      <c r="O9123">
        <v>11456198.863850299</v>
      </c>
      <c r="Q9123" t="str">
        <f>VLOOKUP(A9123,Lookup_Tables!$D$2:$E$7,2,FALSE)</f>
        <v>PF</v>
      </c>
      <c r="R9123" t="str">
        <f>IFERROR(VLOOKUP(D9123,Lookup_Tables!$A$2:$B$21,2,FALSE),"All")</f>
        <v>Airport</v>
      </c>
    </row>
    <row r="9124" spans="1:18" hidden="1">
      <c r="A9124">
        <v>4096</v>
      </c>
      <c r="B9124">
        <v>17</v>
      </c>
      <c r="C9124" t="s">
        <v>38</v>
      </c>
      <c r="D9124">
        <v>2</v>
      </c>
      <c r="E9124">
        <v>3382190.51260021</v>
      </c>
      <c r="F9124">
        <v>1664095.4544675066</v>
      </c>
      <c r="G9124">
        <v>9691246.0633574892</v>
      </c>
      <c r="H9124">
        <v>17172716.2236192</v>
      </c>
      <c r="I9124">
        <v>18934382.6376478</v>
      </c>
      <c r="J9124">
        <v>24717747.557769299</v>
      </c>
      <c r="K9124">
        <v>36406244.342123203</v>
      </c>
      <c r="L9124">
        <v>52873404.239219002</v>
      </c>
      <c r="M9124">
        <v>60221328.015752397</v>
      </c>
      <c r="N9124">
        <v>74889375.488766104</v>
      </c>
      <c r="O9124">
        <v>92262957.162911206</v>
      </c>
      <c r="Q9124" t="str">
        <f>VLOOKUP(A9124,Lookup_Tables!$D$2:$E$7,2,FALSE)</f>
        <v>PF</v>
      </c>
      <c r="R9124" t="str">
        <f>IFERROR(VLOOKUP(D9124,Lookup_Tables!$A$2:$B$21,2,FALSE),"All")</f>
        <v>Bridge</v>
      </c>
    </row>
    <row r="9125" spans="1:18" hidden="1">
      <c r="A9125">
        <v>4096</v>
      </c>
      <c r="B9125">
        <v>17</v>
      </c>
      <c r="C9125" t="s">
        <v>39</v>
      </c>
      <c r="D9125">
        <v>2</v>
      </c>
      <c r="E9125">
        <v>2982612.3064751001</v>
      </c>
      <c r="F9125">
        <v>1457186.8329661258</v>
      </c>
      <c r="G9125">
        <v>8332275.7724298304</v>
      </c>
      <c r="H9125">
        <v>14575311.4408818</v>
      </c>
      <c r="I9125">
        <v>16119360.0851938</v>
      </c>
      <c r="J9125">
        <v>21743507.068001602</v>
      </c>
      <c r="K9125">
        <v>33751731.5555145</v>
      </c>
      <c r="L9125">
        <v>48527639.125817299</v>
      </c>
      <c r="M9125">
        <v>57885341.212891802</v>
      </c>
      <c r="N9125">
        <v>73698032.970654801</v>
      </c>
      <c r="O9125">
        <v>89205305.255039901</v>
      </c>
      <c r="Q9125" t="str">
        <f>VLOOKUP(A9125,Lookup_Tables!$D$2:$E$7,2,FALSE)</f>
        <v>PF</v>
      </c>
      <c r="R9125" t="str">
        <f>IFERROR(VLOOKUP(D9125,Lookup_Tables!$A$2:$B$21,2,FALSE),"All")</f>
        <v>Bridge</v>
      </c>
    </row>
    <row r="9126" spans="1:18" hidden="1">
      <c r="A9126">
        <v>4096</v>
      </c>
      <c r="B9126">
        <v>17</v>
      </c>
      <c r="C9126" t="s">
        <v>38</v>
      </c>
      <c r="D9126">
        <v>3</v>
      </c>
      <c r="E9126">
        <v>1547042.66032413</v>
      </c>
      <c r="F9126">
        <v>791745.85850901669</v>
      </c>
      <c r="G9126">
        <v>4639448.9412747696</v>
      </c>
      <c r="H9126">
        <v>7637348.7250778601</v>
      </c>
      <c r="I9126">
        <v>8215344.1449551396</v>
      </c>
      <c r="J9126">
        <v>10221686.8727531</v>
      </c>
      <c r="K9126">
        <v>14482993.0905149</v>
      </c>
      <c r="L9126">
        <v>23261244.160163101</v>
      </c>
      <c r="M9126">
        <v>25410297.221806802</v>
      </c>
      <c r="N9126">
        <v>30927918.308290601</v>
      </c>
      <c r="O9126">
        <v>36834696.073184699</v>
      </c>
      <c r="Q9126" t="str">
        <f>VLOOKUP(A9126,Lookup_Tables!$D$2:$E$7,2,FALSE)</f>
        <v>PF</v>
      </c>
      <c r="R9126" t="str">
        <f>IFERROR(VLOOKUP(D9126,Lookup_Tables!$A$2:$B$21,2,FALSE),"All")</f>
        <v>Govt Hosp</v>
      </c>
    </row>
    <row r="9127" spans="1:18" hidden="1">
      <c r="A9127">
        <v>4096</v>
      </c>
      <c r="B9127">
        <v>17</v>
      </c>
      <c r="C9127" t="s">
        <v>39</v>
      </c>
      <c r="D9127">
        <v>3</v>
      </c>
      <c r="E9127">
        <v>1348546.3621261499</v>
      </c>
      <c r="F9127">
        <v>691704.10434838105</v>
      </c>
      <c r="G9127">
        <v>3958359.9320464102</v>
      </c>
      <c r="H9127">
        <v>6324319.4573343797</v>
      </c>
      <c r="I9127">
        <v>6900884.8294866299</v>
      </c>
      <c r="J9127">
        <v>8616608.2566859797</v>
      </c>
      <c r="K9127">
        <v>12282893.784035699</v>
      </c>
      <c r="L9127">
        <v>22075660.371017098</v>
      </c>
      <c r="M9127">
        <v>24734127.724496201</v>
      </c>
      <c r="N9127">
        <v>30899109.715380602</v>
      </c>
      <c r="O9127">
        <v>35143159.312389702</v>
      </c>
      <c r="Q9127" t="str">
        <f>VLOOKUP(A9127,Lookup_Tables!$D$2:$E$7,2,FALSE)</f>
        <v>PF</v>
      </c>
      <c r="R9127" t="str">
        <f>IFERROR(VLOOKUP(D9127,Lookup_Tables!$A$2:$B$21,2,FALSE),"All")</f>
        <v>Govt Hosp</v>
      </c>
    </row>
    <row r="9128" spans="1:18" hidden="1">
      <c r="A9128">
        <v>4096</v>
      </c>
      <c r="B9128">
        <v>17</v>
      </c>
      <c r="C9128" t="s">
        <v>38</v>
      </c>
      <c r="D9128">
        <v>4</v>
      </c>
      <c r="E9128">
        <v>371141.21787288698</v>
      </c>
      <c r="F9128">
        <v>193412.77034355816</v>
      </c>
      <c r="G9128">
        <v>1162616.86653079</v>
      </c>
      <c r="H9128">
        <v>1865885.48852109</v>
      </c>
      <c r="I9128">
        <v>2015826.59062803</v>
      </c>
      <c r="J9128">
        <v>2467165.6536215902</v>
      </c>
      <c r="K9128">
        <v>3295645.36191084</v>
      </c>
      <c r="L9128">
        <v>4489497.1110576596</v>
      </c>
      <c r="M9128">
        <v>4824431.49484332</v>
      </c>
      <c r="N9128">
        <v>5831376.1746559404</v>
      </c>
      <c r="O9128">
        <v>7534891.95093376</v>
      </c>
      <c r="Q9128" t="str">
        <f>VLOOKUP(A9128,Lookup_Tables!$D$2:$E$7,2,FALSE)</f>
        <v>PF</v>
      </c>
      <c r="R9128" t="str">
        <f>IFERROR(VLOOKUP(D9128,Lookup_Tables!$A$2:$B$21,2,FALSE),"All")</f>
        <v>Govt Med Fac</v>
      </c>
    </row>
    <row r="9129" spans="1:18" hidden="1">
      <c r="A9129">
        <v>4096</v>
      </c>
      <c r="B9129">
        <v>17</v>
      </c>
      <c r="C9129" t="s">
        <v>39</v>
      </c>
      <c r="D9129">
        <v>4</v>
      </c>
      <c r="E9129">
        <v>321465.50195212598</v>
      </c>
      <c r="F9129">
        <v>169465.51989685587</v>
      </c>
      <c r="G9129">
        <v>995162.62990539905</v>
      </c>
      <c r="H9129">
        <v>1546865.57928777</v>
      </c>
      <c r="I9129">
        <v>1666684.06672302</v>
      </c>
      <c r="J9129">
        <v>2039452.2567807599</v>
      </c>
      <c r="K9129">
        <v>2785733.7995825</v>
      </c>
      <c r="L9129">
        <v>3925239.14940023</v>
      </c>
      <c r="M9129">
        <v>4425561.8819118002</v>
      </c>
      <c r="N9129">
        <v>5577356.11945868</v>
      </c>
      <c r="O9129">
        <v>7078422.6437131204</v>
      </c>
      <c r="Q9129" t="str">
        <f>VLOOKUP(A9129,Lookup_Tables!$D$2:$E$7,2,FALSE)</f>
        <v>PF</v>
      </c>
      <c r="R9129" t="str">
        <f>IFERROR(VLOOKUP(D9129,Lookup_Tables!$A$2:$B$21,2,FALSE),"All")</f>
        <v>Govt Med Fac</v>
      </c>
    </row>
    <row r="9130" spans="1:18" hidden="1">
      <c r="A9130">
        <v>4096</v>
      </c>
      <c r="B9130">
        <v>17</v>
      </c>
      <c r="C9130" t="s">
        <v>38</v>
      </c>
      <c r="D9130">
        <v>7</v>
      </c>
      <c r="E9130">
        <v>774033.34678041097</v>
      </c>
      <c r="F9130">
        <v>418420.5528399598</v>
      </c>
      <c r="G9130">
        <v>0</v>
      </c>
      <c r="H9130">
        <v>428667.94212196901</v>
      </c>
      <c r="I9130">
        <v>428667.94212196901</v>
      </c>
      <c r="J9130">
        <v>857335.88424393698</v>
      </c>
      <c r="K9130">
        <v>6216138.1569708502</v>
      </c>
      <c r="L9130">
        <v>20149535.609552901</v>
      </c>
      <c r="M9130">
        <v>25293543.324916299</v>
      </c>
      <c r="N9130">
        <v>71809042.640580699</v>
      </c>
      <c r="O9130">
        <v>164839720.57075199</v>
      </c>
      <c r="Q9130" t="str">
        <f>VLOOKUP(A9130,Lookup_Tables!$D$2:$E$7,2,FALSE)</f>
        <v>PF</v>
      </c>
      <c r="R9130" t="str">
        <f>IFERROR(VLOOKUP(D9130,Lookup_Tables!$A$2:$B$21,2,FALSE),"All")</f>
        <v>Power Plant</v>
      </c>
    </row>
    <row r="9131" spans="1:18" hidden="1">
      <c r="A9131">
        <v>4096</v>
      </c>
      <c r="B9131">
        <v>17</v>
      </c>
      <c r="C9131" t="s">
        <v>39</v>
      </c>
      <c r="D9131">
        <v>7</v>
      </c>
      <c r="E9131">
        <v>772597.17594090698</v>
      </c>
      <c r="F9131">
        <v>419555.81863358553</v>
      </c>
      <c r="G9131">
        <v>0</v>
      </c>
      <c r="H9131">
        <v>428667.94212196901</v>
      </c>
      <c r="I9131">
        <v>428667.94212196901</v>
      </c>
      <c r="J9131">
        <v>643095.465314153</v>
      </c>
      <c r="K9131">
        <v>6216138.1569708502</v>
      </c>
      <c r="L9131">
        <v>19720503.165720999</v>
      </c>
      <c r="M9131">
        <v>25293543.324916299</v>
      </c>
      <c r="N9131">
        <v>71809042.640580699</v>
      </c>
      <c r="O9131">
        <v>164839720.57075199</v>
      </c>
      <c r="Q9131" t="str">
        <f>VLOOKUP(A9131,Lookup_Tables!$D$2:$E$7,2,FALSE)</f>
        <v>PF</v>
      </c>
      <c r="R9131" t="str">
        <f>IFERROR(VLOOKUP(D9131,Lookup_Tables!$A$2:$B$21,2,FALSE),"All")</f>
        <v>Power Plant</v>
      </c>
    </row>
    <row r="9132" spans="1:18" hidden="1">
      <c r="A9132">
        <v>4096</v>
      </c>
      <c r="B9132">
        <v>17</v>
      </c>
      <c r="C9132" t="s">
        <v>38</v>
      </c>
      <c r="D9132">
        <v>9</v>
      </c>
      <c r="E9132">
        <v>99145.836686067894</v>
      </c>
      <c r="F9132">
        <v>44718.215142093126</v>
      </c>
      <c r="G9132">
        <v>285184.87944316701</v>
      </c>
      <c r="H9132">
        <v>608830.96822094696</v>
      </c>
      <c r="I9132">
        <v>674984.44968129403</v>
      </c>
      <c r="J9132">
        <v>877155.60673555196</v>
      </c>
      <c r="K9132">
        <v>1207538.43461564</v>
      </c>
      <c r="L9132">
        <v>1628004.9634757</v>
      </c>
      <c r="M9132">
        <v>1769998.48304606</v>
      </c>
      <c r="N9132">
        <v>1979123.2512421201</v>
      </c>
      <c r="O9132">
        <v>2301489.7927624602</v>
      </c>
      <c r="Q9132" t="str">
        <f>VLOOKUP(A9132,Lookup_Tables!$D$2:$E$7,2,FALSE)</f>
        <v>PF</v>
      </c>
      <c r="R9132" t="str">
        <f>IFERROR(VLOOKUP(D9132,Lookup_Tables!$A$2:$B$21,2,FALSE),"All")</f>
        <v>Pub Admin Bldg</v>
      </c>
    </row>
    <row r="9133" spans="1:18" hidden="1">
      <c r="A9133">
        <v>4096</v>
      </c>
      <c r="B9133">
        <v>17</v>
      </c>
      <c r="C9133" t="s">
        <v>39</v>
      </c>
      <c r="D9133">
        <v>9</v>
      </c>
      <c r="E9133">
        <v>89245.718987293905</v>
      </c>
      <c r="F9133">
        <v>39738.142645155771</v>
      </c>
      <c r="G9133">
        <v>251671.22696389901</v>
      </c>
      <c r="H9133">
        <v>543372.097504123</v>
      </c>
      <c r="I9133">
        <v>612172.00218895299</v>
      </c>
      <c r="J9133">
        <v>822704.33799262799</v>
      </c>
      <c r="K9133">
        <v>1125686.0073391499</v>
      </c>
      <c r="L9133">
        <v>1449453.9126212001</v>
      </c>
      <c r="M9133">
        <v>1646524.42942644</v>
      </c>
      <c r="N9133">
        <v>1923556.05125714</v>
      </c>
      <c r="O9133">
        <v>2100996.70173711</v>
      </c>
      <c r="Q9133" t="str">
        <f>VLOOKUP(A9133,Lookup_Tables!$D$2:$E$7,2,FALSE)</f>
        <v>PF</v>
      </c>
      <c r="R9133" t="str">
        <f>IFERROR(VLOOKUP(D9133,Lookup_Tables!$A$2:$B$21,2,FALSE),"All")</f>
        <v>Pub Admin Bldg</v>
      </c>
    </row>
    <row r="9134" spans="1:18" hidden="1">
      <c r="A9134">
        <v>4096</v>
      </c>
      <c r="B9134">
        <v>17</v>
      </c>
      <c r="C9134" t="s">
        <v>38</v>
      </c>
      <c r="D9134">
        <v>10</v>
      </c>
      <c r="E9134">
        <v>2697194.4851770098</v>
      </c>
      <c r="F9134">
        <v>1211410.0264717881</v>
      </c>
      <c r="G9134">
        <v>6596359.3134462899</v>
      </c>
      <c r="H9134">
        <v>14346806.416690201</v>
      </c>
      <c r="I9134">
        <v>16571383.3025306</v>
      </c>
      <c r="J9134">
        <v>23984336.0588805</v>
      </c>
      <c r="K9134">
        <v>38944251.8438095</v>
      </c>
      <c r="L9134">
        <v>54345408.881591499</v>
      </c>
      <c r="M9134">
        <v>60454749.921446003</v>
      </c>
      <c r="N9134">
        <v>75594003.765251398</v>
      </c>
      <c r="O9134">
        <v>87992221.537770703</v>
      </c>
      <c r="Q9134" t="str">
        <f>VLOOKUP(A9134,Lookup_Tables!$D$2:$E$7,2,FALSE)</f>
        <v>PF</v>
      </c>
      <c r="R9134" t="str">
        <f>IFERROR(VLOOKUP(D9134,Lookup_Tables!$A$2:$B$21,2,FALSE),"All")</f>
        <v>Pub School</v>
      </c>
    </row>
    <row r="9135" spans="1:18" hidden="1">
      <c r="A9135">
        <v>4096</v>
      </c>
      <c r="B9135">
        <v>17</v>
      </c>
      <c r="C9135" t="s">
        <v>39</v>
      </c>
      <c r="D9135">
        <v>10</v>
      </c>
      <c r="E9135">
        <v>2420390.8797237198</v>
      </c>
      <c r="F9135">
        <v>1070829.4132273458</v>
      </c>
      <c r="G9135">
        <v>5622252.8743168497</v>
      </c>
      <c r="H9135">
        <v>12934819.610582201</v>
      </c>
      <c r="I9135">
        <v>14565281.685680499</v>
      </c>
      <c r="J9135">
        <v>22777497.144365899</v>
      </c>
      <c r="K9135">
        <v>35942524.297018103</v>
      </c>
      <c r="L9135">
        <v>50537277.844241299</v>
      </c>
      <c r="M9135">
        <v>58402844.431159399</v>
      </c>
      <c r="N9135">
        <v>72725287.686643302</v>
      </c>
      <c r="O9135">
        <v>84234565.6039958</v>
      </c>
      <c r="Q9135" t="str">
        <f>VLOOKUP(A9135,Lookup_Tables!$D$2:$E$7,2,FALSE)</f>
        <v>PF</v>
      </c>
      <c r="R9135" t="str">
        <f>IFERROR(VLOOKUP(D9135,Lookup_Tables!$A$2:$B$21,2,FALSE),"All")</f>
        <v>Pub School</v>
      </c>
    </row>
    <row r="9136" spans="1:18" hidden="1">
      <c r="A9136">
        <v>4096</v>
      </c>
      <c r="B9136">
        <v>17</v>
      </c>
      <c r="C9136" t="s">
        <v>38</v>
      </c>
      <c r="D9136">
        <v>11</v>
      </c>
      <c r="E9136">
        <v>102517.821456384</v>
      </c>
      <c r="F9136">
        <v>51138.87103513279</v>
      </c>
      <c r="G9136">
        <v>354147.27150549903</v>
      </c>
      <c r="H9136">
        <v>556975.62350955606</v>
      </c>
      <c r="I9136">
        <v>605235.13984045095</v>
      </c>
      <c r="J9136">
        <v>717910.32059148396</v>
      </c>
      <c r="K9136">
        <v>891757.39964857395</v>
      </c>
      <c r="L9136">
        <v>1126805.8524346901</v>
      </c>
      <c r="M9136">
        <v>1197613.0805123399</v>
      </c>
      <c r="N9136">
        <v>1442295.58696539</v>
      </c>
      <c r="O9136">
        <v>1744923.7992674699</v>
      </c>
      <c r="Q9136" t="str">
        <f>VLOOKUP(A9136,Lookup_Tables!$D$2:$E$7,2,FALSE)</f>
        <v>PF</v>
      </c>
      <c r="R9136" t="str">
        <f>IFERROR(VLOOKUP(D9136,Lookup_Tables!$A$2:$B$21,2,FALSE),"All")</f>
        <v>Pub Univ</v>
      </c>
    </row>
    <row r="9137" spans="1:18" hidden="1">
      <c r="A9137">
        <v>4096</v>
      </c>
      <c r="B9137">
        <v>17</v>
      </c>
      <c r="C9137" t="s">
        <v>39</v>
      </c>
      <c r="D9137">
        <v>11</v>
      </c>
      <c r="E9137">
        <v>90559.857110110999</v>
      </c>
      <c r="F9137">
        <v>46459.175487587723</v>
      </c>
      <c r="G9137">
        <v>309058.44121257903</v>
      </c>
      <c r="H9137">
        <v>486105.356071733</v>
      </c>
      <c r="I9137">
        <v>502233.59334175702</v>
      </c>
      <c r="J9137">
        <v>592342.12742312602</v>
      </c>
      <c r="K9137">
        <v>740432.48539989104</v>
      </c>
      <c r="L9137">
        <v>975485.386182399</v>
      </c>
      <c r="M9137">
        <v>1062384.1080085901</v>
      </c>
      <c r="N9137">
        <v>1332811.6539893399</v>
      </c>
      <c r="O9137">
        <v>1561375.9610747099</v>
      </c>
      <c r="Q9137" t="str">
        <f>VLOOKUP(A9137,Lookup_Tables!$D$2:$E$7,2,FALSE)</f>
        <v>PF</v>
      </c>
      <c r="R9137" t="str">
        <f>IFERROR(VLOOKUP(D9137,Lookup_Tables!$A$2:$B$21,2,FALSE),"All")</f>
        <v>Pub Univ</v>
      </c>
    </row>
    <row r="9138" spans="1:18" hidden="1">
      <c r="A9138">
        <v>4096</v>
      </c>
      <c r="B9138">
        <v>17</v>
      </c>
      <c r="C9138" t="s">
        <v>38</v>
      </c>
      <c r="D9138">
        <v>13</v>
      </c>
      <c r="E9138">
        <v>12462055.5902253</v>
      </c>
      <c r="F9138">
        <v>6133636.408482342</v>
      </c>
      <c r="G9138">
        <v>35236851.858537801</v>
      </c>
      <c r="H9138">
        <v>66522946.8313604</v>
      </c>
      <c r="I9138">
        <v>73904623.056177706</v>
      </c>
      <c r="J9138">
        <v>95141398.844172001</v>
      </c>
      <c r="K9138">
        <v>137792357.464688</v>
      </c>
      <c r="L9138">
        <v>190585134.02293</v>
      </c>
      <c r="M9138">
        <v>205868485.489393</v>
      </c>
      <c r="N9138">
        <v>250133332.88390899</v>
      </c>
      <c r="O9138">
        <v>292495594.89405298</v>
      </c>
      <c r="Q9138" t="str">
        <f>VLOOKUP(A9138,Lookup_Tables!$D$2:$E$7,2,FALSE)</f>
        <v>PF</v>
      </c>
      <c r="R9138" t="str">
        <f>IFERROR(VLOOKUP(D9138,Lookup_Tables!$A$2:$B$21,2,FALSE),"All")</f>
        <v>Residual Inst</v>
      </c>
    </row>
    <row r="9139" spans="1:18" hidden="1">
      <c r="A9139">
        <v>4096</v>
      </c>
      <c r="B9139">
        <v>17</v>
      </c>
      <c r="C9139" t="s">
        <v>39</v>
      </c>
      <c r="D9139">
        <v>13</v>
      </c>
      <c r="E9139">
        <v>10942351.590531399</v>
      </c>
      <c r="F9139">
        <v>5375713.2634700928</v>
      </c>
      <c r="G9139">
        <v>29601306.586962499</v>
      </c>
      <c r="H9139">
        <v>56579639.013477303</v>
      </c>
      <c r="I9139">
        <v>64014537.919812404</v>
      </c>
      <c r="J9139">
        <v>86493098.989443302</v>
      </c>
      <c r="K9139">
        <v>125526808.111517</v>
      </c>
      <c r="L9139">
        <v>169911263.12667501</v>
      </c>
      <c r="M9139">
        <v>190739409.66026101</v>
      </c>
      <c r="N9139">
        <v>240648592.43724</v>
      </c>
      <c r="O9139">
        <v>275231485.60275</v>
      </c>
      <c r="Q9139" t="str">
        <f>VLOOKUP(A9139,Lookup_Tables!$D$2:$E$7,2,FALSE)</f>
        <v>PF</v>
      </c>
      <c r="R9139" t="str">
        <f>IFERROR(VLOOKUP(D9139,Lookup_Tables!$A$2:$B$21,2,FALSE),"All")</f>
        <v>Residual Inst</v>
      </c>
    </row>
    <row r="9140" spans="1:18" hidden="1">
      <c r="A9140">
        <v>4096</v>
      </c>
      <c r="B9140">
        <v>17</v>
      </c>
      <c r="C9140" t="s">
        <v>38</v>
      </c>
      <c r="D9140">
        <v>14</v>
      </c>
      <c r="E9140">
        <v>5815500.22559221</v>
      </c>
      <c r="F9140">
        <v>2812951.9022135222</v>
      </c>
      <c r="G9140">
        <v>15765589.092898</v>
      </c>
      <c r="H9140">
        <v>29040628.599819701</v>
      </c>
      <c r="I9140">
        <v>32258880.1569179</v>
      </c>
      <c r="J9140">
        <v>42901577.9513596</v>
      </c>
      <c r="K9140">
        <v>66786151.828801997</v>
      </c>
      <c r="L9140">
        <v>100476454.690625</v>
      </c>
      <c r="M9140">
        <v>108543708.141753</v>
      </c>
      <c r="N9140">
        <v>157759344.694864</v>
      </c>
      <c r="O9140">
        <v>194620641.44800901</v>
      </c>
      <c r="Q9140" t="str">
        <f>VLOOKUP(A9140,Lookup_Tables!$D$2:$E$7,2,FALSE)</f>
        <v>PF</v>
      </c>
      <c r="R9140" t="str">
        <f>IFERROR(VLOOKUP(D9140,Lookup_Tables!$A$2:$B$21,2,FALSE),"All")</f>
        <v>Road</v>
      </c>
    </row>
    <row r="9141" spans="1:18" hidden="1">
      <c r="A9141">
        <v>4096</v>
      </c>
      <c r="B9141">
        <v>17</v>
      </c>
      <c r="C9141" t="s">
        <v>39</v>
      </c>
      <c r="D9141">
        <v>14</v>
      </c>
      <c r="E9141">
        <v>5146522.3776572105</v>
      </c>
      <c r="F9141">
        <v>2486311.0444392134</v>
      </c>
      <c r="G9141">
        <v>13348729.3020506</v>
      </c>
      <c r="H9141">
        <v>24898091.063364498</v>
      </c>
      <c r="I9141">
        <v>27609272.686534502</v>
      </c>
      <c r="J9141">
        <v>37434644.337223798</v>
      </c>
      <c r="K9141">
        <v>61552366.395947203</v>
      </c>
      <c r="L9141">
        <v>92306421.641872406</v>
      </c>
      <c r="M9141">
        <v>104622279.964588</v>
      </c>
      <c r="N9141">
        <v>149641372.99594399</v>
      </c>
      <c r="O9141">
        <v>191876044.63704401</v>
      </c>
      <c r="Q9141" t="str">
        <f>VLOOKUP(A9141,Lookup_Tables!$D$2:$E$7,2,FALSE)</f>
        <v>PF</v>
      </c>
      <c r="R9141" t="str">
        <f>IFERROR(VLOOKUP(D9141,Lookup_Tables!$A$2:$B$21,2,FALSE),"All")</f>
        <v>Road</v>
      </c>
    </row>
    <row r="9142" spans="1:18" hidden="1">
      <c r="A9142">
        <v>4096</v>
      </c>
      <c r="B9142">
        <v>17</v>
      </c>
      <c r="C9142" t="s">
        <v>38</v>
      </c>
      <c r="D9142">
        <v>15</v>
      </c>
      <c r="E9142">
        <v>2628477631.1578999</v>
      </c>
      <c r="F9142">
        <v>1391677062.5576003</v>
      </c>
      <c r="G9142">
        <v>8000740209.8644505</v>
      </c>
      <c r="H9142">
        <v>13295734314.274099</v>
      </c>
      <c r="I9142">
        <v>14241040476.764099</v>
      </c>
      <c r="J9142">
        <v>17501888890.348701</v>
      </c>
      <c r="K9142">
        <v>23949218949.518799</v>
      </c>
      <c r="L9142">
        <v>31262925957.9151</v>
      </c>
      <c r="M9142">
        <v>33757884933.272499</v>
      </c>
      <c r="N9142">
        <v>38429602227.048698</v>
      </c>
      <c r="O9142">
        <v>46264109004.848099</v>
      </c>
      <c r="Q9142" t="str">
        <f>VLOOKUP(A9142,Lookup_Tables!$D$2:$E$7,2,FALSE)</f>
        <v>PF</v>
      </c>
      <c r="R9142" t="str">
        <f>IFERROR(VLOOKUP(D9142,Lookup_Tables!$A$2:$B$21,2,FALSE),"All")</f>
        <v>All</v>
      </c>
    </row>
    <row r="9143" spans="1:18" hidden="1">
      <c r="A9143">
        <v>4096</v>
      </c>
      <c r="B9143">
        <v>17</v>
      </c>
      <c r="C9143" t="s">
        <v>39</v>
      </c>
      <c r="D9143">
        <v>15</v>
      </c>
      <c r="E9143">
        <v>2265066388.5795798</v>
      </c>
      <c r="F9143">
        <v>1217470079.0994599</v>
      </c>
      <c r="G9143">
        <v>6660082469.1058702</v>
      </c>
      <c r="H9143">
        <v>10888935198.951799</v>
      </c>
      <c r="I9143">
        <v>11914375239.8689</v>
      </c>
      <c r="J9143">
        <v>15006701888.8062</v>
      </c>
      <c r="K9143">
        <v>20547426813.811501</v>
      </c>
      <c r="L9143">
        <v>27072468006.996399</v>
      </c>
      <c r="M9143">
        <v>29941120629.925499</v>
      </c>
      <c r="N9143">
        <v>35823143244.989098</v>
      </c>
      <c r="O9143">
        <v>40958121425.014702</v>
      </c>
      <c r="Q9143" t="str">
        <f>VLOOKUP(A9143,Lookup_Tables!$D$2:$E$7,2,FALSE)</f>
        <v>PF</v>
      </c>
      <c r="R9143" t="str">
        <f>IFERROR(VLOOKUP(D9143,Lookup_Tables!$A$2:$B$21,2,FALSE),"All")</f>
        <v>All</v>
      </c>
    </row>
    <row r="9144" spans="1:18" hidden="1">
      <c r="A9144">
        <v>4096</v>
      </c>
      <c r="B9144">
        <v>17</v>
      </c>
      <c r="C9144" t="s">
        <v>38</v>
      </c>
      <c r="D9144">
        <v>16</v>
      </c>
      <c r="E9144">
        <v>27857290.481814001</v>
      </c>
      <c r="F9144">
        <v>13624426.39494426</v>
      </c>
      <c r="G9144">
        <v>76057380.813351497</v>
      </c>
      <c r="H9144">
        <v>140303901.00432101</v>
      </c>
      <c r="I9144">
        <v>157653601.255326</v>
      </c>
      <c r="J9144">
        <v>204000347.34838301</v>
      </c>
      <c r="K9144">
        <v>305514305.26051497</v>
      </c>
      <c r="L9144">
        <v>454577706.32546401</v>
      </c>
      <c r="M9144">
        <v>502026080.93568999</v>
      </c>
      <c r="N9144">
        <v>716279627.50431299</v>
      </c>
      <c r="O9144">
        <v>889529443.64693701</v>
      </c>
      <c r="Q9144" t="str">
        <f>VLOOKUP(A9144,Lookup_Tables!$D$2:$E$7,2,FALSE)</f>
        <v>PF</v>
      </c>
      <c r="R9144" t="str">
        <f>IFERROR(VLOOKUP(D9144,Lookup_Tables!$A$2:$B$21,2,FALSE),"All")</f>
        <v>Government_Loss</v>
      </c>
    </row>
    <row r="9145" spans="1:18" hidden="1">
      <c r="A9145">
        <v>4096</v>
      </c>
      <c r="B9145">
        <v>17</v>
      </c>
      <c r="C9145" t="s">
        <v>39</v>
      </c>
      <c r="D9145">
        <v>16</v>
      </c>
      <c r="E9145">
        <v>24633083.9691156</v>
      </c>
      <c r="F9145">
        <v>12021622.024479652</v>
      </c>
      <c r="G9145">
        <v>63893343.9577168</v>
      </c>
      <c r="H9145">
        <v>121360488.360269</v>
      </c>
      <c r="I9145">
        <v>133934842.14739899</v>
      </c>
      <c r="J9145">
        <v>184679938.025352</v>
      </c>
      <c r="K9145">
        <v>291919037.84113801</v>
      </c>
      <c r="L9145">
        <v>422872913.49267</v>
      </c>
      <c r="M9145">
        <v>471939436.21433002</v>
      </c>
      <c r="N9145">
        <v>650205038.07701802</v>
      </c>
      <c r="O9145">
        <v>859642137.92945004</v>
      </c>
      <c r="Q9145" t="str">
        <f>VLOOKUP(A9145,Lookup_Tables!$D$2:$E$7,2,FALSE)</f>
        <v>PF</v>
      </c>
      <c r="R9145" t="str">
        <f>IFERROR(VLOOKUP(D9145,Lookup_Tables!$A$2:$B$21,2,FALSE),"All")</f>
        <v>Government_Loss</v>
      </c>
    </row>
    <row r="9146" spans="1:18" hidden="1">
      <c r="A9146">
        <v>4096</v>
      </c>
      <c r="B9146">
        <v>17</v>
      </c>
      <c r="C9146" t="s">
        <v>38</v>
      </c>
      <c r="D9146">
        <v>17</v>
      </c>
      <c r="E9146">
        <v>166414747.54861099</v>
      </c>
      <c r="F9146">
        <v>88084606.053766266</v>
      </c>
      <c r="G9146">
        <v>500628715.19471103</v>
      </c>
      <c r="H9146">
        <v>838145392.63866901</v>
      </c>
      <c r="I9146">
        <v>895073401.27083302</v>
      </c>
      <c r="J9146">
        <v>1109952514.1083701</v>
      </c>
      <c r="K9146">
        <v>1524696440.6008</v>
      </c>
      <c r="L9146">
        <v>2050429661.9262199</v>
      </c>
      <c r="M9146">
        <v>2207298362.7081699</v>
      </c>
      <c r="N9146">
        <v>2542660833.8579202</v>
      </c>
      <c r="O9146">
        <v>3039776239.7649999</v>
      </c>
      <c r="Q9146" t="str">
        <f>VLOOKUP(A9146,Lookup_Tables!$D$2:$E$7,2,FALSE)</f>
        <v>PF</v>
      </c>
      <c r="R9146" t="str">
        <f>IFERROR(VLOOKUP(D9146,Lookup_Tables!$A$2:$B$21,2,FALSE),"All")</f>
        <v>Emergency_Loss</v>
      </c>
    </row>
    <row r="9147" spans="1:18" hidden="1">
      <c r="A9147">
        <v>4096</v>
      </c>
      <c r="B9147">
        <v>17</v>
      </c>
      <c r="C9147" t="s">
        <v>39</v>
      </c>
      <c r="D9147">
        <v>17</v>
      </c>
      <c r="E9147">
        <v>143605903.33378601</v>
      </c>
      <c r="F9147">
        <v>76886203.23784706</v>
      </c>
      <c r="G9147">
        <v>415569381.47193301</v>
      </c>
      <c r="H9147">
        <v>686334988.826859</v>
      </c>
      <c r="I9147">
        <v>751790633.41295302</v>
      </c>
      <c r="J9147">
        <v>957827514.81801999</v>
      </c>
      <c r="K9147">
        <v>1322537860.1454</v>
      </c>
      <c r="L9147">
        <v>1756742638.4696</v>
      </c>
      <c r="M9147">
        <v>1969883032.7334099</v>
      </c>
      <c r="N9147">
        <v>2457539049.2449098</v>
      </c>
      <c r="O9147">
        <v>2841083519.3681402</v>
      </c>
      <c r="Q9147" t="str">
        <f>VLOOKUP(A9147,Lookup_Tables!$D$2:$E$7,2,FALSE)</f>
        <v>PF</v>
      </c>
      <c r="R9147" t="str">
        <f>IFERROR(VLOOKUP(D9147,Lookup_Tables!$A$2:$B$21,2,FALSE),"All")</f>
        <v>Emergency_Loss</v>
      </c>
    </row>
    <row r="9148" spans="1:18" hidden="1">
      <c r="A9148">
        <v>4096</v>
      </c>
      <c r="B9148">
        <v>17</v>
      </c>
      <c r="C9148" t="s">
        <v>38</v>
      </c>
      <c r="D9148">
        <v>18</v>
      </c>
      <c r="E9148">
        <v>194272038.03042501</v>
      </c>
      <c r="F9148">
        <v>101496779.15727098</v>
      </c>
      <c r="G9148">
        <v>578062458.74396503</v>
      </c>
      <c r="H9148">
        <v>976798930.14999104</v>
      </c>
      <c r="I9148">
        <v>1044637955.01984</v>
      </c>
      <c r="J9148">
        <v>1311466617.1475599</v>
      </c>
      <c r="K9148">
        <v>1836846935.2569301</v>
      </c>
      <c r="L9148">
        <v>2500308813.63205</v>
      </c>
      <c r="M9148">
        <v>2709806163.7168498</v>
      </c>
      <c r="N9148">
        <v>3256500244.1291199</v>
      </c>
      <c r="O9148">
        <v>4175690407.0932698</v>
      </c>
      <c r="Q9148" t="str">
        <f>VLOOKUP(A9148,Lookup_Tables!$D$2:$E$7,2,FALSE)</f>
        <v>PF</v>
      </c>
      <c r="R9148" t="str">
        <f>IFERROR(VLOOKUP(D9148,Lookup_Tables!$A$2:$B$21,2,FALSE),"All")</f>
        <v>Govt_Plus_Emergency</v>
      </c>
    </row>
    <row r="9149" spans="1:18" hidden="1">
      <c r="A9149">
        <v>4096</v>
      </c>
      <c r="B9149">
        <v>17</v>
      </c>
      <c r="C9149" t="s">
        <v>39</v>
      </c>
      <c r="D9149">
        <v>18</v>
      </c>
      <c r="E9149">
        <v>168219243.57821801</v>
      </c>
      <c r="F9149">
        <v>89030325.261460975</v>
      </c>
      <c r="G9149">
        <v>478060727.46253997</v>
      </c>
      <c r="H9149">
        <v>803073914.50953805</v>
      </c>
      <c r="I9149">
        <v>883476759.75009894</v>
      </c>
      <c r="J9149">
        <v>1141142553.3622999</v>
      </c>
      <c r="K9149">
        <v>1597358517.5634</v>
      </c>
      <c r="L9149">
        <v>2142225400.5146301</v>
      </c>
      <c r="M9149">
        <v>2456478597.5278902</v>
      </c>
      <c r="N9149">
        <v>3135127072.4123702</v>
      </c>
      <c r="O9149">
        <v>3783230920.8597698</v>
      </c>
      <c r="Q9149" t="str">
        <f>VLOOKUP(A9149,Lookup_Tables!$D$2:$E$7,2,FALSE)</f>
        <v>PF</v>
      </c>
      <c r="R9149" t="str">
        <f>IFERROR(VLOOKUP(D9149,Lookup_Tables!$A$2:$B$21,2,FALSE),"All")</f>
        <v>Govt_Plus_Emergency</v>
      </c>
    </row>
    <row r="9150" spans="1:18" hidden="1">
      <c r="A9150">
        <v>4096</v>
      </c>
      <c r="B9150">
        <v>18</v>
      </c>
      <c r="C9150" t="s">
        <v>38</v>
      </c>
      <c r="D9150">
        <v>0</v>
      </c>
      <c r="E9150">
        <v>172430103.35987499</v>
      </c>
      <c r="F9150">
        <v>59519212.388160616</v>
      </c>
      <c r="G9150">
        <v>256986461.497704</v>
      </c>
      <c r="H9150">
        <v>910106139.663414</v>
      </c>
      <c r="I9150">
        <v>1158425723.46806</v>
      </c>
      <c r="J9150">
        <v>2155860814.7298198</v>
      </c>
      <c r="K9150">
        <v>3848071836.7536998</v>
      </c>
      <c r="L9150">
        <v>5713484594.9857302</v>
      </c>
      <c r="M9150">
        <v>5951598437.8591099</v>
      </c>
      <c r="N9150">
        <v>7768636164.4365797</v>
      </c>
      <c r="O9150">
        <v>9794368566.0466404</v>
      </c>
      <c r="Q9150" t="str">
        <f>VLOOKUP(A9150,Lookup_Tables!$D$2:$E$7,2,FALSE)</f>
        <v>PF</v>
      </c>
      <c r="R9150" t="str">
        <f>IFERROR(VLOOKUP(D9150,Lookup_Tables!$A$2:$B$21,2,FALSE),"All")</f>
        <v>Private Assets</v>
      </c>
    </row>
    <row r="9151" spans="1:18" hidden="1">
      <c r="A9151">
        <v>4096</v>
      </c>
      <c r="B9151">
        <v>18</v>
      </c>
      <c r="C9151" t="s">
        <v>39</v>
      </c>
      <c r="D9151">
        <v>0</v>
      </c>
      <c r="E9151">
        <v>164148438.22109899</v>
      </c>
      <c r="F9151">
        <v>56090508.075307399</v>
      </c>
      <c r="G9151">
        <v>228290287.18231401</v>
      </c>
      <c r="H9151">
        <v>839120735.59757495</v>
      </c>
      <c r="I9151">
        <v>1088732383.7625999</v>
      </c>
      <c r="J9151">
        <v>2056843756.3868201</v>
      </c>
      <c r="K9151">
        <v>3787109182.8370299</v>
      </c>
      <c r="L9151">
        <v>5318382200.6118002</v>
      </c>
      <c r="M9151">
        <v>5932657616.62076</v>
      </c>
      <c r="N9151">
        <v>7768636164.4365797</v>
      </c>
      <c r="O9151">
        <v>9793626649.7298203</v>
      </c>
      <c r="Q9151" t="str">
        <f>VLOOKUP(A9151,Lookup_Tables!$D$2:$E$7,2,FALSE)</f>
        <v>PF</v>
      </c>
      <c r="R9151" t="str">
        <f>IFERROR(VLOOKUP(D9151,Lookup_Tables!$A$2:$B$21,2,FALSE),"All")</f>
        <v>Private Assets</v>
      </c>
    </row>
    <row r="9152" spans="1:18" hidden="1">
      <c r="A9152">
        <v>4096</v>
      </c>
      <c r="B9152">
        <v>18</v>
      </c>
      <c r="C9152" t="s">
        <v>38</v>
      </c>
      <c r="D9152">
        <v>1</v>
      </c>
      <c r="E9152">
        <v>22871.270251350401</v>
      </c>
      <c r="F9152">
        <v>9083.7710924348212</v>
      </c>
      <c r="G9152">
        <v>51817.718991431102</v>
      </c>
      <c r="H9152">
        <v>116724.474685587</v>
      </c>
      <c r="I9152">
        <v>149172.79732034099</v>
      </c>
      <c r="J9152">
        <v>225980.835219292</v>
      </c>
      <c r="K9152">
        <v>348288.69494792802</v>
      </c>
      <c r="L9152">
        <v>496284.906061513</v>
      </c>
      <c r="M9152">
        <v>541807.41480608098</v>
      </c>
      <c r="N9152">
        <v>631677.74679328501</v>
      </c>
      <c r="O9152">
        <v>1698473.02268281</v>
      </c>
      <c r="Q9152" t="str">
        <f>VLOOKUP(A9152,Lookup_Tables!$D$2:$E$7,2,FALSE)</f>
        <v>PF</v>
      </c>
      <c r="R9152" t="str">
        <f>IFERROR(VLOOKUP(D9152,Lookup_Tables!$A$2:$B$21,2,FALSE),"All")</f>
        <v>Airport</v>
      </c>
    </row>
    <row r="9153" spans="1:18" hidden="1">
      <c r="A9153">
        <v>4096</v>
      </c>
      <c r="B9153">
        <v>18</v>
      </c>
      <c r="C9153" t="s">
        <v>39</v>
      </c>
      <c r="D9153">
        <v>1</v>
      </c>
      <c r="E9153">
        <v>21861.4081860345</v>
      </c>
      <c r="F9153">
        <v>8565.5263453280513</v>
      </c>
      <c r="G9153">
        <v>51817.718991431102</v>
      </c>
      <c r="H9153">
        <v>107387.21634239001</v>
      </c>
      <c r="I9153">
        <v>136086.17449139</v>
      </c>
      <c r="J9153">
        <v>214757.71210814099</v>
      </c>
      <c r="K9153">
        <v>329611.29615236598</v>
      </c>
      <c r="L9153">
        <v>478773.80499217001</v>
      </c>
      <c r="M9153">
        <v>526864.08856780198</v>
      </c>
      <c r="N9153">
        <v>629813.08806215099</v>
      </c>
      <c r="O9153">
        <v>1698473.02268281</v>
      </c>
      <c r="Q9153" t="str">
        <f>VLOOKUP(A9153,Lookup_Tables!$D$2:$E$7,2,FALSE)</f>
        <v>PF</v>
      </c>
      <c r="R9153" t="str">
        <f>IFERROR(VLOOKUP(D9153,Lookup_Tables!$A$2:$B$21,2,FALSE),"All")</f>
        <v>Airport</v>
      </c>
    </row>
    <row r="9154" spans="1:18" hidden="1">
      <c r="A9154">
        <v>4096</v>
      </c>
      <c r="B9154">
        <v>18</v>
      </c>
      <c r="C9154" t="s">
        <v>38</v>
      </c>
      <c r="D9154">
        <v>2</v>
      </c>
      <c r="E9154">
        <v>12832955.329306001</v>
      </c>
      <c r="F9154">
        <v>4854174.3047503792</v>
      </c>
      <c r="G9154">
        <v>18203136.330742098</v>
      </c>
      <c r="H9154">
        <v>61153953.1075105</v>
      </c>
      <c r="I9154">
        <v>74032918.926420599</v>
      </c>
      <c r="J9154">
        <v>132279501.63287801</v>
      </c>
      <c r="K9154">
        <v>250727410.86349601</v>
      </c>
      <c r="L9154">
        <v>421838523.82158601</v>
      </c>
      <c r="M9154">
        <v>467789155.155011</v>
      </c>
      <c r="N9154">
        <v>706284561.44744897</v>
      </c>
      <c r="O9154">
        <v>851660815.01332104</v>
      </c>
      <c r="Q9154" t="str">
        <f>VLOOKUP(A9154,Lookup_Tables!$D$2:$E$7,2,FALSE)</f>
        <v>PF</v>
      </c>
      <c r="R9154" t="str">
        <f>IFERROR(VLOOKUP(D9154,Lookup_Tables!$A$2:$B$21,2,FALSE),"All")</f>
        <v>Bridge</v>
      </c>
    </row>
    <row r="9155" spans="1:18" hidden="1">
      <c r="A9155">
        <v>4096</v>
      </c>
      <c r="B9155">
        <v>18</v>
      </c>
      <c r="C9155" t="s">
        <v>39</v>
      </c>
      <c r="D9155">
        <v>2</v>
      </c>
      <c r="E9155">
        <v>12032757.8263449</v>
      </c>
      <c r="F9155">
        <v>4414224.8718030099</v>
      </c>
      <c r="G9155">
        <v>15379093.7477776</v>
      </c>
      <c r="H9155">
        <v>57986633.840608597</v>
      </c>
      <c r="I9155">
        <v>70197623.038819999</v>
      </c>
      <c r="J9155">
        <v>126046491.389112</v>
      </c>
      <c r="K9155">
        <v>242842883.99223599</v>
      </c>
      <c r="L9155">
        <v>420645440.7148</v>
      </c>
      <c r="M9155">
        <v>467721454.665968</v>
      </c>
      <c r="N9155">
        <v>701063943.06054103</v>
      </c>
      <c r="O9155">
        <v>841409877.297297</v>
      </c>
      <c r="Q9155" t="str">
        <f>VLOOKUP(A9155,Lookup_Tables!$D$2:$E$7,2,FALSE)</f>
        <v>PF</v>
      </c>
      <c r="R9155" t="str">
        <f>IFERROR(VLOOKUP(D9155,Lookup_Tables!$A$2:$B$21,2,FALSE),"All")</f>
        <v>Bridge</v>
      </c>
    </row>
    <row r="9156" spans="1:18" hidden="1">
      <c r="A9156">
        <v>4096</v>
      </c>
      <c r="B9156">
        <v>18</v>
      </c>
      <c r="C9156" t="s">
        <v>38</v>
      </c>
      <c r="D9156">
        <v>3</v>
      </c>
      <c r="E9156">
        <v>526669.95389404602</v>
      </c>
      <c r="F9156">
        <v>171389.13581003877</v>
      </c>
      <c r="G9156">
        <v>484229.87777438998</v>
      </c>
      <c r="H9156">
        <v>2121675.0579808801</v>
      </c>
      <c r="I9156">
        <v>2830040.6491631698</v>
      </c>
      <c r="J9156">
        <v>5919685.8899162002</v>
      </c>
      <c r="K9156">
        <v>13191897.814281199</v>
      </c>
      <c r="L9156">
        <v>20991711.213648099</v>
      </c>
      <c r="M9156">
        <v>24797964.8316915</v>
      </c>
      <c r="N9156">
        <v>32482226.954217501</v>
      </c>
      <c r="O9156">
        <v>46122436.268231101</v>
      </c>
      <c r="Q9156" t="str">
        <f>VLOOKUP(A9156,Lookup_Tables!$D$2:$E$7,2,FALSE)</f>
        <v>PF</v>
      </c>
      <c r="R9156" t="str">
        <f>IFERROR(VLOOKUP(D9156,Lookup_Tables!$A$2:$B$21,2,FALSE),"All")</f>
        <v>Govt Hosp</v>
      </c>
    </row>
    <row r="9157" spans="1:18" hidden="1">
      <c r="A9157">
        <v>4096</v>
      </c>
      <c r="B9157">
        <v>18</v>
      </c>
      <c r="C9157" t="s">
        <v>39</v>
      </c>
      <c r="D9157">
        <v>3</v>
      </c>
      <c r="E9157">
        <v>505385.79599558999</v>
      </c>
      <c r="F9157">
        <v>162477.62087655737</v>
      </c>
      <c r="G9157">
        <v>428257.56995268102</v>
      </c>
      <c r="H9157">
        <v>2061019.9984401199</v>
      </c>
      <c r="I9157">
        <v>2755004.03920116</v>
      </c>
      <c r="J9157">
        <v>5806007.29676376</v>
      </c>
      <c r="K9157">
        <v>13153075.874340899</v>
      </c>
      <c r="L9157">
        <v>20757516.687687401</v>
      </c>
      <c r="M9157">
        <v>24404771.8248205</v>
      </c>
      <c r="N9157">
        <v>31956975.7283298</v>
      </c>
      <c r="O9157">
        <v>41389714.317868702</v>
      </c>
      <c r="Q9157" t="str">
        <f>VLOOKUP(A9157,Lookup_Tables!$D$2:$E$7,2,FALSE)</f>
        <v>PF</v>
      </c>
      <c r="R9157" t="str">
        <f>IFERROR(VLOOKUP(D9157,Lookup_Tables!$A$2:$B$21,2,FALSE),"All")</f>
        <v>Govt Hosp</v>
      </c>
    </row>
    <row r="9158" spans="1:18" hidden="1">
      <c r="A9158">
        <v>4096</v>
      </c>
      <c r="B9158">
        <v>18</v>
      </c>
      <c r="C9158" t="s">
        <v>38</v>
      </c>
      <c r="D9158">
        <v>4</v>
      </c>
      <c r="E9158">
        <v>330949.51844303799</v>
      </c>
      <c r="F9158">
        <v>106183.87355229186</v>
      </c>
      <c r="G9158">
        <v>283342.59970661899</v>
      </c>
      <c r="H9158">
        <v>1354674.8339931699</v>
      </c>
      <c r="I9158">
        <v>1860601.71316755</v>
      </c>
      <c r="J9158">
        <v>3887350.6709823902</v>
      </c>
      <c r="K9158">
        <v>8326160.3370893504</v>
      </c>
      <c r="L9158">
        <v>13349600.3536405</v>
      </c>
      <c r="M9158">
        <v>15155912.835773</v>
      </c>
      <c r="N9158">
        <v>21327413.641612802</v>
      </c>
      <c r="O9158">
        <v>28432754.1305135</v>
      </c>
      <c r="Q9158" t="str">
        <f>VLOOKUP(A9158,Lookup_Tables!$D$2:$E$7,2,FALSE)</f>
        <v>PF</v>
      </c>
      <c r="R9158" t="str">
        <f>IFERROR(VLOOKUP(D9158,Lookup_Tables!$A$2:$B$21,2,FALSE),"All")</f>
        <v>Govt Med Fac</v>
      </c>
    </row>
    <row r="9159" spans="1:18" hidden="1">
      <c r="A9159">
        <v>4096</v>
      </c>
      <c r="B9159">
        <v>18</v>
      </c>
      <c r="C9159" t="s">
        <v>39</v>
      </c>
      <c r="D9159">
        <v>4</v>
      </c>
      <c r="E9159">
        <v>319472.51471013098</v>
      </c>
      <c r="F9159">
        <v>101787.497792988</v>
      </c>
      <c r="G9159">
        <v>243900.93274063201</v>
      </c>
      <c r="H9159">
        <v>1294407.75204086</v>
      </c>
      <c r="I9159">
        <v>1784410.5072123299</v>
      </c>
      <c r="J9159">
        <v>3739331.57971123</v>
      </c>
      <c r="K9159">
        <v>8202043.3693804899</v>
      </c>
      <c r="L9159">
        <v>13223877.782119701</v>
      </c>
      <c r="M9159">
        <v>14979083.6757471</v>
      </c>
      <c r="N9159">
        <v>20653719.148656901</v>
      </c>
      <c r="O9159">
        <v>28390140.549991898</v>
      </c>
      <c r="Q9159" t="str">
        <f>VLOOKUP(A9159,Lookup_Tables!$D$2:$E$7,2,FALSE)</f>
        <v>PF</v>
      </c>
      <c r="R9159" t="str">
        <f>IFERROR(VLOOKUP(D9159,Lookup_Tables!$A$2:$B$21,2,FALSE),"All")</f>
        <v>Govt Med Fac</v>
      </c>
    </row>
    <row r="9160" spans="1:18" hidden="1">
      <c r="A9160">
        <v>4096</v>
      </c>
      <c r="B9160">
        <v>18</v>
      </c>
      <c r="C9160" t="s">
        <v>38</v>
      </c>
      <c r="D9160">
        <v>6</v>
      </c>
      <c r="E9160">
        <v>12256.5190225719</v>
      </c>
      <c r="F9160">
        <v>5685.4799661380866</v>
      </c>
      <c r="G9160">
        <v>33132.837511774604</v>
      </c>
      <c r="H9160">
        <v>65156.262528301697</v>
      </c>
      <c r="I9160">
        <v>71418.740528734197</v>
      </c>
      <c r="J9160">
        <v>96077.761090833301</v>
      </c>
      <c r="K9160">
        <v>132692.06010283399</v>
      </c>
      <c r="L9160">
        <v>202237.590140113</v>
      </c>
      <c r="M9160">
        <v>216708.623659884</v>
      </c>
      <c r="N9160">
        <v>367804.72321891598</v>
      </c>
      <c r="O9160">
        <v>568746.39726249699</v>
      </c>
      <c r="Q9160" t="str">
        <f>VLOOKUP(A9160,Lookup_Tables!$D$2:$E$7,2,FALSE)</f>
        <v>PF</v>
      </c>
      <c r="R9160" t="str">
        <f>IFERROR(VLOOKUP(D9160,Lookup_Tables!$A$2:$B$21,2,FALSE),"All")</f>
        <v>Port</v>
      </c>
    </row>
    <row r="9161" spans="1:18" hidden="1">
      <c r="A9161">
        <v>4096</v>
      </c>
      <c r="B9161">
        <v>18</v>
      </c>
      <c r="C9161" t="s">
        <v>39</v>
      </c>
      <c r="D9161">
        <v>6</v>
      </c>
      <c r="E9161">
        <v>11183.7022653976</v>
      </c>
      <c r="F9161">
        <v>5179.5723768622402</v>
      </c>
      <c r="G9161">
        <v>30187.080266948698</v>
      </c>
      <c r="H9161">
        <v>57428.631150946603</v>
      </c>
      <c r="I9161">
        <v>63316.299399470903</v>
      </c>
      <c r="J9161">
        <v>84499.781403434303</v>
      </c>
      <c r="K9161">
        <v>124308.69242608199</v>
      </c>
      <c r="L9161">
        <v>186830.051994743</v>
      </c>
      <c r="M9161">
        <v>203428.57411222701</v>
      </c>
      <c r="N9161">
        <v>360413.79463784298</v>
      </c>
      <c r="O9161">
        <v>545187.95478961605</v>
      </c>
      <c r="Q9161" t="str">
        <f>VLOOKUP(A9161,Lookup_Tables!$D$2:$E$7,2,FALSE)</f>
        <v>PF</v>
      </c>
      <c r="R9161" t="str">
        <f>IFERROR(VLOOKUP(D9161,Lookup_Tables!$A$2:$B$21,2,FALSE),"All")</f>
        <v>Port</v>
      </c>
    </row>
    <row r="9162" spans="1:18" hidden="1">
      <c r="A9162">
        <v>4096</v>
      </c>
      <c r="B9162">
        <v>18</v>
      </c>
      <c r="C9162" t="s">
        <v>38</v>
      </c>
      <c r="D9162">
        <v>9</v>
      </c>
      <c r="E9162">
        <v>369353.62229093298</v>
      </c>
      <c r="F9162">
        <v>167283.99684165182</v>
      </c>
      <c r="G9162">
        <v>598272.45709675003</v>
      </c>
      <c r="H9162">
        <v>1521283.6866245801</v>
      </c>
      <c r="I9162">
        <v>1796101.45473509</v>
      </c>
      <c r="J9162">
        <v>2877670.13693493</v>
      </c>
      <c r="K9162">
        <v>6476721.77220657</v>
      </c>
      <c r="L9162">
        <v>11682207.485437799</v>
      </c>
      <c r="M9162">
        <v>12208128.4429498</v>
      </c>
      <c r="N9162">
        <v>15077582.2904888</v>
      </c>
      <c r="O9162">
        <v>19747011.406695299</v>
      </c>
      <c r="Q9162" t="str">
        <f>VLOOKUP(A9162,Lookup_Tables!$D$2:$E$7,2,FALSE)</f>
        <v>PF</v>
      </c>
      <c r="R9162" t="str">
        <f>IFERROR(VLOOKUP(D9162,Lookup_Tables!$A$2:$B$21,2,FALSE),"All")</f>
        <v>Pub Admin Bldg</v>
      </c>
    </row>
    <row r="9163" spans="1:18" hidden="1">
      <c r="A9163">
        <v>4096</v>
      </c>
      <c r="B9163">
        <v>18</v>
      </c>
      <c r="C9163" t="s">
        <v>39</v>
      </c>
      <c r="D9163">
        <v>9</v>
      </c>
      <c r="E9163">
        <v>337656.03286464902</v>
      </c>
      <c r="F9163">
        <v>148512.65924235489</v>
      </c>
      <c r="G9163">
        <v>486357.45435148</v>
      </c>
      <c r="H9163">
        <v>1312827.1322361601</v>
      </c>
      <c r="I9163">
        <v>1613453.7579659</v>
      </c>
      <c r="J9163">
        <v>2731265.3110207398</v>
      </c>
      <c r="K9163">
        <v>6347493.3639077302</v>
      </c>
      <c r="L9163">
        <v>11549413.413891099</v>
      </c>
      <c r="M9163">
        <v>12136451.334009901</v>
      </c>
      <c r="N9163">
        <v>15077582.2904888</v>
      </c>
      <c r="O9163">
        <v>19747011.406695299</v>
      </c>
      <c r="Q9163" t="str">
        <f>VLOOKUP(A9163,Lookup_Tables!$D$2:$E$7,2,FALSE)</f>
        <v>PF</v>
      </c>
      <c r="R9163" t="str">
        <f>IFERROR(VLOOKUP(D9163,Lookup_Tables!$A$2:$B$21,2,FALSE),"All")</f>
        <v>Pub Admin Bldg</v>
      </c>
    </row>
    <row r="9164" spans="1:18" hidden="1">
      <c r="A9164">
        <v>4096</v>
      </c>
      <c r="B9164">
        <v>18</v>
      </c>
      <c r="C9164" t="s">
        <v>38</v>
      </c>
      <c r="D9164">
        <v>10</v>
      </c>
      <c r="E9164">
        <v>3196394.97389419</v>
      </c>
      <c r="F9164">
        <v>994058.05008843681</v>
      </c>
      <c r="G9164">
        <v>4037944.7089879899</v>
      </c>
      <c r="H9164">
        <v>17518107.960519701</v>
      </c>
      <c r="I9164">
        <v>22771489.769786902</v>
      </c>
      <c r="J9164">
        <v>41759924.506593697</v>
      </c>
      <c r="K9164">
        <v>71937729.771901295</v>
      </c>
      <c r="L9164">
        <v>107990681.344942</v>
      </c>
      <c r="M9164">
        <v>125561661.80646899</v>
      </c>
      <c r="N9164">
        <v>170597748.542382</v>
      </c>
      <c r="O9164">
        <v>232653361.35141799</v>
      </c>
      <c r="Q9164" t="str">
        <f>VLOOKUP(A9164,Lookup_Tables!$D$2:$E$7,2,FALSE)</f>
        <v>PF</v>
      </c>
      <c r="R9164" t="str">
        <f>IFERROR(VLOOKUP(D9164,Lookup_Tables!$A$2:$B$21,2,FALSE),"All")</f>
        <v>Pub School</v>
      </c>
    </row>
    <row r="9165" spans="1:18" hidden="1">
      <c r="A9165">
        <v>4096</v>
      </c>
      <c r="B9165">
        <v>18</v>
      </c>
      <c r="C9165" t="s">
        <v>39</v>
      </c>
      <c r="D9165">
        <v>10</v>
      </c>
      <c r="E9165">
        <v>3083871.9908564002</v>
      </c>
      <c r="F9165">
        <v>953813.58578678034</v>
      </c>
      <c r="G9165">
        <v>3718568.4913018998</v>
      </c>
      <c r="H9165">
        <v>16782014.031884599</v>
      </c>
      <c r="I9165">
        <v>21962681.313060999</v>
      </c>
      <c r="J9165">
        <v>39637321.459212899</v>
      </c>
      <c r="K9165">
        <v>70303573.854059801</v>
      </c>
      <c r="L9165">
        <v>102349557.71534599</v>
      </c>
      <c r="M9165">
        <v>124374636.011324</v>
      </c>
      <c r="N9165">
        <v>170594023.47538501</v>
      </c>
      <c r="O9165">
        <v>232644531.397879</v>
      </c>
      <c r="Q9165" t="str">
        <f>VLOOKUP(A9165,Lookup_Tables!$D$2:$E$7,2,FALSE)</f>
        <v>PF</v>
      </c>
      <c r="R9165" t="str">
        <f>IFERROR(VLOOKUP(D9165,Lookup_Tables!$A$2:$B$21,2,FALSE),"All")</f>
        <v>Pub School</v>
      </c>
    </row>
    <row r="9166" spans="1:18" hidden="1">
      <c r="A9166">
        <v>4096</v>
      </c>
      <c r="B9166">
        <v>18</v>
      </c>
      <c r="C9166" t="s">
        <v>38</v>
      </c>
      <c r="D9166">
        <v>11</v>
      </c>
      <c r="E9166">
        <v>2930463.8790727602</v>
      </c>
      <c r="F9166">
        <v>1361758.5459329959</v>
      </c>
      <c r="G9166">
        <v>5270307.6891863002</v>
      </c>
      <c r="H9166">
        <v>9660741.8239632491</v>
      </c>
      <c r="I9166">
        <v>10948855.7979418</v>
      </c>
      <c r="J9166">
        <v>18577602.128208499</v>
      </c>
      <c r="K9166">
        <v>55784819.517679401</v>
      </c>
      <c r="L9166">
        <v>89987652.420976505</v>
      </c>
      <c r="M9166">
        <v>94856673.476128206</v>
      </c>
      <c r="N9166">
        <v>127385782.536678</v>
      </c>
      <c r="O9166">
        <v>170310285.836261</v>
      </c>
      <c r="Q9166" t="str">
        <f>VLOOKUP(A9166,Lookup_Tables!$D$2:$E$7,2,FALSE)</f>
        <v>PF</v>
      </c>
      <c r="R9166" t="str">
        <f>IFERROR(VLOOKUP(D9166,Lookup_Tables!$A$2:$B$21,2,FALSE),"All")</f>
        <v>Pub Univ</v>
      </c>
    </row>
    <row r="9167" spans="1:18" hidden="1">
      <c r="A9167">
        <v>4096</v>
      </c>
      <c r="B9167">
        <v>18</v>
      </c>
      <c r="C9167" t="s">
        <v>39</v>
      </c>
      <c r="D9167">
        <v>11</v>
      </c>
      <c r="E9167">
        <v>2643051.8003585902</v>
      </c>
      <c r="F9167">
        <v>1196623.1973195036</v>
      </c>
      <c r="G9167">
        <v>4308732.8983497703</v>
      </c>
      <c r="H9167">
        <v>7919121.0623639096</v>
      </c>
      <c r="I9167">
        <v>9089312.3755067103</v>
      </c>
      <c r="J9167">
        <v>16916276.547928799</v>
      </c>
      <c r="K9167">
        <v>54680656.597793803</v>
      </c>
      <c r="L9167">
        <v>88316430.968053803</v>
      </c>
      <c r="M9167">
        <v>94067521.042136505</v>
      </c>
      <c r="N9167">
        <v>125725737.039386</v>
      </c>
      <c r="O9167">
        <v>169176402.389586</v>
      </c>
      <c r="Q9167" t="str">
        <f>VLOOKUP(A9167,Lookup_Tables!$D$2:$E$7,2,FALSE)</f>
        <v>PF</v>
      </c>
      <c r="R9167" t="str">
        <f>IFERROR(VLOOKUP(D9167,Lookup_Tables!$A$2:$B$21,2,FALSE),"All")</f>
        <v>Pub Univ</v>
      </c>
    </row>
    <row r="9168" spans="1:18" hidden="1">
      <c r="A9168">
        <v>4096</v>
      </c>
      <c r="B9168">
        <v>18</v>
      </c>
      <c r="C9168" t="s">
        <v>38</v>
      </c>
      <c r="D9168">
        <v>13</v>
      </c>
      <c r="E9168">
        <v>3681258.5402621399</v>
      </c>
      <c r="F9168">
        <v>1324007.11278009</v>
      </c>
      <c r="G9168">
        <v>4486531.92159802</v>
      </c>
      <c r="H9168">
        <v>13804920.056254899</v>
      </c>
      <c r="I9168">
        <v>18119556.124954201</v>
      </c>
      <c r="J9168">
        <v>38845493.885928601</v>
      </c>
      <c r="K9168">
        <v>86824079.504215598</v>
      </c>
      <c r="L9168">
        <v>136611318.720833</v>
      </c>
      <c r="M9168">
        <v>157412762.52409601</v>
      </c>
      <c r="N9168">
        <v>199799726.988381</v>
      </c>
      <c r="O9168">
        <v>280620737.38942999</v>
      </c>
      <c r="Q9168" t="str">
        <f>VLOOKUP(A9168,Lookup_Tables!$D$2:$E$7,2,FALSE)</f>
        <v>PF</v>
      </c>
      <c r="R9168" t="str">
        <f>IFERROR(VLOOKUP(D9168,Lookup_Tables!$A$2:$B$21,2,FALSE),"All")</f>
        <v>Residual Inst</v>
      </c>
    </row>
    <row r="9169" spans="1:18" hidden="1">
      <c r="A9169">
        <v>4096</v>
      </c>
      <c r="B9169">
        <v>18</v>
      </c>
      <c r="C9169" t="s">
        <v>39</v>
      </c>
      <c r="D9169">
        <v>13</v>
      </c>
      <c r="E9169">
        <v>3489185.4805103499</v>
      </c>
      <c r="F9169">
        <v>1236294.6678136401</v>
      </c>
      <c r="G9169">
        <v>3871914.80686404</v>
      </c>
      <c r="H9169">
        <v>12429048.682675499</v>
      </c>
      <c r="I9169">
        <v>16715742.593965501</v>
      </c>
      <c r="J9169">
        <v>37074042.263798602</v>
      </c>
      <c r="K9169">
        <v>85318325.862560198</v>
      </c>
      <c r="L9169">
        <v>133880456.16405</v>
      </c>
      <c r="M9169">
        <v>151650571.949812</v>
      </c>
      <c r="N9169">
        <v>199799726.988381</v>
      </c>
      <c r="O9169">
        <v>280525667.10029501</v>
      </c>
      <c r="Q9169" t="str">
        <f>VLOOKUP(A9169,Lookup_Tables!$D$2:$E$7,2,FALSE)</f>
        <v>PF</v>
      </c>
      <c r="R9169" t="str">
        <f>IFERROR(VLOOKUP(D9169,Lookup_Tables!$A$2:$B$21,2,FALSE),"All")</f>
        <v>Residual Inst</v>
      </c>
    </row>
    <row r="9170" spans="1:18" hidden="1">
      <c r="A9170">
        <v>4096</v>
      </c>
      <c r="B9170">
        <v>18</v>
      </c>
      <c r="C9170" t="s">
        <v>38</v>
      </c>
      <c r="D9170">
        <v>14</v>
      </c>
      <c r="E9170">
        <v>7347204.3828475103</v>
      </c>
      <c r="F9170">
        <v>2249839.4068044368</v>
      </c>
      <c r="G9170">
        <v>6706180.1603875998</v>
      </c>
      <c r="H9170">
        <v>31850722.784166999</v>
      </c>
      <c r="I9170">
        <v>39947596.897943601</v>
      </c>
      <c r="J9170">
        <v>84492444.214869395</v>
      </c>
      <c r="K9170">
        <v>170205355.232039</v>
      </c>
      <c r="L9170">
        <v>306120865.05561501</v>
      </c>
      <c r="M9170">
        <v>357795192.89694798</v>
      </c>
      <c r="N9170">
        <v>513138734.59610301</v>
      </c>
      <c r="O9170">
        <v>719220212.45453298</v>
      </c>
      <c r="Q9170" t="str">
        <f>VLOOKUP(A9170,Lookup_Tables!$D$2:$E$7,2,FALSE)</f>
        <v>PF</v>
      </c>
      <c r="R9170" t="str">
        <f>IFERROR(VLOOKUP(D9170,Lookup_Tables!$A$2:$B$21,2,FALSE),"All")</f>
        <v>Road</v>
      </c>
    </row>
    <row r="9171" spans="1:18" hidden="1">
      <c r="A9171">
        <v>4096</v>
      </c>
      <c r="B9171">
        <v>18</v>
      </c>
      <c r="C9171" t="s">
        <v>39</v>
      </c>
      <c r="D9171">
        <v>14</v>
      </c>
      <c r="E9171">
        <v>7168470.3933676304</v>
      </c>
      <c r="F9171">
        <v>2141463.4514254853</v>
      </c>
      <c r="G9171">
        <v>6214624.3081170004</v>
      </c>
      <c r="H9171">
        <v>30555277.3256713</v>
      </c>
      <c r="I9171">
        <v>39134754.734536603</v>
      </c>
      <c r="J9171">
        <v>84130343.711908996</v>
      </c>
      <c r="K9171">
        <v>167247966.65251499</v>
      </c>
      <c r="L9171">
        <v>303151913.52513301</v>
      </c>
      <c r="M9171">
        <v>357795192.89694798</v>
      </c>
      <c r="N9171">
        <v>513138734.59610301</v>
      </c>
      <c r="O9171">
        <v>719206629.12495601</v>
      </c>
      <c r="Q9171" t="str">
        <f>VLOOKUP(A9171,Lookup_Tables!$D$2:$E$7,2,FALSE)</f>
        <v>PF</v>
      </c>
      <c r="R9171" t="str">
        <f>IFERROR(VLOOKUP(D9171,Lookup_Tables!$A$2:$B$21,2,FALSE),"All")</f>
        <v>Road</v>
      </c>
    </row>
    <row r="9172" spans="1:18" hidden="1">
      <c r="A9172">
        <v>4096</v>
      </c>
      <c r="B9172">
        <v>18</v>
      </c>
      <c r="C9172" t="s">
        <v>38</v>
      </c>
      <c r="D9172">
        <v>15</v>
      </c>
      <c r="E9172">
        <v>203680481.349159</v>
      </c>
      <c r="F9172">
        <v>70162931.013850972</v>
      </c>
      <c r="G9172">
        <v>298065999.34018099</v>
      </c>
      <c r="H9172">
        <v>1042781780.55383</v>
      </c>
      <c r="I9172">
        <v>1336228525.45294</v>
      </c>
      <c r="J9172">
        <v>2495374199.24786</v>
      </c>
      <c r="K9172">
        <v>4623252845.1375904</v>
      </c>
      <c r="L9172">
        <v>6732960483.1503</v>
      </c>
      <c r="M9172">
        <v>7202494006.2584</v>
      </c>
      <c r="N9172">
        <v>9517894404.3977699</v>
      </c>
      <c r="O9172">
        <v>12139483358.4235</v>
      </c>
      <c r="Q9172" t="str">
        <f>VLOOKUP(A9172,Lookup_Tables!$D$2:$E$7,2,FALSE)</f>
        <v>PF</v>
      </c>
      <c r="R9172" t="str">
        <f>IFERROR(VLOOKUP(D9172,Lookup_Tables!$A$2:$B$21,2,FALSE),"All")</f>
        <v>All</v>
      </c>
    </row>
    <row r="9173" spans="1:18" hidden="1">
      <c r="A9173">
        <v>4096</v>
      </c>
      <c r="B9173">
        <v>18</v>
      </c>
      <c r="C9173" t="s">
        <v>39</v>
      </c>
      <c r="D9173">
        <v>15</v>
      </c>
      <c r="E9173">
        <v>193698877.65766799</v>
      </c>
      <c r="F9173">
        <v>65511361.115309596</v>
      </c>
      <c r="G9173">
        <v>268402316.94739801</v>
      </c>
      <c r="H9173">
        <v>975529796.36183095</v>
      </c>
      <c r="I9173">
        <v>1268670669.8508201</v>
      </c>
      <c r="J9173">
        <v>2387213216.5087299</v>
      </c>
      <c r="K9173">
        <v>4486944066.1114197</v>
      </c>
      <c r="L9173">
        <v>6325102596.7536697</v>
      </c>
      <c r="M9173">
        <v>7187876837.9828596</v>
      </c>
      <c r="N9173">
        <v>9517894404.3977699</v>
      </c>
      <c r="O9173">
        <v>12138634422.7994</v>
      </c>
      <c r="Q9173" t="str">
        <f>VLOOKUP(A9173,Lookup_Tables!$D$2:$E$7,2,FALSE)</f>
        <v>PF</v>
      </c>
      <c r="R9173" t="str">
        <f>IFERROR(VLOOKUP(D9173,Lookup_Tables!$A$2:$B$21,2,FALSE),"All")</f>
        <v>All</v>
      </c>
    </row>
    <row r="9174" spans="1:18" hidden="1">
      <c r="A9174">
        <v>4096</v>
      </c>
      <c r="B9174">
        <v>18</v>
      </c>
      <c r="C9174" t="s">
        <v>38</v>
      </c>
      <c r="D9174">
        <v>16</v>
      </c>
      <c r="E9174">
        <v>31250377.989284299</v>
      </c>
      <c r="F9174">
        <v>11076213.974713445</v>
      </c>
      <c r="G9174">
        <v>40772892.488953799</v>
      </c>
      <c r="H9174">
        <v>138214965.21580601</v>
      </c>
      <c r="I9174">
        <v>175471003.12527901</v>
      </c>
      <c r="J9174">
        <v>346271512.39203799</v>
      </c>
      <c r="K9174">
        <v>669244454.52983999</v>
      </c>
      <c r="L9174">
        <v>1060787348.1016999</v>
      </c>
      <c r="M9174">
        <v>1239034624.8238001</v>
      </c>
      <c r="N9174">
        <v>1773835326.2822299</v>
      </c>
      <c r="O9174">
        <v>2345114792.3768802</v>
      </c>
      <c r="Q9174" t="str">
        <f>VLOOKUP(A9174,Lookup_Tables!$D$2:$E$7,2,FALSE)</f>
        <v>PF</v>
      </c>
      <c r="R9174" t="str">
        <f>IFERROR(VLOOKUP(D9174,Lookup_Tables!$A$2:$B$21,2,FALSE),"All")</f>
        <v>Government_Loss</v>
      </c>
    </row>
    <row r="9175" spans="1:18" hidden="1">
      <c r="A9175">
        <v>4096</v>
      </c>
      <c r="B9175">
        <v>18</v>
      </c>
      <c r="C9175" t="s">
        <v>39</v>
      </c>
      <c r="D9175">
        <v>16</v>
      </c>
      <c r="E9175">
        <v>29562548.891463399</v>
      </c>
      <c r="F9175">
        <v>10171716.407152027</v>
      </c>
      <c r="G9175">
        <v>34844150.394861497</v>
      </c>
      <c r="H9175">
        <v>130040528.946605</v>
      </c>
      <c r="I9175">
        <v>166504559.66188499</v>
      </c>
      <c r="J9175">
        <v>329747073.90816998</v>
      </c>
      <c r="K9175">
        <v>661001088.67924404</v>
      </c>
      <c r="L9175">
        <v>1056493730.58163</v>
      </c>
      <c r="M9175">
        <v>1229975000.47016</v>
      </c>
      <c r="N9175">
        <v>1749258239.96119</v>
      </c>
      <c r="O9175">
        <v>2345007773.0695601</v>
      </c>
      <c r="Q9175" t="str">
        <f>VLOOKUP(A9175,Lookup_Tables!$D$2:$E$7,2,FALSE)</f>
        <v>PF</v>
      </c>
      <c r="R9175" t="str">
        <f>IFERROR(VLOOKUP(D9175,Lookup_Tables!$A$2:$B$21,2,FALSE),"All")</f>
        <v>Government_Loss</v>
      </c>
    </row>
    <row r="9176" spans="1:18" hidden="1">
      <c r="A9176">
        <v>4096</v>
      </c>
      <c r="B9176">
        <v>18</v>
      </c>
      <c r="C9176" t="s">
        <v>38</v>
      </c>
      <c r="D9176">
        <v>17</v>
      </c>
      <c r="E9176">
        <v>21466260.048747499</v>
      </c>
      <c r="F9176">
        <v>7427758.6581533775</v>
      </c>
      <c r="G9176">
        <v>29655020.992867101</v>
      </c>
      <c r="H9176">
        <v>105204696.581462</v>
      </c>
      <c r="I9176">
        <v>134064564.293464</v>
      </c>
      <c r="J9176">
        <v>252897576.568003</v>
      </c>
      <c r="K9176">
        <v>485522942.20195901</v>
      </c>
      <c r="L9176">
        <v>715045653.64648497</v>
      </c>
      <c r="M9176">
        <v>805336267.55580401</v>
      </c>
      <c r="N9176">
        <v>1076227532.33634</v>
      </c>
      <c r="O9176">
        <v>1411771861.6481299</v>
      </c>
      <c r="Q9176" t="str">
        <f>VLOOKUP(A9176,Lookup_Tables!$D$2:$E$7,2,FALSE)</f>
        <v>PF</v>
      </c>
      <c r="R9176" t="str">
        <f>IFERROR(VLOOKUP(D9176,Lookup_Tables!$A$2:$B$21,2,FALSE),"All")</f>
        <v>Emergency_Loss</v>
      </c>
    </row>
    <row r="9177" spans="1:18" hidden="1">
      <c r="A9177">
        <v>4096</v>
      </c>
      <c r="B9177">
        <v>18</v>
      </c>
      <c r="C9177" t="s">
        <v>39</v>
      </c>
      <c r="D9177">
        <v>17</v>
      </c>
      <c r="E9177">
        <v>20435878.013784301</v>
      </c>
      <c r="F9177">
        <v>6804376.0229518395</v>
      </c>
      <c r="G9177">
        <v>26445935.978064802</v>
      </c>
      <c r="H9177">
        <v>98151075.738999501</v>
      </c>
      <c r="I9177">
        <v>128400546.77657899</v>
      </c>
      <c r="J9177">
        <v>248390583.693845</v>
      </c>
      <c r="K9177">
        <v>480747622.35970199</v>
      </c>
      <c r="L9177">
        <v>698345623.93734801</v>
      </c>
      <c r="M9177">
        <v>802242309.848943</v>
      </c>
      <c r="N9177">
        <v>1076227532.33634</v>
      </c>
      <c r="O9177">
        <v>1411696412.9905601</v>
      </c>
      <c r="Q9177" t="str">
        <f>VLOOKUP(A9177,Lookup_Tables!$D$2:$E$7,2,FALSE)</f>
        <v>PF</v>
      </c>
      <c r="R9177" t="str">
        <f>IFERROR(VLOOKUP(D9177,Lookup_Tables!$A$2:$B$21,2,FALSE),"All")</f>
        <v>Emergency_Loss</v>
      </c>
    </row>
    <row r="9178" spans="1:18" hidden="1">
      <c r="A9178">
        <v>4096</v>
      </c>
      <c r="B9178">
        <v>18</v>
      </c>
      <c r="C9178" t="s">
        <v>38</v>
      </c>
      <c r="D9178">
        <v>18</v>
      </c>
      <c r="E9178">
        <v>52716638.0380321</v>
      </c>
      <c r="F9178">
        <v>18400262.304715581</v>
      </c>
      <c r="G9178">
        <v>70801646.990483806</v>
      </c>
      <c r="H9178">
        <v>240850071.63461399</v>
      </c>
      <c r="I9178">
        <v>317497690.96918303</v>
      </c>
      <c r="J9178">
        <v>600365421.88289905</v>
      </c>
      <c r="K9178">
        <v>1148453085.4470301</v>
      </c>
      <c r="L9178">
        <v>1757284160.07425</v>
      </c>
      <c r="M9178">
        <v>2069286439.4398501</v>
      </c>
      <c r="N9178">
        <v>2830644139.8499198</v>
      </c>
      <c r="O9178">
        <v>3756886654.0250101</v>
      </c>
      <c r="Q9178" t="str">
        <f>VLOOKUP(A9178,Lookup_Tables!$D$2:$E$7,2,FALSE)</f>
        <v>PF</v>
      </c>
      <c r="R9178" t="str">
        <f>IFERROR(VLOOKUP(D9178,Lookup_Tables!$A$2:$B$21,2,FALSE),"All")</f>
        <v>Govt_Plus_Emergency</v>
      </c>
    </row>
    <row r="9179" spans="1:18" hidden="1">
      <c r="A9179">
        <v>4096</v>
      </c>
      <c r="B9179">
        <v>18</v>
      </c>
      <c r="C9179" t="s">
        <v>39</v>
      </c>
      <c r="D9179">
        <v>18</v>
      </c>
      <c r="E9179">
        <v>49996119.630291998</v>
      </c>
      <c r="F9179">
        <v>16836651.773060992</v>
      </c>
      <c r="G9179">
        <v>61959527.736919202</v>
      </c>
      <c r="H9179">
        <v>224904921.73970199</v>
      </c>
      <c r="I9179">
        <v>303338325.33471602</v>
      </c>
      <c r="J9179">
        <v>583513109.40817201</v>
      </c>
      <c r="K9179">
        <v>1134935380.2832201</v>
      </c>
      <c r="L9179">
        <v>1737219978.9010999</v>
      </c>
      <c r="M9179">
        <v>2034400686.15486</v>
      </c>
      <c r="N9179">
        <v>2825485772.2975402</v>
      </c>
      <c r="O9179">
        <v>3756704186.0601301</v>
      </c>
      <c r="Q9179" t="str">
        <f>VLOOKUP(A9179,Lookup_Tables!$D$2:$E$7,2,FALSE)</f>
        <v>PF</v>
      </c>
      <c r="R9179" t="str">
        <f>IFERROR(VLOOKUP(D9179,Lookup_Tables!$A$2:$B$21,2,FALSE),"All")</f>
        <v>Govt_Plus_Emergency</v>
      </c>
    </row>
    <row r="9180" spans="1:18" hidden="1">
      <c r="A9180">
        <v>4096</v>
      </c>
      <c r="B9180">
        <v>19</v>
      </c>
      <c r="C9180" t="s">
        <v>38</v>
      </c>
      <c r="D9180">
        <v>0</v>
      </c>
      <c r="E9180">
        <v>29380329.775333501</v>
      </c>
      <c r="F9180">
        <v>11127356.631377172</v>
      </c>
      <c r="G9180">
        <v>45082032.524328701</v>
      </c>
      <c r="H9180">
        <v>147966760.90296</v>
      </c>
      <c r="I9180">
        <v>181379098.65184301</v>
      </c>
      <c r="J9180">
        <v>314125148.212955</v>
      </c>
      <c r="K9180">
        <v>552869137.27364302</v>
      </c>
      <c r="L9180">
        <v>947301802.42794597</v>
      </c>
      <c r="M9180">
        <v>1033178390.0600801</v>
      </c>
      <c r="N9180">
        <v>1376210305.9577601</v>
      </c>
      <c r="O9180">
        <v>1847752192.15646</v>
      </c>
      <c r="Q9180" t="str">
        <f>VLOOKUP(A9180,Lookup_Tables!$D$2:$E$7,2,FALSE)</f>
        <v>PF</v>
      </c>
      <c r="R9180" t="str">
        <f>IFERROR(VLOOKUP(D9180,Lookup_Tables!$A$2:$B$21,2,FALSE),"All")</f>
        <v>Private Assets</v>
      </c>
    </row>
    <row r="9181" spans="1:18" hidden="1">
      <c r="A9181">
        <v>4096</v>
      </c>
      <c r="B9181">
        <v>19</v>
      </c>
      <c r="C9181" t="s">
        <v>39</v>
      </c>
      <c r="D9181">
        <v>0</v>
      </c>
      <c r="E9181">
        <v>27633473.6499255</v>
      </c>
      <c r="F9181">
        <v>10207157.33241415</v>
      </c>
      <c r="G9181">
        <v>39402384.711291596</v>
      </c>
      <c r="H9181">
        <v>140372521.596311</v>
      </c>
      <c r="I9181">
        <v>172995162.48210001</v>
      </c>
      <c r="J9181">
        <v>306924224.46859902</v>
      </c>
      <c r="K9181">
        <v>522589718.97650498</v>
      </c>
      <c r="L9181">
        <v>892946627.35958302</v>
      </c>
      <c r="M9181">
        <v>1010327200.7318</v>
      </c>
      <c r="N9181">
        <v>1376210305.9577601</v>
      </c>
      <c r="O9181">
        <v>1847752192.15646</v>
      </c>
      <c r="Q9181" t="str">
        <f>VLOOKUP(A9181,Lookup_Tables!$D$2:$E$7,2,FALSE)</f>
        <v>PF</v>
      </c>
      <c r="R9181" t="str">
        <f>IFERROR(VLOOKUP(D9181,Lookup_Tables!$A$2:$B$21,2,FALSE),"All")</f>
        <v>Private Assets</v>
      </c>
    </row>
    <row r="9182" spans="1:18" hidden="1">
      <c r="A9182">
        <v>4096</v>
      </c>
      <c r="B9182">
        <v>19</v>
      </c>
      <c r="C9182" t="s">
        <v>38</v>
      </c>
      <c r="D9182">
        <v>1</v>
      </c>
      <c r="E9182">
        <v>867.21700148033995</v>
      </c>
      <c r="F9182">
        <v>299.75162115608225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41337.856420739503</v>
      </c>
      <c r="M9182">
        <v>65384.671085845599</v>
      </c>
      <c r="N9182">
        <v>155761.99361281199</v>
      </c>
      <c r="O9182">
        <v>239596.18811901499</v>
      </c>
      <c r="Q9182" t="str">
        <f>VLOOKUP(A9182,Lookup_Tables!$D$2:$E$7,2,FALSE)</f>
        <v>PF</v>
      </c>
      <c r="R9182" t="str">
        <f>IFERROR(VLOOKUP(D9182,Lookup_Tables!$A$2:$B$21,2,FALSE),"All")</f>
        <v>Airport</v>
      </c>
    </row>
    <row r="9183" spans="1:18" hidden="1">
      <c r="A9183">
        <v>4096</v>
      </c>
      <c r="B9183">
        <v>19</v>
      </c>
      <c r="C9183" t="s">
        <v>39</v>
      </c>
      <c r="D9183">
        <v>1</v>
      </c>
      <c r="E9183">
        <v>840.19936978688202</v>
      </c>
      <c r="F9183">
        <v>272.73398946262432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41337.856420739503</v>
      </c>
      <c r="M9183">
        <v>65384.671085845599</v>
      </c>
      <c r="N9183">
        <v>155761.99361281199</v>
      </c>
      <c r="O9183">
        <v>239596.18811901499</v>
      </c>
      <c r="Q9183" t="str">
        <f>VLOOKUP(A9183,Lookup_Tables!$D$2:$E$7,2,FALSE)</f>
        <v>PF</v>
      </c>
      <c r="R9183" t="str">
        <f>IFERROR(VLOOKUP(D9183,Lookup_Tables!$A$2:$B$21,2,FALSE),"All")</f>
        <v>Airport</v>
      </c>
    </row>
    <row r="9184" spans="1:18" hidden="1">
      <c r="A9184">
        <v>4096</v>
      </c>
      <c r="B9184">
        <v>19</v>
      </c>
      <c r="C9184" t="s">
        <v>38</v>
      </c>
      <c r="D9184">
        <v>2</v>
      </c>
      <c r="E9184">
        <v>939098.05789387994</v>
      </c>
      <c r="F9184">
        <v>275301.15333078243</v>
      </c>
      <c r="G9184">
        <v>230073.29346956901</v>
      </c>
      <c r="H9184">
        <v>4461133.4433625704</v>
      </c>
      <c r="I9184">
        <v>6029665.0211960701</v>
      </c>
      <c r="J9184">
        <v>12754657.888584999</v>
      </c>
      <c r="K9184">
        <v>24953983.170396701</v>
      </c>
      <c r="L9184">
        <v>42918947.767642401</v>
      </c>
      <c r="M9184">
        <v>46269554.3873735</v>
      </c>
      <c r="N9184">
        <v>62735826.335473001</v>
      </c>
      <c r="O9184">
        <v>89345711.329301298</v>
      </c>
      <c r="Q9184" t="str">
        <f>VLOOKUP(A9184,Lookup_Tables!$D$2:$E$7,2,FALSE)</f>
        <v>PF</v>
      </c>
      <c r="R9184" t="str">
        <f>IFERROR(VLOOKUP(D9184,Lookup_Tables!$A$2:$B$21,2,FALSE),"All")</f>
        <v>Bridge</v>
      </c>
    </row>
    <row r="9185" spans="1:18" hidden="1">
      <c r="A9185">
        <v>4096</v>
      </c>
      <c r="B9185">
        <v>19</v>
      </c>
      <c r="C9185" t="s">
        <v>39</v>
      </c>
      <c r="D9185">
        <v>2</v>
      </c>
      <c r="E9185">
        <v>919025.46421840996</v>
      </c>
      <c r="F9185">
        <v>262071.50969071721</v>
      </c>
      <c r="G9185">
        <v>200995.22929961499</v>
      </c>
      <c r="H9185">
        <v>4391392.3595119696</v>
      </c>
      <c r="I9185">
        <v>5968210.5904324902</v>
      </c>
      <c r="J9185">
        <v>12629498.5151233</v>
      </c>
      <c r="K9185">
        <v>24821866.739006002</v>
      </c>
      <c r="L9185">
        <v>41310943.936197698</v>
      </c>
      <c r="M9185">
        <v>46149555.380921699</v>
      </c>
      <c r="N9185">
        <v>62735826.335473001</v>
      </c>
      <c r="O9185">
        <v>89291955.876819894</v>
      </c>
      <c r="Q9185" t="str">
        <f>VLOOKUP(A9185,Lookup_Tables!$D$2:$E$7,2,FALSE)</f>
        <v>PF</v>
      </c>
      <c r="R9185" t="str">
        <f>IFERROR(VLOOKUP(D9185,Lookup_Tables!$A$2:$B$21,2,FALSE),"All")</f>
        <v>Bridge</v>
      </c>
    </row>
    <row r="9186" spans="1:18" hidden="1">
      <c r="A9186">
        <v>4096</v>
      </c>
      <c r="B9186">
        <v>19</v>
      </c>
      <c r="C9186" t="s">
        <v>38</v>
      </c>
      <c r="D9186">
        <v>3</v>
      </c>
      <c r="E9186">
        <v>29734.223466454601</v>
      </c>
      <c r="F9186">
        <v>9356.4448840323785</v>
      </c>
      <c r="G9186">
        <v>46367.960885555702</v>
      </c>
      <c r="H9186">
        <v>215331.83621858401</v>
      </c>
      <c r="I9186">
        <v>257383.77790020299</v>
      </c>
      <c r="J9186">
        <v>406041.64087777201</v>
      </c>
      <c r="K9186">
        <v>633260.78250126995</v>
      </c>
      <c r="L9186">
        <v>903504.50742367003</v>
      </c>
      <c r="M9186">
        <v>1002543.70290028</v>
      </c>
      <c r="N9186">
        <v>1191062.91282894</v>
      </c>
      <c r="O9186">
        <v>1401996.64199818</v>
      </c>
      <c r="Q9186" t="str">
        <f>VLOOKUP(A9186,Lookup_Tables!$D$2:$E$7,2,FALSE)</f>
        <v>PF</v>
      </c>
      <c r="R9186" t="str">
        <f>IFERROR(VLOOKUP(D9186,Lookup_Tables!$A$2:$B$21,2,FALSE),"All")</f>
        <v>Govt Hosp</v>
      </c>
    </row>
    <row r="9187" spans="1:18" hidden="1">
      <c r="A9187">
        <v>4096</v>
      </c>
      <c r="B9187">
        <v>19</v>
      </c>
      <c r="C9187" t="s">
        <v>39</v>
      </c>
      <c r="D9187">
        <v>3</v>
      </c>
      <c r="E9187">
        <v>28690.677546072598</v>
      </c>
      <c r="F9187">
        <v>8831.4784306306938</v>
      </c>
      <c r="G9187">
        <v>46367.960885555702</v>
      </c>
      <c r="H9187">
        <v>205807.31406134201</v>
      </c>
      <c r="I9187">
        <v>251363.51007837799</v>
      </c>
      <c r="J9187">
        <v>388317.289950996</v>
      </c>
      <c r="K9187">
        <v>625430.04750748398</v>
      </c>
      <c r="L9187">
        <v>872710.92287703697</v>
      </c>
      <c r="M9187">
        <v>953160.92174944805</v>
      </c>
      <c r="N9187">
        <v>1177651.8257810699</v>
      </c>
      <c r="O9187">
        <v>1386551.6568375099</v>
      </c>
      <c r="Q9187" t="str">
        <f>VLOOKUP(A9187,Lookup_Tables!$D$2:$E$7,2,FALSE)</f>
        <v>PF</v>
      </c>
      <c r="R9187" t="str">
        <f>IFERROR(VLOOKUP(D9187,Lookup_Tables!$A$2:$B$21,2,FALSE),"All")</f>
        <v>Govt Hosp</v>
      </c>
    </row>
    <row r="9188" spans="1:18" hidden="1">
      <c r="A9188">
        <v>4096</v>
      </c>
      <c r="B9188">
        <v>19</v>
      </c>
      <c r="C9188" t="s">
        <v>38</v>
      </c>
      <c r="D9188">
        <v>4</v>
      </c>
      <c r="E9188">
        <v>82595.063165496802</v>
      </c>
      <c r="F9188">
        <v>37314.933246112501</v>
      </c>
      <c r="G9188">
        <v>174705.18909578901</v>
      </c>
      <c r="H9188">
        <v>369102.80844542698</v>
      </c>
      <c r="I9188">
        <v>432038.35113812803</v>
      </c>
      <c r="J9188">
        <v>666556.81292028399</v>
      </c>
      <c r="K9188">
        <v>1056715.2613832699</v>
      </c>
      <c r="L9188">
        <v>1753671.1159880201</v>
      </c>
      <c r="M9188">
        <v>1959262.9375762099</v>
      </c>
      <c r="N9188">
        <v>3444515.4277503099</v>
      </c>
      <c r="O9188">
        <v>5510765.1902676104</v>
      </c>
      <c r="Q9188" t="str">
        <f>VLOOKUP(A9188,Lookup_Tables!$D$2:$E$7,2,FALSE)</f>
        <v>PF</v>
      </c>
      <c r="R9188" t="str">
        <f>IFERROR(VLOOKUP(D9188,Lookup_Tables!$A$2:$B$21,2,FALSE),"All")</f>
        <v>Govt Med Fac</v>
      </c>
    </row>
    <row r="9189" spans="1:18" hidden="1">
      <c r="A9189">
        <v>4096</v>
      </c>
      <c r="B9189">
        <v>19</v>
      </c>
      <c r="C9189" t="s">
        <v>39</v>
      </c>
      <c r="D9189">
        <v>4</v>
      </c>
      <c r="E9189">
        <v>74820.716959703597</v>
      </c>
      <c r="F9189">
        <v>33159.501890797532</v>
      </c>
      <c r="G9189">
        <v>145332.87682407399</v>
      </c>
      <c r="H9189">
        <v>326868.47540025302</v>
      </c>
      <c r="I9189">
        <v>395787.02054705401</v>
      </c>
      <c r="J9189">
        <v>622930.23857896903</v>
      </c>
      <c r="K9189">
        <v>1006944.33063835</v>
      </c>
      <c r="L9189">
        <v>1667144.1175495</v>
      </c>
      <c r="M9189">
        <v>1849206.80957808</v>
      </c>
      <c r="N9189">
        <v>3344612.2799396599</v>
      </c>
      <c r="O9189">
        <v>5510765.1902676104</v>
      </c>
      <c r="Q9189" t="str">
        <f>VLOOKUP(A9189,Lookup_Tables!$D$2:$E$7,2,FALSE)</f>
        <v>PF</v>
      </c>
      <c r="R9189" t="str">
        <f>IFERROR(VLOOKUP(D9189,Lookup_Tables!$A$2:$B$21,2,FALSE),"All")</f>
        <v>Govt Med Fac</v>
      </c>
    </row>
    <row r="9190" spans="1:18" hidden="1">
      <c r="A9190">
        <v>4096</v>
      </c>
      <c r="B9190">
        <v>19</v>
      </c>
      <c r="C9190" t="s">
        <v>38</v>
      </c>
      <c r="D9190">
        <v>9</v>
      </c>
      <c r="E9190">
        <v>4572.00859844159</v>
      </c>
      <c r="F9190">
        <v>1561.6533962896601</v>
      </c>
      <c r="G9190">
        <v>13735.3440177582</v>
      </c>
      <c r="H9190">
        <v>28708.559346530401</v>
      </c>
      <c r="I9190">
        <v>34134.020358455396</v>
      </c>
      <c r="J9190">
        <v>49533.4148303033</v>
      </c>
      <c r="K9190">
        <v>72013.404884268399</v>
      </c>
      <c r="L9190">
        <v>99068.303774643398</v>
      </c>
      <c r="M9190">
        <v>110724.80803220499</v>
      </c>
      <c r="N9190">
        <v>152764.21440057599</v>
      </c>
      <c r="O9190">
        <v>211040.60511769599</v>
      </c>
      <c r="Q9190" t="str">
        <f>VLOOKUP(A9190,Lookup_Tables!$D$2:$E$7,2,FALSE)</f>
        <v>PF</v>
      </c>
      <c r="R9190" t="str">
        <f>IFERROR(VLOOKUP(D9190,Lookup_Tables!$A$2:$B$21,2,FALSE),"All")</f>
        <v>Pub Admin Bldg</v>
      </c>
    </row>
    <row r="9191" spans="1:18" hidden="1">
      <c r="A9191">
        <v>4096</v>
      </c>
      <c r="B9191">
        <v>19</v>
      </c>
      <c r="C9191" t="s">
        <v>39</v>
      </c>
      <c r="D9191">
        <v>9</v>
      </c>
      <c r="E9191">
        <v>4334.3484092851804</v>
      </c>
      <c r="F9191">
        <v>1670.9198092418442</v>
      </c>
      <c r="G9191">
        <v>9554.2174639420391</v>
      </c>
      <c r="H9191">
        <v>26641.296905420601</v>
      </c>
      <c r="I9191">
        <v>32051.442339611101</v>
      </c>
      <c r="J9191">
        <v>47038.688971436197</v>
      </c>
      <c r="K9191">
        <v>69931.783913078907</v>
      </c>
      <c r="L9191">
        <v>92409.106689812106</v>
      </c>
      <c r="M9191">
        <v>104477.31209425299</v>
      </c>
      <c r="N9191">
        <v>152764.21440057599</v>
      </c>
      <c r="O9191">
        <v>211040.60511769599</v>
      </c>
      <c r="Q9191" t="str">
        <f>VLOOKUP(A9191,Lookup_Tables!$D$2:$E$7,2,FALSE)</f>
        <v>PF</v>
      </c>
      <c r="R9191" t="str">
        <f>IFERROR(VLOOKUP(D9191,Lookup_Tables!$A$2:$B$21,2,FALSE),"All")</f>
        <v>Pub Admin Bldg</v>
      </c>
    </row>
    <row r="9192" spans="1:18" hidden="1">
      <c r="A9192">
        <v>4096</v>
      </c>
      <c r="B9192">
        <v>19</v>
      </c>
      <c r="C9192" t="s">
        <v>38</v>
      </c>
      <c r="D9192">
        <v>10</v>
      </c>
      <c r="E9192">
        <v>500216.89074355498</v>
      </c>
      <c r="F9192">
        <v>186077.23345496255</v>
      </c>
      <c r="G9192">
        <v>690744.03327837901</v>
      </c>
      <c r="H9192">
        <v>2390005.7941888599</v>
      </c>
      <c r="I9192">
        <v>3102514.2423872398</v>
      </c>
      <c r="J9192">
        <v>5620476.9100360898</v>
      </c>
      <c r="K9192">
        <v>10032431.616898499</v>
      </c>
      <c r="L9192">
        <v>16702561.0122029</v>
      </c>
      <c r="M9192">
        <v>19013242.920540001</v>
      </c>
      <c r="N9192">
        <v>23578303.754338101</v>
      </c>
      <c r="O9192">
        <v>30720511.348021202</v>
      </c>
      <c r="Q9192" t="str">
        <f>VLOOKUP(A9192,Lookup_Tables!$D$2:$E$7,2,FALSE)</f>
        <v>PF</v>
      </c>
      <c r="R9192" t="str">
        <f>IFERROR(VLOOKUP(D9192,Lookup_Tables!$A$2:$B$21,2,FALSE),"All")</f>
        <v>Pub School</v>
      </c>
    </row>
    <row r="9193" spans="1:18" hidden="1">
      <c r="A9193">
        <v>4096</v>
      </c>
      <c r="B9193">
        <v>19</v>
      </c>
      <c r="C9193" t="s">
        <v>39</v>
      </c>
      <c r="D9193">
        <v>10</v>
      </c>
      <c r="E9193">
        <v>469470.93957664602</v>
      </c>
      <c r="F9193">
        <v>171211.34144154884</v>
      </c>
      <c r="G9193">
        <v>571405.96706703701</v>
      </c>
      <c r="H9193">
        <v>2272270.2425904302</v>
      </c>
      <c r="I9193">
        <v>2897293.39347472</v>
      </c>
      <c r="J9193">
        <v>5396645.7805373697</v>
      </c>
      <c r="K9193">
        <v>9896895.8084153403</v>
      </c>
      <c r="L9193">
        <v>16328829.193371</v>
      </c>
      <c r="M9193">
        <v>18305487.480431899</v>
      </c>
      <c r="N9193">
        <v>23084942.9811799</v>
      </c>
      <c r="O9193">
        <v>30720511.348021202</v>
      </c>
      <c r="Q9193" t="str">
        <f>VLOOKUP(A9193,Lookup_Tables!$D$2:$E$7,2,FALSE)</f>
        <v>PF</v>
      </c>
      <c r="R9193" t="str">
        <f>IFERROR(VLOOKUP(D9193,Lookup_Tables!$A$2:$B$21,2,FALSE),"All")</f>
        <v>Pub School</v>
      </c>
    </row>
    <row r="9194" spans="1:18" hidden="1">
      <c r="A9194">
        <v>4096</v>
      </c>
      <c r="B9194">
        <v>19</v>
      </c>
      <c r="C9194" t="s">
        <v>38</v>
      </c>
      <c r="D9194">
        <v>11</v>
      </c>
      <c r="E9194">
        <v>987462.72696986597</v>
      </c>
      <c r="F9194">
        <v>484239.21258609428</v>
      </c>
      <c r="G9194">
        <v>2735143.27365267</v>
      </c>
      <c r="H9194">
        <v>5487894.5831862297</v>
      </c>
      <c r="I9194">
        <v>6184646.6932479898</v>
      </c>
      <c r="J9194">
        <v>8066172.9822156196</v>
      </c>
      <c r="K9194">
        <v>10557318.712878499</v>
      </c>
      <c r="L9194">
        <v>13397115.6930706</v>
      </c>
      <c r="M9194">
        <v>14546668.6943202</v>
      </c>
      <c r="N9194">
        <v>17961327.645513002</v>
      </c>
      <c r="O9194">
        <v>26166896.375464499</v>
      </c>
      <c r="Q9194" t="str">
        <f>VLOOKUP(A9194,Lookup_Tables!$D$2:$E$7,2,FALSE)</f>
        <v>PF</v>
      </c>
      <c r="R9194" t="str">
        <f>IFERROR(VLOOKUP(D9194,Lookup_Tables!$A$2:$B$21,2,FALSE),"All")</f>
        <v>Pub Univ</v>
      </c>
    </row>
    <row r="9195" spans="1:18" hidden="1">
      <c r="A9195">
        <v>4096</v>
      </c>
      <c r="B9195">
        <v>19</v>
      </c>
      <c r="C9195" t="s">
        <v>39</v>
      </c>
      <c r="D9195">
        <v>11</v>
      </c>
      <c r="E9195">
        <v>878186.49120155303</v>
      </c>
      <c r="F9195">
        <v>433202.65659418376</v>
      </c>
      <c r="G9195">
        <v>2438997.61132091</v>
      </c>
      <c r="H9195">
        <v>4703817.9985491401</v>
      </c>
      <c r="I9195">
        <v>5296141.9473752696</v>
      </c>
      <c r="J9195">
        <v>7177615.3389830301</v>
      </c>
      <c r="K9195">
        <v>9721117.7302196193</v>
      </c>
      <c r="L9195">
        <v>11968331.615192</v>
      </c>
      <c r="M9195">
        <v>12874486.881574599</v>
      </c>
      <c r="N9195">
        <v>16846497.667546201</v>
      </c>
      <c r="O9195">
        <v>21724422.193714201</v>
      </c>
      <c r="Q9195" t="str">
        <f>VLOOKUP(A9195,Lookup_Tables!$D$2:$E$7,2,FALSE)</f>
        <v>PF</v>
      </c>
      <c r="R9195" t="str">
        <f>IFERROR(VLOOKUP(D9195,Lookup_Tables!$A$2:$B$21,2,FALSE),"All")</f>
        <v>Pub Univ</v>
      </c>
    </row>
    <row r="9196" spans="1:18" hidden="1">
      <c r="A9196">
        <v>4096</v>
      </c>
      <c r="B9196">
        <v>19</v>
      </c>
      <c r="C9196" t="s">
        <v>38</v>
      </c>
      <c r="D9196">
        <v>13</v>
      </c>
      <c r="E9196">
        <v>422855.18185415497</v>
      </c>
      <c r="F9196">
        <v>153248.40430794179</v>
      </c>
      <c r="G9196">
        <v>489127.28347160801</v>
      </c>
      <c r="H9196">
        <v>1934727.27303831</v>
      </c>
      <c r="I9196">
        <v>2426201.5787612102</v>
      </c>
      <c r="J9196">
        <v>4408498.5696288403</v>
      </c>
      <c r="K9196">
        <v>8599585.4713941906</v>
      </c>
      <c r="L9196">
        <v>15316179.577792499</v>
      </c>
      <c r="M9196">
        <v>16994568.974401001</v>
      </c>
      <c r="N9196">
        <v>24192988.7232932</v>
      </c>
      <c r="O9196">
        <v>34430386.669279099</v>
      </c>
      <c r="Q9196" t="str">
        <f>VLOOKUP(A9196,Lookup_Tables!$D$2:$E$7,2,FALSE)</f>
        <v>PF</v>
      </c>
      <c r="R9196" t="str">
        <f>IFERROR(VLOOKUP(D9196,Lookup_Tables!$A$2:$B$21,2,FALSE),"All")</f>
        <v>Residual Inst</v>
      </c>
    </row>
    <row r="9197" spans="1:18" hidden="1">
      <c r="A9197">
        <v>4096</v>
      </c>
      <c r="B9197">
        <v>19</v>
      </c>
      <c r="C9197" t="s">
        <v>39</v>
      </c>
      <c r="D9197">
        <v>13</v>
      </c>
      <c r="E9197">
        <v>400863.287352474</v>
      </c>
      <c r="F9197">
        <v>139962.59293197753</v>
      </c>
      <c r="G9197">
        <v>423622.28985869</v>
      </c>
      <c r="H9197">
        <v>1841610.3072289301</v>
      </c>
      <c r="I9197">
        <v>2338435.5313986</v>
      </c>
      <c r="J9197">
        <v>4341247.8185549499</v>
      </c>
      <c r="K9197">
        <v>8379711.6380806305</v>
      </c>
      <c r="L9197">
        <v>14955080.6537713</v>
      </c>
      <c r="M9197">
        <v>16568661.897961</v>
      </c>
      <c r="N9197">
        <v>24192988.7232932</v>
      </c>
      <c r="O9197">
        <v>34430386.669279099</v>
      </c>
      <c r="Q9197" t="str">
        <f>VLOOKUP(A9197,Lookup_Tables!$D$2:$E$7,2,FALSE)</f>
        <v>PF</v>
      </c>
      <c r="R9197" t="str">
        <f>IFERROR(VLOOKUP(D9197,Lookup_Tables!$A$2:$B$21,2,FALSE),"All")</f>
        <v>Residual Inst</v>
      </c>
    </row>
    <row r="9198" spans="1:18" hidden="1">
      <c r="A9198">
        <v>4096</v>
      </c>
      <c r="B9198">
        <v>19</v>
      </c>
      <c r="C9198" t="s">
        <v>38</v>
      </c>
      <c r="D9198">
        <v>14</v>
      </c>
      <c r="E9198">
        <v>1194527.49316454</v>
      </c>
      <c r="F9198">
        <v>363201.50888136681</v>
      </c>
      <c r="G9198">
        <v>432580.97747477301</v>
      </c>
      <c r="H9198">
        <v>5580048.6473658001</v>
      </c>
      <c r="I9198">
        <v>7555585.9104349501</v>
      </c>
      <c r="J9198">
        <v>15312036.5152447</v>
      </c>
      <c r="K9198">
        <v>28948793.811468702</v>
      </c>
      <c r="L9198">
        <v>52148772.184839502</v>
      </c>
      <c r="M9198">
        <v>58286363.187476598</v>
      </c>
      <c r="N9198">
        <v>80931425.196152896</v>
      </c>
      <c r="O9198">
        <v>119912404.465837</v>
      </c>
      <c r="Q9198" t="str">
        <f>VLOOKUP(A9198,Lookup_Tables!$D$2:$E$7,2,FALSE)</f>
        <v>PF</v>
      </c>
      <c r="R9198" t="str">
        <f>IFERROR(VLOOKUP(D9198,Lookup_Tables!$A$2:$B$21,2,FALSE),"All")</f>
        <v>Road</v>
      </c>
    </row>
    <row r="9199" spans="1:18" hidden="1">
      <c r="A9199">
        <v>4096</v>
      </c>
      <c r="B9199">
        <v>19</v>
      </c>
      <c r="C9199" t="s">
        <v>39</v>
      </c>
      <c r="D9199">
        <v>14</v>
      </c>
      <c r="E9199">
        <v>1165609.08370666</v>
      </c>
      <c r="F9199">
        <v>345107.35023763089</v>
      </c>
      <c r="G9199">
        <v>385326.75679113698</v>
      </c>
      <c r="H9199">
        <v>5504383.4059846904</v>
      </c>
      <c r="I9199">
        <v>7374414.6919961702</v>
      </c>
      <c r="J9199">
        <v>15151012.4038317</v>
      </c>
      <c r="K9199">
        <v>28626285.958649401</v>
      </c>
      <c r="L9199">
        <v>51572253.565631703</v>
      </c>
      <c r="M9199">
        <v>57693602.266830496</v>
      </c>
      <c r="N9199">
        <v>80931425.196152896</v>
      </c>
      <c r="O9199">
        <v>119828278.568142</v>
      </c>
      <c r="Q9199" t="str">
        <f>VLOOKUP(A9199,Lookup_Tables!$D$2:$E$7,2,FALSE)</f>
        <v>PF</v>
      </c>
      <c r="R9199" t="str">
        <f>IFERROR(VLOOKUP(D9199,Lookup_Tables!$A$2:$B$21,2,FALSE),"All")</f>
        <v>Road</v>
      </c>
    </row>
    <row r="9200" spans="1:18" hidden="1">
      <c r="A9200">
        <v>4096</v>
      </c>
      <c r="B9200">
        <v>19</v>
      </c>
      <c r="C9200" t="s">
        <v>38</v>
      </c>
      <c r="D9200">
        <v>15</v>
      </c>
      <c r="E9200">
        <v>33542258.638191901</v>
      </c>
      <c r="F9200">
        <v>12595304.698783938</v>
      </c>
      <c r="G9200">
        <v>50110552.882998303</v>
      </c>
      <c r="H9200">
        <v>167571498.20708799</v>
      </c>
      <c r="I9200">
        <v>207051534.519952</v>
      </c>
      <c r="J9200">
        <v>363991066.08306402</v>
      </c>
      <c r="K9200">
        <v>640859723.27253604</v>
      </c>
      <c r="L9200">
        <v>1085094247.6582</v>
      </c>
      <c r="M9200">
        <v>1208387423.5152099</v>
      </c>
      <c r="N9200">
        <v>1557560472.1743</v>
      </c>
      <c r="O9200">
        <v>2158851605.6586699</v>
      </c>
      <c r="Q9200" t="str">
        <f>VLOOKUP(A9200,Lookup_Tables!$D$2:$E$7,2,FALSE)</f>
        <v>PF</v>
      </c>
      <c r="R9200" t="str">
        <f>IFERROR(VLOOKUP(D9200,Lookup_Tables!$A$2:$B$21,2,FALSE),"All")</f>
        <v>All</v>
      </c>
    </row>
    <row r="9201" spans="1:18" hidden="1">
      <c r="A9201">
        <v>4096</v>
      </c>
      <c r="B9201">
        <v>19</v>
      </c>
      <c r="C9201" t="s">
        <v>39</v>
      </c>
      <c r="D9201">
        <v>15</v>
      </c>
      <c r="E9201">
        <v>31570533.241432</v>
      </c>
      <c r="F9201">
        <v>11596456.629556544</v>
      </c>
      <c r="G9201">
        <v>43617423.410868801</v>
      </c>
      <c r="H9201">
        <v>158610739.00574201</v>
      </c>
      <c r="I9201">
        <v>196489350.02542299</v>
      </c>
      <c r="J9201">
        <v>354602067.44496697</v>
      </c>
      <c r="K9201">
        <v>609508647.38681495</v>
      </c>
      <c r="L9201">
        <v>1031997806.00535</v>
      </c>
      <c r="M9201">
        <v>1168897305.60969</v>
      </c>
      <c r="N9201">
        <v>1557560472.1743</v>
      </c>
      <c r="O9201">
        <v>2158851605.6586699</v>
      </c>
      <c r="Q9201" t="str">
        <f>VLOOKUP(A9201,Lookup_Tables!$D$2:$E$7,2,FALSE)</f>
        <v>PF</v>
      </c>
      <c r="R9201" t="str">
        <f>IFERROR(VLOOKUP(D9201,Lookup_Tables!$A$2:$B$21,2,FALSE),"All")</f>
        <v>All</v>
      </c>
    </row>
    <row r="9202" spans="1:18" hidden="1">
      <c r="A9202">
        <v>4096</v>
      </c>
      <c r="B9202">
        <v>19</v>
      </c>
      <c r="C9202" t="s">
        <v>38</v>
      </c>
      <c r="D9202">
        <v>16</v>
      </c>
      <c r="E9202">
        <v>4161928.8628579099</v>
      </c>
      <c r="F9202">
        <v>1510810.5614563408</v>
      </c>
      <c r="G9202">
        <v>5183744.5086419499</v>
      </c>
      <c r="H9202">
        <v>19907139.0634537</v>
      </c>
      <c r="I9202">
        <v>25503632.6915063</v>
      </c>
      <c r="J9202">
        <v>47390195.306992203</v>
      </c>
      <c r="K9202">
        <v>83876284.773065194</v>
      </c>
      <c r="L9202">
        <v>142264312.80107799</v>
      </c>
      <c r="M9202">
        <v>155816723.675497</v>
      </c>
      <c r="N9202">
        <v>207469353.19460499</v>
      </c>
      <c r="O9202">
        <v>312680462.94633001</v>
      </c>
      <c r="Q9202" t="str">
        <f>VLOOKUP(A9202,Lookup_Tables!$D$2:$E$7,2,FALSE)</f>
        <v>PF</v>
      </c>
      <c r="R9202" t="str">
        <f>IFERROR(VLOOKUP(D9202,Lookup_Tables!$A$2:$B$21,2,FALSE),"All")</f>
        <v>Government_Loss</v>
      </c>
    </row>
    <row r="9203" spans="1:18" hidden="1">
      <c r="A9203">
        <v>4096</v>
      </c>
      <c r="B9203">
        <v>19</v>
      </c>
      <c r="C9203" t="s">
        <v>39</v>
      </c>
      <c r="D9203">
        <v>16</v>
      </c>
      <c r="E9203">
        <v>3938619.3125518602</v>
      </c>
      <c r="F9203">
        <v>1408483.4293570993</v>
      </c>
      <c r="G9203">
        <v>4301398.9757970497</v>
      </c>
      <c r="H9203">
        <v>18906474.667995099</v>
      </c>
      <c r="I9203">
        <v>24203043.590363901</v>
      </c>
      <c r="J9203">
        <v>46340294.921964496</v>
      </c>
      <c r="K9203">
        <v>80937081.008113697</v>
      </c>
      <c r="L9203">
        <v>136864951.08127299</v>
      </c>
      <c r="M9203">
        <v>151665905.048904</v>
      </c>
      <c r="N9203">
        <v>202335971.59172401</v>
      </c>
      <c r="O9203">
        <v>312680462.94633001</v>
      </c>
      <c r="Q9203" t="str">
        <f>VLOOKUP(A9203,Lookup_Tables!$D$2:$E$7,2,FALSE)</f>
        <v>PF</v>
      </c>
      <c r="R9203" t="str">
        <f>IFERROR(VLOOKUP(D9203,Lookup_Tables!$A$2:$B$21,2,FALSE),"All")</f>
        <v>Government_Loss</v>
      </c>
    </row>
    <row r="9204" spans="1:18" hidden="1">
      <c r="A9204">
        <v>4096</v>
      </c>
      <c r="B9204">
        <v>19</v>
      </c>
      <c r="C9204" t="s">
        <v>38</v>
      </c>
      <c r="D9204">
        <v>17</v>
      </c>
      <c r="E9204">
        <v>3026303.7482221401</v>
      </c>
      <c r="F9204">
        <v>1107812.235756194</v>
      </c>
      <c r="G9204">
        <v>4186523.93007738</v>
      </c>
      <c r="H9204">
        <v>14743638.0729909</v>
      </c>
      <c r="I9204">
        <v>18812707.7647858</v>
      </c>
      <c r="J9204">
        <v>33969147.896948397</v>
      </c>
      <c r="K9204">
        <v>59754952.625316598</v>
      </c>
      <c r="L9204">
        <v>99255998.485347807</v>
      </c>
      <c r="M9204">
        <v>111731475.719652</v>
      </c>
      <c r="N9204">
        <v>148982418.11230499</v>
      </c>
      <c r="O9204">
        <v>208005456.07476199</v>
      </c>
      <c r="Q9204" t="str">
        <f>VLOOKUP(A9204,Lookup_Tables!$D$2:$E$7,2,FALSE)</f>
        <v>PF</v>
      </c>
      <c r="R9204" t="str">
        <f>IFERROR(VLOOKUP(D9204,Lookup_Tables!$A$2:$B$21,2,FALSE),"All")</f>
        <v>Emergency_Loss</v>
      </c>
    </row>
    <row r="9205" spans="1:18" hidden="1">
      <c r="A9205">
        <v>4096</v>
      </c>
      <c r="B9205">
        <v>19</v>
      </c>
      <c r="C9205" t="s">
        <v>39</v>
      </c>
      <c r="D9205">
        <v>17</v>
      </c>
      <c r="E9205">
        <v>2856664.6508125998</v>
      </c>
      <c r="F9205">
        <v>1032483.3822678304</v>
      </c>
      <c r="G9205">
        <v>3595522.0284332102</v>
      </c>
      <c r="H9205">
        <v>14004616.6376878</v>
      </c>
      <c r="I9205">
        <v>17729846.048227001</v>
      </c>
      <c r="J9205">
        <v>32390191.198930498</v>
      </c>
      <c r="K9205">
        <v>57302467.529326104</v>
      </c>
      <c r="L9205">
        <v>97722441.171726704</v>
      </c>
      <c r="M9205">
        <v>108551120.42799</v>
      </c>
      <c r="N9205">
        <v>145443513.29019201</v>
      </c>
      <c r="O9205">
        <v>208005456.07476199</v>
      </c>
      <c r="Q9205" t="str">
        <f>VLOOKUP(A9205,Lookup_Tables!$D$2:$E$7,2,FALSE)</f>
        <v>PF</v>
      </c>
      <c r="R9205" t="str">
        <f>IFERROR(VLOOKUP(D9205,Lookup_Tables!$A$2:$B$21,2,FALSE),"All")</f>
        <v>Emergency_Loss</v>
      </c>
    </row>
    <row r="9206" spans="1:18" hidden="1">
      <c r="A9206">
        <v>4096</v>
      </c>
      <c r="B9206">
        <v>19</v>
      </c>
      <c r="C9206" t="s">
        <v>38</v>
      </c>
      <c r="D9206">
        <v>18</v>
      </c>
      <c r="E9206">
        <v>7188232.61108007</v>
      </c>
      <c r="F9206">
        <v>2636715.2785407612</v>
      </c>
      <c r="G9206">
        <v>9345100.2139432505</v>
      </c>
      <c r="H9206">
        <v>34620949.233512901</v>
      </c>
      <c r="I9206">
        <v>43993553.670372397</v>
      </c>
      <c r="J9206">
        <v>81214914.909770504</v>
      </c>
      <c r="K9206">
        <v>142335247.095889</v>
      </c>
      <c r="L9206">
        <v>243328453.325351</v>
      </c>
      <c r="M9206">
        <v>267195050.47085801</v>
      </c>
      <c r="N9206">
        <v>352775498.69515198</v>
      </c>
      <c r="O9206">
        <v>519104869.576976</v>
      </c>
      <c r="Q9206" t="str">
        <f>VLOOKUP(A9206,Lookup_Tables!$D$2:$E$7,2,FALSE)</f>
        <v>PF</v>
      </c>
      <c r="R9206" t="str">
        <f>IFERROR(VLOOKUP(D9206,Lookup_Tables!$A$2:$B$21,2,FALSE),"All")</f>
        <v>Govt_Plus_Emergency</v>
      </c>
    </row>
    <row r="9207" spans="1:18" hidden="1">
      <c r="A9207">
        <v>4096</v>
      </c>
      <c r="B9207">
        <v>19</v>
      </c>
      <c r="C9207" t="s">
        <v>39</v>
      </c>
      <c r="D9207">
        <v>18</v>
      </c>
      <c r="E9207">
        <v>6795075.3668694003</v>
      </c>
      <c r="F9207">
        <v>2424297.2771958094</v>
      </c>
      <c r="G9207">
        <v>7894694.83917893</v>
      </c>
      <c r="H9207">
        <v>32936690.287691601</v>
      </c>
      <c r="I9207">
        <v>42185832.535749897</v>
      </c>
      <c r="J9207">
        <v>80379004.822622493</v>
      </c>
      <c r="K9207">
        <v>137837175.51536101</v>
      </c>
      <c r="L9207">
        <v>235662347.13520601</v>
      </c>
      <c r="M9207">
        <v>261712426.04352301</v>
      </c>
      <c r="N9207">
        <v>343872733.15646201</v>
      </c>
      <c r="O9207">
        <v>519104869.576976</v>
      </c>
      <c r="Q9207" t="str">
        <f>VLOOKUP(A9207,Lookup_Tables!$D$2:$E$7,2,FALSE)</f>
        <v>PF</v>
      </c>
      <c r="R9207" t="str">
        <f>IFERROR(VLOOKUP(D9207,Lookup_Tables!$A$2:$B$21,2,FALSE),"All")</f>
        <v>Govt_Plus_Emergency</v>
      </c>
    </row>
    <row r="9208" spans="1:18" hidden="1">
      <c r="A9208">
        <v>4096</v>
      </c>
      <c r="B9208">
        <v>20</v>
      </c>
      <c r="C9208" t="s">
        <v>38</v>
      </c>
      <c r="D9208">
        <v>0</v>
      </c>
      <c r="E9208">
        <v>191432793.50566599</v>
      </c>
      <c r="F9208">
        <v>83201297.465260386</v>
      </c>
      <c r="G9208">
        <v>464071432.47902203</v>
      </c>
      <c r="H9208">
        <v>967275086.17538595</v>
      </c>
      <c r="I9208">
        <v>1089992057.25019</v>
      </c>
      <c r="J9208">
        <v>1556291944.06073</v>
      </c>
      <c r="K9208">
        <v>2922574234.6761098</v>
      </c>
      <c r="L9208">
        <v>4493288568.9692297</v>
      </c>
      <c r="M9208">
        <v>4756094272.7765303</v>
      </c>
      <c r="N9208">
        <v>6648085231.8045702</v>
      </c>
      <c r="O9208">
        <v>8576129535.9010401</v>
      </c>
      <c r="Q9208" t="str">
        <f>VLOOKUP(A9208,Lookup_Tables!$D$2:$E$7,2,FALSE)</f>
        <v>PF</v>
      </c>
      <c r="R9208" t="str">
        <f>IFERROR(VLOOKUP(D9208,Lookup_Tables!$A$2:$B$21,2,FALSE),"All")</f>
        <v>Private Assets</v>
      </c>
    </row>
    <row r="9209" spans="1:18" hidden="1">
      <c r="A9209">
        <v>4096</v>
      </c>
      <c r="B9209">
        <v>20</v>
      </c>
      <c r="C9209" t="s">
        <v>39</v>
      </c>
      <c r="D9209">
        <v>0</v>
      </c>
      <c r="E9209">
        <v>174556630.98998001</v>
      </c>
      <c r="F9209">
        <v>75388810.632551566</v>
      </c>
      <c r="G9209">
        <v>407359519.74444902</v>
      </c>
      <c r="H9209">
        <v>824856146.18550098</v>
      </c>
      <c r="I9209">
        <v>977857252.42237794</v>
      </c>
      <c r="J9209">
        <v>1431312574.73072</v>
      </c>
      <c r="K9209">
        <v>2728163959.3046899</v>
      </c>
      <c r="L9209">
        <v>4308476069.4322596</v>
      </c>
      <c r="M9209">
        <v>4602315384.2679901</v>
      </c>
      <c r="N9209">
        <v>6394622810.5074902</v>
      </c>
      <c r="O9209">
        <v>8327436816.92377</v>
      </c>
      <c r="Q9209" t="str">
        <f>VLOOKUP(A9209,Lookup_Tables!$D$2:$E$7,2,FALSE)</f>
        <v>PF</v>
      </c>
      <c r="R9209" t="str">
        <f>IFERROR(VLOOKUP(D9209,Lookup_Tables!$A$2:$B$21,2,FALSE),"All")</f>
        <v>Private Assets</v>
      </c>
    </row>
    <row r="9210" spans="1:18" hidden="1">
      <c r="A9210">
        <v>4096</v>
      </c>
      <c r="B9210">
        <v>20</v>
      </c>
      <c r="C9210" t="s">
        <v>38</v>
      </c>
      <c r="D9210">
        <v>1</v>
      </c>
      <c r="E9210">
        <v>9634.7830314147395</v>
      </c>
      <c r="F9210">
        <v>2757.7756158645407</v>
      </c>
      <c r="G9210">
        <v>0</v>
      </c>
      <c r="H9210">
        <v>0</v>
      </c>
      <c r="I9210">
        <v>0</v>
      </c>
      <c r="J9210">
        <v>28818.856176273501</v>
      </c>
      <c r="K9210">
        <v>411809.81856277201</v>
      </c>
      <c r="L9210">
        <v>699898.00275019999</v>
      </c>
      <c r="M9210">
        <v>804723.65265726706</v>
      </c>
      <c r="N9210">
        <v>1045640.11931676</v>
      </c>
      <c r="O9210">
        <v>1174784.3335921101</v>
      </c>
      <c r="Q9210" t="str">
        <f>VLOOKUP(A9210,Lookup_Tables!$D$2:$E$7,2,FALSE)</f>
        <v>PF</v>
      </c>
      <c r="R9210" t="str">
        <f>IFERROR(VLOOKUP(D9210,Lookup_Tables!$A$2:$B$21,2,FALSE),"All")</f>
        <v>Airport</v>
      </c>
    </row>
    <row r="9211" spans="1:18" hidden="1">
      <c r="A9211">
        <v>4096</v>
      </c>
      <c r="B9211">
        <v>20</v>
      </c>
      <c r="C9211" t="s">
        <v>39</v>
      </c>
      <c r="D9211">
        <v>1</v>
      </c>
      <c r="E9211">
        <v>9497.8546769055192</v>
      </c>
      <c r="F9211">
        <v>2664.8067004728509</v>
      </c>
      <c r="G9211">
        <v>0</v>
      </c>
      <c r="H9211">
        <v>0</v>
      </c>
      <c r="I9211">
        <v>0</v>
      </c>
      <c r="J9211">
        <v>28818.856176273501</v>
      </c>
      <c r="K9211">
        <v>411809.81856277201</v>
      </c>
      <c r="L9211">
        <v>699898.00275019999</v>
      </c>
      <c r="M9211">
        <v>804723.65265726706</v>
      </c>
      <c r="N9211">
        <v>1019819.81655584</v>
      </c>
      <c r="O9211">
        <v>1156645.1972355</v>
      </c>
      <c r="Q9211" t="str">
        <f>VLOOKUP(A9211,Lookup_Tables!$D$2:$E$7,2,FALSE)</f>
        <v>PF</v>
      </c>
      <c r="R9211" t="str">
        <f>IFERROR(VLOOKUP(D9211,Lookup_Tables!$A$2:$B$21,2,FALSE),"All")</f>
        <v>Airport</v>
      </c>
    </row>
    <row r="9212" spans="1:18" hidden="1">
      <c r="A9212">
        <v>4096</v>
      </c>
      <c r="B9212">
        <v>20</v>
      </c>
      <c r="C9212" t="s">
        <v>38</v>
      </c>
      <c r="D9212">
        <v>2</v>
      </c>
      <c r="E9212">
        <v>2068604.0993703399</v>
      </c>
      <c r="F9212">
        <v>667978.9789759533</v>
      </c>
      <c r="G9212">
        <v>1876941.69029095</v>
      </c>
      <c r="H9212">
        <v>6950997.4785830202</v>
      </c>
      <c r="I9212">
        <v>10086773.108924801</v>
      </c>
      <c r="J9212">
        <v>23267460.393211201</v>
      </c>
      <c r="K9212">
        <v>51276700.961106002</v>
      </c>
      <c r="L9212">
        <v>88498364.06261</v>
      </c>
      <c r="M9212">
        <v>104499744.53950199</v>
      </c>
      <c r="N9212">
        <v>138999709.41794699</v>
      </c>
      <c r="O9212">
        <v>181622666.822761</v>
      </c>
      <c r="Q9212" t="str">
        <f>VLOOKUP(A9212,Lookup_Tables!$D$2:$E$7,2,FALSE)</f>
        <v>PF</v>
      </c>
      <c r="R9212" t="str">
        <f>IFERROR(VLOOKUP(D9212,Lookup_Tables!$A$2:$B$21,2,FALSE),"All")</f>
        <v>Bridge</v>
      </c>
    </row>
    <row r="9213" spans="1:18" hidden="1">
      <c r="A9213">
        <v>4096</v>
      </c>
      <c r="B9213">
        <v>20</v>
      </c>
      <c r="C9213" t="s">
        <v>39</v>
      </c>
      <c r="D9213">
        <v>2</v>
      </c>
      <c r="E9213">
        <v>1971442.2342906799</v>
      </c>
      <c r="F9213">
        <v>623646.45087635238</v>
      </c>
      <c r="G9213">
        <v>1601384.76026523</v>
      </c>
      <c r="H9213">
        <v>6286115.5824850304</v>
      </c>
      <c r="I9213">
        <v>9651155.81377225</v>
      </c>
      <c r="J9213">
        <v>22192302.625695501</v>
      </c>
      <c r="K9213">
        <v>50969887.0469831</v>
      </c>
      <c r="L9213">
        <v>88498364.06261</v>
      </c>
      <c r="M9213">
        <v>103747895.007917</v>
      </c>
      <c r="N9213">
        <v>130391616.234244</v>
      </c>
      <c r="O9213">
        <v>177964962.477126</v>
      </c>
      <c r="Q9213" t="str">
        <f>VLOOKUP(A9213,Lookup_Tables!$D$2:$E$7,2,FALSE)</f>
        <v>PF</v>
      </c>
      <c r="R9213" t="str">
        <f>IFERROR(VLOOKUP(D9213,Lookup_Tables!$A$2:$B$21,2,FALSE),"All")</f>
        <v>Bridge</v>
      </c>
    </row>
    <row r="9214" spans="1:18" hidden="1">
      <c r="A9214">
        <v>4096</v>
      </c>
      <c r="B9214">
        <v>20</v>
      </c>
      <c r="C9214" t="s">
        <v>38</v>
      </c>
      <c r="D9214">
        <v>3</v>
      </c>
      <c r="E9214">
        <v>107799.88732206701</v>
      </c>
      <c r="F9214">
        <v>40575.413962667197</v>
      </c>
      <c r="G9214">
        <v>194709.83865691899</v>
      </c>
      <c r="H9214">
        <v>425324.64837444498</v>
      </c>
      <c r="I9214">
        <v>506414.89896990202</v>
      </c>
      <c r="J9214">
        <v>961338.45105254999</v>
      </c>
      <c r="K9214">
        <v>1917656.8779667199</v>
      </c>
      <c r="L9214">
        <v>3355875.2217353499</v>
      </c>
      <c r="M9214">
        <v>4108468.13697151</v>
      </c>
      <c r="N9214">
        <v>6473423.3136330796</v>
      </c>
      <c r="O9214">
        <v>8706283.2918532901</v>
      </c>
      <c r="Q9214" t="str">
        <f>VLOOKUP(A9214,Lookup_Tables!$D$2:$E$7,2,FALSE)</f>
        <v>PF</v>
      </c>
      <c r="R9214" t="str">
        <f>IFERROR(VLOOKUP(D9214,Lookup_Tables!$A$2:$B$21,2,FALSE),"All")</f>
        <v>Govt Hosp</v>
      </c>
    </row>
    <row r="9215" spans="1:18" hidden="1">
      <c r="A9215">
        <v>4096</v>
      </c>
      <c r="B9215">
        <v>20</v>
      </c>
      <c r="C9215" t="s">
        <v>39</v>
      </c>
      <c r="D9215">
        <v>3</v>
      </c>
      <c r="E9215">
        <v>100612.393091786</v>
      </c>
      <c r="F9215">
        <v>37035.537547509681</v>
      </c>
      <c r="G9215">
        <v>173312.88513824099</v>
      </c>
      <c r="H9215">
        <v>380107.36247354298</v>
      </c>
      <c r="I9215">
        <v>456777.91467658803</v>
      </c>
      <c r="J9215">
        <v>873412.15551524202</v>
      </c>
      <c r="K9215">
        <v>1891662.09626297</v>
      </c>
      <c r="L9215">
        <v>3348890.29132313</v>
      </c>
      <c r="M9215">
        <v>4006740.9684400498</v>
      </c>
      <c r="N9215">
        <v>6292573.8561817799</v>
      </c>
      <c r="O9215">
        <v>8706283.2918532901</v>
      </c>
      <c r="Q9215" t="str">
        <f>VLOOKUP(A9215,Lookup_Tables!$D$2:$E$7,2,FALSE)</f>
        <v>PF</v>
      </c>
      <c r="R9215" t="str">
        <f>IFERROR(VLOOKUP(D9215,Lookup_Tables!$A$2:$B$21,2,FALSE),"All")</f>
        <v>Govt Hosp</v>
      </c>
    </row>
    <row r="9216" spans="1:18" hidden="1">
      <c r="A9216">
        <v>4096</v>
      </c>
      <c r="B9216">
        <v>20</v>
      </c>
      <c r="C9216" t="s">
        <v>38</v>
      </c>
      <c r="D9216">
        <v>4</v>
      </c>
      <c r="E9216">
        <v>374926.76814119099</v>
      </c>
      <c r="F9216">
        <v>161641.17604006969</v>
      </c>
      <c r="G9216">
        <v>776311.07877794397</v>
      </c>
      <c r="H9216">
        <v>1656642.3750311399</v>
      </c>
      <c r="I9216">
        <v>1858732.8431529601</v>
      </c>
      <c r="J9216">
        <v>2982340.7960936399</v>
      </c>
      <c r="K9216">
        <v>5643313.6983836396</v>
      </c>
      <c r="L9216">
        <v>9818315.1415958405</v>
      </c>
      <c r="M9216">
        <v>11056970.6288443</v>
      </c>
      <c r="N9216">
        <v>17149134.276234701</v>
      </c>
      <c r="O9216">
        <v>23758173.844125401</v>
      </c>
      <c r="Q9216" t="str">
        <f>VLOOKUP(A9216,Lookup_Tables!$D$2:$E$7,2,FALSE)</f>
        <v>PF</v>
      </c>
      <c r="R9216" t="str">
        <f>IFERROR(VLOOKUP(D9216,Lookup_Tables!$A$2:$B$21,2,FALSE),"All")</f>
        <v>Govt Med Fac</v>
      </c>
    </row>
    <row r="9217" spans="1:18" hidden="1">
      <c r="A9217">
        <v>4096</v>
      </c>
      <c r="B9217">
        <v>20</v>
      </c>
      <c r="C9217" t="s">
        <v>39</v>
      </c>
      <c r="D9217">
        <v>4</v>
      </c>
      <c r="E9217">
        <v>341837.089148873</v>
      </c>
      <c r="F9217">
        <v>142645.41761229534</v>
      </c>
      <c r="G9217">
        <v>679137.58979709505</v>
      </c>
      <c r="H9217">
        <v>1416182.0318196099</v>
      </c>
      <c r="I9217">
        <v>1659009.5382623</v>
      </c>
      <c r="J9217">
        <v>2798321.3555005798</v>
      </c>
      <c r="K9217">
        <v>5434920.39029832</v>
      </c>
      <c r="L9217">
        <v>9508626.4935664609</v>
      </c>
      <c r="M9217">
        <v>11045793.650995299</v>
      </c>
      <c r="N9217">
        <v>16365873.089702399</v>
      </c>
      <c r="O9217">
        <v>23758173.844125401</v>
      </c>
      <c r="Q9217" t="str">
        <f>VLOOKUP(A9217,Lookup_Tables!$D$2:$E$7,2,FALSE)</f>
        <v>PF</v>
      </c>
      <c r="R9217" t="str">
        <f>IFERROR(VLOOKUP(D9217,Lookup_Tables!$A$2:$B$21,2,FALSE),"All")</f>
        <v>Govt Med Fac</v>
      </c>
    </row>
    <row r="9218" spans="1:18" hidden="1">
      <c r="A9218">
        <v>4096</v>
      </c>
      <c r="B9218">
        <v>20</v>
      </c>
      <c r="C9218" t="s">
        <v>38</v>
      </c>
      <c r="D9218">
        <v>6</v>
      </c>
      <c r="E9218">
        <v>1507.5914393732101</v>
      </c>
      <c r="F9218">
        <v>483.25942411305004</v>
      </c>
      <c r="G9218">
        <v>0</v>
      </c>
      <c r="H9218">
        <v>0</v>
      </c>
      <c r="I9218">
        <v>0</v>
      </c>
      <c r="J9218">
        <v>0</v>
      </c>
      <c r="K9218">
        <v>32567.373839469001</v>
      </c>
      <c r="L9218">
        <v>79747.017124946098</v>
      </c>
      <c r="M9218">
        <v>107609.80273695799</v>
      </c>
      <c r="N9218">
        <v>188223.272976362</v>
      </c>
      <c r="O9218">
        <v>378305.25048759102</v>
      </c>
      <c r="Q9218" t="str">
        <f>VLOOKUP(A9218,Lookup_Tables!$D$2:$E$7,2,FALSE)</f>
        <v>PF</v>
      </c>
      <c r="R9218" t="str">
        <f>IFERROR(VLOOKUP(D9218,Lookup_Tables!$A$2:$B$21,2,FALSE),"All")</f>
        <v>Port</v>
      </c>
    </row>
    <row r="9219" spans="1:18" hidden="1">
      <c r="A9219">
        <v>4096</v>
      </c>
      <c r="B9219">
        <v>20</v>
      </c>
      <c r="C9219" t="s">
        <v>39</v>
      </c>
      <c r="D9219">
        <v>6</v>
      </c>
      <c r="E9219">
        <v>1493.0782270034499</v>
      </c>
      <c r="F9219">
        <v>481.99526641276179</v>
      </c>
      <c r="G9219">
        <v>0</v>
      </c>
      <c r="H9219">
        <v>0</v>
      </c>
      <c r="I9219">
        <v>0</v>
      </c>
      <c r="J9219">
        <v>0</v>
      </c>
      <c r="K9219">
        <v>32567.373839469001</v>
      </c>
      <c r="L9219">
        <v>79747.017124946098</v>
      </c>
      <c r="M9219">
        <v>107609.80273695799</v>
      </c>
      <c r="N9219">
        <v>174974.21830688999</v>
      </c>
      <c r="O9219">
        <v>378305.25048759102</v>
      </c>
      <c r="Q9219" t="str">
        <f>VLOOKUP(A9219,Lookup_Tables!$D$2:$E$7,2,FALSE)</f>
        <v>PF</v>
      </c>
      <c r="R9219" t="str">
        <f>IFERROR(VLOOKUP(D9219,Lookup_Tables!$A$2:$B$21,2,FALSE),"All")</f>
        <v>Port</v>
      </c>
    </row>
    <row r="9220" spans="1:18" hidden="1">
      <c r="A9220">
        <v>4096</v>
      </c>
      <c r="B9220">
        <v>20</v>
      </c>
      <c r="C9220" t="s">
        <v>38</v>
      </c>
      <c r="D9220">
        <v>9</v>
      </c>
      <c r="E9220">
        <v>155739.676342511</v>
      </c>
      <c r="F9220">
        <v>72228.221407674326</v>
      </c>
      <c r="G9220">
        <v>414163.07575586799</v>
      </c>
      <c r="H9220">
        <v>786667.24793978897</v>
      </c>
      <c r="I9220">
        <v>862819.78756526497</v>
      </c>
      <c r="J9220">
        <v>1207397.4740500699</v>
      </c>
      <c r="K9220">
        <v>2146132.8654866498</v>
      </c>
      <c r="L9220">
        <v>3049501.5631122198</v>
      </c>
      <c r="M9220">
        <v>3246262.9699102901</v>
      </c>
      <c r="N9220">
        <v>4443754.8455131203</v>
      </c>
      <c r="O9220">
        <v>5122537.0731443996</v>
      </c>
      <c r="Q9220" t="str">
        <f>VLOOKUP(A9220,Lookup_Tables!$D$2:$E$7,2,FALSE)</f>
        <v>PF</v>
      </c>
      <c r="R9220" t="str">
        <f>IFERROR(VLOOKUP(D9220,Lookup_Tables!$A$2:$B$21,2,FALSE),"All")</f>
        <v>Pub Admin Bldg</v>
      </c>
    </row>
    <row r="9221" spans="1:18" hidden="1">
      <c r="A9221">
        <v>4096</v>
      </c>
      <c r="B9221">
        <v>20</v>
      </c>
      <c r="C9221" t="s">
        <v>39</v>
      </c>
      <c r="D9221">
        <v>9</v>
      </c>
      <c r="E9221">
        <v>139566.11743401599</v>
      </c>
      <c r="F9221">
        <v>65125.060291192698</v>
      </c>
      <c r="G9221">
        <v>359219.71170745802</v>
      </c>
      <c r="H9221">
        <v>650636.15064236405</v>
      </c>
      <c r="I9221">
        <v>746134.32302000897</v>
      </c>
      <c r="J9221">
        <v>1050908.52228008</v>
      </c>
      <c r="K9221">
        <v>2008482.23052892</v>
      </c>
      <c r="L9221">
        <v>2841718.5086459899</v>
      </c>
      <c r="M9221">
        <v>3079389.2635645801</v>
      </c>
      <c r="N9221">
        <v>4058384.0198184201</v>
      </c>
      <c r="O9221">
        <v>4991465.3497815495</v>
      </c>
      <c r="Q9221" t="str">
        <f>VLOOKUP(A9221,Lookup_Tables!$D$2:$E$7,2,FALSE)</f>
        <v>PF</v>
      </c>
      <c r="R9221" t="str">
        <f>IFERROR(VLOOKUP(D9221,Lookup_Tables!$A$2:$B$21,2,FALSE),"All")</f>
        <v>Pub Admin Bldg</v>
      </c>
    </row>
    <row r="9222" spans="1:18" hidden="1">
      <c r="A9222">
        <v>4096</v>
      </c>
      <c r="B9222">
        <v>20</v>
      </c>
      <c r="C9222" t="s">
        <v>38</v>
      </c>
      <c r="D9222">
        <v>10</v>
      </c>
      <c r="E9222">
        <v>2116700.4703825898</v>
      </c>
      <c r="F9222">
        <v>694630.21971657965</v>
      </c>
      <c r="G9222">
        <v>2357938.5018879902</v>
      </c>
      <c r="H9222">
        <v>8939038.9774599094</v>
      </c>
      <c r="I9222">
        <v>11475488.9580206</v>
      </c>
      <c r="J9222">
        <v>22462200.057782602</v>
      </c>
      <c r="K9222">
        <v>50112571.924880199</v>
      </c>
      <c r="L9222">
        <v>84627736.849536598</v>
      </c>
      <c r="M9222">
        <v>95323439.871739402</v>
      </c>
      <c r="N9222">
        <v>133462236.71747699</v>
      </c>
      <c r="O9222">
        <v>184072122.87150401</v>
      </c>
      <c r="Q9222" t="str">
        <f>VLOOKUP(A9222,Lookup_Tables!$D$2:$E$7,2,FALSE)</f>
        <v>PF</v>
      </c>
      <c r="R9222" t="str">
        <f>IFERROR(VLOOKUP(D9222,Lookup_Tables!$A$2:$B$21,2,FALSE),"All")</f>
        <v>Pub School</v>
      </c>
    </row>
    <row r="9223" spans="1:18" hidden="1">
      <c r="A9223">
        <v>4096</v>
      </c>
      <c r="B9223">
        <v>20</v>
      </c>
      <c r="C9223" t="s">
        <v>39</v>
      </c>
      <c r="D9223">
        <v>10</v>
      </c>
      <c r="E9223">
        <v>2018749.5065589</v>
      </c>
      <c r="F9223">
        <v>657643.26413944736</v>
      </c>
      <c r="G9223">
        <v>2058113.4467493701</v>
      </c>
      <c r="H9223">
        <v>8410731.8978769705</v>
      </c>
      <c r="I9223">
        <v>10878530.4513711</v>
      </c>
      <c r="J9223">
        <v>21282180.970925499</v>
      </c>
      <c r="K9223">
        <v>49842722.169093199</v>
      </c>
      <c r="L9223">
        <v>83258788.313603297</v>
      </c>
      <c r="M9223">
        <v>94550420.006006405</v>
      </c>
      <c r="N9223">
        <v>129736944.235577</v>
      </c>
      <c r="O9223">
        <v>172368832.05377701</v>
      </c>
      <c r="Q9223" t="str">
        <f>VLOOKUP(A9223,Lookup_Tables!$D$2:$E$7,2,FALSE)</f>
        <v>PF</v>
      </c>
      <c r="R9223" t="str">
        <f>IFERROR(VLOOKUP(D9223,Lookup_Tables!$A$2:$B$21,2,FALSE),"All")</f>
        <v>Pub School</v>
      </c>
    </row>
    <row r="9224" spans="1:18" hidden="1">
      <c r="A9224">
        <v>4096</v>
      </c>
      <c r="B9224">
        <v>20</v>
      </c>
      <c r="C9224" t="s">
        <v>38</v>
      </c>
      <c r="D9224">
        <v>11</v>
      </c>
      <c r="E9224">
        <v>2661296.9757026201</v>
      </c>
      <c r="F9224">
        <v>1472581.8554345628</v>
      </c>
      <c r="G9224">
        <v>8619955.1115387492</v>
      </c>
      <c r="H9224">
        <v>13047323.5457894</v>
      </c>
      <c r="I9224">
        <v>13856113.7732553</v>
      </c>
      <c r="J9224">
        <v>16735619.6503601</v>
      </c>
      <c r="K9224">
        <v>20361285.802449301</v>
      </c>
      <c r="L9224">
        <v>24416118.6299465</v>
      </c>
      <c r="M9224">
        <v>25125206.881595001</v>
      </c>
      <c r="N9224">
        <v>26583451.9315066</v>
      </c>
      <c r="O9224">
        <v>29374865.815875899</v>
      </c>
      <c r="Q9224" t="str">
        <f>VLOOKUP(A9224,Lookup_Tables!$D$2:$E$7,2,FALSE)</f>
        <v>PF</v>
      </c>
      <c r="R9224" t="str">
        <f>IFERROR(VLOOKUP(D9224,Lookup_Tables!$A$2:$B$21,2,FALSE),"All")</f>
        <v>Pub Univ</v>
      </c>
    </row>
    <row r="9225" spans="1:18" hidden="1">
      <c r="A9225">
        <v>4096</v>
      </c>
      <c r="B9225">
        <v>20</v>
      </c>
      <c r="C9225" t="s">
        <v>39</v>
      </c>
      <c r="D9225">
        <v>11</v>
      </c>
      <c r="E9225">
        <v>2277996.7476782901</v>
      </c>
      <c r="F9225">
        <v>1301192.2519330885</v>
      </c>
      <c r="G9225">
        <v>7417684.7634422397</v>
      </c>
      <c r="H9225">
        <v>10420932.252596499</v>
      </c>
      <c r="I9225">
        <v>10962124.450485</v>
      </c>
      <c r="J9225">
        <v>12581252.7381</v>
      </c>
      <c r="K9225">
        <v>16113497.273004601</v>
      </c>
      <c r="L9225">
        <v>19312907.813696299</v>
      </c>
      <c r="M9225">
        <v>20179545.8766362</v>
      </c>
      <c r="N9225">
        <v>24091692.885934498</v>
      </c>
      <c r="O9225">
        <v>25965164.519938201</v>
      </c>
      <c r="Q9225" t="str">
        <f>VLOOKUP(A9225,Lookup_Tables!$D$2:$E$7,2,FALSE)</f>
        <v>PF</v>
      </c>
      <c r="R9225" t="str">
        <f>IFERROR(VLOOKUP(D9225,Lookup_Tables!$A$2:$B$21,2,FALSE),"All")</f>
        <v>Pub Univ</v>
      </c>
    </row>
    <row r="9226" spans="1:18" hidden="1">
      <c r="A9226">
        <v>4096</v>
      </c>
      <c r="B9226">
        <v>20</v>
      </c>
      <c r="C9226" t="s">
        <v>38</v>
      </c>
      <c r="D9226">
        <v>12</v>
      </c>
      <c r="E9226">
        <v>1204359.2815930501</v>
      </c>
      <c r="F9226">
        <v>534449.56169156008</v>
      </c>
      <c r="G9226">
        <v>2902403.0879963101</v>
      </c>
      <c r="H9226">
        <v>5575530.5166733498</v>
      </c>
      <c r="I9226">
        <v>6286285.3187148897</v>
      </c>
      <c r="J9226">
        <v>8782231.5387251191</v>
      </c>
      <c r="K9226">
        <v>16819842.328500699</v>
      </c>
      <c r="L9226">
        <v>27443927.690977901</v>
      </c>
      <c r="M9226">
        <v>31877700.607096799</v>
      </c>
      <c r="N9226">
        <v>46725016.216749497</v>
      </c>
      <c r="O9226">
        <v>64932323.811864302</v>
      </c>
      <c r="Q9226" t="str">
        <f>VLOOKUP(A9226,Lookup_Tables!$D$2:$E$7,2,FALSE)</f>
        <v>PF</v>
      </c>
      <c r="R9226" t="str">
        <f>IFERROR(VLOOKUP(D9226,Lookup_Tables!$A$2:$B$21,2,FALSE),"All")</f>
        <v>Rail</v>
      </c>
    </row>
    <row r="9227" spans="1:18" hidden="1">
      <c r="A9227">
        <v>4096</v>
      </c>
      <c r="B9227">
        <v>20</v>
      </c>
      <c r="C9227" t="s">
        <v>39</v>
      </c>
      <c r="D9227">
        <v>12</v>
      </c>
      <c r="E9227">
        <v>1092992.22125716</v>
      </c>
      <c r="F9227">
        <v>480124.67031333991</v>
      </c>
      <c r="G9227">
        <v>2563437.1654587002</v>
      </c>
      <c r="H9227">
        <v>4807844.18974734</v>
      </c>
      <c r="I9227">
        <v>5436654.2446452603</v>
      </c>
      <c r="J9227">
        <v>7868685.0049946904</v>
      </c>
      <c r="K9227">
        <v>15312858.7339336</v>
      </c>
      <c r="L9227">
        <v>26234169.737514701</v>
      </c>
      <c r="M9227">
        <v>31099260.7550609</v>
      </c>
      <c r="N9227">
        <v>45904146.472963497</v>
      </c>
      <c r="O9227">
        <v>64932323.811864302</v>
      </c>
      <c r="Q9227" t="str">
        <f>VLOOKUP(A9227,Lookup_Tables!$D$2:$E$7,2,FALSE)</f>
        <v>PF</v>
      </c>
      <c r="R9227" t="str">
        <f>IFERROR(VLOOKUP(D9227,Lookup_Tables!$A$2:$B$21,2,FALSE),"All")</f>
        <v>Rail</v>
      </c>
    </row>
    <row r="9228" spans="1:18" hidden="1">
      <c r="A9228">
        <v>4096</v>
      </c>
      <c r="B9228">
        <v>20</v>
      </c>
      <c r="C9228" t="s">
        <v>38</v>
      </c>
      <c r="D9228">
        <v>13</v>
      </c>
      <c r="E9228">
        <v>2109698.2859356599</v>
      </c>
      <c r="F9228">
        <v>776531.58719688212</v>
      </c>
      <c r="G9228">
        <v>3233156.7121966402</v>
      </c>
      <c r="H9228">
        <v>8168483.6052741697</v>
      </c>
      <c r="I9228">
        <v>10067777.0044921</v>
      </c>
      <c r="J9228">
        <v>17892009.338423401</v>
      </c>
      <c r="K9228">
        <v>46529720.193180099</v>
      </c>
      <c r="L9228">
        <v>75179881.956947103</v>
      </c>
      <c r="M9228">
        <v>84708588.066831604</v>
      </c>
      <c r="N9228">
        <v>126684499.770735</v>
      </c>
      <c r="O9228">
        <v>167633466.03142199</v>
      </c>
      <c r="Q9228" t="str">
        <f>VLOOKUP(A9228,Lookup_Tables!$D$2:$E$7,2,FALSE)</f>
        <v>PF</v>
      </c>
      <c r="R9228" t="str">
        <f>IFERROR(VLOOKUP(D9228,Lookup_Tables!$A$2:$B$21,2,FALSE),"All")</f>
        <v>Residual Inst</v>
      </c>
    </row>
    <row r="9229" spans="1:18" hidden="1">
      <c r="A9229">
        <v>4096</v>
      </c>
      <c r="B9229">
        <v>20</v>
      </c>
      <c r="C9229" t="s">
        <v>39</v>
      </c>
      <c r="D9229">
        <v>13</v>
      </c>
      <c r="E9229">
        <v>1978397.4416619299</v>
      </c>
      <c r="F9229">
        <v>703466.26904465049</v>
      </c>
      <c r="G9229">
        <v>2828897.97942022</v>
      </c>
      <c r="H9229">
        <v>7417205.5117269997</v>
      </c>
      <c r="I9229">
        <v>9273814.3093328197</v>
      </c>
      <c r="J9229">
        <v>17423345.434212599</v>
      </c>
      <c r="K9229">
        <v>45264679.894354798</v>
      </c>
      <c r="L9229">
        <v>74993619.757726803</v>
      </c>
      <c r="M9229">
        <v>83394277.282963499</v>
      </c>
      <c r="N9229">
        <v>125413611.99124099</v>
      </c>
      <c r="O9229">
        <v>164345765.70934999</v>
      </c>
      <c r="Q9229" t="str">
        <f>VLOOKUP(A9229,Lookup_Tables!$D$2:$E$7,2,FALSE)</f>
        <v>PF</v>
      </c>
      <c r="R9229" t="str">
        <f>IFERROR(VLOOKUP(D9229,Lookup_Tables!$A$2:$B$21,2,FALSE),"All")</f>
        <v>Residual Inst</v>
      </c>
    </row>
    <row r="9230" spans="1:18" hidden="1">
      <c r="A9230">
        <v>4096</v>
      </c>
      <c r="B9230">
        <v>20</v>
      </c>
      <c r="C9230" t="s">
        <v>38</v>
      </c>
      <c r="D9230">
        <v>14</v>
      </c>
      <c r="E9230">
        <v>2367532.4819709398</v>
      </c>
      <c r="F9230">
        <v>745077.25222982117</v>
      </c>
      <c r="G9230">
        <v>1940125.8932823599</v>
      </c>
      <c r="H9230">
        <v>8615553.3016502</v>
      </c>
      <c r="I9230">
        <v>12278727.1485229</v>
      </c>
      <c r="J9230">
        <v>25436809.841531102</v>
      </c>
      <c r="K9230">
        <v>58695955.236931004</v>
      </c>
      <c r="L9230">
        <v>101415539.871622</v>
      </c>
      <c r="M9230">
        <v>119293968.39672799</v>
      </c>
      <c r="N9230">
        <v>166777089.57662299</v>
      </c>
      <c r="O9230">
        <v>230265863.52178299</v>
      </c>
      <c r="Q9230" t="str">
        <f>VLOOKUP(A9230,Lookup_Tables!$D$2:$E$7,2,FALSE)</f>
        <v>PF</v>
      </c>
      <c r="R9230" t="str">
        <f>IFERROR(VLOOKUP(D9230,Lookup_Tables!$A$2:$B$21,2,FALSE),"All")</f>
        <v>Road</v>
      </c>
    </row>
    <row r="9231" spans="1:18" hidden="1">
      <c r="A9231">
        <v>4096</v>
      </c>
      <c r="B9231">
        <v>20</v>
      </c>
      <c r="C9231" t="s">
        <v>39</v>
      </c>
      <c r="D9231">
        <v>14</v>
      </c>
      <c r="E9231">
        <v>2276761.4841327802</v>
      </c>
      <c r="F9231">
        <v>710036.09134044661</v>
      </c>
      <c r="G9231">
        <v>1721521.4655317101</v>
      </c>
      <c r="H9231">
        <v>8077052.9954009196</v>
      </c>
      <c r="I9231">
        <v>11495934.8523205</v>
      </c>
      <c r="J9231">
        <v>24877326.057168499</v>
      </c>
      <c r="K9231">
        <v>57402357.2050924</v>
      </c>
      <c r="L9231">
        <v>100091125.56667501</v>
      </c>
      <c r="M9231">
        <v>116778027.430758</v>
      </c>
      <c r="N9231">
        <v>157051738.29507899</v>
      </c>
      <c r="O9231">
        <v>229823999.60267401</v>
      </c>
      <c r="Q9231" t="str">
        <f>VLOOKUP(A9231,Lookup_Tables!$D$2:$E$7,2,FALSE)</f>
        <v>PF</v>
      </c>
      <c r="R9231" t="str">
        <f>IFERROR(VLOOKUP(D9231,Lookup_Tables!$A$2:$B$21,2,FALSE),"All")</f>
        <v>Road</v>
      </c>
    </row>
    <row r="9232" spans="1:18" hidden="1">
      <c r="A9232">
        <v>4096</v>
      </c>
      <c r="B9232">
        <v>20</v>
      </c>
      <c r="C9232" t="s">
        <v>38</v>
      </c>
      <c r="D9232">
        <v>15</v>
      </c>
      <c r="E9232">
        <v>204610593.80689701</v>
      </c>
      <c r="F9232">
        <v>88562979.514690578</v>
      </c>
      <c r="G9232">
        <v>486755276.73026001</v>
      </c>
      <c r="H9232">
        <v>1026068052.29424</v>
      </c>
      <c r="I9232">
        <v>1161087425.7755101</v>
      </c>
      <c r="J9232">
        <v>1670880046.63427</v>
      </c>
      <c r="K9232">
        <v>3163117498.6493301</v>
      </c>
      <c r="L9232">
        <v>4921092803.3295298</v>
      </c>
      <c r="M9232">
        <v>5164989427.7511902</v>
      </c>
      <c r="N9232">
        <v>7318231785.8675699</v>
      </c>
      <c r="O9232">
        <v>9426987375.1981907</v>
      </c>
      <c r="Q9232" t="str">
        <f>VLOOKUP(A9232,Lookup_Tables!$D$2:$E$7,2,FALSE)</f>
        <v>PF</v>
      </c>
      <c r="R9232" t="str">
        <f>IFERROR(VLOOKUP(D9232,Lookup_Tables!$A$2:$B$21,2,FALSE),"All")</f>
        <v>All</v>
      </c>
    </row>
    <row r="9233" spans="1:18" hidden="1">
      <c r="A9233">
        <v>4096</v>
      </c>
      <c r="B9233">
        <v>20</v>
      </c>
      <c r="C9233" t="s">
        <v>39</v>
      </c>
      <c r="D9233">
        <v>15</v>
      </c>
      <c r="E9233">
        <v>186757104.49805799</v>
      </c>
      <c r="F9233">
        <v>80125178.925066918</v>
      </c>
      <c r="G9233">
        <v>427637045.30593097</v>
      </c>
      <c r="H9233">
        <v>871440806.32263005</v>
      </c>
      <c r="I9233">
        <v>1033933161.35621</v>
      </c>
      <c r="J9233">
        <v>1556657912.48579</v>
      </c>
      <c r="K9233">
        <v>2966136071.6593499</v>
      </c>
      <c r="L9233">
        <v>4688156568.01682</v>
      </c>
      <c r="M9233">
        <v>5076223168.2540102</v>
      </c>
      <c r="N9233">
        <v>6974113999.2134199</v>
      </c>
      <c r="O9233">
        <v>9166346149.1498299</v>
      </c>
      <c r="Q9233" t="str">
        <f>VLOOKUP(A9233,Lookup_Tables!$D$2:$E$7,2,FALSE)</f>
        <v>PF</v>
      </c>
      <c r="R9233" t="str">
        <f>IFERROR(VLOOKUP(D9233,Lookup_Tables!$A$2:$B$21,2,FALSE),"All")</f>
        <v>All</v>
      </c>
    </row>
    <row r="9234" spans="1:18" hidden="1">
      <c r="A9234">
        <v>4096</v>
      </c>
      <c r="B9234">
        <v>20</v>
      </c>
      <c r="C9234" t="s">
        <v>38</v>
      </c>
      <c r="D9234">
        <v>16</v>
      </c>
      <c r="E9234">
        <v>13177800.301231701</v>
      </c>
      <c r="F9234">
        <v>5192809.7157363687</v>
      </c>
      <c r="G9234">
        <v>22600563.861796401</v>
      </c>
      <c r="H9234">
        <v>55225874.6898041</v>
      </c>
      <c r="I9234">
        <v>66421201.000376202</v>
      </c>
      <c r="J9234">
        <v>119277183.219203</v>
      </c>
      <c r="K9234">
        <v>246108014.62808999</v>
      </c>
      <c r="L9234">
        <v>414017420.09830701</v>
      </c>
      <c r="M9234">
        <v>475753610.22592503</v>
      </c>
      <c r="N9234">
        <v>660952187.01853001</v>
      </c>
      <c r="O9234">
        <v>925379546.93375897</v>
      </c>
      <c r="Q9234" t="str">
        <f>VLOOKUP(A9234,Lookup_Tables!$D$2:$E$7,2,FALSE)</f>
        <v>PF</v>
      </c>
      <c r="R9234" t="str">
        <f>IFERROR(VLOOKUP(D9234,Lookup_Tables!$A$2:$B$21,2,FALSE),"All")</f>
        <v>Government_Loss</v>
      </c>
    </row>
    <row r="9235" spans="1:18" hidden="1">
      <c r="A9235">
        <v>4096</v>
      </c>
      <c r="B9235">
        <v>20</v>
      </c>
      <c r="C9235" t="s">
        <v>39</v>
      </c>
      <c r="D9235">
        <v>16</v>
      </c>
      <c r="E9235">
        <v>12202608.3159454</v>
      </c>
      <c r="F9235">
        <v>4734076.9691537283</v>
      </c>
      <c r="G9235">
        <v>19732056.818459</v>
      </c>
      <c r="H9235">
        <v>49947667.226557501</v>
      </c>
      <c r="I9235">
        <v>60258706.949450798</v>
      </c>
      <c r="J9235">
        <v>110050393.652427</v>
      </c>
      <c r="K9235">
        <v>241725954.898081</v>
      </c>
      <c r="L9235">
        <v>411702412.744205</v>
      </c>
      <c r="M9235">
        <v>467799881.87443</v>
      </c>
      <c r="N9235">
        <v>630462104.40473795</v>
      </c>
      <c r="O9235">
        <v>861276105.97205901</v>
      </c>
      <c r="Q9235" t="str">
        <f>VLOOKUP(A9235,Lookup_Tables!$D$2:$E$7,2,FALSE)</f>
        <v>PF</v>
      </c>
      <c r="R9235" t="str">
        <f>IFERROR(VLOOKUP(D9235,Lookup_Tables!$A$2:$B$21,2,FALSE),"All")</f>
        <v>Government_Loss</v>
      </c>
    </row>
    <row r="9236" spans="1:18" hidden="1">
      <c r="A9236">
        <v>4096</v>
      </c>
      <c r="B9236">
        <v>20</v>
      </c>
      <c r="C9236" t="s">
        <v>38</v>
      </c>
      <c r="D9236">
        <v>17</v>
      </c>
      <c r="E9236">
        <v>15751061.8492883</v>
      </c>
      <c r="F9236">
        <v>6683007.9516184796</v>
      </c>
      <c r="G9236">
        <v>35015480.2394927</v>
      </c>
      <c r="H9236">
        <v>76655374.407223895</v>
      </c>
      <c r="I9236">
        <v>86664263.443342298</v>
      </c>
      <c r="J9236">
        <v>130867833.340826</v>
      </c>
      <c r="K9236">
        <v>253782109.22694299</v>
      </c>
      <c r="L9236">
        <v>411173408.97368401</v>
      </c>
      <c r="M9236">
        <v>441545518.80550802</v>
      </c>
      <c r="N9236">
        <v>615378625.37187099</v>
      </c>
      <c r="O9236">
        <v>813333823.20428598</v>
      </c>
      <c r="Q9236" t="str">
        <f>VLOOKUP(A9236,Lookup_Tables!$D$2:$E$7,2,FALSE)</f>
        <v>PF</v>
      </c>
      <c r="R9236" t="str">
        <f>IFERROR(VLOOKUP(D9236,Lookup_Tables!$A$2:$B$21,2,FALSE),"All")</f>
        <v>Emergency_Loss</v>
      </c>
    </row>
    <row r="9237" spans="1:18" hidden="1">
      <c r="A9237">
        <v>4096</v>
      </c>
      <c r="B9237">
        <v>20</v>
      </c>
      <c r="C9237" t="s">
        <v>39</v>
      </c>
      <c r="D9237">
        <v>17</v>
      </c>
      <c r="E9237">
        <v>14440518.6389187</v>
      </c>
      <c r="F9237">
        <v>6001641.6557241902</v>
      </c>
      <c r="G9237">
        <v>30748276.6601131</v>
      </c>
      <c r="H9237">
        <v>65971899.104299203</v>
      </c>
      <c r="I9237">
        <v>78792066.857760906</v>
      </c>
      <c r="J9237">
        <v>123859816.75688501</v>
      </c>
      <c r="K9237">
        <v>244559928.591737</v>
      </c>
      <c r="L9237">
        <v>395071256.98642999</v>
      </c>
      <c r="M9237">
        <v>431408919.44914401</v>
      </c>
      <c r="N9237">
        <v>598447591.36542201</v>
      </c>
      <c r="O9237">
        <v>785872376.41180205</v>
      </c>
      <c r="Q9237" t="str">
        <f>VLOOKUP(A9237,Lookup_Tables!$D$2:$E$7,2,FALSE)</f>
        <v>PF</v>
      </c>
      <c r="R9237" t="str">
        <f>IFERROR(VLOOKUP(D9237,Lookup_Tables!$A$2:$B$21,2,FALSE),"All")</f>
        <v>Emergency_Loss</v>
      </c>
    </row>
    <row r="9238" spans="1:18" hidden="1">
      <c r="A9238">
        <v>4096</v>
      </c>
      <c r="B9238">
        <v>20</v>
      </c>
      <c r="C9238" t="s">
        <v>38</v>
      </c>
      <c r="D9238">
        <v>18</v>
      </c>
      <c r="E9238">
        <v>28928862.150520101</v>
      </c>
      <c r="F9238">
        <v>11814983.247698624</v>
      </c>
      <c r="G9238">
        <v>57842913.679138601</v>
      </c>
      <c r="H9238">
        <v>131162863.094162</v>
      </c>
      <c r="I9238">
        <v>151243422.83344901</v>
      </c>
      <c r="J9238">
        <v>257737922.93003699</v>
      </c>
      <c r="K9238">
        <v>498496293.693712</v>
      </c>
      <c r="L9238">
        <v>826061504.64112794</v>
      </c>
      <c r="M9238">
        <v>919772374.56087196</v>
      </c>
      <c r="N9238">
        <v>1278125768.9314401</v>
      </c>
      <c r="O9238">
        <v>1738713370.1380501</v>
      </c>
      <c r="Q9238" t="str">
        <f>VLOOKUP(A9238,Lookup_Tables!$D$2:$E$7,2,FALSE)</f>
        <v>PF</v>
      </c>
      <c r="R9238" t="str">
        <f>IFERROR(VLOOKUP(D9238,Lookup_Tables!$A$2:$B$21,2,FALSE),"All")</f>
        <v>Govt_Plus_Emergency</v>
      </c>
    </row>
    <row r="9239" spans="1:18" hidden="1">
      <c r="A9239">
        <v>4096</v>
      </c>
      <c r="B9239">
        <v>20</v>
      </c>
      <c r="C9239" t="s">
        <v>39</v>
      </c>
      <c r="D9239">
        <v>18</v>
      </c>
      <c r="E9239">
        <v>26642584.428331301</v>
      </c>
      <c r="F9239">
        <v>10675941.424981294</v>
      </c>
      <c r="G9239">
        <v>50809195.9875049</v>
      </c>
      <c r="H9239">
        <v>115285835.71160799</v>
      </c>
      <c r="I9239">
        <v>138821001.72239599</v>
      </c>
      <c r="J9239">
        <v>235650940.44114301</v>
      </c>
      <c r="K9239">
        <v>483693160.34446001</v>
      </c>
      <c r="L9239">
        <v>804264359.29031801</v>
      </c>
      <c r="M9239">
        <v>913171808.62820804</v>
      </c>
      <c r="N9239">
        <v>1245840729.7766099</v>
      </c>
      <c r="O9239">
        <v>1647148482.3838601</v>
      </c>
      <c r="Q9239" t="str">
        <f>VLOOKUP(A9239,Lookup_Tables!$D$2:$E$7,2,FALSE)</f>
        <v>PF</v>
      </c>
      <c r="R9239" t="str">
        <f>IFERROR(VLOOKUP(D9239,Lookup_Tables!$A$2:$B$21,2,FALSE),"All")</f>
        <v>Govt_Plus_Emergency</v>
      </c>
    </row>
    <row r="9240" spans="1:18" hidden="1">
      <c r="A9240">
        <v>4096</v>
      </c>
      <c r="B9240">
        <v>21</v>
      </c>
      <c r="C9240" t="s">
        <v>38</v>
      </c>
      <c r="D9240">
        <v>0</v>
      </c>
      <c r="E9240">
        <v>618583.13133144495</v>
      </c>
      <c r="F9240">
        <v>182590.49581906514</v>
      </c>
      <c r="G9240">
        <v>0</v>
      </c>
      <c r="H9240">
        <v>1336.58491131038</v>
      </c>
      <c r="I9240">
        <v>3296.2812994148298</v>
      </c>
      <c r="J9240">
        <v>368911.356253837</v>
      </c>
      <c r="K9240">
        <v>7542169.8440461997</v>
      </c>
      <c r="L9240">
        <v>43995346.386265501</v>
      </c>
      <c r="M9240">
        <v>56734432.638891503</v>
      </c>
      <c r="N9240">
        <v>98817323.714675307</v>
      </c>
      <c r="O9240">
        <v>138258276.37401801</v>
      </c>
      <c r="Q9240" t="str">
        <f>VLOOKUP(A9240,Lookup_Tables!$D$2:$E$7,2,FALSE)</f>
        <v>PF</v>
      </c>
      <c r="R9240" t="str">
        <f>IFERROR(VLOOKUP(D9240,Lookup_Tables!$A$2:$B$21,2,FALSE),"All")</f>
        <v>Private Assets</v>
      </c>
    </row>
    <row r="9241" spans="1:18" hidden="1">
      <c r="A9241">
        <v>4096</v>
      </c>
      <c r="B9241">
        <v>21</v>
      </c>
      <c r="C9241" t="s">
        <v>39</v>
      </c>
      <c r="D9241">
        <v>0</v>
      </c>
      <c r="E9241">
        <v>617497.17617496802</v>
      </c>
      <c r="F9241">
        <v>181888.48197452875</v>
      </c>
      <c r="G9241">
        <v>0</v>
      </c>
      <c r="H9241">
        <v>1336.58491131038</v>
      </c>
      <c r="I9241">
        <v>3296.2812994148298</v>
      </c>
      <c r="J9241">
        <v>368911.356253837</v>
      </c>
      <c r="K9241">
        <v>7542169.8440461997</v>
      </c>
      <c r="L9241">
        <v>43995346.386265501</v>
      </c>
      <c r="M9241">
        <v>56542461.982921198</v>
      </c>
      <c r="N9241">
        <v>98817323.714675307</v>
      </c>
      <c r="O9241">
        <v>138258276.37401801</v>
      </c>
      <c r="Q9241" t="str">
        <f>VLOOKUP(A9241,Lookup_Tables!$D$2:$E$7,2,FALSE)</f>
        <v>PF</v>
      </c>
      <c r="R9241" t="str">
        <f>IFERROR(VLOOKUP(D9241,Lookup_Tables!$A$2:$B$21,2,FALSE),"All")</f>
        <v>Private Assets</v>
      </c>
    </row>
    <row r="9242" spans="1:18" hidden="1">
      <c r="A9242">
        <v>4096</v>
      </c>
      <c r="B9242">
        <v>21</v>
      </c>
      <c r="C9242" t="s">
        <v>38</v>
      </c>
      <c r="D9242">
        <v>1</v>
      </c>
      <c r="E9242">
        <v>3728.6909420511502</v>
      </c>
      <c r="F9242">
        <v>1138.0247640971252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80736.4819289679</v>
      </c>
      <c r="M9242">
        <v>269967.46062142198</v>
      </c>
      <c r="N9242">
        <v>718133.85162435297</v>
      </c>
      <c r="O9242">
        <v>1251860.9231578601</v>
      </c>
      <c r="Q9242" t="str">
        <f>VLOOKUP(A9242,Lookup_Tables!$D$2:$E$7,2,FALSE)</f>
        <v>PF</v>
      </c>
      <c r="R9242" t="str">
        <f>IFERROR(VLOOKUP(D9242,Lookup_Tables!$A$2:$B$21,2,FALSE),"All")</f>
        <v>Airport</v>
      </c>
    </row>
    <row r="9243" spans="1:18" hidden="1">
      <c r="A9243">
        <v>4096</v>
      </c>
      <c r="B9243">
        <v>21</v>
      </c>
      <c r="C9243" t="s">
        <v>39</v>
      </c>
      <c r="D9243">
        <v>1</v>
      </c>
      <c r="E9243">
        <v>3728.6909420511502</v>
      </c>
      <c r="F9243">
        <v>1138.0247640971252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80736.4819289679</v>
      </c>
      <c r="M9243">
        <v>269967.46062142198</v>
      </c>
      <c r="N9243">
        <v>718133.85162435297</v>
      </c>
      <c r="O9243">
        <v>1251860.9231578601</v>
      </c>
      <c r="Q9243" t="str">
        <f>VLOOKUP(A9243,Lookup_Tables!$D$2:$E$7,2,FALSE)</f>
        <v>PF</v>
      </c>
      <c r="R9243" t="str">
        <f>IFERROR(VLOOKUP(D9243,Lookup_Tables!$A$2:$B$21,2,FALSE),"All")</f>
        <v>Airport</v>
      </c>
    </row>
    <row r="9244" spans="1:18" hidden="1">
      <c r="A9244">
        <v>4096</v>
      </c>
      <c r="B9244">
        <v>21</v>
      </c>
      <c r="C9244" t="s">
        <v>38</v>
      </c>
      <c r="D9244">
        <v>2</v>
      </c>
      <c r="E9244">
        <v>8694.4474852576896</v>
      </c>
      <c r="F9244">
        <v>2601.7588775048371</v>
      </c>
      <c r="G9244">
        <v>0</v>
      </c>
      <c r="H9244">
        <v>0</v>
      </c>
      <c r="I9244">
        <v>0</v>
      </c>
      <c r="J9244">
        <v>0</v>
      </c>
      <c r="K9244">
        <v>26812.794005664698</v>
      </c>
      <c r="L9244">
        <v>496557.86730818101</v>
      </c>
      <c r="M9244">
        <v>808287.76538762404</v>
      </c>
      <c r="N9244">
        <v>1611647.44730708</v>
      </c>
      <c r="O9244">
        <v>2233843.7923340201</v>
      </c>
      <c r="Q9244" t="str">
        <f>VLOOKUP(A9244,Lookup_Tables!$D$2:$E$7,2,FALSE)</f>
        <v>PF</v>
      </c>
      <c r="R9244" t="str">
        <f>IFERROR(VLOOKUP(D9244,Lookup_Tables!$A$2:$B$21,2,FALSE),"All")</f>
        <v>Bridge</v>
      </c>
    </row>
    <row r="9245" spans="1:18" hidden="1">
      <c r="A9245">
        <v>4096</v>
      </c>
      <c r="B9245">
        <v>21</v>
      </c>
      <c r="C9245" t="s">
        <v>39</v>
      </c>
      <c r="D9245">
        <v>2</v>
      </c>
      <c r="E9245">
        <v>8690.8440148535501</v>
      </c>
      <c r="F9245">
        <v>2634.1901111420875</v>
      </c>
      <c r="G9245">
        <v>0</v>
      </c>
      <c r="H9245">
        <v>0</v>
      </c>
      <c r="I9245">
        <v>0</v>
      </c>
      <c r="J9245">
        <v>0</v>
      </c>
      <c r="K9245">
        <v>26812.794005664698</v>
      </c>
      <c r="L9245">
        <v>496557.86730818101</v>
      </c>
      <c r="M9245">
        <v>808287.76538762404</v>
      </c>
      <c r="N9245">
        <v>1611647.44730708</v>
      </c>
      <c r="O9245">
        <v>2197809.0882926299</v>
      </c>
      <c r="Q9245" t="str">
        <f>VLOOKUP(A9245,Lookup_Tables!$D$2:$E$7,2,FALSE)</f>
        <v>PF</v>
      </c>
      <c r="R9245" t="str">
        <f>IFERROR(VLOOKUP(D9245,Lookup_Tables!$A$2:$B$21,2,FALSE),"All")</f>
        <v>Bridge</v>
      </c>
    </row>
    <row r="9246" spans="1:18" hidden="1">
      <c r="A9246">
        <v>4096</v>
      </c>
      <c r="B9246">
        <v>21</v>
      </c>
      <c r="C9246" t="s">
        <v>38</v>
      </c>
      <c r="D9246">
        <v>3</v>
      </c>
      <c r="E9246">
        <v>2463.83403442895</v>
      </c>
      <c r="F9246">
        <v>751.47954527108777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33418.649308269101</v>
      </c>
      <c r="M9246">
        <v>183991.29221943099</v>
      </c>
      <c r="N9246">
        <v>476835.60311015497</v>
      </c>
      <c r="O9246">
        <v>834117.65230057598</v>
      </c>
      <c r="Q9246" t="str">
        <f>VLOOKUP(A9246,Lookup_Tables!$D$2:$E$7,2,FALSE)</f>
        <v>PF</v>
      </c>
      <c r="R9246" t="str">
        <f>IFERROR(VLOOKUP(D9246,Lookup_Tables!$A$2:$B$21,2,FALSE),"All")</f>
        <v>Govt Hosp</v>
      </c>
    </row>
    <row r="9247" spans="1:18" hidden="1">
      <c r="A9247">
        <v>4096</v>
      </c>
      <c r="B9247">
        <v>21</v>
      </c>
      <c r="C9247" t="s">
        <v>39</v>
      </c>
      <c r="D9247">
        <v>3</v>
      </c>
      <c r="E9247">
        <v>2463.83403442895</v>
      </c>
      <c r="F9247">
        <v>751.47954527108777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33418.649308269101</v>
      </c>
      <c r="M9247">
        <v>183991.29221943099</v>
      </c>
      <c r="N9247">
        <v>476835.60311015497</v>
      </c>
      <c r="O9247">
        <v>834117.65230057598</v>
      </c>
      <c r="Q9247" t="str">
        <f>VLOOKUP(A9247,Lookup_Tables!$D$2:$E$7,2,FALSE)</f>
        <v>PF</v>
      </c>
      <c r="R9247" t="str">
        <f>IFERROR(VLOOKUP(D9247,Lookup_Tables!$A$2:$B$21,2,FALSE),"All")</f>
        <v>Govt Hosp</v>
      </c>
    </row>
    <row r="9248" spans="1:18" hidden="1">
      <c r="A9248">
        <v>4096</v>
      </c>
      <c r="B9248">
        <v>21</v>
      </c>
      <c r="C9248" t="s">
        <v>38</v>
      </c>
      <c r="D9248">
        <v>4</v>
      </c>
      <c r="E9248">
        <v>2972.2909742134302</v>
      </c>
      <c r="F9248">
        <v>916.34953070276788</v>
      </c>
      <c r="G9248">
        <v>0</v>
      </c>
      <c r="H9248">
        <v>0</v>
      </c>
      <c r="I9248">
        <v>0</v>
      </c>
      <c r="J9248">
        <v>0</v>
      </c>
      <c r="K9248">
        <v>13215.431421208799</v>
      </c>
      <c r="L9248">
        <v>160062.85004792199</v>
      </c>
      <c r="M9248">
        <v>234928.403914772</v>
      </c>
      <c r="N9248">
        <v>531271.00044170697</v>
      </c>
      <c r="O9248">
        <v>828673.62808544503</v>
      </c>
      <c r="Q9248" t="str">
        <f>VLOOKUP(A9248,Lookup_Tables!$D$2:$E$7,2,FALSE)</f>
        <v>PF</v>
      </c>
      <c r="R9248" t="str">
        <f>IFERROR(VLOOKUP(D9248,Lookup_Tables!$A$2:$B$21,2,FALSE),"All")</f>
        <v>Govt Med Fac</v>
      </c>
    </row>
    <row r="9249" spans="1:18" hidden="1">
      <c r="A9249">
        <v>4096</v>
      </c>
      <c r="B9249">
        <v>21</v>
      </c>
      <c r="C9249" t="s">
        <v>39</v>
      </c>
      <c r="D9249">
        <v>4</v>
      </c>
      <c r="E9249">
        <v>2969.2314170715199</v>
      </c>
      <c r="F9249">
        <v>913.28997356085756</v>
      </c>
      <c r="G9249">
        <v>0</v>
      </c>
      <c r="H9249">
        <v>0</v>
      </c>
      <c r="I9249">
        <v>0</v>
      </c>
      <c r="J9249">
        <v>0</v>
      </c>
      <c r="K9249">
        <v>13215.431421208799</v>
      </c>
      <c r="L9249">
        <v>160062.85004792199</v>
      </c>
      <c r="M9249">
        <v>234928.403914772</v>
      </c>
      <c r="N9249">
        <v>531271.00044170697</v>
      </c>
      <c r="O9249">
        <v>828673.62808544503</v>
      </c>
      <c r="Q9249" t="str">
        <f>VLOOKUP(A9249,Lookup_Tables!$D$2:$E$7,2,FALSE)</f>
        <v>PF</v>
      </c>
      <c r="R9249" t="str">
        <f>IFERROR(VLOOKUP(D9249,Lookup_Tables!$A$2:$B$21,2,FALSE),"All")</f>
        <v>Govt Med Fac</v>
      </c>
    </row>
    <row r="9250" spans="1:18" hidden="1">
      <c r="A9250">
        <v>4096</v>
      </c>
      <c r="B9250">
        <v>21</v>
      </c>
      <c r="C9250" t="s">
        <v>38</v>
      </c>
      <c r="D9250">
        <v>6</v>
      </c>
      <c r="E9250">
        <v>4383.3058119070502</v>
      </c>
      <c r="F9250">
        <v>1422.3811166485643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156630.394388908</v>
      </c>
      <c r="M9250">
        <v>338896.29263538797</v>
      </c>
      <c r="N9250">
        <v>887981.50241061195</v>
      </c>
      <c r="O9250">
        <v>1238520.21318819</v>
      </c>
      <c r="Q9250" t="str">
        <f>VLOOKUP(A9250,Lookup_Tables!$D$2:$E$7,2,FALSE)</f>
        <v>PF</v>
      </c>
      <c r="R9250" t="str">
        <f>IFERROR(VLOOKUP(D9250,Lookup_Tables!$A$2:$B$21,2,FALSE),"All")</f>
        <v>Port</v>
      </c>
    </row>
    <row r="9251" spans="1:18" hidden="1">
      <c r="A9251">
        <v>4096</v>
      </c>
      <c r="B9251">
        <v>21</v>
      </c>
      <c r="C9251" t="s">
        <v>39</v>
      </c>
      <c r="D9251">
        <v>6</v>
      </c>
      <c r="E9251">
        <v>4383.3058119070502</v>
      </c>
      <c r="F9251">
        <v>1422.3811166485643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156630.394388908</v>
      </c>
      <c r="M9251">
        <v>338896.29263538797</v>
      </c>
      <c r="N9251">
        <v>887981.50241061195</v>
      </c>
      <c r="O9251">
        <v>1238520.21318819</v>
      </c>
      <c r="Q9251" t="str">
        <f>VLOOKUP(A9251,Lookup_Tables!$D$2:$E$7,2,FALSE)</f>
        <v>PF</v>
      </c>
      <c r="R9251" t="str">
        <f>IFERROR(VLOOKUP(D9251,Lookup_Tables!$A$2:$B$21,2,FALSE),"All")</f>
        <v>Port</v>
      </c>
    </row>
    <row r="9252" spans="1:18" hidden="1">
      <c r="A9252">
        <v>4096</v>
      </c>
      <c r="B9252">
        <v>21</v>
      </c>
      <c r="C9252" t="s">
        <v>38</v>
      </c>
      <c r="D9252">
        <v>9</v>
      </c>
      <c r="E9252">
        <v>1238.99144768879</v>
      </c>
      <c r="F9252">
        <v>382.74141997958816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19425.383067533599</v>
      </c>
      <c r="M9252">
        <v>90187.293061044096</v>
      </c>
      <c r="N9252">
        <v>235874.811547283</v>
      </c>
      <c r="O9252">
        <v>420575.24697229703</v>
      </c>
      <c r="Q9252" t="str">
        <f>VLOOKUP(A9252,Lookup_Tables!$D$2:$E$7,2,FALSE)</f>
        <v>PF</v>
      </c>
      <c r="R9252" t="str">
        <f>IFERROR(VLOOKUP(D9252,Lookup_Tables!$A$2:$B$21,2,FALSE),"All")</f>
        <v>Pub Admin Bldg</v>
      </c>
    </row>
    <row r="9253" spans="1:18" hidden="1">
      <c r="A9253">
        <v>4096</v>
      </c>
      <c r="B9253">
        <v>21</v>
      </c>
      <c r="C9253" t="s">
        <v>39</v>
      </c>
      <c r="D9253">
        <v>9</v>
      </c>
      <c r="E9253">
        <v>1238.99144768879</v>
      </c>
      <c r="F9253">
        <v>382.74141997958816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19425.383067533599</v>
      </c>
      <c r="M9253">
        <v>90187.293061044096</v>
      </c>
      <c r="N9253">
        <v>235874.811547283</v>
      </c>
      <c r="O9253">
        <v>420575.24697229703</v>
      </c>
      <c r="Q9253" t="str">
        <f>VLOOKUP(A9253,Lookup_Tables!$D$2:$E$7,2,FALSE)</f>
        <v>PF</v>
      </c>
      <c r="R9253" t="str">
        <f>IFERROR(VLOOKUP(D9253,Lookup_Tables!$A$2:$B$21,2,FALSE),"All")</f>
        <v>Pub Admin Bldg</v>
      </c>
    </row>
    <row r="9254" spans="1:18" hidden="1">
      <c r="A9254">
        <v>4096</v>
      </c>
      <c r="B9254">
        <v>21</v>
      </c>
      <c r="C9254" t="s">
        <v>38</v>
      </c>
      <c r="D9254">
        <v>10</v>
      </c>
      <c r="E9254">
        <v>28688.382503342698</v>
      </c>
      <c r="F9254">
        <v>8022.7058946153629</v>
      </c>
      <c r="G9254">
        <v>0</v>
      </c>
      <c r="H9254">
        <v>218.08112162187101</v>
      </c>
      <c r="I9254">
        <v>5670.1066555123898</v>
      </c>
      <c r="J9254">
        <v>160560.21166374101</v>
      </c>
      <c r="K9254">
        <v>870384.32546713797</v>
      </c>
      <c r="L9254">
        <v>2022341.98272397</v>
      </c>
      <c r="M9254">
        <v>2433823.6814428801</v>
      </c>
      <c r="N9254">
        <v>3439942.47195702</v>
      </c>
      <c r="O9254">
        <v>4301165.7691432601</v>
      </c>
      <c r="Q9254" t="str">
        <f>VLOOKUP(A9254,Lookup_Tables!$D$2:$E$7,2,FALSE)</f>
        <v>PF</v>
      </c>
      <c r="R9254" t="str">
        <f>IFERROR(VLOOKUP(D9254,Lookup_Tables!$A$2:$B$21,2,FALSE),"All")</f>
        <v>Pub School</v>
      </c>
    </row>
    <row r="9255" spans="1:18" hidden="1">
      <c r="A9255">
        <v>4096</v>
      </c>
      <c r="B9255">
        <v>21</v>
      </c>
      <c r="C9255" t="s">
        <v>39</v>
      </c>
      <c r="D9255">
        <v>10</v>
      </c>
      <c r="E9255">
        <v>28552.809688053501</v>
      </c>
      <c r="F9255">
        <v>7910.0984689073521</v>
      </c>
      <c r="G9255">
        <v>0</v>
      </c>
      <c r="H9255">
        <v>218.08112162187101</v>
      </c>
      <c r="I9255">
        <v>5670.1066555123898</v>
      </c>
      <c r="J9255">
        <v>160560.21166374101</v>
      </c>
      <c r="K9255">
        <v>870384.32546713797</v>
      </c>
      <c r="L9255">
        <v>2022341.98272397</v>
      </c>
      <c r="M9255">
        <v>2427734.07295499</v>
      </c>
      <c r="N9255">
        <v>3439942.47195702</v>
      </c>
      <c r="O9255">
        <v>4290379.5965378499</v>
      </c>
      <c r="Q9255" t="str">
        <f>VLOOKUP(A9255,Lookup_Tables!$D$2:$E$7,2,FALSE)</f>
        <v>PF</v>
      </c>
      <c r="R9255" t="str">
        <f>IFERROR(VLOOKUP(D9255,Lookup_Tables!$A$2:$B$21,2,FALSE),"All")</f>
        <v>Pub School</v>
      </c>
    </row>
    <row r="9256" spans="1:18" hidden="1">
      <c r="A9256">
        <v>4096</v>
      </c>
      <c r="B9256">
        <v>21</v>
      </c>
      <c r="C9256" t="s">
        <v>38</v>
      </c>
      <c r="D9256">
        <v>13</v>
      </c>
      <c r="E9256">
        <v>15018.545366406601</v>
      </c>
      <c r="F9256">
        <v>4238.7745115145972</v>
      </c>
      <c r="G9256">
        <v>0</v>
      </c>
      <c r="H9256">
        <v>0</v>
      </c>
      <c r="I9256">
        <v>0</v>
      </c>
      <c r="J9256">
        <v>21475.742154413801</v>
      </c>
      <c r="K9256">
        <v>304119.45918331097</v>
      </c>
      <c r="L9256">
        <v>1069109.01933259</v>
      </c>
      <c r="M9256">
        <v>1424804.5646099299</v>
      </c>
      <c r="N9256">
        <v>2176487.3564614202</v>
      </c>
      <c r="O9256">
        <v>2949210.6324174399</v>
      </c>
      <c r="Q9256" t="str">
        <f>VLOOKUP(A9256,Lookup_Tables!$D$2:$E$7,2,FALSE)</f>
        <v>PF</v>
      </c>
      <c r="R9256" t="str">
        <f>IFERROR(VLOOKUP(D9256,Lookup_Tables!$A$2:$B$21,2,FALSE),"All")</f>
        <v>Residual Inst</v>
      </c>
    </row>
    <row r="9257" spans="1:18" hidden="1">
      <c r="A9257">
        <v>4096</v>
      </c>
      <c r="B9257">
        <v>21</v>
      </c>
      <c r="C9257" t="s">
        <v>39</v>
      </c>
      <c r="D9257">
        <v>13</v>
      </c>
      <c r="E9257">
        <v>14976.524830673499</v>
      </c>
      <c r="F9257">
        <v>4272.5130311488247</v>
      </c>
      <c r="G9257">
        <v>0</v>
      </c>
      <c r="H9257">
        <v>0</v>
      </c>
      <c r="I9257">
        <v>0</v>
      </c>
      <c r="J9257">
        <v>21475.742154413801</v>
      </c>
      <c r="K9257">
        <v>304119.45918331097</v>
      </c>
      <c r="L9257">
        <v>1069109.01933259</v>
      </c>
      <c r="M9257">
        <v>1411731.6491308601</v>
      </c>
      <c r="N9257">
        <v>2176487.3564614202</v>
      </c>
      <c r="O9257">
        <v>2899597.4080082499</v>
      </c>
      <c r="Q9257" t="str">
        <f>VLOOKUP(A9257,Lookup_Tables!$D$2:$E$7,2,FALSE)</f>
        <v>PF</v>
      </c>
      <c r="R9257" t="str">
        <f>IFERROR(VLOOKUP(D9257,Lookup_Tables!$A$2:$B$21,2,FALSE),"All")</f>
        <v>Residual Inst</v>
      </c>
    </row>
    <row r="9258" spans="1:18" hidden="1">
      <c r="A9258">
        <v>4096</v>
      </c>
      <c r="B9258">
        <v>21</v>
      </c>
      <c r="C9258" t="s">
        <v>38</v>
      </c>
      <c r="D9258">
        <v>14</v>
      </c>
      <c r="E9258">
        <v>17347.019487389502</v>
      </c>
      <c r="F9258">
        <v>4996.677945878726</v>
      </c>
      <c r="G9258">
        <v>0</v>
      </c>
      <c r="H9258">
        <v>0</v>
      </c>
      <c r="I9258">
        <v>0</v>
      </c>
      <c r="J9258">
        <v>0</v>
      </c>
      <c r="K9258">
        <v>116654.375103905</v>
      </c>
      <c r="L9258">
        <v>1211420.20891849</v>
      </c>
      <c r="M9258">
        <v>1752588.9841360501</v>
      </c>
      <c r="N9258">
        <v>2976826.0246547102</v>
      </c>
      <c r="O9258">
        <v>4073645.46414595</v>
      </c>
      <c r="Q9258" t="str">
        <f>VLOOKUP(A9258,Lookup_Tables!$D$2:$E$7,2,FALSE)</f>
        <v>PF</v>
      </c>
      <c r="R9258" t="str">
        <f>IFERROR(VLOOKUP(D9258,Lookup_Tables!$A$2:$B$21,2,FALSE),"All")</f>
        <v>Road</v>
      </c>
    </row>
    <row r="9259" spans="1:18" hidden="1">
      <c r="A9259">
        <v>4096</v>
      </c>
      <c r="B9259">
        <v>21</v>
      </c>
      <c r="C9259" t="s">
        <v>39</v>
      </c>
      <c r="D9259">
        <v>14</v>
      </c>
      <c r="E9259">
        <v>17322.879424330698</v>
      </c>
      <c r="F9259">
        <v>5030.9936383010627</v>
      </c>
      <c r="G9259">
        <v>0</v>
      </c>
      <c r="H9259">
        <v>0</v>
      </c>
      <c r="I9259">
        <v>0</v>
      </c>
      <c r="J9259">
        <v>0</v>
      </c>
      <c r="K9259">
        <v>116654.375103905</v>
      </c>
      <c r="L9259">
        <v>1211420.20891849</v>
      </c>
      <c r="M9259">
        <v>1752588.9841360501</v>
      </c>
      <c r="N9259">
        <v>2976826.0246547102</v>
      </c>
      <c r="O9259">
        <v>4015189.7086648098</v>
      </c>
      <c r="Q9259" t="str">
        <f>VLOOKUP(A9259,Lookup_Tables!$D$2:$E$7,2,FALSE)</f>
        <v>PF</v>
      </c>
      <c r="R9259" t="str">
        <f>IFERROR(VLOOKUP(D9259,Lookup_Tables!$A$2:$B$21,2,FALSE),"All")</f>
        <v>Road</v>
      </c>
    </row>
    <row r="9260" spans="1:18" hidden="1">
      <c r="A9260">
        <v>4096</v>
      </c>
      <c r="B9260">
        <v>21</v>
      </c>
      <c r="C9260" t="s">
        <v>38</v>
      </c>
      <c r="D9260">
        <v>15</v>
      </c>
      <c r="E9260">
        <v>703118.63938413095</v>
      </c>
      <c r="F9260">
        <v>208483.59102126636</v>
      </c>
      <c r="G9260">
        <v>0</v>
      </c>
      <c r="H9260">
        <v>1611.2820579086399</v>
      </c>
      <c r="I9260">
        <v>9785.4121262165409</v>
      </c>
      <c r="J9260">
        <v>525716.03526859905</v>
      </c>
      <c r="K9260">
        <v>8824871.6855672691</v>
      </c>
      <c r="L9260">
        <v>49236926.333333001</v>
      </c>
      <c r="M9260">
        <v>64254806.5258082</v>
      </c>
      <c r="N9260">
        <v>111506392.340647</v>
      </c>
      <c r="O9260">
        <v>155859383.84192401</v>
      </c>
      <c r="Q9260" t="str">
        <f>VLOOKUP(A9260,Lookup_Tables!$D$2:$E$7,2,FALSE)</f>
        <v>PF</v>
      </c>
      <c r="R9260" t="str">
        <f>IFERROR(VLOOKUP(D9260,Lookup_Tables!$A$2:$B$21,2,FALSE),"All")</f>
        <v>All</v>
      </c>
    </row>
    <row r="9261" spans="1:18" hidden="1">
      <c r="A9261">
        <v>4096</v>
      </c>
      <c r="B9261">
        <v>21</v>
      </c>
      <c r="C9261" t="s">
        <v>39</v>
      </c>
      <c r="D9261">
        <v>15</v>
      </c>
      <c r="E9261">
        <v>701824.28778602695</v>
      </c>
      <c r="F9261">
        <v>207872.82066570851</v>
      </c>
      <c r="G9261">
        <v>0</v>
      </c>
      <c r="H9261">
        <v>1611.2820579086399</v>
      </c>
      <c r="I9261">
        <v>9785.4121262165409</v>
      </c>
      <c r="J9261">
        <v>525716.03526859905</v>
      </c>
      <c r="K9261">
        <v>8824871.6855672691</v>
      </c>
      <c r="L9261">
        <v>49236926.333333001</v>
      </c>
      <c r="M9261">
        <v>63913015.9045351</v>
      </c>
      <c r="N9261">
        <v>111506392.340647</v>
      </c>
      <c r="O9261">
        <v>155859383.84192401</v>
      </c>
      <c r="Q9261" t="str">
        <f>VLOOKUP(A9261,Lookup_Tables!$D$2:$E$7,2,FALSE)</f>
        <v>PF</v>
      </c>
      <c r="R9261" t="str">
        <f>IFERROR(VLOOKUP(D9261,Lookup_Tables!$A$2:$B$21,2,FALSE),"All")</f>
        <v>All</v>
      </c>
    </row>
    <row r="9262" spans="1:18" hidden="1">
      <c r="A9262">
        <v>4096</v>
      </c>
      <c r="B9262">
        <v>21</v>
      </c>
      <c r="C9262" t="s">
        <v>38</v>
      </c>
      <c r="D9262">
        <v>16</v>
      </c>
      <c r="E9262">
        <v>84535.508052685895</v>
      </c>
      <c r="F9262">
        <v>24455.994712282576</v>
      </c>
      <c r="G9262">
        <v>0</v>
      </c>
      <c r="H9262">
        <v>218.08112162187101</v>
      </c>
      <c r="I9262">
        <v>5670.1066555123898</v>
      </c>
      <c r="J9262">
        <v>174311.95759052501</v>
      </c>
      <c r="K9262">
        <v>1372299.5192210099</v>
      </c>
      <c r="L9262">
        <v>5241579.9470675299</v>
      </c>
      <c r="M9262">
        <v>7520373.8869167799</v>
      </c>
      <c r="N9262">
        <v>12908206.9432618</v>
      </c>
      <c r="O9262">
        <v>18207306.226185899</v>
      </c>
      <c r="Q9262" t="str">
        <f>VLOOKUP(A9262,Lookup_Tables!$D$2:$E$7,2,FALSE)</f>
        <v>PF</v>
      </c>
      <c r="R9262" t="str">
        <f>IFERROR(VLOOKUP(D9262,Lookup_Tables!$A$2:$B$21,2,FALSE),"All")</f>
        <v>Government_Loss</v>
      </c>
    </row>
    <row r="9263" spans="1:18" hidden="1">
      <c r="A9263">
        <v>4096</v>
      </c>
      <c r="B9263">
        <v>21</v>
      </c>
      <c r="C9263" t="s">
        <v>39</v>
      </c>
      <c r="D9263">
        <v>16</v>
      </c>
      <c r="E9263">
        <v>84327.111611058805</v>
      </c>
      <c r="F9263">
        <v>25153.436959541221</v>
      </c>
      <c r="G9263">
        <v>0</v>
      </c>
      <c r="H9263">
        <v>218.08112162187101</v>
      </c>
      <c r="I9263">
        <v>5670.1066555123898</v>
      </c>
      <c r="J9263">
        <v>174311.95759052501</v>
      </c>
      <c r="K9263">
        <v>1372299.5192210099</v>
      </c>
      <c r="L9263">
        <v>5241579.9470675299</v>
      </c>
      <c r="M9263">
        <v>7370553.9216139102</v>
      </c>
      <c r="N9263">
        <v>12908206.9432618</v>
      </c>
      <c r="O9263">
        <v>17601107.467905901</v>
      </c>
      <c r="Q9263" t="str">
        <f>VLOOKUP(A9263,Lookup_Tables!$D$2:$E$7,2,FALSE)</f>
        <v>PF</v>
      </c>
      <c r="R9263" t="str">
        <f>IFERROR(VLOOKUP(D9263,Lookup_Tables!$A$2:$B$21,2,FALSE),"All")</f>
        <v>Government_Loss</v>
      </c>
    </row>
    <row r="9264" spans="1:18" hidden="1">
      <c r="A9264">
        <v>4096</v>
      </c>
      <c r="B9264">
        <v>21</v>
      </c>
      <c r="C9264" t="s">
        <v>38</v>
      </c>
      <c r="D9264">
        <v>17</v>
      </c>
      <c r="E9264">
        <v>61376.635881358998</v>
      </c>
      <c r="F9264">
        <v>18002.274092729233</v>
      </c>
      <c r="G9264">
        <v>0</v>
      </c>
      <c r="H9264">
        <v>216.76231429063299</v>
      </c>
      <c r="I9264">
        <v>1691.19351920951</v>
      </c>
      <c r="J9264">
        <v>65698.188932625504</v>
      </c>
      <c r="K9264">
        <v>836686.55445179797</v>
      </c>
      <c r="L9264">
        <v>4183952.71252051</v>
      </c>
      <c r="M9264">
        <v>5611093.4660915304</v>
      </c>
      <c r="N9264">
        <v>9607855.6298866495</v>
      </c>
      <c r="O9264">
        <v>13495957.528351</v>
      </c>
      <c r="Q9264" t="str">
        <f>VLOOKUP(A9264,Lookup_Tables!$D$2:$E$7,2,FALSE)</f>
        <v>PF</v>
      </c>
      <c r="R9264" t="str">
        <f>IFERROR(VLOOKUP(D9264,Lookup_Tables!$A$2:$B$21,2,FALSE),"All")</f>
        <v>Emergency_Loss</v>
      </c>
    </row>
    <row r="9265" spans="1:18" hidden="1">
      <c r="A9265">
        <v>4096</v>
      </c>
      <c r="B9265">
        <v>21</v>
      </c>
      <c r="C9265" t="s">
        <v>39</v>
      </c>
      <c r="D9265">
        <v>17</v>
      </c>
      <c r="E9265">
        <v>61251.150199514501</v>
      </c>
      <c r="F9265">
        <v>18104.097477465715</v>
      </c>
      <c r="G9265">
        <v>0</v>
      </c>
      <c r="H9265">
        <v>216.76231429063299</v>
      </c>
      <c r="I9265">
        <v>1691.19351920951</v>
      </c>
      <c r="J9265">
        <v>65698.188932625504</v>
      </c>
      <c r="K9265">
        <v>836686.55445179797</v>
      </c>
      <c r="L9265">
        <v>4183952.71252051</v>
      </c>
      <c r="M9265">
        <v>5562784.2809953904</v>
      </c>
      <c r="N9265">
        <v>9607855.6298866495</v>
      </c>
      <c r="O9265">
        <v>13365266.8319623</v>
      </c>
      <c r="Q9265" t="str">
        <f>VLOOKUP(A9265,Lookup_Tables!$D$2:$E$7,2,FALSE)</f>
        <v>PF</v>
      </c>
      <c r="R9265" t="str">
        <f>IFERROR(VLOOKUP(D9265,Lookup_Tables!$A$2:$B$21,2,FALSE),"All")</f>
        <v>Emergency_Loss</v>
      </c>
    </row>
    <row r="9266" spans="1:18" hidden="1">
      <c r="A9266">
        <v>4096</v>
      </c>
      <c r="B9266">
        <v>21</v>
      </c>
      <c r="C9266" t="s">
        <v>38</v>
      </c>
      <c r="D9266">
        <v>18</v>
      </c>
      <c r="E9266">
        <v>145912.14393404499</v>
      </c>
      <c r="F9266">
        <v>42735.218236450688</v>
      </c>
      <c r="G9266">
        <v>0</v>
      </c>
      <c r="H9266">
        <v>378.49960121816298</v>
      </c>
      <c r="I9266">
        <v>7584.3267744390796</v>
      </c>
      <c r="J9266">
        <v>233834.101638936</v>
      </c>
      <c r="K9266">
        <v>2176618.2768908399</v>
      </c>
      <c r="L9266">
        <v>9268842.9426091406</v>
      </c>
      <c r="M9266">
        <v>13131467.3530083</v>
      </c>
      <c r="N9266">
        <v>22516062.5731485</v>
      </c>
      <c r="O9266">
        <v>31804005.411328599</v>
      </c>
      <c r="Q9266" t="str">
        <f>VLOOKUP(A9266,Lookup_Tables!$D$2:$E$7,2,FALSE)</f>
        <v>PF</v>
      </c>
      <c r="R9266" t="str">
        <f>IFERROR(VLOOKUP(D9266,Lookup_Tables!$A$2:$B$21,2,FALSE),"All")</f>
        <v>Govt_Plus_Emergency</v>
      </c>
    </row>
    <row r="9267" spans="1:18" hidden="1">
      <c r="A9267">
        <v>4096</v>
      </c>
      <c r="B9267">
        <v>21</v>
      </c>
      <c r="C9267" t="s">
        <v>39</v>
      </c>
      <c r="D9267">
        <v>18</v>
      </c>
      <c r="E9267">
        <v>145578.26181057299</v>
      </c>
      <c r="F9267">
        <v>43635.225525237096</v>
      </c>
      <c r="G9267">
        <v>0</v>
      </c>
      <c r="H9267">
        <v>378.49960121816298</v>
      </c>
      <c r="I9267">
        <v>7584.3267744390796</v>
      </c>
      <c r="J9267">
        <v>233834.101638936</v>
      </c>
      <c r="K9267">
        <v>2176618.2768908399</v>
      </c>
      <c r="L9267">
        <v>9268842.9426091406</v>
      </c>
      <c r="M9267">
        <v>12933338.202609301</v>
      </c>
      <c r="N9267">
        <v>22516062.5731485</v>
      </c>
      <c r="O9267">
        <v>30966374.2998682</v>
      </c>
      <c r="Q9267" t="str">
        <f>VLOOKUP(A9267,Lookup_Tables!$D$2:$E$7,2,FALSE)</f>
        <v>PF</v>
      </c>
      <c r="R9267" t="str">
        <f>IFERROR(VLOOKUP(D9267,Lookup_Tables!$A$2:$B$21,2,FALSE),"All")</f>
        <v>Govt_Plus_Emergency</v>
      </c>
    </row>
    <row r="9268" spans="1:18" hidden="1">
      <c r="A9268">
        <v>4096</v>
      </c>
      <c r="B9268">
        <v>22</v>
      </c>
      <c r="C9268" t="s">
        <v>38</v>
      </c>
      <c r="D9268">
        <v>0</v>
      </c>
      <c r="E9268">
        <v>31948626.513107002</v>
      </c>
      <c r="F9268">
        <v>13122325.896079</v>
      </c>
      <c r="G9268">
        <v>75794339.661657795</v>
      </c>
      <c r="H9268">
        <v>146660733.218514</v>
      </c>
      <c r="I9268">
        <v>172067966.020192</v>
      </c>
      <c r="J9268">
        <v>257459884.60189301</v>
      </c>
      <c r="K9268">
        <v>486075802.60481697</v>
      </c>
      <c r="L9268">
        <v>906782980.41919196</v>
      </c>
      <c r="M9268">
        <v>1001101023.3080699</v>
      </c>
      <c r="N9268">
        <v>1173466088.06619</v>
      </c>
      <c r="O9268">
        <v>1919233579.48212</v>
      </c>
      <c r="Q9268" t="str">
        <f>VLOOKUP(A9268,Lookup_Tables!$D$2:$E$7,2,FALSE)</f>
        <v>PF</v>
      </c>
      <c r="R9268" t="str">
        <f>IFERROR(VLOOKUP(D9268,Lookup_Tables!$A$2:$B$21,2,FALSE),"All")</f>
        <v>Private Assets</v>
      </c>
    </row>
    <row r="9269" spans="1:18" hidden="1">
      <c r="A9269">
        <v>4096</v>
      </c>
      <c r="B9269">
        <v>22</v>
      </c>
      <c r="C9269" t="s">
        <v>39</v>
      </c>
      <c r="D9269">
        <v>0</v>
      </c>
      <c r="E9269">
        <v>29557026.8366502</v>
      </c>
      <c r="F9269">
        <v>12124714.901081484</v>
      </c>
      <c r="G9269">
        <v>66715473.937669598</v>
      </c>
      <c r="H9269">
        <v>123709926.985129</v>
      </c>
      <c r="I9269">
        <v>148433758.28240401</v>
      </c>
      <c r="J9269">
        <v>238924529.23404801</v>
      </c>
      <c r="K9269">
        <v>469663303.30283803</v>
      </c>
      <c r="L9269">
        <v>868055026.39086795</v>
      </c>
      <c r="M9269">
        <v>985549931.28926396</v>
      </c>
      <c r="N9269">
        <v>1166674150.2129099</v>
      </c>
      <c r="O9269">
        <v>1882143110.01809</v>
      </c>
      <c r="Q9269" t="str">
        <f>VLOOKUP(A9269,Lookup_Tables!$D$2:$E$7,2,FALSE)</f>
        <v>PF</v>
      </c>
      <c r="R9269" t="str">
        <f>IFERROR(VLOOKUP(D9269,Lookup_Tables!$A$2:$B$21,2,FALSE),"All")</f>
        <v>Private Assets</v>
      </c>
    </row>
    <row r="9270" spans="1:18" hidden="1">
      <c r="A9270">
        <v>4096</v>
      </c>
      <c r="B9270">
        <v>22</v>
      </c>
      <c r="C9270" t="s">
        <v>38</v>
      </c>
      <c r="D9270">
        <v>1</v>
      </c>
      <c r="E9270">
        <v>79740.087558755302</v>
      </c>
      <c r="F9270">
        <v>39576.559259627866</v>
      </c>
      <c r="G9270">
        <v>287212.947044931</v>
      </c>
      <c r="H9270">
        <v>455643.85119533702</v>
      </c>
      <c r="I9270">
        <v>484399.77255286003</v>
      </c>
      <c r="J9270">
        <v>560966.20579687296</v>
      </c>
      <c r="K9270">
        <v>671897.55926986202</v>
      </c>
      <c r="L9270">
        <v>771399.29703408596</v>
      </c>
      <c r="M9270">
        <v>823715.74256430101</v>
      </c>
      <c r="N9270">
        <v>945657.33591059595</v>
      </c>
      <c r="O9270">
        <v>1100824.29121961</v>
      </c>
      <c r="Q9270" t="str">
        <f>VLOOKUP(A9270,Lookup_Tables!$D$2:$E$7,2,FALSE)</f>
        <v>PF</v>
      </c>
      <c r="R9270" t="str">
        <f>IFERROR(VLOOKUP(D9270,Lookup_Tables!$A$2:$B$21,2,FALSE),"All")</f>
        <v>Airport</v>
      </c>
    </row>
    <row r="9271" spans="1:18" hidden="1">
      <c r="A9271">
        <v>4096</v>
      </c>
      <c r="B9271">
        <v>22</v>
      </c>
      <c r="C9271" t="s">
        <v>39</v>
      </c>
      <c r="D9271">
        <v>1</v>
      </c>
      <c r="E9271">
        <v>70358.535786341396</v>
      </c>
      <c r="F9271">
        <v>35534.995015094828</v>
      </c>
      <c r="G9271">
        <v>260493.66764321199</v>
      </c>
      <c r="H9271">
        <v>384684.61222493101</v>
      </c>
      <c r="I9271">
        <v>414565.431232089</v>
      </c>
      <c r="J9271">
        <v>470030.463155718</v>
      </c>
      <c r="K9271">
        <v>553111.39356296498</v>
      </c>
      <c r="L9271">
        <v>647411.81497613201</v>
      </c>
      <c r="M9271">
        <v>677296.50945237302</v>
      </c>
      <c r="N9271">
        <v>761513.91024775896</v>
      </c>
      <c r="O9271">
        <v>872437.30416187097</v>
      </c>
      <c r="Q9271" t="str">
        <f>VLOOKUP(A9271,Lookup_Tables!$D$2:$E$7,2,FALSE)</f>
        <v>PF</v>
      </c>
      <c r="R9271" t="str">
        <f>IFERROR(VLOOKUP(D9271,Lookup_Tables!$A$2:$B$21,2,FALSE),"All")</f>
        <v>Airport</v>
      </c>
    </row>
    <row r="9272" spans="1:18" hidden="1">
      <c r="A9272">
        <v>4096</v>
      </c>
      <c r="B9272">
        <v>22</v>
      </c>
      <c r="C9272" t="s">
        <v>38</v>
      </c>
      <c r="D9272">
        <v>2</v>
      </c>
      <c r="E9272">
        <v>1056107.6898143301</v>
      </c>
      <c r="F9272">
        <v>305508.9667249003</v>
      </c>
      <c r="G9272">
        <v>287412.84831207001</v>
      </c>
      <c r="H9272">
        <v>2017484.2629837</v>
      </c>
      <c r="I9272">
        <v>3293086.6928108698</v>
      </c>
      <c r="J9272">
        <v>8339375.0931422897</v>
      </c>
      <c r="K9272">
        <v>26090623.1159188</v>
      </c>
      <c r="L9272">
        <v>61345033.9010088</v>
      </c>
      <c r="M9272">
        <v>74108852.076978803</v>
      </c>
      <c r="N9272">
        <v>97122496.894640803</v>
      </c>
      <c r="O9272">
        <v>155464137.32472</v>
      </c>
      <c r="Q9272" t="str">
        <f>VLOOKUP(A9272,Lookup_Tables!$D$2:$E$7,2,FALSE)</f>
        <v>PF</v>
      </c>
      <c r="R9272" t="str">
        <f>IFERROR(VLOOKUP(D9272,Lookup_Tables!$A$2:$B$21,2,FALSE),"All")</f>
        <v>Bridge</v>
      </c>
    </row>
    <row r="9273" spans="1:18" hidden="1">
      <c r="A9273">
        <v>4096</v>
      </c>
      <c r="B9273">
        <v>22</v>
      </c>
      <c r="C9273" t="s">
        <v>39</v>
      </c>
      <c r="D9273">
        <v>2</v>
      </c>
      <c r="E9273">
        <v>1039184.20344932</v>
      </c>
      <c r="F9273">
        <v>295493.3636083873</v>
      </c>
      <c r="G9273">
        <v>249642.359085901</v>
      </c>
      <c r="H9273">
        <v>2013947.0840981801</v>
      </c>
      <c r="I9273">
        <v>3171417.6906264299</v>
      </c>
      <c r="J9273">
        <v>8283020.2792584198</v>
      </c>
      <c r="K9273">
        <v>25709815.346452601</v>
      </c>
      <c r="L9273">
        <v>61330448.732512303</v>
      </c>
      <c r="M9273">
        <v>73852028.287476704</v>
      </c>
      <c r="N9273">
        <v>97122496.894640803</v>
      </c>
      <c r="O9273">
        <v>155464137.32472</v>
      </c>
      <c r="Q9273" t="str">
        <f>VLOOKUP(A9273,Lookup_Tables!$D$2:$E$7,2,FALSE)</f>
        <v>PF</v>
      </c>
      <c r="R9273" t="str">
        <f>IFERROR(VLOOKUP(D9273,Lookup_Tables!$A$2:$B$21,2,FALSE),"All")</f>
        <v>Bridge</v>
      </c>
    </row>
    <row r="9274" spans="1:18" hidden="1">
      <c r="A9274">
        <v>4096</v>
      </c>
      <c r="B9274">
        <v>22</v>
      </c>
      <c r="C9274" t="s">
        <v>38</v>
      </c>
      <c r="D9274">
        <v>3</v>
      </c>
      <c r="E9274">
        <v>92633.728374475395</v>
      </c>
      <c r="F9274">
        <v>40435.57797996157</v>
      </c>
      <c r="G9274">
        <v>238790.561820704</v>
      </c>
      <c r="H9274">
        <v>430973.83020889497</v>
      </c>
      <c r="I9274">
        <v>483274.038859725</v>
      </c>
      <c r="J9274">
        <v>684629.383466008</v>
      </c>
      <c r="K9274">
        <v>1188514.7120989901</v>
      </c>
      <c r="L9274">
        <v>2118340.8944056202</v>
      </c>
      <c r="M9274">
        <v>2371008.9027303001</v>
      </c>
      <c r="N9274">
        <v>2988698.7974294098</v>
      </c>
      <c r="O9274">
        <v>5915979.2476326497</v>
      </c>
      <c r="Q9274" t="str">
        <f>VLOOKUP(A9274,Lookup_Tables!$D$2:$E$7,2,FALSE)</f>
        <v>PF</v>
      </c>
      <c r="R9274" t="str">
        <f>IFERROR(VLOOKUP(D9274,Lookup_Tables!$A$2:$B$21,2,FALSE),"All")</f>
        <v>Govt Hosp</v>
      </c>
    </row>
    <row r="9275" spans="1:18" hidden="1">
      <c r="A9275">
        <v>4096</v>
      </c>
      <c r="B9275">
        <v>22</v>
      </c>
      <c r="C9275" t="s">
        <v>39</v>
      </c>
      <c r="D9275">
        <v>3</v>
      </c>
      <c r="E9275">
        <v>84812.951492394903</v>
      </c>
      <c r="F9275">
        <v>37001.313271880404</v>
      </c>
      <c r="G9275">
        <v>214907.87288670801</v>
      </c>
      <c r="H9275">
        <v>345680.948306937</v>
      </c>
      <c r="I9275">
        <v>399131.03096730402</v>
      </c>
      <c r="J9275">
        <v>619356.11329901102</v>
      </c>
      <c r="K9275">
        <v>1144896.1941032601</v>
      </c>
      <c r="L9275">
        <v>1939805.84696121</v>
      </c>
      <c r="M9275">
        <v>2299729.3954210002</v>
      </c>
      <c r="N9275">
        <v>2917593.3015930601</v>
      </c>
      <c r="O9275">
        <v>5915979.2476326497</v>
      </c>
      <c r="Q9275" t="str">
        <f>VLOOKUP(A9275,Lookup_Tables!$D$2:$E$7,2,FALSE)</f>
        <v>PF</v>
      </c>
      <c r="R9275" t="str">
        <f>IFERROR(VLOOKUP(D9275,Lookup_Tables!$A$2:$B$21,2,FALSE),"All")</f>
        <v>Govt Hosp</v>
      </c>
    </row>
    <row r="9276" spans="1:18" hidden="1">
      <c r="A9276">
        <v>4096</v>
      </c>
      <c r="B9276">
        <v>22</v>
      </c>
      <c r="C9276" t="s">
        <v>38</v>
      </c>
      <c r="D9276">
        <v>4</v>
      </c>
      <c r="E9276">
        <v>97742.9147784003</v>
      </c>
      <c r="F9276">
        <v>34636.3326003041</v>
      </c>
      <c r="G9276">
        <v>116215.738883768</v>
      </c>
      <c r="H9276">
        <v>264137.88329226401</v>
      </c>
      <c r="I9276">
        <v>339414.43050324399</v>
      </c>
      <c r="J9276">
        <v>681697.01373946201</v>
      </c>
      <c r="K9276">
        <v>2054167.84671503</v>
      </c>
      <c r="L9276">
        <v>4579460.80715778</v>
      </c>
      <c r="M9276">
        <v>5235400.0145107899</v>
      </c>
      <c r="N9276">
        <v>6651206.7528839298</v>
      </c>
      <c r="O9276">
        <v>11057916.173967199</v>
      </c>
      <c r="Q9276" t="str">
        <f>VLOOKUP(A9276,Lookup_Tables!$D$2:$E$7,2,FALSE)</f>
        <v>PF</v>
      </c>
      <c r="R9276" t="str">
        <f>IFERROR(VLOOKUP(D9276,Lookup_Tables!$A$2:$B$21,2,FALSE),"All")</f>
        <v>Govt Med Fac</v>
      </c>
    </row>
    <row r="9277" spans="1:18" hidden="1">
      <c r="A9277">
        <v>4096</v>
      </c>
      <c r="B9277">
        <v>22</v>
      </c>
      <c r="C9277" t="s">
        <v>39</v>
      </c>
      <c r="D9277">
        <v>4</v>
      </c>
      <c r="E9277">
        <v>93603.463289703795</v>
      </c>
      <c r="F9277">
        <v>32742.303642783758</v>
      </c>
      <c r="G9277">
        <v>104850.591519711</v>
      </c>
      <c r="H9277">
        <v>228976.19640586199</v>
      </c>
      <c r="I9277">
        <v>313374.87351752003</v>
      </c>
      <c r="J9277">
        <v>633213.72804892703</v>
      </c>
      <c r="K9277">
        <v>1995149.9864445401</v>
      </c>
      <c r="L9277">
        <v>4546409.5844111899</v>
      </c>
      <c r="M9277">
        <v>5189071.0726092802</v>
      </c>
      <c r="N9277">
        <v>6651206.7528839298</v>
      </c>
      <c r="O9277">
        <v>10981639.118901299</v>
      </c>
      <c r="Q9277" t="str">
        <f>VLOOKUP(A9277,Lookup_Tables!$D$2:$E$7,2,FALSE)</f>
        <v>PF</v>
      </c>
      <c r="R9277" t="str">
        <f>IFERROR(VLOOKUP(D9277,Lookup_Tables!$A$2:$B$21,2,FALSE),"All")</f>
        <v>Govt Med Fac</v>
      </c>
    </row>
    <row r="9278" spans="1:18" hidden="1">
      <c r="A9278">
        <v>4096</v>
      </c>
      <c r="B9278">
        <v>22</v>
      </c>
      <c r="C9278" t="s">
        <v>38</v>
      </c>
      <c r="D9278">
        <v>9</v>
      </c>
      <c r="E9278">
        <v>57155.802814512797</v>
      </c>
      <c r="F9278">
        <v>27339.447136303039</v>
      </c>
      <c r="G9278">
        <v>205392.88014655199</v>
      </c>
      <c r="H9278">
        <v>328916.96501001902</v>
      </c>
      <c r="I9278">
        <v>355581.2500767</v>
      </c>
      <c r="J9278">
        <v>416174.58274178603</v>
      </c>
      <c r="K9278">
        <v>516852.437453878</v>
      </c>
      <c r="L9278">
        <v>636564.30612615799</v>
      </c>
      <c r="M9278">
        <v>658206.67300983297</v>
      </c>
      <c r="N9278">
        <v>819006.67861396796</v>
      </c>
      <c r="O9278">
        <v>1040927.51176109</v>
      </c>
      <c r="Q9278" t="str">
        <f>VLOOKUP(A9278,Lookup_Tables!$D$2:$E$7,2,FALSE)</f>
        <v>PF</v>
      </c>
      <c r="R9278" t="str">
        <f>IFERROR(VLOOKUP(D9278,Lookup_Tables!$A$2:$B$21,2,FALSE),"All")</f>
        <v>Pub Admin Bldg</v>
      </c>
    </row>
    <row r="9279" spans="1:18" hidden="1">
      <c r="A9279">
        <v>4096</v>
      </c>
      <c r="B9279">
        <v>22</v>
      </c>
      <c r="C9279" t="s">
        <v>39</v>
      </c>
      <c r="D9279">
        <v>9</v>
      </c>
      <c r="E9279">
        <v>50998.061373188197</v>
      </c>
      <c r="F9279">
        <v>24900.855032214306</v>
      </c>
      <c r="G9279">
        <v>185274.499364622</v>
      </c>
      <c r="H9279">
        <v>277899.01532810403</v>
      </c>
      <c r="I9279">
        <v>298036.57741458202</v>
      </c>
      <c r="J9279">
        <v>357107.72511401301</v>
      </c>
      <c r="K9279">
        <v>436462.659934322</v>
      </c>
      <c r="L9279">
        <v>559658.86322391406</v>
      </c>
      <c r="M9279">
        <v>577512.46903247305</v>
      </c>
      <c r="N9279">
        <v>664408.47009578196</v>
      </c>
      <c r="O9279">
        <v>1021772.48964361</v>
      </c>
      <c r="Q9279" t="str">
        <f>VLOOKUP(A9279,Lookup_Tables!$D$2:$E$7,2,FALSE)</f>
        <v>PF</v>
      </c>
      <c r="R9279" t="str">
        <f>IFERROR(VLOOKUP(D9279,Lookup_Tables!$A$2:$B$21,2,FALSE),"All")</f>
        <v>Pub Admin Bldg</v>
      </c>
    </row>
    <row r="9280" spans="1:18" hidden="1">
      <c r="A9280">
        <v>4096</v>
      </c>
      <c r="B9280">
        <v>22</v>
      </c>
      <c r="C9280" t="s">
        <v>38</v>
      </c>
      <c r="D9280">
        <v>10</v>
      </c>
      <c r="E9280">
        <v>687276.57454970502</v>
      </c>
      <c r="F9280">
        <v>226938.50530571461</v>
      </c>
      <c r="G9280">
        <v>776784.20004810498</v>
      </c>
      <c r="H9280">
        <v>2609599.6820096802</v>
      </c>
      <c r="I9280">
        <v>3430705.2765213298</v>
      </c>
      <c r="J9280">
        <v>6856432.0411563404</v>
      </c>
      <c r="K9280">
        <v>15428872.423005801</v>
      </c>
      <c r="L9280">
        <v>30752310.8028717</v>
      </c>
      <c r="M9280">
        <v>33204535.918405201</v>
      </c>
      <c r="N9280">
        <v>42317882.215623297</v>
      </c>
      <c r="O9280">
        <v>65403004.362542696</v>
      </c>
      <c r="Q9280" t="str">
        <f>VLOOKUP(A9280,Lookup_Tables!$D$2:$E$7,2,FALSE)</f>
        <v>PF</v>
      </c>
      <c r="R9280" t="str">
        <f>IFERROR(VLOOKUP(D9280,Lookup_Tables!$A$2:$B$21,2,FALSE),"All")</f>
        <v>Pub School</v>
      </c>
    </row>
    <row r="9281" spans="1:18" hidden="1">
      <c r="A9281">
        <v>4096</v>
      </c>
      <c r="B9281">
        <v>22</v>
      </c>
      <c r="C9281" t="s">
        <v>39</v>
      </c>
      <c r="D9281">
        <v>10</v>
      </c>
      <c r="E9281">
        <v>660275.19917220494</v>
      </c>
      <c r="F9281">
        <v>213542.54658953293</v>
      </c>
      <c r="G9281">
        <v>676735.90128300095</v>
      </c>
      <c r="H9281">
        <v>2543587.4310175199</v>
      </c>
      <c r="I9281">
        <v>3281124.92050215</v>
      </c>
      <c r="J9281">
        <v>6587928.2005062001</v>
      </c>
      <c r="K9281">
        <v>15389217.142623</v>
      </c>
      <c r="L9281">
        <v>28763139.239975799</v>
      </c>
      <c r="M9281">
        <v>33204535.918405201</v>
      </c>
      <c r="N9281">
        <v>42317882.215623297</v>
      </c>
      <c r="O9281">
        <v>65107458.140084997</v>
      </c>
      <c r="Q9281" t="str">
        <f>VLOOKUP(A9281,Lookup_Tables!$D$2:$E$7,2,FALSE)</f>
        <v>PF</v>
      </c>
      <c r="R9281" t="str">
        <f>IFERROR(VLOOKUP(D9281,Lookup_Tables!$A$2:$B$21,2,FALSE),"All")</f>
        <v>Pub School</v>
      </c>
    </row>
    <row r="9282" spans="1:18" hidden="1">
      <c r="A9282">
        <v>4096</v>
      </c>
      <c r="B9282">
        <v>22</v>
      </c>
      <c r="C9282" t="s">
        <v>38</v>
      </c>
      <c r="D9282">
        <v>11</v>
      </c>
      <c r="E9282">
        <v>45948.378245799198</v>
      </c>
      <c r="F9282">
        <v>12769.109943791569</v>
      </c>
      <c r="G9282">
        <v>0</v>
      </c>
      <c r="H9282">
        <v>0</v>
      </c>
      <c r="I9282">
        <v>126665.311005226</v>
      </c>
      <c r="J9282">
        <v>527729.70734053</v>
      </c>
      <c r="K9282">
        <v>1269235.6084823201</v>
      </c>
      <c r="L9282">
        <v>2520006.1158186598</v>
      </c>
      <c r="M9282">
        <v>3016053.47826858</v>
      </c>
      <c r="N9282">
        <v>4045136.6113189901</v>
      </c>
      <c r="O9282">
        <v>7269673.1113306098</v>
      </c>
      <c r="Q9282" t="str">
        <f>VLOOKUP(A9282,Lookup_Tables!$D$2:$E$7,2,FALSE)</f>
        <v>PF</v>
      </c>
      <c r="R9282" t="str">
        <f>IFERROR(VLOOKUP(D9282,Lookup_Tables!$A$2:$B$21,2,FALSE),"All")</f>
        <v>Pub Univ</v>
      </c>
    </row>
    <row r="9283" spans="1:18" hidden="1">
      <c r="A9283">
        <v>4096</v>
      </c>
      <c r="B9283">
        <v>22</v>
      </c>
      <c r="C9283" t="s">
        <v>39</v>
      </c>
      <c r="D9283">
        <v>11</v>
      </c>
      <c r="E9283">
        <v>45464.1702149989</v>
      </c>
      <c r="F9283">
        <v>12585.906977177445</v>
      </c>
      <c r="G9283">
        <v>0</v>
      </c>
      <c r="H9283">
        <v>0</v>
      </c>
      <c r="I9283">
        <v>126665.311005226</v>
      </c>
      <c r="J9283">
        <v>527729.70734053</v>
      </c>
      <c r="K9283">
        <v>1240179.04960511</v>
      </c>
      <c r="L9283">
        <v>2422315.1148405299</v>
      </c>
      <c r="M9283">
        <v>2987037.8438575799</v>
      </c>
      <c r="N9283">
        <v>4045136.6113189901</v>
      </c>
      <c r="O9283">
        <v>7269673.1113306098</v>
      </c>
      <c r="Q9283" t="str">
        <f>VLOOKUP(A9283,Lookup_Tables!$D$2:$E$7,2,FALSE)</f>
        <v>PF</v>
      </c>
      <c r="R9283" t="str">
        <f>IFERROR(VLOOKUP(D9283,Lookup_Tables!$A$2:$B$21,2,FALSE),"All")</f>
        <v>Pub Univ</v>
      </c>
    </row>
    <row r="9284" spans="1:18" hidden="1">
      <c r="A9284">
        <v>4096</v>
      </c>
      <c r="B9284">
        <v>22</v>
      </c>
      <c r="C9284" t="s">
        <v>38</v>
      </c>
      <c r="D9284">
        <v>13</v>
      </c>
      <c r="E9284">
        <v>859113.51393157896</v>
      </c>
      <c r="F9284">
        <v>359951.32737697987</v>
      </c>
      <c r="G9284">
        <v>2024515.6717966199</v>
      </c>
      <c r="H9284">
        <v>3884335.7118694298</v>
      </c>
      <c r="I9284">
        <v>4558628.6665026098</v>
      </c>
      <c r="J9284">
        <v>6712280.8954220898</v>
      </c>
      <c r="K9284">
        <v>12806646.541475</v>
      </c>
      <c r="L9284">
        <v>23458344.072484799</v>
      </c>
      <c r="M9284">
        <v>25682450.629750099</v>
      </c>
      <c r="N9284">
        <v>30959238.2256543</v>
      </c>
      <c r="O9284">
        <v>54075436.3093789</v>
      </c>
      <c r="Q9284" t="str">
        <f>VLOOKUP(A9284,Lookup_Tables!$D$2:$E$7,2,FALSE)</f>
        <v>PF</v>
      </c>
      <c r="R9284" t="str">
        <f>IFERROR(VLOOKUP(D9284,Lookup_Tables!$A$2:$B$21,2,FALSE),"All")</f>
        <v>Residual Inst</v>
      </c>
    </row>
    <row r="9285" spans="1:18" hidden="1">
      <c r="A9285">
        <v>4096</v>
      </c>
      <c r="B9285">
        <v>22</v>
      </c>
      <c r="C9285" t="s">
        <v>39</v>
      </c>
      <c r="D9285">
        <v>13</v>
      </c>
      <c r="E9285">
        <v>792817.55767431704</v>
      </c>
      <c r="F9285">
        <v>331838.28987011866</v>
      </c>
      <c r="G9285">
        <v>1790287.99602418</v>
      </c>
      <c r="H9285">
        <v>3266145.8225296098</v>
      </c>
      <c r="I9285">
        <v>3910048.5290381298</v>
      </c>
      <c r="J9285">
        <v>6303043.1392945498</v>
      </c>
      <c r="K9285">
        <v>12042693.490916399</v>
      </c>
      <c r="L9285">
        <v>22879318.3595227</v>
      </c>
      <c r="M9285">
        <v>24983082.0499226</v>
      </c>
      <c r="N9285">
        <v>30492438.3030219</v>
      </c>
      <c r="O9285">
        <v>53071884.708466798</v>
      </c>
      <c r="Q9285" t="str">
        <f>VLOOKUP(A9285,Lookup_Tables!$D$2:$E$7,2,FALSE)</f>
        <v>PF</v>
      </c>
      <c r="R9285" t="str">
        <f>IFERROR(VLOOKUP(D9285,Lookup_Tables!$A$2:$B$21,2,FALSE),"All")</f>
        <v>Residual Inst</v>
      </c>
    </row>
    <row r="9286" spans="1:18" hidden="1">
      <c r="A9286">
        <v>4096</v>
      </c>
      <c r="B9286">
        <v>22</v>
      </c>
      <c r="C9286" t="s">
        <v>38</v>
      </c>
      <c r="D9286">
        <v>14</v>
      </c>
      <c r="E9286">
        <v>1376213.2265333999</v>
      </c>
      <c r="F9286">
        <v>437952.98693935364</v>
      </c>
      <c r="G9286">
        <v>784549.97793562803</v>
      </c>
      <c r="H9286">
        <v>3301726.0293327002</v>
      </c>
      <c r="I9286">
        <v>4941878.8852110002</v>
      </c>
      <c r="J9286">
        <v>11596862.839374</v>
      </c>
      <c r="K9286">
        <v>31488533.953302599</v>
      </c>
      <c r="L9286">
        <v>68998205.067908093</v>
      </c>
      <c r="M9286">
        <v>82128747.637116298</v>
      </c>
      <c r="N9286">
        <v>111544636.93826801</v>
      </c>
      <c r="O9286">
        <v>185072385.61272499</v>
      </c>
      <c r="Q9286" t="str">
        <f>VLOOKUP(A9286,Lookup_Tables!$D$2:$E$7,2,FALSE)</f>
        <v>PF</v>
      </c>
      <c r="R9286" t="str">
        <f>IFERROR(VLOOKUP(D9286,Lookup_Tables!$A$2:$B$21,2,FALSE),"All")</f>
        <v>Road</v>
      </c>
    </row>
    <row r="9287" spans="1:18" hidden="1">
      <c r="A9287">
        <v>4096</v>
      </c>
      <c r="B9287">
        <v>22</v>
      </c>
      <c r="C9287" t="s">
        <v>39</v>
      </c>
      <c r="D9287">
        <v>14</v>
      </c>
      <c r="E9287">
        <v>1342511.6510888999</v>
      </c>
      <c r="F9287">
        <v>415470.49953736318</v>
      </c>
      <c r="G9287">
        <v>687049.568814478</v>
      </c>
      <c r="H9287">
        <v>3256279.4406914501</v>
      </c>
      <c r="I9287">
        <v>4882910.6086427197</v>
      </c>
      <c r="J9287">
        <v>11356890.4305072</v>
      </c>
      <c r="K9287">
        <v>31371004.617253099</v>
      </c>
      <c r="L9287">
        <v>68998205.067908093</v>
      </c>
      <c r="M9287">
        <v>81482511.724010393</v>
      </c>
      <c r="N9287">
        <v>111544636.93826801</v>
      </c>
      <c r="O9287">
        <v>185072385.61272499</v>
      </c>
      <c r="Q9287" t="str">
        <f>VLOOKUP(A9287,Lookup_Tables!$D$2:$E$7,2,FALSE)</f>
        <v>PF</v>
      </c>
      <c r="R9287" t="str">
        <f>IFERROR(VLOOKUP(D9287,Lookup_Tables!$A$2:$B$21,2,FALSE),"All")</f>
        <v>Road</v>
      </c>
    </row>
    <row r="9288" spans="1:18" hidden="1">
      <c r="A9288">
        <v>4096</v>
      </c>
      <c r="B9288">
        <v>22</v>
      </c>
      <c r="C9288" t="s">
        <v>38</v>
      </c>
      <c r="D9288">
        <v>15</v>
      </c>
      <c r="E9288">
        <v>36300558.4297079</v>
      </c>
      <c r="F9288">
        <v>14607849.880067371</v>
      </c>
      <c r="G9288">
        <v>80639557.088975698</v>
      </c>
      <c r="H9288">
        <v>158879359.19541699</v>
      </c>
      <c r="I9288">
        <v>186956094.51854101</v>
      </c>
      <c r="J9288">
        <v>295198423.66187</v>
      </c>
      <c r="K9288">
        <v>571889673.51148105</v>
      </c>
      <c r="L9288">
        <v>1101727542.4065399</v>
      </c>
      <c r="M9288">
        <v>1232227828.4723201</v>
      </c>
      <c r="N9288">
        <v>1503009883.7524199</v>
      </c>
      <c r="O9288">
        <v>2421765875.7280698</v>
      </c>
      <c r="Q9288" t="str">
        <f>VLOOKUP(A9288,Lookup_Tables!$D$2:$E$7,2,FALSE)</f>
        <v>PF</v>
      </c>
      <c r="R9288" t="str">
        <f>IFERROR(VLOOKUP(D9288,Lookup_Tables!$A$2:$B$21,2,FALSE),"All")</f>
        <v>All</v>
      </c>
    </row>
    <row r="9289" spans="1:18" hidden="1">
      <c r="A9289">
        <v>4096</v>
      </c>
      <c r="B9289">
        <v>22</v>
      </c>
      <c r="C9289" t="s">
        <v>39</v>
      </c>
      <c r="D9289">
        <v>15</v>
      </c>
      <c r="E9289">
        <v>33735615.762692302</v>
      </c>
      <c r="F9289">
        <v>13470135.25230841</v>
      </c>
      <c r="G9289">
        <v>71061805.497727007</v>
      </c>
      <c r="H9289">
        <v>134111675.644485</v>
      </c>
      <c r="I9289">
        <v>164099182.32948899</v>
      </c>
      <c r="J9289">
        <v>274181707.88313901</v>
      </c>
      <c r="K9289">
        <v>561329306.63282597</v>
      </c>
      <c r="L9289">
        <v>1081846851.04088</v>
      </c>
      <c r="M9289">
        <v>1216363025.89657</v>
      </c>
      <c r="N9289">
        <v>1474178172.32688</v>
      </c>
      <c r="O9289">
        <v>2382490657.9657898</v>
      </c>
      <c r="Q9289" t="str">
        <f>VLOOKUP(A9289,Lookup_Tables!$D$2:$E$7,2,FALSE)</f>
        <v>PF</v>
      </c>
      <c r="R9289" t="str">
        <f>IFERROR(VLOOKUP(D9289,Lookup_Tables!$A$2:$B$21,2,FALSE),"All")</f>
        <v>All</v>
      </c>
    </row>
    <row r="9290" spans="1:18" hidden="1">
      <c r="A9290">
        <v>4096</v>
      </c>
      <c r="B9290">
        <v>22</v>
      </c>
      <c r="C9290" t="s">
        <v>38</v>
      </c>
      <c r="D9290">
        <v>16</v>
      </c>
      <c r="E9290">
        <v>4351931.9166009501</v>
      </c>
      <c r="F9290">
        <v>1492157.5085415291</v>
      </c>
      <c r="G9290">
        <v>4867121.5215417696</v>
      </c>
      <c r="H9290">
        <v>12976699.984293999</v>
      </c>
      <c r="I9290">
        <v>17525116.250047199</v>
      </c>
      <c r="J9290">
        <v>36370674.607903503</v>
      </c>
      <c r="K9290">
        <v>91666003.329987496</v>
      </c>
      <c r="L9290">
        <v>195153043.88081199</v>
      </c>
      <c r="M9290">
        <v>227653840.424454</v>
      </c>
      <c r="N9290">
        <v>296253620.05104399</v>
      </c>
      <c r="O9290">
        <v>478816474.52264303</v>
      </c>
      <c r="Q9290" t="str">
        <f>VLOOKUP(A9290,Lookup_Tables!$D$2:$E$7,2,FALSE)</f>
        <v>PF</v>
      </c>
      <c r="R9290" t="str">
        <f>IFERROR(VLOOKUP(D9290,Lookup_Tables!$A$2:$B$21,2,FALSE),"All")</f>
        <v>Government_Loss</v>
      </c>
    </row>
    <row r="9291" spans="1:18" hidden="1">
      <c r="A9291">
        <v>4096</v>
      </c>
      <c r="B9291">
        <v>22</v>
      </c>
      <c r="C9291" t="s">
        <v>39</v>
      </c>
      <c r="D9291">
        <v>16</v>
      </c>
      <c r="E9291">
        <v>4178864.00849046</v>
      </c>
      <c r="F9291">
        <v>1404553.019497538</v>
      </c>
      <c r="G9291">
        <v>4242868.0796630802</v>
      </c>
      <c r="H9291">
        <v>11890923.7497735</v>
      </c>
      <c r="I9291">
        <v>16370845.700676801</v>
      </c>
      <c r="J9291">
        <v>34972845.934999801</v>
      </c>
      <c r="K9291">
        <v>90143469.095274702</v>
      </c>
      <c r="L9291">
        <v>194944561.987349</v>
      </c>
      <c r="M9291">
        <v>227357418.244472</v>
      </c>
      <c r="N9291">
        <v>296253620.05104399</v>
      </c>
      <c r="O9291">
        <v>475829328.118321</v>
      </c>
      <c r="Q9291" t="str">
        <f>VLOOKUP(A9291,Lookup_Tables!$D$2:$E$7,2,FALSE)</f>
        <v>PF</v>
      </c>
      <c r="R9291" t="str">
        <f>IFERROR(VLOOKUP(D9291,Lookup_Tables!$A$2:$B$21,2,FALSE),"All")</f>
        <v>Government_Loss</v>
      </c>
    </row>
    <row r="9292" spans="1:18" hidden="1">
      <c r="A9292">
        <v>4096</v>
      </c>
      <c r="B9292">
        <v>22</v>
      </c>
      <c r="C9292" t="s">
        <v>38</v>
      </c>
      <c r="D9292">
        <v>17</v>
      </c>
      <c r="E9292">
        <v>3424435.1955023999</v>
      </c>
      <c r="F9292">
        <v>1313629.5487806113</v>
      </c>
      <c r="G9292">
        <v>6597553.2009016704</v>
      </c>
      <c r="H9292">
        <v>13742874.307332201</v>
      </c>
      <c r="I9292">
        <v>16493516.0787625</v>
      </c>
      <c r="J9292">
        <v>28346996.5040101</v>
      </c>
      <c r="K9292">
        <v>59389236.054710202</v>
      </c>
      <c r="L9292">
        <v>119262808.88158301</v>
      </c>
      <c r="M9292">
        <v>133996119.719001</v>
      </c>
      <c r="N9292">
        <v>166310005.38317901</v>
      </c>
      <c r="O9292">
        <v>269438555.05436403</v>
      </c>
      <c r="Q9292" t="str">
        <f>VLOOKUP(A9292,Lookup_Tables!$D$2:$E$7,2,FALSE)</f>
        <v>PF</v>
      </c>
      <c r="R9292" t="str">
        <f>IFERROR(VLOOKUP(D9292,Lookup_Tables!$A$2:$B$21,2,FALSE),"All")</f>
        <v>Emergency_Loss</v>
      </c>
    </row>
    <row r="9293" spans="1:18" hidden="1">
      <c r="A9293">
        <v>4096</v>
      </c>
      <c r="B9293">
        <v>22</v>
      </c>
      <c r="C9293" t="s">
        <v>39</v>
      </c>
      <c r="D9293">
        <v>17</v>
      </c>
      <c r="E9293">
        <v>3212177.2881133799</v>
      </c>
      <c r="F9293">
        <v>1216002.8739771084</v>
      </c>
      <c r="G9293">
        <v>5781953.9656924801</v>
      </c>
      <c r="H9293">
        <v>11900282.6322108</v>
      </c>
      <c r="I9293">
        <v>14871975.479794299</v>
      </c>
      <c r="J9293">
        <v>26668834.985104602</v>
      </c>
      <c r="K9293">
        <v>59118460.537289403</v>
      </c>
      <c r="L9293">
        <v>116872791.30901401</v>
      </c>
      <c r="M9293">
        <v>130964779.473133</v>
      </c>
      <c r="N9293">
        <v>165178187.04296899</v>
      </c>
      <c r="O9293">
        <v>265367772.31929401</v>
      </c>
      <c r="Q9293" t="str">
        <f>VLOOKUP(A9293,Lookup_Tables!$D$2:$E$7,2,FALSE)</f>
        <v>PF</v>
      </c>
      <c r="R9293" t="str">
        <f>IFERROR(VLOOKUP(D9293,Lookup_Tables!$A$2:$B$21,2,FALSE),"All")</f>
        <v>Emergency_Loss</v>
      </c>
    </row>
    <row r="9294" spans="1:18" hidden="1">
      <c r="A9294">
        <v>4096</v>
      </c>
      <c r="B9294">
        <v>22</v>
      </c>
      <c r="C9294" t="s">
        <v>38</v>
      </c>
      <c r="D9294">
        <v>18</v>
      </c>
      <c r="E9294">
        <v>7776367.1121033598</v>
      </c>
      <c r="F9294">
        <v>2786872.3714548275</v>
      </c>
      <c r="G9294">
        <v>11472090.797582099</v>
      </c>
      <c r="H9294">
        <v>26743388.731394898</v>
      </c>
      <c r="I9294">
        <v>33667983.492850803</v>
      </c>
      <c r="J9294">
        <v>64696925.544008501</v>
      </c>
      <c r="K9294">
        <v>152976931.79516801</v>
      </c>
      <c r="L9294">
        <v>319026279.41788799</v>
      </c>
      <c r="M9294">
        <v>360864905.51856601</v>
      </c>
      <c r="N9294">
        <v>473108576.64699399</v>
      </c>
      <c r="O9294">
        <v>748255029.57700706</v>
      </c>
      <c r="Q9294" t="str">
        <f>VLOOKUP(A9294,Lookup_Tables!$D$2:$E$7,2,FALSE)</f>
        <v>PF</v>
      </c>
      <c r="R9294" t="str">
        <f>IFERROR(VLOOKUP(D9294,Lookup_Tables!$A$2:$B$21,2,FALSE),"All")</f>
        <v>Govt_Plus_Emergency</v>
      </c>
    </row>
    <row r="9295" spans="1:18" hidden="1">
      <c r="A9295">
        <v>4096</v>
      </c>
      <c r="B9295">
        <v>22</v>
      </c>
      <c r="C9295" t="s">
        <v>39</v>
      </c>
      <c r="D9295">
        <v>18</v>
      </c>
      <c r="E9295">
        <v>7390880.18559008</v>
      </c>
      <c r="F9295">
        <v>2621595.0515777841</v>
      </c>
      <c r="G9295">
        <v>10018410.552606201</v>
      </c>
      <c r="H9295">
        <v>23562182.940787099</v>
      </c>
      <c r="I9295">
        <v>30370676.8687573</v>
      </c>
      <c r="J9295">
        <v>62433192.847384997</v>
      </c>
      <c r="K9295">
        <v>148398469.84531799</v>
      </c>
      <c r="L9295">
        <v>311817353.296363</v>
      </c>
      <c r="M9295">
        <v>358322197.71760499</v>
      </c>
      <c r="N9295">
        <v>470173818.82593101</v>
      </c>
      <c r="O9295">
        <v>741197100.43761504</v>
      </c>
      <c r="Q9295" t="str">
        <f>VLOOKUP(A9295,Lookup_Tables!$D$2:$E$7,2,FALSE)</f>
        <v>PF</v>
      </c>
      <c r="R9295" t="str">
        <f>IFERROR(VLOOKUP(D9295,Lookup_Tables!$A$2:$B$21,2,FALSE),"All")</f>
        <v>Govt_Plus_Emergency</v>
      </c>
    </row>
    <row r="9296" spans="1:18" hidden="1">
      <c r="A9296">
        <v>4096</v>
      </c>
      <c r="B9296">
        <v>23</v>
      </c>
      <c r="C9296" t="s">
        <v>38</v>
      </c>
      <c r="D9296">
        <v>0</v>
      </c>
      <c r="E9296">
        <v>19840417.6229112</v>
      </c>
      <c r="F9296">
        <v>5516065.6306549329</v>
      </c>
      <c r="G9296">
        <v>13074797.6841466</v>
      </c>
      <c r="H9296">
        <v>125455359.814142</v>
      </c>
      <c r="I9296">
        <v>157326096.76391301</v>
      </c>
      <c r="J9296">
        <v>316631624.37569702</v>
      </c>
      <c r="K9296">
        <v>580526143.06266296</v>
      </c>
      <c r="L9296">
        <v>759253385.28924501</v>
      </c>
      <c r="M9296">
        <v>815109290.64902103</v>
      </c>
      <c r="N9296">
        <v>1026055763.54532</v>
      </c>
      <c r="O9296">
        <v>1121339192.62725</v>
      </c>
      <c r="Q9296" t="str">
        <f>VLOOKUP(A9296,Lookup_Tables!$D$2:$E$7,2,FALSE)</f>
        <v>PF</v>
      </c>
      <c r="R9296" t="str">
        <f>IFERROR(VLOOKUP(D9296,Lookup_Tables!$A$2:$B$21,2,FALSE),"All")</f>
        <v>Private Assets</v>
      </c>
    </row>
    <row r="9297" spans="1:18" hidden="1">
      <c r="A9297">
        <v>4096</v>
      </c>
      <c r="B9297">
        <v>23</v>
      </c>
      <c r="C9297" t="s">
        <v>39</v>
      </c>
      <c r="D9297">
        <v>0</v>
      </c>
      <c r="E9297">
        <v>19314516.291549399</v>
      </c>
      <c r="F9297">
        <v>5273983.7936779242</v>
      </c>
      <c r="G9297">
        <v>12722658.0010888</v>
      </c>
      <c r="H9297">
        <v>121154672.24626601</v>
      </c>
      <c r="I9297">
        <v>153346244.845815</v>
      </c>
      <c r="J9297">
        <v>315640863.38018203</v>
      </c>
      <c r="K9297">
        <v>578549868.058599</v>
      </c>
      <c r="L9297">
        <v>720591369.14073598</v>
      </c>
      <c r="M9297">
        <v>787143905.11997199</v>
      </c>
      <c r="N9297">
        <v>988885981.42886496</v>
      </c>
      <c r="O9297">
        <v>1091935577.28772</v>
      </c>
      <c r="Q9297" t="str">
        <f>VLOOKUP(A9297,Lookup_Tables!$D$2:$E$7,2,FALSE)</f>
        <v>PF</v>
      </c>
      <c r="R9297" t="str">
        <f>IFERROR(VLOOKUP(D9297,Lookup_Tables!$A$2:$B$21,2,FALSE),"All")</f>
        <v>Private Assets</v>
      </c>
    </row>
    <row r="9298" spans="1:18" hidden="1">
      <c r="A9298">
        <v>4096</v>
      </c>
      <c r="B9298">
        <v>23</v>
      </c>
      <c r="C9298" t="s">
        <v>38</v>
      </c>
      <c r="D9298">
        <v>1</v>
      </c>
      <c r="E9298">
        <v>44247.388961800301</v>
      </c>
      <c r="F9298">
        <v>12318.95295077777</v>
      </c>
      <c r="G9298">
        <v>74449.229289067996</v>
      </c>
      <c r="H9298">
        <v>292208.338113848</v>
      </c>
      <c r="I9298">
        <v>351117.21827724902</v>
      </c>
      <c r="J9298">
        <v>535567.11748658703</v>
      </c>
      <c r="K9298">
        <v>991255.68796325999</v>
      </c>
      <c r="L9298">
        <v>1645763.21511422</v>
      </c>
      <c r="M9298">
        <v>1875704.55195732</v>
      </c>
      <c r="N9298">
        <v>2417983.2647505798</v>
      </c>
      <c r="O9298">
        <v>2704758.7537908</v>
      </c>
      <c r="Q9298" t="str">
        <f>VLOOKUP(A9298,Lookup_Tables!$D$2:$E$7,2,FALSE)</f>
        <v>PF</v>
      </c>
      <c r="R9298" t="str">
        <f>IFERROR(VLOOKUP(D9298,Lookup_Tables!$A$2:$B$21,2,FALSE),"All")</f>
        <v>Airport</v>
      </c>
    </row>
    <row r="9299" spans="1:18" hidden="1">
      <c r="A9299">
        <v>4096</v>
      </c>
      <c r="B9299">
        <v>23</v>
      </c>
      <c r="C9299" t="s">
        <v>39</v>
      </c>
      <c r="D9299">
        <v>1</v>
      </c>
      <c r="E9299">
        <v>43002.504835634201</v>
      </c>
      <c r="F9299">
        <v>11985.899498513423</v>
      </c>
      <c r="G9299">
        <v>72211.076385790802</v>
      </c>
      <c r="H9299">
        <v>281158.02430758497</v>
      </c>
      <c r="I9299">
        <v>334477.91001802299</v>
      </c>
      <c r="J9299">
        <v>522287.83692149702</v>
      </c>
      <c r="K9299">
        <v>963394.32872648095</v>
      </c>
      <c r="L9299">
        <v>1645763.21511422</v>
      </c>
      <c r="M9299">
        <v>1830233.0298136</v>
      </c>
      <c r="N9299">
        <v>2344659.0854083202</v>
      </c>
      <c r="O9299">
        <v>2659110.2630849602</v>
      </c>
      <c r="Q9299" t="str">
        <f>VLOOKUP(A9299,Lookup_Tables!$D$2:$E$7,2,FALSE)</f>
        <v>PF</v>
      </c>
      <c r="R9299" t="str">
        <f>IFERROR(VLOOKUP(D9299,Lookup_Tables!$A$2:$B$21,2,FALSE),"All")</f>
        <v>Airport</v>
      </c>
    </row>
    <row r="9300" spans="1:18" hidden="1">
      <c r="A9300">
        <v>4096</v>
      </c>
      <c r="B9300">
        <v>23</v>
      </c>
      <c r="C9300" t="s">
        <v>38</v>
      </c>
      <c r="D9300">
        <v>2</v>
      </c>
      <c r="E9300">
        <v>2356161.5401607198</v>
      </c>
      <c r="F9300">
        <v>665570.01920818794</v>
      </c>
      <c r="G9300">
        <v>1898529.93589196</v>
      </c>
      <c r="H9300">
        <v>14487619.8825248</v>
      </c>
      <c r="I9300">
        <v>19461274.148910299</v>
      </c>
      <c r="J9300">
        <v>36638597.201739199</v>
      </c>
      <c r="K9300">
        <v>63476175.943997003</v>
      </c>
      <c r="L9300">
        <v>84341924.728383407</v>
      </c>
      <c r="M9300">
        <v>93795504.476649597</v>
      </c>
      <c r="N9300">
        <v>121567820.62815399</v>
      </c>
      <c r="O9300">
        <v>143344347.46167901</v>
      </c>
      <c r="Q9300" t="str">
        <f>VLOOKUP(A9300,Lookup_Tables!$D$2:$E$7,2,FALSE)</f>
        <v>PF</v>
      </c>
      <c r="R9300" t="str">
        <f>IFERROR(VLOOKUP(D9300,Lookup_Tables!$A$2:$B$21,2,FALSE),"All")</f>
        <v>Bridge</v>
      </c>
    </row>
    <row r="9301" spans="1:18" hidden="1">
      <c r="A9301">
        <v>4096</v>
      </c>
      <c r="B9301">
        <v>23</v>
      </c>
      <c r="C9301" t="s">
        <v>39</v>
      </c>
      <c r="D9301">
        <v>2</v>
      </c>
      <c r="E9301">
        <v>2282068.3270242298</v>
      </c>
      <c r="F9301">
        <v>647535.66637942311</v>
      </c>
      <c r="G9301">
        <v>1801425.9690894601</v>
      </c>
      <c r="H9301">
        <v>13841544.278062601</v>
      </c>
      <c r="I9301">
        <v>18409000.0680793</v>
      </c>
      <c r="J9301">
        <v>36436653.415566497</v>
      </c>
      <c r="K9301">
        <v>61748042.795491897</v>
      </c>
      <c r="L9301">
        <v>82566050.749659598</v>
      </c>
      <c r="M9301">
        <v>91092485.234144807</v>
      </c>
      <c r="N9301">
        <v>118859849.08257499</v>
      </c>
      <c r="O9301">
        <v>131999203.19583499</v>
      </c>
      <c r="Q9301" t="str">
        <f>VLOOKUP(A9301,Lookup_Tables!$D$2:$E$7,2,FALSE)</f>
        <v>PF</v>
      </c>
      <c r="R9301" t="str">
        <f>IFERROR(VLOOKUP(D9301,Lookup_Tables!$A$2:$B$21,2,FALSE),"All")</f>
        <v>Bridge</v>
      </c>
    </row>
    <row r="9302" spans="1:18" hidden="1">
      <c r="A9302">
        <v>4096</v>
      </c>
      <c r="B9302">
        <v>23</v>
      </c>
      <c r="C9302" t="s">
        <v>38</v>
      </c>
      <c r="D9302">
        <v>3</v>
      </c>
      <c r="E9302">
        <v>171298.183949055</v>
      </c>
      <c r="F9302">
        <v>54974.859498419115</v>
      </c>
      <c r="G9302">
        <v>189759.841529689</v>
      </c>
      <c r="H9302">
        <v>878412.95494197798</v>
      </c>
      <c r="I9302">
        <v>1171783.3405633401</v>
      </c>
      <c r="J9302">
        <v>2461981.7931193002</v>
      </c>
      <c r="K9302">
        <v>4778298.0109430496</v>
      </c>
      <c r="L9302">
        <v>6210699.8184871702</v>
      </c>
      <c r="M9302">
        <v>6362088.2408338198</v>
      </c>
      <c r="N9302">
        <v>7641960.6204637699</v>
      </c>
      <c r="O9302">
        <v>8369725.7897712896</v>
      </c>
      <c r="Q9302" t="str">
        <f>VLOOKUP(A9302,Lookup_Tables!$D$2:$E$7,2,FALSE)</f>
        <v>PF</v>
      </c>
      <c r="R9302" t="str">
        <f>IFERROR(VLOOKUP(D9302,Lookup_Tables!$A$2:$B$21,2,FALSE),"All")</f>
        <v>Govt Hosp</v>
      </c>
    </row>
    <row r="9303" spans="1:18" hidden="1">
      <c r="A9303">
        <v>4096</v>
      </c>
      <c r="B9303">
        <v>23</v>
      </c>
      <c r="C9303" t="s">
        <v>39</v>
      </c>
      <c r="D9303">
        <v>3</v>
      </c>
      <c r="E9303">
        <v>163127.969251303</v>
      </c>
      <c r="F9303">
        <v>51764.723181704743</v>
      </c>
      <c r="G9303">
        <v>158585.29946385499</v>
      </c>
      <c r="H9303">
        <v>833506.19384165294</v>
      </c>
      <c r="I9303">
        <v>1086317.0503976699</v>
      </c>
      <c r="J9303">
        <v>2438692.3749348801</v>
      </c>
      <c r="K9303">
        <v>4713924.7744476004</v>
      </c>
      <c r="L9303">
        <v>5978088.8539922303</v>
      </c>
      <c r="M9303">
        <v>6262106.2240695599</v>
      </c>
      <c r="N9303">
        <v>7350391.8206643099</v>
      </c>
      <c r="O9303">
        <v>7997952.9025073899</v>
      </c>
      <c r="Q9303" t="str">
        <f>VLOOKUP(A9303,Lookup_Tables!$D$2:$E$7,2,FALSE)</f>
        <v>PF</v>
      </c>
      <c r="R9303" t="str">
        <f>IFERROR(VLOOKUP(D9303,Lookup_Tables!$A$2:$B$21,2,FALSE),"All")</f>
        <v>Govt Hosp</v>
      </c>
    </row>
    <row r="9304" spans="1:18" hidden="1">
      <c r="A9304">
        <v>4096</v>
      </c>
      <c r="B9304">
        <v>23</v>
      </c>
      <c r="C9304" t="s">
        <v>38</v>
      </c>
      <c r="D9304">
        <v>4</v>
      </c>
      <c r="E9304">
        <v>55019.561132671901</v>
      </c>
      <c r="F9304">
        <v>15586.356386543717</v>
      </c>
      <c r="G9304">
        <v>36159.789378243797</v>
      </c>
      <c r="H9304">
        <v>293261.14798783098</v>
      </c>
      <c r="I9304">
        <v>390788.80991290201</v>
      </c>
      <c r="J9304">
        <v>752109.12639107299</v>
      </c>
      <c r="K9304">
        <v>1381005.6636055701</v>
      </c>
      <c r="L9304">
        <v>2281582.1276622</v>
      </c>
      <c r="M9304">
        <v>2498677.28580424</v>
      </c>
      <c r="N9304">
        <v>3854513.4622801002</v>
      </c>
      <c r="O9304">
        <v>4538456.17961217</v>
      </c>
      <c r="Q9304" t="str">
        <f>VLOOKUP(A9304,Lookup_Tables!$D$2:$E$7,2,FALSE)</f>
        <v>PF</v>
      </c>
      <c r="R9304" t="str">
        <f>IFERROR(VLOOKUP(D9304,Lookup_Tables!$A$2:$B$21,2,FALSE),"All")</f>
        <v>Govt Med Fac</v>
      </c>
    </row>
    <row r="9305" spans="1:18" hidden="1">
      <c r="A9305">
        <v>4096</v>
      </c>
      <c r="B9305">
        <v>23</v>
      </c>
      <c r="C9305" t="s">
        <v>39</v>
      </c>
      <c r="D9305">
        <v>4</v>
      </c>
      <c r="E9305">
        <v>53579.103175338998</v>
      </c>
      <c r="F9305">
        <v>15380.510899571178</v>
      </c>
      <c r="G9305">
        <v>33451.223171457001</v>
      </c>
      <c r="H9305">
        <v>279202.66767536802</v>
      </c>
      <c r="I9305">
        <v>378237.471378327</v>
      </c>
      <c r="J9305">
        <v>733689.77156897704</v>
      </c>
      <c r="K9305">
        <v>1342085.0642592199</v>
      </c>
      <c r="L9305">
        <v>2262360.6301533901</v>
      </c>
      <c r="M9305">
        <v>2453038.6446158299</v>
      </c>
      <c r="N9305">
        <v>3571778.3313424001</v>
      </c>
      <c r="O9305">
        <v>4499462.5250029499</v>
      </c>
      <c r="Q9305" t="str">
        <f>VLOOKUP(A9305,Lookup_Tables!$D$2:$E$7,2,FALSE)</f>
        <v>PF</v>
      </c>
      <c r="R9305" t="str">
        <f>IFERROR(VLOOKUP(D9305,Lookup_Tables!$A$2:$B$21,2,FALSE),"All")</f>
        <v>Govt Med Fac</v>
      </c>
    </row>
    <row r="9306" spans="1:18" hidden="1">
      <c r="A9306">
        <v>4096</v>
      </c>
      <c r="B9306">
        <v>23</v>
      </c>
      <c r="C9306" t="s">
        <v>38</v>
      </c>
      <c r="D9306">
        <v>6</v>
      </c>
      <c r="E9306">
        <v>5829.0406744430702</v>
      </c>
      <c r="F9306">
        <v>1608.0797400594302</v>
      </c>
      <c r="G9306">
        <v>0</v>
      </c>
      <c r="H9306">
        <v>25942.008636626098</v>
      </c>
      <c r="I9306">
        <v>44617.096907437102</v>
      </c>
      <c r="J9306">
        <v>81972.667141973201</v>
      </c>
      <c r="K9306">
        <v>138520.63640381399</v>
      </c>
      <c r="L9306">
        <v>171718.93705193501</v>
      </c>
      <c r="M9306">
        <v>186764.147643998</v>
      </c>
      <c r="N9306">
        <v>352251.53388572298</v>
      </c>
      <c r="O9306">
        <v>1043291.02729281</v>
      </c>
      <c r="Q9306" t="str">
        <f>VLOOKUP(A9306,Lookup_Tables!$D$2:$E$7,2,FALSE)</f>
        <v>PF</v>
      </c>
      <c r="R9306" t="str">
        <f>IFERROR(VLOOKUP(D9306,Lookup_Tables!$A$2:$B$21,2,FALSE),"All")</f>
        <v>Port</v>
      </c>
    </row>
    <row r="9307" spans="1:18" hidden="1">
      <c r="A9307">
        <v>4096</v>
      </c>
      <c r="B9307">
        <v>23</v>
      </c>
      <c r="C9307" t="s">
        <v>39</v>
      </c>
      <c r="D9307">
        <v>6</v>
      </c>
      <c r="E9307">
        <v>5765.5923896079003</v>
      </c>
      <c r="F9307">
        <v>1632.8489216548996</v>
      </c>
      <c r="G9307">
        <v>0</v>
      </c>
      <c r="H9307">
        <v>25942.008636626098</v>
      </c>
      <c r="I9307">
        <v>44617.096907437102</v>
      </c>
      <c r="J9307">
        <v>80933.621481451497</v>
      </c>
      <c r="K9307">
        <v>136440.691513125</v>
      </c>
      <c r="L9307">
        <v>171718.93705193501</v>
      </c>
      <c r="M9307">
        <v>182616.665650713</v>
      </c>
      <c r="N9307">
        <v>293119.21250031498</v>
      </c>
      <c r="O9307">
        <v>1043291.02729281</v>
      </c>
      <c r="Q9307" t="str">
        <f>VLOOKUP(A9307,Lookup_Tables!$D$2:$E$7,2,FALSE)</f>
        <v>PF</v>
      </c>
      <c r="R9307" t="str">
        <f>IFERROR(VLOOKUP(D9307,Lookup_Tables!$A$2:$B$21,2,FALSE),"All")</f>
        <v>Port</v>
      </c>
    </row>
    <row r="9308" spans="1:18" hidden="1">
      <c r="A9308">
        <v>4096</v>
      </c>
      <c r="B9308">
        <v>23</v>
      </c>
      <c r="C9308" t="s">
        <v>38</v>
      </c>
      <c r="D9308">
        <v>9</v>
      </c>
      <c r="E9308">
        <v>31094.7816592901</v>
      </c>
      <c r="F9308">
        <v>8346.8791171972844</v>
      </c>
      <c r="G9308">
        <v>0</v>
      </c>
      <c r="H9308">
        <v>67024.364122505896</v>
      </c>
      <c r="I9308">
        <v>111301.955116984</v>
      </c>
      <c r="J9308">
        <v>294803.10747733701</v>
      </c>
      <c r="K9308">
        <v>1427465.1174957601</v>
      </c>
      <c r="L9308">
        <v>1976753.90791134</v>
      </c>
      <c r="M9308">
        <v>2065460.43525547</v>
      </c>
      <c r="N9308">
        <v>2265361.08211096</v>
      </c>
      <c r="O9308">
        <v>2358655.0045228801</v>
      </c>
      <c r="Q9308" t="str">
        <f>VLOOKUP(A9308,Lookup_Tables!$D$2:$E$7,2,FALSE)</f>
        <v>PF</v>
      </c>
      <c r="R9308" t="str">
        <f>IFERROR(VLOOKUP(D9308,Lookup_Tables!$A$2:$B$21,2,FALSE),"All")</f>
        <v>Pub Admin Bldg</v>
      </c>
    </row>
    <row r="9309" spans="1:18" hidden="1">
      <c r="A9309">
        <v>4096</v>
      </c>
      <c r="B9309">
        <v>23</v>
      </c>
      <c r="C9309" t="s">
        <v>39</v>
      </c>
      <c r="D9309">
        <v>9</v>
      </c>
      <c r="E9309">
        <v>30695.1092522978</v>
      </c>
      <c r="F9309">
        <v>8142.5845089889881</v>
      </c>
      <c r="G9309">
        <v>0</v>
      </c>
      <c r="H9309">
        <v>66718.491339671295</v>
      </c>
      <c r="I9309">
        <v>107772.02808488</v>
      </c>
      <c r="J9309">
        <v>294803.10747733701</v>
      </c>
      <c r="K9309">
        <v>1422671.40230441</v>
      </c>
      <c r="L9309">
        <v>1967127.87333985</v>
      </c>
      <c r="M9309">
        <v>2037428.27215447</v>
      </c>
      <c r="N9309">
        <v>2246200.4427205999</v>
      </c>
      <c r="O9309">
        <v>2321201.6167595801</v>
      </c>
      <c r="Q9309" t="str">
        <f>VLOOKUP(A9309,Lookup_Tables!$D$2:$E$7,2,FALSE)</f>
        <v>PF</v>
      </c>
      <c r="R9309" t="str">
        <f>IFERROR(VLOOKUP(D9309,Lookup_Tables!$A$2:$B$21,2,FALSE),"All")</f>
        <v>Pub Admin Bldg</v>
      </c>
    </row>
    <row r="9310" spans="1:18" hidden="1">
      <c r="A9310">
        <v>4096</v>
      </c>
      <c r="B9310">
        <v>23</v>
      </c>
      <c r="C9310" t="s">
        <v>38</v>
      </c>
      <c r="D9310">
        <v>10</v>
      </c>
      <c r="E9310">
        <v>697305.135102108</v>
      </c>
      <c r="F9310">
        <v>206159.42751809902</v>
      </c>
      <c r="G9310">
        <v>869351.91762084805</v>
      </c>
      <c r="H9310">
        <v>4803987.0459208097</v>
      </c>
      <c r="I9310">
        <v>5911797.9737102902</v>
      </c>
      <c r="J9310">
        <v>10275098.127741801</v>
      </c>
      <c r="K9310">
        <v>16872862.661400199</v>
      </c>
      <c r="L9310">
        <v>23040282.951641399</v>
      </c>
      <c r="M9310">
        <v>24930574.9429195</v>
      </c>
      <c r="N9310">
        <v>31740948.2022806</v>
      </c>
      <c r="O9310">
        <v>36376367.306338497</v>
      </c>
      <c r="Q9310" t="str">
        <f>VLOOKUP(A9310,Lookup_Tables!$D$2:$E$7,2,FALSE)</f>
        <v>PF</v>
      </c>
      <c r="R9310" t="str">
        <f>IFERROR(VLOOKUP(D9310,Lookup_Tables!$A$2:$B$21,2,FALSE),"All")</f>
        <v>Pub School</v>
      </c>
    </row>
    <row r="9311" spans="1:18" hidden="1">
      <c r="A9311">
        <v>4096</v>
      </c>
      <c r="B9311">
        <v>23</v>
      </c>
      <c r="C9311" t="s">
        <v>39</v>
      </c>
      <c r="D9311">
        <v>10</v>
      </c>
      <c r="E9311">
        <v>671084.71517975605</v>
      </c>
      <c r="F9311">
        <v>200492.74856232153</v>
      </c>
      <c r="G9311">
        <v>832965.01165807701</v>
      </c>
      <c r="H9311">
        <v>4527059.5829932904</v>
      </c>
      <c r="I9311">
        <v>5559723.8533189902</v>
      </c>
      <c r="J9311">
        <v>10144403.967615001</v>
      </c>
      <c r="K9311">
        <v>16634897.1033858</v>
      </c>
      <c r="L9311">
        <v>22057684.8285092</v>
      </c>
      <c r="M9311">
        <v>23554096.0929638</v>
      </c>
      <c r="N9311">
        <v>29339618.475177601</v>
      </c>
      <c r="O9311">
        <v>33180000.079928901</v>
      </c>
      <c r="Q9311" t="str">
        <f>VLOOKUP(A9311,Lookup_Tables!$D$2:$E$7,2,FALSE)</f>
        <v>PF</v>
      </c>
      <c r="R9311" t="str">
        <f>IFERROR(VLOOKUP(D9311,Lookup_Tables!$A$2:$B$21,2,FALSE),"All")</f>
        <v>Pub School</v>
      </c>
    </row>
    <row r="9312" spans="1:18" hidden="1">
      <c r="A9312">
        <v>4096</v>
      </c>
      <c r="B9312">
        <v>23</v>
      </c>
      <c r="C9312" t="s">
        <v>38</v>
      </c>
      <c r="D9312">
        <v>11</v>
      </c>
      <c r="E9312">
        <v>496391.23920085799</v>
      </c>
      <c r="F9312">
        <v>186545.10595630849</v>
      </c>
      <c r="G9312">
        <v>1367699.22207586</v>
      </c>
      <c r="H9312">
        <v>3386773.2962212502</v>
      </c>
      <c r="I9312">
        <v>4038081.0083325701</v>
      </c>
      <c r="J9312">
        <v>5633849.8840469802</v>
      </c>
      <c r="K9312">
        <v>7978590.2892328296</v>
      </c>
      <c r="L9312">
        <v>9704587.58226173</v>
      </c>
      <c r="M9312">
        <v>10160319.815203199</v>
      </c>
      <c r="N9312">
        <v>11626025.0610335</v>
      </c>
      <c r="O9312">
        <v>13481910.7781121</v>
      </c>
      <c r="Q9312" t="str">
        <f>VLOOKUP(A9312,Lookup_Tables!$D$2:$E$7,2,FALSE)</f>
        <v>PF</v>
      </c>
      <c r="R9312" t="str">
        <f>IFERROR(VLOOKUP(D9312,Lookup_Tables!$A$2:$B$21,2,FALSE),"All")</f>
        <v>Pub Univ</v>
      </c>
    </row>
    <row r="9313" spans="1:18" hidden="1">
      <c r="A9313">
        <v>4096</v>
      </c>
      <c r="B9313">
        <v>23</v>
      </c>
      <c r="C9313" t="s">
        <v>39</v>
      </c>
      <c r="D9313">
        <v>11</v>
      </c>
      <c r="E9313">
        <v>462858.57459738402</v>
      </c>
      <c r="F9313">
        <v>174274.46596717852</v>
      </c>
      <c r="G9313">
        <v>1302644.57528993</v>
      </c>
      <c r="H9313">
        <v>3126234.6711829002</v>
      </c>
      <c r="I9313">
        <v>3582324.0243543098</v>
      </c>
      <c r="J9313">
        <v>5373214.2896494605</v>
      </c>
      <c r="K9313">
        <v>7424768.6179554397</v>
      </c>
      <c r="L9313">
        <v>9150582.5685379896</v>
      </c>
      <c r="M9313">
        <v>9573917.9219821896</v>
      </c>
      <c r="N9313">
        <v>10876767.7213443</v>
      </c>
      <c r="O9313">
        <v>11788378.713712299</v>
      </c>
      <c r="Q9313" t="str">
        <f>VLOOKUP(A9313,Lookup_Tables!$D$2:$E$7,2,FALSE)</f>
        <v>PF</v>
      </c>
      <c r="R9313" t="str">
        <f>IFERROR(VLOOKUP(D9313,Lookup_Tables!$A$2:$B$21,2,FALSE),"All")</f>
        <v>Pub Univ</v>
      </c>
    </row>
    <row r="9314" spans="1:18" hidden="1">
      <c r="A9314">
        <v>4096</v>
      </c>
      <c r="B9314">
        <v>23</v>
      </c>
      <c r="C9314" t="s">
        <v>38</v>
      </c>
      <c r="D9314">
        <v>13</v>
      </c>
      <c r="E9314">
        <v>458279.03096132498</v>
      </c>
      <c r="F9314">
        <v>133662.69988909148</v>
      </c>
      <c r="G9314">
        <v>363962.755759469</v>
      </c>
      <c r="H9314">
        <v>2929846.31901199</v>
      </c>
      <c r="I9314">
        <v>3697771.6424707398</v>
      </c>
      <c r="J9314">
        <v>6887637.0150265601</v>
      </c>
      <c r="K9314">
        <v>12094733.7878702</v>
      </c>
      <c r="L9314">
        <v>17185152.4670307</v>
      </c>
      <c r="M9314">
        <v>18548294.785258099</v>
      </c>
      <c r="N9314">
        <v>23731795.7310885</v>
      </c>
      <c r="O9314">
        <v>26579060.7351413</v>
      </c>
      <c r="Q9314" t="str">
        <f>VLOOKUP(A9314,Lookup_Tables!$D$2:$E$7,2,FALSE)</f>
        <v>PF</v>
      </c>
      <c r="R9314" t="str">
        <f>IFERROR(VLOOKUP(D9314,Lookup_Tables!$A$2:$B$21,2,FALSE),"All")</f>
        <v>Residual Inst</v>
      </c>
    </row>
    <row r="9315" spans="1:18" hidden="1">
      <c r="A9315">
        <v>4096</v>
      </c>
      <c r="B9315">
        <v>23</v>
      </c>
      <c r="C9315" t="s">
        <v>39</v>
      </c>
      <c r="D9315">
        <v>13</v>
      </c>
      <c r="E9315">
        <v>444192.52104484697</v>
      </c>
      <c r="F9315">
        <v>128910.04217883234</v>
      </c>
      <c r="G9315">
        <v>345048.16029513901</v>
      </c>
      <c r="H9315">
        <v>2760144.9115250399</v>
      </c>
      <c r="I9315">
        <v>3585271.6459635301</v>
      </c>
      <c r="J9315">
        <v>6804660.2814843701</v>
      </c>
      <c r="K9315">
        <v>12015615.6774105</v>
      </c>
      <c r="L9315">
        <v>16019108.767612001</v>
      </c>
      <c r="M9315">
        <v>17557985.000212401</v>
      </c>
      <c r="N9315">
        <v>23007734.6276384</v>
      </c>
      <c r="O9315">
        <v>26107509.378143299</v>
      </c>
      <c r="Q9315" t="str">
        <f>VLOOKUP(A9315,Lookup_Tables!$D$2:$E$7,2,FALSE)</f>
        <v>PF</v>
      </c>
      <c r="R9315" t="str">
        <f>IFERROR(VLOOKUP(D9315,Lookup_Tables!$A$2:$B$21,2,FALSE),"All")</f>
        <v>Residual Inst</v>
      </c>
    </row>
    <row r="9316" spans="1:18" hidden="1">
      <c r="A9316">
        <v>4096</v>
      </c>
      <c r="B9316">
        <v>23</v>
      </c>
      <c r="C9316" t="s">
        <v>38</v>
      </c>
      <c r="D9316">
        <v>14</v>
      </c>
      <c r="E9316">
        <v>2102074.4547756501</v>
      </c>
      <c r="F9316">
        <v>594738.1464262947</v>
      </c>
      <c r="G9316">
        <v>1248838.40855357</v>
      </c>
      <c r="H9316">
        <v>11592218.5127273</v>
      </c>
      <c r="I9316">
        <v>14881851.785082201</v>
      </c>
      <c r="J9316">
        <v>29820055.558182999</v>
      </c>
      <c r="K9316">
        <v>58093228.1646678</v>
      </c>
      <c r="L9316">
        <v>87218673.642056406</v>
      </c>
      <c r="M9316">
        <v>96552418.340791002</v>
      </c>
      <c r="N9316">
        <v>134025872.452456</v>
      </c>
      <c r="O9316">
        <v>153683788.40104401</v>
      </c>
      <c r="Q9316" t="str">
        <f>VLOOKUP(A9316,Lookup_Tables!$D$2:$E$7,2,FALSE)</f>
        <v>PF</v>
      </c>
      <c r="R9316" t="str">
        <f>IFERROR(VLOOKUP(D9316,Lookup_Tables!$A$2:$B$21,2,FALSE),"All")</f>
        <v>Road</v>
      </c>
    </row>
    <row r="9317" spans="1:18" hidden="1">
      <c r="A9317">
        <v>4096</v>
      </c>
      <c r="B9317">
        <v>23</v>
      </c>
      <c r="C9317" t="s">
        <v>39</v>
      </c>
      <c r="D9317">
        <v>14</v>
      </c>
      <c r="E9317">
        <v>2048539.2267935199</v>
      </c>
      <c r="F9317">
        <v>587533.11307503982</v>
      </c>
      <c r="G9317">
        <v>1154458.8846342801</v>
      </c>
      <c r="H9317">
        <v>10897694.1404122</v>
      </c>
      <c r="I9317">
        <v>14014419.9142639</v>
      </c>
      <c r="J9317">
        <v>29701589.2747721</v>
      </c>
      <c r="K9317">
        <v>58032578.168730401</v>
      </c>
      <c r="L9317">
        <v>81504974.273437902</v>
      </c>
      <c r="M9317">
        <v>91349444.553737298</v>
      </c>
      <c r="N9317">
        <v>130255814.3369</v>
      </c>
      <c r="O9317">
        <v>150589903.26072401</v>
      </c>
      <c r="Q9317" t="str">
        <f>VLOOKUP(A9317,Lookup_Tables!$D$2:$E$7,2,FALSE)</f>
        <v>PF</v>
      </c>
      <c r="R9317" t="str">
        <f>IFERROR(VLOOKUP(D9317,Lookup_Tables!$A$2:$B$21,2,FALSE),"All")</f>
        <v>Road</v>
      </c>
    </row>
    <row r="9318" spans="1:18" hidden="1">
      <c r="A9318">
        <v>4096</v>
      </c>
      <c r="B9318">
        <v>23</v>
      </c>
      <c r="C9318" t="s">
        <v>38</v>
      </c>
      <c r="D9318">
        <v>15</v>
      </c>
      <c r="E9318">
        <v>26258117.979489099</v>
      </c>
      <c r="F9318">
        <v>7375131.6166503169</v>
      </c>
      <c r="G9318">
        <v>19739352.048958499</v>
      </c>
      <c r="H9318">
        <v>165092647.351116</v>
      </c>
      <c r="I9318">
        <v>205615724.67436501</v>
      </c>
      <c r="J9318">
        <v>413805883.892582</v>
      </c>
      <c r="K9318">
        <v>744566861.96757495</v>
      </c>
      <c r="L9318">
        <v>986859835.969859</v>
      </c>
      <c r="M9318">
        <v>1072101333.9155101</v>
      </c>
      <c r="N9318">
        <v>1379566870.84817</v>
      </c>
      <c r="O9318">
        <v>1484942206.8998101</v>
      </c>
      <c r="Q9318" t="str">
        <f>VLOOKUP(A9318,Lookup_Tables!$D$2:$E$7,2,FALSE)</f>
        <v>PF</v>
      </c>
      <c r="R9318" t="str">
        <f>IFERROR(VLOOKUP(D9318,Lookup_Tables!$A$2:$B$21,2,FALSE),"All")</f>
        <v>All</v>
      </c>
    </row>
    <row r="9319" spans="1:18" hidden="1">
      <c r="A9319">
        <v>4096</v>
      </c>
      <c r="B9319">
        <v>23</v>
      </c>
      <c r="C9319" t="s">
        <v>39</v>
      </c>
      <c r="D9319">
        <v>15</v>
      </c>
      <c r="E9319">
        <v>25508029.920751899</v>
      </c>
      <c r="F9319">
        <v>7132258.2593669854</v>
      </c>
      <c r="G9319">
        <v>18721481.412161998</v>
      </c>
      <c r="H9319">
        <v>158818262.15077099</v>
      </c>
      <c r="I9319">
        <v>197203071.14851001</v>
      </c>
      <c r="J9319">
        <v>411498268.81541598</v>
      </c>
      <c r="K9319">
        <v>744566861.96757495</v>
      </c>
      <c r="L9319">
        <v>939420699.46022403</v>
      </c>
      <c r="M9319">
        <v>1021923977.7558</v>
      </c>
      <c r="N9319">
        <v>1294632438.5596499</v>
      </c>
      <c r="O9319">
        <v>1448602116.76244</v>
      </c>
      <c r="Q9319" t="str">
        <f>VLOOKUP(A9319,Lookup_Tables!$D$2:$E$7,2,FALSE)</f>
        <v>PF</v>
      </c>
      <c r="R9319" t="str">
        <f>IFERROR(VLOOKUP(D9319,Lookup_Tables!$A$2:$B$21,2,FALSE),"All")</f>
        <v>All</v>
      </c>
    </row>
    <row r="9320" spans="1:18" hidden="1">
      <c r="A9320">
        <v>4096</v>
      </c>
      <c r="B9320">
        <v>23</v>
      </c>
      <c r="C9320" t="s">
        <v>38</v>
      </c>
      <c r="D9320">
        <v>16</v>
      </c>
      <c r="E9320">
        <v>6417700.3565778797</v>
      </c>
      <c r="F9320">
        <v>1884161.5211401898</v>
      </c>
      <c r="G9320">
        <v>6321308.5840869499</v>
      </c>
      <c r="H9320">
        <v>38290167.095326401</v>
      </c>
      <c r="I9320">
        <v>49008457.396935903</v>
      </c>
      <c r="J9320">
        <v>92592203.735186696</v>
      </c>
      <c r="K9320">
        <v>165896959.69600999</v>
      </c>
      <c r="L9320">
        <v>233893895.02452201</v>
      </c>
      <c r="M9320">
        <v>256992043.266487</v>
      </c>
      <c r="N9320">
        <v>350656039.20075399</v>
      </c>
      <c r="O9320">
        <v>391605620.268619</v>
      </c>
      <c r="Q9320" t="str">
        <f>VLOOKUP(A9320,Lookup_Tables!$D$2:$E$7,2,FALSE)</f>
        <v>PF</v>
      </c>
      <c r="R9320" t="str">
        <f>IFERROR(VLOOKUP(D9320,Lookup_Tables!$A$2:$B$21,2,FALSE),"All")</f>
        <v>Government_Loss</v>
      </c>
    </row>
    <row r="9321" spans="1:18" hidden="1">
      <c r="A9321">
        <v>4096</v>
      </c>
      <c r="B9321">
        <v>23</v>
      </c>
      <c r="C9321" t="s">
        <v>39</v>
      </c>
      <c r="D9321">
        <v>16</v>
      </c>
      <c r="E9321">
        <v>6198466.0006357199</v>
      </c>
      <c r="F9321">
        <v>1850618.6580671566</v>
      </c>
      <c r="G9321">
        <v>5798890.3049946101</v>
      </c>
      <c r="H9321">
        <v>37047974.486079</v>
      </c>
      <c r="I9321">
        <v>46949220.987888798</v>
      </c>
      <c r="J9321">
        <v>91730229.551212698</v>
      </c>
      <c r="K9321">
        <v>164040718.90491199</v>
      </c>
      <c r="L9321">
        <v>221782009.90964699</v>
      </c>
      <c r="M9321">
        <v>239768102.878703</v>
      </c>
      <c r="N9321">
        <v>321118440.233899</v>
      </c>
      <c r="O9321">
        <v>366995301.589692</v>
      </c>
      <c r="Q9321" t="str">
        <f>VLOOKUP(A9321,Lookup_Tables!$D$2:$E$7,2,FALSE)</f>
        <v>PF</v>
      </c>
      <c r="R9321" t="str">
        <f>IFERROR(VLOOKUP(D9321,Lookup_Tables!$A$2:$B$21,2,FALSE),"All")</f>
        <v>Government_Loss</v>
      </c>
    </row>
    <row r="9322" spans="1:18" hidden="1">
      <c r="A9322">
        <v>4096</v>
      </c>
      <c r="B9322">
        <v>23</v>
      </c>
      <c r="C9322" t="s">
        <v>38</v>
      </c>
      <c r="D9322">
        <v>17</v>
      </c>
      <c r="E9322">
        <v>2950839.5410004598</v>
      </c>
      <c r="F9322">
        <v>844350.05343285017</v>
      </c>
      <c r="G9322">
        <v>2486745.0690994798</v>
      </c>
      <c r="H9322">
        <v>18140922.476422202</v>
      </c>
      <c r="I9322">
        <v>23252071.625838101</v>
      </c>
      <c r="J9322">
        <v>44784198.762374401</v>
      </c>
      <c r="K9322">
        <v>80196944.365301698</v>
      </c>
      <c r="L9322">
        <v>107944219.659095</v>
      </c>
      <c r="M9322">
        <v>119182073.2263</v>
      </c>
      <c r="N9322">
        <v>157614342.324002</v>
      </c>
      <c r="O9322">
        <v>173568277.71886599</v>
      </c>
      <c r="Q9322" t="str">
        <f>VLOOKUP(A9322,Lookup_Tables!$D$2:$E$7,2,FALSE)</f>
        <v>PF</v>
      </c>
      <c r="R9322" t="str">
        <f>IFERROR(VLOOKUP(D9322,Lookup_Tables!$A$2:$B$21,2,FALSE),"All")</f>
        <v>Emergency_Loss</v>
      </c>
    </row>
    <row r="9323" spans="1:18" hidden="1">
      <c r="A9323">
        <v>4096</v>
      </c>
      <c r="B9323">
        <v>23</v>
      </c>
      <c r="C9323" t="s">
        <v>39</v>
      </c>
      <c r="D9323">
        <v>17</v>
      </c>
      <c r="E9323">
        <v>2860260.6013848698</v>
      </c>
      <c r="F9323">
        <v>824232.06513331411</v>
      </c>
      <c r="G9323">
        <v>2351870.6958914399</v>
      </c>
      <c r="H9323">
        <v>17483313.543955501</v>
      </c>
      <c r="I9323">
        <v>21798707.144471999</v>
      </c>
      <c r="J9323">
        <v>44758349.626940101</v>
      </c>
      <c r="K9323">
        <v>79850894.882365495</v>
      </c>
      <c r="L9323">
        <v>104755223.999575</v>
      </c>
      <c r="M9323">
        <v>112541421.668771</v>
      </c>
      <c r="N9323">
        <v>145477134.489777</v>
      </c>
      <c r="O9323">
        <v>165558284.15526199</v>
      </c>
      <c r="Q9323" t="str">
        <f>VLOOKUP(A9323,Lookup_Tables!$D$2:$E$7,2,FALSE)</f>
        <v>PF</v>
      </c>
      <c r="R9323" t="str">
        <f>IFERROR(VLOOKUP(D9323,Lookup_Tables!$A$2:$B$21,2,FALSE),"All")</f>
        <v>Emergency_Loss</v>
      </c>
    </row>
    <row r="9324" spans="1:18" hidden="1">
      <c r="A9324">
        <v>4096</v>
      </c>
      <c r="B9324">
        <v>23</v>
      </c>
      <c r="C9324" t="s">
        <v>38</v>
      </c>
      <c r="D9324">
        <v>18</v>
      </c>
      <c r="E9324">
        <v>9368539.8975783698</v>
      </c>
      <c r="F9324">
        <v>2730459.3210163713</v>
      </c>
      <c r="G9324">
        <v>8699858.2525881995</v>
      </c>
      <c r="H9324">
        <v>57055012.342840202</v>
      </c>
      <c r="I9324">
        <v>71794768.112799004</v>
      </c>
      <c r="J9324">
        <v>137804742.69339699</v>
      </c>
      <c r="K9324">
        <v>246510364.03212699</v>
      </c>
      <c r="L9324">
        <v>340060310.941782</v>
      </c>
      <c r="M9324">
        <v>376174116.492787</v>
      </c>
      <c r="N9324">
        <v>510277117.74019301</v>
      </c>
      <c r="O9324">
        <v>565173897.98748398</v>
      </c>
      <c r="Q9324" t="str">
        <f>VLOOKUP(A9324,Lookup_Tables!$D$2:$E$7,2,FALSE)</f>
        <v>PF</v>
      </c>
      <c r="R9324" t="str">
        <f>IFERROR(VLOOKUP(D9324,Lookup_Tables!$A$2:$B$21,2,FALSE),"All")</f>
        <v>Govt_Plus_Emergency</v>
      </c>
    </row>
    <row r="9325" spans="1:18" hidden="1">
      <c r="A9325">
        <v>4096</v>
      </c>
      <c r="B9325">
        <v>23</v>
      </c>
      <c r="C9325" t="s">
        <v>39</v>
      </c>
      <c r="D9325">
        <v>18</v>
      </c>
      <c r="E9325">
        <v>9058698.1696089394</v>
      </c>
      <c r="F9325">
        <v>2685840.1180505808</v>
      </c>
      <c r="G9325">
        <v>8171423.3341325102</v>
      </c>
      <c r="H9325">
        <v>53799228.739939101</v>
      </c>
      <c r="I9325">
        <v>68302041.729740798</v>
      </c>
      <c r="J9325">
        <v>136899690.437911</v>
      </c>
      <c r="K9325">
        <v>243992490.87999699</v>
      </c>
      <c r="L9325">
        <v>326094281.14551502</v>
      </c>
      <c r="M9325">
        <v>351309774.32558399</v>
      </c>
      <c r="N9325">
        <v>461571106.60975599</v>
      </c>
      <c r="O9325">
        <v>533972990.00477898</v>
      </c>
      <c r="Q9325" t="str">
        <f>VLOOKUP(A9325,Lookup_Tables!$D$2:$E$7,2,FALSE)</f>
        <v>PF</v>
      </c>
      <c r="R9325" t="str">
        <f>IFERROR(VLOOKUP(D9325,Lookup_Tables!$A$2:$B$21,2,FALSE),"All")</f>
        <v>Govt_Plus_Emergency</v>
      </c>
    </row>
    <row r="9326" spans="1:18" hidden="1">
      <c r="A9326">
        <v>4096</v>
      </c>
      <c r="B9326">
        <v>24</v>
      </c>
      <c r="C9326" t="s">
        <v>38</v>
      </c>
      <c r="D9326">
        <v>0</v>
      </c>
      <c r="E9326">
        <v>1372043992.6493499</v>
      </c>
      <c r="F9326">
        <v>607849459.51614237</v>
      </c>
      <c r="G9326">
        <v>3315615337.2235098</v>
      </c>
      <c r="H9326">
        <v>7259449951.9573298</v>
      </c>
      <c r="I9326">
        <v>8694875618.0926991</v>
      </c>
      <c r="J9326">
        <v>12831188886.4074</v>
      </c>
      <c r="K9326">
        <v>18926219217.027901</v>
      </c>
      <c r="L9326">
        <v>27915162334.3606</v>
      </c>
      <c r="M9326">
        <v>30890955837.555099</v>
      </c>
      <c r="N9326">
        <v>40630940568.725502</v>
      </c>
      <c r="O9326">
        <v>47658610236.187897</v>
      </c>
      <c r="Q9326" t="str">
        <f>VLOOKUP(A9326,Lookup_Tables!$D$2:$E$7,2,FALSE)</f>
        <v>PF</v>
      </c>
      <c r="R9326" t="str">
        <f>IFERROR(VLOOKUP(D9326,Lookup_Tables!$A$2:$B$21,2,FALSE),"All")</f>
        <v>Private Assets</v>
      </c>
    </row>
    <row r="9327" spans="1:18" hidden="1">
      <c r="A9327">
        <v>4096</v>
      </c>
      <c r="B9327">
        <v>24</v>
      </c>
      <c r="C9327" t="s">
        <v>39</v>
      </c>
      <c r="D9327">
        <v>0</v>
      </c>
      <c r="E9327">
        <v>1239811228.9709101</v>
      </c>
      <c r="F9327">
        <v>545896209.12026227</v>
      </c>
      <c r="G9327">
        <v>2777854146.11484</v>
      </c>
      <c r="H9327">
        <v>6423819654.22789</v>
      </c>
      <c r="I9327">
        <v>7884896653.7951899</v>
      </c>
      <c r="J9327">
        <v>12034870254.636499</v>
      </c>
      <c r="K9327">
        <v>17744974485.992699</v>
      </c>
      <c r="L9327">
        <v>26703048836.592201</v>
      </c>
      <c r="M9327">
        <v>30060951772.313</v>
      </c>
      <c r="N9327">
        <v>36247032669.8368</v>
      </c>
      <c r="O9327">
        <v>47140796181.175499</v>
      </c>
      <c r="Q9327" t="str">
        <f>VLOOKUP(A9327,Lookup_Tables!$D$2:$E$7,2,FALSE)</f>
        <v>PF</v>
      </c>
      <c r="R9327" t="str">
        <f>IFERROR(VLOOKUP(D9327,Lookup_Tables!$A$2:$B$21,2,FALSE),"All")</f>
        <v>Private Assets</v>
      </c>
    </row>
    <row r="9328" spans="1:18" hidden="1">
      <c r="A9328">
        <v>4096</v>
      </c>
      <c r="B9328">
        <v>24</v>
      </c>
      <c r="C9328" t="s">
        <v>38</v>
      </c>
      <c r="D9328">
        <v>2</v>
      </c>
      <c r="E9328">
        <v>1213830.5856761099</v>
      </c>
      <c r="F9328">
        <v>559994.40090167709</v>
      </c>
      <c r="G9328">
        <v>2762238.7373760701</v>
      </c>
      <c r="H9328">
        <v>5418130.3450472197</v>
      </c>
      <c r="I9328">
        <v>6362555.3991093403</v>
      </c>
      <c r="J9328">
        <v>9641517.1660675704</v>
      </c>
      <c r="K9328">
        <v>16157644.409963701</v>
      </c>
      <c r="L9328">
        <v>26752666.884038799</v>
      </c>
      <c r="M9328">
        <v>32413698.449921899</v>
      </c>
      <c r="N9328">
        <v>42212691.656362303</v>
      </c>
      <c r="O9328">
        <v>56150773.574107103</v>
      </c>
      <c r="Q9328" t="str">
        <f>VLOOKUP(A9328,Lookup_Tables!$D$2:$E$7,2,FALSE)</f>
        <v>PF</v>
      </c>
      <c r="R9328" t="str">
        <f>IFERROR(VLOOKUP(D9328,Lookup_Tables!$A$2:$B$21,2,FALSE),"All")</f>
        <v>Bridge</v>
      </c>
    </row>
    <row r="9329" spans="1:18" hidden="1">
      <c r="A9329">
        <v>4096</v>
      </c>
      <c r="B9329">
        <v>24</v>
      </c>
      <c r="C9329" t="s">
        <v>39</v>
      </c>
      <c r="D9329">
        <v>2</v>
      </c>
      <c r="E9329">
        <v>1089653.39296349</v>
      </c>
      <c r="F9329">
        <v>500565.21388293186</v>
      </c>
      <c r="G9329">
        <v>2309936.60010859</v>
      </c>
      <c r="H9329">
        <v>4486533.79876249</v>
      </c>
      <c r="I9329">
        <v>5631331.0916795898</v>
      </c>
      <c r="J9329">
        <v>8744944.4927947205</v>
      </c>
      <c r="K9329">
        <v>14809250.8606403</v>
      </c>
      <c r="L9329">
        <v>26154769.218170699</v>
      </c>
      <c r="M9329">
        <v>31588796.494912598</v>
      </c>
      <c r="N9329">
        <v>41877679.471549898</v>
      </c>
      <c r="O9329">
        <v>52791606.098528102</v>
      </c>
      <c r="Q9329" t="str">
        <f>VLOOKUP(A9329,Lookup_Tables!$D$2:$E$7,2,FALSE)</f>
        <v>PF</v>
      </c>
      <c r="R9329" t="str">
        <f>IFERROR(VLOOKUP(D9329,Lookup_Tables!$A$2:$B$21,2,FALSE),"All")</f>
        <v>Bridge</v>
      </c>
    </row>
    <row r="9330" spans="1:18" hidden="1">
      <c r="A9330">
        <v>4096</v>
      </c>
      <c r="B9330">
        <v>24</v>
      </c>
      <c r="C9330" t="s">
        <v>38</v>
      </c>
      <c r="D9330">
        <v>3</v>
      </c>
      <c r="E9330">
        <v>141516.59223141501</v>
      </c>
      <c r="F9330">
        <v>64819.265429829175</v>
      </c>
      <c r="G9330">
        <v>350016.49264269299</v>
      </c>
      <c r="H9330">
        <v>640291.05925219401</v>
      </c>
      <c r="I9330">
        <v>716772.40921623399</v>
      </c>
      <c r="J9330">
        <v>1003747.42810213</v>
      </c>
      <c r="K9330">
        <v>1730405.20822302</v>
      </c>
      <c r="L9330">
        <v>3448999.97429629</v>
      </c>
      <c r="M9330">
        <v>4083530.7365644798</v>
      </c>
      <c r="N9330">
        <v>5285885.1414526803</v>
      </c>
      <c r="O9330">
        <v>6279318.06905</v>
      </c>
      <c r="Q9330" t="str">
        <f>VLOOKUP(A9330,Lookup_Tables!$D$2:$E$7,2,FALSE)</f>
        <v>PF</v>
      </c>
      <c r="R9330" t="str">
        <f>IFERROR(VLOOKUP(D9330,Lookup_Tables!$A$2:$B$21,2,FALSE),"All")</f>
        <v>Govt Hosp</v>
      </c>
    </row>
    <row r="9331" spans="1:18" hidden="1">
      <c r="A9331">
        <v>4096</v>
      </c>
      <c r="B9331">
        <v>24</v>
      </c>
      <c r="C9331" t="s">
        <v>39</v>
      </c>
      <c r="D9331">
        <v>3</v>
      </c>
      <c r="E9331">
        <v>127568.460695277</v>
      </c>
      <c r="F9331">
        <v>58121.242464403025</v>
      </c>
      <c r="G9331">
        <v>305758.72497636901</v>
      </c>
      <c r="H9331">
        <v>504888.17715716403</v>
      </c>
      <c r="I9331">
        <v>608425.607707349</v>
      </c>
      <c r="J9331">
        <v>916822.77487786498</v>
      </c>
      <c r="K9331">
        <v>1657493.05870995</v>
      </c>
      <c r="L9331">
        <v>3227934.7450489099</v>
      </c>
      <c r="M9331">
        <v>3884962.2588628801</v>
      </c>
      <c r="N9331">
        <v>5055173.4019384803</v>
      </c>
      <c r="O9331">
        <v>6114706.7532292996</v>
      </c>
      <c r="Q9331" t="str">
        <f>VLOOKUP(A9331,Lookup_Tables!$D$2:$E$7,2,FALSE)</f>
        <v>PF</v>
      </c>
      <c r="R9331" t="str">
        <f>IFERROR(VLOOKUP(D9331,Lookup_Tables!$A$2:$B$21,2,FALSE),"All")</f>
        <v>Govt Hosp</v>
      </c>
    </row>
    <row r="9332" spans="1:18" hidden="1">
      <c r="A9332">
        <v>4096</v>
      </c>
      <c r="B9332">
        <v>24</v>
      </c>
      <c r="C9332" t="s">
        <v>38</v>
      </c>
      <c r="D9332">
        <v>4</v>
      </c>
      <c r="E9332">
        <v>361435.63251031202</v>
      </c>
      <c r="F9332">
        <v>179272.3077563883</v>
      </c>
      <c r="G9332">
        <v>1028691.65910798</v>
      </c>
      <c r="H9332">
        <v>1827783.4768034499</v>
      </c>
      <c r="I9332">
        <v>2050103.2612042599</v>
      </c>
      <c r="J9332">
        <v>2682259.9720231998</v>
      </c>
      <c r="K9332">
        <v>3805465.98997082</v>
      </c>
      <c r="L9332">
        <v>5427978.2830710104</v>
      </c>
      <c r="M9332">
        <v>6192022.17414035</v>
      </c>
      <c r="N9332">
        <v>7860865.2499551997</v>
      </c>
      <c r="O9332">
        <v>9399075.0690380596</v>
      </c>
      <c r="Q9332" t="str">
        <f>VLOOKUP(A9332,Lookup_Tables!$D$2:$E$7,2,FALSE)</f>
        <v>PF</v>
      </c>
      <c r="R9332" t="str">
        <f>IFERROR(VLOOKUP(D9332,Lookup_Tables!$A$2:$B$21,2,FALSE),"All")</f>
        <v>Govt Med Fac</v>
      </c>
    </row>
    <row r="9333" spans="1:18" hidden="1">
      <c r="A9333">
        <v>4096</v>
      </c>
      <c r="B9333">
        <v>24</v>
      </c>
      <c r="C9333" t="s">
        <v>39</v>
      </c>
      <c r="D9333">
        <v>4</v>
      </c>
      <c r="E9333">
        <v>318545.33464344701</v>
      </c>
      <c r="F9333">
        <v>159064.64203013116</v>
      </c>
      <c r="G9333">
        <v>871395.97610203095</v>
      </c>
      <c r="H9333">
        <v>1505595.8408593901</v>
      </c>
      <c r="I9333">
        <v>1757056.0483701699</v>
      </c>
      <c r="J9333">
        <v>2408872.3348725098</v>
      </c>
      <c r="K9333">
        <v>3308996.0989751802</v>
      </c>
      <c r="L9333">
        <v>5092821.2090788502</v>
      </c>
      <c r="M9333">
        <v>5845930.5535680801</v>
      </c>
      <c r="N9333">
        <v>7283155.7543847198</v>
      </c>
      <c r="O9333">
        <v>9030673.3871957697</v>
      </c>
      <c r="Q9333" t="str">
        <f>VLOOKUP(A9333,Lookup_Tables!$D$2:$E$7,2,FALSE)</f>
        <v>PF</v>
      </c>
      <c r="R9333" t="str">
        <f>IFERROR(VLOOKUP(D9333,Lookup_Tables!$A$2:$B$21,2,FALSE),"All")</f>
        <v>Govt Med Fac</v>
      </c>
    </row>
    <row r="9334" spans="1:18" hidden="1">
      <c r="A9334">
        <v>4096</v>
      </c>
      <c r="B9334">
        <v>24</v>
      </c>
      <c r="C9334" t="s">
        <v>38</v>
      </c>
      <c r="D9334">
        <v>9</v>
      </c>
      <c r="E9334">
        <v>8081.8016862761897</v>
      </c>
      <c r="F9334">
        <v>2588.8216968964589</v>
      </c>
      <c r="G9334">
        <v>3928.2551501235598</v>
      </c>
      <c r="H9334">
        <v>17797.963761528201</v>
      </c>
      <c r="I9334">
        <v>29742.731292971101</v>
      </c>
      <c r="J9334">
        <v>72235.533143623994</v>
      </c>
      <c r="K9334">
        <v>181045.90829723101</v>
      </c>
      <c r="L9334">
        <v>423798.83145749598</v>
      </c>
      <c r="M9334">
        <v>528759.39392081404</v>
      </c>
      <c r="N9334">
        <v>707851.033753747</v>
      </c>
      <c r="O9334">
        <v>925308.35189647297</v>
      </c>
      <c r="Q9334" t="str">
        <f>VLOOKUP(A9334,Lookup_Tables!$D$2:$E$7,2,FALSE)</f>
        <v>PF</v>
      </c>
      <c r="R9334" t="str">
        <f>IFERROR(VLOOKUP(D9334,Lookup_Tables!$A$2:$B$21,2,FALSE),"All")</f>
        <v>Pub Admin Bldg</v>
      </c>
    </row>
    <row r="9335" spans="1:18" hidden="1">
      <c r="A9335">
        <v>4096</v>
      </c>
      <c r="B9335">
        <v>24</v>
      </c>
      <c r="C9335" t="s">
        <v>39</v>
      </c>
      <c r="D9335">
        <v>9</v>
      </c>
      <c r="E9335">
        <v>7834.9127860847802</v>
      </c>
      <c r="F9335">
        <v>2424.2982016743626</v>
      </c>
      <c r="G9335">
        <v>3452.2083370945902</v>
      </c>
      <c r="H9335">
        <v>17034.2442265473</v>
      </c>
      <c r="I9335">
        <v>28262.299502555801</v>
      </c>
      <c r="J9335">
        <v>72235.533143623994</v>
      </c>
      <c r="K9335">
        <v>176703.851693709</v>
      </c>
      <c r="L9335">
        <v>421695.71326183202</v>
      </c>
      <c r="M9335">
        <v>526180.07229184802</v>
      </c>
      <c r="N9335">
        <v>707851.033753747</v>
      </c>
      <c r="O9335">
        <v>925308.35189647297</v>
      </c>
      <c r="Q9335" t="str">
        <f>VLOOKUP(A9335,Lookup_Tables!$D$2:$E$7,2,FALSE)</f>
        <v>PF</v>
      </c>
      <c r="R9335" t="str">
        <f>IFERROR(VLOOKUP(D9335,Lookup_Tables!$A$2:$B$21,2,FALSE),"All")</f>
        <v>Pub Admin Bldg</v>
      </c>
    </row>
    <row r="9336" spans="1:18" hidden="1">
      <c r="A9336">
        <v>4096</v>
      </c>
      <c r="B9336">
        <v>24</v>
      </c>
      <c r="C9336" t="s">
        <v>38</v>
      </c>
      <c r="D9336">
        <v>10</v>
      </c>
      <c r="E9336">
        <v>1444607.68312797</v>
      </c>
      <c r="F9336">
        <v>665143.45965629676</v>
      </c>
      <c r="G9336">
        <v>3674920.4637147398</v>
      </c>
      <c r="H9336">
        <v>7587472.7621830096</v>
      </c>
      <c r="I9336">
        <v>8654997.0861032195</v>
      </c>
      <c r="J9336">
        <v>12280240.403249299</v>
      </c>
      <c r="K9336">
        <v>18415399.915722501</v>
      </c>
      <c r="L9336">
        <v>27728952.667501301</v>
      </c>
      <c r="M9336">
        <v>30043122.176389299</v>
      </c>
      <c r="N9336">
        <v>41081816.452845097</v>
      </c>
      <c r="O9336">
        <v>49209469.2270431</v>
      </c>
      <c r="Q9336" t="str">
        <f>VLOOKUP(A9336,Lookup_Tables!$D$2:$E$7,2,FALSE)</f>
        <v>PF</v>
      </c>
      <c r="R9336" t="str">
        <f>IFERROR(VLOOKUP(D9336,Lookup_Tables!$A$2:$B$21,2,FALSE),"All")</f>
        <v>Pub School</v>
      </c>
    </row>
    <row r="9337" spans="1:18" hidden="1">
      <c r="A9337">
        <v>4096</v>
      </c>
      <c r="B9337">
        <v>24</v>
      </c>
      <c r="C9337" t="s">
        <v>39</v>
      </c>
      <c r="D9337">
        <v>10</v>
      </c>
      <c r="E9337">
        <v>1296173.49266282</v>
      </c>
      <c r="F9337">
        <v>596256.59386958182</v>
      </c>
      <c r="G9337">
        <v>3093616.0045060902</v>
      </c>
      <c r="H9337">
        <v>6526368.3655244103</v>
      </c>
      <c r="I9337">
        <v>7692888.56368306</v>
      </c>
      <c r="J9337">
        <v>11195525.9377879</v>
      </c>
      <c r="K9337">
        <v>16879330.380302399</v>
      </c>
      <c r="L9337">
        <v>26567142.323636699</v>
      </c>
      <c r="M9337">
        <v>29950215.712218702</v>
      </c>
      <c r="N9337">
        <v>38343850.6832636</v>
      </c>
      <c r="O9337">
        <v>47055636.747941099</v>
      </c>
      <c r="Q9337" t="str">
        <f>VLOOKUP(A9337,Lookup_Tables!$D$2:$E$7,2,FALSE)</f>
        <v>PF</v>
      </c>
      <c r="R9337" t="str">
        <f>IFERROR(VLOOKUP(D9337,Lookup_Tables!$A$2:$B$21,2,FALSE),"All")</f>
        <v>Pub School</v>
      </c>
    </row>
    <row r="9338" spans="1:18" hidden="1">
      <c r="A9338">
        <v>4096</v>
      </c>
      <c r="B9338">
        <v>24</v>
      </c>
      <c r="C9338" t="s">
        <v>38</v>
      </c>
      <c r="D9338">
        <v>11</v>
      </c>
      <c r="E9338">
        <v>738783.03982122603</v>
      </c>
      <c r="F9338">
        <v>209593.00609260495</v>
      </c>
      <c r="G9338">
        <v>0</v>
      </c>
      <c r="H9338">
        <v>6451812.91942022</v>
      </c>
      <c r="I9338">
        <v>8463399.3339226693</v>
      </c>
      <c r="J9338">
        <v>12729869.962159</v>
      </c>
      <c r="K9338">
        <v>17794467.5706302</v>
      </c>
      <c r="L9338">
        <v>24246336.688427601</v>
      </c>
      <c r="M9338">
        <v>26916833.421921499</v>
      </c>
      <c r="N9338">
        <v>35345579.874629803</v>
      </c>
      <c r="O9338">
        <v>43636008.970497303</v>
      </c>
      <c r="Q9338" t="str">
        <f>VLOOKUP(A9338,Lookup_Tables!$D$2:$E$7,2,FALSE)</f>
        <v>PF</v>
      </c>
      <c r="R9338" t="str">
        <f>IFERROR(VLOOKUP(D9338,Lookup_Tables!$A$2:$B$21,2,FALSE),"All")</f>
        <v>Pub Univ</v>
      </c>
    </row>
    <row r="9339" spans="1:18" hidden="1">
      <c r="A9339">
        <v>4096</v>
      </c>
      <c r="B9339">
        <v>24</v>
      </c>
      <c r="C9339" t="s">
        <v>39</v>
      </c>
      <c r="D9339">
        <v>11</v>
      </c>
      <c r="E9339">
        <v>721533.34537084296</v>
      </c>
      <c r="F9339">
        <v>205754.55645962921</v>
      </c>
      <c r="G9339">
        <v>0</v>
      </c>
      <c r="H9339">
        <v>6417043.16043285</v>
      </c>
      <c r="I9339">
        <v>8151532.40034761</v>
      </c>
      <c r="J9339">
        <v>12556381.152096501</v>
      </c>
      <c r="K9339">
        <v>17343068.814108599</v>
      </c>
      <c r="L9339">
        <v>24176378.905696802</v>
      </c>
      <c r="M9339">
        <v>26500856.005600601</v>
      </c>
      <c r="N9339">
        <v>34617646.908712603</v>
      </c>
      <c r="O9339">
        <v>40236514.868205398</v>
      </c>
      <c r="Q9339" t="str">
        <f>VLOOKUP(A9339,Lookup_Tables!$D$2:$E$7,2,FALSE)</f>
        <v>PF</v>
      </c>
      <c r="R9339" t="str">
        <f>IFERROR(VLOOKUP(D9339,Lookup_Tables!$A$2:$B$21,2,FALSE),"All")</f>
        <v>Pub Univ</v>
      </c>
    </row>
    <row r="9340" spans="1:18" hidden="1">
      <c r="A9340">
        <v>4096</v>
      </c>
      <c r="B9340">
        <v>24</v>
      </c>
      <c r="C9340" t="s">
        <v>38</v>
      </c>
      <c r="D9340">
        <v>13</v>
      </c>
      <c r="E9340">
        <v>7480402.9339655004</v>
      </c>
      <c r="F9340">
        <v>3490572.3548789565</v>
      </c>
      <c r="G9340">
        <v>19835183.9839895</v>
      </c>
      <c r="H9340">
        <v>38993336.759816498</v>
      </c>
      <c r="I9340">
        <v>44622489.420963302</v>
      </c>
      <c r="J9340">
        <v>62551509.019205503</v>
      </c>
      <c r="K9340">
        <v>91118531.951279894</v>
      </c>
      <c r="L9340">
        <v>134661935.71661699</v>
      </c>
      <c r="M9340">
        <v>151138637.66887501</v>
      </c>
      <c r="N9340">
        <v>198557841.13902599</v>
      </c>
      <c r="O9340">
        <v>228192652.65754801</v>
      </c>
      <c r="Q9340" t="str">
        <f>VLOOKUP(A9340,Lookup_Tables!$D$2:$E$7,2,FALSE)</f>
        <v>PF</v>
      </c>
      <c r="R9340" t="str">
        <f>IFERROR(VLOOKUP(D9340,Lookup_Tables!$A$2:$B$21,2,FALSE),"All")</f>
        <v>Residual Inst</v>
      </c>
    </row>
    <row r="9341" spans="1:18" hidden="1">
      <c r="A9341">
        <v>4096</v>
      </c>
      <c r="B9341">
        <v>24</v>
      </c>
      <c r="C9341" t="s">
        <v>39</v>
      </c>
      <c r="D9341">
        <v>13</v>
      </c>
      <c r="E9341">
        <v>6681584.76223276</v>
      </c>
      <c r="F9341">
        <v>3121746.4550593831</v>
      </c>
      <c r="G9341">
        <v>16603523.2131724</v>
      </c>
      <c r="H9341">
        <v>33511703.742539302</v>
      </c>
      <c r="I9341">
        <v>39950139.283865497</v>
      </c>
      <c r="J9341">
        <v>57315248.440079197</v>
      </c>
      <c r="K9341">
        <v>82735154.7431252</v>
      </c>
      <c r="L9341">
        <v>128107058.694141</v>
      </c>
      <c r="M9341">
        <v>146821994.69769999</v>
      </c>
      <c r="N9341">
        <v>178465787.25956801</v>
      </c>
      <c r="O9341">
        <v>220501960.310489</v>
      </c>
      <c r="Q9341" t="str">
        <f>VLOOKUP(A9341,Lookup_Tables!$D$2:$E$7,2,FALSE)</f>
        <v>PF</v>
      </c>
      <c r="R9341" t="str">
        <f>IFERROR(VLOOKUP(D9341,Lookup_Tables!$A$2:$B$21,2,FALSE),"All")</f>
        <v>Residual Inst</v>
      </c>
    </row>
    <row r="9342" spans="1:18" hidden="1">
      <c r="A9342">
        <v>4096</v>
      </c>
      <c r="B9342">
        <v>24</v>
      </c>
      <c r="C9342" t="s">
        <v>38</v>
      </c>
      <c r="D9342">
        <v>14</v>
      </c>
      <c r="E9342">
        <v>2530687.1812609001</v>
      </c>
      <c r="F9342">
        <v>1069736.1699189539</v>
      </c>
      <c r="G9342">
        <v>4942024.7367394296</v>
      </c>
      <c r="H9342">
        <v>11734592.137176801</v>
      </c>
      <c r="I9342">
        <v>14352554.9804157</v>
      </c>
      <c r="J9342">
        <v>23628676.009072099</v>
      </c>
      <c r="K9342">
        <v>39398784.251515798</v>
      </c>
      <c r="L9342">
        <v>66885539.280244999</v>
      </c>
      <c r="M9342">
        <v>79274144.899574593</v>
      </c>
      <c r="N9342">
        <v>105533480.18116599</v>
      </c>
      <c r="O9342">
        <v>130583531.26854201</v>
      </c>
      <c r="Q9342" t="str">
        <f>VLOOKUP(A9342,Lookup_Tables!$D$2:$E$7,2,FALSE)</f>
        <v>PF</v>
      </c>
      <c r="R9342" t="str">
        <f>IFERROR(VLOOKUP(D9342,Lookup_Tables!$A$2:$B$21,2,FALSE),"All")</f>
        <v>Road</v>
      </c>
    </row>
    <row r="9343" spans="1:18" hidden="1">
      <c r="A9343">
        <v>4096</v>
      </c>
      <c r="B9343">
        <v>24</v>
      </c>
      <c r="C9343" t="s">
        <v>39</v>
      </c>
      <c r="D9343">
        <v>14</v>
      </c>
      <c r="E9343">
        <v>2319086.1345662</v>
      </c>
      <c r="F9343">
        <v>958953.03519263281</v>
      </c>
      <c r="G9343">
        <v>4119067.2682564901</v>
      </c>
      <c r="H9343">
        <v>10490826.998624999</v>
      </c>
      <c r="I9343">
        <v>13484516.6144796</v>
      </c>
      <c r="J9343">
        <v>22387574.6404531</v>
      </c>
      <c r="K9343">
        <v>38098500.704051301</v>
      </c>
      <c r="L9343">
        <v>65880949.489593402</v>
      </c>
      <c r="M9343">
        <v>76260189.907453194</v>
      </c>
      <c r="N9343">
        <v>103933880.63354801</v>
      </c>
      <c r="O9343">
        <v>126553211.87707999</v>
      </c>
      <c r="Q9343" t="str">
        <f>VLOOKUP(A9343,Lookup_Tables!$D$2:$E$7,2,FALSE)</f>
        <v>PF</v>
      </c>
      <c r="R9343" t="str">
        <f>IFERROR(VLOOKUP(D9343,Lookup_Tables!$A$2:$B$21,2,FALSE),"All")</f>
        <v>Road</v>
      </c>
    </row>
    <row r="9344" spans="1:18" hidden="1">
      <c r="A9344">
        <v>4096</v>
      </c>
      <c r="B9344">
        <v>24</v>
      </c>
      <c r="C9344" t="s">
        <v>38</v>
      </c>
      <c r="D9344">
        <v>15</v>
      </c>
      <c r="E9344">
        <v>1385963338.0996201</v>
      </c>
      <c r="F9344">
        <v>613994019.01402509</v>
      </c>
      <c r="G9344">
        <v>3352123124.0285602</v>
      </c>
      <c r="H9344">
        <v>7333181171.9120502</v>
      </c>
      <c r="I9344">
        <v>8781837224.4091797</v>
      </c>
      <c r="J9344">
        <v>12951194788.5228</v>
      </c>
      <c r="K9344">
        <v>19101252606.278599</v>
      </c>
      <c r="L9344">
        <v>28201908193.278099</v>
      </c>
      <c r="M9344">
        <v>31186698733.144299</v>
      </c>
      <c r="N9344">
        <v>41094910635.024101</v>
      </c>
      <c r="O9344">
        <v>48174471789.987198</v>
      </c>
      <c r="Q9344" t="str">
        <f>VLOOKUP(A9344,Lookup_Tables!$D$2:$E$7,2,FALSE)</f>
        <v>PF</v>
      </c>
      <c r="R9344" t="str">
        <f>IFERROR(VLOOKUP(D9344,Lookup_Tables!$A$2:$B$21,2,FALSE),"All")</f>
        <v>All</v>
      </c>
    </row>
    <row r="9345" spans="1:18" hidden="1">
      <c r="A9345">
        <v>4096</v>
      </c>
      <c r="B9345">
        <v>24</v>
      </c>
      <c r="C9345" t="s">
        <v>39</v>
      </c>
      <c r="D9345">
        <v>15</v>
      </c>
      <c r="E9345">
        <v>1252367425.55937</v>
      </c>
      <c r="F9345">
        <v>551568285.17399859</v>
      </c>
      <c r="G9345">
        <v>2805714612.9878998</v>
      </c>
      <c r="H9345">
        <v>6481454256.6339502</v>
      </c>
      <c r="I9345">
        <v>7961221071.4466295</v>
      </c>
      <c r="J9345">
        <v>12144445033.287701</v>
      </c>
      <c r="K9345">
        <v>17906660148.311501</v>
      </c>
      <c r="L9345">
        <v>27008024336.722198</v>
      </c>
      <c r="M9345">
        <v>30407182622.9478</v>
      </c>
      <c r="N9345">
        <v>36645889073.791702</v>
      </c>
      <c r="O9345">
        <v>47650929477.627998</v>
      </c>
      <c r="Q9345" t="str">
        <f>VLOOKUP(A9345,Lookup_Tables!$D$2:$E$7,2,FALSE)</f>
        <v>PF</v>
      </c>
      <c r="R9345" t="str">
        <f>IFERROR(VLOOKUP(D9345,Lookup_Tables!$A$2:$B$21,2,FALSE),"All")</f>
        <v>All</v>
      </c>
    </row>
    <row r="9346" spans="1:18" hidden="1">
      <c r="A9346">
        <v>4096</v>
      </c>
      <c r="B9346">
        <v>24</v>
      </c>
      <c r="C9346" t="s">
        <v>38</v>
      </c>
      <c r="D9346">
        <v>16</v>
      </c>
      <c r="E9346">
        <v>13919345.4502798</v>
      </c>
      <c r="F9346">
        <v>6239312.9970169179</v>
      </c>
      <c r="G9346">
        <v>33219025.3497774</v>
      </c>
      <c r="H9346">
        <v>73026974.104018196</v>
      </c>
      <c r="I9346">
        <v>85200951.097661898</v>
      </c>
      <c r="J9346">
        <v>123847978.178106</v>
      </c>
      <c r="K9346">
        <v>188290837.472343</v>
      </c>
      <c r="L9346">
        <v>290142129.65753102</v>
      </c>
      <c r="M9346">
        <v>320162213.46540898</v>
      </c>
      <c r="N9346">
        <v>434592690.70515501</v>
      </c>
      <c r="O9346">
        <v>519038581.09093601</v>
      </c>
      <c r="Q9346" t="str">
        <f>VLOOKUP(A9346,Lookup_Tables!$D$2:$E$7,2,FALSE)</f>
        <v>PF</v>
      </c>
      <c r="R9346" t="str">
        <f>IFERROR(VLOOKUP(D9346,Lookup_Tables!$A$2:$B$21,2,FALSE),"All")</f>
        <v>Government_Loss</v>
      </c>
    </row>
    <row r="9347" spans="1:18" hidden="1">
      <c r="A9347">
        <v>4096</v>
      </c>
      <c r="B9347">
        <v>24</v>
      </c>
      <c r="C9347" t="s">
        <v>39</v>
      </c>
      <c r="D9347">
        <v>16</v>
      </c>
      <c r="E9347">
        <v>12557989.4542164</v>
      </c>
      <c r="F9347">
        <v>5610464.5593006779</v>
      </c>
      <c r="G9347">
        <v>27601834.072959799</v>
      </c>
      <c r="H9347">
        <v>63337351.969829403</v>
      </c>
      <c r="I9347">
        <v>76324417.651432797</v>
      </c>
      <c r="J9347">
        <v>114594890.539748</v>
      </c>
      <c r="K9347">
        <v>175399616.71618101</v>
      </c>
      <c r="L9347">
        <v>282879814.78161401</v>
      </c>
      <c r="M9347">
        <v>318825017.04059398</v>
      </c>
      <c r="N9347">
        <v>408087476.54170197</v>
      </c>
      <c r="O9347">
        <v>499942664.29416603</v>
      </c>
      <c r="Q9347" t="str">
        <f>VLOOKUP(A9347,Lookup_Tables!$D$2:$E$7,2,FALSE)</f>
        <v>PF</v>
      </c>
      <c r="R9347" t="str">
        <f>IFERROR(VLOOKUP(D9347,Lookup_Tables!$A$2:$B$21,2,FALSE),"All")</f>
        <v>Government_Loss</v>
      </c>
    </row>
    <row r="9348" spans="1:18" hidden="1">
      <c r="A9348">
        <v>4096</v>
      </c>
      <c r="B9348">
        <v>24</v>
      </c>
      <c r="C9348" t="s">
        <v>38</v>
      </c>
      <c r="D9348">
        <v>17</v>
      </c>
      <c r="E9348">
        <v>91539226.102874696</v>
      </c>
      <c r="F9348">
        <v>42597724.631839514</v>
      </c>
      <c r="G9348">
        <v>242249115.83986399</v>
      </c>
      <c r="H9348">
        <v>482845460.29873401</v>
      </c>
      <c r="I9348">
        <v>554052793.97364295</v>
      </c>
      <c r="J9348">
        <v>783168030.20237696</v>
      </c>
      <c r="K9348">
        <v>1126220124.5673499</v>
      </c>
      <c r="L9348">
        <v>1628251840.51196</v>
      </c>
      <c r="M9348">
        <v>1795421785.18751</v>
      </c>
      <c r="N9348">
        <v>2368276142.3417802</v>
      </c>
      <c r="O9348">
        <v>2750061958.2717199</v>
      </c>
      <c r="Q9348" t="str">
        <f>VLOOKUP(A9348,Lookup_Tables!$D$2:$E$7,2,FALSE)</f>
        <v>PF</v>
      </c>
      <c r="R9348" t="str">
        <f>IFERROR(VLOOKUP(D9348,Lookup_Tables!$A$2:$B$21,2,FALSE),"All")</f>
        <v>Emergency_Loss</v>
      </c>
    </row>
    <row r="9349" spans="1:18" hidden="1">
      <c r="A9349">
        <v>4096</v>
      </c>
      <c r="B9349">
        <v>24</v>
      </c>
      <c r="C9349" t="s">
        <v>39</v>
      </c>
      <c r="D9349">
        <v>17</v>
      </c>
      <c r="E9349">
        <v>81811209.240648299</v>
      </c>
      <c r="F9349">
        <v>38181863.521634452</v>
      </c>
      <c r="G9349">
        <v>201875324.652439</v>
      </c>
      <c r="H9349">
        <v>416258738.72269398</v>
      </c>
      <c r="I9349">
        <v>492726546.30118901</v>
      </c>
      <c r="J9349">
        <v>716086088.94579804</v>
      </c>
      <c r="K9349">
        <v>1034205991.07876</v>
      </c>
      <c r="L9349">
        <v>1536806275.4518399</v>
      </c>
      <c r="M9349">
        <v>1746859214.0439</v>
      </c>
      <c r="N9349">
        <v>2110252513.0655899</v>
      </c>
      <c r="O9349">
        <v>2699412891.1360402</v>
      </c>
      <c r="Q9349" t="str">
        <f>VLOOKUP(A9349,Lookup_Tables!$D$2:$E$7,2,FALSE)</f>
        <v>PF</v>
      </c>
      <c r="R9349" t="str">
        <f>IFERROR(VLOOKUP(D9349,Lookup_Tables!$A$2:$B$21,2,FALSE),"All")</f>
        <v>Emergency_Loss</v>
      </c>
    </row>
    <row r="9350" spans="1:18" hidden="1">
      <c r="A9350">
        <v>4096</v>
      </c>
      <c r="B9350">
        <v>24</v>
      </c>
      <c r="C9350" t="s">
        <v>38</v>
      </c>
      <c r="D9350">
        <v>18</v>
      </c>
      <c r="E9350">
        <v>105458571.553155</v>
      </c>
      <c r="F9350">
        <v>48724561.121128075</v>
      </c>
      <c r="G9350">
        <v>275644848.548877</v>
      </c>
      <c r="H9350">
        <v>555358114.96052396</v>
      </c>
      <c r="I9350">
        <v>642398428.10514796</v>
      </c>
      <c r="J9350">
        <v>902427351.06552196</v>
      </c>
      <c r="K9350">
        <v>1324788343.0910699</v>
      </c>
      <c r="L9350">
        <v>1914997699.42941</v>
      </c>
      <c r="M9350">
        <v>2134919177.00195</v>
      </c>
      <c r="N9350">
        <v>2814148412.0206099</v>
      </c>
      <c r="O9350">
        <v>3280420309.8587399</v>
      </c>
      <c r="Q9350" t="str">
        <f>VLOOKUP(A9350,Lookup_Tables!$D$2:$E$7,2,FALSE)</f>
        <v>PF</v>
      </c>
      <c r="R9350" t="str">
        <f>IFERROR(VLOOKUP(D9350,Lookup_Tables!$A$2:$B$21,2,FALSE),"All")</f>
        <v>Govt_Plus_Emergency</v>
      </c>
    </row>
    <row r="9351" spans="1:18" hidden="1">
      <c r="A9351">
        <v>4096</v>
      </c>
      <c r="B9351">
        <v>24</v>
      </c>
      <c r="C9351" t="s">
        <v>39</v>
      </c>
      <c r="D9351">
        <v>18</v>
      </c>
      <c r="E9351">
        <v>94367304.127467901</v>
      </c>
      <c r="F9351">
        <v>43786348.850912824</v>
      </c>
      <c r="G9351">
        <v>229329565.97440401</v>
      </c>
      <c r="H9351">
        <v>480575220.96905398</v>
      </c>
      <c r="I9351">
        <v>570899454.91335297</v>
      </c>
      <c r="J9351">
        <v>833578514.55973005</v>
      </c>
      <c r="K9351">
        <v>1195891653.3975301</v>
      </c>
      <c r="L9351">
        <v>1841781775.58184</v>
      </c>
      <c r="M9351">
        <v>2068363517.6793301</v>
      </c>
      <c r="N9351">
        <v>2509108917.0205102</v>
      </c>
      <c r="O9351">
        <v>3202492939.9872599</v>
      </c>
      <c r="Q9351" t="str">
        <f>VLOOKUP(A9351,Lookup_Tables!$D$2:$E$7,2,FALSE)</f>
        <v>PF</v>
      </c>
      <c r="R9351" t="str">
        <f>IFERROR(VLOOKUP(D9351,Lookup_Tables!$A$2:$B$21,2,FALSE),"All")</f>
        <v>Govt_Plus_Emergency</v>
      </c>
    </row>
    <row r="9352" spans="1:18" hidden="1">
      <c r="A9352">
        <v>4096</v>
      </c>
      <c r="B9352">
        <v>25</v>
      </c>
      <c r="C9352" t="s">
        <v>38</v>
      </c>
      <c r="D9352">
        <v>0</v>
      </c>
      <c r="E9352">
        <v>2793082579.32335</v>
      </c>
      <c r="F9352">
        <v>1205531427.2303777</v>
      </c>
      <c r="G9352">
        <v>9884601861.9389496</v>
      </c>
      <c r="H9352">
        <v>18233015127.262699</v>
      </c>
      <c r="I9352">
        <v>19733291513.871101</v>
      </c>
      <c r="J9352">
        <v>24470250515.377399</v>
      </c>
      <c r="K9352">
        <v>30960922411.210899</v>
      </c>
      <c r="L9352">
        <v>37048857766.837196</v>
      </c>
      <c r="M9352">
        <v>39582397365.085197</v>
      </c>
      <c r="N9352">
        <v>45558020133.891602</v>
      </c>
      <c r="O9352">
        <v>48532267836.796097</v>
      </c>
      <c r="Q9352" t="str">
        <f>VLOOKUP(A9352,Lookup_Tables!$D$2:$E$7,2,FALSE)</f>
        <v>PF</v>
      </c>
      <c r="R9352" t="str">
        <f>IFERROR(VLOOKUP(D9352,Lookup_Tables!$A$2:$B$21,2,FALSE),"All")</f>
        <v>Private Assets</v>
      </c>
    </row>
    <row r="9353" spans="1:18" hidden="1">
      <c r="A9353">
        <v>4096</v>
      </c>
      <c r="B9353">
        <v>25</v>
      </c>
      <c r="C9353" t="s">
        <v>39</v>
      </c>
      <c r="D9353">
        <v>0</v>
      </c>
      <c r="E9353">
        <v>2527084941.7284298</v>
      </c>
      <c r="F9353">
        <v>1106575820.2166851</v>
      </c>
      <c r="G9353">
        <v>9025505844.3130398</v>
      </c>
      <c r="H9353">
        <v>15739585340.423901</v>
      </c>
      <c r="I9353">
        <v>17545770872.577499</v>
      </c>
      <c r="J9353">
        <v>21647978796.309799</v>
      </c>
      <c r="K9353">
        <v>28102993381.9072</v>
      </c>
      <c r="L9353">
        <v>33090665686.847198</v>
      </c>
      <c r="M9353">
        <v>34479894747.571899</v>
      </c>
      <c r="N9353">
        <v>39002528485.681297</v>
      </c>
      <c r="O9353">
        <v>42056857762.748299</v>
      </c>
      <c r="Q9353" t="str">
        <f>VLOOKUP(A9353,Lookup_Tables!$D$2:$E$7,2,FALSE)</f>
        <v>PF</v>
      </c>
      <c r="R9353" t="str">
        <f>IFERROR(VLOOKUP(D9353,Lookup_Tables!$A$2:$B$21,2,FALSE),"All")</f>
        <v>Private Assets</v>
      </c>
    </row>
    <row r="9354" spans="1:18" hidden="1">
      <c r="A9354">
        <v>4096</v>
      </c>
      <c r="B9354">
        <v>25</v>
      </c>
      <c r="C9354" t="s">
        <v>38</v>
      </c>
      <c r="D9354">
        <v>1</v>
      </c>
      <c r="E9354">
        <v>52661345.464976102</v>
      </c>
      <c r="F9354">
        <v>21103894.80491988</v>
      </c>
      <c r="G9354">
        <v>171834685.76506999</v>
      </c>
      <c r="H9354">
        <v>346728822.704422</v>
      </c>
      <c r="I9354">
        <v>387109160.487284</v>
      </c>
      <c r="J9354">
        <v>504259537.11505699</v>
      </c>
      <c r="K9354">
        <v>762273060.60517704</v>
      </c>
      <c r="L9354">
        <v>934749383.520311</v>
      </c>
      <c r="M9354">
        <v>961559508.00980401</v>
      </c>
      <c r="N9354">
        <v>999822520.10880804</v>
      </c>
      <c r="O9354">
        <v>1062737097.06803</v>
      </c>
      <c r="Q9354" t="str">
        <f>VLOOKUP(A9354,Lookup_Tables!$D$2:$E$7,2,FALSE)</f>
        <v>PF</v>
      </c>
      <c r="R9354" t="str">
        <f>IFERROR(VLOOKUP(D9354,Lookup_Tables!$A$2:$B$21,2,FALSE),"All")</f>
        <v>Airport</v>
      </c>
    </row>
    <row r="9355" spans="1:18" hidden="1">
      <c r="A9355">
        <v>4096</v>
      </c>
      <c r="B9355">
        <v>25</v>
      </c>
      <c r="C9355" t="s">
        <v>39</v>
      </c>
      <c r="D9355">
        <v>1</v>
      </c>
      <c r="E9355">
        <v>48381697.022929698</v>
      </c>
      <c r="F9355">
        <v>19343255.368145306</v>
      </c>
      <c r="G9355">
        <v>159404533.114353</v>
      </c>
      <c r="H9355">
        <v>315286438.46891803</v>
      </c>
      <c r="I9355">
        <v>347676849.39414603</v>
      </c>
      <c r="J9355">
        <v>462940714.09699702</v>
      </c>
      <c r="K9355">
        <v>672368427.95721996</v>
      </c>
      <c r="L9355">
        <v>908195949.81215203</v>
      </c>
      <c r="M9355">
        <v>929017263.23217106</v>
      </c>
      <c r="N9355">
        <v>982361768.76328301</v>
      </c>
      <c r="O9355">
        <v>996727335.04733896</v>
      </c>
      <c r="Q9355" t="str">
        <f>VLOOKUP(A9355,Lookup_Tables!$D$2:$E$7,2,FALSE)</f>
        <v>PF</v>
      </c>
      <c r="R9355" t="str">
        <f>IFERROR(VLOOKUP(D9355,Lookup_Tables!$A$2:$B$21,2,FALSE),"All")</f>
        <v>Airport</v>
      </c>
    </row>
    <row r="9356" spans="1:18" hidden="1">
      <c r="A9356">
        <v>4096</v>
      </c>
      <c r="B9356">
        <v>25</v>
      </c>
      <c r="C9356" t="s">
        <v>38</v>
      </c>
      <c r="D9356">
        <v>2</v>
      </c>
      <c r="E9356">
        <v>5791943.2773482502</v>
      </c>
      <c r="F9356">
        <v>2371922.6911699306</v>
      </c>
      <c r="G9356">
        <v>17166846.897115499</v>
      </c>
      <c r="H9356">
        <v>33837868.712444797</v>
      </c>
      <c r="I9356">
        <v>37527638.142806597</v>
      </c>
      <c r="J9356">
        <v>53720246.770533502</v>
      </c>
      <c r="K9356">
        <v>87949075.675311595</v>
      </c>
      <c r="L9356">
        <v>117605290.068683</v>
      </c>
      <c r="M9356">
        <v>124677842.860852</v>
      </c>
      <c r="N9356">
        <v>145429449.252244</v>
      </c>
      <c r="O9356">
        <v>174717213.53904399</v>
      </c>
      <c r="Q9356" t="str">
        <f>VLOOKUP(A9356,Lookup_Tables!$D$2:$E$7,2,FALSE)</f>
        <v>PF</v>
      </c>
      <c r="R9356" t="str">
        <f>IFERROR(VLOOKUP(D9356,Lookup_Tables!$A$2:$B$21,2,FALSE),"All")</f>
        <v>Bridge</v>
      </c>
    </row>
    <row r="9357" spans="1:18" hidden="1">
      <c r="A9357">
        <v>4096</v>
      </c>
      <c r="B9357">
        <v>25</v>
      </c>
      <c r="C9357" t="s">
        <v>39</v>
      </c>
      <c r="D9357">
        <v>2</v>
      </c>
      <c r="E9357">
        <v>5316462.2317536203</v>
      </c>
      <c r="F9357">
        <v>2205674.0894517601</v>
      </c>
      <c r="G9357">
        <v>15613713.9911156</v>
      </c>
      <c r="H9357">
        <v>29083829.160114601</v>
      </c>
      <c r="I9357">
        <v>33197885.926157098</v>
      </c>
      <c r="J9357">
        <v>48230540.776484698</v>
      </c>
      <c r="K9357">
        <v>80415798.722484693</v>
      </c>
      <c r="L9357">
        <v>112304534.134847</v>
      </c>
      <c r="M9357">
        <v>119322962.014626</v>
      </c>
      <c r="N9357">
        <v>137803519.329667</v>
      </c>
      <c r="O9357">
        <v>164296264.26121801</v>
      </c>
      <c r="Q9357" t="str">
        <f>VLOOKUP(A9357,Lookup_Tables!$D$2:$E$7,2,FALSE)</f>
        <v>PF</v>
      </c>
      <c r="R9357" t="str">
        <f>IFERROR(VLOOKUP(D9357,Lookup_Tables!$A$2:$B$21,2,FALSE),"All")</f>
        <v>Bridge</v>
      </c>
    </row>
    <row r="9358" spans="1:18" hidden="1">
      <c r="A9358">
        <v>4096</v>
      </c>
      <c r="B9358">
        <v>25</v>
      </c>
      <c r="C9358" t="s">
        <v>38</v>
      </c>
      <c r="D9358">
        <v>3</v>
      </c>
      <c r="E9358">
        <v>745154.40176491998</v>
      </c>
      <c r="F9358">
        <v>326831.8640514664</v>
      </c>
      <c r="G9358">
        <v>2128091.8002830301</v>
      </c>
      <c r="H9358">
        <v>4430394.9971339302</v>
      </c>
      <c r="I9358">
        <v>4864920.0267204</v>
      </c>
      <c r="J9358">
        <v>6522187.76074614</v>
      </c>
      <c r="K9358">
        <v>10417601.031805599</v>
      </c>
      <c r="L9358">
        <v>13452654.9686605</v>
      </c>
      <c r="M9358">
        <v>14488379.522513101</v>
      </c>
      <c r="N9358">
        <v>17089618.341255099</v>
      </c>
      <c r="O9358">
        <v>19406549.019625802</v>
      </c>
      <c r="Q9358" t="str">
        <f>VLOOKUP(A9358,Lookup_Tables!$D$2:$E$7,2,FALSE)</f>
        <v>PF</v>
      </c>
      <c r="R9358" t="str">
        <f>IFERROR(VLOOKUP(D9358,Lookup_Tables!$A$2:$B$21,2,FALSE),"All")</f>
        <v>Govt Hosp</v>
      </c>
    </row>
    <row r="9359" spans="1:18" hidden="1">
      <c r="A9359">
        <v>4096</v>
      </c>
      <c r="B9359">
        <v>25</v>
      </c>
      <c r="C9359" t="s">
        <v>39</v>
      </c>
      <c r="D9359">
        <v>3</v>
      </c>
      <c r="E9359">
        <v>675894.91727403796</v>
      </c>
      <c r="F9359">
        <v>297775.28638812056</v>
      </c>
      <c r="G9359">
        <v>1877418.3124408899</v>
      </c>
      <c r="H9359">
        <v>3834884.3007323002</v>
      </c>
      <c r="I9359">
        <v>4326270.7607404701</v>
      </c>
      <c r="J9359">
        <v>5914393.4646400101</v>
      </c>
      <c r="K9359">
        <v>9716339.1265953798</v>
      </c>
      <c r="L9359">
        <v>12838422.657862401</v>
      </c>
      <c r="M9359">
        <v>13401475.728995699</v>
      </c>
      <c r="N9359">
        <v>16108681.6631326</v>
      </c>
      <c r="O9359">
        <v>18749342.237633899</v>
      </c>
      <c r="Q9359" t="str">
        <f>VLOOKUP(A9359,Lookup_Tables!$D$2:$E$7,2,FALSE)</f>
        <v>PF</v>
      </c>
      <c r="R9359" t="str">
        <f>IFERROR(VLOOKUP(D9359,Lookup_Tables!$A$2:$B$21,2,FALSE),"All")</f>
        <v>Govt Hosp</v>
      </c>
    </row>
    <row r="9360" spans="1:18" hidden="1">
      <c r="A9360">
        <v>4096</v>
      </c>
      <c r="B9360">
        <v>25</v>
      </c>
      <c r="C9360" t="s">
        <v>38</v>
      </c>
      <c r="D9360">
        <v>4</v>
      </c>
      <c r="E9360">
        <v>239581.214800057</v>
      </c>
      <c r="F9360">
        <v>87758.751003823796</v>
      </c>
      <c r="G9360">
        <v>405500.29252439999</v>
      </c>
      <c r="H9360">
        <v>1014195.28426947</v>
      </c>
      <c r="I9360">
        <v>1297409.6579517699</v>
      </c>
      <c r="J9360">
        <v>2739092.7926493199</v>
      </c>
      <c r="K9360">
        <v>5328055.0302003296</v>
      </c>
      <c r="L9360">
        <v>7870636.7260406902</v>
      </c>
      <c r="M9360">
        <v>8398805.5598586705</v>
      </c>
      <c r="N9360">
        <v>10676645.6942761</v>
      </c>
      <c r="O9360">
        <v>14056253.236801401</v>
      </c>
      <c r="Q9360" t="str">
        <f>VLOOKUP(A9360,Lookup_Tables!$D$2:$E$7,2,FALSE)</f>
        <v>PF</v>
      </c>
      <c r="R9360" t="str">
        <f>IFERROR(VLOOKUP(D9360,Lookup_Tables!$A$2:$B$21,2,FALSE),"All")</f>
        <v>Govt Med Fac</v>
      </c>
    </row>
    <row r="9361" spans="1:18" hidden="1">
      <c r="A9361">
        <v>4096</v>
      </c>
      <c r="B9361">
        <v>25</v>
      </c>
      <c r="C9361" t="s">
        <v>39</v>
      </c>
      <c r="D9361">
        <v>4</v>
      </c>
      <c r="E9361">
        <v>225696.99728318499</v>
      </c>
      <c r="F9361">
        <v>80959.695970852772</v>
      </c>
      <c r="G9361">
        <v>366040.92148433701</v>
      </c>
      <c r="H9361">
        <v>913787.22083371901</v>
      </c>
      <c r="I9361">
        <v>1219581.5227614001</v>
      </c>
      <c r="J9361">
        <v>2613641.8035959601</v>
      </c>
      <c r="K9361">
        <v>5143146.9043262796</v>
      </c>
      <c r="L9361">
        <v>7478682.0409507398</v>
      </c>
      <c r="M9361">
        <v>8373225.4276827397</v>
      </c>
      <c r="N9361">
        <v>10676645.6942761</v>
      </c>
      <c r="O9361">
        <v>13667914.118692899</v>
      </c>
      <c r="Q9361" t="str">
        <f>VLOOKUP(A9361,Lookup_Tables!$D$2:$E$7,2,FALSE)</f>
        <v>PF</v>
      </c>
      <c r="R9361" t="str">
        <f>IFERROR(VLOOKUP(D9361,Lookup_Tables!$A$2:$B$21,2,FALSE),"All")</f>
        <v>Govt Med Fac</v>
      </c>
    </row>
    <row r="9362" spans="1:18" hidden="1">
      <c r="A9362">
        <v>4096</v>
      </c>
      <c r="B9362">
        <v>25</v>
      </c>
      <c r="C9362" t="s">
        <v>38</v>
      </c>
      <c r="D9362">
        <v>6</v>
      </c>
      <c r="E9362">
        <v>373.770979380862</v>
      </c>
      <c r="F9362">
        <v>373.770979380862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Q9362" t="str">
        <f>VLOOKUP(A9362,Lookup_Tables!$D$2:$E$7,2,FALSE)</f>
        <v>PF</v>
      </c>
      <c r="R9362" t="str">
        <f>IFERROR(VLOOKUP(D9362,Lookup_Tables!$A$2:$B$21,2,FALSE),"All")</f>
        <v>Port</v>
      </c>
    </row>
    <row r="9363" spans="1:18" hidden="1">
      <c r="A9363">
        <v>4096</v>
      </c>
      <c r="B9363">
        <v>25</v>
      </c>
      <c r="C9363" t="s">
        <v>39</v>
      </c>
      <c r="D9363">
        <v>6</v>
      </c>
      <c r="E9363">
        <v>373.770979380862</v>
      </c>
      <c r="F9363">
        <v>373.770979380862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Q9363" t="str">
        <f>VLOOKUP(A9363,Lookup_Tables!$D$2:$E$7,2,FALSE)</f>
        <v>PF</v>
      </c>
      <c r="R9363" t="str">
        <f>IFERROR(VLOOKUP(D9363,Lookup_Tables!$A$2:$B$21,2,FALSE),"All")</f>
        <v>Port</v>
      </c>
    </row>
    <row r="9364" spans="1:18" hidden="1">
      <c r="A9364">
        <v>4096</v>
      </c>
      <c r="B9364">
        <v>25</v>
      </c>
      <c r="C9364" t="s">
        <v>38</v>
      </c>
      <c r="D9364">
        <v>9</v>
      </c>
      <c r="E9364">
        <v>256718.032453477</v>
      </c>
      <c r="F9364">
        <v>113234.21706261748</v>
      </c>
      <c r="G9364">
        <v>930684.32735518005</v>
      </c>
      <c r="H9364">
        <v>1605407.5295500399</v>
      </c>
      <c r="I9364">
        <v>1755070.1050191</v>
      </c>
      <c r="J9364">
        <v>2135578.2903177501</v>
      </c>
      <c r="K9364">
        <v>2672682.4042684301</v>
      </c>
      <c r="L9364">
        <v>3262434.1713939402</v>
      </c>
      <c r="M9364">
        <v>3405718.2312910501</v>
      </c>
      <c r="N9364">
        <v>4198663.7175334701</v>
      </c>
      <c r="O9364">
        <v>4547375.3751398996</v>
      </c>
      <c r="Q9364" t="str">
        <f>VLOOKUP(A9364,Lookup_Tables!$D$2:$E$7,2,FALSE)</f>
        <v>PF</v>
      </c>
      <c r="R9364" t="str">
        <f>IFERROR(VLOOKUP(D9364,Lookup_Tables!$A$2:$B$21,2,FALSE),"All")</f>
        <v>Pub Admin Bldg</v>
      </c>
    </row>
    <row r="9365" spans="1:18" hidden="1">
      <c r="A9365">
        <v>4096</v>
      </c>
      <c r="B9365">
        <v>25</v>
      </c>
      <c r="C9365" t="s">
        <v>39</v>
      </c>
      <c r="D9365">
        <v>9</v>
      </c>
      <c r="E9365">
        <v>231804.82662173099</v>
      </c>
      <c r="F9365">
        <v>104182.2889357877</v>
      </c>
      <c r="G9365">
        <v>867122.86293905403</v>
      </c>
      <c r="H9365">
        <v>1372971.2206341</v>
      </c>
      <c r="I9365">
        <v>1477458.9561839099</v>
      </c>
      <c r="J9365">
        <v>1848604.4178966701</v>
      </c>
      <c r="K9365">
        <v>2394770.9288918702</v>
      </c>
      <c r="L9365">
        <v>2881813.2341451398</v>
      </c>
      <c r="M9365">
        <v>3024551.5263852701</v>
      </c>
      <c r="N9365">
        <v>3469503.39113311</v>
      </c>
      <c r="O9365">
        <v>3882253.5364048402</v>
      </c>
      <c r="Q9365" t="str">
        <f>VLOOKUP(A9365,Lookup_Tables!$D$2:$E$7,2,FALSE)</f>
        <v>PF</v>
      </c>
      <c r="R9365" t="str">
        <f>IFERROR(VLOOKUP(D9365,Lookup_Tables!$A$2:$B$21,2,FALSE),"All")</f>
        <v>Pub Admin Bldg</v>
      </c>
    </row>
    <row r="9366" spans="1:18" hidden="1">
      <c r="A9366">
        <v>4096</v>
      </c>
      <c r="B9366">
        <v>25</v>
      </c>
      <c r="C9366" t="s">
        <v>38</v>
      </c>
      <c r="D9366">
        <v>10</v>
      </c>
      <c r="E9366">
        <v>2770908.7831231002</v>
      </c>
      <c r="F9366">
        <v>1013106.8781840182</v>
      </c>
      <c r="G9366">
        <v>5737362.5134037696</v>
      </c>
      <c r="H9366">
        <v>16324288.713588201</v>
      </c>
      <c r="I9366">
        <v>19740094.264776401</v>
      </c>
      <c r="J9366">
        <v>31745797.564215802</v>
      </c>
      <c r="K9366">
        <v>53526943.0426125</v>
      </c>
      <c r="L9366">
        <v>74910615.684065402</v>
      </c>
      <c r="M9366">
        <v>81247688.416667297</v>
      </c>
      <c r="N9366">
        <v>97938842.245211095</v>
      </c>
      <c r="O9366">
        <v>121092791.615436</v>
      </c>
      <c r="Q9366" t="str">
        <f>VLOOKUP(A9366,Lookup_Tables!$D$2:$E$7,2,FALSE)</f>
        <v>PF</v>
      </c>
      <c r="R9366" t="str">
        <f>IFERROR(VLOOKUP(D9366,Lookup_Tables!$A$2:$B$21,2,FALSE),"All")</f>
        <v>Pub School</v>
      </c>
    </row>
    <row r="9367" spans="1:18" hidden="1">
      <c r="A9367">
        <v>4096</v>
      </c>
      <c r="B9367">
        <v>25</v>
      </c>
      <c r="C9367" t="s">
        <v>39</v>
      </c>
      <c r="D9367">
        <v>10</v>
      </c>
      <c r="E9367">
        <v>2600968.5197662301</v>
      </c>
      <c r="F9367">
        <v>952992.93783155386</v>
      </c>
      <c r="G9367">
        <v>5172115.0256668804</v>
      </c>
      <c r="H9367">
        <v>15213128.325138399</v>
      </c>
      <c r="I9367">
        <v>18589693.8418056</v>
      </c>
      <c r="J9367">
        <v>29899089.188460302</v>
      </c>
      <c r="K9367">
        <v>51049991.926795401</v>
      </c>
      <c r="L9367">
        <v>72265861.173350707</v>
      </c>
      <c r="M9367">
        <v>77735048.698385105</v>
      </c>
      <c r="N9367">
        <v>92063624.335241497</v>
      </c>
      <c r="O9367">
        <v>114324817.16760901</v>
      </c>
      <c r="Q9367" t="str">
        <f>VLOOKUP(A9367,Lookup_Tables!$D$2:$E$7,2,FALSE)</f>
        <v>PF</v>
      </c>
      <c r="R9367" t="str">
        <f>IFERROR(VLOOKUP(D9367,Lookup_Tables!$A$2:$B$21,2,FALSE),"All")</f>
        <v>Pub School</v>
      </c>
    </row>
    <row r="9368" spans="1:18" hidden="1">
      <c r="A9368">
        <v>4096</v>
      </c>
      <c r="B9368">
        <v>25</v>
      </c>
      <c r="C9368" t="s">
        <v>38</v>
      </c>
      <c r="D9368">
        <v>11</v>
      </c>
      <c r="E9368">
        <v>62269.967602354103</v>
      </c>
      <c r="F9368">
        <v>22813.521800326627</v>
      </c>
      <c r="G9368">
        <v>225590.00162886901</v>
      </c>
      <c r="H9368">
        <v>451202.03712283802</v>
      </c>
      <c r="I9368">
        <v>491477.96606605803</v>
      </c>
      <c r="J9368">
        <v>624404.94176201604</v>
      </c>
      <c r="K9368">
        <v>825861.32780217903</v>
      </c>
      <c r="L9368">
        <v>1043432.1455442799</v>
      </c>
      <c r="M9368">
        <v>1075678.8345510301</v>
      </c>
      <c r="N9368">
        <v>1297212.8819812899</v>
      </c>
      <c r="O9368">
        <v>1494633.95692339</v>
      </c>
      <c r="Q9368" t="str">
        <f>VLOOKUP(A9368,Lookup_Tables!$D$2:$E$7,2,FALSE)</f>
        <v>PF</v>
      </c>
      <c r="R9368" t="str">
        <f>IFERROR(VLOOKUP(D9368,Lookup_Tables!$A$2:$B$21,2,FALSE),"All")</f>
        <v>Pub Univ</v>
      </c>
    </row>
    <row r="9369" spans="1:18" hidden="1">
      <c r="A9369">
        <v>4096</v>
      </c>
      <c r="B9369">
        <v>25</v>
      </c>
      <c r="C9369" t="s">
        <v>39</v>
      </c>
      <c r="D9369">
        <v>11</v>
      </c>
      <c r="E9369">
        <v>57892.821162995497</v>
      </c>
      <c r="F9369">
        <v>20972.081224020229</v>
      </c>
      <c r="G9369">
        <v>225590.00162886901</v>
      </c>
      <c r="H9369">
        <v>402872.38701612601</v>
      </c>
      <c r="I9369">
        <v>447187.11190542701</v>
      </c>
      <c r="J9369">
        <v>568058.48460213805</v>
      </c>
      <c r="K9369">
        <v>745306.56177133403</v>
      </c>
      <c r="L9369">
        <v>934673.04167517601</v>
      </c>
      <c r="M9369">
        <v>970895.48274418805</v>
      </c>
      <c r="N9369">
        <v>1128018.4567835501</v>
      </c>
      <c r="O9369">
        <v>1325429.1312871899</v>
      </c>
      <c r="Q9369" t="str">
        <f>VLOOKUP(A9369,Lookup_Tables!$D$2:$E$7,2,FALSE)</f>
        <v>PF</v>
      </c>
      <c r="R9369" t="str">
        <f>IFERROR(VLOOKUP(D9369,Lookup_Tables!$A$2:$B$21,2,FALSE),"All")</f>
        <v>Pub Univ</v>
      </c>
    </row>
    <row r="9370" spans="1:18" hidden="1">
      <c r="A9370">
        <v>4096</v>
      </c>
      <c r="B9370">
        <v>25</v>
      </c>
      <c r="C9370" t="s">
        <v>38</v>
      </c>
      <c r="D9370">
        <v>13</v>
      </c>
      <c r="E9370">
        <v>8239007.60642925</v>
      </c>
      <c r="F9370">
        <v>3309233.7547183121</v>
      </c>
      <c r="G9370">
        <v>22566791.1624786</v>
      </c>
      <c r="H9370">
        <v>49096087.025761403</v>
      </c>
      <c r="I9370">
        <v>56875584.828157097</v>
      </c>
      <c r="J9370">
        <v>84358700.487662494</v>
      </c>
      <c r="K9370">
        <v>131247010.123612</v>
      </c>
      <c r="L9370">
        <v>166899952.844439</v>
      </c>
      <c r="M9370">
        <v>178961440.01152399</v>
      </c>
      <c r="N9370">
        <v>215567419.06479701</v>
      </c>
      <c r="O9370">
        <v>249905722.58640799</v>
      </c>
      <c r="Q9370" t="str">
        <f>VLOOKUP(A9370,Lookup_Tables!$D$2:$E$7,2,FALSE)</f>
        <v>PF</v>
      </c>
      <c r="R9370" t="str">
        <f>IFERROR(VLOOKUP(D9370,Lookup_Tables!$A$2:$B$21,2,FALSE),"All")</f>
        <v>Residual Inst</v>
      </c>
    </row>
    <row r="9371" spans="1:18" hidden="1">
      <c r="A9371">
        <v>4096</v>
      </c>
      <c r="B9371">
        <v>25</v>
      </c>
      <c r="C9371" t="s">
        <v>39</v>
      </c>
      <c r="D9371">
        <v>13</v>
      </c>
      <c r="E9371">
        <v>7581011.7302940199</v>
      </c>
      <c r="F9371">
        <v>3055369.2400534246</v>
      </c>
      <c r="G9371">
        <v>20387026.717448398</v>
      </c>
      <c r="H9371">
        <v>42842679.118835397</v>
      </c>
      <c r="I9371">
        <v>51095509.551691703</v>
      </c>
      <c r="J9371">
        <v>77386707.035438299</v>
      </c>
      <c r="K9371">
        <v>122315569.107282</v>
      </c>
      <c r="L9371">
        <v>162322801.61354801</v>
      </c>
      <c r="M9371">
        <v>173419659.439661</v>
      </c>
      <c r="N9371">
        <v>200319761.24295199</v>
      </c>
      <c r="O9371">
        <v>240602795.59505299</v>
      </c>
      <c r="Q9371" t="str">
        <f>VLOOKUP(A9371,Lookup_Tables!$D$2:$E$7,2,FALSE)</f>
        <v>PF</v>
      </c>
      <c r="R9371" t="str">
        <f>IFERROR(VLOOKUP(D9371,Lookup_Tables!$A$2:$B$21,2,FALSE),"All")</f>
        <v>Residual Inst</v>
      </c>
    </row>
    <row r="9372" spans="1:18" hidden="1">
      <c r="A9372">
        <v>4096</v>
      </c>
      <c r="B9372">
        <v>25</v>
      </c>
      <c r="C9372" t="s">
        <v>38</v>
      </c>
      <c r="D9372">
        <v>14</v>
      </c>
      <c r="E9372">
        <v>4746863.7511479501</v>
      </c>
      <c r="F9372">
        <v>1756769.9550239872</v>
      </c>
      <c r="G9372">
        <v>10273373.285850801</v>
      </c>
      <c r="H9372">
        <v>27443478.236533299</v>
      </c>
      <c r="I9372">
        <v>32733587.2227192</v>
      </c>
      <c r="J9372">
        <v>51940797.080497399</v>
      </c>
      <c r="K9372">
        <v>91293636.352658197</v>
      </c>
      <c r="L9372">
        <v>127597582.223342</v>
      </c>
      <c r="M9372">
        <v>138971045.43333599</v>
      </c>
      <c r="N9372">
        <v>161253206.07369801</v>
      </c>
      <c r="O9372">
        <v>211618033.66148999</v>
      </c>
      <c r="Q9372" t="str">
        <f>VLOOKUP(A9372,Lookup_Tables!$D$2:$E$7,2,FALSE)</f>
        <v>PF</v>
      </c>
      <c r="R9372" t="str">
        <f>IFERROR(VLOOKUP(D9372,Lookup_Tables!$A$2:$B$21,2,FALSE),"All")</f>
        <v>Road</v>
      </c>
    </row>
    <row r="9373" spans="1:18" hidden="1">
      <c r="A9373">
        <v>4096</v>
      </c>
      <c r="B9373">
        <v>25</v>
      </c>
      <c r="C9373" t="s">
        <v>39</v>
      </c>
      <c r="D9373">
        <v>14</v>
      </c>
      <c r="E9373">
        <v>4456131.3999609305</v>
      </c>
      <c r="F9373">
        <v>1653756.5703999731</v>
      </c>
      <c r="G9373">
        <v>9229048.6935143191</v>
      </c>
      <c r="H9373">
        <v>25206634.474348702</v>
      </c>
      <c r="I9373">
        <v>30596690.563726399</v>
      </c>
      <c r="J9373">
        <v>49580363.544433601</v>
      </c>
      <c r="K9373">
        <v>84855211.540313005</v>
      </c>
      <c r="L9373">
        <v>124936468.83519299</v>
      </c>
      <c r="M9373">
        <v>131925358.826655</v>
      </c>
      <c r="N9373">
        <v>157474860.08263999</v>
      </c>
      <c r="O9373">
        <v>206290082.18789801</v>
      </c>
      <c r="Q9373" t="str">
        <f>VLOOKUP(A9373,Lookup_Tables!$D$2:$E$7,2,FALSE)</f>
        <v>PF</v>
      </c>
      <c r="R9373" t="str">
        <f>IFERROR(VLOOKUP(D9373,Lookup_Tables!$A$2:$B$21,2,FALSE),"All")</f>
        <v>Road</v>
      </c>
    </row>
    <row r="9374" spans="1:18" hidden="1">
      <c r="A9374">
        <v>4096</v>
      </c>
      <c r="B9374">
        <v>25</v>
      </c>
      <c r="C9374" t="s">
        <v>38</v>
      </c>
      <c r="D9374">
        <v>15</v>
      </c>
      <c r="E9374">
        <v>2868596745.5939698</v>
      </c>
      <c r="F9374">
        <v>1236272149.5219004</v>
      </c>
      <c r="G9374">
        <v>10131636367.954901</v>
      </c>
      <c r="H9374">
        <v>18669420636.817402</v>
      </c>
      <c r="I9374">
        <v>20339435952.553299</v>
      </c>
      <c r="J9374">
        <v>25123129838.775101</v>
      </c>
      <c r="K9374">
        <v>31924136860.316898</v>
      </c>
      <c r="L9374">
        <v>38409908887.349602</v>
      </c>
      <c r="M9374">
        <v>40955206398.355904</v>
      </c>
      <c r="N9374">
        <v>47355404438.347603</v>
      </c>
      <c r="O9374">
        <v>50243427136.921898</v>
      </c>
      <c r="Q9374" t="str">
        <f>VLOOKUP(A9374,Lookup_Tables!$D$2:$E$7,2,FALSE)</f>
        <v>PF</v>
      </c>
      <c r="R9374" t="str">
        <f>IFERROR(VLOOKUP(D9374,Lookup_Tables!$A$2:$B$21,2,FALSE),"All")</f>
        <v>All</v>
      </c>
    </row>
    <row r="9375" spans="1:18" hidden="1">
      <c r="A9375">
        <v>4096</v>
      </c>
      <c r="B9375">
        <v>25</v>
      </c>
      <c r="C9375" t="s">
        <v>39</v>
      </c>
      <c r="D9375">
        <v>15</v>
      </c>
      <c r="E9375">
        <v>2596542231.9171901</v>
      </c>
      <c r="F9375">
        <v>1134077378.249953</v>
      </c>
      <c r="G9375">
        <v>9231650005.2142296</v>
      </c>
      <c r="H9375">
        <v>16189584389.372299</v>
      </c>
      <c r="I9375">
        <v>18027245865.965401</v>
      </c>
      <c r="J9375">
        <v>22426596127.892799</v>
      </c>
      <c r="K9375">
        <v>29133044147.9142</v>
      </c>
      <c r="L9375">
        <v>34478002612.7603</v>
      </c>
      <c r="M9375">
        <v>35780591105.127403</v>
      </c>
      <c r="N9375">
        <v>40553924546.3144</v>
      </c>
      <c r="O9375">
        <v>43747727283.405197</v>
      </c>
      <c r="Q9375" t="str">
        <f>VLOOKUP(A9375,Lookup_Tables!$D$2:$E$7,2,FALSE)</f>
        <v>PF</v>
      </c>
      <c r="R9375" t="str">
        <f>IFERROR(VLOOKUP(D9375,Lookup_Tables!$A$2:$B$21,2,FALSE),"All")</f>
        <v>All</v>
      </c>
    </row>
    <row r="9376" spans="1:18" hidden="1">
      <c r="A9376">
        <v>4096</v>
      </c>
      <c r="B9376">
        <v>25</v>
      </c>
      <c r="C9376" t="s">
        <v>38</v>
      </c>
      <c r="D9376">
        <v>16</v>
      </c>
      <c r="E9376">
        <v>75514166.270624503</v>
      </c>
      <c r="F9376">
        <v>29980497.931208409</v>
      </c>
      <c r="G9376">
        <v>232535102.25855201</v>
      </c>
      <c r="H9376">
        <v>489214050.95902598</v>
      </c>
      <c r="I9376">
        <v>549210564.327142</v>
      </c>
      <c r="J9376">
        <v>739958963.40992606</v>
      </c>
      <c r="K9376">
        <v>1145751037.23949</v>
      </c>
      <c r="L9376">
        <v>1425243107.96715</v>
      </c>
      <c r="M9376">
        <v>1464055521.6127</v>
      </c>
      <c r="N9376">
        <v>1711159300.1257999</v>
      </c>
      <c r="O9376">
        <v>1804469601.52089</v>
      </c>
      <c r="Q9376" t="str">
        <f>VLOOKUP(A9376,Lookup_Tables!$D$2:$E$7,2,FALSE)</f>
        <v>PF</v>
      </c>
      <c r="R9376" t="str">
        <f>IFERROR(VLOOKUP(D9376,Lookup_Tables!$A$2:$B$21,2,FALSE),"All")</f>
        <v>Government_Loss</v>
      </c>
    </row>
    <row r="9377" spans="1:18" hidden="1">
      <c r="A9377">
        <v>4096</v>
      </c>
      <c r="B9377">
        <v>25</v>
      </c>
      <c r="C9377" t="s">
        <v>39</v>
      </c>
      <c r="D9377">
        <v>16</v>
      </c>
      <c r="E9377">
        <v>69465749.647191703</v>
      </c>
      <c r="F9377">
        <v>27884282.287145279</v>
      </c>
      <c r="G9377">
        <v>213645159.400105</v>
      </c>
      <c r="H9377">
        <v>426486506.53432</v>
      </c>
      <c r="I9377">
        <v>494454813.160218</v>
      </c>
      <c r="J9377">
        <v>665242414.51168096</v>
      </c>
      <c r="K9377">
        <v>1037014068.4985</v>
      </c>
      <c r="L9377">
        <v>1361525066.7519801</v>
      </c>
      <c r="M9377">
        <v>1415564888.6996801</v>
      </c>
      <c r="N9377">
        <v>1555242518.39821</v>
      </c>
      <c r="O9377">
        <v>1741391953.4105799</v>
      </c>
      <c r="Q9377" t="str">
        <f>VLOOKUP(A9377,Lookup_Tables!$D$2:$E$7,2,FALSE)</f>
        <v>PF</v>
      </c>
      <c r="R9377" t="str">
        <f>IFERROR(VLOOKUP(D9377,Lookup_Tables!$A$2:$B$21,2,FALSE),"All")</f>
        <v>Government_Loss</v>
      </c>
    </row>
    <row r="9378" spans="1:18" hidden="1">
      <c r="A9378">
        <v>4096</v>
      </c>
      <c r="B9378">
        <v>25</v>
      </c>
      <c r="C9378" t="s">
        <v>38</v>
      </c>
      <c r="D9378">
        <v>17</v>
      </c>
      <c r="E9378">
        <v>160891482.80809799</v>
      </c>
      <c r="F9378">
        <v>69112925.636904255</v>
      </c>
      <c r="G9378">
        <v>554659872.26198494</v>
      </c>
      <c r="H9378">
        <v>1035328484.50846</v>
      </c>
      <c r="I9378">
        <v>1138412314.76232</v>
      </c>
      <c r="J9378">
        <v>1415247662.1377001</v>
      </c>
      <c r="K9378">
        <v>1864566718.8101399</v>
      </c>
      <c r="L9378">
        <v>2246643362.24297</v>
      </c>
      <c r="M9378">
        <v>2447846668.3741298</v>
      </c>
      <c r="N9378">
        <v>2793283836.5798302</v>
      </c>
      <c r="O9378">
        <v>3007013667.86797</v>
      </c>
      <c r="Q9378" t="str">
        <f>VLOOKUP(A9378,Lookup_Tables!$D$2:$E$7,2,FALSE)</f>
        <v>PF</v>
      </c>
      <c r="R9378" t="str">
        <f>IFERROR(VLOOKUP(D9378,Lookup_Tables!$A$2:$B$21,2,FALSE),"All")</f>
        <v>Emergency_Loss</v>
      </c>
    </row>
    <row r="9379" spans="1:18" hidden="1">
      <c r="A9379">
        <v>4096</v>
      </c>
      <c r="B9379">
        <v>25</v>
      </c>
      <c r="C9379" t="s">
        <v>39</v>
      </c>
      <c r="D9379">
        <v>17</v>
      </c>
      <c r="E9379">
        <v>145870955.93957901</v>
      </c>
      <c r="F9379">
        <v>63296327.356913209</v>
      </c>
      <c r="G9379">
        <v>505984473.71042299</v>
      </c>
      <c r="H9379">
        <v>900370854.41364598</v>
      </c>
      <c r="I9379">
        <v>1006339863.7938401</v>
      </c>
      <c r="J9379">
        <v>1278109276.8462999</v>
      </c>
      <c r="K9379">
        <v>1698650820.5385301</v>
      </c>
      <c r="L9379">
        <v>2061988353.6814201</v>
      </c>
      <c r="M9379">
        <v>2162988302.3775601</v>
      </c>
      <c r="N9379">
        <v>2447846668.3741298</v>
      </c>
      <c r="O9379">
        <v>2685064801.9619598</v>
      </c>
      <c r="Q9379" t="str">
        <f>VLOOKUP(A9379,Lookup_Tables!$D$2:$E$7,2,FALSE)</f>
        <v>PF</v>
      </c>
      <c r="R9379" t="str">
        <f>IFERROR(VLOOKUP(D9379,Lookup_Tables!$A$2:$B$21,2,FALSE),"All")</f>
        <v>Emergency_Loss</v>
      </c>
    </row>
    <row r="9380" spans="1:18" hidden="1">
      <c r="A9380">
        <v>4096</v>
      </c>
      <c r="B9380">
        <v>25</v>
      </c>
      <c r="C9380" t="s">
        <v>38</v>
      </c>
      <c r="D9380">
        <v>18</v>
      </c>
      <c r="E9380">
        <v>236405649.078722</v>
      </c>
      <c r="F9380">
        <v>98697125.726205379</v>
      </c>
      <c r="G9380">
        <v>786878342.12271798</v>
      </c>
      <c r="H9380">
        <v>1533707845.06266</v>
      </c>
      <c r="I9380">
        <v>1703557112.08884</v>
      </c>
      <c r="J9380">
        <v>2187185979.1659899</v>
      </c>
      <c r="K9380">
        <v>3019850270.61027</v>
      </c>
      <c r="L9380">
        <v>3621704550.0338602</v>
      </c>
      <c r="M9380">
        <v>3815749498.8817601</v>
      </c>
      <c r="N9380">
        <v>4489534403.4828501</v>
      </c>
      <c r="O9380">
        <v>4843160500.3906898</v>
      </c>
      <c r="Q9380" t="str">
        <f>VLOOKUP(A9380,Lookup_Tables!$D$2:$E$7,2,FALSE)</f>
        <v>PF</v>
      </c>
      <c r="R9380" t="str">
        <f>IFERROR(VLOOKUP(D9380,Lookup_Tables!$A$2:$B$21,2,FALSE),"All")</f>
        <v>Govt_Plus_Emergency</v>
      </c>
    </row>
    <row r="9381" spans="1:18" hidden="1">
      <c r="A9381">
        <v>4096</v>
      </c>
      <c r="B9381">
        <v>25</v>
      </c>
      <c r="C9381" t="s">
        <v>39</v>
      </c>
      <c r="D9381">
        <v>18</v>
      </c>
      <c r="E9381">
        <v>215330880.820104</v>
      </c>
      <c r="F9381">
        <v>91111523.492973685</v>
      </c>
      <c r="G9381">
        <v>721326587.59570503</v>
      </c>
      <c r="H9381">
        <v>1336593116.47943</v>
      </c>
      <c r="I9381">
        <v>1496261198.66082</v>
      </c>
      <c r="J9381">
        <v>1937920329.96732</v>
      </c>
      <c r="K9381">
        <v>2733258882.46697</v>
      </c>
      <c r="L9381">
        <v>3368614799.3194098</v>
      </c>
      <c r="M9381">
        <v>3588051433.8951602</v>
      </c>
      <c r="N9381">
        <v>3999242729.0071902</v>
      </c>
      <c r="O9381">
        <v>4489534403.4828501</v>
      </c>
      <c r="Q9381" t="str">
        <f>VLOOKUP(A9381,Lookup_Tables!$D$2:$E$7,2,FALSE)</f>
        <v>PF</v>
      </c>
      <c r="R9381" t="str">
        <f>IFERROR(VLOOKUP(D9381,Lookup_Tables!$A$2:$B$21,2,FALSE),"All")</f>
        <v>Govt_Plus_Emergency</v>
      </c>
    </row>
    <row r="9382" spans="1:18" hidden="1">
      <c r="A9382">
        <v>4096</v>
      </c>
      <c r="B9382">
        <v>26</v>
      </c>
      <c r="C9382" t="s">
        <v>38</v>
      </c>
      <c r="D9382">
        <v>0</v>
      </c>
      <c r="E9382">
        <v>7392432.7637356501</v>
      </c>
      <c r="F9382">
        <v>2403320.197966706</v>
      </c>
      <c r="G9382">
        <v>78593.157268971394</v>
      </c>
      <c r="H9382">
        <v>2686508.1370536699</v>
      </c>
      <c r="I9382">
        <v>5369673.7564313598</v>
      </c>
      <c r="J9382">
        <v>29684898.237624999</v>
      </c>
      <c r="K9382">
        <v>128192928.26333299</v>
      </c>
      <c r="L9382">
        <v>390661858.826451</v>
      </c>
      <c r="M9382">
        <v>497883410.59641898</v>
      </c>
      <c r="N9382">
        <v>998756975.80831099</v>
      </c>
      <c r="O9382">
        <v>1571892001.4233999</v>
      </c>
      <c r="Q9382" t="str">
        <f>VLOOKUP(A9382,Lookup_Tables!$D$2:$E$7,2,FALSE)</f>
        <v>PF</v>
      </c>
      <c r="R9382" t="str">
        <f>IFERROR(VLOOKUP(D9382,Lookup_Tables!$A$2:$B$21,2,FALSE),"All")</f>
        <v>Private Assets</v>
      </c>
    </row>
    <row r="9383" spans="1:18" hidden="1">
      <c r="A9383">
        <v>4096</v>
      </c>
      <c r="B9383">
        <v>26</v>
      </c>
      <c r="C9383" t="s">
        <v>39</v>
      </c>
      <c r="D9383">
        <v>0</v>
      </c>
      <c r="E9383">
        <v>7384576.7565510003</v>
      </c>
      <c r="F9383">
        <v>2398216.9558903808</v>
      </c>
      <c r="G9383">
        <v>77789.219358129107</v>
      </c>
      <c r="H9383">
        <v>2608290.14562474</v>
      </c>
      <c r="I9383">
        <v>5295651.2172240997</v>
      </c>
      <c r="J9383">
        <v>29684898.237624999</v>
      </c>
      <c r="K9383">
        <v>128192928.26333299</v>
      </c>
      <c r="L9383">
        <v>389465750.47238499</v>
      </c>
      <c r="M9383">
        <v>497883410.59641898</v>
      </c>
      <c r="N9383">
        <v>998756975.80831099</v>
      </c>
      <c r="O9383">
        <v>1571892001.4233999</v>
      </c>
      <c r="Q9383" t="str">
        <f>VLOOKUP(A9383,Lookup_Tables!$D$2:$E$7,2,FALSE)</f>
        <v>PF</v>
      </c>
      <c r="R9383" t="str">
        <f>IFERROR(VLOOKUP(D9383,Lookup_Tables!$A$2:$B$21,2,FALSE),"All")</f>
        <v>Private Assets</v>
      </c>
    </row>
    <row r="9384" spans="1:18" hidden="1">
      <c r="A9384">
        <v>4096</v>
      </c>
      <c r="B9384">
        <v>26</v>
      </c>
      <c r="C9384" t="s">
        <v>38</v>
      </c>
      <c r="D9384">
        <v>2</v>
      </c>
      <c r="E9384">
        <v>381941.17840325402</v>
      </c>
      <c r="F9384">
        <v>119453.64687093778</v>
      </c>
      <c r="G9384">
        <v>146458.83754923899</v>
      </c>
      <c r="H9384">
        <v>515964.37679899798</v>
      </c>
      <c r="I9384">
        <v>662673.15426725603</v>
      </c>
      <c r="J9384">
        <v>2484793.5373983402</v>
      </c>
      <c r="K9384">
        <v>8574781.2778487802</v>
      </c>
      <c r="L9384">
        <v>19703667.721071102</v>
      </c>
      <c r="M9384">
        <v>24498639.192443099</v>
      </c>
      <c r="N9384">
        <v>44105010.381570302</v>
      </c>
      <c r="O9384">
        <v>60896798.948746197</v>
      </c>
      <c r="Q9384" t="str">
        <f>VLOOKUP(A9384,Lookup_Tables!$D$2:$E$7,2,FALSE)</f>
        <v>PF</v>
      </c>
      <c r="R9384" t="str">
        <f>IFERROR(VLOOKUP(D9384,Lookup_Tables!$A$2:$B$21,2,FALSE),"All")</f>
        <v>Bridge</v>
      </c>
    </row>
    <row r="9385" spans="1:18" hidden="1">
      <c r="A9385">
        <v>4096</v>
      </c>
      <c r="B9385">
        <v>26</v>
      </c>
      <c r="C9385" t="s">
        <v>39</v>
      </c>
      <c r="D9385">
        <v>2</v>
      </c>
      <c r="E9385">
        <v>379754.69950775901</v>
      </c>
      <c r="F9385">
        <v>118405.70276559217</v>
      </c>
      <c r="G9385">
        <v>144935.686666364</v>
      </c>
      <c r="H9385">
        <v>507458.40579152398</v>
      </c>
      <c r="I9385">
        <v>622990.71756359504</v>
      </c>
      <c r="J9385">
        <v>2448495.62105405</v>
      </c>
      <c r="K9385">
        <v>8555109.0682040602</v>
      </c>
      <c r="L9385">
        <v>19703667.721071102</v>
      </c>
      <c r="M9385">
        <v>24498639.192443099</v>
      </c>
      <c r="N9385">
        <v>44105010.381570302</v>
      </c>
      <c r="O9385">
        <v>60896798.948746197</v>
      </c>
      <c r="Q9385" t="str">
        <f>VLOOKUP(A9385,Lookup_Tables!$D$2:$E$7,2,FALSE)</f>
        <v>PF</v>
      </c>
      <c r="R9385" t="str">
        <f>IFERROR(VLOOKUP(D9385,Lookup_Tables!$A$2:$B$21,2,FALSE),"All")</f>
        <v>Bridge</v>
      </c>
    </row>
    <row r="9386" spans="1:18" hidden="1">
      <c r="A9386">
        <v>4096</v>
      </c>
      <c r="B9386">
        <v>26</v>
      </c>
      <c r="C9386" t="s">
        <v>38</v>
      </c>
      <c r="D9386">
        <v>3</v>
      </c>
      <c r="E9386">
        <v>13847.0304194401</v>
      </c>
      <c r="F9386">
        <v>5298.6693705338894</v>
      </c>
      <c r="G9386">
        <v>0</v>
      </c>
      <c r="H9386">
        <v>22422.3649421968</v>
      </c>
      <c r="I9386">
        <v>28832.155976096299</v>
      </c>
      <c r="J9386">
        <v>47249.835380065</v>
      </c>
      <c r="K9386">
        <v>101808.83583546399</v>
      </c>
      <c r="L9386">
        <v>425663.76562653203</v>
      </c>
      <c r="M9386">
        <v>662932.99580155895</v>
      </c>
      <c r="N9386">
        <v>1975584.94234627</v>
      </c>
      <c r="O9386">
        <v>3305792.6584223602</v>
      </c>
      <c r="Q9386" t="str">
        <f>VLOOKUP(A9386,Lookup_Tables!$D$2:$E$7,2,FALSE)</f>
        <v>PF</v>
      </c>
      <c r="R9386" t="str">
        <f>IFERROR(VLOOKUP(D9386,Lookup_Tables!$A$2:$B$21,2,FALSE),"All")</f>
        <v>Govt Hosp</v>
      </c>
    </row>
    <row r="9387" spans="1:18" hidden="1">
      <c r="A9387">
        <v>4096</v>
      </c>
      <c r="B9387">
        <v>26</v>
      </c>
      <c r="C9387" t="s">
        <v>39</v>
      </c>
      <c r="D9387">
        <v>3</v>
      </c>
      <c r="E9387">
        <v>13783.2834968481</v>
      </c>
      <c r="F9387">
        <v>5255.2232754426259</v>
      </c>
      <c r="G9387">
        <v>0</v>
      </c>
      <c r="H9387">
        <v>22422.3649421968</v>
      </c>
      <c r="I9387">
        <v>28832.155976096299</v>
      </c>
      <c r="J9387">
        <v>47249.835380065</v>
      </c>
      <c r="K9387">
        <v>97748.670335316798</v>
      </c>
      <c r="L9387">
        <v>425663.76562653203</v>
      </c>
      <c r="M9387">
        <v>662932.99580155895</v>
      </c>
      <c r="N9387">
        <v>1975584.94234627</v>
      </c>
      <c r="O9387">
        <v>3305792.6584223602</v>
      </c>
      <c r="Q9387" t="str">
        <f>VLOOKUP(A9387,Lookup_Tables!$D$2:$E$7,2,FALSE)</f>
        <v>PF</v>
      </c>
      <c r="R9387" t="str">
        <f>IFERROR(VLOOKUP(D9387,Lookup_Tables!$A$2:$B$21,2,FALSE),"All")</f>
        <v>Govt Hosp</v>
      </c>
    </row>
    <row r="9388" spans="1:18" hidden="1">
      <c r="A9388">
        <v>4096</v>
      </c>
      <c r="B9388">
        <v>26</v>
      </c>
      <c r="C9388" t="s">
        <v>38</v>
      </c>
      <c r="D9388">
        <v>4</v>
      </c>
      <c r="E9388">
        <v>18723.244725434899</v>
      </c>
      <c r="F9388">
        <v>6591.547530953294</v>
      </c>
      <c r="G9388">
        <v>0</v>
      </c>
      <c r="H9388">
        <v>12401.7338842752</v>
      </c>
      <c r="I9388">
        <v>19098.233629824499</v>
      </c>
      <c r="J9388">
        <v>39762.6743544536</v>
      </c>
      <c r="K9388">
        <v>135900.61085988299</v>
      </c>
      <c r="L9388">
        <v>716703.645977256</v>
      </c>
      <c r="M9388">
        <v>1237387.44841457</v>
      </c>
      <c r="N9388">
        <v>2961025.12201634</v>
      </c>
      <c r="O9388">
        <v>4564742.4131770898</v>
      </c>
      <c r="Q9388" t="str">
        <f>VLOOKUP(A9388,Lookup_Tables!$D$2:$E$7,2,FALSE)</f>
        <v>PF</v>
      </c>
      <c r="R9388" t="str">
        <f>IFERROR(VLOOKUP(D9388,Lookup_Tables!$A$2:$B$21,2,FALSE),"All")</f>
        <v>Govt Med Fac</v>
      </c>
    </row>
    <row r="9389" spans="1:18" hidden="1">
      <c r="A9389">
        <v>4096</v>
      </c>
      <c r="B9389">
        <v>26</v>
      </c>
      <c r="C9389" t="s">
        <v>39</v>
      </c>
      <c r="D9389">
        <v>4</v>
      </c>
      <c r="E9389">
        <v>18690.530352493301</v>
      </c>
      <c r="F9389">
        <v>6585.8809360783198</v>
      </c>
      <c r="G9389">
        <v>0</v>
      </c>
      <c r="H9389">
        <v>12205.7133438325</v>
      </c>
      <c r="I9389">
        <v>17737.9499646441</v>
      </c>
      <c r="J9389">
        <v>39002.288073572599</v>
      </c>
      <c r="K9389">
        <v>135900.61085988299</v>
      </c>
      <c r="L9389">
        <v>716703.645977256</v>
      </c>
      <c r="M9389">
        <v>1237387.44841457</v>
      </c>
      <c r="N9389">
        <v>2961025.12201634</v>
      </c>
      <c r="O9389">
        <v>4564742.4131770898</v>
      </c>
      <c r="Q9389" t="str">
        <f>VLOOKUP(A9389,Lookup_Tables!$D$2:$E$7,2,FALSE)</f>
        <v>PF</v>
      </c>
      <c r="R9389" t="str">
        <f>IFERROR(VLOOKUP(D9389,Lookup_Tables!$A$2:$B$21,2,FALSE),"All")</f>
        <v>Govt Med Fac</v>
      </c>
    </row>
    <row r="9390" spans="1:18" hidden="1">
      <c r="A9390">
        <v>4096</v>
      </c>
      <c r="B9390">
        <v>26</v>
      </c>
      <c r="C9390" t="s">
        <v>38</v>
      </c>
      <c r="D9390">
        <v>9</v>
      </c>
      <c r="E9390">
        <v>2034.9374242628201</v>
      </c>
      <c r="F9390">
        <v>713.59544456001663</v>
      </c>
      <c r="G9390">
        <v>0</v>
      </c>
      <c r="H9390">
        <v>0</v>
      </c>
      <c r="I9390">
        <v>0</v>
      </c>
      <c r="J9390">
        <v>0</v>
      </c>
      <c r="K9390">
        <v>11202.4870612496</v>
      </c>
      <c r="L9390">
        <v>65337.995577448302</v>
      </c>
      <c r="M9390">
        <v>123153.238266118</v>
      </c>
      <c r="N9390">
        <v>400991.56996709399</v>
      </c>
      <c r="O9390">
        <v>552693.50231977704</v>
      </c>
      <c r="Q9390" t="str">
        <f>VLOOKUP(A9390,Lookup_Tables!$D$2:$E$7,2,FALSE)</f>
        <v>PF</v>
      </c>
      <c r="R9390" t="str">
        <f>IFERROR(VLOOKUP(D9390,Lookup_Tables!$A$2:$B$21,2,FALSE),"All")</f>
        <v>Pub Admin Bldg</v>
      </c>
    </row>
    <row r="9391" spans="1:18" hidden="1">
      <c r="A9391">
        <v>4096</v>
      </c>
      <c r="B9391">
        <v>26</v>
      </c>
      <c r="C9391" t="s">
        <v>39</v>
      </c>
      <c r="D9391">
        <v>9</v>
      </c>
      <c r="E9391">
        <v>2034.9374242628201</v>
      </c>
      <c r="F9391">
        <v>713.59544456001663</v>
      </c>
      <c r="G9391">
        <v>0</v>
      </c>
      <c r="H9391">
        <v>0</v>
      </c>
      <c r="I9391">
        <v>0</v>
      </c>
      <c r="J9391">
        <v>0</v>
      </c>
      <c r="K9391">
        <v>11202.4870612496</v>
      </c>
      <c r="L9391">
        <v>65337.995577448302</v>
      </c>
      <c r="M9391">
        <v>123153.238266118</v>
      </c>
      <c r="N9391">
        <v>400991.56996709399</v>
      </c>
      <c r="O9391">
        <v>552693.50231977704</v>
      </c>
      <c r="Q9391" t="str">
        <f>VLOOKUP(A9391,Lookup_Tables!$D$2:$E$7,2,FALSE)</f>
        <v>PF</v>
      </c>
      <c r="R9391" t="str">
        <f>IFERROR(VLOOKUP(D9391,Lookup_Tables!$A$2:$B$21,2,FALSE),"All")</f>
        <v>Pub Admin Bldg</v>
      </c>
    </row>
    <row r="9392" spans="1:18" hidden="1">
      <c r="A9392">
        <v>4096</v>
      </c>
      <c r="B9392">
        <v>26</v>
      </c>
      <c r="C9392" t="s">
        <v>38</v>
      </c>
      <c r="D9392">
        <v>10</v>
      </c>
      <c r="E9392">
        <v>99025.718488492203</v>
      </c>
      <c r="F9392">
        <v>29253.054391528451</v>
      </c>
      <c r="G9392">
        <v>0</v>
      </c>
      <c r="H9392">
        <v>52888.150535585897</v>
      </c>
      <c r="I9392">
        <v>125227.63240948701</v>
      </c>
      <c r="J9392">
        <v>633768.07839782105</v>
      </c>
      <c r="K9392">
        <v>2292717.05889417</v>
      </c>
      <c r="L9392">
        <v>5590461.5952584101</v>
      </c>
      <c r="M9392">
        <v>6792781.8793632099</v>
      </c>
      <c r="N9392">
        <v>12215504.1839386</v>
      </c>
      <c r="O9392">
        <v>18557579.2860258</v>
      </c>
      <c r="Q9392" t="str">
        <f>VLOOKUP(A9392,Lookup_Tables!$D$2:$E$7,2,FALSE)</f>
        <v>PF</v>
      </c>
      <c r="R9392" t="str">
        <f>IFERROR(VLOOKUP(D9392,Lookup_Tables!$A$2:$B$21,2,FALSE),"All")</f>
        <v>Pub School</v>
      </c>
    </row>
    <row r="9393" spans="1:18" hidden="1">
      <c r="A9393">
        <v>4096</v>
      </c>
      <c r="B9393">
        <v>26</v>
      </c>
      <c r="C9393" t="s">
        <v>39</v>
      </c>
      <c r="D9393">
        <v>10</v>
      </c>
      <c r="E9393">
        <v>98890.124824401602</v>
      </c>
      <c r="F9393">
        <v>29287.337313291471</v>
      </c>
      <c r="G9393">
        <v>0</v>
      </c>
      <c r="H9393">
        <v>52067.9854418834</v>
      </c>
      <c r="I9393">
        <v>125227.63240948701</v>
      </c>
      <c r="J9393">
        <v>633232.63395134697</v>
      </c>
      <c r="K9393">
        <v>2260906.1846214398</v>
      </c>
      <c r="L9393">
        <v>5590461.5952584101</v>
      </c>
      <c r="M9393">
        <v>6792781.8793632099</v>
      </c>
      <c r="N9393">
        <v>12215504.1839386</v>
      </c>
      <c r="O9393">
        <v>18557579.2860258</v>
      </c>
      <c r="Q9393" t="str">
        <f>VLOOKUP(A9393,Lookup_Tables!$D$2:$E$7,2,FALSE)</f>
        <v>PF</v>
      </c>
      <c r="R9393" t="str">
        <f>IFERROR(VLOOKUP(D9393,Lookup_Tables!$A$2:$B$21,2,FALSE),"All")</f>
        <v>Pub School</v>
      </c>
    </row>
    <row r="9394" spans="1:18" hidden="1">
      <c r="A9394">
        <v>4096</v>
      </c>
      <c r="B9394">
        <v>26</v>
      </c>
      <c r="C9394" t="s">
        <v>38</v>
      </c>
      <c r="D9394">
        <v>13</v>
      </c>
      <c r="E9394">
        <v>196116.71620596899</v>
      </c>
      <c r="F9394">
        <v>72768.802849669766</v>
      </c>
      <c r="G9394">
        <v>25246.492845086799</v>
      </c>
      <c r="H9394">
        <v>134667.49384295801</v>
      </c>
      <c r="I9394">
        <v>178379.564624953</v>
      </c>
      <c r="J9394">
        <v>577018.37486449303</v>
      </c>
      <c r="K9394">
        <v>2396878.9447925701</v>
      </c>
      <c r="L9394">
        <v>7678904.2518566502</v>
      </c>
      <c r="M9394">
        <v>11077315.256714201</v>
      </c>
      <c r="N9394">
        <v>25292297.869392999</v>
      </c>
      <c r="O9394">
        <v>45676535.336729303</v>
      </c>
      <c r="Q9394" t="str">
        <f>VLOOKUP(A9394,Lookup_Tables!$D$2:$E$7,2,FALSE)</f>
        <v>PF</v>
      </c>
      <c r="R9394" t="str">
        <f>IFERROR(VLOOKUP(D9394,Lookup_Tables!$A$2:$B$21,2,FALSE),"All")</f>
        <v>Residual Inst</v>
      </c>
    </row>
    <row r="9395" spans="1:18" hidden="1">
      <c r="A9395">
        <v>4096</v>
      </c>
      <c r="B9395">
        <v>26</v>
      </c>
      <c r="C9395" t="s">
        <v>39</v>
      </c>
      <c r="D9395">
        <v>13</v>
      </c>
      <c r="E9395">
        <v>195611.34508057201</v>
      </c>
      <c r="F9395">
        <v>73119.838110560871</v>
      </c>
      <c r="G9395">
        <v>24807.4536936888</v>
      </c>
      <c r="H9395">
        <v>132890.37570192601</v>
      </c>
      <c r="I9395">
        <v>171757.44025685801</v>
      </c>
      <c r="J9395">
        <v>565821.91157480504</v>
      </c>
      <c r="K9395">
        <v>2273287.5498707299</v>
      </c>
      <c r="L9395">
        <v>7678904.2518566502</v>
      </c>
      <c r="M9395">
        <v>11077315.256714201</v>
      </c>
      <c r="N9395">
        <v>25292297.869392999</v>
      </c>
      <c r="O9395">
        <v>45676535.336729303</v>
      </c>
      <c r="Q9395" t="str">
        <f>VLOOKUP(A9395,Lookup_Tables!$D$2:$E$7,2,FALSE)</f>
        <v>PF</v>
      </c>
      <c r="R9395" t="str">
        <f>IFERROR(VLOOKUP(D9395,Lookup_Tables!$A$2:$B$21,2,FALSE),"All")</f>
        <v>Residual Inst</v>
      </c>
    </row>
    <row r="9396" spans="1:18" hidden="1">
      <c r="A9396">
        <v>4096</v>
      </c>
      <c r="B9396">
        <v>26</v>
      </c>
      <c r="C9396" t="s">
        <v>38</v>
      </c>
      <c r="D9396">
        <v>14</v>
      </c>
      <c r="E9396">
        <v>389897.829052446</v>
      </c>
      <c r="F9396">
        <v>139861.46201963408</v>
      </c>
      <c r="G9396">
        <v>6638.3365559853401</v>
      </c>
      <c r="H9396">
        <v>65819.121508202705</v>
      </c>
      <c r="I9396">
        <v>128622.39349311301</v>
      </c>
      <c r="J9396">
        <v>1020416.54802031</v>
      </c>
      <c r="K9396">
        <v>5561188.3658638904</v>
      </c>
      <c r="L9396">
        <v>17421546.910572201</v>
      </c>
      <c r="M9396">
        <v>23472218.8865816</v>
      </c>
      <c r="N9396">
        <v>51739405.569252901</v>
      </c>
      <c r="O9396">
        <v>93368810.096323296</v>
      </c>
      <c r="Q9396" t="str">
        <f>VLOOKUP(A9396,Lookup_Tables!$D$2:$E$7,2,FALSE)</f>
        <v>PF</v>
      </c>
      <c r="R9396" t="str">
        <f>IFERROR(VLOOKUP(D9396,Lookup_Tables!$A$2:$B$21,2,FALSE),"All")</f>
        <v>Road</v>
      </c>
    </row>
    <row r="9397" spans="1:18" hidden="1">
      <c r="A9397">
        <v>4096</v>
      </c>
      <c r="B9397">
        <v>26</v>
      </c>
      <c r="C9397" t="s">
        <v>39</v>
      </c>
      <c r="D9397">
        <v>14</v>
      </c>
      <c r="E9397">
        <v>389654.28615290299</v>
      </c>
      <c r="F9397">
        <v>139898.1045668489</v>
      </c>
      <c r="G9397">
        <v>6568.9605459861796</v>
      </c>
      <c r="H9397">
        <v>64824.335467991397</v>
      </c>
      <c r="I9397">
        <v>123547.979723524</v>
      </c>
      <c r="J9397">
        <v>1013811.38114569</v>
      </c>
      <c r="K9397">
        <v>5534052.2711009895</v>
      </c>
      <c r="L9397">
        <v>17421546.910572201</v>
      </c>
      <c r="M9397">
        <v>23472218.8865816</v>
      </c>
      <c r="N9397">
        <v>51739405.569252901</v>
      </c>
      <c r="O9397">
        <v>93368810.096323296</v>
      </c>
      <c r="Q9397" t="str">
        <f>VLOOKUP(A9397,Lookup_Tables!$D$2:$E$7,2,FALSE)</f>
        <v>PF</v>
      </c>
      <c r="R9397" t="str">
        <f>IFERROR(VLOOKUP(D9397,Lookup_Tables!$A$2:$B$21,2,FALSE),"All")</f>
        <v>Road</v>
      </c>
    </row>
    <row r="9398" spans="1:18" hidden="1">
      <c r="A9398">
        <v>4096</v>
      </c>
      <c r="B9398">
        <v>26</v>
      </c>
      <c r="C9398" t="s">
        <v>38</v>
      </c>
      <c r="D9398">
        <v>15</v>
      </c>
      <c r="E9398">
        <v>8494019.4184549302</v>
      </c>
      <c r="F9398">
        <v>2784825.3016759912</v>
      </c>
      <c r="G9398">
        <v>264273.389175113</v>
      </c>
      <c r="H9398">
        <v>3472576.71486938</v>
      </c>
      <c r="I9398">
        <v>6542524.8498121304</v>
      </c>
      <c r="J9398">
        <v>34434030.975368001</v>
      </c>
      <c r="K9398">
        <v>145312260.21709901</v>
      </c>
      <c r="L9398">
        <v>444907213.49837798</v>
      </c>
      <c r="M9398">
        <v>564464102.19917798</v>
      </c>
      <c r="N9398">
        <v>1138793128.01544</v>
      </c>
      <c r="O9398">
        <v>1799423390.8136201</v>
      </c>
      <c r="Q9398" t="str">
        <f>VLOOKUP(A9398,Lookup_Tables!$D$2:$E$7,2,FALSE)</f>
        <v>PF</v>
      </c>
      <c r="R9398" t="str">
        <f>IFERROR(VLOOKUP(D9398,Lookup_Tables!$A$2:$B$21,2,FALSE),"All")</f>
        <v>All</v>
      </c>
    </row>
    <row r="9399" spans="1:18" hidden="1">
      <c r="A9399">
        <v>4096</v>
      </c>
      <c r="B9399">
        <v>26</v>
      </c>
      <c r="C9399" t="s">
        <v>39</v>
      </c>
      <c r="D9399">
        <v>15</v>
      </c>
      <c r="E9399">
        <v>8482894.4654326104</v>
      </c>
      <c r="F9399">
        <v>2775793.5846467521</v>
      </c>
      <c r="G9399">
        <v>260629.61333168199</v>
      </c>
      <c r="H9399">
        <v>3390150.019812</v>
      </c>
      <c r="I9399">
        <v>6443142.4849162903</v>
      </c>
      <c r="J9399">
        <v>34434030.975368001</v>
      </c>
      <c r="K9399">
        <v>145312260.21709901</v>
      </c>
      <c r="L9399">
        <v>444907213.49837798</v>
      </c>
      <c r="M9399">
        <v>564464102.19917798</v>
      </c>
      <c r="N9399">
        <v>1138793128.01544</v>
      </c>
      <c r="O9399">
        <v>1799423390.8136201</v>
      </c>
      <c r="Q9399" t="str">
        <f>VLOOKUP(A9399,Lookup_Tables!$D$2:$E$7,2,FALSE)</f>
        <v>PF</v>
      </c>
      <c r="R9399" t="str">
        <f>IFERROR(VLOOKUP(D9399,Lookup_Tables!$A$2:$B$21,2,FALSE),"All")</f>
        <v>All</v>
      </c>
    </row>
    <row r="9400" spans="1:18" hidden="1">
      <c r="A9400">
        <v>4096</v>
      </c>
      <c r="B9400">
        <v>26</v>
      </c>
      <c r="C9400" t="s">
        <v>38</v>
      </c>
      <c r="D9400">
        <v>16</v>
      </c>
      <c r="E9400">
        <v>1101586.6547193001</v>
      </c>
      <c r="F9400">
        <v>366476.01533662435</v>
      </c>
      <c r="G9400">
        <v>184875.770836321</v>
      </c>
      <c r="H9400">
        <v>818286.38266397605</v>
      </c>
      <c r="I9400">
        <v>1137994.3289796901</v>
      </c>
      <c r="J9400">
        <v>4987744.9194589797</v>
      </c>
      <c r="K9400">
        <v>19637126.1073566</v>
      </c>
      <c r="L9400">
        <v>52971542.601302303</v>
      </c>
      <c r="M9400">
        <v>66580691.6027591</v>
      </c>
      <c r="N9400">
        <v>138332535.80147099</v>
      </c>
      <c r="O9400">
        <v>230861052.58770299</v>
      </c>
      <c r="Q9400" t="str">
        <f>VLOOKUP(A9400,Lookup_Tables!$D$2:$E$7,2,FALSE)</f>
        <v>PF</v>
      </c>
      <c r="R9400" t="str">
        <f>IFERROR(VLOOKUP(D9400,Lookup_Tables!$A$2:$B$21,2,FALSE),"All")</f>
        <v>Government_Loss</v>
      </c>
    </row>
    <row r="9401" spans="1:18" hidden="1">
      <c r="A9401">
        <v>4096</v>
      </c>
      <c r="B9401">
        <v>26</v>
      </c>
      <c r="C9401" t="s">
        <v>39</v>
      </c>
      <c r="D9401">
        <v>16</v>
      </c>
      <c r="E9401">
        <v>1098394.47890641</v>
      </c>
      <c r="F9401">
        <v>364520.65168940439</v>
      </c>
      <c r="G9401">
        <v>180937.44765354699</v>
      </c>
      <c r="H9401">
        <v>790528.30004239804</v>
      </c>
      <c r="I9401">
        <v>1076834.90383737</v>
      </c>
      <c r="J9401">
        <v>4987744.9194589797</v>
      </c>
      <c r="K9401">
        <v>19637126.1073566</v>
      </c>
      <c r="L9401">
        <v>52971542.601302303</v>
      </c>
      <c r="M9401">
        <v>66580691.6027591</v>
      </c>
      <c r="N9401">
        <v>138332535.80147099</v>
      </c>
      <c r="O9401">
        <v>230861052.58770299</v>
      </c>
      <c r="Q9401" t="str">
        <f>VLOOKUP(A9401,Lookup_Tables!$D$2:$E$7,2,FALSE)</f>
        <v>PF</v>
      </c>
      <c r="R9401" t="str">
        <f>IFERROR(VLOOKUP(D9401,Lookup_Tables!$A$2:$B$21,2,FALSE),"All")</f>
        <v>Government_Loss</v>
      </c>
    </row>
    <row r="9402" spans="1:18" hidden="1">
      <c r="A9402">
        <v>4096</v>
      </c>
      <c r="B9402">
        <v>26</v>
      </c>
      <c r="C9402" t="s">
        <v>38</v>
      </c>
      <c r="D9402">
        <v>17</v>
      </c>
      <c r="E9402">
        <v>814640.42757653096</v>
      </c>
      <c r="F9402">
        <v>269767.50755523972</v>
      </c>
      <c r="G9402">
        <v>48254.669096946403</v>
      </c>
      <c r="H9402">
        <v>418810.32808235497</v>
      </c>
      <c r="I9402">
        <v>695783.84260758304</v>
      </c>
      <c r="J9402">
        <v>3456096.9478659602</v>
      </c>
      <c r="K9402">
        <v>13883466.3747091</v>
      </c>
      <c r="L9402">
        <v>42483910.885140397</v>
      </c>
      <c r="M9402">
        <v>52411275.189964101</v>
      </c>
      <c r="N9402">
        <v>107164889.47361501</v>
      </c>
      <c r="O9402">
        <v>171458801.95251399</v>
      </c>
      <c r="Q9402" t="str">
        <f>VLOOKUP(A9402,Lookup_Tables!$D$2:$E$7,2,FALSE)</f>
        <v>PF</v>
      </c>
      <c r="R9402" t="str">
        <f>IFERROR(VLOOKUP(D9402,Lookup_Tables!$A$2:$B$21,2,FALSE),"All")</f>
        <v>Emergency_Loss</v>
      </c>
    </row>
    <row r="9403" spans="1:18" hidden="1">
      <c r="A9403">
        <v>4096</v>
      </c>
      <c r="B9403">
        <v>26</v>
      </c>
      <c r="C9403" t="s">
        <v>39</v>
      </c>
      <c r="D9403">
        <v>17</v>
      </c>
      <c r="E9403">
        <v>813274.03296677105</v>
      </c>
      <c r="F9403">
        <v>269055.101796426</v>
      </c>
      <c r="G9403">
        <v>47837.150679487197</v>
      </c>
      <c r="H9403">
        <v>387706.16902752401</v>
      </c>
      <c r="I9403">
        <v>664165.59106408397</v>
      </c>
      <c r="J9403">
        <v>3456096.9478659602</v>
      </c>
      <c r="K9403">
        <v>13883466.3747091</v>
      </c>
      <c r="L9403">
        <v>42483910.885140397</v>
      </c>
      <c r="M9403">
        <v>52411275.189964101</v>
      </c>
      <c r="N9403">
        <v>107164889.47361501</v>
      </c>
      <c r="O9403">
        <v>171458801.95251399</v>
      </c>
      <c r="Q9403" t="str">
        <f>VLOOKUP(A9403,Lookup_Tables!$D$2:$E$7,2,FALSE)</f>
        <v>PF</v>
      </c>
      <c r="R9403" t="str">
        <f>IFERROR(VLOOKUP(D9403,Lookup_Tables!$A$2:$B$21,2,FALSE),"All")</f>
        <v>Emergency_Loss</v>
      </c>
    </row>
    <row r="9404" spans="1:18" hidden="1">
      <c r="A9404">
        <v>4096</v>
      </c>
      <c r="B9404">
        <v>26</v>
      </c>
      <c r="C9404" t="s">
        <v>38</v>
      </c>
      <c r="D9404">
        <v>18</v>
      </c>
      <c r="E9404">
        <v>1916227.0822958399</v>
      </c>
      <c r="F9404">
        <v>628912.20825920557</v>
      </c>
      <c r="G9404">
        <v>232432.04389690701</v>
      </c>
      <c r="H9404">
        <v>1220698.0729406001</v>
      </c>
      <c r="I9404">
        <v>1792132.4798552601</v>
      </c>
      <c r="J9404">
        <v>8659440.3010975309</v>
      </c>
      <c r="K9404">
        <v>34328585.168484703</v>
      </c>
      <c r="L9404">
        <v>97297324.169112802</v>
      </c>
      <c r="M9404">
        <v>118991966.792723</v>
      </c>
      <c r="N9404">
        <v>245497425.27508599</v>
      </c>
      <c r="O9404">
        <v>402319854.54021698</v>
      </c>
      <c r="Q9404" t="str">
        <f>VLOOKUP(A9404,Lookup_Tables!$D$2:$E$7,2,FALSE)</f>
        <v>PF</v>
      </c>
      <c r="R9404" t="str">
        <f>IFERROR(VLOOKUP(D9404,Lookup_Tables!$A$2:$B$21,2,FALSE),"All")</f>
        <v>Govt_Plus_Emergency</v>
      </c>
    </row>
    <row r="9405" spans="1:18" hidden="1">
      <c r="A9405">
        <v>4096</v>
      </c>
      <c r="B9405">
        <v>26</v>
      </c>
      <c r="C9405" t="s">
        <v>39</v>
      </c>
      <c r="D9405">
        <v>18</v>
      </c>
      <c r="E9405">
        <v>1911668.5118731901</v>
      </c>
      <c r="F9405">
        <v>625891.9186837005</v>
      </c>
      <c r="G9405">
        <v>231745.921135304</v>
      </c>
      <c r="H9405">
        <v>1160717.5871183199</v>
      </c>
      <c r="I9405">
        <v>1730863.33895281</v>
      </c>
      <c r="J9405">
        <v>8659440.3010975309</v>
      </c>
      <c r="K9405">
        <v>34328585.168484703</v>
      </c>
      <c r="L9405">
        <v>97017002.467549697</v>
      </c>
      <c r="M9405">
        <v>118991966.792723</v>
      </c>
      <c r="N9405">
        <v>245497425.27508599</v>
      </c>
      <c r="O9405">
        <v>402319854.54021698</v>
      </c>
      <c r="Q9405" t="str">
        <f>VLOOKUP(A9405,Lookup_Tables!$D$2:$E$7,2,FALSE)</f>
        <v>PF</v>
      </c>
      <c r="R9405" t="str">
        <f>IFERROR(VLOOKUP(D9405,Lookup_Tables!$A$2:$B$21,2,FALSE),"All")</f>
        <v>Govt_Plus_Emergency</v>
      </c>
    </row>
    <row r="9406" spans="1:18" hidden="1">
      <c r="A9406">
        <v>4096</v>
      </c>
      <c r="B9406">
        <v>27</v>
      </c>
      <c r="C9406" t="s">
        <v>38</v>
      </c>
      <c r="D9406">
        <v>0</v>
      </c>
      <c r="E9406">
        <v>28450243.922773901</v>
      </c>
      <c r="F9406">
        <v>8847100.4477755949</v>
      </c>
      <c r="G9406">
        <v>0</v>
      </c>
      <c r="H9406">
        <v>139053011.274728</v>
      </c>
      <c r="I9406">
        <v>179895155.98375899</v>
      </c>
      <c r="J9406">
        <v>342318355.01406199</v>
      </c>
      <c r="K9406">
        <v>586176477.07730603</v>
      </c>
      <c r="L9406">
        <v>1018347678.62983</v>
      </c>
      <c r="M9406">
        <v>1173510465.52321</v>
      </c>
      <c r="N9406">
        <v>1718685468.4842401</v>
      </c>
      <c r="O9406">
        <v>4839401442.50284</v>
      </c>
      <c r="Q9406" t="str">
        <f>VLOOKUP(A9406,Lookup_Tables!$D$2:$E$7,2,FALSE)</f>
        <v>PF</v>
      </c>
      <c r="R9406" t="str">
        <f>IFERROR(VLOOKUP(D9406,Lookup_Tables!$A$2:$B$21,2,FALSE),"All")</f>
        <v>Private Assets</v>
      </c>
    </row>
    <row r="9407" spans="1:18" hidden="1">
      <c r="A9407">
        <v>4096</v>
      </c>
      <c r="B9407">
        <v>27</v>
      </c>
      <c r="C9407" t="s">
        <v>39</v>
      </c>
      <c r="D9407">
        <v>0</v>
      </c>
      <c r="E9407">
        <v>28204633.410871699</v>
      </c>
      <c r="F9407">
        <v>8786833.0764349215</v>
      </c>
      <c r="G9407">
        <v>0</v>
      </c>
      <c r="H9407">
        <v>137826602.14737701</v>
      </c>
      <c r="I9407">
        <v>179391319.49332699</v>
      </c>
      <c r="J9407">
        <v>334715690.04479998</v>
      </c>
      <c r="K9407">
        <v>584232260.89724696</v>
      </c>
      <c r="L9407">
        <v>1018044666.67549</v>
      </c>
      <c r="M9407">
        <v>1131311208.08108</v>
      </c>
      <c r="N9407">
        <v>1718685468.4842401</v>
      </c>
      <c r="O9407">
        <v>4839401442.50284</v>
      </c>
      <c r="Q9407" t="str">
        <f>VLOOKUP(A9407,Lookup_Tables!$D$2:$E$7,2,FALSE)</f>
        <v>PF</v>
      </c>
      <c r="R9407" t="str">
        <f>IFERROR(VLOOKUP(D9407,Lookup_Tables!$A$2:$B$21,2,FALSE),"All")</f>
        <v>Private Assets</v>
      </c>
    </row>
    <row r="9408" spans="1:18" hidden="1">
      <c r="A9408">
        <v>4096</v>
      </c>
      <c r="B9408">
        <v>27</v>
      </c>
      <c r="C9408" t="s">
        <v>38</v>
      </c>
      <c r="D9408">
        <v>2</v>
      </c>
      <c r="E9408">
        <v>68419.096631365406</v>
      </c>
      <c r="F9408">
        <v>28148.631245121374</v>
      </c>
      <c r="G9408">
        <v>1720.51847543129</v>
      </c>
      <c r="H9408">
        <v>114922.66101104399</v>
      </c>
      <c r="I9408">
        <v>137629.9096059</v>
      </c>
      <c r="J9408">
        <v>261497.326055621</v>
      </c>
      <c r="K9408">
        <v>1234964.8646215501</v>
      </c>
      <c r="L9408">
        <v>3373839.3076941599</v>
      </c>
      <c r="M9408">
        <v>4078006.2749689599</v>
      </c>
      <c r="N9408">
        <v>6460874.1332403803</v>
      </c>
      <c r="O9408">
        <v>10785494.2440536</v>
      </c>
      <c r="Q9408" t="str">
        <f>VLOOKUP(A9408,Lookup_Tables!$D$2:$E$7,2,FALSE)</f>
        <v>PF</v>
      </c>
      <c r="R9408" t="str">
        <f>IFERROR(VLOOKUP(D9408,Lookup_Tables!$A$2:$B$21,2,FALSE),"All")</f>
        <v>Bridge</v>
      </c>
    </row>
    <row r="9409" spans="1:18" hidden="1">
      <c r="A9409">
        <v>4096</v>
      </c>
      <c r="B9409">
        <v>27</v>
      </c>
      <c r="C9409" t="s">
        <v>39</v>
      </c>
      <c r="D9409">
        <v>2</v>
      </c>
      <c r="E9409">
        <v>68078.690061813002</v>
      </c>
      <c r="F9409">
        <v>28191.676462974654</v>
      </c>
      <c r="G9409">
        <v>1720.51847543129</v>
      </c>
      <c r="H9409">
        <v>109416.125807766</v>
      </c>
      <c r="I9409">
        <v>133159.329689659</v>
      </c>
      <c r="J9409">
        <v>258249.73194668599</v>
      </c>
      <c r="K9409">
        <v>1184498.27780077</v>
      </c>
      <c r="L9409">
        <v>3373839.3076941599</v>
      </c>
      <c r="M9409">
        <v>4076843.8040418699</v>
      </c>
      <c r="N9409">
        <v>6460874.1332403803</v>
      </c>
      <c r="O9409">
        <v>10785494.2440536</v>
      </c>
      <c r="Q9409" t="str">
        <f>VLOOKUP(A9409,Lookup_Tables!$D$2:$E$7,2,FALSE)</f>
        <v>PF</v>
      </c>
      <c r="R9409" t="str">
        <f>IFERROR(VLOOKUP(D9409,Lookup_Tables!$A$2:$B$21,2,FALSE),"All")</f>
        <v>Bridge</v>
      </c>
    </row>
    <row r="9410" spans="1:18" hidden="1">
      <c r="A9410">
        <v>4096</v>
      </c>
      <c r="B9410">
        <v>27</v>
      </c>
      <c r="C9410" t="s">
        <v>38</v>
      </c>
      <c r="D9410">
        <v>3</v>
      </c>
      <c r="E9410">
        <v>5556.9561109154802</v>
      </c>
      <c r="F9410">
        <v>3876.7544376141113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53064.956549979099</v>
      </c>
      <c r="O9410">
        <v>1627136.7167513899</v>
      </c>
      <c r="Q9410" t="str">
        <f>VLOOKUP(A9410,Lookup_Tables!$D$2:$E$7,2,FALSE)</f>
        <v>PF</v>
      </c>
      <c r="R9410" t="str">
        <f>IFERROR(VLOOKUP(D9410,Lookup_Tables!$A$2:$B$21,2,FALSE),"All")</f>
        <v>Govt Hosp</v>
      </c>
    </row>
    <row r="9411" spans="1:18" hidden="1">
      <c r="A9411">
        <v>4096</v>
      </c>
      <c r="B9411">
        <v>27</v>
      </c>
      <c r="C9411" t="s">
        <v>39</v>
      </c>
      <c r="D9411">
        <v>3</v>
      </c>
      <c r="E9411">
        <v>5556.9561109154802</v>
      </c>
      <c r="F9411">
        <v>3876.7544376141113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53064.956549979099</v>
      </c>
      <c r="O9411">
        <v>1627136.7167513899</v>
      </c>
      <c r="Q9411" t="str">
        <f>VLOOKUP(A9411,Lookup_Tables!$D$2:$E$7,2,FALSE)</f>
        <v>PF</v>
      </c>
      <c r="R9411" t="str">
        <f>IFERROR(VLOOKUP(D9411,Lookup_Tables!$A$2:$B$21,2,FALSE),"All")</f>
        <v>Govt Hosp</v>
      </c>
    </row>
    <row r="9412" spans="1:18" hidden="1">
      <c r="A9412">
        <v>4096</v>
      </c>
      <c r="B9412">
        <v>27</v>
      </c>
      <c r="C9412" t="s">
        <v>38</v>
      </c>
      <c r="D9412">
        <v>4</v>
      </c>
      <c r="E9412">
        <v>28601.330594373001</v>
      </c>
      <c r="F9412">
        <v>9444.8832426387562</v>
      </c>
      <c r="G9412">
        <v>0</v>
      </c>
      <c r="H9412">
        <v>237720.88004234101</v>
      </c>
      <c r="I9412">
        <v>290074.58472841902</v>
      </c>
      <c r="J9412">
        <v>441161.710015708</v>
      </c>
      <c r="K9412">
        <v>628543.09029556601</v>
      </c>
      <c r="L9412">
        <v>832449.44592563796</v>
      </c>
      <c r="M9412">
        <v>910430.67435809004</v>
      </c>
      <c r="N9412">
        <v>1175795.5748229499</v>
      </c>
      <c r="O9412">
        <v>2320541.6084857201</v>
      </c>
      <c r="Q9412" t="str">
        <f>VLOOKUP(A9412,Lookup_Tables!$D$2:$E$7,2,FALSE)</f>
        <v>PF</v>
      </c>
      <c r="R9412" t="str">
        <f>IFERROR(VLOOKUP(D9412,Lookup_Tables!$A$2:$B$21,2,FALSE),"All")</f>
        <v>Govt Med Fac</v>
      </c>
    </row>
    <row r="9413" spans="1:18" hidden="1">
      <c r="A9413">
        <v>4096</v>
      </c>
      <c r="B9413">
        <v>27</v>
      </c>
      <c r="C9413" t="s">
        <v>39</v>
      </c>
      <c r="D9413">
        <v>4</v>
      </c>
      <c r="E9413">
        <v>28200.616494703299</v>
      </c>
      <c r="F9413">
        <v>9380.0670622911057</v>
      </c>
      <c r="G9413">
        <v>0</v>
      </c>
      <c r="H9413">
        <v>237586.74888988599</v>
      </c>
      <c r="I9413">
        <v>284078.528437645</v>
      </c>
      <c r="J9413">
        <v>435361.54460049601</v>
      </c>
      <c r="K9413">
        <v>614132.96407518804</v>
      </c>
      <c r="L9413">
        <v>805786.67972675595</v>
      </c>
      <c r="M9413">
        <v>864217.31965278799</v>
      </c>
      <c r="N9413">
        <v>1169881.0217180001</v>
      </c>
      <c r="O9413">
        <v>2320541.6084857201</v>
      </c>
      <c r="Q9413" t="str">
        <f>VLOOKUP(A9413,Lookup_Tables!$D$2:$E$7,2,FALSE)</f>
        <v>PF</v>
      </c>
      <c r="R9413" t="str">
        <f>IFERROR(VLOOKUP(D9413,Lookup_Tables!$A$2:$B$21,2,FALSE),"All")</f>
        <v>Govt Med Fac</v>
      </c>
    </row>
    <row r="9414" spans="1:18" hidden="1">
      <c r="A9414">
        <v>4096</v>
      </c>
      <c r="B9414">
        <v>27</v>
      </c>
      <c r="C9414" t="s">
        <v>38</v>
      </c>
      <c r="D9414">
        <v>9</v>
      </c>
      <c r="E9414">
        <v>4352.8533029010396</v>
      </c>
      <c r="F9414">
        <v>2002.3886662102432</v>
      </c>
      <c r="G9414">
        <v>0</v>
      </c>
      <c r="H9414">
        <v>11345.0424582796</v>
      </c>
      <c r="I9414">
        <v>16485.740391350799</v>
      </c>
      <c r="J9414">
        <v>29721.606986044</v>
      </c>
      <c r="K9414">
        <v>47423.408326779303</v>
      </c>
      <c r="L9414">
        <v>71063.818244348193</v>
      </c>
      <c r="M9414">
        <v>80183.501788470196</v>
      </c>
      <c r="N9414">
        <v>186262.80229276299</v>
      </c>
      <c r="O9414">
        <v>1102994.4299448601</v>
      </c>
      <c r="Q9414" t="str">
        <f>VLOOKUP(A9414,Lookup_Tables!$D$2:$E$7,2,FALSE)</f>
        <v>PF</v>
      </c>
      <c r="R9414" t="str">
        <f>IFERROR(VLOOKUP(D9414,Lookup_Tables!$A$2:$B$21,2,FALSE),"All")</f>
        <v>Pub Admin Bldg</v>
      </c>
    </row>
    <row r="9415" spans="1:18" hidden="1">
      <c r="A9415">
        <v>4096</v>
      </c>
      <c r="B9415">
        <v>27</v>
      </c>
      <c r="C9415" t="s">
        <v>39</v>
      </c>
      <c r="D9415">
        <v>9</v>
      </c>
      <c r="E9415">
        <v>4331.0945120440902</v>
      </c>
      <c r="F9415">
        <v>1994.9085321942575</v>
      </c>
      <c r="G9415">
        <v>0</v>
      </c>
      <c r="H9415">
        <v>11314.3947348807</v>
      </c>
      <c r="I9415">
        <v>16372.6003820071</v>
      </c>
      <c r="J9415">
        <v>29058.065434736502</v>
      </c>
      <c r="K9415">
        <v>47322.937475758801</v>
      </c>
      <c r="L9415">
        <v>69400.1474150219</v>
      </c>
      <c r="M9415">
        <v>78301.319336207598</v>
      </c>
      <c r="N9415">
        <v>186262.80229276299</v>
      </c>
      <c r="O9415">
        <v>1102994.4299448601</v>
      </c>
      <c r="Q9415" t="str">
        <f>VLOOKUP(A9415,Lookup_Tables!$D$2:$E$7,2,FALSE)</f>
        <v>PF</v>
      </c>
      <c r="R9415" t="str">
        <f>IFERROR(VLOOKUP(D9415,Lookup_Tables!$A$2:$B$21,2,FALSE),"All")</f>
        <v>Pub Admin Bldg</v>
      </c>
    </row>
    <row r="9416" spans="1:18" hidden="1">
      <c r="A9416">
        <v>4096</v>
      </c>
      <c r="B9416">
        <v>27</v>
      </c>
      <c r="C9416" t="s">
        <v>38</v>
      </c>
      <c r="D9416">
        <v>10</v>
      </c>
      <c r="E9416">
        <v>80060.561937091101</v>
      </c>
      <c r="F9416">
        <v>31503.928943030995</v>
      </c>
      <c r="G9416">
        <v>0</v>
      </c>
      <c r="H9416">
        <v>209957.666764669</v>
      </c>
      <c r="I9416">
        <v>282854.062821656</v>
      </c>
      <c r="J9416">
        <v>602202.92528078798</v>
      </c>
      <c r="K9416">
        <v>1306151.8598579301</v>
      </c>
      <c r="L9416">
        <v>3280491.8366928399</v>
      </c>
      <c r="M9416">
        <v>3763231.4888032102</v>
      </c>
      <c r="N9416">
        <v>7257135.4288466303</v>
      </c>
      <c r="O9416">
        <v>12768649.159084801</v>
      </c>
      <c r="Q9416" t="str">
        <f>VLOOKUP(A9416,Lookup_Tables!$D$2:$E$7,2,FALSE)</f>
        <v>PF</v>
      </c>
      <c r="R9416" t="str">
        <f>IFERROR(VLOOKUP(D9416,Lookup_Tables!$A$2:$B$21,2,FALSE),"All")</f>
        <v>Pub School</v>
      </c>
    </row>
    <row r="9417" spans="1:18" hidden="1">
      <c r="A9417">
        <v>4096</v>
      </c>
      <c r="B9417">
        <v>27</v>
      </c>
      <c r="C9417" t="s">
        <v>39</v>
      </c>
      <c r="D9417">
        <v>10</v>
      </c>
      <c r="E9417">
        <v>79687.318528621196</v>
      </c>
      <c r="F9417">
        <v>31415.146108426918</v>
      </c>
      <c r="G9417">
        <v>0</v>
      </c>
      <c r="H9417">
        <v>207142.29089052</v>
      </c>
      <c r="I9417">
        <v>282775.253229252</v>
      </c>
      <c r="J9417">
        <v>595959.20650582504</v>
      </c>
      <c r="K9417">
        <v>1266566.7372669899</v>
      </c>
      <c r="L9417">
        <v>3276214.0397129399</v>
      </c>
      <c r="M9417">
        <v>3763231.4888032102</v>
      </c>
      <c r="N9417">
        <v>7257135.4288466303</v>
      </c>
      <c r="O9417">
        <v>12768649.159084801</v>
      </c>
      <c r="Q9417" t="str">
        <f>VLOOKUP(A9417,Lookup_Tables!$D$2:$E$7,2,FALSE)</f>
        <v>PF</v>
      </c>
      <c r="R9417" t="str">
        <f>IFERROR(VLOOKUP(D9417,Lookup_Tables!$A$2:$B$21,2,FALSE),"All")</f>
        <v>Pub School</v>
      </c>
    </row>
    <row r="9418" spans="1:18" hidden="1">
      <c r="A9418">
        <v>4096</v>
      </c>
      <c r="B9418">
        <v>27</v>
      </c>
      <c r="C9418" t="s">
        <v>38</v>
      </c>
      <c r="D9418">
        <v>11</v>
      </c>
      <c r="E9418">
        <v>18851.215327591101</v>
      </c>
      <c r="F9418">
        <v>14494.945742643877</v>
      </c>
      <c r="G9418">
        <v>0</v>
      </c>
      <c r="H9418">
        <v>0</v>
      </c>
      <c r="I9418">
        <v>0</v>
      </c>
      <c r="J9418">
        <v>0</v>
      </c>
      <c r="K9418">
        <v>64638.935718165099</v>
      </c>
      <c r="L9418">
        <v>245607.37739004201</v>
      </c>
      <c r="M9418">
        <v>271466.733467196</v>
      </c>
      <c r="N9418">
        <v>956490.39506273495</v>
      </c>
      <c r="O9418">
        <v>2288043.6669692299</v>
      </c>
      <c r="Q9418" t="str">
        <f>VLOOKUP(A9418,Lookup_Tables!$D$2:$E$7,2,FALSE)</f>
        <v>PF</v>
      </c>
      <c r="R9418" t="str">
        <f>IFERROR(VLOOKUP(D9418,Lookup_Tables!$A$2:$B$21,2,FALSE),"All")</f>
        <v>Pub Univ</v>
      </c>
    </row>
    <row r="9419" spans="1:18" hidden="1">
      <c r="A9419">
        <v>4096</v>
      </c>
      <c r="B9419">
        <v>27</v>
      </c>
      <c r="C9419" t="s">
        <v>39</v>
      </c>
      <c r="D9419">
        <v>11</v>
      </c>
      <c r="E9419">
        <v>18844.751434019301</v>
      </c>
      <c r="F9419">
        <v>14488.481849072077</v>
      </c>
      <c r="G9419">
        <v>0</v>
      </c>
      <c r="H9419">
        <v>0</v>
      </c>
      <c r="I9419">
        <v>0</v>
      </c>
      <c r="J9419">
        <v>0</v>
      </c>
      <c r="K9419">
        <v>64638.935718165099</v>
      </c>
      <c r="L9419">
        <v>245607.37739004201</v>
      </c>
      <c r="M9419">
        <v>271466.733467196</v>
      </c>
      <c r="N9419">
        <v>956490.39506273495</v>
      </c>
      <c r="O9419">
        <v>2288043.6669692299</v>
      </c>
      <c r="Q9419" t="str">
        <f>VLOOKUP(A9419,Lookup_Tables!$D$2:$E$7,2,FALSE)</f>
        <v>PF</v>
      </c>
      <c r="R9419" t="str">
        <f>IFERROR(VLOOKUP(D9419,Lookup_Tables!$A$2:$B$21,2,FALSE),"All")</f>
        <v>Pub Univ</v>
      </c>
    </row>
    <row r="9420" spans="1:18" hidden="1">
      <c r="A9420">
        <v>4096</v>
      </c>
      <c r="B9420">
        <v>27</v>
      </c>
      <c r="C9420" t="s">
        <v>38</v>
      </c>
      <c r="D9420">
        <v>13</v>
      </c>
      <c r="E9420">
        <v>150083.530499296</v>
      </c>
      <c r="F9420">
        <v>56977.836309577804</v>
      </c>
      <c r="G9420">
        <v>370.04489376378899</v>
      </c>
      <c r="H9420">
        <v>548650.852815405</v>
      </c>
      <c r="I9420">
        <v>712301.72423369705</v>
      </c>
      <c r="J9420">
        <v>1307230.5988960799</v>
      </c>
      <c r="K9420">
        <v>2263611.6986371898</v>
      </c>
      <c r="L9420">
        <v>4306686.96882175</v>
      </c>
      <c r="M9420">
        <v>5158938.21909511</v>
      </c>
      <c r="N9420">
        <v>8409208.8452454899</v>
      </c>
      <c r="O9420">
        <v>32504326.631972399</v>
      </c>
      <c r="Q9420" t="str">
        <f>VLOOKUP(A9420,Lookup_Tables!$D$2:$E$7,2,FALSE)</f>
        <v>PF</v>
      </c>
      <c r="R9420" t="str">
        <f>IFERROR(VLOOKUP(D9420,Lookup_Tables!$A$2:$B$21,2,FALSE),"All")</f>
        <v>Residual Inst</v>
      </c>
    </row>
    <row r="9421" spans="1:18" hidden="1">
      <c r="A9421">
        <v>4096</v>
      </c>
      <c r="B9421">
        <v>27</v>
      </c>
      <c r="C9421" t="s">
        <v>39</v>
      </c>
      <c r="D9421">
        <v>13</v>
      </c>
      <c r="E9421">
        <v>149035.65127256201</v>
      </c>
      <c r="F9421">
        <v>56586.97560758295</v>
      </c>
      <c r="G9421">
        <v>370.04489376378899</v>
      </c>
      <c r="H9421">
        <v>540484.21564814204</v>
      </c>
      <c r="I9421">
        <v>708045.80637905397</v>
      </c>
      <c r="J9421">
        <v>1256433.49954439</v>
      </c>
      <c r="K9421">
        <v>2263611.6986371898</v>
      </c>
      <c r="L9421">
        <v>4268829.2698122403</v>
      </c>
      <c r="M9421">
        <v>5158938.21909511</v>
      </c>
      <c r="N9421">
        <v>8409208.8452454899</v>
      </c>
      <c r="O9421">
        <v>32504326.631972399</v>
      </c>
      <c r="Q9421" t="str">
        <f>VLOOKUP(A9421,Lookup_Tables!$D$2:$E$7,2,FALSE)</f>
        <v>PF</v>
      </c>
      <c r="R9421" t="str">
        <f>IFERROR(VLOOKUP(D9421,Lookup_Tables!$A$2:$B$21,2,FALSE),"All")</f>
        <v>Residual Inst</v>
      </c>
    </row>
    <row r="9422" spans="1:18" hidden="1">
      <c r="A9422">
        <v>4096</v>
      </c>
      <c r="B9422">
        <v>27</v>
      </c>
      <c r="C9422" t="s">
        <v>38</v>
      </c>
      <c r="D9422">
        <v>14</v>
      </c>
      <c r="E9422">
        <v>126529.068027859</v>
      </c>
      <c r="F9422">
        <v>53452.89970700632</v>
      </c>
      <c r="G9422">
        <v>0</v>
      </c>
      <c r="H9422">
        <v>224998.09847311999</v>
      </c>
      <c r="I9422">
        <v>303143.30822005199</v>
      </c>
      <c r="J9422">
        <v>644378.10236172704</v>
      </c>
      <c r="K9422">
        <v>1367899.6573093601</v>
      </c>
      <c r="L9422">
        <v>3285787.7803697898</v>
      </c>
      <c r="M9422">
        <v>3836561.74871044</v>
      </c>
      <c r="N9422">
        <v>7371209.0163950697</v>
      </c>
      <c r="O9422">
        <v>35920870.877565399</v>
      </c>
      <c r="Q9422" t="str">
        <f>VLOOKUP(A9422,Lookup_Tables!$D$2:$E$7,2,FALSE)</f>
        <v>PF</v>
      </c>
      <c r="R9422" t="str">
        <f>IFERROR(VLOOKUP(D9422,Lookup_Tables!$A$2:$B$21,2,FALSE),"All")</f>
        <v>Road</v>
      </c>
    </row>
    <row r="9423" spans="1:18" hidden="1">
      <c r="A9423">
        <v>4096</v>
      </c>
      <c r="B9423">
        <v>27</v>
      </c>
      <c r="C9423" t="s">
        <v>39</v>
      </c>
      <c r="D9423">
        <v>14</v>
      </c>
      <c r="E9423">
        <v>126106.706700828</v>
      </c>
      <c r="F9423">
        <v>53680.193539386833</v>
      </c>
      <c r="G9423">
        <v>0</v>
      </c>
      <c r="H9423">
        <v>224136.75581265401</v>
      </c>
      <c r="I9423">
        <v>300569.026548222</v>
      </c>
      <c r="J9423">
        <v>606660.24849193101</v>
      </c>
      <c r="K9423">
        <v>1327244.0512204701</v>
      </c>
      <c r="L9423">
        <v>3256655.2244183901</v>
      </c>
      <c r="M9423">
        <v>3836561.74871044</v>
      </c>
      <c r="N9423">
        <v>7371209.0163950697</v>
      </c>
      <c r="O9423">
        <v>35920870.877565399</v>
      </c>
      <c r="Q9423" t="str">
        <f>VLOOKUP(A9423,Lookup_Tables!$D$2:$E$7,2,FALSE)</f>
        <v>PF</v>
      </c>
      <c r="R9423" t="str">
        <f>IFERROR(VLOOKUP(D9423,Lookup_Tables!$A$2:$B$21,2,FALSE),"All")</f>
        <v>Road</v>
      </c>
    </row>
    <row r="9424" spans="1:18" hidden="1">
      <c r="A9424">
        <v>4096</v>
      </c>
      <c r="B9424">
        <v>27</v>
      </c>
      <c r="C9424" t="s">
        <v>38</v>
      </c>
      <c r="D9424">
        <v>15</v>
      </c>
      <c r="E9424">
        <v>28932698.535205301</v>
      </c>
      <c r="F9424">
        <v>9017351.9212618507</v>
      </c>
      <c r="G9424">
        <v>16868.9644520168</v>
      </c>
      <c r="H9424">
        <v>140299702.54127899</v>
      </c>
      <c r="I9424">
        <v>181509972.72474</v>
      </c>
      <c r="J9424">
        <v>345643052.49569601</v>
      </c>
      <c r="K9424">
        <v>591585816.42860198</v>
      </c>
      <c r="L9424">
        <v>1032589318.12246</v>
      </c>
      <c r="M9424">
        <v>1190889925.40396</v>
      </c>
      <c r="N9424">
        <v>1751234762.4544401</v>
      </c>
      <c r="O9424">
        <v>4978906755.02071</v>
      </c>
      <c r="Q9424" t="str">
        <f>VLOOKUP(A9424,Lookup_Tables!$D$2:$E$7,2,FALSE)</f>
        <v>PF</v>
      </c>
      <c r="R9424" t="str">
        <f>IFERROR(VLOOKUP(D9424,Lookup_Tables!$A$2:$B$21,2,FALSE),"All")</f>
        <v>All</v>
      </c>
    </row>
    <row r="9425" spans="1:18" hidden="1">
      <c r="A9425">
        <v>4096</v>
      </c>
      <c r="B9425">
        <v>27</v>
      </c>
      <c r="C9425" t="s">
        <v>39</v>
      </c>
      <c r="D9425">
        <v>15</v>
      </c>
      <c r="E9425">
        <v>28684428.307682201</v>
      </c>
      <c r="F9425">
        <v>8946685.4527177997</v>
      </c>
      <c r="G9425">
        <v>16868.9644520168</v>
      </c>
      <c r="H9425">
        <v>139250818.42036501</v>
      </c>
      <c r="I9425">
        <v>180958015.225431</v>
      </c>
      <c r="J9425">
        <v>338644372.10051501</v>
      </c>
      <c r="K9425">
        <v>589824666.85546005</v>
      </c>
      <c r="L9425">
        <v>1031780857.94423</v>
      </c>
      <c r="M9425">
        <v>1149064549.80563</v>
      </c>
      <c r="N9425">
        <v>1751234762.4544401</v>
      </c>
      <c r="O9425">
        <v>4978906755.02071</v>
      </c>
      <c r="Q9425" t="str">
        <f>VLOOKUP(A9425,Lookup_Tables!$D$2:$E$7,2,FALSE)</f>
        <v>PF</v>
      </c>
      <c r="R9425" t="str">
        <f>IFERROR(VLOOKUP(D9425,Lookup_Tables!$A$2:$B$21,2,FALSE),"All")</f>
        <v>All</v>
      </c>
    </row>
    <row r="9426" spans="1:18" hidden="1">
      <c r="A9426">
        <v>4096</v>
      </c>
      <c r="B9426">
        <v>27</v>
      </c>
      <c r="C9426" t="s">
        <v>38</v>
      </c>
      <c r="D9426">
        <v>16</v>
      </c>
      <c r="E9426">
        <v>482454.61243139498</v>
      </c>
      <c r="F9426">
        <v>196960.21331902465</v>
      </c>
      <c r="G9426">
        <v>16868.9644520168</v>
      </c>
      <c r="H9426">
        <v>1376164.0295802599</v>
      </c>
      <c r="I9426">
        <v>1755845.9517958099</v>
      </c>
      <c r="J9426">
        <v>3476286.4783047801</v>
      </c>
      <c r="K9426">
        <v>6883840.6723979302</v>
      </c>
      <c r="L9426">
        <v>16024310.9976773</v>
      </c>
      <c r="M9426">
        <v>17813534.520037401</v>
      </c>
      <c r="N9426">
        <v>32269096.175248802</v>
      </c>
      <c r="O9426">
        <v>98794011.9316715</v>
      </c>
      <c r="Q9426" t="str">
        <f>VLOOKUP(A9426,Lookup_Tables!$D$2:$E$7,2,FALSE)</f>
        <v>PF</v>
      </c>
      <c r="R9426" t="str">
        <f>IFERROR(VLOOKUP(D9426,Lookup_Tables!$A$2:$B$21,2,FALSE),"All")</f>
        <v>Government_Loss</v>
      </c>
    </row>
    <row r="9427" spans="1:18" hidden="1">
      <c r="A9427">
        <v>4096</v>
      </c>
      <c r="B9427">
        <v>27</v>
      </c>
      <c r="C9427" t="s">
        <v>39</v>
      </c>
      <c r="D9427">
        <v>16</v>
      </c>
      <c r="E9427">
        <v>479794.896810434</v>
      </c>
      <c r="F9427">
        <v>196347.76395663107</v>
      </c>
      <c r="G9427">
        <v>16868.9644520168</v>
      </c>
      <c r="H9427">
        <v>1372640.3465569599</v>
      </c>
      <c r="I9427">
        <v>1745145.5700459301</v>
      </c>
      <c r="J9427">
        <v>3432907.4889024799</v>
      </c>
      <c r="K9427">
        <v>6661399.3464287501</v>
      </c>
      <c r="L9427">
        <v>15809589.806846499</v>
      </c>
      <c r="M9427">
        <v>17753341.724552602</v>
      </c>
      <c r="N9427">
        <v>32269096.175248802</v>
      </c>
      <c r="O9427">
        <v>98794011.9316715</v>
      </c>
      <c r="Q9427" t="str">
        <f>VLOOKUP(A9427,Lookup_Tables!$D$2:$E$7,2,FALSE)</f>
        <v>PF</v>
      </c>
      <c r="R9427" t="str">
        <f>IFERROR(VLOOKUP(D9427,Lookup_Tables!$A$2:$B$21,2,FALSE),"All")</f>
        <v>Government_Loss</v>
      </c>
    </row>
    <row r="9428" spans="1:18" hidden="1">
      <c r="A9428">
        <v>4096</v>
      </c>
      <c r="B9428">
        <v>27</v>
      </c>
      <c r="C9428" t="s">
        <v>38</v>
      </c>
      <c r="D9428">
        <v>17</v>
      </c>
      <c r="E9428">
        <v>1761634.3368742701</v>
      </c>
      <c r="F9428">
        <v>558571.12223567581</v>
      </c>
      <c r="G9428">
        <v>3879.8618239638599</v>
      </c>
      <c r="H9428">
        <v>8148341.0106368903</v>
      </c>
      <c r="I9428">
        <v>10607531.5395188</v>
      </c>
      <c r="J9428">
        <v>20240421.904509202</v>
      </c>
      <c r="K9428">
        <v>35527453.498575799</v>
      </c>
      <c r="L9428">
        <v>61381191.376182601</v>
      </c>
      <c r="M9428">
        <v>71844589.531398997</v>
      </c>
      <c r="N9428">
        <v>106171070.17298099</v>
      </c>
      <c r="O9428">
        <v>315791476.71202898</v>
      </c>
      <c r="Q9428" t="str">
        <f>VLOOKUP(A9428,Lookup_Tables!$D$2:$E$7,2,FALSE)</f>
        <v>PF</v>
      </c>
      <c r="R9428" t="str">
        <f>IFERROR(VLOOKUP(D9428,Lookup_Tables!$A$2:$B$21,2,FALSE),"All")</f>
        <v>Emergency_Loss</v>
      </c>
    </row>
    <row r="9429" spans="1:18" hidden="1">
      <c r="A9429">
        <v>4096</v>
      </c>
      <c r="B9429">
        <v>27</v>
      </c>
      <c r="C9429" t="s">
        <v>39</v>
      </c>
      <c r="D9429">
        <v>17</v>
      </c>
      <c r="E9429">
        <v>1747206.8980042399</v>
      </c>
      <c r="F9429">
        <v>554182.46787727484</v>
      </c>
      <c r="G9429">
        <v>3879.8618239638599</v>
      </c>
      <c r="H9429">
        <v>8125253.7924838401</v>
      </c>
      <c r="I9429">
        <v>10549858.867997</v>
      </c>
      <c r="J9429">
        <v>19881971.309037399</v>
      </c>
      <c r="K9429">
        <v>35387603.0837337</v>
      </c>
      <c r="L9429">
        <v>60906682.049221903</v>
      </c>
      <c r="M9429">
        <v>69665772.766542107</v>
      </c>
      <c r="N9429">
        <v>106171070.17298099</v>
      </c>
      <c r="O9429">
        <v>315791476.71202898</v>
      </c>
      <c r="Q9429" t="str">
        <f>VLOOKUP(A9429,Lookup_Tables!$D$2:$E$7,2,FALSE)</f>
        <v>PF</v>
      </c>
      <c r="R9429" t="str">
        <f>IFERROR(VLOOKUP(D9429,Lookup_Tables!$A$2:$B$21,2,FALSE),"All")</f>
        <v>Emergency_Loss</v>
      </c>
    </row>
    <row r="9430" spans="1:18" hidden="1">
      <c r="A9430">
        <v>4096</v>
      </c>
      <c r="B9430">
        <v>27</v>
      </c>
      <c r="C9430" t="s">
        <v>38</v>
      </c>
      <c r="D9430">
        <v>18</v>
      </c>
      <c r="E9430">
        <v>2244088.9493056699</v>
      </c>
      <c r="F9430">
        <v>748437.75341727817</v>
      </c>
      <c r="G9430">
        <v>20748.826275980598</v>
      </c>
      <c r="H9430">
        <v>9577548.35829111</v>
      </c>
      <c r="I9430">
        <v>12387000.2740658</v>
      </c>
      <c r="J9430">
        <v>24229974.004842699</v>
      </c>
      <c r="K9430">
        <v>42601238.326220401</v>
      </c>
      <c r="L9430">
        <v>77242017.009307399</v>
      </c>
      <c r="M9430">
        <v>88629557.248855606</v>
      </c>
      <c r="N9430">
        <v>138720364.14318001</v>
      </c>
      <c r="O9430">
        <v>416868522.30412698</v>
      </c>
      <c r="Q9430" t="str">
        <f>VLOOKUP(A9430,Lookup_Tables!$D$2:$E$7,2,FALSE)</f>
        <v>PF</v>
      </c>
      <c r="R9430" t="str">
        <f>IFERROR(VLOOKUP(D9430,Lookup_Tables!$A$2:$B$21,2,FALSE),"All")</f>
        <v>Govt_Plus_Emergency</v>
      </c>
    </row>
    <row r="9431" spans="1:18" hidden="1">
      <c r="A9431">
        <v>4096</v>
      </c>
      <c r="B9431">
        <v>27</v>
      </c>
      <c r="C9431" t="s">
        <v>39</v>
      </c>
      <c r="D9431">
        <v>18</v>
      </c>
      <c r="E9431">
        <v>2227001.7948146798</v>
      </c>
      <c r="F9431">
        <v>748960.40335310856</v>
      </c>
      <c r="G9431">
        <v>20748.826275980598</v>
      </c>
      <c r="H9431">
        <v>9463621.6523307897</v>
      </c>
      <c r="I9431">
        <v>12316479.879507501</v>
      </c>
      <c r="J9431">
        <v>23206668.790671598</v>
      </c>
      <c r="K9431">
        <v>42049002.430162497</v>
      </c>
      <c r="L9431">
        <v>75925842.823155597</v>
      </c>
      <c r="M9431">
        <v>87829749.662121803</v>
      </c>
      <c r="N9431">
        <v>138720364.14318001</v>
      </c>
      <c r="O9431">
        <v>416868522.30412698</v>
      </c>
      <c r="Q9431" t="str">
        <f>VLOOKUP(A9431,Lookup_Tables!$D$2:$E$7,2,FALSE)</f>
        <v>PF</v>
      </c>
      <c r="R9431" t="str">
        <f>IFERROR(VLOOKUP(D9431,Lookup_Tables!$A$2:$B$21,2,FALSE),"All")</f>
        <v>Govt_Plus_Emergency</v>
      </c>
    </row>
    <row r="9432" spans="1:18" hidden="1">
      <c r="A9432">
        <v>4096</v>
      </c>
      <c r="B9432">
        <v>28</v>
      </c>
      <c r="C9432" t="s">
        <v>38</v>
      </c>
      <c r="D9432">
        <v>0</v>
      </c>
      <c r="E9432">
        <v>53952186.186399199</v>
      </c>
      <c r="F9432">
        <v>16928881.980599985</v>
      </c>
      <c r="G9432">
        <v>0</v>
      </c>
      <c r="H9432">
        <v>239993968.22876</v>
      </c>
      <c r="I9432">
        <v>389681918.51475799</v>
      </c>
      <c r="J9432">
        <v>817028761.23733902</v>
      </c>
      <c r="K9432">
        <v>1499978549.02211</v>
      </c>
      <c r="L9432">
        <v>2079117213.30632</v>
      </c>
      <c r="M9432">
        <v>2308891662.0096302</v>
      </c>
      <c r="N9432">
        <v>2751465145.30969</v>
      </c>
      <c r="O9432">
        <v>5109039962.9180002</v>
      </c>
      <c r="Q9432" t="str">
        <f>VLOOKUP(A9432,Lookup_Tables!$D$2:$E$7,2,FALSE)</f>
        <v>PF</v>
      </c>
      <c r="R9432" t="str">
        <f>IFERROR(VLOOKUP(D9432,Lookup_Tables!$A$2:$B$21,2,FALSE),"All")</f>
        <v>Private Assets</v>
      </c>
    </row>
    <row r="9433" spans="1:18" hidden="1">
      <c r="A9433">
        <v>4096</v>
      </c>
      <c r="B9433">
        <v>28</v>
      </c>
      <c r="C9433" t="s">
        <v>39</v>
      </c>
      <c r="D9433">
        <v>0</v>
      </c>
      <c r="E9433">
        <v>53731549.023584202</v>
      </c>
      <c r="F9433">
        <v>16793105.811706901</v>
      </c>
      <c r="G9433">
        <v>0</v>
      </c>
      <c r="H9433">
        <v>239612559.232492</v>
      </c>
      <c r="I9433">
        <v>386751169.97635502</v>
      </c>
      <c r="J9433">
        <v>817028761.23733902</v>
      </c>
      <c r="K9433">
        <v>1492370826.4446101</v>
      </c>
      <c r="L9433">
        <v>2073914197.5946</v>
      </c>
      <c r="M9433">
        <v>2308891662.0096302</v>
      </c>
      <c r="N9433">
        <v>2751465145.30969</v>
      </c>
      <c r="O9433">
        <v>5109039962.9180002</v>
      </c>
      <c r="Q9433" t="str">
        <f>VLOOKUP(A9433,Lookup_Tables!$D$2:$E$7,2,FALSE)</f>
        <v>PF</v>
      </c>
      <c r="R9433" t="str">
        <f>IFERROR(VLOOKUP(D9433,Lookup_Tables!$A$2:$B$21,2,FALSE),"All")</f>
        <v>Private Assets</v>
      </c>
    </row>
    <row r="9434" spans="1:18" hidden="1">
      <c r="A9434">
        <v>4096</v>
      </c>
      <c r="B9434">
        <v>28</v>
      </c>
      <c r="C9434" t="s">
        <v>38</v>
      </c>
      <c r="D9434">
        <v>1</v>
      </c>
      <c r="E9434">
        <v>610773.43471778405</v>
      </c>
      <c r="F9434">
        <v>141018.82512468961</v>
      </c>
      <c r="G9434">
        <v>0</v>
      </c>
      <c r="H9434">
        <v>3169616.5931291399</v>
      </c>
      <c r="I9434">
        <v>5637768.5142875602</v>
      </c>
      <c r="J9434">
        <v>11993794.772599701</v>
      </c>
      <c r="K9434">
        <v>19925778.8446467</v>
      </c>
      <c r="L9434">
        <v>26962635.471361201</v>
      </c>
      <c r="M9434">
        <v>27682853.116935</v>
      </c>
      <c r="N9434">
        <v>32601858.412104301</v>
      </c>
      <c r="O9434">
        <v>38956551.609006397</v>
      </c>
      <c r="Q9434" t="str">
        <f>VLOOKUP(A9434,Lookup_Tables!$D$2:$E$7,2,FALSE)</f>
        <v>PF</v>
      </c>
      <c r="R9434" t="str">
        <f>IFERROR(VLOOKUP(D9434,Lookup_Tables!$A$2:$B$21,2,FALSE),"All")</f>
        <v>Airport</v>
      </c>
    </row>
    <row r="9435" spans="1:18" hidden="1">
      <c r="A9435">
        <v>4096</v>
      </c>
      <c r="B9435">
        <v>28</v>
      </c>
      <c r="C9435" t="s">
        <v>39</v>
      </c>
      <c r="D9435">
        <v>1</v>
      </c>
      <c r="E9435">
        <v>608092.77443844301</v>
      </c>
      <c r="F9435">
        <v>141223.57603559189</v>
      </c>
      <c r="G9435">
        <v>0</v>
      </c>
      <c r="H9435">
        <v>3169616.5931291399</v>
      </c>
      <c r="I9435">
        <v>5637768.5142875602</v>
      </c>
      <c r="J9435">
        <v>11993794.772599701</v>
      </c>
      <c r="K9435">
        <v>19383458.845281899</v>
      </c>
      <c r="L9435">
        <v>26788824.277941901</v>
      </c>
      <c r="M9435">
        <v>27682853.116935</v>
      </c>
      <c r="N9435">
        <v>32601858.412104301</v>
      </c>
      <c r="O9435">
        <v>38956551.609006397</v>
      </c>
      <c r="Q9435" t="str">
        <f>VLOOKUP(A9435,Lookup_Tables!$D$2:$E$7,2,FALSE)</f>
        <v>PF</v>
      </c>
      <c r="R9435" t="str">
        <f>IFERROR(VLOOKUP(D9435,Lookup_Tables!$A$2:$B$21,2,FALSE),"All")</f>
        <v>Airport</v>
      </c>
    </row>
    <row r="9436" spans="1:18" hidden="1">
      <c r="A9436">
        <v>4096</v>
      </c>
      <c r="B9436">
        <v>28</v>
      </c>
      <c r="C9436" t="s">
        <v>38</v>
      </c>
      <c r="D9436">
        <v>2</v>
      </c>
      <c r="E9436">
        <v>255147.72858554299</v>
      </c>
      <c r="F9436">
        <v>80459.436849236605</v>
      </c>
      <c r="G9436">
        <v>0</v>
      </c>
      <c r="H9436">
        <v>788927.50743774301</v>
      </c>
      <c r="I9436">
        <v>1369474.12049769</v>
      </c>
      <c r="J9436">
        <v>3198820.07417741</v>
      </c>
      <c r="K9436">
        <v>6085170.6180688301</v>
      </c>
      <c r="L9436">
        <v>8846449.8982476909</v>
      </c>
      <c r="M9436">
        <v>10428192.6635237</v>
      </c>
      <c r="N9436">
        <v>16014342.816095199</v>
      </c>
      <c r="O9436">
        <v>43037890.141732402</v>
      </c>
      <c r="Q9436" t="str">
        <f>VLOOKUP(A9436,Lookup_Tables!$D$2:$E$7,2,FALSE)</f>
        <v>PF</v>
      </c>
      <c r="R9436" t="str">
        <f>IFERROR(VLOOKUP(D9436,Lookup_Tables!$A$2:$B$21,2,FALSE),"All")</f>
        <v>Bridge</v>
      </c>
    </row>
    <row r="9437" spans="1:18" hidden="1">
      <c r="A9437">
        <v>4096</v>
      </c>
      <c r="B9437">
        <v>28</v>
      </c>
      <c r="C9437" t="s">
        <v>39</v>
      </c>
      <c r="D9437">
        <v>2</v>
      </c>
      <c r="E9437">
        <v>254425.69661672099</v>
      </c>
      <c r="F9437">
        <v>79997.338209172449</v>
      </c>
      <c r="G9437">
        <v>0</v>
      </c>
      <c r="H9437">
        <v>788927.50743774301</v>
      </c>
      <c r="I9437">
        <v>1353865.45819006</v>
      </c>
      <c r="J9437">
        <v>3194509.4988574199</v>
      </c>
      <c r="K9437">
        <v>6083428.1920384802</v>
      </c>
      <c r="L9437">
        <v>8846449.8982476909</v>
      </c>
      <c r="M9437">
        <v>10428192.6635237</v>
      </c>
      <c r="N9437">
        <v>16014342.816095199</v>
      </c>
      <c r="O9437">
        <v>43037890.141732402</v>
      </c>
      <c r="Q9437" t="str">
        <f>VLOOKUP(A9437,Lookup_Tables!$D$2:$E$7,2,FALSE)</f>
        <v>PF</v>
      </c>
      <c r="R9437" t="str">
        <f>IFERROR(VLOOKUP(D9437,Lookup_Tables!$A$2:$B$21,2,FALSE),"All")</f>
        <v>Bridge</v>
      </c>
    </row>
    <row r="9438" spans="1:18" hidden="1">
      <c r="A9438">
        <v>4096</v>
      </c>
      <c r="B9438">
        <v>28</v>
      </c>
      <c r="C9438" t="s">
        <v>38</v>
      </c>
      <c r="D9438">
        <v>3</v>
      </c>
      <c r="E9438">
        <v>19468.3540233985</v>
      </c>
      <c r="F9438">
        <v>5854.8718886430597</v>
      </c>
      <c r="G9438">
        <v>0</v>
      </c>
      <c r="H9438">
        <v>127563.48266073701</v>
      </c>
      <c r="I9438">
        <v>181289.133666154</v>
      </c>
      <c r="J9438">
        <v>315565.985109973</v>
      </c>
      <c r="K9438">
        <v>483426.87448690599</v>
      </c>
      <c r="L9438">
        <v>689033.07182020403</v>
      </c>
      <c r="M9438">
        <v>740203.02710160695</v>
      </c>
      <c r="N9438">
        <v>951628.47999837599</v>
      </c>
      <c r="O9438">
        <v>1652008.81766459</v>
      </c>
      <c r="Q9438" t="str">
        <f>VLOOKUP(A9438,Lookup_Tables!$D$2:$E$7,2,FALSE)</f>
        <v>PF</v>
      </c>
      <c r="R9438" t="str">
        <f>IFERROR(VLOOKUP(D9438,Lookup_Tables!$A$2:$B$21,2,FALSE),"All")</f>
        <v>Govt Hosp</v>
      </c>
    </row>
    <row r="9439" spans="1:18" hidden="1">
      <c r="A9439">
        <v>4096</v>
      </c>
      <c r="B9439">
        <v>28</v>
      </c>
      <c r="C9439" t="s">
        <v>39</v>
      </c>
      <c r="D9439">
        <v>3</v>
      </c>
      <c r="E9439">
        <v>19338.234993886301</v>
      </c>
      <c r="F9439">
        <v>5763.8896583894475</v>
      </c>
      <c r="G9439">
        <v>0</v>
      </c>
      <c r="H9439">
        <v>127563.48266073701</v>
      </c>
      <c r="I9439">
        <v>179753.65966259499</v>
      </c>
      <c r="J9439">
        <v>314038.84196097997</v>
      </c>
      <c r="K9439">
        <v>482748.39725234901</v>
      </c>
      <c r="L9439">
        <v>689033.07182020403</v>
      </c>
      <c r="M9439">
        <v>740203.02710160695</v>
      </c>
      <c r="N9439">
        <v>951628.47999837599</v>
      </c>
      <c r="O9439">
        <v>1652008.81766459</v>
      </c>
      <c r="Q9439" t="str">
        <f>VLOOKUP(A9439,Lookup_Tables!$D$2:$E$7,2,FALSE)</f>
        <v>PF</v>
      </c>
      <c r="R9439" t="str">
        <f>IFERROR(VLOOKUP(D9439,Lookup_Tables!$A$2:$B$21,2,FALSE),"All")</f>
        <v>Govt Hosp</v>
      </c>
    </row>
    <row r="9440" spans="1:18" hidden="1">
      <c r="A9440">
        <v>4096</v>
      </c>
      <c r="B9440">
        <v>28</v>
      </c>
      <c r="C9440" t="s">
        <v>38</v>
      </c>
      <c r="D9440">
        <v>4</v>
      </c>
      <c r="E9440">
        <v>6425.12925356696</v>
      </c>
      <c r="F9440">
        <v>2875.6018410271299</v>
      </c>
      <c r="G9440">
        <v>0</v>
      </c>
      <c r="H9440">
        <v>0</v>
      </c>
      <c r="I9440">
        <v>0</v>
      </c>
      <c r="J9440">
        <v>22479.4881938041</v>
      </c>
      <c r="K9440">
        <v>66754.556132109807</v>
      </c>
      <c r="L9440">
        <v>101410.027124398</v>
      </c>
      <c r="M9440">
        <v>176811.98157566</v>
      </c>
      <c r="N9440">
        <v>540432.26156720205</v>
      </c>
      <c r="O9440">
        <v>1995493.4980983201</v>
      </c>
      <c r="Q9440" t="str">
        <f>VLOOKUP(A9440,Lookup_Tables!$D$2:$E$7,2,FALSE)</f>
        <v>PF</v>
      </c>
      <c r="R9440" t="str">
        <f>IFERROR(VLOOKUP(D9440,Lookup_Tables!$A$2:$B$21,2,FALSE),"All")</f>
        <v>Govt Med Fac</v>
      </c>
    </row>
    <row r="9441" spans="1:18" hidden="1">
      <c r="A9441">
        <v>4096</v>
      </c>
      <c r="B9441">
        <v>28</v>
      </c>
      <c r="C9441" t="s">
        <v>39</v>
      </c>
      <c r="D9441">
        <v>4</v>
      </c>
      <c r="E9441">
        <v>6421.1032785507196</v>
      </c>
      <c r="F9441">
        <v>2871.5758660108895</v>
      </c>
      <c r="G9441">
        <v>0</v>
      </c>
      <c r="H9441">
        <v>0</v>
      </c>
      <c r="I9441">
        <v>0</v>
      </c>
      <c r="J9441">
        <v>22479.4881938041</v>
      </c>
      <c r="K9441">
        <v>66754.556132109807</v>
      </c>
      <c r="L9441">
        <v>101410.027124398</v>
      </c>
      <c r="M9441">
        <v>176811.98157566</v>
      </c>
      <c r="N9441">
        <v>540432.26156720205</v>
      </c>
      <c r="O9441">
        <v>1995493.4980983201</v>
      </c>
      <c r="Q9441" t="str">
        <f>VLOOKUP(A9441,Lookup_Tables!$D$2:$E$7,2,FALSE)</f>
        <v>PF</v>
      </c>
      <c r="R9441" t="str">
        <f>IFERROR(VLOOKUP(D9441,Lookup_Tables!$A$2:$B$21,2,FALSE),"All")</f>
        <v>Govt Med Fac</v>
      </c>
    </row>
    <row r="9442" spans="1:18" hidden="1">
      <c r="A9442">
        <v>4096</v>
      </c>
      <c r="B9442">
        <v>28</v>
      </c>
      <c r="C9442" t="s">
        <v>38</v>
      </c>
      <c r="D9442">
        <v>6</v>
      </c>
      <c r="E9442">
        <v>2555.55021892486</v>
      </c>
      <c r="F9442">
        <v>2330.4422103782249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225108.00854663501</v>
      </c>
      <c r="Q9442" t="str">
        <f>VLOOKUP(A9442,Lookup_Tables!$D$2:$E$7,2,FALSE)</f>
        <v>PF</v>
      </c>
      <c r="R9442" t="str">
        <f>IFERROR(VLOOKUP(D9442,Lookup_Tables!$A$2:$B$21,2,FALSE),"All")</f>
        <v>Port</v>
      </c>
    </row>
    <row r="9443" spans="1:18" hidden="1">
      <c r="A9443">
        <v>4096</v>
      </c>
      <c r="B9443">
        <v>28</v>
      </c>
      <c r="C9443" t="s">
        <v>39</v>
      </c>
      <c r="D9443">
        <v>6</v>
      </c>
      <c r="E9443">
        <v>2555.55021892486</v>
      </c>
      <c r="F9443">
        <v>2330.4422103782249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225108.00854663501</v>
      </c>
      <c r="Q9443" t="str">
        <f>VLOOKUP(A9443,Lookup_Tables!$D$2:$E$7,2,FALSE)</f>
        <v>PF</v>
      </c>
      <c r="R9443" t="str">
        <f>IFERROR(VLOOKUP(D9443,Lookup_Tables!$A$2:$B$21,2,FALSE),"All")</f>
        <v>Port</v>
      </c>
    </row>
    <row r="9444" spans="1:18" hidden="1">
      <c r="A9444">
        <v>4096</v>
      </c>
      <c r="B9444">
        <v>28</v>
      </c>
      <c r="C9444" t="s">
        <v>38</v>
      </c>
      <c r="D9444">
        <v>8</v>
      </c>
      <c r="E9444">
        <v>2115.45386480144</v>
      </c>
      <c r="F9444">
        <v>2043.6026905479091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71851.1742535308</v>
      </c>
      <c r="Q9444" t="str">
        <f>VLOOKUP(A9444,Lookup_Tables!$D$2:$E$7,2,FALSE)</f>
        <v>PF</v>
      </c>
      <c r="R9444" t="str">
        <f>IFERROR(VLOOKUP(D9444,Lookup_Tables!$A$2:$B$21,2,FALSE),"All")</f>
        <v>Prison</v>
      </c>
    </row>
    <row r="9445" spans="1:18" hidden="1">
      <c r="A9445">
        <v>4096</v>
      </c>
      <c r="B9445">
        <v>28</v>
      </c>
      <c r="C9445" t="s">
        <v>39</v>
      </c>
      <c r="D9445">
        <v>8</v>
      </c>
      <c r="E9445">
        <v>2115.45386480144</v>
      </c>
      <c r="F9445">
        <v>2043.6026905479091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71851.1742535308</v>
      </c>
      <c r="Q9445" t="str">
        <f>VLOOKUP(A9445,Lookup_Tables!$D$2:$E$7,2,FALSE)</f>
        <v>PF</v>
      </c>
      <c r="R9445" t="str">
        <f>IFERROR(VLOOKUP(D9445,Lookup_Tables!$A$2:$B$21,2,FALSE),"All")</f>
        <v>Prison</v>
      </c>
    </row>
    <row r="9446" spans="1:18" hidden="1">
      <c r="A9446">
        <v>4096</v>
      </c>
      <c r="B9446">
        <v>28</v>
      </c>
      <c r="C9446" t="s">
        <v>38</v>
      </c>
      <c r="D9446">
        <v>9</v>
      </c>
      <c r="E9446">
        <v>31450.779858113201</v>
      </c>
      <c r="F9446">
        <v>12320.164911082786</v>
      </c>
      <c r="G9446">
        <v>0</v>
      </c>
      <c r="H9446">
        <v>186675.61183591699</v>
      </c>
      <c r="I9446">
        <v>265053.78128442698</v>
      </c>
      <c r="J9446">
        <v>456857.97196886397</v>
      </c>
      <c r="K9446">
        <v>703423.42802596104</v>
      </c>
      <c r="L9446">
        <v>918697.02299164096</v>
      </c>
      <c r="M9446">
        <v>974771.73619146901</v>
      </c>
      <c r="N9446">
        <v>1190262.8662128099</v>
      </c>
      <c r="O9446">
        <v>2207860.4908533399</v>
      </c>
      <c r="Q9446" t="str">
        <f>VLOOKUP(A9446,Lookup_Tables!$D$2:$E$7,2,FALSE)</f>
        <v>PF</v>
      </c>
      <c r="R9446" t="str">
        <f>IFERROR(VLOOKUP(D9446,Lookup_Tables!$A$2:$B$21,2,FALSE),"All")</f>
        <v>Pub Admin Bldg</v>
      </c>
    </row>
    <row r="9447" spans="1:18" hidden="1">
      <c r="A9447">
        <v>4096</v>
      </c>
      <c r="B9447">
        <v>28</v>
      </c>
      <c r="C9447" t="s">
        <v>39</v>
      </c>
      <c r="D9447">
        <v>9</v>
      </c>
      <c r="E9447">
        <v>31278.066964148002</v>
      </c>
      <c r="F9447">
        <v>12322.295513662077</v>
      </c>
      <c r="G9447">
        <v>0</v>
      </c>
      <c r="H9447">
        <v>184729.45057166199</v>
      </c>
      <c r="I9447">
        <v>265053.78128442698</v>
      </c>
      <c r="J9447">
        <v>445850.29684778798</v>
      </c>
      <c r="K9447">
        <v>697136.420659606</v>
      </c>
      <c r="L9447">
        <v>905298.94549607299</v>
      </c>
      <c r="M9447">
        <v>971292.12814606098</v>
      </c>
      <c r="N9447">
        <v>1190262.8662128099</v>
      </c>
      <c r="O9447">
        <v>2207860.4908533399</v>
      </c>
      <c r="Q9447" t="str">
        <f>VLOOKUP(A9447,Lookup_Tables!$D$2:$E$7,2,FALSE)</f>
        <v>PF</v>
      </c>
      <c r="R9447" t="str">
        <f>IFERROR(VLOOKUP(D9447,Lookup_Tables!$A$2:$B$21,2,FALSE),"All")</f>
        <v>Pub Admin Bldg</v>
      </c>
    </row>
    <row r="9448" spans="1:18" hidden="1">
      <c r="A9448">
        <v>4096</v>
      </c>
      <c r="B9448">
        <v>28</v>
      </c>
      <c r="C9448" t="s">
        <v>38</v>
      </c>
      <c r="D9448">
        <v>10</v>
      </c>
      <c r="E9448">
        <v>148645.95991294199</v>
      </c>
      <c r="F9448">
        <v>58314.684178199386</v>
      </c>
      <c r="G9448">
        <v>0</v>
      </c>
      <c r="H9448">
        <v>334241.54945686902</v>
      </c>
      <c r="I9448">
        <v>513610.57340868999</v>
      </c>
      <c r="J9448">
        <v>973152.51956611197</v>
      </c>
      <c r="K9448">
        <v>1842799.92882992</v>
      </c>
      <c r="L9448">
        <v>3725079.9719263301</v>
      </c>
      <c r="M9448">
        <v>5317413.7105960203</v>
      </c>
      <c r="N9448">
        <v>8465912.7971142102</v>
      </c>
      <c r="O9448">
        <v>39483513.327434398</v>
      </c>
      <c r="Q9448" t="str">
        <f>VLOOKUP(A9448,Lookup_Tables!$D$2:$E$7,2,FALSE)</f>
        <v>PF</v>
      </c>
      <c r="R9448" t="str">
        <f>IFERROR(VLOOKUP(D9448,Lookup_Tables!$A$2:$B$21,2,FALSE),"All")</f>
        <v>Pub School</v>
      </c>
    </row>
    <row r="9449" spans="1:18" hidden="1">
      <c r="A9449">
        <v>4096</v>
      </c>
      <c r="B9449">
        <v>28</v>
      </c>
      <c r="C9449" t="s">
        <v>39</v>
      </c>
      <c r="D9449">
        <v>10</v>
      </c>
      <c r="E9449">
        <v>148307.56087287699</v>
      </c>
      <c r="F9449">
        <v>58114.655040351616</v>
      </c>
      <c r="G9449">
        <v>0</v>
      </c>
      <c r="H9449">
        <v>334241.54945686902</v>
      </c>
      <c r="I9449">
        <v>510929.70096338697</v>
      </c>
      <c r="J9449">
        <v>969512.73013098701</v>
      </c>
      <c r="K9449">
        <v>1829554.51865695</v>
      </c>
      <c r="L9449">
        <v>3725079.9719263301</v>
      </c>
      <c r="M9449">
        <v>5317413.7105960203</v>
      </c>
      <c r="N9449">
        <v>8465912.7971142102</v>
      </c>
      <c r="O9449">
        <v>39483513.327434398</v>
      </c>
      <c r="Q9449" t="str">
        <f>VLOOKUP(A9449,Lookup_Tables!$D$2:$E$7,2,FALSE)</f>
        <v>PF</v>
      </c>
      <c r="R9449" t="str">
        <f>IFERROR(VLOOKUP(D9449,Lookup_Tables!$A$2:$B$21,2,FALSE),"All")</f>
        <v>Pub School</v>
      </c>
    </row>
    <row r="9450" spans="1:18" hidden="1">
      <c r="A9450">
        <v>4096</v>
      </c>
      <c r="B9450">
        <v>28</v>
      </c>
      <c r="C9450" t="s">
        <v>38</v>
      </c>
      <c r="D9450">
        <v>11</v>
      </c>
      <c r="E9450">
        <v>528.51523434308695</v>
      </c>
      <c r="F9450">
        <v>528.51523434308695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Q9450" t="str">
        <f>VLOOKUP(A9450,Lookup_Tables!$D$2:$E$7,2,FALSE)</f>
        <v>PF</v>
      </c>
      <c r="R9450" t="str">
        <f>IFERROR(VLOOKUP(D9450,Lookup_Tables!$A$2:$B$21,2,FALSE),"All")</f>
        <v>Pub Univ</v>
      </c>
    </row>
    <row r="9451" spans="1:18" hidden="1">
      <c r="A9451">
        <v>4096</v>
      </c>
      <c r="B9451">
        <v>28</v>
      </c>
      <c r="C9451" t="s">
        <v>39</v>
      </c>
      <c r="D9451">
        <v>11</v>
      </c>
      <c r="E9451">
        <v>528.51523434308695</v>
      </c>
      <c r="F9451">
        <v>528.51523434308695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Q9451" t="str">
        <f>VLOOKUP(A9451,Lookup_Tables!$D$2:$E$7,2,FALSE)</f>
        <v>PF</v>
      </c>
      <c r="R9451" t="str">
        <f>IFERROR(VLOOKUP(D9451,Lookup_Tables!$A$2:$B$21,2,FALSE),"All")</f>
        <v>Pub Univ</v>
      </c>
    </row>
    <row r="9452" spans="1:18" hidden="1">
      <c r="A9452">
        <v>4096</v>
      </c>
      <c r="B9452">
        <v>28</v>
      </c>
      <c r="C9452" t="s">
        <v>38</v>
      </c>
      <c r="D9452">
        <v>13</v>
      </c>
      <c r="E9452">
        <v>421055.19537806598</v>
      </c>
      <c r="F9452">
        <v>169066.13217011368</v>
      </c>
      <c r="G9452">
        <v>0</v>
      </c>
      <c r="H9452">
        <v>1506331.5541562201</v>
      </c>
      <c r="I9452">
        <v>2368388.53652672</v>
      </c>
      <c r="J9452">
        <v>4471670.2948937397</v>
      </c>
      <c r="K9452">
        <v>7732920.6430824902</v>
      </c>
      <c r="L9452">
        <v>11592625.514777999</v>
      </c>
      <c r="M9452">
        <v>14210783.0646942</v>
      </c>
      <c r="N9452">
        <v>20906907.217689902</v>
      </c>
      <c r="O9452">
        <v>66065936.873871699</v>
      </c>
      <c r="Q9452" t="str">
        <f>VLOOKUP(A9452,Lookup_Tables!$D$2:$E$7,2,FALSE)</f>
        <v>PF</v>
      </c>
      <c r="R9452" t="str">
        <f>IFERROR(VLOOKUP(D9452,Lookup_Tables!$A$2:$B$21,2,FALSE),"All")</f>
        <v>Residual Inst</v>
      </c>
    </row>
    <row r="9453" spans="1:18" hidden="1">
      <c r="A9453">
        <v>4096</v>
      </c>
      <c r="B9453">
        <v>28</v>
      </c>
      <c r="C9453" t="s">
        <v>39</v>
      </c>
      <c r="D9453">
        <v>13</v>
      </c>
      <c r="E9453">
        <v>419557.93504013598</v>
      </c>
      <c r="F9453">
        <v>168827.95982361224</v>
      </c>
      <c r="G9453">
        <v>0</v>
      </c>
      <c r="H9453">
        <v>1487730.6515917401</v>
      </c>
      <c r="I9453">
        <v>2320703.6558570499</v>
      </c>
      <c r="J9453">
        <v>4431140.1397389304</v>
      </c>
      <c r="K9453">
        <v>7714124.2209221702</v>
      </c>
      <c r="L9453">
        <v>11592625.514777999</v>
      </c>
      <c r="M9453">
        <v>14210783.0646942</v>
      </c>
      <c r="N9453">
        <v>20906907.217689902</v>
      </c>
      <c r="O9453">
        <v>66065936.873871699</v>
      </c>
      <c r="Q9453" t="str">
        <f>VLOOKUP(A9453,Lookup_Tables!$D$2:$E$7,2,FALSE)</f>
        <v>PF</v>
      </c>
      <c r="R9453" t="str">
        <f>IFERROR(VLOOKUP(D9453,Lookup_Tables!$A$2:$B$21,2,FALSE),"All")</f>
        <v>Residual Inst</v>
      </c>
    </row>
    <row r="9454" spans="1:18" hidden="1">
      <c r="A9454">
        <v>4096</v>
      </c>
      <c r="B9454">
        <v>28</v>
      </c>
      <c r="C9454" t="s">
        <v>38</v>
      </c>
      <c r="D9454">
        <v>14</v>
      </c>
      <c r="E9454">
        <v>267178.55254697002</v>
      </c>
      <c r="F9454">
        <v>127729.62710198207</v>
      </c>
      <c r="G9454">
        <v>0</v>
      </c>
      <c r="H9454">
        <v>459990.96728377702</v>
      </c>
      <c r="I9454">
        <v>752633.47263518698</v>
      </c>
      <c r="J9454">
        <v>1500970.4726218199</v>
      </c>
      <c r="K9454">
        <v>2809888.3956781798</v>
      </c>
      <c r="L9454">
        <v>5283709.5650883298</v>
      </c>
      <c r="M9454">
        <v>7928835.42837724</v>
      </c>
      <c r="N9454">
        <v>14797311.4169362</v>
      </c>
      <c r="O9454">
        <v>61349368.4600472</v>
      </c>
      <c r="Q9454" t="str">
        <f>VLOOKUP(A9454,Lookup_Tables!$D$2:$E$7,2,FALSE)</f>
        <v>PF</v>
      </c>
      <c r="R9454" t="str">
        <f>IFERROR(VLOOKUP(D9454,Lookup_Tables!$A$2:$B$21,2,FALSE),"All")</f>
        <v>Road</v>
      </c>
    </row>
    <row r="9455" spans="1:18" hidden="1">
      <c r="A9455">
        <v>4096</v>
      </c>
      <c r="B9455">
        <v>28</v>
      </c>
      <c r="C9455" t="s">
        <v>39</v>
      </c>
      <c r="D9455">
        <v>14</v>
      </c>
      <c r="E9455">
        <v>266679.09809180198</v>
      </c>
      <c r="F9455">
        <v>127439.6967683814</v>
      </c>
      <c r="G9455">
        <v>0</v>
      </c>
      <c r="H9455">
        <v>459990.96728377702</v>
      </c>
      <c r="I9455">
        <v>752570.28985101997</v>
      </c>
      <c r="J9455">
        <v>1483522.2210898099</v>
      </c>
      <c r="K9455">
        <v>2803048.5618110499</v>
      </c>
      <c r="L9455">
        <v>5283709.5650883298</v>
      </c>
      <c r="M9455">
        <v>7928835.42837724</v>
      </c>
      <c r="N9455">
        <v>14797311.4169362</v>
      </c>
      <c r="O9455">
        <v>61349368.4600472</v>
      </c>
      <c r="Q9455" t="str">
        <f>VLOOKUP(A9455,Lookup_Tables!$D$2:$E$7,2,FALSE)</f>
        <v>PF</v>
      </c>
      <c r="R9455" t="str">
        <f>IFERROR(VLOOKUP(D9455,Lookup_Tables!$A$2:$B$21,2,FALSE),"All")</f>
        <v>Road</v>
      </c>
    </row>
    <row r="9456" spans="1:18" hidden="1">
      <c r="A9456">
        <v>4096</v>
      </c>
      <c r="B9456">
        <v>28</v>
      </c>
      <c r="C9456" t="s">
        <v>38</v>
      </c>
      <c r="D9456">
        <v>15</v>
      </c>
      <c r="E9456">
        <v>55717530.839993604</v>
      </c>
      <c r="F9456">
        <v>17616672.352948911</v>
      </c>
      <c r="G9456">
        <v>0</v>
      </c>
      <c r="H9456">
        <v>248207377.18437499</v>
      </c>
      <c r="I9456">
        <v>397105149.42331499</v>
      </c>
      <c r="J9456">
        <v>836425948.20589495</v>
      </c>
      <c r="K9456">
        <v>1539153967.92608</v>
      </c>
      <c r="L9456">
        <v>2131990613.9651301</v>
      </c>
      <c r="M9456">
        <v>2372332799.8662</v>
      </c>
      <c r="N9456">
        <v>2839861484.3924398</v>
      </c>
      <c r="O9456">
        <v>5374860790.05124</v>
      </c>
      <c r="Q9456" t="str">
        <f>VLOOKUP(A9456,Lookup_Tables!$D$2:$E$7,2,FALSE)</f>
        <v>PF</v>
      </c>
      <c r="R9456" t="str">
        <f>IFERROR(VLOOKUP(D9456,Lookup_Tables!$A$2:$B$21,2,FALSE),"All")</f>
        <v>All</v>
      </c>
    </row>
    <row r="9457" spans="1:18" hidden="1">
      <c r="A9457">
        <v>4096</v>
      </c>
      <c r="B9457">
        <v>28</v>
      </c>
      <c r="C9457" t="s">
        <v>39</v>
      </c>
      <c r="D9457">
        <v>15</v>
      </c>
      <c r="E9457">
        <v>55490776.472215198</v>
      </c>
      <c r="F9457">
        <v>17455089.347123601</v>
      </c>
      <c r="G9457">
        <v>0</v>
      </c>
      <c r="H9457">
        <v>245120702.45736501</v>
      </c>
      <c r="I9457">
        <v>394537192.36353499</v>
      </c>
      <c r="J9457">
        <v>836425948.20589495</v>
      </c>
      <c r="K9457">
        <v>1537273041.6419301</v>
      </c>
      <c r="L9457">
        <v>2131041144.1389799</v>
      </c>
      <c r="M9457">
        <v>2372332799.8662</v>
      </c>
      <c r="N9457">
        <v>2839861484.3924398</v>
      </c>
      <c r="O9457">
        <v>5374860790.05124</v>
      </c>
      <c r="Q9457" t="str">
        <f>VLOOKUP(A9457,Lookup_Tables!$D$2:$E$7,2,FALSE)</f>
        <v>PF</v>
      </c>
      <c r="R9457" t="str">
        <f>IFERROR(VLOOKUP(D9457,Lookup_Tables!$A$2:$B$21,2,FALSE),"All")</f>
        <v>All</v>
      </c>
    </row>
    <row r="9458" spans="1:18" hidden="1">
      <c r="A9458">
        <v>4096</v>
      </c>
      <c r="B9458">
        <v>28</v>
      </c>
      <c r="C9458" t="s">
        <v>38</v>
      </c>
      <c r="D9458">
        <v>16</v>
      </c>
      <c r="E9458">
        <v>1765344.6535944501</v>
      </c>
      <c r="F9458">
        <v>613343.76028099912</v>
      </c>
      <c r="G9458">
        <v>0</v>
      </c>
      <c r="H9458">
        <v>6245780.8109792601</v>
      </c>
      <c r="I9458">
        <v>11087017.990916699</v>
      </c>
      <c r="J9458">
        <v>22868424.578997198</v>
      </c>
      <c r="K9458">
        <v>39420485.617200501</v>
      </c>
      <c r="L9458">
        <v>59997730.202444099</v>
      </c>
      <c r="M9458">
        <v>66226886.606272496</v>
      </c>
      <c r="N9458">
        <v>93849711.3078859</v>
      </c>
      <c r="O9458">
        <v>250447575.566641</v>
      </c>
      <c r="Q9458" t="str">
        <f>VLOOKUP(A9458,Lookup_Tables!$D$2:$E$7,2,FALSE)</f>
        <v>PF</v>
      </c>
      <c r="R9458" t="str">
        <f>IFERROR(VLOOKUP(D9458,Lookup_Tables!$A$2:$B$21,2,FALSE),"All")</f>
        <v>Government_Loss</v>
      </c>
    </row>
    <row r="9459" spans="1:18" hidden="1">
      <c r="A9459">
        <v>4096</v>
      </c>
      <c r="B9459">
        <v>28</v>
      </c>
      <c r="C9459" t="s">
        <v>39</v>
      </c>
      <c r="D9459">
        <v>16</v>
      </c>
      <c r="E9459">
        <v>1759227.4486310701</v>
      </c>
      <c r="F9459">
        <v>610729.20097286697</v>
      </c>
      <c r="G9459">
        <v>0</v>
      </c>
      <c r="H9459">
        <v>6245780.8109792601</v>
      </c>
      <c r="I9459">
        <v>10971982.2954314</v>
      </c>
      <c r="J9459">
        <v>22865182.722267501</v>
      </c>
      <c r="K9459">
        <v>39033201.977547303</v>
      </c>
      <c r="L9459">
        <v>59997730.202444099</v>
      </c>
      <c r="M9459">
        <v>66226886.606272496</v>
      </c>
      <c r="N9459">
        <v>93849711.3078859</v>
      </c>
      <c r="O9459">
        <v>250447575.566641</v>
      </c>
      <c r="Q9459" t="str">
        <f>VLOOKUP(A9459,Lookup_Tables!$D$2:$E$7,2,FALSE)</f>
        <v>PF</v>
      </c>
      <c r="R9459" t="str">
        <f>IFERROR(VLOOKUP(D9459,Lookup_Tables!$A$2:$B$21,2,FALSE),"All")</f>
        <v>Government_Loss</v>
      </c>
    </row>
    <row r="9460" spans="1:18" hidden="1">
      <c r="A9460">
        <v>4096</v>
      </c>
      <c r="B9460">
        <v>28</v>
      </c>
      <c r="C9460" t="s">
        <v>38</v>
      </c>
      <c r="D9460">
        <v>17</v>
      </c>
      <c r="E9460">
        <v>3833435.8984279502</v>
      </c>
      <c r="F9460">
        <v>1233627.8073245995</v>
      </c>
      <c r="G9460">
        <v>0</v>
      </c>
      <c r="H9460">
        <v>16864976.9673726</v>
      </c>
      <c r="I9460">
        <v>26782789.095587</v>
      </c>
      <c r="J9460">
        <v>55647845.9798235</v>
      </c>
      <c r="K9460">
        <v>102393407.363125</v>
      </c>
      <c r="L9460">
        <v>142106513.46403301</v>
      </c>
      <c r="M9460">
        <v>158541992.73275101</v>
      </c>
      <c r="N9460">
        <v>199585365.65681699</v>
      </c>
      <c r="O9460">
        <v>403049728.57220203</v>
      </c>
      <c r="Q9460" t="str">
        <f>VLOOKUP(A9460,Lookup_Tables!$D$2:$E$7,2,FALSE)</f>
        <v>PF</v>
      </c>
      <c r="R9460" t="str">
        <f>IFERROR(VLOOKUP(D9460,Lookup_Tables!$A$2:$B$21,2,FALSE),"All")</f>
        <v>Emergency_Loss</v>
      </c>
    </row>
    <row r="9461" spans="1:18" hidden="1">
      <c r="A9461">
        <v>4096</v>
      </c>
      <c r="B9461">
        <v>28</v>
      </c>
      <c r="C9461" t="s">
        <v>39</v>
      </c>
      <c r="D9461">
        <v>17</v>
      </c>
      <c r="E9461">
        <v>3818300.3503261101</v>
      </c>
      <c r="F9461">
        <v>1233490.1726786257</v>
      </c>
      <c r="G9461">
        <v>0</v>
      </c>
      <c r="H9461">
        <v>16740489.801668599</v>
      </c>
      <c r="I9461">
        <v>26105622.220087402</v>
      </c>
      <c r="J9461">
        <v>55647845.9798235</v>
      </c>
      <c r="K9461">
        <v>101413056.618525</v>
      </c>
      <c r="L9461">
        <v>141869158.000256</v>
      </c>
      <c r="M9461">
        <v>158541992.73275101</v>
      </c>
      <c r="N9461">
        <v>199585365.65681699</v>
      </c>
      <c r="O9461">
        <v>403049728.57220203</v>
      </c>
      <c r="Q9461" t="str">
        <f>VLOOKUP(A9461,Lookup_Tables!$D$2:$E$7,2,FALSE)</f>
        <v>PF</v>
      </c>
      <c r="R9461" t="str">
        <f>IFERROR(VLOOKUP(D9461,Lookup_Tables!$A$2:$B$21,2,FALSE),"All")</f>
        <v>Emergency_Loss</v>
      </c>
    </row>
    <row r="9462" spans="1:18" hidden="1">
      <c r="A9462">
        <v>4096</v>
      </c>
      <c r="B9462">
        <v>28</v>
      </c>
      <c r="C9462" t="s">
        <v>38</v>
      </c>
      <c r="D9462">
        <v>18</v>
      </c>
      <c r="E9462">
        <v>5598780.5520224096</v>
      </c>
      <c r="F9462">
        <v>1831921.0024600597</v>
      </c>
      <c r="G9462">
        <v>0</v>
      </c>
      <c r="H9462">
        <v>23388843.703090999</v>
      </c>
      <c r="I9462">
        <v>39232415.609901801</v>
      </c>
      <c r="J9462">
        <v>77788760.253985703</v>
      </c>
      <c r="K9462">
        <v>140221362.598744</v>
      </c>
      <c r="L9462">
        <v>200300720.898314</v>
      </c>
      <c r="M9462">
        <v>221983130.58932799</v>
      </c>
      <c r="N9462">
        <v>295703149.57230097</v>
      </c>
      <c r="O9462">
        <v>668870555.70544398</v>
      </c>
      <c r="Q9462" t="str">
        <f>VLOOKUP(A9462,Lookup_Tables!$D$2:$E$7,2,FALSE)</f>
        <v>PF</v>
      </c>
      <c r="R9462" t="str">
        <f>IFERROR(VLOOKUP(D9462,Lookup_Tables!$A$2:$B$21,2,FALSE),"All")</f>
        <v>Govt_Plus_Emergency</v>
      </c>
    </row>
    <row r="9463" spans="1:18" hidden="1">
      <c r="A9463">
        <v>4096</v>
      </c>
      <c r="B9463">
        <v>28</v>
      </c>
      <c r="C9463" t="s">
        <v>39</v>
      </c>
      <c r="D9463">
        <v>18</v>
      </c>
      <c r="E9463">
        <v>5577527.79895717</v>
      </c>
      <c r="F9463">
        <v>1823117.8716083225</v>
      </c>
      <c r="G9463">
        <v>0</v>
      </c>
      <c r="H9463">
        <v>22872966.68039</v>
      </c>
      <c r="I9463">
        <v>38794680.614666797</v>
      </c>
      <c r="J9463">
        <v>77788760.253985703</v>
      </c>
      <c r="K9463">
        <v>139586567.55903301</v>
      </c>
      <c r="L9463">
        <v>200300720.898314</v>
      </c>
      <c r="M9463">
        <v>221983130.58932799</v>
      </c>
      <c r="N9463">
        <v>295703149.57230097</v>
      </c>
      <c r="O9463">
        <v>668870555.70544398</v>
      </c>
      <c r="Q9463" t="str">
        <f>VLOOKUP(A9463,Lookup_Tables!$D$2:$E$7,2,FALSE)</f>
        <v>PF</v>
      </c>
      <c r="R9463" t="str">
        <f>IFERROR(VLOOKUP(D9463,Lookup_Tables!$A$2:$B$21,2,FALSE),"All")</f>
        <v>Govt_Plus_Emergency</v>
      </c>
    </row>
    <row r="9464" spans="1:18" hidden="1">
      <c r="A9464">
        <v>4096</v>
      </c>
      <c r="B9464">
        <v>29</v>
      </c>
      <c r="C9464" t="s">
        <v>38</v>
      </c>
      <c r="D9464">
        <v>0</v>
      </c>
      <c r="E9464">
        <v>1862004.5921838901</v>
      </c>
      <c r="F9464">
        <v>735895.73864666186</v>
      </c>
      <c r="G9464">
        <v>0</v>
      </c>
      <c r="H9464">
        <v>120307.619919666</v>
      </c>
      <c r="I9464">
        <v>304472.09114367398</v>
      </c>
      <c r="J9464">
        <v>3074143.1419425099</v>
      </c>
      <c r="K9464">
        <v>27817395.733803499</v>
      </c>
      <c r="L9464">
        <v>92581050.076890096</v>
      </c>
      <c r="M9464">
        <v>118924456.482159</v>
      </c>
      <c r="N9464">
        <v>263461470.499594</v>
      </c>
      <c r="O9464">
        <v>357527331.84048498</v>
      </c>
      <c r="Q9464" t="str">
        <f>VLOOKUP(A9464,Lookup_Tables!$D$2:$E$7,2,FALSE)</f>
        <v>PF</v>
      </c>
      <c r="R9464" t="str">
        <f>IFERROR(VLOOKUP(D9464,Lookup_Tables!$A$2:$B$21,2,FALSE),"All")</f>
        <v>Private Assets</v>
      </c>
    </row>
    <row r="9465" spans="1:18" hidden="1">
      <c r="A9465">
        <v>4096</v>
      </c>
      <c r="B9465">
        <v>29</v>
      </c>
      <c r="C9465" t="s">
        <v>39</v>
      </c>
      <c r="D9465">
        <v>0</v>
      </c>
      <c r="E9465">
        <v>1861508.9366115399</v>
      </c>
      <c r="F9465">
        <v>735963.30716879549</v>
      </c>
      <c r="G9465">
        <v>0</v>
      </c>
      <c r="H9465">
        <v>119151.139047669</v>
      </c>
      <c r="I9465">
        <v>304472.09114367398</v>
      </c>
      <c r="J9465">
        <v>3018591.72012761</v>
      </c>
      <c r="K9465">
        <v>27817395.733803499</v>
      </c>
      <c r="L9465">
        <v>92581050.076890096</v>
      </c>
      <c r="M9465">
        <v>118924456.482159</v>
      </c>
      <c r="N9465">
        <v>263461470.499594</v>
      </c>
      <c r="O9465">
        <v>357527331.84048498</v>
      </c>
      <c r="Q9465" t="str">
        <f>VLOOKUP(A9465,Lookup_Tables!$D$2:$E$7,2,FALSE)</f>
        <v>PF</v>
      </c>
      <c r="R9465" t="str">
        <f>IFERROR(VLOOKUP(D9465,Lookup_Tables!$A$2:$B$21,2,FALSE),"All")</f>
        <v>Private Assets</v>
      </c>
    </row>
    <row r="9466" spans="1:18" hidden="1">
      <c r="A9466">
        <v>4096</v>
      </c>
      <c r="B9466">
        <v>29</v>
      </c>
      <c r="C9466" t="s">
        <v>38</v>
      </c>
      <c r="D9466">
        <v>1</v>
      </c>
      <c r="E9466">
        <v>854.32983482409395</v>
      </c>
      <c r="F9466">
        <v>222.99642430191375</v>
      </c>
      <c r="G9466">
        <v>0</v>
      </c>
      <c r="H9466">
        <v>0</v>
      </c>
      <c r="I9466">
        <v>0</v>
      </c>
      <c r="J9466">
        <v>12819.1739693744</v>
      </c>
      <c r="K9466">
        <v>32155.289747135801</v>
      </c>
      <c r="L9466">
        <v>51072.3813702771</v>
      </c>
      <c r="M9466">
        <v>58217.220644916997</v>
      </c>
      <c r="N9466">
        <v>77552.047394253896</v>
      </c>
      <c r="O9466">
        <v>97306.3520383922</v>
      </c>
      <c r="Q9466" t="str">
        <f>VLOOKUP(A9466,Lookup_Tables!$D$2:$E$7,2,FALSE)</f>
        <v>PF</v>
      </c>
      <c r="R9466" t="str">
        <f>IFERROR(VLOOKUP(D9466,Lookup_Tables!$A$2:$B$21,2,FALSE),"All")</f>
        <v>Airport</v>
      </c>
    </row>
    <row r="9467" spans="1:18" hidden="1">
      <c r="A9467">
        <v>4096</v>
      </c>
      <c r="B9467">
        <v>29</v>
      </c>
      <c r="C9467" t="s">
        <v>39</v>
      </c>
      <c r="D9467">
        <v>1</v>
      </c>
      <c r="E9467">
        <v>848.06696704449405</v>
      </c>
      <c r="F9467">
        <v>216.73355652231385</v>
      </c>
      <c r="G9467">
        <v>0</v>
      </c>
      <c r="H9467">
        <v>0</v>
      </c>
      <c r="I9467">
        <v>0</v>
      </c>
      <c r="J9467">
        <v>12819.1739693744</v>
      </c>
      <c r="K9467">
        <v>32155.289747135801</v>
      </c>
      <c r="L9467">
        <v>51072.3813702771</v>
      </c>
      <c r="M9467">
        <v>58217.220644916997</v>
      </c>
      <c r="N9467">
        <v>77552.047394253896</v>
      </c>
      <c r="O9467">
        <v>97306.3520383922</v>
      </c>
      <c r="Q9467" t="str">
        <f>VLOOKUP(A9467,Lookup_Tables!$D$2:$E$7,2,FALSE)</f>
        <v>PF</v>
      </c>
      <c r="R9467" t="str">
        <f>IFERROR(VLOOKUP(D9467,Lookup_Tables!$A$2:$B$21,2,FALSE),"All")</f>
        <v>Airport</v>
      </c>
    </row>
    <row r="9468" spans="1:18" hidden="1">
      <c r="A9468">
        <v>4096</v>
      </c>
      <c r="B9468">
        <v>29</v>
      </c>
      <c r="C9468" t="s">
        <v>38</v>
      </c>
      <c r="D9468">
        <v>2</v>
      </c>
      <c r="E9468">
        <v>478370.802104884</v>
      </c>
      <c r="F9468">
        <v>175250.33189426467</v>
      </c>
      <c r="G9468">
        <v>0</v>
      </c>
      <c r="H9468">
        <v>0</v>
      </c>
      <c r="I9468">
        <v>9153.3860875661903</v>
      </c>
      <c r="J9468">
        <v>1203200.47409959</v>
      </c>
      <c r="K9468">
        <v>7678919.7407445498</v>
      </c>
      <c r="L9468">
        <v>18937185.077759702</v>
      </c>
      <c r="M9468">
        <v>27870877.189888999</v>
      </c>
      <c r="N9468">
        <v>76433920.974538997</v>
      </c>
      <c r="O9468">
        <v>101458961.216501</v>
      </c>
      <c r="Q9468" t="str">
        <f>VLOOKUP(A9468,Lookup_Tables!$D$2:$E$7,2,FALSE)</f>
        <v>PF</v>
      </c>
      <c r="R9468" t="str">
        <f>IFERROR(VLOOKUP(D9468,Lookup_Tables!$A$2:$B$21,2,FALSE),"All")</f>
        <v>Bridge</v>
      </c>
    </row>
    <row r="9469" spans="1:18" hidden="1">
      <c r="A9469">
        <v>4096</v>
      </c>
      <c r="B9469">
        <v>29</v>
      </c>
      <c r="C9469" t="s">
        <v>39</v>
      </c>
      <c r="D9469">
        <v>2</v>
      </c>
      <c r="E9469">
        <v>478124.83784378599</v>
      </c>
      <c r="F9469">
        <v>175193.40813341917</v>
      </c>
      <c r="G9469">
        <v>0</v>
      </c>
      <c r="H9469">
        <v>0</v>
      </c>
      <c r="I9469">
        <v>9153.3860875661903</v>
      </c>
      <c r="J9469">
        <v>1184296.4240743399</v>
      </c>
      <c r="K9469">
        <v>7678919.7407445498</v>
      </c>
      <c r="L9469">
        <v>18937185.077759702</v>
      </c>
      <c r="M9469">
        <v>27870877.189888999</v>
      </c>
      <c r="N9469">
        <v>76433920.974538997</v>
      </c>
      <c r="O9469">
        <v>101458961.216501</v>
      </c>
      <c r="Q9469" t="str">
        <f>VLOOKUP(A9469,Lookup_Tables!$D$2:$E$7,2,FALSE)</f>
        <v>PF</v>
      </c>
      <c r="R9469" t="str">
        <f>IFERROR(VLOOKUP(D9469,Lookup_Tables!$A$2:$B$21,2,FALSE),"All")</f>
        <v>Bridge</v>
      </c>
    </row>
    <row r="9470" spans="1:18" hidden="1">
      <c r="A9470">
        <v>4096</v>
      </c>
      <c r="B9470">
        <v>29</v>
      </c>
      <c r="C9470" t="s">
        <v>38</v>
      </c>
      <c r="D9470">
        <v>3</v>
      </c>
      <c r="E9470">
        <v>926.69816397715101</v>
      </c>
      <c r="F9470">
        <v>383.21343228825992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12098.3670884034</v>
      </c>
      <c r="M9470">
        <v>20194.066674820799</v>
      </c>
      <c r="N9470">
        <v>149738.29710794901</v>
      </c>
      <c r="O9470">
        <v>341259.93414289702</v>
      </c>
      <c r="Q9470" t="str">
        <f>VLOOKUP(A9470,Lookup_Tables!$D$2:$E$7,2,FALSE)</f>
        <v>PF</v>
      </c>
      <c r="R9470" t="str">
        <f>IFERROR(VLOOKUP(D9470,Lookup_Tables!$A$2:$B$21,2,FALSE),"All")</f>
        <v>Govt Hosp</v>
      </c>
    </row>
    <row r="9471" spans="1:18" hidden="1">
      <c r="A9471">
        <v>4096</v>
      </c>
      <c r="B9471">
        <v>29</v>
      </c>
      <c r="C9471" t="s">
        <v>39</v>
      </c>
      <c r="D9471">
        <v>3</v>
      </c>
      <c r="E9471">
        <v>926.69816397715101</v>
      </c>
      <c r="F9471">
        <v>383.21343228825992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12098.3670884034</v>
      </c>
      <c r="M9471">
        <v>20194.066674820799</v>
      </c>
      <c r="N9471">
        <v>149738.29710794901</v>
      </c>
      <c r="O9471">
        <v>341259.93414289702</v>
      </c>
      <c r="Q9471" t="str">
        <f>VLOOKUP(A9471,Lookup_Tables!$D$2:$E$7,2,FALSE)</f>
        <v>PF</v>
      </c>
      <c r="R9471" t="str">
        <f>IFERROR(VLOOKUP(D9471,Lookup_Tables!$A$2:$B$21,2,FALSE),"All")</f>
        <v>Govt Hosp</v>
      </c>
    </row>
    <row r="9472" spans="1:18" hidden="1">
      <c r="A9472">
        <v>4096</v>
      </c>
      <c r="B9472">
        <v>29</v>
      </c>
      <c r="C9472" t="s">
        <v>38</v>
      </c>
      <c r="D9472">
        <v>4</v>
      </c>
      <c r="E9472">
        <v>2425.72821663579</v>
      </c>
      <c r="F9472">
        <v>1136.2659830410748</v>
      </c>
      <c r="G9472">
        <v>0</v>
      </c>
      <c r="H9472">
        <v>0</v>
      </c>
      <c r="I9472">
        <v>0</v>
      </c>
      <c r="J9472">
        <v>2808.2674669999101</v>
      </c>
      <c r="K9472">
        <v>26186.379133571099</v>
      </c>
      <c r="L9472">
        <v>98333.809425038402</v>
      </c>
      <c r="M9472">
        <v>138743.35721619101</v>
      </c>
      <c r="N9472">
        <v>303221.68171974702</v>
      </c>
      <c r="O9472">
        <v>451405.45767969301</v>
      </c>
      <c r="Q9472" t="str">
        <f>VLOOKUP(A9472,Lookup_Tables!$D$2:$E$7,2,FALSE)</f>
        <v>PF</v>
      </c>
      <c r="R9472" t="str">
        <f>IFERROR(VLOOKUP(D9472,Lookup_Tables!$A$2:$B$21,2,FALSE),"All")</f>
        <v>Govt Med Fac</v>
      </c>
    </row>
    <row r="9473" spans="1:18" hidden="1">
      <c r="A9473">
        <v>4096</v>
      </c>
      <c r="B9473">
        <v>29</v>
      </c>
      <c r="C9473" t="s">
        <v>39</v>
      </c>
      <c r="D9473">
        <v>4</v>
      </c>
      <c r="E9473">
        <v>2425.72821663579</v>
      </c>
      <c r="F9473">
        <v>1136.2659830410748</v>
      </c>
      <c r="G9473">
        <v>0</v>
      </c>
      <c r="H9473">
        <v>0</v>
      </c>
      <c r="I9473">
        <v>0</v>
      </c>
      <c r="J9473">
        <v>2808.2674669999101</v>
      </c>
      <c r="K9473">
        <v>26186.379133571099</v>
      </c>
      <c r="L9473">
        <v>98333.809425038402</v>
      </c>
      <c r="M9473">
        <v>138743.35721619101</v>
      </c>
      <c r="N9473">
        <v>303221.68171974702</v>
      </c>
      <c r="O9473">
        <v>451405.45767969301</v>
      </c>
      <c r="Q9473" t="str">
        <f>VLOOKUP(A9473,Lookup_Tables!$D$2:$E$7,2,FALSE)</f>
        <v>PF</v>
      </c>
      <c r="R9473" t="str">
        <f>IFERROR(VLOOKUP(D9473,Lookup_Tables!$A$2:$B$21,2,FALSE),"All")</f>
        <v>Govt Med Fac</v>
      </c>
    </row>
    <row r="9474" spans="1:18" hidden="1">
      <c r="A9474">
        <v>4096</v>
      </c>
      <c r="B9474">
        <v>29</v>
      </c>
      <c r="C9474" t="s">
        <v>38</v>
      </c>
      <c r="D9474">
        <v>9</v>
      </c>
      <c r="E9474">
        <v>1681.8272290585101</v>
      </c>
      <c r="F9474">
        <v>712.62630898558905</v>
      </c>
      <c r="G9474">
        <v>0</v>
      </c>
      <c r="H9474">
        <v>0</v>
      </c>
      <c r="I9474">
        <v>0</v>
      </c>
      <c r="J9474">
        <v>0</v>
      </c>
      <c r="K9474">
        <v>24822.690939732202</v>
      </c>
      <c r="L9474">
        <v>71842.358305432004</v>
      </c>
      <c r="M9474">
        <v>100740.43490190301</v>
      </c>
      <c r="N9474">
        <v>209636.44427077001</v>
      </c>
      <c r="O9474">
        <v>362127.792994252</v>
      </c>
      <c r="Q9474" t="str">
        <f>VLOOKUP(A9474,Lookup_Tables!$D$2:$E$7,2,FALSE)</f>
        <v>PF</v>
      </c>
      <c r="R9474" t="str">
        <f>IFERROR(VLOOKUP(D9474,Lookup_Tables!$A$2:$B$21,2,FALSE),"All")</f>
        <v>Pub Admin Bldg</v>
      </c>
    </row>
    <row r="9475" spans="1:18" hidden="1">
      <c r="A9475">
        <v>4096</v>
      </c>
      <c r="B9475">
        <v>29</v>
      </c>
      <c r="C9475" t="s">
        <v>39</v>
      </c>
      <c r="D9475">
        <v>9</v>
      </c>
      <c r="E9475">
        <v>1681.8272290585101</v>
      </c>
      <c r="F9475">
        <v>712.62630898558905</v>
      </c>
      <c r="G9475">
        <v>0</v>
      </c>
      <c r="H9475">
        <v>0</v>
      </c>
      <c r="I9475">
        <v>0</v>
      </c>
      <c r="J9475">
        <v>0</v>
      </c>
      <c r="K9475">
        <v>24822.690939732202</v>
      </c>
      <c r="L9475">
        <v>71842.358305432004</v>
      </c>
      <c r="M9475">
        <v>100740.43490190301</v>
      </c>
      <c r="N9475">
        <v>209636.44427077001</v>
      </c>
      <c r="O9475">
        <v>362127.792994252</v>
      </c>
      <c r="Q9475" t="str">
        <f>VLOOKUP(A9475,Lookup_Tables!$D$2:$E$7,2,FALSE)</f>
        <v>PF</v>
      </c>
      <c r="R9475" t="str">
        <f>IFERROR(VLOOKUP(D9475,Lookup_Tables!$A$2:$B$21,2,FALSE),"All")</f>
        <v>Pub Admin Bldg</v>
      </c>
    </row>
    <row r="9476" spans="1:18" hidden="1">
      <c r="A9476">
        <v>4096</v>
      </c>
      <c r="B9476">
        <v>29</v>
      </c>
      <c r="C9476" t="s">
        <v>38</v>
      </c>
      <c r="D9476">
        <v>10</v>
      </c>
      <c r="E9476">
        <v>55073.932952577801</v>
      </c>
      <c r="F9476">
        <v>22070.851391351855</v>
      </c>
      <c r="G9476">
        <v>0</v>
      </c>
      <c r="H9476">
        <v>11969.986891353001</v>
      </c>
      <c r="I9476">
        <v>30315.162056704401</v>
      </c>
      <c r="J9476">
        <v>242314.008934771</v>
      </c>
      <c r="K9476">
        <v>1031797.7277843599</v>
      </c>
      <c r="L9476">
        <v>2620444.40381655</v>
      </c>
      <c r="M9476">
        <v>3503647.3003811399</v>
      </c>
      <c r="N9476">
        <v>6459642.19763269</v>
      </c>
      <c r="O9476">
        <v>8849569.6185304299</v>
      </c>
      <c r="Q9476" t="str">
        <f>VLOOKUP(A9476,Lookup_Tables!$D$2:$E$7,2,FALSE)</f>
        <v>PF</v>
      </c>
      <c r="R9476" t="str">
        <f>IFERROR(VLOOKUP(D9476,Lookup_Tables!$A$2:$B$21,2,FALSE),"All")</f>
        <v>Pub School</v>
      </c>
    </row>
    <row r="9477" spans="1:18" hidden="1">
      <c r="A9477">
        <v>4096</v>
      </c>
      <c r="B9477">
        <v>29</v>
      </c>
      <c r="C9477" t="s">
        <v>39</v>
      </c>
      <c r="D9477">
        <v>10</v>
      </c>
      <c r="E9477">
        <v>55024.244304420303</v>
      </c>
      <c r="F9477">
        <v>22026.370666260198</v>
      </c>
      <c r="G9477">
        <v>0</v>
      </c>
      <c r="H9477">
        <v>11968.609065320101</v>
      </c>
      <c r="I9477">
        <v>29925.256642650202</v>
      </c>
      <c r="J9477">
        <v>242314.008934771</v>
      </c>
      <c r="K9477">
        <v>1031797.7277843599</v>
      </c>
      <c r="L9477">
        <v>2620444.40381655</v>
      </c>
      <c r="M9477">
        <v>3503647.3003811399</v>
      </c>
      <c r="N9477">
        <v>6459642.19763269</v>
      </c>
      <c r="O9477">
        <v>8849569.6185304299</v>
      </c>
      <c r="Q9477" t="str">
        <f>VLOOKUP(A9477,Lookup_Tables!$D$2:$E$7,2,FALSE)</f>
        <v>PF</v>
      </c>
      <c r="R9477" t="str">
        <f>IFERROR(VLOOKUP(D9477,Lookup_Tables!$A$2:$B$21,2,FALSE),"All")</f>
        <v>Pub School</v>
      </c>
    </row>
    <row r="9478" spans="1:18" hidden="1">
      <c r="A9478">
        <v>4096</v>
      </c>
      <c r="B9478">
        <v>29</v>
      </c>
      <c r="C9478" t="s">
        <v>38</v>
      </c>
      <c r="D9478">
        <v>11</v>
      </c>
      <c r="E9478">
        <v>11476.922671333101</v>
      </c>
      <c r="F9478">
        <v>9386.7206187450811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2090202.05258802</v>
      </c>
      <c r="Q9478" t="str">
        <f>VLOOKUP(A9478,Lookup_Tables!$D$2:$E$7,2,FALSE)</f>
        <v>PF</v>
      </c>
      <c r="R9478" t="str">
        <f>IFERROR(VLOOKUP(D9478,Lookup_Tables!$A$2:$B$21,2,FALSE),"All")</f>
        <v>Pub Univ</v>
      </c>
    </row>
    <row r="9479" spans="1:18" hidden="1">
      <c r="A9479">
        <v>4096</v>
      </c>
      <c r="B9479">
        <v>29</v>
      </c>
      <c r="C9479" t="s">
        <v>39</v>
      </c>
      <c r="D9479">
        <v>11</v>
      </c>
      <c r="E9479">
        <v>11476.922671333101</v>
      </c>
      <c r="F9479">
        <v>9386.7206187450811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2090202.05258802</v>
      </c>
      <c r="Q9479" t="str">
        <f>VLOOKUP(A9479,Lookup_Tables!$D$2:$E$7,2,FALSE)</f>
        <v>PF</v>
      </c>
      <c r="R9479" t="str">
        <f>IFERROR(VLOOKUP(D9479,Lookup_Tables!$A$2:$B$21,2,FALSE),"All")</f>
        <v>Pub Univ</v>
      </c>
    </row>
    <row r="9480" spans="1:18" hidden="1">
      <c r="A9480">
        <v>4096</v>
      </c>
      <c r="B9480">
        <v>29</v>
      </c>
      <c r="C9480" t="s">
        <v>38</v>
      </c>
      <c r="D9480">
        <v>13</v>
      </c>
      <c r="E9480">
        <v>28893.671491357902</v>
      </c>
      <c r="F9480">
        <v>18243.808448264677</v>
      </c>
      <c r="G9480">
        <v>0</v>
      </c>
      <c r="H9480">
        <v>5674.8357480398899</v>
      </c>
      <c r="I9480">
        <v>9457.3306765698399</v>
      </c>
      <c r="J9480">
        <v>32946.166299535602</v>
      </c>
      <c r="K9480">
        <v>119207.090714919</v>
      </c>
      <c r="L9480">
        <v>509748.86684603401</v>
      </c>
      <c r="M9480">
        <v>746643.36998103198</v>
      </c>
      <c r="N9480">
        <v>2505955.3014071202</v>
      </c>
      <c r="O9480">
        <v>5051445.0502418401</v>
      </c>
      <c r="Q9480" t="str">
        <f>VLOOKUP(A9480,Lookup_Tables!$D$2:$E$7,2,FALSE)</f>
        <v>PF</v>
      </c>
      <c r="R9480" t="str">
        <f>IFERROR(VLOOKUP(D9480,Lookup_Tables!$A$2:$B$21,2,FALSE),"All")</f>
        <v>Residual Inst</v>
      </c>
    </row>
    <row r="9481" spans="1:18" hidden="1">
      <c r="A9481">
        <v>4096</v>
      </c>
      <c r="B9481">
        <v>29</v>
      </c>
      <c r="C9481" t="s">
        <v>39</v>
      </c>
      <c r="D9481">
        <v>13</v>
      </c>
      <c r="E9481">
        <v>28878.381588263801</v>
      </c>
      <c r="F9481">
        <v>18236.770307309598</v>
      </c>
      <c r="G9481">
        <v>0</v>
      </c>
      <c r="H9481">
        <v>5674.8357480398899</v>
      </c>
      <c r="I9481">
        <v>9457.3306765698399</v>
      </c>
      <c r="J9481">
        <v>32831.258552621402</v>
      </c>
      <c r="K9481">
        <v>117786.553780943</v>
      </c>
      <c r="L9481">
        <v>509748.86684603401</v>
      </c>
      <c r="M9481">
        <v>746643.36998103198</v>
      </c>
      <c r="N9481">
        <v>2505955.3014071202</v>
      </c>
      <c r="O9481">
        <v>5051445.0502418401</v>
      </c>
      <c r="Q9481" t="str">
        <f>VLOOKUP(A9481,Lookup_Tables!$D$2:$E$7,2,FALSE)</f>
        <v>PF</v>
      </c>
      <c r="R9481" t="str">
        <f>IFERROR(VLOOKUP(D9481,Lookup_Tables!$A$2:$B$21,2,FALSE),"All")</f>
        <v>Residual Inst</v>
      </c>
    </row>
    <row r="9482" spans="1:18" hidden="1">
      <c r="A9482">
        <v>4096</v>
      </c>
      <c r="B9482">
        <v>29</v>
      </c>
      <c r="C9482" t="s">
        <v>38</v>
      </c>
      <c r="D9482">
        <v>14</v>
      </c>
      <c r="E9482">
        <v>264127.91033906402</v>
      </c>
      <c r="F9482">
        <v>104248.55976906122</v>
      </c>
      <c r="G9482">
        <v>0</v>
      </c>
      <c r="H9482">
        <v>3852.56988367642</v>
      </c>
      <c r="I9482">
        <v>8872.0376734778092</v>
      </c>
      <c r="J9482">
        <v>285482.88299534301</v>
      </c>
      <c r="K9482">
        <v>3885062.8338331501</v>
      </c>
      <c r="L9482">
        <v>12096023.473450501</v>
      </c>
      <c r="M9482">
        <v>15767658.889918299</v>
      </c>
      <c r="N9482">
        <v>39829458.319292396</v>
      </c>
      <c r="O9482">
        <v>53994430.380164802</v>
      </c>
      <c r="Q9482" t="str">
        <f>VLOOKUP(A9482,Lookup_Tables!$D$2:$E$7,2,FALSE)</f>
        <v>PF</v>
      </c>
      <c r="R9482" t="str">
        <f>IFERROR(VLOOKUP(D9482,Lookup_Tables!$A$2:$B$21,2,FALSE),"All")</f>
        <v>Road</v>
      </c>
    </row>
    <row r="9483" spans="1:18" hidden="1">
      <c r="A9483">
        <v>4096</v>
      </c>
      <c r="B9483">
        <v>29</v>
      </c>
      <c r="C9483" t="s">
        <v>39</v>
      </c>
      <c r="D9483">
        <v>14</v>
      </c>
      <c r="E9483">
        <v>264054.33836448198</v>
      </c>
      <c r="F9483">
        <v>104213.58288196137</v>
      </c>
      <c r="G9483">
        <v>0</v>
      </c>
      <c r="H9483">
        <v>3786.5374098571801</v>
      </c>
      <c r="I9483">
        <v>8275.1685997795903</v>
      </c>
      <c r="J9483">
        <v>282463.22115099197</v>
      </c>
      <c r="K9483">
        <v>3885062.8338331501</v>
      </c>
      <c r="L9483">
        <v>12096023.473450501</v>
      </c>
      <c r="M9483">
        <v>15767658.889918299</v>
      </c>
      <c r="N9483">
        <v>39829458.319292396</v>
      </c>
      <c r="O9483">
        <v>53994430.380164802</v>
      </c>
      <c r="Q9483" t="str">
        <f>VLOOKUP(A9483,Lookup_Tables!$D$2:$E$7,2,FALSE)</f>
        <v>PF</v>
      </c>
      <c r="R9483" t="str">
        <f>IFERROR(VLOOKUP(D9483,Lookup_Tables!$A$2:$B$21,2,FALSE),"All")</f>
        <v>Road</v>
      </c>
    </row>
    <row r="9484" spans="1:18" hidden="1">
      <c r="A9484">
        <v>4096</v>
      </c>
      <c r="B9484">
        <v>29</v>
      </c>
      <c r="C9484" t="s">
        <v>38</v>
      </c>
      <c r="D9484">
        <v>15</v>
      </c>
      <c r="E9484">
        <v>2705836.4151876001</v>
      </c>
      <c r="F9484">
        <v>1056388.5388179477</v>
      </c>
      <c r="G9484">
        <v>0</v>
      </c>
      <c r="H9484">
        <v>168772.19888039201</v>
      </c>
      <c r="I9484">
        <v>409260.16921584902</v>
      </c>
      <c r="J9484">
        <v>5300380.9680751301</v>
      </c>
      <c r="K9484">
        <v>40185763.916657902</v>
      </c>
      <c r="L9484">
        <v>119011440.801102</v>
      </c>
      <c r="M9484">
        <v>174190798.75703499</v>
      </c>
      <c r="N9484">
        <v>400643327.44650799</v>
      </c>
      <c r="O9484">
        <v>520896931.89681101</v>
      </c>
      <c r="Q9484" t="str">
        <f>VLOOKUP(A9484,Lookup_Tables!$D$2:$E$7,2,FALSE)</f>
        <v>PF</v>
      </c>
      <c r="R9484" t="str">
        <f>IFERROR(VLOOKUP(D9484,Lookup_Tables!$A$2:$B$21,2,FALSE),"All")</f>
        <v>All</v>
      </c>
    </row>
    <row r="9485" spans="1:18" hidden="1">
      <c r="A9485">
        <v>4096</v>
      </c>
      <c r="B9485">
        <v>29</v>
      </c>
      <c r="C9485" t="s">
        <v>39</v>
      </c>
      <c r="D9485">
        <v>15</v>
      </c>
      <c r="E9485">
        <v>2704834.0529065402</v>
      </c>
      <c r="F9485">
        <v>1055397.740278176</v>
      </c>
      <c r="G9485">
        <v>0</v>
      </c>
      <c r="H9485">
        <v>167037.63855444701</v>
      </c>
      <c r="I9485">
        <v>409260.16921584902</v>
      </c>
      <c r="J9485">
        <v>5300380.9680751301</v>
      </c>
      <c r="K9485">
        <v>40185763.916657902</v>
      </c>
      <c r="L9485">
        <v>119011440.801102</v>
      </c>
      <c r="M9485">
        <v>174190798.75703499</v>
      </c>
      <c r="N9485">
        <v>400643327.44650799</v>
      </c>
      <c r="O9485">
        <v>520896931.89681101</v>
      </c>
      <c r="Q9485" t="str">
        <f>VLOOKUP(A9485,Lookup_Tables!$D$2:$E$7,2,FALSE)</f>
        <v>PF</v>
      </c>
      <c r="R9485" t="str">
        <f>IFERROR(VLOOKUP(D9485,Lookup_Tables!$A$2:$B$21,2,FALSE),"All")</f>
        <v>All</v>
      </c>
    </row>
    <row r="9486" spans="1:18" hidden="1">
      <c r="A9486">
        <v>4096</v>
      </c>
      <c r="B9486">
        <v>29</v>
      </c>
      <c r="C9486" t="s">
        <v>38</v>
      </c>
      <c r="D9486">
        <v>16</v>
      </c>
      <c r="E9486">
        <v>843831.82300371095</v>
      </c>
      <c r="F9486">
        <v>326708.9815102407</v>
      </c>
      <c r="G9486">
        <v>0</v>
      </c>
      <c r="H9486">
        <v>48153.089644644198</v>
      </c>
      <c r="I9486">
        <v>118999.065294457</v>
      </c>
      <c r="J9486">
        <v>1803518.3918615601</v>
      </c>
      <c r="K9486">
        <v>12368368.182854399</v>
      </c>
      <c r="L9486">
        <v>35475528.215128101</v>
      </c>
      <c r="M9486">
        <v>48437225.972032398</v>
      </c>
      <c r="N9486">
        <v>124463649.10116</v>
      </c>
      <c r="O9486">
        <v>178524512.83482599</v>
      </c>
      <c r="Q9486" t="str">
        <f>VLOOKUP(A9486,Lookup_Tables!$D$2:$E$7,2,FALSE)</f>
        <v>PF</v>
      </c>
      <c r="R9486" t="str">
        <f>IFERROR(VLOOKUP(D9486,Lookup_Tables!$A$2:$B$21,2,FALSE),"All")</f>
        <v>Government_Loss</v>
      </c>
    </row>
    <row r="9487" spans="1:18" hidden="1">
      <c r="A9487">
        <v>4096</v>
      </c>
      <c r="B9487">
        <v>29</v>
      </c>
      <c r="C9487" t="s">
        <v>39</v>
      </c>
      <c r="D9487">
        <v>16</v>
      </c>
      <c r="E9487">
        <v>843334.04511764203</v>
      </c>
      <c r="F9487">
        <v>326249.08514680702</v>
      </c>
      <c r="G9487">
        <v>0</v>
      </c>
      <c r="H9487">
        <v>47393.213240983903</v>
      </c>
      <c r="I9487">
        <v>116537.888873314</v>
      </c>
      <c r="J9487">
        <v>1803518.3918615601</v>
      </c>
      <c r="K9487">
        <v>12368368.182854399</v>
      </c>
      <c r="L9487">
        <v>35475528.215128101</v>
      </c>
      <c r="M9487">
        <v>48437225.972032398</v>
      </c>
      <c r="N9487">
        <v>124463649.10116</v>
      </c>
      <c r="O9487">
        <v>178524512.83482599</v>
      </c>
      <c r="Q9487" t="str">
        <f>VLOOKUP(A9487,Lookup_Tables!$D$2:$E$7,2,FALSE)</f>
        <v>PF</v>
      </c>
      <c r="R9487" t="str">
        <f>IFERROR(VLOOKUP(D9487,Lookup_Tables!$A$2:$B$21,2,FALSE),"All")</f>
        <v>Government_Loss</v>
      </c>
    </row>
    <row r="9488" spans="1:18" hidden="1">
      <c r="A9488">
        <v>4096</v>
      </c>
      <c r="B9488">
        <v>29</v>
      </c>
      <c r="C9488" t="s">
        <v>38</v>
      </c>
      <c r="D9488">
        <v>17</v>
      </c>
      <c r="E9488">
        <v>339408.75425874902</v>
      </c>
      <c r="F9488">
        <v>137957.786837108</v>
      </c>
      <c r="G9488">
        <v>0</v>
      </c>
      <c r="H9488">
        <v>21241.250124984999</v>
      </c>
      <c r="I9488">
        <v>52879.685894095797</v>
      </c>
      <c r="J9488">
        <v>746089.96982614801</v>
      </c>
      <c r="K9488">
        <v>5087161.0302430997</v>
      </c>
      <c r="L9488">
        <v>13821847.0222743</v>
      </c>
      <c r="M9488">
        <v>20611824.839919701</v>
      </c>
      <c r="N9488">
        <v>47701378.671917498</v>
      </c>
      <c r="O9488">
        <v>64960716.490839802</v>
      </c>
      <c r="Q9488" t="str">
        <f>VLOOKUP(A9488,Lookup_Tables!$D$2:$E$7,2,FALSE)</f>
        <v>PF</v>
      </c>
      <c r="R9488" t="str">
        <f>IFERROR(VLOOKUP(D9488,Lookup_Tables!$A$2:$B$21,2,FALSE),"All")</f>
        <v>Emergency_Loss</v>
      </c>
    </row>
    <row r="9489" spans="1:18" hidden="1">
      <c r="A9489">
        <v>4096</v>
      </c>
      <c r="B9489">
        <v>29</v>
      </c>
      <c r="C9489" t="s">
        <v>39</v>
      </c>
      <c r="D9489">
        <v>17</v>
      </c>
      <c r="E9489">
        <v>339247.20708050497</v>
      </c>
      <c r="F9489">
        <v>137796.62637644561</v>
      </c>
      <c r="G9489">
        <v>0</v>
      </c>
      <c r="H9489">
        <v>21183.242516739199</v>
      </c>
      <c r="I9489">
        <v>52879.685894095797</v>
      </c>
      <c r="J9489">
        <v>746089.96982614801</v>
      </c>
      <c r="K9489">
        <v>5087161.0302430997</v>
      </c>
      <c r="L9489">
        <v>13821847.0222743</v>
      </c>
      <c r="M9489">
        <v>20611824.839919701</v>
      </c>
      <c r="N9489">
        <v>47701378.671917498</v>
      </c>
      <c r="O9489">
        <v>64960716.490839802</v>
      </c>
      <c r="Q9489" t="str">
        <f>VLOOKUP(A9489,Lookup_Tables!$D$2:$E$7,2,FALSE)</f>
        <v>PF</v>
      </c>
      <c r="R9489" t="str">
        <f>IFERROR(VLOOKUP(D9489,Lookup_Tables!$A$2:$B$21,2,FALSE),"All")</f>
        <v>Emergency_Loss</v>
      </c>
    </row>
    <row r="9490" spans="1:18" hidden="1">
      <c r="A9490">
        <v>4096</v>
      </c>
      <c r="B9490">
        <v>29</v>
      </c>
      <c r="C9490" t="s">
        <v>38</v>
      </c>
      <c r="D9490">
        <v>18</v>
      </c>
      <c r="E9490">
        <v>1183240.57726246</v>
      </c>
      <c r="F9490">
        <v>470638.88311488146</v>
      </c>
      <c r="G9490">
        <v>0</v>
      </c>
      <c r="H9490">
        <v>67991.290552353094</v>
      </c>
      <c r="I9490">
        <v>172450.20541254801</v>
      </c>
      <c r="J9490">
        <v>2497590.24083196</v>
      </c>
      <c r="K9490">
        <v>17431717.188726202</v>
      </c>
      <c r="L9490">
        <v>47870354.302361503</v>
      </c>
      <c r="M9490">
        <v>68272436.796759799</v>
      </c>
      <c r="N9490">
        <v>171475545.43285599</v>
      </c>
      <c r="O9490">
        <v>241823821.47257099</v>
      </c>
      <c r="Q9490" t="str">
        <f>VLOOKUP(A9490,Lookup_Tables!$D$2:$E$7,2,FALSE)</f>
        <v>PF</v>
      </c>
      <c r="R9490" t="str">
        <f>IFERROR(VLOOKUP(D9490,Lookup_Tables!$A$2:$B$21,2,FALSE),"All")</f>
        <v>Govt_Plus_Emergency</v>
      </c>
    </row>
    <row r="9491" spans="1:18" hidden="1">
      <c r="A9491">
        <v>4096</v>
      </c>
      <c r="B9491">
        <v>29</v>
      </c>
      <c r="C9491" t="s">
        <v>39</v>
      </c>
      <c r="D9491">
        <v>18</v>
      </c>
      <c r="E9491">
        <v>1182577.82033194</v>
      </c>
      <c r="F9491">
        <v>470003.26475357555</v>
      </c>
      <c r="G9491">
        <v>0</v>
      </c>
      <c r="H9491">
        <v>67991.290552353094</v>
      </c>
      <c r="I9491">
        <v>170438.63548503799</v>
      </c>
      <c r="J9491">
        <v>2497590.24083196</v>
      </c>
      <c r="K9491">
        <v>17431717.188726202</v>
      </c>
      <c r="L9491">
        <v>47870036.658808902</v>
      </c>
      <c r="M9491">
        <v>68272436.796759799</v>
      </c>
      <c r="N9491">
        <v>171475545.43285599</v>
      </c>
      <c r="O9491">
        <v>241823821.47257099</v>
      </c>
      <c r="Q9491" t="str">
        <f>VLOOKUP(A9491,Lookup_Tables!$D$2:$E$7,2,FALSE)</f>
        <v>PF</v>
      </c>
      <c r="R9491" t="str">
        <f>IFERROR(VLOOKUP(D9491,Lookup_Tables!$A$2:$B$21,2,FALSE),"All")</f>
        <v>Govt_Plus_Emergency</v>
      </c>
    </row>
    <row r="9492" spans="1:18" hidden="1">
      <c r="A9492">
        <v>4096</v>
      </c>
      <c r="B9492">
        <v>30</v>
      </c>
      <c r="C9492" t="s">
        <v>38</v>
      </c>
      <c r="D9492">
        <v>0</v>
      </c>
      <c r="E9492">
        <v>3464307.8664306002</v>
      </c>
      <c r="F9492">
        <v>887592.37590996269</v>
      </c>
      <c r="G9492">
        <v>942296.13031767495</v>
      </c>
      <c r="H9492">
        <v>21228596.554556102</v>
      </c>
      <c r="I9492">
        <v>29448683.304449301</v>
      </c>
      <c r="J9492">
        <v>57992265.649393499</v>
      </c>
      <c r="K9492">
        <v>104403644.165287</v>
      </c>
      <c r="L9492">
        <v>150920622.20786801</v>
      </c>
      <c r="M9492">
        <v>160538918.52071801</v>
      </c>
      <c r="N9492">
        <v>191648374.817781</v>
      </c>
      <c r="O9492">
        <v>220416950.95804599</v>
      </c>
      <c r="Q9492" t="str">
        <f>VLOOKUP(A9492,Lookup_Tables!$D$2:$E$7,2,FALSE)</f>
        <v>PF</v>
      </c>
      <c r="R9492" t="str">
        <f>IFERROR(VLOOKUP(D9492,Lookup_Tables!$A$2:$B$21,2,FALSE),"All")</f>
        <v>Private Assets</v>
      </c>
    </row>
    <row r="9493" spans="1:18" hidden="1">
      <c r="A9493">
        <v>4096</v>
      </c>
      <c r="B9493">
        <v>30</v>
      </c>
      <c r="C9493" t="s">
        <v>39</v>
      </c>
      <c r="D9493">
        <v>0</v>
      </c>
      <c r="E9493">
        <v>3410912.3331939802</v>
      </c>
      <c r="F9493">
        <v>870330.19807841023</v>
      </c>
      <c r="G9493">
        <v>924150.84363357804</v>
      </c>
      <c r="H9493">
        <v>21192880.735197399</v>
      </c>
      <c r="I9493">
        <v>29397626.367817201</v>
      </c>
      <c r="J9493">
        <v>57752258.696547396</v>
      </c>
      <c r="K9493">
        <v>102492303.508994</v>
      </c>
      <c r="L9493">
        <v>146944755.524528</v>
      </c>
      <c r="M9493">
        <v>154663672.96199399</v>
      </c>
      <c r="N9493">
        <v>189485593.07030201</v>
      </c>
      <c r="O9493">
        <v>216137089.67856699</v>
      </c>
      <c r="Q9493" t="str">
        <f>VLOOKUP(A9493,Lookup_Tables!$D$2:$E$7,2,FALSE)</f>
        <v>PF</v>
      </c>
      <c r="R9493" t="str">
        <f>IFERROR(VLOOKUP(D9493,Lookup_Tables!$A$2:$B$21,2,FALSE),"All")</f>
        <v>Private Assets</v>
      </c>
    </row>
    <row r="9494" spans="1:18" hidden="1">
      <c r="A9494">
        <v>4096</v>
      </c>
      <c r="B9494">
        <v>30</v>
      </c>
      <c r="C9494" t="s">
        <v>38</v>
      </c>
      <c r="D9494">
        <v>2</v>
      </c>
      <c r="E9494">
        <v>224589.40019276401</v>
      </c>
      <c r="F9494">
        <v>55308.429543348262</v>
      </c>
      <c r="G9494">
        <v>27739.226658192601</v>
      </c>
      <c r="H9494">
        <v>1144913.84659501</v>
      </c>
      <c r="I9494">
        <v>1667883.3476651099</v>
      </c>
      <c r="J9494">
        <v>3743660.33073531</v>
      </c>
      <c r="K9494">
        <v>7249850.8066104203</v>
      </c>
      <c r="L9494">
        <v>10710382.216371801</v>
      </c>
      <c r="M9494">
        <v>11506219.072919199</v>
      </c>
      <c r="N9494">
        <v>14179751.5305363</v>
      </c>
      <c r="O9494">
        <v>16156985.9471693</v>
      </c>
      <c r="Q9494" t="str">
        <f>VLOOKUP(A9494,Lookup_Tables!$D$2:$E$7,2,FALSE)</f>
        <v>PF</v>
      </c>
      <c r="R9494" t="str">
        <f>IFERROR(VLOOKUP(D9494,Lookup_Tables!$A$2:$B$21,2,FALSE),"All")</f>
        <v>Bridge</v>
      </c>
    </row>
    <row r="9495" spans="1:18" hidden="1">
      <c r="A9495">
        <v>4096</v>
      </c>
      <c r="B9495">
        <v>30</v>
      </c>
      <c r="C9495" t="s">
        <v>39</v>
      </c>
      <c r="D9495">
        <v>2</v>
      </c>
      <c r="E9495">
        <v>221620.45602756101</v>
      </c>
      <c r="F9495">
        <v>54716.049128953542</v>
      </c>
      <c r="G9495">
        <v>26869.298436286201</v>
      </c>
      <c r="H9495">
        <v>1141405.8415850999</v>
      </c>
      <c r="I9495">
        <v>1667883.3476651099</v>
      </c>
      <c r="J9495">
        <v>3655760.57563269</v>
      </c>
      <c r="K9495">
        <v>7029172.13122785</v>
      </c>
      <c r="L9495">
        <v>10609161.379042</v>
      </c>
      <c r="M9495">
        <v>11506219.072919199</v>
      </c>
      <c r="N9495">
        <v>13989603.6099289</v>
      </c>
      <c r="O9495">
        <v>16129764.287311099</v>
      </c>
      <c r="Q9495" t="str">
        <f>VLOOKUP(A9495,Lookup_Tables!$D$2:$E$7,2,FALSE)</f>
        <v>PF</v>
      </c>
      <c r="R9495" t="str">
        <f>IFERROR(VLOOKUP(D9495,Lookup_Tables!$A$2:$B$21,2,FALSE),"All")</f>
        <v>Bridge</v>
      </c>
    </row>
    <row r="9496" spans="1:18" hidden="1">
      <c r="A9496">
        <v>4096</v>
      </c>
      <c r="B9496">
        <v>30</v>
      </c>
      <c r="C9496" t="s">
        <v>38</v>
      </c>
      <c r="D9496">
        <v>3</v>
      </c>
      <c r="E9496">
        <v>20783.702997828401</v>
      </c>
      <c r="F9496">
        <v>5849.6556957071643</v>
      </c>
      <c r="G9496">
        <v>54423.1135596737</v>
      </c>
      <c r="H9496">
        <v>181294.107507201</v>
      </c>
      <c r="I9496">
        <v>210836.43566617899</v>
      </c>
      <c r="J9496">
        <v>291437.95799532603</v>
      </c>
      <c r="K9496">
        <v>392696.31662421097</v>
      </c>
      <c r="L9496">
        <v>485690.91894709802</v>
      </c>
      <c r="M9496">
        <v>527510.72104061395</v>
      </c>
      <c r="N9496">
        <v>575111.21148144105</v>
      </c>
      <c r="O9496">
        <v>655195.992500767</v>
      </c>
      <c r="Q9496" t="str">
        <f>VLOOKUP(A9496,Lookup_Tables!$D$2:$E$7,2,FALSE)</f>
        <v>PF</v>
      </c>
      <c r="R9496" t="str">
        <f>IFERROR(VLOOKUP(D9496,Lookup_Tables!$A$2:$B$21,2,FALSE),"All")</f>
        <v>Govt Hosp</v>
      </c>
    </row>
    <row r="9497" spans="1:18" hidden="1">
      <c r="A9497">
        <v>4096</v>
      </c>
      <c r="B9497">
        <v>30</v>
      </c>
      <c r="C9497" t="s">
        <v>39</v>
      </c>
      <c r="D9497">
        <v>3</v>
      </c>
      <c r="E9497">
        <v>20129.980543847701</v>
      </c>
      <c r="F9497">
        <v>5707.5490474704184</v>
      </c>
      <c r="G9497">
        <v>53937.521008807598</v>
      </c>
      <c r="H9497">
        <v>176523.65715586199</v>
      </c>
      <c r="I9497">
        <v>204236.180912846</v>
      </c>
      <c r="J9497">
        <v>283314.66366148298</v>
      </c>
      <c r="K9497">
        <v>377197.49400670698</v>
      </c>
      <c r="L9497">
        <v>458067.03499842202</v>
      </c>
      <c r="M9497">
        <v>485690.91894709802</v>
      </c>
      <c r="N9497">
        <v>546570.11811541405</v>
      </c>
      <c r="O9497">
        <v>591053.77069048304</v>
      </c>
      <c r="Q9497" t="str">
        <f>VLOOKUP(A9497,Lookup_Tables!$D$2:$E$7,2,FALSE)</f>
        <v>PF</v>
      </c>
      <c r="R9497" t="str">
        <f>IFERROR(VLOOKUP(D9497,Lookup_Tables!$A$2:$B$21,2,FALSE),"All")</f>
        <v>Govt Hosp</v>
      </c>
    </row>
    <row r="9498" spans="1:18" hidden="1">
      <c r="A9498">
        <v>4096</v>
      </c>
      <c r="B9498">
        <v>30</v>
      </c>
      <c r="C9498" t="s">
        <v>38</v>
      </c>
      <c r="D9498">
        <v>4</v>
      </c>
      <c r="E9498">
        <v>2658.14270102209</v>
      </c>
      <c r="F9498">
        <v>615.49092111788173</v>
      </c>
      <c r="G9498">
        <v>0</v>
      </c>
      <c r="H9498">
        <v>6088.9331395693298</v>
      </c>
      <c r="I9498">
        <v>12352.7676762355</v>
      </c>
      <c r="J9498">
        <v>42359.531284866702</v>
      </c>
      <c r="K9498">
        <v>88354.191345766696</v>
      </c>
      <c r="L9498">
        <v>149769.55559289799</v>
      </c>
      <c r="M9498">
        <v>173423.82821407399</v>
      </c>
      <c r="N9498">
        <v>216484.28397874301</v>
      </c>
      <c r="O9498">
        <v>258887.578592765</v>
      </c>
      <c r="Q9498" t="str">
        <f>VLOOKUP(A9498,Lookup_Tables!$D$2:$E$7,2,FALSE)</f>
        <v>PF</v>
      </c>
      <c r="R9498" t="str">
        <f>IFERROR(VLOOKUP(D9498,Lookup_Tables!$A$2:$B$21,2,FALSE),"All")</f>
        <v>Govt Med Fac</v>
      </c>
    </row>
    <row r="9499" spans="1:18" hidden="1">
      <c r="A9499">
        <v>4096</v>
      </c>
      <c r="B9499">
        <v>30</v>
      </c>
      <c r="C9499" t="s">
        <v>39</v>
      </c>
      <c r="D9499">
        <v>4</v>
      </c>
      <c r="E9499">
        <v>2630.9486573110898</v>
      </c>
      <c r="F9499">
        <v>606.29966353914597</v>
      </c>
      <c r="G9499">
        <v>0</v>
      </c>
      <c r="H9499">
        <v>6088.9331395693298</v>
      </c>
      <c r="I9499">
        <v>12352.7676762355</v>
      </c>
      <c r="J9499">
        <v>42359.531284866702</v>
      </c>
      <c r="K9499">
        <v>88004.214798033005</v>
      </c>
      <c r="L9499">
        <v>148367.18330440999</v>
      </c>
      <c r="M9499">
        <v>169700.42726655299</v>
      </c>
      <c r="N9499">
        <v>209781.22607031401</v>
      </c>
      <c r="O9499">
        <v>258186.90729112801</v>
      </c>
      <c r="Q9499" t="str">
        <f>VLOOKUP(A9499,Lookup_Tables!$D$2:$E$7,2,FALSE)</f>
        <v>PF</v>
      </c>
      <c r="R9499" t="str">
        <f>IFERROR(VLOOKUP(D9499,Lookup_Tables!$A$2:$B$21,2,FALSE),"All")</f>
        <v>Govt Med Fac</v>
      </c>
    </row>
    <row r="9500" spans="1:18" hidden="1">
      <c r="A9500">
        <v>4096</v>
      </c>
      <c r="B9500">
        <v>30</v>
      </c>
      <c r="C9500" t="s">
        <v>38</v>
      </c>
      <c r="D9500">
        <v>6</v>
      </c>
      <c r="E9500">
        <v>64991.946803757397</v>
      </c>
      <c r="F9500">
        <v>15505.627979281729</v>
      </c>
      <c r="G9500">
        <v>0</v>
      </c>
      <c r="H9500">
        <v>306852.265931206</v>
      </c>
      <c r="I9500">
        <v>514776.88989173103</v>
      </c>
      <c r="J9500">
        <v>1116318.23530097</v>
      </c>
      <c r="K9500">
        <v>2111988.08148702</v>
      </c>
      <c r="L9500">
        <v>3070645.2565854299</v>
      </c>
      <c r="M9500">
        <v>3411815.92079709</v>
      </c>
      <c r="N9500">
        <v>4242088.1218983699</v>
      </c>
      <c r="O9500">
        <v>4717457.8989371797</v>
      </c>
      <c r="Q9500" t="str">
        <f>VLOOKUP(A9500,Lookup_Tables!$D$2:$E$7,2,FALSE)</f>
        <v>PF</v>
      </c>
      <c r="R9500" t="str">
        <f>IFERROR(VLOOKUP(D9500,Lookup_Tables!$A$2:$B$21,2,FALSE),"All")</f>
        <v>Port</v>
      </c>
    </row>
    <row r="9501" spans="1:18" hidden="1">
      <c r="A9501">
        <v>4096</v>
      </c>
      <c r="B9501">
        <v>30</v>
      </c>
      <c r="C9501" t="s">
        <v>39</v>
      </c>
      <c r="D9501">
        <v>6</v>
      </c>
      <c r="E9501">
        <v>64298.468119755598</v>
      </c>
      <c r="F9501">
        <v>15307.090025768273</v>
      </c>
      <c r="G9501">
        <v>0</v>
      </c>
      <c r="H9501">
        <v>300610.72068005899</v>
      </c>
      <c r="I9501">
        <v>514776.88989173103</v>
      </c>
      <c r="J9501">
        <v>1112847.1055203499</v>
      </c>
      <c r="K9501">
        <v>2070888.63739972</v>
      </c>
      <c r="L9501">
        <v>3020811.1507724901</v>
      </c>
      <c r="M9501">
        <v>3330172.02882047</v>
      </c>
      <c r="N9501">
        <v>4242088.1218983699</v>
      </c>
      <c r="O9501">
        <v>4717457.8989371797</v>
      </c>
      <c r="Q9501" t="str">
        <f>VLOOKUP(A9501,Lookup_Tables!$D$2:$E$7,2,FALSE)</f>
        <v>PF</v>
      </c>
      <c r="R9501" t="str">
        <f>IFERROR(VLOOKUP(D9501,Lookup_Tables!$A$2:$B$21,2,FALSE),"All")</f>
        <v>Port</v>
      </c>
    </row>
    <row r="9502" spans="1:18" hidden="1">
      <c r="A9502">
        <v>4096</v>
      </c>
      <c r="B9502">
        <v>30</v>
      </c>
      <c r="C9502" t="s">
        <v>38</v>
      </c>
      <c r="D9502">
        <v>10</v>
      </c>
      <c r="E9502">
        <v>86323.040124594307</v>
      </c>
      <c r="F9502">
        <v>21609.466666053195</v>
      </c>
      <c r="G9502">
        <v>15796.470320246601</v>
      </c>
      <c r="H9502">
        <v>498309.28653679602</v>
      </c>
      <c r="I9502">
        <v>710007.64727840398</v>
      </c>
      <c r="J9502">
        <v>1474243.4967199599</v>
      </c>
      <c r="K9502">
        <v>2711258.8483055299</v>
      </c>
      <c r="L9502">
        <v>3858574.8576056701</v>
      </c>
      <c r="M9502">
        <v>4119710.4247472798</v>
      </c>
      <c r="N9502">
        <v>5013043.4195504095</v>
      </c>
      <c r="O9502">
        <v>5567187.0689856</v>
      </c>
      <c r="Q9502" t="str">
        <f>VLOOKUP(A9502,Lookup_Tables!$D$2:$E$7,2,FALSE)</f>
        <v>PF</v>
      </c>
      <c r="R9502" t="str">
        <f>IFERROR(VLOOKUP(D9502,Lookup_Tables!$A$2:$B$21,2,FALSE),"All")</f>
        <v>Pub School</v>
      </c>
    </row>
    <row r="9503" spans="1:18" hidden="1">
      <c r="A9503">
        <v>4096</v>
      </c>
      <c r="B9503">
        <v>30</v>
      </c>
      <c r="C9503" t="s">
        <v>39</v>
      </c>
      <c r="D9503">
        <v>10</v>
      </c>
      <c r="E9503">
        <v>85133.462126465296</v>
      </c>
      <c r="F9503">
        <v>21421.303410683897</v>
      </c>
      <c r="G9503">
        <v>15137.677172609199</v>
      </c>
      <c r="H9503">
        <v>496708.43105936301</v>
      </c>
      <c r="I9503">
        <v>710007.64727840398</v>
      </c>
      <c r="J9503">
        <v>1460878.88944568</v>
      </c>
      <c r="K9503">
        <v>2641843.5478137801</v>
      </c>
      <c r="L9503">
        <v>3838769.4606997701</v>
      </c>
      <c r="M9503">
        <v>4017578.0843431698</v>
      </c>
      <c r="N9503">
        <v>4828127.7818825301</v>
      </c>
      <c r="O9503">
        <v>5505680.5808534203</v>
      </c>
      <c r="Q9503" t="str">
        <f>VLOOKUP(A9503,Lookup_Tables!$D$2:$E$7,2,FALSE)</f>
        <v>PF</v>
      </c>
      <c r="R9503" t="str">
        <f>IFERROR(VLOOKUP(D9503,Lookup_Tables!$A$2:$B$21,2,FALSE),"All")</f>
        <v>Pub School</v>
      </c>
    </row>
    <row r="9504" spans="1:18" hidden="1">
      <c r="A9504">
        <v>4096</v>
      </c>
      <c r="B9504">
        <v>30</v>
      </c>
      <c r="C9504" t="s">
        <v>38</v>
      </c>
      <c r="D9504">
        <v>13</v>
      </c>
      <c r="E9504">
        <v>111820.51483953799</v>
      </c>
      <c r="F9504">
        <v>25528.965440385335</v>
      </c>
      <c r="G9504">
        <v>95.368427491921594</v>
      </c>
      <c r="H9504">
        <v>533602.90853858599</v>
      </c>
      <c r="I9504">
        <v>932922.82710240094</v>
      </c>
      <c r="J9504">
        <v>2102628.21752459</v>
      </c>
      <c r="K9504">
        <v>3727005.61473137</v>
      </c>
      <c r="L9504">
        <v>5308013.0553738503</v>
      </c>
      <c r="M9504">
        <v>5639300.0025837002</v>
      </c>
      <c r="N9504">
        <v>6674176.2212806595</v>
      </c>
      <c r="O9504">
        <v>7367405.3422222901</v>
      </c>
      <c r="Q9504" t="str">
        <f>VLOOKUP(A9504,Lookup_Tables!$D$2:$E$7,2,FALSE)</f>
        <v>PF</v>
      </c>
      <c r="R9504" t="str">
        <f>IFERROR(VLOOKUP(D9504,Lookup_Tables!$A$2:$B$21,2,FALSE),"All")</f>
        <v>Residual Inst</v>
      </c>
    </row>
    <row r="9505" spans="1:18" hidden="1">
      <c r="A9505">
        <v>4096</v>
      </c>
      <c r="B9505">
        <v>30</v>
      </c>
      <c r="C9505" t="s">
        <v>39</v>
      </c>
      <c r="D9505">
        <v>13</v>
      </c>
      <c r="E9505">
        <v>110757.76423134501</v>
      </c>
      <c r="F9505">
        <v>25136.472626223374</v>
      </c>
      <c r="G9505">
        <v>95.368427491921594</v>
      </c>
      <c r="H9505">
        <v>523681.57941177802</v>
      </c>
      <c r="I9505">
        <v>928897.24412306899</v>
      </c>
      <c r="J9505">
        <v>2073675.8236738001</v>
      </c>
      <c r="K9505">
        <v>3710000.1516177398</v>
      </c>
      <c r="L9505">
        <v>5288910.1976858797</v>
      </c>
      <c r="M9505">
        <v>5612671.8747032499</v>
      </c>
      <c r="N9505">
        <v>6570645.4483301798</v>
      </c>
      <c r="O9505">
        <v>7367405.3422222901</v>
      </c>
      <c r="Q9505" t="str">
        <f>VLOOKUP(A9505,Lookup_Tables!$D$2:$E$7,2,FALSE)</f>
        <v>PF</v>
      </c>
      <c r="R9505" t="str">
        <f>IFERROR(VLOOKUP(D9505,Lookup_Tables!$A$2:$B$21,2,FALSE),"All")</f>
        <v>Residual Inst</v>
      </c>
    </row>
    <row r="9506" spans="1:18" hidden="1">
      <c r="A9506">
        <v>4096</v>
      </c>
      <c r="B9506">
        <v>30</v>
      </c>
      <c r="C9506" t="s">
        <v>38</v>
      </c>
      <c r="D9506">
        <v>14</v>
      </c>
      <c r="E9506">
        <v>42120.262436422599</v>
      </c>
      <c r="F9506">
        <v>9976.3168025042032</v>
      </c>
      <c r="G9506">
        <v>0</v>
      </c>
      <c r="H9506">
        <v>171420.179108918</v>
      </c>
      <c r="I9506">
        <v>313507.48866479902</v>
      </c>
      <c r="J9506">
        <v>732936.99014309805</v>
      </c>
      <c r="K9506">
        <v>1423184.19404833</v>
      </c>
      <c r="L9506">
        <v>2072787.5373092899</v>
      </c>
      <c r="M9506">
        <v>2250152.2925378</v>
      </c>
      <c r="N9506">
        <v>2708733.8863444701</v>
      </c>
      <c r="O9506">
        <v>3093928.1842173301</v>
      </c>
      <c r="Q9506" t="str">
        <f>VLOOKUP(A9506,Lookup_Tables!$D$2:$E$7,2,FALSE)</f>
        <v>PF</v>
      </c>
      <c r="R9506" t="str">
        <f>IFERROR(VLOOKUP(D9506,Lookup_Tables!$A$2:$B$21,2,FALSE),"All")</f>
        <v>Road</v>
      </c>
    </row>
    <row r="9507" spans="1:18" hidden="1">
      <c r="A9507">
        <v>4096</v>
      </c>
      <c r="B9507">
        <v>30</v>
      </c>
      <c r="C9507" t="s">
        <v>39</v>
      </c>
      <c r="D9507">
        <v>14</v>
      </c>
      <c r="E9507">
        <v>41748.893871830602</v>
      </c>
      <c r="F9507">
        <v>10047.5872334013</v>
      </c>
      <c r="G9507">
        <v>0</v>
      </c>
      <c r="H9507">
        <v>166665.18290854001</v>
      </c>
      <c r="I9507">
        <v>311067.25434686203</v>
      </c>
      <c r="J9507">
        <v>730597.34110162698</v>
      </c>
      <c r="K9507">
        <v>1380974.5657398801</v>
      </c>
      <c r="L9507">
        <v>2056699.4755927699</v>
      </c>
      <c r="M9507">
        <v>2186217.3616087702</v>
      </c>
      <c r="N9507">
        <v>2708733.8863444701</v>
      </c>
      <c r="O9507">
        <v>3093928.1842173301</v>
      </c>
      <c r="Q9507" t="str">
        <f>VLOOKUP(A9507,Lookup_Tables!$D$2:$E$7,2,FALSE)</f>
        <v>PF</v>
      </c>
      <c r="R9507" t="str">
        <f>IFERROR(VLOOKUP(D9507,Lookup_Tables!$A$2:$B$21,2,FALSE),"All")</f>
        <v>Road</v>
      </c>
    </row>
    <row r="9508" spans="1:18" hidden="1">
      <c r="A9508">
        <v>4096</v>
      </c>
      <c r="B9508">
        <v>30</v>
      </c>
      <c r="C9508" t="s">
        <v>38</v>
      </c>
      <c r="D9508">
        <v>15</v>
      </c>
      <c r="E9508">
        <v>4017594.8765265299</v>
      </c>
      <c r="F9508">
        <v>1031105.1571118594</v>
      </c>
      <c r="G9508">
        <v>1045977.17084662</v>
      </c>
      <c r="H9508">
        <v>24180305.675330002</v>
      </c>
      <c r="I9508">
        <v>33795642.364285298</v>
      </c>
      <c r="J9508">
        <v>67595169.356312707</v>
      </c>
      <c r="K9508">
        <v>121245284.860515</v>
      </c>
      <c r="L9508">
        <v>176008820.76849699</v>
      </c>
      <c r="M9508">
        <v>185885621.554869</v>
      </c>
      <c r="N9508">
        <v>224370678.61640799</v>
      </c>
      <c r="O9508">
        <v>257591658.16198</v>
      </c>
      <c r="Q9508" t="str">
        <f>VLOOKUP(A9508,Lookup_Tables!$D$2:$E$7,2,FALSE)</f>
        <v>PF</v>
      </c>
      <c r="R9508" t="str">
        <f>IFERROR(VLOOKUP(D9508,Lookup_Tables!$A$2:$B$21,2,FALSE),"All")</f>
        <v>All</v>
      </c>
    </row>
    <row r="9509" spans="1:18" hidden="1">
      <c r="A9509">
        <v>4096</v>
      </c>
      <c r="B9509">
        <v>30</v>
      </c>
      <c r="C9509" t="s">
        <v>39</v>
      </c>
      <c r="D9509">
        <v>15</v>
      </c>
      <c r="E9509">
        <v>3956774.19655316</v>
      </c>
      <c r="F9509">
        <v>1005715.5251201456</v>
      </c>
      <c r="G9509">
        <v>1035551.68549524</v>
      </c>
      <c r="H9509">
        <v>24100119.995129801</v>
      </c>
      <c r="I9509">
        <v>33530572.735235501</v>
      </c>
      <c r="J9509">
        <v>67219136.752730906</v>
      </c>
      <c r="K9509">
        <v>119469220.103119</v>
      </c>
      <c r="L9509">
        <v>172032820.710062</v>
      </c>
      <c r="M9509">
        <v>181655471.88540399</v>
      </c>
      <c r="N9509">
        <v>223119012.63347301</v>
      </c>
      <c r="O9509">
        <v>253183586.81022301</v>
      </c>
      <c r="Q9509" t="str">
        <f>VLOOKUP(A9509,Lookup_Tables!$D$2:$E$7,2,FALSE)</f>
        <v>PF</v>
      </c>
      <c r="R9509" t="str">
        <f>IFERROR(VLOOKUP(D9509,Lookup_Tables!$A$2:$B$21,2,FALSE),"All")</f>
        <v>All</v>
      </c>
    </row>
    <row r="9510" spans="1:18" hidden="1">
      <c r="A9510">
        <v>4096</v>
      </c>
      <c r="B9510">
        <v>30</v>
      </c>
      <c r="C9510" t="s">
        <v>38</v>
      </c>
      <c r="D9510">
        <v>16</v>
      </c>
      <c r="E9510">
        <v>553287.01009592798</v>
      </c>
      <c r="F9510">
        <v>136397.24044572405</v>
      </c>
      <c r="G9510">
        <v>109970.087645283</v>
      </c>
      <c r="H9510">
        <v>2946555.7134825001</v>
      </c>
      <c r="I9510">
        <v>4387378.5967188599</v>
      </c>
      <c r="J9510">
        <v>9446006.4543497507</v>
      </c>
      <c r="K9510">
        <v>17399494.2221471</v>
      </c>
      <c r="L9510">
        <v>25526425.828483</v>
      </c>
      <c r="M9510">
        <v>27242802.485275999</v>
      </c>
      <c r="N9510">
        <v>33633419.563171297</v>
      </c>
      <c r="O9510">
        <v>37046497.131655797</v>
      </c>
      <c r="Q9510" t="str">
        <f>VLOOKUP(A9510,Lookup_Tables!$D$2:$E$7,2,FALSE)</f>
        <v>PF</v>
      </c>
      <c r="R9510" t="str">
        <f>IFERROR(VLOOKUP(D9510,Lookup_Tables!$A$2:$B$21,2,FALSE),"All")</f>
        <v>Government_Loss</v>
      </c>
    </row>
    <row r="9511" spans="1:18" hidden="1">
      <c r="A9511">
        <v>4096</v>
      </c>
      <c r="B9511">
        <v>30</v>
      </c>
      <c r="C9511" t="s">
        <v>39</v>
      </c>
      <c r="D9511">
        <v>16</v>
      </c>
      <c r="E9511">
        <v>546093.57580697199</v>
      </c>
      <c r="F9511">
        <v>134991.61345588649</v>
      </c>
      <c r="G9511">
        <v>107273.57747598601</v>
      </c>
      <c r="H9511">
        <v>2933172.7586616902</v>
      </c>
      <c r="I9511">
        <v>4328415.40140747</v>
      </c>
      <c r="J9511">
        <v>9362945.1030383501</v>
      </c>
      <c r="K9511">
        <v>17308575.435748599</v>
      </c>
      <c r="L9511">
        <v>24775229.213226002</v>
      </c>
      <c r="M9511">
        <v>26508209.171585198</v>
      </c>
      <c r="N9511">
        <v>32722303.798627101</v>
      </c>
      <c r="O9511">
        <v>36712582.379340902</v>
      </c>
      <c r="Q9511" t="str">
        <f>VLOOKUP(A9511,Lookup_Tables!$D$2:$E$7,2,FALSE)</f>
        <v>PF</v>
      </c>
      <c r="R9511" t="str">
        <f>IFERROR(VLOOKUP(D9511,Lookup_Tables!$A$2:$B$21,2,FALSE),"All")</f>
        <v>Government_Loss</v>
      </c>
    </row>
    <row r="9512" spans="1:18" hidden="1">
      <c r="A9512">
        <v>4096</v>
      </c>
      <c r="B9512">
        <v>30</v>
      </c>
      <c r="C9512" t="s">
        <v>38</v>
      </c>
      <c r="D9512">
        <v>17</v>
      </c>
      <c r="E9512">
        <v>364242.990349831</v>
      </c>
      <c r="F9512">
        <v>90999.285078460583</v>
      </c>
      <c r="G9512">
        <v>46559.838542554899</v>
      </c>
      <c r="H9512">
        <v>2112980.8375001801</v>
      </c>
      <c r="I9512">
        <v>3022512.1981587298</v>
      </c>
      <c r="J9512">
        <v>6188422.2137202499</v>
      </c>
      <c r="K9512">
        <v>11437221.3404344</v>
      </c>
      <c r="L9512">
        <v>16281378.0288282</v>
      </c>
      <c r="M9512">
        <v>17575389.4065612</v>
      </c>
      <c r="N9512">
        <v>21482875.284336898</v>
      </c>
      <c r="O9512">
        <v>24078055.466142099</v>
      </c>
      <c r="Q9512" t="str">
        <f>VLOOKUP(A9512,Lookup_Tables!$D$2:$E$7,2,FALSE)</f>
        <v>PF</v>
      </c>
      <c r="R9512" t="str">
        <f>IFERROR(VLOOKUP(D9512,Lookup_Tables!$A$2:$B$21,2,FALSE),"All")</f>
        <v>Emergency_Loss</v>
      </c>
    </row>
    <row r="9513" spans="1:18" hidden="1">
      <c r="A9513">
        <v>4096</v>
      </c>
      <c r="B9513">
        <v>30</v>
      </c>
      <c r="C9513" t="s">
        <v>39</v>
      </c>
      <c r="D9513">
        <v>17</v>
      </c>
      <c r="E9513">
        <v>359325.38297133002</v>
      </c>
      <c r="F9513">
        <v>90918.098913557536</v>
      </c>
      <c r="G9513">
        <v>45253.484227068999</v>
      </c>
      <c r="H9513">
        <v>2101075.8048426602</v>
      </c>
      <c r="I9513">
        <v>3022512.1981587298</v>
      </c>
      <c r="J9513">
        <v>6154477.8526023198</v>
      </c>
      <c r="K9513">
        <v>10930832.480224499</v>
      </c>
      <c r="L9513">
        <v>16134643.810773</v>
      </c>
      <c r="M9513">
        <v>17142458.808229901</v>
      </c>
      <c r="N9513">
        <v>20981830.099507101</v>
      </c>
      <c r="O9513">
        <v>23784410.947316598</v>
      </c>
      <c r="Q9513" t="str">
        <f>VLOOKUP(A9513,Lookup_Tables!$D$2:$E$7,2,FALSE)</f>
        <v>PF</v>
      </c>
      <c r="R9513" t="str">
        <f>IFERROR(VLOOKUP(D9513,Lookup_Tables!$A$2:$B$21,2,FALSE),"All")</f>
        <v>Emergency_Loss</v>
      </c>
    </row>
    <row r="9514" spans="1:18" hidden="1">
      <c r="A9514">
        <v>4096</v>
      </c>
      <c r="B9514">
        <v>30</v>
      </c>
      <c r="C9514" t="s">
        <v>38</v>
      </c>
      <c r="D9514">
        <v>18</v>
      </c>
      <c r="E9514">
        <v>917530.00044575694</v>
      </c>
      <c r="F9514">
        <v>228109.69130374631</v>
      </c>
      <c r="G9514">
        <v>158845.916570984</v>
      </c>
      <c r="H9514">
        <v>5088496.6923633097</v>
      </c>
      <c r="I9514">
        <v>7345572.2944669398</v>
      </c>
      <c r="J9514">
        <v>15618861.9741752</v>
      </c>
      <c r="K9514">
        <v>28896032.254907802</v>
      </c>
      <c r="L9514">
        <v>42023031.724997297</v>
      </c>
      <c r="M9514">
        <v>44693135.397460103</v>
      </c>
      <c r="N9514">
        <v>55116294.8475082</v>
      </c>
      <c r="O9514">
        <v>60830908.078972399</v>
      </c>
      <c r="Q9514" t="str">
        <f>VLOOKUP(A9514,Lookup_Tables!$D$2:$E$7,2,FALSE)</f>
        <v>PF</v>
      </c>
      <c r="R9514" t="str">
        <f>IFERROR(VLOOKUP(D9514,Lookup_Tables!$A$2:$B$21,2,FALSE),"All")</f>
        <v>Govt_Plus_Emergency</v>
      </c>
    </row>
    <row r="9515" spans="1:18" hidden="1">
      <c r="A9515">
        <v>4096</v>
      </c>
      <c r="B9515">
        <v>30</v>
      </c>
      <c r="C9515" t="s">
        <v>39</v>
      </c>
      <c r="D9515">
        <v>18</v>
      </c>
      <c r="E9515">
        <v>905393.59231773904</v>
      </c>
      <c r="F9515">
        <v>226405.0499584889</v>
      </c>
      <c r="G9515">
        <v>156498.84271844599</v>
      </c>
      <c r="H9515">
        <v>5067314.00258346</v>
      </c>
      <c r="I9515">
        <v>7345324.2351303799</v>
      </c>
      <c r="J9515">
        <v>15615529.5196898</v>
      </c>
      <c r="K9515">
        <v>27842841.031699602</v>
      </c>
      <c r="L9515">
        <v>40938984.3613014</v>
      </c>
      <c r="M9515">
        <v>43641306.114065804</v>
      </c>
      <c r="N9515">
        <v>53704133.898134097</v>
      </c>
      <c r="O9515">
        <v>60583638.727586098</v>
      </c>
      <c r="Q9515" t="str">
        <f>VLOOKUP(A9515,Lookup_Tables!$D$2:$E$7,2,FALSE)</f>
        <v>PF</v>
      </c>
      <c r="R9515" t="str">
        <f>IFERROR(VLOOKUP(D9515,Lookup_Tables!$A$2:$B$21,2,FALSE),"All")</f>
        <v>Govt_Plus_Emergency</v>
      </c>
    </row>
    <row r="9516" spans="1:18" hidden="1">
      <c r="A9516">
        <v>4096</v>
      </c>
      <c r="B9516">
        <v>31</v>
      </c>
      <c r="C9516" t="s">
        <v>38</v>
      </c>
      <c r="D9516">
        <v>0</v>
      </c>
      <c r="E9516">
        <v>11208422.552541999</v>
      </c>
      <c r="F9516">
        <v>3127186.3232934289</v>
      </c>
      <c r="G9516">
        <v>8043113.9803536898</v>
      </c>
      <c r="H9516">
        <v>63615864.598474897</v>
      </c>
      <c r="I9516">
        <v>82663695.371839806</v>
      </c>
      <c r="J9516">
        <v>154476529.44339901</v>
      </c>
      <c r="K9516">
        <v>295614226.82771599</v>
      </c>
      <c r="L9516">
        <v>513127547.80455399</v>
      </c>
      <c r="M9516">
        <v>559906768.009444</v>
      </c>
      <c r="N9516">
        <v>656735152.93571496</v>
      </c>
      <c r="O9516">
        <v>759848419.64069402</v>
      </c>
      <c r="Q9516" t="str">
        <f>VLOOKUP(A9516,Lookup_Tables!$D$2:$E$7,2,FALSE)</f>
        <v>PF</v>
      </c>
      <c r="R9516" t="str">
        <f>IFERROR(VLOOKUP(D9516,Lookup_Tables!$A$2:$B$21,2,FALSE),"All")</f>
        <v>Private Assets</v>
      </c>
    </row>
    <row r="9517" spans="1:18" hidden="1">
      <c r="A9517">
        <v>4096</v>
      </c>
      <c r="B9517">
        <v>31</v>
      </c>
      <c r="C9517" t="s">
        <v>39</v>
      </c>
      <c r="D9517">
        <v>0</v>
      </c>
      <c r="E9517">
        <v>11004657.677106701</v>
      </c>
      <c r="F9517">
        <v>3085314.7478195652</v>
      </c>
      <c r="G9517">
        <v>7873967.0250063902</v>
      </c>
      <c r="H9517">
        <v>62413248.789510697</v>
      </c>
      <c r="I9517">
        <v>82267113.458236799</v>
      </c>
      <c r="J9517">
        <v>150949827.44733399</v>
      </c>
      <c r="K9517">
        <v>291759957.99423701</v>
      </c>
      <c r="L9517">
        <v>504208472.294083</v>
      </c>
      <c r="M9517">
        <v>534971299.20176297</v>
      </c>
      <c r="N9517">
        <v>649058122.33219099</v>
      </c>
      <c r="O9517">
        <v>742414545.118747</v>
      </c>
      <c r="Q9517" t="str">
        <f>VLOOKUP(A9517,Lookup_Tables!$D$2:$E$7,2,FALSE)</f>
        <v>PF</v>
      </c>
      <c r="R9517" t="str">
        <f>IFERROR(VLOOKUP(D9517,Lookup_Tables!$A$2:$B$21,2,FALSE),"All")</f>
        <v>Private Assets</v>
      </c>
    </row>
    <row r="9518" spans="1:18" hidden="1">
      <c r="A9518">
        <v>4096</v>
      </c>
      <c r="B9518">
        <v>31</v>
      </c>
      <c r="C9518" t="s">
        <v>38</v>
      </c>
      <c r="D9518">
        <v>1</v>
      </c>
      <c r="E9518">
        <v>12046.745230500699</v>
      </c>
      <c r="F9518">
        <v>2868.9748140254378</v>
      </c>
      <c r="G9518">
        <v>0</v>
      </c>
      <c r="H9518">
        <v>90943.5119350936</v>
      </c>
      <c r="I9518">
        <v>130740.858206615</v>
      </c>
      <c r="J9518">
        <v>230716.9388718</v>
      </c>
      <c r="K9518">
        <v>357263.27350920002</v>
      </c>
      <c r="L9518">
        <v>453253.05850041902</v>
      </c>
      <c r="M9518">
        <v>498445.996743639</v>
      </c>
      <c r="N9518">
        <v>591631.44823765405</v>
      </c>
      <c r="O9518">
        <v>693006.77032157395</v>
      </c>
      <c r="Q9518" t="str">
        <f>VLOOKUP(A9518,Lookup_Tables!$D$2:$E$7,2,FALSE)</f>
        <v>PF</v>
      </c>
      <c r="R9518" t="str">
        <f>IFERROR(VLOOKUP(D9518,Lookup_Tables!$A$2:$B$21,2,FALSE),"All")</f>
        <v>Airport</v>
      </c>
    </row>
    <row r="9519" spans="1:18" hidden="1">
      <c r="A9519">
        <v>4096</v>
      </c>
      <c r="B9519">
        <v>31</v>
      </c>
      <c r="C9519" t="s">
        <v>39</v>
      </c>
      <c r="D9519">
        <v>1</v>
      </c>
      <c r="E9519">
        <v>11834.988417708601</v>
      </c>
      <c r="F9519">
        <v>2798.5471711260871</v>
      </c>
      <c r="G9519">
        <v>0</v>
      </c>
      <c r="H9519">
        <v>90943.5119350936</v>
      </c>
      <c r="I9519">
        <v>129900.844953229</v>
      </c>
      <c r="J9519">
        <v>228470.969897748</v>
      </c>
      <c r="K9519">
        <v>349609.83357291401</v>
      </c>
      <c r="L9519">
        <v>440575.43523595802</v>
      </c>
      <c r="M9519">
        <v>473306.07771060802</v>
      </c>
      <c r="N9519">
        <v>588270.79072205303</v>
      </c>
      <c r="O9519">
        <v>689922.78260866797</v>
      </c>
      <c r="Q9519" t="str">
        <f>VLOOKUP(A9519,Lookup_Tables!$D$2:$E$7,2,FALSE)</f>
        <v>PF</v>
      </c>
      <c r="R9519" t="str">
        <f>IFERROR(VLOOKUP(D9519,Lookup_Tables!$A$2:$B$21,2,FALSE),"All")</f>
        <v>Airport</v>
      </c>
    </row>
    <row r="9520" spans="1:18" hidden="1">
      <c r="A9520">
        <v>4096</v>
      </c>
      <c r="B9520">
        <v>31</v>
      </c>
      <c r="C9520" t="s">
        <v>38</v>
      </c>
      <c r="D9520">
        <v>2</v>
      </c>
      <c r="E9520">
        <v>753512.366892747</v>
      </c>
      <c r="F9520">
        <v>215149.07149224251</v>
      </c>
      <c r="G9520">
        <v>406020.76147664699</v>
      </c>
      <c r="H9520">
        <v>4039026.9090607101</v>
      </c>
      <c r="I9520">
        <v>5191853.1681853896</v>
      </c>
      <c r="J9520">
        <v>9783976.5605847407</v>
      </c>
      <c r="K9520">
        <v>19058645.365010999</v>
      </c>
      <c r="L9520">
        <v>34530024.559691899</v>
      </c>
      <c r="M9520">
        <v>39305059.656834997</v>
      </c>
      <c r="N9520">
        <v>49802843.538821898</v>
      </c>
      <c r="O9520">
        <v>61774518.742030397</v>
      </c>
      <c r="Q9520" t="str">
        <f>VLOOKUP(A9520,Lookup_Tables!$D$2:$E$7,2,FALSE)</f>
        <v>PF</v>
      </c>
      <c r="R9520" t="str">
        <f>IFERROR(VLOOKUP(D9520,Lookup_Tables!$A$2:$B$21,2,FALSE),"All")</f>
        <v>Bridge</v>
      </c>
    </row>
    <row r="9521" spans="1:18" hidden="1">
      <c r="A9521">
        <v>4096</v>
      </c>
      <c r="B9521">
        <v>31</v>
      </c>
      <c r="C9521" t="s">
        <v>39</v>
      </c>
      <c r="D9521">
        <v>2</v>
      </c>
      <c r="E9521">
        <v>742270.163112437</v>
      </c>
      <c r="F9521">
        <v>211143.28571647208</v>
      </c>
      <c r="G9521">
        <v>399297.29699861398</v>
      </c>
      <c r="H9521">
        <v>3961423.59492514</v>
      </c>
      <c r="I9521">
        <v>5087289.8948381003</v>
      </c>
      <c r="J9521">
        <v>9735105.1193937603</v>
      </c>
      <c r="K9521">
        <v>18691752.955402199</v>
      </c>
      <c r="L9521">
        <v>33574738.735415399</v>
      </c>
      <c r="M9521">
        <v>38483551.888855301</v>
      </c>
      <c r="N9521">
        <v>49802843.538821898</v>
      </c>
      <c r="O9521">
        <v>61774518.742030397</v>
      </c>
      <c r="Q9521" t="str">
        <f>VLOOKUP(A9521,Lookup_Tables!$D$2:$E$7,2,FALSE)</f>
        <v>PF</v>
      </c>
      <c r="R9521" t="str">
        <f>IFERROR(VLOOKUP(D9521,Lookup_Tables!$A$2:$B$21,2,FALSE),"All")</f>
        <v>Bridge</v>
      </c>
    </row>
    <row r="9522" spans="1:18" hidden="1">
      <c r="A9522">
        <v>4096</v>
      </c>
      <c r="B9522">
        <v>31</v>
      </c>
      <c r="C9522" t="s">
        <v>38</v>
      </c>
      <c r="D9522">
        <v>3</v>
      </c>
      <c r="E9522">
        <v>114223.796556755</v>
      </c>
      <c r="F9522">
        <v>32243.656076053856</v>
      </c>
      <c r="G9522">
        <v>28909.370382348199</v>
      </c>
      <c r="H9522">
        <v>394626.30557935499</v>
      </c>
      <c r="I9522">
        <v>551902.35459769599</v>
      </c>
      <c r="J9522">
        <v>1464911.00210084</v>
      </c>
      <c r="K9522">
        <v>3190451.5649747299</v>
      </c>
      <c r="L9522">
        <v>5806480.6536193602</v>
      </c>
      <c r="M9522">
        <v>6570451.7605269402</v>
      </c>
      <c r="N9522">
        <v>8582194.1272008605</v>
      </c>
      <c r="O9522">
        <v>12125092.5357593</v>
      </c>
      <c r="Q9522" t="str">
        <f>VLOOKUP(A9522,Lookup_Tables!$D$2:$E$7,2,FALSE)</f>
        <v>PF</v>
      </c>
      <c r="R9522" t="str">
        <f>IFERROR(VLOOKUP(D9522,Lookup_Tables!$A$2:$B$21,2,FALSE),"All")</f>
        <v>Govt Hosp</v>
      </c>
    </row>
    <row r="9523" spans="1:18" hidden="1">
      <c r="A9523">
        <v>4096</v>
      </c>
      <c r="B9523">
        <v>31</v>
      </c>
      <c r="C9523" t="s">
        <v>39</v>
      </c>
      <c r="D9523">
        <v>3</v>
      </c>
      <c r="E9523">
        <v>112762.90063329101</v>
      </c>
      <c r="F9523">
        <v>31771.947503167336</v>
      </c>
      <c r="G9523">
        <v>28899.214909495298</v>
      </c>
      <c r="H9523">
        <v>390040.30558392103</v>
      </c>
      <c r="I9523">
        <v>547587.99001745495</v>
      </c>
      <c r="J9523">
        <v>1431205.4297428799</v>
      </c>
      <c r="K9523">
        <v>3139050.5325080198</v>
      </c>
      <c r="L9523">
        <v>5789418.2430862896</v>
      </c>
      <c r="M9523">
        <v>6425773.495286</v>
      </c>
      <c r="N9523">
        <v>8582194.1272008605</v>
      </c>
      <c r="O9523">
        <v>12125092.5357593</v>
      </c>
      <c r="Q9523" t="str">
        <f>VLOOKUP(A9523,Lookup_Tables!$D$2:$E$7,2,FALSE)</f>
        <v>PF</v>
      </c>
      <c r="R9523" t="str">
        <f>IFERROR(VLOOKUP(D9523,Lookup_Tables!$A$2:$B$21,2,FALSE),"All")</f>
        <v>Govt Hosp</v>
      </c>
    </row>
    <row r="9524" spans="1:18" hidden="1">
      <c r="A9524">
        <v>4096</v>
      </c>
      <c r="B9524">
        <v>31</v>
      </c>
      <c r="C9524" t="s">
        <v>38</v>
      </c>
      <c r="D9524">
        <v>4</v>
      </c>
      <c r="E9524">
        <v>42910.276761411602</v>
      </c>
      <c r="F9524">
        <v>11837.338254796021</v>
      </c>
      <c r="G9524">
        <v>18010.011424354601</v>
      </c>
      <c r="H9524">
        <v>232934.30418677299</v>
      </c>
      <c r="I9524">
        <v>317713.03532914602</v>
      </c>
      <c r="J9524">
        <v>599697.67239606602</v>
      </c>
      <c r="K9524">
        <v>1161809.3162158199</v>
      </c>
      <c r="L9524">
        <v>1977707.96495821</v>
      </c>
      <c r="M9524">
        <v>2278183.2782453098</v>
      </c>
      <c r="N9524">
        <v>2689974.7026891299</v>
      </c>
      <c r="O9524">
        <v>3173196.40893859</v>
      </c>
      <c r="Q9524" t="str">
        <f>VLOOKUP(A9524,Lookup_Tables!$D$2:$E$7,2,FALSE)</f>
        <v>PF</v>
      </c>
      <c r="R9524" t="str">
        <f>IFERROR(VLOOKUP(D9524,Lookup_Tables!$A$2:$B$21,2,FALSE),"All")</f>
        <v>Govt Med Fac</v>
      </c>
    </row>
    <row r="9525" spans="1:18" hidden="1">
      <c r="A9525">
        <v>4096</v>
      </c>
      <c r="B9525">
        <v>31</v>
      </c>
      <c r="C9525" t="s">
        <v>39</v>
      </c>
      <c r="D9525">
        <v>4</v>
      </c>
      <c r="E9525">
        <v>42214.381682776002</v>
      </c>
      <c r="F9525">
        <v>11582.088374297859</v>
      </c>
      <c r="G9525">
        <v>17824.700342924702</v>
      </c>
      <c r="H9525">
        <v>229772.13003900001</v>
      </c>
      <c r="I9525">
        <v>317466.02035848203</v>
      </c>
      <c r="J9525">
        <v>595620.87165140605</v>
      </c>
      <c r="K9525">
        <v>1130710.3362871101</v>
      </c>
      <c r="L9525">
        <v>1965470.3686844499</v>
      </c>
      <c r="M9525">
        <v>2200843.7989024101</v>
      </c>
      <c r="N9525">
        <v>2678396.4476926699</v>
      </c>
      <c r="O9525">
        <v>3142802.29637765</v>
      </c>
      <c r="Q9525" t="str">
        <f>VLOOKUP(A9525,Lookup_Tables!$D$2:$E$7,2,FALSE)</f>
        <v>PF</v>
      </c>
      <c r="R9525" t="str">
        <f>IFERROR(VLOOKUP(D9525,Lookup_Tables!$A$2:$B$21,2,FALSE),"All")</f>
        <v>Govt Med Fac</v>
      </c>
    </row>
    <row r="9526" spans="1:18" hidden="1">
      <c r="A9526">
        <v>4096</v>
      </c>
      <c r="B9526">
        <v>31</v>
      </c>
      <c r="C9526" t="s">
        <v>38</v>
      </c>
      <c r="D9526">
        <v>6</v>
      </c>
      <c r="E9526">
        <v>11607.4865500879</v>
      </c>
      <c r="F9526">
        <v>2926.6658997937702</v>
      </c>
      <c r="G9526">
        <v>0</v>
      </c>
      <c r="H9526">
        <v>31674.449633476099</v>
      </c>
      <c r="I9526">
        <v>67417.312723187206</v>
      </c>
      <c r="J9526">
        <v>197236.06613575001</v>
      </c>
      <c r="K9526">
        <v>398123.51253521902</v>
      </c>
      <c r="L9526">
        <v>571667.80233046296</v>
      </c>
      <c r="M9526">
        <v>627727.24791019899</v>
      </c>
      <c r="N9526">
        <v>817249.13433722896</v>
      </c>
      <c r="O9526">
        <v>963410.612382986</v>
      </c>
      <c r="Q9526" t="str">
        <f>VLOOKUP(A9526,Lookup_Tables!$D$2:$E$7,2,FALSE)</f>
        <v>PF</v>
      </c>
      <c r="R9526" t="str">
        <f>IFERROR(VLOOKUP(D9526,Lookup_Tables!$A$2:$B$21,2,FALSE),"All")</f>
        <v>Port</v>
      </c>
    </row>
    <row r="9527" spans="1:18" hidden="1">
      <c r="A9527">
        <v>4096</v>
      </c>
      <c r="B9527">
        <v>31</v>
      </c>
      <c r="C9527" t="s">
        <v>39</v>
      </c>
      <c r="D9527">
        <v>6</v>
      </c>
      <c r="E9527">
        <v>11499.402847453001</v>
      </c>
      <c r="F9527">
        <v>2865.9907849989468</v>
      </c>
      <c r="G9527">
        <v>0</v>
      </c>
      <c r="H9527">
        <v>31674.449633476099</v>
      </c>
      <c r="I9527">
        <v>67417.312723187206</v>
      </c>
      <c r="J9527">
        <v>195718.247164709</v>
      </c>
      <c r="K9527">
        <v>398123.51253521902</v>
      </c>
      <c r="L9527">
        <v>554711.56848774198</v>
      </c>
      <c r="M9527">
        <v>625002.20907883998</v>
      </c>
      <c r="N9527">
        <v>817249.13433722896</v>
      </c>
      <c r="O9527">
        <v>953586.52575875795</v>
      </c>
      <c r="Q9527" t="str">
        <f>VLOOKUP(A9527,Lookup_Tables!$D$2:$E$7,2,FALSE)</f>
        <v>PF</v>
      </c>
      <c r="R9527" t="str">
        <f>IFERROR(VLOOKUP(D9527,Lookup_Tables!$A$2:$B$21,2,FALSE),"All")</f>
        <v>Port</v>
      </c>
    </row>
    <row r="9528" spans="1:18" hidden="1">
      <c r="A9528">
        <v>4096</v>
      </c>
      <c r="B9528">
        <v>31</v>
      </c>
      <c r="C9528" t="s">
        <v>38</v>
      </c>
      <c r="D9528">
        <v>9</v>
      </c>
      <c r="E9528">
        <v>1019.62148976399</v>
      </c>
      <c r="F9528">
        <v>361.10105011061592</v>
      </c>
      <c r="G9528">
        <v>0</v>
      </c>
      <c r="H9528">
        <v>460.17858944527302</v>
      </c>
      <c r="I9528">
        <v>1982.15570263059</v>
      </c>
      <c r="J9528">
        <v>11807.2142835096</v>
      </c>
      <c r="K9528">
        <v>30552.828912459299</v>
      </c>
      <c r="L9528">
        <v>54423.669918462001</v>
      </c>
      <c r="M9528">
        <v>59742.334236524199</v>
      </c>
      <c r="N9528">
        <v>80400.559414099407</v>
      </c>
      <c r="O9528">
        <v>103878.659558919</v>
      </c>
      <c r="Q9528" t="str">
        <f>VLOOKUP(A9528,Lookup_Tables!$D$2:$E$7,2,FALSE)</f>
        <v>PF</v>
      </c>
      <c r="R9528" t="str">
        <f>IFERROR(VLOOKUP(D9528,Lookup_Tables!$A$2:$B$21,2,FALSE),"All")</f>
        <v>Pub Admin Bldg</v>
      </c>
    </row>
    <row r="9529" spans="1:18" hidden="1">
      <c r="A9529">
        <v>4096</v>
      </c>
      <c r="B9529">
        <v>31</v>
      </c>
      <c r="C9529" t="s">
        <v>39</v>
      </c>
      <c r="D9529">
        <v>9</v>
      </c>
      <c r="E9529">
        <v>1011.73952057978</v>
      </c>
      <c r="F9529">
        <v>359.46062672422931</v>
      </c>
      <c r="G9529">
        <v>0</v>
      </c>
      <c r="H9529">
        <v>460.17858944527302</v>
      </c>
      <c r="I9529">
        <v>1982.15570263059</v>
      </c>
      <c r="J9529">
        <v>11611.1802255037</v>
      </c>
      <c r="K9529">
        <v>29949.7115755177</v>
      </c>
      <c r="L9529">
        <v>53775.097214780697</v>
      </c>
      <c r="M9529">
        <v>59742.334236524199</v>
      </c>
      <c r="N9529">
        <v>80400.559414099407</v>
      </c>
      <c r="O9529">
        <v>103261.613729544</v>
      </c>
      <c r="Q9529" t="str">
        <f>VLOOKUP(A9529,Lookup_Tables!$D$2:$E$7,2,FALSE)</f>
        <v>PF</v>
      </c>
      <c r="R9529" t="str">
        <f>IFERROR(VLOOKUP(D9529,Lookup_Tables!$A$2:$B$21,2,FALSE),"All")</f>
        <v>Pub Admin Bldg</v>
      </c>
    </row>
    <row r="9530" spans="1:18" hidden="1">
      <c r="A9530">
        <v>4096</v>
      </c>
      <c r="B9530">
        <v>31</v>
      </c>
      <c r="C9530" t="s">
        <v>38</v>
      </c>
      <c r="D9530">
        <v>10</v>
      </c>
      <c r="E9530">
        <v>542072.098270674</v>
      </c>
      <c r="F9530">
        <v>156450.92738290672</v>
      </c>
      <c r="G9530">
        <v>536149.13469111104</v>
      </c>
      <c r="H9530">
        <v>3512057.3866024599</v>
      </c>
      <c r="I9530">
        <v>4424633.8943810202</v>
      </c>
      <c r="J9530">
        <v>7583445.4176099095</v>
      </c>
      <c r="K9530">
        <v>13159665.264835199</v>
      </c>
      <c r="L9530">
        <v>21484506.511566199</v>
      </c>
      <c r="M9530">
        <v>23702731.377380501</v>
      </c>
      <c r="N9530">
        <v>27814154.2003907</v>
      </c>
      <c r="O9530">
        <v>32706487.378799301</v>
      </c>
      <c r="Q9530" t="str">
        <f>VLOOKUP(A9530,Lookup_Tables!$D$2:$E$7,2,FALSE)</f>
        <v>PF</v>
      </c>
      <c r="R9530" t="str">
        <f>IFERROR(VLOOKUP(D9530,Lookup_Tables!$A$2:$B$21,2,FALSE),"All")</f>
        <v>Pub School</v>
      </c>
    </row>
    <row r="9531" spans="1:18" hidden="1">
      <c r="A9531">
        <v>4096</v>
      </c>
      <c r="B9531">
        <v>31</v>
      </c>
      <c r="C9531" t="s">
        <v>39</v>
      </c>
      <c r="D9531">
        <v>10</v>
      </c>
      <c r="E9531">
        <v>530626.22822625795</v>
      </c>
      <c r="F9531">
        <v>153332.38880694134</v>
      </c>
      <c r="G9531">
        <v>518474.02115477098</v>
      </c>
      <c r="H9531">
        <v>3473679.25139366</v>
      </c>
      <c r="I9531">
        <v>4410558.5938167702</v>
      </c>
      <c r="J9531">
        <v>7486016.5236776499</v>
      </c>
      <c r="K9531">
        <v>12967339.391287301</v>
      </c>
      <c r="L9531">
        <v>20691490.3586303</v>
      </c>
      <c r="M9531">
        <v>22309874.471868899</v>
      </c>
      <c r="N9531">
        <v>27814154.2003907</v>
      </c>
      <c r="O9531">
        <v>31397835.9834751</v>
      </c>
      <c r="Q9531" t="str">
        <f>VLOOKUP(A9531,Lookup_Tables!$D$2:$E$7,2,FALSE)</f>
        <v>PF</v>
      </c>
      <c r="R9531" t="str">
        <f>IFERROR(VLOOKUP(D9531,Lookup_Tables!$A$2:$B$21,2,FALSE),"All")</f>
        <v>Pub School</v>
      </c>
    </row>
    <row r="9532" spans="1:18" hidden="1">
      <c r="A9532">
        <v>4096</v>
      </c>
      <c r="B9532">
        <v>31</v>
      </c>
      <c r="C9532" t="s">
        <v>38</v>
      </c>
      <c r="D9532">
        <v>11</v>
      </c>
      <c r="E9532">
        <v>1136957.8479645301</v>
      </c>
      <c r="F9532">
        <v>256527.35302352975</v>
      </c>
      <c r="G9532">
        <v>0</v>
      </c>
      <c r="H9532">
        <v>3707433.5364895598</v>
      </c>
      <c r="I9532">
        <v>5985451.3923558798</v>
      </c>
      <c r="J9532">
        <v>13352470.0910584</v>
      </c>
      <c r="K9532">
        <v>36082316.1612771</v>
      </c>
      <c r="L9532">
        <v>79047367.428633094</v>
      </c>
      <c r="M9532">
        <v>88933894.996545404</v>
      </c>
      <c r="N9532">
        <v>97851541.861697704</v>
      </c>
      <c r="O9532">
        <v>107205279.39266001</v>
      </c>
      <c r="Q9532" t="str">
        <f>VLOOKUP(A9532,Lookup_Tables!$D$2:$E$7,2,FALSE)</f>
        <v>PF</v>
      </c>
      <c r="R9532" t="str">
        <f>IFERROR(VLOOKUP(D9532,Lookup_Tables!$A$2:$B$21,2,FALSE),"All")</f>
        <v>Pub Univ</v>
      </c>
    </row>
    <row r="9533" spans="1:18" hidden="1">
      <c r="A9533">
        <v>4096</v>
      </c>
      <c r="B9533">
        <v>31</v>
      </c>
      <c r="C9533" t="s">
        <v>39</v>
      </c>
      <c r="D9533">
        <v>11</v>
      </c>
      <c r="E9533">
        <v>1125975.59213612</v>
      </c>
      <c r="F9533">
        <v>252075.58577591064</v>
      </c>
      <c r="G9533">
        <v>0</v>
      </c>
      <c r="H9533">
        <v>3658992.06653008</v>
      </c>
      <c r="I9533">
        <v>5912681.9477676405</v>
      </c>
      <c r="J9533">
        <v>13231002.9102125</v>
      </c>
      <c r="K9533">
        <v>36082316.1612771</v>
      </c>
      <c r="L9533">
        <v>79047367.428633094</v>
      </c>
      <c r="M9533">
        <v>88109856.770920098</v>
      </c>
      <c r="N9533">
        <v>97851541.861697704</v>
      </c>
      <c r="O9533">
        <v>104830741.384725</v>
      </c>
      <c r="Q9533" t="str">
        <f>VLOOKUP(A9533,Lookup_Tables!$D$2:$E$7,2,FALSE)</f>
        <v>PF</v>
      </c>
      <c r="R9533" t="str">
        <f>IFERROR(VLOOKUP(D9533,Lookup_Tables!$A$2:$B$21,2,FALSE),"All")</f>
        <v>Pub Univ</v>
      </c>
    </row>
    <row r="9534" spans="1:18" hidden="1">
      <c r="A9534">
        <v>4096</v>
      </c>
      <c r="B9534">
        <v>31</v>
      </c>
      <c r="C9534" t="s">
        <v>38</v>
      </c>
      <c r="D9534">
        <v>13</v>
      </c>
      <c r="E9534">
        <v>251053.799760628</v>
      </c>
      <c r="F9534">
        <v>71132.083432488231</v>
      </c>
      <c r="G9534">
        <v>114050.640767145</v>
      </c>
      <c r="H9534">
        <v>1272611.4501587399</v>
      </c>
      <c r="I9534">
        <v>1759053.56873305</v>
      </c>
      <c r="J9534">
        <v>3369657.0706981299</v>
      </c>
      <c r="K9534">
        <v>6676953.3665829096</v>
      </c>
      <c r="L9534">
        <v>11837168.9789795</v>
      </c>
      <c r="M9534">
        <v>13524254.099385699</v>
      </c>
      <c r="N9534">
        <v>15644776.9894429</v>
      </c>
      <c r="O9534">
        <v>19528763.878996201</v>
      </c>
      <c r="Q9534" t="str">
        <f>VLOOKUP(A9534,Lookup_Tables!$D$2:$E$7,2,FALSE)</f>
        <v>PF</v>
      </c>
      <c r="R9534" t="str">
        <f>IFERROR(VLOOKUP(D9534,Lookup_Tables!$A$2:$B$21,2,FALSE),"All")</f>
        <v>Residual Inst</v>
      </c>
    </row>
    <row r="9535" spans="1:18" hidden="1">
      <c r="A9535">
        <v>4096</v>
      </c>
      <c r="B9535">
        <v>31</v>
      </c>
      <c r="C9535" t="s">
        <v>39</v>
      </c>
      <c r="D9535">
        <v>13</v>
      </c>
      <c r="E9535">
        <v>246346.39924525999</v>
      </c>
      <c r="F9535">
        <v>69906.405390257045</v>
      </c>
      <c r="G9535">
        <v>109172.83538732299</v>
      </c>
      <c r="H9535">
        <v>1258975.3059258601</v>
      </c>
      <c r="I9535">
        <v>1716383.94276317</v>
      </c>
      <c r="J9535">
        <v>3293655.3603829402</v>
      </c>
      <c r="K9535">
        <v>6485362.1067840299</v>
      </c>
      <c r="L9535">
        <v>11595203.4656859</v>
      </c>
      <c r="M9535">
        <v>13253482.839027099</v>
      </c>
      <c r="N9535">
        <v>15644776.9894429</v>
      </c>
      <c r="O9535">
        <v>19501027.042511798</v>
      </c>
      <c r="Q9535" t="str">
        <f>VLOOKUP(A9535,Lookup_Tables!$D$2:$E$7,2,FALSE)</f>
        <v>PF</v>
      </c>
      <c r="R9535" t="str">
        <f>IFERROR(VLOOKUP(D9535,Lookup_Tables!$A$2:$B$21,2,FALSE),"All")</f>
        <v>Residual Inst</v>
      </c>
    </row>
    <row r="9536" spans="1:18" hidden="1">
      <c r="A9536">
        <v>4096</v>
      </c>
      <c r="B9536">
        <v>31</v>
      </c>
      <c r="C9536" t="s">
        <v>38</v>
      </c>
      <c r="D9536">
        <v>14</v>
      </c>
      <c r="E9536">
        <v>1021494.4506489499</v>
      </c>
      <c r="F9536">
        <v>285013.74286783242</v>
      </c>
      <c r="G9536">
        <v>556271.04606665601</v>
      </c>
      <c r="H9536">
        <v>6050211.8063693503</v>
      </c>
      <c r="I9536">
        <v>7799278.2278577704</v>
      </c>
      <c r="J9536">
        <v>14186111.914690601</v>
      </c>
      <c r="K9536">
        <v>26774442.0460268</v>
      </c>
      <c r="L9536">
        <v>43144778.015312001</v>
      </c>
      <c r="M9536">
        <v>49105314.167760998</v>
      </c>
      <c r="N9536">
        <v>63068851.692088999</v>
      </c>
      <c r="O9536">
        <v>78621741.680143997</v>
      </c>
      <c r="Q9536" t="str">
        <f>VLOOKUP(A9536,Lookup_Tables!$D$2:$E$7,2,FALSE)</f>
        <v>PF</v>
      </c>
      <c r="R9536" t="str">
        <f>IFERROR(VLOOKUP(D9536,Lookup_Tables!$A$2:$B$21,2,FALSE),"All")</f>
        <v>Road</v>
      </c>
    </row>
    <row r="9537" spans="1:18" hidden="1">
      <c r="A9537">
        <v>4096</v>
      </c>
      <c r="B9537">
        <v>31</v>
      </c>
      <c r="C9537" t="s">
        <v>39</v>
      </c>
      <c r="D9537">
        <v>14</v>
      </c>
      <c r="E9537">
        <v>1005756.4040335499</v>
      </c>
      <c r="F9537">
        <v>276852.14911157184</v>
      </c>
      <c r="G9537">
        <v>534446.44450384798</v>
      </c>
      <c r="H9537">
        <v>5937130.8462615404</v>
      </c>
      <c r="I9537">
        <v>7746959.6197016397</v>
      </c>
      <c r="J9537">
        <v>14109441.471341399</v>
      </c>
      <c r="K9537">
        <v>26500157.181605101</v>
      </c>
      <c r="L9537">
        <v>42496083.689525999</v>
      </c>
      <c r="M9537">
        <v>48231713.232990101</v>
      </c>
      <c r="N9537">
        <v>63068851.692088999</v>
      </c>
      <c r="O9537">
        <v>78340244.5777096</v>
      </c>
      <c r="Q9537" t="str">
        <f>VLOOKUP(A9537,Lookup_Tables!$D$2:$E$7,2,FALSE)</f>
        <v>PF</v>
      </c>
      <c r="R9537" t="str">
        <f>IFERROR(VLOOKUP(D9537,Lookup_Tables!$A$2:$B$21,2,FALSE),"All")</f>
        <v>Road</v>
      </c>
    </row>
    <row r="9538" spans="1:18" hidden="1">
      <c r="A9538">
        <v>4096</v>
      </c>
      <c r="B9538">
        <v>31</v>
      </c>
      <c r="C9538" t="s">
        <v>38</v>
      </c>
      <c r="D9538">
        <v>15</v>
      </c>
      <c r="E9538">
        <v>15095321.0426683</v>
      </c>
      <c r="F9538">
        <v>4283950.5574008245</v>
      </c>
      <c r="G9538">
        <v>10314117.2319183</v>
      </c>
      <c r="H9538">
        <v>82407494.301907197</v>
      </c>
      <c r="I9538">
        <v>107335076.069849</v>
      </c>
      <c r="J9538">
        <v>205570889.62450001</v>
      </c>
      <c r="K9538">
        <v>388253082.05707198</v>
      </c>
      <c r="L9538">
        <v>707656100.23069</v>
      </c>
      <c r="M9538">
        <v>765274779.08172297</v>
      </c>
      <c r="N9538">
        <v>916128286.246786</v>
      </c>
      <c r="O9538">
        <v>1060697640.329</v>
      </c>
      <c r="Q9538" t="str">
        <f>VLOOKUP(A9538,Lookup_Tables!$D$2:$E$7,2,FALSE)</f>
        <v>PF</v>
      </c>
      <c r="R9538" t="str">
        <f>IFERROR(VLOOKUP(D9538,Lookup_Tables!$A$2:$B$21,2,FALSE),"All")</f>
        <v>All</v>
      </c>
    </row>
    <row r="9539" spans="1:18" hidden="1">
      <c r="A9539">
        <v>4096</v>
      </c>
      <c r="B9539">
        <v>31</v>
      </c>
      <c r="C9539" t="s">
        <v>39</v>
      </c>
      <c r="D9539">
        <v>15</v>
      </c>
      <c r="E9539">
        <v>14831449.992425101</v>
      </c>
      <c r="F9539">
        <v>4236666.8034590054</v>
      </c>
      <c r="G9539">
        <v>10020757.863400601</v>
      </c>
      <c r="H9539">
        <v>82300321.848842397</v>
      </c>
      <c r="I9539">
        <v>105806757.399832</v>
      </c>
      <c r="J9539">
        <v>199121448.066122</v>
      </c>
      <c r="K9539">
        <v>387620383.53921801</v>
      </c>
      <c r="L9539">
        <v>673224423.55888999</v>
      </c>
      <c r="M9539">
        <v>742092254.431988</v>
      </c>
      <c r="N9539">
        <v>913397577.98475003</v>
      </c>
      <c r="O9539">
        <v>1033989309.09521</v>
      </c>
      <c r="Q9539" t="str">
        <f>VLOOKUP(A9539,Lookup_Tables!$D$2:$E$7,2,FALSE)</f>
        <v>PF</v>
      </c>
      <c r="R9539" t="str">
        <f>IFERROR(VLOOKUP(D9539,Lookup_Tables!$A$2:$B$21,2,FALSE),"All")</f>
        <v>All</v>
      </c>
    </row>
    <row r="9540" spans="1:18" hidden="1">
      <c r="A9540">
        <v>4096</v>
      </c>
      <c r="B9540">
        <v>31</v>
      </c>
      <c r="C9540" t="s">
        <v>38</v>
      </c>
      <c r="D9540">
        <v>16</v>
      </c>
      <c r="E9540">
        <v>3886898.4901260599</v>
      </c>
      <c r="F9540">
        <v>1084826.0030273083</v>
      </c>
      <c r="G9540">
        <v>2118997.1716254698</v>
      </c>
      <c r="H9540">
        <v>18988722.882050298</v>
      </c>
      <c r="I9540">
        <v>25572170.759096202</v>
      </c>
      <c r="J9540">
        <v>49118128.426335096</v>
      </c>
      <c r="K9540">
        <v>103600018.98658299</v>
      </c>
      <c r="L9540">
        <v>191830280.20950001</v>
      </c>
      <c r="M9540">
        <v>218225958.42789599</v>
      </c>
      <c r="N9540">
        <v>260823702.463635</v>
      </c>
      <c r="O9540">
        <v>309091637.35257202</v>
      </c>
      <c r="Q9540" t="str">
        <f>VLOOKUP(A9540,Lookup_Tables!$D$2:$E$7,2,FALSE)</f>
        <v>PF</v>
      </c>
      <c r="R9540" t="str">
        <f>IFERROR(VLOOKUP(D9540,Lookup_Tables!$A$2:$B$21,2,FALSE),"All")</f>
        <v>Government_Loss</v>
      </c>
    </row>
    <row r="9541" spans="1:18" hidden="1">
      <c r="A9541">
        <v>4096</v>
      </c>
      <c r="B9541">
        <v>31</v>
      </c>
      <c r="C9541" t="s">
        <v>39</v>
      </c>
      <c r="D9541">
        <v>16</v>
      </c>
      <c r="E9541">
        <v>3827532.0542987902</v>
      </c>
      <c r="F9541">
        <v>1077782.9083639374</v>
      </c>
      <c r="G9541">
        <v>2033252.98601628</v>
      </c>
      <c r="H9541">
        <v>18944645.816116299</v>
      </c>
      <c r="I9541">
        <v>25239930.624194801</v>
      </c>
      <c r="J9541">
        <v>48537407.664541997</v>
      </c>
      <c r="K9541">
        <v>101784233.087365</v>
      </c>
      <c r="L9541">
        <v>182260169.82738</v>
      </c>
      <c r="M9541">
        <v>212799199.504199</v>
      </c>
      <c r="N9541">
        <v>259393133.31107101</v>
      </c>
      <c r="O9541">
        <v>303376996.43235898</v>
      </c>
      <c r="Q9541" t="str">
        <f>VLOOKUP(A9541,Lookup_Tables!$D$2:$E$7,2,FALSE)</f>
        <v>PF</v>
      </c>
      <c r="R9541" t="str">
        <f>IFERROR(VLOOKUP(D9541,Lookup_Tables!$A$2:$B$21,2,FALSE),"All")</f>
        <v>Government_Loss</v>
      </c>
    </row>
    <row r="9542" spans="1:18" hidden="1">
      <c r="A9542">
        <v>4096</v>
      </c>
      <c r="B9542">
        <v>31</v>
      </c>
      <c r="C9542" t="s">
        <v>38</v>
      </c>
      <c r="D9542">
        <v>17</v>
      </c>
      <c r="E9542">
        <v>1722897.34300628</v>
      </c>
      <c r="F9542">
        <v>486073.92030897224</v>
      </c>
      <c r="G9542">
        <v>1114774.76020065</v>
      </c>
      <c r="H9542">
        <v>9276835.1847095806</v>
      </c>
      <c r="I9542">
        <v>11989420.126171499</v>
      </c>
      <c r="J9542">
        <v>22764860.567915201</v>
      </c>
      <c r="K9542">
        <v>44854088.974247597</v>
      </c>
      <c r="L9542">
        <v>80917909.525607899</v>
      </c>
      <c r="M9542">
        <v>90043029.707571298</v>
      </c>
      <c r="N9542">
        <v>109320929.290968</v>
      </c>
      <c r="O9542">
        <v>125988494.431426</v>
      </c>
      <c r="Q9542" t="str">
        <f>VLOOKUP(A9542,Lookup_Tables!$D$2:$E$7,2,FALSE)</f>
        <v>PF</v>
      </c>
      <c r="R9542" t="str">
        <f>IFERROR(VLOOKUP(D9542,Lookup_Tables!$A$2:$B$21,2,FALSE),"All")</f>
        <v>Emergency_Loss</v>
      </c>
    </row>
    <row r="9543" spans="1:18" hidden="1">
      <c r="A9543">
        <v>4096</v>
      </c>
      <c r="B9543">
        <v>31</v>
      </c>
      <c r="C9543" t="s">
        <v>39</v>
      </c>
      <c r="D9543">
        <v>17</v>
      </c>
      <c r="E9543">
        <v>1694221.7054343999</v>
      </c>
      <c r="F9543">
        <v>480355.2663900461</v>
      </c>
      <c r="G9543">
        <v>1059504.8144195001</v>
      </c>
      <c r="H9543">
        <v>9179439.0886003096</v>
      </c>
      <c r="I9543">
        <v>11845106.8838013</v>
      </c>
      <c r="J9543">
        <v>22112417.334622901</v>
      </c>
      <c r="K9543">
        <v>44466761.498415701</v>
      </c>
      <c r="L9543">
        <v>77134956.4562217</v>
      </c>
      <c r="M9543">
        <v>88131582.182007104</v>
      </c>
      <c r="N9543">
        <v>108818435.397057</v>
      </c>
      <c r="O9543">
        <v>125490602.96778999</v>
      </c>
      <c r="Q9543" t="str">
        <f>VLOOKUP(A9543,Lookup_Tables!$D$2:$E$7,2,FALSE)</f>
        <v>PF</v>
      </c>
      <c r="R9543" t="str">
        <f>IFERROR(VLOOKUP(D9543,Lookup_Tables!$A$2:$B$21,2,FALSE),"All")</f>
        <v>Emergency_Loss</v>
      </c>
    </row>
    <row r="9544" spans="1:18" hidden="1">
      <c r="A9544">
        <v>4096</v>
      </c>
      <c r="B9544">
        <v>31</v>
      </c>
      <c r="C9544" t="s">
        <v>38</v>
      </c>
      <c r="D9544">
        <v>18</v>
      </c>
      <c r="E9544">
        <v>5609795.8331323201</v>
      </c>
      <c r="F9544">
        <v>1580543.9784836457</v>
      </c>
      <c r="G9544">
        <v>3281119.4711050098</v>
      </c>
      <c r="H9544">
        <v>29055244.019366499</v>
      </c>
      <c r="I9544">
        <v>37538040.848478101</v>
      </c>
      <c r="J9544">
        <v>70833548.375155002</v>
      </c>
      <c r="K9544">
        <v>147552904.81668699</v>
      </c>
      <c r="L9544">
        <v>274018765.46084899</v>
      </c>
      <c r="M9544">
        <v>308296461.46376002</v>
      </c>
      <c r="N9544">
        <v>370408312.19732797</v>
      </c>
      <c r="O9544">
        <v>431055868.12886298</v>
      </c>
      <c r="Q9544" t="str">
        <f>VLOOKUP(A9544,Lookup_Tables!$D$2:$E$7,2,FALSE)</f>
        <v>PF</v>
      </c>
      <c r="R9544" t="str">
        <f>IFERROR(VLOOKUP(D9544,Lookup_Tables!$A$2:$B$21,2,FALSE),"All")</f>
        <v>Govt_Plus_Emergency</v>
      </c>
    </row>
    <row r="9545" spans="1:18" hidden="1">
      <c r="A9545">
        <v>4096</v>
      </c>
      <c r="B9545">
        <v>31</v>
      </c>
      <c r="C9545" t="s">
        <v>39</v>
      </c>
      <c r="D9545">
        <v>18</v>
      </c>
      <c r="E9545">
        <v>5521723.0216795998</v>
      </c>
      <c r="F9545">
        <v>1544752.2252851943</v>
      </c>
      <c r="G9545">
        <v>3182357.1037979499</v>
      </c>
      <c r="H9545">
        <v>28866958.590948999</v>
      </c>
      <c r="I9545">
        <v>36930807.153145596</v>
      </c>
      <c r="J9545">
        <v>69986965.549149707</v>
      </c>
      <c r="K9545">
        <v>146648741.51635301</v>
      </c>
      <c r="L9545">
        <v>263127151.28600699</v>
      </c>
      <c r="M9545">
        <v>303581443.09725797</v>
      </c>
      <c r="N9545">
        <v>367641706.26235098</v>
      </c>
      <c r="O9545">
        <v>430127137.58161998</v>
      </c>
      <c r="Q9545" t="str">
        <f>VLOOKUP(A9545,Lookup_Tables!$D$2:$E$7,2,FALSE)</f>
        <v>PF</v>
      </c>
      <c r="R9545" t="str">
        <f>IFERROR(VLOOKUP(D9545,Lookup_Tables!$A$2:$B$21,2,FALSE),"All")</f>
        <v>Govt_Plus_Emergency</v>
      </c>
    </row>
    <row r="9546" spans="1:18" hidden="1">
      <c r="A9546">
        <v>4096</v>
      </c>
      <c r="B9546">
        <v>33</v>
      </c>
      <c r="C9546" t="s">
        <v>38</v>
      </c>
      <c r="D9546">
        <v>0</v>
      </c>
      <c r="E9546">
        <v>101143292.165309</v>
      </c>
      <c r="F9546">
        <v>28690300.360758603</v>
      </c>
      <c r="G9546">
        <v>89001135.320395499</v>
      </c>
      <c r="H9546">
        <v>396071181.500009</v>
      </c>
      <c r="I9546">
        <v>451242063.09182698</v>
      </c>
      <c r="J9546">
        <v>707238603.01070499</v>
      </c>
      <c r="K9546">
        <v>3037339481.1602998</v>
      </c>
      <c r="L9546">
        <v>6966343594.3092299</v>
      </c>
      <c r="M9546">
        <v>7126522439.0692501</v>
      </c>
      <c r="N9546">
        <v>7322781362.4700298</v>
      </c>
      <c r="O9546">
        <v>7654635213.84554</v>
      </c>
      <c r="Q9546" t="str">
        <f>VLOOKUP(A9546,Lookup_Tables!$D$2:$E$7,2,FALSE)</f>
        <v>PF</v>
      </c>
      <c r="R9546" t="str">
        <f>IFERROR(VLOOKUP(D9546,Lookup_Tables!$A$2:$B$21,2,FALSE),"All")</f>
        <v>Private Assets</v>
      </c>
    </row>
    <row r="9547" spans="1:18" hidden="1">
      <c r="A9547">
        <v>4096</v>
      </c>
      <c r="B9547">
        <v>33</v>
      </c>
      <c r="C9547" t="s">
        <v>39</v>
      </c>
      <c r="D9547">
        <v>0</v>
      </c>
      <c r="E9547">
        <v>99083030.272970095</v>
      </c>
      <c r="F9547">
        <v>27690424.016364157</v>
      </c>
      <c r="G9547">
        <v>84248782.755244598</v>
      </c>
      <c r="H9547">
        <v>380604526.76210201</v>
      </c>
      <c r="I9547">
        <v>438453800.38440299</v>
      </c>
      <c r="J9547">
        <v>678342337.24775505</v>
      </c>
      <c r="K9547">
        <v>3037339481.1602998</v>
      </c>
      <c r="L9547">
        <v>6934626846.2796001</v>
      </c>
      <c r="M9547">
        <v>7102218294.3561802</v>
      </c>
      <c r="N9547">
        <v>7282982037.2958298</v>
      </c>
      <c r="O9547">
        <v>7562099050.0159397</v>
      </c>
      <c r="Q9547" t="str">
        <f>VLOOKUP(A9547,Lookup_Tables!$D$2:$E$7,2,FALSE)</f>
        <v>PF</v>
      </c>
      <c r="R9547" t="str">
        <f>IFERROR(VLOOKUP(D9547,Lookup_Tables!$A$2:$B$21,2,FALSE),"All")</f>
        <v>Private Assets</v>
      </c>
    </row>
    <row r="9548" spans="1:18" hidden="1">
      <c r="A9548">
        <v>4096</v>
      </c>
      <c r="B9548">
        <v>33</v>
      </c>
      <c r="C9548" t="s">
        <v>38</v>
      </c>
      <c r="D9548">
        <v>2</v>
      </c>
      <c r="E9548">
        <v>1715006.18296309</v>
      </c>
      <c r="F9548">
        <v>511661.75572436233</v>
      </c>
      <c r="G9548">
        <v>2746798.7372683701</v>
      </c>
      <c r="H9548">
        <v>13137240.7550453</v>
      </c>
      <c r="I9548">
        <v>16047709.309662201</v>
      </c>
      <c r="J9548">
        <v>24729848.756269801</v>
      </c>
      <c r="K9548">
        <v>36367031.334620103</v>
      </c>
      <c r="L9548">
        <v>51474718.9876182</v>
      </c>
      <c r="M9548">
        <v>54068431.714426503</v>
      </c>
      <c r="N9548">
        <v>66893209.680179797</v>
      </c>
      <c r="O9548">
        <v>81347013.875939697</v>
      </c>
      <c r="Q9548" t="str">
        <f>VLOOKUP(A9548,Lookup_Tables!$D$2:$E$7,2,FALSE)</f>
        <v>PF</v>
      </c>
      <c r="R9548" t="str">
        <f>IFERROR(VLOOKUP(D9548,Lookup_Tables!$A$2:$B$21,2,FALSE),"All")</f>
        <v>Bridge</v>
      </c>
    </row>
    <row r="9549" spans="1:18" hidden="1">
      <c r="A9549">
        <v>4096</v>
      </c>
      <c r="B9549">
        <v>33</v>
      </c>
      <c r="C9549" t="s">
        <v>39</v>
      </c>
      <c r="D9549">
        <v>2</v>
      </c>
      <c r="E9549">
        <v>1654436.48953462</v>
      </c>
      <c r="F9549">
        <v>496575.63101712172</v>
      </c>
      <c r="G9549">
        <v>2663516.8330663401</v>
      </c>
      <c r="H9549">
        <v>12844628.990248799</v>
      </c>
      <c r="I9549">
        <v>15335263.3324439</v>
      </c>
      <c r="J9549">
        <v>24103365.255954299</v>
      </c>
      <c r="K9549">
        <v>35213126.199426301</v>
      </c>
      <c r="L9549">
        <v>47864007.392831601</v>
      </c>
      <c r="M9549">
        <v>53197600.570808299</v>
      </c>
      <c r="N9549">
        <v>62468795.087939002</v>
      </c>
      <c r="O9549">
        <v>74121531.95566</v>
      </c>
      <c r="Q9549" t="str">
        <f>VLOOKUP(A9549,Lookup_Tables!$D$2:$E$7,2,FALSE)</f>
        <v>PF</v>
      </c>
      <c r="R9549" t="str">
        <f>IFERROR(VLOOKUP(D9549,Lookup_Tables!$A$2:$B$21,2,FALSE),"All")</f>
        <v>Bridge</v>
      </c>
    </row>
    <row r="9550" spans="1:18" hidden="1">
      <c r="A9550">
        <v>4096</v>
      </c>
      <c r="B9550">
        <v>33</v>
      </c>
      <c r="C9550" t="s">
        <v>38</v>
      </c>
      <c r="D9550">
        <v>3</v>
      </c>
      <c r="E9550">
        <v>796469.96773757006</v>
      </c>
      <c r="F9550">
        <v>232066.91643825651</v>
      </c>
      <c r="G9550">
        <v>1583977.7338221199</v>
      </c>
      <c r="H9550">
        <v>6769926.73845712</v>
      </c>
      <c r="I9550">
        <v>8166748.2274279203</v>
      </c>
      <c r="J9550">
        <v>10726085.414804</v>
      </c>
      <c r="K9550">
        <v>16262805.0345647</v>
      </c>
      <c r="L9550">
        <v>20714097.106679101</v>
      </c>
      <c r="M9550">
        <v>22358394.1060647</v>
      </c>
      <c r="N9550">
        <v>27572920.219692301</v>
      </c>
      <c r="O9550">
        <v>33762885.777940601</v>
      </c>
      <c r="Q9550" t="str">
        <f>VLOOKUP(A9550,Lookup_Tables!$D$2:$E$7,2,FALSE)</f>
        <v>PF</v>
      </c>
      <c r="R9550" t="str">
        <f>IFERROR(VLOOKUP(D9550,Lookup_Tables!$A$2:$B$21,2,FALSE),"All")</f>
        <v>Govt Hosp</v>
      </c>
    </row>
    <row r="9551" spans="1:18" hidden="1">
      <c r="A9551">
        <v>4096</v>
      </c>
      <c r="B9551">
        <v>33</v>
      </c>
      <c r="C9551" t="s">
        <v>39</v>
      </c>
      <c r="D9551">
        <v>3</v>
      </c>
      <c r="E9551">
        <v>764498.64333826303</v>
      </c>
      <c r="F9551">
        <v>223827.43204964674</v>
      </c>
      <c r="G9551">
        <v>1532508.00225822</v>
      </c>
      <c r="H9551">
        <v>6484392.3792062197</v>
      </c>
      <c r="I9551">
        <v>7890864.9918040195</v>
      </c>
      <c r="J9551">
        <v>10445814.252250601</v>
      </c>
      <c r="K9551">
        <v>15246766.123490401</v>
      </c>
      <c r="L9551">
        <v>19837904.246253401</v>
      </c>
      <c r="M9551">
        <v>21471859.7571746</v>
      </c>
      <c r="N9551">
        <v>25276675.070258301</v>
      </c>
      <c r="O9551">
        <v>31529648.1184511</v>
      </c>
      <c r="Q9551" t="str">
        <f>VLOOKUP(A9551,Lookup_Tables!$D$2:$E$7,2,FALSE)</f>
        <v>PF</v>
      </c>
      <c r="R9551" t="str">
        <f>IFERROR(VLOOKUP(D9551,Lookup_Tables!$A$2:$B$21,2,FALSE),"All")</f>
        <v>Govt Hosp</v>
      </c>
    </row>
    <row r="9552" spans="1:18" hidden="1">
      <c r="A9552">
        <v>4096</v>
      </c>
      <c r="B9552">
        <v>33</v>
      </c>
      <c r="C9552" t="s">
        <v>38</v>
      </c>
      <c r="D9552">
        <v>4</v>
      </c>
      <c r="E9552">
        <v>640079.97473462496</v>
      </c>
      <c r="F9552">
        <v>200330.11000146682</v>
      </c>
      <c r="G9552">
        <v>1108462.93292354</v>
      </c>
      <c r="H9552">
        <v>5443971.67389258</v>
      </c>
      <c r="I9552">
        <v>6359077.3801261904</v>
      </c>
      <c r="J9552">
        <v>9004926.1499237102</v>
      </c>
      <c r="K9552">
        <v>13067188.269624799</v>
      </c>
      <c r="L9552">
        <v>16526051.4015735</v>
      </c>
      <c r="M9552">
        <v>17347598.025714699</v>
      </c>
      <c r="N9552">
        <v>20417900.701885302</v>
      </c>
      <c r="O9552">
        <v>25136897.911549099</v>
      </c>
      <c r="Q9552" t="str">
        <f>VLOOKUP(A9552,Lookup_Tables!$D$2:$E$7,2,FALSE)</f>
        <v>PF</v>
      </c>
      <c r="R9552" t="str">
        <f>IFERROR(VLOOKUP(D9552,Lookup_Tables!$A$2:$B$21,2,FALSE),"All")</f>
        <v>Govt Med Fac</v>
      </c>
    </row>
    <row r="9553" spans="1:18" hidden="1">
      <c r="A9553">
        <v>4096</v>
      </c>
      <c r="B9553">
        <v>33</v>
      </c>
      <c r="C9553" t="s">
        <v>39</v>
      </c>
      <c r="D9553">
        <v>4</v>
      </c>
      <c r="E9553">
        <v>614605.00567655498</v>
      </c>
      <c r="F9553">
        <v>191878.90699868393</v>
      </c>
      <c r="G9553">
        <v>1047878.4931836399</v>
      </c>
      <c r="H9553">
        <v>5279992.8489432298</v>
      </c>
      <c r="I9553">
        <v>6164500.8590239203</v>
      </c>
      <c r="J9553">
        <v>8747668.7575231493</v>
      </c>
      <c r="K9553">
        <v>12634010.860333299</v>
      </c>
      <c r="L9553">
        <v>15985987.1982572</v>
      </c>
      <c r="M9553">
        <v>16749149.1288568</v>
      </c>
      <c r="N9553">
        <v>19669405.115261599</v>
      </c>
      <c r="O9553">
        <v>22659662.473808501</v>
      </c>
      <c r="Q9553" t="str">
        <f>VLOOKUP(A9553,Lookup_Tables!$D$2:$E$7,2,FALSE)</f>
        <v>PF</v>
      </c>
      <c r="R9553" t="str">
        <f>IFERROR(VLOOKUP(D9553,Lookup_Tables!$A$2:$B$21,2,FALSE),"All")</f>
        <v>Govt Med Fac</v>
      </c>
    </row>
    <row r="9554" spans="1:18" hidden="1">
      <c r="A9554">
        <v>4096</v>
      </c>
      <c r="B9554">
        <v>33</v>
      </c>
      <c r="C9554" t="s">
        <v>38</v>
      </c>
      <c r="D9554">
        <v>9</v>
      </c>
      <c r="E9554">
        <v>115051.620696693</v>
      </c>
      <c r="F9554">
        <v>32971.518924085467</v>
      </c>
      <c r="G9554">
        <v>130739.10975089</v>
      </c>
      <c r="H9554">
        <v>1084307.1457211899</v>
      </c>
      <c r="I9554">
        <v>1326166.82103757</v>
      </c>
      <c r="J9554">
        <v>1729843.8324916901</v>
      </c>
      <c r="K9554">
        <v>2477608.57553929</v>
      </c>
      <c r="L9554">
        <v>3178012.5328482501</v>
      </c>
      <c r="M9554">
        <v>3461667.9550112602</v>
      </c>
      <c r="N9554">
        <v>4182501.2468787399</v>
      </c>
      <c r="O9554">
        <v>5354486.5160813201</v>
      </c>
      <c r="Q9554" t="str">
        <f>VLOOKUP(A9554,Lookup_Tables!$D$2:$E$7,2,FALSE)</f>
        <v>PF</v>
      </c>
      <c r="R9554" t="str">
        <f>IFERROR(VLOOKUP(D9554,Lookup_Tables!$A$2:$B$21,2,FALSE),"All")</f>
        <v>Pub Admin Bldg</v>
      </c>
    </row>
    <row r="9555" spans="1:18" hidden="1">
      <c r="A9555">
        <v>4096</v>
      </c>
      <c r="B9555">
        <v>33</v>
      </c>
      <c r="C9555" t="s">
        <v>39</v>
      </c>
      <c r="D9555">
        <v>9</v>
      </c>
      <c r="E9555">
        <v>111170.40758102</v>
      </c>
      <c r="F9555">
        <v>32339.540823788673</v>
      </c>
      <c r="G9555">
        <v>127894.738916738</v>
      </c>
      <c r="H9555">
        <v>1061605.2645040799</v>
      </c>
      <c r="I9555">
        <v>1281431.77690961</v>
      </c>
      <c r="J9555">
        <v>1684694.79749495</v>
      </c>
      <c r="K9555">
        <v>2302377.2247860902</v>
      </c>
      <c r="L9555">
        <v>2969897.8252246901</v>
      </c>
      <c r="M9555">
        <v>3364650.5903978501</v>
      </c>
      <c r="N9555">
        <v>3973285.4926056098</v>
      </c>
      <c r="O9555">
        <v>4962739.1019874802</v>
      </c>
      <c r="Q9555" t="str">
        <f>VLOOKUP(A9555,Lookup_Tables!$D$2:$E$7,2,FALSE)</f>
        <v>PF</v>
      </c>
      <c r="R9555" t="str">
        <f>IFERROR(VLOOKUP(D9555,Lookup_Tables!$A$2:$B$21,2,FALSE),"All")</f>
        <v>Pub Admin Bldg</v>
      </c>
    </row>
    <row r="9556" spans="1:18" hidden="1">
      <c r="A9556">
        <v>4096</v>
      </c>
      <c r="B9556">
        <v>33</v>
      </c>
      <c r="C9556" t="s">
        <v>38</v>
      </c>
      <c r="D9556">
        <v>10</v>
      </c>
      <c r="E9556">
        <v>1041832.0958744</v>
      </c>
      <c r="F9556">
        <v>323283.73333185213</v>
      </c>
      <c r="G9556">
        <v>2384163.23757408</v>
      </c>
      <c r="H9556">
        <v>8077896.7278123703</v>
      </c>
      <c r="I9556">
        <v>9426029.3310464397</v>
      </c>
      <c r="J9556">
        <v>13827065.9553439</v>
      </c>
      <c r="K9556">
        <v>20025126.153257102</v>
      </c>
      <c r="L9556">
        <v>26291907.534843698</v>
      </c>
      <c r="M9556">
        <v>28101374.533375598</v>
      </c>
      <c r="N9556">
        <v>33428158.004684001</v>
      </c>
      <c r="O9556">
        <v>41646431.923173398</v>
      </c>
      <c r="Q9556" t="str">
        <f>VLOOKUP(A9556,Lookup_Tables!$D$2:$E$7,2,FALSE)</f>
        <v>PF</v>
      </c>
      <c r="R9556" t="str">
        <f>IFERROR(VLOOKUP(D9556,Lookup_Tables!$A$2:$B$21,2,FALSE),"All")</f>
        <v>Pub School</v>
      </c>
    </row>
    <row r="9557" spans="1:18" hidden="1">
      <c r="A9557">
        <v>4096</v>
      </c>
      <c r="B9557">
        <v>33</v>
      </c>
      <c r="C9557" t="s">
        <v>39</v>
      </c>
      <c r="D9557">
        <v>10</v>
      </c>
      <c r="E9557">
        <v>994842.64040103205</v>
      </c>
      <c r="F9557">
        <v>309114.47875341086</v>
      </c>
      <c r="G9557">
        <v>2284945.03166804</v>
      </c>
      <c r="H9557">
        <v>7841709.7110735998</v>
      </c>
      <c r="I9557">
        <v>8861738.5358914807</v>
      </c>
      <c r="J9557">
        <v>13410020.4389308</v>
      </c>
      <c r="K9557">
        <v>18968347.2372787</v>
      </c>
      <c r="L9557">
        <v>25063798.323664099</v>
      </c>
      <c r="M9557">
        <v>27291294.5803966</v>
      </c>
      <c r="N9557">
        <v>31830950.776307501</v>
      </c>
      <c r="O9557">
        <v>37777605.758791402</v>
      </c>
      <c r="Q9557" t="str">
        <f>VLOOKUP(A9557,Lookup_Tables!$D$2:$E$7,2,FALSE)</f>
        <v>PF</v>
      </c>
      <c r="R9557" t="str">
        <f>IFERROR(VLOOKUP(D9557,Lookup_Tables!$A$2:$B$21,2,FALSE),"All")</f>
        <v>Pub School</v>
      </c>
    </row>
    <row r="9558" spans="1:18" hidden="1">
      <c r="A9558">
        <v>4096</v>
      </c>
      <c r="B9558">
        <v>33</v>
      </c>
      <c r="C9558" t="s">
        <v>38</v>
      </c>
      <c r="D9558">
        <v>11</v>
      </c>
      <c r="E9558">
        <v>604476.23644245497</v>
      </c>
      <c r="F9558">
        <v>180389.18978367717</v>
      </c>
      <c r="G9558">
        <v>1047980.99904253</v>
      </c>
      <c r="H9558">
        <v>5806988.7524255197</v>
      </c>
      <c r="I9558">
        <v>6768209.2473050402</v>
      </c>
      <c r="J9558">
        <v>9177697.8518387899</v>
      </c>
      <c r="K9558">
        <v>11593929.378439199</v>
      </c>
      <c r="L9558">
        <v>14003417.1782286</v>
      </c>
      <c r="M9558">
        <v>15071402.9320186</v>
      </c>
      <c r="N9558">
        <v>17634460.9291864</v>
      </c>
      <c r="O9558">
        <v>20724832.224687599</v>
      </c>
      <c r="Q9558" t="str">
        <f>VLOOKUP(A9558,Lookup_Tables!$D$2:$E$7,2,FALSE)</f>
        <v>PF</v>
      </c>
      <c r="R9558" t="str">
        <f>IFERROR(VLOOKUP(D9558,Lookup_Tables!$A$2:$B$21,2,FALSE),"All")</f>
        <v>Pub Univ</v>
      </c>
    </row>
    <row r="9559" spans="1:18" hidden="1">
      <c r="A9559">
        <v>4096</v>
      </c>
      <c r="B9559">
        <v>33</v>
      </c>
      <c r="C9559" t="s">
        <v>39</v>
      </c>
      <c r="D9559">
        <v>11</v>
      </c>
      <c r="E9559">
        <v>583414.23749611201</v>
      </c>
      <c r="F9559">
        <v>174911.15397131536</v>
      </c>
      <c r="G9559">
        <v>1041276.75844996</v>
      </c>
      <c r="H9559">
        <v>5680092.7465794496</v>
      </c>
      <c r="I9559">
        <v>6474494.9460671004</v>
      </c>
      <c r="J9559">
        <v>8863962.5987652894</v>
      </c>
      <c r="K9559">
        <v>11320220.4083053</v>
      </c>
      <c r="L9559">
        <v>13222499.418173701</v>
      </c>
      <c r="M9559">
        <v>13723108.5753162</v>
      </c>
      <c r="N9559">
        <v>16653335.3185736</v>
      </c>
      <c r="O9559">
        <v>19269816.491156299</v>
      </c>
      <c r="Q9559" t="str">
        <f>VLOOKUP(A9559,Lookup_Tables!$D$2:$E$7,2,FALSE)</f>
        <v>PF</v>
      </c>
      <c r="R9559" t="str">
        <f>IFERROR(VLOOKUP(D9559,Lookup_Tables!$A$2:$B$21,2,FALSE),"All")</f>
        <v>Pub Univ</v>
      </c>
    </row>
    <row r="9560" spans="1:18" hidden="1">
      <c r="A9560">
        <v>4096</v>
      </c>
      <c r="B9560">
        <v>33</v>
      </c>
      <c r="C9560" t="s">
        <v>38</v>
      </c>
      <c r="D9560">
        <v>13</v>
      </c>
      <c r="E9560">
        <v>1615147.7758446501</v>
      </c>
      <c r="F9560">
        <v>454990.60045357444</v>
      </c>
      <c r="G9560">
        <v>2269980.55760562</v>
      </c>
      <c r="H9560">
        <v>13243456.1649007</v>
      </c>
      <c r="I9560">
        <v>15890563.108510301</v>
      </c>
      <c r="J9560">
        <v>24174971.769605599</v>
      </c>
      <c r="K9560">
        <v>36619320.2272643</v>
      </c>
      <c r="L9560">
        <v>49853655.245561004</v>
      </c>
      <c r="M9560">
        <v>52683613.816808298</v>
      </c>
      <c r="N9560">
        <v>64401297.229707301</v>
      </c>
      <c r="O9560">
        <v>79325969.271023899</v>
      </c>
      <c r="Q9560" t="str">
        <f>VLOOKUP(A9560,Lookup_Tables!$D$2:$E$7,2,FALSE)</f>
        <v>PF</v>
      </c>
      <c r="R9560" t="str">
        <f>IFERROR(VLOOKUP(D9560,Lookup_Tables!$A$2:$B$21,2,FALSE),"All")</f>
        <v>Residual Inst</v>
      </c>
    </row>
    <row r="9561" spans="1:18" hidden="1">
      <c r="A9561">
        <v>4096</v>
      </c>
      <c r="B9561">
        <v>33</v>
      </c>
      <c r="C9561" t="s">
        <v>39</v>
      </c>
      <c r="D9561">
        <v>13</v>
      </c>
      <c r="E9561">
        <v>1562697.3304751599</v>
      </c>
      <c r="F9561">
        <v>445038.99656637129</v>
      </c>
      <c r="G9561">
        <v>2206862.08025034</v>
      </c>
      <c r="H9561">
        <v>12756170.0666051</v>
      </c>
      <c r="I9561">
        <v>15279693.014337599</v>
      </c>
      <c r="J9561">
        <v>23413832.260138899</v>
      </c>
      <c r="K9561">
        <v>35303658.137509301</v>
      </c>
      <c r="L9561">
        <v>47183736.983949997</v>
      </c>
      <c r="M9561">
        <v>51111660.594633602</v>
      </c>
      <c r="N9561">
        <v>61227588.475772597</v>
      </c>
      <c r="O9561">
        <v>75184983.599050701</v>
      </c>
      <c r="Q9561" t="str">
        <f>VLOOKUP(A9561,Lookup_Tables!$D$2:$E$7,2,FALSE)</f>
        <v>PF</v>
      </c>
      <c r="R9561" t="str">
        <f>IFERROR(VLOOKUP(D9561,Lookup_Tables!$A$2:$B$21,2,FALSE),"All")</f>
        <v>Residual Inst</v>
      </c>
    </row>
    <row r="9562" spans="1:18" hidden="1">
      <c r="A9562">
        <v>4096</v>
      </c>
      <c r="B9562">
        <v>33</v>
      </c>
      <c r="C9562" t="s">
        <v>38</v>
      </c>
      <c r="D9562">
        <v>14</v>
      </c>
      <c r="E9562">
        <v>3156765.7638721401</v>
      </c>
      <c r="F9562">
        <v>962122.50277791778</v>
      </c>
      <c r="G9562">
        <v>6017882.5624037599</v>
      </c>
      <c r="H9562">
        <v>23421018.590975501</v>
      </c>
      <c r="I9562">
        <v>27669495.6656432</v>
      </c>
      <c r="J9562">
        <v>43781804.979001701</v>
      </c>
      <c r="K9562">
        <v>66495699.468928099</v>
      </c>
      <c r="L9562">
        <v>90519317.739919901</v>
      </c>
      <c r="M9562">
        <v>95465720.895484105</v>
      </c>
      <c r="N9562">
        <v>115732920.375396</v>
      </c>
      <c r="O9562">
        <v>141023361.65556601</v>
      </c>
      <c r="Q9562" t="str">
        <f>VLOOKUP(A9562,Lookup_Tables!$D$2:$E$7,2,FALSE)</f>
        <v>PF</v>
      </c>
      <c r="R9562" t="str">
        <f>IFERROR(VLOOKUP(D9562,Lookup_Tables!$A$2:$B$21,2,FALSE),"All")</f>
        <v>Road</v>
      </c>
    </row>
    <row r="9563" spans="1:18" hidden="1">
      <c r="A9563">
        <v>4096</v>
      </c>
      <c r="B9563">
        <v>33</v>
      </c>
      <c r="C9563" t="s">
        <v>39</v>
      </c>
      <c r="D9563">
        <v>14</v>
      </c>
      <c r="E9563">
        <v>3031829.3796485099</v>
      </c>
      <c r="F9563">
        <v>926352.35660295375</v>
      </c>
      <c r="G9563">
        <v>5738823.7332367599</v>
      </c>
      <c r="H9563">
        <v>22631302.400975201</v>
      </c>
      <c r="I9563">
        <v>26450427.349943299</v>
      </c>
      <c r="J9563">
        <v>41694666.461430803</v>
      </c>
      <c r="K9563">
        <v>65374185.164395303</v>
      </c>
      <c r="L9563">
        <v>86211467.260676697</v>
      </c>
      <c r="M9563">
        <v>92796619.244037196</v>
      </c>
      <c r="N9563">
        <v>111123739.291262</v>
      </c>
      <c r="O9563">
        <v>130853862.299724</v>
      </c>
      <c r="Q9563" t="str">
        <f>VLOOKUP(A9563,Lookup_Tables!$D$2:$E$7,2,FALSE)</f>
        <v>PF</v>
      </c>
      <c r="R9563" t="str">
        <f>IFERROR(VLOOKUP(D9563,Lookup_Tables!$A$2:$B$21,2,FALSE),"All")</f>
        <v>Road</v>
      </c>
    </row>
    <row r="9564" spans="1:18" hidden="1">
      <c r="A9564">
        <v>4096</v>
      </c>
      <c r="B9564">
        <v>33</v>
      </c>
      <c r="C9564" t="s">
        <v>38</v>
      </c>
      <c r="D9564">
        <v>15</v>
      </c>
      <c r="E9564">
        <v>110828121.783476</v>
      </c>
      <c r="F9564">
        <v>31569652.463153973</v>
      </c>
      <c r="G9564">
        <v>107189561.188364</v>
      </c>
      <c r="H9564">
        <v>474282332.313384</v>
      </c>
      <c r="I9564">
        <v>544639032.99107504</v>
      </c>
      <c r="J9564">
        <v>860894500.33929002</v>
      </c>
      <c r="K9564">
        <v>3214162515.0032902</v>
      </c>
      <c r="L9564">
        <v>7188111584.2631998</v>
      </c>
      <c r="M9564">
        <v>7397553553.25107</v>
      </c>
      <c r="N9564">
        <v>7664509921.0298996</v>
      </c>
      <c r="O9564">
        <v>8075873704.7010298</v>
      </c>
      <c r="Q9564" t="str">
        <f>VLOOKUP(A9564,Lookup_Tables!$D$2:$E$7,2,FALSE)</f>
        <v>PF</v>
      </c>
      <c r="R9564" t="str">
        <f>IFERROR(VLOOKUP(D9564,Lookup_Tables!$A$2:$B$21,2,FALSE),"All")</f>
        <v>All</v>
      </c>
    </row>
    <row r="9565" spans="1:18" hidden="1">
      <c r="A9565">
        <v>4096</v>
      </c>
      <c r="B9565">
        <v>33</v>
      </c>
      <c r="C9565" t="s">
        <v>39</v>
      </c>
      <c r="D9565">
        <v>15</v>
      </c>
      <c r="E9565">
        <v>108390675.02412599</v>
      </c>
      <c r="F9565">
        <v>30877929.440258846</v>
      </c>
      <c r="G9565">
        <v>102100142.564697</v>
      </c>
      <c r="H9565">
        <v>457130346.580679</v>
      </c>
      <c r="I9565">
        <v>525227793.06623799</v>
      </c>
      <c r="J9565">
        <v>816556032.78099704</v>
      </c>
      <c r="K9565">
        <v>3143444194.5169201</v>
      </c>
      <c r="L9565">
        <v>7147668425.2421598</v>
      </c>
      <c r="M9565">
        <v>7371566577.9539299</v>
      </c>
      <c r="N9565">
        <v>7606494952.9227896</v>
      </c>
      <c r="O9565">
        <v>7956086537.7550602</v>
      </c>
      <c r="Q9565" t="str">
        <f>VLOOKUP(A9565,Lookup_Tables!$D$2:$E$7,2,FALSE)</f>
        <v>PF</v>
      </c>
      <c r="R9565" t="str">
        <f>IFERROR(VLOOKUP(D9565,Lookup_Tables!$A$2:$B$21,2,FALSE),"All")</f>
        <v>All</v>
      </c>
    </row>
    <row r="9566" spans="1:18" hidden="1">
      <c r="A9566">
        <v>4096</v>
      </c>
      <c r="B9566">
        <v>33</v>
      </c>
      <c r="C9566" t="s">
        <v>38</v>
      </c>
      <c r="D9566">
        <v>16</v>
      </c>
      <c r="E9566">
        <v>9684829.6181656308</v>
      </c>
      <c r="F9566">
        <v>2914469.9144368879</v>
      </c>
      <c r="G9566">
        <v>17861200.761576999</v>
      </c>
      <c r="H9566">
        <v>77532673.163598806</v>
      </c>
      <c r="I9566">
        <v>90579340.210163802</v>
      </c>
      <c r="J9566">
        <v>136385649.82330799</v>
      </c>
      <c r="K9566">
        <v>201348034.73071101</v>
      </c>
      <c r="L9566">
        <v>269348283.59775102</v>
      </c>
      <c r="M9566">
        <v>285583336.36521798</v>
      </c>
      <c r="N9566">
        <v>341728558.55986202</v>
      </c>
      <c r="O9566">
        <v>421238490.85548699</v>
      </c>
      <c r="Q9566" t="str">
        <f>VLOOKUP(A9566,Lookup_Tables!$D$2:$E$7,2,FALSE)</f>
        <v>PF</v>
      </c>
      <c r="R9566" t="str">
        <f>IFERROR(VLOOKUP(D9566,Lookup_Tables!$A$2:$B$21,2,FALSE),"All")</f>
        <v>Government_Loss</v>
      </c>
    </row>
    <row r="9567" spans="1:18" hidden="1">
      <c r="A9567">
        <v>4096</v>
      </c>
      <c r="B9567">
        <v>33</v>
      </c>
      <c r="C9567" t="s">
        <v>39</v>
      </c>
      <c r="D9567">
        <v>16</v>
      </c>
      <c r="E9567">
        <v>9309505.1405775603</v>
      </c>
      <c r="F9567">
        <v>2800161.1549015362</v>
      </c>
      <c r="G9567">
        <v>17089255.540924199</v>
      </c>
      <c r="H9567">
        <v>74324924.281022206</v>
      </c>
      <c r="I9567">
        <v>85920965.560125694</v>
      </c>
      <c r="J9567">
        <v>133203133.84176099</v>
      </c>
      <c r="K9567">
        <v>197447580.67109501</v>
      </c>
      <c r="L9567">
        <v>257531720.583882</v>
      </c>
      <c r="M9567">
        <v>271872113.57086998</v>
      </c>
      <c r="N9567">
        <v>328343645.29438698</v>
      </c>
      <c r="O9567">
        <v>393987487.73912501</v>
      </c>
      <c r="Q9567" t="str">
        <f>VLOOKUP(A9567,Lookup_Tables!$D$2:$E$7,2,FALSE)</f>
        <v>PF</v>
      </c>
      <c r="R9567" t="str">
        <f>IFERROR(VLOOKUP(D9567,Lookup_Tables!$A$2:$B$21,2,FALSE),"All")</f>
        <v>Government_Loss</v>
      </c>
    </row>
    <row r="9568" spans="1:18" hidden="1">
      <c r="A9568">
        <v>4096</v>
      </c>
      <c r="B9568">
        <v>33</v>
      </c>
      <c r="C9568" t="s">
        <v>38</v>
      </c>
      <c r="D9568">
        <v>17</v>
      </c>
      <c r="E9568">
        <v>15095420.874846799</v>
      </c>
      <c r="F9568">
        <v>4093500.1776723675</v>
      </c>
      <c r="G9568">
        <v>9498476.6476940308</v>
      </c>
      <c r="H9568">
        <v>41705596.4390577</v>
      </c>
      <c r="I9568">
        <v>49020856.948923402</v>
      </c>
      <c r="J9568">
        <v>79491268.635947198</v>
      </c>
      <c r="K9568">
        <v>464689275.42342299</v>
      </c>
      <c r="L9568">
        <v>1226080279.71995</v>
      </c>
      <c r="M9568">
        <v>1256922225.6253901</v>
      </c>
      <c r="N9568">
        <v>1294061797.81675</v>
      </c>
      <c r="O9568">
        <v>1348017794.85356</v>
      </c>
      <c r="Q9568" t="str">
        <f>VLOOKUP(A9568,Lookup_Tables!$D$2:$E$7,2,FALSE)</f>
        <v>PF</v>
      </c>
      <c r="R9568" t="str">
        <f>IFERROR(VLOOKUP(D9568,Lookup_Tables!$A$2:$B$21,2,FALSE),"All")</f>
        <v>Emergency_Loss</v>
      </c>
    </row>
    <row r="9569" spans="1:18" hidden="1">
      <c r="A9569">
        <v>4096</v>
      </c>
      <c r="B9569">
        <v>33</v>
      </c>
      <c r="C9569" t="s">
        <v>39</v>
      </c>
      <c r="D9569">
        <v>17</v>
      </c>
      <c r="E9569">
        <v>14857512.7428053</v>
      </c>
      <c r="F9569">
        <v>4003885.9344263654</v>
      </c>
      <c r="G9569">
        <v>9033669.2131409999</v>
      </c>
      <c r="H9569">
        <v>39929913.694988601</v>
      </c>
      <c r="I9569">
        <v>47140587.748198099</v>
      </c>
      <c r="J9569">
        <v>74615684.403053597</v>
      </c>
      <c r="K9569">
        <v>463246184.56447101</v>
      </c>
      <c r="L9569">
        <v>1218103039.37255</v>
      </c>
      <c r="M9569">
        <v>1253438231.78388</v>
      </c>
      <c r="N9569">
        <v>1288981454.8669901</v>
      </c>
      <c r="O9569">
        <v>1340517360.3566301</v>
      </c>
      <c r="Q9569" t="str">
        <f>VLOOKUP(A9569,Lookup_Tables!$D$2:$E$7,2,FALSE)</f>
        <v>PF</v>
      </c>
      <c r="R9569" t="str">
        <f>IFERROR(VLOOKUP(D9569,Lookup_Tables!$A$2:$B$21,2,FALSE),"All")</f>
        <v>Emergency_Loss</v>
      </c>
    </row>
    <row r="9570" spans="1:18" hidden="1">
      <c r="A9570">
        <v>4096</v>
      </c>
      <c r="B9570">
        <v>33</v>
      </c>
      <c r="C9570" t="s">
        <v>38</v>
      </c>
      <c r="D9570">
        <v>18</v>
      </c>
      <c r="E9570">
        <v>24780250.493012398</v>
      </c>
      <c r="F9570">
        <v>7142495.2457597032</v>
      </c>
      <c r="G9570">
        <v>27344819.641077101</v>
      </c>
      <c r="H9570">
        <v>120606060.25838301</v>
      </c>
      <c r="I9570">
        <v>140800429.11962</v>
      </c>
      <c r="J9570">
        <v>225279515.15976799</v>
      </c>
      <c r="K9570">
        <v>629305370.347036</v>
      </c>
      <c r="L9570">
        <v>1462726874.9328499</v>
      </c>
      <c r="M9570">
        <v>1526683252.6793301</v>
      </c>
      <c r="N9570">
        <v>1635790356.37661</v>
      </c>
      <c r="O9570">
        <v>1764480939.45083</v>
      </c>
      <c r="Q9570" t="str">
        <f>VLOOKUP(A9570,Lookup_Tables!$D$2:$E$7,2,FALSE)</f>
        <v>PF</v>
      </c>
      <c r="R9570" t="str">
        <f>IFERROR(VLOOKUP(D9570,Lookup_Tables!$A$2:$B$21,2,FALSE),"All")</f>
        <v>Govt_Plus_Emergency</v>
      </c>
    </row>
    <row r="9571" spans="1:18" hidden="1">
      <c r="A9571">
        <v>4096</v>
      </c>
      <c r="B9571">
        <v>33</v>
      </c>
      <c r="C9571" t="s">
        <v>39</v>
      </c>
      <c r="D9571">
        <v>18</v>
      </c>
      <c r="E9571">
        <v>24166381.263277799</v>
      </c>
      <c r="F9571">
        <v>6959082.9296885133</v>
      </c>
      <c r="G9571">
        <v>25921261.960386101</v>
      </c>
      <c r="H9571">
        <v>115377802.663993</v>
      </c>
      <c r="I9571">
        <v>136168637.16915101</v>
      </c>
      <c r="J9571">
        <v>209683691.8558</v>
      </c>
      <c r="K9571">
        <v>624309933.62704003</v>
      </c>
      <c r="L9571">
        <v>1458343998.76161</v>
      </c>
      <c r="M9571">
        <v>1521345352.57078</v>
      </c>
      <c r="N9571">
        <v>1613329366.56147</v>
      </c>
      <c r="O9571">
        <v>1734504848.0957601</v>
      </c>
      <c r="Q9571" t="str">
        <f>VLOOKUP(A9571,Lookup_Tables!$D$2:$E$7,2,FALSE)</f>
        <v>PF</v>
      </c>
      <c r="R9571" t="str">
        <f>IFERROR(VLOOKUP(D9571,Lookup_Tables!$A$2:$B$21,2,FALSE),"All")</f>
        <v>Govt_Plus_Emergency</v>
      </c>
    </row>
    <row r="9572" spans="1:18" hidden="1">
      <c r="A9572">
        <v>4096</v>
      </c>
      <c r="B9572">
        <v>34</v>
      </c>
      <c r="C9572" t="s">
        <v>38</v>
      </c>
      <c r="D9572">
        <v>0</v>
      </c>
      <c r="E9572">
        <v>190764797.612679</v>
      </c>
      <c r="F9572">
        <v>86419466.488196686</v>
      </c>
      <c r="G9572">
        <v>371588129.84915799</v>
      </c>
      <c r="H9572">
        <v>801572865.13499606</v>
      </c>
      <c r="I9572">
        <v>962092868.96911299</v>
      </c>
      <c r="J9572">
        <v>1702452186.5189099</v>
      </c>
      <c r="K9572">
        <v>3542623675.11375</v>
      </c>
      <c r="L9572">
        <v>4767874624.2089996</v>
      </c>
      <c r="M9572">
        <v>5103595957.8172798</v>
      </c>
      <c r="N9572">
        <v>6159712146.5143995</v>
      </c>
      <c r="O9572">
        <v>8005900920.9955597</v>
      </c>
      <c r="Q9572" t="str">
        <f>VLOOKUP(A9572,Lookup_Tables!$D$2:$E$7,2,FALSE)</f>
        <v>PF</v>
      </c>
      <c r="R9572" t="str">
        <f>IFERROR(VLOOKUP(D9572,Lookup_Tables!$A$2:$B$21,2,FALSE),"All")</f>
        <v>Private Assets</v>
      </c>
    </row>
    <row r="9573" spans="1:18" hidden="1">
      <c r="A9573">
        <v>4096</v>
      </c>
      <c r="B9573">
        <v>34</v>
      </c>
      <c r="C9573" t="s">
        <v>39</v>
      </c>
      <c r="D9573">
        <v>0</v>
      </c>
      <c r="E9573">
        <v>170942919.69629401</v>
      </c>
      <c r="F9573">
        <v>75812336.31471993</v>
      </c>
      <c r="G9573">
        <v>292292027.194354</v>
      </c>
      <c r="H9573">
        <v>699615847.96162403</v>
      </c>
      <c r="I9573">
        <v>853976620.625265</v>
      </c>
      <c r="J9573">
        <v>1608801696.6584599</v>
      </c>
      <c r="K9573">
        <v>3470152528.8217201</v>
      </c>
      <c r="L9573">
        <v>4612805798.4742699</v>
      </c>
      <c r="M9573">
        <v>5013587562.6990404</v>
      </c>
      <c r="N9573">
        <v>6057632134.75879</v>
      </c>
      <c r="O9573">
        <v>7406209000.3767204</v>
      </c>
      <c r="Q9573" t="str">
        <f>VLOOKUP(A9573,Lookup_Tables!$D$2:$E$7,2,FALSE)</f>
        <v>PF</v>
      </c>
      <c r="R9573" t="str">
        <f>IFERROR(VLOOKUP(D9573,Lookup_Tables!$A$2:$B$21,2,FALSE),"All")</f>
        <v>Private Assets</v>
      </c>
    </row>
    <row r="9574" spans="1:18" hidden="1">
      <c r="A9574">
        <v>4096</v>
      </c>
      <c r="B9574">
        <v>34</v>
      </c>
      <c r="C9574" t="s">
        <v>38</v>
      </c>
      <c r="D9574">
        <v>1</v>
      </c>
      <c r="E9574">
        <v>87666.558090292703</v>
      </c>
      <c r="F9574">
        <v>35941.379568226832</v>
      </c>
      <c r="G9574">
        <v>0</v>
      </c>
      <c r="H9574">
        <v>0</v>
      </c>
      <c r="I9574">
        <v>0</v>
      </c>
      <c r="J9574">
        <v>89655.852665414001</v>
      </c>
      <c r="K9574">
        <v>1329069.1951540699</v>
      </c>
      <c r="L9574">
        <v>2927120.3425643798</v>
      </c>
      <c r="M9574">
        <v>3482630.0779645802</v>
      </c>
      <c r="N9574">
        <v>6653188.2787473397</v>
      </c>
      <c r="O9574">
        <v>27637705.242400501</v>
      </c>
      <c r="Q9574" t="str">
        <f>VLOOKUP(A9574,Lookup_Tables!$D$2:$E$7,2,FALSE)</f>
        <v>PF</v>
      </c>
      <c r="R9574" t="str">
        <f>IFERROR(VLOOKUP(D9574,Lookup_Tables!$A$2:$B$21,2,FALSE),"All")</f>
        <v>Airport</v>
      </c>
    </row>
    <row r="9575" spans="1:18" hidden="1">
      <c r="A9575">
        <v>4096</v>
      </c>
      <c r="B9575">
        <v>34</v>
      </c>
      <c r="C9575" t="s">
        <v>39</v>
      </c>
      <c r="D9575">
        <v>1</v>
      </c>
      <c r="E9575">
        <v>87438.727859039296</v>
      </c>
      <c r="F9575">
        <v>35725.212168999467</v>
      </c>
      <c r="G9575">
        <v>0</v>
      </c>
      <c r="H9575">
        <v>0</v>
      </c>
      <c r="I9575">
        <v>0</v>
      </c>
      <c r="J9575">
        <v>89655.852665414001</v>
      </c>
      <c r="K9575">
        <v>1329069.1951540699</v>
      </c>
      <c r="L9575">
        <v>2927120.3425643798</v>
      </c>
      <c r="M9575">
        <v>3476798.6619515601</v>
      </c>
      <c r="N9575">
        <v>6653188.2787473397</v>
      </c>
      <c r="O9575">
        <v>27637705.242400501</v>
      </c>
      <c r="Q9575" t="str">
        <f>VLOOKUP(A9575,Lookup_Tables!$D$2:$E$7,2,FALSE)</f>
        <v>PF</v>
      </c>
      <c r="R9575" t="str">
        <f>IFERROR(VLOOKUP(D9575,Lookup_Tables!$A$2:$B$21,2,FALSE),"All")</f>
        <v>Airport</v>
      </c>
    </row>
    <row r="9576" spans="1:18" hidden="1">
      <c r="A9576">
        <v>4096</v>
      </c>
      <c r="B9576">
        <v>34</v>
      </c>
      <c r="C9576" t="s">
        <v>38</v>
      </c>
      <c r="D9576">
        <v>2</v>
      </c>
      <c r="E9576">
        <v>21722170.3099363</v>
      </c>
      <c r="F9576">
        <v>10396527.213176183</v>
      </c>
      <c r="G9576">
        <v>43121942.123222403</v>
      </c>
      <c r="H9576">
        <v>75942738.342550397</v>
      </c>
      <c r="I9576">
        <v>90035038.561371893</v>
      </c>
      <c r="J9576">
        <v>180310120.929775</v>
      </c>
      <c r="K9576">
        <v>381581041.01110202</v>
      </c>
      <c r="L9576">
        <v>552465063.285743</v>
      </c>
      <c r="M9576">
        <v>587910878.37386</v>
      </c>
      <c r="N9576">
        <v>725879392.98693299</v>
      </c>
      <c r="O9576">
        <v>866401885.86548698</v>
      </c>
      <c r="Q9576" t="str">
        <f>VLOOKUP(A9576,Lookup_Tables!$D$2:$E$7,2,FALSE)</f>
        <v>PF</v>
      </c>
      <c r="R9576" t="str">
        <f>IFERROR(VLOOKUP(D9576,Lookup_Tables!$A$2:$B$21,2,FALSE),"All")</f>
        <v>Bridge</v>
      </c>
    </row>
    <row r="9577" spans="1:18" hidden="1">
      <c r="A9577">
        <v>4096</v>
      </c>
      <c r="B9577">
        <v>34</v>
      </c>
      <c r="C9577" t="s">
        <v>39</v>
      </c>
      <c r="D9577">
        <v>2</v>
      </c>
      <c r="E9577">
        <v>19097447.302477799</v>
      </c>
      <c r="F9577">
        <v>8972802.9764170777</v>
      </c>
      <c r="G9577">
        <v>33872695.605198503</v>
      </c>
      <c r="H9577">
        <v>60946305.980448097</v>
      </c>
      <c r="I9577">
        <v>70930282.545014694</v>
      </c>
      <c r="J9577">
        <v>167285572.434609</v>
      </c>
      <c r="K9577">
        <v>370927976.68410802</v>
      </c>
      <c r="L9577">
        <v>532248907.849805</v>
      </c>
      <c r="M9577">
        <v>576968521.41546404</v>
      </c>
      <c r="N9577">
        <v>703035597.54465103</v>
      </c>
      <c r="O9577">
        <v>823519659.90020394</v>
      </c>
      <c r="Q9577" t="str">
        <f>VLOOKUP(A9577,Lookup_Tables!$D$2:$E$7,2,FALSE)</f>
        <v>PF</v>
      </c>
      <c r="R9577" t="str">
        <f>IFERROR(VLOOKUP(D9577,Lookup_Tables!$A$2:$B$21,2,FALSE),"All")</f>
        <v>Bridge</v>
      </c>
    </row>
    <row r="9578" spans="1:18" hidden="1">
      <c r="A9578">
        <v>4096</v>
      </c>
      <c r="B9578">
        <v>34</v>
      </c>
      <c r="C9578" t="s">
        <v>38</v>
      </c>
      <c r="D9578">
        <v>3</v>
      </c>
      <c r="E9578">
        <v>273496.583581154</v>
      </c>
      <c r="F9578">
        <v>85337.01271227526</v>
      </c>
      <c r="G9578">
        <v>262821.26931740303</v>
      </c>
      <c r="H9578">
        <v>1166164.9592347799</v>
      </c>
      <c r="I9578">
        <v>1590769.84782498</v>
      </c>
      <c r="J9578">
        <v>3612536.41525506</v>
      </c>
      <c r="K9578">
        <v>7846380.1339133997</v>
      </c>
      <c r="L9578">
        <v>11211324.8495441</v>
      </c>
      <c r="M9578">
        <v>11814927.3998402</v>
      </c>
      <c r="N9578">
        <v>14460407.929816</v>
      </c>
      <c r="O9578">
        <v>18746746.0247945</v>
      </c>
      <c r="Q9578" t="str">
        <f>VLOOKUP(A9578,Lookup_Tables!$D$2:$E$7,2,FALSE)</f>
        <v>PF</v>
      </c>
      <c r="R9578" t="str">
        <f>IFERROR(VLOOKUP(D9578,Lookup_Tables!$A$2:$B$21,2,FALSE),"All")</f>
        <v>Govt Hosp</v>
      </c>
    </row>
    <row r="9579" spans="1:18" hidden="1">
      <c r="A9579">
        <v>4096</v>
      </c>
      <c r="B9579">
        <v>34</v>
      </c>
      <c r="C9579" t="s">
        <v>39</v>
      </c>
      <c r="D9579">
        <v>3</v>
      </c>
      <c r="E9579">
        <v>266025.80724724702</v>
      </c>
      <c r="F9579">
        <v>84332.661264354538</v>
      </c>
      <c r="G9579">
        <v>231772.21024567101</v>
      </c>
      <c r="H9579">
        <v>1105542.2324417799</v>
      </c>
      <c r="I9579">
        <v>1546055.99245115</v>
      </c>
      <c r="J9579">
        <v>3409487.5435764501</v>
      </c>
      <c r="K9579">
        <v>7731445.2026782203</v>
      </c>
      <c r="L9579">
        <v>11194926.970135899</v>
      </c>
      <c r="M9579">
        <v>11803835.588767899</v>
      </c>
      <c r="N9579">
        <v>14370509.8690414</v>
      </c>
      <c r="O9579">
        <v>17877243.921702199</v>
      </c>
      <c r="Q9579" t="str">
        <f>VLOOKUP(A9579,Lookup_Tables!$D$2:$E$7,2,FALSE)</f>
        <v>PF</v>
      </c>
      <c r="R9579" t="str">
        <f>IFERROR(VLOOKUP(D9579,Lookup_Tables!$A$2:$B$21,2,FALSE),"All")</f>
        <v>Govt Hosp</v>
      </c>
    </row>
    <row r="9580" spans="1:18" hidden="1">
      <c r="A9580">
        <v>4096</v>
      </c>
      <c r="B9580">
        <v>34</v>
      </c>
      <c r="C9580" t="s">
        <v>38</v>
      </c>
      <c r="D9580">
        <v>4</v>
      </c>
      <c r="E9580">
        <v>350279.137916215</v>
      </c>
      <c r="F9580">
        <v>158747.07559762939</v>
      </c>
      <c r="G9580">
        <v>710304.11010001204</v>
      </c>
      <c r="H9580">
        <v>1301476.86928481</v>
      </c>
      <c r="I9580">
        <v>1483786.1399569199</v>
      </c>
      <c r="J9580">
        <v>2492103.7855512998</v>
      </c>
      <c r="K9580">
        <v>6476644.3165962202</v>
      </c>
      <c r="L9580">
        <v>9990879.3713941891</v>
      </c>
      <c r="M9580">
        <v>10719451.004151501</v>
      </c>
      <c r="N9580">
        <v>13389165.7327538</v>
      </c>
      <c r="O9580">
        <v>18330282.108013</v>
      </c>
      <c r="Q9580" t="str">
        <f>VLOOKUP(A9580,Lookup_Tables!$D$2:$E$7,2,FALSE)</f>
        <v>PF</v>
      </c>
      <c r="R9580" t="str">
        <f>IFERROR(VLOOKUP(D9580,Lookup_Tables!$A$2:$B$21,2,FALSE),"All")</f>
        <v>Govt Med Fac</v>
      </c>
    </row>
    <row r="9581" spans="1:18" hidden="1">
      <c r="A9581">
        <v>4096</v>
      </c>
      <c r="B9581">
        <v>34</v>
      </c>
      <c r="C9581" t="s">
        <v>39</v>
      </c>
      <c r="D9581">
        <v>4</v>
      </c>
      <c r="E9581">
        <v>316099.49140710902</v>
      </c>
      <c r="F9581">
        <v>141187.34664715882</v>
      </c>
      <c r="G9581">
        <v>583388.49449353199</v>
      </c>
      <c r="H9581">
        <v>1102147.9731004799</v>
      </c>
      <c r="I9581">
        <v>1281239.1382542499</v>
      </c>
      <c r="J9581">
        <v>2278690.3528093402</v>
      </c>
      <c r="K9581">
        <v>6365066.6019041697</v>
      </c>
      <c r="L9581">
        <v>9908789.31278334</v>
      </c>
      <c r="M9581">
        <v>10498151.938591</v>
      </c>
      <c r="N9581">
        <v>13057692.412479499</v>
      </c>
      <c r="O9581">
        <v>16902971.883189902</v>
      </c>
      <c r="Q9581" t="str">
        <f>VLOOKUP(A9581,Lookup_Tables!$D$2:$E$7,2,FALSE)</f>
        <v>PF</v>
      </c>
      <c r="R9581" t="str">
        <f>IFERROR(VLOOKUP(D9581,Lookup_Tables!$A$2:$B$21,2,FALSE),"All")</f>
        <v>Govt Med Fac</v>
      </c>
    </row>
    <row r="9582" spans="1:18" hidden="1">
      <c r="A9582">
        <v>4096</v>
      </c>
      <c r="B9582">
        <v>34</v>
      </c>
      <c r="C9582" t="s">
        <v>38</v>
      </c>
      <c r="D9582">
        <v>6</v>
      </c>
      <c r="E9582">
        <v>22349.936405031101</v>
      </c>
      <c r="F9582">
        <v>5442.6417575761589</v>
      </c>
      <c r="G9582">
        <v>0</v>
      </c>
      <c r="H9582">
        <v>36957.617426180201</v>
      </c>
      <c r="I9582">
        <v>140314.520353139</v>
      </c>
      <c r="J9582">
        <v>503624.65389556898</v>
      </c>
      <c r="K9582">
        <v>883436.74085032498</v>
      </c>
      <c r="L9582">
        <v>972876.001802949</v>
      </c>
      <c r="M9582">
        <v>996777.92290728295</v>
      </c>
      <c r="N9582">
        <v>1105353.18158115</v>
      </c>
      <c r="O9582">
        <v>1264835.3320222499</v>
      </c>
      <c r="Q9582" t="str">
        <f>VLOOKUP(A9582,Lookup_Tables!$D$2:$E$7,2,FALSE)</f>
        <v>PF</v>
      </c>
      <c r="R9582" t="str">
        <f>IFERROR(VLOOKUP(D9582,Lookup_Tables!$A$2:$B$21,2,FALSE),"All")</f>
        <v>Port</v>
      </c>
    </row>
    <row r="9583" spans="1:18" hidden="1">
      <c r="A9583">
        <v>4096</v>
      </c>
      <c r="B9583">
        <v>34</v>
      </c>
      <c r="C9583" t="s">
        <v>39</v>
      </c>
      <c r="D9583">
        <v>6</v>
      </c>
      <c r="E9583">
        <v>21858.2343130189</v>
      </c>
      <c r="F9583">
        <v>5180.4486618746632</v>
      </c>
      <c r="G9583">
        <v>0</v>
      </c>
      <c r="H9583">
        <v>36957.617426180201</v>
      </c>
      <c r="I9583">
        <v>140314.520353139</v>
      </c>
      <c r="J9583">
        <v>499448.23367784498</v>
      </c>
      <c r="K9583">
        <v>881767.22388687299</v>
      </c>
      <c r="L9583">
        <v>967866.78399355395</v>
      </c>
      <c r="M9583">
        <v>989715.31928280694</v>
      </c>
      <c r="N9583">
        <v>1049060.2828415099</v>
      </c>
      <c r="O9583">
        <v>1160865.4465040299</v>
      </c>
      <c r="Q9583" t="str">
        <f>VLOOKUP(A9583,Lookup_Tables!$D$2:$E$7,2,FALSE)</f>
        <v>PF</v>
      </c>
      <c r="R9583" t="str">
        <f>IFERROR(VLOOKUP(D9583,Lookup_Tables!$A$2:$B$21,2,FALSE),"All")</f>
        <v>Port</v>
      </c>
    </row>
    <row r="9584" spans="1:18" hidden="1">
      <c r="A9584">
        <v>4096</v>
      </c>
      <c r="B9584">
        <v>34</v>
      </c>
      <c r="C9584" t="s">
        <v>38</v>
      </c>
      <c r="D9584">
        <v>9</v>
      </c>
      <c r="E9584">
        <v>98249.787227797293</v>
      </c>
      <c r="F9584">
        <v>50285.521882063578</v>
      </c>
      <c r="G9584">
        <v>245840.055720442</v>
      </c>
      <c r="H9584">
        <v>382841.58899318101</v>
      </c>
      <c r="I9584">
        <v>417181.95931374899</v>
      </c>
      <c r="J9584">
        <v>543098.39807138301</v>
      </c>
      <c r="K9584">
        <v>1297293.4984168899</v>
      </c>
      <c r="L9584">
        <v>2191340.1352358898</v>
      </c>
      <c r="M9584">
        <v>2294624.2131568799</v>
      </c>
      <c r="N9584">
        <v>2581906.1816879702</v>
      </c>
      <c r="O9584">
        <v>3819212.5168013298</v>
      </c>
      <c r="Q9584" t="str">
        <f>VLOOKUP(A9584,Lookup_Tables!$D$2:$E$7,2,FALSE)</f>
        <v>PF</v>
      </c>
      <c r="R9584" t="str">
        <f>IFERROR(VLOOKUP(D9584,Lookup_Tables!$A$2:$B$21,2,FALSE),"All")</f>
        <v>Pub Admin Bldg</v>
      </c>
    </row>
    <row r="9585" spans="1:18" hidden="1">
      <c r="A9585">
        <v>4096</v>
      </c>
      <c r="B9585">
        <v>34</v>
      </c>
      <c r="C9585" t="s">
        <v>39</v>
      </c>
      <c r="D9585">
        <v>9</v>
      </c>
      <c r="E9585">
        <v>85900.275664465007</v>
      </c>
      <c r="F9585">
        <v>44165.838394322913</v>
      </c>
      <c r="G9585">
        <v>202877.898743675</v>
      </c>
      <c r="H9585">
        <v>306756.62110659201</v>
      </c>
      <c r="I9585">
        <v>332259.14356622001</v>
      </c>
      <c r="J9585">
        <v>411792.611207637</v>
      </c>
      <c r="K9585">
        <v>1241410.4391549299</v>
      </c>
      <c r="L9585">
        <v>2169292.14412475</v>
      </c>
      <c r="M9585">
        <v>2240556.59256534</v>
      </c>
      <c r="N9585">
        <v>2550384.2878474598</v>
      </c>
      <c r="O9585">
        <v>3560829.45064922</v>
      </c>
      <c r="Q9585" t="str">
        <f>VLOOKUP(A9585,Lookup_Tables!$D$2:$E$7,2,FALSE)</f>
        <v>PF</v>
      </c>
      <c r="R9585" t="str">
        <f>IFERROR(VLOOKUP(D9585,Lookup_Tables!$A$2:$B$21,2,FALSE),"All")</f>
        <v>Pub Admin Bldg</v>
      </c>
    </row>
    <row r="9586" spans="1:18" hidden="1">
      <c r="A9586">
        <v>4096</v>
      </c>
      <c r="B9586">
        <v>34</v>
      </c>
      <c r="C9586" t="s">
        <v>38</v>
      </c>
      <c r="D9586">
        <v>10</v>
      </c>
      <c r="E9586">
        <v>1643811.70123932</v>
      </c>
      <c r="F9586">
        <v>652677.01210477157</v>
      </c>
      <c r="G9586">
        <v>2684709.5588021302</v>
      </c>
      <c r="H9586">
        <v>7254708.6592475995</v>
      </c>
      <c r="I9586">
        <v>8672639.6118356008</v>
      </c>
      <c r="J9586">
        <v>17163969.179719102</v>
      </c>
      <c r="K9586">
        <v>35850273.9089453</v>
      </c>
      <c r="L9586">
        <v>48961672.240062296</v>
      </c>
      <c r="M9586">
        <v>55325920.370976202</v>
      </c>
      <c r="N9586">
        <v>66853632.499005303</v>
      </c>
      <c r="O9586">
        <v>88693994.290460795</v>
      </c>
      <c r="Q9586" t="str">
        <f>VLOOKUP(A9586,Lookup_Tables!$D$2:$E$7,2,FALSE)</f>
        <v>PF</v>
      </c>
      <c r="R9586" t="str">
        <f>IFERROR(VLOOKUP(D9586,Lookup_Tables!$A$2:$B$21,2,FALSE),"All")</f>
        <v>Pub School</v>
      </c>
    </row>
    <row r="9587" spans="1:18" hidden="1">
      <c r="A9587">
        <v>4096</v>
      </c>
      <c r="B9587">
        <v>34</v>
      </c>
      <c r="C9587" t="s">
        <v>39</v>
      </c>
      <c r="D9587">
        <v>10</v>
      </c>
      <c r="E9587">
        <v>1516347.83598357</v>
      </c>
      <c r="F9587">
        <v>588286.75354309403</v>
      </c>
      <c r="G9587">
        <v>2179362.5269173202</v>
      </c>
      <c r="H9587">
        <v>6546374.9255472599</v>
      </c>
      <c r="I9587">
        <v>8385662.6230793698</v>
      </c>
      <c r="J9587">
        <v>16314483.463077899</v>
      </c>
      <c r="K9587">
        <v>34972456.659361199</v>
      </c>
      <c r="L9587">
        <v>48555457.294381</v>
      </c>
      <c r="M9587">
        <v>52997272.515951499</v>
      </c>
      <c r="N9587">
        <v>66166021.387942001</v>
      </c>
      <c r="O9587">
        <v>83124860.836544707</v>
      </c>
      <c r="Q9587" t="str">
        <f>VLOOKUP(A9587,Lookup_Tables!$D$2:$E$7,2,FALSE)</f>
        <v>PF</v>
      </c>
      <c r="R9587" t="str">
        <f>IFERROR(VLOOKUP(D9587,Lookup_Tables!$A$2:$B$21,2,FALSE),"All")</f>
        <v>Pub School</v>
      </c>
    </row>
    <row r="9588" spans="1:18" hidden="1">
      <c r="A9588">
        <v>4096</v>
      </c>
      <c r="B9588">
        <v>34</v>
      </c>
      <c r="C9588" t="s">
        <v>38</v>
      </c>
      <c r="D9588">
        <v>11</v>
      </c>
      <c r="E9588">
        <v>779636.80972653697</v>
      </c>
      <c r="F9588">
        <v>398413.95837817993</v>
      </c>
      <c r="G9588">
        <v>2519271.32142282</v>
      </c>
      <c r="H9588">
        <v>4241653.4149836404</v>
      </c>
      <c r="I9588">
        <v>4601382.6215546103</v>
      </c>
      <c r="J9588">
        <v>5604069.1304894201</v>
      </c>
      <c r="K9588">
        <v>6786700.8728775596</v>
      </c>
      <c r="L9588">
        <v>8354659.8461451204</v>
      </c>
      <c r="M9588">
        <v>8637578.0474924091</v>
      </c>
      <c r="N9588">
        <v>10102861.7501768</v>
      </c>
      <c r="O9588">
        <v>14730242.180877401</v>
      </c>
      <c r="Q9588" t="str">
        <f>VLOOKUP(A9588,Lookup_Tables!$D$2:$E$7,2,FALSE)</f>
        <v>PF</v>
      </c>
      <c r="R9588" t="str">
        <f>IFERROR(VLOOKUP(D9588,Lookup_Tables!$A$2:$B$21,2,FALSE),"All")</f>
        <v>Pub Univ</v>
      </c>
    </row>
    <row r="9589" spans="1:18" hidden="1">
      <c r="A9589">
        <v>4096</v>
      </c>
      <c r="B9589">
        <v>34</v>
      </c>
      <c r="C9589" t="s">
        <v>39</v>
      </c>
      <c r="D9589">
        <v>11</v>
      </c>
      <c r="E9589">
        <v>684798.73424314801</v>
      </c>
      <c r="F9589">
        <v>357356.25865741185</v>
      </c>
      <c r="G9589">
        <v>2159303.4557103398</v>
      </c>
      <c r="H9589">
        <v>3624796.86900659</v>
      </c>
      <c r="I9589">
        <v>3907487.9358791001</v>
      </c>
      <c r="J9589">
        <v>4858550.7073820103</v>
      </c>
      <c r="K9589">
        <v>5861164.9314787704</v>
      </c>
      <c r="L9589">
        <v>6812566.6715305001</v>
      </c>
      <c r="M9589">
        <v>7223534.6868068203</v>
      </c>
      <c r="N9589">
        <v>8560431.0927424897</v>
      </c>
      <c r="O9589">
        <v>13907718.711220199</v>
      </c>
      <c r="Q9589" t="str">
        <f>VLOOKUP(A9589,Lookup_Tables!$D$2:$E$7,2,FALSE)</f>
        <v>PF</v>
      </c>
      <c r="R9589" t="str">
        <f>IFERROR(VLOOKUP(D9589,Lookup_Tables!$A$2:$B$21,2,FALSE),"All")</f>
        <v>Pub Univ</v>
      </c>
    </row>
    <row r="9590" spans="1:18" hidden="1">
      <c r="A9590">
        <v>4096</v>
      </c>
      <c r="B9590">
        <v>34</v>
      </c>
      <c r="C9590" t="s">
        <v>38</v>
      </c>
      <c r="D9590">
        <v>13</v>
      </c>
      <c r="E9590">
        <v>2545888.6827019602</v>
      </c>
      <c r="F9590">
        <v>1105377.7934582541</v>
      </c>
      <c r="G9590">
        <v>4286331.9177884199</v>
      </c>
      <c r="H9590">
        <v>9205624.4480265006</v>
      </c>
      <c r="I9590">
        <v>11114930.474763401</v>
      </c>
      <c r="J9590">
        <v>21194363.535793599</v>
      </c>
      <c r="K9590">
        <v>51632209.398896202</v>
      </c>
      <c r="L9590">
        <v>76864410.028835401</v>
      </c>
      <c r="M9590">
        <v>85189154.906805307</v>
      </c>
      <c r="N9590">
        <v>107631312.639689</v>
      </c>
      <c r="O9590">
        <v>148782363.05584699</v>
      </c>
      <c r="Q9590" t="str">
        <f>VLOOKUP(A9590,Lookup_Tables!$D$2:$E$7,2,FALSE)</f>
        <v>PF</v>
      </c>
      <c r="R9590" t="str">
        <f>IFERROR(VLOOKUP(D9590,Lookup_Tables!$A$2:$B$21,2,FALSE),"All")</f>
        <v>Residual Inst</v>
      </c>
    </row>
    <row r="9591" spans="1:18" hidden="1">
      <c r="A9591">
        <v>4096</v>
      </c>
      <c r="B9591">
        <v>34</v>
      </c>
      <c r="C9591" t="s">
        <v>39</v>
      </c>
      <c r="D9591">
        <v>13</v>
      </c>
      <c r="E9591">
        <v>2308925.62958244</v>
      </c>
      <c r="F9591">
        <v>981528.61297323206</v>
      </c>
      <c r="G9591">
        <v>3397855.3313706899</v>
      </c>
      <c r="H9591">
        <v>7771805.8638494601</v>
      </c>
      <c r="I9591">
        <v>9958902.9595356099</v>
      </c>
      <c r="J9591">
        <v>19980380.7397586</v>
      </c>
      <c r="K9591">
        <v>50645811.513428502</v>
      </c>
      <c r="L9591">
        <v>76815628.138163403</v>
      </c>
      <c r="M9591">
        <v>82860118.496473804</v>
      </c>
      <c r="N9591">
        <v>106078894.932702</v>
      </c>
      <c r="O9591">
        <v>137280667.10261101</v>
      </c>
      <c r="Q9591" t="str">
        <f>VLOOKUP(A9591,Lookup_Tables!$D$2:$E$7,2,FALSE)</f>
        <v>PF</v>
      </c>
      <c r="R9591" t="str">
        <f>IFERROR(VLOOKUP(D9591,Lookup_Tables!$A$2:$B$21,2,FALSE),"All")</f>
        <v>Residual Inst</v>
      </c>
    </row>
    <row r="9592" spans="1:18" hidden="1">
      <c r="A9592">
        <v>4096</v>
      </c>
      <c r="B9592">
        <v>34</v>
      </c>
      <c r="C9592" t="s">
        <v>38</v>
      </c>
      <c r="D9592">
        <v>14</v>
      </c>
      <c r="E9592">
        <v>5820370.3124562996</v>
      </c>
      <c r="F9592">
        <v>2039520.2932886584</v>
      </c>
      <c r="G9592">
        <v>6734331.0058353897</v>
      </c>
      <c r="H9592">
        <v>21914298.533438601</v>
      </c>
      <c r="I9592">
        <v>26594022.0520963</v>
      </c>
      <c r="J9592">
        <v>59878878.463830099</v>
      </c>
      <c r="K9592">
        <v>157375222.71464899</v>
      </c>
      <c r="L9592">
        <v>235779230.41168299</v>
      </c>
      <c r="M9592">
        <v>250047944.17938301</v>
      </c>
      <c r="N9592">
        <v>320942824.16386002</v>
      </c>
      <c r="O9592">
        <v>433625049.01986599</v>
      </c>
      <c r="Q9592" t="str">
        <f>VLOOKUP(A9592,Lookup_Tables!$D$2:$E$7,2,FALSE)</f>
        <v>PF</v>
      </c>
      <c r="R9592" t="str">
        <f>IFERROR(VLOOKUP(D9592,Lookup_Tables!$A$2:$B$21,2,FALSE),"All")</f>
        <v>Road</v>
      </c>
    </row>
    <row r="9593" spans="1:18" hidden="1">
      <c r="A9593">
        <v>4096</v>
      </c>
      <c r="B9593">
        <v>34</v>
      </c>
      <c r="C9593" t="s">
        <v>39</v>
      </c>
      <c r="D9593">
        <v>14</v>
      </c>
      <c r="E9593">
        <v>5532558.8042929498</v>
      </c>
      <c r="F9593">
        <v>1913516.2474645698</v>
      </c>
      <c r="G9593">
        <v>5696742.6778672701</v>
      </c>
      <c r="H9593">
        <v>20330137.520527299</v>
      </c>
      <c r="I9593">
        <v>25627753.533276599</v>
      </c>
      <c r="J9593">
        <v>57065581.9951685</v>
      </c>
      <c r="K9593">
        <v>155143803.148348</v>
      </c>
      <c r="L9593">
        <v>235779230.41168299</v>
      </c>
      <c r="M9593">
        <v>248936698.59970701</v>
      </c>
      <c r="N9593">
        <v>318665035.67518401</v>
      </c>
      <c r="O9593">
        <v>401307884.254821</v>
      </c>
      <c r="Q9593" t="str">
        <f>VLOOKUP(A9593,Lookup_Tables!$D$2:$E$7,2,FALSE)</f>
        <v>PF</v>
      </c>
      <c r="R9593" t="str">
        <f>IFERROR(VLOOKUP(D9593,Lookup_Tables!$A$2:$B$21,2,FALSE),"All")</f>
        <v>Road</v>
      </c>
    </row>
    <row r="9594" spans="1:18" hidden="1">
      <c r="A9594">
        <v>4096</v>
      </c>
      <c r="B9594">
        <v>34</v>
      </c>
      <c r="C9594" t="s">
        <v>38</v>
      </c>
      <c r="D9594">
        <v>15</v>
      </c>
      <c r="E9594">
        <v>224108717.431959</v>
      </c>
      <c r="F9594">
        <v>101015131.89354204</v>
      </c>
      <c r="G9594">
        <v>433425226.32683003</v>
      </c>
      <c r="H9594">
        <v>921565605.97282898</v>
      </c>
      <c r="I9594">
        <v>1111411418.9750299</v>
      </c>
      <c r="J9594">
        <v>2001649375.39026</v>
      </c>
      <c r="K9594">
        <v>4203474123.7444401</v>
      </c>
      <c r="L9594">
        <v>5676786918.3242502</v>
      </c>
      <c r="M9594">
        <v>6173785603.1303101</v>
      </c>
      <c r="N9594">
        <v>7433217525.0805998</v>
      </c>
      <c r="O9594">
        <v>9634042943.18367</v>
      </c>
      <c r="Q9594" t="str">
        <f>VLOOKUP(A9594,Lookup_Tables!$D$2:$E$7,2,FALSE)</f>
        <v>PF</v>
      </c>
      <c r="R9594" t="str">
        <f>IFERROR(VLOOKUP(D9594,Lookup_Tables!$A$2:$B$21,2,FALSE),"All")</f>
        <v>All</v>
      </c>
    </row>
    <row r="9595" spans="1:18" hidden="1">
      <c r="A9595">
        <v>4096</v>
      </c>
      <c r="B9595">
        <v>34</v>
      </c>
      <c r="C9595" t="s">
        <v>39</v>
      </c>
      <c r="D9595">
        <v>15</v>
      </c>
      <c r="E9595">
        <v>200840008.22799501</v>
      </c>
      <c r="F9595">
        <v>89321135.199254379</v>
      </c>
      <c r="G9595">
        <v>339880999.95592499</v>
      </c>
      <c r="H9595">
        <v>800374307.44606996</v>
      </c>
      <c r="I9595">
        <v>981555751.98973</v>
      </c>
      <c r="J9595">
        <v>1854560775.34144</v>
      </c>
      <c r="K9595">
        <v>4071664346.5696502</v>
      </c>
      <c r="L9595">
        <v>5524383446.8779697</v>
      </c>
      <c r="M9595">
        <v>6028607887.5485096</v>
      </c>
      <c r="N9595">
        <v>7307556706.0670204</v>
      </c>
      <c r="O9595">
        <v>8909689478.1817303</v>
      </c>
      <c r="Q9595" t="str">
        <f>VLOOKUP(A9595,Lookup_Tables!$D$2:$E$7,2,FALSE)</f>
        <v>PF</v>
      </c>
      <c r="R9595" t="str">
        <f>IFERROR(VLOOKUP(D9595,Lookup_Tables!$A$2:$B$21,2,FALSE),"All")</f>
        <v>All</v>
      </c>
    </row>
    <row r="9596" spans="1:18" hidden="1">
      <c r="A9596">
        <v>4096</v>
      </c>
      <c r="B9596">
        <v>34</v>
      </c>
      <c r="C9596" t="s">
        <v>38</v>
      </c>
      <c r="D9596">
        <v>16</v>
      </c>
      <c r="E9596">
        <v>33343919.819281001</v>
      </c>
      <c r="F9596">
        <v>14967019.531997778</v>
      </c>
      <c r="G9596">
        <v>60869888.809448197</v>
      </c>
      <c r="H9596">
        <v>120368705.989245</v>
      </c>
      <c r="I9596">
        <v>144094345.990358</v>
      </c>
      <c r="J9596">
        <v>289152485.72247398</v>
      </c>
      <c r="K9596">
        <v>647483467.02901495</v>
      </c>
      <c r="L9596">
        <v>943627059.29607797</v>
      </c>
      <c r="M9596">
        <v>1013741230.5017999</v>
      </c>
      <c r="N9596">
        <v>1272797316.4777999</v>
      </c>
      <c r="O9596">
        <v>1628142022.1881001</v>
      </c>
      <c r="Q9596" t="str">
        <f>VLOOKUP(A9596,Lookup_Tables!$D$2:$E$7,2,FALSE)</f>
        <v>PF</v>
      </c>
      <c r="R9596" t="str">
        <f>IFERROR(VLOOKUP(D9596,Lookup_Tables!$A$2:$B$21,2,FALSE),"All")</f>
        <v>Government_Loss</v>
      </c>
    </row>
    <row r="9597" spans="1:18" hidden="1">
      <c r="A9597">
        <v>4096</v>
      </c>
      <c r="B9597">
        <v>34</v>
      </c>
      <c r="C9597" t="s">
        <v>39</v>
      </c>
      <c r="D9597">
        <v>16</v>
      </c>
      <c r="E9597">
        <v>29898240.4625539</v>
      </c>
      <c r="F9597">
        <v>13176861.265342789</v>
      </c>
      <c r="G9597">
        <v>48215901.561189398</v>
      </c>
      <c r="H9597">
        <v>100280395.33820599</v>
      </c>
      <c r="I9597">
        <v>122373859.21070001</v>
      </c>
      <c r="J9597">
        <v>265769651.07449299</v>
      </c>
      <c r="K9597">
        <v>634644435.03636396</v>
      </c>
      <c r="L9597">
        <v>934154740.40415502</v>
      </c>
      <c r="M9597">
        <v>1007029108.08848</v>
      </c>
      <c r="N9597">
        <v>1231907048.2846999</v>
      </c>
      <c r="O9597">
        <v>1517199061.3280201</v>
      </c>
      <c r="Q9597" t="str">
        <f>VLOOKUP(A9597,Lookup_Tables!$D$2:$E$7,2,FALSE)</f>
        <v>PF</v>
      </c>
      <c r="R9597" t="str">
        <f>IFERROR(VLOOKUP(D9597,Lookup_Tables!$A$2:$B$21,2,FALSE),"All")</f>
        <v>Government_Loss</v>
      </c>
    </row>
    <row r="9598" spans="1:18" hidden="1">
      <c r="A9598">
        <v>4096</v>
      </c>
      <c r="B9598">
        <v>34</v>
      </c>
      <c r="C9598" t="s">
        <v>38</v>
      </c>
      <c r="D9598">
        <v>17</v>
      </c>
      <c r="E9598">
        <v>22033485.848339699</v>
      </c>
      <c r="F9598">
        <v>9782320.1449067276</v>
      </c>
      <c r="G9598">
        <v>41108821.015970998</v>
      </c>
      <c r="H9598">
        <v>87160942.805910796</v>
      </c>
      <c r="I9598">
        <v>104578984.63098</v>
      </c>
      <c r="J9598">
        <v>197565472.96779501</v>
      </c>
      <c r="K9598">
        <v>420484245.10601997</v>
      </c>
      <c r="L9598">
        <v>589092785.692981</v>
      </c>
      <c r="M9598">
        <v>651669196.11829901</v>
      </c>
      <c r="N9598">
        <v>798347563.78969896</v>
      </c>
      <c r="O9598">
        <v>1040322389.82172</v>
      </c>
      <c r="Q9598" t="str">
        <f>VLOOKUP(A9598,Lookup_Tables!$D$2:$E$7,2,FALSE)</f>
        <v>PF</v>
      </c>
      <c r="R9598" t="str">
        <f>IFERROR(VLOOKUP(D9598,Lookup_Tables!$A$2:$B$21,2,FALSE),"All")</f>
        <v>Emergency_Loss</v>
      </c>
    </row>
    <row r="9599" spans="1:18" hidden="1">
      <c r="A9599">
        <v>4096</v>
      </c>
      <c r="B9599">
        <v>34</v>
      </c>
      <c r="C9599" t="s">
        <v>39</v>
      </c>
      <c r="D9599">
        <v>17</v>
      </c>
      <c r="E9599">
        <v>19816420.816380002</v>
      </c>
      <c r="F9599">
        <v>8632605.4645727389</v>
      </c>
      <c r="G9599">
        <v>32319409.900997199</v>
      </c>
      <c r="H9599">
        <v>75332982.744484007</v>
      </c>
      <c r="I9599">
        <v>94648162.416052803</v>
      </c>
      <c r="J9599">
        <v>183298810.52572501</v>
      </c>
      <c r="K9599">
        <v>410552371.32714897</v>
      </c>
      <c r="L9599">
        <v>582827378.54811895</v>
      </c>
      <c r="M9599">
        <v>635981531.67857099</v>
      </c>
      <c r="N9599">
        <v>778041769.87208104</v>
      </c>
      <c r="O9599">
        <v>961873264.61709499</v>
      </c>
      <c r="Q9599" t="str">
        <f>VLOOKUP(A9599,Lookup_Tables!$D$2:$E$7,2,FALSE)</f>
        <v>PF</v>
      </c>
      <c r="R9599" t="str">
        <f>IFERROR(VLOOKUP(D9599,Lookup_Tables!$A$2:$B$21,2,FALSE),"All")</f>
        <v>Emergency_Loss</v>
      </c>
    </row>
    <row r="9600" spans="1:18" hidden="1">
      <c r="A9600">
        <v>4096</v>
      </c>
      <c r="B9600">
        <v>34</v>
      </c>
      <c r="C9600" t="s">
        <v>38</v>
      </c>
      <c r="D9600">
        <v>18</v>
      </c>
      <c r="E9600">
        <v>55377405.667620502</v>
      </c>
      <c r="F9600">
        <v>24750217.28099912</v>
      </c>
      <c r="G9600">
        <v>101911246.874764</v>
      </c>
      <c r="H9600">
        <v>207399958.96263501</v>
      </c>
      <c r="I9600">
        <v>250054453.281266</v>
      </c>
      <c r="J9600">
        <v>487498563.56683302</v>
      </c>
      <c r="K9600">
        <v>1065422661.9238</v>
      </c>
      <c r="L9600">
        <v>1526817358.9955599</v>
      </c>
      <c r="M9600">
        <v>1663277143.7504001</v>
      </c>
      <c r="N9600">
        <v>2071852942.3559</v>
      </c>
      <c r="O9600">
        <v>2668464412.00982</v>
      </c>
      <c r="Q9600" t="str">
        <f>VLOOKUP(A9600,Lookup_Tables!$D$2:$E$7,2,FALSE)</f>
        <v>PF</v>
      </c>
      <c r="R9600" t="str">
        <f>IFERROR(VLOOKUP(D9600,Lookup_Tables!$A$2:$B$21,2,FALSE),"All")</f>
        <v>Govt_Plus_Emergency</v>
      </c>
    </row>
    <row r="9601" spans="1:18" hidden="1">
      <c r="A9601">
        <v>4096</v>
      </c>
      <c r="B9601">
        <v>34</v>
      </c>
      <c r="C9601" t="s">
        <v>39</v>
      </c>
      <c r="D9601">
        <v>18</v>
      </c>
      <c r="E9601">
        <v>49714505.034224503</v>
      </c>
      <c r="F9601">
        <v>21788331.311644472</v>
      </c>
      <c r="G9601">
        <v>80402620.225287497</v>
      </c>
      <c r="H9601">
        <v>176331918.20937499</v>
      </c>
      <c r="I9601">
        <v>218279483.75619701</v>
      </c>
      <c r="J9601">
        <v>451689261.64756298</v>
      </c>
      <c r="K9601">
        <v>1045196806.36351</v>
      </c>
      <c r="L9601">
        <v>1518942272.84446</v>
      </c>
      <c r="M9601">
        <v>1637117311.72826</v>
      </c>
      <c r="N9601">
        <v>2009948818.15678</v>
      </c>
      <c r="O9601">
        <v>2470075047.99194</v>
      </c>
      <c r="Q9601" t="str">
        <f>VLOOKUP(A9601,Lookup_Tables!$D$2:$E$7,2,FALSE)</f>
        <v>PF</v>
      </c>
      <c r="R9601" t="str">
        <f>IFERROR(VLOOKUP(D9601,Lookup_Tables!$A$2:$B$21,2,FALSE),"All")</f>
        <v>Govt_Plus_Emergency</v>
      </c>
    </row>
    <row r="9602" spans="1:18" hidden="1">
      <c r="A9602">
        <v>4096</v>
      </c>
      <c r="B9602">
        <v>35</v>
      </c>
      <c r="C9602" t="s">
        <v>38</v>
      </c>
      <c r="D9602">
        <v>0</v>
      </c>
      <c r="E9602">
        <v>95914549.761369795</v>
      </c>
      <c r="F9602">
        <v>31266304.332937598</v>
      </c>
      <c r="G9602">
        <v>145498175.121268</v>
      </c>
      <c r="H9602">
        <v>625229498.20143104</v>
      </c>
      <c r="I9602">
        <v>774933101.929389</v>
      </c>
      <c r="J9602">
        <v>1301815760.1085401</v>
      </c>
      <c r="K9602">
        <v>2035961108.3938999</v>
      </c>
      <c r="L9602">
        <v>2761505427.15483</v>
      </c>
      <c r="M9602">
        <v>2994377045.0134902</v>
      </c>
      <c r="N9602">
        <v>4130703960.2193799</v>
      </c>
      <c r="O9602">
        <v>5338790785.9772997</v>
      </c>
      <c r="Q9602" t="str">
        <f>VLOOKUP(A9602,Lookup_Tables!$D$2:$E$7,2,FALSE)</f>
        <v>PF</v>
      </c>
      <c r="R9602" t="str">
        <f>IFERROR(VLOOKUP(D9602,Lookup_Tables!$A$2:$B$21,2,FALSE),"All")</f>
        <v>Private Assets</v>
      </c>
    </row>
    <row r="9603" spans="1:18" hidden="1">
      <c r="A9603">
        <v>4096</v>
      </c>
      <c r="B9603">
        <v>35</v>
      </c>
      <c r="C9603" t="s">
        <v>39</v>
      </c>
      <c r="D9603">
        <v>0</v>
      </c>
      <c r="E9603">
        <v>91399396.935679302</v>
      </c>
      <c r="F9603">
        <v>29215606.917775944</v>
      </c>
      <c r="G9603">
        <v>134580628.905922</v>
      </c>
      <c r="H9603">
        <v>595619086.93731499</v>
      </c>
      <c r="I9603">
        <v>746590774.10759497</v>
      </c>
      <c r="J9603">
        <v>1245335595.93065</v>
      </c>
      <c r="K9603">
        <v>1964111509.1170499</v>
      </c>
      <c r="L9603">
        <v>2690236682.6001101</v>
      </c>
      <c r="M9603">
        <v>2874985386.20011</v>
      </c>
      <c r="N9603">
        <v>4130703473.2342401</v>
      </c>
      <c r="O9603">
        <v>5338790785.9772997</v>
      </c>
      <c r="Q9603" t="str">
        <f>VLOOKUP(A9603,Lookup_Tables!$D$2:$E$7,2,FALSE)</f>
        <v>PF</v>
      </c>
      <c r="R9603" t="str">
        <f>IFERROR(VLOOKUP(D9603,Lookup_Tables!$A$2:$B$21,2,FALSE),"All")</f>
        <v>Private Assets</v>
      </c>
    </row>
    <row r="9604" spans="1:18" hidden="1">
      <c r="A9604">
        <v>4096</v>
      </c>
      <c r="B9604">
        <v>35</v>
      </c>
      <c r="C9604" t="s">
        <v>38</v>
      </c>
      <c r="D9604">
        <v>1</v>
      </c>
      <c r="E9604">
        <v>4092.8665959618802</v>
      </c>
      <c r="F9604">
        <v>1355.4024857116769</v>
      </c>
      <c r="G9604">
        <v>0</v>
      </c>
      <c r="H9604">
        <v>0</v>
      </c>
      <c r="I9604">
        <v>0</v>
      </c>
      <c r="J9604">
        <v>0</v>
      </c>
      <c r="K9604">
        <v>101203.353181151</v>
      </c>
      <c r="L9604">
        <v>243381.824959452</v>
      </c>
      <c r="M9604">
        <v>339953.09341282101</v>
      </c>
      <c r="N9604">
        <v>530281.12526819203</v>
      </c>
      <c r="O9604">
        <v>777878.20729116199</v>
      </c>
      <c r="Q9604" t="str">
        <f>VLOOKUP(A9604,Lookup_Tables!$D$2:$E$7,2,FALSE)</f>
        <v>PF</v>
      </c>
      <c r="R9604" t="str">
        <f>IFERROR(VLOOKUP(D9604,Lookup_Tables!$A$2:$B$21,2,FALSE),"All")</f>
        <v>Airport</v>
      </c>
    </row>
    <row r="9605" spans="1:18" hidden="1">
      <c r="A9605">
        <v>4096</v>
      </c>
      <c r="B9605">
        <v>35</v>
      </c>
      <c r="C9605" t="s">
        <v>39</v>
      </c>
      <c r="D9605">
        <v>1</v>
      </c>
      <c r="E9605">
        <v>4092.8665959618802</v>
      </c>
      <c r="F9605">
        <v>1355.4024857116769</v>
      </c>
      <c r="G9605">
        <v>0</v>
      </c>
      <c r="H9605">
        <v>0</v>
      </c>
      <c r="I9605">
        <v>0</v>
      </c>
      <c r="J9605">
        <v>0</v>
      </c>
      <c r="K9605">
        <v>101203.353181151</v>
      </c>
      <c r="L9605">
        <v>243381.824959452</v>
      </c>
      <c r="M9605">
        <v>339953.09341282101</v>
      </c>
      <c r="N9605">
        <v>530281.12526819203</v>
      </c>
      <c r="O9605">
        <v>777878.20729116199</v>
      </c>
      <c r="Q9605" t="str">
        <f>VLOOKUP(A9605,Lookup_Tables!$D$2:$E$7,2,FALSE)</f>
        <v>PF</v>
      </c>
      <c r="R9605" t="str">
        <f>IFERROR(VLOOKUP(D9605,Lookup_Tables!$A$2:$B$21,2,FALSE),"All")</f>
        <v>Airport</v>
      </c>
    </row>
    <row r="9606" spans="1:18" hidden="1">
      <c r="A9606">
        <v>4096</v>
      </c>
      <c r="B9606">
        <v>35</v>
      </c>
      <c r="C9606" t="s">
        <v>38</v>
      </c>
      <c r="D9606">
        <v>2</v>
      </c>
      <c r="E9606">
        <v>6076340.9360606996</v>
      </c>
      <c r="F9606">
        <v>1880503.2223280221</v>
      </c>
      <c r="G9606">
        <v>10694353.217424201</v>
      </c>
      <c r="H9606">
        <v>38545898.465940602</v>
      </c>
      <c r="I9606">
        <v>47667335.6567664</v>
      </c>
      <c r="J9606">
        <v>85064512.085023105</v>
      </c>
      <c r="K9606">
        <v>131386756.901014</v>
      </c>
      <c r="L9606">
        <v>185754187.96164301</v>
      </c>
      <c r="M9606">
        <v>200697524.52358899</v>
      </c>
      <c r="N9606">
        <v>259716265.68029299</v>
      </c>
      <c r="O9606">
        <v>307195011.18444502</v>
      </c>
      <c r="Q9606" t="str">
        <f>VLOOKUP(A9606,Lookup_Tables!$D$2:$E$7,2,FALSE)</f>
        <v>PF</v>
      </c>
      <c r="R9606" t="str">
        <f>IFERROR(VLOOKUP(D9606,Lookup_Tables!$A$2:$B$21,2,FALSE),"All")</f>
        <v>Bridge</v>
      </c>
    </row>
    <row r="9607" spans="1:18" hidden="1">
      <c r="A9607">
        <v>4096</v>
      </c>
      <c r="B9607">
        <v>35</v>
      </c>
      <c r="C9607" t="s">
        <v>39</v>
      </c>
      <c r="D9607">
        <v>2</v>
      </c>
      <c r="E9607">
        <v>5806883.5722287605</v>
      </c>
      <c r="F9607">
        <v>1764984.4503309401</v>
      </c>
      <c r="G9607">
        <v>10189079.858625401</v>
      </c>
      <c r="H9607">
        <v>36490365.610119499</v>
      </c>
      <c r="I9607">
        <v>46114583.147052102</v>
      </c>
      <c r="J9607">
        <v>81336620.222154006</v>
      </c>
      <c r="K9607">
        <v>129180989.98355301</v>
      </c>
      <c r="L9607">
        <v>179714508.39663401</v>
      </c>
      <c r="M9607">
        <v>194181584.99604601</v>
      </c>
      <c r="N9607">
        <v>238372173.39483401</v>
      </c>
      <c r="O9607">
        <v>306703145.84333098</v>
      </c>
      <c r="Q9607" t="str">
        <f>VLOOKUP(A9607,Lookup_Tables!$D$2:$E$7,2,FALSE)</f>
        <v>PF</v>
      </c>
      <c r="R9607" t="str">
        <f>IFERROR(VLOOKUP(D9607,Lookup_Tables!$A$2:$B$21,2,FALSE),"All")</f>
        <v>Bridge</v>
      </c>
    </row>
    <row r="9608" spans="1:18" hidden="1">
      <c r="A9608">
        <v>4096</v>
      </c>
      <c r="B9608">
        <v>35</v>
      </c>
      <c r="C9608" t="s">
        <v>38</v>
      </c>
      <c r="D9608">
        <v>3</v>
      </c>
      <c r="E9608">
        <v>366783.89081751899</v>
      </c>
      <c r="F9608">
        <v>103985.02852190356</v>
      </c>
      <c r="G9608">
        <v>617205.40240606805</v>
      </c>
      <c r="H9608">
        <v>2649916.2084663399</v>
      </c>
      <c r="I9608">
        <v>3439940.4010490002</v>
      </c>
      <c r="J9608">
        <v>5260305.9517319202</v>
      </c>
      <c r="K9608">
        <v>6988097.8893085299</v>
      </c>
      <c r="L9608">
        <v>10019565.001157001</v>
      </c>
      <c r="M9608">
        <v>11623017.2558212</v>
      </c>
      <c r="N9608">
        <v>16977582.486064602</v>
      </c>
      <c r="O9608">
        <v>24447829.751510501</v>
      </c>
      <c r="Q9608" t="str">
        <f>VLOOKUP(A9608,Lookup_Tables!$D$2:$E$7,2,FALSE)</f>
        <v>PF</v>
      </c>
      <c r="R9608" t="str">
        <f>IFERROR(VLOOKUP(D9608,Lookup_Tables!$A$2:$B$21,2,FALSE),"All")</f>
        <v>Govt Hosp</v>
      </c>
    </row>
    <row r="9609" spans="1:18" hidden="1">
      <c r="A9609">
        <v>4096</v>
      </c>
      <c r="B9609">
        <v>35</v>
      </c>
      <c r="C9609" t="s">
        <v>39</v>
      </c>
      <c r="D9609">
        <v>3</v>
      </c>
      <c r="E9609">
        <v>352687.986239855</v>
      </c>
      <c r="F9609">
        <v>100338.33547848117</v>
      </c>
      <c r="G9609">
        <v>600619.23002197</v>
      </c>
      <c r="H9609">
        <v>2530451.8000632599</v>
      </c>
      <c r="I9609">
        <v>3319017.17072433</v>
      </c>
      <c r="J9609">
        <v>5068752.7406301601</v>
      </c>
      <c r="K9609">
        <v>6862403.6102326196</v>
      </c>
      <c r="L9609">
        <v>9337686.8026341703</v>
      </c>
      <c r="M9609">
        <v>10351130.7425975</v>
      </c>
      <c r="N9609">
        <v>16550588.185796799</v>
      </c>
      <c r="O9609">
        <v>23599176.714103401</v>
      </c>
      <c r="Q9609" t="str">
        <f>VLOOKUP(A9609,Lookup_Tables!$D$2:$E$7,2,FALSE)</f>
        <v>PF</v>
      </c>
      <c r="R9609" t="str">
        <f>IFERROR(VLOOKUP(D9609,Lookup_Tables!$A$2:$B$21,2,FALSE),"All")</f>
        <v>Govt Hosp</v>
      </c>
    </row>
    <row r="9610" spans="1:18" hidden="1">
      <c r="A9610">
        <v>4096</v>
      </c>
      <c r="B9610">
        <v>35</v>
      </c>
      <c r="C9610" t="s">
        <v>38</v>
      </c>
      <c r="D9610">
        <v>4</v>
      </c>
      <c r="E9610">
        <v>661498.10568123497</v>
      </c>
      <c r="F9610">
        <v>291258.42902991723</v>
      </c>
      <c r="G9610">
        <v>1669988.52066705</v>
      </c>
      <c r="H9610">
        <v>3921871.7738445601</v>
      </c>
      <c r="I9610">
        <v>4518773.5790794799</v>
      </c>
      <c r="J9610">
        <v>6597615.3198413104</v>
      </c>
      <c r="K9610">
        <v>9228764.4334293492</v>
      </c>
      <c r="L9610">
        <v>11848148.750478201</v>
      </c>
      <c r="M9610">
        <v>12327733.6344191</v>
      </c>
      <c r="N9610">
        <v>15590603.125040799</v>
      </c>
      <c r="O9610">
        <v>19430046.677693501</v>
      </c>
      <c r="Q9610" t="str">
        <f>VLOOKUP(A9610,Lookup_Tables!$D$2:$E$7,2,FALSE)</f>
        <v>PF</v>
      </c>
      <c r="R9610" t="str">
        <f>IFERROR(VLOOKUP(D9610,Lookup_Tables!$A$2:$B$21,2,FALSE),"All")</f>
        <v>Govt Med Fac</v>
      </c>
    </row>
    <row r="9611" spans="1:18" hidden="1">
      <c r="A9611">
        <v>4096</v>
      </c>
      <c r="B9611">
        <v>35</v>
      </c>
      <c r="C9611" t="s">
        <v>39</v>
      </c>
      <c r="D9611">
        <v>4</v>
      </c>
      <c r="E9611">
        <v>587441.45274828805</v>
      </c>
      <c r="F9611">
        <v>254153.95530291548</v>
      </c>
      <c r="G9611">
        <v>1412779.8151235699</v>
      </c>
      <c r="H9611">
        <v>3475935.9669305198</v>
      </c>
      <c r="I9611">
        <v>3988708.1429753602</v>
      </c>
      <c r="J9611">
        <v>6022487.6375621101</v>
      </c>
      <c r="K9611">
        <v>8799676.7709103096</v>
      </c>
      <c r="L9611">
        <v>11498646.366667399</v>
      </c>
      <c r="M9611">
        <v>11821379.381690901</v>
      </c>
      <c r="N9611">
        <v>14419967.2878478</v>
      </c>
      <c r="O9611">
        <v>18380395.913254399</v>
      </c>
      <c r="Q9611" t="str">
        <f>VLOOKUP(A9611,Lookup_Tables!$D$2:$E$7,2,FALSE)</f>
        <v>PF</v>
      </c>
      <c r="R9611" t="str">
        <f>IFERROR(VLOOKUP(D9611,Lookup_Tables!$A$2:$B$21,2,FALSE),"All")</f>
        <v>Govt Med Fac</v>
      </c>
    </row>
    <row r="9612" spans="1:18" hidden="1">
      <c r="A9612">
        <v>4096</v>
      </c>
      <c r="B9612">
        <v>35</v>
      </c>
      <c r="C9612" t="s">
        <v>38</v>
      </c>
      <c r="D9612">
        <v>6</v>
      </c>
      <c r="E9612">
        <v>74.192435883511905</v>
      </c>
      <c r="F9612">
        <v>28.920823225714003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12411.0912330273</v>
      </c>
      <c r="O9612">
        <v>32860.521424770603</v>
      </c>
      <c r="Q9612" t="str">
        <f>VLOOKUP(A9612,Lookup_Tables!$D$2:$E$7,2,FALSE)</f>
        <v>PF</v>
      </c>
      <c r="R9612" t="str">
        <f>IFERROR(VLOOKUP(D9612,Lookup_Tables!$A$2:$B$21,2,FALSE),"All")</f>
        <v>Port</v>
      </c>
    </row>
    <row r="9613" spans="1:18" hidden="1">
      <c r="A9613">
        <v>4096</v>
      </c>
      <c r="B9613">
        <v>35</v>
      </c>
      <c r="C9613" t="s">
        <v>39</v>
      </c>
      <c r="D9613">
        <v>6</v>
      </c>
      <c r="E9613">
        <v>74.192435883511905</v>
      </c>
      <c r="F9613">
        <v>28.920823225714003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12411.0912330273</v>
      </c>
      <c r="O9613">
        <v>32860.521424770603</v>
      </c>
      <c r="Q9613" t="str">
        <f>VLOOKUP(A9613,Lookup_Tables!$D$2:$E$7,2,FALSE)</f>
        <v>PF</v>
      </c>
      <c r="R9613" t="str">
        <f>IFERROR(VLOOKUP(D9613,Lookup_Tables!$A$2:$B$21,2,FALSE),"All")</f>
        <v>Port</v>
      </c>
    </row>
    <row r="9614" spans="1:18" hidden="1">
      <c r="A9614">
        <v>4096</v>
      </c>
      <c r="B9614">
        <v>35</v>
      </c>
      <c r="C9614" t="s">
        <v>38</v>
      </c>
      <c r="D9614">
        <v>9</v>
      </c>
      <c r="E9614">
        <v>75471.253540006393</v>
      </c>
      <c r="F9614">
        <v>41207.267513382394</v>
      </c>
      <c r="G9614">
        <v>180718.273639536</v>
      </c>
      <c r="H9614">
        <v>325095.61802238802</v>
      </c>
      <c r="I9614">
        <v>354858.02723992098</v>
      </c>
      <c r="J9614">
        <v>492705.43904524</v>
      </c>
      <c r="K9614">
        <v>715088.08430294495</v>
      </c>
      <c r="L9614">
        <v>1011142.58829137</v>
      </c>
      <c r="M9614">
        <v>1156549.3956999399</v>
      </c>
      <c r="N9614">
        <v>1758571.67699472</v>
      </c>
      <c r="O9614">
        <v>2936837.3554585702</v>
      </c>
      <c r="Q9614" t="str">
        <f>VLOOKUP(A9614,Lookup_Tables!$D$2:$E$7,2,FALSE)</f>
        <v>PF</v>
      </c>
      <c r="R9614" t="str">
        <f>IFERROR(VLOOKUP(D9614,Lookup_Tables!$A$2:$B$21,2,FALSE),"All")</f>
        <v>Pub Admin Bldg</v>
      </c>
    </row>
    <row r="9615" spans="1:18" hidden="1">
      <c r="A9615">
        <v>4096</v>
      </c>
      <c r="B9615">
        <v>35</v>
      </c>
      <c r="C9615" t="s">
        <v>39</v>
      </c>
      <c r="D9615">
        <v>9</v>
      </c>
      <c r="E9615">
        <v>63027.523603345697</v>
      </c>
      <c r="F9615">
        <v>34182.086602540512</v>
      </c>
      <c r="G9615">
        <v>137107.13905046499</v>
      </c>
      <c r="H9615">
        <v>249236.48401295999</v>
      </c>
      <c r="I9615">
        <v>300757.50370453601</v>
      </c>
      <c r="J9615">
        <v>418861.08247179701</v>
      </c>
      <c r="K9615">
        <v>618862.34525759995</v>
      </c>
      <c r="L9615">
        <v>934951.60593217798</v>
      </c>
      <c r="M9615">
        <v>1062944.4354503099</v>
      </c>
      <c r="N9615">
        <v>1747728.3870475199</v>
      </c>
      <c r="O9615">
        <v>2855840.8051475198</v>
      </c>
      <c r="Q9615" t="str">
        <f>VLOOKUP(A9615,Lookup_Tables!$D$2:$E$7,2,FALSE)</f>
        <v>PF</v>
      </c>
      <c r="R9615" t="str">
        <f>IFERROR(VLOOKUP(D9615,Lookup_Tables!$A$2:$B$21,2,FALSE),"All")</f>
        <v>Pub Admin Bldg</v>
      </c>
    </row>
    <row r="9616" spans="1:18" hidden="1">
      <c r="A9616">
        <v>4096</v>
      </c>
      <c r="B9616">
        <v>35</v>
      </c>
      <c r="C9616" t="s">
        <v>38</v>
      </c>
      <c r="D9616">
        <v>10</v>
      </c>
      <c r="E9616">
        <v>1711564.1178270699</v>
      </c>
      <c r="F9616">
        <v>542018.6328602971</v>
      </c>
      <c r="G9616">
        <v>3372145.4390520002</v>
      </c>
      <c r="H9616">
        <v>12550717.645812901</v>
      </c>
      <c r="I9616">
        <v>15145212.726597499</v>
      </c>
      <c r="J9616">
        <v>23579388.740412999</v>
      </c>
      <c r="K9616">
        <v>34010079.760159999</v>
      </c>
      <c r="L9616">
        <v>43209762.113963202</v>
      </c>
      <c r="M9616">
        <v>47039048.692203298</v>
      </c>
      <c r="N9616">
        <v>63460711.737415098</v>
      </c>
      <c r="O9616">
        <v>75016289.171202198</v>
      </c>
      <c r="Q9616" t="str">
        <f>VLOOKUP(A9616,Lookup_Tables!$D$2:$E$7,2,FALSE)</f>
        <v>PF</v>
      </c>
      <c r="R9616" t="str">
        <f>IFERROR(VLOOKUP(D9616,Lookup_Tables!$A$2:$B$21,2,FALSE),"All")</f>
        <v>Pub School</v>
      </c>
    </row>
    <row r="9617" spans="1:18" hidden="1">
      <c r="A9617">
        <v>4096</v>
      </c>
      <c r="B9617">
        <v>35</v>
      </c>
      <c r="C9617" t="s">
        <v>39</v>
      </c>
      <c r="D9617">
        <v>10</v>
      </c>
      <c r="E9617">
        <v>1627366.3850499501</v>
      </c>
      <c r="F9617">
        <v>514197.20671639824</v>
      </c>
      <c r="G9617">
        <v>3186659.0784052499</v>
      </c>
      <c r="H9617">
        <v>11847076.022926001</v>
      </c>
      <c r="I9617">
        <v>14485651.9243259</v>
      </c>
      <c r="J9617">
        <v>22360308.906034399</v>
      </c>
      <c r="K9617">
        <v>33030777.710079301</v>
      </c>
      <c r="L9617">
        <v>41865690.428715304</v>
      </c>
      <c r="M9617">
        <v>44844089.070564598</v>
      </c>
      <c r="N9617">
        <v>54523022.917633101</v>
      </c>
      <c r="O9617">
        <v>75013240.849086493</v>
      </c>
      <c r="Q9617" t="str">
        <f>VLOOKUP(A9617,Lookup_Tables!$D$2:$E$7,2,FALSE)</f>
        <v>PF</v>
      </c>
      <c r="R9617" t="str">
        <f>IFERROR(VLOOKUP(D9617,Lookup_Tables!$A$2:$B$21,2,FALSE),"All")</f>
        <v>Pub School</v>
      </c>
    </row>
    <row r="9618" spans="1:18" hidden="1">
      <c r="A9618">
        <v>4096</v>
      </c>
      <c r="B9618">
        <v>35</v>
      </c>
      <c r="C9618" t="s">
        <v>38</v>
      </c>
      <c r="D9618">
        <v>11</v>
      </c>
      <c r="E9618">
        <v>727850.14830223203</v>
      </c>
      <c r="F9618">
        <v>269854.8687170535</v>
      </c>
      <c r="G9618">
        <v>945658.38989901403</v>
      </c>
      <c r="H9618">
        <v>3420626.6269117799</v>
      </c>
      <c r="I9618">
        <v>5103815.92836993</v>
      </c>
      <c r="J9618">
        <v>9011348.3638096098</v>
      </c>
      <c r="K9618">
        <v>12395112.716641501</v>
      </c>
      <c r="L9618">
        <v>18828206.241350599</v>
      </c>
      <c r="M9618">
        <v>22567219.325744301</v>
      </c>
      <c r="N9618">
        <v>36989356.871768802</v>
      </c>
      <c r="O9618">
        <v>57359676.258279398</v>
      </c>
      <c r="Q9618" t="str">
        <f>VLOOKUP(A9618,Lookup_Tables!$D$2:$E$7,2,FALSE)</f>
        <v>PF</v>
      </c>
      <c r="R9618" t="str">
        <f>IFERROR(VLOOKUP(D9618,Lookup_Tables!$A$2:$B$21,2,FALSE),"All")</f>
        <v>Pub Univ</v>
      </c>
    </row>
    <row r="9619" spans="1:18" hidden="1">
      <c r="A9619">
        <v>4096</v>
      </c>
      <c r="B9619">
        <v>35</v>
      </c>
      <c r="C9619" t="s">
        <v>39</v>
      </c>
      <c r="D9619">
        <v>11</v>
      </c>
      <c r="E9619">
        <v>670643.32738858496</v>
      </c>
      <c r="F9619">
        <v>250755.92827621236</v>
      </c>
      <c r="G9619">
        <v>722459.09442592796</v>
      </c>
      <c r="H9619">
        <v>3208898.70689733</v>
      </c>
      <c r="I9619">
        <v>4600272.4535327004</v>
      </c>
      <c r="J9619">
        <v>8938144.6134347096</v>
      </c>
      <c r="K9619">
        <v>11945883.547919201</v>
      </c>
      <c r="L9619">
        <v>17638171.4739292</v>
      </c>
      <c r="M9619">
        <v>20651768.3268902</v>
      </c>
      <c r="N9619">
        <v>36779520.723994099</v>
      </c>
      <c r="O9619">
        <v>48978141.265997797</v>
      </c>
      <c r="Q9619" t="str">
        <f>VLOOKUP(A9619,Lookup_Tables!$D$2:$E$7,2,FALSE)</f>
        <v>PF</v>
      </c>
      <c r="R9619" t="str">
        <f>IFERROR(VLOOKUP(D9619,Lookup_Tables!$A$2:$B$21,2,FALSE),"All")</f>
        <v>Pub Univ</v>
      </c>
    </row>
    <row r="9620" spans="1:18" hidden="1">
      <c r="A9620">
        <v>4096</v>
      </c>
      <c r="B9620">
        <v>35</v>
      </c>
      <c r="C9620" t="s">
        <v>38</v>
      </c>
      <c r="D9620">
        <v>13</v>
      </c>
      <c r="E9620">
        <v>1544234.92654387</v>
      </c>
      <c r="F9620">
        <v>512991.97334944375</v>
      </c>
      <c r="G9620">
        <v>1523727.3242815</v>
      </c>
      <c r="H9620">
        <v>8995979.8536363896</v>
      </c>
      <c r="I9620">
        <v>11584068.858804099</v>
      </c>
      <c r="J9620">
        <v>21025121.234431401</v>
      </c>
      <c r="K9620">
        <v>36815675.066333398</v>
      </c>
      <c r="L9620">
        <v>50915921.7493916</v>
      </c>
      <c r="M9620">
        <v>55588004.939638197</v>
      </c>
      <c r="N9620">
        <v>70823407.766196698</v>
      </c>
      <c r="O9620">
        <v>98146944.818690106</v>
      </c>
      <c r="Q9620" t="str">
        <f>VLOOKUP(A9620,Lookup_Tables!$D$2:$E$7,2,FALSE)</f>
        <v>PF</v>
      </c>
      <c r="R9620" t="str">
        <f>IFERROR(VLOOKUP(D9620,Lookup_Tables!$A$2:$B$21,2,FALSE),"All")</f>
        <v>Residual Inst</v>
      </c>
    </row>
    <row r="9621" spans="1:18" hidden="1">
      <c r="A9621">
        <v>4096</v>
      </c>
      <c r="B9621">
        <v>35</v>
      </c>
      <c r="C9621" t="s">
        <v>39</v>
      </c>
      <c r="D9621">
        <v>13</v>
      </c>
      <c r="E9621">
        <v>1467585.04458799</v>
      </c>
      <c r="F9621">
        <v>477892.82756866654</v>
      </c>
      <c r="G9621">
        <v>1344757.36059442</v>
      </c>
      <c r="H9621">
        <v>8595526.0179650392</v>
      </c>
      <c r="I9621">
        <v>10926117.6300063</v>
      </c>
      <c r="J9621">
        <v>20178918.109705899</v>
      </c>
      <c r="K9621">
        <v>35751624.1744508</v>
      </c>
      <c r="L9621">
        <v>48841681.364610702</v>
      </c>
      <c r="M9621">
        <v>53949328.5038094</v>
      </c>
      <c r="N9621">
        <v>70818048.373326004</v>
      </c>
      <c r="O9621">
        <v>97916019.250910997</v>
      </c>
      <c r="Q9621" t="str">
        <f>VLOOKUP(A9621,Lookup_Tables!$D$2:$E$7,2,FALSE)</f>
        <v>PF</v>
      </c>
      <c r="R9621" t="str">
        <f>IFERROR(VLOOKUP(D9621,Lookup_Tables!$A$2:$B$21,2,FALSE),"All")</f>
        <v>Residual Inst</v>
      </c>
    </row>
    <row r="9622" spans="1:18" hidden="1">
      <c r="A9622">
        <v>4096</v>
      </c>
      <c r="B9622">
        <v>35</v>
      </c>
      <c r="C9622" t="s">
        <v>38</v>
      </c>
      <c r="D9622">
        <v>14</v>
      </c>
      <c r="E9622">
        <v>6297820.8134045899</v>
      </c>
      <c r="F9622">
        <v>1921491.6477656169</v>
      </c>
      <c r="G9622">
        <v>10959561.1718683</v>
      </c>
      <c r="H9622">
        <v>44419400.243031703</v>
      </c>
      <c r="I9622">
        <v>56281506.136037499</v>
      </c>
      <c r="J9622">
        <v>90492712.598930597</v>
      </c>
      <c r="K9622">
        <v>134428236.19392201</v>
      </c>
      <c r="L9622">
        <v>175246845.76835001</v>
      </c>
      <c r="M9622">
        <v>189795032.15443099</v>
      </c>
      <c r="N9622">
        <v>246646204.922515</v>
      </c>
      <c r="O9622">
        <v>293654696.14120698</v>
      </c>
      <c r="Q9622" t="str">
        <f>VLOOKUP(A9622,Lookup_Tables!$D$2:$E$7,2,FALSE)</f>
        <v>PF</v>
      </c>
      <c r="R9622" t="str">
        <f>IFERROR(VLOOKUP(D9622,Lookup_Tables!$A$2:$B$21,2,FALSE),"All")</f>
        <v>Road</v>
      </c>
    </row>
    <row r="9623" spans="1:18" hidden="1">
      <c r="A9623">
        <v>4096</v>
      </c>
      <c r="B9623">
        <v>35</v>
      </c>
      <c r="C9623" t="s">
        <v>39</v>
      </c>
      <c r="D9623">
        <v>14</v>
      </c>
      <c r="E9623">
        <v>6022419.9688468101</v>
      </c>
      <c r="F9623">
        <v>1831102.1802817481</v>
      </c>
      <c r="G9623">
        <v>10309665.5636322</v>
      </c>
      <c r="H9623">
        <v>42694628.473332502</v>
      </c>
      <c r="I9623">
        <v>53580393.907398</v>
      </c>
      <c r="J9623">
        <v>86256445.968631804</v>
      </c>
      <c r="K9623">
        <v>131546202.922419</v>
      </c>
      <c r="L9623">
        <v>172330951.388926</v>
      </c>
      <c r="M9623">
        <v>180807082.58784801</v>
      </c>
      <c r="N9623">
        <v>227000194.21153501</v>
      </c>
      <c r="O9623">
        <v>292460997.37092102</v>
      </c>
      <c r="Q9623" t="str">
        <f>VLOOKUP(A9623,Lookup_Tables!$D$2:$E$7,2,FALSE)</f>
        <v>PF</v>
      </c>
      <c r="R9623" t="str">
        <f>IFERROR(VLOOKUP(D9623,Lookup_Tables!$A$2:$B$21,2,FALSE),"All")</f>
        <v>Road</v>
      </c>
    </row>
    <row r="9624" spans="1:18" hidden="1">
      <c r="A9624">
        <v>4096</v>
      </c>
      <c r="B9624">
        <v>35</v>
      </c>
      <c r="C9624" t="s">
        <v>38</v>
      </c>
      <c r="D9624">
        <v>15</v>
      </c>
      <c r="E9624">
        <v>113380281.01257899</v>
      </c>
      <c r="F9624">
        <v>36599548.761045739</v>
      </c>
      <c r="G9624">
        <v>173499490.25447601</v>
      </c>
      <c r="H9624">
        <v>738240165.94158602</v>
      </c>
      <c r="I9624">
        <v>922113251.82565296</v>
      </c>
      <c r="J9624">
        <v>1551958909.59746</v>
      </c>
      <c r="K9624">
        <v>2397912467.9797702</v>
      </c>
      <c r="L9624">
        <v>3281292102.6635799</v>
      </c>
      <c r="M9624">
        <v>3651453024.7145</v>
      </c>
      <c r="N9624">
        <v>4770017494.5440598</v>
      </c>
      <c r="O9624">
        <v>6290951902.7122898</v>
      </c>
      <c r="Q9624" t="str">
        <f>VLOOKUP(A9624,Lookup_Tables!$D$2:$E$7,2,FALSE)</f>
        <v>PF</v>
      </c>
      <c r="R9624" t="str">
        <f>IFERROR(VLOOKUP(D9624,Lookup_Tables!$A$2:$B$21,2,FALSE),"All")</f>
        <v>All</v>
      </c>
    </row>
    <row r="9625" spans="1:18" hidden="1">
      <c r="A9625">
        <v>4096</v>
      </c>
      <c r="B9625">
        <v>35</v>
      </c>
      <c r="C9625" t="s">
        <v>39</v>
      </c>
      <c r="D9625">
        <v>15</v>
      </c>
      <c r="E9625">
        <v>107955331.227845</v>
      </c>
      <c r="F9625">
        <v>34292368.918059722</v>
      </c>
      <c r="G9625">
        <v>162855197.92818901</v>
      </c>
      <c r="H9625">
        <v>699874553.87095201</v>
      </c>
      <c r="I9625">
        <v>883618935.75723398</v>
      </c>
      <c r="J9625">
        <v>1482367275.7314799</v>
      </c>
      <c r="K9625">
        <v>2315168984.6600499</v>
      </c>
      <c r="L9625">
        <v>3125216125.8146801</v>
      </c>
      <c r="M9625">
        <v>3429281397.14433</v>
      </c>
      <c r="N9625">
        <v>4769988507.4281197</v>
      </c>
      <c r="O9625">
        <v>6290949769.1925802</v>
      </c>
      <c r="Q9625" t="str">
        <f>VLOOKUP(A9625,Lookup_Tables!$D$2:$E$7,2,FALSE)</f>
        <v>PF</v>
      </c>
      <c r="R9625" t="str">
        <f>IFERROR(VLOOKUP(D9625,Lookup_Tables!$A$2:$B$21,2,FALSE),"All")</f>
        <v>All</v>
      </c>
    </row>
    <row r="9626" spans="1:18" hidden="1">
      <c r="A9626">
        <v>4096</v>
      </c>
      <c r="B9626">
        <v>35</v>
      </c>
      <c r="C9626" t="s">
        <v>38</v>
      </c>
      <c r="D9626">
        <v>16</v>
      </c>
      <c r="E9626">
        <v>17465731.251208998</v>
      </c>
      <c r="F9626">
        <v>5538612.6372252144</v>
      </c>
      <c r="G9626">
        <v>30494482.720579401</v>
      </c>
      <c r="H9626">
        <v>112898981.98928399</v>
      </c>
      <c r="I9626">
        <v>143803777.31770301</v>
      </c>
      <c r="J9626">
        <v>240555015.61917499</v>
      </c>
      <c r="K9626">
        <v>369938453.56813103</v>
      </c>
      <c r="L9626">
        <v>501301512.527439</v>
      </c>
      <c r="M9626">
        <v>536558004.71615201</v>
      </c>
      <c r="N9626">
        <v>716165608.76381004</v>
      </c>
      <c r="O9626">
        <v>881580621.51111197</v>
      </c>
      <c r="Q9626" t="str">
        <f>VLOOKUP(A9626,Lookup_Tables!$D$2:$E$7,2,FALSE)</f>
        <v>PF</v>
      </c>
      <c r="R9626" t="str">
        <f>IFERROR(VLOOKUP(D9626,Lookup_Tables!$A$2:$B$21,2,FALSE),"All")</f>
        <v>Government_Loss</v>
      </c>
    </row>
    <row r="9627" spans="1:18" hidden="1">
      <c r="A9627">
        <v>4096</v>
      </c>
      <c r="B9627">
        <v>35</v>
      </c>
      <c r="C9627" t="s">
        <v>39</v>
      </c>
      <c r="D9627">
        <v>16</v>
      </c>
      <c r="E9627">
        <v>16571722.6176931</v>
      </c>
      <c r="F9627">
        <v>5157270.1775447801</v>
      </c>
      <c r="G9627">
        <v>28359163.269692</v>
      </c>
      <c r="H9627">
        <v>107643952.542071</v>
      </c>
      <c r="I9627">
        <v>139048709.33539101</v>
      </c>
      <c r="J9627">
        <v>231932443.56014499</v>
      </c>
      <c r="K9627">
        <v>357327977.89253002</v>
      </c>
      <c r="L9627">
        <v>482808496.53937399</v>
      </c>
      <c r="M9627">
        <v>520476810.059735</v>
      </c>
      <c r="N9627">
        <v>639285034.19388402</v>
      </c>
      <c r="O9627">
        <v>872282131.31347501</v>
      </c>
      <c r="Q9627" t="str">
        <f>VLOOKUP(A9627,Lookup_Tables!$D$2:$E$7,2,FALSE)</f>
        <v>PF</v>
      </c>
      <c r="R9627" t="str">
        <f>IFERROR(VLOOKUP(D9627,Lookup_Tables!$A$2:$B$21,2,FALSE),"All")</f>
        <v>Government_Loss</v>
      </c>
    </row>
    <row r="9628" spans="1:18" hidden="1">
      <c r="A9628">
        <v>4096</v>
      </c>
      <c r="B9628">
        <v>35</v>
      </c>
      <c r="C9628" t="s">
        <v>38</v>
      </c>
      <c r="D9628">
        <v>17</v>
      </c>
      <c r="E9628">
        <v>11458282.816682201</v>
      </c>
      <c r="F9628">
        <v>3694974.0487477286</v>
      </c>
      <c r="G9628">
        <v>17716423.706893999</v>
      </c>
      <c r="H9628">
        <v>74494170.019099206</v>
      </c>
      <c r="I9628">
        <v>93309532.167790398</v>
      </c>
      <c r="J9628">
        <v>157613108.470103</v>
      </c>
      <c r="K9628">
        <v>241615103.495666</v>
      </c>
      <c r="L9628">
        <v>334338404.35670698</v>
      </c>
      <c r="M9628">
        <v>365078553.19492298</v>
      </c>
      <c r="N9628">
        <v>471848524.68633699</v>
      </c>
      <c r="O9628">
        <v>639017874.92858899</v>
      </c>
      <c r="Q9628" t="str">
        <f>VLOOKUP(A9628,Lookup_Tables!$D$2:$E$7,2,FALSE)</f>
        <v>PF</v>
      </c>
      <c r="R9628" t="str">
        <f>IFERROR(VLOOKUP(D9628,Lookup_Tables!$A$2:$B$21,2,FALSE),"All")</f>
        <v>Emergency_Loss</v>
      </c>
    </row>
    <row r="9629" spans="1:18" hidden="1">
      <c r="A9629">
        <v>4096</v>
      </c>
      <c r="B9629">
        <v>35</v>
      </c>
      <c r="C9629" t="s">
        <v>39</v>
      </c>
      <c r="D9629">
        <v>17</v>
      </c>
      <c r="E9629">
        <v>10908857.151061401</v>
      </c>
      <c r="F9629">
        <v>3441302.7659848519</v>
      </c>
      <c r="G9629">
        <v>16698638.5018983</v>
      </c>
      <c r="H9629">
        <v>70201329.929674998</v>
      </c>
      <c r="I9629">
        <v>89748491.161156803</v>
      </c>
      <c r="J9629">
        <v>151204673.97430199</v>
      </c>
      <c r="K9629">
        <v>235659163.16717401</v>
      </c>
      <c r="L9629">
        <v>316707589.43017799</v>
      </c>
      <c r="M9629">
        <v>348736669.19382501</v>
      </c>
      <c r="N9629">
        <v>460880776.70386702</v>
      </c>
      <c r="O9629">
        <v>635576465.00601304</v>
      </c>
      <c r="Q9629" t="str">
        <f>VLOOKUP(A9629,Lookup_Tables!$D$2:$E$7,2,FALSE)</f>
        <v>PF</v>
      </c>
      <c r="R9629" t="str">
        <f>IFERROR(VLOOKUP(D9629,Lookup_Tables!$A$2:$B$21,2,FALSE),"All")</f>
        <v>Emergency_Loss</v>
      </c>
    </row>
    <row r="9630" spans="1:18" hidden="1">
      <c r="A9630">
        <v>4096</v>
      </c>
      <c r="B9630">
        <v>35</v>
      </c>
      <c r="C9630" t="s">
        <v>38</v>
      </c>
      <c r="D9630">
        <v>18</v>
      </c>
      <c r="E9630">
        <v>28924014.067891199</v>
      </c>
      <c r="F9630">
        <v>9246709.9825659879</v>
      </c>
      <c r="G9630">
        <v>47959266.539342202</v>
      </c>
      <c r="H9630">
        <v>186456757.29071799</v>
      </c>
      <c r="I9630">
        <v>237406931.12687001</v>
      </c>
      <c r="J9630">
        <v>395226126.52949601</v>
      </c>
      <c r="K9630">
        <v>611485316.64329302</v>
      </c>
      <c r="L9630">
        <v>840366963.326473</v>
      </c>
      <c r="M9630">
        <v>906039871.29249895</v>
      </c>
      <c r="N9630">
        <v>1198344781.09448</v>
      </c>
      <c r="O9630">
        <v>1530798130.3181601</v>
      </c>
      <c r="Q9630" t="str">
        <f>VLOOKUP(A9630,Lookup_Tables!$D$2:$E$7,2,FALSE)</f>
        <v>PF</v>
      </c>
      <c r="R9630" t="str">
        <f>IFERROR(VLOOKUP(D9630,Lookup_Tables!$A$2:$B$21,2,FALSE),"All")</f>
        <v>Govt_Plus_Emergency</v>
      </c>
    </row>
    <row r="9631" spans="1:18" hidden="1">
      <c r="A9631">
        <v>4096</v>
      </c>
      <c r="B9631">
        <v>35</v>
      </c>
      <c r="C9631" t="s">
        <v>39</v>
      </c>
      <c r="D9631">
        <v>18</v>
      </c>
      <c r="E9631">
        <v>27474895.982371598</v>
      </c>
      <c r="F9631">
        <v>8682781.4188155122</v>
      </c>
      <c r="G9631">
        <v>43799551.495788202</v>
      </c>
      <c r="H9631">
        <v>177582281.18228599</v>
      </c>
      <c r="I9631">
        <v>228407319.60781699</v>
      </c>
      <c r="J9631">
        <v>381623269.01646602</v>
      </c>
      <c r="K9631">
        <v>591048370.61279404</v>
      </c>
      <c r="L9631">
        <v>809469584.50048602</v>
      </c>
      <c r="M9631">
        <v>872587508.66073596</v>
      </c>
      <c r="N9631">
        <v>1104016073.3037</v>
      </c>
      <c r="O9631">
        <v>1504693622.2184999</v>
      </c>
      <c r="Q9631" t="str">
        <f>VLOOKUP(A9631,Lookup_Tables!$D$2:$E$7,2,FALSE)</f>
        <v>PF</v>
      </c>
      <c r="R9631" t="str">
        <f>IFERROR(VLOOKUP(D9631,Lookup_Tables!$A$2:$B$21,2,FALSE),"All")</f>
        <v>Govt_Plus_Emergency</v>
      </c>
    </row>
    <row r="9632" spans="1:18" hidden="1">
      <c r="A9632">
        <v>4096</v>
      </c>
      <c r="B9632">
        <v>36</v>
      </c>
      <c r="C9632" t="s">
        <v>38</v>
      </c>
      <c r="D9632">
        <v>0</v>
      </c>
      <c r="E9632">
        <v>307591196.46302998</v>
      </c>
      <c r="F9632">
        <v>126487392.0781323</v>
      </c>
      <c r="G9632">
        <v>976276167.95079005</v>
      </c>
      <c r="H9632">
        <v>1967979130.8468399</v>
      </c>
      <c r="I9632">
        <v>2165948483.10287</v>
      </c>
      <c r="J9632">
        <v>2797163928.0176001</v>
      </c>
      <c r="K9632">
        <v>4007350768.82094</v>
      </c>
      <c r="L9632">
        <v>5313161358.0515299</v>
      </c>
      <c r="M9632">
        <v>5776057148.8777304</v>
      </c>
      <c r="N9632">
        <v>7304278657.0604696</v>
      </c>
      <c r="O9632">
        <v>8350113550.2494297</v>
      </c>
      <c r="Q9632" t="str">
        <f>VLOOKUP(A9632,Lookup_Tables!$D$2:$E$7,2,FALSE)</f>
        <v>PF</v>
      </c>
      <c r="R9632" t="str">
        <f>IFERROR(VLOOKUP(D9632,Lookup_Tables!$A$2:$B$21,2,FALSE),"All")</f>
        <v>Private Assets</v>
      </c>
    </row>
    <row r="9633" spans="1:18" hidden="1">
      <c r="A9633">
        <v>4096</v>
      </c>
      <c r="B9633">
        <v>36</v>
      </c>
      <c r="C9633" t="s">
        <v>39</v>
      </c>
      <c r="D9633">
        <v>0</v>
      </c>
      <c r="E9633">
        <v>282939733.72427899</v>
      </c>
      <c r="F9633">
        <v>116968440.60269213</v>
      </c>
      <c r="G9633">
        <v>915858836.48454905</v>
      </c>
      <c r="H9633">
        <v>1772397269.91429</v>
      </c>
      <c r="I9633">
        <v>1933424325.69117</v>
      </c>
      <c r="J9633">
        <v>2486316719.4105201</v>
      </c>
      <c r="K9633">
        <v>3553973124.4678402</v>
      </c>
      <c r="L9633">
        <v>5084584801.0363998</v>
      </c>
      <c r="M9633">
        <v>5419822286.7368298</v>
      </c>
      <c r="N9633">
        <v>6955509797.9032297</v>
      </c>
      <c r="O9633">
        <v>7912018671.7688599</v>
      </c>
      <c r="Q9633" t="str">
        <f>VLOOKUP(A9633,Lookup_Tables!$D$2:$E$7,2,FALSE)</f>
        <v>PF</v>
      </c>
      <c r="R9633" t="str">
        <f>IFERROR(VLOOKUP(D9633,Lookup_Tables!$A$2:$B$21,2,FALSE),"All")</f>
        <v>Private Assets</v>
      </c>
    </row>
    <row r="9634" spans="1:18" hidden="1">
      <c r="A9634">
        <v>4096</v>
      </c>
      <c r="B9634">
        <v>36</v>
      </c>
      <c r="C9634" t="s">
        <v>38</v>
      </c>
      <c r="D9634">
        <v>1</v>
      </c>
      <c r="E9634">
        <v>514297.985906619</v>
      </c>
      <c r="F9634">
        <v>140470.47640712542</v>
      </c>
      <c r="G9634">
        <v>0</v>
      </c>
      <c r="H9634">
        <v>0</v>
      </c>
      <c r="I9634">
        <v>1076516.3738140599</v>
      </c>
      <c r="J9634">
        <v>7440593.6677524298</v>
      </c>
      <c r="K9634">
        <v>18601497.621628601</v>
      </c>
      <c r="L9634">
        <v>30837825.252936099</v>
      </c>
      <c r="M9634">
        <v>33727049.424245603</v>
      </c>
      <c r="N9634">
        <v>40349652.024488702</v>
      </c>
      <c r="O9634">
        <v>53418960.525444001</v>
      </c>
      <c r="Q9634" t="str">
        <f>VLOOKUP(A9634,Lookup_Tables!$D$2:$E$7,2,FALSE)</f>
        <v>PF</v>
      </c>
      <c r="R9634" t="str">
        <f>IFERROR(VLOOKUP(D9634,Lookup_Tables!$A$2:$B$21,2,FALSE),"All")</f>
        <v>Airport</v>
      </c>
    </row>
    <row r="9635" spans="1:18" hidden="1">
      <c r="A9635">
        <v>4096</v>
      </c>
      <c r="B9635">
        <v>36</v>
      </c>
      <c r="C9635" t="s">
        <v>39</v>
      </c>
      <c r="D9635">
        <v>1</v>
      </c>
      <c r="E9635">
        <v>513521.24136894097</v>
      </c>
      <c r="F9635">
        <v>139693.73186944739</v>
      </c>
      <c r="G9635">
        <v>0</v>
      </c>
      <c r="H9635">
        <v>0</v>
      </c>
      <c r="I9635">
        <v>1076516.3738140599</v>
      </c>
      <c r="J9635">
        <v>7440593.6677524298</v>
      </c>
      <c r="K9635">
        <v>18601497.621628601</v>
      </c>
      <c r="L9635">
        <v>30837825.252936099</v>
      </c>
      <c r="M9635">
        <v>33727049.424245603</v>
      </c>
      <c r="N9635">
        <v>40349652.024488702</v>
      </c>
      <c r="O9635">
        <v>53418960.525444001</v>
      </c>
      <c r="Q9635" t="str">
        <f>VLOOKUP(A9635,Lookup_Tables!$D$2:$E$7,2,FALSE)</f>
        <v>PF</v>
      </c>
      <c r="R9635" t="str">
        <f>IFERROR(VLOOKUP(D9635,Lookup_Tables!$A$2:$B$21,2,FALSE),"All")</f>
        <v>Airport</v>
      </c>
    </row>
    <row r="9636" spans="1:18" hidden="1">
      <c r="A9636">
        <v>4096</v>
      </c>
      <c r="B9636">
        <v>36</v>
      </c>
      <c r="C9636" t="s">
        <v>38</v>
      </c>
      <c r="D9636">
        <v>2</v>
      </c>
      <c r="E9636">
        <v>2751572.10803553</v>
      </c>
      <c r="F9636">
        <v>926098.22560042283</v>
      </c>
      <c r="G9636">
        <v>4355250.2983516604</v>
      </c>
      <c r="H9636">
        <v>10640290.7215485</v>
      </c>
      <c r="I9636">
        <v>12708667.48807</v>
      </c>
      <c r="J9636">
        <v>23506554.307806801</v>
      </c>
      <c r="K9636">
        <v>68564320.4097583</v>
      </c>
      <c r="L9636">
        <v>113650363.810321</v>
      </c>
      <c r="M9636">
        <v>129403808.781951</v>
      </c>
      <c r="N9636">
        <v>167154779.884298</v>
      </c>
      <c r="O9636">
        <v>206274793.72529301</v>
      </c>
      <c r="Q9636" t="str">
        <f>VLOOKUP(A9636,Lookup_Tables!$D$2:$E$7,2,FALSE)</f>
        <v>PF</v>
      </c>
      <c r="R9636" t="str">
        <f>IFERROR(VLOOKUP(D9636,Lookup_Tables!$A$2:$B$21,2,FALSE),"All")</f>
        <v>Bridge</v>
      </c>
    </row>
    <row r="9637" spans="1:18" hidden="1">
      <c r="A9637">
        <v>4096</v>
      </c>
      <c r="B9637">
        <v>36</v>
      </c>
      <c r="C9637" t="s">
        <v>39</v>
      </c>
      <c r="D9637">
        <v>2</v>
      </c>
      <c r="E9637">
        <v>2641827.1089750999</v>
      </c>
      <c r="F9637">
        <v>872420.81990294065</v>
      </c>
      <c r="G9637">
        <v>4066472.5657481202</v>
      </c>
      <c r="H9637">
        <v>9773381.9912499897</v>
      </c>
      <c r="I9637">
        <v>11987856.9151331</v>
      </c>
      <c r="J9637">
        <v>22375416.477510098</v>
      </c>
      <c r="K9637">
        <v>66268391.794751801</v>
      </c>
      <c r="L9637">
        <v>113090655.44306099</v>
      </c>
      <c r="M9637">
        <v>129403808.781951</v>
      </c>
      <c r="N9637">
        <v>167154779.884298</v>
      </c>
      <c r="O9637">
        <v>206274793.72529301</v>
      </c>
      <c r="Q9637" t="str">
        <f>VLOOKUP(A9637,Lookup_Tables!$D$2:$E$7,2,FALSE)</f>
        <v>PF</v>
      </c>
      <c r="R9637" t="str">
        <f>IFERROR(VLOOKUP(D9637,Lookup_Tables!$A$2:$B$21,2,FALSE),"All")</f>
        <v>Bridge</v>
      </c>
    </row>
    <row r="9638" spans="1:18" hidden="1">
      <c r="A9638">
        <v>4096</v>
      </c>
      <c r="B9638">
        <v>36</v>
      </c>
      <c r="C9638" t="s">
        <v>38</v>
      </c>
      <c r="D9638">
        <v>3</v>
      </c>
      <c r="E9638">
        <v>164490.139424005</v>
      </c>
      <c r="F9638">
        <v>54672.003997899723</v>
      </c>
      <c r="G9638">
        <v>157017.63188614501</v>
      </c>
      <c r="H9638">
        <v>462439.32716636802</v>
      </c>
      <c r="I9638">
        <v>621445.41066769697</v>
      </c>
      <c r="J9638">
        <v>1390426.2564024201</v>
      </c>
      <c r="K9638">
        <v>3772710.4100790699</v>
      </c>
      <c r="L9638">
        <v>7028910.2701890199</v>
      </c>
      <c r="M9638">
        <v>8583862.0857306793</v>
      </c>
      <c r="N9638">
        <v>12819856.564520299</v>
      </c>
      <c r="O9638">
        <v>19243904.7656882</v>
      </c>
      <c r="Q9638" t="str">
        <f>VLOOKUP(A9638,Lookup_Tables!$D$2:$E$7,2,FALSE)</f>
        <v>PF</v>
      </c>
      <c r="R9638" t="str">
        <f>IFERROR(VLOOKUP(D9638,Lookup_Tables!$A$2:$B$21,2,FALSE),"All")</f>
        <v>Govt Hosp</v>
      </c>
    </row>
    <row r="9639" spans="1:18" hidden="1">
      <c r="A9639">
        <v>4096</v>
      </c>
      <c r="B9639">
        <v>36</v>
      </c>
      <c r="C9639" t="s">
        <v>39</v>
      </c>
      <c r="D9639">
        <v>3</v>
      </c>
      <c r="E9639">
        <v>159669.73372329699</v>
      </c>
      <c r="F9639">
        <v>53520.127407204316</v>
      </c>
      <c r="G9639">
        <v>142393.779745529</v>
      </c>
      <c r="H9639">
        <v>431873.58884729701</v>
      </c>
      <c r="I9639">
        <v>566722.44254521804</v>
      </c>
      <c r="J9639">
        <v>1295552.4937293001</v>
      </c>
      <c r="K9639">
        <v>3598360.5921459901</v>
      </c>
      <c r="L9639">
        <v>6991710.0882460698</v>
      </c>
      <c r="M9639">
        <v>8583862.0857306793</v>
      </c>
      <c r="N9639">
        <v>12819856.564520299</v>
      </c>
      <c r="O9639">
        <v>19243904.7656882</v>
      </c>
      <c r="Q9639" t="str">
        <f>VLOOKUP(A9639,Lookup_Tables!$D$2:$E$7,2,FALSE)</f>
        <v>PF</v>
      </c>
      <c r="R9639" t="str">
        <f>IFERROR(VLOOKUP(D9639,Lookup_Tables!$A$2:$B$21,2,FALSE),"All")</f>
        <v>Govt Hosp</v>
      </c>
    </row>
    <row r="9640" spans="1:18" hidden="1">
      <c r="A9640">
        <v>4096</v>
      </c>
      <c r="B9640">
        <v>36</v>
      </c>
      <c r="C9640" t="s">
        <v>38</v>
      </c>
      <c r="D9640">
        <v>4</v>
      </c>
      <c r="E9640">
        <v>260759.92060811</v>
      </c>
      <c r="F9640">
        <v>96903.316091948072</v>
      </c>
      <c r="G9640">
        <v>554778.14906810899</v>
      </c>
      <c r="H9640">
        <v>1175564.54914036</v>
      </c>
      <c r="I9640">
        <v>1366950.21695949</v>
      </c>
      <c r="J9640">
        <v>2246790.77167719</v>
      </c>
      <c r="K9640">
        <v>5101611.6528308</v>
      </c>
      <c r="L9640">
        <v>8274936.8361241696</v>
      </c>
      <c r="M9640">
        <v>9391871.7861803304</v>
      </c>
      <c r="N9640">
        <v>13484766.7325183</v>
      </c>
      <c r="O9640">
        <v>15987403.201036301</v>
      </c>
      <c r="Q9640" t="str">
        <f>VLOOKUP(A9640,Lookup_Tables!$D$2:$E$7,2,FALSE)</f>
        <v>PF</v>
      </c>
      <c r="R9640" t="str">
        <f>IFERROR(VLOOKUP(D9640,Lookup_Tables!$A$2:$B$21,2,FALSE),"All")</f>
        <v>Govt Med Fac</v>
      </c>
    </row>
    <row r="9641" spans="1:18" hidden="1">
      <c r="A9641">
        <v>4096</v>
      </c>
      <c r="B9641">
        <v>36</v>
      </c>
      <c r="C9641" t="s">
        <v>39</v>
      </c>
      <c r="D9641">
        <v>4</v>
      </c>
      <c r="E9641">
        <v>245639.11111005</v>
      </c>
      <c r="F9641">
        <v>92180.665913425997</v>
      </c>
      <c r="G9641">
        <v>513799.69476878399</v>
      </c>
      <c r="H9641">
        <v>1050476.0510167</v>
      </c>
      <c r="I9641">
        <v>1217286.0270515</v>
      </c>
      <c r="J9641">
        <v>2008175.5776367499</v>
      </c>
      <c r="K9641">
        <v>4730734.5642633298</v>
      </c>
      <c r="L9641">
        <v>7921122.0495246397</v>
      </c>
      <c r="M9641">
        <v>9333923.76348719</v>
      </c>
      <c r="N9641">
        <v>13085008.6571794</v>
      </c>
      <c r="O9641">
        <v>15987403.201036301</v>
      </c>
      <c r="Q9641" t="str">
        <f>VLOOKUP(A9641,Lookup_Tables!$D$2:$E$7,2,FALSE)</f>
        <v>PF</v>
      </c>
      <c r="R9641" t="str">
        <f>IFERROR(VLOOKUP(D9641,Lookup_Tables!$A$2:$B$21,2,FALSE),"All")</f>
        <v>Govt Med Fac</v>
      </c>
    </row>
    <row r="9642" spans="1:18" hidden="1">
      <c r="A9642">
        <v>4096</v>
      </c>
      <c r="B9642">
        <v>36</v>
      </c>
      <c r="C9642" t="s">
        <v>38</v>
      </c>
      <c r="D9642">
        <v>9</v>
      </c>
      <c r="E9642">
        <v>214256.16471436</v>
      </c>
      <c r="F9642">
        <v>90795.078998523561</v>
      </c>
      <c r="G9642">
        <v>722327.18320210802</v>
      </c>
      <c r="H9642">
        <v>1290374.3742042501</v>
      </c>
      <c r="I9642">
        <v>1416397.41660905</v>
      </c>
      <c r="J9642">
        <v>1778544.3712063699</v>
      </c>
      <c r="K9642">
        <v>2513021.0356763699</v>
      </c>
      <c r="L9642">
        <v>3529117.4706097301</v>
      </c>
      <c r="M9642">
        <v>3794295.8768299501</v>
      </c>
      <c r="N9642">
        <v>5276289.8679820001</v>
      </c>
      <c r="O9642">
        <v>5889112.4449405698</v>
      </c>
      <c r="Q9642" t="str">
        <f>VLOOKUP(A9642,Lookup_Tables!$D$2:$E$7,2,FALSE)</f>
        <v>PF</v>
      </c>
      <c r="R9642" t="str">
        <f>IFERROR(VLOOKUP(D9642,Lookup_Tables!$A$2:$B$21,2,FALSE),"All")</f>
        <v>Pub Admin Bldg</v>
      </c>
    </row>
    <row r="9643" spans="1:18" hidden="1">
      <c r="A9643">
        <v>4096</v>
      </c>
      <c r="B9643">
        <v>36</v>
      </c>
      <c r="C9643" t="s">
        <v>39</v>
      </c>
      <c r="D9643">
        <v>9</v>
      </c>
      <c r="E9643">
        <v>196040.73906344801</v>
      </c>
      <c r="F9643">
        <v>84266.394035069461</v>
      </c>
      <c r="G9643">
        <v>664664.222714548</v>
      </c>
      <c r="H9643">
        <v>1147990.46932247</v>
      </c>
      <c r="I9643">
        <v>1227180.7624111001</v>
      </c>
      <c r="J9643">
        <v>1547128.60050841</v>
      </c>
      <c r="K9643">
        <v>2239120.8180830101</v>
      </c>
      <c r="L9643">
        <v>3249603.1910697701</v>
      </c>
      <c r="M9643">
        <v>3642754.4602269102</v>
      </c>
      <c r="N9643">
        <v>4918396.9997607702</v>
      </c>
      <c r="O9643">
        <v>5758412.76172534</v>
      </c>
      <c r="Q9643" t="str">
        <f>VLOOKUP(A9643,Lookup_Tables!$D$2:$E$7,2,FALSE)</f>
        <v>PF</v>
      </c>
      <c r="R9643" t="str">
        <f>IFERROR(VLOOKUP(D9643,Lookup_Tables!$A$2:$B$21,2,FALSE),"All")</f>
        <v>Pub Admin Bldg</v>
      </c>
    </row>
    <row r="9644" spans="1:18" hidden="1">
      <c r="A9644">
        <v>4096</v>
      </c>
      <c r="B9644">
        <v>36</v>
      </c>
      <c r="C9644" t="s">
        <v>38</v>
      </c>
      <c r="D9644">
        <v>10</v>
      </c>
      <c r="E9644">
        <v>3113135.3110924801</v>
      </c>
      <c r="F9644">
        <v>993792.33679669304</v>
      </c>
      <c r="G9644">
        <v>3430161.8387875902</v>
      </c>
      <c r="H9644">
        <v>14857481.739484999</v>
      </c>
      <c r="I9644">
        <v>19263350.364880301</v>
      </c>
      <c r="J9644">
        <v>35849493.986414798</v>
      </c>
      <c r="K9644">
        <v>77183704.867478803</v>
      </c>
      <c r="L9644">
        <v>123676309.91603599</v>
      </c>
      <c r="M9644">
        <v>136623307.40606499</v>
      </c>
      <c r="N9644">
        <v>187674800.536827</v>
      </c>
      <c r="O9644">
        <v>228627539.393255</v>
      </c>
      <c r="Q9644" t="str">
        <f>VLOOKUP(A9644,Lookup_Tables!$D$2:$E$7,2,FALSE)</f>
        <v>PF</v>
      </c>
      <c r="R9644" t="str">
        <f>IFERROR(VLOOKUP(D9644,Lookup_Tables!$A$2:$B$21,2,FALSE),"All")</f>
        <v>Pub School</v>
      </c>
    </row>
    <row r="9645" spans="1:18" hidden="1">
      <c r="A9645">
        <v>4096</v>
      </c>
      <c r="B9645">
        <v>36</v>
      </c>
      <c r="C9645" t="s">
        <v>39</v>
      </c>
      <c r="D9645">
        <v>10</v>
      </c>
      <c r="E9645">
        <v>3006691.7346483101</v>
      </c>
      <c r="F9645">
        <v>970705.4541979041</v>
      </c>
      <c r="G9645">
        <v>3116398.5798146701</v>
      </c>
      <c r="H9645">
        <v>13674049.624661099</v>
      </c>
      <c r="I9645">
        <v>18492217.896684799</v>
      </c>
      <c r="J9645">
        <v>33486241.360551</v>
      </c>
      <c r="K9645">
        <v>74090885.589751795</v>
      </c>
      <c r="L9645">
        <v>117760997.26707099</v>
      </c>
      <c r="M9645">
        <v>135949483.42523</v>
      </c>
      <c r="N9645">
        <v>187674800.536827</v>
      </c>
      <c r="O9645">
        <v>228627539.393255</v>
      </c>
      <c r="Q9645" t="str">
        <f>VLOOKUP(A9645,Lookup_Tables!$D$2:$E$7,2,FALSE)</f>
        <v>PF</v>
      </c>
      <c r="R9645" t="str">
        <f>IFERROR(VLOOKUP(D9645,Lookup_Tables!$A$2:$B$21,2,FALSE),"All")</f>
        <v>Pub School</v>
      </c>
    </row>
    <row r="9646" spans="1:18" hidden="1">
      <c r="A9646">
        <v>4096</v>
      </c>
      <c r="B9646">
        <v>36</v>
      </c>
      <c r="C9646" t="s">
        <v>38</v>
      </c>
      <c r="D9646">
        <v>11</v>
      </c>
      <c r="E9646">
        <v>2924675.0817122599</v>
      </c>
      <c r="F9646">
        <v>1299251.8365926826</v>
      </c>
      <c r="G9646">
        <v>10695274.9722373</v>
      </c>
      <c r="H9646">
        <v>17119579.676139899</v>
      </c>
      <c r="I9646">
        <v>19016153.816516101</v>
      </c>
      <c r="J9646">
        <v>23740706.762551699</v>
      </c>
      <c r="K9646">
        <v>31020659.667949598</v>
      </c>
      <c r="L9646">
        <v>37062133.907630697</v>
      </c>
      <c r="M9646">
        <v>41083262.747739203</v>
      </c>
      <c r="N9646">
        <v>46741503.750719897</v>
      </c>
      <c r="O9646">
        <v>57546975.260344997</v>
      </c>
      <c r="Q9646" t="str">
        <f>VLOOKUP(A9646,Lookup_Tables!$D$2:$E$7,2,FALSE)</f>
        <v>PF</v>
      </c>
      <c r="R9646" t="str">
        <f>IFERROR(VLOOKUP(D9646,Lookup_Tables!$A$2:$B$21,2,FALSE),"All")</f>
        <v>Pub Univ</v>
      </c>
    </row>
    <row r="9647" spans="1:18" hidden="1">
      <c r="A9647">
        <v>4096</v>
      </c>
      <c r="B9647">
        <v>36</v>
      </c>
      <c r="C9647" t="s">
        <v>39</v>
      </c>
      <c r="D9647">
        <v>11</v>
      </c>
      <c r="E9647">
        <v>2636329.19473647</v>
      </c>
      <c r="F9647">
        <v>1204434.1850349396</v>
      </c>
      <c r="G9647">
        <v>10008457.9986655</v>
      </c>
      <c r="H9647">
        <v>14804113.7970223</v>
      </c>
      <c r="I9647">
        <v>15648606.350548699</v>
      </c>
      <c r="J9647">
        <v>19444259.975449398</v>
      </c>
      <c r="K9647">
        <v>27207941.507043999</v>
      </c>
      <c r="L9647">
        <v>33921255.130217902</v>
      </c>
      <c r="M9647">
        <v>35893235.474660203</v>
      </c>
      <c r="N9647">
        <v>41767059.963776499</v>
      </c>
      <c r="O9647">
        <v>46088262.609415598</v>
      </c>
      <c r="Q9647" t="str">
        <f>VLOOKUP(A9647,Lookup_Tables!$D$2:$E$7,2,FALSE)</f>
        <v>PF</v>
      </c>
      <c r="R9647" t="str">
        <f>IFERROR(VLOOKUP(D9647,Lookup_Tables!$A$2:$B$21,2,FALSE),"All")</f>
        <v>Pub Univ</v>
      </c>
    </row>
    <row r="9648" spans="1:18" hidden="1">
      <c r="A9648">
        <v>4096</v>
      </c>
      <c r="B9648">
        <v>36</v>
      </c>
      <c r="C9648" t="s">
        <v>38</v>
      </c>
      <c r="D9648">
        <v>13</v>
      </c>
      <c r="E9648">
        <v>3173213.38143672</v>
      </c>
      <c r="F9648">
        <v>1244816.7510545328</v>
      </c>
      <c r="G9648">
        <v>7984078.4063541004</v>
      </c>
      <c r="H9648">
        <v>16514943.9783496</v>
      </c>
      <c r="I9648">
        <v>18385431.626669001</v>
      </c>
      <c r="J9648">
        <v>27249959.123634901</v>
      </c>
      <c r="K9648">
        <v>52468237.4821027</v>
      </c>
      <c r="L9648">
        <v>84103263.938545093</v>
      </c>
      <c r="M9648">
        <v>97644025.114267603</v>
      </c>
      <c r="N9648">
        <v>124663543.794258</v>
      </c>
      <c r="O9648">
        <v>155217580.749782</v>
      </c>
      <c r="Q9648" t="str">
        <f>VLOOKUP(A9648,Lookup_Tables!$D$2:$E$7,2,FALSE)</f>
        <v>PF</v>
      </c>
      <c r="R9648" t="str">
        <f>IFERROR(VLOOKUP(D9648,Lookup_Tables!$A$2:$B$21,2,FALSE),"All")</f>
        <v>Residual Inst</v>
      </c>
    </row>
    <row r="9649" spans="1:18" hidden="1">
      <c r="A9649">
        <v>4096</v>
      </c>
      <c r="B9649">
        <v>36</v>
      </c>
      <c r="C9649" t="s">
        <v>39</v>
      </c>
      <c r="D9649">
        <v>13</v>
      </c>
      <c r="E9649">
        <v>2957063.2468459001</v>
      </c>
      <c r="F9649">
        <v>1157536.4591632229</v>
      </c>
      <c r="G9649">
        <v>7512188.0389887597</v>
      </c>
      <c r="H9649">
        <v>14464084.346692</v>
      </c>
      <c r="I9649">
        <v>16337247.6920812</v>
      </c>
      <c r="J9649">
        <v>24646116.0984344</v>
      </c>
      <c r="K9649">
        <v>50337805.131425098</v>
      </c>
      <c r="L9649">
        <v>80423182.933207199</v>
      </c>
      <c r="M9649">
        <v>91928360.1023684</v>
      </c>
      <c r="N9649">
        <v>116904879.47549801</v>
      </c>
      <c r="O9649">
        <v>155203344.12662199</v>
      </c>
      <c r="Q9649" t="str">
        <f>VLOOKUP(A9649,Lookup_Tables!$D$2:$E$7,2,FALSE)</f>
        <v>PF</v>
      </c>
      <c r="R9649" t="str">
        <f>IFERROR(VLOOKUP(D9649,Lookup_Tables!$A$2:$B$21,2,FALSE),"All")</f>
        <v>Residual Inst</v>
      </c>
    </row>
    <row r="9650" spans="1:18" hidden="1">
      <c r="A9650">
        <v>4096</v>
      </c>
      <c r="B9650">
        <v>36</v>
      </c>
      <c r="C9650" t="s">
        <v>38</v>
      </c>
      <c r="D9650">
        <v>14</v>
      </c>
      <c r="E9650">
        <v>3418219.9589796402</v>
      </c>
      <c r="F9650">
        <v>1159972.9522895385</v>
      </c>
      <c r="G9650">
        <v>5074117.3207260799</v>
      </c>
      <c r="H9650">
        <v>13807250.0985188</v>
      </c>
      <c r="I9650">
        <v>16592350.346677</v>
      </c>
      <c r="J9650">
        <v>30774153.019747801</v>
      </c>
      <c r="K9650">
        <v>72263240.315123305</v>
      </c>
      <c r="L9650">
        <v>127399320.906232</v>
      </c>
      <c r="M9650">
        <v>151186934.03966099</v>
      </c>
      <c r="N9650">
        <v>244128489.81524599</v>
      </c>
      <c r="O9650">
        <v>297560894.210491</v>
      </c>
      <c r="Q9650" t="str">
        <f>VLOOKUP(A9650,Lookup_Tables!$D$2:$E$7,2,FALSE)</f>
        <v>PF</v>
      </c>
      <c r="R9650" t="str">
        <f>IFERROR(VLOOKUP(D9650,Lookup_Tables!$A$2:$B$21,2,FALSE),"All")</f>
        <v>Road</v>
      </c>
    </row>
    <row r="9651" spans="1:18" hidden="1">
      <c r="A9651">
        <v>4096</v>
      </c>
      <c r="B9651">
        <v>36</v>
      </c>
      <c r="C9651" t="s">
        <v>39</v>
      </c>
      <c r="D9651">
        <v>14</v>
      </c>
      <c r="E9651">
        <v>3281463.2739670798</v>
      </c>
      <c r="F9651">
        <v>1116391.9608844896</v>
      </c>
      <c r="G9651">
        <v>4701223.69785068</v>
      </c>
      <c r="H9651">
        <v>12705516.8911191</v>
      </c>
      <c r="I9651">
        <v>15575956.706255499</v>
      </c>
      <c r="J9651">
        <v>28471954.315726101</v>
      </c>
      <c r="K9651">
        <v>71085176.580728397</v>
      </c>
      <c r="L9651">
        <v>125194739.445076</v>
      </c>
      <c r="M9651">
        <v>146771090.183644</v>
      </c>
      <c r="N9651">
        <v>234171792.00505701</v>
      </c>
      <c r="O9651">
        <v>297560894.210491</v>
      </c>
      <c r="Q9651" t="str">
        <f>VLOOKUP(A9651,Lookup_Tables!$D$2:$E$7,2,FALSE)</f>
        <v>PF</v>
      </c>
      <c r="R9651" t="str">
        <f>IFERROR(VLOOKUP(D9651,Lookup_Tables!$A$2:$B$21,2,FALSE),"All")</f>
        <v>Road</v>
      </c>
    </row>
    <row r="9652" spans="1:18" hidden="1">
      <c r="A9652">
        <v>4096</v>
      </c>
      <c r="B9652">
        <v>36</v>
      </c>
      <c r="C9652" t="s">
        <v>38</v>
      </c>
      <c r="D9652">
        <v>15</v>
      </c>
      <c r="E9652">
        <v>324125816.51493901</v>
      </c>
      <c r="F9652">
        <v>132860141.23487365</v>
      </c>
      <c r="G9652">
        <v>1007409820.00392</v>
      </c>
      <c r="H9652">
        <v>2039808937.21995</v>
      </c>
      <c r="I9652">
        <v>2265424262.28371</v>
      </c>
      <c r="J9652">
        <v>2942444294.3122301</v>
      </c>
      <c r="K9652">
        <v>4330473671.0838499</v>
      </c>
      <c r="L9652">
        <v>5828199652.3189201</v>
      </c>
      <c r="M9652">
        <v>6365041233.5332499</v>
      </c>
      <c r="N9652">
        <v>8215904128.2723198</v>
      </c>
      <c r="O9652">
        <v>9165706207.0994701</v>
      </c>
      <c r="Q9652" t="str">
        <f>VLOOKUP(A9652,Lookup_Tables!$D$2:$E$7,2,FALSE)</f>
        <v>PF</v>
      </c>
      <c r="R9652" t="str">
        <f>IFERROR(VLOOKUP(D9652,Lookup_Tables!$A$2:$B$21,2,FALSE),"All")</f>
        <v>All</v>
      </c>
    </row>
    <row r="9653" spans="1:18" hidden="1">
      <c r="A9653">
        <v>4096</v>
      </c>
      <c r="B9653">
        <v>36</v>
      </c>
      <c r="C9653" t="s">
        <v>39</v>
      </c>
      <c r="D9653">
        <v>15</v>
      </c>
      <c r="E9653">
        <v>298535108.15739697</v>
      </c>
      <c r="F9653">
        <v>122770349.29397064</v>
      </c>
      <c r="G9653">
        <v>950094414.90002501</v>
      </c>
      <c r="H9653">
        <v>1844753640.13674</v>
      </c>
      <c r="I9653">
        <v>2018237809.01458</v>
      </c>
      <c r="J9653">
        <v>2613451154.8059802</v>
      </c>
      <c r="K9653">
        <v>3830227677.6589799</v>
      </c>
      <c r="L9653">
        <v>5587568927.2150097</v>
      </c>
      <c r="M9653">
        <v>5966388657.3215303</v>
      </c>
      <c r="N9653">
        <v>7698673365.5089102</v>
      </c>
      <c r="O9653">
        <v>9046229949.5443592</v>
      </c>
      <c r="Q9653" t="str">
        <f>VLOOKUP(A9653,Lookup_Tables!$D$2:$E$7,2,FALSE)</f>
        <v>PF</v>
      </c>
      <c r="R9653" t="str">
        <f>IFERROR(VLOOKUP(D9653,Lookup_Tables!$A$2:$B$21,2,FALSE),"All")</f>
        <v>All</v>
      </c>
    </row>
    <row r="9654" spans="1:18" hidden="1">
      <c r="A9654">
        <v>4096</v>
      </c>
      <c r="B9654">
        <v>36</v>
      </c>
      <c r="C9654" t="s">
        <v>38</v>
      </c>
      <c r="D9654">
        <v>16</v>
      </c>
      <c r="E9654">
        <v>16534620.05191</v>
      </c>
      <c r="F9654">
        <v>6027697.8753408585</v>
      </c>
      <c r="G9654">
        <v>33531555.526988</v>
      </c>
      <c r="H9654">
        <v>78375549.5274712</v>
      </c>
      <c r="I9654">
        <v>91306325.480639398</v>
      </c>
      <c r="J9654">
        <v>153289352.09800699</v>
      </c>
      <c r="K9654">
        <v>333317796.20914799</v>
      </c>
      <c r="L9654">
        <v>532574882.16472399</v>
      </c>
      <c r="M9654">
        <v>615342662.72195303</v>
      </c>
      <c r="N9654">
        <v>779453862.11264098</v>
      </c>
      <c r="O9654">
        <v>1012910979.7137001</v>
      </c>
      <c r="Q9654" t="str">
        <f>VLOOKUP(A9654,Lookup_Tables!$D$2:$E$7,2,FALSE)</f>
        <v>PF</v>
      </c>
      <c r="R9654" t="str">
        <f>IFERROR(VLOOKUP(D9654,Lookup_Tables!$A$2:$B$21,2,FALSE),"All")</f>
        <v>Government_Loss</v>
      </c>
    </row>
    <row r="9655" spans="1:18" hidden="1">
      <c r="A9655">
        <v>4096</v>
      </c>
      <c r="B9655">
        <v>36</v>
      </c>
      <c r="C9655" t="s">
        <v>39</v>
      </c>
      <c r="D9655">
        <v>16</v>
      </c>
      <c r="E9655">
        <v>15620790.381098401</v>
      </c>
      <c r="F9655">
        <v>5696304.2072093505</v>
      </c>
      <c r="G9655">
        <v>31010538.3073516</v>
      </c>
      <c r="H9655">
        <v>69938103.6390239</v>
      </c>
      <c r="I9655">
        <v>84959264.013958901</v>
      </c>
      <c r="J9655">
        <v>140679039.18528399</v>
      </c>
      <c r="K9655">
        <v>319559765.49150199</v>
      </c>
      <c r="L9655">
        <v>516410561.37392199</v>
      </c>
      <c r="M9655">
        <v>578673944.90398598</v>
      </c>
      <c r="N9655">
        <v>779453862.11264098</v>
      </c>
      <c r="O9655">
        <v>1007008181.80066</v>
      </c>
      <c r="Q9655" t="str">
        <f>VLOOKUP(A9655,Lookup_Tables!$D$2:$E$7,2,FALSE)</f>
        <v>PF</v>
      </c>
      <c r="R9655" t="str">
        <f>IFERROR(VLOOKUP(D9655,Lookup_Tables!$A$2:$B$21,2,FALSE),"All")</f>
        <v>Government_Loss</v>
      </c>
    </row>
    <row r="9656" spans="1:18" hidden="1">
      <c r="A9656">
        <v>4096</v>
      </c>
      <c r="B9656">
        <v>36</v>
      </c>
      <c r="C9656" t="s">
        <v>38</v>
      </c>
      <c r="D9656">
        <v>17</v>
      </c>
      <c r="E9656">
        <v>25022829.339431599</v>
      </c>
      <c r="F9656">
        <v>10073442.656862084</v>
      </c>
      <c r="G9656">
        <v>74217413.716595903</v>
      </c>
      <c r="H9656">
        <v>152224602.96983001</v>
      </c>
      <c r="I9656">
        <v>170774683.87129399</v>
      </c>
      <c r="J9656">
        <v>226851794.992248</v>
      </c>
      <c r="K9656">
        <v>356411501.14048898</v>
      </c>
      <c r="L9656">
        <v>504481244.62238801</v>
      </c>
      <c r="M9656">
        <v>541305987.24032199</v>
      </c>
      <c r="N9656">
        <v>716591531.141325</v>
      </c>
      <c r="O9656">
        <v>850255244.121961</v>
      </c>
      <c r="Q9656" t="str">
        <f>VLOOKUP(A9656,Lookup_Tables!$D$2:$E$7,2,FALSE)</f>
        <v>PF</v>
      </c>
      <c r="R9656" t="str">
        <f>IFERROR(VLOOKUP(D9656,Lookup_Tables!$A$2:$B$21,2,FALSE),"All")</f>
        <v>Emergency_Loss</v>
      </c>
    </row>
    <row r="9657" spans="1:18" hidden="1">
      <c r="A9657">
        <v>4096</v>
      </c>
      <c r="B9657">
        <v>36</v>
      </c>
      <c r="C9657" t="s">
        <v>39</v>
      </c>
      <c r="D9657">
        <v>17</v>
      </c>
      <c r="E9657">
        <v>23128330.6411823</v>
      </c>
      <c r="F9657">
        <v>9372915.2175368555</v>
      </c>
      <c r="G9657">
        <v>69550193.665496796</v>
      </c>
      <c r="H9657">
        <v>136681411.04989201</v>
      </c>
      <c r="I9657">
        <v>151055278.89353499</v>
      </c>
      <c r="J9657">
        <v>203607421.477853</v>
      </c>
      <c r="K9657">
        <v>320693499.68874502</v>
      </c>
      <c r="L9657">
        <v>483605221.31725401</v>
      </c>
      <c r="M9657">
        <v>529250966.67642999</v>
      </c>
      <c r="N9657">
        <v>664688514.54417205</v>
      </c>
      <c r="O9657">
        <v>810786676.94557595</v>
      </c>
      <c r="Q9657" t="str">
        <f>VLOOKUP(A9657,Lookup_Tables!$D$2:$E$7,2,FALSE)</f>
        <v>PF</v>
      </c>
      <c r="R9657" t="str">
        <f>IFERROR(VLOOKUP(D9657,Lookup_Tables!$A$2:$B$21,2,FALSE),"All")</f>
        <v>Emergency_Loss</v>
      </c>
    </row>
    <row r="9658" spans="1:18" hidden="1">
      <c r="A9658">
        <v>4096</v>
      </c>
      <c r="B9658">
        <v>36</v>
      </c>
      <c r="C9658" t="s">
        <v>38</v>
      </c>
      <c r="D9658">
        <v>18</v>
      </c>
      <c r="E9658">
        <v>41557449.391341299</v>
      </c>
      <c r="F9658">
        <v>16105128.808309734</v>
      </c>
      <c r="G9658">
        <v>108759089.208409</v>
      </c>
      <c r="H9658">
        <v>232975492.14357099</v>
      </c>
      <c r="I9658">
        <v>259311100.68564799</v>
      </c>
      <c r="J9658">
        <v>375498045.46640402</v>
      </c>
      <c r="K9658">
        <v>689842537.14269698</v>
      </c>
      <c r="L9658">
        <v>1040573318.40624</v>
      </c>
      <c r="M9658">
        <v>1172397852.93718</v>
      </c>
      <c r="N9658">
        <v>1483346390.41486</v>
      </c>
      <c r="O9658">
        <v>1843215473.14029</v>
      </c>
      <c r="Q9658" t="str">
        <f>VLOOKUP(A9658,Lookup_Tables!$D$2:$E$7,2,FALSE)</f>
        <v>PF</v>
      </c>
      <c r="R9658" t="str">
        <f>IFERROR(VLOOKUP(D9658,Lookup_Tables!$A$2:$B$21,2,FALSE),"All")</f>
        <v>Govt_Plus_Emergency</v>
      </c>
    </row>
    <row r="9659" spans="1:18" hidden="1">
      <c r="A9659">
        <v>4096</v>
      </c>
      <c r="B9659">
        <v>36</v>
      </c>
      <c r="C9659" t="s">
        <v>39</v>
      </c>
      <c r="D9659">
        <v>18</v>
      </c>
      <c r="E9659">
        <v>38736419.149844296</v>
      </c>
      <c r="F9659">
        <v>15051402.834399909</v>
      </c>
      <c r="G9659">
        <v>102380579.039373</v>
      </c>
      <c r="H9659">
        <v>206870328.34715199</v>
      </c>
      <c r="I9659">
        <v>233591134.132586</v>
      </c>
      <c r="J9659">
        <v>340206455.169752</v>
      </c>
      <c r="K9659">
        <v>640004252.40214503</v>
      </c>
      <c r="L9659">
        <v>985427172.25165105</v>
      </c>
      <c r="M9659">
        <v>1129566398.90924</v>
      </c>
      <c r="N9659">
        <v>1409366124.47754</v>
      </c>
      <c r="O9659">
        <v>1792485776.47995</v>
      </c>
      <c r="Q9659" t="str">
        <f>VLOOKUP(A9659,Lookup_Tables!$D$2:$E$7,2,FALSE)</f>
        <v>PF</v>
      </c>
      <c r="R9659" t="str">
        <f>IFERROR(VLOOKUP(D9659,Lookup_Tables!$A$2:$B$21,2,FALSE),"All")</f>
        <v>Govt_Plus_Emergency</v>
      </c>
    </row>
    <row r="9660" spans="1:18" hidden="1">
      <c r="A9660">
        <v>4096</v>
      </c>
      <c r="B9660">
        <v>37</v>
      </c>
      <c r="C9660" t="s">
        <v>38</v>
      </c>
      <c r="D9660">
        <v>0</v>
      </c>
      <c r="E9660">
        <v>179455389.90544501</v>
      </c>
      <c r="F9660">
        <v>60260818.28696765</v>
      </c>
      <c r="G9660">
        <v>204162140.80326301</v>
      </c>
      <c r="H9660">
        <v>710535297.49867797</v>
      </c>
      <c r="I9660">
        <v>933152368.93365204</v>
      </c>
      <c r="J9660">
        <v>1917179559.5987101</v>
      </c>
      <c r="K9660">
        <v>4138564976.7607999</v>
      </c>
      <c r="L9660">
        <v>7231169487.9175997</v>
      </c>
      <c r="M9660">
        <v>8208501602.5541096</v>
      </c>
      <c r="N9660">
        <v>11888919124.7362</v>
      </c>
      <c r="O9660">
        <v>14364198045.678801</v>
      </c>
      <c r="Q9660" t="str">
        <f>VLOOKUP(A9660,Lookup_Tables!$D$2:$E$7,2,FALSE)</f>
        <v>PF</v>
      </c>
      <c r="R9660" t="str">
        <f>IFERROR(VLOOKUP(D9660,Lookup_Tables!$A$2:$B$21,2,FALSE),"All")</f>
        <v>Private Assets</v>
      </c>
    </row>
    <row r="9661" spans="1:18" hidden="1">
      <c r="A9661">
        <v>4096</v>
      </c>
      <c r="B9661">
        <v>37</v>
      </c>
      <c r="C9661" t="s">
        <v>39</v>
      </c>
      <c r="D9661">
        <v>0</v>
      </c>
      <c r="E9661">
        <v>171054891.466308</v>
      </c>
      <c r="F9661">
        <v>56451364.486628801</v>
      </c>
      <c r="G9661">
        <v>174349651.44599801</v>
      </c>
      <c r="H9661">
        <v>665143559.88829696</v>
      </c>
      <c r="I9661">
        <v>886199743.36490202</v>
      </c>
      <c r="J9661">
        <v>1850294289.52212</v>
      </c>
      <c r="K9661">
        <v>4098857100.0303302</v>
      </c>
      <c r="L9661">
        <v>7222839755.6920204</v>
      </c>
      <c r="M9661">
        <v>7790210005.6157904</v>
      </c>
      <c r="N9661">
        <v>11727575444.344</v>
      </c>
      <c r="O9661">
        <v>14364198045.678801</v>
      </c>
      <c r="Q9661" t="str">
        <f>VLOOKUP(A9661,Lookup_Tables!$D$2:$E$7,2,FALSE)</f>
        <v>PF</v>
      </c>
      <c r="R9661" t="str">
        <f>IFERROR(VLOOKUP(D9661,Lookup_Tables!$A$2:$B$21,2,FALSE),"All")</f>
        <v>Private Assets</v>
      </c>
    </row>
    <row r="9662" spans="1:18" hidden="1">
      <c r="A9662">
        <v>4096</v>
      </c>
      <c r="B9662">
        <v>37</v>
      </c>
      <c r="C9662" t="s">
        <v>38</v>
      </c>
      <c r="D9662">
        <v>1</v>
      </c>
      <c r="E9662">
        <v>34480.977609603397</v>
      </c>
      <c r="F9662">
        <v>9128.8499534078146</v>
      </c>
      <c r="G9662">
        <v>0</v>
      </c>
      <c r="H9662">
        <v>55055.799635926298</v>
      </c>
      <c r="I9662">
        <v>94074.167054095597</v>
      </c>
      <c r="J9662">
        <v>340521.03922555002</v>
      </c>
      <c r="K9662">
        <v>981005.62442081899</v>
      </c>
      <c r="L9662">
        <v>2005700.06568002</v>
      </c>
      <c r="M9662">
        <v>2553661.5439435402</v>
      </c>
      <c r="N9662">
        <v>3694341.9098610901</v>
      </c>
      <c r="O9662">
        <v>4613163.3168415697</v>
      </c>
      <c r="Q9662" t="str">
        <f>VLOOKUP(A9662,Lookup_Tables!$D$2:$E$7,2,FALSE)</f>
        <v>PF</v>
      </c>
      <c r="R9662" t="str">
        <f>IFERROR(VLOOKUP(D9662,Lookup_Tables!$A$2:$B$21,2,FALSE),"All")</f>
        <v>Airport</v>
      </c>
    </row>
    <row r="9663" spans="1:18" hidden="1">
      <c r="A9663">
        <v>4096</v>
      </c>
      <c r="B9663">
        <v>37</v>
      </c>
      <c r="C9663" t="s">
        <v>39</v>
      </c>
      <c r="D9663">
        <v>1</v>
      </c>
      <c r="E9663">
        <v>34308.336115194303</v>
      </c>
      <c r="F9663">
        <v>9067.3275891078883</v>
      </c>
      <c r="G9663">
        <v>0</v>
      </c>
      <c r="H9663">
        <v>53782.246311289498</v>
      </c>
      <c r="I9663">
        <v>93616.292031380202</v>
      </c>
      <c r="J9663">
        <v>340521.03922555002</v>
      </c>
      <c r="K9663">
        <v>981005.62442081899</v>
      </c>
      <c r="L9663">
        <v>1981081.2871435699</v>
      </c>
      <c r="M9663">
        <v>2517709.04741687</v>
      </c>
      <c r="N9663">
        <v>3694341.9098610901</v>
      </c>
      <c r="O9663">
        <v>4613163.3168415697</v>
      </c>
      <c r="Q9663" t="str">
        <f>VLOOKUP(A9663,Lookup_Tables!$D$2:$E$7,2,FALSE)</f>
        <v>PF</v>
      </c>
      <c r="R9663" t="str">
        <f>IFERROR(VLOOKUP(D9663,Lookup_Tables!$A$2:$B$21,2,FALSE),"All")</f>
        <v>Airport</v>
      </c>
    </row>
    <row r="9664" spans="1:18" hidden="1">
      <c r="A9664">
        <v>4096</v>
      </c>
      <c r="B9664">
        <v>37</v>
      </c>
      <c r="C9664" t="s">
        <v>38</v>
      </c>
      <c r="D9664">
        <v>2</v>
      </c>
      <c r="E9664">
        <v>8650063.93140148</v>
      </c>
      <c r="F9664">
        <v>2474867.6732711187</v>
      </c>
      <c r="G9664">
        <v>5222050.19272782</v>
      </c>
      <c r="H9664">
        <v>25265901.0866285</v>
      </c>
      <c r="I9664">
        <v>38440633.203302398</v>
      </c>
      <c r="J9664">
        <v>85807470.522075504</v>
      </c>
      <c r="K9664">
        <v>201510886.39623001</v>
      </c>
      <c r="L9664">
        <v>419820769.496988</v>
      </c>
      <c r="M9664">
        <v>512288197.58636498</v>
      </c>
      <c r="N9664">
        <v>764411444.12715697</v>
      </c>
      <c r="O9664">
        <v>1106454427.8621299</v>
      </c>
      <c r="Q9664" t="str">
        <f>VLOOKUP(A9664,Lookup_Tables!$D$2:$E$7,2,FALSE)</f>
        <v>PF</v>
      </c>
      <c r="R9664" t="str">
        <f>IFERROR(VLOOKUP(D9664,Lookup_Tables!$A$2:$B$21,2,FALSE),"All")</f>
        <v>Bridge</v>
      </c>
    </row>
    <row r="9665" spans="1:18" hidden="1">
      <c r="A9665">
        <v>4096</v>
      </c>
      <c r="B9665">
        <v>37</v>
      </c>
      <c r="C9665" t="s">
        <v>39</v>
      </c>
      <c r="D9665">
        <v>2</v>
      </c>
      <c r="E9665">
        <v>8434010.7340798993</v>
      </c>
      <c r="F9665">
        <v>2417810.8965845667</v>
      </c>
      <c r="G9665">
        <v>4663521.5241149999</v>
      </c>
      <c r="H9665">
        <v>24353656.801733602</v>
      </c>
      <c r="I9665">
        <v>37226487.025781102</v>
      </c>
      <c r="J9665">
        <v>84964936.402210295</v>
      </c>
      <c r="K9665">
        <v>199984709.595126</v>
      </c>
      <c r="L9665">
        <v>400047986.05136597</v>
      </c>
      <c r="M9665">
        <v>486853320.40331399</v>
      </c>
      <c r="N9665">
        <v>747895749.88470495</v>
      </c>
      <c r="O9665">
        <v>1106454427.8621299</v>
      </c>
      <c r="Q9665" t="str">
        <f>VLOOKUP(A9665,Lookup_Tables!$D$2:$E$7,2,FALSE)</f>
        <v>PF</v>
      </c>
      <c r="R9665" t="str">
        <f>IFERROR(VLOOKUP(D9665,Lookup_Tables!$A$2:$B$21,2,FALSE),"All")</f>
        <v>Bridge</v>
      </c>
    </row>
    <row r="9666" spans="1:18" hidden="1">
      <c r="A9666">
        <v>4096</v>
      </c>
      <c r="B9666">
        <v>37</v>
      </c>
      <c r="C9666" t="s">
        <v>38</v>
      </c>
      <c r="D9666">
        <v>3</v>
      </c>
      <c r="E9666">
        <v>434805.41863990802</v>
      </c>
      <c r="F9666">
        <v>203396.91343848279</v>
      </c>
      <c r="G9666">
        <v>724121.42659167305</v>
      </c>
      <c r="H9666">
        <v>1305986.8799417999</v>
      </c>
      <c r="I9666">
        <v>1542565.46377001</v>
      </c>
      <c r="J9666">
        <v>2714285.5658891001</v>
      </c>
      <c r="K9666">
        <v>6884218.0425416296</v>
      </c>
      <c r="L9666">
        <v>12728465.442219</v>
      </c>
      <c r="M9666">
        <v>15994779.7217653</v>
      </c>
      <c r="N9666">
        <v>22580955.990479399</v>
      </c>
      <c r="O9666">
        <v>29824174.9301465</v>
      </c>
      <c r="Q9666" t="str">
        <f>VLOOKUP(A9666,Lookup_Tables!$D$2:$E$7,2,FALSE)</f>
        <v>PF</v>
      </c>
      <c r="R9666" t="str">
        <f>IFERROR(VLOOKUP(D9666,Lookup_Tables!$A$2:$B$21,2,FALSE),"All")</f>
        <v>Govt Hosp</v>
      </c>
    </row>
    <row r="9667" spans="1:18" hidden="1">
      <c r="A9667">
        <v>4096</v>
      </c>
      <c r="B9667">
        <v>37</v>
      </c>
      <c r="C9667" t="s">
        <v>39</v>
      </c>
      <c r="D9667">
        <v>3</v>
      </c>
      <c r="E9667">
        <v>391018.29268919199</v>
      </c>
      <c r="F9667">
        <v>182011.13596238859</v>
      </c>
      <c r="G9667">
        <v>578424.648700719</v>
      </c>
      <c r="H9667">
        <v>1012355.40787654</v>
      </c>
      <c r="I9667">
        <v>1247785.7058453399</v>
      </c>
      <c r="J9667">
        <v>2433304.36193327</v>
      </c>
      <c r="K9667">
        <v>6688929.3039370896</v>
      </c>
      <c r="L9667">
        <v>11970193.153312299</v>
      </c>
      <c r="M9667">
        <v>14700613.5783608</v>
      </c>
      <c r="N9667">
        <v>21942214.413214602</v>
      </c>
      <c r="O9667">
        <v>29824174.9301465</v>
      </c>
      <c r="Q9667" t="str">
        <f>VLOOKUP(A9667,Lookup_Tables!$D$2:$E$7,2,FALSE)</f>
        <v>PF</v>
      </c>
      <c r="R9667" t="str">
        <f>IFERROR(VLOOKUP(D9667,Lookup_Tables!$A$2:$B$21,2,FALSE),"All")</f>
        <v>Govt Hosp</v>
      </c>
    </row>
    <row r="9668" spans="1:18" hidden="1">
      <c r="A9668">
        <v>4096</v>
      </c>
      <c r="B9668">
        <v>37</v>
      </c>
      <c r="C9668" t="s">
        <v>38</v>
      </c>
      <c r="D9668">
        <v>4</v>
      </c>
      <c r="E9668">
        <v>1142467.1602781401</v>
      </c>
      <c r="F9668">
        <v>504231.02696214418</v>
      </c>
      <c r="G9668">
        <v>1856587.3031999299</v>
      </c>
      <c r="H9668">
        <v>3372767.3366331598</v>
      </c>
      <c r="I9668">
        <v>3976083.09633386</v>
      </c>
      <c r="J9668">
        <v>6771111.7307368796</v>
      </c>
      <c r="K9668">
        <v>20879650.679742798</v>
      </c>
      <c r="L9668">
        <v>35247081.085915796</v>
      </c>
      <c r="M9668">
        <v>42045134.156831302</v>
      </c>
      <c r="N9668">
        <v>68251899.804575503</v>
      </c>
      <c r="O9668">
        <v>91642720.362810105</v>
      </c>
      <c r="Q9668" t="str">
        <f>VLOOKUP(A9668,Lookup_Tables!$D$2:$E$7,2,FALSE)</f>
        <v>PF</v>
      </c>
      <c r="R9668" t="str">
        <f>IFERROR(VLOOKUP(D9668,Lookup_Tables!$A$2:$B$21,2,FALSE),"All")</f>
        <v>Govt Med Fac</v>
      </c>
    </row>
    <row r="9669" spans="1:18" hidden="1">
      <c r="A9669">
        <v>4096</v>
      </c>
      <c r="B9669">
        <v>37</v>
      </c>
      <c r="C9669" t="s">
        <v>39</v>
      </c>
      <c r="D9669">
        <v>4</v>
      </c>
      <c r="E9669">
        <v>1027885.72476321</v>
      </c>
      <c r="F9669">
        <v>449461.08852838841</v>
      </c>
      <c r="G9669">
        <v>1387506.90824095</v>
      </c>
      <c r="H9669">
        <v>2689365.3328045802</v>
      </c>
      <c r="I9669">
        <v>3304991.5013744002</v>
      </c>
      <c r="J9669">
        <v>6173324.5085207904</v>
      </c>
      <c r="K9669">
        <v>20612187.8847165</v>
      </c>
      <c r="L9669">
        <v>34402968.678437501</v>
      </c>
      <c r="M9669">
        <v>41952622.920935102</v>
      </c>
      <c r="N9669">
        <v>67263581.944290802</v>
      </c>
      <c r="O9669">
        <v>82812587.248707101</v>
      </c>
      <c r="Q9669" t="str">
        <f>VLOOKUP(A9669,Lookup_Tables!$D$2:$E$7,2,FALSE)</f>
        <v>PF</v>
      </c>
      <c r="R9669" t="str">
        <f>IFERROR(VLOOKUP(D9669,Lookup_Tables!$A$2:$B$21,2,FALSE),"All")</f>
        <v>Govt Med Fac</v>
      </c>
    </row>
    <row r="9670" spans="1:18" hidden="1">
      <c r="A9670">
        <v>4096</v>
      </c>
      <c r="B9670">
        <v>37</v>
      </c>
      <c r="C9670" t="s">
        <v>38</v>
      </c>
      <c r="D9670">
        <v>9</v>
      </c>
      <c r="E9670">
        <v>390328.51204437797</v>
      </c>
      <c r="F9670">
        <v>197883.0278368835</v>
      </c>
      <c r="G9670">
        <v>792615.65393573896</v>
      </c>
      <c r="H9670">
        <v>1235242.1060681499</v>
      </c>
      <c r="I9670">
        <v>1367474.3935801799</v>
      </c>
      <c r="J9670">
        <v>1874902.2190580899</v>
      </c>
      <c r="K9670">
        <v>4103228.6924224598</v>
      </c>
      <c r="L9670">
        <v>9909998.6734703593</v>
      </c>
      <c r="M9670">
        <v>11989372.952704901</v>
      </c>
      <c r="N9670">
        <v>18382502.645819299</v>
      </c>
      <c r="O9670">
        <v>26884193.246541701</v>
      </c>
      <c r="Q9670" t="str">
        <f>VLOOKUP(A9670,Lookup_Tables!$D$2:$E$7,2,FALSE)</f>
        <v>PF</v>
      </c>
      <c r="R9670" t="str">
        <f>IFERROR(VLOOKUP(D9670,Lookup_Tables!$A$2:$B$21,2,FALSE),"All")</f>
        <v>Pub Admin Bldg</v>
      </c>
    </row>
    <row r="9671" spans="1:18" hidden="1">
      <c r="A9671">
        <v>4096</v>
      </c>
      <c r="B9671">
        <v>37</v>
      </c>
      <c r="C9671" t="s">
        <v>39</v>
      </c>
      <c r="D9671">
        <v>9</v>
      </c>
      <c r="E9671">
        <v>341177.73733336799</v>
      </c>
      <c r="F9671">
        <v>172445.97865345454</v>
      </c>
      <c r="G9671">
        <v>614360.26252620597</v>
      </c>
      <c r="H9671">
        <v>903065.36933070398</v>
      </c>
      <c r="I9671">
        <v>1007100.63244852</v>
      </c>
      <c r="J9671">
        <v>1495027.1891276401</v>
      </c>
      <c r="K9671">
        <v>3991053.89237596</v>
      </c>
      <c r="L9671">
        <v>9743050.6960548498</v>
      </c>
      <c r="M9671">
        <v>11255217.6427119</v>
      </c>
      <c r="N9671">
        <v>18378478.4657638</v>
      </c>
      <c r="O9671">
        <v>26884193.246541701</v>
      </c>
      <c r="Q9671" t="str">
        <f>VLOOKUP(A9671,Lookup_Tables!$D$2:$E$7,2,FALSE)</f>
        <v>PF</v>
      </c>
      <c r="R9671" t="str">
        <f>IFERROR(VLOOKUP(D9671,Lookup_Tables!$A$2:$B$21,2,FALSE),"All")</f>
        <v>Pub Admin Bldg</v>
      </c>
    </row>
    <row r="9672" spans="1:18" hidden="1">
      <c r="A9672">
        <v>4096</v>
      </c>
      <c r="B9672">
        <v>37</v>
      </c>
      <c r="C9672" t="s">
        <v>38</v>
      </c>
      <c r="D9672">
        <v>10</v>
      </c>
      <c r="E9672">
        <v>3821266.0083497702</v>
      </c>
      <c r="F9672">
        <v>1243326.3117760387</v>
      </c>
      <c r="G9672">
        <v>3268892.8728719102</v>
      </c>
      <c r="H9672">
        <v>15374927.224857301</v>
      </c>
      <c r="I9672">
        <v>19710599.542057902</v>
      </c>
      <c r="J9672">
        <v>38535002.621712796</v>
      </c>
      <c r="K9672">
        <v>88803678.9348699</v>
      </c>
      <c r="L9672">
        <v>164805810.99106401</v>
      </c>
      <c r="M9672">
        <v>184924910.99058199</v>
      </c>
      <c r="N9672">
        <v>276482671.432603</v>
      </c>
      <c r="O9672">
        <v>375991904.630862</v>
      </c>
      <c r="Q9672" t="str">
        <f>VLOOKUP(A9672,Lookup_Tables!$D$2:$E$7,2,FALSE)</f>
        <v>PF</v>
      </c>
      <c r="R9672" t="str">
        <f>IFERROR(VLOOKUP(D9672,Lookup_Tables!$A$2:$B$21,2,FALSE),"All")</f>
        <v>Pub School</v>
      </c>
    </row>
    <row r="9673" spans="1:18" hidden="1">
      <c r="A9673">
        <v>4096</v>
      </c>
      <c r="B9673">
        <v>37</v>
      </c>
      <c r="C9673" t="s">
        <v>39</v>
      </c>
      <c r="D9673">
        <v>10</v>
      </c>
      <c r="E9673">
        <v>3675874.81598381</v>
      </c>
      <c r="F9673">
        <v>1180455.0349972853</v>
      </c>
      <c r="G9673">
        <v>2805797.1946380101</v>
      </c>
      <c r="H9673">
        <v>14582606.000803201</v>
      </c>
      <c r="I9673">
        <v>18827405.906075999</v>
      </c>
      <c r="J9673">
        <v>37321074.196599104</v>
      </c>
      <c r="K9673">
        <v>86195392.370646402</v>
      </c>
      <c r="L9673">
        <v>164442934.71433201</v>
      </c>
      <c r="M9673">
        <v>183083885.936407</v>
      </c>
      <c r="N9673">
        <v>268151935.53019401</v>
      </c>
      <c r="O9673">
        <v>375872165.43464601</v>
      </c>
      <c r="Q9673" t="str">
        <f>VLOOKUP(A9673,Lookup_Tables!$D$2:$E$7,2,FALSE)</f>
        <v>PF</v>
      </c>
      <c r="R9673" t="str">
        <f>IFERROR(VLOOKUP(D9673,Lookup_Tables!$A$2:$B$21,2,FALSE),"All")</f>
        <v>Pub School</v>
      </c>
    </row>
    <row r="9674" spans="1:18" hidden="1">
      <c r="A9674">
        <v>4096</v>
      </c>
      <c r="B9674">
        <v>37</v>
      </c>
      <c r="C9674" t="s">
        <v>38</v>
      </c>
      <c r="D9674">
        <v>11</v>
      </c>
      <c r="E9674">
        <v>2091911.0023761699</v>
      </c>
      <c r="F9674">
        <v>1165200.1086046253</v>
      </c>
      <c r="G9674">
        <v>5602348.2891422398</v>
      </c>
      <c r="H9674">
        <v>8326800.4877456501</v>
      </c>
      <c r="I9674">
        <v>8925302.9879202191</v>
      </c>
      <c r="J9674">
        <v>10975241.058427701</v>
      </c>
      <c r="K9674">
        <v>15711731.582202399</v>
      </c>
      <c r="L9674">
        <v>32581800.397287</v>
      </c>
      <c r="M9674">
        <v>40437975.0085086</v>
      </c>
      <c r="N9674">
        <v>50534463.489826798</v>
      </c>
      <c r="O9674">
        <v>63750672.928024799</v>
      </c>
      <c r="Q9674" t="str">
        <f>VLOOKUP(A9674,Lookup_Tables!$D$2:$E$7,2,FALSE)</f>
        <v>PF</v>
      </c>
      <c r="R9674" t="str">
        <f>IFERROR(VLOOKUP(D9674,Lookup_Tables!$A$2:$B$21,2,FALSE),"All")</f>
        <v>Pub Univ</v>
      </c>
    </row>
    <row r="9675" spans="1:18" hidden="1">
      <c r="A9675">
        <v>4096</v>
      </c>
      <c r="B9675">
        <v>37</v>
      </c>
      <c r="C9675" t="s">
        <v>39</v>
      </c>
      <c r="D9675">
        <v>11</v>
      </c>
      <c r="E9675">
        <v>1786362.46807759</v>
      </c>
      <c r="F9675">
        <v>1023349.2216337513</v>
      </c>
      <c r="G9675">
        <v>4660035.9428466698</v>
      </c>
      <c r="H9675">
        <v>6467911.1277517201</v>
      </c>
      <c r="I9675">
        <v>6862772.7436438203</v>
      </c>
      <c r="J9675">
        <v>8033982.9135626704</v>
      </c>
      <c r="K9675">
        <v>11128099.955071</v>
      </c>
      <c r="L9675">
        <v>31372320.7529107</v>
      </c>
      <c r="M9675">
        <v>37191094.422770299</v>
      </c>
      <c r="N9675">
        <v>49057548.584501199</v>
      </c>
      <c r="O9675">
        <v>57995659.995047301</v>
      </c>
      <c r="Q9675" t="str">
        <f>VLOOKUP(A9675,Lookup_Tables!$D$2:$E$7,2,FALSE)</f>
        <v>PF</v>
      </c>
      <c r="R9675" t="str">
        <f>IFERROR(VLOOKUP(D9675,Lookup_Tables!$A$2:$B$21,2,FALSE),"All")</f>
        <v>Pub Univ</v>
      </c>
    </row>
    <row r="9676" spans="1:18" hidden="1">
      <c r="A9676">
        <v>4096</v>
      </c>
      <c r="B9676">
        <v>37</v>
      </c>
      <c r="C9676" t="s">
        <v>38</v>
      </c>
      <c r="D9676">
        <v>13</v>
      </c>
      <c r="E9676">
        <v>3141879.94588794</v>
      </c>
      <c r="F9676">
        <v>1070592.1048440817</v>
      </c>
      <c r="G9676">
        <v>2544451.0544827399</v>
      </c>
      <c r="H9676">
        <v>8733761.6033622194</v>
      </c>
      <c r="I9676">
        <v>12121591.4160317</v>
      </c>
      <c r="J9676">
        <v>28014284.917380199</v>
      </c>
      <c r="K9676">
        <v>65081268.562178597</v>
      </c>
      <c r="L9676">
        <v>135756232.69903299</v>
      </c>
      <c r="M9676">
        <v>168744191.49579301</v>
      </c>
      <c r="N9676">
        <v>246849624.83136001</v>
      </c>
      <c r="O9676">
        <v>373131060.32481498</v>
      </c>
      <c r="Q9676" t="str">
        <f>VLOOKUP(A9676,Lookup_Tables!$D$2:$E$7,2,FALSE)</f>
        <v>PF</v>
      </c>
      <c r="R9676" t="str">
        <f>IFERROR(VLOOKUP(D9676,Lookup_Tables!$A$2:$B$21,2,FALSE),"All")</f>
        <v>Residual Inst</v>
      </c>
    </row>
    <row r="9677" spans="1:18" hidden="1">
      <c r="A9677">
        <v>4096</v>
      </c>
      <c r="B9677">
        <v>37</v>
      </c>
      <c r="C9677" t="s">
        <v>39</v>
      </c>
      <c r="D9677">
        <v>13</v>
      </c>
      <c r="E9677">
        <v>3008702.6608384098</v>
      </c>
      <c r="F9677">
        <v>991848.40247067297</v>
      </c>
      <c r="G9677">
        <v>2113229.91537672</v>
      </c>
      <c r="H9677">
        <v>8097924.43996186</v>
      </c>
      <c r="I9677">
        <v>11692889.4804806</v>
      </c>
      <c r="J9677">
        <v>27218900.073550299</v>
      </c>
      <c r="K9677">
        <v>63790665.180436999</v>
      </c>
      <c r="L9677">
        <v>135756232.69903299</v>
      </c>
      <c r="M9677">
        <v>166910012.421399</v>
      </c>
      <c r="N9677">
        <v>246454080.46607399</v>
      </c>
      <c r="O9677">
        <v>372996454.776604</v>
      </c>
      <c r="Q9677" t="str">
        <f>VLOOKUP(A9677,Lookup_Tables!$D$2:$E$7,2,FALSE)</f>
        <v>PF</v>
      </c>
      <c r="R9677" t="str">
        <f>IFERROR(VLOOKUP(D9677,Lookup_Tables!$A$2:$B$21,2,FALSE),"All")</f>
        <v>Residual Inst</v>
      </c>
    </row>
    <row r="9678" spans="1:18" hidden="1">
      <c r="A9678">
        <v>4096</v>
      </c>
      <c r="B9678">
        <v>37</v>
      </c>
      <c r="C9678" t="s">
        <v>38</v>
      </c>
      <c r="D9678">
        <v>14</v>
      </c>
      <c r="E9678">
        <v>5895274.1579786995</v>
      </c>
      <c r="F9678">
        <v>1883206.4825754752</v>
      </c>
      <c r="G9678">
        <v>3488341.52419968</v>
      </c>
      <c r="H9678">
        <v>17672239.831597202</v>
      </c>
      <c r="I9678">
        <v>23329007.9491506</v>
      </c>
      <c r="J9678">
        <v>51848088.500744604</v>
      </c>
      <c r="K9678">
        <v>147571876.40629101</v>
      </c>
      <c r="L9678">
        <v>281669712.94836998</v>
      </c>
      <c r="M9678">
        <v>318697634.88417602</v>
      </c>
      <c r="N9678">
        <v>502672238.97817898</v>
      </c>
      <c r="O9678">
        <v>695821342.54067898</v>
      </c>
      <c r="Q9678" t="str">
        <f>VLOOKUP(A9678,Lookup_Tables!$D$2:$E$7,2,FALSE)</f>
        <v>PF</v>
      </c>
      <c r="R9678" t="str">
        <f>IFERROR(VLOOKUP(D9678,Lookup_Tables!$A$2:$B$21,2,FALSE),"All")</f>
        <v>Road</v>
      </c>
    </row>
    <row r="9679" spans="1:18" hidden="1">
      <c r="A9679">
        <v>4096</v>
      </c>
      <c r="B9679">
        <v>37</v>
      </c>
      <c r="C9679" t="s">
        <v>39</v>
      </c>
      <c r="D9679">
        <v>14</v>
      </c>
      <c r="E9679">
        <v>5733556.2446697801</v>
      </c>
      <c r="F9679">
        <v>1795440.9278011923</v>
      </c>
      <c r="G9679">
        <v>3037676.5807733098</v>
      </c>
      <c r="H9679">
        <v>16765428.722107399</v>
      </c>
      <c r="I9679">
        <v>22720066.3684595</v>
      </c>
      <c r="J9679">
        <v>50478192.474977903</v>
      </c>
      <c r="K9679">
        <v>147571876.40629101</v>
      </c>
      <c r="L9679">
        <v>281669712.94836998</v>
      </c>
      <c r="M9679">
        <v>315667191.57042301</v>
      </c>
      <c r="N9679">
        <v>496859171.59522498</v>
      </c>
      <c r="O9679">
        <v>688646424.34512997</v>
      </c>
      <c r="Q9679" t="str">
        <f>VLOOKUP(A9679,Lookup_Tables!$D$2:$E$7,2,FALSE)</f>
        <v>PF</v>
      </c>
      <c r="R9679" t="str">
        <f>IFERROR(VLOOKUP(D9679,Lookup_Tables!$A$2:$B$21,2,FALSE),"All")</f>
        <v>Road</v>
      </c>
    </row>
    <row r="9680" spans="1:18" hidden="1">
      <c r="A9680">
        <v>4096</v>
      </c>
      <c r="B9680">
        <v>37</v>
      </c>
      <c r="C9680" t="s">
        <v>38</v>
      </c>
      <c r="D9680">
        <v>15</v>
      </c>
      <c r="E9680">
        <v>205057867.02000901</v>
      </c>
      <c r="F9680">
        <v>69742073.612256587</v>
      </c>
      <c r="G9680">
        <v>226310621.99314299</v>
      </c>
      <c r="H9680">
        <v>809024818.15424204</v>
      </c>
      <c r="I9680">
        <v>1051024283.5115499</v>
      </c>
      <c r="J9680">
        <v>2136746725.1965001</v>
      </c>
      <c r="K9680">
        <v>4713272033.4904699</v>
      </c>
      <c r="L9680">
        <v>8322410047.3117704</v>
      </c>
      <c r="M9680">
        <v>9211867424.7972603</v>
      </c>
      <c r="N9680">
        <v>13768378364.7031</v>
      </c>
      <c r="O9680">
        <v>16881650312.619699</v>
      </c>
      <c r="Q9680" t="str">
        <f>VLOOKUP(A9680,Lookup_Tables!$D$2:$E$7,2,FALSE)</f>
        <v>PF</v>
      </c>
      <c r="R9680" t="str">
        <f>IFERROR(VLOOKUP(D9680,Lookup_Tables!$A$2:$B$21,2,FALSE),"All")</f>
        <v>All</v>
      </c>
    </row>
    <row r="9681" spans="1:18" hidden="1">
      <c r="A9681">
        <v>4096</v>
      </c>
      <c r="B9681">
        <v>37</v>
      </c>
      <c r="C9681" t="s">
        <v>39</v>
      </c>
      <c r="D9681">
        <v>15</v>
      </c>
      <c r="E9681">
        <v>195357918.186791</v>
      </c>
      <c r="F9681">
        <v>65029895.838791281</v>
      </c>
      <c r="G9681">
        <v>192355679.81929001</v>
      </c>
      <c r="H9681">
        <v>751743064.41144896</v>
      </c>
      <c r="I9681">
        <v>988622726.319893</v>
      </c>
      <c r="J9681">
        <v>2111830742.7221501</v>
      </c>
      <c r="K9681">
        <v>4517873792.4142399</v>
      </c>
      <c r="L9681">
        <v>8253029350.7198601</v>
      </c>
      <c r="M9681">
        <v>9100419747.7215405</v>
      </c>
      <c r="N9681">
        <v>13557826884.6457</v>
      </c>
      <c r="O9681">
        <v>16874053447.998301</v>
      </c>
      <c r="Q9681" t="str">
        <f>VLOOKUP(A9681,Lookup_Tables!$D$2:$E$7,2,FALSE)</f>
        <v>PF</v>
      </c>
      <c r="R9681" t="str">
        <f>IFERROR(VLOOKUP(D9681,Lookup_Tables!$A$2:$B$21,2,FALSE),"All")</f>
        <v>All</v>
      </c>
    </row>
    <row r="9682" spans="1:18" hidden="1">
      <c r="A9682">
        <v>4096</v>
      </c>
      <c r="B9682">
        <v>37</v>
      </c>
      <c r="C9682" t="s">
        <v>38</v>
      </c>
      <c r="D9682">
        <v>16</v>
      </c>
      <c r="E9682">
        <v>25602477.114566199</v>
      </c>
      <c r="F9682">
        <v>8910722.5272578858</v>
      </c>
      <c r="G9682">
        <v>23654817.728329301</v>
      </c>
      <c r="H9682">
        <v>82399098.062937096</v>
      </c>
      <c r="I9682">
        <v>107227174.70634</v>
      </c>
      <c r="J9682">
        <v>223610308.657951</v>
      </c>
      <c r="K9682">
        <v>546739536.83563006</v>
      </c>
      <c r="L9682">
        <v>1034282004.98807</v>
      </c>
      <c r="M9682">
        <v>1252671326.33939</v>
      </c>
      <c r="N9682">
        <v>1986666005.9993401</v>
      </c>
      <c r="O9682">
        <v>2797351188.7741799</v>
      </c>
      <c r="Q9682" t="str">
        <f>VLOOKUP(A9682,Lookup_Tables!$D$2:$E$7,2,FALSE)</f>
        <v>PF</v>
      </c>
      <c r="R9682" t="str">
        <f>IFERROR(VLOOKUP(D9682,Lookup_Tables!$A$2:$B$21,2,FALSE),"All")</f>
        <v>Government_Loss</v>
      </c>
    </row>
    <row r="9683" spans="1:18" hidden="1">
      <c r="A9683">
        <v>4096</v>
      </c>
      <c r="B9683">
        <v>37</v>
      </c>
      <c r="C9683" t="s">
        <v>39</v>
      </c>
      <c r="D9683">
        <v>16</v>
      </c>
      <c r="E9683">
        <v>24355397.674241599</v>
      </c>
      <c r="F9683">
        <v>8337426.9269053247</v>
      </c>
      <c r="G9683">
        <v>19229017.113311902</v>
      </c>
      <c r="H9683">
        <v>78228551.251009703</v>
      </c>
      <c r="I9683">
        <v>101003944.958396</v>
      </c>
      <c r="J9683">
        <v>210363054.83998501</v>
      </c>
      <c r="K9683">
        <v>539352338.95012796</v>
      </c>
      <c r="L9683">
        <v>1034282004.98807</v>
      </c>
      <c r="M9683">
        <v>1249409864.8796501</v>
      </c>
      <c r="N9683">
        <v>1879129924.47878</v>
      </c>
      <c r="O9683">
        <v>2783362952.9602199</v>
      </c>
      <c r="Q9683" t="str">
        <f>VLOOKUP(A9683,Lookup_Tables!$D$2:$E$7,2,FALSE)</f>
        <v>PF</v>
      </c>
      <c r="R9683" t="str">
        <f>IFERROR(VLOOKUP(D9683,Lookup_Tables!$A$2:$B$21,2,FALSE),"All")</f>
        <v>Government_Loss</v>
      </c>
    </row>
    <row r="9684" spans="1:18" hidden="1">
      <c r="A9684">
        <v>4096</v>
      </c>
      <c r="B9684">
        <v>37</v>
      </c>
      <c r="C9684" t="s">
        <v>38</v>
      </c>
      <c r="D9684">
        <v>17</v>
      </c>
      <c r="E9684">
        <v>20439157.9294108</v>
      </c>
      <c r="F9684">
        <v>7029629.9122645725</v>
      </c>
      <c r="G9684">
        <v>20662340.870400202</v>
      </c>
      <c r="H9684">
        <v>77442760.130321994</v>
      </c>
      <c r="I9684">
        <v>98244703.824526295</v>
      </c>
      <c r="J9684">
        <v>203032216.97039399</v>
      </c>
      <c r="K9684">
        <v>449836250.94260198</v>
      </c>
      <c r="L9684">
        <v>845897170.08811104</v>
      </c>
      <c r="M9684">
        <v>946754678.58230901</v>
      </c>
      <c r="N9684">
        <v>1422353562.44642</v>
      </c>
      <c r="O9684">
        <v>1902309668.2834301</v>
      </c>
      <c r="Q9684" t="str">
        <f>VLOOKUP(A9684,Lookup_Tables!$D$2:$E$7,2,FALSE)</f>
        <v>PF</v>
      </c>
      <c r="R9684" t="str">
        <f>IFERROR(VLOOKUP(D9684,Lookup_Tables!$A$2:$B$21,2,FALSE),"All")</f>
        <v>Emergency_Loss</v>
      </c>
    </row>
    <row r="9685" spans="1:18" hidden="1">
      <c r="A9685">
        <v>4096</v>
      </c>
      <c r="B9685">
        <v>37</v>
      </c>
      <c r="C9685" t="s">
        <v>39</v>
      </c>
      <c r="D9685">
        <v>17</v>
      </c>
      <c r="E9685">
        <v>19510507.230883799</v>
      </c>
      <c r="F9685">
        <v>6560891.7387817819</v>
      </c>
      <c r="G9685">
        <v>17415637.8083901</v>
      </c>
      <c r="H9685">
        <v>70398593.401860297</v>
      </c>
      <c r="I9685">
        <v>93430913.022971898</v>
      </c>
      <c r="J9685">
        <v>197643637.15024799</v>
      </c>
      <c r="K9685">
        <v>433794004.84378302</v>
      </c>
      <c r="L9685">
        <v>843906255.02890396</v>
      </c>
      <c r="M9685">
        <v>946595579.10122097</v>
      </c>
      <c r="N9685">
        <v>1405524737.49736</v>
      </c>
      <c r="O9685">
        <v>1901579290.9375501</v>
      </c>
      <c r="Q9685" t="str">
        <f>VLOOKUP(A9685,Lookup_Tables!$D$2:$E$7,2,FALSE)</f>
        <v>PF</v>
      </c>
      <c r="R9685" t="str">
        <f>IFERROR(VLOOKUP(D9685,Lookup_Tables!$A$2:$B$21,2,FALSE),"All")</f>
        <v>Emergency_Loss</v>
      </c>
    </row>
    <row r="9686" spans="1:18" hidden="1">
      <c r="A9686">
        <v>4096</v>
      </c>
      <c r="B9686">
        <v>37</v>
      </c>
      <c r="C9686" t="s">
        <v>38</v>
      </c>
      <c r="D9686">
        <v>18</v>
      </c>
      <c r="E9686">
        <v>46041635.043976903</v>
      </c>
      <c r="F9686">
        <v>16066559.566520862</v>
      </c>
      <c r="G9686">
        <v>44241153.2395823</v>
      </c>
      <c r="H9686">
        <v>160080186.08664101</v>
      </c>
      <c r="I9686">
        <v>202178842.02576199</v>
      </c>
      <c r="J9686">
        <v>418779656.788279</v>
      </c>
      <c r="K9686">
        <v>986091002.84495497</v>
      </c>
      <c r="L9686">
        <v>1891812849.2137401</v>
      </c>
      <c r="M9686">
        <v>2219471216.1654301</v>
      </c>
      <c r="N9686">
        <v>3409019568.4457502</v>
      </c>
      <c r="O9686">
        <v>4699660857.0576096</v>
      </c>
      <c r="Q9686" t="str">
        <f>VLOOKUP(A9686,Lookup_Tables!$D$2:$E$7,2,FALSE)</f>
        <v>PF</v>
      </c>
      <c r="R9686" t="str">
        <f>IFERROR(VLOOKUP(D9686,Lookup_Tables!$A$2:$B$21,2,FALSE),"All")</f>
        <v>Govt_Plus_Emergency</v>
      </c>
    </row>
    <row r="9687" spans="1:18" hidden="1">
      <c r="A9687">
        <v>4096</v>
      </c>
      <c r="B9687">
        <v>37</v>
      </c>
      <c r="C9687" t="s">
        <v>39</v>
      </c>
      <c r="D9687">
        <v>18</v>
      </c>
      <c r="E9687">
        <v>43850575.250617601</v>
      </c>
      <c r="F9687">
        <v>14844627.37061578</v>
      </c>
      <c r="G9687">
        <v>36378679.916890502</v>
      </c>
      <c r="H9687">
        <v>149239904.325194</v>
      </c>
      <c r="I9687">
        <v>194253854.915001</v>
      </c>
      <c r="J9687">
        <v>407584370.80593801</v>
      </c>
      <c r="K9687">
        <v>978336070.74364197</v>
      </c>
      <c r="L9687">
        <v>1891812849.2137401</v>
      </c>
      <c r="M9687">
        <v>2183939277.3875399</v>
      </c>
      <c r="N9687">
        <v>3313260791.7026</v>
      </c>
      <c r="O9687">
        <v>4697766883.1979103</v>
      </c>
      <c r="Q9687" t="str">
        <f>VLOOKUP(A9687,Lookup_Tables!$D$2:$E$7,2,FALSE)</f>
        <v>PF</v>
      </c>
      <c r="R9687" t="str">
        <f>IFERROR(VLOOKUP(D9687,Lookup_Tables!$A$2:$B$21,2,FALSE),"All")</f>
        <v>Govt_Plus_Emergency</v>
      </c>
    </row>
    <row r="9688" spans="1:18" hidden="1">
      <c r="A9688">
        <v>4096</v>
      </c>
      <c r="B9688">
        <v>38</v>
      </c>
      <c r="C9688" t="s">
        <v>38</v>
      </c>
      <c r="D9688">
        <v>0</v>
      </c>
      <c r="E9688">
        <v>36237224.508530296</v>
      </c>
      <c r="F9688">
        <v>10173111.710865118</v>
      </c>
      <c r="G9688">
        <v>41037245.233407103</v>
      </c>
      <c r="H9688">
        <v>299467661.14851397</v>
      </c>
      <c r="I9688">
        <v>380105824.13211</v>
      </c>
      <c r="J9688">
        <v>611434409.04080498</v>
      </c>
      <c r="K9688">
        <v>881495492.905743</v>
      </c>
      <c r="L9688">
        <v>1078159956.5767601</v>
      </c>
      <c r="M9688">
        <v>1118596510.02633</v>
      </c>
      <c r="N9688">
        <v>1272412900.0194099</v>
      </c>
      <c r="O9688">
        <v>1427762191.45081</v>
      </c>
      <c r="Q9688" t="str">
        <f>VLOOKUP(A9688,Lookup_Tables!$D$2:$E$7,2,FALSE)</f>
        <v>PF</v>
      </c>
      <c r="R9688" t="str">
        <f>IFERROR(VLOOKUP(D9688,Lookup_Tables!$A$2:$B$21,2,FALSE),"All")</f>
        <v>Private Assets</v>
      </c>
    </row>
    <row r="9689" spans="1:18" hidden="1">
      <c r="A9689">
        <v>4096</v>
      </c>
      <c r="B9689">
        <v>38</v>
      </c>
      <c r="C9689" t="s">
        <v>39</v>
      </c>
      <c r="D9689">
        <v>0</v>
      </c>
      <c r="E9689">
        <v>35173726.368711002</v>
      </c>
      <c r="F9689">
        <v>9703254.1874056496</v>
      </c>
      <c r="G9689">
        <v>39765702.217150398</v>
      </c>
      <c r="H9689">
        <v>288704401.428527</v>
      </c>
      <c r="I9689">
        <v>370434323.31720603</v>
      </c>
      <c r="J9689">
        <v>600472981.22155094</v>
      </c>
      <c r="K9689">
        <v>856357551.47790301</v>
      </c>
      <c r="L9689">
        <v>1071217529.08302</v>
      </c>
      <c r="M9689">
        <v>1092764333.2579401</v>
      </c>
      <c r="N9689">
        <v>1269394778.14377</v>
      </c>
      <c r="O9689">
        <v>1408051456.9421101</v>
      </c>
      <c r="Q9689" t="str">
        <f>VLOOKUP(A9689,Lookup_Tables!$D$2:$E$7,2,FALSE)</f>
        <v>PF</v>
      </c>
      <c r="R9689" t="str">
        <f>IFERROR(VLOOKUP(D9689,Lookup_Tables!$A$2:$B$21,2,FALSE),"All")</f>
        <v>Private Assets</v>
      </c>
    </row>
    <row r="9690" spans="1:18" hidden="1">
      <c r="A9690">
        <v>4096</v>
      </c>
      <c r="B9690">
        <v>38</v>
      </c>
      <c r="C9690" t="s">
        <v>38</v>
      </c>
      <c r="D9690">
        <v>2</v>
      </c>
      <c r="E9690">
        <v>6518833.8171172198</v>
      </c>
      <c r="F9690">
        <v>1838614.6275712177</v>
      </c>
      <c r="G9690">
        <v>6962494.9633625504</v>
      </c>
      <c r="H9690">
        <v>53670703.718783498</v>
      </c>
      <c r="I9690">
        <v>69520075.533912301</v>
      </c>
      <c r="J9690">
        <v>107677123.129509</v>
      </c>
      <c r="K9690">
        <v>151559048.15444899</v>
      </c>
      <c r="L9690">
        <v>193876507.07784799</v>
      </c>
      <c r="M9690">
        <v>210242323.81273401</v>
      </c>
      <c r="N9690">
        <v>242219885.80648401</v>
      </c>
      <c r="O9690">
        <v>286583000.08763301</v>
      </c>
      <c r="Q9690" t="str">
        <f>VLOOKUP(A9690,Lookup_Tables!$D$2:$E$7,2,FALSE)</f>
        <v>PF</v>
      </c>
      <c r="R9690" t="str">
        <f>IFERROR(VLOOKUP(D9690,Lookup_Tables!$A$2:$B$21,2,FALSE),"All")</f>
        <v>Bridge</v>
      </c>
    </row>
    <row r="9691" spans="1:18" hidden="1">
      <c r="A9691">
        <v>4096</v>
      </c>
      <c r="B9691">
        <v>38</v>
      </c>
      <c r="C9691" t="s">
        <v>39</v>
      </c>
      <c r="D9691">
        <v>2</v>
      </c>
      <c r="E9691">
        <v>6321366.8433762603</v>
      </c>
      <c r="F9691">
        <v>1793403.5778131941</v>
      </c>
      <c r="G9691">
        <v>6819994.55137017</v>
      </c>
      <c r="H9691">
        <v>50783478.431322597</v>
      </c>
      <c r="I9691">
        <v>65401989.386676297</v>
      </c>
      <c r="J9691">
        <v>104640921.370233</v>
      </c>
      <c r="K9691">
        <v>147998618.508899</v>
      </c>
      <c r="L9691">
        <v>193083019.319866</v>
      </c>
      <c r="M9691">
        <v>205438803.10356399</v>
      </c>
      <c r="N9691">
        <v>239631633.16913199</v>
      </c>
      <c r="O9691">
        <v>278186028.235107</v>
      </c>
      <c r="Q9691" t="str">
        <f>VLOOKUP(A9691,Lookup_Tables!$D$2:$E$7,2,FALSE)</f>
        <v>PF</v>
      </c>
      <c r="R9691" t="str">
        <f>IFERROR(VLOOKUP(D9691,Lookup_Tables!$A$2:$B$21,2,FALSE),"All")</f>
        <v>Bridge</v>
      </c>
    </row>
    <row r="9692" spans="1:18" hidden="1">
      <c r="A9692">
        <v>4096</v>
      </c>
      <c r="B9692">
        <v>38</v>
      </c>
      <c r="C9692" t="s">
        <v>38</v>
      </c>
      <c r="D9692">
        <v>3</v>
      </c>
      <c r="E9692">
        <v>612061.00658561406</v>
      </c>
      <c r="F9692">
        <v>182203.14030372881</v>
      </c>
      <c r="G9692">
        <v>860243.97936203203</v>
      </c>
      <c r="H9692">
        <v>3917819.6489969799</v>
      </c>
      <c r="I9692">
        <v>5023170.8057722403</v>
      </c>
      <c r="J9692">
        <v>9181967.6590803098</v>
      </c>
      <c r="K9692">
        <v>14998198.735205401</v>
      </c>
      <c r="L9692">
        <v>20319101.929739501</v>
      </c>
      <c r="M9692">
        <v>21410527.783569399</v>
      </c>
      <c r="N9692">
        <v>25880503.080373101</v>
      </c>
      <c r="O9692">
        <v>29317491.9569759</v>
      </c>
      <c r="Q9692" t="str">
        <f>VLOOKUP(A9692,Lookup_Tables!$D$2:$E$7,2,FALSE)</f>
        <v>PF</v>
      </c>
      <c r="R9692" t="str">
        <f>IFERROR(VLOOKUP(D9692,Lookup_Tables!$A$2:$B$21,2,FALSE),"All")</f>
        <v>Govt Hosp</v>
      </c>
    </row>
    <row r="9693" spans="1:18" hidden="1">
      <c r="A9693">
        <v>4096</v>
      </c>
      <c r="B9693">
        <v>38</v>
      </c>
      <c r="C9693" t="s">
        <v>39</v>
      </c>
      <c r="D9693">
        <v>3</v>
      </c>
      <c r="E9693">
        <v>591305.96139812295</v>
      </c>
      <c r="F9693">
        <v>174511.33418867813</v>
      </c>
      <c r="G9693">
        <v>840833.42480564397</v>
      </c>
      <c r="H9693">
        <v>3810083.3774449001</v>
      </c>
      <c r="I9693">
        <v>4827642.2472336302</v>
      </c>
      <c r="J9693">
        <v>8776279.5660512205</v>
      </c>
      <c r="K9693">
        <v>14831611.661204601</v>
      </c>
      <c r="L9693">
        <v>19954495.139330901</v>
      </c>
      <c r="M9693">
        <v>20612594.0629123</v>
      </c>
      <c r="N9693">
        <v>24816872.818029299</v>
      </c>
      <c r="O9693">
        <v>28658095.917167999</v>
      </c>
      <c r="Q9693" t="str">
        <f>VLOOKUP(A9693,Lookup_Tables!$D$2:$E$7,2,FALSE)</f>
        <v>PF</v>
      </c>
      <c r="R9693" t="str">
        <f>IFERROR(VLOOKUP(D9693,Lookup_Tables!$A$2:$B$21,2,FALSE),"All")</f>
        <v>Govt Hosp</v>
      </c>
    </row>
    <row r="9694" spans="1:18" hidden="1">
      <c r="A9694">
        <v>4096</v>
      </c>
      <c r="B9694">
        <v>38</v>
      </c>
      <c r="C9694" t="s">
        <v>38</v>
      </c>
      <c r="D9694">
        <v>4</v>
      </c>
      <c r="E9694">
        <v>409799.36999375402</v>
      </c>
      <c r="F9694">
        <v>120506.46982583049</v>
      </c>
      <c r="G9694">
        <v>853356.62917736196</v>
      </c>
      <c r="H9694">
        <v>3225976.6995783602</v>
      </c>
      <c r="I9694">
        <v>3849397.5781864799</v>
      </c>
      <c r="J9694">
        <v>5940977.3212102</v>
      </c>
      <c r="K9694">
        <v>8563540.4467296097</v>
      </c>
      <c r="L9694">
        <v>11198514.7224261</v>
      </c>
      <c r="M9694">
        <v>11788418.3400479</v>
      </c>
      <c r="N9694">
        <v>12957221.4915701</v>
      </c>
      <c r="O9694">
        <v>15299643.7825006</v>
      </c>
      <c r="Q9694" t="str">
        <f>VLOOKUP(A9694,Lookup_Tables!$D$2:$E$7,2,FALSE)</f>
        <v>PF</v>
      </c>
      <c r="R9694" t="str">
        <f>IFERROR(VLOOKUP(D9694,Lookup_Tables!$A$2:$B$21,2,FALSE),"All")</f>
        <v>Govt Med Fac</v>
      </c>
    </row>
    <row r="9695" spans="1:18" hidden="1">
      <c r="A9695">
        <v>4096</v>
      </c>
      <c r="B9695">
        <v>38</v>
      </c>
      <c r="C9695" t="s">
        <v>39</v>
      </c>
      <c r="D9695">
        <v>4</v>
      </c>
      <c r="E9695">
        <v>394184.50893154298</v>
      </c>
      <c r="F9695">
        <v>114893.88983071607</v>
      </c>
      <c r="G9695">
        <v>848809.13463267405</v>
      </c>
      <c r="H9695">
        <v>3109399.7617293098</v>
      </c>
      <c r="I9695">
        <v>3625123.1042375299</v>
      </c>
      <c r="J9695">
        <v>5602225.3604940902</v>
      </c>
      <c r="K9695">
        <v>8392636.3189276103</v>
      </c>
      <c r="L9695">
        <v>10939438.338779701</v>
      </c>
      <c r="M9695">
        <v>11367130.765974499</v>
      </c>
      <c r="N9695">
        <v>12695505.894414</v>
      </c>
      <c r="O9695">
        <v>14943125.309193499</v>
      </c>
      <c r="Q9695" t="str">
        <f>VLOOKUP(A9695,Lookup_Tables!$D$2:$E$7,2,FALSE)</f>
        <v>PF</v>
      </c>
      <c r="R9695" t="str">
        <f>IFERROR(VLOOKUP(D9695,Lookup_Tables!$A$2:$B$21,2,FALSE),"All")</f>
        <v>Govt Med Fac</v>
      </c>
    </row>
    <row r="9696" spans="1:18" hidden="1">
      <c r="A9696">
        <v>4096</v>
      </c>
      <c r="B9696">
        <v>38</v>
      </c>
      <c r="C9696" t="s">
        <v>38</v>
      </c>
      <c r="D9696">
        <v>9</v>
      </c>
      <c r="E9696">
        <v>64600.0131882024</v>
      </c>
      <c r="F9696">
        <v>19114.182207746751</v>
      </c>
      <c r="G9696">
        <v>137219.817211002</v>
      </c>
      <c r="H9696">
        <v>572110.90178493306</v>
      </c>
      <c r="I9696">
        <v>677977.37953442498</v>
      </c>
      <c r="J9696">
        <v>924437.45196327101</v>
      </c>
      <c r="K9696">
        <v>1275486.9341108699</v>
      </c>
      <c r="L9696">
        <v>1572351.3324378601</v>
      </c>
      <c r="M9696">
        <v>1640555.79690658</v>
      </c>
      <c r="N9696">
        <v>1831927.15893664</v>
      </c>
      <c r="O9696">
        <v>2091671.95295051</v>
      </c>
      <c r="Q9696" t="str">
        <f>VLOOKUP(A9696,Lookup_Tables!$D$2:$E$7,2,FALSE)</f>
        <v>PF</v>
      </c>
      <c r="R9696" t="str">
        <f>IFERROR(VLOOKUP(D9696,Lookup_Tables!$A$2:$B$21,2,FALSE),"All")</f>
        <v>Pub Admin Bldg</v>
      </c>
    </row>
    <row r="9697" spans="1:18" hidden="1">
      <c r="A9697">
        <v>4096</v>
      </c>
      <c r="B9697">
        <v>38</v>
      </c>
      <c r="C9697" t="s">
        <v>39</v>
      </c>
      <c r="D9697">
        <v>9</v>
      </c>
      <c r="E9697">
        <v>62122.2950747164</v>
      </c>
      <c r="F9697">
        <v>18069.188994373508</v>
      </c>
      <c r="G9697">
        <v>135865.27615338899</v>
      </c>
      <c r="H9697">
        <v>555933.50853571098</v>
      </c>
      <c r="I9697">
        <v>653896.67377322901</v>
      </c>
      <c r="J9697">
        <v>880865.31938741903</v>
      </c>
      <c r="K9697">
        <v>1214981.9310856301</v>
      </c>
      <c r="L9697">
        <v>1541627.2287966199</v>
      </c>
      <c r="M9697">
        <v>1606927.6702854999</v>
      </c>
      <c r="N9697">
        <v>1823130.50203528</v>
      </c>
      <c r="O9697">
        <v>2014168.20976374</v>
      </c>
      <c r="Q9697" t="str">
        <f>VLOOKUP(A9697,Lookup_Tables!$D$2:$E$7,2,FALSE)</f>
        <v>PF</v>
      </c>
      <c r="R9697" t="str">
        <f>IFERROR(VLOOKUP(D9697,Lookup_Tables!$A$2:$B$21,2,FALSE),"All")</f>
        <v>Pub Admin Bldg</v>
      </c>
    </row>
    <row r="9698" spans="1:18" hidden="1">
      <c r="A9698">
        <v>4096</v>
      </c>
      <c r="B9698">
        <v>38</v>
      </c>
      <c r="C9698" t="s">
        <v>38</v>
      </c>
      <c r="D9698">
        <v>10</v>
      </c>
      <c r="E9698">
        <v>1210223.48912495</v>
      </c>
      <c r="F9698">
        <v>360317.91911945562</v>
      </c>
      <c r="G9698">
        <v>2089475.0434621701</v>
      </c>
      <c r="H9698">
        <v>9633040.0991122797</v>
      </c>
      <c r="I9698">
        <v>11815624.495468801</v>
      </c>
      <c r="J9698">
        <v>18003597.249113798</v>
      </c>
      <c r="K9698">
        <v>25845750.348211799</v>
      </c>
      <c r="L9698">
        <v>32995587.866749398</v>
      </c>
      <c r="M9698">
        <v>36001717.8278144</v>
      </c>
      <c r="N9698">
        <v>40269449.282155</v>
      </c>
      <c r="O9698">
        <v>48241950.369316198</v>
      </c>
      <c r="Q9698" t="str">
        <f>VLOOKUP(A9698,Lookup_Tables!$D$2:$E$7,2,FALSE)</f>
        <v>PF</v>
      </c>
      <c r="R9698" t="str">
        <f>IFERROR(VLOOKUP(D9698,Lookup_Tables!$A$2:$B$21,2,FALSE),"All")</f>
        <v>Pub School</v>
      </c>
    </row>
    <row r="9699" spans="1:18" hidden="1">
      <c r="A9699">
        <v>4096</v>
      </c>
      <c r="B9699">
        <v>38</v>
      </c>
      <c r="C9699" t="s">
        <v>39</v>
      </c>
      <c r="D9699">
        <v>10</v>
      </c>
      <c r="E9699">
        <v>1165686.0210821701</v>
      </c>
      <c r="F9699">
        <v>342767.98570988164</v>
      </c>
      <c r="G9699">
        <v>2019262.0389747999</v>
      </c>
      <c r="H9699">
        <v>9194362.8722731005</v>
      </c>
      <c r="I9699">
        <v>11401917.639640501</v>
      </c>
      <c r="J9699">
        <v>17182942.772960499</v>
      </c>
      <c r="K9699">
        <v>25261538.836503401</v>
      </c>
      <c r="L9699">
        <v>31963668.899023999</v>
      </c>
      <c r="M9699">
        <v>35241366.193938099</v>
      </c>
      <c r="N9699">
        <v>40009082.866474196</v>
      </c>
      <c r="O9699">
        <v>47848393.316459201</v>
      </c>
      <c r="Q9699" t="str">
        <f>VLOOKUP(A9699,Lookup_Tables!$D$2:$E$7,2,FALSE)</f>
        <v>PF</v>
      </c>
      <c r="R9699" t="str">
        <f>IFERROR(VLOOKUP(D9699,Lookup_Tables!$A$2:$B$21,2,FALSE),"All")</f>
        <v>Pub School</v>
      </c>
    </row>
    <row r="9700" spans="1:18" hidden="1">
      <c r="A9700">
        <v>4096</v>
      </c>
      <c r="B9700">
        <v>38</v>
      </c>
      <c r="C9700" t="s">
        <v>38</v>
      </c>
      <c r="D9700">
        <v>11</v>
      </c>
      <c r="E9700">
        <v>73213.639012522501</v>
      </c>
      <c r="F9700">
        <v>19179.688325336465</v>
      </c>
      <c r="G9700">
        <v>34285.991972437499</v>
      </c>
      <c r="H9700">
        <v>383997.648893237</v>
      </c>
      <c r="I9700">
        <v>505464.83005586301</v>
      </c>
      <c r="J9700">
        <v>1262677.20219927</v>
      </c>
      <c r="K9700">
        <v>2267717.73578875</v>
      </c>
      <c r="L9700">
        <v>3499046.79311404</v>
      </c>
      <c r="M9700">
        <v>3556852.3678593999</v>
      </c>
      <c r="N9700">
        <v>3864433.0747804199</v>
      </c>
      <c r="O9700">
        <v>4234730.8758142702</v>
      </c>
      <c r="Q9700" t="str">
        <f>VLOOKUP(A9700,Lookup_Tables!$D$2:$E$7,2,FALSE)</f>
        <v>PF</v>
      </c>
      <c r="R9700" t="str">
        <f>IFERROR(VLOOKUP(D9700,Lookup_Tables!$A$2:$B$21,2,FALSE),"All")</f>
        <v>Pub Univ</v>
      </c>
    </row>
    <row r="9701" spans="1:18" hidden="1">
      <c r="A9701">
        <v>4096</v>
      </c>
      <c r="B9701">
        <v>38</v>
      </c>
      <c r="C9701" t="s">
        <v>39</v>
      </c>
      <c r="D9701">
        <v>11</v>
      </c>
      <c r="E9701">
        <v>71661.103060166104</v>
      </c>
      <c r="F9701">
        <v>18953.891167843292</v>
      </c>
      <c r="G9701">
        <v>34285.991972437499</v>
      </c>
      <c r="H9701">
        <v>379099.801457141</v>
      </c>
      <c r="I9701">
        <v>496644.60826410702</v>
      </c>
      <c r="J9701">
        <v>1169620.0331069599</v>
      </c>
      <c r="K9701">
        <v>2248120.1955435099</v>
      </c>
      <c r="L9701">
        <v>3490239.4071119102</v>
      </c>
      <c r="M9701">
        <v>3556852.3678593999</v>
      </c>
      <c r="N9701">
        <v>3831135.3578667101</v>
      </c>
      <c r="O9701">
        <v>4128911.8364056498</v>
      </c>
      <c r="Q9701" t="str">
        <f>VLOOKUP(A9701,Lookup_Tables!$D$2:$E$7,2,FALSE)</f>
        <v>PF</v>
      </c>
      <c r="R9701" t="str">
        <f>IFERROR(VLOOKUP(D9701,Lookup_Tables!$A$2:$B$21,2,FALSE),"All")</f>
        <v>Pub Univ</v>
      </c>
    </row>
    <row r="9702" spans="1:18" hidden="1">
      <c r="A9702">
        <v>4096</v>
      </c>
      <c r="B9702">
        <v>38</v>
      </c>
      <c r="C9702" t="s">
        <v>38</v>
      </c>
      <c r="D9702">
        <v>13</v>
      </c>
      <c r="E9702">
        <v>774690.53700024297</v>
      </c>
      <c r="F9702">
        <v>212663.85235820489</v>
      </c>
      <c r="G9702">
        <v>426775.44481266802</v>
      </c>
      <c r="H9702">
        <v>5546244.8639861001</v>
      </c>
      <c r="I9702">
        <v>7130656.2594469404</v>
      </c>
      <c r="J9702">
        <v>13941985.5846799</v>
      </c>
      <c r="K9702">
        <v>20915647.676620901</v>
      </c>
      <c r="L9702">
        <v>27751993.878747299</v>
      </c>
      <c r="M9702">
        <v>28811000.1681027</v>
      </c>
      <c r="N9702">
        <v>34669976.116626799</v>
      </c>
      <c r="O9702">
        <v>40327716.120633103</v>
      </c>
      <c r="Q9702" t="str">
        <f>VLOOKUP(A9702,Lookup_Tables!$D$2:$E$7,2,FALSE)</f>
        <v>PF</v>
      </c>
      <c r="R9702" t="str">
        <f>IFERROR(VLOOKUP(D9702,Lookup_Tables!$A$2:$B$21,2,FALSE),"All")</f>
        <v>Residual Inst</v>
      </c>
    </row>
    <row r="9703" spans="1:18" hidden="1">
      <c r="A9703">
        <v>4096</v>
      </c>
      <c r="B9703">
        <v>38</v>
      </c>
      <c r="C9703" t="s">
        <v>39</v>
      </c>
      <c r="D9703">
        <v>13</v>
      </c>
      <c r="E9703">
        <v>756868.93707853695</v>
      </c>
      <c r="F9703">
        <v>203738.83089930925</v>
      </c>
      <c r="G9703">
        <v>422424.972309226</v>
      </c>
      <c r="H9703">
        <v>5315621.2353540696</v>
      </c>
      <c r="I9703">
        <v>7006403.1997640496</v>
      </c>
      <c r="J9703">
        <v>13706763.8076548</v>
      </c>
      <c r="K9703">
        <v>20823217.193544</v>
      </c>
      <c r="L9703">
        <v>27475756.301224399</v>
      </c>
      <c r="M9703">
        <v>28703935.091903999</v>
      </c>
      <c r="N9703">
        <v>33691828.601821803</v>
      </c>
      <c r="O9703">
        <v>39169250.112943999</v>
      </c>
      <c r="Q9703" t="str">
        <f>VLOOKUP(A9703,Lookup_Tables!$D$2:$E$7,2,FALSE)</f>
        <v>PF</v>
      </c>
      <c r="R9703" t="str">
        <f>IFERROR(VLOOKUP(D9703,Lookup_Tables!$A$2:$B$21,2,FALSE),"All")</f>
        <v>Residual Inst</v>
      </c>
    </row>
    <row r="9704" spans="1:18" hidden="1">
      <c r="A9704">
        <v>4096</v>
      </c>
      <c r="B9704">
        <v>38</v>
      </c>
      <c r="C9704" t="s">
        <v>38</v>
      </c>
      <c r="D9704">
        <v>14</v>
      </c>
      <c r="E9704">
        <v>9807440.1072285902</v>
      </c>
      <c r="F9704">
        <v>2659526.9245720431</v>
      </c>
      <c r="G9704">
        <v>9531020.7657170203</v>
      </c>
      <c r="H9704">
        <v>74225455.185937896</v>
      </c>
      <c r="I9704">
        <v>100229377.61262999</v>
      </c>
      <c r="J9704">
        <v>172429604.463009</v>
      </c>
      <c r="K9704">
        <v>245172810.19289601</v>
      </c>
      <c r="L9704">
        <v>320451690.768444</v>
      </c>
      <c r="M9704">
        <v>329745479.913625</v>
      </c>
      <c r="N9704">
        <v>388020092.77429301</v>
      </c>
      <c r="O9704">
        <v>426701115.020724</v>
      </c>
      <c r="Q9704" t="str">
        <f>VLOOKUP(A9704,Lookup_Tables!$D$2:$E$7,2,FALSE)</f>
        <v>PF</v>
      </c>
      <c r="R9704" t="str">
        <f>IFERROR(VLOOKUP(D9704,Lookup_Tables!$A$2:$B$21,2,FALSE),"All")</f>
        <v>Road</v>
      </c>
    </row>
    <row r="9705" spans="1:18" hidden="1">
      <c r="A9705">
        <v>4096</v>
      </c>
      <c r="B9705">
        <v>38</v>
      </c>
      <c r="C9705" t="s">
        <v>39</v>
      </c>
      <c r="D9705">
        <v>14</v>
      </c>
      <c r="E9705">
        <v>9513205.6897586808</v>
      </c>
      <c r="F9705">
        <v>2575087.7663065568</v>
      </c>
      <c r="G9705">
        <v>9171809.7243319508</v>
      </c>
      <c r="H9705">
        <v>71666058.714229494</v>
      </c>
      <c r="I9705">
        <v>95038266.367739797</v>
      </c>
      <c r="J9705">
        <v>166595948.75901699</v>
      </c>
      <c r="K9705">
        <v>242946753.422326</v>
      </c>
      <c r="L9705">
        <v>317428491.05328202</v>
      </c>
      <c r="M9705">
        <v>326573754.90529102</v>
      </c>
      <c r="N9705">
        <v>374905955.26136899</v>
      </c>
      <c r="O9705">
        <v>416683597.40780598</v>
      </c>
      <c r="Q9705" t="str">
        <f>VLOOKUP(A9705,Lookup_Tables!$D$2:$E$7,2,FALSE)</f>
        <v>PF</v>
      </c>
      <c r="R9705" t="str">
        <f>IFERROR(VLOOKUP(D9705,Lookup_Tables!$A$2:$B$21,2,FALSE),"All")</f>
        <v>Road</v>
      </c>
    </row>
    <row r="9706" spans="1:18" hidden="1">
      <c r="A9706">
        <v>4096</v>
      </c>
      <c r="B9706">
        <v>38</v>
      </c>
      <c r="C9706" t="s">
        <v>38</v>
      </c>
      <c r="D9706">
        <v>15</v>
      </c>
      <c r="E9706">
        <v>55708086.487780802</v>
      </c>
      <c r="F9706">
        <v>15503459.357135877</v>
      </c>
      <c r="G9706">
        <v>63086478.3778475</v>
      </c>
      <c r="H9706">
        <v>453357850.47508001</v>
      </c>
      <c r="I9706">
        <v>572926918.45861197</v>
      </c>
      <c r="J9706">
        <v>947879053.46922696</v>
      </c>
      <c r="K9706">
        <v>1357486351.24824</v>
      </c>
      <c r="L9706">
        <v>1675956024.2066901</v>
      </c>
      <c r="M9706">
        <v>1781404326.0992999</v>
      </c>
      <c r="N9706">
        <v>2011784890.3055799</v>
      </c>
      <c r="O9706">
        <v>2241255719.61127</v>
      </c>
      <c r="Q9706" t="str">
        <f>VLOOKUP(A9706,Lookup_Tables!$D$2:$E$7,2,FALSE)</f>
        <v>PF</v>
      </c>
      <c r="R9706" t="str">
        <f>IFERROR(VLOOKUP(D9706,Lookup_Tables!$A$2:$B$21,2,FALSE),"All")</f>
        <v>All</v>
      </c>
    </row>
    <row r="9707" spans="1:18" hidden="1">
      <c r="A9707">
        <v>4096</v>
      </c>
      <c r="B9707">
        <v>38</v>
      </c>
      <c r="C9707" t="s">
        <v>39</v>
      </c>
      <c r="D9707">
        <v>15</v>
      </c>
      <c r="E9707">
        <v>54035102.989900902</v>
      </c>
      <c r="F9707">
        <v>15294307.944771923</v>
      </c>
      <c r="G9707">
        <v>60226533.373936102</v>
      </c>
      <c r="H9707">
        <v>429957044.20067501</v>
      </c>
      <c r="I9707">
        <v>550486760.75577199</v>
      </c>
      <c r="J9707">
        <v>909397927.77173197</v>
      </c>
      <c r="K9707">
        <v>1297855865.96892</v>
      </c>
      <c r="L9707">
        <v>1656291350.6289799</v>
      </c>
      <c r="M9707">
        <v>1734266208.06495</v>
      </c>
      <c r="N9707">
        <v>1976825732.1838601</v>
      </c>
      <c r="O9707">
        <v>2236091566.5390801</v>
      </c>
      <c r="Q9707" t="str">
        <f>VLOOKUP(A9707,Lookup_Tables!$D$2:$E$7,2,FALSE)</f>
        <v>PF</v>
      </c>
      <c r="R9707" t="str">
        <f>IFERROR(VLOOKUP(D9707,Lookup_Tables!$A$2:$B$21,2,FALSE),"All")</f>
        <v>All</v>
      </c>
    </row>
    <row r="9708" spans="1:18" hidden="1">
      <c r="A9708">
        <v>4096</v>
      </c>
      <c r="B9708">
        <v>38</v>
      </c>
      <c r="C9708" t="s">
        <v>38</v>
      </c>
      <c r="D9708">
        <v>16</v>
      </c>
      <c r="E9708">
        <v>19470861.979251102</v>
      </c>
      <c r="F9708">
        <v>5404855.4247916974</v>
      </c>
      <c r="G9708">
        <v>21646693.507155798</v>
      </c>
      <c r="H9708">
        <v>147624356.87366101</v>
      </c>
      <c r="I9708">
        <v>198931577.18007401</v>
      </c>
      <c r="J9708">
        <v>329605350.149005</v>
      </c>
      <c r="K9708">
        <v>464587985.60313803</v>
      </c>
      <c r="L9708">
        <v>610491760.97833598</v>
      </c>
      <c r="M9708">
        <v>643762146.93097603</v>
      </c>
      <c r="N9708">
        <v>755312217.53674996</v>
      </c>
      <c r="O9708">
        <v>858300004.94595206</v>
      </c>
      <c r="Q9708" t="str">
        <f>VLOOKUP(A9708,Lookup_Tables!$D$2:$E$7,2,FALSE)</f>
        <v>PF</v>
      </c>
      <c r="R9708" t="str">
        <f>IFERROR(VLOOKUP(D9708,Lookup_Tables!$A$2:$B$21,2,FALSE),"All")</f>
        <v>Government_Loss</v>
      </c>
    </row>
    <row r="9709" spans="1:18" hidden="1">
      <c r="A9709">
        <v>4096</v>
      </c>
      <c r="B9709">
        <v>38</v>
      </c>
      <c r="C9709" t="s">
        <v>39</v>
      </c>
      <c r="D9709">
        <v>16</v>
      </c>
      <c r="E9709">
        <v>18873072.026533</v>
      </c>
      <c r="F9709">
        <v>5286604.4589563552</v>
      </c>
      <c r="G9709">
        <v>21024172.326524101</v>
      </c>
      <c r="H9709">
        <v>141234809.49171701</v>
      </c>
      <c r="I9709">
        <v>186704012.75610599</v>
      </c>
      <c r="J9709">
        <v>315715366.50694501</v>
      </c>
      <c r="K9709">
        <v>461519920.802858</v>
      </c>
      <c r="L9709">
        <v>600451794.55613804</v>
      </c>
      <c r="M9709">
        <v>636973167.85598302</v>
      </c>
      <c r="N9709">
        <v>724362388.64664102</v>
      </c>
      <c r="O9709">
        <v>830551358.19119704</v>
      </c>
      <c r="Q9709" t="str">
        <f>VLOOKUP(A9709,Lookup_Tables!$D$2:$E$7,2,FALSE)</f>
        <v>PF</v>
      </c>
      <c r="R9709" t="str">
        <f>IFERROR(VLOOKUP(D9709,Lookup_Tables!$A$2:$B$21,2,FALSE),"All")</f>
        <v>Government_Loss</v>
      </c>
    </row>
    <row r="9710" spans="1:18" hidden="1">
      <c r="A9710">
        <v>4096</v>
      </c>
      <c r="B9710">
        <v>38</v>
      </c>
      <c r="C9710" t="s">
        <v>38</v>
      </c>
      <c r="D9710">
        <v>17</v>
      </c>
      <c r="E9710">
        <v>7258831.4029799998</v>
      </c>
      <c r="F9710">
        <v>2030664.9826357774</v>
      </c>
      <c r="G9710">
        <v>8086545.7506783297</v>
      </c>
      <c r="H9710">
        <v>57376903.958560899</v>
      </c>
      <c r="I9710">
        <v>72826231.717041701</v>
      </c>
      <c r="J9710">
        <v>122645674.120711</v>
      </c>
      <c r="K9710">
        <v>174609260.936252</v>
      </c>
      <c r="L9710">
        <v>223612665.738383</v>
      </c>
      <c r="M9710">
        <v>239882366.95340601</v>
      </c>
      <c r="N9710">
        <v>272836913.36704898</v>
      </c>
      <c r="O9710">
        <v>313727251.94970602</v>
      </c>
      <c r="Q9710" t="str">
        <f>VLOOKUP(A9710,Lookup_Tables!$D$2:$E$7,2,FALSE)</f>
        <v>PF</v>
      </c>
      <c r="R9710" t="str">
        <f>IFERROR(VLOOKUP(D9710,Lookup_Tables!$A$2:$B$21,2,FALSE),"All")</f>
        <v>Emergency_Loss</v>
      </c>
    </row>
    <row r="9711" spans="1:18" hidden="1">
      <c r="A9711">
        <v>4096</v>
      </c>
      <c r="B9711">
        <v>38</v>
      </c>
      <c r="C9711" t="s">
        <v>39</v>
      </c>
      <c r="D9711">
        <v>17</v>
      </c>
      <c r="E9711">
        <v>7038948.1414700197</v>
      </c>
      <c r="F9711">
        <v>1979960.0337028718</v>
      </c>
      <c r="G9711">
        <v>7916640.9354221802</v>
      </c>
      <c r="H9711">
        <v>53970039.895731002</v>
      </c>
      <c r="I9711">
        <v>69112504.410694793</v>
      </c>
      <c r="J9711">
        <v>118902344.7014</v>
      </c>
      <c r="K9711">
        <v>169696851.41001901</v>
      </c>
      <c r="L9711">
        <v>219367100.00793701</v>
      </c>
      <c r="M9711">
        <v>234899659.49893901</v>
      </c>
      <c r="N9711">
        <v>267793643.943584</v>
      </c>
      <c r="O9711">
        <v>308221610.32240099</v>
      </c>
      <c r="Q9711" t="str">
        <f>VLOOKUP(A9711,Lookup_Tables!$D$2:$E$7,2,FALSE)</f>
        <v>PF</v>
      </c>
      <c r="R9711" t="str">
        <f>IFERROR(VLOOKUP(D9711,Lookup_Tables!$A$2:$B$21,2,FALSE),"All")</f>
        <v>Emergency_Loss</v>
      </c>
    </row>
    <row r="9712" spans="1:18" hidden="1">
      <c r="A9712">
        <v>4096</v>
      </c>
      <c r="B9712">
        <v>38</v>
      </c>
      <c r="C9712" t="s">
        <v>38</v>
      </c>
      <c r="D9712">
        <v>18</v>
      </c>
      <c r="E9712">
        <v>26729693.382231001</v>
      </c>
      <c r="F9712">
        <v>7487427.7272925004</v>
      </c>
      <c r="G9712">
        <v>29874885.8315842</v>
      </c>
      <c r="H9712">
        <v>204622640.557742</v>
      </c>
      <c r="I9712">
        <v>268211388.61329499</v>
      </c>
      <c r="J9712">
        <v>452330005.70456398</v>
      </c>
      <c r="K9712">
        <v>636298220.38506603</v>
      </c>
      <c r="L9712">
        <v>832629795.562837</v>
      </c>
      <c r="M9712">
        <v>883644513.88438296</v>
      </c>
      <c r="N9712">
        <v>1031481684.33875</v>
      </c>
      <c r="O9712">
        <v>1173278265.13574</v>
      </c>
      <c r="Q9712" t="str">
        <f>VLOOKUP(A9712,Lookup_Tables!$D$2:$E$7,2,FALSE)</f>
        <v>PF</v>
      </c>
      <c r="R9712" t="str">
        <f>IFERROR(VLOOKUP(D9712,Lookup_Tables!$A$2:$B$21,2,FALSE),"All")</f>
        <v>Govt_Plus_Emergency</v>
      </c>
    </row>
    <row r="9713" spans="1:18" hidden="1">
      <c r="A9713">
        <v>4096</v>
      </c>
      <c r="B9713">
        <v>38</v>
      </c>
      <c r="C9713" t="s">
        <v>39</v>
      </c>
      <c r="D9713">
        <v>18</v>
      </c>
      <c r="E9713">
        <v>25911625.3096077</v>
      </c>
      <c r="F9713">
        <v>7258130.5300261751</v>
      </c>
      <c r="G9713">
        <v>29175068.8040911</v>
      </c>
      <c r="H9713">
        <v>194782027.94606</v>
      </c>
      <c r="I9713">
        <v>256071463.25500101</v>
      </c>
      <c r="J9713">
        <v>432361822.88656598</v>
      </c>
      <c r="K9713">
        <v>631994086.43901896</v>
      </c>
      <c r="L9713">
        <v>820971588.72598398</v>
      </c>
      <c r="M9713">
        <v>876437484.86004698</v>
      </c>
      <c r="N9713">
        <v>993949637.90666294</v>
      </c>
      <c r="O9713">
        <v>1138772968.5136001</v>
      </c>
      <c r="Q9713" t="str">
        <f>VLOOKUP(A9713,Lookup_Tables!$D$2:$E$7,2,FALSE)</f>
        <v>PF</v>
      </c>
      <c r="R9713" t="str">
        <f>IFERROR(VLOOKUP(D9713,Lookup_Tables!$A$2:$B$21,2,FALSE),"All")</f>
        <v>Govt_Plus_Emergency</v>
      </c>
    </row>
    <row r="9714" spans="1:18" hidden="1">
      <c r="A9714">
        <v>4096</v>
      </c>
      <c r="B9714">
        <v>39</v>
      </c>
      <c r="C9714" t="s">
        <v>38</v>
      </c>
      <c r="D9714">
        <v>0</v>
      </c>
      <c r="E9714">
        <v>164985329.50882399</v>
      </c>
      <c r="F9714">
        <v>64320690.03691946</v>
      </c>
      <c r="G9714">
        <v>291907021.43499398</v>
      </c>
      <c r="H9714">
        <v>1048936226.6586</v>
      </c>
      <c r="I9714">
        <v>1356677513.7131701</v>
      </c>
      <c r="J9714">
        <v>2112547534.0309401</v>
      </c>
      <c r="K9714">
        <v>3076293074.4965801</v>
      </c>
      <c r="L9714">
        <v>3809601833.1166301</v>
      </c>
      <c r="M9714">
        <v>4017781476.6213102</v>
      </c>
      <c r="N9714">
        <v>4495614822.2029104</v>
      </c>
      <c r="O9714">
        <v>5220557196.3551397</v>
      </c>
      <c r="Q9714" t="str">
        <f>VLOOKUP(A9714,Lookup_Tables!$D$2:$E$7,2,FALSE)</f>
        <v>PF</v>
      </c>
      <c r="R9714" t="str">
        <f>IFERROR(VLOOKUP(D9714,Lookup_Tables!$A$2:$B$21,2,FALSE),"All")</f>
        <v>Private Assets</v>
      </c>
    </row>
    <row r="9715" spans="1:18" hidden="1">
      <c r="A9715">
        <v>4096</v>
      </c>
      <c r="B9715">
        <v>39</v>
      </c>
      <c r="C9715" t="s">
        <v>39</v>
      </c>
      <c r="D9715">
        <v>0</v>
      </c>
      <c r="E9715">
        <v>151513662.63346499</v>
      </c>
      <c r="F9715">
        <v>57560030.290146619</v>
      </c>
      <c r="G9715">
        <v>252086011.880566</v>
      </c>
      <c r="H9715">
        <v>973671279.99412894</v>
      </c>
      <c r="I9715">
        <v>1260004015.0748401</v>
      </c>
      <c r="J9715">
        <v>1988806662.42858</v>
      </c>
      <c r="K9715">
        <v>2925061370.5584502</v>
      </c>
      <c r="L9715">
        <v>3588143010.8399501</v>
      </c>
      <c r="M9715">
        <v>3912776054.57617</v>
      </c>
      <c r="N9715">
        <v>4389651390.5426502</v>
      </c>
      <c r="O9715">
        <v>5220557196.3551397</v>
      </c>
      <c r="Q9715" t="str">
        <f>VLOOKUP(A9715,Lookup_Tables!$D$2:$E$7,2,FALSE)</f>
        <v>PF</v>
      </c>
      <c r="R9715" t="str">
        <f>IFERROR(VLOOKUP(D9715,Lookup_Tables!$A$2:$B$21,2,FALSE),"All")</f>
        <v>Private Assets</v>
      </c>
    </row>
    <row r="9716" spans="1:18" hidden="1">
      <c r="A9716">
        <v>4096</v>
      </c>
      <c r="B9716">
        <v>39</v>
      </c>
      <c r="C9716" t="s">
        <v>38</v>
      </c>
      <c r="D9716">
        <v>1</v>
      </c>
      <c r="E9716">
        <v>186769.79830671201</v>
      </c>
      <c r="F9716">
        <v>109729.28642906979</v>
      </c>
      <c r="G9716">
        <v>564807.53760670195</v>
      </c>
      <c r="H9716">
        <v>854757.12085058005</v>
      </c>
      <c r="I9716">
        <v>908308.15908202296</v>
      </c>
      <c r="J9716">
        <v>1065655.77285587</v>
      </c>
      <c r="K9716">
        <v>1270947.40516328</v>
      </c>
      <c r="L9716">
        <v>1505670.69120493</v>
      </c>
      <c r="M9716">
        <v>1576293.3285054599</v>
      </c>
      <c r="N9716">
        <v>1760271.1216599599</v>
      </c>
      <c r="O9716">
        <v>1913080.3153951601</v>
      </c>
      <c r="Q9716" t="str">
        <f>VLOOKUP(A9716,Lookup_Tables!$D$2:$E$7,2,FALSE)</f>
        <v>PF</v>
      </c>
      <c r="R9716" t="str">
        <f>IFERROR(VLOOKUP(D9716,Lookup_Tables!$A$2:$B$21,2,FALSE),"All")</f>
        <v>Airport</v>
      </c>
    </row>
    <row r="9717" spans="1:18" hidden="1">
      <c r="A9717">
        <v>4096</v>
      </c>
      <c r="B9717">
        <v>39</v>
      </c>
      <c r="C9717" t="s">
        <v>39</v>
      </c>
      <c r="D9717">
        <v>1</v>
      </c>
      <c r="E9717">
        <v>154188.19688273501</v>
      </c>
      <c r="F9717">
        <v>93484.27621378233</v>
      </c>
      <c r="G9717">
        <v>454299.34377541998</v>
      </c>
      <c r="H9717">
        <v>663801.30045322597</v>
      </c>
      <c r="I9717">
        <v>704722.17862933397</v>
      </c>
      <c r="J9717">
        <v>825045.32277142501</v>
      </c>
      <c r="K9717">
        <v>1004790.53325743</v>
      </c>
      <c r="L9717">
        <v>1157634.6372929499</v>
      </c>
      <c r="M9717">
        <v>1185970.08088336</v>
      </c>
      <c r="N9717">
        <v>1338798.50601786</v>
      </c>
      <c r="O9717">
        <v>1481543.2616721899</v>
      </c>
      <c r="Q9717" t="str">
        <f>VLOOKUP(A9717,Lookup_Tables!$D$2:$E$7,2,FALSE)</f>
        <v>PF</v>
      </c>
      <c r="R9717" t="str">
        <f>IFERROR(VLOOKUP(D9717,Lookup_Tables!$A$2:$B$21,2,FALSE),"All")</f>
        <v>Airport</v>
      </c>
    </row>
    <row r="9718" spans="1:18" hidden="1">
      <c r="A9718">
        <v>4096</v>
      </c>
      <c r="B9718">
        <v>39</v>
      </c>
      <c r="C9718" t="s">
        <v>38</v>
      </c>
      <c r="D9718">
        <v>2</v>
      </c>
      <c r="E9718">
        <v>6688286.4879890997</v>
      </c>
      <c r="F9718">
        <v>2408116.7370174788</v>
      </c>
      <c r="G9718">
        <v>9904897.9035612307</v>
      </c>
      <c r="H9718">
        <v>47363289.910779104</v>
      </c>
      <c r="I9718">
        <v>57180816.298220403</v>
      </c>
      <c r="J9718">
        <v>88175275.786663294</v>
      </c>
      <c r="K9718">
        <v>139412196.40284601</v>
      </c>
      <c r="L9718">
        <v>178717120.27327901</v>
      </c>
      <c r="M9718">
        <v>183798440.71932799</v>
      </c>
      <c r="N9718">
        <v>216534003.75431401</v>
      </c>
      <c r="O9718">
        <v>266048014.08779001</v>
      </c>
      <c r="Q9718" t="str">
        <f>VLOOKUP(A9718,Lookup_Tables!$D$2:$E$7,2,FALSE)</f>
        <v>PF</v>
      </c>
      <c r="R9718" t="str">
        <f>IFERROR(VLOOKUP(D9718,Lookup_Tables!$A$2:$B$21,2,FALSE),"All")</f>
        <v>Bridge</v>
      </c>
    </row>
    <row r="9719" spans="1:18" hidden="1">
      <c r="A9719">
        <v>4096</v>
      </c>
      <c r="B9719">
        <v>39</v>
      </c>
      <c r="C9719" t="s">
        <v>39</v>
      </c>
      <c r="D9719">
        <v>2</v>
      </c>
      <c r="E9719">
        <v>6248236.4207012895</v>
      </c>
      <c r="F9719">
        <v>2172090.9404482311</v>
      </c>
      <c r="G9719">
        <v>8603688.0831761006</v>
      </c>
      <c r="H9719">
        <v>44604185.327730499</v>
      </c>
      <c r="I9719">
        <v>54858464.629203796</v>
      </c>
      <c r="J9719">
        <v>84305508.375562102</v>
      </c>
      <c r="K9719">
        <v>134880726.44629499</v>
      </c>
      <c r="L9719">
        <v>171578567.14226499</v>
      </c>
      <c r="M9719">
        <v>181785828.80016699</v>
      </c>
      <c r="N9719">
        <v>215036453.29729</v>
      </c>
      <c r="O9719">
        <v>263471404.84218499</v>
      </c>
      <c r="Q9719" t="str">
        <f>VLOOKUP(A9719,Lookup_Tables!$D$2:$E$7,2,FALSE)</f>
        <v>PF</v>
      </c>
      <c r="R9719" t="str">
        <f>IFERROR(VLOOKUP(D9719,Lookup_Tables!$A$2:$B$21,2,FALSE),"All")</f>
        <v>Bridge</v>
      </c>
    </row>
    <row r="9720" spans="1:18" hidden="1">
      <c r="A9720">
        <v>4096</v>
      </c>
      <c r="B9720">
        <v>39</v>
      </c>
      <c r="C9720" t="s">
        <v>38</v>
      </c>
      <c r="D9720">
        <v>3</v>
      </c>
      <c r="E9720">
        <v>176757.451272337</v>
      </c>
      <c r="F9720">
        <v>61840.903315981792</v>
      </c>
      <c r="G9720">
        <v>201690.798975388</v>
      </c>
      <c r="H9720">
        <v>1120962.01114905</v>
      </c>
      <c r="I9720">
        <v>1480165.0469717199</v>
      </c>
      <c r="J9720">
        <v>2512873.2920531398</v>
      </c>
      <c r="K9720">
        <v>3891404.26186503</v>
      </c>
      <c r="L9720">
        <v>5089419.3296548696</v>
      </c>
      <c r="M9720">
        <v>5364981.8977767201</v>
      </c>
      <c r="N9720">
        <v>6822397.0655114697</v>
      </c>
      <c r="O9720">
        <v>8378952.7606491204</v>
      </c>
      <c r="Q9720" t="str">
        <f>VLOOKUP(A9720,Lookup_Tables!$D$2:$E$7,2,FALSE)</f>
        <v>PF</v>
      </c>
      <c r="R9720" t="str">
        <f>IFERROR(VLOOKUP(D9720,Lookup_Tables!$A$2:$B$21,2,FALSE),"All")</f>
        <v>Govt Hosp</v>
      </c>
    </row>
    <row r="9721" spans="1:18" hidden="1">
      <c r="A9721">
        <v>4096</v>
      </c>
      <c r="B9721">
        <v>39</v>
      </c>
      <c r="C9721" t="s">
        <v>39</v>
      </c>
      <c r="D9721">
        <v>3</v>
      </c>
      <c r="E9721">
        <v>165998.24689554999</v>
      </c>
      <c r="F9721">
        <v>55587.261742169852</v>
      </c>
      <c r="G9721">
        <v>171058.754312037</v>
      </c>
      <c r="H9721">
        <v>1046218.16021687</v>
      </c>
      <c r="I9721">
        <v>1418239.8697802001</v>
      </c>
      <c r="J9721">
        <v>2430272.8016037699</v>
      </c>
      <c r="K9721">
        <v>3832359.6245807302</v>
      </c>
      <c r="L9721">
        <v>5072838.2897026101</v>
      </c>
      <c r="M9721">
        <v>5300289.8936331403</v>
      </c>
      <c r="N9721">
        <v>6751837.2923250096</v>
      </c>
      <c r="O9721">
        <v>8373026.9613132197</v>
      </c>
      <c r="Q9721" t="str">
        <f>VLOOKUP(A9721,Lookup_Tables!$D$2:$E$7,2,FALSE)</f>
        <v>PF</v>
      </c>
      <c r="R9721" t="str">
        <f>IFERROR(VLOOKUP(D9721,Lookup_Tables!$A$2:$B$21,2,FALSE),"All")</f>
        <v>Govt Hosp</v>
      </c>
    </row>
    <row r="9722" spans="1:18" hidden="1">
      <c r="A9722">
        <v>4096</v>
      </c>
      <c r="B9722">
        <v>39</v>
      </c>
      <c r="C9722" t="s">
        <v>38</v>
      </c>
      <c r="D9722">
        <v>4</v>
      </c>
      <c r="E9722">
        <v>365675.85560500599</v>
      </c>
      <c r="F9722">
        <v>137142.89209472618</v>
      </c>
      <c r="G9722">
        <v>652577.07556937099</v>
      </c>
      <c r="H9722">
        <v>2491843.3624079302</v>
      </c>
      <c r="I9722">
        <v>3026639.4538994902</v>
      </c>
      <c r="J9722">
        <v>4484290.6112382496</v>
      </c>
      <c r="K9722">
        <v>7080183.5910980804</v>
      </c>
      <c r="L9722">
        <v>8840723.2385052796</v>
      </c>
      <c r="M9722">
        <v>9277020.1411079094</v>
      </c>
      <c r="N9722">
        <v>11263158.5472335</v>
      </c>
      <c r="O9722">
        <v>13509112.8215643</v>
      </c>
      <c r="Q9722" t="str">
        <f>VLOOKUP(A9722,Lookup_Tables!$D$2:$E$7,2,FALSE)</f>
        <v>PF</v>
      </c>
      <c r="R9722" t="str">
        <f>IFERROR(VLOOKUP(D9722,Lookup_Tables!$A$2:$B$21,2,FALSE),"All")</f>
        <v>Govt Med Fac</v>
      </c>
    </row>
    <row r="9723" spans="1:18" hidden="1">
      <c r="A9723">
        <v>4096</v>
      </c>
      <c r="B9723">
        <v>39</v>
      </c>
      <c r="C9723" t="s">
        <v>39</v>
      </c>
      <c r="D9723">
        <v>4</v>
      </c>
      <c r="E9723">
        <v>339598.68457335001</v>
      </c>
      <c r="F9723">
        <v>123768.2851078168</v>
      </c>
      <c r="G9723">
        <v>583303.07067100098</v>
      </c>
      <c r="H9723">
        <v>2321519.43225712</v>
      </c>
      <c r="I9723">
        <v>2824030.1888719401</v>
      </c>
      <c r="J9723">
        <v>4256893.8291138103</v>
      </c>
      <c r="K9723">
        <v>6777367.7100764401</v>
      </c>
      <c r="L9723">
        <v>8429471.2860186398</v>
      </c>
      <c r="M9723">
        <v>9268623.8719809409</v>
      </c>
      <c r="N9723">
        <v>10914638.0606254</v>
      </c>
      <c r="O9723">
        <v>13364550.9015094</v>
      </c>
      <c r="Q9723" t="str">
        <f>VLOOKUP(A9723,Lookup_Tables!$D$2:$E$7,2,FALSE)</f>
        <v>PF</v>
      </c>
      <c r="R9723" t="str">
        <f>IFERROR(VLOOKUP(D9723,Lookup_Tables!$A$2:$B$21,2,FALSE),"All")</f>
        <v>Govt Med Fac</v>
      </c>
    </row>
    <row r="9724" spans="1:18" hidden="1">
      <c r="A9724">
        <v>4096</v>
      </c>
      <c r="B9724">
        <v>39</v>
      </c>
      <c r="C9724" t="s">
        <v>38</v>
      </c>
      <c r="D9724">
        <v>9</v>
      </c>
      <c r="E9724">
        <v>302213.16606928501</v>
      </c>
      <c r="F9724">
        <v>130060.01631290829</v>
      </c>
      <c r="G9724">
        <v>518252.76450858603</v>
      </c>
      <c r="H9724">
        <v>1139455.9874187601</v>
      </c>
      <c r="I9724">
        <v>1684638.70101178</v>
      </c>
      <c r="J9724">
        <v>4038595.4936896502</v>
      </c>
      <c r="K9724">
        <v>5350324.1071604704</v>
      </c>
      <c r="L9724">
        <v>7414309.9361228896</v>
      </c>
      <c r="M9724">
        <v>7837110.7166357003</v>
      </c>
      <c r="N9724">
        <v>9369066.4162023105</v>
      </c>
      <c r="O9724">
        <v>11404589.8485597</v>
      </c>
      <c r="Q9724" t="str">
        <f>VLOOKUP(A9724,Lookup_Tables!$D$2:$E$7,2,FALSE)</f>
        <v>PF</v>
      </c>
      <c r="R9724" t="str">
        <f>IFERROR(VLOOKUP(D9724,Lookup_Tables!$A$2:$B$21,2,FALSE),"All")</f>
        <v>Pub Admin Bldg</v>
      </c>
    </row>
    <row r="9725" spans="1:18" hidden="1">
      <c r="A9725">
        <v>4096</v>
      </c>
      <c r="B9725">
        <v>39</v>
      </c>
      <c r="C9725" t="s">
        <v>39</v>
      </c>
      <c r="D9725">
        <v>9</v>
      </c>
      <c r="E9725">
        <v>271512.97032690299</v>
      </c>
      <c r="F9725">
        <v>115037.28480486924</v>
      </c>
      <c r="G9725">
        <v>395394.67726565601</v>
      </c>
      <c r="H9725">
        <v>983337.93894070794</v>
      </c>
      <c r="I9725">
        <v>1390293.4151979301</v>
      </c>
      <c r="J9725">
        <v>3918763.6939274501</v>
      </c>
      <c r="K9725">
        <v>5100562.54527866</v>
      </c>
      <c r="L9725">
        <v>7167110.3008763297</v>
      </c>
      <c r="M9725">
        <v>7742450.91188737</v>
      </c>
      <c r="N9725">
        <v>8914214.0631786194</v>
      </c>
      <c r="O9725">
        <v>11402498.593537999</v>
      </c>
      <c r="Q9725" t="str">
        <f>VLOOKUP(A9725,Lookup_Tables!$D$2:$E$7,2,FALSE)</f>
        <v>PF</v>
      </c>
      <c r="R9725" t="str">
        <f>IFERROR(VLOOKUP(D9725,Lookup_Tables!$A$2:$B$21,2,FALSE),"All")</f>
        <v>Pub Admin Bldg</v>
      </c>
    </row>
    <row r="9726" spans="1:18" hidden="1">
      <c r="A9726">
        <v>4096</v>
      </c>
      <c r="B9726">
        <v>39</v>
      </c>
      <c r="C9726" t="s">
        <v>38</v>
      </c>
      <c r="D9726">
        <v>10</v>
      </c>
      <c r="E9726">
        <v>1810416.1927338899</v>
      </c>
      <c r="F9726">
        <v>692263.63773976802</v>
      </c>
      <c r="G9726">
        <v>3253062.2757886201</v>
      </c>
      <c r="H9726">
        <v>11241141.172157001</v>
      </c>
      <c r="I9726">
        <v>14640368.380979801</v>
      </c>
      <c r="J9726">
        <v>22972721.936349101</v>
      </c>
      <c r="K9726">
        <v>34347576.878326803</v>
      </c>
      <c r="L9726">
        <v>43027067.383220799</v>
      </c>
      <c r="M9726">
        <v>45240873.283220299</v>
      </c>
      <c r="N9726">
        <v>53007722.948508501</v>
      </c>
      <c r="O9726">
        <v>64841336.230156504</v>
      </c>
      <c r="Q9726" t="str">
        <f>VLOOKUP(A9726,Lookup_Tables!$D$2:$E$7,2,FALSE)</f>
        <v>PF</v>
      </c>
      <c r="R9726" t="str">
        <f>IFERROR(VLOOKUP(D9726,Lookup_Tables!$A$2:$B$21,2,FALSE),"All")</f>
        <v>Pub School</v>
      </c>
    </row>
    <row r="9727" spans="1:18" hidden="1">
      <c r="A9727">
        <v>4096</v>
      </c>
      <c r="B9727">
        <v>39</v>
      </c>
      <c r="C9727" t="s">
        <v>39</v>
      </c>
      <c r="D9727">
        <v>10</v>
      </c>
      <c r="E9727">
        <v>1667704.4689869301</v>
      </c>
      <c r="F9727">
        <v>620936.54751069378</v>
      </c>
      <c r="G9727">
        <v>2846199.9081063801</v>
      </c>
      <c r="H9727">
        <v>10446590.1121026</v>
      </c>
      <c r="I9727">
        <v>13451045.039215401</v>
      </c>
      <c r="J9727">
        <v>21507404.566373002</v>
      </c>
      <c r="K9727">
        <v>32839545.565201301</v>
      </c>
      <c r="L9727">
        <v>42396636.743685</v>
      </c>
      <c r="M9727">
        <v>44893529.728991002</v>
      </c>
      <c r="N9727">
        <v>51000726.738313399</v>
      </c>
      <c r="O9727">
        <v>64548539.3047636</v>
      </c>
      <c r="Q9727" t="str">
        <f>VLOOKUP(A9727,Lookup_Tables!$D$2:$E$7,2,FALSE)</f>
        <v>PF</v>
      </c>
      <c r="R9727" t="str">
        <f>IFERROR(VLOOKUP(D9727,Lookup_Tables!$A$2:$B$21,2,FALSE),"All")</f>
        <v>Pub School</v>
      </c>
    </row>
    <row r="9728" spans="1:18" hidden="1">
      <c r="A9728">
        <v>4096</v>
      </c>
      <c r="B9728">
        <v>39</v>
      </c>
      <c r="C9728" t="s">
        <v>38</v>
      </c>
      <c r="D9728">
        <v>11</v>
      </c>
      <c r="E9728">
        <v>373218.74272609502</v>
      </c>
      <c r="F9728">
        <v>80882.861098173598</v>
      </c>
      <c r="G9728">
        <v>0</v>
      </c>
      <c r="H9728">
        <v>1220118.60204492</v>
      </c>
      <c r="I9728">
        <v>2680810.90353494</v>
      </c>
      <c r="J9728">
        <v>7413529.0493964897</v>
      </c>
      <c r="K9728">
        <v>13422322.060977301</v>
      </c>
      <c r="L9728">
        <v>17822371.415959999</v>
      </c>
      <c r="M9728">
        <v>19134951.500061899</v>
      </c>
      <c r="N9728">
        <v>23165074.934906799</v>
      </c>
      <c r="O9728">
        <v>27953366.952955101</v>
      </c>
      <c r="Q9728" t="str">
        <f>VLOOKUP(A9728,Lookup_Tables!$D$2:$E$7,2,FALSE)</f>
        <v>PF</v>
      </c>
      <c r="R9728" t="str">
        <f>IFERROR(VLOOKUP(D9728,Lookup_Tables!$A$2:$B$21,2,FALSE),"All")</f>
        <v>Pub Univ</v>
      </c>
    </row>
    <row r="9729" spans="1:18" hidden="1">
      <c r="A9729">
        <v>4096</v>
      </c>
      <c r="B9729">
        <v>39</v>
      </c>
      <c r="C9729" t="s">
        <v>39</v>
      </c>
      <c r="D9729">
        <v>11</v>
      </c>
      <c r="E9729">
        <v>368227.02621676098</v>
      </c>
      <c r="F9729">
        <v>80200.189931988949</v>
      </c>
      <c r="G9729">
        <v>0</v>
      </c>
      <c r="H9729">
        <v>1220118.60204492</v>
      </c>
      <c r="I9729">
        <v>2680810.90353494</v>
      </c>
      <c r="J9729">
        <v>7376541.85152552</v>
      </c>
      <c r="K9729">
        <v>12867311.722392101</v>
      </c>
      <c r="L9729">
        <v>17822371.415959999</v>
      </c>
      <c r="M9729">
        <v>18728388.096965201</v>
      </c>
      <c r="N9729">
        <v>23054265.188260701</v>
      </c>
      <c r="O9729">
        <v>27713181.834280901</v>
      </c>
      <c r="Q9729" t="str">
        <f>VLOOKUP(A9729,Lookup_Tables!$D$2:$E$7,2,FALSE)</f>
        <v>PF</v>
      </c>
      <c r="R9729" t="str">
        <f>IFERROR(VLOOKUP(D9729,Lookup_Tables!$A$2:$B$21,2,FALSE),"All")</f>
        <v>Pub Univ</v>
      </c>
    </row>
    <row r="9730" spans="1:18" hidden="1">
      <c r="A9730">
        <v>4096</v>
      </c>
      <c r="B9730">
        <v>39</v>
      </c>
      <c r="C9730" t="s">
        <v>38</v>
      </c>
      <c r="D9730">
        <v>13</v>
      </c>
      <c r="E9730">
        <v>2449598.46273319</v>
      </c>
      <c r="F9730">
        <v>878014.29671453172</v>
      </c>
      <c r="G9730">
        <v>3675677.1734754299</v>
      </c>
      <c r="H9730">
        <v>16112419.9745529</v>
      </c>
      <c r="I9730">
        <v>20484375.474818502</v>
      </c>
      <c r="J9730">
        <v>32863676.880116299</v>
      </c>
      <c r="K9730">
        <v>50808706.205228701</v>
      </c>
      <c r="L9730">
        <v>65538245.9855083</v>
      </c>
      <c r="M9730">
        <v>70291613.696604103</v>
      </c>
      <c r="N9730">
        <v>81937878.112567201</v>
      </c>
      <c r="O9730">
        <v>99762759.370128006</v>
      </c>
      <c r="Q9730" t="str">
        <f>VLOOKUP(A9730,Lookup_Tables!$D$2:$E$7,2,FALSE)</f>
        <v>PF</v>
      </c>
      <c r="R9730" t="str">
        <f>IFERROR(VLOOKUP(D9730,Lookup_Tables!$A$2:$B$21,2,FALSE),"All")</f>
        <v>Residual Inst</v>
      </c>
    </row>
    <row r="9731" spans="1:18" hidden="1">
      <c r="A9731">
        <v>4096</v>
      </c>
      <c r="B9731">
        <v>39</v>
      </c>
      <c r="C9731" t="s">
        <v>39</v>
      </c>
      <c r="D9731">
        <v>13</v>
      </c>
      <c r="E9731">
        <v>2284890.9850446698</v>
      </c>
      <c r="F9731">
        <v>795609.16543421266</v>
      </c>
      <c r="G9731">
        <v>3235876.0731802899</v>
      </c>
      <c r="H9731">
        <v>14801806.305815499</v>
      </c>
      <c r="I9731">
        <v>19227495.6824839</v>
      </c>
      <c r="J9731">
        <v>31696792.704976499</v>
      </c>
      <c r="K9731">
        <v>48346916.506680898</v>
      </c>
      <c r="L9731">
        <v>63531984.992322601</v>
      </c>
      <c r="M9731">
        <v>69566546.017998606</v>
      </c>
      <c r="N9731">
        <v>79467008.804992303</v>
      </c>
      <c r="O9731">
        <v>99249356.750234097</v>
      </c>
      <c r="Q9731" t="str">
        <f>VLOOKUP(A9731,Lookup_Tables!$D$2:$E$7,2,FALSE)</f>
        <v>PF</v>
      </c>
      <c r="R9731" t="str">
        <f>IFERROR(VLOOKUP(D9731,Lookup_Tables!$A$2:$B$21,2,FALSE),"All")</f>
        <v>Residual Inst</v>
      </c>
    </row>
    <row r="9732" spans="1:18" hidden="1">
      <c r="A9732">
        <v>4096</v>
      </c>
      <c r="B9732">
        <v>39</v>
      </c>
      <c r="C9732" t="s">
        <v>38</v>
      </c>
      <c r="D9732">
        <v>14</v>
      </c>
      <c r="E9732">
        <v>3850124.7806388601</v>
      </c>
      <c r="F9732">
        <v>1264145.4933434739</v>
      </c>
      <c r="G9732">
        <v>4906298.0496466998</v>
      </c>
      <c r="H9732">
        <v>23671460.983340599</v>
      </c>
      <c r="I9732">
        <v>31659801.419340499</v>
      </c>
      <c r="J9732">
        <v>53818143.489297897</v>
      </c>
      <c r="K9732">
        <v>91565024.574985102</v>
      </c>
      <c r="L9732">
        <v>116951703.01282699</v>
      </c>
      <c r="M9732">
        <v>127060025.692506</v>
      </c>
      <c r="N9732">
        <v>152506834.618301</v>
      </c>
      <c r="O9732">
        <v>192075858.680197</v>
      </c>
      <c r="Q9732" t="str">
        <f>VLOOKUP(A9732,Lookup_Tables!$D$2:$E$7,2,FALSE)</f>
        <v>PF</v>
      </c>
      <c r="R9732" t="str">
        <f>IFERROR(VLOOKUP(D9732,Lookup_Tables!$A$2:$B$21,2,FALSE),"All")</f>
        <v>Road</v>
      </c>
    </row>
    <row r="9733" spans="1:18" hidden="1">
      <c r="A9733">
        <v>4096</v>
      </c>
      <c r="B9733">
        <v>39</v>
      </c>
      <c r="C9733" t="s">
        <v>39</v>
      </c>
      <c r="D9733">
        <v>14</v>
      </c>
      <c r="E9733">
        <v>3661584.7230548798</v>
      </c>
      <c r="F9733">
        <v>1161883.0890561533</v>
      </c>
      <c r="G9733">
        <v>4535321.6743391203</v>
      </c>
      <c r="H9733">
        <v>22445548.233978</v>
      </c>
      <c r="I9733">
        <v>30063743.1500545</v>
      </c>
      <c r="J9733">
        <v>52641491.676087603</v>
      </c>
      <c r="K9733">
        <v>87306947.099022195</v>
      </c>
      <c r="L9733">
        <v>116951703.01282699</v>
      </c>
      <c r="M9733">
        <v>127060025.692506</v>
      </c>
      <c r="N9733">
        <v>150998196.70442599</v>
      </c>
      <c r="O9733">
        <v>192075858.680197</v>
      </c>
      <c r="Q9733" t="str">
        <f>VLOOKUP(A9733,Lookup_Tables!$D$2:$E$7,2,FALSE)</f>
        <v>PF</v>
      </c>
      <c r="R9733" t="str">
        <f>IFERROR(VLOOKUP(D9733,Lookup_Tables!$A$2:$B$21,2,FALSE),"All")</f>
        <v>Road</v>
      </c>
    </row>
    <row r="9734" spans="1:18" hidden="1">
      <c r="A9734">
        <v>4096</v>
      </c>
      <c r="B9734">
        <v>39</v>
      </c>
      <c r="C9734" t="s">
        <v>38</v>
      </c>
      <c r="D9734">
        <v>15</v>
      </c>
      <c r="E9734">
        <v>181188390.446897</v>
      </c>
      <c r="F9734">
        <v>70152815.981857881</v>
      </c>
      <c r="G9734">
        <v>317240557.60995901</v>
      </c>
      <c r="H9734">
        <v>1157966328.7145901</v>
      </c>
      <c r="I9734">
        <v>1485849739.9304199</v>
      </c>
      <c r="J9734">
        <v>2322962633.4779902</v>
      </c>
      <c r="K9734">
        <v>3413981856.2765698</v>
      </c>
      <c r="L9734">
        <v>4184599631.3246598</v>
      </c>
      <c r="M9734">
        <v>4508908933.9459696</v>
      </c>
      <c r="N9734">
        <v>5044807165.3244305</v>
      </c>
      <c r="O9734">
        <v>5923276430.1796398</v>
      </c>
      <c r="Q9734" t="str">
        <f>VLOOKUP(A9734,Lookup_Tables!$D$2:$E$7,2,FALSE)</f>
        <v>PF</v>
      </c>
      <c r="R9734" t="str">
        <f>IFERROR(VLOOKUP(D9734,Lookup_Tables!$A$2:$B$21,2,FALSE),"All")</f>
        <v>All</v>
      </c>
    </row>
    <row r="9735" spans="1:18" hidden="1">
      <c r="A9735">
        <v>4096</v>
      </c>
      <c r="B9735">
        <v>39</v>
      </c>
      <c r="C9735" t="s">
        <v>39</v>
      </c>
      <c r="D9735">
        <v>15</v>
      </c>
      <c r="E9735">
        <v>166642957.60385901</v>
      </c>
      <c r="F9735">
        <v>62592425.801267147</v>
      </c>
      <c r="G9735">
        <v>273575828.69327903</v>
      </c>
      <c r="H9735">
        <v>1077473498.75018</v>
      </c>
      <c r="I9735">
        <v>1389871387.8895099</v>
      </c>
      <c r="J9735">
        <v>2203597169.2676201</v>
      </c>
      <c r="K9735">
        <v>3252223259.5419798</v>
      </c>
      <c r="L9735">
        <v>4045172304.1884799</v>
      </c>
      <c r="M9735">
        <v>4377712379.4563303</v>
      </c>
      <c r="N9735">
        <v>4900246475.1265497</v>
      </c>
      <c r="O9735">
        <v>5923276430.1796398</v>
      </c>
      <c r="Q9735" t="str">
        <f>VLOOKUP(A9735,Lookup_Tables!$D$2:$E$7,2,FALSE)</f>
        <v>PF</v>
      </c>
      <c r="R9735" t="str">
        <f>IFERROR(VLOOKUP(D9735,Lookup_Tables!$A$2:$B$21,2,FALSE),"All")</f>
        <v>All</v>
      </c>
    </row>
    <row r="9736" spans="1:18" hidden="1">
      <c r="A9736">
        <v>4096</v>
      </c>
      <c r="B9736">
        <v>39</v>
      </c>
      <c r="C9736" t="s">
        <v>38</v>
      </c>
      <c r="D9736">
        <v>16</v>
      </c>
      <c r="E9736">
        <v>16203060.938074499</v>
      </c>
      <c r="F9736">
        <v>5845583.724519264</v>
      </c>
      <c r="G9736">
        <v>24329738.987425599</v>
      </c>
      <c r="H9736">
        <v>103399066.147943</v>
      </c>
      <c r="I9736">
        <v>130533743.479996</v>
      </c>
      <c r="J9736">
        <v>215445737.15568799</v>
      </c>
      <c r="K9736">
        <v>346061664.69084901</v>
      </c>
      <c r="L9736">
        <v>433125268.85233599</v>
      </c>
      <c r="M9736">
        <v>464936324.88016301</v>
      </c>
      <c r="N9736">
        <v>549192343.121526</v>
      </c>
      <c r="O9736">
        <v>670959987.29374504</v>
      </c>
      <c r="Q9736" t="str">
        <f>VLOOKUP(A9736,Lookup_Tables!$D$2:$E$7,2,FALSE)</f>
        <v>PF</v>
      </c>
      <c r="R9736" t="str">
        <f>IFERROR(VLOOKUP(D9736,Lookup_Tables!$A$2:$B$21,2,FALSE),"All")</f>
        <v>Government_Loss</v>
      </c>
    </row>
    <row r="9737" spans="1:18" hidden="1">
      <c r="A9737">
        <v>4096</v>
      </c>
      <c r="B9737">
        <v>39</v>
      </c>
      <c r="C9737" t="s">
        <v>39</v>
      </c>
      <c r="D9737">
        <v>16</v>
      </c>
      <c r="E9737">
        <v>15146496.7958383</v>
      </c>
      <c r="F9737">
        <v>5308934.5225058515</v>
      </c>
      <c r="G9737">
        <v>21427142.432044402</v>
      </c>
      <c r="H9737">
        <v>97653446.245074198</v>
      </c>
      <c r="I9737">
        <v>124106217.047665</v>
      </c>
      <c r="J9737">
        <v>205941028.02995399</v>
      </c>
      <c r="K9737">
        <v>327222184.39606899</v>
      </c>
      <c r="L9737">
        <v>427291395.41040999</v>
      </c>
      <c r="M9737">
        <v>458868395.05049998</v>
      </c>
      <c r="N9737">
        <v>534660949.84109598</v>
      </c>
      <c r="O9737">
        <v>670950942.35060406</v>
      </c>
      <c r="Q9737" t="str">
        <f>VLOOKUP(A9737,Lookup_Tables!$D$2:$E$7,2,FALSE)</f>
        <v>PF</v>
      </c>
      <c r="R9737" t="str">
        <f>IFERROR(VLOOKUP(D9737,Lookup_Tables!$A$2:$B$21,2,FALSE),"All")</f>
        <v>Government_Loss</v>
      </c>
    </row>
    <row r="9738" spans="1:18" hidden="1">
      <c r="A9738">
        <v>4096</v>
      </c>
      <c r="B9738">
        <v>39</v>
      </c>
      <c r="C9738" t="s">
        <v>38</v>
      </c>
      <c r="D9738">
        <v>17</v>
      </c>
      <c r="E9738">
        <v>15224553.4018788</v>
      </c>
      <c r="F9738">
        <v>5698886.7153613195</v>
      </c>
      <c r="G9738">
        <v>25341362.616029799</v>
      </c>
      <c r="H9738">
        <v>97354542.827119902</v>
      </c>
      <c r="I9738">
        <v>126198299.86407299</v>
      </c>
      <c r="J9738">
        <v>199342172.71539801</v>
      </c>
      <c r="K9738">
        <v>297950943.85479099</v>
      </c>
      <c r="L9738">
        <v>372102582.76733202</v>
      </c>
      <c r="M9738">
        <v>400772303.594091</v>
      </c>
      <c r="N9738">
        <v>458936290.18375897</v>
      </c>
      <c r="O9738">
        <v>557750815.43256903</v>
      </c>
      <c r="Q9738" t="str">
        <f>VLOOKUP(A9738,Lookup_Tables!$D$2:$E$7,2,FALSE)</f>
        <v>PF</v>
      </c>
      <c r="R9738" t="str">
        <f>IFERROR(VLOOKUP(D9738,Lookup_Tables!$A$2:$B$21,2,FALSE),"All")</f>
        <v>Emergency_Loss</v>
      </c>
    </row>
    <row r="9739" spans="1:18" hidden="1">
      <c r="A9739">
        <v>4096</v>
      </c>
      <c r="B9739">
        <v>39</v>
      </c>
      <c r="C9739" t="s">
        <v>39</v>
      </c>
      <c r="D9739">
        <v>17</v>
      </c>
      <c r="E9739">
        <v>14099451.6383502</v>
      </c>
      <c r="F9739">
        <v>5075016.2160117216</v>
      </c>
      <c r="G9739">
        <v>22608016.973499998</v>
      </c>
      <c r="H9739">
        <v>89657809.708678603</v>
      </c>
      <c r="I9739">
        <v>117878260.629425</v>
      </c>
      <c r="J9739">
        <v>189904438.98961401</v>
      </c>
      <c r="K9739">
        <v>288802125.65727299</v>
      </c>
      <c r="L9739">
        <v>365192066.84484601</v>
      </c>
      <c r="M9739">
        <v>394338335.568358</v>
      </c>
      <c r="N9739">
        <v>443851053.28315401</v>
      </c>
      <c r="O9739">
        <v>557750815.43256903</v>
      </c>
      <c r="Q9739" t="str">
        <f>VLOOKUP(A9739,Lookup_Tables!$D$2:$E$7,2,FALSE)</f>
        <v>PF</v>
      </c>
      <c r="R9739" t="str">
        <f>IFERROR(VLOOKUP(D9739,Lookup_Tables!$A$2:$B$21,2,FALSE),"All")</f>
        <v>Emergency_Loss</v>
      </c>
    </row>
    <row r="9740" spans="1:18" hidden="1">
      <c r="A9740">
        <v>4096</v>
      </c>
      <c r="B9740">
        <v>39</v>
      </c>
      <c r="C9740" t="s">
        <v>38</v>
      </c>
      <c r="D9740">
        <v>18</v>
      </c>
      <c r="E9740">
        <v>31427614.3399534</v>
      </c>
      <c r="F9740">
        <v>11576588.166413069</v>
      </c>
      <c r="G9740">
        <v>49894909.287683502</v>
      </c>
      <c r="H9740">
        <v>200430779.78945699</v>
      </c>
      <c r="I9740">
        <v>254571596.185379</v>
      </c>
      <c r="J9740">
        <v>414530453.712466</v>
      </c>
      <c r="K9740">
        <v>637645350.93268704</v>
      </c>
      <c r="L9740">
        <v>814412392.93912005</v>
      </c>
      <c r="M9740">
        <v>858176172.076527</v>
      </c>
      <c r="N9740">
        <v>1018721560.7297</v>
      </c>
      <c r="O9740">
        <v>1243821059.40397</v>
      </c>
      <c r="Q9740" t="str">
        <f>VLOOKUP(A9740,Lookup_Tables!$D$2:$E$7,2,FALSE)</f>
        <v>PF</v>
      </c>
      <c r="R9740" t="str">
        <f>IFERROR(VLOOKUP(D9740,Lookup_Tables!$A$2:$B$21,2,FALSE),"All")</f>
        <v>Govt_Plus_Emergency</v>
      </c>
    </row>
    <row r="9741" spans="1:18" hidden="1">
      <c r="A9741">
        <v>4096</v>
      </c>
      <c r="B9741">
        <v>39</v>
      </c>
      <c r="C9741" t="s">
        <v>39</v>
      </c>
      <c r="D9741">
        <v>18</v>
      </c>
      <c r="E9741">
        <v>29241073.061384998</v>
      </c>
      <c r="F9741">
        <v>10362985.455824632</v>
      </c>
      <c r="G9741">
        <v>44681558.560348302</v>
      </c>
      <c r="H9741">
        <v>186828215.60487401</v>
      </c>
      <c r="I9741">
        <v>242835714.82416001</v>
      </c>
      <c r="J9741">
        <v>395227396.12188703</v>
      </c>
      <c r="K9741">
        <v>609993129.73921001</v>
      </c>
      <c r="L9741">
        <v>801144376.38855696</v>
      </c>
      <c r="M9741">
        <v>852726785.86765802</v>
      </c>
      <c r="N9741">
        <v>964695230.12478805</v>
      </c>
      <c r="O9741">
        <v>1240330522.11292</v>
      </c>
      <c r="Q9741" t="str">
        <f>VLOOKUP(A9741,Lookup_Tables!$D$2:$E$7,2,FALSE)</f>
        <v>PF</v>
      </c>
      <c r="R9741" t="str">
        <f>IFERROR(VLOOKUP(D9741,Lookup_Tables!$A$2:$B$21,2,FALSE),"All")</f>
        <v>Govt_Plus_Emergency</v>
      </c>
    </row>
    <row r="9742" spans="1:18" hidden="1">
      <c r="A9742">
        <v>4096</v>
      </c>
      <c r="B9742">
        <v>40</v>
      </c>
      <c r="C9742" t="s">
        <v>38</v>
      </c>
      <c r="D9742">
        <v>0</v>
      </c>
      <c r="E9742">
        <v>1988818354.39551</v>
      </c>
      <c r="F9742">
        <v>1030358654.7317768</v>
      </c>
      <c r="G9742">
        <v>5673878914.9770699</v>
      </c>
      <c r="H9742">
        <v>9963294808.2206001</v>
      </c>
      <c r="I9742">
        <v>10642737636.018</v>
      </c>
      <c r="J9742">
        <v>13601539880.4275</v>
      </c>
      <c r="K9742">
        <v>19180422057.620499</v>
      </c>
      <c r="L9742">
        <v>26443241914.817501</v>
      </c>
      <c r="M9742">
        <v>30898910669.197102</v>
      </c>
      <c r="N9742">
        <v>39736284591.6632</v>
      </c>
      <c r="O9742">
        <v>49806976224.288696</v>
      </c>
      <c r="Q9742" t="str">
        <f>VLOOKUP(A9742,Lookup_Tables!$D$2:$E$7,2,FALSE)</f>
        <v>PF</v>
      </c>
      <c r="R9742" t="str">
        <f>IFERROR(VLOOKUP(D9742,Lookup_Tables!$A$2:$B$21,2,FALSE),"All")</f>
        <v>Private Assets</v>
      </c>
    </row>
    <row r="9743" spans="1:18" hidden="1">
      <c r="A9743">
        <v>4096</v>
      </c>
      <c r="B9743">
        <v>40</v>
      </c>
      <c r="C9743" t="s">
        <v>39</v>
      </c>
      <c r="D9743">
        <v>0</v>
      </c>
      <c r="E9743">
        <v>1739558563.3209</v>
      </c>
      <c r="F9743">
        <v>911371886.8523556</v>
      </c>
      <c r="G9743">
        <v>4842152537.6473904</v>
      </c>
      <c r="H9743">
        <v>7915770055.6166697</v>
      </c>
      <c r="I9743">
        <v>8823047515.8309898</v>
      </c>
      <c r="J9743">
        <v>11612443140.419001</v>
      </c>
      <c r="K9743">
        <v>16913648412.2838</v>
      </c>
      <c r="L9743">
        <v>25161513852.879601</v>
      </c>
      <c r="M9743">
        <v>28979453240.3489</v>
      </c>
      <c r="N9743">
        <v>36822917207.126503</v>
      </c>
      <c r="O9743">
        <v>46609082312.4552</v>
      </c>
      <c r="Q9743" t="str">
        <f>VLOOKUP(A9743,Lookup_Tables!$D$2:$E$7,2,FALSE)</f>
        <v>PF</v>
      </c>
      <c r="R9743" t="str">
        <f>IFERROR(VLOOKUP(D9743,Lookup_Tables!$A$2:$B$21,2,FALSE),"All")</f>
        <v>Private Assets</v>
      </c>
    </row>
    <row r="9744" spans="1:18" hidden="1">
      <c r="A9744">
        <v>4096</v>
      </c>
      <c r="B9744">
        <v>40</v>
      </c>
      <c r="C9744" t="s">
        <v>38</v>
      </c>
      <c r="D9744">
        <v>2</v>
      </c>
      <c r="E9744">
        <v>2270284.52600849</v>
      </c>
      <c r="F9744">
        <v>1149019.9581381674</v>
      </c>
      <c r="G9744">
        <v>5942285.6825987902</v>
      </c>
      <c r="H9744">
        <v>10724616.427008901</v>
      </c>
      <c r="I9744">
        <v>11914409.488554601</v>
      </c>
      <c r="J9744">
        <v>16638295.988825001</v>
      </c>
      <c r="K9744">
        <v>25078566.1473611</v>
      </c>
      <c r="L9744">
        <v>38163944.346611299</v>
      </c>
      <c r="M9744">
        <v>42765861.028692901</v>
      </c>
      <c r="N9744">
        <v>54489436.522078097</v>
      </c>
      <c r="O9744">
        <v>64410301.301787503</v>
      </c>
      <c r="Q9744" t="str">
        <f>VLOOKUP(A9744,Lookup_Tables!$D$2:$E$7,2,FALSE)</f>
        <v>PF</v>
      </c>
      <c r="R9744" t="str">
        <f>IFERROR(VLOOKUP(D9744,Lookup_Tables!$A$2:$B$21,2,FALSE),"All")</f>
        <v>Bridge</v>
      </c>
    </row>
    <row r="9745" spans="1:18" hidden="1">
      <c r="A9745">
        <v>4096</v>
      </c>
      <c r="B9745">
        <v>40</v>
      </c>
      <c r="C9745" t="s">
        <v>39</v>
      </c>
      <c r="D9745">
        <v>2</v>
      </c>
      <c r="E9745">
        <v>1993333.72449029</v>
      </c>
      <c r="F9745">
        <v>1009624.3404859036</v>
      </c>
      <c r="G9745">
        <v>4988430.98163749</v>
      </c>
      <c r="H9745">
        <v>8511217.9553151801</v>
      </c>
      <c r="I9745">
        <v>9969603.2095542401</v>
      </c>
      <c r="J9745">
        <v>14719232.000472199</v>
      </c>
      <c r="K9745">
        <v>23398407.842126202</v>
      </c>
      <c r="L9745">
        <v>36169557.641584203</v>
      </c>
      <c r="M9745">
        <v>41382364.067277104</v>
      </c>
      <c r="N9745">
        <v>51570531.549956702</v>
      </c>
      <c r="O9745">
        <v>60044857.596482098</v>
      </c>
      <c r="Q9745" t="str">
        <f>VLOOKUP(A9745,Lookup_Tables!$D$2:$E$7,2,FALSE)</f>
        <v>PF</v>
      </c>
      <c r="R9745" t="str">
        <f>IFERROR(VLOOKUP(D9745,Lookup_Tables!$A$2:$B$21,2,FALSE),"All")</f>
        <v>Bridge</v>
      </c>
    </row>
    <row r="9746" spans="1:18" hidden="1">
      <c r="A9746">
        <v>4096</v>
      </c>
      <c r="B9746">
        <v>40</v>
      </c>
      <c r="C9746" t="s">
        <v>38</v>
      </c>
      <c r="D9746">
        <v>3</v>
      </c>
      <c r="E9746">
        <v>941806.17798165802</v>
      </c>
      <c r="F9746">
        <v>490221.29572089325</v>
      </c>
      <c r="G9746">
        <v>2771186.7826521401</v>
      </c>
      <c r="H9746">
        <v>4705999.1895191502</v>
      </c>
      <c r="I9746">
        <v>5154508.8449763404</v>
      </c>
      <c r="J9746">
        <v>6390770.10233582</v>
      </c>
      <c r="K9746">
        <v>8328603.7507728096</v>
      </c>
      <c r="L9746">
        <v>12293204.986961599</v>
      </c>
      <c r="M9746">
        <v>13872220.7144104</v>
      </c>
      <c r="N9746">
        <v>17883214.4633503</v>
      </c>
      <c r="O9746">
        <v>21741983.610501401</v>
      </c>
      <c r="Q9746" t="str">
        <f>VLOOKUP(A9746,Lookup_Tables!$D$2:$E$7,2,FALSE)</f>
        <v>PF</v>
      </c>
      <c r="R9746" t="str">
        <f>IFERROR(VLOOKUP(D9746,Lookup_Tables!$A$2:$B$21,2,FALSE),"All")</f>
        <v>Govt Hosp</v>
      </c>
    </row>
    <row r="9747" spans="1:18" hidden="1">
      <c r="A9747">
        <v>4096</v>
      </c>
      <c r="B9747">
        <v>40</v>
      </c>
      <c r="C9747" t="s">
        <v>39</v>
      </c>
      <c r="D9747">
        <v>3</v>
      </c>
      <c r="E9747">
        <v>819855.55982667999</v>
      </c>
      <c r="F9747">
        <v>434318.68752182776</v>
      </c>
      <c r="G9747">
        <v>2325170.2808751501</v>
      </c>
      <c r="H9747">
        <v>3747900.9215824301</v>
      </c>
      <c r="I9747">
        <v>4234293.1956782201</v>
      </c>
      <c r="J9747">
        <v>5385808.4500649404</v>
      </c>
      <c r="K9747">
        <v>7380234.1980312802</v>
      </c>
      <c r="L9747">
        <v>11104156.530973099</v>
      </c>
      <c r="M9747">
        <v>12563096.358382899</v>
      </c>
      <c r="N9747">
        <v>17467899.973435801</v>
      </c>
      <c r="O9747">
        <v>20125903.608744498</v>
      </c>
      <c r="Q9747" t="str">
        <f>VLOOKUP(A9747,Lookup_Tables!$D$2:$E$7,2,FALSE)</f>
        <v>PF</v>
      </c>
      <c r="R9747" t="str">
        <f>IFERROR(VLOOKUP(D9747,Lookup_Tables!$A$2:$B$21,2,FALSE),"All")</f>
        <v>Govt Hosp</v>
      </c>
    </row>
    <row r="9748" spans="1:18" hidden="1">
      <c r="A9748">
        <v>4096</v>
      </c>
      <c r="B9748">
        <v>40</v>
      </c>
      <c r="C9748" t="s">
        <v>38</v>
      </c>
      <c r="D9748">
        <v>4</v>
      </c>
      <c r="E9748">
        <v>333744.52447517897</v>
      </c>
      <c r="F9748">
        <v>158708.59431707958</v>
      </c>
      <c r="G9748">
        <v>763387.13901624898</v>
      </c>
      <c r="H9748">
        <v>1492642.2509899</v>
      </c>
      <c r="I9748">
        <v>1750089.0866308699</v>
      </c>
      <c r="J9748">
        <v>2740321.9527513501</v>
      </c>
      <c r="K9748">
        <v>4475966.4573468603</v>
      </c>
      <c r="L9748">
        <v>6820220.3741029901</v>
      </c>
      <c r="M9748">
        <v>7626639.2629966196</v>
      </c>
      <c r="N9748">
        <v>10914407.3925172</v>
      </c>
      <c r="O9748">
        <v>13176275.073408401</v>
      </c>
      <c r="Q9748" t="str">
        <f>VLOOKUP(A9748,Lookup_Tables!$D$2:$E$7,2,FALSE)</f>
        <v>PF</v>
      </c>
      <c r="R9748" t="str">
        <f>IFERROR(VLOOKUP(D9748,Lookup_Tables!$A$2:$B$21,2,FALSE),"All")</f>
        <v>Govt Med Fac</v>
      </c>
    </row>
    <row r="9749" spans="1:18" hidden="1">
      <c r="A9749">
        <v>4096</v>
      </c>
      <c r="B9749">
        <v>40</v>
      </c>
      <c r="C9749" t="s">
        <v>39</v>
      </c>
      <c r="D9749">
        <v>4</v>
      </c>
      <c r="E9749">
        <v>297948.750519177</v>
      </c>
      <c r="F9749">
        <v>139581.02045650405</v>
      </c>
      <c r="G9749">
        <v>644237.366021208</v>
      </c>
      <c r="H9749">
        <v>1246349.79624609</v>
      </c>
      <c r="I9749">
        <v>1533564.3903004299</v>
      </c>
      <c r="J9749">
        <v>2521078.5456894999</v>
      </c>
      <c r="K9749">
        <v>4216899.1564492797</v>
      </c>
      <c r="L9749">
        <v>6679953.1412084699</v>
      </c>
      <c r="M9749">
        <v>7568901.7842140403</v>
      </c>
      <c r="N9749">
        <v>10552928.6621053</v>
      </c>
      <c r="O9749">
        <v>12290998.602252901</v>
      </c>
      <c r="Q9749" t="str">
        <f>VLOOKUP(A9749,Lookup_Tables!$D$2:$E$7,2,FALSE)</f>
        <v>PF</v>
      </c>
      <c r="R9749" t="str">
        <f>IFERROR(VLOOKUP(D9749,Lookup_Tables!$A$2:$B$21,2,FALSE),"All")</f>
        <v>Govt Med Fac</v>
      </c>
    </row>
    <row r="9750" spans="1:18" hidden="1">
      <c r="A9750">
        <v>4096</v>
      </c>
      <c r="B9750">
        <v>40</v>
      </c>
      <c r="C9750" t="s">
        <v>38</v>
      </c>
      <c r="D9750">
        <v>7</v>
      </c>
      <c r="E9750">
        <v>7909.2358889780999</v>
      </c>
      <c r="F9750">
        <v>4440.3729310772042</v>
      </c>
      <c r="G9750">
        <v>0</v>
      </c>
      <c r="H9750">
        <v>0</v>
      </c>
      <c r="I9750">
        <v>0</v>
      </c>
      <c r="J9750">
        <v>50366.446969258002</v>
      </c>
      <c r="K9750">
        <v>80857.074765375204</v>
      </c>
      <c r="L9750">
        <v>120595.360045701</v>
      </c>
      <c r="M9750">
        <v>201464.32560346299</v>
      </c>
      <c r="N9750">
        <v>825730.76919118303</v>
      </c>
      <c r="O9750">
        <v>1211658.3339376301</v>
      </c>
      <c r="Q9750" t="str">
        <f>VLOOKUP(A9750,Lookup_Tables!$D$2:$E$7,2,FALSE)</f>
        <v>PF</v>
      </c>
      <c r="R9750" t="str">
        <f>IFERROR(VLOOKUP(D9750,Lookup_Tables!$A$2:$B$21,2,FALSE),"All")</f>
        <v>Power Plant</v>
      </c>
    </row>
    <row r="9751" spans="1:18" hidden="1">
      <c r="A9751">
        <v>4096</v>
      </c>
      <c r="B9751">
        <v>40</v>
      </c>
      <c r="C9751" t="s">
        <v>39</v>
      </c>
      <c r="D9751">
        <v>7</v>
      </c>
      <c r="E9751">
        <v>7809.5670283538102</v>
      </c>
      <c r="F9751">
        <v>4592.5242616940986</v>
      </c>
      <c r="G9751">
        <v>0</v>
      </c>
      <c r="H9751">
        <v>0</v>
      </c>
      <c r="I9751">
        <v>0</v>
      </c>
      <c r="J9751">
        <v>30498.7135626995</v>
      </c>
      <c r="K9751">
        <v>70228.913076442899</v>
      </c>
      <c r="L9751">
        <v>120593.31131476301</v>
      </c>
      <c r="M9751">
        <v>201464.32560346299</v>
      </c>
      <c r="N9751">
        <v>825730.76919118303</v>
      </c>
      <c r="O9751">
        <v>1211658.3339376301</v>
      </c>
      <c r="Q9751" t="str">
        <f>VLOOKUP(A9751,Lookup_Tables!$D$2:$E$7,2,FALSE)</f>
        <v>PF</v>
      </c>
      <c r="R9751" t="str">
        <f>IFERROR(VLOOKUP(D9751,Lookup_Tables!$A$2:$B$21,2,FALSE),"All")</f>
        <v>Power Plant</v>
      </c>
    </row>
    <row r="9752" spans="1:18" hidden="1">
      <c r="A9752">
        <v>4096</v>
      </c>
      <c r="B9752">
        <v>40</v>
      </c>
      <c r="C9752" t="s">
        <v>38</v>
      </c>
      <c r="D9752">
        <v>9</v>
      </c>
      <c r="E9752">
        <v>49420.927905513498</v>
      </c>
      <c r="F9752">
        <v>24091.471911360244</v>
      </c>
      <c r="G9752">
        <v>136414.883383518</v>
      </c>
      <c r="H9752">
        <v>242043.24080307901</v>
      </c>
      <c r="I9752">
        <v>266132.59971641598</v>
      </c>
      <c r="J9752">
        <v>356497.96701833198</v>
      </c>
      <c r="K9752">
        <v>509151.61707455601</v>
      </c>
      <c r="L9752">
        <v>844394.55744176195</v>
      </c>
      <c r="M9752">
        <v>947092.55685344397</v>
      </c>
      <c r="N9752">
        <v>1347585.34710325</v>
      </c>
      <c r="O9752">
        <v>1785604.0293926301</v>
      </c>
      <c r="Q9752" t="str">
        <f>VLOOKUP(A9752,Lookup_Tables!$D$2:$E$7,2,FALSE)</f>
        <v>PF</v>
      </c>
      <c r="R9752" t="str">
        <f>IFERROR(VLOOKUP(D9752,Lookup_Tables!$A$2:$B$21,2,FALSE),"All")</f>
        <v>Pub Admin Bldg</v>
      </c>
    </row>
    <row r="9753" spans="1:18" hidden="1">
      <c r="A9753">
        <v>4096</v>
      </c>
      <c r="B9753">
        <v>40</v>
      </c>
      <c r="C9753" t="s">
        <v>39</v>
      </c>
      <c r="D9753">
        <v>9</v>
      </c>
      <c r="E9753">
        <v>44017.8851486196</v>
      </c>
      <c r="F9753">
        <v>21601.784350169812</v>
      </c>
      <c r="G9753">
        <v>119057.580476712</v>
      </c>
      <c r="H9753">
        <v>197017.325204689</v>
      </c>
      <c r="I9753">
        <v>223027.314598103</v>
      </c>
      <c r="J9753">
        <v>314644.53935590299</v>
      </c>
      <c r="K9753">
        <v>458148.553776516</v>
      </c>
      <c r="L9753">
        <v>746143.75007874402</v>
      </c>
      <c r="M9753">
        <v>865620.325936493</v>
      </c>
      <c r="N9753">
        <v>1323558.1950787499</v>
      </c>
      <c r="O9753">
        <v>1747368.9344023101</v>
      </c>
      <c r="Q9753" t="str">
        <f>VLOOKUP(A9753,Lookup_Tables!$D$2:$E$7,2,FALSE)</f>
        <v>PF</v>
      </c>
      <c r="R9753" t="str">
        <f>IFERROR(VLOOKUP(D9753,Lookup_Tables!$A$2:$B$21,2,FALSE),"All")</f>
        <v>Pub Admin Bldg</v>
      </c>
    </row>
    <row r="9754" spans="1:18" hidden="1">
      <c r="A9754">
        <v>4096</v>
      </c>
      <c r="B9754">
        <v>40</v>
      </c>
      <c r="C9754" t="s">
        <v>38</v>
      </c>
      <c r="D9754">
        <v>10</v>
      </c>
      <c r="E9754">
        <v>2292909.8342068898</v>
      </c>
      <c r="F9754">
        <v>1090607.5622959479</v>
      </c>
      <c r="G9754">
        <v>5515803.6033031698</v>
      </c>
      <c r="H9754">
        <v>10737552.718199501</v>
      </c>
      <c r="I9754">
        <v>12377238.3670498</v>
      </c>
      <c r="J9754">
        <v>18832870.455884799</v>
      </c>
      <c r="K9754">
        <v>29500710.133824099</v>
      </c>
      <c r="L9754">
        <v>46660160.164681002</v>
      </c>
      <c r="M9754">
        <v>52286674.571844101</v>
      </c>
      <c r="N9754">
        <v>67296629.179486006</v>
      </c>
      <c r="O9754">
        <v>80378137.780552804</v>
      </c>
      <c r="Q9754" t="str">
        <f>VLOOKUP(A9754,Lookup_Tables!$D$2:$E$7,2,FALSE)</f>
        <v>PF</v>
      </c>
      <c r="R9754" t="str">
        <f>IFERROR(VLOOKUP(D9754,Lookup_Tables!$A$2:$B$21,2,FALSE),"All")</f>
        <v>Pub School</v>
      </c>
    </row>
    <row r="9755" spans="1:18" hidden="1">
      <c r="A9755">
        <v>4096</v>
      </c>
      <c r="B9755">
        <v>40</v>
      </c>
      <c r="C9755" t="s">
        <v>39</v>
      </c>
      <c r="D9755">
        <v>10</v>
      </c>
      <c r="E9755">
        <v>2045869.18444695</v>
      </c>
      <c r="F9755">
        <v>967572.09158300329</v>
      </c>
      <c r="G9755">
        <v>4620338.6830667797</v>
      </c>
      <c r="H9755">
        <v>9039704.8846104294</v>
      </c>
      <c r="I9755">
        <v>10780429.834736301</v>
      </c>
      <c r="J9755">
        <v>17252694.044883501</v>
      </c>
      <c r="K9755">
        <v>27999828.532247201</v>
      </c>
      <c r="L9755">
        <v>42744938.627540499</v>
      </c>
      <c r="M9755">
        <v>50021180.219694398</v>
      </c>
      <c r="N9755">
        <v>63742159.217451103</v>
      </c>
      <c r="O9755">
        <v>78017472.594018102</v>
      </c>
      <c r="Q9755" t="str">
        <f>VLOOKUP(A9755,Lookup_Tables!$D$2:$E$7,2,FALSE)</f>
        <v>PF</v>
      </c>
      <c r="R9755" t="str">
        <f>IFERROR(VLOOKUP(D9755,Lookup_Tables!$A$2:$B$21,2,FALSE),"All")</f>
        <v>Pub School</v>
      </c>
    </row>
    <row r="9756" spans="1:18" hidden="1">
      <c r="A9756">
        <v>4096</v>
      </c>
      <c r="B9756">
        <v>40</v>
      </c>
      <c r="C9756" t="s">
        <v>38</v>
      </c>
      <c r="D9756">
        <v>11</v>
      </c>
      <c r="E9756">
        <v>204407.71906120499</v>
      </c>
      <c r="F9756">
        <v>102568.25451429546</v>
      </c>
      <c r="G9756">
        <v>685147.40266211703</v>
      </c>
      <c r="H9756">
        <v>1105646.68850009</v>
      </c>
      <c r="I9756">
        <v>1187082.30452277</v>
      </c>
      <c r="J9756">
        <v>1424505.43711014</v>
      </c>
      <c r="K9756">
        <v>1858618.7497046101</v>
      </c>
      <c r="L9756">
        <v>2313131.3623485402</v>
      </c>
      <c r="M9756">
        <v>2489376.77570348</v>
      </c>
      <c r="N9756">
        <v>3093160.9220909602</v>
      </c>
      <c r="O9756">
        <v>3608684.71952612</v>
      </c>
      <c r="Q9756" t="str">
        <f>VLOOKUP(A9756,Lookup_Tables!$D$2:$E$7,2,FALSE)</f>
        <v>PF</v>
      </c>
      <c r="R9756" t="str">
        <f>IFERROR(VLOOKUP(D9756,Lookup_Tables!$A$2:$B$21,2,FALSE),"All")</f>
        <v>Pub Univ</v>
      </c>
    </row>
    <row r="9757" spans="1:18" hidden="1">
      <c r="A9757">
        <v>4096</v>
      </c>
      <c r="B9757">
        <v>40</v>
      </c>
      <c r="C9757" t="s">
        <v>39</v>
      </c>
      <c r="D9757">
        <v>11</v>
      </c>
      <c r="E9757">
        <v>180780.73498109099</v>
      </c>
      <c r="F9757">
        <v>94409.272539377605</v>
      </c>
      <c r="G9757">
        <v>576587.76632471895</v>
      </c>
      <c r="H9757">
        <v>888581.37606125802</v>
      </c>
      <c r="I9757">
        <v>970002.97417905601</v>
      </c>
      <c r="J9757">
        <v>1193801.7467550801</v>
      </c>
      <c r="K9757">
        <v>1587327.40422548</v>
      </c>
      <c r="L9757">
        <v>2096051.83490583</v>
      </c>
      <c r="M9757">
        <v>2279184.8308021901</v>
      </c>
      <c r="N9757">
        <v>2998275.9055581898</v>
      </c>
      <c r="O9757">
        <v>3391596.0134265302</v>
      </c>
      <c r="Q9757" t="str">
        <f>VLOOKUP(A9757,Lookup_Tables!$D$2:$E$7,2,FALSE)</f>
        <v>PF</v>
      </c>
      <c r="R9757" t="str">
        <f>IFERROR(VLOOKUP(D9757,Lookup_Tables!$A$2:$B$21,2,FALSE),"All")</f>
        <v>Pub Univ</v>
      </c>
    </row>
    <row r="9758" spans="1:18" hidden="1">
      <c r="A9758">
        <v>4096</v>
      </c>
      <c r="B9758">
        <v>40</v>
      </c>
      <c r="C9758" t="s">
        <v>38</v>
      </c>
      <c r="D9758">
        <v>12</v>
      </c>
      <c r="E9758">
        <v>2767773.5681058401</v>
      </c>
      <c r="F9758">
        <v>1537357.7377086794</v>
      </c>
      <c r="G9758">
        <v>8610836.5097461492</v>
      </c>
      <c r="H9758">
        <v>13433403.6865482</v>
      </c>
      <c r="I9758">
        <v>14231790.965433899</v>
      </c>
      <c r="J9758">
        <v>16804618.780283101</v>
      </c>
      <c r="K9758">
        <v>20844274.696674898</v>
      </c>
      <c r="L9758">
        <v>27267080.509505201</v>
      </c>
      <c r="M9758">
        <v>28459407.785591502</v>
      </c>
      <c r="N9758">
        <v>35442393.916525804</v>
      </c>
      <c r="O9758">
        <v>42556553.740822896</v>
      </c>
      <c r="Q9758" t="str">
        <f>VLOOKUP(A9758,Lookup_Tables!$D$2:$E$7,2,FALSE)</f>
        <v>PF</v>
      </c>
      <c r="R9758" t="str">
        <f>IFERROR(VLOOKUP(D9758,Lookup_Tables!$A$2:$B$21,2,FALSE),"All")</f>
        <v>Rail</v>
      </c>
    </row>
    <row r="9759" spans="1:18" hidden="1">
      <c r="A9759">
        <v>4096</v>
      </c>
      <c r="B9759">
        <v>40</v>
      </c>
      <c r="C9759" t="s">
        <v>39</v>
      </c>
      <c r="D9759">
        <v>12</v>
      </c>
      <c r="E9759">
        <v>2365790.2652934501</v>
      </c>
      <c r="F9759">
        <v>1357847.3412605575</v>
      </c>
      <c r="G9759">
        <v>7322950.15535866</v>
      </c>
      <c r="H9759">
        <v>10348320.5219969</v>
      </c>
      <c r="I9759">
        <v>11072006.062607899</v>
      </c>
      <c r="J9759">
        <v>12924723.104134399</v>
      </c>
      <c r="K9759">
        <v>16684065.259940799</v>
      </c>
      <c r="L9759">
        <v>23395048.144445602</v>
      </c>
      <c r="M9759">
        <v>24717835.789414302</v>
      </c>
      <c r="N9759">
        <v>30443739.952575501</v>
      </c>
      <c r="O9759">
        <v>36008349.125342302</v>
      </c>
      <c r="Q9759" t="str">
        <f>VLOOKUP(A9759,Lookup_Tables!$D$2:$E$7,2,FALSE)</f>
        <v>PF</v>
      </c>
      <c r="R9759" t="str">
        <f>IFERROR(VLOOKUP(D9759,Lookup_Tables!$A$2:$B$21,2,FALSE),"All")</f>
        <v>Rail</v>
      </c>
    </row>
    <row r="9760" spans="1:18" hidden="1">
      <c r="A9760">
        <v>4096</v>
      </c>
      <c r="B9760">
        <v>40</v>
      </c>
      <c r="C9760" t="s">
        <v>38</v>
      </c>
      <c r="D9760">
        <v>13</v>
      </c>
      <c r="E9760">
        <v>7608871.6565659596</v>
      </c>
      <c r="F9760">
        <v>3825417.4386790041</v>
      </c>
      <c r="G9760">
        <v>20708478.196376</v>
      </c>
      <c r="H9760">
        <v>37092591.226192601</v>
      </c>
      <c r="I9760">
        <v>40727460.320882</v>
      </c>
      <c r="J9760">
        <v>54025976.3339044</v>
      </c>
      <c r="K9760">
        <v>80299656.989692897</v>
      </c>
      <c r="L9760">
        <v>124056601.731359</v>
      </c>
      <c r="M9760">
        <v>139913065.113159</v>
      </c>
      <c r="N9760">
        <v>181045556.96298301</v>
      </c>
      <c r="O9760">
        <v>223942455.22608</v>
      </c>
      <c r="Q9760" t="str">
        <f>VLOOKUP(A9760,Lookup_Tables!$D$2:$E$7,2,FALSE)</f>
        <v>PF</v>
      </c>
      <c r="R9760" t="str">
        <f>IFERROR(VLOOKUP(D9760,Lookup_Tables!$A$2:$B$21,2,FALSE),"All")</f>
        <v>Residual Inst</v>
      </c>
    </row>
    <row r="9761" spans="1:18" hidden="1">
      <c r="A9761">
        <v>4096</v>
      </c>
      <c r="B9761">
        <v>40</v>
      </c>
      <c r="C9761" t="s">
        <v>39</v>
      </c>
      <c r="D9761">
        <v>13</v>
      </c>
      <c r="E9761">
        <v>6695107.9048058996</v>
      </c>
      <c r="F9761">
        <v>3380905.3701380361</v>
      </c>
      <c r="G9761">
        <v>17430872.956715502</v>
      </c>
      <c r="H9761">
        <v>30132616.931875002</v>
      </c>
      <c r="I9761">
        <v>34323047.721809298</v>
      </c>
      <c r="J9761">
        <v>47668404.046555199</v>
      </c>
      <c r="K9761">
        <v>74749935.467206195</v>
      </c>
      <c r="L9761">
        <v>115027091.264305</v>
      </c>
      <c r="M9761">
        <v>128188358.32529099</v>
      </c>
      <c r="N9761">
        <v>170326240.52006301</v>
      </c>
      <c r="O9761">
        <v>217661655.82654601</v>
      </c>
      <c r="Q9761" t="str">
        <f>VLOOKUP(A9761,Lookup_Tables!$D$2:$E$7,2,FALSE)</f>
        <v>PF</v>
      </c>
      <c r="R9761" t="str">
        <f>IFERROR(VLOOKUP(D9761,Lookup_Tables!$A$2:$B$21,2,FALSE),"All")</f>
        <v>Residual Inst</v>
      </c>
    </row>
    <row r="9762" spans="1:18" hidden="1">
      <c r="A9762">
        <v>4096</v>
      </c>
      <c r="B9762">
        <v>40</v>
      </c>
      <c r="C9762" t="s">
        <v>38</v>
      </c>
      <c r="D9762">
        <v>14</v>
      </c>
      <c r="E9762">
        <v>2687459.0022217599</v>
      </c>
      <c r="F9762">
        <v>1109592.3523211807</v>
      </c>
      <c r="G9762">
        <v>4688095.5503342003</v>
      </c>
      <c r="H9762">
        <v>11816178.7414404</v>
      </c>
      <c r="I9762">
        <v>14978631.492919501</v>
      </c>
      <c r="J9762">
        <v>27161146.494171198</v>
      </c>
      <c r="K9762">
        <v>46036237.808532998</v>
      </c>
      <c r="L9762">
        <v>73448393.7747235</v>
      </c>
      <c r="M9762">
        <v>90922538.068496406</v>
      </c>
      <c r="N9762">
        <v>119895401.418119</v>
      </c>
      <c r="O9762">
        <v>141109790.592628</v>
      </c>
      <c r="Q9762" t="str">
        <f>VLOOKUP(A9762,Lookup_Tables!$D$2:$E$7,2,FALSE)</f>
        <v>PF</v>
      </c>
      <c r="R9762" t="str">
        <f>IFERROR(VLOOKUP(D9762,Lookup_Tables!$A$2:$B$21,2,FALSE),"All")</f>
        <v>Road</v>
      </c>
    </row>
    <row r="9763" spans="1:18" hidden="1">
      <c r="A9763">
        <v>4096</v>
      </c>
      <c r="B9763">
        <v>40</v>
      </c>
      <c r="C9763" t="s">
        <v>39</v>
      </c>
      <c r="D9763">
        <v>14</v>
      </c>
      <c r="E9763">
        <v>2480109.43396851</v>
      </c>
      <c r="F9763">
        <v>1000845.454305067</v>
      </c>
      <c r="G9763">
        <v>3944288.5121409702</v>
      </c>
      <c r="H9763">
        <v>11037479.195228901</v>
      </c>
      <c r="I9763">
        <v>14167180.200738899</v>
      </c>
      <c r="J9763">
        <v>25837697.142613299</v>
      </c>
      <c r="K9763">
        <v>44327035.933590204</v>
      </c>
      <c r="L9763">
        <v>71611707.522101</v>
      </c>
      <c r="M9763">
        <v>86127403.098675996</v>
      </c>
      <c r="N9763">
        <v>116824204.71775199</v>
      </c>
      <c r="O9763">
        <v>139424879.19132099</v>
      </c>
      <c r="Q9763" t="str">
        <f>VLOOKUP(A9763,Lookup_Tables!$D$2:$E$7,2,FALSE)</f>
        <v>PF</v>
      </c>
      <c r="R9763" t="str">
        <f>IFERROR(VLOOKUP(D9763,Lookup_Tables!$A$2:$B$21,2,FALSE),"All")</f>
        <v>Road</v>
      </c>
    </row>
    <row r="9764" spans="1:18" hidden="1">
      <c r="A9764">
        <v>4096</v>
      </c>
      <c r="B9764">
        <v>40</v>
      </c>
      <c r="C9764" t="s">
        <v>38</v>
      </c>
      <c r="D9764">
        <v>15</v>
      </c>
      <c r="E9764">
        <v>2007982941.56792</v>
      </c>
      <c r="F9764">
        <v>1040314559.2277675</v>
      </c>
      <c r="G9764">
        <v>5723612803.6436501</v>
      </c>
      <c r="H9764">
        <v>10050612905.429199</v>
      </c>
      <c r="I9764">
        <v>10738564148.0469</v>
      </c>
      <c r="J9764">
        <v>13731001286.0453</v>
      </c>
      <c r="K9764">
        <v>19357528350.7458</v>
      </c>
      <c r="L9764">
        <v>26693708798.454498</v>
      </c>
      <c r="M9764">
        <v>31338881566.7225</v>
      </c>
      <c r="N9764">
        <v>40204432417.607002</v>
      </c>
      <c r="O9764">
        <v>50393116107.529198</v>
      </c>
      <c r="Q9764" t="str">
        <f>VLOOKUP(A9764,Lookup_Tables!$D$2:$E$7,2,FALSE)</f>
        <v>PF</v>
      </c>
      <c r="R9764" t="str">
        <f>IFERROR(VLOOKUP(D9764,Lookup_Tables!$A$2:$B$21,2,FALSE),"All")</f>
        <v>All</v>
      </c>
    </row>
    <row r="9765" spans="1:18" hidden="1">
      <c r="A9765">
        <v>4096</v>
      </c>
      <c r="B9765">
        <v>40</v>
      </c>
      <c r="C9765" t="s">
        <v>39</v>
      </c>
      <c r="D9765">
        <v>15</v>
      </c>
      <c r="E9765">
        <v>1756468083.0118999</v>
      </c>
      <c r="F9765">
        <v>920157572.86672688</v>
      </c>
      <c r="G9765">
        <v>4886378462.4492102</v>
      </c>
      <c r="H9765">
        <v>7986714996.9303398</v>
      </c>
      <c r="I9765">
        <v>8904284138.8341198</v>
      </c>
      <c r="J9765">
        <v>11731773524.0212</v>
      </c>
      <c r="K9765">
        <v>17081099582.027599</v>
      </c>
      <c r="L9765">
        <v>25492869836.387901</v>
      </c>
      <c r="M9765">
        <v>29232751273.057899</v>
      </c>
      <c r="N9765">
        <v>37277200287.8508</v>
      </c>
      <c r="O9765">
        <v>47200444472.089302</v>
      </c>
      <c r="Q9765" t="str">
        <f>VLOOKUP(A9765,Lookup_Tables!$D$2:$E$7,2,FALSE)</f>
        <v>PF</v>
      </c>
      <c r="R9765" t="str">
        <f>IFERROR(VLOOKUP(D9765,Lookup_Tables!$A$2:$B$21,2,FALSE),"All")</f>
        <v>All</v>
      </c>
    </row>
    <row r="9766" spans="1:18" hidden="1">
      <c r="A9766">
        <v>4096</v>
      </c>
      <c r="B9766">
        <v>40</v>
      </c>
      <c r="C9766" t="s">
        <v>38</v>
      </c>
      <c r="D9766">
        <v>16</v>
      </c>
      <c r="E9766">
        <v>19164587.1724215</v>
      </c>
      <c r="F9766">
        <v>9520226.2464369163</v>
      </c>
      <c r="G9766">
        <v>50296241.063527897</v>
      </c>
      <c r="H9766">
        <v>91858719.819702595</v>
      </c>
      <c r="I9766">
        <v>103056651.347801</v>
      </c>
      <c r="J9766">
        <v>142035713.94527599</v>
      </c>
      <c r="K9766">
        <v>213492332.77726999</v>
      </c>
      <c r="L9766">
        <v>333973277.72683501</v>
      </c>
      <c r="M9766">
        <v>378771923.37120801</v>
      </c>
      <c r="N9766">
        <v>474630538.34847802</v>
      </c>
      <c r="O9766">
        <v>586139883.24047995</v>
      </c>
      <c r="Q9766" t="str">
        <f>VLOOKUP(A9766,Lookup_Tables!$D$2:$E$7,2,FALSE)</f>
        <v>PF</v>
      </c>
      <c r="R9766" t="str">
        <f>IFERROR(VLOOKUP(D9766,Lookup_Tables!$A$2:$B$21,2,FALSE),"All")</f>
        <v>Government_Loss</v>
      </c>
    </row>
    <row r="9767" spans="1:18" hidden="1">
      <c r="A9767">
        <v>4096</v>
      </c>
      <c r="B9767">
        <v>40</v>
      </c>
      <c r="C9767" t="s">
        <v>39</v>
      </c>
      <c r="D9767">
        <v>16</v>
      </c>
      <c r="E9767">
        <v>16919221.623754099</v>
      </c>
      <c r="F9767">
        <v>8452610.7564886659</v>
      </c>
      <c r="G9767">
        <v>42027423.673348501</v>
      </c>
      <c r="H9767">
        <v>74289719.176696807</v>
      </c>
      <c r="I9767">
        <v>86526161.527914196</v>
      </c>
      <c r="J9767">
        <v>126734575.01857799</v>
      </c>
      <c r="K9767">
        <v>196292942.45352101</v>
      </c>
      <c r="L9767">
        <v>297142683.46753198</v>
      </c>
      <c r="M9767">
        <v>348253776.43888801</v>
      </c>
      <c r="N9767">
        <v>467417957.39665502</v>
      </c>
      <c r="O9767">
        <v>586139883.24047995</v>
      </c>
      <c r="Q9767" t="str">
        <f>VLOOKUP(A9767,Lookup_Tables!$D$2:$E$7,2,FALSE)</f>
        <v>PF</v>
      </c>
      <c r="R9767" t="str">
        <f>IFERROR(VLOOKUP(D9767,Lookup_Tables!$A$2:$B$21,2,FALSE),"All")</f>
        <v>Government_Loss</v>
      </c>
    </row>
    <row r="9768" spans="1:18" hidden="1">
      <c r="A9768">
        <v>4096</v>
      </c>
      <c r="B9768">
        <v>40</v>
      </c>
      <c r="C9768" t="s">
        <v>38</v>
      </c>
      <c r="D9768">
        <v>17</v>
      </c>
      <c r="E9768">
        <v>140264827.79893601</v>
      </c>
      <c r="F9768">
        <v>73389174.856032759</v>
      </c>
      <c r="G9768">
        <v>412701380.47716302</v>
      </c>
      <c r="H9768">
        <v>707399559.02650201</v>
      </c>
      <c r="I9768">
        <v>757856667.89203203</v>
      </c>
      <c r="J9768">
        <v>954946275.29960096</v>
      </c>
      <c r="K9768">
        <v>1293589329.8848801</v>
      </c>
      <c r="L9768">
        <v>1721613706.0009601</v>
      </c>
      <c r="M9768">
        <v>1998993609.39098</v>
      </c>
      <c r="N9768">
        <v>2485574359.43822</v>
      </c>
      <c r="O9768">
        <v>3070232963.7518301</v>
      </c>
      <c r="Q9768" t="str">
        <f>VLOOKUP(A9768,Lookup_Tables!$D$2:$E$7,2,FALSE)</f>
        <v>PF</v>
      </c>
      <c r="R9768" t="str">
        <f>IFERROR(VLOOKUP(D9768,Lookup_Tables!$A$2:$B$21,2,FALSE),"All")</f>
        <v>Emergency_Loss</v>
      </c>
    </row>
    <row r="9769" spans="1:18" hidden="1">
      <c r="A9769">
        <v>4096</v>
      </c>
      <c r="B9769">
        <v>40</v>
      </c>
      <c r="C9769" t="s">
        <v>39</v>
      </c>
      <c r="D9769">
        <v>17</v>
      </c>
      <c r="E9769">
        <v>122279570.303517</v>
      </c>
      <c r="F9769">
        <v>64828794.427977711</v>
      </c>
      <c r="G9769">
        <v>351433497.10232401</v>
      </c>
      <c r="H9769">
        <v>565630536.92528498</v>
      </c>
      <c r="I9769">
        <v>624136925.52221096</v>
      </c>
      <c r="J9769">
        <v>807658962.033409</v>
      </c>
      <c r="K9769">
        <v>1134316589.0763299</v>
      </c>
      <c r="L9769">
        <v>1643038586.2797201</v>
      </c>
      <c r="M9769">
        <v>1803090020.0488901</v>
      </c>
      <c r="N9769">
        <v>2330873529.0000801</v>
      </c>
      <c r="O9769">
        <v>2943805603.5297699</v>
      </c>
      <c r="Q9769" t="str">
        <f>VLOOKUP(A9769,Lookup_Tables!$D$2:$E$7,2,FALSE)</f>
        <v>PF</v>
      </c>
      <c r="R9769" t="str">
        <f>IFERROR(VLOOKUP(D9769,Lookup_Tables!$A$2:$B$21,2,FALSE),"All")</f>
        <v>Emergency_Loss</v>
      </c>
    </row>
    <row r="9770" spans="1:18" hidden="1">
      <c r="A9770">
        <v>4096</v>
      </c>
      <c r="B9770">
        <v>40</v>
      </c>
      <c r="C9770" t="s">
        <v>38</v>
      </c>
      <c r="D9770">
        <v>18</v>
      </c>
      <c r="E9770">
        <v>159429414.971358</v>
      </c>
      <c r="F9770">
        <v>82841712.491000459</v>
      </c>
      <c r="G9770">
        <v>463822832.94517797</v>
      </c>
      <c r="H9770">
        <v>798441965.37949598</v>
      </c>
      <c r="I9770">
        <v>862426289.23974097</v>
      </c>
      <c r="J9770">
        <v>1094676506.7985499</v>
      </c>
      <c r="K9770">
        <v>1505871388.9161899</v>
      </c>
      <c r="L9770">
        <v>2052139201.9283299</v>
      </c>
      <c r="M9770">
        <v>2398562177.0672302</v>
      </c>
      <c r="N9770">
        <v>2954610675.5798702</v>
      </c>
      <c r="O9770">
        <v>3656372846.99231</v>
      </c>
      <c r="Q9770" t="str">
        <f>VLOOKUP(A9770,Lookup_Tables!$D$2:$E$7,2,FALSE)</f>
        <v>PF</v>
      </c>
      <c r="R9770" t="str">
        <f>IFERROR(VLOOKUP(D9770,Lookup_Tables!$A$2:$B$21,2,FALSE),"All")</f>
        <v>Govt_Plus_Emergency</v>
      </c>
    </row>
    <row r="9771" spans="1:18" hidden="1">
      <c r="A9771">
        <v>4096</v>
      </c>
      <c r="B9771">
        <v>40</v>
      </c>
      <c r="C9771" t="s">
        <v>39</v>
      </c>
      <c r="D9771">
        <v>18</v>
      </c>
      <c r="E9771">
        <v>139190311.312024</v>
      </c>
      <c r="F9771">
        <v>73051083.843529969</v>
      </c>
      <c r="G9771">
        <v>393953323.40629297</v>
      </c>
      <c r="H9771">
        <v>643809441.23762405</v>
      </c>
      <c r="I9771">
        <v>718283098.64671099</v>
      </c>
      <c r="J9771">
        <v>942562804.37651801</v>
      </c>
      <c r="K9771">
        <v>1326958944.46264</v>
      </c>
      <c r="L9771">
        <v>1956200783.8429999</v>
      </c>
      <c r="M9771">
        <v>2130823152.0181401</v>
      </c>
      <c r="N9771">
        <v>2799477036.9156899</v>
      </c>
      <c r="O9771">
        <v>3555110497.9483199</v>
      </c>
      <c r="Q9771" t="str">
        <f>VLOOKUP(A9771,Lookup_Tables!$D$2:$E$7,2,FALSE)</f>
        <v>PF</v>
      </c>
      <c r="R9771" t="str">
        <f>IFERROR(VLOOKUP(D9771,Lookup_Tables!$A$2:$B$21,2,FALSE),"All")</f>
        <v>Govt_Plus_Emergency</v>
      </c>
    </row>
    <row r="9772" spans="1:18" hidden="1">
      <c r="A9772">
        <v>4096</v>
      </c>
      <c r="B9772">
        <v>41</v>
      </c>
      <c r="C9772" t="s">
        <v>38</v>
      </c>
      <c r="D9772">
        <v>0</v>
      </c>
      <c r="E9772">
        <v>18075633.575123001</v>
      </c>
      <c r="F9772">
        <v>6056120.9719071016</v>
      </c>
      <c r="G9772">
        <v>0</v>
      </c>
      <c r="H9772">
        <v>305507.48310754198</v>
      </c>
      <c r="I9772">
        <v>1054339.2739641799</v>
      </c>
      <c r="J9772">
        <v>12320421.6635965</v>
      </c>
      <c r="K9772">
        <v>116810797.581475</v>
      </c>
      <c r="L9772">
        <v>729667505.66226494</v>
      </c>
      <c r="M9772">
        <v>1165744330.17504</v>
      </c>
      <c r="N9772">
        <v>3009618413.6109099</v>
      </c>
      <c r="O9772">
        <v>5225385248.0051699</v>
      </c>
      <c r="Q9772" t="str">
        <f>VLOOKUP(A9772,Lookup_Tables!$D$2:$E$7,2,FALSE)</f>
        <v>PF</v>
      </c>
      <c r="R9772" t="str">
        <f>IFERROR(VLOOKUP(D9772,Lookup_Tables!$A$2:$B$21,2,FALSE),"All")</f>
        <v>Private Assets</v>
      </c>
    </row>
    <row r="9773" spans="1:18" hidden="1">
      <c r="A9773">
        <v>4096</v>
      </c>
      <c r="B9773">
        <v>41</v>
      </c>
      <c r="C9773" t="s">
        <v>39</v>
      </c>
      <c r="D9773">
        <v>0</v>
      </c>
      <c r="E9773">
        <v>18067038.596605498</v>
      </c>
      <c r="F9773">
        <v>6075906.8905090988</v>
      </c>
      <c r="G9773">
        <v>0</v>
      </c>
      <c r="H9773">
        <v>305507.48310754198</v>
      </c>
      <c r="I9773">
        <v>1054339.2739641799</v>
      </c>
      <c r="J9773">
        <v>12320421.6635965</v>
      </c>
      <c r="K9773">
        <v>116810797.581475</v>
      </c>
      <c r="L9773">
        <v>729667505.66226494</v>
      </c>
      <c r="M9773">
        <v>1151553881.6152899</v>
      </c>
      <c r="N9773">
        <v>3009618413.6109099</v>
      </c>
      <c r="O9773">
        <v>5225385248.0051699</v>
      </c>
      <c r="Q9773" t="str">
        <f>VLOOKUP(A9773,Lookup_Tables!$D$2:$E$7,2,FALSE)</f>
        <v>PF</v>
      </c>
      <c r="R9773" t="str">
        <f>IFERROR(VLOOKUP(D9773,Lookup_Tables!$A$2:$B$21,2,FALSE),"All")</f>
        <v>Private Assets</v>
      </c>
    </row>
    <row r="9774" spans="1:18" hidden="1">
      <c r="A9774">
        <v>4096</v>
      </c>
      <c r="B9774">
        <v>41</v>
      </c>
      <c r="C9774" t="s">
        <v>38</v>
      </c>
      <c r="D9774">
        <v>1</v>
      </c>
      <c r="E9774">
        <v>6067.6555854442204</v>
      </c>
      <c r="F9774">
        <v>1699.0620773608925</v>
      </c>
      <c r="G9774">
        <v>0</v>
      </c>
      <c r="H9774">
        <v>0</v>
      </c>
      <c r="I9774">
        <v>0</v>
      </c>
      <c r="J9774">
        <v>13898.0481092759</v>
      </c>
      <c r="K9774">
        <v>215733.638870158</v>
      </c>
      <c r="L9774">
        <v>417562.90644769202</v>
      </c>
      <c r="M9774">
        <v>539968.941906758</v>
      </c>
      <c r="N9774">
        <v>748820.12664962898</v>
      </c>
      <c r="O9774">
        <v>904623.91572894203</v>
      </c>
      <c r="Q9774" t="str">
        <f>VLOOKUP(A9774,Lookup_Tables!$D$2:$E$7,2,FALSE)</f>
        <v>PF</v>
      </c>
      <c r="R9774" t="str">
        <f>IFERROR(VLOOKUP(D9774,Lookup_Tables!$A$2:$B$21,2,FALSE),"All")</f>
        <v>Airport</v>
      </c>
    </row>
    <row r="9775" spans="1:18" hidden="1">
      <c r="A9775">
        <v>4096</v>
      </c>
      <c r="B9775">
        <v>41</v>
      </c>
      <c r="C9775" t="s">
        <v>39</v>
      </c>
      <c r="D9775">
        <v>1</v>
      </c>
      <c r="E9775">
        <v>6049.1424593382299</v>
      </c>
      <c r="F9775">
        <v>1680.548951254902</v>
      </c>
      <c r="G9775">
        <v>0</v>
      </c>
      <c r="H9775">
        <v>0</v>
      </c>
      <c r="I9775">
        <v>0</v>
      </c>
      <c r="J9775">
        <v>13898.0481092759</v>
      </c>
      <c r="K9775">
        <v>215733.638870158</v>
      </c>
      <c r="L9775">
        <v>417562.90644769202</v>
      </c>
      <c r="M9775">
        <v>539968.941906758</v>
      </c>
      <c r="N9775">
        <v>748820.12664962898</v>
      </c>
      <c r="O9775">
        <v>904623.91572894203</v>
      </c>
      <c r="Q9775" t="str">
        <f>VLOOKUP(A9775,Lookup_Tables!$D$2:$E$7,2,FALSE)</f>
        <v>PF</v>
      </c>
      <c r="R9775" t="str">
        <f>IFERROR(VLOOKUP(D9775,Lookup_Tables!$A$2:$B$21,2,FALSE),"All")</f>
        <v>Airport</v>
      </c>
    </row>
    <row r="9776" spans="1:18" hidden="1">
      <c r="A9776">
        <v>4096</v>
      </c>
      <c r="B9776">
        <v>41</v>
      </c>
      <c r="C9776" t="s">
        <v>38</v>
      </c>
      <c r="D9776">
        <v>2</v>
      </c>
      <c r="E9776">
        <v>197815.158312229</v>
      </c>
      <c r="F9776">
        <v>64948.32500737012</v>
      </c>
      <c r="G9776">
        <v>0</v>
      </c>
      <c r="H9776">
        <v>12164.1579502517</v>
      </c>
      <c r="I9776">
        <v>29353.361706757601</v>
      </c>
      <c r="J9776">
        <v>367101.91772670601</v>
      </c>
      <c r="K9776">
        <v>2284835.7496552998</v>
      </c>
      <c r="L9776">
        <v>9131357.5202936605</v>
      </c>
      <c r="M9776">
        <v>14341556.84797</v>
      </c>
      <c r="N9776">
        <v>32945205.914315399</v>
      </c>
      <c r="O9776">
        <v>46539485.763638496</v>
      </c>
      <c r="Q9776" t="str">
        <f>VLOOKUP(A9776,Lookup_Tables!$D$2:$E$7,2,FALSE)</f>
        <v>PF</v>
      </c>
      <c r="R9776" t="str">
        <f>IFERROR(VLOOKUP(D9776,Lookup_Tables!$A$2:$B$21,2,FALSE),"All")</f>
        <v>Bridge</v>
      </c>
    </row>
    <row r="9777" spans="1:18" hidden="1">
      <c r="A9777">
        <v>4096</v>
      </c>
      <c r="B9777">
        <v>41</v>
      </c>
      <c r="C9777" t="s">
        <v>39</v>
      </c>
      <c r="D9777">
        <v>2</v>
      </c>
      <c r="E9777">
        <v>197630.331938558</v>
      </c>
      <c r="F9777">
        <v>64763.498633699113</v>
      </c>
      <c r="G9777">
        <v>0</v>
      </c>
      <c r="H9777">
        <v>12164.1579502517</v>
      </c>
      <c r="I9777">
        <v>29353.361706757601</v>
      </c>
      <c r="J9777">
        <v>367101.91772670601</v>
      </c>
      <c r="K9777">
        <v>2284835.7496552998</v>
      </c>
      <c r="L9777">
        <v>9131357.5202936605</v>
      </c>
      <c r="M9777">
        <v>14341556.84797</v>
      </c>
      <c r="N9777">
        <v>32945205.914315399</v>
      </c>
      <c r="O9777">
        <v>46539485.763638496</v>
      </c>
      <c r="Q9777" t="str">
        <f>VLOOKUP(A9777,Lookup_Tables!$D$2:$E$7,2,FALSE)</f>
        <v>PF</v>
      </c>
      <c r="R9777" t="str">
        <f>IFERROR(VLOOKUP(D9777,Lookup_Tables!$A$2:$B$21,2,FALSE),"All")</f>
        <v>Bridge</v>
      </c>
    </row>
    <row r="9778" spans="1:18" hidden="1">
      <c r="A9778">
        <v>4096</v>
      </c>
      <c r="B9778">
        <v>41</v>
      </c>
      <c r="C9778" t="s">
        <v>38</v>
      </c>
      <c r="D9778">
        <v>3</v>
      </c>
      <c r="E9778">
        <v>23763.177112797599</v>
      </c>
      <c r="F9778">
        <v>7018.9608661869352</v>
      </c>
      <c r="G9778">
        <v>0</v>
      </c>
      <c r="H9778">
        <v>32124.505297055199</v>
      </c>
      <c r="I9778">
        <v>48014.334297216301</v>
      </c>
      <c r="J9778">
        <v>130095.104255146</v>
      </c>
      <c r="K9778">
        <v>317935.869583786</v>
      </c>
      <c r="L9778">
        <v>982919.36930248095</v>
      </c>
      <c r="M9778">
        <v>1523868.5218797</v>
      </c>
      <c r="N9778">
        <v>3706929.8214516798</v>
      </c>
      <c r="O9778">
        <v>5261645.1819828898</v>
      </c>
      <c r="Q9778" t="str">
        <f>VLOOKUP(A9778,Lookup_Tables!$D$2:$E$7,2,FALSE)</f>
        <v>PF</v>
      </c>
      <c r="R9778" t="str">
        <f>IFERROR(VLOOKUP(D9778,Lookup_Tables!$A$2:$B$21,2,FALSE),"All")</f>
        <v>Govt Hosp</v>
      </c>
    </row>
    <row r="9779" spans="1:18" hidden="1">
      <c r="A9779">
        <v>4096</v>
      </c>
      <c r="B9779">
        <v>41</v>
      </c>
      <c r="C9779" t="s">
        <v>39</v>
      </c>
      <c r="D9779">
        <v>3</v>
      </c>
      <c r="E9779">
        <v>23723.018075035001</v>
      </c>
      <c r="F9779">
        <v>6991.7365485168993</v>
      </c>
      <c r="G9779">
        <v>0</v>
      </c>
      <c r="H9779">
        <v>32124.505297055199</v>
      </c>
      <c r="I9779">
        <v>47044.230047748097</v>
      </c>
      <c r="J9779">
        <v>130095.104255146</v>
      </c>
      <c r="K9779">
        <v>317935.869583786</v>
      </c>
      <c r="L9779">
        <v>982919.36930248095</v>
      </c>
      <c r="M9779">
        <v>1523868.5218797</v>
      </c>
      <c r="N9779">
        <v>3706929.8214516798</v>
      </c>
      <c r="O9779">
        <v>5261645.1819828898</v>
      </c>
      <c r="Q9779" t="str">
        <f>VLOOKUP(A9779,Lookup_Tables!$D$2:$E$7,2,FALSE)</f>
        <v>PF</v>
      </c>
      <c r="R9779" t="str">
        <f>IFERROR(VLOOKUP(D9779,Lookup_Tables!$A$2:$B$21,2,FALSE),"All")</f>
        <v>Govt Hosp</v>
      </c>
    </row>
    <row r="9780" spans="1:18" hidden="1">
      <c r="A9780">
        <v>4096</v>
      </c>
      <c r="B9780">
        <v>41</v>
      </c>
      <c r="C9780" t="s">
        <v>38</v>
      </c>
      <c r="D9780">
        <v>4</v>
      </c>
      <c r="E9780">
        <v>54590.655661739103</v>
      </c>
      <c r="F9780">
        <v>15944.729843582594</v>
      </c>
      <c r="G9780">
        <v>0</v>
      </c>
      <c r="H9780">
        <v>20490.776493664602</v>
      </c>
      <c r="I9780">
        <v>31893.245315578799</v>
      </c>
      <c r="J9780">
        <v>157660.28664691601</v>
      </c>
      <c r="K9780">
        <v>1466648.18321762</v>
      </c>
      <c r="L9780">
        <v>2935800.2011834402</v>
      </c>
      <c r="M9780">
        <v>3801304.5931939702</v>
      </c>
      <c r="N9780">
        <v>7794971.9398718802</v>
      </c>
      <c r="O9780">
        <v>10840852.298665401</v>
      </c>
      <c r="Q9780" t="str">
        <f>VLOOKUP(A9780,Lookup_Tables!$D$2:$E$7,2,FALSE)</f>
        <v>PF</v>
      </c>
      <c r="R9780" t="str">
        <f>IFERROR(VLOOKUP(D9780,Lookup_Tables!$A$2:$B$21,2,FALSE),"All")</f>
        <v>Govt Med Fac</v>
      </c>
    </row>
    <row r="9781" spans="1:18" hidden="1">
      <c r="A9781">
        <v>4096</v>
      </c>
      <c r="B9781">
        <v>41</v>
      </c>
      <c r="C9781" t="s">
        <v>39</v>
      </c>
      <c r="D9781">
        <v>4</v>
      </c>
      <c r="E9781">
        <v>54465.449831994498</v>
      </c>
      <c r="F9781">
        <v>15994.719527124951</v>
      </c>
      <c r="G9781">
        <v>0</v>
      </c>
      <c r="H9781">
        <v>20490.776493664602</v>
      </c>
      <c r="I9781">
        <v>31769.766704386999</v>
      </c>
      <c r="J9781">
        <v>150451.64130271401</v>
      </c>
      <c r="K9781">
        <v>1466648.18321762</v>
      </c>
      <c r="L9781">
        <v>2935800.2011834402</v>
      </c>
      <c r="M9781">
        <v>3750573.2538069799</v>
      </c>
      <c r="N9781">
        <v>7794971.9398718802</v>
      </c>
      <c r="O9781">
        <v>10840852.298665401</v>
      </c>
      <c r="Q9781" t="str">
        <f>VLOOKUP(A9781,Lookup_Tables!$D$2:$E$7,2,FALSE)</f>
        <v>PF</v>
      </c>
      <c r="R9781" t="str">
        <f>IFERROR(VLOOKUP(D9781,Lookup_Tables!$A$2:$B$21,2,FALSE),"All")</f>
        <v>Govt Med Fac</v>
      </c>
    </row>
    <row r="9782" spans="1:18" hidden="1">
      <c r="A9782">
        <v>4096</v>
      </c>
      <c r="B9782">
        <v>41</v>
      </c>
      <c r="C9782" t="s">
        <v>38</v>
      </c>
      <c r="D9782">
        <v>6</v>
      </c>
      <c r="E9782">
        <v>6019.7709052403698</v>
      </c>
      <c r="F9782">
        <v>2341.0760643886233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75687.309214395602</v>
      </c>
      <c r="M9782">
        <v>198608.409808895</v>
      </c>
      <c r="N9782">
        <v>947589.19474043103</v>
      </c>
      <c r="O9782">
        <v>2258201.5172791299</v>
      </c>
      <c r="Q9782" t="str">
        <f>VLOOKUP(A9782,Lookup_Tables!$D$2:$E$7,2,FALSE)</f>
        <v>PF</v>
      </c>
      <c r="R9782" t="str">
        <f>IFERROR(VLOOKUP(D9782,Lookup_Tables!$A$2:$B$21,2,FALSE),"All")</f>
        <v>Port</v>
      </c>
    </row>
    <row r="9783" spans="1:18" hidden="1">
      <c r="A9783">
        <v>4096</v>
      </c>
      <c r="B9783">
        <v>41</v>
      </c>
      <c r="C9783" t="s">
        <v>39</v>
      </c>
      <c r="D9783">
        <v>6</v>
      </c>
      <c r="E9783">
        <v>6019.7709052403698</v>
      </c>
      <c r="F9783">
        <v>2341.0760643886233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75687.309214395602</v>
      </c>
      <c r="M9783">
        <v>198608.409808895</v>
      </c>
      <c r="N9783">
        <v>947589.19474043103</v>
      </c>
      <c r="O9783">
        <v>2258201.5172791299</v>
      </c>
      <c r="Q9783" t="str">
        <f>VLOOKUP(A9783,Lookup_Tables!$D$2:$E$7,2,FALSE)</f>
        <v>PF</v>
      </c>
      <c r="R9783" t="str">
        <f>IFERROR(VLOOKUP(D9783,Lookup_Tables!$A$2:$B$21,2,FALSE),"All")</f>
        <v>Port</v>
      </c>
    </row>
    <row r="9784" spans="1:18" hidden="1">
      <c r="A9784">
        <v>4096</v>
      </c>
      <c r="B9784">
        <v>41</v>
      </c>
      <c r="C9784" t="s">
        <v>38</v>
      </c>
      <c r="D9784">
        <v>7</v>
      </c>
      <c r="E9784">
        <v>45276.038418236698</v>
      </c>
      <c r="F9784">
        <v>18862.044348295305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275497.567680826</v>
      </c>
      <c r="M9784">
        <v>461233.02576297201</v>
      </c>
      <c r="N9784">
        <v>8588707.5577693209</v>
      </c>
      <c r="O9784">
        <v>16627322.8929653</v>
      </c>
      <c r="Q9784" t="str">
        <f>VLOOKUP(A9784,Lookup_Tables!$D$2:$E$7,2,FALSE)</f>
        <v>PF</v>
      </c>
      <c r="R9784" t="str">
        <f>IFERROR(VLOOKUP(D9784,Lookup_Tables!$A$2:$B$21,2,FALSE),"All")</f>
        <v>Power Plant</v>
      </c>
    </row>
    <row r="9785" spans="1:18" hidden="1">
      <c r="A9785">
        <v>4096</v>
      </c>
      <c r="B9785">
        <v>41</v>
      </c>
      <c r="C9785" t="s">
        <v>39</v>
      </c>
      <c r="D9785">
        <v>7</v>
      </c>
      <c r="E9785">
        <v>45276.038418236698</v>
      </c>
      <c r="F9785">
        <v>18862.044348295305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275497.567680826</v>
      </c>
      <c r="M9785">
        <v>461233.02576297201</v>
      </c>
      <c r="N9785">
        <v>8588707.5577693209</v>
      </c>
      <c r="O9785">
        <v>16627322.8929653</v>
      </c>
      <c r="Q9785" t="str">
        <f>VLOOKUP(A9785,Lookup_Tables!$D$2:$E$7,2,FALSE)</f>
        <v>PF</v>
      </c>
      <c r="R9785" t="str">
        <f>IFERROR(VLOOKUP(D9785,Lookup_Tables!$A$2:$B$21,2,FALSE),"All")</f>
        <v>Power Plant</v>
      </c>
    </row>
    <row r="9786" spans="1:18" hidden="1">
      <c r="A9786">
        <v>4096</v>
      </c>
      <c r="B9786">
        <v>41</v>
      </c>
      <c r="C9786" t="s">
        <v>38</v>
      </c>
      <c r="D9786">
        <v>9</v>
      </c>
      <c r="E9786">
        <v>2395.9540409384399</v>
      </c>
      <c r="F9786">
        <v>716.0822004397869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130723.86220371</v>
      </c>
      <c r="M9786">
        <v>175134.28346167001</v>
      </c>
      <c r="N9786">
        <v>438464.67890665698</v>
      </c>
      <c r="O9786">
        <v>760414.73246494599</v>
      </c>
      <c r="Q9786" t="str">
        <f>VLOOKUP(A9786,Lookup_Tables!$D$2:$E$7,2,FALSE)</f>
        <v>PF</v>
      </c>
      <c r="R9786" t="str">
        <f>IFERROR(VLOOKUP(D9786,Lookup_Tables!$A$2:$B$21,2,FALSE),"All")</f>
        <v>Pub Admin Bldg</v>
      </c>
    </row>
    <row r="9787" spans="1:18" hidden="1">
      <c r="A9787">
        <v>4096</v>
      </c>
      <c r="B9787">
        <v>41</v>
      </c>
      <c r="C9787" t="s">
        <v>39</v>
      </c>
      <c r="D9787">
        <v>9</v>
      </c>
      <c r="E9787">
        <v>2395.9540409384399</v>
      </c>
      <c r="F9787">
        <v>716.0822004397869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130723.86220371</v>
      </c>
      <c r="M9787">
        <v>175134.28346167001</v>
      </c>
      <c r="N9787">
        <v>438464.67890665698</v>
      </c>
      <c r="O9787">
        <v>760414.73246494599</v>
      </c>
      <c r="Q9787" t="str">
        <f>VLOOKUP(A9787,Lookup_Tables!$D$2:$E$7,2,FALSE)</f>
        <v>PF</v>
      </c>
      <c r="R9787" t="str">
        <f>IFERROR(VLOOKUP(D9787,Lookup_Tables!$A$2:$B$21,2,FALSE),"All")</f>
        <v>Pub Admin Bldg</v>
      </c>
    </row>
    <row r="9788" spans="1:18" hidden="1">
      <c r="A9788">
        <v>4096</v>
      </c>
      <c r="B9788">
        <v>41</v>
      </c>
      <c r="C9788" t="s">
        <v>38</v>
      </c>
      <c r="D9788">
        <v>10</v>
      </c>
      <c r="E9788">
        <v>155568.65730759301</v>
      </c>
      <c r="F9788">
        <v>46308.627150250977</v>
      </c>
      <c r="G9788">
        <v>0</v>
      </c>
      <c r="H9788">
        <v>24138.3453786639</v>
      </c>
      <c r="I9788">
        <v>58628.860524249998</v>
      </c>
      <c r="J9788">
        <v>565876.33226397203</v>
      </c>
      <c r="K9788">
        <v>3501169.2641083901</v>
      </c>
      <c r="L9788">
        <v>8822684.4857302904</v>
      </c>
      <c r="M9788">
        <v>11760778.261923401</v>
      </c>
      <c r="N9788">
        <v>22855097.772414599</v>
      </c>
      <c r="O9788">
        <v>29953441.404289301</v>
      </c>
      <c r="Q9788" t="str">
        <f>VLOOKUP(A9788,Lookup_Tables!$D$2:$E$7,2,FALSE)</f>
        <v>PF</v>
      </c>
      <c r="R9788" t="str">
        <f>IFERROR(VLOOKUP(D9788,Lookup_Tables!$A$2:$B$21,2,FALSE),"All")</f>
        <v>Pub School</v>
      </c>
    </row>
    <row r="9789" spans="1:18" hidden="1">
      <c r="A9789">
        <v>4096</v>
      </c>
      <c r="B9789">
        <v>41</v>
      </c>
      <c r="C9789" t="s">
        <v>39</v>
      </c>
      <c r="D9789">
        <v>10</v>
      </c>
      <c r="E9789">
        <v>155313.53297130001</v>
      </c>
      <c r="F9789">
        <v>47691.063304794152</v>
      </c>
      <c r="G9789">
        <v>0</v>
      </c>
      <c r="H9789">
        <v>24138.3453786639</v>
      </c>
      <c r="I9789">
        <v>56753.183465495698</v>
      </c>
      <c r="J9789">
        <v>565876.33226397203</v>
      </c>
      <c r="K9789">
        <v>3501169.2641083901</v>
      </c>
      <c r="L9789">
        <v>8817944.9827087093</v>
      </c>
      <c r="M9789">
        <v>10956872.278615</v>
      </c>
      <c r="N9789">
        <v>22855097.772414599</v>
      </c>
      <c r="O9789">
        <v>29953441.404289301</v>
      </c>
      <c r="Q9789" t="str">
        <f>VLOOKUP(A9789,Lookup_Tables!$D$2:$E$7,2,FALSE)</f>
        <v>PF</v>
      </c>
      <c r="R9789" t="str">
        <f>IFERROR(VLOOKUP(D9789,Lookup_Tables!$A$2:$B$21,2,FALSE),"All")</f>
        <v>Pub School</v>
      </c>
    </row>
    <row r="9790" spans="1:18" hidden="1">
      <c r="A9790">
        <v>4096</v>
      </c>
      <c r="B9790">
        <v>41</v>
      </c>
      <c r="C9790" t="s">
        <v>38</v>
      </c>
      <c r="D9790">
        <v>11</v>
      </c>
      <c r="E9790">
        <v>24400.402966098402</v>
      </c>
      <c r="F9790">
        <v>16157.484615799942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2166093.1153745698</v>
      </c>
      <c r="O9790">
        <v>6076825.2349238899</v>
      </c>
      <c r="Q9790" t="str">
        <f>VLOOKUP(A9790,Lookup_Tables!$D$2:$E$7,2,FALSE)</f>
        <v>PF</v>
      </c>
      <c r="R9790" t="str">
        <f>IFERROR(VLOOKUP(D9790,Lookup_Tables!$A$2:$B$21,2,FALSE),"All")</f>
        <v>Pub Univ</v>
      </c>
    </row>
    <row r="9791" spans="1:18" hidden="1">
      <c r="A9791">
        <v>4096</v>
      </c>
      <c r="B9791">
        <v>41</v>
      </c>
      <c r="C9791" t="s">
        <v>39</v>
      </c>
      <c r="D9791">
        <v>11</v>
      </c>
      <c r="E9791">
        <v>24400.402966098402</v>
      </c>
      <c r="F9791">
        <v>16157.484615799942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2166093.1153745698</v>
      </c>
      <c r="O9791">
        <v>6076825.2349238899</v>
      </c>
      <c r="Q9791" t="str">
        <f>VLOOKUP(A9791,Lookup_Tables!$D$2:$E$7,2,FALSE)</f>
        <v>PF</v>
      </c>
      <c r="R9791" t="str">
        <f>IFERROR(VLOOKUP(D9791,Lookup_Tables!$A$2:$B$21,2,FALSE),"All")</f>
        <v>Pub Univ</v>
      </c>
    </row>
    <row r="9792" spans="1:18" hidden="1">
      <c r="A9792">
        <v>4096</v>
      </c>
      <c r="B9792">
        <v>41</v>
      </c>
      <c r="C9792" t="s">
        <v>38</v>
      </c>
      <c r="D9792">
        <v>13</v>
      </c>
      <c r="E9792">
        <v>255207.30473458499</v>
      </c>
      <c r="F9792">
        <v>79581.686665667687</v>
      </c>
      <c r="G9792">
        <v>671.98653266253405</v>
      </c>
      <c r="H9792">
        <v>45988.156073115701</v>
      </c>
      <c r="I9792">
        <v>96681.958219532899</v>
      </c>
      <c r="J9792">
        <v>723878.09360998101</v>
      </c>
      <c r="K9792">
        <v>4257467.9793208102</v>
      </c>
      <c r="L9792">
        <v>13609955.395345001</v>
      </c>
      <c r="M9792">
        <v>19726803.388904199</v>
      </c>
      <c r="N9792">
        <v>39992219.868740402</v>
      </c>
      <c r="O9792">
        <v>52407715.687924698</v>
      </c>
      <c r="Q9792" t="str">
        <f>VLOOKUP(A9792,Lookup_Tables!$D$2:$E$7,2,FALSE)</f>
        <v>PF</v>
      </c>
      <c r="R9792" t="str">
        <f>IFERROR(VLOOKUP(D9792,Lookup_Tables!$A$2:$B$21,2,FALSE),"All")</f>
        <v>Residual Inst</v>
      </c>
    </row>
    <row r="9793" spans="1:18" hidden="1">
      <c r="A9793">
        <v>4096</v>
      </c>
      <c r="B9793">
        <v>41</v>
      </c>
      <c r="C9793" t="s">
        <v>39</v>
      </c>
      <c r="D9793">
        <v>13</v>
      </c>
      <c r="E9793">
        <v>254838.801935611</v>
      </c>
      <c r="F9793">
        <v>80925.762647109717</v>
      </c>
      <c r="G9793">
        <v>671.98653266253405</v>
      </c>
      <c r="H9793">
        <v>45837.834065311501</v>
      </c>
      <c r="I9793">
        <v>92794.390099936703</v>
      </c>
      <c r="J9793">
        <v>723878.09360998101</v>
      </c>
      <c r="K9793">
        <v>4257467.9793208102</v>
      </c>
      <c r="L9793">
        <v>13609955.395345001</v>
      </c>
      <c r="M9793">
        <v>18896932.186624099</v>
      </c>
      <c r="N9793">
        <v>39992219.868740402</v>
      </c>
      <c r="O9793">
        <v>52407715.687924698</v>
      </c>
      <c r="Q9793" t="str">
        <f>VLOOKUP(A9793,Lookup_Tables!$D$2:$E$7,2,FALSE)</f>
        <v>PF</v>
      </c>
      <c r="R9793" t="str">
        <f>IFERROR(VLOOKUP(D9793,Lookup_Tables!$A$2:$B$21,2,FALSE),"All")</f>
        <v>Residual Inst</v>
      </c>
    </row>
    <row r="9794" spans="1:18" hidden="1">
      <c r="A9794">
        <v>4096</v>
      </c>
      <c r="B9794">
        <v>41</v>
      </c>
      <c r="C9794" t="s">
        <v>38</v>
      </c>
      <c r="D9794">
        <v>14</v>
      </c>
      <c r="E9794">
        <v>255298.50196113699</v>
      </c>
      <c r="F9794">
        <v>86017.497764763975</v>
      </c>
      <c r="G9794">
        <v>0</v>
      </c>
      <c r="H9794">
        <v>10252.885045580701</v>
      </c>
      <c r="I9794">
        <v>27983.986734906099</v>
      </c>
      <c r="J9794">
        <v>509631.02906947798</v>
      </c>
      <c r="K9794">
        <v>4245427.0155885601</v>
      </c>
      <c r="L9794">
        <v>12373345.7109184</v>
      </c>
      <c r="M9794">
        <v>15377069.040740799</v>
      </c>
      <c r="N9794">
        <v>39255281.204456702</v>
      </c>
      <c r="O9794">
        <v>60133321.4998798</v>
      </c>
      <c r="Q9794" t="str">
        <f>VLOOKUP(A9794,Lookup_Tables!$D$2:$E$7,2,FALSE)</f>
        <v>PF</v>
      </c>
      <c r="R9794" t="str">
        <f>IFERROR(VLOOKUP(D9794,Lookup_Tables!$A$2:$B$21,2,FALSE),"All")</f>
        <v>Road</v>
      </c>
    </row>
    <row r="9795" spans="1:18" hidden="1">
      <c r="A9795">
        <v>4096</v>
      </c>
      <c r="B9795">
        <v>41</v>
      </c>
      <c r="C9795" t="s">
        <v>39</v>
      </c>
      <c r="D9795">
        <v>14</v>
      </c>
      <c r="E9795">
        <v>255049.851369393</v>
      </c>
      <c r="F9795">
        <v>85955.978343204973</v>
      </c>
      <c r="G9795">
        <v>0</v>
      </c>
      <c r="H9795">
        <v>10209.296244229499</v>
      </c>
      <c r="I9795">
        <v>27117.885880272999</v>
      </c>
      <c r="J9795">
        <v>509631.02906947798</v>
      </c>
      <c r="K9795">
        <v>4245427.0155885601</v>
      </c>
      <c r="L9795">
        <v>12373345.7109184</v>
      </c>
      <c r="M9795">
        <v>15289422.755979501</v>
      </c>
      <c r="N9795">
        <v>39255281.204456702</v>
      </c>
      <c r="O9795">
        <v>60133321.4998798</v>
      </c>
      <c r="Q9795" t="str">
        <f>VLOOKUP(A9795,Lookup_Tables!$D$2:$E$7,2,FALSE)</f>
        <v>PF</v>
      </c>
      <c r="R9795" t="str">
        <f>IFERROR(VLOOKUP(D9795,Lookup_Tables!$A$2:$B$21,2,FALSE),"All")</f>
        <v>Road</v>
      </c>
    </row>
    <row r="9796" spans="1:18" hidden="1">
      <c r="A9796">
        <v>4096</v>
      </c>
      <c r="B9796">
        <v>41</v>
      </c>
      <c r="C9796" t="s">
        <v>38</v>
      </c>
      <c r="D9796">
        <v>15</v>
      </c>
      <c r="E9796">
        <v>19102036.852129001</v>
      </c>
      <c r="F9796">
        <v>6434746.0734876748</v>
      </c>
      <c r="G9796">
        <v>740.06118338610202</v>
      </c>
      <c r="H9796">
        <v>478658.70875940198</v>
      </c>
      <c r="I9796">
        <v>1364542.17903857</v>
      </c>
      <c r="J9796">
        <v>14888514.464071101</v>
      </c>
      <c r="K9796">
        <v>134508024.84458399</v>
      </c>
      <c r="L9796">
        <v>767619731.149086</v>
      </c>
      <c r="M9796">
        <v>1233190763.4482901</v>
      </c>
      <c r="N9796">
        <v>3159296284.14642</v>
      </c>
      <c r="O9796">
        <v>5431138613.0886402</v>
      </c>
      <c r="Q9796" t="str">
        <f>VLOOKUP(A9796,Lookup_Tables!$D$2:$E$7,2,FALSE)</f>
        <v>PF</v>
      </c>
      <c r="R9796" t="str">
        <f>IFERROR(VLOOKUP(D9796,Lookup_Tables!$A$2:$B$21,2,FALSE),"All")</f>
        <v>All</v>
      </c>
    </row>
    <row r="9797" spans="1:18" hidden="1">
      <c r="A9797">
        <v>4096</v>
      </c>
      <c r="B9797">
        <v>41</v>
      </c>
      <c r="C9797" t="s">
        <v>39</v>
      </c>
      <c r="D9797">
        <v>15</v>
      </c>
      <c r="E9797">
        <v>19092180.4388448</v>
      </c>
      <c r="F9797">
        <v>6453362.1181262769</v>
      </c>
      <c r="G9797">
        <v>700.32479305481797</v>
      </c>
      <c r="H9797">
        <v>478658.70875940198</v>
      </c>
      <c r="I9797">
        <v>1329938.2861474999</v>
      </c>
      <c r="J9797">
        <v>14888514.464071101</v>
      </c>
      <c r="K9797">
        <v>134508024.84458399</v>
      </c>
      <c r="L9797">
        <v>767619731.149086</v>
      </c>
      <c r="M9797">
        <v>1219186419.1401999</v>
      </c>
      <c r="N9797">
        <v>3159296284.14642</v>
      </c>
      <c r="O9797">
        <v>5431138613.0886402</v>
      </c>
      <c r="Q9797" t="str">
        <f>VLOOKUP(A9797,Lookup_Tables!$D$2:$E$7,2,FALSE)</f>
        <v>PF</v>
      </c>
      <c r="R9797" t="str">
        <f>IFERROR(VLOOKUP(D9797,Lookup_Tables!$A$2:$B$21,2,FALSE),"All")</f>
        <v>All</v>
      </c>
    </row>
    <row r="9798" spans="1:18" hidden="1">
      <c r="A9798">
        <v>4096</v>
      </c>
      <c r="B9798">
        <v>41</v>
      </c>
      <c r="C9798" t="s">
        <v>38</v>
      </c>
      <c r="D9798">
        <v>16</v>
      </c>
      <c r="E9798">
        <v>1026403.2770060099</v>
      </c>
      <c r="F9798">
        <v>330130.10064777313</v>
      </c>
      <c r="G9798">
        <v>697.74992811530899</v>
      </c>
      <c r="H9798">
        <v>156587.46593459201</v>
      </c>
      <c r="I9798">
        <v>333767.77198264201</v>
      </c>
      <c r="J9798">
        <v>2357650.08221582</v>
      </c>
      <c r="K9798">
        <v>16809067.6485724</v>
      </c>
      <c r="L9798">
        <v>47961739.727548003</v>
      </c>
      <c r="M9798">
        <v>67446433.273254097</v>
      </c>
      <c r="N9798">
        <v>163146892.31014901</v>
      </c>
      <c r="O9798">
        <v>237113820.90459299</v>
      </c>
      <c r="Q9798" t="str">
        <f>VLOOKUP(A9798,Lookup_Tables!$D$2:$E$7,2,FALSE)</f>
        <v>PF</v>
      </c>
      <c r="R9798" t="str">
        <f>IFERROR(VLOOKUP(D9798,Lookup_Tables!$A$2:$B$21,2,FALSE),"All")</f>
        <v>Government_Loss</v>
      </c>
    </row>
    <row r="9799" spans="1:18" hidden="1">
      <c r="A9799">
        <v>4096</v>
      </c>
      <c r="B9799">
        <v>41</v>
      </c>
      <c r="C9799" t="s">
        <v>39</v>
      </c>
      <c r="D9799">
        <v>16</v>
      </c>
      <c r="E9799">
        <v>1025145.2989887201</v>
      </c>
      <c r="F9799">
        <v>337172.21081054735</v>
      </c>
      <c r="G9799">
        <v>671.98653266253405</v>
      </c>
      <c r="H9799">
        <v>156587.46593459201</v>
      </c>
      <c r="I9799">
        <v>330246.34491993301</v>
      </c>
      <c r="J9799">
        <v>2311186.78363642</v>
      </c>
      <c r="K9799">
        <v>16809067.6485724</v>
      </c>
      <c r="L9799">
        <v>47943950.658381298</v>
      </c>
      <c r="M9799">
        <v>63561849.287115</v>
      </c>
      <c r="N9799">
        <v>163146892.31014901</v>
      </c>
      <c r="O9799">
        <v>237113820.90459299</v>
      </c>
      <c r="Q9799" t="str">
        <f>VLOOKUP(A9799,Lookup_Tables!$D$2:$E$7,2,FALSE)</f>
        <v>PF</v>
      </c>
      <c r="R9799" t="str">
        <f>IFERROR(VLOOKUP(D9799,Lookup_Tables!$A$2:$B$21,2,FALSE),"All")</f>
        <v>Government_Loss</v>
      </c>
    </row>
    <row r="9800" spans="1:18" hidden="1">
      <c r="A9800">
        <v>4096</v>
      </c>
      <c r="B9800">
        <v>41</v>
      </c>
      <c r="C9800" t="s">
        <v>38</v>
      </c>
      <c r="D9800">
        <v>17</v>
      </c>
      <c r="E9800">
        <v>1466521.64364267</v>
      </c>
      <c r="F9800">
        <v>483849.86492417101</v>
      </c>
      <c r="G9800">
        <v>167.817868394312</v>
      </c>
      <c r="H9800">
        <v>66592.302398452302</v>
      </c>
      <c r="I9800">
        <v>172670.31248024301</v>
      </c>
      <c r="J9800">
        <v>1662056.0264860601</v>
      </c>
      <c r="K9800">
        <v>12579837.1212577</v>
      </c>
      <c r="L9800">
        <v>62510317.492171302</v>
      </c>
      <c r="M9800">
        <v>103085510.38982899</v>
      </c>
      <c r="N9800">
        <v>241806043.35367301</v>
      </c>
      <c r="O9800">
        <v>389908362.987611</v>
      </c>
      <c r="Q9800" t="str">
        <f>VLOOKUP(A9800,Lookup_Tables!$D$2:$E$7,2,FALSE)</f>
        <v>PF</v>
      </c>
      <c r="R9800" t="str">
        <f>IFERROR(VLOOKUP(D9800,Lookup_Tables!$A$2:$B$21,2,FALSE),"All")</f>
        <v>Emergency_Loss</v>
      </c>
    </row>
    <row r="9801" spans="1:18" hidden="1">
      <c r="A9801">
        <v>4096</v>
      </c>
      <c r="B9801">
        <v>41</v>
      </c>
      <c r="C9801" t="s">
        <v>39</v>
      </c>
      <c r="D9801">
        <v>17</v>
      </c>
      <c r="E9801">
        <v>1465651.7960182901</v>
      </c>
      <c r="F9801">
        <v>483014.16043320706</v>
      </c>
      <c r="G9801">
        <v>160.40872315554401</v>
      </c>
      <c r="H9801">
        <v>65947.988055094494</v>
      </c>
      <c r="I9801">
        <v>170465.07540907501</v>
      </c>
      <c r="J9801">
        <v>1662056.0264860601</v>
      </c>
      <c r="K9801">
        <v>12579837.1212577</v>
      </c>
      <c r="L9801">
        <v>62510317.492171302</v>
      </c>
      <c r="M9801">
        <v>103085510.38982899</v>
      </c>
      <c r="N9801">
        <v>241806043.35367301</v>
      </c>
      <c r="O9801">
        <v>389908362.987611</v>
      </c>
      <c r="Q9801" t="str">
        <f>VLOOKUP(A9801,Lookup_Tables!$D$2:$E$7,2,FALSE)</f>
        <v>PF</v>
      </c>
      <c r="R9801" t="str">
        <f>IFERROR(VLOOKUP(D9801,Lookup_Tables!$A$2:$B$21,2,FALSE),"All")</f>
        <v>Emergency_Loss</v>
      </c>
    </row>
    <row r="9802" spans="1:18" hidden="1">
      <c r="A9802">
        <v>4096</v>
      </c>
      <c r="B9802">
        <v>41</v>
      </c>
      <c r="C9802" t="s">
        <v>38</v>
      </c>
      <c r="D9802">
        <v>18</v>
      </c>
      <c r="E9802">
        <v>2492924.9206486898</v>
      </c>
      <c r="F9802">
        <v>791420.37566764071</v>
      </c>
      <c r="G9802">
        <v>861.39949545742604</v>
      </c>
      <c r="H9802">
        <v>217518.65463333501</v>
      </c>
      <c r="I9802">
        <v>502560.45509850502</v>
      </c>
      <c r="J9802">
        <v>3878690.2010469702</v>
      </c>
      <c r="K9802">
        <v>29524864.674609199</v>
      </c>
      <c r="L9802">
        <v>111185345.75597399</v>
      </c>
      <c r="M9802">
        <v>177216734.66332</v>
      </c>
      <c r="N9802">
        <v>418103494.75622898</v>
      </c>
      <c r="O9802">
        <v>623168396.30690002</v>
      </c>
      <c r="Q9802" t="str">
        <f>VLOOKUP(A9802,Lookup_Tables!$D$2:$E$7,2,FALSE)</f>
        <v>PF</v>
      </c>
      <c r="R9802" t="str">
        <f>IFERROR(VLOOKUP(D9802,Lookup_Tables!$A$2:$B$21,2,FALSE),"All")</f>
        <v>Govt_Plus_Emergency</v>
      </c>
    </row>
    <row r="9803" spans="1:18" hidden="1">
      <c r="A9803">
        <v>4096</v>
      </c>
      <c r="B9803">
        <v>41</v>
      </c>
      <c r="C9803" t="s">
        <v>39</v>
      </c>
      <c r="D9803">
        <v>18</v>
      </c>
      <c r="E9803">
        <v>2490796.9975153902</v>
      </c>
      <c r="F9803">
        <v>789332.84757212922</v>
      </c>
      <c r="G9803">
        <v>826.54343517491702</v>
      </c>
      <c r="H9803">
        <v>217518.65463333501</v>
      </c>
      <c r="I9803">
        <v>499687.678817462</v>
      </c>
      <c r="J9803">
        <v>3878690.2010469702</v>
      </c>
      <c r="K9803">
        <v>29524864.674609199</v>
      </c>
      <c r="L9803">
        <v>111185345.75597399</v>
      </c>
      <c r="M9803">
        <v>177216734.66332</v>
      </c>
      <c r="N9803">
        <v>418103494.75622898</v>
      </c>
      <c r="O9803">
        <v>623168396.30690002</v>
      </c>
      <c r="Q9803" t="str">
        <f>VLOOKUP(A9803,Lookup_Tables!$D$2:$E$7,2,FALSE)</f>
        <v>PF</v>
      </c>
      <c r="R9803" t="str">
        <f>IFERROR(VLOOKUP(D9803,Lookup_Tables!$A$2:$B$21,2,FALSE),"All")</f>
        <v>Govt_Plus_Emergency</v>
      </c>
    </row>
    <row r="9804" spans="1:18" hidden="1">
      <c r="A9804">
        <v>4096</v>
      </c>
      <c r="B9804">
        <v>42</v>
      </c>
      <c r="C9804" t="s">
        <v>38</v>
      </c>
      <c r="D9804">
        <v>0</v>
      </c>
      <c r="E9804">
        <v>9699482.8159689307</v>
      </c>
      <c r="F9804">
        <v>2770192.2232241947</v>
      </c>
      <c r="G9804">
        <v>6143911.4597611297</v>
      </c>
      <c r="H9804">
        <v>24911217.6235165</v>
      </c>
      <c r="I9804">
        <v>36761614.423137903</v>
      </c>
      <c r="J9804">
        <v>109287192.427893</v>
      </c>
      <c r="K9804">
        <v>274262614.02090001</v>
      </c>
      <c r="L9804">
        <v>426863662.303675</v>
      </c>
      <c r="M9804">
        <v>515831876.45462102</v>
      </c>
      <c r="N9804">
        <v>850517064.68113399</v>
      </c>
      <c r="O9804">
        <v>1131196827.2509601</v>
      </c>
      <c r="Q9804" t="str">
        <f>VLOOKUP(A9804,Lookup_Tables!$D$2:$E$7,2,FALSE)</f>
        <v>PF</v>
      </c>
      <c r="R9804" t="str">
        <f>IFERROR(VLOOKUP(D9804,Lookup_Tables!$A$2:$B$21,2,FALSE),"All")</f>
        <v>Private Assets</v>
      </c>
    </row>
    <row r="9805" spans="1:18" hidden="1">
      <c r="A9805">
        <v>4096</v>
      </c>
      <c r="B9805">
        <v>42</v>
      </c>
      <c r="C9805" t="s">
        <v>39</v>
      </c>
      <c r="D9805">
        <v>0</v>
      </c>
      <c r="E9805">
        <v>9597815.8001434207</v>
      </c>
      <c r="F9805">
        <v>2723325.5498200189</v>
      </c>
      <c r="G9805">
        <v>6077911.6084069097</v>
      </c>
      <c r="H9805">
        <v>24135834.625642899</v>
      </c>
      <c r="I9805">
        <v>36686254.764839597</v>
      </c>
      <c r="J9805">
        <v>108893711.929616</v>
      </c>
      <c r="K9805">
        <v>272393895.34931701</v>
      </c>
      <c r="L9805">
        <v>426267738.79829597</v>
      </c>
      <c r="M9805">
        <v>500435870.58921897</v>
      </c>
      <c r="N9805">
        <v>850517064.68113399</v>
      </c>
      <c r="O9805">
        <v>1131196827.2509601</v>
      </c>
      <c r="Q9805" t="str">
        <f>VLOOKUP(A9805,Lookup_Tables!$D$2:$E$7,2,FALSE)</f>
        <v>PF</v>
      </c>
      <c r="R9805" t="str">
        <f>IFERROR(VLOOKUP(D9805,Lookup_Tables!$A$2:$B$21,2,FALSE),"All")</f>
        <v>Private Assets</v>
      </c>
    </row>
    <row r="9806" spans="1:18" hidden="1">
      <c r="A9806">
        <v>4096</v>
      </c>
      <c r="B9806">
        <v>42</v>
      </c>
      <c r="C9806" t="s">
        <v>38</v>
      </c>
      <c r="D9806">
        <v>1</v>
      </c>
      <c r="E9806">
        <v>792.25079041626395</v>
      </c>
      <c r="F9806">
        <v>459.39669722333764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25496.815396757502</v>
      </c>
      <c r="M9806">
        <v>33341.290016431703</v>
      </c>
      <c r="N9806">
        <v>93860.448225373402</v>
      </c>
      <c r="O9806">
        <v>146814.24953793199</v>
      </c>
      <c r="Q9806" t="str">
        <f>VLOOKUP(A9806,Lookup_Tables!$D$2:$E$7,2,FALSE)</f>
        <v>PF</v>
      </c>
      <c r="R9806" t="str">
        <f>IFERROR(VLOOKUP(D9806,Lookup_Tables!$A$2:$B$21,2,FALSE),"All")</f>
        <v>Airport</v>
      </c>
    </row>
    <row r="9807" spans="1:18" hidden="1">
      <c r="A9807">
        <v>4096</v>
      </c>
      <c r="B9807">
        <v>42</v>
      </c>
      <c r="C9807" t="s">
        <v>39</v>
      </c>
      <c r="D9807">
        <v>1</v>
      </c>
      <c r="E9807">
        <v>792.25079041626395</v>
      </c>
      <c r="F9807">
        <v>459.39669722333764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25496.815396757502</v>
      </c>
      <c r="M9807">
        <v>33341.290016431703</v>
      </c>
      <c r="N9807">
        <v>93860.448225373402</v>
      </c>
      <c r="O9807">
        <v>146814.24953793199</v>
      </c>
      <c r="Q9807" t="str">
        <f>VLOOKUP(A9807,Lookup_Tables!$D$2:$E$7,2,FALSE)</f>
        <v>PF</v>
      </c>
      <c r="R9807" t="str">
        <f>IFERROR(VLOOKUP(D9807,Lookup_Tables!$A$2:$B$21,2,FALSE),"All")</f>
        <v>Airport</v>
      </c>
    </row>
    <row r="9808" spans="1:18" hidden="1">
      <c r="A9808">
        <v>4096</v>
      </c>
      <c r="B9808">
        <v>42</v>
      </c>
      <c r="C9808" t="s">
        <v>38</v>
      </c>
      <c r="D9808">
        <v>2</v>
      </c>
      <c r="E9808">
        <v>45792.049644642902</v>
      </c>
      <c r="F9808">
        <v>12671.139478346668</v>
      </c>
      <c r="G9808">
        <v>0</v>
      </c>
      <c r="H9808">
        <v>0</v>
      </c>
      <c r="I9808">
        <v>0</v>
      </c>
      <c r="J9808">
        <v>361660.70396686398</v>
      </c>
      <c r="K9808">
        <v>2040278.03435369</v>
      </c>
      <c r="L9808">
        <v>3414595.8627308202</v>
      </c>
      <c r="M9808">
        <v>3737733.2057484598</v>
      </c>
      <c r="N9808">
        <v>4095478.2184456601</v>
      </c>
      <c r="O9808">
        <v>4317372.4621857395</v>
      </c>
      <c r="Q9808" t="str">
        <f>VLOOKUP(A9808,Lookup_Tables!$D$2:$E$7,2,FALSE)</f>
        <v>PF</v>
      </c>
      <c r="R9808" t="str">
        <f>IFERROR(VLOOKUP(D9808,Lookup_Tables!$A$2:$B$21,2,FALSE),"All")</f>
        <v>Bridge</v>
      </c>
    </row>
    <row r="9809" spans="1:18" hidden="1">
      <c r="A9809">
        <v>4096</v>
      </c>
      <c r="B9809">
        <v>42</v>
      </c>
      <c r="C9809" t="s">
        <v>39</v>
      </c>
      <c r="D9809">
        <v>2</v>
      </c>
      <c r="E9809">
        <v>45560.505352057196</v>
      </c>
      <c r="F9809">
        <v>12588.709362429479</v>
      </c>
      <c r="G9809">
        <v>0</v>
      </c>
      <c r="H9809">
        <v>0</v>
      </c>
      <c r="I9809">
        <v>0</v>
      </c>
      <c r="J9809">
        <v>361660.70396686398</v>
      </c>
      <c r="K9809">
        <v>2040278.03435369</v>
      </c>
      <c r="L9809">
        <v>3414595.8627308202</v>
      </c>
      <c r="M9809">
        <v>3670125.20923805</v>
      </c>
      <c r="N9809">
        <v>4087443.2468200899</v>
      </c>
      <c r="O9809">
        <v>4311509.2501636203</v>
      </c>
      <c r="Q9809" t="str">
        <f>VLOOKUP(A9809,Lookup_Tables!$D$2:$E$7,2,FALSE)</f>
        <v>PF</v>
      </c>
      <c r="R9809" t="str">
        <f>IFERROR(VLOOKUP(D9809,Lookup_Tables!$A$2:$B$21,2,FALSE),"All")</f>
        <v>Bridge</v>
      </c>
    </row>
    <row r="9810" spans="1:18" hidden="1">
      <c r="A9810">
        <v>4096</v>
      </c>
      <c r="B9810">
        <v>42</v>
      </c>
      <c r="C9810" t="s">
        <v>38</v>
      </c>
      <c r="D9810">
        <v>3</v>
      </c>
      <c r="E9810">
        <v>53686.938786310202</v>
      </c>
      <c r="F9810">
        <v>16842.004361829662</v>
      </c>
      <c r="G9810">
        <v>120427.04980592401</v>
      </c>
      <c r="H9810">
        <v>288425.78574504901</v>
      </c>
      <c r="I9810">
        <v>314928.012995667</v>
      </c>
      <c r="J9810">
        <v>522350.08277968701</v>
      </c>
      <c r="K9810">
        <v>1173452.8871185801</v>
      </c>
      <c r="L9810">
        <v>1771110.29908915</v>
      </c>
      <c r="M9810">
        <v>1932904.36335098</v>
      </c>
      <c r="N9810">
        <v>2933026.6926516402</v>
      </c>
      <c r="O9810">
        <v>3836721.7977241199</v>
      </c>
      <c r="Q9810" t="str">
        <f>VLOOKUP(A9810,Lookup_Tables!$D$2:$E$7,2,FALSE)</f>
        <v>PF</v>
      </c>
      <c r="R9810" t="str">
        <f>IFERROR(VLOOKUP(D9810,Lookup_Tables!$A$2:$B$21,2,FALSE),"All")</f>
        <v>Govt Hosp</v>
      </c>
    </row>
    <row r="9811" spans="1:18" hidden="1">
      <c r="A9811">
        <v>4096</v>
      </c>
      <c r="B9811">
        <v>42</v>
      </c>
      <c r="C9811" t="s">
        <v>39</v>
      </c>
      <c r="D9811">
        <v>3</v>
      </c>
      <c r="E9811">
        <v>52266.584593105297</v>
      </c>
      <c r="F9811">
        <v>16472.273534566244</v>
      </c>
      <c r="G9811">
        <v>118400.588451708</v>
      </c>
      <c r="H9811">
        <v>270212.90132823202</v>
      </c>
      <c r="I9811">
        <v>307654.08987897</v>
      </c>
      <c r="J9811">
        <v>466857.03338622302</v>
      </c>
      <c r="K9811">
        <v>1158922.46355997</v>
      </c>
      <c r="L9811">
        <v>1768707.90222013</v>
      </c>
      <c r="M9811">
        <v>1903075.4498950101</v>
      </c>
      <c r="N9811">
        <v>2912038.7509363699</v>
      </c>
      <c r="O9811">
        <v>3836721.7977241199</v>
      </c>
      <c r="Q9811" t="str">
        <f>VLOOKUP(A9811,Lookup_Tables!$D$2:$E$7,2,FALSE)</f>
        <v>PF</v>
      </c>
      <c r="R9811" t="str">
        <f>IFERROR(VLOOKUP(D9811,Lookup_Tables!$A$2:$B$21,2,FALSE),"All")</f>
        <v>Govt Hosp</v>
      </c>
    </row>
    <row r="9812" spans="1:18" hidden="1">
      <c r="A9812">
        <v>4096</v>
      </c>
      <c r="B9812">
        <v>42</v>
      </c>
      <c r="C9812" t="s">
        <v>38</v>
      </c>
      <c r="D9812">
        <v>4</v>
      </c>
      <c r="E9812">
        <v>30299.6149850447</v>
      </c>
      <c r="F9812">
        <v>9279.5167049749762</v>
      </c>
      <c r="G9812">
        <v>0</v>
      </c>
      <c r="H9812">
        <v>4494.4490633038604</v>
      </c>
      <c r="I9812">
        <v>19998.411875161401</v>
      </c>
      <c r="J9812">
        <v>140197.832422949</v>
      </c>
      <c r="K9812">
        <v>680436.64157634205</v>
      </c>
      <c r="L9812">
        <v>1995012.4424916699</v>
      </c>
      <c r="M9812">
        <v>2200740.3406986501</v>
      </c>
      <c r="N9812">
        <v>3966879.1769112302</v>
      </c>
      <c r="O9812">
        <v>5555956.0134140197</v>
      </c>
      <c r="Q9812" t="str">
        <f>VLOOKUP(A9812,Lookup_Tables!$D$2:$E$7,2,FALSE)</f>
        <v>PF</v>
      </c>
      <c r="R9812" t="str">
        <f>IFERROR(VLOOKUP(D9812,Lookup_Tables!$A$2:$B$21,2,FALSE),"All")</f>
        <v>Govt Med Fac</v>
      </c>
    </row>
    <row r="9813" spans="1:18" hidden="1">
      <c r="A9813">
        <v>4096</v>
      </c>
      <c r="B9813">
        <v>42</v>
      </c>
      <c r="C9813" t="s">
        <v>39</v>
      </c>
      <c r="D9813">
        <v>4</v>
      </c>
      <c r="E9813">
        <v>30263.181828614899</v>
      </c>
      <c r="F9813">
        <v>9247.20332019341</v>
      </c>
      <c r="G9813">
        <v>0</v>
      </c>
      <c r="H9813">
        <v>4494.4490633038604</v>
      </c>
      <c r="I9813">
        <v>19689.428924298201</v>
      </c>
      <c r="J9813">
        <v>140197.832422949</v>
      </c>
      <c r="K9813">
        <v>680436.64157634205</v>
      </c>
      <c r="L9813">
        <v>1995012.4424916699</v>
      </c>
      <c r="M9813">
        <v>2200740.3406986501</v>
      </c>
      <c r="N9813">
        <v>3966879.1769112302</v>
      </c>
      <c r="O9813">
        <v>5555956.0134140197</v>
      </c>
      <c r="Q9813" t="str">
        <f>VLOOKUP(A9813,Lookup_Tables!$D$2:$E$7,2,FALSE)</f>
        <v>PF</v>
      </c>
      <c r="R9813" t="str">
        <f>IFERROR(VLOOKUP(D9813,Lookup_Tables!$A$2:$B$21,2,FALSE),"All")</f>
        <v>Govt Med Fac</v>
      </c>
    </row>
    <row r="9814" spans="1:18" hidden="1">
      <c r="A9814">
        <v>4096</v>
      </c>
      <c r="B9814">
        <v>42</v>
      </c>
      <c r="C9814" t="s">
        <v>38</v>
      </c>
      <c r="D9814">
        <v>7</v>
      </c>
      <c r="E9814">
        <v>4632.1606963243803</v>
      </c>
      <c r="F9814">
        <v>1826.3916466527144</v>
      </c>
      <c r="G9814">
        <v>0</v>
      </c>
      <c r="H9814">
        <v>0</v>
      </c>
      <c r="I9814">
        <v>0</v>
      </c>
      <c r="J9814">
        <v>0</v>
      </c>
      <c r="K9814">
        <v>156850.52689388301</v>
      </c>
      <c r="L9814">
        <v>313659.46984534297</v>
      </c>
      <c r="M9814">
        <v>313659.46984534297</v>
      </c>
      <c r="N9814">
        <v>540269.00283311098</v>
      </c>
      <c r="O9814">
        <v>540269.00283311098</v>
      </c>
      <c r="Q9814" t="str">
        <f>VLOOKUP(A9814,Lookup_Tables!$D$2:$E$7,2,FALSE)</f>
        <v>PF</v>
      </c>
      <c r="R9814" t="str">
        <f>IFERROR(VLOOKUP(D9814,Lookup_Tables!$A$2:$B$21,2,FALSE),"All")</f>
        <v>Power Plant</v>
      </c>
    </row>
    <row r="9815" spans="1:18" hidden="1">
      <c r="A9815">
        <v>4096</v>
      </c>
      <c r="B9815">
        <v>42</v>
      </c>
      <c r="C9815" t="s">
        <v>39</v>
      </c>
      <c r="D9815">
        <v>7</v>
      </c>
      <c r="E9815">
        <v>4616.4756436349899</v>
      </c>
      <c r="F9815">
        <v>1810.7065939633239</v>
      </c>
      <c r="G9815">
        <v>0</v>
      </c>
      <c r="H9815">
        <v>0</v>
      </c>
      <c r="I9815">
        <v>0</v>
      </c>
      <c r="J9815">
        <v>0</v>
      </c>
      <c r="K9815">
        <v>156850.52689388301</v>
      </c>
      <c r="L9815">
        <v>313659.46984534297</v>
      </c>
      <c r="M9815">
        <v>313659.46984534297</v>
      </c>
      <c r="N9815">
        <v>540269.00283311098</v>
      </c>
      <c r="O9815">
        <v>540269.00283311098</v>
      </c>
      <c r="Q9815" t="str">
        <f>VLOOKUP(A9815,Lookup_Tables!$D$2:$E$7,2,FALSE)</f>
        <v>PF</v>
      </c>
      <c r="R9815" t="str">
        <f>IFERROR(VLOOKUP(D9815,Lookup_Tables!$A$2:$B$21,2,FALSE),"All")</f>
        <v>Power Plant</v>
      </c>
    </row>
    <row r="9816" spans="1:18" hidden="1">
      <c r="A9816">
        <v>4096</v>
      </c>
      <c r="B9816">
        <v>42</v>
      </c>
      <c r="C9816" t="s">
        <v>38</v>
      </c>
      <c r="D9816">
        <v>10</v>
      </c>
      <c r="E9816">
        <v>663111.60521416902</v>
      </c>
      <c r="F9816">
        <v>198854.7712617818</v>
      </c>
      <c r="G9816">
        <v>77125.910937398396</v>
      </c>
      <c r="H9816">
        <v>464283.822209273</v>
      </c>
      <c r="I9816">
        <v>873716.20842616796</v>
      </c>
      <c r="J9816">
        <v>4110987.6704261601</v>
      </c>
      <c r="K9816">
        <v>15528791.573284499</v>
      </c>
      <c r="L9816">
        <v>35729938.4287645</v>
      </c>
      <c r="M9816">
        <v>46303612.974474601</v>
      </c>
      <c r="N9816">
        <v>84258241.556988806</v>
      </c>
      <c r="O9816">
        <v>113535265.22845399</v>
      </c>
      <c r="Q9816" t="str">
        <f>VLOOKUP(A9816,Lookup_Tables!$D$2:$E$7,2,FALSE)</f>
        <v>PF</v>
      </c>
      <c r="R9816" t="str">
        <f>IFERROR(VLOOKUP(D9816,Lookup_Tables!$A$2:$B$21,2,FALSE),"All")</f>
        <v>Pub School</v>
      </c>
    </row>
    <row r="9817" spans="1:18" hidden="1">
      <c r="A9817">
        <v>4096</v>
      </c>
      <c r="B9817">
        <v>42</v>
      </c>
      <c r="C9817" t="s">
        <v>39</v>
      </c>
      <c r="D9817">
        <v>10</v>
      </c>
      <c r="E9817">
        <v>660899.63213839906</v>
      </c>
      <c r="F9817">
        <v>197381.00715881912</v>
      </c>
      <c r="G9817">
        <v>73837.681169581905</v>
      </c>
      <c r="H9817">
        <v>437385.15410409699</v>
      </c>
      <c r="I9817">
        <v>846722.46332479594</v>
      </c>
      <c r="J9817">
        <v>4110820.2572592502</v>
      </c>
      <c r="K9817">
        <v>15528791.573284499</v>
      </c>
      <c r="L9817">
        <v>35729938.4287645</v>
      </c>
      <c r="M9817">
        <v>46303612.974474601</v>
      </c>
      <c r="N9817">
        <v>84258241.556988806</v>
      </c>
      <c r="O9817">
        <v>113535265.22845399</v>
      </c>
      <c r="Q9817" t="str">
        <f>VLOOKUP(A9817,Lookup_Tables!$D$2:$E$7,2,FALSE)</f>
        <v>PF</v>
      </c>
      <c r="R9817" t="str">
        <f>IFERROR(VLOOKUP(D9817,Lookup_Tables!$A$2:$B$21,2,FALSE),"All")</f>
        <v>Pub School</v>
      </c>
    </row>
    <row r="9818" spans="1:18" hidden="1">
      <c r="A9818">
        <v>4096</v>
      </c>
      <c r="B9818">
        <v>42</v>
      </c>
      <c r="C9818" t="s">
        <v>38</v>
      </c>
      <c r="D9818">
        <v>11</v>
      </c>
      <c r="E9818">
        <v>22658.587971539499</v>
      </c>
      <c r="F9818">
        <v>8873.8750513543891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458383.72053812799</v>
      </c>
      <c r="M9818">
        <v>689953.65849993099</v>
      </c>
      <c r="N9818">
        <v>4791129.3900243398</v>
      </c>
      <c r="O9818">
        <v>7155292.4926227797</v>
      </c>
      <c r="Q9818" t="str">
        <f>VLOOKUP(A9818,Lookup_Tables!$D$2:$E$7,2,FALSE)</f>
        <v>PF</v>
      </c>
      <c r="R9818" t="str">
        <f>IFERROR(VLOOKUP(D9818,Lookup_Tables!$A$2:$B$21,2,FALSE),"All")</f>
        <v>Pub Univ</v>
      </c>
    </row>
    <row r="9819" spans="1:18" hidden="1">
      <c r="A9819">
        <v>4096</v>
      </c>
      <c r="B9819">
        <v>42</v>
      </c>
      <c r="C9819" t="s">
        <v>39</v>
      </c>
      <c r="D9819">
        <v>11</v>
      </c>
      <c r="E9819">
        <v>22652.798877574802</v>
      </c>
      <c r="F9819">
        <v>8868.0859573896923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458383.72053812799</v>
      </c>
      <c r="M9819">
        <v>689953.65849993099</v>
      </c>
      <c r="N9819">
        <v>4791129.3900243398</v>
      </c>
      <c r="O9819">
        <v>7155292.4926227797</v>
      </c>
      <c r="Q9819" t="str">
        <f>VLOOKUP(A9819,Lookup_Tables!$D$2:$E$7,2,FALSE)</f>
        <v>PF</v>
      </c>
      <c r="R9819" t="str">
        <f>IFERROR(VLOOKUP(D9819,Lookup_Tables!$A$2:$B$21,2,FALSE),"All")</f>
        <v>Pub Univ</v>
      </c>
    </row>
    <row r="9820" spans="1:18" hidden="1">
      <c r="A9820">
        <v>4096</v>
      </c>
      <c r="B9820">
        <v>42</v>
      </c>
      <c r="C9820" t="s">
        <v>38</v>
      </c>
      <c r="D9820">
        <v>13</v>
      </c>
      <c r="E9820">
        <v>306171.14717436198</v>
      </c>
      <c r="F9820">
        <v>93230.96623155594</v>
      </c>
      <c r="G9820">
        <v>78832.856281418193</v>
      </c>
      <c r="H9820">
        <v>383749.88950170297</v>
      </c>
      <c r="I9820">
        <v>631512.81187381898</v>
      </c>
      <c r="J9820">
        <v>2634040.5920773102</v>
      </c>
      <c r="K9820">
        <v>8094527.2676774198</v>
      </c>
      <c r="L9820">
        <v>15243469.8123748</v>
      </c>
      <c r="M9820">
        <v>18427495.205005899</v>
      </c>
      <c r="N9820">
        <v>32808037.534151699</v>
      </c>
      <c r="O9820">
        <v>45512166.9544366</v>
      </c>
      <c r="Q9820" t="str">
        <f>VLOOKUP(A9820,Lookup_Tables!$D$2:$E$7,2,FALSE)</f>
        <v>PF</v>
      </c>
      <c r="R9820" t="str">
        <f>IFERROR(VLOOKUP(D9820,Lookup_Tables!$A$2:$B$21,2,FALSE),"All")</f>
        <v>Residual Inst</v>
      </c>
    </row>
    <row r="9821" spans="1:18" hidden="1">
      <c r="A9821">
        <v>4096</v>
      </c>
      <c r="B9821">
        <v>42</v>
      </c>
      <c r="C9821" t="s">
        <v>39</v>
      </c>
      <c r="D9821">
        <v>13</v>
      </c>
      <c r="E9821">
        <v>304441.01227940997</v>
      </c>
      <c r="F9821">
        <v>92817.574264431751</v>
      </c>
      <c r="G9821">
        <v>77526.337256081999</v>
      </c>
      <c r="H9821">
        <v>375400.97353113</v>
      </c>
      <c r="I9821">
        <v>608555.19078953599</v>
      </c>
      <c r="J9821">
        <v>2634040.5920773102</v>
      </c>
      <c r="K9821">
        <v>8094527.2676774198</v>
      </c>
      <c r="L9821">
        <v>15032920.229211099</v>
      </c>
      <c r="M9821">
        <v>18184775.865714401</v>
      </c>
      <c r="N9821">
        <v>32627435.015156001</v>
      </c>
      <c r="O9821">
        <v>45512166.9544366</v>
      </c>
      <c r="Q9821" t="str">
        <f>VLOOKUP(A9821,Lookup_Tables!$D$2:$E$7,2,FALSE)</f>
        <v>PF</v>
      </c>
      <c r="R9821" t="str">
        <f>IFERROR(VLOOKUP(D9821,Lookup_Tables!$A$2:$B$21,2,FALSE),"All")</f>
        <v>Residual Inst</v>
      </c>
    </row>
    <row r="9822" spans="1:18" hidden="1">
      <c r="A9822">
        <v>4096</v>
      </c>
      <c r="B9822">
        <v>42</v>
      </c>
      <c r="C9822" t="s">
        <v>38</v>
      </c>
      <c r="D9822">
        <v>14</v>
      </c>
      <c r="E9822">
        <v>16988.500039254599</v>
      </c>
      <c r="F9822">
        <v>4852.8098398339826</v>
      </c>
      <c r="G9822">
        <v>0</v>
      </c>
      <c r="H9822">
        <v>0</v>
      </c>
      <c r="I9822">
        <v>0</v>
      </c>
      <c r="J9822">
        <v>118051.698066321</v>
      </c>
      <c r="K9822">
        <v>661112.67397868098</v>
      </c>
      <c r="L9822">
        <v>1083417.9021902401</v>
      </c>
      <c r="M9822">
        <v>1292920.13158612</v>
      </c>
      <c r="N9822">
        <v>1808425.82531932</v>
      </c>
      <c r="O9822">
        <v>2171925.8581822002</v>
      </c>
      <c r="Q9822" t="str">
        <f>VLOOKUP(A9822,Lookup_Tables!$D$2:$E$7,2,FALSE)</f>
        <v>PF</v>
      </c>
      <c r="R9822" t="str">
        <f>IFERROR(VLOOKUP(D9822,Lookup_Tables!$A$2:$B$21,2,FALSE),"All")</f>
        <v>Road</v>
      </c>
    </row>
    <row r="9823" spans="1:18" hidden="1">
      <c r="A9823">
        <v>4096</v>
      </c>
      <c r="B9823">
        <v>42</v>
      </c>
      <c r="C9823" t="s">
        <v>39</v>
      </c>
      <c r="D9823">
        <v>14</v>
      </c>
      <c r="E9823">
        <v>16916.694398852898</v>
      </c>
      <c r="F9823">
        <v>4803.7260790666442</v>
      </c>
      <c r="G9823">
        <v>0</v>
      </c>
      <c r="H9823">
        <v>0</v>
      </c>
      <c r="I9823">
        <v>0</v>
      </c>
      <c r="J9823">
        <v>118051.698066321</v>
      </c>
      <c r="K9823">
        <v>661112.67397868098</v>
      </c>
      <c r="L9823">
        <v>1083417.9021902401</v>
      </c>
      <c r="M9823">
        <v>1287304.9717595601</v>
      </c>
      <c r="N9823">
        <v>1796934.26533808</v>
      </c>
      <c r="O9823">
        <v>2171925.8581822002</v>
      </c>
      <c r="Q9823" t="str">
        <f>VLOOKUP(A9823,Lookup_Tables!$D$2:$E$7,2,FALSE)</f>
        <v>PF</v>
      </c>
      <c r="R9823" t="str">
        <f>IFERROR(VLOOKUP(D9823,Lookup_Tables!$A$2:$B$21,2,FALSE),"All")</f>
        <v>Road</v>
      </c>
    </row>
    <row r="9824" spans="1:18" hidden="1">
      <c r="A9824">
        <v>4096</v>
      </c>
      <c r="B9824">
        <v>42</v>
      </c>
      <c r="C9824" t="s">
        <v>38</v>
      </c>
      <c r="D9824">
        <v>15</v>
      </c>
      <c r="E9824">
        <v>10843615.671270899</v>
      </c>
      <c r="F9824">
        <v>3114108.3210625295</v>
      </c>
      <c r="G9824">
        <v>6447478.7119774399</v>
      </c>
      <c r="H9824">
        <v>26011756.555847902</v>
      </c>
      <c r="I9824">
        <v>38862083.174405999</v>
      </c>
      <c r="J9824">
        <v>116885784.088479</v>
      </c>
      <c r="K9824">
        <v>304922300.49874097</v>
      </c>
      <c r="L9824">
        <v>475390464.56127399</v>
      </c>
      <c r="M9824">
        <v>596665898.07540405</v>
      </c>
      <c r="N9824">
        <v>973150799.67720902</v>
      </c>
      <c r="O9824">
        <v>1315743447.1919601</v>
      </c>
      <c r="Q9824" t="str">
        <f>VLOOKUP(A9824,Lookup_Tables!$D$2:$E$7,2,FALSE)</f>
        <v>PF</v>
      </c>
      <c r="R9824" t="str">
        <f>IFERROR(VLOOKUP(D9824,Lookup_Tables!$A$2:$B$21,2,FALSE),"All")</f>
        <v>All</v>
      </c>
    </row>
    <row r="9825" spans="1:18" hidden="1">
      <c r="A9825">
        <v>4096</v>
      </c>
      <c r="B9825">
        <v>42</v>
      </c>
      <c r="C9825" t="s">
        <v>39</v>
      </c>
      <c r="D9825">
        <v>15</v>
      </c>
      <c r="E9825">
        <v>10736223.3541028</v>
      </c>
      <c r="F9825">
        <v>3080922.355753202</v>
      </c>
      <c r="G9825">
        <v>6344762.5353673799</v>
      </c>
      <c r="H9825">
        <v>25233187.042045601</v>
      </c>
      <c r="I9825">
        <v>38497149.7830626</v>
      </c>
      <c r="J9825">
        <v>116616694.278961</v>
      </c>
      <c r="K9825">
        <v>304230452.39127499</v>
      </c>
      <c r="L9825">
        <v>472085892.812769</v>
      </c>
      <c r="M9825">
        <v>572399684.312518</v>
      </c>
      <c r="N9825">
        <v>973150799.67720902</v>
      </c>
      <c r="O9825">
        <v>1315743447.1919601</v>
      </c>
      <c r="Q9825" t="str">
        <f>VLOOKUP(A9825,Lookup_Tables!$D$2:$E$7,2,FALSE)</f>
        <v>PF</v>
      </c>
      <c r="R9825" t="str">
        <f>IFERROR(VLOOKUP(D9825,Lookup_Tables!$A$2:$B$21,2,FALSE),"All")</f>
        <v>All</v>
      </c>
    </row>
    <row r="9826" spans="1:18" hidden="1">
      <c r="A9826">
        <v>4096</v>
      </c>
      <c r="B9826">
        <v>42</v>
      </c>
      <c r="C9826" t="s">
        <v>38</v>
      </c>
      <c r="D9826">
        <v>16</v>
      </c>
      <c r="E9826">
        <v>1144132.85530206</v>
      </c>
      <c r="F9826">
        <v>341573.72291140165</v>
      </c>
      <c r="G9826">
        <v>280848.39823394502</v>
      </c>
      <c r="H9826">
        <v>1141740.65090951</v>
      </c>
      <c r="I9826">
        <v>1904169.9297060301</v>
      </c>
      <c r="J9826">
        <v>8257920.2415085901</v>
      </c>
      <c r="K9826">
        <v>29141744.629073702</v>
      </c>
      <c r="L9826">
        <v>58867799.352467902</v>
      </c>
      <c r="M9826">
        <v>72789807.892600596</v>
      </c>
      <c r="N9826">
        <v>135425733.66345</v>
      </c>
      <c r="O9826">
        <v>184546619.94100201</v>
      </c>
      <c r="Q9826" t="str">
        <f>VLOOKUP(A9826,Lookup_Tables!$D$2:$E$7,2,FALSE)</f>
        <v>PF</v>
      </c>
      <c r="R9826" t="str">
        <f>IFERROR(VLOOKUP(D9826,Lookup_Tables!$A$2:$B$21,2,FALSE),"All")</f>
        <v>Government_Loss</v>
      </c>
    </row>
    <row r="9827" spans="1:18" hidden="1">
      <c r="A9827">
        <v>4096</v>
      </c>
      <c r="B9827">
        <v>42</v>
      </c>
      <c r="C9827" t="s">
        <v>39</v>
      </c>
      <c r="D9827">
        <v>16</v>
      </c>
      <c r="E9827">
        <v>1138407.7540623599</v>
      </c>
      <c r="F9827">
        <v>338315.11676888878</v>
      </c>
      <c r="G9827">
        <v>276220.91335571901</v>
      </c>
      <c r="H9827">
        <v>1101943.07203246</v>
      </c>
      <c r="I9827">
        <v>1804452.42475041</v>
      </c>
      <c r="J9827">
        <v>8232051.5798398098</v>
      </c>
      <c r="K9827">
        <v>29141744.629073702</v>
      </c>
      <c r="L9827">
        <v>58532523.690184198</v>
      </c>
      <c r="M9827">
        <v>72789807.892600596</v>
      </c>
      <c r="N9827">
        <v>135425733.66345</v>
      </c>
      <c r="O9827">
        <v>184546619.94100201</v>
      </c>
      <c r="Q9827" t="str">
        <f>VLOOKUP(A9827,Lookup_Tables!$D$2:$E$7,2,FALSE)</f>
        <v>PF</v>
      </c>
      <c r="R9827" t="str">
        <f>IFERROR(VLOOKUP(D9827,Lookup_Tables!$A$2:$B$21,2,FALSE),"All")</f>
        <v>Government_Loss</v>
      </c>
    </row>
    <row r="9828" spans="1:18" hidden="1">
      <c r="A9828">
        <v>4096</v>
      </c>
      <c r="B9828">
        <v>42</v>
      </c>
      <c r="C9828" t="s">
        <v>38</v>
      </c>
      <c r="D9828">
        <v>17</v>
      </c>
      <c r="E9828">
        <v>964813.97043087205</v>
      </c>
      <c r="F9828">
        <v>289345.72874678427</v>
      </c>
      <c r="G9828">
        <v>437269.36064437899</v>
      </c>
      <c r="H9828">
        <v>1857462.5112141001</v>
      </c>
      <c r="I9828">
        <v>2857054.7556815702</v>
      </c>
      <c r="J9828">
        <v>9342745.8455124293</v>
      </c>
      <c r="K9828">
        <v>25862032.641854301</v>
      </c>
      <c r="L9828">
        <v>43698404.634369999</v>
      </c>
      <c r="M9828">
        <v>54068743.571042001</v>
      </c>
      <c r="N9828">
        <v>94579088.611594707</v>
      </c>
      <c r="O9828">
        <v>129602334.507773</v>
      </c>
      <c r="Q9828" t="str">
        <f>VLOOKUP(A9828,Lookup_Tables!$D$2:$E$7,2,FALSE)</f>
        <v>PF</v>
      </c>
      <c r="R9828" t="str">
        <f>IFERROR(VLOOKUP(D9828,Lookup_Tables!$A$2:$B$21,2,FALSE),"All")</f>
        <v>Emergency_Loss</v>
      </c>
    </row>
    <row r="9829" spans="1:18" hidden="1">
      <c r="A9829">
        <v>4096</v>
      </c>
      <c r="B9829">
        <v>42</v>
      </c>
      <c r="C9829" t="s">
        <v>39</v>
      </c>
      <c r="D9829">
        <v>17</v>
      </c>
      <c r="E9829">
        <v>956996.85285519401</v>
      </c>
      <c r="F9829">
        <v>285661.18125013204</v>
      </c>
      <c r="G9829">
        <v>426558.728588617</v>
      </c>
      <c r="H9829">
        <v>1825834.20227336</v>
      </c>
      <c r="I9829">
        <v>2835175.4688032502</v>
      </c>
      <c r="J9829">
        <v>9342745.8455124293</v>
      </c>
      <c r="K9829">
        <v>25678471.2700838</v>
      </c>
      <c r="L9829">
        <v>43375930.644601598</v>
      </c>
      <c r="M9829">
        <v>53647973.548711501</v>
      </c>
      <c r="N9829">
        <v>93673556.599675804</v>
      </c>
      <c r="O9829">
        <v>129602334.507773</v>
      </c>
      <c r="Q9829" t="str">
        <f>VLOOKUP(A9829,Lookup_Tables!$D$2:$E$7,2,FALSE)</f>
        <v>PF</v>
      </c>
      <c r="R9829" t="str">
        <f>IFERROR(VLOOKUP(D9829,Lookup_Tables!$A$2:$B$21,2,FALSE),"All")</f>
        <v>Emergency_Loss</v>
      </c>
    </row>
    <row r="9830" spans="1:18" hidden="1">
      <c r="A9830">
        <v>4096</v>
      </c>
      <c r="B9830">
        <v>42</v>
      </c>
      <c r="C9830" t="s">
        <v>38</v>
      </c>
      <c r="D9830">
        <v>18</v>
      </c>
      <c r="E9830">
        <v>2108946.8257329199</v>
      </c>
      <c r="F9830">
        <v>623434.14486836386</v>
      </c>
      <c r="G9830">
        <v>715252.87056400103</v>
      </c>
      <c r="H9830">
        <v>2990864.1992511102</v>
      </c>
      <c r="I9830">
        <v>4697237.5505182901</v>
      </c>
      <c r="J9830">
        <v>17482235.212977201</v>
      </c>
      <c r="K9830">
        <v>55699774.907735303</v>
      </c>
      <c r="L9830">
        <v>102566203.986838</v>
      </c>
      <c r="M9830">
        <v>129119949.465803</v>
      </c>
      <c r="N9830">
        <v>231752301.61437601</v>
      </c>
      <c r="O9830">
        <v>314148954.44877398</v>
      </c>
      <c r="Q9830" t="str">
        <f>VLOOKUP(A9830,Lookup_Tables!$D$2:$E$7,2,FALSE)</f>
        <v>PF</v>
      </c>
      <c r="R9830" t="str">
        <f>IFERROR(VLOOKUP(D9830,Lookup_Tables!$A$2:$B$21,2,FALSE),"All")</f>
        <v>Govt_Plus_Emergency</v>
      </c>
    </row>
    <row r="9831" spans="1:18" hidden="1">
      <c r="A9831">
        <v>4096</v>
      </c>
      <c r="B9831">
        <v>42</v>
      </c>
      <c r="C9831" t="s">
        <v>39</v>
      </c>
      <c r="D9831">
        <v>18</v>
      </c>
      <c r="E9831">
        <v>2095404.4774996</v>
      </c>
      <c r="F9831">
        <v>626072.6472616361</v>
      </c>
      <c r="G9831">
        <v>696020.72279683303</v>
      </c>
      <c r="H9831">
        <v>2856376.9492977099</v>
      </c>
      <c r="I9831">
        <v>4646070.4870262602</v>
      </c>
      <c r="J9831">
        <v>17149270.314605702</v>
      </c>
      <c r="K9831">
        <v>55699774.907735303</v>
      </c>
      <c r="L9831">
        <v>100838089.216562</v>
      </c>
      <c r="M9831">
        <v>125611787.27201</v>
      </c>
      <c r="N9831">
        <v>230378277.45270801</v>
      </c>
      <c r="O9831">
        <v>314148954.44877398</v>
      </c>
      <c r="Q9831" t="str">
        <f>VLOOKUP(A9831,Lookup_Tables!$D$2:$E$7,2,FALSE)</f>
        <v>PF</v>
      </c>
      <c r="R9831" t="str">
        <f>IFERROR(VLOOKUP(D9831,Lookup_Tables!$A$2:$B$21,2,FALSE),"All")</f>
        <v>Govt_Plus_Emergency</v>
      </c>
    </row>
    <row r="9832" spans="1:18" hidden="1">
      <c r="A9832">
        <v>4096</v>
      </c>
      <c r="B9832">
        <v>43</v>
      </c>
      <c r="C9832" t="s">
        <v>38</v>
      </c>
      <c r="D9832">
        <v>0</v>
      </c>
      <c r="E9832">
        <v>75259969.455652595</v>
      </c>
      <c r="F9832">
        <v>27866810.295376375</v>
      </c>
      <c r="G9832">
        <v>114450309.131249</v>
      </c>
      <c r="H9832">
        <v>362587461.18853801</v>
      </c>
      <c r="I9832">
        <v>443697513.57397997</v>
      </c>
      <c r="J9832">
        <v>788022230.79477596</v>
      </c>
      <c r="K9832">
        <v>1560327702.32113</v>
      </c>
      <c r="L9832">
        <v>2538014210.1428299</v>
      </c>
      <c r="M9832">
        <v>2876218173.6635799</v>
      </c>
      <c r="N9832">
        <v>3609120333.2584901</v>
      </c>
      <c r="O9832">
        <v>4611492583.5762501</v>
      </c>
      <c r="Q9832" t="str">
        <f>VLOOKUP(A9832,Lookup_Tables!$D$2:$E$7,2,FALSE)</f>
        <v>PF</v>
      </c>
      <c r="R9832" t="str">
        <f>IFERROR(VLOOKUP(D9832,Lookup_Tables!$A$2:$B$21,2,FALSE),"All")</f>
        <v>Private Assets</v>
      </c>
    </row>
    <row r="9833" spans="1:18" hidden="1">
      <c r="A9833">
        <v>4096</v>
      </c>
      <c r="B9833">
        <v>43</v>
      </c>
      <c r="C9833" t="s">
        <v>39</v>
      </c>
      <c r="D9833">
        <v>0</v>
      </c>
      <c r="E9833">
        <v>70506022.363164097</v>
      </c>
      <c r="F9833">
        <v>25812922.58056546</v>
      </c>
      <c r="G9833">
        <v>97115027.717141896</v>
      </c>
      <c r="H9833">
        <v>321846905.17112601</v>
      </c>
      <c r="I9833">
        <v>418671435.53610802</v>
      </c>
      <c r="J9833">
        <v>765404263.23811901</v>
      </c>
      <c r="K9833">
        <v>1512807043.04725</v>
      </c>
      <c r="L9833">
        <v>2333459643.2428002</v>
      </c>
      <c r="M9833">
        <v>2828828080.83707</v>
      </c>
      <c r="N9833">
        <v>3530716874.5675302</v>
      </c>
      <c r="O9833">
        <v>4398356073.5943699</v>
      </c>
      <c r="Q9833" t="str">
        <f>VLOOKUP(A9833,Lookup_Tables!$D$2:$E$7,2,FALSE)</f>
        <v>PF</v>
      </c>
      <c r="R9833" t="str">
        <f>IFERROR(VLOOKUP(D9833,Lookup_Tables!$A$2:$B$21,2,FALSE),"All")</f>
        <v>Private Assets</v>
      </c>
    </row>
    <row r="9834" spans="1:18" hidden="1">
      <c r="A9834">
        <v>4096</v>
      </c>
      <c r="B9834">
        <v>43</v>
      </c>
      <c r="C9834" t="s">
        <v>38</v>
      </c>
      <c r="D9834">
        <v>1</v>
      </c>
      <c r="E9834">
        <v>40314.9689117132</v>
      </c>
      <c r="F9834">
        <v>11021.920497383653</v>
      </c>
      <c r="G9834">
        <v>0</v>
      </c>
      <c r="H9834">
        <v>0</v>
      </c>
      <c r="I9834">
        <v>0</v>
      </c>
      <c r="J9834">
        <v>22205.388389989599</v>
      </c>
      <c r="K9834">
        <v>294373.01626057999</v>
      </c>
      <c r="L9834">
        <v>2743923.1860903599</v>
      </c>
      <c r="M9834">
        <v>3883622.4107521898</v>
      </c>
      <c r="N9834">
        <v>7311230.0361292297</v>
      </c>
      <c r="O9834">
        <v>9776731.4054027796</v>
      </c>
      <c r="Q9834" t="str">
        <f>VLOOKUP(A9834,Lookup_Tables!$D$2:$E$7,2,FALSE)</f>
        <v>PF</v>
      </c>
      <c r="R9834" t="str">
        <f>IFERROR(VLOOKUP(D9834,Lookup_Tables!$A$2:$B$21,2,FALSE),"All")</f>
        <v>Airport</v>
      </c>
    </row>
    <row r="9835" spans="1:18" hidden="1">
      <c r="A9835">
        <v>4096</v>
      </c>
      <c r="B9835">
        <v>43</v>
      </c>
      <c r="C9835" t="s">
        <v>39</v>
      </c>
      <c r="D9835">
        <v>1</v>
      </c>
      <c r="E9835">
        <v>40299.986357729496</v>
      </c>
      <c r="F9835">
        <v>11006.937943399949</v>
      </c>
      <c r="G9835">
        <v>0</v>
      </c>
      <c r="H9835">
        <v>0</v>
      </c>
      <c r="I9835">
        <v>0</v>
      </c>
      <c r="J9835">
        <v>22205.388389989599</v>
      </c>
      <c r="K9835">
        <v>294373.01626057999</v>
      </c>
      <c r="L9835">
        <v>2743923.1860903599</v>
      </c>
      <c r="M9835">
        <v>3883622.4107521898</v>
      </c>
      <c r="N9835">
        <v>7311230.0361292297</v>
      </c>
      <c r="O9835">
        <v>9776731.4054027796</v>
      </c>
      <c r="Q9835" t="str">
        <f>VLOOKUP(A9835,Lookup_Tables!$D$2:$E$7,2,FALSE)</f>
        <v>PF</v>
      </c>
      <c r="R9835" t="str">
        <f>IFERROR(VLOOKUP(D9835,Lookup_Tables!$A$2:$B$21,2,FALSE),"All")</f>
        <v>Airport</v>
      </c>
    </row>
    <row r="9836" spans="1:18" hidden="1">
      <c r="A9836">
        <v>4096</v>
      </c>
      <c r="B9836">
        <v>43</v>
      </c>
      <c r="C9836" t="s">
        <v>38</v>
      </c>
      <c r="D9836">
        <v>2</v>
      </c>
      <c r="E9836">
        <v>3387998.9492640998</v>
      </c>
      <c r="F9836">
        <v>1187264.3465676061</v>
      </c>
      <c r="G9836">
        <v>4547258.3288635304</v>
      </c>
      <c r="H9836">
        <v>16256442.537606999</v>
      </c>
      <c r="I9836">
        <v>20272709.413079299</v>
      </c>
      <c r="J9836">
        <v>38348038.523379497</v>
      </c>
      <c r="K9836">
        <v>73936352.583603799</v>
      </c>
      <c r="L9836">
        <v>125241226.187012</v>
      </c>
      <c r="M9836">
        <v>139764757.600988</v>
      </c>
      <c r="N9836">
        <v>168781924.91922599</v>
      </c>
      <c r="O9836">
        <v>222505226.133773</v>
      </c>
      <c r="Q9836" t="str">
        <f>VLOOKUP(A9836,Lookup_Tables!$D$2:$E$7,2,FALSE)</f>
        <v>PF</v>
      </c>
      <c r="R9836" t="str">
        <f>IFERROR(VLOOKUP(D9836,Lookup_Tables!$A$2:$B$21,2,FALSE),"All")</f>
        <v>Bridge</v>
      </c>
    </row>
    <row r="9837" spans="1:18" hidden="1">
      <c r="A9837">
        <v>4096</v>
      </c>
      <c r="B9837">
        <v>43</v>
      </c>
      <c r="C9837" t="s">
        <v>39</v>
      </c>
      <c r="D9837">
        <v>2</v>
      </c>
      <c r="E9837">
        <v>3213020.54316867</v>
      </c>
      <c r="F9837">
        <v>1097845.3016463076</v>
      </c>
      <c r="G9837">
        <v>4048579.9004057399</v>
      </c>
      <c r="H9837">
        <v>14449842.9080323</v>
      </c>
      <c r="I9837">
        <v>19526473.924304198</v>
      </c>
      <c r="J9837">
        <v>38029838.100717902</v>
      </c>
      <c r="K9837">
        <v>72133558.478563502</v>
      </c>
      <c r="L9837">
        <v>121274230.924723</v>
      </c>
      <c r="M9837">
        <v>134013999.472001</v>
      </c>
      <c r="N9837">
        <v>164752999.65149999</v>
      </c>
      <c r="O9837">
        <v>220553789.78896201</v>
      </c>
      <c r="Q9837" t="str">
        <f>VLOOKUP(A9837,Lookup_Tables!$D$2:$E$7,2,FALSE)</f>
        <v>PF</v>
      </c>
      <c r="R9837" t="str">
        <f>IFERROR(VLOOKUP(D9837,Lookup_Tables!$A$2:$B$21,2,FALSE),"All")</f>
        <v>Bridge</v>
      </c>
    </row>
    <row r="9838" spans="1:18" hidden="1">
      <c r="A9838">
        <v>4096</v>
      </c>
      <c r="B9838">
        <v>43</v>
      </c>
      <c r="C9838" t="s">
        <v>38</v>
      </c>
      <c r="D9838">
        <v>3</v>
      </c>
      <c r="E9838">
        <v>170217.76947442899</v>
      </c>
      <c r="F9838">
        <v>76035.69258138485</v>
      </c>
      <c r="G9838">
        <v>374241.13236309402</v>
      </c>
      <c r="H9838">
        <v>745829.28360881202</v>
      </c>
      <c r="I9838">
        <v>883193.31683119899</v>
      </c>
      <c r="J9838">
        <v>1352226.2864613701</v>
      </c>
      <c r="K9838">
        <v>2599105.78570267</v>
      </c>
      <c r="L9838">
        <v>4014053.9446294</v>
      </c>
      <c r="M9838">
        <v>4741577.3774388097</v>
      </c>
      <c r="N9838">
        <v>6545267.2529844297</v>
      </c>
      <c r="O9838">
        <v>8419235.5483787302</v>
      </c>
      <c r="Q9838" t="str">
        <f>VLOOKUP(A9838,Lookup_Tables!$D$2:$E$7,2,FALSE)</f>
        <v>PF</v>
      </c>
      <c r="R9838" t="str">
        <f>IFERROR(VLOOKUP(D9838,Lookup_Tables!$A$2:$B$21,2,FALSE),"All")</f>
        <v>Govt Hosp</v>
      </c>
    </row>
    <row r="9839" spans="1:18" hidden="1">
      <c r="A9839">
        <v>4096</v>
      </c>
      <c r="B9839">
        <v>43</v>
      </c>
      <c r="C9839" t="s">
        <v>39</v>
      </c>
      <c r="D9839">
        <v>3</v>
      </c>
      <c r="E9839">
        <v>154013.44863154</v>
      </c>
      <c r="F9839">
        <v>69701.667409340618</v>
      </c>
      <c r="G9839">
        <v>317266.381073442</v>
      </c>
      <c r="H9839">
        <v>626162.42929703195</v>
      </c>
      <c r="I9839">
        <v>745092.90948305698</v>
      </c>
      <c r="J9839">
        <v>1223326.2159643201</v>
      </c>
      <c r="K9839">
        <v>2427698.4502018299</v>
      </c>
      <c r="L9839">
        <v>3770761.0596437901</v>
      </c>
      <c r="M9839">
        <v>4448956.6013006698</v>
      </c>
      <c r="N9839">
        <v>6072603.4833680997</v>
      </c>
      <c r="O9839">
        <v>8053778.2762078997</v>
      </c>
      <c r="Q9839" t="str">
        <f>VLOOKUP(A9839,Lookup_Tables!$D$2:$E$7,2,FALSE)</f>
        <v>PF</v>
      </c>
      <c r="R9839" t="str">
        <f>IFERROR(VLOOKUP(D9839,Lookup_Tables!$A$2:$B$21,2,FALSE),"All")</f>
        <v>Govt Hosp</v>
      </c>
    </row>
    <row r="9840" spans="1:18" hidden="1">
      <c r="A9840">
        <v>4096</v>
      </c>
      <c r="B9840">
        <v>43</v>
      </c>
      <c r="C9840" t="s">
        <v>38</v>
      </c>
      <c r="D9840">
        <v>4</v>
      </c>
      <c r="E9840">
        <v>255668.32753695</v>
      </c>
      <c r="F9840">
        <v>111060.77781432093</v>
      </c>
      <c r="G9840">
        <v>571187.91338127898</v>
      </c>
      <c r="H9840">
        <v>1210696.1677065401</v>
      </c>
      <c r="I9840">
        <v>1418788.9340975101</v>
      </c>
      <c r="J9840">
        <v>2253436.8387762001</v>
      </c>
      <c r="K9840">
        <v>3941022.95025858</v>
      </c>
      <c r="L9840">
        <v>5990579.1681038896</v>
      </c>
      <c r="M9840">
        <v>7168500.7261625202</v>
      </c>
      <c r="N9840">
        <v>9279465.7498559002</v>
      </c>
      <c r="O9840">
        <v>11501252.5313781</v>
      </c>
      <c r="Q9840" t="str">
        <f>VLOOKUP(A9840,Lookup_Tables!$D$2:$E$7,2,FALSE)</f>
        <v>PF</v>
      </c>
      <c r="R9840" t="str">
        <f>IFERROR(VLOOKUP(D9840,Lookup_Tables!$A$2:$B$21,2,FALSE),"All")</f>
        <v>Govt Med Fac</v>
      </c>
    </row>
    <row r="9841" spans="1:18" hidden="1">
      <c r="A9841">
        <v>4096</v>
      </c>
      <c r="B9841">
        <v>43</v>
      </c>
      <c r="C9841" t="s">
        <v>39</v>
      </c>
      <c r="D9841">
        <v>4</v>
      </c>
      <c r="E9841">
        <v>232327.51245390999</v>
      </c>
      <c r="F9841">
        <v>100957.20042129647</v>
      </c>
      <c r="G9841">
        <v>490595.95300953201</v>
      </c>
      <c r="H9841">
        <v>1020213.65652365</v>
      </c>
      <c r="I9841">
        <v>1246140.3543334301</v>
      </c>
      <c r="J9841">
        <v>2076101.4279320401</v>
      </c>
      <c r="K9841">
        <v>3769049.2859861399</v>
      </c>
      <c r="L9841">
        <v>5834621.9808392404</v>
      </c>
      <c r="M9841">
        <v>6611685.8121967996</v>
      </c>
      <c r="N9841">
        <v>8520749.8322615996</v>
      </c>
      <c r="O9841">
        <v>11332922.357115</v>
      </c>
      <c r="Q9841" t="str">
        <f>VLOOKUP(A9841,Lookup_Tables!$D$2:$E$7,2,FALSE)</f>
        <v>PF</v>
      </c>
      <c r="R9841" t="str">
        <f>IFERROR(VLOOKUP(D9841,Lookup_Tables!$A$2:$B$21,2,FALSE),"All")</f>
        <v>Govt Med Fac</v>
      </c>
    </row>
    <row r="9842" spans="1:18" hidden="1">
      <c r="A9842">
        <v>4096</v>
      </c>
      <c r="B9842">
        <v>43</v>
      </c>
      <c r="C9842" t="s">
        <v>38</v>
      </c>
      <c r="D9842">
        <v>6</v>
      </c>
      <c r="E9842">
        <v>206214.568580266</v>
      </c>
      <c r="F9842">
        <v>86020.280005595268</v>
      </c>
      <c r="G9842">
        <v>511836.808856302</v>
      </c>
      <c r="H9842">
        <v>1091193.3223041201</v>
      </c>
      <c r="I9842">
        <v>1298199.7433233899</v>
      </c>
      <c r="J9842">
        <v>1960767.6750382499</v>
      </c>
      <c r="K9842">
        <v>3248178.6351236501</v>
      </c>
      <c r="L9842">
        <v>4546500.3785899198</v>
      </c>
      <c r="M9842">
        <v>5106236.0338065103</v>
      </c>
      <c r="N9842">
        <v>6324365.6002915101</v>
      </c>
      <c r="O9842">
        <v>7968220.7011461603</v>
      </c>
      <c r="Q9842" t="str">
        <f>VLOOKUP(A9842,Lookup_Tables!$D$2:$E$7,2,FALSE)</f>
        <v>PF</v>
      </c>
      <c r="R9842" t="str">
        <f>IFERROR(VLOOKUP(D9842,Lookup_Tables!$A$2:$B$21,2,FALSE),"All")</f>
        <v>Port</v>
      </c>
    </row>
    <row r="9843" spans="1:18" hidden="1">
      <c r="A9843">
        <v>4096</v>
      </c>
      <c r="B9843">
        <v>43</v>
      </c>
      <c r="C9843" t="s">
        <v>39</v>
      </c>
      <c r="D9843">
        <v>6</v>
      </c>
      <c r="E9843">
        <v>189430.88260680699</v>
      </c>
      <c r="F9843">
        <v>78641.772112843275</v>
      </c>
      <c r="G9843">
        <v>456927.11005163001</v>
      </c>
      <c r="H9843">
        <v>935693.06652156403</v>
      </c>
      <c r="I9843">
        <v>1168476.92985125</v>
      </c>
      <c r="J9843">
        <v>1830580.8159223299</v>
      </c>
      <c r="K9843">
        <v>3070640.99434441</v>
      </c>
      <c r="L9843">
        <v>4466927.6814194098</v>
      </c>
      <c r="M9843">
        <v>4945444.5255174804</v>
      </c>
      <c r="N9843">
        <v>6038587.6871112101</v>
      </c>
      <c r="O9843">
        <v>7500420.9414741099</v>
      </c>
      <c r="Q9843" t="str">
        <f>VLOOKUP(A9843,Lookup_Tables!$D$2:$E$7,2,FALSE)</f>
        <v>PF</v>
      </c>
      <c r="R9843" t="str">
        <f>IFERROR(VLOOKUP(D9843,Lookup_Tables!$A$2:$B$21,2,FALSE),"All")</f>
        <v>Port</v>
      </c>
    </row>
    <row r="9844" spans="1:18" hidden="1">
      <c r="A9844">
        <v>4096</v>
      </c>
      <c r="B9844">
        <v>43</v>
      </c>
      <c r="C9844" t="s">
        <v>38</v>
      </c>
      <c r="D9844">
        <v>7</v>
      </c>
      <c r="E9844">
        <v>38819.134955905101</v>
      </c>
      <c r="F9844">
        <v>14255.065538911902</v>
      </c>
      <c r="G9844">
        <v>0</v>
      </c>
      <c r="H9844">
        <v>372206.30031918501</v>
      </c>
      <c r="I9844">
        <v>372206.30031918501</v>
      </c>
      <c r="J9844">
        <v>744313.921942999</v>
      </c>
      <c r="K9844">
        <v>744313.921942999</v>
      </c>
      <c r="L9844">
        <v>1116520.2222621799</v>
      </c>
      <c r="M9844">
        <v>1116633.32135889</v>
      </c>
      <c r="N9844">
        <v>1116633.32135889</v>
      </c>
      <c r="O9844">
        <v>1488814.3951256601</v>
      </c>
      <c r="Q9844" t="str">
        <f>VLOOKUP(A9844,Lookup_Tables!$D$2:$E$7,2,FALSE)</f>
        <v>PF</v>
      </c>
      <c r="R9844" t="str">
        <f>IFERROR(VLOOKUP(D9844,Lookup_Tables!$A$2:$B$21,2,FALSE),"All")</f>
        <v>Power Plant</v>
      </c>
    </row>
    <row r="9845" spans="1:18" hidden="1">
      <c r="A9845">
        <v>4096</v>
      </c>
      <c r="B9845">
        <v>43</v>
      </c>
      <c r="C9845" t="s">
        <v>39</v>
      </c>
      <c r="D9845">
        <v>7</v>
      </c>
      <c r="E9845">
        <v>37814.227284391003</v>
      </c>
      <c r="F9845">
        <v>13994.545241483756</v>
      </c>
      <c r="G9845">
        <v>0</v>
      </c>
      <c r="H9845">
        <v>372206.30031918501</v>
      </c>
      <c r="I9845">
        <v>372206.30031918501</v>
      </c>
      <c r="J9845">
        <v>744313.921942999</v>
      </c>
      <c r="K9845">
        <v>744313.921942999</v>
      </c>
      <c r="L9845">
        <v>744313.921942999</v>
      </c>
      <c r="M9845">
        <v>1116633.32135889</v>
      </c>
      <c r="N9845">
        <v>1116633.32135889</v>
      </c>
      <c r="O9845">
        <v>1116633.32135889</v>
      </c>
      <c r="Q9845" t="str">
        <f>VLOOKUP(A9845,Lookup_Tables!$D$2:$E$7,2,FALSE)</f>
        <v>PF</v>
      </c>
      <c r="R9845" t="str">
        <f>IFERROR(VLOOKUP(D9845,Lookup_Tables!$A$2:$B$21,2,FALSE),"All")</f>
        <v>Power Plant</v>
      </c>
    </row>
    <row r="9846" spans="1:18" hidden="1">
      <c r="A9846">
        <v>4096</v>
      </c>
      <c r="B9846">
        <v>43</v>
      </c>
      <c r="C9846" t="s">
        <v>38</v>
      </c>
      <c r="D9846">
        <v>8</v>
      </c>
      <c r="E9846">
        <v>9278.3900748239193</v>
      </c>
      <c r="F9846">
        <v>1996.3453109314733</v>
      </c>
      <c r="G9846">
        <v>0</v>
      </c>
      <c r="H9846">
        <v>0</v>
      </c>
      <c r="I9846">
        <v>0</v>
      </c>
      <c r="J9846">
        <v>0</v>
      </c>
      <c r="K9846">
        <v>12740.979752982999</v>
      </c>
      <c r="L9846">
        <v>657039.80483724095</v>
      </c>
      <c r="M9846">
        <v>1145117.5993357799</v>
      </c>
      <c r="N9846">
        <v>1699119.9972822201</v>
      </c>
      <c r="O9846">
        <v>2571944.8643365102</v>
      </c>
      <c r="Q9846" t="str">
        <f>VLOOKUP(A9846,Lookup_Tables!$D$2:$E$7,2,FALSE)</f>
        <v>PF</v>
      </c>
      <c r="R9846" t="str">
        <f>IFERROR(VLOOKUP(D9846,Lookup_Tables!$A$2:$B$21,2,FALSE),"All")</f>
        <v>Prison</v>
      </c>
    </row>
    <row r="9847" spans="1:18" hidden="1">
      <c r="A9847">
        <v>4096</v>
      </c>
      <c r="B9847">
        <v>43</v>
      </c>
      <c r="C9847" t="s">
        <v>39</v>
      </c>
      <c r="D9847">
        <v>8</v>
      </c>
      <c r="E9847">
        <v>9277.3651766446801</v>
      </c>
      <c r="F9847">
        <v>1995.320412752234</v>
      </c>
      <c r="G9847">
        <v>0</v>
      </c>
      <c r="H9847">
        <v>0</v>
      </c>
      <c r="I9847">
        <v>0</v>
      </c>
      <c r="J9847">
        <v>0</v>
      </c>
      <c r="K9847">
        <v>12740.979752982999</v>
      </c>
      <c r="L9847">
        <v>657039.80483724095</v>
      </c>
      <c r="M9847">
        <v>1145117.5993357799</v>
      </c>
      <c r="N9847">
        <v>1699119.9972822201</v>
      </c>
      <c r="O9847">
        <v>2571944.8643365102</v>
      </c>
      <c r="Q9847" t="str">
        <f>VLOOKUP(A9847,Lookup_Tables!$D$2:$E$7,2,FALSE)</f>
        <v>PF</v>
      </c>
      <c r="R9847" t="str">
        <f>IFERROR(VLOOKUP(D9847,Lookup_Tables!$A$2:$B$21,2,FALSE),"All")</f>
        <v>Prison</v>
      </c>
    </row>
    <row r="9848" spans="1:18" hidden="1">
      <c r="A9848">
        <v>4096</v>
      </c>
      <c r="B9848">
        <v>43</v>
      </c>
      <c r="C9848" t="s">
        <v>38</v>
      </c>
      <c r="D9848">
        <v>9</v>
      </c>
      <c r="E9848">
        <v>61096.0585600306</v>
      </c>
      <c r="F9848">
        <v>26897.908284569057</v>
      </c>
      <c r="G9848">
        <v>126107.670937692</v>
      </c>
      <c r="H9848">
        <v>206534.93653241801</v>
      </c>
      <c r="I9848">
        <v>230606.64390055701</v>
      </c>
      <c r="J9848">
        <v>339377.44184558903</v>
      </c>
      <c r="K9848">
        <v>862989.23584067496</v>
      </c>
      <c r="L9848">
        <v>1911862.6554479301</v>
      </c>
      <c r="M9848">
        <v>2317047.1267072302</v>
      </c>
      <c r="N9848">
        <v>3043969.6626441702</v>
      </c>
      <c r="O9848">
        <v>4881388.1013830099</v>
      </c>
      <c r="Q9848" t="str">
        <f>VLOOKUP(A9848,Lookup_Tables!$D$2:$E$7,2,FALSE)</f>
        <v>PF</v>
      </c>
      <c r="R9848" t="str">
        <f>IFERROR(VLOOKUP(D9848,Lookup_Tables!$A$2:$B$21,2,FALSE),"All")</f>
        <v>Pub Admin Bldg</v>
      </c>
    </row>
    <row r="9849" spans="1:18" hidden="1">
      <c r="A9849">
        <v>4096</v>
      </c>
      <c r="B9849">
        <v>43</v>
      </c>
      <c r="C9849" t="s">
        <v>39</v>
      </c>
      <c r="D9849">
        <v>9</v>
      </c>
      <c r="E9849">
        <v>56001.6618117822</v>
      </c>
      <c r="F9849">
        <v>25072.962413401998</v>
      </c>
      <c r="G9849">
        <v>108325.235921687</v>
      </c>
      <c r="H9849">
        <v>164132.716277081</v>
      </c>
      <c r="I9849">
        <v>179452.96496421</v>
      </c>
      <c r="J9849">
        <v>280420.25524849398</v>
      </c>
      <c r="K9849">
        <v>841617.38101996505</v>
      </c>
      <c r="L9849">
        <v>1750800.3679372601</v>
      </c>
      <c r="M9849">
        <v>2158688.3413216099</v>
      </c>
      <c r="N9849">
        <v>2980406.37656155</v>
      </c>
      <c r="O9849">
        <v>4881388.1013830099</v>
      </c>
      <c r="Q9849" t="str">
        <f>VLOOKUP(A9849,Lookup_Tables!$D$2:$E$7,2,FALSE)</f>
        <v>PF</v>
      </c>
      <c r="R9849" t="str">
        <f>IFERROR(VLOOKUP(D9849,Lookup_Tables!$A$2:$B$21,2,FALSE),"All")</f>
        <v>Pub Admin Bldg</v>
      </c>
    </row>
    <row r="9850" spans="1:18" hidden="1">
      <c r="A9850">
        <v>4096</v>
      </c>
      <c r="B9850">
        <v>43</v>
      </c>
      <c r="C9850" t="s">
        <v>38</v>
      </c>
      <c r="D9850">
        <v>10</v>
      </c>
      <c r="E9850">
        <v>1824368.1373781101</v>
      </c>
      <c r="F9850">
        <v>570426.18464098102</v>
      </c>
      <c r="G9850">
        <v>1642848.4497358201</v>
      </c>
      <c r="H9850">
        <v>9234719.5439852197</v>
      </c>
      <c r="I9850">
        <v>12194748.6974022</v>
      </c>
      <c r="J9850">
        <v>22777372.6679371</v>
      </c>
      <c r="K9850">
        <v>44697471.185739897</v>
      </c>
      <c r="L9850">
        <v>71565120.636147201</v>
      </c>
      <c r="M9850">
        <v>85336669.112523705</v>
      </c>
      <c r="N9850">
        <v>100139191.22639801</v>
      </c>
      <c r="O9850">
        <v>137570876.665483</v>
      </c>
      <c r="Q9850" t="str">
        <f>VLOOKUP(A9850,Lookup_Tables!$D$2:$E$7,2,FALSE)</f>
        <v>PF</v>
      </c>
      <c r="R9850" t="str">
        <f>IFERROR(VLOOKUP(D9850,Lookup_Tables!$A$2:$B$21,2,FALSE),"All")</f>
        <v>Pub School</v>
      </c>
    </row>
    <row r="9851" spans="1:18" hidden="1">
      <c r="A9851">
        <v>4096</v>
      </c>
      <c r="B9851">
        <v>43</v>
      </c>
      <c r="C9851" t="s">
        <v>39</v>
      </c>
      <c r="D9851">
        <v>10</v>
      </c>
      <c r="E9851">
        <v>1756194.45559089</v>
      </c>
      <c r="F9851">
        <v>551623.76317614084</v>
      </c>
      <c r="G9851">
        <v>1460003.99947663</v>
      </c>
      <c r="H9851">
        <v>8811687.3753827903</v>
      </c>
      <c r="I9851">
        <v>11978241.9038141</v>
      </c>
      <c r="J9851">
        <v>22416453.689487699</v>
      </c>
      <c r="K9851">
        <v>43421968.232612997</v>
      </c>
      <c r="L9851">
        <v>69729674.107482597</v>
      </c>
      <c r="M9851">
        <v>82713306.948041797</v>
      </c>
      <c r="N9851">
        <v>99778694.846390501</v>
      </c>
      <c r="O9851">
        <v>122306627.54002801</v>
      </c>
      <c r="Q9851" t="str">
        <f>VLOOKUP(A9851,Lookup_Tables!$D$2:$E$7,2,FALSE)</f>
        <v>PF</v>
      </c>
      <c r="R9851" t="str">
        <f>IFERROR(VLOOKUP(D9851,Lookup_Tables!$A$2:$B$21,2,FALSE),"All")</f>
        <v>Pub School</v>
      </c>
    </row>
    <row r="9852" spans="1:18" hidden="1">
      <c r="A9852">
        <v>4096</v>
      </c>
      <c r="B9852">
        <v>43</v>
      </c>
      <c r="C9852" t="s">
        <v>38</v>
      </c>
      <c r="D9852">
        <v>11</v>
      </c>
      <c r="E9852">
        <v>138092.17362472299</v>
      </c>
      <c r="F9852">
        <v>34990.211910937433</v>
      </c>
      <c r="G9852">
        <v>0</v>
      </c>
      <c r="H9852">
        <v>36574.279017800698</v>
      </c>
      <c r="I9852">
        <v>411450.37670219003</v>
      </c>
      <c r="J9852">
        <v>2159887.0022154702</v>
      </c>
      <c r="K9852">
        <v>5112209.6065598903</v>
      </c>
      <c r="L9852">
        <v>8190736.0099043399</v>
      </c>
      <c r="M9852">
        <v>9044670.6483915709</v>
      </c>
      <c r="N9852">
        <v>11065086.131152799</v>
      </c>
      <c r="O9852">
        <v>12867047.9210969</v>
      </c>
      <c r="Q9852" t="str">
        <f>VLOOKUP(A9852,Lookup_Tables!$D$2:$E$7,2,FALSE)</f>
        <v>PF</v>
      </c>
      <c r="R9852" t="str">
        <f>IFERROR(VLOOKUP(D9852,Lookup_Tables!$A$2:$B$21,2,FALSE),"All")</f>
        <v>Pub Univ</v>
      </c>
    </row>
    <row r="9853" spans="1:18" hidden="1">
      <c r="A9853">
        <v>4096</v>
      </c>
      <c r="B9853">
        <v>43</v>
      </c>
      <c r="C9853" t="s">
        <v>39</v>
      </c>
      <c r="D9853">
        <v>11</v>
      </c>
      <c r="E9853">
        <v>136589.247885891</v>
      </c>
      <c r="F9853">
        <v>34809.412562479512</v>
      </c>
      <c r="G9853">
        <v>0</v>
      </c>
      <c r="H9853">
        <v>36574.279017800698</v>
      </c>
      <c r="I9853">
        <v>411450.37670219003</v>
      </c>
      <c r="J9853">
        <v>2159887.0022154702</v>
      </c>
      <c r="K9853">
        <v>5112209.6065598903</v>
      </c>
      <c r="L9853">
        <v>7745082.9659250202</v>
      </c>
      <c r="M9853">
        <v>8931622.6036847997</v>
      </c>
      <c r="N9853">
        <v>11047687.3708273</v>
      </c>
      <c r="O9853">
        <v>12234069.4244412</v>
      </c>
      <c r="Q9853" t="str">
        <f>VLOOKUP(A9853,Lookup_Tables!$D$2:$E$7,2,FALSE)</f>
        <v>PF</v>
      </c>
      <c r="R9853" t="str">
        <f>IFERROR(VLOOKUP(D9853,Lookup_Tables!$A$2:$B$21,2,FALSE),"All")</f>
        <v>Pub Univ</v>
      </c>
    </row>
    <row r="9854" spans="1:18" hidden="1">
      <c r="A9854">
        <v>4096</v>
      </c>
      <c r="B9854">
        <v>43</v>
      </c>
      <c r="C9854" t="s">
        <v>38</v>
      </c>
      <c r="D9854">
        <v>13</v>
      </c>
      <c r="E9854">
        <v>1625942.7252307399</v>
      </c>
      <c r="F9854">
        <v>612743.03623703995</v>
      </c>
      <c r="G9854">
        <v>2196238.1790146502</v>
      </c>
      <c r="H9854">
        <v>7276924.4383960003</v>
      </c>
      <c r="I9854">
        <v>9462860.5760814901</v>
      </c>
      <c r="J9854">
        <v>16102497.066041499</v>
      </c>
      <c r="K9854">
        <v>33959494.958279699</v>
      </c>
      <c r="L9854">
        <v>55282530.1376689</v>
      </c>
      <c r="M9854">
        <v>64695084.776813202</v>
      </c>
      <c r="N9854">
        <v>83691516.890414998</v>
      </c>
      <c r="O9854">
        <v>107554439.568691</v>
      </c>
      <c r="Q9854" t="str">
        <f>VLOOKUP(A9854,Lookup_Tables!$D$2:$E$7,2,FALSE)</f>
        <v>PF</v>
      </c>
      <c r="R9854" t="str">
        <f>IFERROR(VLOOKUP(D9854,Lookup_Tables!$A$2:$B$21,2,FALSE),"All")</f>
        <v>Residual Inst</v>
      </c>
    </row>
    <row r="9855" spans="1:18" hidden="1">
      <c r="A9855">
        <v>4096</v>
      </c>
      <c r="B9855">
        <v>43</v>
      </c>
      <c r="C9855" t="s">
        <v>39</v>
      </c>
      <c r="D9855">
        <v>13</v>
      </c>
      <c r="E9855">
        <v>1523217.64093119</v>
      </c>
      <c r="F9855">
        <v>562981.18176642561</v>
      </c>
      <c r="G9855">
        <v>1802711.3888705701</v>
      </c>
      <c r="H9855">
        <v>6685755.9385738596</v>
      </c>
      <c r="I9855">
        <v>8775230.9238403402</v>
      </c>
      <c r="J9855">
        <v>15940839.8908327</v>
      </c>
      <c r="K9855">
        <v>32821630.653829601</v>
      </c>
      <c r="L9855">
        <v>54419658.617076397</v>
      </c>
      <c r="M9855">
        <v>62931312.417644002</v>
      </c>
      <c r="N9855">
        <v>81147171.719574496</v>
      </c>
      <c r="O9855">
        <v>105552990.20633601</v>
      </c>
      <c r="Q9855" t="str">
        <f>VLOOKUP(A9855,Lookup_Tables!$D$2:$E$7,2,FALSE)</f>
        <v>PF</v>
      </c>
      <c r="R9855" t="str">
        <f>IFERROR(VLOOKUP(D9855,Lookup_Tables!$A$2:$B$21,2,FALSE),"All")</f>
        <v>Residual Inst</v>
      </c>
    </row>
    <row r="9856" spans="1:18" hidden="1">
      <c r="A9856">
        <v>4096</v>
      </c>
      <c r="B9856">
        <v>43</v>
      </c>
      <c r="C9856" t="s">
        <v>38</v>
      </c>
      <c r="D9856">
        <v>14</v>
      </c>
      <c r="E9856">
        <v>2566619.8862864901</v>
      </c>
      <c r="F9856">
        <v>776358.72633289173</v>
      </c>
      <c r="G9856">
        <v>1613689.32214011</v>
      </c>
      <c r="H9856">
        <v>11680981.486205701</v>
      </c>
      <c r="I9856">
        <v>15441506.2697674</v>
      </c>
      <c r="J9856">
        <v>31052713.3355234</v>
      </c>
      <c r="K9856">
        <v>63742335.5777402</v>
      </c>
      <c r="L9856">
        <v>113961330.715781</v>
      </c>
      <c r="M9856">
        <v>132545028.16103899</v>
      </c>
      <c r="N9856">
        <v>166951114.84181601</v>
      </c>
      <c r="O9856">
        <v>234438539.86506101</v>
      </c>
      <c r="Q9856" t="str">
        <f>VLOOKUP(A9856,Lookup_Tables!$D$2:$E$7,2,FALSE)</f>
        <v>PF</v>
      </c>
      <c r="R9856" t="str">
        <f>IFERROR(VLOOKUP(D9856,Lookup_Tables!$A$2:$B$21,2,FALSE),"All")</f>
        <v>Road</v>
      </c>
    </row>
    <row r="9857" spans="1:18" hidden="1">
      <c r="A9857">
        <v>4096</v>
      </c>
      <c r="B9857">
        <v>43</v>
      </c>
      <c r="C9857" t="s">
        <v>39</v>
      </c>
      <c r="D9857">
        <v>14</v>
      </c>
      <c r="E9857">
        <v>2493436.02296755</v>
      </c>
      <c r="F9857">
        <v>751526.89946023398</v>
      </c>
      <c r="G9857">
        <v>1361576.42985164</v>
      </c>
      <c r="H9857">
        <v>11418510.2359575</v>
      </c>
      <c r="I9857">
        <v>15003739.496685499</v>
      </c>
      <c r="J9857">
        <v>31052713.3355234</v>
      </c>
      <c r="K9857">
        <v>62817992.5595048</v>
      </c>
      <c r="L9857">
        <v>105930690.73067699</v>
      </c>
      <c r="M9857">
        <v>129502241.62935901</v>
      </c>
      <c r="N9857">
        <v>160061041.82282501</v>
      </c>
      <c r="O9857">
        <v>234427976.17314699</v>
      </c>
      <c r="Q9857" t="str">
        <f>VLOOKUP(A9857,Lookup_Tables!$D$2:$E$7,2,FALSE)</f>
        <v>PF</v>
      </c>
      <c r="R9857" t="str">
        <f>IFERROR(VLOOKUP(D9857,Lookup_Tables!$A$2:$B$21,2,FALSE),"All")</f>
        <v>Road</v>
      </c>
    </row>
    <row r="9858" spans="1:18" hidden="1">
      <c r="A9858">
        <v>4096</v>
      </c>
      <c r="B9858">
        <v>43</v>
      </c>
      <c r="C9858" t="s">
        <v>38</v>
      </c>
      <c r="D9858">
        <v>15</v>
      </c>
      <c r="E9858">
        <v>85584600.5455309</v>
      </c>
      <c r="F9858">
        <v>31399415.254684351</v>
      </c>
      <c r="G9858">
        <v>125268978.343319</v>
      </c>
      <c r="H9858">
        <v>407156714.80782199</v>
      </c>
      <c r="I9858">
        <v>507101121.94194901</v>
      </c>
      <c r="J9858">
        <v>903041107.10777903</v>
      </c>
      <c r="K9858">
        <v>1803348108.36043</v>
      </c>
      <c r="L9858">
        <v>2940643540.2919698</v>
      </c>
      <c r="M9858">
        <v>3349166422.0699301</v>
      </c>
      <c r="N9858">
        <v>4142538019.2059002</v>
      </c>
      <c r="O9858">
        <v>5364654515.5996304</v>
      </c>
      <c r="Q9858" t="str">
        <f>VLOOKUP(A9858,Lookup_Tables!$D$2:$E$7,2,FALSE)</f>
        <v>PF</v>
      </c>
      <c r="R9858" t="str">
        <f>IFERROR(VLOOKUP(D9858,Lookup_Tables!$A$2:$B$21,2,FALSE),"All")</f>
        <v>All</v>
      </c>
    </row>
    <row r="9859" spans="1:18" hidden="1">
      <c r="A9859">
        <v>4096</v>
      </c>
      <c r="B9859">
        <v>43</v>
      </c>
      <c r="C9859" t="s">
        <v>39</v>
      </c>
      <c r="D9859">
        <v>15</v>
      </c>
      <c r="E9859">
        <v>80277938.431595698</v>
      </c>
      <c r="F9859">
        <v>29182769.125241332</v>
      </c>
      <c r="G9859">
        <v>106803521.68104801</v>
      </c>
      <c r="H9859">
        <v>366323163.788535</v>
      </c>
      <c r="I9859">
        <v>480360470.76191998</v>
      </c>
      <c r="J9859">
        <v>879925918.38546002</v>
      </c>
      <c r="K9859">
        <v>1720386176.4639399</v>
      </c>
      <c r="L9859">
        <v>2710639618.1968198</v>
      </c>
      <c r="M9859">
        <v>3247050498.4814301</v>
      </c>
      <c r="N9859">
        <v>4082770479.5391202</v>
      </c>
      <c r="O9859">
        <v>5151296522.6602402</v>
      </c>
      <c r="Q9859" t="str">
        <f>VLOOKUP(A9859,Lookup_Tables!$D$2:$E$7,2,FALSE)</f>
        <v>PF</v>
      </c>
      <c r="R9859" t="str">
        <f>IFERROR(VLOOKUP(D9859,Lookup_Tables!$A$2:$B$21,2,FALSE),"All")</f>
        <v>All</v>
      </c>
    </row>
    <row r="9860" spans="1:18" hidden="1">
      <c r="A9860">
        <v>4096</v>
      </c>
      <c r="B9860">
        <v>43</v>
      </c>
      <c r="C9860" t="s">
        <v>38</v>
      </c>
      <c r="D9860">
        <v>16</v>
      </c>
      <c r="E9860">
        <v>10324631.0898783</v>
      </c>
      <c r="F9860">
        <v>3572727.0941676674</v>
      </c>
      <c r="G9860">
        <v>11320177.413626401</v>
      </c>
      <c r="H9860">
        <v>47103152.051005803</v>
      </c>
      <c r="I9860">
        <v>62136008.318406098</v>
      </c>
      <c r="J9860">
        <v>116901357.526787</v>
      </c>
      <c r="K9860">
        <v>227572347.53972501</v>
      </c>
      <c r="L9860">
        <v>396227246.78922099</v>
      </c>
      <c r="M9860">
        <v>459699745.032713</v>
      </c>
      <c r="N9860">
        <v>554631411.57038403</v>
      </c>
      <c r="O9860">
        <v>753058815.02558994</v>
      </c>
      <c r="Q9860" t="str">
        <f>VLOOKUP(A9860,Lookup_Tables!$D$2:$E$7,2,FALSE)</f>
        <v>PF</v>
      </c>
      <c r="R9860" t="str">
        <f>IFERROR(VLOOKUP(D9860,Lookup_Tables!$A$2:$B$21,2,FALSE),"All")</f>
        <v>Government_Loss</v>
      </c>
    </row>
    <row r="9861" spans="1:18" hidden="1">
      <c r="A9861">
        <v>4096</v>
      </c>
      <c r="B9861">
        <v>43</v>
      </c>
      <c r="C9861" t="s">
        <v>39</v>
      </c>
      <c r="D9861">
        <v>16</v>
      </c>
      <c r="E9861">
        <v>9807552.9146254491</v>
      </c>
      <c r="F9861">
        <v>3313297.2202837281</v>
      </c>
      <c r="G9861">
        <v>9585556.0971881896</v>
      </c>
      <c r="H9861">
        <v>44437900.3019647</v>
      </c>
      <c r="I9861">
        <v>59450922.224140301</v>
      </c>
      <c r="J9861">
        <v>113703756.92974199</v>
      </c>
      <c r="K9861">
        <v>224611691.589533</v>
      </c>
      <c r="L9861">
        <v>377179974.95402199</v>
      </c>
      <c r="M9861">
        <v>449187930.43401599</v>
      </c>
      <c r="N9861">
        <v>545613509.19041002</v>
      </c>
      <c r="O9861">
        <v>748925374.627985</v>
      </c>
      <c r="Q9861" t="str">
        <f>VLOOKUP(A9861,Lookup_Tables!$D$2:$E$7,2,FALSE)</f>
        <v>PF</v>
      </c>
      <c r="R9861" t="str">
        <f>IFERROR(VLOOKUP(D9861,Lookup_Tables!$A$2:$B$21,2,FALSE),"All")</f>
        <v>Government_Loss</v>
      </c>
    </row>
    <row r="9862" spans="1:18" hidden="1">
      <c r="A9862">
        <v>4096</v>
      </c>
      <c r="B9862">
        <v>43</v>
      </c>
      <c r="C9862" t="s">
        <v>38</v>
      </c>
      <c r="D9862">
        <v>17</v>
      </c>
      <c r="E9862">
        <v>7621857.8597310502</v>
      </c>
      <c r="F9862">
        <v>2728634.1265058927</v>
      </c>
      <c r="G9862">
        <v>9892751.6411716007</v>
      </c>
      <c r="H9862">
        <v>34971085.418362796</v>
      </c>
      <c r="I9862">
        <v>45491863.221545003</v>
      </c>
      <c r="J9862">
        <v>83914909.028246105</v>
      </c>
      <c r="K9862">
        <v>162478656.230589</v>
      </c>
      <c r="L9862">
        <v>274355588.22706199</v>
      </c>
      <c r="M9862">
        <v>320520222.31308401</v>
      </c>
      <c r="N9862">
        <v>385861480.310417</v>
      </c>
      <c r="O9862">
        <v>507160039.48204899</v>
      </c>
      <c r="Q9862" t="str">
        <f>VLOOKUP(A9862,Lookup_Tables!$D$2:$E$7,2,FALSE)</f>
        <v>PF</v>
      </c>
      <c r="R9862" t="str">
        <f>IFERROR(VLOOKUP(D9862,Lookup_Tables!$A$2:$B$21,2,FALSE),"All")</f>
        <v>Emergency_Loss</v>
      </c>
    </row>
    <row r="9863" spans="1:18" hidden="1">
      <c r="A9863">
        <v>4096</v>
      </c>
      <c r="B9863">
        <v>43</v>
      </c>
      <c r="C9863" t="s">
        <v>39</v>
      </c>
      <c r="D9863">
        <v>17</v>
      </c>
      <c r="E9863">
        <v>7180475.8190486496</v>
      </c>
      <c r="F9863">
        <v>2535492.9166539703</v>
      </c>
      <c r="G9863">
        <v>8436861.7031138092</v>
      </c>
      <c r="H9863">
        <v>32033554.847056601</v>
      </c>
      <c r="I9863">
        <v>43153578.605665199</v>
      </c>
      <c r="J9863">
        <v>81445456.810148895</v>
      </c>
      <c r="K9863">
        <v>160909569.90173799</v>
      </c>
      <c r="L9863">
        <v>251980584.58387899</v>
      </c>
      <c r="M9863">
        <v>302940907.54980397</v>
      </c>
      <c r="N9863">
        <v>372591392.144225</v>
      </c>
      <c r="O9863">
        <v>500376947.44746</v>
      </c>
      <c r="Q9863" t="str">
        <f>VLOOKUP(A9863,Lookup_Tables!$D$2:$E$7,2,FALSE)</f>
        <v>PF</v>
      </c>
      <c r="R9863" t="str">
        <f>IFERROR(VLOOKUP(D9863,Lookup_Tables!$A$2:$B$21,2,FALSE),"All")</f>
        <v>Emergency_Loss</v>
      </c>
    </row>
    <row r="9864" spans="1:18" hidden="1">
      <c r="A9864">
        <v>4096</v>
      </c>
      <c r="B9864">
        <v>43</v>
      </c>
      <c r="C9864" t="s">
        <v>38</v>
      </c>
      <c r="D9864">
        <v>18</v>
      </c>
      <c r="E9864">
        <v>17946488.949609201</v>
      </c>
      <c r="F9864">
        <v>6265665.5421352014</v>
      </c>
      <c r="G9864">
        <v>21015820.140116598</v>
      </c>
      <c r="H9864">
        <v>82857329.912939593</v>
      </c>
      <c r="I9864">
        <v>108343386.396541</v>
      </c>
      <c r="J9864">
        <v>201078460.20039099</v>
      </c>
      <c r="K9864">
        <v>396298177.91852897</v>
      </c>
      <c r="L9864">
        <v>671854344.55915999</v>
      </c>
      <c r="M9864">
        <v>779507224.50367606</v>
      </c>
      <c r="N9864">
        <v>940836381.25313902</v>
      </c>
      <c r="O9864">
        <v>1258932932.8975101</v>
      </c>
      <c r="Q9864" t="str">
        <f>VLOOKUP(A9864,Lookup_Tables!$D$2:$E$7,2,FALSE)</f>
        <v>PF</v>
      </c>
      <c r="R9864" t="str">
        <f>IFERROR(VLOOKUP(D9864,Lookup_Tables!$A$2:$B$21,2,FALSE),"All")</f>
        <v>Govt_Plus_Emergency</v>
      </c>
    </row>
    <row r="9865" spans="1:18" hidden="1">
      <c r="A9865">
        <v>4096</v>
      </c>
      <c r="B9865">
        <v>43</v>
      </c>
      <c r="C9865" t="s">
        <v>39</v>
      </c>
      <c r="D9865">
        <v>18</v>
      </c>
      <c r="E9865">
        <v>16979472.082079701</v>
      </c>
      <c r="F9865">
        <v>5837468.1617956944</v>
      </c>
      <c r="G9865">
        <v>17879908.521549601</v>
      </c>
      <c r="H9865">
        <v>77565716.223573595</v>
      </c>
      <c r="I9865">
        <v>102817479.305407</v>
      </c>
      <c r="J9865">
        <v>195985137.90785199</v>
      </c>
      <c r="K9865">
        <v>382929307.58164901</v>
      </c>
      <c r="L9865">
        <v>629160559.53790104</v>
      </c>
      <c r="M9865">
        <v>753338312.51436996</v>
      </c>
      <c r="N9865">
        <v>918428662.72675002</v>
      </c>
      <c r="O9865">
        <v>1252441229.9875</v>
      </c>
      <c r="Q9865" t="str">
        <f>VLOOKUP(A9865,Lookup_Tables!$D$2:$E$7,2,FALSE)</f>
        <v>PF</v>
      </c>
      <c r="R9865" t="str">
        <f>IFERROR(VLOOKUP(D9865,Lookup_Tables!$A$2:$B$21,2,FALSE),"All")</f>
        <v>Govt_Plus_Emergency</v>
      </c>
    </row>
    <row r="9866" spans="1:18" hidden="1">
      <c r="A9866">
        <v>4096</v>
      </c>
      <c r="B9866">
        <v>44</v>
      </c>
      <c r="C9866" t="s">
        <v>38</v>
      </c>
      <c r="D9866">
        <v>0</v>
      </c>
      <c r="E9866">
        <v>4263626.6354680201</v>
      </c>
      <c r="F9866">
        <v>1107964.5662689172</v>
      </c>
      <c r="G9866">
        <v>0</v>
      </c>
      <c r="H9866">
        <v>16585013.3561181</v>
      </c>
      <c r="I9866">
        <v>32644580.329276498</v>
      </c>
      <c r="J9866">
        <v>74057483.546443298</v>
      </c>
      <c r="K9866">
        <v>131642572.540719</v>
      </c>
      <c r="L9866">
        <v>178950248.3691</v>
      </c>
      <c r="M9866">
        <v>193309205.59007099</v>
      </c>
      <c r="N9866">
        <v>268689220.05353802</v>
      </c>
      <c r="O9866">
        <v>376788718.19571102</v>
      </c>
      <c r="Q9866" t="str">
        <f>VLOOKUP(A9866,Lookup_Tables!$D$2:$E$7,2,FALSE)</f>
        <v>PF</v>
      </c>
      <c r="R9866" t="str">
        <f>IFERROR(VLOOKUP(D9866,Lookup_Tables!$A$2:$B$21,2,FALSE),"All")</f>
        <v>Private Assets</v>
      </c>
    </row>
    <row r="9867" spans="1:18" hidden="1">
      <c r="A9867">
        <v>4096</v>
      </c>
      <c r="B9867">
        <v>44</v>
      </c>
      <c r="C9867" t="s">
        <v>39</v>
      </c>
      <c r="D9867">
        <v>0</v>
      </c>
      <c r="E9867">
        <v>4214291.84104551</v>
      </c>
      <c r="F9867">
        <v>1086730.4537230236</v>
      </c>
      <c r="G9867">
        <v>0</v>
      </c>
      <c r="H9867">
        <v>16585013.3561181</v>
      </c>
      <c r="I9867">
        <v>32338358.901145902</v>
      </c>
      <c r="J9867">
        <v>74057483.546443298</v>
      </c>
      <c r="K9867">
        <v>129280860.819823</v>
      </c>
      <c r="L9867">
        <v>176037149.182895</v>
      </c>
      <c r="M9867">
        <v>192721916.676613</v>
      </c>
      <c r="N9867">
        <v>260567725.14885899</v>
      </c>
      <c r="O9867">
        <v>376788718.19571102</v>
      </c>
      <c r="Q9867" t="str">
        <f>VLOOKUP(A9867,Lookup_Tables!$D$2:$E$7,2,FALSE)</f>
        <v>PF</v>
      </c>
      <c r="R9867" t="str">
        <f>IFERROR(VLOOKUP(D9867,Lookup_Tables!$A$2:$B$21,2,FALSE),"All")</f>
        <v>Private Assets</v>
      </c>
    </row>
    <row r="9868" spans="1:18" hidden="1">
      <c r="A9868">
        <v>4096</v>
      </c>
      <c r="B9868">
        <v>44</v>
      </c>
      <c r="C9868" t="s">
        <v>38</v>
      </c>
      <c r="D9868">
        <v>2</v>
      </c>
      <c r="E9868">
        <v>28126.104950149202</v>
      </c>
      <c r="F9868">
        <v>17862.889847110782</v>
      </c>
      <c r="G9868">
        <v>0</v>
      </c>
      <c r="H9868">
        <v>8515.8872648016695</v>
      </c>
      <c r="I9868">
        <v>20438.853913236799</v>
      </c>
      <c r="J9868">
        <v>53367.083569527997</v>
      </c>
      <c r="K9868">
        <v>118997.130066303</v>
      </c>
      <c r="L9868">
        <v>176030.020788911</v>
      </c>
      <c r="M9868">
        <v>243486.76342820699</v>
      </c>
      <c r="N9868">
        <v>850216.23997882497</v>
      </c>
      <c r="O9868">
        <v>7292048.2351888604</v>
      </c>
      <c r="Q9868" t="str">
        <f>VLOOKUP(A9868,Lookup_Tables!$D$2:$E$7,2,FALSE)</f>
        <v>PF</v>
      </c>
      <c r="R9868" t="str">
        <f>IFERROR(VLOOKUP(D9868,Lookup_Tables!$A$2:$B$21,2,FALSE),"All")</f>
        <v>Bridge</v>
      </c>
    </row>
    <row r="9869" spans="1:18" hidden="1">
      <c r="A9869">
        <v>4096</v>
      </c>
      <c r="B9869">
        <v>44</v>
      </c>
      <c r="C9869" t="s">
        <v>39</v>
      </c>
      <c r="D9869">
        <v>2</v>
      </c>
      <c r="E9869">
        <v>28087.6483358404</v>
      </c>
      <c r="F9869">
        <v>17824.433232801981</v>
      </c>
      <c r="G9869">
        <v>0</v>
      </c>
      <c r="H9869">
        <v>8515.8872648016695</v>
      </c>
      <c r="I9869">
        <v>20438.853913236799</v>
      </c>
      <c r="J9869">
        <v>53367.083569527997</v>
      </c>
      <c r="K9869">
        <v>118997.130066303</v>
      </c>
      <c r="L9869">
        <v>176030.020788911</v>
      </c>
      <c r="M9869">
        <v>243486.76342820699</v>
      </c>
      <c r="N9869">
        <v>850216.23997882497</v>
      </c>
      <c r="O9869">
        <v>7292048.2351888604</v>
      </c>
      <c r="Q9869" t="str">
        <f>VLOOKUP(A9869,Lookup_Tables!$D$2:$E$7,2,FALSE)</f>
        <v>PF</v>
      </c>
      <c r="R9869" t="str">
        <f>IFERROR(VLOOKUP(D9869,Lookup_Tables!$A$2:$B$21,2,FALSE),"All")</f>
        <v>Bridge</v>
      </c>
    </row>
    <row r="9870" spans="1:18" hidden="1">
      <c r="A9870">
        <v>4096</v>
      </c>
      <c r="B9870">
        <v>44</v>
      </c>
      <c r="C9870" t="s">
        <v>38</v>
      </c>
      <c r="D9870">
        <v>3</v>
      </c>
      <c r="E9870">
        <v>5499.4313785424301</v>
      </c>
      <c r="F9870">
        <v>1655.652687990028</v>
      </c>
      <c r="G9870">
        <v>0</v>
      </c>
      <c r="H9870">
        <v>25025.689323672999</v>
      </c>
      <c r="I9870">
        <v>41714.359375511303</v>
      </c>
      <c r="J9870">
        <v>88988.571620616698</v>
      </c>
      <c r="K9870">
        <v>150177.948730768</v>
      </c>
      <c r="L9870">
        <v>208586.374439181</v>
      </c>
      <c r="M9870">
        <v>219592.69562572101</v>
      </c>
      <c r="N9870">
        <v>342107.39890778001</v>
      </c>
      <c r="O9870">
        <v>490094.734558255</v>
      </c>
      <c r="Q9870" t="str">
        <f>VLOOKUP(A9870,Lookup_Tables!$D$2:$E$7,2,FALSE)</f>
        <v>PF</v>
      </c>
      <c r="R9870" t="str">
        <f>IFERROR(VLOOKUP(D9870,Lookup_Tables!$A$2:$B$21,2,FALSE),"All")</f>
        <v>Govt Hosp</v>
      </c>
    </row>
    <row r="9871" spans="1:18" hidden="1">
      <c r="A9871">
        <v>4096</v>
      </c>
      <c r="B9871">
        <v>44</v>
      </c>
      <c r="C9871" t="s">
        <v>39</v>
      </c>
      <c r="D9871">
        <v>3</v>
      </c>
      <c r="E9871">
        <v>5438.5284865506501</v>
      </c>
      <c r="F9871">
        <v>1620.546503790833</v>
      </c>
      <c r="G9871">
        <v>0</v>
      </c>
      <c r="H9871">
        <v>25025.689323672999</v>
      </c>
      <c r="I9871">
        <v>41714.359375511303</v>
      </c>
      <c r="J9871">
        <v>88988.571620616698</v>
      </c>
      <c r="K9871">
        <v>146428.98104876699</v>
      </c>
      <c r="L9871">
        <v>208575.24391628499</v>
      </c>
      <c r="M9871">
        <v>219592.69562572101</v>
      </c>
      <c r="N9871">
        <v>335066.66004809598</v>
      </c>
      <c r="O9871">
        <v>490094.734558255</v>
      </c>
      <c r="Q9871" t="str">
        <f>VLOOKUP(A9871,Lookup_Tables!$D$2:$E$7,2,FALSE)</f>
        <v>PF</v>
      </c>
      <c r="R9871" t="str">
        <f>IFERROR(VLOOKUP(D9871,Lookup_Tables!$A$2:$B$21,2,FALSE),"All")</f>
        <v>Govt Hosp</v>
      </c>
    </row>
    <row r="9872" spans="1:18" hidden="1">
      <c r="A9872">
        <v>4096</v>
      </c>
      <c r="B9872">
        <v>44</v>
      </c>
      <c r="C9872" t="s">
        <v>38</v>
      </c>
      <c r="D9872">
        <v>4</v>
      </c>
      <c r="E9872">
        <v>3810.3451386363199</v>
      </c>
      <c r="F9872">
        <v>1971.0951786795763</v>
      </c>
      <c r="G9872">
        <v>0</v>
      </c>
      <c r="H9872">
        <v>0</v>
      </c>
      <c r="I9872">
        <v>3659.9135637681802</v>
      </c>
      <c r="J9872">
        <v>32291.109402711099</v>
      </c>
      <c r="K9872">
        <v>72805.246706417296</v>
      </c>
      <c r="L9872">
        <v>102916.359859442</v>
      </c>
      <c r="M9872">
        <v>118560.58571922399</v>
      </c>
      <c r="N9872">
        <v>183505.13998628699</v>
      </c>
      <c r="O9872">
        <v>579971.12579617195</v>
      </c>
      <c r="Q9872" t="str">
        <f>VLOOKUP(A9872,Lookup_Tables!$D$2:$E$7,2,FALSE)</f>
        <v>PF</v>
      </c>
      <c r="R9872" t="str">
        <f>IFERROR(VLOOKUP(D9872,Lookup_Tables!$A$2:$B$21,2,FALSE),"All")</f>
        <v>Govt Med Fac</v>
      </c>
    </row>
    <row r="9873" spans="1:18" hidden="1">
      <c r="A9873">
        <v>4096</v>
      </c>
      <c r="B9873">
        <v>44</v>
      </c>
      <c r="C9873" t="s">
        <v>39</v>
      </c>
      <c r="D9873">
        <v>4</v>
      </c>
      <c r="E9873">
        <v>3788.69524928996</v>
      </c>
      <c r="F9873">
        <v>1958.8671888342412</v>
      </c>
      <c r="G9873">
        <v>0</v>
      </c>
      <c r="H9873">
        <v>0</v>
      </c>
      <c r="I9873">
        <v>3659.9135637681802</v>
      </c>
      <c r="J9873">
        <v>32291.109402711099</v>
      </c>
      <c r="K9873">
        <v>72154.7242280309</v>
      </c>
      <c r="L9873">
        <v>102916.359859442</v>
      </c>
      <c r="M9873">
        <v>117640.669582445</v>
      </c>
      <c r="N9873">
        <v>179175.68515075199</v>
      </c>
      <c r="O9873">
        <v>579971.12579617195</v>
      </c>
      <c r="Q9873" t="str">
        <f>VLOOKUP(A9873,Lookup_Tables!$D$2:$E$7,2,FALSE)</f>
        <v>PF</v>
      </c>
      <c r="R9873" t="str">
        <f>IFERROR(VLOOKUP(D9873,Lookup_Tables!$A$2:$B$21,2,FALSE),"All")</f>
        <v>Govt Med Fac</v>
      </c>
    </row>
    <row r="9874" spans="1:18" hidden="1">
      <c r="A9874">
        <v>4096</v>
      </c>
      <c r="B9874">
        <v>44</v>
      </c>
      <c r="C9874" t="s">
        <v>38</v>
      </c>
      <c r="D9874">
        <v>9</v>
      </c>
      <c r="E9874">
        <v>1057.54728437177</v>
      </c>
      <c r="F9874">
        <v>301.38826201375991</v>
      </c>
      <c r="G9874">
        <v>0</v>
      </c>
      <c r="H9874">
        <v>0</v>
      </c>
      <c r="I9874">
        <v>1490.6794692665301</v>
      </c>
      <c r="J9874">
        <v>17959.815398477502</v>
      </c>
      <c r="K9874">
        <v>40063.071988493597</v>
      </c>
      <c r="L9874">
        <v>55445.852477759698</v>
      </c>
      <c r="M9874">
        <v>61626.053884260902</v>
      </c>
      <c r="N9874">
        <v>78054.762323305302</v>
      </c>
      <c r="O9874">
        <v>99617.064573224794</v>
      </c>
      <c r="Q9874" t="str">
        <f>VLOOKUP(A9874,Lookup_Tables!$D$2:$E$7,2,FALSE)</f>
        <v>PF</v>
      </c>
      <c r="R9874" t="str">
        <f>IFERROR(VLOOKUP(D9874,Lookup_Tables!$A$2:$B$21,2,FALSE),"All")</f>
        <v>Pub Admin Bldg</v>
      </c>
    </row>
    <row r="9875" spans="1:18" hidden="1">
      <c r="A9875">
        <v>4096</v>
      </c>
      <c r="B9875">
        <v>44</v>
      </c>
      <c r="C9875" t="s">
        <v>39</v>
      </c>
      <c r="D9875">
        <v>9</v>
      </c>
      <c r="E9875">
        <v>1046.0471318428499</v>
      </c>
      <c r="F9875">
        <v>297.59915583099348</v>
      </c>
      <c r="G9875">
        <v>0</v>
      </c>
      <c r="H9875">
        <v>0</v>
      </c>
      <c r="I9875">
        <v>1490.6794692665301</v>
      </c>
      <c r="J9875">
        <v>17959.815398477502</v>
      </c>
      <c r="K9875">
        <v>40063.071988493597</v>
      </c>
      <c r="L9875">
        <v>54941.233927254303</v>
      </c>
      <c r="M9875">
        <v>60598.4508211465</v>
      </c>
      <c r="N9875">
        <v>77028.266900177507</v>
      </c>
      <c r="O9875">
        <v>95492.338326933095</v>
      </c>
      <c r="Q9875" t="str">
        <f>VLOOKUP(A9875,Lookup_Tables!$D$2:$E$7,2,FALSE)</f>
        <v>PF</v>
      </c>
      <c r="R9875" t="str">
        <f>IFERROR(VLOOKUP(D9875,Lookup_Tables!$A$2:$B$21,2,FALSE),"All")</f>
        <v>Pub Admin Bldg</v>
      </c>
    </row>
    <row r="9876" spans="1:18" hidden="1">
      <c r="A9876">
        <v>4096</v>
      </c>
      <c r="B9876">
        <v>44</v>
      </c>
      <c r="C9876" t="s">
        <v>38</v>
      </c>
      <c r="D9876">
        <v>10</v>
      </c>
      <c r="E9876">
        <v>33024.928206711003</v>
      </c>
      <c r="F9876">
        <v>16647.351277673075</v>
      </c>
      <c r="G9876">
        <v>0</v>
      </c>
      <c r="H9876">
        <v>32756.669524361801</v>
      </c>
      <c r="I9876">
        <v>59846.310298431403</v>
      </c>
      <c r="J9876">
        <v>158646.43234431601</v>
      </c>
      <c r="K9876">
        <v>308656.60456203303</v>
      </c>
      <c r="L9876">
        <v>755290.22100450099</v>
      </c>
      <c r="M9876">
        <v>1073749.24194942</v>
      </c>
      <c r="N9876">
        <v>2110260.90285239</v>
      </c>
      <c r="O9876">
        <v>7218451.46451951</v>
      </c>
      <c r="Q9876" t="str">
        <f>VLOOKUP(A9876,Lookup_Tables!$D$2:$E$7,2,FALSE)</f>
        <v>PF</v>
      </c>
      <c r="R9876" t="str">
        <f>IFERROR(VLOOKUP(D9876,Lookup_Tables!$A$2:$B$21,2,FALSE),"All")</f>
        <v>Pub School</v>
      </c>
    </row>
    <row r="9877" spans="1:18" hidden="1">
      <c r="A9877">
        <v>4096</v>
      </c>
      <c r="B9877">
        <v>44</v>
      </c>
      <c r="C9877" t="s">
        <v>39</v>
      </c>
      <c r="D9877">
        <v>10</v>
      </c>
      <c r="E9877">
        <v>32919.154534757101</v>
      </c>
      <c r="F9877">
        <v>16615.018077842702</v>
      </c>
      <c r="G9877">
        <v>0</v>
      </c>
      <c r="H9877">
        <v>32756.669524361801</v>
      </c>
      <c r="I9877">
        <v>59043.847715187097</v>
      </c>
      <c r="J9877">
        <v>158646.43234431601</v>
      </c>
      <c r="K9877">
        <v>296108.409824337</v>
      </c>
      <c r="L9877">
        <v>755290.22100450099</v>
      </c>
      <c r="M9877">
        <v>1073749.24194942</v>
      </c>
      <c r="N9877">
        <v>2110260.90285239</v>
      </c>
      <c r="O9877">
        <v>7218451.46451951</v>
      </c>
      <c r="Q9877" t="str">
        <f>VLOOKUP(A9877,Lookup_Tables!$D$2:$E$7,2,FALSE)</f>
        <v>PF</v>
      </c>
      <c r="R9877" t="str">
        <f>IFERROR(VLOOKUP(D9877,Lookup_Tables!$A$2:$B$21,2,FALSE),"All")</f>
        <v>Pub School</v>
      </c>
    </row>
    <row r="9878" spans="1:18" hidden="1">
      <c r="A9878">
        <v>4096</v>
      </c>
      <c r="B9878">
        <v>44</v>
      </c>
      <c r="C9878" t="s">
        <v>38</v>
      </c>
      <c r="D9878">
        <v>11</v>
      </c>
      <c r="E9878">
        <v>77690.426256816601</v>
      </c>
      <c r="F9878">
        <v>48700.81827620916</v>
      </c>
      <c r="G9878">
        <v>0</v>
      </c>
      <c r="H9878">
        <v>59285.659409310399</v>
      </c>
      <c r="I9878">
        <v>213440.55550861001</v>
      </c>
      <c r="J9878">
        <v>663904.45912027499</v>
      </c>
      <c r="K9878">
        <v>1244937.8787698001</v>
      </c>
      <c r="L9878">
        <v>1659880.15350062</v>
      </c>
      <c r="M9878">
        <v>1944447.90842817</v>
      </c>
      <c r="N9878">
        <v>2276327.5344098802</v>
      </c>
      <c r="O9878">
        <v>5059659.2017949698</v>
      </c>
      <c r="Q9878" t="str">
        <f>VLOOKUP(A9878,Lookup_Tables!$D$2:$E$7,2,FALSE)</f>
        <v>PF</v>
      </c>
      <c r="R9878" t="str">
        <f>IFERROR(VLOOKUP(D9878,Lookup_Tables!$A$2:$B$21,2,FALSE),"All")</f>
        <v>Pub Univ</v>
      </c>
    </row>
    <row r="9879" spans="1:18" hidden="1">
      <c r="A9879">
        <v>4096</v>
      </c>
      <c r="B9879">
        <v>44</v>
      </c>
      <c r="C9879" t="s">
        <v>39</v>
      </c>
      <c r="D9879">
        <v>11</v>
      </c>
      <c r="E9879">
        <v>77281.398984155399</v>
      </c>
      <c r="F9879">
        <v>48576.513359175879</v>
      </c>
      <c r="G9879">
        <v>0</v>
      </c>
      <c r="H9879">
        <v>59285.659409310399</v>
      </c>
      <c r="I9879">
        <v>213440.55550861001</v>
      </c>
      <c r="J9879">
        <v>663904.45912027499</v>
      </c>
      <c r="K9879">
        <v>1244937.8787698001</v>
      </c>
      <c r="L9879">
        <v>1659880.15350062</v>
      </c>
      <c r="M9879">
        <v>1813925.3556028299</v>
      </c>
      <c r="N9879">
        <v>2252650.2844326398</v>
      </c>
      <c r="O9879">
        <v>5059659.2017949698</v>
      </c>
      <c r="Q9879" t="str">
        <f>VLOOKUP(A9879,Lookup_Tables!$D$2:$E$7,2,FALSE)</f>
        <v>PF</v>
      </c>
      <c r="R9879" t="str">
        <f>IFERROR(VLOOKUP(D9879,Lookup_Tables!$A$2:$B$21,2,FALSE),"All")</f>
        <v>Pub Univ</v>
      </c>
    </row>
    <row r="9880" spans="1:18" hidden="1">
      <c r="A9880">
        <v>4096</v>
      </c>
      <c r="B9880">
        <v>44</v>
      </c>
      <c r="C9880" t="s">
        <v>38</v>
      </c>
      <c r="D9880">
        <v>13</v>
      </c>
      <c r="E9880">
        <v>78114.852687551203</v>
      </c>
      <c r="F9880">
        <v>33858.280043721999</v>
      </c>
      <c r="G9880">
        <v>0</v>
      </c>
      <c r="H9880">
        <v>216648.709743663</v>
      </c>
      <c r="I9880">
        <v>370532.87578997097</v>
      </c>
      <c r="J9880">
        <v>855362.78931550903</v>
      </c>
      <c r="K9880">
        <v>1535401.4490340599</v>
      </c>
      <c r="L9880">
        <v>2109423.0081408201</v>
      </c>
      <c r="M9880">
        <v>2404452.5221943199</v>
      </c>
      <c r="N9880">
        <v>3774592.8435237701</v>
      </c>
      <c r="O9880">
        <v>10948254.046907101</v>
      </c>
      <c r="Q9880" t="str">
        <f>VLOOKUP(A9880,Lookup_Tables!$D$2:$E$7,2,FALSE)</f>
        <v>PF</v>
      </c>
      <c r="R9880" t="str">
        <f>IFERROR(VLOOKUP(D9880,Lookup_Tables!$A$2:$B$21,2,FALSE),"All")</f>
        <v>Residual Inst</v>
      </c>
    </row>
    <row r="9881" spans="1:18" hidden="1">
      <c r="A9881">
        <v>4096</v>
      </c>
      <c r="B9881">
        <v>44</v>
      </c>
      <c r="C9881" t="s">
        <v>39</v>
      </c>
      <c r="D9881">
        <v>13</v>
      </c>
      <c r="E9881">
        <v>77532.993723566004</v>
      </c>
      <c r="F9881">
        <v>33431.559995687545</v>
      </c>
      <c r="G9881">
        <v>0</v>
      </c>
      <c r="H9881">
        <v>216648.709743663</v>
      </c>
      <c r="I9881">
        <v>369482.23782870901</v>
      </c>
      <c r="J9881">
        <v>855362.78931550903</v>
      </c>
      <c r="K9881">
        <v>1529745.6661522</v>
      </c>
      <c r="L9881">
        <v>2109423.0081408201</v>
      </c>
      <c r="M9881">
        <v>2404452.5221943199</v>
      </c>
      <c r="N9881">
        <v>3661741.3446303601</v>
      </c>
      <c r="O9881">
        <v>10948254.046907101</v>
      </c>
      <c r="Q9881" t="str">
        <f>VLOOKUP(A9881,Lookup_Tables!$D$2:$E$7,2,FALSE)</f>
        <v>PF</v>
      </c>
      <c r="R9881" t="str">
        <f>IFERROR(VLOOKUP(D9881,Lookup_Tables!$A$2:$B$21,2,FALSE),"All")</f>
        <v>Residual Inst</v>
      </c>
    </row>
    <row r="9882" spans="1:18" hidden="1">
      <c r="A9882">
        <v>4096</v>
      </c>
      <c r="B9882">
        <v>44</v>
      </c>
      <c r="C9882" t="s">
        <v>38</v>
      </c>
      <c r="D9882">
        <v>14</v>
      </c>
      <c r="E9882">
        <v>15205.8080705838</v>
      </c>
      <c r="F9882">
        <v>9266.1373792236081</v>
      </c>
      <c r="G9882">
        <v>0</v>
      </c>
      <c r="H9882">
        <v>28378.510034998399</v>
      </c>
      <c r="I9882">
        <v>55773.858542358597</v>
      </c>
      <c r="J9882">
        <v>133527.17409492601</v>
      </c>
      <c r="K9882">
        <v>240857.83894037901</v>
      </c>
      <c r="L9882">
        <v>320480.71243766299</v>
      </c>
      <c r="M9882">
        <v>349498.71333936002</v>
      </c>
      <c r="N9882">
        <v>518145.96246187499</v>
      </c>
      <c r="O9882">
        <v>929644.23131717101</v>
      </c>
      <c r="Q9882" t="str">
        <f>VLOOKUP(A9882,Lookup_Tables!$D$2:$E$7,2,FALSE)</f>
        <v>PF</v>
      </c>
      <c r="R9882" t="str">
        <f>IFERROR(VLOOKUP(D9882,Lookup_Tables!$A$2:$B$21,2,FALSE),"All")</f>
        <v>Road</v>
      </c>
    </row>
    <row r="9883" spans="1:18" hidden="1">
      <c r="A9883">
        <v>4096</v>
      </c>
      <c r="B9883">
        <v>44</v>
      </c>
      <c r="C9883" t="s">
        <v>39</v>
      </c>
      <c r="D9883">
        <v>14</v>
      </c>
      <c r="E9883">
        <v>15117.5391274166</v>
      </c>
      <c r="F9883">
        <v>9212.7492989864822</v>
      </c>
      <c r="G9883">
        <v>0</v>
      </c>
      <c r="H9883">
        <v>28378.510034998399</v>
      </c>
      <c r="I9883">
        <v>55491.625431313201</v>
      </c>
      <c r="J9883">
        <v>133527.17409492601</v>
      </c>
      <c r="K9883">
        <v>235678.99309681999</v>
      </c>
      <c r="L9883">
        <v>319576.37467326102</v>
      </c>
      <c r="M9883">
        <v>348141.99201219401</v>
      </c>
      <c r="N9883">
        <v>516540.21637482301</v>
      </c>
      <c r="O9883">
        <v>929644.23131717101</v>
      </c>
      <c r="Q9883" t="str">
        <f>VLOOKUP(A9883,Lookup_Tables!$D$2:$E$7,2,FALSE)</f>
        <v>PF</v>
      </c>
      <c r="R9883" t="str">
        <f>IFERROR(VLOOKUP(D9883,Lookup_Tables!$A$2:$B$21,2,FALSE),"All")</f>
        <v>Road</v>
      </c>
    </row>
    <row r="9884" spans="1:18" hidden="1">
      <c r="A9884">
        <v>4096</v>
      </c>
      <c r="B9884">
        <v>44</v>
      </c>
      <c r="C9884" t="s">
        <v>38</v>
      </c>
      <c r="D9884">
        <v>15</v>
      </c>
      <c r="E9884">
        <v>4506156.0794413798</v>
      </c>
      <c r="F9884">
        <v>1245630.8435115055</v>
      </c>
      <c r="G9884">
        <v>0</v>
      </c>
      <c r="H9884">
        <v>16987293.178547598</v>
      </c>
      <c r="I9884">
        <v>33593583.687070698</v>
      </c>
      <c r="J9884">
        <v>75998512.022602797</v>
      </c>
      <c r="K9884">
        <v>135180546.75493899</v>
      </c>
      <c r="L9884">
        <v>184068865.437406</v>
      </c>
      <c r="M9884">
        <v>200932425.58603901</v>
      </c>
      <c r="N9884">
        <v>282672647.52083701</v>
      </c>
      <c r="O9884">
        <v>394868002.80187201</v>
      </c>
      <c r="Q9884" t="str">
        <f>VLOOKUP(A9884,Lookup_Tables!$D$2:$E$7,2,FALSE)</f>
        <v>PF</v>
      </c>
      <c r="R9884" t="str">
        <f>IFERROR(VLOOKUP(D9884,Lookup_Tables!$A$2:$B$21,2,FALSE),"All")</f>
        <v>All</v>
      </c>
    </row>
    <row r="9885" spans="1:18" hidden="1">
      <c r="A9885">
        <v>4096</v>
      </c>
      <c r="B9885">
        <v>44</v>
      </c>
      <c r="C9885" t="s">
        <v>39</v>
      </c>
      <c r="D9885">
        <v>15</v>
      </c>
      <c r="E9885">
        <v>4455478.0159285599</v>
      </c>
      <c r="F9885">
        <v>1231457.8940364379</v>
      </c>
      <c r="G9885">
        <v>0</v>
      </c>
      <c r="H9885">
        <v>16987293.178547598</v>
      </c>
      <c r="I9885">
        <v>33146022.920192201</v>
      </c>
      <c r="J9885">
        <v>75998512.022602797</v>
      </c>
      <c r="K9885">
        <v>133008863.64628699</v>
      </c>
      <c r="L9885">
        <v>181068914.644216</v>
      </c>
      <c r="M9885">
        <v>199121699.14836001</v>
      </c>
      <c r="N9885">
        <v>269614828.09473699</v>
      </c>
      <c r="O9885">
        <v>394868002.80187201</v>
      </c>
      <c r="Q9885" t="str">
        <f>VLOOKUP(A9885,Lookup_Tables!$D$2:$E$7,2,FALSE)</f>
        <v>PF</v>
      </c>
      <c r="R9885" t="str">
        <f>IFERROR(VLOOKUP(D9885,Lookup_Tables!$A$2:$B$21,2,FALSE),"All")</f>
        <v>All</v>
      </c>
    </row>
    <row r="9886" spans="1:18" hidden="1">
      <c r="A9886">
        <v>4096</v>
      </c>
      <c r="B9886">
        <v>44</v>
      </c>
      <c r="C9886" t="s">
        <v>38</v>
      </c>
      <c r="D9886">
        <v>16</v>
      </c>
      <c r="E9886">
        <v>242529.443973363</v>
      </c>
      <c r="F9886">
        <v>124570.69864042674</v>
      </c>
      <c r="G9886">
        <v>0</v>
      </c>
      <c r="H9886">
        <v>394959.393578469</v>
      </c>
      <c r="I9886">
        <v>785871.55808240199</v>
      </c>
      <c r="J9886">
        <v>2027529.71400004</v>
      </c>
      <c r="K9886">
        <v>3768489.7702782801</v>
      </c>
      <c r="L9886">
        <v>5314227.9662838196</v>
      </c>
      <c r="M9886">
        <v>6048696.9997675698</v>
      </c>
      <c r="N9886">
        <v>11265996.3151512</v>
      </c>
      <c r="O9886">
        <v>37052032.298659697</v>
      </c>
      <c r="Q9886" t="str">
        <f>VLOOKUP(A9886,Lookup_Tables!$D$2:$E$7,2,FALSE)</f>
        <v>PF</v>
      </c>
      <c r="R9886" t="str">
        <f>IFERROR(VLOOKUP(D9886,Lookup_Tables!$A$2:$B$21,2,FALSE),"All")</f>
        <v>Government_Loss</v>
      </c>
    </row>
    <row r="9887" spans="1:18" hidden="1">
      <c r="A9887">
        <v>4096</v>
      </c>
      <c r="B9887">
        <v>44</v>
      </c>
      <c r="C9887" t="s">
        <v>39</v>
      </c>
      <c r="D9887">
        <v>16</v>
      </c>
      <c r="E9887">
        <v>241186.174883044</v>
      </c>
      <c r="F9887">
        <v>123925.74356726385</v>
      </c>
      <c r="G9887">
        <v>0</v>
      </c>
      <c r="H9887">
        <v>394959.393578469</v>
      </c>
      <c r="I9887">
        <v>777664.59537887899</v>
      </c>
      <c r="J9887">
        <v>2027529.71400004</v>
      </c>
      <c r="K9887">
        <v>3708397.6421121098</v>
      </c>
      <c r="L9887">
        <v>5314227.9662838196</v>
      </c>
      <c r="M9887">
        <v>6048696.9997675698</v>
      </c>
      <c r="N9887">
        <v>10977569.0808497</v>
      </c>
      <c r="O9887">
        <v>37052032.298659697</v>
      </c>
      <c r="Q9887" t="str">
        <f>VLOOKUP(A9887,Lookup_Tables!$D$2:$E$7,2,FALSE)</f>
        <v>PF</v>
      </c>
      <c r="R9887" t="str">
        <f>IFERROR(VLOOKUP(D9887,Lookup_Tables!$A$2:$B$21,2,FALSE),"All")</f>
        <v>Government_Loss</v>
      </c>
    </row>
    <row r="9888" spans="1:18" hidden="1">
      <c r="A9888">
        <v>4096</v>
      </c>
      <c r="B9888">
        <v>44</v>
      </c>
      <c r="C9888" t="s">
        <v>38</v>
      </c>
      <c r="D9888">
        <v>17</v>
      </c>
      <c r="E9888">
        <v>375388.79971725401</v>
      </c>
      <c r="F9888">
        <v>118142.65284935286</v>
      </c>
      <c r="G9888">
        <v>0</v>
      </c>
      <c r="H9888">
        <v>1307348.17044914</v>
      </c>
      <c r="I9888">
        <v>2615067.6468328</v>
      </c>
      <c r="J9888">
        <v>5925810.1731923604</v>
      </c>
      <c r="K9888">
        <v>10606923.901684999</v>
      </c>
      <c r="L9888">
        <v>14415959.164164299</v>
      </c>
      <c r="M9888">
        <v>15829831.1794941</v>
      </c>
      <c r="N9888">
        <v>22828012.481504001</v>
      </c>
      <c r="O9888">
        <v>32466572.887862701</v>
      </c>
      <c r="Q9888" t="str">
        <f>VLOOKUP(A9888,Lookup_Tables!$D$2:$E$7,2,FALSE)</f>
        <v>PF</v>
      </c>
      <c r="R9888" t="str">
        <f>IFERROR(VLOOKUP(D9888,Lookup_Tables!$A$2:$B$21,2,FALSE),"All")</f>
        <v>Emergency_Loss</v>
      </c>
    </row>
    <row r="9889" spans="1:18" hidden="1">
      <c r="A9889">
        <v>4096</v>
      </c>
      <c r="B9889">
        <v>44</v>
      </c>
      <c r="C9889" t="s">
        <v>39</v>
      </c>
      <c r="D9889">
        <v>17</v>
      </c>
      <c r="E9889">
        <v>371432.85562974901</v>
      </c>
      <c r="F9889">
        <v>116630.31076465396</v>
      </c>
      <c r="G9889">
        <v>0</v>
      </c>
      <c r="H9889">
        <v>1307348.17044914</v>
      </c>
      <c r="I9889">
        <v>2570124.1955736401</v>
      </c>
      <c r="J9889">
        <v>5925810.1731923604</v>
      </c>
      <c r="K9889">
        <v>10525258.048640599</v>
      </c>
      <c r="L9889">
        <v>14415959.164164299</v>
      </c>
      <c r="M9889">
        <v>15758863.4477611</v>
      </c>
      <c r="N9889">
        <v>21533921.074363202</v>
      </c>
      <c r="O9889">
        <v>32466572.887862701</v>
      </c>
      <c r="Q9889" t="str">
        <f>VLOOKUP(A9889,Lookup_Tables!$D$2:$E$7,2,FALSE)</f>
        <v>PF</v>
      </c>
      <c r="R9889" t="str">
        <f>IFERROR(VLOOKUP(D9889,Lookup_Tables!$A$2:$B$21,2,FALSE),"All")</f>
        <v>Emergency_Loss</v>
      </c>
    </row>
    <row r="9890" spans="1:18" hidden="1">
      <c r="A9890">
        <v>4096</v>
      </c>
      <c r="B9890">
        <v>44</v>
      </c>
      <c r="C9890" t="s">
        <v>38</v>
      </c>
      <c r="D9890">
        <v>18</v>
      </c>
      <c r="E9890">
        <v>617918.24369061505</v>
      </c>
      <c r="F9890">
        <v>244539.56459365552</v>
      </c>
      <c r="G9890">
        <v>0</v>
      </c>
      <c r="H9890">
        <v>1721014.6168052901</v>
      </c>
      <c r="I9890">
        <v>3389465.64697226</v>
      </c>
      <c r="J9890">
        <v>7968096.8997930996</v>
      </c>
      <c r="K9890">
        <v>14516686.961882301</v>
      </c>
      <c r="L9890">
        <v>19443774.4057055</v>
      </c>
      <c r="M9890">
        <v>21928555.130357001</v>
      </c>
      <c r="N9890">
        <v>33715725.058104098</v>
      </c>
      <c r="O9890">
        <v>67431365.054931402</v>
      </c>
      <c r="Q9890" t="str">
        <f>VLOOKUP(A9890,Lookup_Tables!$D$2:$E$7,2,FALSE)</f>
        <v>PF</v>
      </c>
      <c r="R9890" t="str">
        <f>IFERROR(VLOOKUP(D9890,Lookup_Tables!$A$2:$B$21,2,FALSE),"All")</f>
        <v>Govt_Plus_Emergency</v>
      </c>
    </row>
    <row r="9891" spans="1:18" hidden="1">
      <c r="A9891">
        <v>4096</v>
      </c>
      <c r="B9891">
        <v>44</v>
      </c>
      <c r="C9891" t="s">
        <v>39</v>
      </c>
      <c r="D9891">
        <v>18</v>
      </c>
      <c r="E9891">
        <v>612619.03051279101</v>
      </c>
      <c r="F9891">
        <v>241688.21396993287</v>
      </c>
      <c r="G9891">
        <v>0</v>
      </c>
      <c r="H9891">
        <v>1721014.6168052901</v>
      </c>
      <c r="I9891">
        <v>3353890.3364537</v>
      </c>
      <c r="J9891">
        <v>7968096.8997930996</v>
      </c>
      <c r="K9891">
        <v>14235415.7922033</v>
      </c>
      <c r="L9891">
        <v>19443774.4057055</v>
      </c>
      <c r="M9891">
        <v>21928555.130357001</v>
      </c>
      <c r="N9891">
        <v>33148555.707394201</v>
      </c>
      <c r="O9891">
        <v>67431365.054931402</v>
      </c>
      <c r="Q9891" t="str">
        <f>VLOOKUP(A9891,Lookup_Tables!$D$2:$E$7,2,FALSE)</f>
        <v>PF</v>
      </c>
      <c r="R9891" t="str">
        <f>IFERROR(VLOOKUP(D9891,Lookup_Tables!$A$2:$B$21,2,FALSE),"All")</f>
        <v>Govt_Plus_Emergency</v>
      </c>
    </row>
    <row r="9892" spans="1:18" hidden="1">
      <c r="A9892">
        <v>4096</v>
      </c>
      <c r="B9892">
        <v>45</v>
      </c>
      <c r="C9892" t="s">
        <v>38</v>
      </c>
      <c r="D9892">
        <v>0</v>
      </c>
      <c r="E9892">
        <v>13622326.623389401</v>
      </c>
      <c r="F9892">
        <v>3652026.1605975796</v>
      </c>
      <c r="G9892">
        <v>3978160.7238779599</v>
      </c>
      <c r="H9892">
        <v>51776986.6191433</v>
      </c>
      <c r="I9892">
        <v>67667612.479203701</v>
      </c>
      <c r="J9892">
        <v>173078281.81022501</v>
      </c>
      <c r="K9892">
        <v>412530301.37239701</v>
      </c>
      <c r="L9892">
        <v>736180052.81415498</v>
      </c>
      <c r="M9892">
        <v>799691081.36440897</v>
      </c>
      <c r="N9892">
        <v>1104960894.42155</v>
      </c>
      <c r="O9892">
        <v>1250238693.5488</v>
      </c>
      <c r="Q9892" t="str">
        <f>VLOOKUP(A9892,Lookup_Tables!$D$2:$E$7,2,FALSE)</f>
        <v>PF</v>
      </c>
      <c r="R9892" t="str">
        <f>IFERROR(VLOOKUP(D9892,Lookup_Tables!$A$2:$B$21,2,FALSE),"All")</f>
        <v>Private Assets</v>
      </c>
    </row>
    <row r="9893" spans="1:18" hidden="1">
      <c r="A9893">
        <v>4096</v>
      </c>
      <c r="B9893">
        <v>45</v>
      </c>
      <c r="C9893" t="s">
        <v>39</v>
      </c>
      <c r="D9893">
        <v>0</v>
      </c>
      <c r="E9893">
        <v>13478580.7462682</v>
      </c>
      <c r="F9893">
        <v>3604252.8650186602</v>
      </c>
      <c r="G9893">
        <v>3909763.24911003</v>
      </c>
      <c r="H9893">
        <v>51195434.044242501</v>
      </c>
      <c r="I9893">
        <v>67217452.036265507</v>
      </c>
      <c r="J9893">
        <v>169204156.28506801</v>
      </c>
      <c r="K9893">
        <v>408969236.30681598</v>
      </c>
      <c r="L9893">
        <v>727612663.64795601</v>
      </c>
      <c r="M9893">
        <v>791253278.13072097</v>
      </c>
      <c r="N9893">
        <v>1104960894.42155</v>
      </c>
      <c r="O9893">
        <v>1250238693.5488</v>
      </c>
      <c r="Q9893" t="str">
        <f>VLOOKUP(A9893,Lookup_Tables!$D$2:$E$7,2,FALSE)</f>
        <v>PF</v>
      </c>
      <c r="R9893" t="str">
        <f>IFERROR(VLOOKUP(D9893,Lookup_Tables!$A$2:$B$21,2,FALSE),"All")</f>
        <v>Private Assets</v>
      </c>
    </row>
    <row r="9894" spans="1:18" hidden="1">
      <c r="A9894">
        <v>4096</v>
      </c>
      <c r="B9894">
        <v>45</v>
      </c>
      <c r="C9894" t="s">
        <v>38</v>
      </c>
      <c r="D9894">
        <v>1</v>
      </c>
      <c r="E9894">
        <v>2372.31342119699</v>
      </c>
      <c r="F9894">
        <v>737.20177241100509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144023.60047608</v>
      </c>
      <c r="M9894">
        <v>200970.75470802301</v>
      </c>
      <c r="N9894">
        <v>399158.34901240998</v>
      </c>
      <c r="O9894">
        <v>689988.18988144898</v>
      </c>
      <c r="Q9894" t="str">
        <f>VLOOKUP(A9894,Lookup_Tables!$D$2:$E$7,2,FALSE)</f>
        <v>PF</v>
      </c>
      <c r="R9894" t="str">
        <f>IFERROR(VLOOKUP(D9894,Lookup_Tables!$A$2:$B$21,2,FALSE),"All")</f>
        <v>Airport</v>
      </c>
    </row>
    <row r="9895" spans="1:18" hidden="1">
      <c r="A9895">
        <v>4096</v>
      </c>
      <c r="B9895">
        <v>45</v>
      </c>
      <c r="C9895" t="s">
        <v>39</v>
      </c>
      <c r="D9895">
        <v>1</v>
      </c>
      <c r="E9895">
        <v>2372.31342119699</v>
      </c>
      <c r="F9895">
        <v>737.20177241100509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144023.60047608</v>
      </c>
      <c r="M9895">
        <v>200970.75470802301</v>
      </c>
      <c r="N9895">
        <v>399158.34901240998</v>
      </c>
      <c r="O9895">
        <v>689988.18988144898</v>
      </c>
      <c r="Q9895" t="str">
        <f>VLOOKUP(A9895,Lookup_Tables!$D$2:$E$7,2,FALSE)</f>
        <v>PF</v>
      </c>
      <c r="R9895" t="str">
        <f>IFERROR(VLOOKUP(D9895,Lookup_Tables!$A$2:$B$21,2,FALSE),"All")</f>
        <v>Airport</v>
      </c>
    </row>
    <row r="9896" spans="1:18" hidden="1">
      <c r="A9896">
        <v>4096</v>
      </c>
      <c r="B9896">
        <v>45</v>
      </c>
      <c r="C9896" t="s">
        <v>38</v>
      </c>
      <c r="D9896">
        <v>2</v>
      </c>
      <c r="E9896">
        <v>642785.00461694796</v>
      </c>
      <c r="F9896">
        <v>156877.01747871906</v>
      </c>
      <c r="G9896">
        <v>50123.640747176301</v>
      </c>
      <c r="H9896">
        <v>2559203.7740789098</v>
      </c>
      <c r="I9896">
        <v>3328985.7567126402</v>
      </c>
      <c r="J9896">
        <v>9194209.8872737791</v>
      </c>
      <c r="K9896">
        <v>22093564.140058499</v>
      </c>
      <c r="L9896">
        <v>33737869.385251097</v>
      </c>
      <c r="M9896">
        <v>37366148.719333597</v>
      </c>
      <c r="N9896">
        <v>51912577.088294402</v>
      </c>
      <c r="O9896">
        <v>58660072.524067298</v>
      </c>
      <c r="Q9896" t="str">
        <f>VLOOKUP(A9896,Lookup_Tables!$D$2:$E$7,2,FALSE)</f>
        <v>PF</v>
      </c>
      <c r="R9896" t="str">
        <f>IFERROR(VLOOKUP(D9896,Lookup_Tables!$A$2:$B$21,2,FALSE),"All")</f>
        <v>Bridge</v>
      </c>
    </row>
    <row r="9897" spans="1:18" hidden="1">
      <c r="A9897">
        <v>4096</v>
      </c>
      <c r="B9897">
        <v>45</v>
      </c>
      <c r="C9897" t="s">
        <v>39</v>
      </c>
      <c r="D9897">
        <v>2</v>
      </c>
      <c r="E9897">
        <v>636374.72331386001</v>
      </c>
      <c r="F9897">
        <v>156432.30596654292</v>
      </c>
      <c r="G9897">
        <v>48974.244765433898</v>
      </c>
      <c r="H9897">
        <v>2516599.7139075198</v>
      </c>
      <c r="I9897">
        <v>3326405.6532038902</v>
      </c>
      <c r="J9897">
        <v>9161167.9437823091</v>
      </c>
      <c r="K9897">
        <v>21507424.1081011</v>
      </c>
      <c r="L9897">
        <v>33643836.854875997</v>
      </c>
      <c r="M9897">
        <v>36846449.447394297</v>
      </c>
      <c r="N9897">
        <v>50728950.306581698</v>
      </c>
      <c r="O9897">
        <v>58660072.524067298</v>
      </c>
      <c r="Q9897" t="str">
        <f>VLOOKUP(A9897,Lookup_Tables!$D$2:$E$7,2,FALSE)</f>
        <v>PF</v>
      </c>
      <c r="R9897" t="str">
        <f>IFERROR(VLOOKUP(D9897,Lookup_Tables!$A$2:$B$21,2,FALSE),"All")</f>
        <v>Bridge</v>
      </c>
    </row>
    <row r="9898" spans="1:18" hidden="1">
      <c r="A9898">
        <v>4096</v>
      </c>
      <c r="B9898">
        <v>45</v>
      </c>
      <c r="C9898" t="s">
        <v>38</v>
      </c>
      <c r="D9898">
        <v>3</v>
      </c>
      <c r="E9898">
        <v>10732.449502704199</v>
      </c>
      <c r="F9898">
        <v>3329.9690038764584</v>
      </c>
      <c r="G9898">
        <v>0</v>
      </c>
      <c r="H9898">
        <v>0</v>
      </c>
      <c r="I9898">
        <v>0</v>
      </c>
      <c r="J9898">
        <v>0</v>
      </c>
      <c r="K9898">
        <v>72101.216888183699</v>
      </c>
      <c r="L9898">
        <v>692939.33939958701</v>
      </c>
      <c r="M9898">
        <v>890199.91537110298</v>
      </c>
      <c r="N9898">
        <v>1891247.5034048299</v>
      </c>
      <c r="O9898">
        <v>2677387.7408401999</v>
      </c>
      <c r="Q9898" t="str">
        <f>VLOOKUP(A9898,Lookup_Tables!$D$2:$E$7,2,FALSE)</f>
        <v>PF</v>
      </c>
      <c r="R9898" t="str">
        <f>IFERROR(VLOOKUP(D9898,Lookup_Tables!$A$2:$B$21,2,FALSE),"All")</f>
        <v>Govt Hosp</v>
      </c>
    </row>
    <row r="9899" spans="1:18" hidden="1">
      <c r="A9899">
        <v>4096</v>
      </c>
      <c r="B9899">
        <v>45</v>
      </c>
      <c r="C9899" t="s">
        <v>39</v>
      </c>
      <c r="D9899">
        <v>3</v>
      </c>
      <c r="E9899">
        <v>10730.5469435343</v>
      </c>
      <c r="F9899">
        <v>3328.0664447065592</v>
      </c>
      <c r="G9899">
        <v>0</v>
      </c>
      <c r="H9899">
        <v>0</v>
      </c>
      <c r="I9899">
        <v>0</v>
      </c>
      <c r="J9899">
        <v>0</v>
      </c>
      <c r="K9899">
        <v>72101.216888183699</v>
      </c>
      <c r="L9899">
        <v>692939.33939958701</v>
      </c>
      <c r="M9899">
        <v>890199.91537110298</v>
      </c>
      <c r="N9899">
        <v>1891247.5034048299</v>
      </c>
      <c r="O9899">
        <v>2677387.7408401999</v>
      </c>
      <c r="Q9899" t="str">
        <f>VLOOKUP(A9899,Lookup_Tables!$D$2:$E$7,2,FALSE)</f>
        <v>PF</v>
      </c>
      <c r="R9899" t="str">
        <f>IFERROR(VLOOKUP(D9899,Lookup_Tables!$A$2:$B$21,2,FALSE),"All")</f>
        <v>Govt Hosp</v>
      </c>
    </row>
    <row r="9900" spans="1:18" hidden="1">
      <c r="A9900">
        <v>4096</v>
      </c>
      <c r="B9900">
        <v>45</v>
      </c>
      <c r="C9900" t="s">
        <v>38</v>
      </c>
      <c r="D9900">
        <v>4</v>
      </c>
      <c r="E9900">
        <v>11785.886451549701</v>
      </c>
      <c r="F9900">
        <v>3073.4552445613517</v>
      </c>
      <c r="G9900">
        <v>0</v>
      </c>
      <c r="H9900">
        <v>55484.0569892454</v>
      </c>
      <c r="I9900">
        <v>77797.064797055195</v>
      </c>
      <c r="J9900">
        <v>155130.52526140999</v>
      </c>
      <c r="K9900">
        <v>282063.13174788398</v>
      </c>
      <c r="L9900">
        <v>528787.14328778</v>
      </c>
      <c r="M9900">
        <v>664888.30538792396</v>
      </c>
      <c r="N9900">
        <v>1093514.7868477099</v>
      </c>
      <c r="O9900">
        <v>1391543.9185444801</v>
      </c>
      <c r="Q9900" t="str">
        <f>VLOOKUP(A9900,Lookup_Tables!$D$2:$E$7,2,FALSE)</f>
        <v>PF</v>
      </c>
      <c r="R9900" t="str">
        <f>IFERROR(VLOOKUP(D9900,Lookup_Tables!$A$2:$B$21,2,FALSE),"All")</f>
        <v>Govt Med Fac</v>
      </c>
    </row>
    <row r="9901" spans="1:18" hidden="1">
      <c r="A9901">
        <v>4096</v>
      </c>
      <c r="B9901">
        <v>45</v>
      </c>
      <c r="C9901" t="s">
        <v>39</v>
      </c>
      <c r="D9901">
        <v>4</v>
      </c>
      <c r="E9901">
        <v>11681.864539017</v>
      </c>
      <c r="F9901">
        <v>3010.8003289343815</v>
      </c>
      <c r="G9901">
        <v>0</v>
      </c>
      <c r="H9901">
        <v>54612.373677586103</v>
      </c>
      <c r="I9901">
        <v>77797.064797055195</v>
      </c>
      <c r="J9901">
        <v>154782.10615635401</v>
      </c>
      <c r="K9901">
        <v>276608.36989657598</v>
      </c>
      <c r="L9901">
        <v>523989.371672487</v>
      </c>
      <c r="M9901">
        <v>664888.30538792396</v>
      </c>
      <c r="N9901">
        <v>1093514.7868477099</v>
      </c>
      <c r="O9901">
        <v>1391543.9185444801</v>
      </c>
      <c r="Q9901" t="str">
        <f>VLOOKUP(A9901,Lookup_Tables!$D$2:$E$7,2,FALSE)</f>
        <v>PF</v>
      </c>
      <c r="R9901" t="str">
        <f>IFERROR(VLOOKUP(D9901,Lookup_Tables!$A$2:$B$21,2,FALSE),"All")</f>
        <v>Govt Med Fac</v>
      </c>
    </row>
    <row r="9902" spans="1:18" hidden="1">
      <c r="A9902">
        <v>4096</v>
      </c>
      <c r="B9902">
        <v>45</v>
      </c>
      <c r="C9902" t="s">
        <v>38</v>
      </c>
      <c r="D9902">
        <v>6</v>
      </c>
      <c r="E9902">
        <v>365909.82817062101</v>
      </c>
      <c r="F9902">
        <v>86219.977984688303</v>
      </c>
      <c r="G9902">
        <v>0</v>
      </c>
      <c r="H9902">
        <v>819134.72932449798</v>
      </c>
      <c r="I9902">
        <v>1667565.03887952</v>
      </c>
      <c r="J9902">
        <v>5704995.2284649704</v>
      </c>
      <c r="K9902">
        <v>13096899.635100501</v>
      </c>
      <c r="L9902">
        <v>20176822.875572499</v>
      </c>
      <c r="M9902">
        <v>22605045.620575201</v>
      </c>
      <c r="N9902">
        <v>29265714.980384801</v>
      </c>
      <c r="O9902">
        <v>34807674.7428836</v>
      </c>
      <c r="Q9902" t="str">
        <f>VLOOKUP(A9902,Lookup_Tables!$D$2:$E$7,2,FALSE)</f>
        <v>PF</v>
      </c>
      <c r="R9902" t="str">
        <f>IFERROR(VLOOKUP(D9902,Lookup_Tables!$A$2:$B$21,2,FALSE),"All")</f>
        <v>Port</v>
      </c>
    </row>
    <row r="9903" spans="1:18" hidden="1">
      <c r="A9903">
        <v>4096</v>
      </c>
      <c r="B9903">
        <v>45</v>
      </c>
      <c r="C9903" t="s">
        <v>39</v>
      </c>
      <c r="D9903">
        <v>6</v>
      </c>
      <c r="E9903">
        <v>363819.95444348099</v>
      </c>
      <c r="F9903">
        <v>85943.819636737579</v>
      </c>
      <c r="G9903">
        <v>0</v>
      </c>
      <c r="H9903">
        <v>819134.72932449798</v>
      </c>
      <c r="I9903">
        <v>1667565.03887952</v>
      </c>
      <c r="J9903">
        <v>5704995.2284649704</v>
      </c>
      <c r="K9903">
        <v>13096899.635100501</v>
      </c>
      <c r="L9903">
        <v>19747788.758277401</v>
      </c>
      <c r="M9903">
        <v>21912704.989628099</v>
      </c>
      <c r="N9903">
        <v>29265714.980384801</v>
      </c>
      <c r="O9903">
        <v>34807674.7428836</v>
      </c>
      <c r="Q9903" t="str">
        <f>VLOOKUP(A9903,Lookup_Tables!$D$2:$E$7,2,FALSE)</f>
        <v>PF</v>
      </c>
      <c r="R9903" t="str">
        <f>IFERROR(VLOOKUP(D9903,Lookup_Tables!$A$2:$B$21,2,FALSE),"All")</f>
        <v>Port</v>
      </c>
    </row>
    <row r="9904" spans="1:18" hidden="1">
      <c r="A9904">
        <v>4096</v>
      </c>
      <c r="B9904">
        <v>45</v>
      </c>
      <c r="C9904" t="s">
        <v>38</v>
      </c>
      <c r="D9904">
        <v>9</v>
      </c>
      <c r="E9904">
        <v>3099.39799493794</v>
      </c>
      <c r="F9904">
        <v>810.54142760887453</v>
      </c>
      <c r="G9904">
        <v>0</v>
      </c>
      <c r="H9904">
        <v>6739.4973355503798</v>
      </c>
      <c r="I9904">
        <v>9165.3805728877105</v>
      </c>
      <c r="J9904">
        <v>16965.230070666301</v>
      </c>
      <c r="K9904">
        <v>54502.977210212201</v>
      </c>
      <c r="L9904">
        <v>204400.005763942</v>
      </c>
      <c r="M9904">
        <v>237207.44669286901</v>
      </c>
      <c r="N9904">
        <v>400632.34077328298</v>
      </c>
      <c r="O9904">
        <v>600107.09219248395</v>
      </c>
      <c r="Q9904" t="str">
        <f>VLOOKUP(A9904,Lookup_Tables!$D$2:$E$7,2,FALSE)</f>
        <v>PF</v>
      </c>
      <c r="R9904" t="str">
        <f>IFERROR(VLOOKUP(D9904,Lookup_Tables!$A$2:$B$21,2,FALSE),"All")</f>
        <v>Pub Admin Bldg</v>
      </c>
    </row>
    <row r="9905" spans="1:18" hidden="1">
      <c r="A9905">
        <v>4096</v>
      </c>
      <c r="B9905">
        <v>45</v>
      </c>
      <c r="C9905" t="s">
        <v>39</v>
      </c>
      <c r="D9905">
        <v>9</v>
      </c>
      <c r="E9905">
        <v>3086.6112462006599</v>
      </c>
      <c r="F9905">
        <v>812.20737477278271</v>
      </c>
      <c r="G9905">
        <v>0</v>
      </c>
      <c r="H9905">
        <v>6521.7595526519599</v>
      </c>
      <c r="I9905">
        <v>9077.9364260868006</v>
      </c>
      <c r="J9905">
        <v>16965.230070666301</v>
      </c>
      <c r="K9905">
        <v>52135.939552170603</v>
      </c>
      <c r="L9905">
        <v>204400.005763942</v>
      </c>
      <c r="M9905">
        <v>237207.44669286901</v>
      </c>
      <c r="N9905">
        <v>400632.34077328298</v>
      </c>
      <c r="O9905">
        <v>600107.09219248395</v>
      </c>
      <c r="Q9905" t="str">
        <f>VLOOKUP(A9905,Lookup_Tables!$D$2:$E$7,2,FALSE)</f>
        <v>PF</v>
      </c>
      <c r="R9905" t="str">
        <f>IFERROR(VLOOKUP(D9905,Lookup_Tables!$A$2:$B$21,2,FALSE),"All")</f>
        <v>Pub Admin Bldg</v>
      </c>
    </row>
    <row r="9906" spans="1:18" hidden="1">
      <c r="A9906">
        <v>4096</v>
      </c>
      <c r="B9906">
        <v>45</v>
      </c>
      <c r="C9906" t="s">
        <v>38</v>
      </c>
      <c r="D9906">
        <v>10</v>
      </c>
      <c r="E9906">
        <v>343752.13135143602</v>
      </c>
      <c r="F9906">
        <v>93579.559585354349</v>
      </c>
      <c r="G9906">
        <v>219519.27460365099</v>
      </c>
      <c r="H9906">
        <v>1958480.7433513501</v>
      </c>
      <c r="I9906">
        <v>2465634.09231654</v>
      </c>
      <c r="J9906">
        <v>4985811.9266111404</v>
      </c>
      <c r="K9906">
        <v>9936545.7293242309</v>
      </c>
      <c r="L9906">
        <v>14714833.2161023</v>
      </c>
      <c r="M9906">
        <v>15796048.2508651</v>
      </c>
      <c r="N9906">
        <v>21248533.488768101</v>
      </c>
      <c r="O9906">
        <v>23973446.341144402</v>
      </c>
      <c r="Q9906" t="str">
        <f>VLOOKUP(A9906,Lookup_Tables!$D$2:$E$7,2,FALSE)</f>
        <v>PF</v>
      </c>
      <c r="R9906" t="str">
        <f>IFERROR(VLOOKUP(D9906,Lookup_Tables!$A$2:$B$21,2,FALSE),"All")</f>
        <v>Pub School</v>
      </c>
    </row>
    <row r="9907" spans="1:18" hidden="1">
      <c r="A9907">
        <v>4096</v>
      </c>
      <c r="B9907">
        <v>45</v>
      </c>
      <c r="C9907" t="s">
        <v>39</v>
      </c>
      <c r="D9907">
        <v>10</v>
      </c>
      <c r="E9907">
        <v>338212.20710868301</v>
      </c>
      <c r="F9907">
        <v>92928.497149664676</v>
      </c>
      <c r="G9907">
        <v>216744.43657913699</v>
      </c>
      <c r="H9907">
        <v>1909823.8624996899</v>
      </c>
      <c r="I9907">
        <v>2420219.0495639401</v>
      </c>
      <c r="J9907">
        <v>4960788.1951109301</v>
      </c>
      <c r="K9907">
        <v>9409622.9941505697</v>
      </c>
      <c r="L9907">
        <v>14375615.928442501</v>
      </c>
      <c r="M9907">
        <v>15511853.187259899</v>
      </c>
      <c r="N9907">
        <v>21248533.488768101</v>
      </c>
      <c r="O9907">
        <v>23973446.341144402</v>
      </c>
      <c r="Q9907" t="str">
        <f>VLOOKUP(A9907,Lookup_Tables!$D$2:$E$7,2,FALSE)</f>
        <v>PF</v>
      </c>
      <c r="R9907" t="str">
        <f>IFERROR(VLOOKUP(D9907,Lookup_Tables!$A$2:$B$21,2,FALSE),"All")</f>
        <v>Pub School</v>
      </c>
    </row>
    <row r="9908" spans="1:18" hidden="1">
      <c r="A9908">
        <v>4096</v>
      </c>
      <c r="B9908">
        <v>45</v>
      </c>
      <c r="C9908" t="s">
        <v>38</v>
      </c>
      <c r="D9908">
        <v>11</v>
      </c>
      <c r="E9908">
        <v>74706.287139292195</v>
      </c>
      <c r="F9908">
        <v>18137.776463967886</v>
      </c>
      <c r="G9908">
        <v>0</v>
      </c>
      <c r="H9908">
        <v>151048.760420843</v>
      </c>
      <c r="I9908">
        <v>270191.87926004501</v>
      </c>
      <c r="J9908">
        <v>948899.20290355396</v>
      </c>
      <c r="K9908">
        <v>2521135.6715748901</v>
      </c>
      <c r="L9908">
        <v>4155075.2736999998</v>
      </c>
      <c r="M9908">
        <v>4623131.52107001</v>
      </c>
      <c r="N9908">
        <v>7703837.2590779103</v>
      </c>
      <c r="O9908">
        <v>8759114.9843672309</v>
      </c>
      <c r="Q9908" t="str">
        <f>VLOOKUP(A9908,Lookup_Tables!$D$2:$E$7,2,FALSE)</f>
        <v>PF</v>
      </c>
      <c r="R9908" t="str">
        <f>IFERROR(VLOOKUP(D9908,Lookup_Tables!$A$2:$B$21,2,FALSE),"All")</f>
        <v>Pub Univ</v>
      </c>
    </row>
    <row r="9909" spans="1:18" hidden="1">
      <c r="A9909">
        <v>4096</v>
      </c>
      <c r="B9909">
        <v>45</v>
      </c>
      <c r="C9909" t="s">
        <v>39</v>
      </c>
      <c r="D9909">
        <v>11</v>
      </c>
      <c r="E9909">
        <v>74336.091274391103</v>
      </c>
      <c r="F9909">
        <v>17873.9544005192</v>
      </c>
      <c r="G9909">
        <v>0</v>
      </c>
      <c r="H9909">
        <v>151048.760420843</v>
      </c>
      <c r="I9909">
        <v>270191.87926004501</v>
      </c>
      <c r="J9909">
        <v>948899.20290355396</v>
      </c>
      <c r="K9909">
        <v>2521135.6715748901</v>
      </c>
      <c r="L9909">
        <v>4091250.12998599</v>
      </c>
      <c r="M9909">
        <v>4601857.1922008097</v>
      </c>
      <c r="N9909">
        <v>7703837.2590779103</v>
      </c>
      <c r="O9909">
        <v>8759114.9843672309</v>
      </c>
      <c r="Q9909" t="str">
        <f>VLOOKUP(A9909,Lookup_Tables!$D$2:$E$7,2,FALSE)</f>
        <v>PF</v>
      </c>
      <c r="R9909" t="str">
        <f>IFERROR(VLOOKUP(D9909,Lookup_Tables!$A$2:$B$21,2,FALSE),"All")</f>
        <v>Pub Univ</v>
      </c>
    </row>
    <row r="9910" spans="1:18" hidden="1">
      <c r="A9910">
        <v>4096</v>
      </c>
      <c r="B9910">
        <v>45</v>
      </c>
      <c r="C9910" t="s">
        <v>38</v>
      </c>
      <c r="D9910">
        <v>13</v>
      </c>
      <c r="E9910">
        <v>222104.62037618799</v>
      </c>
      <c r="F9910">
        <v>58610.620507418556</v>
      </c>
      <c r="G9910">
        <v>31066.475187774598</v>
      </c>
      <c r="H9910">
        <v>728779.96384250699</v>
      </c>
      <c r="I9910">
        <v>983786.80652799399</v>
      </c>
      <c r="J9910">
        <v>2623706.5520378598</v>
      </c>
      <c r="K9910">
        <v>6586050.3870681301</v>
      </c>
      <c r="L9910">
        <v>12348745.011512199</v>
      </c>
      <c r="M9910">
        <v>13784670.523409599</v>
      </c>
      <c r="N9910">
        <v>20397209.469607498</v>
      </c>
      <c r="O9910">
        <v>24171708.711211</v>
      </c>
      <c r="Q9910" t="str">
        <f>VLOOKUP(A9910,Lookup_Tables!$D$2:$E$7,2,FALSE)</f>
        <v>PF</v>
      </c>
      <c r="R9910" t="str">
        <f>IFERROR(VLOOKUP(D9910,Lookup_Tables!$A$2:$B$21,2,FALSE),"All")</f>
        <v>Residual Inst</v>
      </c>
    </row>
    <row r="9911" spans="1:18" hidden="1">
      <c r="A9911">
        <v>4096</v>
      </c>
      <c r="B9911">
        <v>45</v>
      </c>
      <c r="C9911" t="s">
        <v>39</v>
      </c>
      <c r="D9911">
        <v>13</v>
      </c>
      <c r="E9911">
        <v>220223.936337119</v>
      </c>
      <c r="F9911">
        <v>57470.233064365428</v>
      </c>
      <c r="G9911">
        <v>30779.462162753302</v>
      </c>
      <c r="H9911">
        <v>723353.13579318195</v>
      </c>
      <c r="I9911">
        <v>975871.89872827497</v>
      </c>
      <c r="J9911">
        <v>2623706.5520378598</v>
      </c>
      <c r="K9911">
        <v>6538174.2307674596</v>
      </c>
      <c r="L9911">
        <v>12116962.534925601</v>
      </c>
      <c r="M9911">
        <v>13729569.7198797</v>
      </c>
      <c r="N9911">
        <v>20397209.469607498</v>
      </c>
      <c r="O9911">
        <v>24171708.711211</v>
      </c>
      <c r="Q9911" t="str">
        <f>VLOOKUP(A9911,Lookup_Tables!$D$2:$E$7,2,FALSE)</f>
        <v>PF</v>
      </c>
      <c r="R9911" t="str">
        <f>IFERROR(VLOOKUP(D9911,Lookup_Tables!$A$2:$B$21,2,FALSE),"All")</f>
        <v>Residual Inst</v>
      </c>
    </row>
    <row r="9912" spans="1:18" hidden="1">
      <c r="A9912">
        <v>4096</v>
      </c>
      <c r="B9912">
        <v>45</v>
      </c>
      <c r="C9912" t="s">
        <v>38</v>
      </c>
      <c r="D9912">
        <v>14</v>
      </c>
      <c r="E9912">
        <v>877106.43888739904</v>
      </c>
      <c r="F9912">
        <v>238949.90547224623</v>
      </c>
      <c r="G9912">
        <v>355101.52940019598</v>
      </c>
      <c r="H9912">
        <v>3913949.8345004199</v>
      </c>
      <c r="I9912">
        <v>5007442.8163009603</v>
      </c>
      <c r="J9912">
        <v>11030928.2872556</v>
      </c>
      <c r="K9912">
        <v>25375776.476873301</v>
      </c>
      <c r="L9912">
        <v>43241949.957269803</v>
      </c>
      <c r="M9912">
        <v>47765920.377196603</v>
      </c>
      <c r="N9912">
        <v>68269636.990704596</v>
      </c>
      <c r="O9912">
        <v>79759949.222811803</v>
      </c>
      <c r="Q9912" t="str">
        <f>VLOOKUP(A9912,Lookup_Tables!$D$2:$E$7,2,FALSE)</f>
        <v>PF</v>
      </c>
      <c r="R9912" t="str">
        <f>IFERROR(VLOOKUP(D9912,Lookup_Tables!$A$2:$B$21,2,FALSE),"All")</f>
        <v>Road</v>
      </c>
    </row>
    <row r="9913" spans="1:18" hidden="1">
      <c r="A9913">
        <v>4096</v>
      </c>
      <c r="B9913">
        <v>45</v>
      </c>
      <c r="C9913" t="s">
        <v>39</v>
      </c>
      <c r="D9913">
        <v>14</v>
      </c>
      <c r="E9913">
        <v>866266.66940144706</v>
      </c>
      <c r="F9913">
        <v>235757.89159585885</v>
      </c>
      <c r="G9913">
        <v>347669.48546308698</v>
      </c>
      <c r="H9913">
        <v>3841529.4539046302</v>
      </c>
      <c r="I9913">
        <v>4881173.4248502702</v>
      </c>
      <c r="J9913">
        <v>10951893.906226899</v>
      </c>
      <c r="K9913">
        <v>25267892.032586001</v>
      </c>
      <c r="L9913">
        <v>42971670.5116456</v>
      </c>
      <c r="M9913">
        <v>46741134.458951503</v>
      </c>
      <c r="N9913">
        <v>66883815.575022303</v>
      </c>
      <c r="O9913">
        <v>79759949.222811803</v>
      </c>
      <c r="Q9913" t="str">
        <f>VLOOKUP(A9913,Lookup_Tables!$D$2:$E$7,2,FALSE)</f>
        <v>PF</v>
      </c>
      <c r="R9913" t="str">
        <f>IFERROR(VLOOKUP(D9913,Lookup_Tables!$A$2:$B$21,2,FALSE),"All")</f>
        <v>Road</v>
      </c>
    </row>
    <row r="9914" spans="1:18" hidden="1">
      <c r="A9914">
        <v>4096</v>
      </c>
      <c r="B9914">
        <v>45</v>
      </c>
      <c r="C9914" t="s">
        <v>38</v>
      </c>
      <c r="D9914">
        <v>15</v>
      </c>
      <c r="E9914">
        <v>16176680.981301701</v>
      </c>
      <c r="F9914">
        <v>4359387.9620745592</v>
      </c>
      <c r="G9914">
        <v>4700196.3254726501</v>
      </c>
      <c r="H9914">
        <v>62355790.614560097</v>
      </c>
      <c r="I9914">
        <v>81733994.712471306</v>
      </c>
      <c r="J9914">
        <v>204966901.144339</v>
      </c>
      <c r="K9914">
        <v>487767332.11493403</v>
      </c>
      <c r="L9914">
        <v>861428388.05812204</v>
      </c>
      <c r="M9914">
        <v>943067206.65643799</v>
      </c>
      <c r="N9914">
        <v>1308939930.97052</v>
      </c>
      <c r="O9914">
        <v>1484781033.0032001</v>
      </c>
      <c r="Q9914" t="str">
        <f>VLOOKUP(A9914,Lookup_Tables!$D$2:$E$7,2,FALSE)</f>
        <v>PF</v>
      </c>
      <c r="R9914" t="str">
        <f>IFERROR(VLOOKUP(D9914,Lookup_Tables!$A$2:$B$21,2,FALSE),"All")</f>
        <v>All</v>
      </c>
    </row>
    <row r="9915" spans="1:18" hidden="1">
      <c r="A9915">
        <v>4096</v>
      </c>
      <c r="B9915">
        <v>45</v>
      </c>
      <c r="C9915" t="s">
        <v>39</v>
      </c>
      <c r="D9915">
        <v>15</v>
      </c>
      <c r="E9915">
        <v>16004928.884614401</v>
      </c>
      <c r="F9915">
        <v>4264369.24078013</v>
      </c>
      <c r="G9915">
        <v>4613879.8107673703</v>
      </c>
      <c r="H9915">
        <v>61862283.276749</v>
      </c>
      <c r="I9915">
        <v>81195872.967823595</v>
      </c>
      <c r="J9915">
        <v>202809879.93379501</v>
      </c>
      <c r="K9915">
        <v>485186573.845146</v>
      </c>
      <c r="L9915">
        <v>857589632.92962098</v>
      </c>
      <c r="M9915">
        <v>931678896.37526596</v>
      </c>
      <c r="N9915">
        <v>1308939930.97052</v>
      </c>
      <c r="O9915">
        <v>1484781033.0032001</v>
      </c>
      <c r="Q9915" t="str">
        <f>VLOOKUP(A9915,Lookup_Tables!$D$2:$E$7,2,FALSE)</f>
        <v>PF</v>
      </c>
      <c r="R9915" t="str">
        <f>IFERROR(VLOOKUP(D9915,Lookup_Tables!$A$2:$B$21,2,FALSE),"All")</f>
        <v>All</v>
      </c>
    </row>
    <row r="9916" spans="1:18" hidden="1">
      <c r="A9916">
        <v>4096</v>
      </c>
      <c r="B9916">
        <v>45</v>
      </c>
      <c r="C9916" t="s">
        <v>38</v>
      </c>
      <c r="D9916">
        <v>16</v>
      </c>
      <c r="E9916">
        <v>2554354.3579123402</v>
      </c>
      <c r="F9916">
        <v>680989.32777077612</v>
      </c>
      <c r="G9916">
        <v>675998.16859154298</v>
      </c>
      <c r="H9916">
        <v>10463569.941731</v>
      </c>
      <c r="I9916">
        <v>13887089.060732299</v>
      </c>
      <c r="J9916">
        <v>34031837.735877901</v>
      </c>
      <c r="K9916">
        <v>77470833.829178795</v>
      </c>
      <c r="L9916">
        <v>128757367.955478</v>
      </c>
      <c r="M9916">
        <v>143376125.29202801</v>
      </c>
      <c r="N9916">
        <v>200162326.51788399</v>
      </c>
      <c r="O9916">
        <v>234542339.45440701</v>
      </c>
      <c r="Q9916" t="str">
        <f>VLOOKUP(A9916,Lookup_Tables!$D$2:$E$7,2,FALSE)</f>
        <v>PF</v>
      </c>
      <c r="R9916" t="str">
        <f>IFERROR(VLOOKUP(D9916,Lookup_Tables!$A$2:$B$21,2,FALSE),"All")</f>
        <v>Government_Loss</v>
      </c>
    </row>
    <row r="9917" spans="1:18" hidden="1">
      <c r="A9917">
        <v>4096</v>
      </c>
      <c r="B9917">
        <v>45</v>
      </c>
      <c r="C9917" t="s">
        <v>39</v>
      </c>
      <c r="D9917">
        <v>16</v>
      </c>
      <c r="E9917">
        <v>2526442.7601382299</v>
      </c>
      <c r="F9917">
        <v>667548.87558054295</v>
      </c>
      <c r="G9917">
        <v>671023.00350048102</v>
      </c>
      <c r="H9917">
        <v>10293259.9586221</v>
      </c>
      <c r="I9917">
        <v>13695946.717543</v>
      </c>
      <c r="J9917">
        <v>33737949.204910398</v>
      </c>
      <c r="K9917">
        <v>77253158.364113405</v>
      </c>
      <c r="L9917">
        <v>128196973.40084299</v>
      </c>
      <c r="M9917">
        <v>140425618.244544</v>
      </c>
      <c r="N9917">
        <v>200162326.51788399</v>
      </c>
      <c r="O9917">
        <v>234542339.45440701</v>
      </c>
      <c r="Q9917" t="str">
        <f>VLOOKUP(A9917,Lookup_Tables!$D$2:$E$7,2,FALSE)</f>
        <v>PF</v>
      </c>
      <c r="R9917" t="str">
        <f>IFERROR(VLOOKUP(D9917,Lookup_Tables!$A$2:$B$21,2,FALSE),"All")</f>
        <v>Government_Loss</v>
      </c>
    </row>
    <row r="9918" spans="1:18" hidden="1">
      <c r="A9918">
        <v>4096</v>
      </c>
      <c r="B9918">
        <v>45</v>
      </c>
      <c r="C9918" t="s">
        <v>38</v>
      </c>
      <c r="D9918">
        <v>17</v>
      </c>
      <c r="E9918">
        <v>1558886.6644598499</v>
      </c>
      <c r="F9918">
        <v>415843.37119112746</v>
      </c>
      <c r="G9918">
        <v>468079.31818723801</v>
      </c>
      <c r="H9918">
        <v>6283338.9360889997</v>
      </c>
      <c r="I9918">
        <v>8295665.6046392499</v>
      </c>
      <c r="J9918">
        <v>20087611.959372599</v>
      </c>
      <c r="K9918">
        <v>46342289.9312618</v>
      </c>
      <c r="L9918">
        <v>80833130.7478282</v>
      </c>
      <c r="M9918">
        <v>88925050.425557002</v>
      </c>
      <c r="N9918">
        <v>126198286.243213</v>
      </c>
      <c r="O9918">
        <v>144991652.823937</v>
      </c>
      <c r="Q9918" t="str">
        <f>VLOOKUP(A9918,Lookup_Tables!$D$2:$E$7,2,FALSE)</f>
        <v>PF</v>
      </c>
      <c r="R9918" t="str">
        <f>IFERROR(VLOOKUP(D9918,Lookup_Tables!$A$2:$B$21,2,FALSE),"All")</f>
        <v>Emergency_Loss</v>
      </c>
    </row>
    <row r="9919" spans="1:18" hidden="1">
      <c r="A9919">
        <v>4096</v>
      </c>
      <c r="B9919">
        <v>45</v>
      </c>
      <c r="C9919" t="s">
        <v>39</v>
      </c>
      <c r="D9919">
        <v>17</v>
      </c>
      <c r="E9919">
        <v>1541925.44364537</v>
      </c>
      <c r="F9919">
        <v>409696.83656146447</v>
      </c>
      <c r="G9919">
        <v>460618.09614077199</v>
      </c>
      <c r="H9919">
        <v>6212022.0577340098</v>
      </c>
      <c r="I9919">
        <v>8155162.4752802197</v>
      </c>
      <c r="J9919">
        <v>19726620.398618001</v>
      </c>
      <c r="K9919">
        <v>46104315.654980697</v>
      </c>
      <c r="L9919">
        <v>80397677.190536901</v>
      </c>
      <c r="M9919">
        <v>87533574.609263703</v>
      </c>
      <c r="N9919">
        <v>126198286.243213</v>
      </c>
      <c r="O9919">
        <v>144991652.823937</v>
      </c>
      <c r="Q9919" t="str">
        <f>VLOOKUP(A9919,Lookup_Tables!$D$2:$E$7,2,FALSE)</f>
        <v>PF</v>
      </c>
      <c r="R9919" t="str">
        <f>IFERROR(VLOOKUP(D9919,Lookup_Tables!$A$2:$B$21,2,FALSE),"All")</f>
        <v>Emergency_Loss</v>
      </c>
    </row>
    <row r="9920" spans="1:18" hidden="1">
      <c r="A9920">
        <v>4096</v>
      </c>
      <c r="B9920">
        <v>45</v>
      </c>
      <c r="C9920" t="s">
        <v>38</v>
      </c>
      <c r="D9920">
        <v>18</v>
      </c>
      <c r="E9920">
        <v>4113241.0223721801</v>
      </c>
      <c r="F9920">
        <v>1098125.9780531288</v>
      </c>
      <c r="G9920">
        <v>1162004.6913749101</v>
      </c>
      <c r="H9920">
        <v>16646069.0273032</v>
      </c>
      <c r="I9920">
        <v>22012957.726436101</v>
      </c>
      <c r="J9920">
        <v>54763051.425158702</v>
      </c>
      <c r="K9920">
        <v>122520685.92623</v>
      </c>
      <c r="L9920">
        <v>210438758.03373501</v>
      </c>
      <c r="M9920">
        <v>232173788.61788499</v>
      </c>
      <c r="N9920">
        <v>326360612.76109701</v>
      </c>
      <c r="O9920">
        <v>379533992.27834398</v>
      </c>
      <c r="Q9920" t="str">
        <f>VLOOKUP(A9920,Lookup_Tables!$D$2:$E$7,2,FALSE)</f>
        <v>PF</v>
      </c>
      <c r="R9920" t="str">
        <f>IFERROR(VLOOKUP(D9920,Lookup_Tables!$A$2:$B$21,2,FALSE),"All")</f>
        <v>Govt_Plus_Emergency</v>
      </c>
    </row>
    <row r="9921" spans="1:18" hidden="1">
      <c r="A9921">
        <v>4096</v>
      </c>
      <c r="B9921">
        <v>45</v>
      </c>
      <c r="C9921" t="s">
        <v>39</v>
      </c>
      <c r="D9921">
        <v>18</v>
      </c>
      <c r="E9921">
        <v>4068322.8419462601</v>
      </c>
      <c r="F9921">
        <v>1081049.8207069044</v>
      </c>
      <c r="G9921">
        <v>1148962.0674131699</v>
      </c>
      <c r="H9921">
        <v>16432692.8443057</v>
      </c>
      <c r="I9921">
        <v>21638023.248768099</v>
      </c>
      <c r="J9921">
        <v>53766287.119480297</v>
      </c>
      <c r="K9921">
        <v>122520685.92623</v>
      </c>
      <c r="L9921">
        <v>208197760.69371101</v>
      </c>
      <c r="M9921">
        <v>227959192.85380799</v>
      </c>
      <c r="N9921">
        <v>326360612.76109701</v>
      </c>
      <c r="O9921">
        <v>379533992.27834398</v>
      </c>
      <c r="Q9921" t="str">
        <f>VLOOKUP(A9921,Lookup_Tables!$D$2:$E$7,2,FALSE)</f>
        <v>PF</v>
      </c>
      <c r="R9921" t="str">
        <f>IFERROR(VLOOKUP(D9921,Lookup_Tables!$A$2:$B$21,2,FALSE),"All")</f>
        <v>Govt_Plus_Emergency</v>
      </c>
    </row>
    <row r="9922" spans="1:18" hidden="1">
      <c r="A9922">
        <v>4096</v>
      </c>
      <c r="B9922">
        <v>46</v>
      </c>
      <c r="C9922" t="s">
        <v>38</v>
      </c>
      <c r="D9922">
        <v>0</v>
      </c>
      <c r="E9922">
        <v>13776745.2916786</v>
      </c>
      <c r="F9922">
        <v>3712746.0191853493</v>
      </c>
      <c r="G9922">
        <v>4597751.5809933096</v>
      </c>
      <c r="H9922">
        <v>78951353.767625302</v>
      </c>
      <c r="I9922">
        <v>105662866.31541</v>
      </c>
      <c r="J9922">
        <v>207922001.060514</v>
      </c>
      <c r="K9922">
        <v>384769535.09418601</v>
      </c>
      <c r="L9922">
        <v>602937430.79527605</v>
      </c>
      <c r="M9922">
        <v>656408698.98572397</v>
      </c>
      <c r="N9922">
        <v>902033919.79571795</v>
      </c>
      <c r="O9922">
        <v>1032097256.04388</v>
      </c>
      <c r="Q9922" t="str">
        <f>VLOOKUP(A9922,Lookup_Tables!$D$2:$E$7,2,FALSE)</f>
        <v>PF</v>
      </c>
      <c r="R9922" t="str">
        <f>IFERROR(VLOOKUP(D9922,Lookup_Tables!$A$2:$B$21,2,FALSE),"All")</f>
        <v>Private Assets</v>
      </c>
    </row>
    <row r="9923" spans="1:18" hidden="1">
      <c r="A9923">
        <v>4096</v>
      </c>
      <c r="B9923">
        <v>46</v>
      </c>
      <c r="C9923" t="s">
        <v>39</v>
      </c>
      <c r="D9923">
        <v>0</v>
      </c>
      <c r="E9923">
        <v>13553350.157953</v>
      </c>
      <c r="F9923">
        <v>3685721.5171342902</v>
      </c>
      <c r="G9923">
        <v>4527879.1232193504</v>
      </c>
      <c r="H9923">
        <v>74298937.190744102</v>
      </c>
      <c r="I9923">
        <v>103412686.94283</v>
      </c>
      <c r="J9923">
        <v>202095712.64799801</v>
      </c>
      <c r="K9923">
        <v>380345104.59059799</v>
      </c>
      <c r="L9923">
        <v>581069297.14337504</v>
      </c>
      <c r="M9923">
        <v>648528181.79190004</v>
      </c>
      <c r="N9923">
        <v>890681126.08225095</v>
      </c>
      <c r="O9923">
        <v>1030304480.38629</v>
      </c>
      <c r="Q9923" t="str">
        <f>VLOOKUP(A9923,Lookup_Tables!$D$2:$E$7,2,FALSE)</f>
        <v>PF</v>
      </c>
      <c r="R9923" t="str">
        <f>IFERROR(VLOOKUP(D9923,Lookup_Tables!$A$2:$B$21,2,FALSE),"All")</f>
        <v>Private Assets</v>
      </c>
    </row>
    <row r="9924" spans="1:18" hidden="1">
      <c r="A9924">
        <v>4096</v>
      </c>
      <c r="B9924">
        <v>46</v>
      </c>
      <c r="C9924" t="s">
        <v>38</v>
      </c>
      <c r="D9924">
        <v>1</v>
      </c>
      <c r="E9924">
        <v>11352.8315407138</v>
      </c>
      <c r="F9924">
        <v>2338.8884796735274</v>
      </c>
      <c r="G9924">
        <v>0</v>
      </c>
      <c r="H9924">
        <v>66931.773709209898</v>
      </c>
      <c r="I9924">
        <v>97648.066603828702</v>
      </c>
      <c r="J9924">
        <v>211046.60290057701</v>
      </c>
      <c r="K9924">
        <v>377535.31033751997</v>
      </c>
      <c r="L9924">
        <v>521634.48614930798</v>
      </c>
      <c r="M9924">
        <v>570030.30560115795</v>
      </c>
      <c r="N9924">
        <v>744848.28315066802</v>
      </c>
      <c r="O9924">
        <v>861071.15611980495</v>
      </c>
      <c r="Q9924" t="str">
        <f>VLOOKUP(A9924,Lookup_Tables!$D$2:$E$7,2,FALSE)</f>
        <v>PF</v>
      </c>
      <c r="R9924" t="str">
        <f>IFERROR(VLOOKUP(D9924,Lookup_Tables!$A$2:$B$21,2,FALSE),"All")</f>
        <v>Airport</v>
      </c>
    </row>
    <row r="9925" spans="1:18" hidden="1">
      <c r="A9925">
        <v>4096</v>
      </c>
      <c r="B9925">
        <v>46</v>
      </c>
      <c r="C9925" t="s">
        <v>39</v>
      </c>
      <c r="D9925">
        <v>1</v>
      </c>
      <c r="E9925">
        <v>11250.0762533789</v>
      </c>
      <c r="F9925">
        <v>2527.6844563847499</v>
      </c>
      <c r="G9925">
        <v>0</v>
      </c>
      <c r="H9925">
        <v>66931.773709209898</v>
      </c>
      <c r="I9925">
        <v>94845.708246710696</v>
      </c>
      <c r="J9925">
        <v>193434.00312493101</v>
      </c>
      <c r="K9925">
        <v>363604.559788268</v>
      </c>
      <c r="L9925">
        <v>521634.48614930798</v>
      </c>
      <c r="M9925">
        <v>570030.30560115795</v>
      </c>
      <c r="N9925">
        <v>736441.53836097696</v>
      </c>
      <c r="O9925">
        <v>861071.15611980495</v>
      </c>
      <c r="Q9925" t="str">
        <f>VLOOKUP(A9925,Lookup_Tables!$D$2:$E$7,2,FALSE)</f>
        <v>PF</v>
      </c>
      <c r="R9925" t="str">
        <f>IFERROR(VLOOKUP(D9925,Lookup_Tables!$A$2:$B$21,2,FALSE),"All")</f>
        <v>Airport</v>
      </c>
    </row>
    <row r="9926" spans="1:18" hidden="1">
      <c r="A9926">
        <v>4096</v>
      </c>
      <c r="B9926">
        <v>46</v>
      </c>
      <c r="C9926" t="s">
        <v>38</v>
      </c>
      <c r="D9926">
        <v>2</v>
      </c>
      <c r="E9926">
        <v>880323.82046159403</v>
      </c>
      <c r="F9926">
        <v>231158.34384461807</v>
      </c>
      <c r="G9926">
        <v>99678.555889924595</v>
      </c>
      <c r="H9926">
        <v>4385564.1171808001</v>
      </c>
      <c r="I9926">
        <v>6367162.5767751597</v>
      </c>
      <c r="J9926">
        <v>13989475.5226328</v>
      </c>
      <c r="K9926">
        <v>26920105.611063801</v>
      </c>
      <c r="L9926">
        <v>41277363.9725338</v>
      </c>
      <c r="M9926">
        <v>45060510.815242603</v>
      </c>
      <c r="N9926">
        <v>58211391.436195299</v>
      </c>
      <c r="O9926">
        <v>64947114.409839801</v>
      </c>
      <c r="Q9926" t="str">
        <f>VLOOKUP(A9926,Lookup_Tables!$D$2:$E$7,2,FALSE)</f>
        <v>PF</v>
      </c>
      <c r="R9926" t="str">
        <f>IFERROR(VLOOKUP(D9926,Lookup_Tables!$A$2:$B$21,2,FALSE),"All")</f>
        <v>Bridge</v>
      </c>
    </row>
    <row r="9927" spans="1:18" hidden="1">
      <c r="A9927">
        <v>4096</v>
      </c>
      <c r="B9927">
        <v>46</v>
      </c>
      <c r="C9927" t="s">
        <v>39</v>
      </c>
      <c r="D9927">
        <v>2</v>
      </c>
      <c r="E9927">
        <v>868660.15830578003</v>
      </c>
      <c r="F9927">
        <v>224743.29523876798</v>
      </c>
      <c r="G9927">
        <v>98102.137341007605</v>
      </c>
      <c r="H9927">
        <v>4323191.0030206498</v>
      </c>
      <c r="I9927">
        <v>6254997.1358854696</v>
      </c>
      <c r="J9927">
        <v>13989475.5226328</v>
      </c>
      <c r="K9927">
        <v>26910483.072741799</v>
      </c>
      <c r="L9927">
        <v>40292442.8197852</v>
      </c>
      <c r="M9927">
        <v>44368889.890573598</v>
      </c>
      <c r="N9927">
        <v>57384998.499818802</v>
      </c>
      <c r="O9927">
        <v>64947114.409839801</v>
      </c>
      <c r="Q9927" t="str">
        <f>VLOOKUP(A9927,Lookup_Tables!$D$2:$E$7,2,FALSE)</f>
        <v>PF</v>
      </c>
      <c r="R9927" t="str">
        <f>IFERROR(VLOOKUP(D9927,Lookup_Tables!$A$2:$B$21,2,FALSE),"All")</f>
        <v>Bridge</v>
      </c>
    </row>
    <row r="9928" spans="1:18" hidden="1">
      <c r="A9928">
        <v>4096</v>
      </c>
      <c r="B9928">
        <v>46</v>
      </c>
      <c r="C9928" t="s">
        <v>38</v>
      </c>
      <c r="D9928">
        <v>3</v>
      </c>
      <c r="E9928">
        <v>24796.159189309099</v>
      </c>
      <c r="F9928">
        <v>6547.9236129350647</v>
      </c>
      <c r="G9928">
        <v>0</v>
      </c>
      <c r="H9928">
        <v>135849.35459141101</v>
      </c>
      <c r="I9928">
        <v>195782.195782233</v>
      </c>
      <c r="J9928">
        <v>375272.25128334499</v>
      </c>
      <c r="K9928">
        <v>712063.49148865405</v>
      </c>
      <c r="L9928">
        <v>1082740.51598169</v>
      </c>
      <c r="M9928">
        <v>1246139.94444158</v>
      </c>
      <c r="N9928">
        <v>1730182.07268992</v>
      </c>
      <c r="O9928">
        <v>2113901.6872795001</v>
      </c>
      <c r="Q9928" t="str">
        <f>VLOOKUP(A9928,Lookup_Tables!$D$2:$E$7,2,FALSE)</f>
        <v>PF</v>
      </c>
      <c r="R9928" t="str">
        <f>IFERROR(VLOOKUP(D9928,Lookup_Tables!$A$2:$B$21,2,FALSE),"All")</f>
        <v>Govt Hosp</v>
      </c>
    </row>
    <row r="9929" spans="1:18" hidden="1">
      <c r="A9929">
        <v>4096</v>
      </c>
      <c r="B9929">
        <v>46</v>
      </c>
      <c r="C9929" t="s">
        <v>39</v>
      </c>
      <c r="D9929">
        <v>3</v>
      </c>
      <c r="E9929">
        <v>24507.3095289347</v>
      </c>
      <c r="F9929">
        <v>6545.469867388787</v>
      </c>
      <c r="G9929">
        <v>0</v>
      </c>
      <c r="H9929">
        <v>133658.46432153101</v>
      </c>
      <c r="I9929">
        <v>191326.80988469999</v>
      </c>
      <c r="J9929">
        <v>365134.61035526299</v>
      </c>
      <c r="K9929">
        <v>701578.730840637</v>
      </c>
      <c r="L9929">
        <v>1074214.38605707</v>
      </c>
      <c r="M9929">
        <v>1221110.6946926101</v>
      </c>
      <c r="N9929">
        <v>1730182.07268992</v>
      </c>
      <c r="O9929">
        <v>2113901.6872795001</v>
      </c>
      <c r="Q9929" t="str">
        <f>VLOOKUP(A9929,Lookup_Tables!$D$2:$E$7,2,FALSE)</f>
        <v>PF</v>
      </c>
      <c r="R9929" t="str">
        <f>IFERROR(VLOOKUP(D9929,Lookup_Tables!$A$2:$B$21,2,FALSE),"All")</f>
        <v>Govt Hosp</v>
      </c>
    </row>
    <row r="9930" spans="1:18" hidden="1">
      <c r="A9930">
        <v>4096</v>
      </c>
      <c r="B9930">
        <v>46</v>
      </c>
      <c r="C9930" t="s">
        <v>38</v>
      </c>
      <c r="D9930">
        <v>4</v>
      </c>
      <c r="E9930">
        <v>24005.2306324034</v>
      </c>
      <c r="F9930">
        <v>6525.4178875310645</v>
      </c>
      <c r="G9930">
        <v>602.21639663485496</v>
      </c>
      <c r="H9930">
        <v>84243.681034941197</v>
      </c>
      <c r="I9930">
        <v>132441.69825636799</v>
      </c>
      <c r="J9930">
        <v>308999.81333517702</v>
      </c>
      <c r="K9930">
        <v>754829.11272144096</v>
      </c>
      <c r="L9930">
        <v>1231945.6647015701</v>
      </c>
      <c r="M9930">
        <v>1376322.14036315</v>
      </c>
      <c r="N9930">
        <v>1877281.11753622</v>
      </c>
      <c r="O9930">
        <v>2390151.3114933898</v>
      </c>
      <c r="Q9930" t="str">
        <f>VLOOKUP(A9930,Lookup_Tables!$D$2:$E$7,2,FALSE)</f>
        <v>PF</v>
      </c>
      <c r="R9930" t="str">
        <f>IFERROR(VLOOKUP(D9930,Lookup_Tables!$A$2:$B$21,2,FALSE),"All")</f>
        <v>Govt Med Fac</v>
      </c>
    </row>
    <row r="9931" spans="1:18" hidden="1">
      <c r="A9931">
        <v>4096</v>
      </c>
      <c r="B9931">
        <v>46</v>
      </c>
      <c r="C9931" t="s">
        <v>39</v>
      </c>
      <c r="D9931">
        <v>4</v>
      </c>
      <c r="E9931">
        <v>23767.685106416899</v>
      </c>
      <c r="F9931">
        <v>6410.3647760121239</v>
      </c>
      <c r="G9931">
        <v>602.21639663485496</v>
      </c>
      <c r="H9931">
        <v>82271.595151293906</v>
      </c>
      <c r="I9931">
        <v>132310.27676079501</v>
      </c>
      <c r="J9931">
        <v>305949.56840587303</v>
      </c>
      <c r="K9931">
        <v>752131.05996462097</v>
      </c>
      <c r="L9931">
        <v>1209436.45234907</v>
      </c>
      <c r="M9931">
        <v>1355776.66182794</v>
      </c>
      <c r="N9931">
        <v>1877281.11753622</v>
      </c>
      <c r="O9931">
        <v>2390151.3114933898</v>
      </c>
      <c r="Q9931" t="str">
        <f>VLOOKUP(A9931,Lookup_Tables!$D$2:$E$7,2,FALSE)</f>
        <v>PF</v>
      </c>
      <c r="R9931" t="str">
        <f>IFERROR(VLOOKUP(D9931,Lookup_Tables!$A$2:$B$21,2,FALSE),"All")</f>
        <v>Govt Med Fac</v>
      </c>
    </row>
    <row r="9932" spans="1:18" hidden="1">
      <c r="A9932">
        <v>4096</v>
      </c>
      <c r="B9932">
        <v>46</v>
      </c>
      <c r="C9932" t="s">
        <v>38</v>
      </c>
      <c r="D9932">
        <v>6</v>
      </c>
      <c r="E9932">
        <v>56109.7738076721</v>
      </c>
      <c r="F9932">
        <v>13754.38722330259</v>
      </c>
      <c r="G9932">
        <v>0</v>
      </c>
      <c r="H9932">
        <v>295315.568654862</v>
      </c>
      <c r="I9932">
        <v>459449.82163467701</v>
      </c>
      <c r="J9932">
        <v>927951.70775564096</v>
      </c>
      <c r="K9932">
        <v>1692576.6149679399</v>
      </c>
      <c r="L9932">
        <v>2532733.0659081498</v>
      </c>
      <c r="M9932">
        <v>2741523.2230712902</v>
      </c>
      <c r="N9932">
        <v>3909597.0346449399</v>
      </c>
      <c r="O9932">
        <v>4592842.35289713</v>
      </c>
      <c r="Q9932" t="str">
        <f>VLOOKUP(A9932,Lookup_Tables!$D$2:$E$7,2,FALSE)</f>
        <v>PF</v>
      </c>
      <c r="R9932" t="str">
        <f>IFERROR(VLOOKUP(D9932,Lookup_Tables!$A$2:$B$21,2,FALSE),"All")</f>
        <v>Port</v>
      </c>
    </row>
    <row r="9933" spans="1:18" hidden="1">
      <c r="A9933">
        <v>4096</v>
      </c>
      <c r="B9933">
        <v>46</v>
      </c>
      <c r="C9933" t="s">
        <v>39</v>
      </c>
      <c r="D9933">
        <v>6</v>
      </c>
      <c r="E9933">
        <v>55526.446423768502</v>
      </c>
      <c r="F9933">
        <v>13586.939037223863</v>
      </c>
      <c r="G9933">
        <v>0</v>
      </c>
      <c r="H9933">
        <v>289116.17846926098</v>
      </c>
      <c r="I9933">
        <v>451896.17986932001</v>
      </c>
      <c r="J9933">
        <v>918762.67014107702</v>
      </c>
      <c r="K9933">
        <v>1691097.4848184099</v>
      </c>
      <c r="L9933">
        <v>2506025.6271071602</v>
      </c>
      <c r="M9933">
        <v>2667602.6004699599</v>
      </c>
      <c r="N9933">
        <v>3909597.0346449399</v>
      </c>
      <c r="O9933">
        <v>4592842.35289713</v>
      </c>
      <c r="Q9933" t="str">
        <f>VLOOKUP(A9933,Lookup_Tables!$D$2:$E$7,2,FALSE)</f>
        <v>PF</v>
      </c>
      <c r="R9933" t="str">
        <f>IFERROR(VLOOKUP(D9933,Lookup_Tables!$A$2:$B$21,2,FALSE),"All")</f>
        <v>Port</v>
      </c>
    </row>
    <row r="9934" spans="1:18" hidden="1">
      <c r="A9934">
        <v>4096</v>
      </c>
      <c r="B9934">
        <v>46</v>
      </c>
      <c r="C9934" t="s">
        <v>38</v>
      </c>
      <c r="D9934">
        <v>9</v>
      </c>
      <c r="E9934">
        <v>366.17502842840798</v>
      </c>
      <c r="F9934">
        <v>98.353734234824174</v>
      </c>
      <c r="G9934">
        <v>0</v>
      </c>
      <c r="H9934">
        <v>292.93408614357799</v>
      </c>
      <c r="I9934">
        <v>752.869295319917</v>
      </c>
      <c r="J9934">
        <v>3269.9686211594799</v>
      </c>
      <c r="K9934">
        <v>9873.5668004697</v>
      </c>
      <c r="L9934">
        <v>18773.174823147099</v>
      </c>
      <c r="M9934">
        <v>23951.014385734001</v>
      </c>
      <c r="N9934">
        <v>43970.620069045399</v>
      </c>
      <c r="O9934">
        <v>63116.800670541299</v>
      </c>
      <c r="Q9934" t="str">
        <f>VLOOKUP(A9934,Lookup_Tables!$D$2:$E$7,2,FALSE)</f>
        <v>PF</v>
      </c>
      <c r="R9934" t="str">
        <f>IFERROR(VLOOKUP(D9934,Lookup_Tables!$A$2:$B$21,2,FALSE),"All")</f>
        <v>Pub Admin Bldg</v>
      </c>
    </row>
    <row r="9935" spans="1:18" hidden="1">
      <c r="A9935">
        <v>4096</v>
      </c>
      <c r="B9935">
        <v>46</v>
      </c>
      <c r="C9935" t="s">
        <v>39</v>
      </c>
      <c r="D9935">
        <v>9</v>
      </c>
      <c r="E9935">
        <v>364.75489406675899</v>
      </c>
      <c r="F9935">
        <v>98.394905019745124</v>
      </c>
      <c r="G9935">
        <v>0</v>
      </c>
      <c r="H9935">
        <v>292.93408614357799</v>
      </c>
      <c r="I9935">
        <v>752.869295319917</v>
      </c>
      <c r="J9935">
        <v>3224.9691416309502</v>
      </c>
      <c r="K9935">
        <v>9671.3047302127707</v>
      </c>
      <c r="L9935">
        <v>18773.174823147099</v>
      </c>
      <c r="M9935">
        <v>23951.014385734001</v>
      </c>
      <c r="N9935">
        <v>43970.620069045399</v>
      </c>
      <c r="O9935">
        <v>63116.800670541299</v>
      </c>
      <c r="Q9935" t="str">
        <f>VLOOKUP(A9935,Lookup_Tables!$D$2:$E$7,2,FALSE)</f>
        <v>PF</v>
      </c>
      <c r="R9935" t="str">
        <f>IFERROR(VLOOKUP(D9935,Lookup_Tables!$A$2:$B$21,2,FALSE),"All")</f>
        <v>Pub Admin Bldg</v>
      </c>
    </row>
    <row r="9936" spans="1:18" hidden="1">
      <c r="A9936">
        <v>4096</v>
      </c>
      <c r="B9936">
        <v>46</v>
      </c>
      <c r="C9936" t="s">
        <v>38</v>
      </c>
      <c r="D9936">
        <v>10</v>
      </c>
      <c r="E9936">
        <v>813789.90077541803</v>
      </c>
      <c r="F9936">
        <v>217478.62860958988</v>
      </c>
      <c r="G9936">
        <v>329933.74346754001</v>
      </c>
      <c r="H9936">
        <v>4570095.8155901702</v>
      </c>
      <c r="I9936">
        <v>6417720.6156785898</v>
      </c>
      <c r="J9936">
        <v>12141194.483271901</v>
      </c>
      <c r="K9936">
        <v>22474257.293942198</v>
      </c>
      <c r="L9936">
        <v>34807597.273046397</v>
      </c>
      <c r="M9936">
        <v>39127751.497897699</v>
      </c>
      <c r="N9936">
        <v>52826756.7496612</v>
      </c>
      <c r="O9936">
        <v>60805251.7492764</v>
      </c>
      <c r="Q9936" t="str">
        <f>VLOOKUP(A9936,Lookup_Tables!$D$2:$E$7,2,FALSE)</f>
        <v>PF</v>
      </c>
      <c r="R9936" t="str">
        <f>IFERROR(VLOOKUP(D9936,Lookup_Tables!$A$2:$B$21,2,FALSE),"All")</f>
        <v>Pub School</v>
      </c>
    </row>
    <row r="9937" spans="1:18" hidden="1">
      <c r="A9937">
        <v>4096</v>
      </c>
      <c r="B9937">
        <v>46</v>
      </c>
      <c r="C9937" t="s">
        <v>39</v>
      </c>
      <c r="D9937">
        <v>10</v>
      </c>
      <c r="E9937">
        <v>799922.891972807</v>
      </c>
      <c r="F9937">
        <v>216829.57923595433</v>
      </c>
      <c r="G9937">
        <v>323346.21543499402</v>
      </c>
      <c r="H9937">
        <v>4365053.98054644</v>
      </c>
      <c r="I9937">
        <v>6161007.2075020997</v>
      </c>
      <c r="J9937">
        <v>11946580.86963</v>
      </c>
      <c r="K9937">
        <v>22060274.504753701</v>
      </c>
      <c r="L9937">
        <v>33408809.874033701</v>
      </c>
      <c r="M9937">
        <v>38518592.0219175</v>
      </c>
      <c r="N9937">
        <v>52069158.035761997</v>
      </c>
      <c r="O9937">
        <v>60163089.9865603</v>
      </c>
      <c r="Q9937" t="str">
        <f>VLOOKUP(A9937,Lookup_Tables!$D$2:$E$7,2,FALSE)</f>
        <v>PF</v>
      </c>
      <c r="R9937" t="str">
        <f>IFERROR(VLOOKUP(D9937,Lookup_Tables!$A$2:$B$21,2,FALSE),"All")</f>
        <v>Pub School</v>
      </c>
    </row>
    <row r="9938" spans="1:18" hidden="1">
      <c r="A9938">
        <v>4096</v>
      </c>
      <c r="B9938">
        <v>46</v>
      </c>
      <c r="C9938" t="s">
        <v>38</v>
      </c>
      <c r="D9938">
        <v>11</v>
      </c>
      <c r="E9938">
        <v>61408.149346822203</v>
      </c>
      <c r="F9938">
        <v>15050.2612811816</v>
      </c>
      <c r="G9938">
        <v>0</v>
      </c>
      <c r="H9938">
        <v>88337.954840963896</v>
      </c>
      <c r="I9938">
        <v>202111.25093680801</v>
      </c>
      <c r="J9938">
        <v>816511.49788661394</v>
      </c>
      <c r="K9938">
        <v>2317002.8779070401</v>
      </c>
      <c r="L9938">
        <v>4136086.4478878998</v>
      </c>
      <c r="M9938">
        <v>4492123.317694</v>
      </c>
      <c r="N9938">
        <v>4937871.4742178796</v>
      </c>
      <c r="O9938">
        <v>5265818.1408925997</v>
      </c>
      <c r="Q9938" t="str">
        <f>VLOOKUP(A9938,Lookup_Tables!$D$2:$E$7,2,FALSE)</f>
        <v>PF</v>
      </c>
      <c r="R9938" t="str">
        <f>IFERROR(VLOOKUP(D9938,Lookup_Tables!$A$2:$B$21,2,FALSE),"All")</f>
        <v>Pub Univ</v>
      </c>
    </row>
    <row r="9939" spans="1:18" hidden="1">
      <c r="A9939">
        <v>4096</v>
      </c>
      <c r="B9939">
        <v>46</v>
      </c>
      <c r="C9939" t="s">
        <v>39</v>
      </c>
      <c r="D9939">
        <v>11</v>
      </c>
      <c r="E9939">
        <v>60553.498135061098</v>
      </c>
      <c r="F9939">
        <v>14550.306597894058</v>
      </c>
      <c r="G9939">
        <v>0</v>
      </c>
      <c r="H9939">
        <v>88337.954840963896</v>
      </c>
      <c r="I9939">
        <v>202111.25093680801</v>
      </c>
      <c r="J9939">
        <v>815172.70976998401</v>
      </c>
      <c r="K9939">
        <v>2315664.7408668501</v>
      </c>
      <c r="L9939">
        <v>4023637.0984329502</v>
      </c>
      <c r="M9939">
        <v>4466712.4480562098</v>
      </c>
      <c r="N9939">
        <v>4915110.8374432903</v>
      </c>
      <c r="O9939">
        <v>5117231.90429141</v>
      </c>
      <c r="Q9939" t="str">
        <f>VLOOKUP(A9939,Lookup_Tables!$D$2:$E$7,2,FALSE)</f>
        <v>PF</v>
      </c>
      <c r="R9939" t="str">
        <f>IFERROR(VLOOKUP(D9939,Lookup_Tables!$A$2:$B$21,2,FALSE),"All")</f>
        <v>Pub Univ</v>
      </c>
    </row>
    <row r="9940" spans="1:18" hidden="1">
      <c r="A9940">
        <v>4096</v>
      </c>
      <c r="B9940">
        <v>46</v>
      </c>
      <c r="C9940" t="s">
        <v>38</v>
      </c>
      <c r="D9940">
        <v>13</v>
      </c>
      <c r="E9940">
        <v>625702.562813689</v>
      </c>
      <c r="F9940">
        <v>168176.69948120031</v>
      </c>
      <c r="G9940">
        <v>142533.367112726</v>
      </c>
      <c r="H9940">
        <v>3530744.7623724602</v>
      </c>
      <c r="I9940">
        <v>4872161.4279179601</v>
      </c>
      <c r="J9940">
        <v>9636632.8567993306</v>
      </c>
      <c r="K9940">
        <v>17838203.266844101</v>
      </c>
      <c r="L9940">
        <v>27561256.3909644</v>
      </c>
      <c r="M9940">
        <v>30121140.6761561</v>
      </c>
      <c r="N9940">
        <v>40539216.947512597</v>
      </c>
      <c r="O9940">
        <v>46573315.396055199</v>
      </c>
      <c r="Q9940" t="str">
        <f>VLOOKUP(A9940,Lookup_Tables!$D$2:$E$7,2,FALSE)</f>
        <v>PF</v>
      </c>
      <c r="R9940" t="str">
        <f>IFERROR(VLOOKUP(D9940,Lookup_Tables!$A$2:$B$21,2,FALSE),"All")</f>
        <v>Residual Inst</v>
      </c>
    </row>
    <row r="9941" spans="1:18" hidden="1">
      <c r="A9941">
        <v>4096</v>
      </c>
      <c r="B9941">
        <v>46</v>
      </c>
      <c r="C9941" t="s">
        <v>39</v>
      </c>
      <c r="D9941">
        <v>13</v>
      </c>
      <c r="E9941">
        <v>616692.67529034603</v>
      </c>
      <c r="F9941">
        <v>166550.74779486994</v>
      </c>
      <c r="G9941">
        <v>139596.51848058699</v>
      </c>
      <c r="H9941">
        <v>3297662.7572139301</v>
      </c>
      <c r="I9941">
        <v>4855632.84340622</v>
      </c>
      <c r="J9941">
        <v>9355723.7138049006</v>
      </c>
      <c r="K9941">
        <v>17747686.378405198</v>
      </c>
      <c r="L9941">
        <v>26271415.598700698</v>
      </c>
      <c r="M9941">
        <v>29714383.637954101</v>
      </c>
      <c r="N9941">
        <v>40471696.0748697</v>
      </c>
      <c r="O9941">
        <v>46572403.973478399</v>
      </c>
      <c r="Q9941" t="str">
        <f>VLOOKUP(A9941,Lookup_Tables!$D$2:$E$7,2,FALSE)</f>
        <v>PF</v>
      </c>
      <c r="R9941" t="str">
        <f>IFERROR(VLOOKUP(D9941,Lookup_Tables!$A$2:$B$21,2,FALSE),"All")</f>
        <v>Residual Inst</v>
      </c>
    </row>
    <row r="9942" spans="1:18" hidden="1">
      <c r="A9942">
        <v>4096</v>
      </c>
      <c r="B9942">
        <v>46</v>
      </c>
      <c r="C9942" t="s">
        <v>38</v>
      </c>
      <c r="D9942">
        <v>14</v>
      </c>
      <c r="E9942">
        <v>1339152.16392139</v>
      </c>
      <c r="F9942">
        <v>346616.26110354858</v>
      </c>
      <c r="G9942">
        <v>291102.99605351803</v>
      </c>
      <c r="H9942">
        <v>7040617.4242876098</v>
      </c>
      <c r="I9942">
        <v>9825574.14997481</v>
      </c>
      <c r="J9942">
        <v>20076457.265007399</v>
      </c>
      <c r="K9942">
        <v>38756886.358474001</v>
      </c>
      <c r="L9942">
        <v>61529277.871586099</v>
      </c>
      <c r="M9942">
        <v>68078431.338419795</v>
      </c>
      <c r="N9942">
        <v>94431649.209095404</v>
      </c>
      <c r="O9942">
        <v>110457833.309606</v>
      </c>
      <c r="Q9942" t="str">
        <f>VLOOKUP(A9942,Lookup_Tables!$D$2:$E$7,2,FALSE)</f>
        <v>PF</v>
      </c>
      <c r="R9942" t="str">
        <f>IFERROR(VLOOKUP(D9942,Lookup_Tables!$A$2:$B$21,2,FALSE),"All")</f>
        <v>Road</v>
      </c>
    </row>
    <row r="9943" spans="1:18" hidden="1">
      <c r="A9943">
        <v>4096</v>
      </c>
      <c r="B9943">
        <v>46</v>
      </c>
      <c r="C9943" t="s">
        <v>39</v>
      </c>
      <c r="D9943">
        <v>14</v>
      </c>
      <c r="E9943">
        <v>1319729.0122418001</v>
      </c>
      <c r="F9943">
        <v>341768.49868765031</v>
      </c>
      <c r="G9943">
        <v>287463.56780743401</v>
      </c>
      <c r="H9943">
        <v>6770149.0227654101</v>
      </c>
      <c r="I9943">
        <v>9768502.2575268</v>
      </c>
      <c r="J9943">
        <v>19798541.2124204</v>
      </c>
      <c r="K9943">
        <v>38536760.539857604</v>
      </c>
      <c r="L9943">
        <v>58115412.945325904</v>
      </c>
      <c r="M9943">
        <v>66237872.531529702</v>
      </c>
      <c r="N9943">
        <v>93613479.753270999</v>
      </c>
      <c r="O9943">
        <v>110457833.309606</v>
      </c>
      <c r="Q9943" t="str">
        <f>VLOOKUP(A9943,Lookup_Tables!$D$2:$E$7,2,FALSE)</f>
        <v>PF</v>
      </c>
      <c r="R9943" t="str">
        <f>IFERROR(VLOOKUP(D9943,Lookup_Tables!$A$2:$B$21,2,FALSE),"All")</f>
        <v>Road</v>
      </c>
    </row>
    <row r="9944" spans="1:18" hidden="1">
      <c r="A9944">
        <v>4096</v>
      </c>
      <c r="B9944">
        <v>46</v>
      </c>
      <c r="C9944" t="s">
        <v>38</v>
      </c>
      <c r="D9944">
        <v>15</v>
      </c>
      <c r="E9944">
        <v>17613752.059195898</v>
      </c>
      <c r="F9944">
        <v>4728791.116024971</v>
      </c>
      <c r="G9944">
        <v>5545919.9793892195</v>
      </c>
      <c r="H9944">
        <v>99511816.490273803</v>
      </c>
      <c r="I9944">
        <v>134880801.817891</v>
      </c>
      <c r="J9944">
        <v>266653678.60524499</v>
      </c>
      <c r="K9944">
        <v>495471000.819013</v>
      </c>
      <c r="L9944">
        <v>775783756.54011905</v>
      </c>
      <c r="M9944">
        <v>842351559.78477299</v>
      </c>
      <c r="N9944">
        <v>1160618532.1057401</v>
      </c>
      <c r="O9944">
        <v>1325385863.1008999</v>
      </c>
      <c r="Q9944" t="str">
        <f>VLOOKUP(A9944,Lookup_Tables!$D$2:$E$7,2,FALSE)</f>
        <v>PF</v>
      </c>
      <c r="R9944" t="str">
        <f>IFERROR(VLOOKUP(D9944,Lookup_Tables!$A$2:$B$21,2,FALSE),"All")</f>
        <v>All</v>
      </c>
    </row>
    <row r="9945" spans="1:18" hidden="1">
      <c r="A9945">
        <v>4096</v>
      </c>
      <c r="B9945">
        <v>46</v>
      </c>
      <c r="C9945" t="s">
        <v>39</v>
      </c>
      <c r="D9945">
        <v>15</v>
      </c>
      <c r="E9945">
        <v>17333239.2367795</v>
      </c>
      <c r="F9945">
        <v>4671042.556828402</v>
      </c>
      <c r="G9945">
        <v>5470596.9169806903</v>
      </c>
      <c r="H9945">
        <v>93981406.541527703</v>
      </c>
      <c r="I9945">
        <v>132000159.9146</v>
      </c>
      <c r="J9945">
        <v>259991737.99548501</v>
      </c>
      <c r="K9945">
        <v>493486238.33805698</v>
      </c>
      <c r="L9945">
        <v>746998965.62500703</v>
      </c>
      <c r="M9945">
        <v>833679517.88126695</v>
      </c>
      <c r="N9945">
        <v>1147112657.37937</v>
      </c>
      <c r="O9945">
        <v>1318596918.7778699</v>
      </c>
      <c r="Q9945" t="str">
        <f>VLOOKUP(A9945,Lookup_Tables!$D$2:$E$7,2,FALSE)</f>
        <v>PF</v>
      </c>
      <c r="R9945" t="str">
        <f>IFERROR(VLOOKUP(D9945,Lookup_Tables!$A$2:$B$21,2,FALSE),"All")</f>
        <v>All</v>
      </c>
    </row>
    <row r="9946" spans="1:18" hidden="1">
      <c r="A9946">
        <v>4096</v>
      </c>
      <c r="B9946">
        <v>46</v>
      </c>
      <c r="C9946" t="s">
        <v>38</v>
      </c>
      <c r="D9946">
        <v>16</v>
      </c>
      <c r="E9946">
        <v>3837006.7675176798</v>
      </c>
      <c r="F9946">
        <v>1007922.7728886134</v>
      </c>
      <c r="G9946">
        <v>909935.13514096302</v>
      </c>
      <c r="H9946">
        <v>20541436.086220801</v>
      </c>
      <c r="I9946">
        <v>28676949.6996856</v>
      </c>
      <c r="J9946">
        <v>59136752.462172002</v>
      </c>
      <c r="K9946">
        <v>111092389.83713999</v>
      </c>
      <c r="L9946">
        <v>172846325.74484301</v>
      </c>
      <c r="M9946">
        <v>189866080.61210001</v>
      </c>
      <c r="N9946">
        <v>258584612.31002301</v>
      </c>
      <c r="O9946">
        <v>297193103.981888</v>
      </c>
      <c r="Q9946" t="str">
        <f>VLOOKUP(A9946,Lookup_Tables!$D$2:$E$7,2,FALSE)</f>
        <v>PF</v>
      </c>
      <c r="R9946" t="str">
        <f>IFERROR(VLOOKUP(D9946,Lookup_Tables!$A$2:$B$21,2,FALSE),"All")</f>
        <v>Government_Loss</v>
      </c>
    </row>
    <row r="9947" spans="1:18" hidden="1">
      <c r="A9947">
        <v>4096</v>
      </c>
      <c r="B9947">
        <v>46</v>
      </c>
      <c r="C9947" t="s">
        <v>39</v>
      </c>
      <c r="D9947">
        <v>16</v>
      </c>
      <c r="E9947">
        <v>3780168.9326457898</v>
      </c>
      <c r="F9947">
        <v>990275.22104913043</v>
      </c>
      <c r="G9947">
        <v>895567.661078732</v>
      </c>
      <c r="H9947">
        <v>19720909.611424901</v>
      </c>
      <c r="I9947">
        <v>28341010.597845599</v>
      </c>
      <c r="J9947">
        <v>58312653.141194597</v>
      </c>
      <c r="K9947">
        <v>110701465.72482599</v>
      </c>
      <c r="L9947">
        <v>165929668.48163199</v>
      </c>
      <c r="M9947">
        <v>187172120.13166401</v>
      </c>
      <c r="N9947">
        <v>256431531.29711699</v>
      </c>
      <c r="O9947">
        <v>293467508.540012</v>
      </c>
      <c r="Q9947" t="str">
        <f>VLOOKUP(A9947,Lookup_Tables!$D$2:$E$7,2,FALSE)</f>
        <v>PF</v>
      </c>
      <c r="R9947" t="str">
        <f>IFERROR(VLOOKUP(D9947,Lookup_Tables!$A$2:$B$21,2,FALSE),"All")</f>
        <v>Government_Loss</v>
      </c>
    </row>
    <row r="9948" spans="1:18" hidden="1">
      <c r="A9948">
        <v>4096</v>
      </c>
      <c r="B9948">
        <v>46</v>
      </c>
      <c r="C9948" t="s">
        <v>38</v>
      </c>
      <c r="D9948">
        <v>17</v>
      </c>
      <c r="E9948">
        <v>1980247.9501616301</v>
      </c>
      <c r="F9948">
        <v>538504.72421464254</v>
      </c>
      <c r="G9948">
        <v>599677.87621411099</v>
      </c>
      <c r="H9948">
        <v>10903365.7076318</v>
      </c>
      <c r="I9948">
        <v>14955097.2733036</v>
      </c>
      <c r="J9948">
        <v>29830831.121738501</v>
      </c>
      <c r="K9948">
        <v>55593796.633014999</v>
      </c>
      <c r="L9948">
        <v>86808838.474976495</v>
      </c>
      <c r="M9948">
        <v>94749828.883095801</v>
      </c>
      <c r="N9948">
        <v>131530482.357141</v>
      </c>
      <c r="O9948">
        <v>149555892.20421699</v>
      </c>
      <c r="Q9948" t="str">
        <f>VLOOKUP(A9948,Lookup_Tables!$D$2:$E$7,2,FALSE)</f>
        <v>PF</v>
      </c>
      <c r="R9948" t="str">
        <f>IFERROR(VLOOKUP(D9948,Lookup_Tables!$A$2:$B$21,2,FALSE),"All")</f>
        <v>Emergency_Loss</v>
      </c>
    </row>
    <row r="9949" spans="1:18" hidden="1">
      <c r="A9949">
        <v>4096</v>
      </c>
      <c r="B9949">
        <v>46</v>
      </c>
      <c r="C9949" t="s">
        <v>39</v>
      </c>
      <c r="D9949">
        <v>17</v>
      </c>
      <c r="E9949">
        <v>1948938.1917029</v>
      </c>
      <c r="F9949">
        <v>525970.65064370818</v>
      </c>
      <c r="G9949">
        <v>590534.01394000999</v>
      </c>
      <c r="H9949">
        <v>10504448.372527501</v>
      </c>
      <c r="I9949">
        <v>14570974.891079901</v>
      </c>
      <c r="J9949">
        <v>29536178.0175348</v>
      </c>
      <c r="K9949">
        <v>55427119.123730503</v>
      </c>
      <c r="L9949">
        <v>83775134.758306906</v>
      </c>
      <c r="M9949">
        <v>94377901.412412196</v>
      </c>
      <c r="N9949">
        <v>129496798.69709601</v>
      </c>
      <c r="O9949">
        <v>148701080.67240301</v>
      </c>
      <c r="Q9949" t="str">
        <f>VLOOKUP(A9949,Lookup_Tables!$D$2:$E$7,2,FALSE)</f>
        <v>PF</v>
      </c>
      <c r="R9949" t="str">
        <f>IFERROR(VLOOKUP(D9949,Lookup_Tables!$A$2:$B$21,2,FALSE),"All")</f>
        <v>Emergency_Loss</v>
      </c>
    </row>
    <row r="9950" spans="1:18" hidden="1">
      <c r="A9950">
        <v>4096</v>
      </c>
      <c r="B9950">
        <v>46</v>
      </c>
      <c r="C9950" t="s">
        <v>38</v>
      </c>
      <c r="D9950">
        <v>18</v>
      </c>
      <c r="E9950">
        <v>5817254.7176791299</v>
      </c>
      <c r="F9950">
        <v>1547550.4689468239</v>
      </c>
      <c r="G9950">
        <v>1506462.04974506</v>
      </c>
      <c r="H9950">
        <v>31172337.588429201</v>
      </c>
      <c r="I9950">
        <v>43241422.190177999</v>
      </c>
      <c r="J9950">
        <v>89504851.014348507</v>
      </c>
      <c r="K9950">
        <v>166989496.284125</v>
      </c>
      <c r="L9950">
        <v>259655164.21981901</v>
      </c>
      <c r="M9950">
        <v>284243982.02451199</v>
      </c>
      <c r="N9950">
        <v>390115094.66716403</v>
      </c>
      <c r="O9950">
        <v>446694471.685866</v>
      </c>
      <c r="Q9950" t="str">
        <f>VLOOKUP(A9950,Lookup_Tables!$D$2:$E$7,2,FALSE)</f>
        <v>PF</v>
      </c>
      <c r="R9950" t="str">
        <f>IFERROR(VLOOKUP(D9950,Lookup_Tables!$A$2:$B$21,2,FALSE),"All")</f>
        <v>Govt_Plus_Emergency</v>
      </c>
    </row>
    <row r="9951" spans="1:18" hidden="1">
      <c r="A9951">
        <v>4096</v>
      </c>
      <c r="B9951">
        <v>46</v>
      </c>
      <c r="C9951" t="s">
        <v>39</v>
      </c>
      <c r="D9951">
        <v>18</v>
      </c>
      <c r="E9951">
        <v>5729042.3868591599</v>
      </c>
      <c r="F9951">
        <v>1518806.6078462005</v>
      </c>
      <c r="G9951">
        <v>1487000.91180009</v>
      </c>
      <c r="H9951">
        <v>29931959.122575</v>
      </c>
      <c r="I9951">
        <v>42955621.854810201</v>
      </c>
      <c r="J9951">
        <v>87810138.887355402</v>
      </c>
      <c r="K9951">
        <v>166128584.848557</v>
      </c>
      <c r="L9951">
        <v>249063638.57130101</v>
      </c>
      <c r="M9951">
        <v>281472663.61369997</v>
      </c>
      <c r="N9951">
        <v>385928329.99421299</v>
      </c>
      <c r="O9951">
        <v>442046139.92660803</v>
      </c>
      <c r="Q9951" t="str">
        <f>VLOOKUP(A9951,Lookup_Tables!$D$2:$E$7,2,FALSE)</f>
        <v>PF</v>
      </c>
      <c r="R9951" t="str">
        <f>IFERROR(VLOOKUP(D9951,Lookup_Tables!$A$2:$B$21,2,FALSE),"All")</f>
        <v>Govt_Plus_Emergency</v>
      </c>
    </row>
    <row r="9952" spans="1:18" hidden="1">
      <c r="A9952">
        <v>4096</v>
      </c>
      <c r="B9952">
        <v>47</v>
      </c>
      <c r="C9952" t="s">
        <v>38</v>
      </c>
      <c r="D9952">
        <v>0</v>
      </c>
      <c r="E9952">
        <v>39481302847.710503</v>
      </c>
      <c r="F9952">
        <v>21476290932.186073</v>
      </c>
      <c r="G9952">
        <v>135229137474.85001</v>
      </c>
      <c r="H9952">
        <v>199845631473.38101</v>
      </c>
      <c r="I9952">
        <v>211701773267.776</v>
      </c>
      <c r="J9952">
        <v>242814611514.10001</v>
      </c>
      <c r="K9952">
        <v>285911925764.53497</v>
      </c>
      <c r="L9952">
        <v>329023372411.78101</v>
      </c>
      <c r="M9952">
        <v>344844767444.479</v>
      </c>
      <c r="N9952">
        <v>402937020557.80298</v>
      </c>
      <c r="O9952">
        <v>456913514672.13098</v>
      </c>
      <c r="Q9952" t="str">
        <f>VLOOKUP(A9952,Lookup_Tables!$D$2:$E$7,2,FALSE)</f>
        <v>PF</v>
      </c>
      <c r="R9952" t="str">
        <f>IFERROR(VLOOKUP(D9952,Lookup_Tables!$A$2:$B$21,2,FALSE),"All")</f>
        <v>Private Assets</v>
      </c>
    </row>
    <row r="9953" spans="1:18" hidden="1">
      <c r="A9953">
        <v>4096</v>
      </c>
      <c r="B9953">
        <v>47</v>
      </c>
      <c r="C9953" t="s">
        <v>39</v>
      </c>
      <c r="D9953">
        <v>0</v>
      </c>
      <c r="E9953">
        <v>33778412565.9883</v>
      </c>
      <c r="F9953">
        <v>18871381135.447449</v>
      </c>
      <c r="G9953">
        <v>116359164861.448</v>
      </c>
      <c r="H9953">
        <v>168692761942.97101</v>
      </c>
      <c r="I9953">
        <v>177062488759.216</v>
      </c>
      <c r="J9953">
        <v>199389450943.67099</v>
      </c>
      <c r="K9953">
        <v>224863155123.78799</v>
      </c>
      <c r="L9953">
        <v>245091197674.91101</v>
      </c>
      <c r="M9953">
        <v>255012613141.70099</v>
      </c>
      <c r="N9953">
        <v>272016162206.10001</v>
      </c>
      <c r="O9953">
        <v>294687099123.64301</v>
      </c>
      <c r="Q9953" t="str">
        <f>VLOOKUP(A9953,Lookup_Tables!$D$2:$E$7,2,FALSE)</f>
        <v>PF</v>
      </c>
      <c r="R9953" t="str">
        <f>IFERROR(VLOOKUP(D9953,Lookup_Tables!$A$2:$B$21,2,FALSE),"All")</f>
        <v>Private Assets</v>
      </c>
    </row>
    <row r="9954" spans="1:18" hidden="1">
      <c r="A9954">
        <v>4096</v>
      </c>
      <c r="B9954">
        <v>47</v>
      </c>
      <c r="C9954" t="s">
        <v>38</v>
      </c>
      <c r="D9954">
        <v>1</v>
      </c>
      <c r="E9954">
        <v>525716477.61081201</v>
      </c>
      <c r="F9954">
        <v>295222988.91174167</v>
      </c>
      <c r="G9954">
        <v>1750815357.5739901</v>
      </c>
      <c r="H9954">
        <v>2523263462.8887401</v>
      </c>
      <c r="I9954">
        <v>2671171448.3576598</v>
      </c>
      <c r="J9954">
        <v>3141172717.2786498</v>
      </c>
      <c r="K9954">
        <v>3658565185.1304202</v>
      </c>
      <c r="L9954">
        <v>4078334091.6012802</v>
      </c>
      <c r="M9954">
        <v>4191649959.9141502</v>
      </c>
      <c r="N9954">
        <v>4954717355.1303501</v>
      </c>
      <c r="O9954">
        <v>5886287541.9652996</v>
      </c>
      <c r="Q9954" t="str">
        <f>VLOOKUP(A9954,Lookup_Tables!$D$2:$E$7,2,FALSE)</f>
        <v>PF</v>
      </c>
      <c r="R9954" t="str">
        <f>IFERROR(VLOOKUP(D9954,Lookup_Tables!$A$2:$B$21,2,FALSE),"All")</f>
        <v>Airport</v>
      </c>
    </row>
    <row r="9955" spans="1:18" hidden="1">
      <c r="A9955">
        <v>4096</v>
      </c>
      <c r="B9955">
        <v>47</v>
      </c>
      <c r="C9955" t="s">
        <v>39</v>
      </c>
      <c r="D9955">
        <v>1</v>
      </c>
      <c r="E9955">
        <v>445964682.521308</v>
      </c>
      <c r="F9955">
        <v>258868488.29755509</v>
      </c>
      <c r="G9955">
        <v>1495223485.59025</v>
      </c>
      <c r="H9955">
        <v>2072866940.7148099</v>
      </c>
      <c r="I9955">
        <v>2175876874.5739002</v>
      </c>
      <c r="J9955">
        <v>2454910914.8467002</v>
      </c>
      <c r="K9955">
        <v>2767612628.02739</v>
      </c>
      <c r="L9955">
        <v>3013828070.44238</v>
      </c>
      <c r="M9955">
        <v>3080316463.7326102</v>
      </c>
      <c r="N9955">
        <v>3380858829.0775299</v>
      </c>
      <c r="O9955">
        <v>3609488717.0311699</v>
      </c>
      <c r="Q9955" t="str">
        <f>VLOOKUP(A9955,Lookup_Tables!$D$2:$E$7,2,FALSE)</f>
        <v>PF</v>
      </c>
      <c r="R9955" t="str">
        <f>IFERROR(VLOOKUP(D9955,Lookup_Tables!$A$2:$B$21,2,FALSE),"All")</f>
        <v>Airport</v>
      </c>
    </row>
    <row r="9956" spans="1:18" hidden="1">
      <c r="A9956">
        <v>4096</v>
      </c>
      <c r="B9956">
        <v>47</v>
      </c>
      <c r="C9956" t="s">
        <v>38</v>
      </c>
      <c r="D9956">
        <v>2</v>
      </c>
      <c r="E9956">
        <v>132393572.97862799</v>
      </c>
      <c r="F9956">
        <v>71258411.307751626</v>
      </c>
      <c r="G9956">
        <v>460398057.94365799</v>
      </c>
      <c r="H9956">
        <v>669678155.397416</v>
      </c>
      <c r="I9956">
        <v>712124657.21626103</v>
      </c>
      <c r="J9956">
        <v>823831834.03336895</v>
      </c>
      <c r="K9956">
        <v>990638049.14297998</v>
      </c>
      <c r="L9956">
        <v>1137325607.90048</v>
      </c>
      <c r="M9956">
        <v>1162376585.53848</v>
      </c>
      <c r="N9956">
        <v>1341027652.5327101</v>
      </c>
      <c r="O9956">
        <v>1557146852.6535599</v>
      </c>
      <c r="Q9956" t="str">
        <f>VLOOKUP(A9956,Lookup_Tables!$D$2:$E$7,2,FALSE)</f>
        <v>PF</v>
      </c>
      <c r="R9956" t="str">
        <f>IFERROR(VLOOKUP(D9956,Lookup_Tables!$A$2:$B$21,2,FALSE),"All")</f>
        <v>Bridge</v>
      </c>
    </row>
    <row r="9957" spans="1:18" hidden="1">
      <c r="A9957">
        <v>4096</v>
      </c>
      <c r="B9957">
        <v>47</v>
      </c>
      <c r="C9957" t="s">
        <v>39</v>
      </c>
      <c r="D9957">
        <v>2</v>
      </c>
      <c r="E9957">
        <v>113995010.010796</v>
      </c>
      <c r="F9957">
        <v>62718693.273607805</v>
      </c>
      <c r="G9957">
        <v>408104701.69224298</v>
      </c>
      <c r="H9957">
        <v>571422228.654984</v>
      </c>
      <c r="I9957">
        <v>595768596.44763196</v>
      </c>
      <c r="J9957">
        <v>665573539.77138901</v>
      </c>
      <c r="K9957">
        <v>750436354.91865802</v>
      </c>
      <c r="L9957">
        <v>846562450.61732197</v>
      </c>
      <c r="M9957">
        <v>868929328.31729496</v>
      </c>
      <c r="N9957">
        <v>995645745.34996498</v>
      </c>
      <c r="O9957">
        <v>1048987881.5641201</v>
      </c>
      <c r="Q9957" t="str">
        <f>VLOOKUP(A9957,Lookup_Tables!$D$2:$E$7,2,FALSE)</f>
        <v>PF</v>
      </c>
      <c r="R9957" t="str">
        <f>IFERROR(VLOOKUP(D9957,Lookup_Tables!$A$2:$B$21,2,FALSE),"All")</f>
        <v>Bridge</v>
      </c>
    </row>
    <row r="9958" spans="1:18" hidden="1">
      <c r="A9958">
        <v>4096</v>
      </c>
      <c r="B9958">
        <v>47</v>
      </c>
      <c r="C9958" t="s">
        <v>38</v>
      </c>
      <c r="D9958">
        <v>3</v>
      </c>
      <c r="E9958">
        <v>8091637.8057620702</v>
      </c>
      <c r="F9958">
        <v>4480288.0761703989</v>
      </c>
      <c r="G9958">
        <v>27758874.590948202</v>
      </c>
      <c r="H9958">
        <v>39158814.940825403</v>
      </c>
      <c r="I9958">
        <v>41716724.218610696</v>
      </c>
      <c r="J9958">
        <v>48155722.721699402</v>
      </c>
      <c r="K9958">
        <v>56462831.998502098</v>
      </c>
      <c r="L9958">
        <v>64168122.027463503</v>
      </c>
      <c r="M9958">
        <v>66029766.802549496</v>
      </c>
      <c r="N9958">
        <v>77775706.418537304</v>
      </c>
      <c r="O9958">
        <v>90660757.546894193</v>
      </c>
      <c r="Q9958" t="str">
        <f>VLOOKUP(A9958,Lookup_Tables!$D$2:$E$7,2,FALSE)</f>
        <v>PF</v>
      </c>
      <c r="R9958" t="str">
        <f>IFERROR(VLOOKUP(D9958,Lookup_Tables!$A$2:$B$21,2,FALSE),"All")</f>
        <v>Govt Hosp</v>
      </c>
    </row>
    <row r="9959" spans="1:18" hidden="1">
      <c r="A9959">
        <v>4096</v>
      </c>
      <c r="B9959">
        <v>47</v>
      </c>
      <c r="C9959" t="s">
        <v>39</v>
      </c>
      <c r="D9959">
        <v>3</v>
      </c>
      <c r="E9959">
        <v>6882493.6899451604</v>
      </c>
      <c r="F9959">
        <v>3938961.9590429617</v>
      </c>
      <c r="G9959">
        <v>23709425.5807334</v>
      </c>
      <c r="H9959">
        <v>33361957.0654791</v>
      </c>
      <c r="I9959">
        <v>34598732.2695783</v>
      </c>
      <c r="J9959">
        <v>38249680.177899003</v>
      </c>
      <c r="K9959">
        <v>42185300.020096198</v>
      </c>
      <c r="L9959">
        <v>45612900.666698001</v>
      </c>
      <c r="M9959">
        <v>46764606.868584201</v>
      </c>
      <c r="N9959">
        <v>50575428.458792202</v>
      </c>
      <c r="O9959">
        <v>54095878.074411698</v>
      </c>
      <c r="Q9959" t="str">
        <f>VLOOKUP(A9959,Lookup_Tables!$D$2:$E$7,2,FALSE)</f>
        <v>PF</v>
      </c>
      <c r="R9959" t="str">
        <f>IFERROR(VLOOKUP(D9959,Lookup_Tables!$A$2:$B$21,2,FALSE),"All")</f>
        <v>Govt Hosp</v>
      </c>
    </row>
    <row r="9960" spans="1:18" hidden="1">
      <c r="A9960">
        <v>4096</v>
      </c>
      <c r="B9960">
        <v>47</v>
      </c>
      <c r="C9960" t="s">
        <v>38</v>
      </c>
      <c r="D9960">
        <v>4</v>
      </c>
      <c r="E9960">
        <v>11878478.874156499</v>
      </c>
      <c r="F9960">
        <v>6505128.984255584</v>
      </c>
      <c r="G9960">
        <v>41578977.594131596</v>
      </c>
      <c r="H9960">
        <v>58047507.571289502</v>
      </c>
      <c r="I9960">
        <v>61772848.8392708</v>
      </c>
      <c r="J9960">
        <v>71316398.570010602</v>
      </c>
      <c r="K9960">
        <v>83547612.040461704</v>
      </c>
      <c r="L9960">
        <v>94892639.781701699</v>
      </c>
      <c r="M9960">
        <v>98932431.050531894</v>
      </c>
      <c r="N9960">
        <v>111417754.581095</v>
      </c>
      <c r="O9960">
        <v>132912575.972341</v>
      </c>
      <c r="Q9960" t="str">
        <f>VLOOKUP(A9960,Lookup_Tables!$D$2:$E$7,2,FALSE)</f>
        <v>PF</v>
      </c>
      <c r="R9960" t="str">
        <f>IFERROR(VLOOKUP(D9960,Lookup_Tables!$A$2:$B$21,2,FALSE),"All")</f>
        <v>Govt Med Fac</v>
      </c>
    </row>
    <row r="9961" spans="1:18" hidden="1">
      <c r="A9961">
        <v>4096</v>
      </c>
      <c r="B9961">
        <v>47</v>
      </c>
      <c r="C9961" t="s">
        <v>39</v>
      </c>
      <c r="D9961">
        <v>4</v>
      </c>
      <c r="E9961">
        <v>10155131.768900899</v>
      </c>
      <c r="F9961">
        <v>5802422.1291495282</v>
      </c>
      <c r="G9961">
        <v>35968962.881766997</v>
      </c>
      <c r="H9961">
        <v>47704445.984440602</v>
      </c>
      <c r="I9961">
        <v>49668515.922678001</v>
      </c>
      <c r="J9961">
        <v>54561230.035089098</v>
      </c>
      <c r="K9961">
        <v>61479574.007597901</v>
      </c>
      <c r="L9961">
        <v>67173511.5727662</v>
      </c>
      <c r="M9961">
        <v>69460938.671610996</v>
      </c>
      <c r="N9961">
        <v>74216874.098667294</v>
      </c>
      <c r="O9961">
        <v>80972921.123404905</v>
      </c>
      <c r="Q9961" t="str">
        <f>VLOOKUP(A9961,Lookup_Tables!$D$2:$E$7,2,FALSE)</f>
        <v>PF</v>
      </c>
      <c r="R9961" t="str">
        <f>IFERROR(VLOOKUP(D9961,Lookup_Tables!$A$2:$B$21,2,FALSE),"All")</f>
        <v>Govt Med Fac</v>
      </c>
    </row>
    <row r="9962" spans="1:18" hidden="1">
      <c r="A9962">
        <v>4096</v>
      </c>
      <c r="B9962">
        <v>47</v>
      </c>
      <c r="C9962" t="s">
        <v>38</v>
      </c>
      <c r="D9962">
        <v>5</v>
      </c>
      <c r="E9962">
        <v>136000365.98482999</v>
      </c>
      <c r="F9962">
        <v>72747666.210008174</v>
      </c>
      <c r="G9962">
        <v>467260807.971201</v>
      </c>
      <c r="H9962">
        <v>694635034.17704296</v>
      </c>
      <c r="I9962">
        <v>740505932.18135297</v>
      </c>
      <c r="J9962">
        <v>865700825.78749096</v>
      </c>
      <c r="K9962">
        <v>1039449732.62632</v>
      </c>
      <c r="L9962">
        <v>1234907304.3743601</v>
      </c>
      <c r="M9962">
        <v>1261550135.59484</v>
      </c>
      <c r="N9962">
        <v>1425910248.5130601</v>
      </c>
      <c r="O9962">
        <v>1674564047.43748</v>
      </c>
      <c r="Q9962" t="str">
        <f>VLOOKUP(A9962,Lookup_Tables!$D$2:$E$7,2,FALSE)</f>
        <v>PF</v>
      </c>
      <c r="R9962" t="str">
        <f>IFERROR(VLOOKUP(D9962,Lookup_Tables!$A$2:$B$21,2,FALSE),"All")</f>
        <v>Light Rail</v>
      </c>
    </row>
    <row r="9963" spans="1:18" hidden="1">
      <c r="A9963">
        <v>4096</v>
      </c>
      <c r="B9963">
        <v>47</v>
      </c>
      <c r="C9963" t="s">
        <v>39</v>
      </c>
      <c r="D9963">
        <v>5</v>
      </c>
      <c r="E9963">
        <v>117078632.416335</v>
      </c>
      <c r="F9963">
        <v>64265777.674762458</v>
      </c>
      <c r="G9963">
        <v>406392251.45153397</v>
      </c>
      <c r="H9963">
        <v>580388995.73870099</v>
      </c>
      <c r="I9963">
        <v>610289019.84839702</v>
      </c>
      <c r="J9963">
        <v>700147949.282426</v>
      </c>
      <c r="K9963">
        <v>825404288.32069695</v>
      </c>
      <c r="L9963">
        <v>939726235.47952104</v>
      </c>
      <c r="M9963">
        <v>1002892107.49455</v>
      </c>
      <c r="N9963">
        <v>1116291035.26373</v>
      </c>
      <c r="O9963">
        <v>1232570431.0838499</v>
      </c>
      <c r="Q9963" t="str">
        <f>VLOOKUP(A9963,Lookup_Tables!$D$2:$E$7,2,FALSE)</f>
        <v>PF</v>
      </c>
      <c r="R9963" t="str">
        <f>IFERROR(VLOOKUP(D9963,Lookup_Tables!$A$2:$B$21,2,FALSE),"All")</f>
        <v>Light Rail</v>
      </c>
    </row>
    <row r="9964" spans="1:18" hidden="1">
      <c r="A9964">
        <v>4096</v>
      </c>
      <c r="B9964">
        <v>47</v>
      </c>
      <c r="C9964" t="s">
        <v>38</v>
      </c>
      <c r="D9964">
        <v>6</v>
      </c>
      <c r="E9964">
        <v>137543523.86470699</v>
      </c>
      <c r="F9964">
        <v>62867507.606088102</v>
      </c>
      <c r="G9964">
        <v>527119599.71936703</v>
      </c>
      <c r="H9964">
        <v>854196342.47974396</v>
      </c>
      <c r="I9964">
        <v>905976447.14756799</v>
      </c>
      <c r="J9964">
        <v>1067123835.89539</v>
      </c>
      <c r="K9964">
        <v>1245221921.7953999</v>
      </c>
      <c r="L9964">
        <v>1459136160.1077299</v>
      </c>
      <c r="M9964">
        <v>1545629467.8101399</v>
      </c>
      <c r="N9964">
        <v>1754822256.0504799</v>
      </c>
      <c r="O9964">
        <v>2071946883.1819799</v>
      </c>
      <c r="Q9964" t="str">
        <f>VLOOKUP(A9964,Lookup_Tables!$D$2:$E$7,2,FALSE)</f>
        <v>PF</v>
      </c>
      <c r="R9964" t="str">
        <f>IFERROR(VLOOKUP(D9964,Lookup_Tables!$A$2:$B$21,2,FALSE),"All")</f>
        <v>Port</v>
      </c>
    </row>
    <row r="9965" spans="1:18" hidden="1">
      <c r="A9965">
        <v>4096</v>
      </c>
      <c r="B9965">
        <v>47</v>
      </c>
      <c r="C9965" t="s">
        <v>39</v>
      </c>
      <c r="D9965">
        <v>6</v>
      </c>
      <c r="E9965">
        <v>123345879.313298</v>
      </c>
      <c r="F9965">
        <v>56962278.973925605</v>
      </c>
      <c r="G9965">
        <v>483644155.50318301</v>
      </c>
      <c r="H9965">
        <v>774945059.787323</v>
      </c>
      <c r="I9965">
        <v>818664422.84752905</v>
      </c>
      <c r="J9965">
        <v>942464997.59959495</v>
      </c>
      <c r="K9965">
        <v>1081875055.5476</v>
      </c>
      <c r="L9965">
        <v>1191050213.59428</v>
      </c>
      <c r="M9965">
        <v>1234228883.2771001</v>
      </c>
      <c r="N9965">
        <v>1330455724.37326</v>
      </c>
      <c r="O9965">
        <v>1459136160.1077299</v>
      </c>
      <c r="Q9965" t="str">
        <f>VLOOKUP(A9965,Lookup_Tables!$D$2:$E$7,2,FALSE)</f>
        <v>PF</v>
      </c>
      <c r="R9965" t="str">
        <f>IFERROR(VLOOKUP(D9965,Lookup_Tables!$A$2:$B$21,2,FALSE),"All")</f>
        <v>Port</v>
      </c>
    </row>
    <row r="9966" spans="1:18" hidden="1">
      <c r="A9966">
        <v>4096</v>
      </c>
      <c r="B9966">
        <v>47</v>
      </c>
      <c r="C9966" t="s">
        <v>38</v>
      </c>
      <c r="D9966">
        <v>8</v>
      </c>
      <c r="E9966">
        <v>136156.97012993001</v>
      </c>
      <c r="F9966">
        <v>74210.080004816613</v>
      </c>
      <c r="G9966">
        <v>385147.44996816601</v>
      </c>
      <c r="H9966">
        <v>627039.74246074504</v>
      </c>
      <c r="I9966">
        <v>685998.83880326897</v>
      </c>
      <c r="J9966">
        <v>902476.96516190004</v>
      </c>
      <c r="K9966">
        <v>1315283.84083384</v>
      </c>
      <c r="L9966">
        <v>1641311.1907431299</v>
      </c>
      <c r="M9966">
        <v>1742045.2011287</v>
      </c>
      <c r="N9966">
        <v>2177720.5776755698</v>
      </c>
      <c r="O9966">
        <v>2606816.1633075601</v>
      </c>
      <c r="Q9966" t="str">
        <f>VLOOKUP(A9966,Lookup_Tables!$D$2:$E$7,2,FALSE)</f>
        <v>PF</v>
      </c>
      <c r="R9966" t="str">
        <f>IFERROR(VLOOKUP(D9966,Lookup_Tables!$A$2:$B$21,2,FALSE),"All")</f>
        <v>Prison</v>
      </c>
    </row>
    <row r="9967" spans="1:18" hidden="1">
      <c r="A9967">
        <v>4096</v>
      </c>
      <c r="B9967">
        <v>47</v>
      </c>
      <c r="C9967" t="s">
        <v>39</v>
      </c>
      <c r="D9967">
        <v>8</v>
      </c>
      <c r="E9967">
        <v>116169.318839596</v>
      </c>
      <c r="F9967">
        <v>64661.730781347251</v>
      </c>
      <c r="G9967">
        <v>313768.80396805302</v>
      </c>
      <c r="H9967">
        <v>482343.72316307802</v>
      </c>
      <c r="I9967">
        <v>543238.763349146</v>
      </c>
      <c r="J9967">
        <v>766646.15628252202</v>
      </c>
      <c r="K9967">
        <v>1124851.0553373799</v>
      </c>
      <c r="L9967">
        <v>1480853.0102514799</v>
      </c>
      <c r="M9967">
        <v>1586047.13312863</v>
      </c>
      <c r="N9967">
        <v>1956773.3515463199</v>
      </c>
      <c r="O9967">
        <v>2322214.2231727298</v>
      </c>
      <c r="Q9967" t="str">
        <f>VLOOKUP(A9967,Lookup_Tables!$D$2:$E$7,2,FALSE)</f>
        <v>PF</v>
      </c>
      <c r="R9967" t="str">
        <f>IFERROR(VLOOKUP(D9967,Lookup_Tables!$A$2:$B$21,2,FALSE),"All")</f>
        <v>Prison</v>
      </c>
    </row>
    <row r="9968" spans="1:18" hidden="1">
      <c r="A9968">
        <v>4096</v>
      </c>
      <c r="B9968">
        <v>47</v>
      </c>
      <c r="C9968" t="s">
        <v>38</v>
      </c>
      <c r="D9968">
        <v>9</v>
      </c>
      <c r="E9968">
        <v>11979620.982361199</v>
      </c>
      <c r="F9968">
        <v>6337683.0692265546</v>
      </c>
      <c r="G9968">
        <v>44997419.667517498</v>
      </c>
      <c r="H9968">
        <v>59679620.2175567</v>
      </c>
      <c r="I9968">
        <v>63189854.592664599</v>
      </c>
      <c r="J9968">
        <v>72446623.580581099</v>
      </c>
      <c r="K9968">
        <v>86075959.836261898</v>
      </c>
      <c r="L9968">
        <v>98305017.477816999</v>
      </c>
      <c r="M9968">
        <v>101281961.451077</v>
      </c>
      <c r="N9968">
        <v>115461285.541697</v>
      </c>
      <c r="O9968">
        <v>130520954.52301501</v>
      </c>
      <c r="Q9968" t="str">
        <f>VLOOKUP(A9968,Lookup_Tables!$D$2:$E$7,2,FALSE)</f>
        <v>PF</v>
      </c>
      <c r="R9968" t="str">
        <f>IFERROR(VLOOKUP(D9968,Lookup_Tables!$A$2:$B$21,2,FALSE),"All")</f>
        <v>Pub Admin Bldg</v>
      </c>
    </row>
    <row r="9969" spans="1:18" hidden="1">
      <c r="A9969">
        <v>4096</v>
      </c>
      <c r="B9969">
        <v>47</v>
      </c>
      <c r="C9969" t="s">
        <v>39</v>
      </c>
      <c r="D9969">
        <v>9</v>
      </c>
      <c r="E9969">
        <v>10361228.926136101</v>
      </c>
      <c r="F9969">
        <v>5738926.8250587806</v>
      </c>
      <c r="G9969">
        <v>39407943.213403098</v>
      </c>
      <c r="H9969">
        <v>51411604.079726003</v>
      </c>
      <c r="I9969">
        <v>52801591.809656098</v>
      </c>
      <c r="J9969">
        <v>56539274.167896099</v>
      </c>
      <c r="K9969">
        <v>61277237.3607613</v>
      </c>
      <c r="L9969">
        <v>65016710.346172899</v>
      </c>
      <c r="M9969">
        <v>66407883.456684299</v>
      </c>
      <c r="N9969">
        <v>69045100.814980105</v>
      </c>
      <c r="O9969">
        <v>72403755.022217602</v>
      </c>
      <c r="Q9969" t="str">
        <f>VLOOKUP(A9969,Lookup_Tables!$D$2:$E$7,2,FALSE)</f>
        <v>PF</v>
      </c>
      <c r="R9969" t="str">
        <f>IFERROR(VLOOKUP(D9969,Lookup_Tables!$A$2:$B$21,2,FALSE),"All")</f>
        <v>Pub Admin Bldg</v>
      </c>
    </row>
    <row r="9970" spans="1:18" hidden="1">
      <c r="A9970">
        <v>4096</v>
      </c>
      <c r="B9970">
        <v>47</v>
      </c>
      <c r="C9970" t="s">
        <v>38</v>
      </c>
      <c r="D9970">
        <v>10</v>
      </c>
      <c r="E9970">
        <v>13114953.1119156</v>
      </c>
      <c r="F9970">
        <v>7221120.7833302384</v>
      </c>
      <c r="G9970">
        <v>45214356.104368702</v>
      </c>
      <c r="H9970">
        <v>64092856.458494999</v>
      </c>
      <c r="I9970">
        <v>68296015.389609694</v>
      </c>
      <c r="J9970">
        <v>78645789.7233475</v>
      </c>
      <c r="K9970">
        <v>92140810.421911299</v>
      </c>
      <c r="L9970">
        <v>104771751.554928</v>
      </c>
      <c r="M9970">
        <v>109164768.34123699</v>
      </c>
      <c r="N9970">
        <v>127043557.42140099</v>
      </c>
      <c r="O9970">
        <v>145764933.08050501</v>
      </c>
      <c r="Q9970" t="str">
        <f>VLOOKUP(A9970,Lookup_Tables!$D$2:$E$7,2,FALSE)</f>
        <v>PF</v>
      </c>
      <c r="R9970" t="str">
        <f>IFERROR(VLOOKUP(D9970,Lookup_Tables!$A$2:$B$21,2,FALSE),"All")</f>
        <v>Pub School</v>
      </c>
    </row>
    <row r="9971" spans="1:18" hidden="1">
      <c r="A9971">
        <v>4096</v>
      </c>
      <c r="B9971">
        <v>47</v>
      </c>
      <c r="C9971" t="s">
        <v>39</v>
      </c>
      <c r="D9971">
        <v>10</v>
      </c>
      <c r="E9971">
        <v>11177049.1759397</v>
      </c>
      <c r="F9971">
        <v>6376892.5406250628</v>
      </c>
      <c r="G9971">
        <v>38870271.870934598</v>
      </c>
      <c r="H9971">
        <v>53317975.971482702</v>
      </c>
      <c r="I9971">
        <v>55596569.6853422</v>
      </c>
      <c r="J9971">
        <v>61918964.0103487</v>
      </c>
      <c r="K9971">
        <v>69501786.304582402</v>
      </c>
      <c r="L9971">
        <v>75414035.121574</v>
      </c>
      <c r="M9971">
        <v>77925348.954721704</v>
      </c>
      <c r="N9971">
        <v>83219177.204514295</v>
      </c>
      <c r="O9971">
        <v>90017079.8441616</v>
      </c>
      <c r="Q9971" t="str">
        <f>VLOOKUP(A9971,Lookup_Tables!$D$2:$E$7,2,FALSE)</f>
        <v>PF</v>
      </c>
      <c r="R9971" t="str">
        <f>IFERROR(VLOOKUP(D9971,Lookup_Tables!$A$2:$B$21,2,FALSE),"All")</f>
        <v>Pub School</v>
      </c>
    </row>
    <row r="9972" spans="1:18" hidden="1">
      <c r="A9972">
        <v>4096</v>
      </c>
      <c r="B9972">
        <v>47</v>
      </c>
      <c r="C9972" t="s">
        <v>38</v>
      </c>
      <c r="D9972">
        <v>11</v>
      </c>
      <c r="E9972">
        <v>48431149.111699201</v>
      </c>
      <c r="F9972">
        <v>27325242.671897367</v>
      </c>
      <c r="G9972">
        <v>168306309.96359801</v>
      </c>
      <c r="H9972">
        <v>223171253.27454299</v>
      </c>
      <c r="I9972">
        <v>237328013.845348</v>
      </c>
      <c r="J9972">
        <v>273211042.49739999</v>
      </c>
      <c r="K9972">
        <v>323452482.43778801</v>
      </c>
      <c r="L9972">
        <v>363406451.59344</v>
      </c>
      <c r="M9972">
        <v>373859250.74878699</v>
      </c>
      <c r="N9972">
        <v>413316649.43763602</v>
      </c>
      <c r="O9972">
        <v>481531576.381971</v>
      </c>
      <c r="Q9972" t="str">
        <f>VLOOKUP(A9972,Lookup_Tables!$D$2:$E$7,2,FALSE)</f>
        <v>PF</v>
      </c>
      <c r="R9972" t="str">
        <f>IFERROR(VLOOKUP(D9972,Lookup_Tables!$A$2:$B$21,2,FALSE),"All")</f>
        <v>Pub Univ</v>
      </c>
    </row>
    <row r="9973" spans="1:18" hidden="1">
      <c r="A9973">
        <v>4096</v>
      </c>
      <c r="B9973">
        <v>47</v>
      </c>
      <c r="C9973" t="s">
        <v>39</v>
      </c>
      <c r="D9973">
        <v>11</v>
      </c>
      <c r="E9973">
        <v>41146111.0728909</v>
      </c>
      <c r="F9973">
        <v>24002292.997484807</v>
      </c>
      <c r="G9973">
        <v>156515035.968523</v>
      </c>
      <c r="H9973">
        <v>179555151.64197701</v>
      </c>
      <c r="I9973">
        <v>183084879.20193601</v>
      </c>
      <c r="J9973">
        <v>193885630.798168</v>
      </c>
      <c r="K9973">
        <v>206544050.196704</v>
      </c>
      <c r="L9973">
        <v>216988464.352714</v>
      </c>
      <c r="M9973">
        <v>220703744.80842</v>
      </c>
      <c r="N9973">
        <v>235060024.82346299</v>
      </c>
      <c r="O9973">
        <v>249717324.32993099</v>
      </c>
      <c r="Q9973" t="str">
        <f>VLOOKUP(A9973,Lookup_Tables!$D$2:$E$7,2,FALSE)</f>
        <v>PF</v>
      </c>
      <c r="R9973" t="str">
        <f>IFERROR(VLOOKUP(D9973,Lookup_Tables!$A$2:$B$21,2,FALSE),"All")</f>
        <v>Pub Univ</v>
      </c>
    </row>
    <row r="9974" spans="1:18" hidden="1">
      <c r="A9974">
        <v>4096</v>
      </c>
      <c r="B9974">
        <v>47</v>
      </c>
      <c r="C9974" t="s">
        <v>38</v>
      </c>
      <c r="D9974">
        <v>12</v>
      </c>
      <c r="E9974">
        <v>18400189.432532299</v>
      </c>
      <c r="F9974">
        <v>10421828.653211379</v>
      </c>
      <c r="G9974">
        <v>62147945.700176403</v>
      </c>
      <c r="H9974">
        <v>86211523.652220994</v>
      </c>
      <c r="I9974">
        <v>91464297.005689502</v>
      </c>
      <c r="J9974">
        <v>105598560.226449</v>
      </c>
      <c r="K9974">
        <v>123231505.176227</v>
      </c>
      <c r="L9974">
        <v>139024810.37867299</v>
      </c>
      <c r="M9974">
        <v>141952750.658052</v>
      </c>
      <c r="N9974">
        <v>166043167.96677399</v>
      </c>
      <c r="O9974">
        <v>194099995.921738</v>
      </c>
      <c r="Q9974" t="str">
        <f>VLOOKUP(A9974,Lookup_Tables!$D$2:$E$7,2,FALSE)</f>
        <v>PF</v>
      </c>
      <c r="R9974" t="str">
        <f>IFERROR(VLOOKUP(D9974,Lookup_Tables!$A$2:$B$21,2,FALSE),"All")</f>
        <v>Rail</v>
      </c>
    </row>
    <row r="9975" spans="1:18" hidden="1">
      <c r="A9975">
        <v>4096</v>
      </c>
      <c r="B9975">
        <v>47</v>
      </c>
      <c r="C9975" t="s">
        <v>39</v>
      </c>
      <c r="D9975">
        <v>12</v>
      </c>
      <c r="E9975">
        <v>15575181.939699501</v>
      </c>
      <c r="F9975">
        <v>9172275.572308857</v>
      </c>
      <c r="G9975">
        <v>54562843.585138403</v>
      </c>
      <c r="H9975">
        <v>69359707.0969432</v>
      </c>
      <c r="I9975">
        <v>71655188.306989893</v>
      </c>
      <c r="J9975">
        <v>77998274.465039894</v>
      </c>
      <c r="K9975">
        <v>86711841.048207596</v>
      </c>
      <c r="L9975">
        <v>92086107.888875693</v>
      </c>
      <c r="M9975">
        <v>94939203.7941719</v>
      </c>
      <c r="N9975">
        <v>103647970.326084</v>
      </c>
      <c r="O9975">
        <v>112180766.166383</v>
      </c>
      <c r="Q9975" t="str">
        <f>VLOOKUP(A9975,Lookup_Tables!$D$2:$E$7,2,FALSE)</f>
        <v>PF</v>
      </c>
      <c r="R9975" t="str">
        <f>IFERROR(VLOOKUP(D9975,Lookup_Tables!$A$2:$B$21,2,FALSE),"All")</f>
        <v>Rail</v>
      </c>
    </row>
    <row r="9976" spans="1:18" hidden="1">
      <c r="A9976">
        <v>4096</v>
      </c>
      <c r="B9976">
        <v>47</v>
      </c>
      <c r="C9976" t="s">
        <v>38</v>
      </c>
      <c r="D9976">
        <v>13</v>
      </c>
      <c r="E9976">
        <v>141668754.73802701</v>
      </c>
      <c r="F9976">
        <v>78197585.338823706</v>
      </c>
      <c r="G9976">
        <v>475996993.56077999</v>
      </c>
      <c r="H9976">
        <v>699476022.52740395</v>
      </c>
      <c r="I9976">
        <v>743530711.50901997</v>
      </c>
      <c r="J9976">
        <v>860576987.55832803</v>
      </c>
      <c r="K9976">
        <v>1013546082.45974</v>
      </c>
      <c r="L9976">
        <v>1182304797.5212801</v>
      </c>
      <c r="M9976">
        <v>1219571661.9680901</v>
      </c>
      <c r="N9976">
        <v>1400226212.7342899</v>
      </c>
      <c r="O9976">
        <v>1639259006.6954401</v>
      </c>
      <c r="Q9976" t="str">
        <f>VLOOKUP(A9976,Lookup_Tables!$D$2:$E$7,2,FALSE)</f>
        <v>PF</v>
      </c>
      <c r="R9976" t="str">
        <f>IFERROR(VLOOKUP(D9976,Lookup_Tables!$A$2:$B$21,2,FALSE),"All")</f>
        <v>Residual Inst</v>
      </c>
    </row>
    <row r="9977" spans="1:18" hidden="1">
      <c r="A9977">
        <v>4096</v>
      </c>
      <c r="B9977">
        <v>47</v>
      </c>
      <c r="C9977" t="s">
        <v>39</v>
      </c>
      <c r="D9977">
        <v>13</v>
      </c>
      <c r="E9977">
        <v>120717721.01739299</v>
      </c>
      <c r="F9977">
        <v>68346004.353230298</v>
      </c>
      <c r="G9977">
        <v>411212126.46894097</v>
      </c>
      <c r="H9977">
        <v>579652009.06871998</v>
      </c>
      <c r="I9977">
        <v>610157342.52952194</v>
      </c>
      <c r="J9977">
        <v>692181006.69402802</v>
      </c>
      <c r="K9977">
        <v>792568641.87870705</v>
      </c>
      <c r="L9977">
        <v>879228539.14988399</v>
      </c>
      <c r="M9977">
        <v>924447551.949314</v>
      </c>
      <c r="N9977">
        <v>1000453440.61727</v>
      </c>
      <c r="O9977">
        <v>1085980856.8593299</v>
      </c>
      <c r="Q9977" t="str">
        <f>VLOOKUP(A9977,Lookup_Tables!$D$2:$E$7,2,FALSE)</f>
        <v>PF</v>
      </c>
      <c r="R9977" t="str">
        <f>IFERROR(VLOOKUP(D9977,Lookup_Tables!$A$2:$B$21,2,FALSE),"All")</f>
        <v>Residual Inst</v>
      </c>
    </row>
    <row r="9978" spans="1:18" hidden="1">
      <c r="A9978">
        <v>4096</v>
      </c>
      <c r="B9978">
        <v>47</v>
      </c>
      <c r="C9978" t="s">
        <v>38</v>
      </c>
      <c r="D9978">
        <v>14</v>
      </c>
      <c r="E9978">
        <v>63335141.218365297</v>
      </c>
      <c r="F9978">
        <v>33790235.531706437</v>
      </c>
      <c r="G9978">
        <v>214886361.43811199</v>
      </c>
      <c r="H9978">
        <v>325124462.97679698</v>
      </c>
      <c r="I9978">
        <v>348833816.17465001</v>
      </c>
      <c r="J9978">
        <v>407353540.44738901</v>
      </c>
      <c r="K9978">
        <v>494907196.27326101</v>
      </c>
      <c r="L9978">
        <v>586493498.35750794</v>
      </c>
      <c r="M9978">
        <v>606717173.69323504</v>
      </c>
      <c r="N9978">
        <v>682341148.285254</v>
      </c>
      <c r="O9978">
        <v>802769730.69324696</v>
      </c>
      <c r="Q9978" t="str">
        <f>VLOOKUP(A9978,Lookup_Tables!$D$2:$E$7,2,FALSE)</f>
        <v>PF</v>
      </c>
      <c r="R9978" t="str">
        <f>IFERROR(VLOOKUP(D9978,Lookup_Tables!$A$2:$B$21,2,FALSE),"All")</f>
        <v>Road</v>
      </c>
    </row>
    <row r="9979" spans="1:18" hidden="1">
      <c r="A9979">
        <v>4096</v>
      </c>
      <c r="B9979">
        <v>47</v>
      </c>
      <c r="C9979" t="s">
        <v>39</v>
      </c>
      <c r="D9979">
        <v>14</v>
      </c>
      <c r="E9979">
        <v>54533953.669900201</v>
      </c>
      <c r="F9979">
        <v>29820239.702773072</v>
      </c>
      <c r="G9979">
        <v>185091673.192233</v>
      </c>
      <c r="H9979">
        <v>274715146.66460401</v>
      </c>
      <c r="I9979">
        <v>290307907.82890099</v>
      </c>
      <c r="J9979">
        <v>335812974.69505697</v>
      </c>
      <c r="K9979">
        <v>397805319.29258299</v>
      </c>
      <c r="L9979">
        <v>457175133.06876802</v>
      </c>
      <c r="M9979">
        <v>483458353.52142298</v>
      </c>
      <c r="N9979">
        <v>531595539.85709602</v>
      </c>
      <c r="O9979">
        <v>603163488.70411503</v>
      </c>
      <c r="Q9979" t="str">
        <f>VLOOKUP(A9979,Lookup_Tables!$D$2:$E$7,2,FALSE)</f>
        <v>PF</v>
      </c>
      <c r="R9979" t="str">
        <f>IFERROR(VLOOKUP(D9979,Lookup_Tables!$A$2:$B$21,2,FALSE),"All")</f>
        <v>Road</v>
      </c>
    </row>
    <row r="9980" spans="1:18" hidden="1">
      <c r="A9980">
        <v>4096</v>
      </c>
      <c r="B9980">
        <v>47</v>
      </c>
      <c r="C9980" t="s">
        <v>38</v>
      </c>
      <c r="D9980">
        <v>15</v>
      </c>
      <c r="E9980">
        <v>40729992870.394501</v>
      </c>
      <c r="F9980">
        <v>22161307591.722824</v>
      </c>
      <c r="G9980">
        <v>139424133900.26801</v>
      </c>
      <c r="H9980">
        <v>206044052843.29599</v>
      </c>
      <c r="I9980">
        <v>218359435599.92401</v>
      </c>
      <c r="J9980">
        <v>250710571753.98199</v>
      </c>
      <c r="K9980">
        <v>294566251022.56</v>
      </c>
      <c r="L9980">
        <v>339254138937.771</v>
      </c>
      <c r="M9980">
        <v>355813511480.177</v>
      </c>
      <c r="N9980">
        <v>415528600778.72198</v>
      </c>
      <c r="O9980">
        <v>471804390089.77698</v>
      </c>
      <c r="Q9980" t="str">
        <f>VLOOKUP(A9980,Lookup_Tables!$D$2:$E$7,2,FALSE)</f>
        <v>PF</v>
      </c>
      <c r="R9980" t="str">
        <f>IFERROR(VLOOKUP(D9980,Lookup_Tables!$A$2:$B$21,2,FALSE),"All")</f>
        <v>All</v>
      </c>
    </row>
    <row r="9981" spans="1:18" hidden="1">
      <c r="A9981">
        <v>4096</v>
      </c>
      <c r="B9981">
        <v>47</v>
      </c>
      <c r="C9981" t="s">
        <v>39</v>
      </c>
      <c r="D9981">
        <v>15</v>
      </c>
      <c r="E9981">
        <v>34846149874.763</v>
      </c>
      <c r="F9981">
        <v>19470555623.153633</v>
      </c>
      <c r="G9981">
        <v>120041630081.492</v>
      </c>
      <c r="H9981">
        <v>173996900010.81201</v>
      </c>
      <c r="I9981">
        <v>182659621834.26901</v>
      </c>
      <c r="J9981">
        <v>205548860231.845</v>
      </c>
      <c r="K9981">
        <v>231528839062.77701</v>
      </c>
      <c r="L9981">
        <v>253058775122.83401</v>
      </c>
      <c r="M9981">
        <v>263179176014.745</v>
      </c>
      <c r="N9981">
        <v>280735079943.27399</v>
      </c>
      <c r="O9981">
        <v>304370513005.32202</v>
      </c>
      <c r="Q9981" t="str">
        <f>VLOOKUP(A9981,Lookup_Tables!$D$2:$E$7,2,FALSE)</f>
        <v>PF</v>
      </c>
      <c r="R9981" t="str">
        <f>IFERROR(VLOOKUP(D9981,Lookup_Tables!$A$2:$B$21,2,FALSE),"All")</f>
        <v>All</v>
      </c>
    </row>
    <row r="9982" spans="1:18" hidden="1">
      <c r="A9982">
        <v>4096</v>
      </c>
      <c r="B9982">
        <v>47</v>
      </c>
      <c r="C9982" t="s">
        <v>38</v>
      </c>
      <c r="D9982">
        <v>16</v>
      </c>
      <c r="E9982">
        <v>1248690022.6839299</v>
      </c>
      <c r="F9982">
        <v>678452231.11548829</v>
      </c>
      <c r="G9982">
        <v>4275895992.7460198</v>
      </c>
      <c r="H9982">
        <v>6264811822.0602703</v>
      </c>
      <c r="I9982">
        <v>6644904254.0369997</v>
      </c>
      <c r="J9982">
        <v>7790277964.7307501</v>
      </c>
      <c r="K9982">
        <v>9128256022.8753605</v>
      </c>
      <c r="L9982">
        <v>10413652179.891399</v>
      </c>
      <c r="M9982">
        <v>10876866930.225201</v>
      </c>
      <c r="N9982">
        <v>12717576516.7551</v>
      </c>
      <c r="O9982">
        <v>14890875417.645599</v>
      </c>
      <c r="Q9982" t="str">
        <f>VLOOKUP(A9982,Lookup_Tables!$D$2:$E$7,2,FALSE)</f>
        <v>PF</v>
      </c>
      <c r="R9982" t="str">
        <f>IFERROR(VLOOKUP(D9982,Lookup_Tables!$A$2:$B$21,2,FALSE),"All")</f>
        <v>Government_Loss</v>
      </c>
    </row>
    <row r="9983" spans="1:18" hidden="1">
      <c r="A9983">
        <v>4096</v>
      </c>
      <c r="B9983">
        <v>47</v>
      </c>
      <c r="C9983" t="s">
        <v>39</v>
      </c>
      <c r="D9983">
        <v>16</v>
      </c>
      <c r="E9983">
        <v>1069134197.19505</v>
      </c>
      <c r="F9983">
        <v>598014789.4822824</v>
      </c>
      <c r="G9983">
        <v>3708197300.16996</v>
      </c>
      <c r="H9983">
        <v>5242204919.5638905</v>
      </c>
      <c r="I9983">
        <v>5498212508.7802896</v>
      </c>
      <c r="J9983">
        <v>6252597327.6695299</v>
      </c>
      <c r="K9983">
        <v>7105155296.4010801</v>
      </c>
      <c r="L9983">
        <v>7864846079.1208801</v>
      </c>
      <c r="M9983">
        <v>8099987690.6108198</v>
      </c>
      <c r="N9983">
        <v>8718917737.1738701</v>
      </c>
      <c r="O9983">
        <v>9534548685.5484295</v>
      </c>
      <c r="Q9983" t="str">
        <f>VLOOKUP(A9983,Lookup_Tables!$D$2:$E$7,2,FALSE)</f>
        <v>PF</v>
      </c>
      <c r="R9983" t="str">
        <f>IFERROR(VLOOKUP(D9983,Lookup_Tables!$A$2:$B$21,2,FALSE),"All")</f>
        <v>Government_Loss</v>
      </c>
    </row>
    <row r="9984" spans="1:18" hidden="1">
      <c r="A9984">
        <v>4096</v>
      </c>
      <c r="B9984">
        <v>47</v>
      </c>
      <c r="C9984" t="s">
        <v>38</v>
      </c>
      <c r="D9984">
        <v>17</v>
      </c>
      <c r="E9984">
        <v>2672049192.88273</v>
      </c>
      <c r="F9984">
        <v>1453592799.0988607</v>
      </c>
      <c r="G9984">
        <v>9131771136.2511692</v>
      </c>
      <c r="H9984">
        <v>13460859533.430201</v>
      </c>
      <c r="I9984">
        <v>14326444393.185499</v>
      </c>
      <c r="J9984">
        <v>16478203358.7719</v>
      </c>
      <c r="K9984">
        <v>19342704183.5387</v>
      </c>
      <c r="L9984">
        <v>22575350367.5844</v>
      </c>
      <c r="M9984">
        <v>23390352113.829899</v>
      </c>
      <c r="N9984">
        <v>27222400039.850899</v>
      </c>
      <c r="O9984">
        <v>31717797221.566399</v>
      </c>
      <c r="Q9984" t="str">
        <f>VLOOKUP(A9984,Lookup_Tables!$D$2:$E$7,2,FALSE)</f>
        <v>PF</v>
      </c>
      <c r="R9984" t="str">
        <f>IFERROR(VLOOKUP(D9984,Lookup_Tables!$A$2:$B$21,2,FALSE),"All")</f>
        <v>Emergency_Loss</v>
      </c>
    </row>
    <row r="9985" spans="1:18" hidden="1">
      <c r="A9985">
        <v>4096</v>
      </c>
      <c r="B9985">
        <v>47</v>
      </c>
      <c r="C9985" t="s">
        <v>39</v>
      </c>
      <c r="D9985">
        <v>17</v>
      </c>
      <c r="E9985">
        <v>2285944058.72333</v>
      </c>
      <c r="F9985">
        <v>1277004780.3987384</v>
      </c>
      <c r="G9985">
        <v>7843076534.8874502</v>
      </c>
      <c r="H9985">
        <v>11373933975.8841</v>
      </c>
      <c r="I9985">
        <v>11961067987.154301</v>
      </c>
      <c r="J9985">
        <v>13465528846.3682</v>
      </c>
      <c r="K9985">
        <v>15307379074.4307</v>
      </c>
      <c r="L9985">
        <v>16868152005.6908</v>
      </c>
      <c r="M9985">
        <v>17661710106.581699</v>
      </c>
      <c r="N9985">
        <v>18983132853.392101</v>
      </c>
      <c r="O9985">
        <v>20680666279.091599</v>
      </c>
      <c r="Q9985" t="str">
        <f>VLOOKUP(A9985,Lookup_Tables!$D$2:$E$7,2,FALSE)</f>
        <v>PF</v>
      </c>
      <c r="R9985" t="str">
        <f>IFERROR(VLOOKUP(D9985,Lookup_Tables!$A$2:$B$21,2,FALSE),"All")</f>
        <v>Emergency_Loss</v>
      </c>
    </row>
    <row r="9986" spans="1:18" hidden="1">
      <c r="A9986">
        <v>4096</v>
      </c>
      <c r="B9986">
        <v>47</v>
      </c>
      <c r="C9986" t="s">
        <v>38</v>
      </c>
      <c r="D9986">
        <v>18</v>
      </c>
      <c r="E9986">
        <v>3920739215.5666599</v>
      </c>
      <c r="F9986">
        <v>2134080779.8769922</v>
      </c>
      <c r="G9986">
        <v>13404468007.103901</v>
      </c>
      <c r="H9986">
        <v>19698001520.547798</v>
      </c>
      <c r="I9986">
        <v>20871181673.105301</v>
      </c>
      <c r="J9986">
        <v>24291272284.966099</v>
      </c>
      <c r="K9986">
        <v>28403234582.405201</v>
      </c>
      <c r="L9986">
        <v>32706341895.536999</v>
      </c>
      <c r="M9986">
        <v>34254049059.0065</v>
      </c>
      <c r="N9986">
        <v>40035918314.529701</v>
      </c>
      <c r="O9986">
        <v>46608672639.211998</v>
      </c>
      <c r="Q9986" t="str">
        <f>VLOOKUP(A9986,Lookup_Tables!$D$2:$E$7,2,FALSE)</f>
        <v>PF</v>
      </c>
      <c r="R9986" t="str">
        <f>IFERROR(VLOOKUP(D9986,Lookup_Tables!$A$2:$B$21,2,FALSE),"All")</f>
        <v>Govt_Plus_Emergency</v>
      </c>
    </row>
    <row r="9987" spans="1:18" hidden="1">
      <c r="A9987">
        <v>4096</v>
      </c>
      <c r="B9987">
        <v>47</v>
      </c>
      <c r="C9987" t="s">
        <v>39</v>
      </c>
      <c r="D9987">
        <v>18</v>
      </c>
      <c r="E9987">
        <v>3354295844.5871701</v>
      </c>
      <c r="F9987">
        <v>1877483983.2674134</v>
      </c>
      <c r="G9987">
        <v>11509169058.429199</v>
      </c>
      <c r="H9987">
        <v>16652203408.835899</v>
      </c>
      <c r="I9987">
        <v>17472101195.260201</v>
      </c>
      <c r="J9987">
        <v>19668942108.234699</v>
      </c>
      <c r="K9987">
        <v>22265800878.544701</v>
      </c>
      <c r="L9987">
        <v>24660632192.846401</v>
      </c>
      <c r="M9987">
        <v>25693627392.532001</v>
      </c>
      <c r="N9987">
        <v>27756664304.127899</v>
      </c>
      <c r="O9987">
        <v>30462705127.513302</v>
      </c>
      <c r="Q9987" t="str">
        <f>VLOOKUP(A9987,Lookup_Tables!$D$2:$E$7,2,FALSE)</f>
        <v>PF</v>
      </c>
      <c r="R9987" t="str">
        <f>IFERROR(VLOOKUP(D9987,Lookup_Tables!$A$2:$B$21,2,FALSE),"All")</f>
        <v>Govt_Plus_Emergency</v>
      </c>
    </row>
    <row r="9988" spans="1:18" hidden="1">
      <c r="A9988">
        <v>4096</v>
      </c>
      <c r="B9988">
        <v>48</v>
      </c>
      <c r="C9988" t="s">
        <v>38</v>
      </c>
      <c r="D9988">
        <v>0</v>
      </c>
      <c r="E9988">
        <v>1265056.6121936</v>
      </c>
      <c r="F9988">
        <v>473599.14963944256</v>
      </c>
      <c r="G9988">
        <v>0</v>
      </c>
      <c r="H9988">
        <v>399819.06418056699</v>
      </c>
      <c r="I9988">
        <v>677936.37494294497</v>
      </c>
      <c r="J9988">
        <v>2470212.5444875299</v>
      </c>
      <c r="K9988">
        <v>10509823.4855839</v>
      </c>
      <c r="L9988">
        <v>34027514.995220199</v>
      </c>
      <c r="M9988">
        <v>65690387.748158403</v>
      </c>
      <c r="N9988">
        <v>163065578.61959901</v>
      </c>
      <c r="O9988">
        <v>374027739.40350801</v>
      </c>
      <c r="Q9988" t="str">
        <f>VLOOKUP(A9988,Lookup_Tables!$D$2:$E$7,2,FALSE)</f>
        <v>PF</v>
      </c>
      <c r="R9988" t="str">
        <f>IFERROR(VLOOKUP(D9988,Lookup_Tables!$A$2:$B$21,2,FALSE),"All")</f>
        <v>Private Assets</v>
      </c>
    </row>
    <row r="9989" spans="1:18" hidden="1">
      <c r="A9989">
        <v>4096</v>
      </c>
      <c r="B9989">
        <v>48</v>
      </c>
      <c r="C9989" t="s">
        <v>39</v>
      </c>
      <c r="D9989">
        <v>0</v>
      </c>
      <c r="E9989">
        <v>1264159.35375079</v>
      </c>
      <c r="F9989">
        <v>472768.60906844423</v>
      </c>
      <c r="G9989">
        <v>0</v>
      </c>
      <c r="H9989">
        <v>399819.06418056699</v>
      </c>
      <c r="I9989">
        <v>677936.37494294497</v>
      </c>
      <c r="J9989">
        <v>2463540.7573063602</v>
      </c>
      <c r="K9989">
        <v>10509823.4855839</v>
      </c>
      <c r="L9989">
        <v>34027514.995220199</v>
      </c>
      <c r="M9989">
        <v>65690387.748158403</v>
      </c>
      <c r="N9989">
        <v>163065578.61959901</v>
      </c>
      <c r="O9989">
        <v>374027739.40350801</v>
      </c>
      <c r="Q9989" t="str">
        <f>VLOOKUP(A9989,Lookup_Tables!$D$2:$E$7,2,FALSE)</f>
        <v>PF</v>
      </c>
      <c r="R9989" t="str">
        <f>IFERROR(VLOOKUP(D9989,Lookup_Tables!$A$2:$B$21,2,FALSE),"All")</f>
        <v>Private Assets</v>
      </c>
    </row>
    <row r="9990" spans="1:18" hidden="1">
      <c r="A9990">
        <v>4096</v>
      </c>
      <c r="B9990">
        <v>48</v>
      </c>
      <c r="C9990" t="s">
        <v>38</v>
      </c>
      <c r="D9990">
        <v>1</v>
      </c>
      <c r="E9990">
        <v>313.01795218299497</v>
      </c>
      <c r="F9990">
        <v>313.01795218299497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Q9990" t="str">
        <f>VLOOKUP(A9990,Lookup_Tables!$D$2:$E$7,2,FALSE)</f>
        <v>PF</v>
      </c>
      <c r="R9990" t="str">
        <f>IFERROR(VLOOKUP(D9990,Lookup_Tables!$A$2:$B$21,2,FALSE),"All")</f>
        <v>Airport</v>
      </c>
    </row>
    <row r="9991" spans="1:18" hidden="1">
      <c r="A9991">
        <v>4096</v>
      </c>
      <c r="B9991">
        <v>48</v>
      </c>
      <c r="C9991" t="s">
        <v>39</v>
      </c>
      <c r="D9991">
        <v>1</v>
      </c>
      <c r="E9991">
        <v>313.01795218299497</v>
      </c>
      <c r="F9991">
        <v>313.01795218299497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Q9991" t="str">
        <f>VLOOKUP(A9991,Lookup_Tables!$D$2:$E$7,2,FALSE)</f>
        <v>PF</v>
      </c>
      <c r="R9991" t="str">
        <f>IFERROR(VLOOKUP(D9991,Lookup_Tables!$A$2:$B$21,2,FALSE),"All")</f>
        <v>Airport</v>
      </c>
    </row>
    <row r="9992" spans="1:18" hidden="1">
      <c r="A9992">
        <v>4096</v>
      </c>
      <c r="B9992">
        <v>48</v>
      </c>
      <c r="C9992" t="s">
        <v>38</v>
      </c>
      <c r="D9992">
        <v>2</v>
      </c>
      <c r="E9992">
        <v>39840.959779401703</v>
      </c>
      <c r="F9992">
        <v>16459.076281708687</v>
      </c>
      <c r="G9992">
        <v>0</v>
      </c>
      <c r="H9992">
        <v>0</v>
      </c>
      <c r="I9992">
        <v>0</v>
      </c>
      <c r="J9992">
        <v>0</v>
      </c>
      <c r="K9992">
        <v>328634.42935078498</v>
      </c>
      <c r="L9992">
        <v>1700221.8311654399</v>
      </c>
      <c r="M9992">
        <v>2182222.4459746401</v>
      </c>
      <c r="N9992">
        <v>5212522.0663481699</v>
      </c>
      <c r="O9992">
        <v>10461522.561476201</v>
      </c>
      <c r="Q9992" t="str">
        <f>VLOOKUP(A9992,Lookup_Tables!$D$2:$E$7,2,FALSE)</f>
        <v>PF</v>
      </c>
      <c r="R9992" t="str">
        <f>IFERROR(VLOOKUP(D9992,Lookup_Tables!$A$2:$B$21,2,FALSE),"All")</f>
        <v>Bridge</v>
      </c>
    </row>
    <row r="9993" spans="1:18" hidden="1">
      <c r="A9993">
        <v>4096</v>
      </c>
      <c r="B9993">
        <v>48</v>
      </c>
      <c r="C9993" t="s">
        <v>39</v>
      </c>
      <c r="D9993">
        <v>2</v>
      </c>
      <c r="E9993">
        <v>39815.057158007497</v>
      </c>
      <c r="F9993">
        <v>16484.468521262359</v>
      </c>
      <c r="G9993">
        <v>0</v>
      </c>
      <c r="H9993">
        <v>0</v>
      </c>
      <c r="I9993">
        <v>0</v>
      </c>
      <c r="J9993">
        <v>0</v>
      </c>
      <c r="K9993">
        <v>318375.45716120902</v>
      </c>
      <c r="L9993">
        <v>1700221.8311654399</v>
      </c>
      <c r="M9993">
        <v>2182222.4459746401</v>
      </c>
      <c r="N9993">
        <v>5212522.0663481699</v>
      </c>
      <c r="O9993">
        <v>10461522.561476201</v>
      </c>
      <c r="Q9993" t="str">
        <f>VLOOKUP(A9993,Lookup_Tables!$D$2:$E$7,2,FALSE)</f>
        <v>PF</v>
      </c>
      <c r="R9993" t="str">
        <f>IFERROR(VLOOKUP(D9993,Lookup_Tables!$A$2:$B$21,2,FALSE),"All")</f>
        <v>Bridge</v>
      </c>
    </row>
    <row r="9994" spans="1:18" hidden="1">
      <c r="A9994">
        <v>4096</v>
      </c>
      <c r="B9994">
        <v>48</v>
      </c>
      <c r="C9994" t="s">
        <v>38</v>
      </c>
      <c r="D9994">
        <v>3</v>
      </c>
      <c r="E9994">
        <v>9366.6162611203999</v>
      </c>
      <c r="F9994">
        <v>3156.0325426543859</v>
      </c>
      <c r="G9994">
        <v>0</v>
      </c>
      <c r="H9994">
        <v>70907.359345908393</v>
      </c>
      <c r="I9994">
        <v>92337.706161869894</v>
      </c>
      <c r="J9994">
        <v>130261.49957673</v>
      </c>
      <c r="K9994">
        <v>191279.46631376399</v>
      </c>
      <c r="L9994">
        <v>229212.627134134</v>
      </c>
      <c r="M9994">
        <v>250649.16202130201</v>
      </c>
      <c r="N9994">
        <v>318261.895610974</v>
      </c>
      <c r="O9994">
        <v>1198913.4713123499</v>
      </c>
      <c r="Q9994" t="str">
        <f>VLOOKUP(A9994,Lookup_Tables!$D$2:$E$7,2,FALSE)</f>
        <v>PF</v>
      </c>
      <c r="R9994" t="str">
        <f>IFERROR(VLOOKUP(D9994,Lookup_Tables!$A$2:$B$21,2,FALSE),"All")</f>
        <v>Govt Hosp</v>
      </c>
    </row>
    <row r="9995" spans="1:18" hidden="1">
      <c r="A9995">
        <v>4096</v>
      </c>
      <c r="B9995">
        <v>48</v>
      </c>
      <c r="C9995" t="s">
        <v>39</v>
      </c>
      <c r="D9995">
        <v>3</v>
      </c>
      <c r="E9995">
        <v>9214.7436799475709</v>
      </c>
      <c r="F9995">
        <v>3090.6841561662022</v>
      </c>
      <c r="G9995">
        <v>0</v>
      </c>
      <c r="H9995">
        <v>70907.359345908393</v>
      </c>
      <c r="I9995">
        <v>92337.706161869894</v>
      </c>
      <c r="J9995">
        <v>130261.49957673</v>
      </c>
      <c r="K9995">
        <v>191279.46631376399</v>
      </c>
      <c r="L9995">
        <v>209418.282923983</v>
      </c>
      <c r="M9995">
        <v>230860.81705333601</v>
      </c>
      <c r="N9995">
        <v>291108.735072412</v>
      </c>
      <c r="O9995">
        <v>1198913.4713123499</v>
      </c>
      <c r="Q9995" t="str">
        <f>VLOOKUP(A9995,Lookup_Tables!$D$2:$E$7,2,FALSE)</f>
        <v>PF</v>
      </c>
      <c r="R9995" t="str">
        <f>IFERROR(VLOOKUP(D9995,Lookup_Tables!$A$2:$B$21,2,FALSE),"All")</f>
        <v>Govt Hosp</v>
      </c>
    </row>
    <row r="9996" spans="1:18" hidden="1">
      <c r="A9996">
        <v>4096</v>
      </c>
      <c r="B9996">
        <v>48</v>
      </c>
      <c r="C9996" t="s">
        <v>38</v>
      </c>
      <c r="D9996">
        <v>4</v>
      </c>
      <c r="E9996">
        <v>7979.1115881939004</v>
      </c>
      <c r="F9996">
        <v>3275.6786831177433</v>
      </c>
      <c r="G9996">
        <v>0</v>
      </c>
      <c r="H9996">
        <v>16610.703951310101</v>
      </c>
      <c r="I9996">
        <v>22023.334093621699</v>
      </c>
      <c r="J9996">
        <v>40140.849709149297</v>
      </c>
      <c r="K9996">
        <v>87082.650067141803</v>
      </c>
      <c r="L9996">
        <v>250332.222133957</v>
      </c>
      <c r="M9996">
        <v>292448.69027321698</v>
      </c>
      <c r="N9996">
        <v>591557.50805094396</v>
      </c>
      <c r="O9996">
        <v>2035441.5840360301</v>
      </c>
      <c r="Q9996" t="str">
        <f>VLOOKUP(A9996,Lookup_Tables!$D$2:$E$7,2,FALSE)</f>
        <v>PF</v>
      </c>
      <c r="R9996" t="str">
        <f>IFERROR(VLOOKUP(D9996,Lookup_Tables!$A$2:$B$21,2,FALSE),"All")</f>
        <v>Govt Med Fac</v>
      </c>
    </row>
    <row r="9997" spans="1:18" hidden="1">
      <c r="A9997">
        <v>4096</v>
      </c>
      <c r="B9997">
        <v>48</v>
      </c>
      <c r="C9997" t="s">
        <v>39</v>
      </c>
      <c r="D9997">
        <v>4</v>
      </c>
      <c r="E9997">
        <v>7937.3462752702499</v>
      </c>
      <c r="F9997">
        <v>3274.2815495485693</v>
      </c>
      <c r="G9997">
        <v>0</v>
      </c>
      <c r="H9997">
        <v>16226.5919665122</v>
      </c>
      <c r="I9997">
        <v>22023.334093621699</v>
      </c>
      <c r="J9997">
        <v>40140.849709149297</v>
      </c>
      <c r="K9997">
        <v>85257.494208842996</v>
      </c>
      <c r="L9997">
        <v>226036.21993772101</v>
      </c>
      <c r="M9997">
        <v>290255.86526269</v>
      </c>
      <c r="N9997">
        <v>591557.50805094396</v>
      </c>
      <c r="O9997">
        <v>2035441.5840360301</v>
      </c>
      <c r="Q9997" t="str">
        <f>VLOOKUP(A9997,Lookup_Tables!$D$2:$E$7,2,FALSE)</f>
        <v>PF</v>
      </c>
      <c r="R9997" t="str">
        <f>IFERROR(VLOOKUP(D9997,Lookup_Tables!$A$2:$B$21,2,FALSE),"All")</f>
        <v>Govt Med Fac</v>
      </c>
    </row>
    <row r="9998" spans="1:18" hidden="1">
      <c r="A9998">
        <v>4096</v>
      </c>
      <c r="B9998">
        <v>48</v>
      </c>
      <c r="C9998" t="s">
        <v>38</v>
      </c>
      <c r="D9998">
        <v>6</v>
      </c>
      <c r="E9998">
        <v>247.301388548419</v>
      </c>
      <c r="F9998">
        <v>192.38850205153901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54912.886496879997</v>
      </c>
      <c r="Q9998" t="str">
        <f>VLOOKUP(A9998,Lookup_Tables!$D$2:$E$7,2,FALSE)</f>
        <v>PF</v>
      </c>
      <c r="R9998" t="str">
        <f>IFERROR(VLOOKUP(D9998,Lookup_Tables!$A$2:$B$21,2,FALSE),"All")</f>
        <v>Port</v>
      </c>
    </row>
    <row r="9999" spans="1:18" hidden="1">
      <c r="A9999">
        <v>4096</v>
      </c>
      <c r="B9999">
        <v>48</v>
      </c>
      <c r="C9999" t="s">
        <v>39</v>
      </c>
      <c r="D9999">
        <v>6</v>
      </c>
      <c r="E9999">
        <v>247.301388548419</v>
      </c>
      <c r="F9999">
        <v>192.38850205153901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54912.886496879997</v>
      </c>
      <c r="Q9999" t="str">
        <f>VLOOKUP(A9999,Lookup_Tables!$D$2:$E$7,2,FALSE)</f>
        <v>PF</v>
      </c>
      <c r="R9999" t="str">
        <f>IFERROR(VLOOKUP(D9999,Lookup_Tables!$A$2:$B$21,2,FALSE),"All")</f>
        <v>Port</v>
      </c>
    </row>
    <row r="10000" spans="1:18" hidden="1">
      <c r="A10000">
        <v>4096</v>
      </c>
      <c r="B10000">
        <v>48</v>
      </c>
      <c r="C10000" t="s">
        <v>38</v>
      </c>
      <c r="D10000">
        <v>9</v>
      </c>
      <c r="E10000">
        <v>1904.13118192251</v>
      </c>
      <c r="F10000">
        <v>608.27507593910809</v>
      </c>
      <c r="G10000">
        <v>0</v>
      </c>
      <c r="H10000">
        <v>10783.6780745614</v>
      </c>
      <c r="I10000">
        <v>15295.1302752265</v>
      </c>
      <c r="J10000">
        <v>23846.579479416501</v>
      </c>
      <c r="K10000">
        <v>36548.438787441402</v>
      </c>
      <c r="L10000">
        <v>45317.760656393599</v>
      </c>
      <c r="M10000">
        <v>49321.5403862733</v>
      </c>
      <c r="N10000">
        <v>62573.449397068798</v>
      </c>
      <c r="O10000">
        <v>392287.583964099</v>
      </c>
      <c r="Q10000" t="str">
        <f>VLOOKUP(A10000,Lookup_Tables!$D$2:$E$7,2,FALSE)</f>
        <v>PF</v>
      </c>
      <c r="R10000" t="str">
        <f>IFERROR(VLOOKUP(D10000,Lookup_Tables!$A$2:$B$21,2,FALSE),"All")</f>
        <v>Pub Admin Bldg</v>
      </c>
    </row>
    <row r="10001" spans="1:18" hidden="1">
      <c r="A10001">
        <v>4096</v>
      </c>
      <c r="B10001">
        <v>48</v>
      </c>
      <c r="C10001" t="s">
        <v>39</v>
      </c>
      <c r="D10001">
        <v>9</v>
      </c>
      <c r="E10001">
        <v>1881.2360220706</v>
      </c>
      <c r="F10001">
        <v>599.55621963511885</v>
      </c>
      <c r="G10001">
        <v>0</v>
      </c>
      <c r="H10001">
        <v>10783.6780745614</v>
      </c>
      <c r="I10001">
        <v>15295.1302752265</v>
      </c>
      <c r="J10001">
        <v>23846.579479416501</v>
      </c>
      <c r="K10001">
        <v>36548.438787441402</v>
      </c>
      <c r="L10001">
        <v>41113.925340690097</v>
      </c>
      <c r="M10001">
        <v>45619.776324163002</v>
      </c>
      <c r="N10001">
        <v>60004.509289071801</v>
      </c>
      <c r="O10001">
        <v>392287.583964099</v>
      </c>
      <c r="Q10001" t="str">
        <f>VLOOKUP(A10001,Lookup_Tables!$D$2:$E$7,2,FALSE)</f>
        <v>PF</v>
      </c>
      <c r="R10001" t="str">
        <f>IFERROR(VLOOKUP(D10001,Lookup_Tables!$A$2:$B$21,2,FALSE),"All")</f>
        <v>Pub Admin Bldg</v>
      </c>
    </row>
    <row r="10002" spans="1:18" hidden="1">
      <c r="A10002">
        <v>4096</v>
      </c>
      <c r="B10002">
        <v>48</v>
      </c>
      <c r="C10002" t="s">
        <v>38</v>
      </c>
      <c r="D10002">
        <v>10</v>
      </c>
      <c r="E10002">
        <v>39785.149897098803</v>
      </c>
      <c r="F10002">
        <v>14390.458500481396</v>
      </c>
      <c r="G10002">
        <v>0</v>
      </c>
      <c r="H10002">
        <v>8356.4524594047598</v>
      </c>
      <c r="I10002">
        <v>11496.769205349899</v>
      </c>
      <c r="J10002">
        <v>38776.734494542303</v>
      </c>
      <c r="K10002">
        <v>403163.05221305101</v>
      </c>
      <c r="L10002">
        <v>1459172.9276427</v>
      </c>
      <c r="M10002">
        <v>2637391.7247010199</v>
      </c>
      <c r="N10002">
        <v>5583830.9619678799</v>
      </c>
      <c r="O10002">
        <v>10464321.5229278</v>
      </c>
      <c r="Q10002" t="str">
        <f>VLOOKUP(A10002,Lookup_Tables!$D$2:$E$7,2,FALSE)</f>
        <v>PF</v>
      </c>
      <c r="R10002" t="str">
        <f>IFERROR(VLOOKUP(D10002,Lookup_Tables!$A$2:$B$21,2,FALSE),"All")</f>
        <v>Pub School</v>
      </c>
    </row>
    <row r="10003" spans="1:18" hidden="1">
      <c r="A10003">
        <v>4096</v>
      </c>
      <c r="B10003">
        <v>48</v>
      </c>
      <c r="C10003" t="s">
        <v>39</v>
      </c>
      <c r="D10003">
        <v>10</v>
      </c>
      <c r="E10003">
        <v>39739.136340135403</v>
      </c>
      <c r="F10003">
        <v>14434.465674508319</v>
      </c>
      <c r="G10003">
        <v>0</v>
      </c>
      <c r="H10003">
        <v>8254.6548828950999</v>
      </c>
      <c r="I10003">
        <v>11298.664915597001</v>
      </c>
      <c r="J10003">
        <v>38718.522340711199</v>
      </c>
      <c r="K10003">
        <v>385939.33846646501</v>
      </c>
      <c r="L10003">
        <v>1459172.9276427</v>
      </c>
      <c r="M10003">
        <v>2637391.7247010199</v>
      </c>
      <c r="N10003">
        <v>5583830.9619678799</v>
      </c>
      <c r="O10003">
        <v>10464321.5229278</v>
      </c>
      <c r="Q10003" t="str">
        <f>VLOOKUP(A10003,Lookup_Tables!$D$2:$E$7,2,FALSE)</f>
        <v>PF</v>
      </c>
      <c r="R10003" t="str">
        <f>IFERROR(VLOOKUP(D10003,Lookup_Tables!$A$2:$B$21,2,FALSE),"All")</f>
        <v>Pub School</v>
      </c>
    </row>
    <row r="10004" spans="1:18" hidden="1">
      <c r="A10004">
        <v>4096</v>
      </c>
      <c r="B10004">
        <v>48</v>
      </c>
      <c r="C10004" t="s">
        <v>38</v>
      </c>
      <c r="D10004">
        <v>13</v>
      </c>
      <c r="E10004">
        <v>43701.038824778203</v>
      </c>
      <c r="F10004">
        <v>17613.540967541936</v>
      </c>
      <c r="G10004">
        <v>0</v>
      </c>
      <c r="H10004">
        <v>40173.070575097598</v>
      </c>
      <c r="I10004">
        <v>53270.126573509297</v>
      </c>
      <c r="J10004">
        <v>88501.726375063095</v>
      </c>
      <c r="K10004">
        <v>269331.59840170899</v>
      </c>
      <c r="L10004">
        <v>975651.54623785801</v>
      </c>
      <c r="M10004">
        <v>1990854.03581652</v>
      </c>
      <c r="N10004">
        <v>6113579.6208476396</v>
      </c>
      <c r="O10004">
        <v>11806794.581601299</v>
      </c>
      <c r="Q10004" t="str">
        <f>VLOOKUP(A10004,Lookup_Tables!$D$2:$E$7,2,FALSE)</f>
        <v>PF</v>
      </c>
      <c r="R10004" t="str">
        <f>IFERROR(VLOOKUP(D10004,Lookup_Tables!$A$2:$B$21,2,FALSE),"All")</f>
        <v>Residual Inst</v>
      </c>
    </row>
    <row r="10005" spans="1:18" hidden="1">
      <c r="A10005">
        <v>4096</v>
      </c>
      <c r="B10005">
        <v>48</v>
      </c>
      <c r="C10005" t="s">
        <v>39</v>
      </c>
      <c r="D10005">
        <v>13</v>
      </c>
      <c r="E10005">
        <v>43606.3535716939</v>
      </c>
      <c r="F10005">
        <v>17543.392922463951</v>
      </c>
      <c r="G10005">
        <v>0</v>
      </c>
      <c r="H10005">
        <v>39507.605306406098</v>
      </c>
      <c r="I10005">
        <v>52560.213709454198</v>
      </c>
      <c r="J10005">
        <v>87561.305782827898</v>
      </c>
      <c r="K10005">
        <v>269085.38595101901</v>
      </c>
      <c r="L10005">
        <v>975651.54623785801</v>
      </c>
      <c r="M10005">
        <v>1990854.03581652</v>
      </c>
      <c r="N10005">
        <v>6113579.6208476396</v>
      </c>
      <c r="O10005">
        <v>11806794.581601299</v>
      </c>
      <c r="Q10005" t="str">
        <f>VLOOKUP(A10005,Lookup_Tables!$D$2:$E$7,2,FALSE)</f>
        <v>PF</v>
      </c>
      <c r="R10005" t="str">
        <f>IFERROR(VLOOKUP(D10005,Lookup_Tables!$A$2:$B$21,2,FALSE),"All")</f>
        <v>Residual Inst</v>
      </c>
    </row>
    <row r="10006" spans="1:18" hidden="1">
      <c r="A10006">
        <v>4096</v>
      </c>
      <c r="B10006">
        <v>48</v>
      </c>
      <c r="C10006" t="s">
        <v>38</v>
      </c>
      <c r="D10006">
        <v>14</v>
      </c>
      <c r="E10006">
        <v>64553.045851010502</v>
      </c>
      <c r="F10006">
        <v>27704.402066394243</v>
      </c>
      <c r="G10006">
        <v>0</v>
      </c>
      <c r="H10006">
        <v>6975.0130369567196</v>
      </c>
      <c r="I10006">
        <v>10037.892044141599</v>
      </c>
      <c r="J10006">
        <v>21015.227331649199</v>
      </c>
      <c r="K10006">
        <v>289560.759838773</v>
      </c>
      <c r="L10006">
        <v>2044076.76551536</v>
      </c>
      <c r="M10006">
        <v>3099312.3228147798</v>
      </c>
      <c r="N10006">
        <v>7903355.2367308801</v>
      </c>
      <c r="O10006">
        <v>18864292.426938102</v>
      </c>
      <c r="Q10006" t="str">
        <f>VLOOKUP(A10006,Lookup_Tables!$D$2:$E$7,2,FALSE)</f>
        <v>PF</v>
      </c>
      <c r="R10006" t="str">
        <f>IFERROR(VLOOKUP(D10006,Lookup_Tables!$A$2:$B$21,2,FALSE),"All")</f>
        <v>Road</v>
      </c>
    </row>
    <row r="10007" spans="1:18" hidden="1">
      <c r="A10007">
        <v>4096</v>
      </c>
      <c r="B10007">
        <v>48</v>
      </c>
      <c r="C10007" t="s">
        <v>39</v>
      </c>
      <c r="D10007">
        <v>14</v>
      </c>
      <c r="E10007">
        <v>64515.344153551501</v>
      </c>
      <c r="F10007">
        <v>27676.525925993999</v>
      </c>
      <c r="G10007">
        <v>0</v>
      </c>
      <c r="H10007">
        <v>6975.0130369567196</v>
      </c>
      <c r="I10007">
        <v>10037.892044141599</v>
      </c>
      <c r="J10007">
        <v>21015.227331649199</v>
      </c>
      <c r="K10007">
        <v>287595.64842702099</v>
      </c>
      <c r="L10007">
        <v>2044076.76551536</v>
      </c>
      <c r="M10007">
        <v>3099312.3228147798</v>
      </c>
      <c r="N10007">
        <v>7903355.2367308801</v>
      </c>
      <c r="O10007">
        <v>18864292.426938102</v>
      </c>
      <c r="Q10007" t="str">
        <f>VLOOKUP(A10007,Lookup_Tables!$D$2:$E$7,2,FALSE)</f>
        <v>PF</v>
      </c>
      <c r="R10007" t="str">
        <f>IFERROR(VLOOKUP(D10007,Lookup_Tables!$A$2:$B$21,2,FALSE),"All")</f>
        <v>Road</v>
      </c>
    </row>
    <row r="10008" spans="1:18" hidden="1">
      <c r="A10008">
        <v>4096</v>
      </c>
      <c r="B10008">
        <v>48</v>
      </c>
      <c r="C10008" t="s">
        <v>38</v>
      </c>
      <c r="D10008">
        <v>15</v>
      </c>
      <c r="E10008">
        <v>1472746.98491786</v>
      </c>
      <c r="F10008">
        <v>554264.10392728797</v>
      </c>
      <c r="G10008">
        <v>1180.5229122337901</v>
      </c>
      <c r="H10008">
        <v>488490.90128215001</v>
      </c>
      <c r="I10008">
        <v>910853.73278351303</v>
      </c>
      <c r="J10008">
        <v>2786387.4519004598</v>
      </c>
      <c r="K10008">
        <v>12381813.0576076</v>
      </c>
      <c r="L10008">
        <v>39156756.436247401</v>
      </c>
      <c r="M10008">
        <v>77554827.870508999</v>
      </c>
      <c r="N10008">
        <v>189623007.2175</v>
      </c>
      <c r="O10008">
        <v>429348369.37624502</v>
      </c>
      <c r="Q10008" t="str">
        <f>VLOOKUP(A10008,Lookup_Tables!$D$2:$E$7,2,FALSE)</f>
        <v>PF</v>
      </c>
      <c r="R10008" t="str">
        <f>IFERROR(VLOOKUP(D10008,Lookup_Tables!$A$2:$B$21,2,FALSE),"All")</f>
        <v>All</v>
      </c>
    </row>
    <row r="10009" spans="1:18" hidden="1">
      <c r="A10009">
        <v>4096</v>
      </c>
      <c r="B10009">
        <v>48</v>
      </c>
      <c r="C10009" t="s">
        <v>39</v>
      </c>
      <c r="D10009">
        <v>15</v>
      </c>
      <c r="E10009">
        <v>1471301.9550904101</v>
      </c>
      <c r="F10009">
        <v>553289.87646735134</v>
      </c>
      <c r="G10009">
        <v>1180.5229122337901</v>
      </c>
      <c r="H10009">
        <v>484849.41613449599</v>
      </c>
      <c r="I10009">
        <v>910853.73278351303</v>
      </c>
      <c r="J10009">
        <v>2741734.8731280598</v>
      </c>
      <c r="K10009">
        <v>12381813.0576076</v>
      </c>
      <c r="L10009">
        <v>39156756.436247401</v>
      </c>
      <c r="M10009">
        <v>77554827.870508999</v>
      </c>
      <c r="N10009">
        <v>189623007.2175</v>
      </c>
      <c r="O10009">
        <v>429348369.37624502</v>
      </c>
      <c r="Q10009" t="str">
        <f>VLOOKUP(A10009,Lookup_Tables!$D$2:$E$7,2,FALSE)</f>
        <v>PF</v>
      </c>
      <c r="R10009" t="str">
        <f>IFERROR(VLOOKUP(D10009,Lookup_Tables!$A$2:$B$21,2,FALSE),"All")</f>
        <v>All</v>
      </c>
    </row>
    <row r="10010" spans="1:18" hidden="1">
      <c r="A10010">
        <v>4096</v>
      </c>
      <c r="B10010">
        <v>48</v>
      </c>
      <c r="C10010" t="s">
        <v>38</v>
      </c>
      <c r="D10010">
        <v>16</v>
      </c>
      <c r="E10010">
        <v>207690.372724257</v>
      </c>
      <c r="F10010">
        <v>82798.207688801791</v>
      </c>
      <c r="G10010">
        <v>1180.5229122337901</v>
      </c>
      <c r="H10010">
        <v>167143.35828246101</v>
      </c>
      <c r="I10010">
        <v>204648.88836573999</v>
      </c>
      <c r="J10010">
        <v>342985.34282931499</v>
      </c>
      <c r="K10010">
        <v>1646118.28794543</v>
      </c>
      <c r="L10010">
        <v>7088537.2244629702</v>
      </c>
      <c r="M10010">
        <v>10250217.617825599</v>
      </c>
      <c r="N10010">
        <v>26408345.584775399</v>
      </c>
      <c r="O10010">
        <v>55320629.972736798</v>
      </c>
      <c r="Q10010" t="str">
        <f>VLOOKUP(A10010,Lookup_Tables!$D$2:$E$7,2,FALSE)</f>
        <v>PF</v>
      </c>
      <c r="R10010" t="str">
        <f>IFERROR(VLOOKUP(D10010,Lookup_Tables!$A$2:$B$21,2,FALSE),"All")</f>
        <v>Government_Loss</v>
      </c>
    </row>
    <row r="10011" spans="1:18" hidden="1">
      <c r="A10011">
        <v>4096</v>
      </c>
      <c r="B10011">
        <v>48</v>
      </c>
      <c r="C10011" t="s">
        <v>39</v>
      </c>
      <c r="D10011">
        <v>16</v>
      </c>
      <c r="E10011">
        <v>207207.102438017</v>
      </c>
      <c r="F10011">
        <v>82930.326162548547</v>
      </c>
      <c r="G10011">
        <v>1180.5229122337901</v>
      </c>
      <c r="H10011">
        <v>166813.50472003099</v>
      </c>
      <c r="I10011">
        <v>195271.83122188001</v>
      </c>
      <c r="J10011">
        <v>335981.24748490303</v>
      </c>
      <c r="K10011">
        <v>1592747.6656764999</v>
      </c>
      <c r="L10011">
        <v>7088537.2244629702</v>
      </c>
      <c r="M10011">
        <v>10174583.481315101</v>
      </c>
      <c r="N10011">
        <v>26408345.584775399</v>
      </c>
      <c r="O10011">
        <v>55320629.972736798</v>
      </c>
      <c r="Q10011" t="str">
        <f>VLOOKUP(A10011,Lookup_Tables!$D$2:$E$7,2,FALSE)</f>
        <v>PF</v>
      </c>
      <c r="R10011" t="str">
        <f>IFERROR(VLOOKUP(D10011,Lookup_Tables!$A$2:$B$21,2,FALSE),"All")</f>
        <v>Government_Loss</v>
      </c>
    </row>
    <row r="10012" spans="1:18" hidden="1">
      <c r="A10012">
        <v>4096</v>
      </c>
      <c r="B10012">
        <v>48</v>
      </c>
      <c r="C10012" t="s">
        <v>38</v>
      </c>
      <c r="D10012">
        <v>17</v>
      </c>
      <c r="E10012">
        <v>145311.56389878801</v>
      </c>
      <c r="F10012">
        <v>55245.280946610408</v>
      </c>
      <c r="G10012">
        <v>271.52026981377099</v>
      </c>
      <c r="H10012">
        <v>63078.939949004001</v>
      </c>
      <c r="I10012">
        <v>95224.671789560205</v>
      </c>
      <c r="J10012">
        <v>251140.92017531701</v>
      </c>
      <c r="K10012">
        <v>1238987.3386309501</v>
      </c>
      <c r="L10012">
        <v>3972835.0203421302</v>
      </c>
      <c r="M10012">
        <v>7816958.0885229995</v>
      </c>
      <c r="N10012">
        <v>18824931.806921698</v>
      </c>
      <c r="O10012">
        <v>41221774.3870693</v>
      </c>
      <c r="Q10012" t="str">
        <f>VLOOKUP(A10012,Lookup_Tables!$D$2:$E$7,2,FALSE)</f>
        <v>PF</v>
      </c>
      <c r="R10012" t="str">
        <f>IFERROR(VLOOKUP(D10012,Lookup_Tables!$A$2:$B$21,2,FALSE),"All")</f>
        <v>Emergency_Loss</v>
      </c>
    </row>
    <row r="10013" spans="1:18" hidden="1">
      <c r="A10013">
        <v>4096</v>
      </c>
      <c r="B10013">
        <v>48</v>
      </c>
      <c r="C10013" t="s">
        <v>39</v>
      </c>
      <c r="D10013">
        <v>17</v>
      </c>
      <c r="E10013">
        <v>145121.91016778201</v>
      </c>
      <c r="F10013">
        <v>55140.205461407444</v>
      </c>
      <c r="G10013">
        <v>271.52026981377099</v>
      </c>
      <c r="H10013">
        <v>62710.743057926898</v>
      </c>
      <c r="I10013">
        <v>95224.671789560205</v>
      </c>
      <c r="J10013">
        <v>249610.790604832</v>
      </c>
      <c r="K10013">
        <v>1238987.3386309501</v>
      </c>
      <c r="L10013">
        <v>3972563.5000723102</v>
      </c>
      <c r="M10013">
        <v>7783682.6971927397</v>
      </c>
      <c r="N10013">
        <v>18824931.806921698</v>
      </c>
      <c r="O10013">
        <v>41221774.3870693</v>
      </c>
      <c r="Q10013" t="str">
        <f>VLOOKUP(A10013,Lookup_Tables!$D$2:$E$7,2,FALSE)</f>
        <v>PF</v>
      </c>
      <c r="R10013" t="str">
        <f>IFERROR(VLOOKUP(D10013,Lookup_Tables!$A$2:$B$21,2,FALSE),"All")</f>
        <v>Emergency_Loss</v>
      </c>
    </row>
    <row r="10014" spans="1:18" hidden="1">
      <c r="A10014">
        <v>4096</v>
      </c>
      <c r="B10014">
        <v>48</v>
      </c>
      <c r="C10014" t="s">
        <v>38</v>
      </c>
      <c r="D10014">
        <v>18</v>
      </c>
      <c r="E10014">
        <v>353001.93662304402</v>
      </c>
      <c r="F10014">
        <v>137574.68032258123</v>
      </c>
      <c r="G10014">
        <v>1452.0431820475601</v>
      </c>
      <c r="H10014">
        <v>235101.333397501</v>
      </c>
      <c r="I10014">
        <v>299909.90147616097</v>
      </c>
      <c r="J10014">
        <v>575491.39694184996</v>
      </c>
      <c r="K10014">
        <v>2893191.94461881</v>
      </c>
      <c r="L10014">
        <v>11313644.119028799</v>
      </c>
      <c r="M10014">
        <v>18067175.706348602</v>
      </c>
      <c r="N10014">
        <v>45562719.432525001</v>
      </c>
      <c r="O10014">
        <v>96542404.359806105</v>
      </c>
      <c r="Q10014" t="str">
        <f>VLOOKUP(A10014,Lookup_Tables!$D$2:$E$7,2,FALSE)</f>
        <v>PF</v>
      </c>
      <c r="R10014" t="str">
        <f>IFERROR(VLOOKUP(D10014,Lookup_Tables!$A$2:$B$21,2,FALSE),"All")</f>
        <v>Govt_Plus_Emergency</v>
      </c>
    </row>
    <row r="10015" spans="1:18" hidden="1">
      <c r="A10015">
        <v>4096</v>
      </c>
      <c r="B10015">
        <v>48</v>
      </c>
      <c r="C10015" t="s">
        <v>39</v>
      </c>
      <c r="D10015">
        <v>18</v>
      </c>
      <c r="E10015">
        <v>352292.33169025701</v>
      </c>
      <c r="F10015">
        <v>137759.65654888446</v>
      </c>
      <c r="G10015">
        <v>1452.0431820475601</v>
      </c>
      <c r="H10015">
        <v>230744.537844031</v>
      </c>
      <c r="I10015">
        <v>296976.70728567801</v>
      </c>
      <c r="J10015">
        <v>556067.82228868105</v>
      </c>
      <c r="K10015">
        <v>2810317.5861050701</v>
      </c>
      <c r="L10015">
        <v>11313644.119028799</v>
      </c>
      <c r="M10015">
        <v>17958266.178507801</v>
      </c>
      <c r="N10015">
        <v>45562719.432525001</v>
      </c>
      <c r="O10015">
        <v>96542404.359806105</v>
      </c>
      <c r="Q10015" t="str">
        <f>VLOOKUP(A10015,Lookup_Tables!$D$2:$E$7,2,FALSE)</f>
        <v>PF</v>
      </c>
      <c r="R10015" t="str">
        <f>IFERROR(VLOOKUP(D10015,Lookup_Tables!$A$2:$B$21,2,FALSE),"All")</f>
        <v>Govt_Plus_Emergency</v>
      </c>
    </row>
    <row r="10016" spans="1:18" hidden="1">
      <c r="A10016">
        <v>4096</v>
      </c>
      <c r="B10016">
        <v>49</v>
      </c>
      <c r="C10016" t="s">
        <v>38</v>
      </c>
      <c r="D10016">
        <v>0</v>
      </c>
      <c r="E10016">
        <v>105103600.46057799</v>
      </c>
      <c r="F10016">
        <v>30878816.774988666</v>
      </c>
      <c r="G10016">
        <v>103120107.876203</v>
      </c>
      <c r="H10016">
        <v>557120026.42762995</v>
      </c>
      <c r="I10016">
        <v>636851944.709373</v>
      </c>
      <c r="J10016">
        <v>897329688.50158</v>
      </c>
      <c r="K10016">
        <v>1322821665.25928</v>
      </c>
      <c r="L10016">
        <v>2472097108.75316</v>
      </c>
      <c r="M10016">
        <v>3188237450.7997398</v>
      </c>
      <c r="N10016">
        <v>12070225013.7999</v>
      </c>
      <c r="O10016">
        <v>19325882471.0163</v>
      </c>
      <c r="Q10016" t="str">
        <f>VLOOKUP(A10016,Lookup_Tables!$D$2:$E$7,2,FALSE)</f>
        <v>PF</v>
      </c>
      <c r="R10016" t="str">
        <f>IFERROR(VLOOKUP(D10016,Lookup_Tables!$A$2:$B$21,2,FALSE),"All")</f>
        <v>Private Assets</v>
      </c>
    </row>
    <row r="10017" spans="1:18" hidden="1">
      <c r="A10017">
        <v>4096</v>
      </c>
      <c r="B10017">
        <v>49</v>
      </c>
      <c r="C10017" t="s">
        <v>39</v>
      </c>
      <c r="D10017">
        <v>0</v>
      </c>
      <c r="E10017">
        <v>103425022.354489</v>
      </c>
      <c r="F10017">
        <v>30204018.66447784</v>
      </c>
      <c r="G10017">
        <v>102897945.282966</v>
      </c>
      <c r="H10017">
        <v>539975453.052356</v>
      </c>
      <c r="I10017">
        <v>612197134.49245298</v>
      </c>
      <c r="J10017">
        <v>867800331.26364303</v>
      </c>
      <c r="K10017">
        <v>1290932144.1087101</v>
      </c>
      <c r="L10017">
        <v>2379415980.5947299</v>
      </c>
      <c r="M10017">
        <v>3188237450.7997398</v>
      </c>
      <c r="N10017">
        <v>12070225013.7999</v>
      </c>
      <c r="O10017">
        <v>19325882471.0163</v>
      </c>
      <c r="Q10017" t="str">
        <f>VLOOKUP(A10017,Lookup_Tables!$D$2:$E$7,2,FALSE)</f>
        <v>PF</v>
      </c>
      <c r="R10017" t="str">
        <f>IFERROR(VLOOKUP(D10017,Lookup_Tables!$A$2:$B$21,2,FALSE),"All")</f>
        <v>Private Assets</v>
      </c>
    </row>
    <row r="10018" spans="1:18" hidden="1">
      <c r="A10018">
        <v>4096</v>
      </c>
      <c r="B10018">
        <v>49</v>
      </c>
      <c r="C10018" t="s">
        <v>38</v>
      </c>
      <c r="D10018">
        <v>1</v>
      </c>
      <c r="E10018">
        <v>1734883.7831556399</v>
      </c>
      <c r="F10018">
        <v>558721.87167674326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15480772.1431705</v>
      </c>
      <c r="M10018">
        <v>98393788.565302998</v>
      </c>
      <c r="N10018">
        <v>402636828.60129201</v>
      </c>
      <c r="O10018">
        <v>561256733.60382795</v>
      </c>
      <c r="Q10018" t="str">
        <f>VLOOKUP(A10018,Lookup_Tables!$D$2:$E$7,2,FALSE)</f>
        <v>PF</v>
      </c>
      <c r="R10018" t="str">
        <f>IFERROR(VLOOKUP(D10018,Lookup_Tables!$A$2:$B$21,2,FALSE),"All")</f>
        <v>Airport</v>
      </c>
    </row>
    <row r="10019" spans="1:18" hidden="1">
      <c r="A10019">
        <v>4096</v>
      </c>
      <c r="B10019">
        <v>49</v>
      </c>
      <c r="C10019" t="s">
        <v>39</v>
      </c>
      <c r="D10019">
        <v>1</v>
      </c>
      <c r="E10019">
        <v>1734883.7831556399</v>
      </c>
      <c r="F10019">
        <v>558721.87167674326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15480772.1431705</v>
      </c>
      <c r="M10019">
        <v>98393788.565302998</v>
      </c>
      <c r="N10019">
        <v>402636828.60129201</v>
      </c>
      <c r="O10019">
        <v>561256733.60382795</v>
      </c>
      <c r="Q10019" t="str">
        <f>VLOOKUP(A10019,Lookup_Tables!$D$2:$E$7,2,FALSE)</f>
        <v>PF</v>
      </c>
      <c r="R10019" t="str">
        <f>IFERROR(VLOOKUP(D10019,Lookup_Tables!$A$2:$B$21,2,FALSE),"All")</f>
        <v>Airport</v>
      </c>
    </row>
    <row r="10020" spans="1:18" hidden="1">
      <c r="A10020">
        <v>4096</v>
      </c>
      <c r="B10020">
        <v>49</v>
      </c>
      <c r="C10020" t="s">
        <v>38</v>
      </c>
      <c r="D10020">
        <v>2</v>
      </c>
      <c r="E10020">
        <v>1119546.5325235</v>
      </c>
      <c r="F10020">
        <v>334144.95093245129</v>
      </c>
      <c r="G10020">
        <v>1145699.40847884</v>
      </c>
      <c r="H10020">
        <v>4560912.8333778596</v>
      </c>
      <c r="I10020">
        <v>5128279.4413115196</v>
      </c>
      <c r="J10020">
        <v>7690558.1833079401</v>
      </c>
      <c r="K10020">
        <v>14576503.159713101</v>
      </c>
      <c r="L10020">
        <v>47887316.2928591</v>
      </c>
      <c r="M10020">
        <v>65042856.628873497</v>
      </c>
      <c r="N10020">
        <v>113727629.061674</v>
      </c>
      <c r="O10020">
        <v>176387717.956276</v>
      </c>
      <c r="Q10020" t="str">
        <f>VLOOKUP(A10020,Lookup_Tables!$D$2:$E$7,2,FALSE)</f>
        <v>PF</v>
      </c>
      <c r="R10020" t="str">
        <f>IFERROR(VLOOKUP(D10020,Lookup_Tables!$A$2:$B$21,2,FALSE),"All")</f>
        <v>Bridge</v>
      </c>
    </row>
    <row r="10021" spans="1:18" hidden="1">
      <c r="A10021">
        <v>4096</v>
      </c>
      <c r="B10021">
        <v>49</v>
      </c>
      <c r="C10021" t="s">
        <v>39</v>
      </c>
      <c r="D10021">
        <v>2</v>
      </c>
      <c r="E10021">
        <v>1102378.4931592301</v>
      </c>
      <c r="F10021">
        <v>333131.91288820794</v>
      </c>
      <c r="G10021">
        <v>1139898.8181185599</v>
      </c>
      <c r="H10021">
        <v>4356998.9305337695</v>
      </c>
      <c r="I10021">
        <v>4994735.9144176403</v>
      </c>
      <c r="J10021">
        <v>7414504.9317191504</v>
      </c>
      <c r="K10021">
        <v>13590611.4106391</v>
      </c>
      <c r="L10021">
        <v>47595725.8615328</v>
      </c>
      <c r="M10021">
        <v>65042856.628873497</v>
      </c>
      <c r="N10021">
        <v>109042251.467962</v>
      </c>
      <c r="O10021">
        <v>176387717.956276</v>
      </c>
      <c r="Q10021" t="str">
        <f>VLOOKUP(A10021,Lookup_Tables!$D$2:$E$7,2,FALSE)</f>
        <v>PF</v>
      </c>
      <c r="R10021" t="str">
        <f>IFERROR(VLOOKUP(D10021,Lookup_Tables!$A$2:$B$21,2,FALSE),"All")</f>
        <v>Bridge</v>
      </c>
    </row>
    <row r="10022" spans="1:18" hidden="1">
      <c r="A10022">
        <v>4096</v>
      </c>
      <c r="B10022">
        <v>49</v>
      </c>
      <c r="C10022" t="s">
        <v>38</v>
      </c>
      <c r="D10022">
        <v>3</v>
      </c>
      <c r="E10022">
        <v>84062.164734614402</v>
      </c>
      <c r="F10022">
        <v>24754.371238912106</v>
      </c>
      <c r="G10022">
        <v>134177.39971711999</v>
      </c>
      <c r="H10022">
        <v>489735.715019717</v>
      </c>
      <c r="I10022">
        <v>541352.89149470103</v>
      </c>
      <c r="J10022">
        <v>755147.20166056894</v>
      </c>
      <c r="K10022">
        <v>1104913.1992031101</v>
      </c>
      <c r="L10022">
        <v>1870110.46973636</v>
      </c>
      <c r="M10022">
        <v>2223436.4864933901</v>
      </c>
      <c r="N10022">
        <v>6804884.4454379799</v>
      </c>
      <c r="O10022">
        <v>14576300.4638892</v>
      </c>
      <c r="Q10022" t="str">
        <f>VLOOKUP(A10022,Lookup_Tables!$D$2:$E$7,2,FALSE)</f>
        <v>PF</v>
      </c>
      <c r="R10022" t="str">
        <f>IFERROR(VLOOKUP(D10022,Lookup_Tables!$A$2:$B$21,2,FALSE),"All")</f>
        <v>Govt Hosp</v>
      </c>
    </row>
    <row r="10023" spans="1:18" hidden="1">
      <c r="A10023">
        <v>4096</v>
      </c>
      <c r="B10023">
        <v>49</v>
      </c>
      <c r="C10023" t="s">
        <v>39</v>
      </c>
      <c r="D10023">
        <v>3</v>
      </c>
      <c r="E10023">
        <v>82489.880431866695</v>
      </c>
      <c r="F10023">
        <v>23798.223333584043</v>
      </c>
      <c r="G10023">
        <v>133844.42153558999</v>
      </c>
      <c r="H10023">
        <v>488604.83688992099</v>
      </c>
      <c r="I10023">
        <v>534253.52346776205</v>
      </c>
      <c r="J10023">
        <v>723907.60698669404</v>
      </c>
      <c r="K10023">
        <v>1073554.6193999101</v>
      </c>
      <c r="L10023">
        <v>1845339.01695946</v>
      </c>
      <c r="M10023">
        <v>2223436.4864933901</v>
      </c>
      <c r="N10023">
        <v>6804884.4454379799</v>
      </c>
      <c r="O10023">
        <v>14576300.4638892</v>
      </c>
      <c r="Q10023" t="str">
        <f>VLOOKUP(A10023,Lookup_Tables!$D$2:$E$7,2,FALSE)</f>
        <v>PF</v>
      </c>
      <c r="R10023" t="str">
        <f>IFERROR(VLOOKUP(D10023,Lookup_Tables!$A$2:$B$21,2,FALSE),"All")</f>
        <v>Govt Hosp</v>
      </c>
    </row>
    <row r="10024" spans="1:18" hidden="1">
      <c r="A10024">
        <v>4096</v>
      </c>
      <c r="B10024">
        <v>49</v>
      </c>
      <c r="C10024" t="s">
        <v>38</v>
      </c>
      <c r="D10024">
        <v>4</v>
      </c>
      <c r="E10024">
        <v>146784.02578777299</v>
      </c>
      <c r="F10024">
        <v>45155.995229274791</v>
      </c>
      <c r="G10024">
        <v>200756.347954044</v>
      </c>
      <c r="H10024">
        <v>798652.50886885298</v>
      </c>
      <c r="I10024">
        <v>903046.25068155304</v>
      </c>
      <c r="J10024">
        <v>1221460.69240668</v>
      </c>
      <c r="K10024">
        <v>1907556.2333682601</v>
      </c>
      <c r="L10024">
        <v>4146168.4746182999</v>
      </c>
      <c r="M10024">
        <v>4753928.8908528304</v>
      </c>
      <c r="N10024">
        <v>12751056.81598</v>
      </c>
      <c r="O10024">
        <v>24060212.131142899</v>
      </c>
      <c r="Q10024" t="str">
        <f>VLOOKUP(A10024,Lookup_Tables!$D$2:$E$7,2,FALSE)</f>
        <v>PF</v>
      </c>
      <c r="R10024" t="str">
        <f>IFERROR(VLOOKUP(D10024,Lookup_Tables!$A$2:$B$21,2,FALSE),"All")</f>
        <v>Govt Med Fac</v>
      </c>
    </row>
    <row r="10025" spans="1:18" hidden="1">
      <c r="A10025">
        <v>4096</v>
      </c>
      <c r="B10025">
        <v>49</v>
      </c>
      <c r="C10025" t="s">
        <v>39</v>
      </c>
      <c r="D10025">
        <v>4</v>
      </c>
      <c r="E10025">
        <v>144243.975381414</v>
      </c>
      <c r="F10025">
        <v>45033.978235083778</v>
      </c>
      <c r="G10025">
        <v>186413.300913771</v>
      </c>
      <c r="H10025">
        <v>781722.81145703502</v>
      </c>
      <c r="I10025">
        <v>879230.69111744303</v>
      </c>
      <c r="J10025">
        <v>1194323.8927557301</v>
      </c>
      <c r="K10025">
        <v>1736420.79884932</v>
      </c>
      <c r="L10025">
        <v>4146168.4746182999</v>
      </c>
      <c r="M10025">
        <v>4753928.8908528304</v>
      </c>
      <c r="N10025">
        <v>12751056.81598</v>
      </c>
      <c r="O10025">
        <v>24060212.131142899</v>
      </c>
      <c r="Q10025" t="str">
        <f>VLOOKUP(A10025,Lookup_Tables!$D$2:$E$7,2,FALSE)</f>
        <v>PF</v>
      </c>
      <c r="R10025" t="str">
        <f>IFERROR(VLOOKUP(D10025,Lookup_Tables!$A$2:$B$21,2,FALSE),"All")</f>
        <v>Govt Med Fac</v>
      </c>
    </row>
    <row r="10026" spans="1:18" hidden="1">
      <c r="A10026">
        <v>4096</v>
      </c>
      <c r="B10026">
        <v>49</v>
      </c>
      <c r="C10026" t="s">
        <v>38</v>
      </c>
      <c r="D10026">
        <v>6</v>
      </c>
      <c r="E10026">
        <v>13847.203051902499</v>
      </c>
      <c r="F10026">
        <v>5369.8586292921664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374646.57241661497</v>
      </c>
      <c r="M10026">
        <v>846363.49687003403</v>
      </c>
      <c r="N10026">
        <v>2395891.0164499599</v>
      </c>
      <c r="O10026">
        <v>4014079.8400036902</v>
      </c>
      <c r="Q10026" t="str">
        <f>VLOOKUP(A10026,Lookup_Tables!$D$2:$E$7,2,FALSE)</f>
        <v>PF</v>
      </c>
      <c r="R10026" t="str">
        <f>IFERROR(VLOOKUP(D10026,Lookup_Tables!$A$2:$B$21,2,FALSE),"All")</f>
        <v>Port</v>
      </c>
    </row>
    <row r="10027" spans="1:18" hidden="1">
      <c r="A10027">
        <v>4096</v>
      </c>
      <c r="B10027">
        <v>49</v>
      </c>
      <c r="C10027" t="s">
        <v>39</v>
      </c>
      <c r="D10027">
        <v>6</v>
      </c>
      <c r="E10027">
        <v>13847.203051902499</v>
      </c>
      <c r="F10027">
        <v>5369.8586292921664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374646.57241661497</v>
      </c>
      <c r="M10027">
        <v>846363.49687003403</v>
      </c>
      <c r="N10027">
        <v>2395891.0164499599</v>
      </c>
      <c r="O10027">
        <v>4014079.8400036902</v>
      </c>
      <c r="Q10027" t="str">
        <f>VLOOKUP(A10027,Lookup_Tables!$D$2:$E$7,2,FALSE)</f>
        <v>PF</v>
      </c>
      <c r="R10027" t="str">
        <f>IFERROR(VLOOKUP(D10027,Lookup_Tables!$A$2:$B$21,2,FALSE),"All")</f>
        <v>Port</v>
      </c>
    </row>
    <row r="10028" spans="1:18" hidden="1">
      <c r="A10028">
        <v>4096</v>
      </c>
      <c r="B10028">
        <v>49</v>
      </c>
      <c r="C10028" t="s">
        <v>38</v>
      </c>
      <c r="D10028">
        <v>9</v>
      </c>
      <c r="E10028">
        <v>19996.7718001869</v>
      </c>
      <c r="F10028">
        <v>6143.48616166172</v>
      </c>
      <c r="G10028">
        <v>8779.5383658987394</v>
      </c>
      <c r="H10028">
        <v>73751.989058669802</v>
      </c>
      <c r="I10028">
        <v>91143.644574585604</v>
      </c>
      <c r="J10028">
        <v>148818.86571915599</v>
      </c>
      <c r="K10028">
        <v>239196.34016048</v>
      </c>
      <c r="L10028">
        <v>389930.85204390599</v>
      </c>
      <c r="M10028">
        <v>503117.20749386802</v>
      </c>
      <c r="N10028">
        <v>3024185.6292408002</v>
      </c>
      <c r="O10028">
        <v>4515063.6188914301</v>
      </c>
      <c r="Q10028" t="str">
        <f>VLOOKUP(A10028,Lookup_Tables!$D$2:$E$7,2,FALSE)</f>
        <v>PF</v>
      </c>
      <c r="R10028" t="str">
        <f>IFERROR(VLOOKUP(D10028,Lookup_Tables!$A$2:$B$21,2,FALSE),"All")</f>
        <v>Pub Admin Bldg</v>
      </c>
    </row>
    <row r="10029" spans="1:18" hidden="1">
      <c r="A10029">
        <v>4096</v>
      </c>
      <c r="B10029">
        <v>49</v>
      </c>
      <c r="C10029" t="s">
        <v>39</v>
      </c>
      <c r="D10029">
        <v>9</v>
      </c>
      <c r="E10029">
        <v>19786.506569164401</v>
      </c>
      <c r="F10029">
        <v>6056.7041104987475</v>
      </c>
      <c r="G10029">
        <v>8672.1344443890503</v>
      </c>
      <c r="H10029">
        <v>70560.766323122996</v>
      </c>
      <c r="I10029">
        <v>88286.715111621495</v>
      </c>
      <c r="J10029">
        <v>145607.14033347601</v>
      </c>
      <c r="K10029">
        <v>235780.559016682</v>
      </c>
      <c r="L10029">
        <v>381455.279241563</v>
      </c>
      <c r="M10029">
        <v>503117.20749386802</v>
      </c>
      <c r="N10029">
        <v>3024185.6292408002</v>
      </c>
      <c r="O10029">
        <v>4515063.6188914301</v>
      </c>
      <c r="Q10029" t="str">
        <f>VLOOKUP(A10029,Lookup_Tables!$D$2:$E$7,2,FALSE)</f>
        <v>PF</v>
      </c>
      <c r="R10029" t="str">
        <f>IFERROR(VLOOKUP(D10029,Lookup_Tables!$A$2:$B$21,2,FALSE),"All")</f>
        <v>Pub Admin Bldg</v>
      </c>
    </row>
    <row r="10030" spans="1:18" hidden="1">
      <c r="A10030">
        <v>4096</v>
      </c>
      <c r="B10030">
        <v>49</v>
      </c>
      <c r="C10030" t="s">
        <v>38</v>
      </c>
      <c r="D10030">
        <v>10</v>
      </c>
      <c r="E10030">
        <v>233661.430064994</v>
      </c>
      <c r="F10030">
        <v>68302.927698733722</v>
      </c>
      <c r="G10030">
        <v>77498.187293065595</v>
      </c>
      <c r="H10030">
        <v>433408.30873181397</v>
      </c>
      <c r="I10030">
        <v>553492.55049831094</v>
      </c>
      <c r="J10030">
        <v>1234843.8325451999</v>
      </c>
      <c r="K10030">
        <v>4415581.5046290103</v>
      </c>
      <c r="L10030">
        <v>13464498.3658225</v>
      </c>
      <c r="M10030">
        <v>15988730.244016301</v>
      </c>
      <c r="N10030">
        <v>27468379.530911501</v>
      </c>
      <c r="O10030">
        <v>43102637.897403903</v>
      </c>
      <c r="Q10030" t="str">
        <f>VLOOKUP(A10030,Lookup_Tables!$D$2:$E$7,2,FALSE)</f>
        <v>PF</v>
      </c>
      <c r="R10030" t="str">
        <f>IFERROR(VLOOKUP(D10030,Lookup_Tables!$A$2:$B$21,2,FALSE),"All")</f>
        <v>Pub School</v>
      </c>
    </row>
    <row r="10031" spans="1:18" hidden="1">
      <c r="A10031">
        <v>4096</v>
      </c>
      <c r="B10031">
        <v>49</v>
      </c>
      <c r="C10031" t="s">
        <v>39</v>
      </c>
      <c r="D10031">
        <v>10</v>
      </c>
      <c r="E10031">
        <v>231430.33188638199</v>
      </c>
      <c r="F10031">
        <v>67545.71141550102</v>
      </c>
      <c r="G10031">
        <v>76280.945567483999</v>
      </c>
      <c r="H10031">
        <v>424805.39880299597</v>
      </c>
      <c r="I10031">
        <v>548927.26502709801</v>
      </c>
      <c r="J10031">
        <v>1234038.4436320199</v>
      </c>
      <c r="K10031">
        <v>4346760.6414471604</v>
      </c>
      <c r="L10031">
        <v>13136349.476084599</v>
      </c>
      <c r="M10031">
        <v>15988730.244016301</v>
      </c>
      <c r="N10031">
        <v>26866062.453113101</v>
      </c>
      <c r="O10031">
        <v>43102637.897403903</v>
      </c>
      <c r="Q10031" t="str">
        <f>VLOOKUP(A10031,Lookup_Tables!$D$2:$E$7,2,FALSE)</f>
        <v>PF</v>
      </c>
      <c r="R10031" t="str">
        <f>IFERROR(VLOOKUP(D10031,Lookup_Tables!$A$2:$B$21,2,FALSE),"All")</f>
        <v>Pub School</v>
      </c>
    </row>
    <row r="10032" spans="1:18" hidden="1">
      <c r="A10032">
        <v>4096</v>
      </c>
      <c r="B10032">
        <v>49</v>
      </c>
      <c r="C10032" t="s">
        <v>38</v>
      </c>
      <c r="D10032">
        <v>11</v>
      </c>
      <c r="E10032">
        <v>200236.66243942</v>
      </c>
      <c r="F10032">
        <v>62964.912649647973</v>
      </c>
      <c r="G10032">
        <v>228954.34238081999</v>
      </c>
      <c r="H10032">
        <v>1277364.5828921199</v>
      </c>
      <c r="I10032">
        <v>1409834.5891064799</v>
      </c>
      <c r="J10032">
        <v>2048571.0861567401</v>
      </c>
      <c r="K10032">
        <v>3593840.96807088</v>
      </c>
      <c r="L10032">
        <v>5086449.0810957504</v>
      </c>
      <c r="M10032">
        <v>5491887.3114781901</v>
      </c>
      <c r="N10032">
        <v>12382521.1418973</v>
      </c>
      <c r="O10032">
        <v>29313270.733251099</v>
      </c>
      <c r="Q10032" t="str">
        <f>VLOOKUP(A10032,Lookup_Tables!$D$2:$E$7,2,FALSE)</f>
        <v>PF</v>
      </c>
      <c r="R10032" t="str">
        <f>IFERROR(VLOOKUP(D10032,Lookup_Tables!$A$2:$B$21,2,FALSE),"All")</f>
        <v>Pub Univ</v>
      </c>
    </row>
    <row r="10033" spans="1:18" hidden="1">
      <c r="A10033">
        <v>4096</v>
      </c>
      <c r="B10033">
        <v>49</v>
      </c>
      <c r="C10033" t="s">
        <v>39</v>
      </c>
      <c r="D10033">
        <v>11</v>
      </c>
      <c r="E10033">
        <v>196482.12971028901</v>
      </c>
      <c r="F10033">
        <v>61858.966430670902</v>
      </c>
      <c r="G10033">
        <v>228954.34238081999</v>
      </c>
      <c r="H10033">
        <v>1265318.0420814799</v>
      </c>
      <c r="I10033">
        <v>1397805.9181202501</v>
      </c>
      <c r="J10033">
        <v>1964202.08239947</v>
      </c>
      <c r="K10033">
        <v>3346626.01775287</v>
      </c>
      <c r="L10033">
        <v>4954481.7462062901</v>
      </c>
      <c r="M10033">
        <v>5393806.3944007698</v>
      </c>
      <c r="N10033">
        <v>12382521.1418973</v>
      </c>
      <c r="O10033">
        <v>29313270.733251099</v>
      </c>
      <c r="Q10033" t="str">
        <f>VLOOKUP(A10033,Lookup_Tables!$D$2:$E$7,2,FALSE)</f>
        <v>PF</v>
      </c>
      <c r="R10033" t="str">
        <f>IFERROR(VLOOKUP(D10033,Lookup_Tables!$A$2:$B$21,2,FALSE),"All")</f>
        <v>Pub Univ</v>
      </c>
    </row>
    <row r="10034" spans="1:18" hidden="1">
      <c r="A10034">
        <v>4096</v>
      </c>
      <c r="B10034">
        <v>49</v>
      </c>
      <c r="C10034" t="s">
        <v>38</v>
      </c>
      <c r="D10034">
        <v>13</v>
      </c>
      <c r="E10034">
        <v>686610.54573248199</v>
      </c>
      <c r="F10034">
        <v>206299.39482498809</v>
      </c>
      <c r="G10034">
        <v>506029.76106158999</v>
      </c>
      <c r="H10034">
        <v>2163252.8884979798</v>
      </c>
      <c r="I10034">
        <v>2513012.5855474202</v>
      </c>
      <c r="J10034">
        <v>3769502.0537481802</v>
      </c>
      <c r="K10034">
        <v>8187230.3326366404</v>
      </c>
      <c r="L10034">
        <v>27883313.748677701</v>
      </c>
      <c r="M10034">
        <v>36548678.8102047</v>
      </c>
      <c r="N10034">
        <v>79000675.985129595</v>
      </c>
      <c r="O10034">
        <v>143408326.457497</v>
      </c>
      <c r="Q10034" t="str">
        <f>VLOOKUP(A10034,Lookup_Tables!$D$2:$E$7,2,FALSE)</f>
        <v>PF</v>
      </c>
      <c r="R10034" t="str">
        <f>IFERROR(VLOOKUP(D10034,Lookup_Tables!$A$2:$B$21,2,FALSE),"All")</f>
        <v>Residual Inst</v>
      </c>
    </row>
    <row r="10035" spans="1:18" hidden="1">
      <c r="A10035">
        <v>4096</v>
      </c>
      <c r="B10035">
        <v>49</v>
      </c>
      <c r="C10035" t="s">
        <v>39</v>
      </c>
      <c r="D10035">
        <v>13</v>
      </c>
      <c r="E10035">
        <v>678536.03906272002</v>
      </c>
      <c r="F10035">
        <v>205447.57495349238</v>
      </c>
      <c r="G10035">
        <v>501902.14270592399</v>
      </c>
      <c r="H10035">
        <v>2100664.6117857499</v>
      </c>
      <c r="I10035">
        <v>2420258.7494069901</v>
      </c>
      <c r="J10035">
        <v>3601589.7908660299</v>
      </c>
      <c r="K10035">
        <v>7459660.0066591296</v>
      </c>
      <c r="L10035">
        <v>27883313.748677701</v>
      </c>
      <c r="M10035">
        <v>36548678.8102047</v>
      </c>
      <c r="N10035">
        <v>78996593.439647704</v>
      </c>
      <c r="O10035">
        <v>143408326.457497</v>
      </c>
      <c r="Q10035" t="str">
        <f>VLOOKUP(A10035,Lookup_Tables!$D$2:$E$7,2,FALSE)</f>
        <v>PF</v>
      </c>
      <c r="R10035" t="str">
        <f>IFERROR(VLOOKUP(D10035,Lookup_Tables!$A$2:$B$21,2,FALSE),"All")</f>
        <v>Residual Inst</v>
      </c>
    </row>
    <row r="10036" spans="1:18" hidden="1">
      <c r="A10036">
        <v>4096</v>
      </c>
      <c r="B10036">
        <v>49</v>
      </c>
      <c r="C10036" t="s">
        <v>38</v>
      </c>
      <c r="D10036">
        <v>14</v>
      </c>
      <c r="E10036">
        <v>617152.07223708101</v>
      </c>
      <c r="F10036">
        <v>210488.06485775154</v>
      </c>
      <c r="G10036">
        <v>199884.23732663901</v>
      </c>
      <c r="H10036">
        <v>978491.50307422399</v>
      </c>
      <c r="I10036">
        <v>1186778.7222524399</v>
      </c>
      <c r="J10036">
        <v>1925159.9610214599</v>
      </c>
      <c r="K10036">
        <v>6993198.2351286504</v>
      </c>
      <c r="L10036">
        <v>30785467.041137401</v>
      </c>
      <c r="M10036">
        <v>39259817.119926803</v>
      </c>
      <c r="N10036">
        <v>79517610.993026301</v>
      </c>
      <c r="O10036">
        <v>129283657.790286</v>
      </c>
      <c r="Q10036" t="str">
        <f>VLOOKUP(A10036,Lookup_Tables!$D$2:$E$7,2,FALSE)</f>
        <v>PF</v>
      </c>
      <c r="R10036" t="str">
        <f>IFERROR(VLOOKUP(D10036,Lookup_Tables!$A$2:$B$21,2,FALSE),"All")</f>
        <v>Road</v>
      </c>
    </row>
    <row r="10037" spans="1:18" hidden="1">
      <c r="A10037">
        <v>4096</v>
      </c>
      <c r="B10037">
        <v>49</v>
      </c>
      <c r="C10037" t="s">
        <v>39</v>
      </c>
      <c r="D10037">
        <v>14</v>
      </c>
      <c r="E10037">
        <v>612632.03707419499</v>
      </c>
      <c r="F10037">
        <v>209431.83897757047</v>
      </c>
      <c r="G10037">
        <v>196582.648347098</v>
      </c>
      <c r="H10037">
        <v>951173.133263606</v>
      </c>
      <c r="I10037">
        <v>1155427.29477589</v>
      </c>
      <c r="J10037">
        <v>1865691.4737352501</v>
      </c>
      <c r="K10037">
        <v>6590466.3750817599</v>
      </c>
      <c r="L10037">
        <v>30728238.7552827</v>
      </c>
      <c r="M10037">
        <v>39259817.119926803</v>
      </c>
      <c r="N10037">
        <v>79517610.993026301</v>
      </c>
      <c r="O10037">
        <v>129283657.790286</v>
      </c>
      <c r="Q10037" t="str">
        <f>VLOOKUP(A10037,Lookup_Tables!$D$2:$E$7,2,FALSE)</f>
        <v>PF</v>
      </c>
      <c r="R10037" t="str">
        <f>IFERROR(VLOOKUP(D10037,Lookup_Tables!$A$2:$B$21,2,FALSE),"All")</f>
        <v>Road</v>
      </c>
    </row>
    <row r="10038" spans="1:18" hidden="1">
      <c r="A10038">
        <v>4096</v>
      </c>
      <c r="B10038">
        <v>49</v>
      </c>
      <c r="C10038" t="s">
        <v>38</v>
      </c>
      <c r="D10038">
        <v>15</v>
      </c>
      <c r="E10038">
        <v>109960381.652107</v>
      </c>
      <c r="F10038">
        <v>32223554.763863757</v>
      </c>
      <c r="G10038">
        <v>107078044.27333599</v>
      </c>
      <c r="H10038">
        <v>568546234.39057398</v>
      </c>
      <c r="I10038">
        <v>648748693.552104</v>
      </c>
      <c r="J10038">
        <v>920930751.47362101</v>
      </c>
      <c r="K10038">
        <v>1373846782.03264</v>
      </c>
      <c r="L10038">
        <v>2661207383.6560898</v>
      </c>
      <c r="M10038">
        <v>3476900387.2409501</v>
      </c>
      <c r="N10038">
        <v>12761886881.298</v>
      </c>
      <c r="O10038">
        <v>20416417224.883999</v>
      </c>
      <c r="Q10038" t="str">
        <f>VLOOKUP(A10038,Lookup_Tables!$D$2:$E$7,2,FALSE)</f>
        <v>PF</v>
      </c>
      <c r="R10038" t="str">
        <f>IFERROR(VLOOKUP(D10038,Lookup_Tables!$A$2:$B$21,2,FALSE),"All")</f>
        <v>All</v>
      </c>
    </row>
    <row r="10039" spans="1:18" hidden="1">
      <c r="A10039">
        <v>4096</v>
      </c>
      <c r="B10039">
        <v>49</v>
      </c>
      <c r="C10039" t="s">
        <v>39</v>
      </c>
      <c r="D10039">
        <v>15</v>
      </c>
      <c r="E10039">
        <v>108238585.993558</v>
      </c>
      <c r="F10039">
        <v>31732930.185144067</v>
      </c>
      <c r="G10039">
        <v>105442924.911872</v>
      </c>
      <c r="H10039">
        <v>551510757.28160596</v>
      </c>
      <c r="I10039">
        <v>623334963.60563397</v>
      </c>
      <c r="J10039">
        <v>887285900.46318996</v>
      </c>
      <c r="K10039">
        <v>1332738766.91414</v>
      </c>
      <c r="L10039">
        <v>2522554495.73913</v>
      </c>
      <c r="M10039">
        <v>3476898941.0197101</v>
      </c>
      <c r="N10039">
        <v>12761886881.298</v>
      </c>
      <c r="O10039">
        <v>20416417224.883999</v>
      </c>
      <c r="Q10039" t="str">
        <f>VLOOKUP(A10039,Lookup_Tables!$D$2:$E$7,2,FALSE)</f>
        <v>PF</v>
      </c>
      <c r="R10039" t="str">
        <f>IFERROR(VLOOKUP(D10039,Lookup_Tables!$A$2:$B$21,2,FALSE),"All")</f>
        <v>All</v>
      </c>
    </row>
    <row r="10040" spans="1:18" hidden="1">
      <c r="A10040">
        <v>4096</v>
      </c>
      <c r="B10040">
        <v>49</v>
      </c>
      <c r="C10040" t="s">
        <v>38</v>
      </c>
      <c r="D10040">
        <v>16</v>
      </c>
      <c r="E10040">
        <v>4856781.1915275799</v>
      </c>
      <c r="F10040">
        <v>1482019.2877746467</v>
      </c>
      <c r="G10040">
        <v>2479419.7357496801</v>
      </c>
      <c r="H10040">
        <v>10757878.4939918</v>
      </c>
      <c r="I10040">
        <v>12493974.354164001</v>
      </c>
      <c r="J10040">
        <v>18763557.843836799</v>
      </c>
      <c r="K10040">
        <v>42898243.581650898</v>
      </c>
      <c r="L10040">
        <v>208608811.99989101</v>
      </c>
      <c r="M10040">
        <v>288662936.44121403</v>
      </c>
      <c r="N10040">
        <v>711775328.10022497</v>
      </c>
      <c r="O10040">
        <v>1087854401.3836401</v>
      </c>
      <c r="Q10040" t="str">
        <f>VLOOKUP(A10040,Lookup_Tables!$D$2:$E$7,2,FALSE)</f>
        <v>PF</v>
      </c>
      <c r="R10040" t="str">
        <f>IFERROR(VLOOKUP(D10040,Lookup_Tables!$A$2:$B$21,2,FALSE),"All")</f>
        <v>Government_Loss</v>
      </c>
    </row>
    <row r="10041" spans="1:18" hidden="1">
      <c r="A10041">
        <v>4096</v>
      </c>
      <c r="B10041">
        <v>49</v>
      </c>
      <c r="C10041" t="s">
        <v>39</v>
      </c>
      <c r="D10041">
        <v>16</v>
      </c>
      <c r="E10041">
        <v>4816243.5921282703</v>
      </c>
      <c r="F10041">
        <v>1485807.1094245249</v>
      </c>
      <c r="G10041">
        <v>2446394.87532807</v>
      </c>
      <c r="H10041">
        <v>10525490.218867101</v>
      </c>
      <c r="I10041">
        <v>12200893.2907674</v>
      </c>
      <c r="J10041">
        <v>18146681.016050801</v>
      </c>
      <c r="K10041">
        <v>40389259.238019302</v>
      </c>
      <c r="L10041">
        <v>208608811.99989101</v>
      </c>
      <c r="M10041">
        <v>279576317.96584898</v>
      </c>
      <c r="N10041">
        <v>711775328.10022497</v>
      </c>
      <c r="O10041">
        <v>1087854401.3836401</v>
      </c>
      <c r="Q10041" t="str">
        <f>VLOOKUP(A10041,Lookup_Tables!$D$2:$E$7,2,FALSE)</f>
        <v>PF</v>
      </c>
      <c r="R10041" t="str">
        <f>IFERROR(VLOOKUP(D10041,Lookup_Tables!$A$2:$B$21,2,FALSE),"All")</f>
        <v>Government_Loss</v>
      </c>
    </row>
    <row r="10042" spans="1:18" hidden="1">
      <c r="A10042">
        <v>4096</v>
      </c>
      <c r="B10042">
        <v>49</v>
      </c>
      <c r="C10042" t="s">
        <v>38</v>
      </c>
      <c r="D10042">
        <v>17</v>
      </c>
      <c r="E10042">
        <v>7545295.64807944</v>
      </c>
      <c r="F10042">
        <v>2227079.0795159712</v>
      </c>
      <c r="G10042">
        <v>6413565.16713815</v>
      </c>
      <c r="H10042">
        <v>34758616.320889302</v>
      </c>
      <c r="I10042">
        <v>39502283.141974002</v>
      </c>
      <c r="J10042">
        <v>57154126.458844498</v>
      </c>
      <c r="K10042">
        <v>88975239.676841706</v>
      </c>
      <c r="L10042">
        <v>204393444.69771099</v>
      </c>
      <c r="M10042">
        <v>267807021.09699601</v>
      </c>
      <c r="N10042">
        <v>958301707.91742396</v>
      </c>
      <c r="O10042">
        <v>1460254799.2000401</v>
      </c>
      <c r="Q10042" t="str">
        <f>VLOOKUP(A10042,Lookup_Tables!$D$2:$E$7,2,FALSE)</f>
        <v>PF</v>
      </c>
      <c r="R10042" t="str">
        <f>IFERROR(VLOOKUP(D10042,Lookup_Tables!$A$2:$B$21,2,FALSE),"All")</f>
        <v>Emergency_Loss</v>
      </c>
    </row>
    <row r="10043" spans="1:18" hidden="1">
      <c r="A10043">
        <v>4096</v>
      </c>
      <c r="B10043">
        <v>49</v>
      </c>
      <c r="C10043" t="s">
        <v>39</v>
      </c>
      <c r="D10043">
        <v>17</v>
      </c>
      <c r="E10043">
        <v>7438059.3055346599</v>
      </c>
      <c r="F10043">
        <v>2184554.9276577272</v>
      </c>
      <c r="G10043">
        <v>6333052.2044278001</v>
      </c>
      <c r="H10043">
        <v>33965834.158568799</v>
      </c>
      <c r="I10043">
        <v>38489070.781474099</v>
      </c>
      <c r="J10043">
        <v>55082490.112665601</v>
      </c>
      <c r="K10043">
        <v>86792700.842606202</v>
      </c>
      <c r="L10043">
        <v>194936388.899488</v>
      </c>
      <c r="M10043">
        <v>267806727.260984</v>
      </c>
      <c r="N10043">
        <v>958301707.91742396</v>
      </c>
      <c r="O10043">
        <v>1460254799.2000401</v>
      </c>
      <c r="Q10043" t="str">
        <f>VLOOKUP(A10043,Lookup_Tables!$D$2:$E$7,2,FALSE)</f>
        <v>PF</v>
      </c>
      <c r="R10043" t="str">
        <f>IFERROR(VLOOKUP(D10043,Lookup_Tables!$A$2:$B$21,2,FALSE),"All")</f>
        <v>Emergency_Loss</v>
      </c>
    </row>
    <row r="10044" spans="1:18" hidden="1">
      <c r="A10044">
        <v>4096</v>
      </c>
      <c r="B10044">
        <v>49</v>
      </c>
      <c r="C10044" t="s">
        <v>38</v>
      </c>
      <c r="D10044">
        <v>18</v>
      </c>
      <c r="E10044">
        <v>12402076.839607099</v>
      </c>
      <c r="F10044">
        <v>3700103.0074454658</v>
      </c>
      <c r="G10044">
        <v>8897765.6480276007</v>
      </c>
      <c r="H10044">
        <v>45680156.930343099</v>
      </c>
      <c r="I10044">
        <v>53093799.838026702</v>
      </c>
      <c r="J10044">
        <v>75761839.332016006</v>
      </c>
      <c r="K10044">
        <v>130679284.55133</v>
      </c>
      <c r="L10044">
        <v>413002256.69760197</v>
      </c>
      <c r="M10044">
        <v>542830144.65128398</v>
      </c>
      <c r="N10044">
        <v>1695189292.13816</v>
      </c>
      <c r="O10044">
        <v>2550789553.0676699</v>
      </c>
      <c r="Q10044" t="str">
        <f>VLOOKUP(A10044,Lookup_Tables!$D$2:$E$7,2,FALSE)</f>
        <v>PF</v>
      </c>
      <c r="R10044" t="str">
        <f>IFERROR(VLOOKUP(D10044,Lookup_Tables!$A$2:$B$21,2,FALSE),"All")</f>
        <v>Govt_Plus_Emergency</v>
      </c>
    </row>
    <row r="10045" spans="1:18" hidden="1">
      <c r="A10045">
        <v>4096</v>
      </c>
      <c r="B10045">
        <v>49</v>
      </c>
      <c r="C10045" t="s">
        <v>39</v>
      </c>
      <c r="D10045">
        <v>18</v>
      </c>
      <c r="E10045">
        <v>12254032.4760125</v>
      </c>
      <c r="F10045">
        <v>3642149.8584249765</v>
      </c>
      <c r="G10045">
        <v>8790845.2805526704</v>
      </c>
      <c r="H10045">
        <v>44746903.597881399</v>
      </c>
      <c r="I10045">
        <v>50732122.613870203</v>
      </c>
      <c r="J10045">
        <v>72972439.253915101</v>
      </c>
      <c r="K10045">
        <v>127065028.957826</v>
      </c>
      <c r="L10045">
        <v>413002256.69760197</v>
      </c>
      <c r="M10045">
        <v>542830144.65128398</v>
      </c>
      <c r="N10045">
        <v>1695189292.13816</v>
      </c>
      <c r="O10045">
        <v>2550789553.0676699</v>
      </c>
      <c r="Q10045" t="str">
        <f>VLOOKUP(A10045,Lookup_Tables!$D$2:$E$7,2,FALSE)</f>
        <v>PF</v>
      </c>
      <c r="R10045" t="str">
        <f>IFERROR(VLOOKUP(D10045,Lookup_Tables!$A$2:$B$21,2,FALSE),"All")</f>
        <v>Govt_Plus_Emergency</v>
      </c>
    </row>
    <row r="10046" spans="1:18" hidden="1">
      <c r="A10046">
        <v>4096</v>
      </c>
      <c r="B10046">
        <v>50</v>
      </c>
      <c r="C10046" t="s">
        <v>38</v>
      </c>
      <c r="D10046">
        <v>0</v>
      </c>
      <c r="E10046">
        <v>49610677.848911799</v>
      </c>
      <c r="F10046">
        <v>17224143.667214457</v>
      </c>
      <c r="G10046">
        <v>155701577.96533301</v>
      </c>
      <c r="H10046">
        <v>424862649.00532001</v>
      </c>
      <c r="I10046">
        <v>463343700.81513101</v>
      </c>
      <c r="J10046">
        <v>579443849.81797302</v>
      </c>
      <c r="K10046">
        <v>695554652.88845098</v>
      </c>
      <c r="L10046">
        <v>837723477.65901196</v>
      </c>
      <c r="M10046">
        <v>883369914.57837296</v>
      </c>
      <c r="N10046">
        <v>1013338577.90216</v>
      </c>
      <c r="O10046">
        <v>1144092313.80375</v>
      </c>
      <c r="Q10046" t="str">
        <f>VLOOKUP(A10046,Lookup_Tables!$D$2:$E$7,2,FALSE)</f>
        <v>PF</v>
      </c>
      <c r="R10046" t="str">
        <f>IFERROR(VLOOKUP(D10046,Lookup_Tables!$A$2:$B$21,2,FALSE),"All")</f>
        <v>Private Assets</v>
      </c>
    </row>
    <row r="10047" spans="1:18" hidden="1">
      <c r="A10047">
        <v>4096</v>
      </c>
      <c r="B10047">
        <v>50</v>
      </c>
      <c r="C10047" t="s">
        <v>39</v>
      </c>
      <c r="D10047">
        <v>0</v>
      </c>
      <c r="E10047">
        <v>46828973.696670301</v>
      </c>
      <c r="F10047">
        <v>16278789.278221063</v>
      </c>
      <c r="G10047">
        <v>148332976.61627001</v>
      </c>
      <c r="H10047">
        <v>408728587.93901598</v>
      </c>
      <c r="I10047">
        <v>439046167.17370802</v>
      </c>
      <c r="J10047">
        <v>543911732.42951405</v>
      </c>
      <c r="K10047">
        <v>662958242.12375498</v>
      </c>
      <c r="L10047">
        <v>785287968.41464102</v>
      </c>
      <c r="M10047">
        <v>812973387.05729604</v>
      </c>
      <c r="N10047">
        <v>913012109.59165204</v>
      </c>
      <c r="O10047">
        <v>993244386.92061901</v>
      </c>
      <c r="Q10047" t="str">
        <f>VLOOKUP(A10047,Lookup_Tables!$D$2:$E$7,2,FALSE)</f>
        <v>PF</v>
      </c>
      <c r="R10047" t="str">
        <f>IFERROR(VLOOKUP(D10047,Lookup_Tables!$A$2:$B$21,2,FALSE),"All")</f>
        <v>Private Assets</v>
      </c>
    </row>
    <row r="10048" spans="1:18" hidden="1">
      <c r="A10048">
        <v>4096</v>
      </c>
      <c r="B10048">
        <v>50</v>
      </c>
      <c r="C10048" t="s">
        <v>38</v>
      </c>
      <c r="D10048">
        <v>2</v>
      </c>
      <c r="E10048">
        <v>4311383.6099382099</v>
      </c>
      <c r="F10048">
        <v>1360957.4175691819</v>
      </c>
      <c r="G10048">
        <v>12074636.546894301</v>
      </c>
      <c r="H10048">
        <v>36930231.206068099</v>
      </c>
      <c r="I10048">
        <v>40728910.179812297</v>
      </c>
      <c r="J10048">
        <v>54379781.407651499</v>
      </c>
      <c r="K10048">
        <v>72915309.5055473</v>
      </c>
      <c r="L10048">
        <v>91897667.092367604</v>
      </c>
      <c r="M10048">
        <v>95418464.452634096</v>
      </c>
      <c r="N10048">
        <v>114597456.205671</v>
      </c>
      <c r="O10048">
        <v>130987921.305457</v>
      </c>
      <c r="Q10048" t="str">
        <f>VLOOKUP(A10048,Lookup_Tables!$D$2:$E$7,2,FALSE)</f>
        <v>PF</v>
      </c>
      <c r="R10048" t="str">
        <f>IFERROR(VLOOKUP(D10048,Lookup_Tables!$A$2:$B$21,2,FALSE),"All")</f>
        <v>Bridge</v>
      </c>
    </row>
    <row r="10049" spans="1:18" hidden="1">
      <c r="A10049">
        <v>4096</v>
      </c>
      <c r="B10049">
        <v>50</v>
      </c>
      <c r="C10049" t="s">
        <v>39</v>
      </c>
      <c r="D10049">
        <v>2</v>
      </c>
      <c r="E10049">
        <v>4108825.3796606599</v>
      </c>
      <c r="F10049">
        <v>1291649.3489237013</v>
      </c>
      <c r="G10049">
        <v>11608716.926624199</v>
      </c>
      <c r="H10049">
        <v>35325990.081661001</v>
      </c>
      <c r="I10049">
        <v>38897038.506180704</v>
      </c>
      <c r="J10049">
        <v>52543260.743776098</v>
      </c>
      <c r="K10049">
        <v>68987988.820596397</v>
      </c>
      <c r="L10049">
        <v>86848638.386269405</v>
      </c>
      <c r="M10049">
        <v>91060814.924288303</v>
      </c>
      <c r="N10049">
        <v>108142772.15479399</v>
      </c>
      <c r="O10049">
        <v>119033654.48580199</v>
      </c>
      <c r="Q10049" t="str">
        <f>VLOOKUP(A10049,Lookup_Tables!$D$2:$E$7,2,FALSE)</f>
        <v>PF</v>
      </c>
      <c r="R10049" t="str">
        <f>IFERROR(VLOOKUP(D10049,Lookup_Tables!$A$2:$B$21,2,FALSE),"All")</f>
        <v>Bridge</v>
      </c>
    </row>
    <row r="10050" spans="1:18" hidden="1">
      <c r="A10050">
        <v>4096</v>
      </c>
      <c r="B10050">
        <v>50</v>
      </c>
      <c r="C10050" t="s">
        <v>38</v>
      </c>
      <c r="D10050">
        <v>3</v>
      </c>
      <c r="E10050">
        <v>1488390.5718139899</v>
      </c>
      <c r="F10050">
        <v>486605.37710141914</v>
      </c>
      <c r="G10050">
        <v>4386240.4617665196</v>
      </c>
      <c r="H10050">
        <v>11657631.801199799</v>
      </c>
      <c r="I10050">
        <v>13445311.9978307</v>
      </c>
      <c r="J10050">
        <v>18565577.395199802</v>
      </c>
      <c r="K10050">
        <v>24361862.988229599</v>
      </c>
      <c r="L10050">
        <v>30351835.185793601</v>
      </c>
      <c r="M10050">
        <v>31631537.344232399</v>
      </c>
      <c r="N10050">
        <v>37754078.7723286</v>
      </c>
      <c r="O10050">
        <v>42788323.446706101</v>
      </c>
      <c r="Q10050" t="str">
        <f>VLOOKUP(A10050,Lookup_Tables!$D$2:$E$7,2,FALSE)</f>
        <v>PF</v>
      </c>
      <c r="R10050" t="str">
        <f>IFERROR(VLOOKUP(D10050,Lookup_Tables!$A$2:$B$21,2,FALSE),"All")</f>
        <v>Govt Hosp</v>
      </c>
    </row>
    <row r="10051" spans="1:18" hidden="1">
      <c r="A10051">
        <v>4096</v>
      </c>
      <c r="B10051">
        <v>50</v>
      </c>
      <c r="C10051" t="s">
        <v>39</v>
      </c>
      <c r="D10051">
        <v>3</v>
      </c>
      <c r="E10051">
        <v>1412753.7889634401</v>
      </c>
      <c r="F10051">
        <v>467185.5476024684</v>
      </c>
      <c r="G10051">
        <v>4176890.9734666902</v>
      </c>
      <c r="H10051">
        <v>10925750.954510899</v>
      </c>
      <c r="I10051">
        <v>12541045.153153401</v>
      </c>
      <c r="J10051">
        <v>17664123.1662223</v>
      </c>
      <c r="K10051">
        <v>23164609.991266198</v>
      </c>
      <c r="L10051">
        <v>28335606.6396561</v>
      </c>
      <c r="M10051">
        <v>29784042.9532631</v>
      </c>
      <c r="N10051">
        <v>35829260.326695099</v>
      </c>
      <c r="O10051">
        <v>38705278.773734897</v>
      </c>
      <c r="Q10051" t="str">
        <f>VLOOKUP(A10051,Lookup_Tables!$D$2:$E$7,2,FALSE)</f>
        <v>PF</v>
      </c>
      <c r="R10051" t="str">
        <f>IFERROR(VLOOKUP(D10051,Lookup_Tables!$A$2:$B$21,2,FALSE),"All")</f>
        <v>Govt Hosp</v>
      </c>
    </row>
    <row r="10052" spans="1:18" hidden="1">
      <c r="A10052">
        <v>4096</v>
      </c>
      <c r="B10052">
        <v>50</v>
      </c>
      <c r="C10052" t="s">
        <v>38</v>
      </c>
      <c r="D10052">
        <v>4</v>
      </c>
      <c r="E10052">
        <v>161465.15723756599</v>
      </c>
      <c r="F10052">
        <v>52841.151748098811</v>
      </c>
      <c r="G10052">
        <v>538644.77779992099</v>
      </c>
      <c r="H10052">
        <v>1320402.0427518899</v>
      </c>
      <c r="I10052">
        <v>1485136.72428358</v>
      </c>
      <c r="J10052">
        <v>1902119.65917429</v>
      </c>
      <c r="K10052">
        <v>2378700.6875277101</v>
      </c>
      <c r="L10052">
        <v>2910454.8891477999</v>
      </c>
      <c r="M10052">
        <v>3064961.1465828801</v>
      </c>
      <c r="N10052">
        <v>3587867.0233468702</v>
      </c>
      <c r="O10052">
        <v>4157871.8600853099</v>
      </c>
      <c r="Q10052" t="str">
        <f>VLOOKUP(A10052,Lookup_Tables!$D$2:$E$7,2,FALSE)</f>
        <v>PF</v>
      </c>
      <c r="R10052" t="str">
        <f>IFERROR(VLOOKUP(D10052,Lookup_Tables!$A$2:$B$21,2,FALSE),"All")</f>
        <v>Govt Med Fac</v>
      </c>
    </row>
    <row r="10053" spans="1:18" hidden="1">
      <c r="A10053">
        <v>4096</v>
      </c>
      <c r="B10053">
        <v>50</v>
      </c>
      <c r="C10053" t="s">
        <v>39</v>
      </c>
      <c r="D10053">
        <v>4</v>
      </c>
      <c r="E10053">
        <v>152595.31445374599</v>
      </c>
      <c r="F10053">
        <v>50458.460642955994</v>
      </c>
      <c r="G10053">
        <v>512900.24386859802</v>
      </c>
      <c r="H10053">
        <v>1241637.0169230299</v>
      </c>
      <c r="I10053">
        <v>1365976.51487056</v>
      </c>
      <c r="J10053">
        <v>1821379.8348238401</v>
      </c>
      <c r="K10053">
        <v>2252965.9106255001</v>
      </c>
      <c r="L10053">
        <v>2682001.3678706302</v>
      </c>
      <c r="M10053">
        <v>2837152.1425665598</v>
      </c>
      <c r="N10053">
        <v>3366276.1025568601</v>
      </c>
      <c r="O10053">
        <v>3671029.6251182398</v>
      </c>
      <c r="Q10053" t="str">
        <f>VLOOKUP(A10053,Lookup_Tables!$D$2:$E$7,2,FALSE)</f>
        <v>PF</v>
      </c>
      <c r="R10053" t="str">
        <f>IFERROR(VLOOKUP(D10053,Lookup_Tables!$A$2:$B$21,2,FALSE),"All")</f>
        <v>Govt Med Fac</v>
      </c>
    </row>
    <row r="10054" spans="1:18" hidden="1">
      <c r="A10054">
        <v>4096</v>
      </c>
      <c r="B10054">
        <v>50</v>
      </c>
      <c r="C10054" t="s">
        <v>38</v>
      </c>
      <c r="D10054">
        <v>9</v>
      </c>
      <c r="E10054">
        <v>70810.039122188493</v>
      </c>
      <c r="F10054">
        <v>22754.265225095463</v>
      </c>
      <c r="G10054">
        <v>192209.622110353</v>
      </c>
      <c r="H10054">
        <v>566572.48046368896</v>
      </c>
      <c r="I10054">
        <v>652061.21942079905</v>
      </c>
      <c r="J10054">
        <v>910259.75689666194</v>
      </c>
      <c r="K10054">
        <v>1234837.4544253</v>
      </c>
      <c r="L10054">
        <v>1510859.95388962</v>
      </c>
      <c r="M10054">
        <v>1602494.9313797001</v>
      </c>
      <c r="N10054">
        <v>1878517.4366347999</v>
      </c>
      <c r="O10054">
        <v>2180745.29902212</v>
      </c>
      <c r="Q10054" t="str">
        <f>VLOOKUP(A10054,Lookup_Tables!$D$2:$E$7,2,FALSE)</f>
        <v>PF</v>
      </c>
      <c r="R10054" t="str">
        <f>IFERROR(VLOOKUP(D10054,Lookup_Tables!$A$2:$B$21,2,FALSE),"All")</f>
        <v>Pub Admin Bldg</v>
      </c>
    </row>
    <row r="10055" spans="1:18" hidden="1">
      <c r="A10055">
        <v>4096</v>
      </c>
      <c r="B10055">
        <v>50</v>
      </c>
      <c r="C10055" t="s">
        <v>39</v>
      </c>
      <c r="D10055">
        <v>9</v>
      </c>
      <c r="E10055">
        <v>67489.592847090506</v>
      </c>
      <c r="F10055">
        <v>22142.895577700911</v>
      </c>
      <c r="G10055">
        <v>179080.02151241599</v>
      </c>
      <c r="H10055">
        <v>535841.22256730997</v>
      </c>
      <c r="I10055">
        <v>615183.73255217005</v>
      </c>
      <c r="J10055">
        <v>879416.59334450099</v>
      </c>
      <c r="K10055">
        <v>1168346.2013564201</v>
      </c>
      <c r="L10055">
        <v>1440457.44521994</v>
      </c>
      <c r="M10055">
        <v>1501919.96179406</v>
      </c>
      <c r="N10055">
        <v>1808673.6701096699</v>
      </c>
      <c r="O10055">
        <v>1938303.67949716</v>
      </c>
      <c r="Q10055" t="str">
        <f>VLOOKUP(A10055,Lookup_Tables!$D$2:$E$7,2,FALSE)</f>
        <v>PF</v>
      </c>
      <c r="R10055" t="str">
        <f>IFERROR(VLOOKUP(D10055,Lookup_Tables!$A$2:$B$21,2,FALSE),"All")</f>
        <v>Pub Admin Bldg</v>
      </c>
    </row>
    <row r="10056" spans="1:18" hidden="1">
      <c r="A10056">
        <v>4096</v>
      </c>
      <c r="B10056">
        <v>50</v>
      </c>
      <c r="C10056" t="s">
        <v>38</v>
      </c>
      <c r="D10056">
        <v>10</v>
      </c>
      <c r="E10056">
        <v>990198.75416615501</v>
      </c>
      <c r="F10056">
        <v>344677.08417392708</v>
      </c>
      <c r="G10056">
        <v>3328077.4796566302</v>
      </c>
      <c r="H10056">
        <v>7651068.8925548699</v>
      </c>
      <c r="I10056">
        <v>8673009.1896979306</v>
      </c>
      <c r="J10056">
        <v>11259112.566996001</v>
      </c>
      <c r="K10056">
        <v>13651334.719680499</v>
      </c>
      <c r="L10056">
        <v>16801472.494761199</v>
      </c>
      <c r="M10056">
        <v>18058474.4043166</v>
      </c>
      <c r="N10056">
        <v>20840534.544462599</v>
      </c>
      <c r="O10056">
        <v>24583021.0234068</v>
      </c>
      <c r="Q10056" t="str">
        <f>VLOOKUP(A10056,Lookup_Tables!$D$2:$E$7,2,FALSE)</f>
        <v>PF</v>
      </c>
      <c r="R10056" t="str">
        <f>IFERROR(VLOOKUP(D10056,Lookup_Tables!$A$2:$B$21,2,FALSE),"All")</f>
        <v>Pub School</v>
      </c>
    </row>
    <row r="10057" spans="1:18" hidden="1">
      <c r="A10057">
        <v>4096</v>
      </c>
      <c r="B10057">
        <v>50</v>
      </c>
      <c r="C10057" t="s">
        <v>39</v>
      </c>
      <c r="D10057">
        <v>10</v>
      </c>
      <c r="E10057">
        <v>928650.80758310098</v>
      </c>
      <c r="F10057">
        <v>321653.28770063585</v>
      </c>
      <c r="G10057">
        <v>3148589.6172275902</v>
      </c>
      <c r="H10057">
        <v>7217879.7358017499</v>
      </c>
      <c r="I10057">
        <v>8029236.3277953602</v>
      </c>
      <c r="J10057">
        <v>10676318.080670601</v>
      </c>
      <c r="K10057">
        <v>13242306.1922257</v>
      </c>
      <c r="L10057">
        <v>15739298.7095653</v>
      </c>
      <c r="M10057">
        <v>16711310.0448322</v>
      </c>
      <c r="N10057">
        <v>19452254.3722918</v>
      </c>
      <c r="O10057">
        <v>21317578.004692599</v>
      </c>
      <c r="Q10057" t="str">
        <f>VLOOKUP(A10057,Lookup_Tables!$D$2:$E$7,2,FALSE)</f>
        <v>PF</v>
      </c>
      <c r="R10057" t="str">
        <f>IFERROR(VLOOKUP(D10057,Lookup_Tables!$A$2:$B$21,2,FALSE),"All")</f>
        <v>Pub School</v>
      </c>
    </row>
    <row r="10058" spans="1:18" hidden="1">
      <c r="A10058">
        <v>4096</v>
      </c>
      <c r="B10058">
        <v>50</v>
      </c>
      <c r="C10058" t="s">
        <v>38</v>
      </c>
      <c r="D10058">
        <v>11</v>
      </c>
      <c r="E10058">
        <v>1432586.8674588101</v>
      </c>
      <c r="F10058">
        <v>475335.80838587775</v>
      </c>
      <c r="G10058">
        <v>3776525.3863911601</v>
      </c>
      <c r="H10058">
        <v>11065523.083543999</v>
      </c>
      <c r="I10058">
        <v>12822995.759162201</v>
      </c>
      <c r="J10058">
        <v>18194077.901961699</v>
      </c>
      <c r="K10058">
        <v>24806756.738487199</v>
      </c>
      <c r="L10058">
        <v>30952907.960689101</v>
      </c>
      <c r="M10058">
        <v>32113025.1967212</v>
      </c>
      <c r="N10058">
        <v>39098410.904180698</v>
      </c>
      <c r="O10058">
        <v>45664179.098217197</v>
      </c>
      <c r="Q10058" t="str">
        <f>VLOOKUP(A10058,Lookup_Tables!$D$2:$E$7,2,FALSE)</f>
        <v>PF</v>
      </c>
      <c r="R10058" t="str">
        <f>IFERROR(VLOOKUP(D10058,Lookup_Tables!$A$2:$B$21,2,FALSE),"All")</f>
        <v>Pub Univ</v>
      </c>
    </row>
    <row r="10059" spans="1:18" hidden="1">
      <c r="A10059">
        <v>4096</v>
      </c>
      <c r="B10059">
        <v>50</v>
      </c>
      <c r="C10059" t="s">
        <v>39</v>
      </c>
      <c r="D10059">
        <v>11</v>
      </c>
      <c r="E10059">
        <v>1366846.24200093</v>
      </c>
      <c r="F10059">
        <v>473725.47449544526</v>
      </c>
      <c r="G10059">
        <v>3509962.21229384</v>
      </c>
      <c r="H10059">
        <v>10766854.8332881</v>
      </c>
      <c r="I10059">
        <v>11653009.9023677</v>
      </c>
      <c r="J10059">
        <v>17110485.521826699</v>
      </c>
      <c r="K10059">
        <v>23357844.583955899</v>
      </c>
      <c r="L10059">
        <v>29323808.407053299</v>
      </c>
      <c r="M10059">
        <v>30755441.789349299</v>
      </c>
      <c r="N10059">
        <v>36333875.789900802</v>
      </c>
      <c r="O10059">
        <v>40307894.221182004</v>
      </c>
      <c r="Q10059" t="str">
        <f>VLOOKUP(A10059,Lookup_Tables!$D$2:$E$7,2,FALSE)</f>
        <v>PF</v>
      </c>
      <c r="R10059" t="str">
        <f>IFERROR(VLOOKUP(D10059,Lookup_Tables!$A$2:$B$21,2,FALSE),"All")</f>
        <v>Pub Univ</v>
      </c>
    </row>
    <row r="10060" spans="1:18" hidden="1">
      <c r="A10060">
        <v>4096</v>
      </c>
      <c r="B10060">
        <v>50</v>
      </c>
      <c r="C10060" t="s">
        <v>38</v>
      </c>
      <c r="D10060">
        <v>13</v>
      </c>
      <c r="E10060">
        <v>1520145.9724394199</v>
      </c>
      <c r="F10060">
        <v>522042.63073036936</v>
      </c>
      <c r="G10060">
        <v>5421304.6169410804</v>
      </c>
      <c r="H10060">
        <v>11749242.5502197</v>
      </c>
      <c r="I10060">
        <v>13203679.628955901</v>
      </c>
      <c r="J10060">
        <v>16771189.811761299</v>
      </c>
      <c r="K10060">
        <v>20948451.838832799</v>
      </c>
      <c r="L10060">
        <v>25187531.9802862</v>
      </c>
      <c r="M10060">
        <v>26624016.6043978</v>
      </c>
      <c r="N10060">
        <v>31416311.6419666</v>
      </c>
      <c r="O10060">
        <v>36141690.010340802</v>
      </c>
      <c r="Q10060" t="str">
        <f>VLOOKUP(A10060,Lookup_Tables!$D$2:$E$7,2,FALSE)</f>
        <v>PF</v>
      </c>
      <c r="R10060" t="str">
        <f>IFERROR(VLOOKUP(D10060,Lookup_Tables!$A$2:$B$21,2,FALSE),"All")</f>
        <v>Residual Inst</v>
      </c>
    </row>
    <row r="10061" spans="1:18" hidden="1">
      <c r="A10061">
        <v>4096</v>
      </c>
      <c r="B10061">
        <v>50</v>
      </c>
      <c r="C10061" t="s">
        <v>39</v>
      </c>
      <c r="D10061">
        <v>13</v>
      </c>
      <c r="E10061">
        <v>1427427.83410784</v>
      </c>
      <c r="F10061">
        <v>493203.38903085969</v>
      </c>
      <c r="G10061">
        <v>5127548.0667024497</v>
      </c>
      <c r="H10061">
        <v>11029128.9589337</v>
      </c>
      <c r="I10061">
        <v>12194926.547934501</v>
      </c>
      <c r="J10061">
        <v>15916449.3938847</v>
      </c>
      <c r="K10061">
        <v>19528583.2182949</v>
      </c>
      <c r="L10061">
        <v>23578936.103014398</v>
      </c>
      <c r="M10061">
        <v>24448898.000178002</v>
      </c>
      <c r="N10061">
        <v>29261763.278339598</v>
      </c>
      <c r="O10061">
        <v>31899112.516775899</v>
      </c>
      <c r="Q10061" t="str">
        <f>VLOOKUP(A10061,Lookup_Tables!$D$2:$E$7,2,FALSE)</f>
        <v>PF</v>
      </c>
      <c r="R10061" t="str">
        <f>IFERROR(VLOOKUP(D10061,Lookup_Tables!$A$2:$B$21,2,FALSE),"All")</f>
        <v>Residual Inst</v>
      </c>
    </row>
    <row r="10062" spans="1:18" hidden="1">
      <c r="A10062">
        <v>4096</v>
      </c>
      <c r="B10062">
        <v>50</v>
      </c>
      <c r="C10062" t="s">
        <v>38</v>
      </c>
      <c r="D10062">
        <v>14</v>
      </c>
      <c r="E10062">
        <v>8767677.8092443496</v>
      </c>
      <c r="F10062">
        <v>2739476.5502824038</v>
      </c>
      <c r="G10062">
        <v>19468812.2873418</v>
      </c>
      <c r="H10062">
        <v>72425193.076738805</v>
      </c>
      <c r="I10062">
        <v>82018890.7284621</v>
      </c>
      <c r="J10062">
        <v>121431426.62868799</v>
      </c>
      <c r="K10062">
        <v>166752189.69057301</v>
      </c>
      <c r="L10062">
        <v>214807691.43180799</v>
      </c>
      <c r="M10062">
        <v>221786280.524261</v>
      </c>
      <c r="N10062">
        <v>268586292.36175698</v>
      </c>
      <c r="O10062">
        <v>308610963.89417797</v>
      </c>
      <c r="Q10062" t="str">
        <f>VLOOKUP(A10062,Lookup_Tables!$D$2:$E$7,2,FALSE)</f>
        <v>PF</v>
      </c>
      <c r="R10062" t="str">
        <f>IFERROR(VLOOKUP(D10062,Lookup_Tables!$A$2:$B$21,2,FALSE),"All")</f>
        <v>Road</v>
      </c>
    </row>
    <row r="10063" spans="1:18" hidden="1">
      <c r="A10063">
        <v>4096</v>
      </c>
      <c r="B10063">
        <v>50</v>
      </c>
      <c r="C10063" t="s">
        <v>39</v>
      </c>
      <c r="D10063">
        <v>14</v>
      </c>
      <c r="E10063">
        <v>8368513.7808710402</v>
      </c>
      <c r="F10063">
        <v>2576480.3819518061</v>
      </c>
      <c r="G10063">
        <v>18694869.6389056</v>
      </c>
      <c r="H10063">
        <v>69185922.996291295</v>
      </c>
      <c r="I10063">
        <v>79380575.615448505</v>
      </c>
      <c r="J10063">
        <v>117767325.522572</v>
      </c>
      <c r="K10063">
        <v>160496593.272008</v>
      </c>
      <c r="L10063">
        <v>203282458.27434799</v>
      </c>
      <c r="M10063">
        <v>214807691.43180799</v>
      </c>
      <c r="N10063">
        <v>254708130.825342</v>
      </c>
      <c r="O10063">
        <v>282931899.50342</v>
      </c>
      <c r="Q10063" t="str">
        <f>VLOOKUP(A10063,Lookup_Tables!$D$2:$E$7,2,FALSE)</f>
        <v>PF</v>
      </c>
      <c r="R10063" t="str">
        <f>IFERROR(VLOOKUP(D10063,Lookup_Tables!$A$2:$B$21,2,FALSE),"All")</f>
        <v>Road</v>
      </c>
    </row>
    <row r="10064" spans="1:18" hidden="1">
      <c r="A10064">
        <v>4096</v>
      </c>
      <c r="B10064">
        <v>50</v>
      </c>
      <c r="C10064" t="s">
        <v>38</v>
      </c>
      <c r="D10064">
        <v>15</v>
      </c>
      <c r="E10064">
        <v>68353336.630332395</v>
      </c>
      <c r="F10064">
        <v>23267677.1912596</v>
      </c>
      <c r="G10064">
        <v>204329180.38154399</v>
      </c>
      <c r="H10064">
        <v>582850140.18355799</v>
      </c>
      <c r="I10064">
        <v>636758148.17964995</v>
      </c>
      <c r="J10064">
        <v>822703246.55813396</v>
      </c>
      <c r="K10064">
        <v>1025060803.69496</v>
      </c>
      <c r="L10064">
        <v>1241498466.11202</v>
      </c>
      <c r="M10064">
        <v>1304632036.13835</v>
      </c>
      <c r="N10064">
        <v>1512493661.9115601</v>
      </c>
      <c r="O10064">
        <v>1734539867.8980401</v>
      </c>
      <c r="Q10064" t="str">
        <f>VLOOKUP(A10064,Lookup_Tables!$D$2:$E$7,2,FALSE)</f>
        <v>PF</v>
      </c>
      <c r="R10064" t="str">
        <f>IFERROR(VLOOKUP(D10064,Lookup_Tables!$A$2:$B$21,2,FALSE),"All")</f>
        <v>All</v>
      </c>
    </row>
    <row r="10065" spans="1:18" hidden="1">
      <c r="A10065">
        <v>4096</v>
      </c>
      <c r="B10065">
        <v>50</v>
      </c>
      <c r="C10065" t="s">
        <v>39</v>
      </c>
      <c r="D10065">
        <v>15</v>
      </c>
      <c r="E10065">
        <v>64659058.016643703</v>
      </c>
      <c r="F10065">
        <v>21870669.530474409</v>
      </c>
      <c r="G10065">
        <v>196184618.49713799</v>
      </c>
      <c r="H10065">
        <v>555889287.55746102</v>
      </c>
      <c r="I10065">
        <v>603767488.13703299</v>
      </c>
      <c r="J10065">
        <v>782631263.78166795</v>
      </c>
      <c r="K10065">
        <v>973801378.64226103</v>
      </c>
      <c r="L10065">
        <v>1177764856.6849301</v>
      </c>
      <c r="M10065">
        <v>1222412095.6531601</v>
      </c>
      <c r="N10065">
        <v>1407236509.68799</v>
      </c>
      <c r="O10065">
        <v>1536004688.35094</v>
      </c>
      <c r="Q10065" t="str">
        <f>VLOOKUP(A10065,Lookup_Tables!$D$2:$E$7,2,FALSE)</f>
        <v>PF</v>
      </c>
      <c r="R10065" t="str">
        <f>IFERROR(VLOOKUP(D10065,Lookup_Tables!$A$2:$B$21,2,FALSE),"All")</f>
        <v>All</v>
      </c>
    </row>
    <row r="10066" spans="1:18" hidden="1">
      <c r="A10066">
        <v>4096</v>
      </c>
      <c r="B10066">
        <v>50</v>
      </c>
      <c r="C10066" t="s">
        <v>38</v>
      </c>
      <c r="D10066">
        <v>16</v>
      </c>
      <c r="E10066">
        <v>18742658.7814206</v>
      </c>
      <c r="F10066">
        <v>6005254.9832449164</v>
      </c>
      <c r="G10066">
        <v>49167662.7162036</v>
      </c>
      <c r="H10066">
        <v>153663786.23301899</v>
      </c>
      <c r="I10066">
        <v>173184643.26831001</v>
      </c>
      <c r="J10066">
        <v>243313868.512824</v>
      </c>
      <c r="K10066">
        <v>327197471.58179402</v>
      </c>
      <c r="L10066">
        <v>414362740.40674102</v>
      </c>
      <c r="M10066">
        <v>430996723.75581402</v>
      </c>
      <c r="N10066">
        <v>517368668.07022202</v>
      </c>
      <c r="O10066">
        <v>590939382.78293097</v>
      </c>
      <c r="Q10066" t="str">
        <f>VLOOKUP(A10066,Lookup_Tables!$D$2:$E$7,2,FALSE)</f>
        <v>PF</v>
      </c>
      <c r="R10066" t="str">
        <f>IFERROR(VLOOKUP(D10066,Lookup_Tables!$A$2:$B$21,2,FALSE),"All")</f>
        <v>Government_Loss</v>
      </c>
    </row>
    <row r="10067" spans="1:18" hidden="1">
      <c r="A10067">
        <v>4096</v>
      </c>
      <c r="B10067">
        <v>50</v>
      </c>
      <c r="C10067" t="s">
        <v>39</v>
      </c>
      <c r="D10067">
        <v>16</v>
      </c>
      <c r="E10067">
        <v>17830213.3811698</v>
      </c>
      <c r="F10067">
        <v>5642989.508802142</v>
      </c>
      <c r="G10067">
        <v>47516049.143700302</v>
      </c>
      <c r="H10067">
        <v>146112320.45403099</v>
      </c>
      <c r="I10067">
        <v>164292499.74764001</v>
      </c>
      <c r="J10067">
        <v>236953205.782803</v>
      </c>
      <c r="K10067">
        <v>311415746.49683398</v>
      </c>
      <c r="L10067">
        <v>391501933.60044599</v>
      </c>
      <c r="M10067">
        <v>412606056.87580597</v>
      </c>
      <c r="N10067">
        <v>488095908.043455</v>
      </c>
      <c r="O10067">
        <v>540191438.97644997</v>
      </c>
      <c r="Q10067" t="str">
        <f>VLOOKUP(A10067,Lookup_Tables!$D$2:$E$7,2,FALSE)</f>
        <v>PF</v>
      </c>
      <c r="R10067" t="str">
        <f>IFERROR(VLOOKUP(D10067,Lookup_Tables!$A$2:$B$21,2,FALSE),"All")</f>
        <v>Government_Loss</v>
      </c>
    </row>
    <row r="10068" spans="1:18" hidden="1">
      <c r="A10068">
        <v>4096</v>
      </c>
      <c r="B10068">
        <v>50</v>
      </c>
      <c r="C10068" t="s">
        <v>38</v>
      </c>
      <c r="D10068">
        <v>17</v>
      </c>
      <c r="E10068">
        <v>7715556.7037346</v>
      </c>
      <c r="F10068">
        <v>2565271.3668016484</v>
      </c>
      <c r="G10068">
        <v>21408683.0189161</v>
      </c>
      <c r="H10068">
        <v>63728871.441587903</v>
      </c>
      <c r="I10068">
        <v>70137094.1185617</v>
      </c>
      <c r="J10068">
        <v>95938032.656368896</v>
      </c>
      <c r="K10068">
        <v>127008496.784408</v>
      </c>
      <c r="L10068">
        <v>158667104.220296</v>
      </c>
      <c r="M10068">
        <v>165352697.83298799</v>
      </c>
      <c r="N10068">
        <v>198290265.363599</v>
      </c>
      <c r="O10068">
        <v>223658403.565052</v>
      </c>
      <c r="Q10068" t="str">
        <f>VLOOKUP(A10068,Lookup_Tables!$D$2:$E$7,2,FALSE)</f>
        <v>PF</v>
      </c>
      <c r="R10068" t="str">
        <f>IFERROR(VLOOKUP(D10068,Lookup_Tables!$A$2:$B$21,2,FALSE),"All")</f>
        <v>Emergency_Loss</v>
      </c>
    </row>
    <row r="10069" spans="1:18" hidden="1">
      <c r="A10069">
        <v>4096</v>
      </c>
      <c r="B10069">
        <v>50</v>
      </c>
      <c r="C10069" t="s">
        <v>39</v>
      </c>
      <c r="D10069">
        <v>17</v>
      </c>
      <c r="E10069">
        <v>7320640.9161929702</v>
      </c>
      <c r="F10069">
        <v>2397836.3624009779</v>
      </c>
      <c r="G10069">
        <v>20619607.117426101</v>
      </c>
      <c r="H10069">
        <v>60779015.934367403</v>
      </c>
      <c r="I10069">
        <v>67092363.405692197</v>
      </c>
      <c r="J10069">
        <v>92635513.374826401</v>
      </c>
      <c r="K10069">
        <v>120454634.066586</v>
      </c>
      <c r="L10069">
        <v>150160875.801397</v>
      </c>
      <c r="M10069">
        <v>157935138.30090901</v>
      </c>
      <c r="N10069">
        <v>186419503.11746001</v>
      </c>
      <c r="O10069">
        <v>204790903.21737099</v>
      </c>
      <c r="Q10069" t="str">
        <f>VLOOKUP(A10069,Lookup_Tables!$D$2:$E$7,2,FALSE)</f>
        <v>PF</v>
      </c>
      <c r="R10069" t="str">
        <f>IFERROR(VLOOKUP(D10069,Lookup_Tables!$A$2:$B$21,2,FALSE),"All")</f>
        <v>Emergency_Loss</v>
      </c>
    </row>
    <row r="10070" spans="1:18" hidden="1">
      <c r="A10070">
        <v>4096</v>
      </c>
      <c r="B10070">
        <v>50</v>
      </c>
      <c r="C10070" t="s">
        <v>38</v>
      </c>
      <c r="D10070">
        <v>18</v>
      </c>
      <c r="E10070">
        <v>26458215.4851554</v>
      </c>
      <c r="F10070">
        <v>8551362.6264569387</v>
      </c>
      <c r="G10070">
        <v>70722587.910214201</v>
      </c>
      <c r="H10070">
        <v>217889506.538064</v>
      </c>
      <c r="I10070">
        <v>244380569.388017</v>
      </c>
      <c r="J10070">
        <v>338907898.78619802</v>
      </c>
      <c r="K10070">
        <v>454192991.89772898</v>
      </c>
      <c r="L10070">
        <v>571141377.61170995</v>
      </c>
      <c r="M10070">
        <v>596078904.97884595</v>
      </c>
      <c r="N10070">
        <v>714552449.02715898</v>
      </c>
      <c r="O10070">
        <v>814597786.347983</v>
      </c>
      <c r="Q10070" t="str">
        <f>VLOOKUP(A10070,Lookup_Tables!$D$2:$E$7,2,FALSE)</f>
        <v>PF</v>
      </c>
      <c r="R10070" t="str">
        <f>IFERROR(VLOOKUP(D10070,Lookup_Tables!$A$2:$B$21,2,FALSE),"All")</f>
        <v>Govt_Plus_Emergency</v>
      </c>
    </row>
    <row r="10071" spans="1:18" hidden="1">
      <c r="A10071">
        <v>4096</v>
      </c>
      <c r="B10071">
        <v>50</v>
      </c>
      <c r="C10071" t="s">
        <v>39</v>
      </c>
      <c r="D10071">
        <v>18</v>
      </c>
      <c r="E10071">
        <v>25150808.570945598</v>
      </c>
      <c r="F10071">
        <v>8046699.0778068043</v>
      </c>
      <c r="G10071">
        <v>68027769.557973996</v>
      </c>
      <c r="H10071">
        <v>207116259.52128601</v>
      </c>
      <c r="I10071">
        <v>231206457.64400801</v>
      </c>
      <c r="J10071">
        <v>329670408.235475</v>
      </c>
      <c r="K10071">
        <v>432034226.647991</v>
      </c>
      <c r="L10071">
        <v>541662809.401842</v>
      </c>
      <c r="M10071">
        <v>570439894.77385998</v>
      </c>
      <c r="N10071">
        <v>674515411.16091502</v>
      </c>
      <c r="O10071">
        <v>744982342.19382095</v>
      </c>
      <c r="Q10071" t="str">
        <f>VLOOKUP(A10071,Lookup_Tables!$D$2:$E$7,2,FALSE)</f>
        <v>PF</v>
      </c>
      <c r="R10071" t="str">
        <f>IFERROR(VLOOKUP(D10071,Lookup_Tables!$A$2:$B$21,2,FALSE),"All")</f>
        <v>Govt_Plus_Emergency</v>
      </c>
    </row>
    <row r="10072" spans="1:18" hidden="1">
      <c r="A10072">
        <v>4096</v>
      </c>
      <c r="B10072">
        <v>51</v>
      </c>
      <c r="C10072" t="s">
        <v>38</v>
      </c>
      <c r="D10072">
        <v>0</v>
      </c>
      <c r="E10072">
        <v>162936487.267129</v>
      </c>
      <c r="F10072">
        <v>65598972.037625298</v>
      </c>
      <c r="G10072">
        <v>398941725.56691098</v>
      </c>
      <c r="H10072">
        <v>929224897.94233894</v>
      </c>
      <c r="I10072">
        <v>1054375478.883</v>
      </c>
      <c r="J10072">
        <v>1558702582.3067999</v>
      </c>
      <c r="K10072">
        <v>2477537031.1223502</v>
      </c>
      <c r="L10072">
        <v>3532519750.3793602</v>
      </c>
      <c r="M10072">
        <v>4260190125.2579098</v>
      </c>
      <c r="N10072">
        <v>5855245014.1191301</v>
      </c>
      <c r="O10072">
        <v>7264983747.5746698</v>
      </c>
      <c r="Q10072" t="str">
        <f>VLOOKUP(A10072,Lookup_Tables!$D$2:$E$7,2,FALSE)</f>
        <v>PF</v>
      </c>
      <c r="R10072" t="str">
        <f>IFERROR(VLOOKUP(D10072,Lookup_Tables!$A$2:$B$21,2,FALSE),"All")</f>
        <v>Private Assets</v>
      </c>
    </row>
    <row r="10073" spans="1:18" hidden="1">
      <c r="A10073">
        <v>4096</v>
      </c>
      <c r="B10073">
        <v>51</v>
      </c>
      <c r="C10073" t="s">
        <v>39</v>
      </c>
      <c r="D10073">
        <v>0</v>
      </c>
      <c r="E10073">
        <v>151404940.450757</v>
      </c>
      <c r="F10073">
        <v>60529495.664174661</v>
      </c>
      <c r="G10073">
        <v>366371900.35658503</v>
      </c>
      <c r="H10073">
        <v>826884452.35868299</v>
      </c>
      <c r="I10073">
        <v>985540528.83396101</v>
      </c>
      <c r="J10073">
        <v>1395317314.0554099</v>
      </c>
      <c r="K10073">
        <v>2338037452.16044</v>
      </c>
      <c r="L10073">
        <v>3485200401.2916999</v>
      </c>
      <c r="M10073">
        <v>4070750137.40134</v>
      </c>
      <c r="N10073">
        <v>5704983068.8380899</v>
      </c>
      <c r="O10073">
        <v>7264983747.5746698</v>
      </c>
      <c r="Q10073" t="str">
        <f>VLOOKUP(A10073,Lookup_Tables!$D$2:$E$7,2,FALSE)</f>
        <v>PF</v>
      </c>
      <c r="R10073" t="str">
        <f>IFERROR(VLOOKUP(D10073,Lookup_Tables!$A$2:$B$21,2,FALSE),"All")</f>
        <v>Private Assets</v>
      </c>
    </row>
    <row r="10074" spans="1:18" hidden="1">
      <c r="A10074">
        <v>4096</v>
      </c>
      <c r="B10074">
        <v>51</v>
      </c>
      <c r="C10074" t="s">
        <v>38</v>
      </c>
      <c r="D10074">
        <v>1</v>
      </c>
      <c r="E10074">
        <v>277562.11991948198</v>
      </c>
      <c r="F10074">
        <v>95710.560726040159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7690994.0153338201</v>
      </c>
      <c r="M10074">
        <v>16140483.917664399</v>
      </c>
      <c r="N10074">
        <v>52692615.098554596</v>
      </c>
      <c r="O10074">
        <v>89186982.244224593</v>
      </c>
      <c r="Q10074" t="str">
        <f>VLOOKUP(A10074,Lookup_Tables!$D$2:$E$7,2,FALSE)</f>
        <v>PF</v>
      </c>
      <c r="R10074" t="str">
        <f>IFERROR(VLOOKUP(D10074,Lookup_Tables!$A$2:$B$21,2,FALSE),"All")</f>
        <v>Airport</v>
      </c>
    </row>
    <row r="10075" spans="1:18" hidden="1">
      <c r="A10075">
        <v>4096</v>
      </c>
      <c r="B10075">
        <v>51</v>
      </c>
      <c r="C10075" t="s">
        <v>39</v>
      </c>
      <c r="D10075">
        <v>1</v>
      </c>
      <c r="E10075">
        <v>277562.11991948198</v>
      </c>
      <c r="F10075">
        <v>95710.560726040159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7690994.0153338201</v>
      </c>
      <c r="M10075">
        <v>16140483.917664399</v>
      </c>
      <c r="N10075">
        <v>52692615.098554596</v>
      </c>
      <c r="O10075">
        <v>89186982.244224593</v>
      </c>
      <c r="Q10075" t="str">
        <f>VLOOKUP(A10075,Lookup_Tables!$D$2:$E$7,2,FALSE)</f>
        <v>PF</v>
      </c>
      <c r="R10075" t="str">
        <f>IFERROR(VLOOKUP(D10075,Lookup_Tables!$A$2:$B$21,2,FALSE),"All")</f>
        <v>Airport</v>
      </c>
    </row>
    <row r="10076" spans="1:18" hidden="1">
      <c r="A10076">
        <v>4096</v>
      </c>
      <c r="B10076">
        <v>51</v>
      </c>
      <c r="C10076" t="s">
        <v>38</v>
      </c>
      <c r="D10076">
        <v>2</v>
      </c>
      <c r="E10076">
        <v>2093313.0931813701</v>
      </c>
      <c r="F10076">
        <v>656587.66098293266</v>
      </c>
      <c r="G10076">
        <v>1357511.87783383</v>
      </c>
      <c r="H10076">
        <v>8264583.3563755499</v>
      </c>
      <c r="I10076">
        <v>11239714.578456299</v>
      </c>
      <c r="J10076">
        <v>22906782.115061801</v>
      </c>
      <c r="K10076">
        <v>52577717.120856799</v>
      </c>
      <c r="L10076">
        <v>93379017.234223604</v>
      </c>
      <c r="M10076">
        <v>105305528.63617399</v>
      </c>
      <c r="N10076">
        <v>137024426.03426099</v>
      </c>
      <c r="O10076">
        <v>217343738.72785601</v>
      </c>
      <c r="Q10076" t="str">
        <f>VLOOKUP(A10076,Lookup_Tables!$D$2:$E$7,2,FALSE)</f>
        <v>PF</v>
      </c>
      <c r="R10076" t="str">
        <f>IFERROR(VLOOKUP(D10076,Lookup_Tables!$A$2:$B$21,2,FALSE),"All")</f>
        <v>Bridge</v>
      </c>
    </row>
    <row r="10077" spans="1:18" hidden="1">
      <c r="A10077">
        <v>4096</v>
      </c>
      <c r="B10077">
        <v>51</v>
      </c>
      <c r="C10077" t="s">
        <v>39</v>
      </c>
      <c r="D10077">
        <v>2</v>
      </c>
      <c r="E10077">
        <v>2047400.5605035501</v>
      </c>
      <c r="F10077">
        <v>644762.26093566814</v>
      </c>
      <c r="G10077">
        <v>1171131.96281367</v>
      </c>
      <c r="H10077">
        <v>8002008.0995540004</v>
      </c>
      <c r="I10077">
        <v>10864585.3573821</v>
      </c>
      <c r="J10077">
        <v>22204000.565329999</v>
      </c>
      <c r="K10077">
        <v>51468466.022928096</v>
      </c>
      <c r="L10077">
        <v>92946262.8199981</v>
      </c>
      <c r="M10077">
        <v>103875698.24469399</v>
      </c>
      <c r="N10077">
        <v>136738798.773682</v>
      </c>
      <c r="O10077">
        <v>217343738.72785601</v>
      </c>
      <c r="Q10077" t="str">
        <f>VLOOKUP(A10077,Lookup_Tables!$D$2:$E$7,2,FALSE)</f>
        <v>PF</v>
      </c>
      <c r="R10077" t="str">
        <f>IFERROR(VLOOKUP(D10077,Lookup_Tables!$A$2:$B$21,2,FALSE),"All")</f>
        <v>Bridge</v>
      </c>
    </row>
    <row r="10078" spans="1:18" hidden="1">
      <c r="A10078">
        <v>4096</v>
      </c>
      <c r="B10078">
        <v>51</v>
      </c>
      <c r="C10078" t="s">
        <v>38</v>
      </c>
      <c r="D10078">
        <v>3</v>
      </c>
      <c r="E10078">
        <v>123387.94374012999</v>
      </c>
      <c r="F10078">
        <v>40167.631651181946</v>
      </c>
      <c r="G10078">
        <v>86992.493011919199</v>
      </c>
      <c r="H10078">
        <v>452773.38495520398</v>
      </c>
      <c r="I10078">
        <v>600596.79819553299</v>
      </c>
      <c r="J10078">
        <v>1274619.14337048</v>
      </c>
      <c r="K10078">
        <v>2978448.8254832001</v>
      </c>
      <c r="L10078">
        <v>5218213.9607485002</v>
      </c>
      <c r="M10078">
        <v>5873818.4606608301</v>
      </c>
      <c r="N10078">
        <v>9557094.1517064795</v>
      </c>
      <c r="O10078">
        <v>12812935.863771699</v>
      </c>
      <c r="Q10078" t="str">
        <f>VLOOKUP(A10078,Lookup_Tables!$D$2:$E$7,2,FALSE)</f>
        <v>PF</v>
      </c>
      <c r="R10078" t="str">
        <f>IFERROR(VLOOKUP(D10078,Lookup_Tables!$A$2:$B$21,2,FALSE),"All")</f>
        <v>Govt Hosp</v>
      </c>
    </row>
    <row r="10079" spans="1:18" hidden="1">
      <c r="A10079">
        <v>4096</v>
      </c>
      <c r="B10079">
        <v>51</v>
      </c>
      <c r="C10079" t="s">
        <v>39</v>
      </c>
      <c r="D10079">
        <v>3</v>
      </c>
      <c r="E10079">
        <v>121533.46149425401</v>
      </c>
      <c r="F10079">
        <v>39291.926893635784</v>
      </c>
      <c r="G10079">
        <v>82746.464833938298</v>
      </c>
      <c r="H10079">
        <v>441284.86675736698</v>
      </c>
      <c r="I10079">
        <v>583367.83433857898</v>
      </c>
      <c r="J10079">
        <v>1263011.6371846099</v>
      </c>
      <c r="K10079">
        <v>2957617.9353320301</v>
      </c>
      <c r="L10079">
        <v>5144155.2035549199</v>
      </c>
      <c r="M10079">
        <v>5812109.50687782</v>
      </c>
      <c r="N10079">
        <v>9557094.1517064795</v>
      </c>
      <c r="O10079">
        <v>12812935.863771699</v>
      </c>
      <c r="Q10079" t="str">
        <f>VLOOKUP(A10079,Lookup_Tables!$D$2:$E$7,2,FALSE)</f>
        <v>PF</v>
      </c>
      <c r="R10079" t="str">
        <f>IFERROR(VLOOKUP(D10079,Lookup_Tables!$A$2:$B$21,2,FALSE),"All")</f>
        <v>Govt Hosp</v>
      </c>
    </row>
    <row r="10080" spans="1:18" hidden="1">
      <c r="A10080">
        <v>4096</v>
      </c>
      <c r="B10080">
        <v>51</v>
      </c>
      <c r="C10080" t="s">
        <v>38</v>
      </c>
      <c r="D10080">
        <v>4</v>
      </c>
      <c r="E10080">
        <v>170982.44431526901</v>
      </c>
      <c r="F10080">
        <v>65656.760136195182</v>
      </c>
      <c r="G10080">
        <v>314597.03136800602</v>
      </c>
      <c r="H10080">
        <v>821827.49505419296</v>
      </c>
      <c r="I10080">
        <v>965994.78358878498</v>
      </c>
      <c r="J10080">
        <v>1465608.85863306</v>
      </c>
      <c r="K10080">
        <v>3007512.81631622</v>
      </c>
      <c r="L10080">
        <v>5807905.2533302102</v>
      </c>
      <c r="M10080">
        <v>6509469.25209394</v>
      </c>
      <c r="N10080">
        <v>8419072.32455777</v>
      </c>
      <c r="O10080">
        <v>11151513.612685099</v>
      </c>
      <c r="Q10080" t="str">
        <f>VLOOKUP(A10080,Lookup_Tables!$D$2:$E$7,2,FALSE)</f>
        <v>PF</v>
      </c>
      <c r="R10080" t="str">
        <f>IFERROR(VLOOKUP(D10080,Lookup_Tables!$A$2:$B$21,2,FALSE),"All")</f>
        <v>Govt Med Fac</v>
      </c>
    </row>
    <row r="10081" spans="1:18" hidden="1">
      <c r="A10081">
        <v>4096</v>
      </c>
      <c r="B10081">
        <v>51</v>
      </c>
      <c r="C10081" t="s">
        <v>39</v>
      </c>
      <c r="D10081">
        <v>4</v>
      </c>
      <c r="E10081">
        <v>161110.84300652999</v>
      </c>
      <c r="F10081">
        <v>61198.876460937085</v>
      </c>
      <c r="G10081">
        <v>285834.82692848501</v>
      </c>
      <c r="H10081">
        <v>733414.58320330502</v>
      </c>
      <c r="I10081">
        <v>893258.29185086896</v>
      </c>
      <c r="J10081">
        <v>1329805.5684400599</v>
      </c>
      <c r="K10081">
        <v>2935062.4286558898</v>
      </c>
      <c r="L10081">
        <v>5673346.0241275001</v>
      </c>
      <c r="M10081">
        <v>6406226.9071918</v>
      </c>
      <c r="N10081">
        <v>8351655.0711196298</v>
      </c>
      <c r="O10081">
        <v>11151513.612685099</v>
      </c>
      <c r="Q10081" t="str">
        <f>VLOOKUP(A10081,Lookup_Tables!$D$2:$E$7,2,FALSE)</f>
        <v>PF</v>
      </c>
      <c r="R10081" t="str">
        <f>IFERROR(VLOOKUP(D10081,Lookup_Tables!$A$2:$B$21,2,FALSE),"All")</f>
        <v>Govt Med Fac</v>
      </c>
    </row>
    <row r="10082" spans="1:18" hidden="1">
      <c r="A10082">
        <v>4096</v>
      </c>
      <c r="B10082">
        <v>51</v>
      </c>
      <c r="C10082" t="s">
        <v>38</v>
      </c>
      <c r="D10082">
        <v>6</v>
      </c>
      <c r="E10082">
        <v>67297.227441351599</v>
      </c>
      <c r="F10082">
        <v>21039.918499396859</v>
      </c>
      <c r="G10082">
        <v>139444.43138310901</v>
      </c>
      <c r="H10082">
        <v>580979.69282182097</v>
      </c>
      <c r="I10082">
        <v>658552.62853730505</v>
      </c>
      <c r="J10082">
        <v>857106.32551802497</v>
      </c>
      <c r="K10082">
        <v>1173434.5597061701</v>
      </c>
      <c r="L10082">
        <v>1577894.7415384101</v>
      </c>
      <c r="M10082">
        <v>1796822.89378669</v>
      </c>
      <c r="N10082">
        <v>2350883.1094853701</v>
      </c>
      <c r="O10082">
        <v>3276083.9592601801</v>
      </c>
      <c r="Q10082" t="str">
        <f>VLOOKUP(A10082,Lookup_Tables!$D$2:$E$7,2,FALSE)</f>
        <v>PF</v>
      </c>
      <c r="R10082" t="str">
        <f>IFERROR(VLOOKUP(D10082,Lookup_Tables!$A$2:$B$21,2,FALSE),"All")</f>
        <v>Port</v>
      </c>
    </row>
    <row r="10083" spans="1:18" hidden="1">
      <c r="A10083">
        <v>4096</v>
      </c>
      <c r="B10083">
        <v>51</v>
      </c>
      <c r="C10083" t="s">
        <v>39</v>
      </c>
      <c r="D10083">
        <v>6</v>
      </c>
      <c r="E10083">
        <v>64761.4460396227</v>
      </c>
      <c r="F10083">
        <v>20226.951093548574</v>
      </c>
      <c r="G10083">
        <v>134548.48652943401</v>
      </c>
      <c r="H10083">
        <v>551972.39157570805</v>
      </c>
      <c r="I10083">
        <v>636801.94284802803</v>
      </c>
      <c r="J10083">
        <v>823885.275837361</v>
      </c>
      <c r="K10083">
        <v>1094654.9083621199</v>
      </c>
      <c r="L10083">
        <v>1473465.79152973</v>
      </c>
      <c r="M10083">
        <v>1768534.8433327901</v>
      </c>
      <c r="N10083">
        <v>2292330.7842884702</v>
      </c>
      <c r="O10083">
        <v>3276083.9592601801</v>
      </c>
      <c r="Q10083" t="str">
        <f>VLOOKUP(A10083,Lookup_Tables!$D$2:$E$7,2,FALSE)</f>
        <v>PF</v>
      </c>
      <c r="R10083" t="str">
        <f>IFERROR(VLOOKUP(D10083,Lookup_Tables!$A$2:$B$21,2,FALSE),"All")</f>
        <v>Port</v>
      </c>
    </row>
    <row r="10084" spans="1:18" hidden="1">
      <c r="A10084">
        <v>4096</v>
      </c>
      <c r="B10084">
        <v>51</v>
      </c>
      <c r="C10084" t="s">
        <v>38</v>
      </c>
      <c r="D10084">
        <v>9</v>
      </c>
      <c r="E10084">
        <v>56928.207929640201</v>
      </c>
      <c r="F10084">
        <v>23904.256582621623</v>
      </c>
      <c r="G10084">
        <v>173580.98199763201</v>
      </c>
      <c r="H10084">
        <v>316250.69776463002</v>
      </c>
      <c r="I10084">
        <v>348383.86079596798</v>
      </c>
      <c r="J10084">
        <v>443579.48993198603</v>
      </c>
      <c r="K10084">
        <v>643617.103137217</v>
      </c>
      <c r="L10084">
        <v>1111480.6374848399</v>
      </c>
      <c r="M10084">
        <v>1297730.22592746</v>
      </c>
      <c r="N10084">
        <v>1902221.7610279201</v>
      </c>
      <c r="O10084">
        <v>2592593.1398538002</v>
      </c>
      <c r="Q10084" t="str">
        <f>VLOOKUP(A10084,Lookup_Tables!$D$2:$E$7,2,FALSE)</f>
        <v>PF</v>
      </c>
      <c r="R10084" t="str">
        <f>IFERROR(VLOOKUP(D10084,Lookup_Tables!$A$2:$B$21,2,FALSE),"All")</f>
        <v>Pub Admin Bldg</v>
      </c>
    </row>
    <row r="10085" spans="1:18" hidden="1">
      <c r="A10085">
        <v>4096</v>
      </c>
      <c r="B10085">
        <v>51</v>
      </c>
      <c r="C10085" t="s">
        <v>39</v>
      </c>
      <c r="D10085">
        <v>9</v>
      </c>
      <c r="E10085">
        <v>52926.373449201303</v>
      </c>
      <c r="F10085">
        <v>22481.360685866486</v>
      </c>
      <c r="G10085">
        <v>160792.617867525</v>
      </c>
      <c r="H10085">
        <v>286582.08201791003</v>
      </c>
      <c r="I10085">
        <v>313234.67782443401</v>
      </c>
      <c r="J10085">
        <v>392259.21837293502</v>
      </c>
      <c r="K10085">
        <v>600303.01848672598</v>
      </c>
      <c r="L10085">
        <v>971117.48399836698</v>
      </c>
      <c r="M10085">
        <v>1215913.2592450101</v>
      </c>
      <c r="N10085">
        <v>1826701.7822725801</v>
      </c>
      <c r="O10085">
        <v>2556693.1347561702</v>
      </c>
      <c r="Q10085" t="str">
        <f>VLOOKUP(A10085,Lookup_Tables!$D$2:$E$7,2,FALSE)</f>
        <v>PF</v>
      </c>
      <c r="R10085" t="str">
        <f>IFERROR(VLOOKUP(D10085,Lookup_Tables!$A$2:$B$21,2,FALSE),"All")</f>
        <v>Pub Admin Bldg</v>
      </c>
    </row>
    <row r="10086" spans="1:18" hidden="1">
      <c r="A10086">
        <v>4096</v>
      </c>
      <c r="B10086">
        <v>51</v>
      </c>
      <c r="C10086" t="s">
        <v>38</v>
      </c>
      <c r="D10086">
        <v>10</v>
      </c>
      <c r="E10086">
        <v>1391327.12844292</v>
      </c>
      <c r="F10086">
        <v>462118.62182904151</v>
      </c>
      <c r="G10086">
        <v>1521344.99652198</v>
      </c>
      <c r="H10086">
        <v>6515756.4702059003</v>
      </c>
      <c r="I10086">
        <v>8250559.1378956903</v>
      </c>
      <c r="J10086">
        <v>16392180.542607199</v>
      </c>
      <c r="K10086">
        <v>32913111.873232201</v>
      </c>
      <c r="L10086">
        <v>49577594.041936196</v>
      </c>
      <c r="M10086">
        <v>58496035.700072102</v>
      </c>
      <c r="N10086">
        <v>79682372.787821904</v>
      </c>
      <c r="O10086">
        <v>109742577.94311801</v>
      </c>
      <c r="Q10086" t="str">
        <f>VLOOKUP(A10086,Lookup_Tables!$D$2:$E$7,2,FALSE)</f>
        <v>PF</v>
      </c>
      <c r="R10086" t="str">
        <f>IFERROR(VLOOKUP(D10086,Lookup_Tables!$A$2:$B$21,2,FALSE),"All")</f>
        <v>Pub School</v>
      </c>
    </row>
    <row r="10087" spans="1:18" hidden="1">
      <c r="A10087">
        <v>4096</v>
      </c>
      <c r="B10087">
        <v>51</v>
      </c>
      <c r="C10087" t="s">
        <v>39</v>
      </c>
      <c r="D10087">
        <v>10</v>
      </c>
      <c r="E10087">
        <v>1341946.73192717</v>
      </c>
      <c r="F10087">
        <v>441167.31845502474</v>
      </c>
      <c r="G10087">
        <v>1328084.11309927</v>
      </c>
      <c r="H10087">
        <v>6139858.5177627197</v>
      </c>
      <c r="I10087">
        <v>8178242.35474231</v>
      </c>
      <c r="J10087">
        <v>15613516.088592</v>
      </c>
      <c r="K10087">
        <v>31997901.733017199</v>
      </c>
      <c r="L10087">
        <v>49577594.041936196</v>
      </c>
      <c r="M10087">
        <v>57995768.820968598</v>
      </c>
      <c r="N10087">
        <v>79682372.787821904</v>
      </c>
      <c r="O10087">
        <v>109742577.94311801</v>
      </c>
      <c r="Q10087" t="str">
        <f>VLOOKUP(A10087,Lookup_Tables!$D$2:$E$7,2,FALSE)</f>
        <v>PF</v>
      </c>
      <c r="R10087" t="str">
        <f>IFERROR(VLOOKUP(D10087,Lookup_Tables!$A$2:$B$21,2,FALSE),"All")</f>
        <v>Pub School</v>
      </c>
    </row>
    <row r="10088" spans="1:18" hidden="1">
      <c r="A10088">
        <v>4096</v>
      </c>
      <c r="B10088">
        <v>51</v>
      </c>
      <c r="C10088" t="s">
        <v>38</v>
      </c>
      <c r="D10088">
        <v>11</v>
      </c>
      <c r="E10088">
        <v>192523.801822115</v>
      </c>
      <c r="F10088">
        <v>54998.078920864209</v>
      </c>
      <c r="G10088">
        <v>19436.1768192446</v>
      </c>
      <c r="H10088">
        <v>420796.87481614802</v>
      </c>
      <c r="I10088">
        <v>689967.65354133502</v>
      </c>
      <c r="J10088">
        <v>2021533.72059195</v>
      </c>
      <c r="K10088">
        <v>6451573.6664180104</v>
      </c>
      <c r="L10088">
        <v>11698636.6019988</v>
      </c>
      <c r="M10088">
        <v>12629685.764616</v>
      </c>
      <c r="N10088">
        <v>15625610.3388862</v>
      </c>
      <c r="O10088">
        <v>19297847.9685467</v>
      </c>
      <c r="Q10088" t="str">
        <f>VLOOKUP(A10088,Lookup_Tables!$D$2:$E$7,2,FALSE)</f>
        <v>PF</v>
      </c>
      <c r="R10088" t="str">
        <f>IFERROR(VLOOKUP(D10088,Lookup_Tables!$A$2:$B$21,2,FALSE),"All")</f>
        <v>Pub Univ</v>
      </c>
    </row>
    <row r="10089" spans="1:18" hidden="1">
      <c r="A10089">
        <v>4096</v>
      </c>
      <c r="B10089">
        <v>51</v>
      </c>
      <c r="C10089" t="s">
        <v>39</v>
      </c>
      <c r="D10089">
        <v>11</v>
      </c>
      <c r="E10089">
        <v>190817.82883009699</v>
      </c>
      <c r="F10089">
        <v>54207.618647003925</v>
      </c>
      <c r="G10089">
        <v>19436.1768192446</v>
      </c>
      <c r="H10089">
        <v>420796.87481614802</v>
      </c>
      <c r="I10089">
        <v>683602.71146681905</v>
      </c>
      <c r="J10089">
        <v>1999876.6163077001</v>
      </c>
      <c r="K10089">
        <v>6451573.6664180104</v>
      </c>
      <c r="L10089">
        <v>11555311.438909899</v>
      </c>
      <c r="M10089">
        <v>12472969.7244415</v>
      </c>
      <c r="N10089">
        <v>15468291.7801193</v>
      </c>
      <c r="O10089">
        <v>19297847.9685467</v>
      </c>
      <c r="Q10089" t="str">
        <f>VLOOKUP(A10089,Lookup_Tables!$D$2:$E$7,2,FALSE)</f>
        <v>PF</v>
      </c>
      <c r="R10089" t="str">
        <f>IFERROR(VLOOKUP(D10089,Lookup_Tables!$A$2:$B$21,2,FALSE),"All")</f>
        <v>Pub Univ</v>
      </c>
    </row>
    <row r="10090" spans="1:18" hidden="1">
      <c r="A10090">
        <v>4096</v>
      </c>
      <c r="B10090">
        <v>51</v>
      </c>
      <c r="C10090" t="s">
        <v>38</v>
      </c>
      <c r="D10090">
        <v>13</v>
      </c>
      <c r="E10090">
        <v>2195949.4379680702</v>
      </c>
      <c r="F10090">
        <v>769868.9607252304</v>
      </c>
      <c r="G10090">
        <v>2683242.9169170498</v>
      </c>
      <c r="H10090">
        <v>8298910.3719773199</v>
      </c>
      <c r="I10090">
        <v>10364098.1327738</v>
      </c>
      <c r="J10090">
        <v>21966923.780913901</v>
      </c>
      <c r="K10090">
        <v>49187764.668182701</v>
      </c>
      <c r="L10090">
        <v>80193769.803748593</v>
      </c>
      <c r="M10090">
        <v>96711945.2789298</v>
      </c>
      <c r="N10090">
        <v>138525184.414258</v>
      </c>
      <c r="O10090">
        <v>193820958.935691</v>
      </c>
      <c r="Q10090" t="str">
        <f>VLOOKUP(A10090,Lookup_Tables!$D$2:$E$7,2,FALSE)</f>
        <v>PF</v>
      </c>
      <c r="R10090" t="str">
        <f>IFERROR(VLOOKUP(D10090,Lookup_Tables!$A$2:$B$21,2,FALSE),"All")</f>
        <v>Residual Inst</v>
      </c>
    </row>
    <row r="10091" spans="1:18" hidden="1">
      <c r="A10091">
        <v>4096</v>
      </c>
      <c r="B10091">
        <v>51</v>
      </c>
      <c r="C10091" t="s">
        <v>39</v>
      </c>
      <c r="D10091">
        <v>13</v>
      </c>
      <c r="E10091">
        <v>2108989.5262408</v>
      </c>
      <c r="F10091">
        <v>733336.94474524329</v>
      </c>
      <c r="G10091">
        <v>2435821.58566886</v>
      </c>
      <c r="H10091">
        <v>7465437.6790503599</v>
      </c>
      <c r="I10091">
        <v>9866828.2198121492</v>
      </c>
      <c r="J10091">
        <v>20372457.2025011</v>
      </c>
      <c r="K10091">
        <v>48379091.562412299</v>
      </c>
      <c r="L10091">
        <v>78417537.271514997</v>
      </c>
      <c r="M10091">
        <v>96301318.898883</v>
      </c>
      <c r="N10091">
        <v>137714836.393518</v>
      </c>
      <c r="O10091">
        <v>193820958.935691</v>
      </c>
      <c r="Q10091" t="str">
        <f>VLOOKUP(A10091,Lookup_Tables!$D$2:$E$7,2,FALSE)</f>
        <v>PF</v>
      </c>
      <c r="R10091" t="str">
        <f>IFERROR(VLOOKUP(D10091,Lookup_Tables!$A$2:$B$21,2,FALSE),"All")</f>
        <v>Residual Inst</v>
      </c>
    </row>
    <row r="10092" spans="1:18" hidden="1">
      <c r="A10092">
        <v>4096</v>
      </c>
      <c r="B10092">
        <v>51</v>
      </c>
      <c r="C10092" t="s">
        <v>38</v>
      </c>
      <c r="D10092">
        <v>14</v>
      </c>
      <c r="E10092">
        <v>3300132.04779045</v>
      </c>
      <c r="F10092">
        <v>998922.82281747973</v>
      </c>
      <c r="G10092">
        <v>1605699.4815916</v>
      </c>
      <c r="H10092">
        <v>13633069.579317501</v>
      </c>
      <c r="I10092">
        <v>17980163.274732199</v>
      </c>
      <c r="J10092">
        <v>40040069.9024055</v>
      </c>
      <c r="K10092">
        <v>88237982.3147237</v>
      </c>
      <c r="L10092">
        <v>133988775.152005</v>
      </c>
      <c r="M10092">
        <v>167366020.615475</v>
      </c>
      <c r="N10092">
        <v>231361123.837722</v>
      </c>
      <c r="O10092">
        <v>332572078.89089</v>
      </c>
      <c r="Q10092" t="str">
        <f>VLOOKUP(A10092,Lookup_Tables!$D$2:$E$7,2,FALSE)</f>
        <v>PF</v>
      </c>
      <c r="R10092" t="str">
        <f>IFERROR(VLOOKUP(D10092,Lookup_Tables!$A$2:$B$21,2,FALSE),"All")</f>
        <v>Road</v>
      </c>
    </row>
    <row r="10093" spans="1:18" hidden="1">
      <c r="A10093">
        <v>4096</v>
      </c>
      <c r="B10093">
        <v>51</v>
      </c>
      <c r="C10093" t="s">
        <v>39</v>
      </c>
      <c r="D10093">
        <v>14</v>
      </c>
      <c r="E10093">
        <v>3242398.6747884601</v>
      </c>
      <c r="F10093">
        <v>972699.99633419653</v>
      </c>
      <c r="G10093">
        <v>1413182.3582355501</v>
      </c>
      <c r="H10093">
        <v>13438298.3696121</v>
      </c>
      <c r="I10093">
        <v>17808544.352918901</v>
      </c>
      <c r="J10093">
        <v>38794533.611831501</v>
      </c>
      <c r="K10093">
        <v>87455712.241370097</v>
      </c>
      <c r="L10093">
        <v>133988775.152005</v>
      </c>
      <c r="M10093">
        <v>167366020.615475</v>
      </c>
      <c r="N10093">
        <v>231355045.09227401</v>
      </c>
      <c r="O10093">
        <v>332572078.89089</v>
      </c>
      <c r="Q10093" t="str">
        <f>VLOOKUP(A10093,Lookup_Tables!$D$2:$E$7,2,FALSE)</f>
        <v>PF</v>
      </c>
      <c r="R10093" t="str">
        <f>IFERROR(VLOOKUP(D10093,Lookup_Tables!$A$2:$B$21,2,FALSE),"All")</f>
        <v>Road</v>
      </c>
    </row>
    <row r="10094" spans="1:18" hidden="1">
      <c r="A10094">
        <v>4096</v>
      </c>
      <c r="B10094">
        <v>51</v>
      </c>
      <c r="C10094" t="s">
        <v>38</v>
      </c>
      <c r="D10094">
        <v>15</v>
      </c>
      <c r="E10094">
        <v>172805890.71968001</v>
      </c>
      <c r="F10094">
        <v>68966696.998894975</v>
      </c>
      <c r="G10094">
        <v>406710923.11558902</v>
      </c>
      <c r="H10094">
        <v>969367664.25123</v>
      </c>
      <c r="I10094">
        <v>1099959796.2980299</v>
      </c>
      <c r="J10094">
        <v>1666160330.40957</v>
      </c>
      <c r="K10094">
        <v>2677750639.8252501</v>
      </c>
      <c r="L10094">
        <v>3992937510.7025499</v>
      </c>
      <c r="M10094">
        <v>4767173270.80861</v>
      </c>
      <c r="N10094">
        <v>6504073354.0289698</v>
      </c>
      <c r="O10094">
        <v>8226243147.2708397</v>
      </c>
      <c r="Q10094" t="str">
        <f>VLOOKUP(A10094,Lookup_Tables!$D$2:$E$7,2,FALSE)</f>
        <v>PF</v>
      </c>
      <c r="R10094" t="str">
        <f>IFERROR(VLOOKUP(D10094,Lookup_Tables!$A$2:$B$21,2,FALSE),"All")</f>
        <v>All</v>
      </c>
    </row>
    <row r="10095" spans="1:18" hidden="1">
      <c r="A10095">
        <v>4096</v>
      </c>
      <c r="B10095">
        <v>51</v>
      </c>
      <c r="C10095" t="s">
        <v>39</v>
      </c>
      <c r="D10095">
        <v>15</v>
      </c>
      <c r="E10095">
        <v>160990289.693737</v>
      </c>
      <c r="F10095">
        <v>63714503.397363648</v>
      </c>
      <c r="G10095">
        <v>374082664.21143401</v>
      </c>
      <c r="H10095">
        <v>862618891.78045297</v>
      </c>
      <c r="I10095">
        <v>1036184612.6929899</v>
      </c>
      <c r="J10095">
        <v>1490263175.3652301</v>
      </c>
      <c r="K10095">
        <v>2577781060.1891198</v>
      </c>
      <c r="L10095">
        <v>3852796204.9292498</v>
      </c>
      <c r="M10095">
        <v>4533484584.8178701</v>
      </c>
      <c r="N10095">
        <v>6326693998.0297699</v>
      </c>
      <c r="O10095">
        <v>8226243147.2708397</v>
      </c>
      <c r="Q10095" t="str">
        <f>VLOOKUP(A10095,Lookup_Tables!$D$2:$E$7,2,FALSE)</f>
        <v>PF</v>
      </c>
      <c r="R10095" t="str">
        <f>IFERROR(VLOOKUP(D10095,Lookup_Tables!$A$2:$B$21,2,FALSE),"All")</f>
        <v>All</v>
      </c>
    </row>
    <row r="10096" spans="1:18" hidden="1">
      <c r="A10096">
        <v>4096</v>
      </c>
      <c r="B10096">
        <v>51</v>
      </c>
      <c r="C10096" t="s">
        <v>38</v>
      </c>
      <c r="D10096">
        <v>16</v>
      </c>
      <c r="E10096">
        <v>9869403.4525508396</v>
      </c>
      <c r="F10096">
        <v>3207509.6504027108</v>
      </c>
      <c r="G10096">
        <v>8332131.0454962598</v>
      </c>
      <c r="H10096">
        <v>39746992.6752785</v>
      </c>
      <c r="I10096">
        <v>51251964.998910099</v>
      </c>
      <c r="J10096">
        <v>106159481.39542399</v>
      </c>
      <c r="K10096">
        <v>236794394.136695</v>
      </c>
      <c r="L10096">
        <v>380294691.35329902</v>
      </c>
      <c r="M10096">
        <v>477987870.37464797</v>
      </c>
      <c r="N10096">
        <v>663202737.02914202</v>
      </c>
      <c r="O10096">
        <v>968586539.51148403</v>
      </c>
      <c r="Q10096" t="str">
        <f>VLOOKUP(A10096,Lookup_Tables!$D$2:$E$7,2,FALSE)</f>
        <v>PF</v>
      </c>
      <c r="R10096" t="str">
        <f>IFERROR(VLOOKUP(D10096,Lookup_Tables!$A$2:$B$21,2,FALSE),"All")</f>
        <v>Government_Loss</v>
      </c>
    </row>
    <row r="10097" spans="1:18" hidden="1">
      <c r="A10097">
        <v>4096</v>
      </c>
      <c r="B10097">
        <v>51</v>
      </c>
      <c r="C10097" t="s">
        <v>39</v>
      </c>
      <c r="D10097">
        <v>16</v>
      </c>
      <c r="E10097">
        <v>9605194.9907626696</v>
      </c>
      <c r="F10097">
        <v>3070514.497258326</v>
      </c>
      <c r="G10097">
        <v>7156249.3106236197</v>
      </c>
      <c r="H10097">
        <v>38621699.2841435</v>
      </c>
      <c r="I10097">
        <v>50607363.807298802</v>
      </c>
      <c r="J10097">
        <v>103128462.57032</v>
      </c>
      <c r="K10097">
        <v>236611697.34641799</v>
      </c>
      <c r="L10097">
        <v>372993225.28691602</v>
      </c>
      <c r="M10097">
        <v>477961528.68135899</v>
      </c>
      <c r="N10097">
        <v>661216794.23112702</v>
      </c>
      <c r="O10097">
        <v>968586539.51148403</v>
      </c>
      <c r="Q10097" t="str">
        <f>VLOOKUP(A10097,Lookup_Tables!$D$2:$E$7,2,FALSE)</f>
        <v>PF</v>
      </c>
      <c r="R10097" t="str">
        <f>IFERROR(VLOOKUP(D10097,Lookup_Tables!$A$2:$B$21,2,FALSE),"All")</f>
        <v>Government_Loss</v>
      </c>
    </row>
    <row r="10098" spans="1:18" hidden="1">
      <c r="A10098">
        <v>4096</v>
      </c>
      <c r="B10098">
        <v>51</v>
      </c>
      <c r="C10098" t="s">
        <v>38</v>
      </c>
      <c r="D10098">
        <v>17</v>
      </c>
      <c r="E10098">
        <v>12837863.0794937</v>
      </c>
      <c r="F10098">
        <v>4888087.9355038172</v>
      </c>
      <c r="G10098">
        <v>25583328.553944901</v>
      </c>
      <c r="H10098">
        <v>67889321.9571798</v>
      </c>
      <c r="I10098">
        <v>80054805.389681995</v>
      </c>
      <c r="J10098">
        <v>126775753.231235</v>
      </c>
      <c r="K10098">
        <v>225261903.71373701</v>
      </c>
      <c r="L10098">
        <v>332386887.64892697</v>
      </c>
      <c r="M10098">
        <v>416966403.35280299</v>
      </c>
      <c r="N10098">
        <v>567082926.82846797</v>
      </c>
      <c r="O10098">
        <v>767312914.33047104</v>
      </c>
      <c r="Q10098" t="str">
        <f>VLOOKUP(A10098,Lookup_Tables!$D$2:$E$7,2,FALSE)</f>
        <v>PF</v>
      </c>
      <c r="R10098" t="str">
        <f>IFERROR(VLOOKUP(D10098,Lookup_Tables!$A$2:$B$21,2,FALSE),"All")</f>
        <v>Emergency_Loss</v>
      </c>
    </row>
    <row r="10099" spans="1:18" hidden="1">
      <c r="A10099">
        <v>4096</v>
      </c>
      <c r="B10099">
        <v>51</v>
      </c>
      <c r="C10099" t="s">
        <v>39</v>
      </c>
      <c r="D10099">
        <v>17</v>
      </c>
      <c r="E10099">
        <v>12085483.338923501</v>
      </c>
      <c r="F10099">
        <v>4593656.0356729962</v>
      </c>
      <c r="G10099">
        <v>23459957.562763002</v>
      </c>
      <c r="H10099">
        <v>60637428.082880698</v>
      </c>
      <c r="I10099">
        <v>75061068.552547202</v>
      </c>
      <c r="J10099">
        <v>114386486.485719</v>
      </c>
      <c r="K10099">
        <v>218494807.16839099</v>
      </c>
      <c r="L10099">
        <v>331785732.18325299</v>
      </c>
      <c r="M10099">
        <v>400211937.323452</v>
      </c>
      <c r="N10099">
        <v>543304707.78391898</v>
      </c>
      <c r="O10099">
        <v>767312914.33047104</v>
      </c>
      <c r="Q10099" t="str">
        <f>VLOOKUP(A10099,Lookup_Tables!$D$2:$E$7,2,FALSE)</f>
        <v>PF</v>
      </c>
      <c r="R10099" t="str">
        <f>IFERROR(VLOOKUP(D10099,Lookup_Tables!$A$2:$B$21,2,FALSE),"All")</f>
        <v>Emergency_Loss</v>
      </c>
    </row>
    <row r="10100" spans="1:18" hidden="1">
      <c r="A10100">
        <v>4096</v>
      </c>
      <c r="B10100">
        <v>51</v>
      </c>
      <c r="C10100" t="s">
        <v>38</v>
      </c>
      <c r="D10100">
        <v>18</v>
      </c>
      <c r="E10100">
        <v>22707266.5320445</v>
      </c>
      <c r="F10100">
        <v>8068529.6634598151</v>
      </c>
      <c r="G10100">
        <v>34094266.398491398</v>
      </c>
      <c r="H10100">
        <v>107804374.83595701</v>
      </c>
      <c r="I10100">
        <v>132833382.174069</v>
      </c>
      <c r="J10100">
        <v>232021978.094073</v>
      </c>
      <c r="K10100">
        <v>466340925.82656002</v>
      </c>
      <c r="L10100">
        <v>740210468.96316397</v>
      </c>
      <c r="M10100">
        <v>887946118.05168903</v>
      </c>
      <c r="N10100">
        <v>1218018459.7970901</v>
      </c>
      <c r="O10100">
        <v>1717227798.60743</v>
      </c>
      <c r="Q10100" t="str">
        <f>VLOOKUP(A10100,Lookup_Tables!$D$2:$E$7,2,FALSE)</f>
        <v>PF</v>
      </c>
      <c r="R10100" t="str">
        <f>IFERROR(VLOOKUP(D10100,Lookup_Tables!$A$2:$B$21,2,FALSE),"All")</f>
        <v>Govt_Plus_Emergency</v>
      </c>
    </row>
    <row r="10101" spans="1:18" hidden="1">
      <c r="A10101">
        <v>4096</v>
      </c>
      <c r="B10101">
        <v>51</v>
      </c>
      <c r="C10101" t="s">
        <v>39</v>
      </c>
      <c r="D10101">
        <v>18</v>
      </c>
      <c r="E10101">
        <v>21687667.096833602</v>
      </c>
      <c r="F10101">
        <v>7663728.6381790936</v>
      </c>
      <c r="G10101">
        <v>30917456.1378964</v>
      </c>
      <c r="H10101">
        <v>100029234.759626</v>
      </c>
      <c r="I10101">
        <v>126264153.21043199</v>
      </c>
      <c r="J10101">
        <v>214193147.98713601</v>
      </c>
      <c r="K10101">
        <v>459333427.59010398</v>
      </c>
      <c r="L10101">
        <v>723878689.13606501</v>
      </c>
      <c r="M10101">
        <v>874080028.606287</v>
      </c>
      <c r="N10101">
        <v>1190642407.18257</v>
      </c>
      <c r="O10101">
        <v>1717227798.60743</v>
      </c>
      <c r="Q10101" t="str">
        <f>VLOOKUP(A10101,Lookup_Tables!$D$2:$E$7,2,FALSE)</f>
        <v>PF</v>
      </c>
      <c r="R10101" t="str">
        <f>IFERROR(VLOOKUP(D10101,Lookup_Tables!$A$2:$B$21,2,FALSE),"All")</f>
        <v>Govt_Plus_Emergency</v>
      </c>
    </row>
    <row r="10102" spans="1:18" hidden="1">
      <c r="A10102">
        <v>4096</v>
      </c>
      <c r="B10102">
        <v>52</v>
      </c>
      <c r="C10102" t="s">
        <v>38</v>
      </c>
      <c r="D10102">
        <v>0</v>
      </c>
      <c r="E10102">
        <v>11010005.632571001</v>
      </c>
      <c r="F10102">
        <v>3251447.9172999216</v>
      </c>
      <c r="G10102">
        <v>6330393.3395999102</v>
      </c>
      <c r="H10102">
        <v>38825977.076677203</v>
      </c>
      <c r="I10102">
        <v>56948907.519873202</v>
      </c>
      <c r="J10102">
        <v>132317844.920119</v>
      </c>
      <c r="K10102">
        <v>276479046.55155802</v>
      </c>
      <c r="L10102">
        <v>487231449.38208199</v>
      </c>
      <c r="M10102">
        <v>549139847.24230397</v>
      </c>
      <c r="N10102">
        <v>835674279.47308099</v>
      </c>
      <c r="O10102">
        <v>1233816455.89661</v>
      </c>
      <c r="Q10102" t="str">
        <f>VLOOKUP(A10102,Lookup_Tables!$D$2:$E$7,2,FALSE)</f>
        <v>PF</v>
      </c>
      <c r="R10102" t="str">
        <f>IFERROR(VLOOKUP(D10102,Lookup_Tables!$A$2:$B$21,2,FALSE),"All")</f>
        <v>Private Assets</v>
      </c>
    </row>
    <row r="10103" spans="1:18" hidden="1">
      <c r="A10103">
        <v>4096</v>
      </c>
      <c r="B10103">
        <v>52</v>
      </c>
      <c r="C10103" t="s">
        <v>39</v>
      </c>
      <c r="D10103">
        <v>0</v>
      </c>
      <c r="E10103">
        <v>10847545.4530423</v>
      </c>
      <c r="F10103">
        <v>3259694.1566745695</v>
      </c>
      <c r="G10103">
        <v>6122553.1189132296</v>
      </c>
      <c r="H10103">
        <v>37654195.809513196</v>
      </c>
      <c r="I10103">
        <v>54977525.321218401</v>
      </c>
      <c r="J10103">
        <v>124985978.040001</v>
      </c>
      <c r="K10103">
        <v>275767727.29820502</v>
      </c>
      <c r="L10103">
        <v>479554646.57469797</v>
      </c>
      <c r="M10103">
        <v>529346362.56447202</v>
      </c>
      <c r="N10103">
        <v>835674279.47308099</v>
      </c>
      <c r="O10103">
        <v>1233816455.89661</v>
      </c>
      <c r="Q10103" t="str">
        <f>VLOOKUP(A10103,Lookup_Tables!$D$2:$E$7,2,FALSE)</f>
        <v>PF</v>
      </c>
      <c r="R10103" t="str">
        <f>IFERROR(VLOOKUP(D10103,Lookup_Tables!$A$2:$B$21,2,FALSE),"All")</f>
        <v>Private Assets</v>
      </c>
    </row>
    <row r="10104" spans="1:18" hidden="1">
      <c r="A10104">
        <v>4096</v>
      </c>
      <c r="B10104">
        <v>52</v>
      </c>
      <c r="C10104" t="s">
        <v>38</v>
      </c>
      <c r="D10104">
        <v>1</v>
      </c>
      <c r="E10104">
        <v>21559.344559991499</v>
      </c>
      <c r="F10104">
        <v>6626.8790790631556</v>
      </c>
      <c r="G10104">
        <v>52362.2300803939</v>
      </c>
      <c r="H10104">
        <v>191735.20937105099</v>
      </c>
      <c r="I10104">
        <v>224490.63853892201</v>
      </c>
      <c r="J10104">
        <v>279642.13627864799</v>
      </c>
      <c r="K10104">
        <v>350710.29692438903</v>
      </c>
      <c r="L10104">
        <v>468566.69205083803</v>
      </c>
      <c r="M10104">
        <v>485365.91134798102</v>
      </c>
      <c r="N10104">
        <v>644374.02326095104</v>
      </c>
      <c r="O10104">
        <v>885643.15688066499</v>
      </c>
      <c r="Q10104" t="str">
        <f>VLOOKUP(A10104,Lookup_Tables!$D$2:$E$7,2,FALSE)</f>
        <v>PF</v>
      </c>
      <c r="R10104" t="str">
        <f>IFERROR(VLOOKUP(D10104,Lookup_Tables!$A$2:$B$21,2,FALSE),"All")</f>
        <v>Airport</v>
      </c>
    </row>
    <row r="10105" spans="1:18" hidden="1">
      <c r="A10105">
        <v>4096</v>
      </c>
      <c r="B10105">
        <v>52</v>
      </c>
      <c r="C10105" t="s">
        <v>39</v>
      </c>
      <c r="D10105">
        <v>1</v>
      </c>
      <c r="E10105">
        <v>20723.198707221902</v>
      </c>
      <c r="F10105">
        <v>6575.834734737793</v>
      </c>
      <c r="G10105">
        <v>52362.2300803939</v>
      </c>
      <c r="H10105">
        <v>172990.81895929799</v>
      </c>
      <c r="I10105">
        <v>208533.43598594001</v>
      </c>
      <c r="J10105">
        <v>260912.47075488899</v>
      </c>
      <c r="K10105">
        <v>347910.81524168298</v>
      </c>
      <c r="L10105">
        <v>417070.90264907898</v>
      </c>
      <c r="M10105">
        <v>452612.00506032899</v>
      </c>
      <c r="N10105">
        <v>520910.90528215701</v>
      </c>
      <c r="O10105">
        <v>880027.74478547997</v>
      </c>
      <c r="Q10105" t="str">
        <f>VLOOKUP(A10105,Lookup_Tables!$D$2:$E$7,2,FALSE)</f>
        <v>PF</v>
      </c>
      <c r="R10105" t="str">
        <f>IFERROR(VLOOKUP(D10105,Lookup_Tables!$A$2:$B$21,2,FALSE),"All")</f>
        <v>Airport</v>
      </c>
    </row>
    <row r="10106" spans="1:18" hidden="1">
      <c r="A10106">
        <v>4096</v>
      </c>
      <c r="B10106">
        <v>52</v>
      </c>
      <c r="C10106" t="s">
        <v>38</v>
      </c>
      <c r="D10106">
        <v>2</v>
      </c>
      <c r="E10106">
        <v>191029.45312217201</v>
      </c>
      <c r="F10106">
        <v>56527.202831870469</v>
      </c>
      <c r="G10106">
        <v>5625.6258661865204</v>
      </c>
      <c r="H10106">
        <v>612736.76130565302</v>
      </c>
      <c r="I10106">
        <v>919761.71441578097</v>
      </c>
      <c r="J10106">
        <v>2089327.4419360401</v>
      </c>
      <c r="K10106">
        <v>4335796.2307062298</v>
      </c>
      <c r="L10106">
        <v>8361402.6857789904</v>
      </c>
      <c r="M10106">
        <v>10603507.819204999</v>
      </c>
      <c r="N10106">
        <v>18738197.000942599</v>
      </c>
      <c r="O10106">
        <v>26937441.596142299</v>
      </c>
      <c r="Q10106" t="str">
        <f>VLOOKUP(A10106,Lookup_Tables!$D$2:$E$7,2,FALSE)</f>
        <v>PF</v>
      </c>
      <c r="R10106" t="str">
        <f>IFERROR(VLOOKUP(D10106,Lookup_Tables!$A$2:$B$21,2,FALSE),"All")</f>
        <v>Bridge</v>
      </c>
    </row>
    <row r="10107" spans="1:18" hidden="1">
      <c r="A10107">
        <v>4096</v>
      </c>
      <c r="B10107">
        <v>52</v>
      </c>
      <c r="C10107" t="s">
        <v>39</v>
      </c>
      <c r="D10107">
        <v>2</v>
      </c>
      <c r="E10107">
        <v>190005.841675609</v>
      </c>
      <c r="F10107">
        <v>56260.523533986532</v>
      </c>
      <c r="G10107">
        <v>5625.6258661865204</v>
      </c>
      <c r="H10107">
        <v>612166.56488281803</v>
      </c>
      <c r="I10107">
        <v>919761.71441578097</v>
      </c>
      <c r="J10107">
        <v>2024539.20429936</v>
      </c>
      <c r="K10107">
        <v>4314746.5385210197</v>
      </c>
      <c r="L10107">
        <v>8361402.6857789904</v>
      </c>
      <c r="M10107">
        <v>10603507.819204999</v>
      </c>
      <c r="N10107">
        <v>18738197.000942599</v>
      </c>
      <c r="O10107">
        <v>26937441.596142299</v>
      </c>
      <c r="Q10107" t="str">
        <f>VLOOKUP(A10107,Lookup_Tables!$D$2:$E$7,2,FALSE)</f>
        <v>PF</v>
      </c>
      <c r="R10107" t="str">
        <f>IFERROR(VLOOKUP(D10107,Lookup_Tables!$A$2:$B$21,2,FALSE),"All")</f>
        <v>Bridge</v>
      </c>
    </row>
    <row r="10108" spans="1:18" hidden="1">
      <c r="A10108">
        <v>4096</v>
      </c>
      <c r="B10108">
        <v>52</v>
      </c>
      <c r="C10108" t="s">
        <v>38</v>
      </c>
      <c r="D10108">
        <v>3</v>
      </c>
      <c r="E10108">
        <v>36433.593290379402</v>
      </c>
      <c r="F10108">
        <v>11037.854541593282</v>
      </c>
      <c r="G10108">
        <v>88621.158230208093</v>
      </c>
      <c r="H10108">
        <v>262314.286029001</v>
      </c>
      <c r="I10108">
        <v>304888.51491603098</v>
      </c>
      <c r="J10108">
        <v>393514.63580516202</v>
      </c>
      <c r="K10108">
        <v>623768.33807585097</v>
      </c>
      <c r="L10108">
        <v>953848.84325354104</v>
      </c>
      <c r="M10108">
        <v>1015409.1385188201</v>
      </c>
      <c r="N10108">
        <v>1647196.5890534399</v>
      </c>
      <c r="O10108">
        <v>2578675.5333718099</v>
      </c>
      <c r="Q10108" t="str">
        <f>VLOOKUP(A10108,Lookup_Tables!$D$2:$E$7,2,FALSE)</f>
        <v>PF</v>
      </c>
      <c r="R10108" t="str">
        <f>IFERROR(VLOOKUP(D10108,Lookup_Tables!$A$2:$B$21,2,FALSE),"All")</f>
        <v>Govt Hosp</v>
      </c>
    </row>
    <row r="10109" spans="1:18" hidden="1">
      <c r="A10109">
        <v>4096</v>
      </c>
      <c r="B10109">
        <v>52</v>
      </c>
      <c r="C10109" t="s">
        <v>39</v>
      </c>
      <c r="D10109">
        <v>3</v>
      </c>
      <c r="E10109">
        <v>35060.823512269802</v>
      </c>
      <c r="F10109">
        <v>10552.449886060167</v>
      </c>
      <c r="G10109">
        <v>88621.158230208093</v>
      </c>
      <c r="H10109">
        <v>262314.286029001</v>
      </c>
      <c r="I10109">
        <v>290710.939680084</v>
      </c>
      <c r="J10109">
        <v>379321.89950648701</v>
      </c>
      <c r="K10109">
        <v>577943.12798148405</v>
      </c>
      <c r="L10109">
        <v>877597.03857517603</v>
      </c>
      <c r="M10109">
        <v>995792.00123861304</v>
      </c>
      <c r="N10109">
        <v>1473530.96215517</v>
      </c>
      <c r="O10109">
        <v>2540549.81961167</v>
      </c>
      <c r="Q10109" t="str">
        <f>VLOOKUP(A10109,Lookup_Tables!$D$2:$E$7,2,FALSE)</f>
        <v>PF</v>
      </c>
      <c r="R10109" t="str">
        <f>IFERROR(VLOOKUP(D10109,Lookup_Tables!$A$2:$B$21,2,FALSE),"All")</f>
        <v>Govt Hosp</v>
      </c>
    </row>
    <row r="10110" spans="1:18" hidden="1">
      <c r="A10110">
        <v>4096</v>
      </c>
      <c r="B10110">
        <v>52</v>
      </c>
      <c r="C10110" t="s">
        <v>38</v>
      </c>
      <c r="D10110">
        <v>4</v>
      </c>
      <c r="E10110">
        <v>23768.929305082402</v>
      </c>
      <c r="F10110">
        <v>6633.6453669171351</v>
      </c>
      <c r="G10110">
        <v>4048.94817880968</v>
      </c>
      <c r="H10110">
        <v>39277.452516647798</v>
      </c>
      <c r="I10110">
        <v>59951.546251649903</v>
      </c>
      <c r="J10110">
        <v>137571.204052888</v>
      </c>
      <c r="K10110">
        <v>371429.73149561102</v>
      </c>
      <c r="L10110">
        <v>1132273.9636369999</v>
      </c>
      <c r="M10110">
        <v>1719226.2694433399</v>
      </c>
      <c r="N10110">
        <v>3205221.5672578798</v>
      </c>
      <c r="O10110">
        <v>4822334.71509552</v>
      </c>
      <c r="Q10110" t="str">
        <f>VLOOKUP(A10110,Lookup_Tables!$D$2:$E$7,2,FALSE)</f>
        <v>PF</v>
      </c>
      <c r="R10110" t="str">
        <f>IFERROR(VLOOKUP(D10110,Lookup_Tables!$A$2:$B$21,2,FALSE),"All")</f>
        <v>Govt Med Fac</v>
      </c>
    </row>
    <row r="10111" spans="1:18" hidden="1">
      <c r="A10111">
        <v>4096</v>
      </c>
      <c r="B10111">
        <v>52</v>
      </c>
      <c r="C10111" t="s">
        <v>39</v>
      </c>
      <c r="D10111">
        <v>4</v>
      </c>
      <c r="E10111">
        <v>23662.142631892399</v>
      </c>
      <c r="F10111">
        <v>6626.4006737464442</v>
      </c>
      <c r="G10111">
        <v>4048.94817880968</v>
      </c>
      <c r="H10111">
        <v>38034.933619657801</v>
      </c>
      <c r="I10111">
        <v>56667.802276658702</v>
      </c>
      <c r="J10111">
        <v>135867.37600446699</v>
      </c>
      <c r="K10111">
        <v>371429.73149561102</v>
      </c>
      <c r="L10111">
        <v>1101836.96961096</v>
      </c>
      <c r="M10111">
        <v>1719226.2694433399</v>
      </c>
      <c r="N10111">
        <v>3205221.5672578798</v>
      </c>
      <c r="O10111">
        <v>4822334.71509552</v>
      </c>
      <c r="Q10111" t="str">
        <f>VLOOKUP(A10111,Lookup_Tables!$D$2:$E$7,2,FALSE)</f>
        <v>PF</v>
      </c>
      <c r="R10111" t="str">
        <f>IFERROR(VLOOKUP(D10111,Lookup_Tables!$A$2:$B$21,2,FALSE),"All")</f>
        <v>Govt Med Fac</v>
      </c>
    </row>
    <row r="10112" spans="1:18" hidden="1">
      <c r="A10112">
        <v>4096</v>
      </c>
      <c r="B10112">
        <v>52</v>
      </c>
      <c r="C10112" t="s">
        <v>38</v>
      </c>
      <c r="D10112">
        <v>6</v>
      </c>
      <c r="E10112">
        <v>5176.7711164581196</v>
      </c>
      <c r="F10112">
        <v>2684.6716047229934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23434.227770376299</v>
      </c>
      <c r="O10112">
        <v>2468665.2839647499</v>
      </c>
      <c r="Q10112" t="str">
        <f>VLOOKUP(A10112,Lookup_Tables!$D$2:$E$7,2,FALSE)</f>
        <v>PF</v>
      </c>
      <c r="R10112" t="str">
        <f>IFERROR(VLOOKUP(D10112,Lookup_Tables!$A$2:$B$21,2,FALSE),"All")</f>
        <v>Port</v>
      </c>
    </row>
    <row r="10113" spans="1:18" hidden="1">
      <c r="A10113">
        <v>4096</v>
      </c>
      <c r="B10113">
        <v>52</v>
      </c>
      <c r="C10113" t="s">
        <v>39</v>
      </c>
      <c r="D10113">
        <v>6</v>
      </c>
      <c r="E10113">
        <v>5176.7711164581196</v>
      </c>
      <c r="F10113">
        <v>2684.6716047229934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23434.227770376299</v>
      </c>
      <c r="O10113">
        <v>2468665.2839647499</v>
      </c>
      <c r="Q10113" t="str">
        <f>VLOOKUP(A10113,Lookup_Tables!$D$2:$E$7,2,FALSE)</f>
        <v>PF</v>
      </c>
      <c r="R10113" t="str">
        <f>IFERROR(VLOOKUP(D10113,Lookup_Tables!$A$2:$B$21,2,FALSE),"All")</f>
        <v>Port</v>
      </c>
    </row>
    <row r="10114" spans="1:18" hidden="1">
      <c r="A10114">
        <v>4096</v>
      </c>
      <c r="B10114">
        <v>52</v>
      </c>
      <c r="C10114" t="s">
        <v>38</v>
      </c>
      <c r="D10114">
        <v>9</v>
      </c>
      <c r="E10114">
        <v>1090.1091017333399</v>
      </c>
      <c r="F10114">
        <v>481.13404188686479</v>
      </c>
      <c r="G10114">
        <v>0</v>
      </c>
      <c r="H10114">
        <v>0</v>
      </c>
      <c r="I10114">
        <v>0</v>
      </c>
      <c r="J10114">
        <v>0</v>
      </c>
      <c r="K10114">
        <v>5915.63714277905</v>
      </c>
      <c r="L10114">
        <v>14230.4915323654</v>
      </c>
      <c r="M10114">
        <v>20753.243766020099</v>
      </c>
      <c r="N10114">
        <v>48381.105385656301</v>
      </c>
      <c r="O10114">
        <v>475278.78968251799</v>
      </c>
      <c r="Q10114" t="str">
        <f>VLOOKUP(A10114,Lookup_Tables!$D$2:$E$7,2,FALSE)</f>
        <v>PF</v>
      </c>
      <c r="R10114" t="str">
        <f>IFERROR(VLOOKUP(D10114,Lookup_Tables!$A$2:$B$21,2,FALSE),"All")</f>
        <v>Pub Admin Bldg</v>
      </c>
    </row>
    <row r="10115" spans="1:18" hidden="1">
      <c r="A10115">
        <v>4096</v>
      </c>
      <c r="B10115">
        <v>52</v>
      </c>
      <c r="C10115" t="s">
        <v>39</v>
      </c>
      <c r="D10115">
        <v>9</v>
      </c>
      <c r="E10115">
        <v>1090.1091017333399</v>
      </c>
      <c r="F10115">
        <v>481.13404188686479</v>
      </c>
      <c r="G10115">
        <v>0</v>
      </c>
      <c r="H10115">
        <v>0</v>
      </c>
      <c r="I10115">
        <v>0</v>
      </c>
      <c r="J10115">
        <v>0</v>
      </c>
      <c r="K10115">
        <v>5915.63714277905</v>
      </c>
      <c r="L10115">
        <v>14230.4915323654</v>
      </c>
      <c r="M10115">
        <v>20753.243766020099</v>
      </c>
      <c r="N10115">
        <v>48381.105385656301</v>
      </c>
      <c r="O10115">
        <v>475278.78968251799</v>
      </c>
      <c r="Q10115" t="str">
        <f>VLOOKUP(A10115,Lookup_Tables!$D$2:$E$7,2,FALSE)</f>
        <v>PF</v>
      </c>
      <c r="R10115" t="str">
        <f>IFERROR(VLOOKUP(D10115,Lookup_Tables!$A$2:$B$21,2,FALSE),"All")</f>
        <v>Pub Admin Bldg</v>
      </c>
    </row>
    <row r="10116" spans="1:18" hidden="1">
      <c r="A10116">
        <v>4096</v>
      </c>
      <c r="B10116">
        <v>52</v>
      </c>
      <c r="C10116" t="s">
        <v>38</v>
      </c>
      <c r="D10116">
        <v>10</v>
      </c>
      <c r="E10116">
        <v>272825.17418159498</v>
      </c>
      <c r="F10116">
        <v>77483.368622419279</v>
      </c>
      <c r="G10116">
        <v>67404.3131042819</v>
      </c>
      <c r="H10116">
        <v>1046860.4187286299</v>
      </c>
      <c r="I10116">
        <v>1508327.1688491399</v>
      </c>
      <c r="J10116">
        <v>3314937.3248334201</v>
      </c>
      <c r="K10116">
        <v>7120073.0622701198</v>
      </c>
      <c r="L10116">
        <v>13612944.1630559</v>
      </c>
      <c r="M10116">
        <v>15424987.0343148</v>
      </c>
      <c r="N10116">
        <v>21167957.073683798</v>
      </c>
      <c r="O10116">
        <v>29826836.069907799</v>
      </c>
      <c r="Q10116" t="str">
        <f>VLOOKUP(A10116,Lookup_Tables!$D$2:$E$7,2,FALSE)</f>
        <v>PF</v>
      </c>
      <c r="R10116" t="str">
        <f>IFERROR(VLOOKUP(D10116,Lookup_Tables!$A$2:$B$21,2,FALSE),"All")</f>
        <v>Pub School</v>
      </c>
    </row>
    <row r="10117" spans="1:18" hidden="1">
      <c r="A10117">
        <v>4096</v>
      </c>
      <c r="B10117">
        <v>52</v>
      </c>
      <c r="C10117" t="s">
        <v>39</v>
      </c>
      <c r="D10117">
        <v>10</v>
      </c>
      <c r="E10117">
        <v>269205.67380430002</v>
      </c>
      <c r="F10117">
        <v>75317.620259779098</v>
      </c>
      <c r="G10117">
        <v>65452.456042103702</v>
      </c>
      <c r="H10117">
        <v>1034650.0004848799</v>
      </c>
      <c r="I10117">
        <v>1476386.5238022399</v>
      </c>
      <c r="J10117">
        <v>3276037.3841375699</v>
      </c>
      <c r="K10117">
        <v>7099919.4961431697</v>
      </c>
      <c r="L10117">
        <v>13612944.1630559</v>
      </c>
      <c r="M10117">
        <v>15255189.352557501</v>
      </c>
      <c r="N10117">
        <v>21167957.073683798</v>
      </c>
      <c r="O10117">
        <v>29826836.069907799</v>
      </c>
      <c r="Q10117" t="str">
        <f>VLOOKUP(A10117,Lookup_Tables!$D$2:$E$7,2,FALSE)</f>
        <v>PF</v>
      </c>
      <c r="R10117" t="str">
        <f>IFERROR(VLOOKUP(D10117,Lookup_Tables!$A$2:$B$21,2,FALSE),"All")</f>
        <v>Pub School</v>
      </c>
    </row>
    <row r="10118" spans="1:18" hidden="1">
      <c r="A10118">
        <v>4096</v>
      </c>
      <c r="B10118">
        <v>52</v>
      </c>
      <c r="C10118" t="s">
        <v>38</v>
      </c>
      <c r="D10118">
        <v>11</v>
      </c>
      <c r="E10118">
        <v>15886.4142789947</v>
      </c>
      <c r="F10118">
        <v>4959.5066781593796</v>
      </c>
      <c r="G10118">
        <v>0</v>
      </c>
      <c r="H10118">
        <v>146133.63255806899</v>
      </c>
      <c r="I10118">
        <v>166049.95395218799</v>
      </c>
      <c r="J10118">
        <v>265710.84424539801</v>
      </c>
      <c r="K10118">
        <v>365324.546287968</v>
      </c>
      <c r="L10118">
        <v>504878.03029187198</v>
      </c>
      <c r="M10118">
        <v>531429.16385506</v>
      </c>
      <c r="N10118">
        <v>697482.52846166305</v>
      </c>
      <c r="O10118">
        <v>989734.003782616</v>
      </c>
      <c r="Q10118" t="str">
        <f>VLOOKUP(A10118,Lookup_Tables!$D$2:$E$7,2,FALSE)</f>
        <v>PF</v>
      </c>
      <c r="R10118" t="str">
        <f>IFERROR(VLOOKUP(D10118,Lookup_Tables!$A$2:$B$21,2,FALSE),"All")</f>
        <v>Pub Univ</v>
      </c>
    </row>
    <row r="10119" spans="1:18" hidden="1">
      <c r="A10119">
        <v>4096</v>
      </c>
      <c r="B10119">
        <v>52</v>
      </c>
      <c r="C10119" t="s">
        <v>39</v>
      </c>
      <c r="D10119">
        <v>11</v>
      </c>
      <c r="E10119">
        <v>15441.358623574401</v>
      </c>
      <c r="F10119">
        <v>5006.0906468001449</v>
      </c>
      <c r="G10119">
        <v>0</v>
      </c>
      <c r="H10119">
        <v>146133.63255806899</v>
      </c>
      <c r="I10119">
        <v>166049.95395218799</v>
      </c>
      <c r="J10119">
        <v>239138.83927090099</v>
      </c>
      <c r="K10119">
        <v>365324.546287968</v>
      </c>
      <c r="L10119">
        <v>484918.44853161799</v>
      </c>
      <c r="M10119">
        <v>531429.16385506</v>
      </c>
      <c r="N10119">
        <v>611110.85450337594</v>
      </c>
      <c r="O10119">
        <v>870145.68518506095</v>
      </c>
      <c r="Q10119" t="str">
        <f>VLOOKUP(A10119,Lookup_Tables!$D$2:$E$7,2,FALSE)</f>
        <v>PF</v>
      </c>
      <c r="R10119" t="str">
        <f>IFERROR(VLOOKUP(D10119,Lookup_Tables!$A$2:$B$21,2,FALSE),"All")</f>
        <v>Pub Univ</v>
      </c>
    </row>
    <row r="10120" spans="1:18" hidden="1">
      <c r="A10120">
        <v>4096</v>
      </c>
      <c r="B10120">
        <v>52</v>
      </c>
      <c r="C10120" t="s">
        <v>38</v>
      </c>
      <c r="D10120">
        <v>13</v>
      </c>
      <c r="E10120">
        <v>366339.764298275</v>
      </c>
      <c r="F10120">
        <v>107286.41974836367</v>
      </c>
      <c r="G10120">
        <v>222329.160036321</v>
      </c>
      <c r="H10120">
        <v>1064941.92951718</v>
      </c>
      <c r="I10120">
        <v>1563102.8547316899</v>
      </c>
      <c r="J10120">
        <v>4079248.2565716901</v>
      </c>
      <c r="K10120">
        <v>10247759.939858001</v>
      </c>
      <c r="L10120">
        <v>16708023.022310199</v>
      </c>
      <c r="M10120">
        <v>18235497.823684499</v>
      </c>
      <c r="N10120">
        <v>28333719.648965199</v>
      </c>
      <c r="O10120">
        <v>44228591.7647468</v>
      </c>
      <c r="Q10120" t="str">
        <f>VLOOKUP(A10120,Lookup_Tables!$D$2:$E$7,2,FALSE)</f>
        <v>PF</v>
      </c>
      <c r="R10120" t="str">
        <f>IFERROR(VLOOKUP(D10120,Lookup_Tables!$A$2:$B$21,2,FALSE),"All")</f>
        <v>Residual Inst</v>
      </c>
    </row>
    <row r="10121" spans="1:18" hidden="1">
      <c r="A10121">
        <v>4096</v>
      </c>
      <c r="B10121">
        <v>52</v>
      </c>
      <c r="C10121" t="s">
        <v>39</v>
      </c>
      <c r="D10121">
        <v>13</v>
      </c>
      <c r="E10121">
        <v>361735.77036189602</v>
      </c>
      <c r="F10121">
        <v>107003.38042161695</v>
      </c>
      <c r="G10121">
        <v>214958.34451488999</v>
      </c>
      <c r="H10121">
        <v>1020492.7522406999</v>
      </c>
      <c r="I10121">
        <v>1548985.2607625299</v>
      </c>
      <c r="J10121">
        <v>3890739.2042813101</v>
      </c>
      <c r="K10121">
        <v>9960240.0264226496</v>
      </c>
      <c r="L10121">
        <v>16636569.969915001</v>
      </c>
      <c r="M10121">
        <v>18235497.823684499</v>
      </c>
      <c r="N10121">
        <v>28333719.648965199</v>
      </c>
      <c r="O10121">
        <v>44228591.7647468</v>
      </c>
      <c r="Q10121" t="str">
        <f>VLOOKUP(A10121,Lookup_Tables!$D$2:$E$7,2,FALSE)</f>
        <v>PF</v>
      </c>
      <c r="R10121" t="str">
        <f>IFERROR(VLOOKUP(D10121,Lookup_Tables!$A$2:$B$21,2,FALSE),"All")</f>
        <v>Residual Inst</v>
      </c>
    </row>
    <row r="10122" spans="1:18" hidden="1">
      <c r="A10122">
        <v>4096</v>
      </c>
      <c r="B10122">
        <v>52</v>
      </c>
      <c r="C10122" t="s">
        <v>38</v>
      </c>
      <c r="D10122">
        <v>14</v>
      </c>
      <c r="E10122">
        <v>426366.36153070902</v>
      </c>
      <c r="F10122">
        <v>116193.25190503511</v>
      </c>
      <c r="G10122">
        <v>87457.837934733194</v>
      </c>
      <c r="H10122">
        <v>1219235.8605031201</v>
      </c>
      <c r="I10122">
        <v>2095550.9767545101</v>
      </c>
      <c r="J10122">
        <v>5241639.2938265996</v>
      </c>
      <c r="K10122">
        <v>11631987.8272557</v>
      </c>
      <c r="L10122">
        <v>20751279.508312099</v>
      </c>
      <c r="M10122">
        <v>24081018.6641845</v>
      </c>
      <c r="N10122">
        <v>39128056.062628098</v>
      </c>
      <c r="O10122">
        <v>50239018.536705703</v>
      </c>
      <c r="Q10122" t="str">
        <f>VLOOKUP(A10122,Lookup_Tables!$D$2:$E$7,2,FALSE)</f>
        <v>PF</v>
      </c>
      <c r="R10122" t="str">
        <f>IFERROR(VLOOKUP(D10122,Lookup_Tables!$A$2:$B$21,2,FALSE),"All")</f>
        <v>Road</v>
      </c>
    </row>
    <row r="10123" spans="1:18" hidden="1">
      <c r="A10123">
        <v>4096</v>
      </c>
      <c r="B10123">
        <v>52</v>
      </c>
      <c r="C10123" t="s">
        <v>39</v>
      </c>
      <c r="D10123">
        <v>14</v>
      </c>
      <c r="E10123">
        <v>422833.96305430803</v>
      </c>
      <c r="F10123">
        <v>115580.40039703122</v>
      </c>
      <c r="G10123">
        <v>86001.367084331199</v>
      </c>
      <c r="H10123">
        <v>1216722.21488088</v>
      </c>
      <c r="I10123">
        <v>2046269.6290468399</v>
      </c>
      <c r="J10123">
        <v>5152851.4430775195</v>
      </c>
      <c r="K10123">
        <v>11538289.494057501</v>
      </c>
      <c r="L10123">
        <v>20751279.508312099</v>
      </c>
      <c r="M10123">
        <v>24081018.6641845</v>
      </c>
      <c r="N10123">
        <v>38741523.003236704</v>
      </c>
      <c r="O10123">
        <v>49823605.1698974</v>
      </c>
      <c r="Q10123" t="str">
        <f>VLOOKUP(A10123,Lookup_Tables!$D$2:$E$7,2,FALSE)</f>
        <v>PF</v>
      </c>
      <c r="R10123" t="str">
        <f>IFERROR(VLOOKUP(D10123,Lookup_Tables!$A$2:$B$21,2,FALSE),"All")</f>
        <v>Road</v>
      </c>
    </row>
    <row r="10124" spans="1:18" hidden="1">
      <c r="A10124">
        <v>4096</v>
      </c>
      <c r="B10124">
        <v>52</v>
      </c>
      <c r="C10124" t="s">
        <v>38</v>
      </c>
      <c r="D10124">
        <v>15</v>
      </c>
      <c r="E10124">
        <v>12370481.547356401</v>
      </c>
      <c r="F10124">
        <v>3591574.0739982277</v>
      </c>
      <c r="G10124">
        <v>7084316.0034165904</v>
      </c>
      <c r="H10124">
        <v>43373121.555632301</v>
      </c>
      <c r="I10124">
        <v>62843680.296775401</v>
      </c>
      <c r="J10124">
        <v>148135086.38786501</v>
      </c>
      <c r="K10124">
        <v>313426266.82313102</v>
      </c>
      <c r="L10124">
        <v>549635157.32721102</v>
      </c>
      <c r="M10124">
        <v>624088610.107723</v>
      </c>
      <c r="N10124">
        <v>968876588.05627298</v>
      </c>
      <c r="O10124">
        <v>1411607533.4672501</v>
      </c>
      <c r="Q10124" t="str">
        <f>VLOOKUP(A10124,Lookup_Tables!$D$2:$E$7,2,FALSE)</f>
        <v>PF</v>
      </c>
      <c r="R10124" t="str">
        <f>IFERROR(VLOOKUP(D10124,Lookup_Tables!$A$2:$B$21,2,FALSE),"All")</f>
        <v>All</v>
      </c>
    </row>
    <row r="10125" spans="1:18" hidden="1">
      <c r="A10125">
        <v>4096</v>
      </c>
      <c r="B10125">
        <v>52</v>
      </c>
      <c r="C10125" t="s">
        <v>39</v>
      </c>
      <c r="D10125">
        <v>15</v>
      </c>
      <c r="E10125">
        <v>12190612.786103399</v>
      </c>
      <c r="F10125">
        <v>3604742.1436965652</v>
      </c>
      <c r="G10125">
        <v>6903421.4375541499</v>
      </c>
      <c r="H10125">
        <v>42574421.133838102</v>
      </c>
      <c r="I10125">
        <v>61874223.243385002</v>
      </c>
      <c r="J10125">
        <v>138533476.173572</v>
      </c>
      <c r="K10125">
        <v>312529541.52824801</v>
      </c>
      <c r="L10125">
        <v>528110210.89756203</v>
      </c>
      <c r="M10125">
        <v>603134750.60874701</v>
      </c>
      <c r="N10125">
        <v>968876588.05627298</v>
      </c>
      <c r="O10125">
        <v>1411607533.4672501</v>
      </c>
      <c r="Q10125" t="str">
        <f>VLOOKUP(A10125,Lookup_Tables!$D$2:$E$7,2,FALSE)</f>
        <v>PF</v>
      </c>
      <c r="R10125" t="str">
        <f>IFERROR(VLOOKUP(D10125,Lookup_Tables!$A$2:$B$21,2,FALSE),"All")</f>
        <v>All</v>
      </c>
    </row>
    <row r="10126" spans="1:18" hidden="1">
      <c r="A10126">
        <v>4096</v>
      </c>
      <c r="B10126">
        <v>52</v>
      </c>
      <c r="C10126" t="s">
        <v>38</v>
      </c>
      <c r="D10126">
        <v>16</v>
      </c>
      <c r="E10126">
        <v>1360475.91478539</v>
      </c>
      <c r="F10126">
        <v>382335.71768669924</v>
      </c>
      <c r="G10126">
        <v>738309.25095156603</v>
      </c>
      <c r="H10126">
        <v>4644629.8780579697</v>
      </c>
      <c r="I10126">
        <v>6709072.0665977402</v>
      </c>
      <c r="J10126">
        <v>15404445.9540835</v>
      </c>
      <c r="K10126">
        <v>34844457.044481099</v>
      </c>
      <c r="L10126">
        <v>62956000.767947197</v>
      </c>
      <c r="M10126">
        <v>72869129.288048804</v>
      </c>
      <c r="N10126">
        <v>114293903.44644</v>
      </c>
      <c r="O10126">
        <v>162168247.960989</v>
      </c>
      <c r="Q10126" t="str">
        <f>VLOOKUP(A10126,Lookup_Tables!$D$2:$E$7,2,FALSE)</f>
        <v>PF</v>
      </c>
      <c r="R10126" t="str">
        <f>IFERROR(VLOOKUP(D10126,Lookup_Tables!$A$2:$B$21,2,FALSE),"All")</f>
        <v>Government_Loss</v>
      </c>
    </row>
    <row r="10127" spans="1:18" hidden="1">
      <c r="A10127">
        <v>4096</v>
      </c>
      <c r="B10127">
        <v>52</v>
      </c>
      <c r="C10127" t="s">
        <v>39</v>
      </c>
      <c r="D10127">
        <v>16</v>
      </c>
      <c r="E10127">
        <v>1343392.6277300699</v>
      </c>
      <c r="F10127">
        <v>376879.44469537656</v>
      </c>
      <c r="G10127">
        <v>718210.49134964601</v>
      </c>
      <c r="H10127">
        <v>4532506.5586531097</v>
      </c>
      <c r="I10127">
        <v>6499506.23438231</v>
      </c>
      <c r="J10127">
        <v>15029173.022577601</v>
      </c>
      <c r="K10127">
        <v>34233694.485759303</v>
      </c>
      <c r="L10127">
        <v>62956000.767947197</v>
      </c>
      <c r="M10127">
        <v>72832705.882156596</v>
      </c>
      <c r="N10127">
        <v>114293903.44644</v>
      </c>
      <c r="O10127">
        <v>162168247.960989</v>
      </c>
      <c r="Q10127" t="str">
        <f>VLOOKUP(A10127,Lookup_Tables!$D$2:$E$7,2,FALSE)</f>
        <v>PF</v>
      </c>
      <c r="R10127" t="str">
        <f>IFERROR(VLOOKUP(D10127,Lookup_Tables!$A$2:$B$21,2,FALSE),"All")</f>
        <v>Government_Loss</v>
      </c>
    </row>
    <row r="10128" spans="1:18" hidden="1">
      <c r="A10128">
        <v>4096</v>
      </c>
      <c r="B10128">
        <v>52</v>
      </c>
      <c r="C10128" t="s">
        <v>38</v>
      </c>
      <c r="D10128">
        <v>17</v>
      </c>
      <c r="E10128">
        <v>1186823.55128869</v>
      </c>
      <c r="F10128">
        <v>348038.83980906149</v>
      </c>
      <c r="G10128">
        <v>667980.60398754</v>
      </c>
      <c r="H10128">
        <v>4163696.9263093499</v>
      </c>
      <c r="I10128">
        <v>5783815.0137709295</v>
      </c>
      <c r="J10128">
        <v>13225798.0387132</v>
      </c>
      <c r="K10128">
        <v>30187036.507944401</v>
      </c>
      <c r="L10128">
        <v>53904330.986841999</v>
      </c>
      <c r="M10128">
        <v>61909300.539673097</v>
      </c>
      <c r="N10128">
        <v>91952390.7854027</v>
      </c>
      <c r="O10128">
        <v>140961881.83665001</v>
      </c>
      <c r="Q10128" t="str">
        <f>VLOOKUP(A10128,Lookup_Tables!$D$2:$E$7,2,FALSE)</f>
        <v>PF</v>
      </c>
      <c r="R10128" t="str">
        <f>IFERROR(VLOOKUP(D10128,Lookup_Tables!$A$2:$B$21,2,FALSE),"All")</f>
        <v>Emergency_Loss</v>
      </c>
    </row>
    <row r="10129" spans="1:18" hidden="1">
      <c r="A10129">
        <v>4096</v>
      </c>
      <c r="B10129">
        <v>52</v>
      </c>
      <c r="C10129" t="s">
        <v>39</v>
      </c>
      <c r="D10129">
        <v>17</v>
      </c>
      <c r="E10129">
        <v>1170421.3850728699</v>
      </c>
      <c r="F10129">
        <v>347192.51594764716</v>
      </c>
      <c r="G10129">
        <v>646087.05704700702</v>
      </c>
      <c r="H10129">
        <v>3946265.8512483798</v>
      </c>
      <c r="I10129">
        <v>5693593.0943440599</v>
      </c>
      <c r="J10129">
        <v>12933332.8937316</v>
      </c>
      <c r="K10129">
        <v>29662474.7618194</v>
      </c>
      <c r="L10129">
        <v>52093223.980326504</v>
      </c>
      <c r="M10129">
        <v>59793719.289228797</v>
      </c>
      <c r="N10129">
        <v>91952390.7854027</v>
      </c>
      <c r="O10129">
        <v>140961881.83665001</v>
      </c>
      <c r="Q10129" t="str">
        <f>VLOOKUP(A10129,Lookup_Tables!$D$2:$E$7,2,FALSE)</f>
        <v>PF</v>
      </c>
      <c r="R10129" t="str">
        <f>IFERROR(VLOOKUP(D10129,Lookup_Tables!$A$2:$B$21,2,FALSE),"All")</f>
        <v>Emergency_Loss</v>
      </c>
    </row>
    <row r="10130" spans="1:18" hidden="1">
      <c r="A10130">
        <v>4096</v>
      </c>
      <c r="B10130">
        <v>52</v>
      </c>
      <c r="C10130" t="s">
        <v>38</v>
      </c>
      <c r="D10130">
        <v>18</v>
      </c>
      <c r="E10130">
        <v>2547299.46607411</v>
      </c>
      <c r="F10130">
        <v>719958.57648842363</v>
      </c>
      <c r="G10130">
        <v>1401016.4343992199</v>
      </c>
      <c r="H10130">
        <v>8672698.0358060505</v>
      </c>
      <c r="I10130">
        <v>12379831.3407159</v>
      </c>
      <c r="J10130">
        <v>29179381.0363038</v>
      </c>
      <c r="K10130">
        <v>65817336.347207896</v>
      </c>
      <c r="L10130">
        <v>113965765.02935401</v>
      </c>
      <c r="M10130">
        <v>133658877.437103</v>
      </c>
      <c r="N10130">
        <v>206646700.45830601</v>
      </c>
      <c r="O10130">
        <v>311586798.63631499</v>
      </c>
      <c r="Q10130" t="str">
        <f>VLOOKUP(A10130,Lookup_Tables!$D$2:$E$7,2,FALSE)</f>
        <v>PF</v>
      </c>
      <c r="R10130" t="str">
        <f>IFERROR(VLOOKUP(D10130,Lookup_Tables!$A$2:$B$21,2,FALSE),"All")</f>
        <v>Govt_Plus_Emergency</v>
      </c>
    </row>
    <row r="10131" spans="1:18" hidden="1">
      <c r="A10131">
        <v>4096</v>
      </c>
      <c r="B10131">
        <v>52</v>
      </c>
      <c r="C10131" t="s">
        <v>39</v>
      </c>
      <c r="D10131">
        <v>18</v>
      </c>
      <c r="E10131">
        <v>2513780.6745339902</v>
      </c>
      <c r="F10131">
        <v>714180.06565818144</v>
      </c>
      <c r="G10131">
        <v>1366125.03799942</v>
      </c>
      <c r="H10131">
        <v>8389616.3241438698</v>
      </c>
      <c r="I10131">
        <v>12070844.887708001</v>
      </c>
      <c r="J10131">
        <v>27860357.078092799</v>
      </c>
      <c r="K10131">
        <v>64601083.043898903</v>
      </c>
      <c r="L10131">
        <v>113965765.02935401</v>
      </c>
      <c r="M10131">
        <v>133474747.37257101</v>
      </c>
      <c r="N10131">
        <v>206646700.45830601</v>
      </c>
      <c r="O10131">
        <v>311586798.63631499</v>
      </c>
      <c r="Q10131" t="str">
        <f>VLOOKUP(A10131,Lookup_Tables!$D$2:$E$7,2,FALSE)</f>
        <v>PF</v>
      </c>
      <c r="R10131" t="str">
        <f>IFERROR(VLOOKUP(D10131,Lookup_Tables!$A$2:$B$21,2,FALSE),"All")</f>
        <v>Govt_Plus_Emergency</v>
      </c>
    </row>
    <row r="10132" spans="1:18" hidden="1">
      <c r="A10132">
        <v>4096</v>
      </c>
      <c r="B10132">
        <v>53</v>
      </c>
      <c r="C10132" t="s">
        <v>38</v>
      </c>
      <c r="D10132">
        <v>0</v>
      </c>
      <c r="E10132">
        <v>4127974.16632486</v>
      </c>
      <c r="F10132">
        <v>1858792.5356495515</v>
      </c>
      <c r="G10132">
        <v>0</v>
      </c>
      <c r="H10132">
        <v>799408.46685226297</v>
      </c>
      <c r="I10132">
        <v>1640303.8177757801</v>
      </c>
      <c r="J10132">
        <v>4946256.0618261797</v>
      </c>
      <c r="K10132">
        <v>19739881.385979202</v>
      </c>
      <c r="L10132">
        <v>118624280.408572</v>
      </c>
      <c r="M10132">
        <v>163457133.00387499</v>
      </c>
      <c r="N10132">
        <v>406740592.46096402</v>
      </c>
      <c r="O10132">
        <v>1241540419.70349</v>
      </c>
      <c r="Q10132" t="str">
        <f>VLOOKUP(A10132,Lookup_Tables!$D$2:$E$7,2,FALSE)</f>
        <v>PF</v>
      </c>
      <c r="R10132" t="str">
        <f>IFERROR(VLOOKUP(D10132,Lookup_Tables!$A$2:$B$21,2,FALSE),"All")</f>
        <v>Private Assets</v>
      </c>
    </row>
    <row r="10133" spans="1:18" hidden="1">
      <c r="A10133">
        <v>4096</v>
      </c>
      <c r="B10133">
        <v>53</v>
      </c>
      <c r="C10133" t="s">
        <v>39</v>
      </c>
      <c r="D10133">
        <v>0</v>
      </c>
      <c r="E10133">
        <v>4124166.4217451401</v>
      </c>
      <c r="F10133">
        <v>1858061.4373786459</v>
      </c>
      <c r="G10133">
        <v>0</v>
      </c>
      <c r="H10133">
        <v>783642.22029244201</v>
      </c>
      <c r="I10133">
        <v>1640303.8177757801</v>
      </c>
      <c r="J10133">
        <v>4847618.6704110997</v>
      </c>
      <c r="K10133">
        <v>19739881.385979202</v>
      </c>
      <c r="L10133">
        <v>116639116.376862</v>
      </c>
      <c r="M10133">
        <v>163457133.00387499</v>
      </c>
      <c r="N10133">
        <v>406740592.46096402</v>
      </c>
      <c r="O10133">
        <v>1241540419.70349</v>
      </c>
      <c r="Q10133" t="str">
        <f>VLOOKUP(A10133,Lookup_Tables!$D$2:$E$7,2,FALSE)</f>
        <v>PF</v>
      </c>
      <c r="R10133" t="str">
        <f>IFERROR(VLOOKUP(D10133,Lookup_Tables!$A$2:$B$21,2,FALSE),"All")</f>
        <v>Private Assets</v>
      </c>
    </row>
    <row r="10134" spans="1:18" hidden="1">
      <c r="A10134">
        <v>4096</v>
      </c>
      <c r="B10134">
        <v>53</v>
      </c>
      <c r="C10134" t="s">
        <v>38</v>
      </c>
      <c r="D10134">
        <v>2</v>
      </c>
      <c r="E10134">
        <v>255975.63445024099</v>
      </c>
      <c r="F10134">
        <v>109047.50494431477</v>
      </c>
      <c r="G10134">
        <v>0</v>
      </c>
      <c r="H10134">
        <v>105475.696074254</v>
      </c>
      <c r="I10134">
        <v>300797.07781016198</v>
      </c>
      <c r="J10134">
        <v>737915.57517828699</v>
      </c>
      <c r="K10134">
        <v>2073585.6097685299</v>
      </c>
      <c r="L10134">
        <v>7816097.8863966996</v>
      </c>
      <c r="M10134">
        <v>11676654.906759599</v>
      </c>
      <c r="N10134">
        <v>24626250.036178902</v>
      </c>
      <c r="O10134">
        <v>68671589.60898</v>
      </c>
      <c r="Q10134" t="str">
        <f>VLOOKUP(A10134,Lookup_Tables!$D$2:$E$7,2,FALSE)</f>
        <v>PF</v>
      </c>
      <c r="R10134" t="str">
        <f>IFERROR(VLOOKUP(D10134,Lookup_Tables!$A$2:$B$21,2,FALSE),"All")</f>
        <v>Bridge</v>
      </c>
    </row>
    <row r="10135" spans="1:18" hidden="1">
      <c r="A10135">
        <v>4096</v>
      </c>
      <c r="B10135">
        <v>53</v>
      </c>
      <c r="C10135" t="s">
        <v>39</v>
      </c>
      <c r="D10135">
        <v>2</v>
      </c>
      <c r="E10135">
        <v>255600.494718325</v>
      </c>
      <c r="F10135">
        <v>109260.59310571224</v>
      </c>
      <c r="G10135">
        <v>0</v>
      </c>
      <c r="H10135">
        <v>105475.696074254</v>
      </c>
      <c r="I10135">
        <v>262454.57831828803</v>
      </c>
      <c r="J10135">
        <v>736630.54773516499</v>
      </c>
      <c r="K10135">
        <v>2060756.72574208</v>
      </c>
      <c r="L10135">
        <v>7816097.8863966996</v>
      </c>
      <c r="M10135">
        <v>11676654.906759599</v>
      </c>
      <c r="N10135">
        <v>24626250.036178902</v>
      </c>
      <c r="O10135">
        <v>68671589.60898</v>
      </c>
      <c r="Q10135" t="str">
        <f>VLOOKUP(A10135,Lookup_Tables!$D$2:$E$7,2,FALSE)</f>
        <v>PF</v>
      </c>
      <c r="R10135" t="str">
        <f>IFERROR(VLOOKUP(D10135,Lookup_Tables!$A$2:$B$21,2,FALSE),"All")</f>
        <v>Bridge</v>
      </c>
    </row>
    <row r="10136" spans="1:18" hidden="1">
      <c r="A10136">
        <v>4096</v>
      </c>
      <c r="B10136">
        <v>53</v>
      </c>
      <c r="C10136" t="s">
        <v>38</v>
      </c>
      <c r="D10136">
        <v>3</v>
      </c>
      <c r="E10136">
        <v>6387.6803720907401</v>
      </c>
      <c r="F10136">
        <v>2907.3579958960181</v>
      </c>
      <c r="G10136">
        <v>0</v>
      </c>
      <c r="H10136">
        <v>606.55887021959404</v>
      </c>
      <c r="I10136">
        <v>2789.8687581937802</v>
      </c>
      <c r="J10136">
        <v>11232.140586100801</v>
      </c>
      <c r="K10136">
        <v>21807.869704479101</v>
      </c>
      <c r="L10136">
        <v>74895.264696767394</v>
      </c>
      <c r="M10136">
        <v>185177.25652755101</v>
      </c>
      <c r="N10136">
        <v>709842.37484639406</v>
      </c>
      <c r="O10136">
        <v>2062627.50058004</v>
      </c>
      <c r="Q10136" t="str">
        <f>VLOOKUP(A10136,Lookup_Tables!$D$2:$E$7,2,FALSE)</f>
        <v>PF</v>
      </c>
      <c r="R10136" t="str">
        <f>IFERROR(VLOOKUP(D10136,Lookup_Tables!$A$2:$B$21,2,FALSE),"All")</f>
        <v>Govt Hosp</v>
      </c>
    </row>
    <row r="10137" spans="1:18" hidden="1">
      <c r="A10137">
        <v>4096</v>
      </c>
      <c r="B10137">
        <v>53</v>
      </c>
      <c r="C10137" t="s">
        <v>39</v>
      </c>
      <c r="D10137">
        <v>3</v>
      </c>
      <c r="E10137">
        <v>6382.1696570453596</v>
      </c>
      <c r="F10137">
        <v>2925.9283801589236</v>
      </c>
      <c r="G10137">
        <v>0</v>
      </c>
      <c r="H10137">
        <v>606.55887021959404</v>
      </c>
      <c r="I10137">
        <v>2789.8687581937802</v>
      </c>
      <c r="J10137">
        <v>11232.140586100801</v>
      </c>
      <c r="K10137">
        <v>21807.869704479101</v>
      </c>
      <c r="L10137">
        <v>74895.264696767394</v>
      </c>
      <c r="M10137">
        <v>173136.70687340799</v>
      </c>
      <c r="N10137">
        <v>709842.37484639406</v>
      </c>
      <c r="O10137">
        <v>2062627.50058004</v>
      </c>
      <c r="Q10137" t="str">
        <f>VLOOKUP(A10137,Lookup_Tables!$D$2:$E$7,2,FALSE)</f>
        <v>PF</v>
      </c>
      <c r="R10137" t="str">
        <f>IFERROR(VLOOKUP(D10137,Lookup_Tables!$A$2:$B$21,2,FALSE),"All")</f>
        <v>Govt Hosp</v>
      </c>
    </row>
    <row r="10138" spans="1:18" hidden="1">
      <c r="A10138">
        <v>4096</v>
      </c>
      <c r="B10138">
        <v>53</v>
      </c>
      <c r="C10138" t="s">
        <v>38</v>
      </c>
      <c r="D10138">
        <v>4</v>
      </c>
      <c r="E10138">
        <v>10457.668801490099</v>
      </c>
      <c r="F10138">
        <v>4336.5371348658082</v>
      </c>
      <c r="G10138">
        <v>0</v>
      </c>
      <c r="H10138">
        <v>2803.23927290759</v>
      </c>
      <c r="I10138">
        <v>9091.9226970823493</v>
      </c>
      <c r="J10138">
        <v>33149.104947709799</v>
      </c>
      <c r="K10138">
        <v>91372.890285697096</v>
      </c>
      <c r="L10138">
        <v>363490.210992851</v>
      </c>
      <c r="M10138">
        <v>459275.71406457102</v>
      </c>
      <c r="N10138">
        <v>1202832.35465366</v>
      </c>
      <c r="O10138">
        <v>2707988.2951248498</v>
      </c>
      <c r="Q10138" t="str">
        <f>VLOOKUP(A10138,Lookup_Tables!$D$2:$E$7,2,FALSE)</f>
        <v>PF</v>
      </c>
      <c r="R10138" t="str">
        <f>IFERROR(VLOOKUP(D10138,Lookup_Tables!$A$2:$B$21,2,FALSE),"All")</f>
        <v>Govt Med Fac</v>
      </c>
    </row>
    <row r="10139" spans="1:18" hidden="1">
      <c r="A10139">
        <v>4096</v>
      </c>
      <c r="B10139">
        <v>53</v>
      </c>
      <c r="C10139" t="s">
        <v>39</v>
      </c>
      <c r="D10139">
        <v>4</v>
      </c>
      <c r="E10139">
        <v>10438.752064865501</v>
      </c>
      <c r="F10139">
        <v>4329.4739598059132</v>
      </c>
      <c r="G10139">
        <v>0</v>
      </c>
      <c r="H10139">
        <v>2803.23927290759</v>
      </c>
      <c r="I10139">
        <v>9014.5363927254893</v>
      </c>
      <c r="J10139">
        <v>32620.1354315924</v>
      </c>
      <c r="K10139">
        <v>91372.890285697096</v>
      </c>
      <c r="L10139">
        <v>357958.16172279202</v>
      </c>
      <c r="M10139">
        <v>459275.71406457102</v>
      </c>
      <c r="N10139">
        <v>1202832.35465366</v>
      </c>
      <c r="O10139">
        <v>2707988.2951248498</v>
      </c>
      <c r="Q10139" t="str">
        <f>VLOOKUP(A10139,Lookup_Tables!$D$2:$E$7,2,FALSE)</f>
        <v>PF</v>
      </c>
      <c r="R10139" t="str">
        <f>IFERROR(VLOOKUP(D10139,Lookup_Tables!$A$2:$B$21,2,FALSE),"All")</f>
        <v>Govt Med Fac</v>
      </c>
    </row>
    <row r="10140" spans="1:18" hidden="1">
      <c r="A10140">
        <v>4096</v>
      </c>
      <c r="B10140">
        <v>53</v>
      </c>
      <c r="C10140" t="s">
        <v>38</v>
      </c>
      <c r="D10140">
        <v>7</v>
      </c>
      <c r="E10140">
        <v>502.96711008297001</v>
      </c>
      <c r="F10140">
        <v>105.8914056101064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66182.208431057894</v>
      </c>
      <c r="M10140">
        <v>66182.208431057894</v>
      </c>
      <c r="N10140">
        <v>66182.208431057894</v>
      </c>
      <c r="O10140">
        <v>132346.87074863201</v>
      </c>
      <c r="Q10140" t="str">
        <f>VLOOKUP(A10140,Lookup_Tables!$D$2:$E$7,2,FALSE)</f>
        <v>PF</v>
      </c>
      <c r="R10140" t="str">
        <f>IFERROR(VLOOKUP(D10140,Lookup_Tables!$A$2:$B$21,2,FALSE),"All")</f>
        <v>Power Plant</v>
      </c>
    </row>
    <row r="10141" spans="1:18" hidden="1">
      <c r="A10141">
        <v>4096</v>
      </c>
      <c r="B10141">
        <v>53</v>
      </c>
      <c r="C10141" t="s">
        <v>39</v>
      </c>
      <c r="D10141">
        <v>7</v>
      </c>
      <c r="E10141">
        <v>502.96711008297001</v>
      </c>
      <c r="F10141">
        <v>105.8914056101064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66182.208431057894</v>
      </c>
      <c r="M10141">
        <v>66182.208431057894</v>
      </c>
      <c r="N10141">
        <v>66182.208431057894</v>
      </c>
      <c r="O10141">
        <v>132346.87074863201</v>
      </c>
      <c r="Q10141" t="str">
        <f>VLOOKUP(A10141,Lookup_Tables!$D$2:$E$7,2,FALSE)</f>
        <v>PF</v>
      </c>
      <c r="R10141" t="str">
        <f>IFERROR(VLOOKUP(D10141,Lookup_Tables!$A$2:$B$21,2,FALSE),"All")</f>
        <v>Power Plant</v>
      </c>
    </row>
    <row r="10142" spans="1:18" hidden="1">
      <c r="A10142">
        <v>4096</v>
      </c>
      <c r="B10142">
        <v>53</v>
      </c>
      <c r="C10142" t="s">
        <v>38</v>
      </c>
      <c r="D10142">
        <v>9</v>
      </c>
      <c r="E10142">
        <v>3285.5698126266898</v>
      </c>
      <c r="F10142">
        <v>1842.2057197886613</v>
      </c>
      <c r="G10142">
        <v>0</v>
      </c>
      <c r="H10142">
        <v>191.506992263554</v>
      </c>
      <c r="I10142">
        <v>5760.8599221185495</v>
      </c>
      <c r="J10142">
        <v>18604.865873925999</v>
      </c>
      <c r="K10142">
        <v>42074.215477423597</v>
      </c>
      <c r="L10142">
        <v>79762.3450888558</v>
      </c>
      <c r="M10142">
        <v>104337.00603535101</v>
      </c>
      <c r="N10142">
        <v>224495.68531335701</v>
      </c>
      <c r="O10142">
        <v>455924.15389324102</v>
      </c>
      <c r="Q10142" t="str">
        <f>VLOOKUP(A10142,Lookup_Tables!$D$2:$E$7,2,FALSE)</f>
        <v>PF</v>
      </c>
      <c r="R10142" t="str">
        <f>IFERROR(VLOOKUP(D10142,Lookup_Tables!$A$2:$B$21,2,FALSE),"All")</f>
        <v>Pub Admin Bldg</v>
      </c>
    </row>
    <row r="10143" spans="1:18" hidden="1">
      <c r="A10143">
        <v>4096</v>
      </c>
      <c r="B10143">
        <v>53</v>
      </c>
      <c r="C10143" t="s">
        <v>39</v>
      </c>
      <c r="D10143">
        <v>9</v>
      </c>
      <c r="E10143">
        <v>3277.2965911493902</v>
      </c>
      <c r="F10143">
        <v>1843.1989770356117</v>
      </c>
      <c r="G10143">
        <v>0</v>
      </c>
      <c r="H10143">
        <v>191.506992263554</v>
      </c>
      <c r="I10143">
        <v>5760.8599221185495</v>
      </c>
      <c r="J10143">
        <v>18239.578021373</v>
      </c>
      <c r="K10143">
        <v>42074.215477423597</v>
      </c>
      <c r="L10143">
        <v>79762.3450888558</v>
      </c>
      <c r="M10143">
        <v>101530.20593599101</v>
      </c>
      <c r="N10143">
        <v>224495.68531335701</v>
      </c>
      <c r="O10143">
        <v>455924.15389324102</v>
      </c>
      <c r="Q10143" t="str">
        <f>VLOOKUP(A10143,Lookup_Tables!$D$2:$E$7,2,FALSE)</f>
        <v>PF</v>
      </c>
      <c r="R10143" t="str">
        <f>IFERROR(VLOOKUP(D10143,Lookup_Tables!$A$2:$B$21,2,FALSE),"All")</f>
        <v>Pub Admin Bldg</v>
      </c>
    </row>
    <row r="10144" spans="1:18" hidden="1">
      <c r="A10144">
        <v>4096</v>
      </c>
      <c r="B10144">
        <v>53</v>
      </c>
      <c r="C10144" t="s">
        <v>38</v>
      </c>
      <c r="D10144">
        <v>10</v>
      </c>
      <c r="E10144">
        <v>147424.075057204</v>
      </c>
      <c r="F10144">
        <v>60061.572135803755</v>
      </c>
      <c r="G10144">
        <v>0</v>
      </c>
      <c r="H10144">
        <v>87780.439760089299</v>
      </c>
      <c r="I10144">
        <v>137076.84039946299</v>
      </c>
      <c r="J10144">
        <v>349062.59873572999</v>
      </c>
      <c r="K10144">
        <v>1062525.67013417</v>
      </c>
      <c r="L10144">
        <v>4789679.48159857</v>
      </c>
      <c r="M10144">
        <v>6375291.6764659304</v>
      </c>
      <c r="N10144">
        <v>15661816.732436899</v>
      </c>
      <c r="O10144">
        <v>42944275.043665998</v>
      </c>
      <c r="Q10144" t="str">
        <f>VLOOKUP(A10144,Lookup_Tables!$D$2:$E$7,2,FALSE)</f>
        <v>PF</v>
      </c>
      <c r="R10144" t="str">
        <f>IFERROR(VLOOKUP(D10144,Lookup_Tables!$A$2:$B$21,2,FALSE),"All")</f>
        <v>Pub School</v>
      </c>
    </row>
    <row r="10145" spans="1:18" hidden="1">
      <c r="A10145">
        <v>4096</v>
      </c>
      <c r="B10145">
        <v>53</v>
      </c>
      <c r="C10145" t="s">
        <v>39</v>
      </c>
      <c r="D10145">
        <v>10</v>
      </c>
      <c r="E10145">
        <v>147183.15594122701</v>
      </c>
      <c r="F10145">
        <v>60166.951143681785</v>
      </c>
      <c r="G10145">
        <v>0</v>
      </c>
      <c r="H10145">
        <v>87679.125649693699</v>
      </c>
      <c r="I10145">
        <v>135333.73559774799</v>
      </c>
      <c r="J10145">
        <v>330179.51918727899</v>
      </c>
      <c r="K10145">
        <v>1039060.40473313</v>
      </c>
      <c r="L10145">
        <v>4773455.29951947</v>
      </c>
      <c r="M10145">
        <v>6375291.6764659304</v>
      </c>
      <c r="N10145">
        <v>15661816.732436899</v>
      </c>
      <c r="O10145">
        <v>42944275.043665998</v>
      </c>
      <c r="Q10145" t="str">
        <f>VLOOKUP(A10145,Lookup_Tables!$D$2:$E$7,2,FALSE)</f>
        <v>PF</v>
      </c>
      <c r="R10145" t="str">
        <f>IFERROR(VLOOKUP(D10145,Lookup_Tables!$A$2:$B$21,2,FALSE),"All")</f>
        <v>Pub School</v>
      </c>
    </row>
    <row r="10146" spans="1:18" hidden="1">
      <c r="A10146">
        <v>4096</v>
      </c>
      <c r="B10146">
        <v>53</v>
      </c>
      <c r="C10146" t="s">
        <v>38</v>
      </c>
      <c r="D10146">
        <v>11</v>
      </c>
      <c r="E10146">
        <v>78436.271841904105</v>
      </c>
      <c r="F10146">
        <v>42151.277828234532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3577433.4556242698</v>
      </c>
      <c r="O10146">
        <v>32707560.558045302</v>
      </c>
      <c r="Q10146" t="str">
        <f>VLOOKUP(A10146,Lookup_Tables!$D$2:$E$7,2,FALSE)</f>
        <v>PF</v>
      </c>
      <c r="R10146" t="str">
        <f>IFERROR(VLOOKUP(D10146,Lookup_Tables!$A$2:$B$21,2,FALSE),"All")</f>
        <v>Pub Univ</v>
      </c>
    </row>
    <row r="10147" spans="1:18" hidden="1">
      <c r="A10147">
        <v>4096</v>
      </c>
      <c r="B10147">
        <v>53</v>
      </c>
      <c r="C10147" t="s">
        <v>39</v>
      </c>
      <c r="D10147">
        <v>11</v>
      </c>
      <c r="E10147">
        <v>78436.271841904105</v>
      </c>
      <c r="F10147">
        <v>42151.277828234532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3577433.4556242698</v>
      </c>
      <c r="O10147">
        <v>32707560.558045302</v>
      </c>
      <c r="Q10147" t="str">
        <f>VLOOKUP(A10147,Lookup_Tables!$D$2:$E$7,2,FALSE)</f>
        <v>PF</v>
      </c>
      <c r="R10147" t="str">
        <f>IFERROR(VLOOKUP(D10147,Lookup_Tables!$A$2:$B$21,2,FALSE),"All")</f>
        <v>Pub Univ</v>
      </c>
    </row>
    <row r="10148" spans="1:18" hidden="1">
      <c r="A10148">
        <v>4096</v>
      </c>
      <c r="B10148">
        <v>53</v>
      </c>
      <c r="C10148" t="s">
        <v>38</v>
      </c>
      <c r="D10148">
        <v>13</v>
      </c>
      <c r="E10148">
        <v>110671.47232837</v>
      </c>
      <c r="F10148">
        <v>55719.406987274109</v>
      </c>
      <c r="G10148">
        <v>0</v>
      </c>
      <c r="H10148">
        <v>66461.687624598897</v>
      </c>
      <c r="I10148">
        <v>111578.53672888099</v>
      </c>
      <c r="J10148">
        <v>252092.08578814499</v>
      </c>
      <c r="K10148">
        <v>578451.54588967003</v>
      </c>
      <c r="L10148">
        <v>2624599.0429809098</v>
      </c>
      <c r="M10148">
        <v>4034211.5327002499</v>
      </c>
      <c r="N10148">
        <v>10685554.7628759</v>
      </c>
      <c r="O10148">
        <v>26229518.292349201</v>
      </c>
      <c r="Q10148" t="str">
        <f>VLOOKUP(A10148,Lookup_Tables!$D$2:$E$7,2,FALSE)</f>
        <v>PF</v>
      </c>
      <c r="R10148" t="str">
        <f>IFERROR(VLOOKUP(D10148,Lookup_Tables!$A$2:$B$21,2,FALSE),"All")</f>
        <v>Residual Inst</v>
      </c>
    </row>
    <row r="10149" spans="1:18" hidden="1">
      <c r="A10149">
        <v>4096</v>
      </c>
      <c r="B10149">
        <v>53</v>
      </c>
      <c r="C10149" t="s">
        <v>39</v>
      </c>
      <c r="D10149">
        <v>13</v>
      </c>
      <c r="E10149">
        <v>110515.8466746</v>
      </c>
      <c r="F10149">
        <v>55796.142877974729</v>
      </c>
      <c r="G10149">
        <v>0</v>
      </c>
      <c r="H10149">
        <v>66461.687624598897</v>
      </c>
      <c r="I10149">
        <v>111578.53672888099</v>
      </c>
      <c r="J10149">
        <v>242869.97270428101</v>
      </c>
      <c r="K10149">
        <v>574275.88039499102</v>
      </c>
      <c r="L10149">
        <v>2505336.9568223301</v>
      </c>
      <c r="M10149">
        <v>4034211.5327002499</v>
      </c>
      <c r="N10149">
        <v>10685554.7628759</v>
      </c>
      <c r="O10149">
        <v>26229518.292349201</v>
      </c>
      <c r="Q10149" t="str">
        <f>VLOOKUP(A10149,Lookup_Tables!$D$2:$E$7,2,FALSE)</f>
        <v>PF</v>
      </c>
      <c r="R10149" t="str">
        <f>IFERROR(VLOOKUP(D10149,Lookup_Tables!$A$2:$B$21,2,FALSE),"All")</f>
        <v>Residual Inst</v>
      </c>
    </row>
    <row r="10150" spans="1:18" hidden="1">
      <c r="A10150">
        <v>4096</v>
      </c>
      <c r="B10150">
        <v>53</v>
      </c>
      <c r="C10150" t="s">
        <v>38</v>
      </c>
      <c r="D10150">
        <v>14</v>
      </c>
      <c r="E10150">
        <v>221108.77394250201</v>
      </c>
      <c r="F10150">
        <v>99945.672701071366</v>
      </c>
      <c r="G10150">
        <v>0</v>
      </c>
      <c r="H10150">
        <v>21345.3828787116</v>
      </c>
      <c r="I10150">
        <v>47308.168322120502</v>
      </c>
      <c r="J10150">
        <v>194511.276914446</v>
      </c>
      <c r="K10150">
        <v>1653535.52545409</v>
      </c>
      <c r="L10150">
        <v>6481052.27387527</v>
      </c>
      <c r="M10150">
        <v>8743636.3122718707</v>
      </c>
      <c r="N10150">
        <v>23483355.054846101</v>
      </c>
      <c r="O10150">
        <v>62725552.848140202</v>
      </c>
      <c r="Q10150" t="str">
        <f>VLOOKUP(A10150,Lookup_Tables!$D$2:$E$7,2,FALSE)</f>
        <v>PF</v>
      </c>
      <c r="R10150" t="str">
        <f>IFERROR(VLOOKUP(D10150,Lookup_Tables!$A$2:$B$21,2,FALSE),"All")</f>
        <v>Road</v>
      </c>
    </row>
    <row r="10151" spans="1:18" hidden="1">
      <c r="A10151">
        <v>4096</v>
      </c>
      <c r="B10151">
        <v>53</v>
      </c>
      <c r="C10151" t="s">
        <v>39</v>
      </c>
      <c r="D10151">
        <v>14</v>
      </c>
      <c r="E10151">
        <v>220885.47306216901</v>
      </c>
      <c r="F10151">
        <v>100086.79500378799</v>
      </c>
      <c r="G10151">
        <v>0</v>
      </c>
      <c r="H10151">
        <v>21345.3828787116</v>
      </c>
      <c r="I10151">
        <v>46822.368294820597</v>
      </c>
      <c r="J10151">
        <v>188759.84007674901</v>
      </c>
      <c r="K10151">
        <v>1653535.52545409</v>
      </c>
      <c r="L10151">
        <v>6180620.7912806198</v>
      </c>
      <c r="M10151">
        <v>8743636.3122718707</v>
      </c>
      <c r="N10151">
        <v>23483355.054846101</v>
      </c>
      <c r="O10151">
        <v>62725552.848140202</v>
      </c>
      <c r="Q10151" t="str">
        <f>VLOOKUP(A10151,Lookup_Tables!$D$2:$E$7,2,FALSE)</f>
        <v>PF</v>
      </c>
      <c r="R10151" t="str">
        <f>IFERROR(VLOOKUP(D10151,Lookup_Tables!$A$2:$B$21,2,FALSE),"All")</f>
        <v>Road</v>
      </c>
    </row>
    <row r="10152" spans="1:18" hidden="1">
      <c r="A10152">
        <v>4096</v>
      </c>
      <c r="B10152">
        <v>53</v>
      </c>
      <c r="C10152" t="s">
        <v>38</v>
      </c>
      <c r="D10152">
        <v>15</v>
      </c>
      <c r="E10152">
        <v>4962224.2800414003</v>
      </c>
      <c r="F10152">
        <v>2206164.8531818767</v>
      </c>
      <c r="G10152">
        <v>0</v>
      </c>
      <c r="H10152">
        <v>1149686.51222586</v>
      </c>
      <c r="I10152">
        <v>2288359.5895512602</v>
      </c>
      <c r="J10152">
        <v>6741713.2118751695</v>
      </c>
      <c r="K10152">
        <v>24555587.7881363</v>
      </c>
      <c r="L10152">
        <v>140299976.012876</v>
      </c>
      <c r="M10152">
        <v>194822792.62022999</v>
      </c>
      <c r="N10152">
        <v>488052009.77016199</v>
      </c>
      <c r="O10152">
        <v>1509690750.6299801</v>
      </c>
      <c r="Q10152" t="str">
        <f>VLOOKUP(A10152,Lookup_Tables!$D$2:$E$7,2,FALSE)</f>
        <v>PF</v>
      </c>
      <c r="R10152" t="str">
        <f>IFERROR(VLOOKUP(D10152,Lookup_Tables!$A$2:$B$21,2,FALSE),"All")</f>
        <v>All</v>
      </c>
    </row>
    <row r="10153" spans="1:18" hidden="1">
      <c r="A10153">
        <v>4096</v>
      </c>
      <c r="B10153">
        <v>53</v>
      </c>
      <c r="C10153" t="s">
        <v>39</v>
      </c>
      <c r="D10153">
        <v>15</v>
      </c>
      <c r="E10153">
        <v>4957304.2985070702</v>
      </c>
      <c r="F10153">
        <v>2207702.3035007697</v>
      </c>
      <c r="G10153">
        <v>0</v>
      </c>
      <c r="H10153">
        <v>1139879.76114156</v>
      </c>
      <c r="I10153">
        <v>2283654.9290641202</v>
      </c>
      <c r="J10153">
        <v>6554953.0674962802</v>
      </c>
      <c r="K10153">
        <v>24148399.361689299</v>
      </c>
      <c r="L10153">
        <v>137874194.89974099</v>
      </c>
      <c r="M10153">
        <v>194822792.62022999</v>
      </c>
      <c r="N10153">
        <v>488052009.77016199</v>
      </c>
      <c r="O10153">
        <v>1509690750.6299801</v>
      </c>
      <c r="Q10153" t="str">
        <f>VLOOKUP(A10153,Lookup_Tables!$D$2:$E$7,2,FALSE)</f>
        <v>PF</v>
      </c>
      <c r="R10153" t="str">
        <f>IFERROR(VLOOKUP(D10153,Lookup_Tables!$A$2:$B$21,2,FALSE),"All")</f>
        <v>All</v>
      </c>
    </row>
    <row r="10154" spans="1:18" hidden="1">
      <c r="A10154">
        <v>4096</v>
      </c>
      <c r="B10154">
        <v>53</v>
      </c>
      <c r="C10154" t="s">
        <v>38</v>
      </c>
      <c r="D10154">
        <v>16</v>
      </c>
      <c r="E10154">
        <v>834250.11371651199</v>
      </c>
      <c r="F10154">
        <v>352795.02057382226</v>
      </c>
      <c r="G10154">
        <v>0</v>
      </c>
      <c r="H10154">
        <v>332920.45546994999</v>
      </c>
      <c r="I10154">
        <v>640935.921506988</v>
      </c>
      <c r="J10154">
        <v>1664279.6686243501</v>
      </c>
      <c r="K10154">
        <v>5621638.9077776996</v>
      </c>
      <c r="L10154">
        <v>23710989.108422</v>
      </c>
      <c r="M10154">
        <v>32493970.608228002</v>
      </c>
      <c r="N10154">
        <v>81311417.309198096</v>
      </c>
      <c r="O10154">
        <v>255928473.32030699</v>
      </c>
      <c r="Q10154" t="str">
        <f>VLOOKUP(A10154,Lookup_Tables!$D$2:$E$7,2,FALSE)</f>
        <v>PF</v>
      </c>
      <c r="R10154" t="str">
        <f>IFERROR(VLOOKUP(D10154,Lookup_Tables!$A$2:$B$21,2,FALSE),"All")</f>
        <v>Government_Loss</v>
      </c>
    </row>
    <row r="10155" spans="1:18" hidden="1">
      <c r="A10155">
        <v>4096</v>
      </c>
      <c r="B10155">
        <v>53</v>
      </c>
      <c r="C10155" t="s">
        <v>39</v>
      </c>
      <c r="D10155">
        <v>16</v>
      </c>
      <c r="E10155">
        <v>833168.40770939598</v>
      </c>
      <c r="F10155">
        <v>355489.53182091657</v>
      </c>
      <c r="G10155">
        <v>0</v>
      </c>
      <c r="H10155">
        <v>332920.45546994999</v>
      </c>
      <c r="I10155">
        <v>627988.79855335294</v>
      </c>
      <c r="J10155">
        <v>1661370.1395111701</v>
      </c>
      <c r="K10155">
        <v>5289289.3049502596</v>
      </c>
      <c r="L10155">
        <v>21798243.422372099</v>
      </c>
      <c r="M10155">
        <v>32493970.608228002</v>
      </c>
      <c r="N10155">
        <v>81311417.309198096</v>
      </c>
      <c r="O10155">
        <v>255928473.32030699</v>
      </c>
      <c r="Q10155" t="str">
        <f>VLOOKUP(A10155,Lookup_Tables!$D$2:$E$7,2,FALSE)</f>
        <v>PF</v>
      </c>
      <c r="R10155" t="str">
        <f>IFERROR(VLOOKUP(D10155,Lookup_Tables!$A$2:$B$21,2,FALSE),"All")</f>
        <v>Government_Loss</v>
      </c>
    </row>
    <row r="10156" spans="1:18" hidden="1">
      <c r="A10156">
        <v>4096</v>
      </c>
      <c r="B10156">
        <v>53</v>
      </c>
      <c r="C10156" t="s">
        <v>38</v>
      </c>
      <c r="D10156">
        <v>17</v>
      </c>
      <c r="E10156">
        <v>501705.93366125599</v>
      </c>
      <c r="F10156">
        <v>219823.65263635694</v>
      </c>
      <c r="G10156">
        <v>0</v>
      </c>
      <c r="H10156">
        <v>146399.913059007</v>
      </c>
      <c r="I10156">
        <v>267556.18054521701</v>
      </c>
      <c r="J10156">
        <v>746223.70402241498</v>
      </c>
      <c r="K10156">
        <v>2779169.34624231</v>
      </c>
      <c r="L10156">
        <v>14512586.609384101</v>
      </c>
      <c r="M10156">
        <v>20123886.119601998</v>
      </c>
      <c r="N10156">
        <v>48935309.8912642</v>
      </c>
      <c r="O10156">
        <v>152285113.75646901</v>
      </c>
      <c r="Q10156" t="str">
        <f>VLOOKUP(A10156,Lookup_Tables!$D$2:$E$7,2,FALSE)</f>
        <v>PF</v>
      </c>
      <c r="R10156" t="str">
        <f>IFERROR(VLOOKUP(D10156,Lookup_Tables!$A$2:$B$21,2,FALSE),"All")</f>
        <v>Emergency_Loss</v>
      </c>
    </row>
    <row r="10157" spans="1:18" hidden="1">
      <c r="A10157">
        <v>4096</v>
      </c>
      <c r="B10157">
        <v>53</v>
      </c>
      <c r="C10157" t="s">
        <v>39</v>
      </c>
      <c r="D10157">
        <v>17</v>
      </c>
      <c r="E10157">
        <v>501175.35068642203</v>
      </c>
      <c r="F10157">
        <v>219978.581645825</v>
      </c>
      <c r="G10157">
        <v>0</v>
      </c>
      <c r="H10157">
        <v>145505.19617614799</v>
      </c>
      <c r="I10157">
        <v>264204.00935174199</v>
      </c>
      <c r="J10157">
        <v>737562.45730211795</v>
      </c>
      <c r="K10157">
        <v>2733767.62327631</v>
      </c>
      <c r="L10157">
        <v>14191356.0940556</v>
      </c>
      <c r="M10157">
        <v>20123886.119601998</v>
      </c>
      <c r="N10157">
        <v>48935309.8912642</v>
      </c>
      <c r="O10157">
        <v>152285113.75646901</v>
      </c>
      <c r="Q10157" t="str">
        <f>VLOOKUP(A10157,Lookup_Tables!$D$2:$E$7,2,FALSE)</f>
        <v>PF</v>
      </c>
      <c r="R10157" t="str">
        <f>IFERROR(VLOOKUP(D10157,Lookup_Tables!$A$2:$B$21,2,FALSE),"All")</f>
        <v>Emergency_Loss</v>
      </c>
    </row>
    <row r="10158" spans="1:18" hidden="1">
      <c r="A10158">
        <v>4096</v>
      </c>
      <c r="B10158">
        <v>53</v>
      </c>
      <c r="C10158" t="s">
        <v>38</v>
      </c>
      <c r="D10158">
        <v>18</v>
      </c>
      <c r="E10158">
        <v>1335956.0473777701</v>
      </c>
      <c r="F10158">
        <v>566338.72678251297</v>
      </c>
      <c r="G10158">
        <v>0</v>
      </c>
      <c r="H10158">
        <v>482658.79932714801</v>
      </c>
      <c r="I10158">
        <v>894184.19532238296</v>
      </c>
      <c r="J10158">
        <v>2423959.44015384</v>
      </c>
      <c r="K10158">
        <v>8425934.4612968005</v>
      </c>
      <c r="L10158">
        <v>38223575.717806101</v>
      </c>
      <c r="M10158">
        <v>53014974.845652699</v>
      </c>
      <c r="N10158">
        <v>130246727.200462</v>
      </c>
      <c r="O10158">
        <v>413607621.38293302</v>
      </c>
      <c r="Q10158" t="str">
        <f>VLOOKUP(A10158,Lookup_Tables!$D$2:$E$7,2,FALSE)</f>
        <v>PF</v>
      </c>
      <c r="R10158" t="str">
        <f>IFERROR(VLOOKUP(D10158,Lookup_Tables!$A$2:$B$21,2,FALSE),"All")</f>
        <v>Govt_Plus_Emergency</v>
      </c>
    </row>
    <row r="10159" spans="1:18" hidden="1">
      <c r="A10159">
        <v>4096</v>
      </c>
      <c r="B10159">
        <v>53</v>
      </c>
      <c r="C10159" t="s">
        <v>39</v>
      </c>
      <c r="D10159">
        <v>18</v>
      </c>
      <c r="E10159">
        <v>1334343.7583958199</v>
      </c>
      <c r="F10159">
        <v>567785.67096833128</v>
      </c>
      <c r="G10159">
        <v>0</v>
      </c>
      <c r="H10159">
        <v>482658.79932714801</v>
      </c>
      <c r="I10159">
        <v>875256.61614067003</v>
      </c>
      <c r="J10159">
        <v>2381824.5811607698</v>
      </c>
      <c r="K10159">
        <v>8420135.88148476</v>
      </c>
      <c r="L10159">
        <v>35867051.698359497</v>
      </c>
      <c r="M10159">
        <v>53014974.845652699</v>
      </c>
      <c r="N10159">
        <v>130246727.200462</v>
      </c>
      <c r="O10159">
        <v>413607621.38293302</v>
      </c>
      <c r="Q10159" t="str">
        <f>VLOOKUP(A10159,Lookup_Tables!$D$2:$E$7,2,FALSE)</f>
        <v>PF</v>
      </c>
      <c r="R10159" t="str">
        <f>IFERROR(VLOOKUP(D10159,Lookup_Tables!$A$2:$B$21,2,FALSE),"All")</f>
        <v>Govt_Plus_Emergency</v>
      </c>
    </row>
    <row r="10160" spans="1:18" hidden="1">
      <c r="A10160">
        <v>4096</v>
      </c>
      <c r="B10160">
        <v>54</v>
      </c>
      <c r="C10160" t="s">
        <v>38</v>
      </c>
      <c r="D10160">
        <v>0</v>
      </c>
      <c r="E10160">
        <v>13477100.609274101</v>
      </c>
      <c r="F10160">
        <v>4936790.8601291887</v>
      </c>
      <c r="G10160">
        <v>20459951.3713868</v>
      </c>
      <c r="H10160">
        <v>65804863.088019997</v>
      </c>
      <c r="I10160">
        <v>82787754.685388207</v>
      </c>
      <c r="J10160">
        <v>147048719.756807</v>
      </c>
      <c r="K10160">
        <v>279855992.26063901</v>
      </c>
      <c r="L10160">
        <v>416858714.23205101</v>
      </c>
      <c r="M10160">
        <v>458110303.69402999</v>
      </c>
      <c r="N10160">
        <v>653204445.88940406</v>
      </c>
      <c r="O10160">
        <v>914125980.69858801</v>
      </c>
      <c r="Q10160" t="str">
        <f>VLOOKUP(A10160,Lookup_Tables!$D$2:$E$7,2,FALSE)</f>
        <v>PF</v>
      </c>
      <c r="R10160" t="str">
        <f>IFERROR(VLOOKUP(D10160,Lookup_Tables!$A$2:$B$21,2,FALSE),"All")</f>
        <v>Private Assets</v>
      </c>
    </row>
    <row r="10161" spans="1:18" hidden="1">
      <c r="A10161">
        <v>4096</v>
      </c>
      <c r="B10161">
        <v>54</v>
      </c>
      <c r="C10161" t="s">
        <v>39</v>
      </c>
      <c r="D10161">
        <v>0</v>
      </c>
      <c r="E10161">
        <v>12701002.630734099</v>
      </c>
      <c r="F10161">
        <v>4679804.6408986952</v>
      </c>
      <c r="G10161">
        <v>17193699.698103301</v>
      </c>
      <c r="H10161">
        <v>62863452.5340463</v>
      </c>
      <c r="I10161">
        <v>78579230.9638042</v>
      </c>
      <c r="J10161">
        <v>135452515.755476</v>
      </c>
      <c r="K10161">
        <v>267305791.27961901</v>
      </c>
      <c r="L10161">
        <v>413433022.55016798</v>
      </c>
      <c r="M10161">
        <v>448260440.18201101</v>
      </c>
      <c r="N10161">
        <v>651941931.44600403</v>
      </c>
      <c r="O10161">
        <v>869813348.94438601</v>
      </c>
      <c r="Q10161" t="str">
        <f>VLOOKUP(A10161,Lookup_Tables!$D$2:$E$7,2,FALSE)</f>
        <v>PF</v>
      </c>
      <c r="R10161" t="str">
        <f>IFERROR(VLOOKUP(D10161,Lookup_Tables!$A$2:$B$21,2,FALSE),"All")</f>
        <v>Private Assets</v>
      </c>
    </row>
    <row r="10162" spans="1:18" hidden="1">
      <c r="A10162">
        <v>4096</v>
      </c>
      <c r="B10162">
        <v>54</v>
      </c>
      <c r="C10162" t="s">
        <v>38</v>
      </c>
      <c r="D10162">
        <v>1</v>
      </c>
      <c r="E10162">
        <v>28002.477560629799</v>
      </c>
      <c r="F10162">
        <v>12687.231656527878</v>
      </c>
      <c r="G10162">
        <v>96240.922061171106</v>
      </c>
      <c r="H10162">
        <v>166702.64813163001</v>
      </c>
      <c r="I10162">
        <v>182217.04289987599</v>
      </c>
      <c r="J10162">
        <v>232489.75852268899</v>
      </c>
      <c r="K10162">
        <v>291181.51000846102</v>
      </c>
      <c r="L10162">
        <v>376204.65373952797</v>
      </c>
      <c r="M10162">
        <v>392654.81443485001</v>
      </c>
      <c r="N10162">
        <v>455057.67711465701</v>
      </c>
      <c r="O10162">
        <v>602501.97761068004</v>
      </c>
      <c r="Q10162" t="str">
        <f>VLOOKUP(A10162,Lookup_Tables!$D$2:$E$7,2,FALSE)</f>
        <v>PF</v>
      </c>
      <c r="R10162" t="str">
        <f>IFERROR(VLOOKUP(D10162,Lookup_Tables!$A$2:$B$21,2,FALSE),"All")</f>
        <v>Airport</v>
      </c>
    </row>
    <row r="10163" spans="1:18" hidden="1">
      <c r="A10163">
        <v>4096</v>
      </c>
      <c r="B10163">
        <v>54</v>
      </c>
      <c r="C10163" t="s">
        <v>39</v>
      </c>
      <c r="D10163">
        <v>1</v>
      </c>
      <c r="E10163">
        <v>25652.802577102699</v>
      </c>
      <c r="F10163">
        <v>11644.598086588523</v>
      </c>
      <c r="G10163">
        <v>89710.083093139299</v>
      </c>
      <c r="H10163">
        <v>149328.597544043</v>
      </c>
      <c r="I10163">
        <v>162960.19505834099</v>
      </c>
      <c r="J10163">
        <v>200524.380912986</v>
      </c>
      <c r="K10163">
        <v>268189.217832717</v>
      </c>
      <c r="L10163">
        <v>341438.65471119003</v>
      </c>
      <c r="M10163">
        <v>374334.08821988298</v>
      </c>
      <c r="N10163">
        <v>438638.58160179702</v>
      </c>
      <c r="O10163">
        <v>582337.654913445</v>
      </c>
      <c r="Q10163" t="str">
        <f>VLOOKUP(A10163,Lookup_Tables!$D$2:$E$7,2,FALSE)</f>
        <v>PF</v>
      </c>
      <c r="R10163" t="str">
        <f>IFERROR(VLOOKUP(D10163,Lookup_Tables!$A$2:$B$21,2,FALSE),"All")</f>
        <v>Airport</v>
      </c>
    </row>
    <row r="10164" spans="1:18" hidden="1">
      <c r="A10164">
        <v>4096</v>
      </c>
      <c r="B10164">
        <v>54</v>
      </c>
      <c r="C10164" t="s">
        <v>38</v>
      </c>
      <c r="D10164">
        <v>2</v>
      </c>
      <c r="E10164">
        <v>2253258.3906522598</v>
      </c>
      <c r="F10164">
        <v>800455.25099786557</v>
      </c>
      <c r="G10164">
        <v>2471270.28259107</v>
      </c>
      <c r="H10164">
        <v>10865259.0428217</v>
      </c>
      <c r="I10164">
        <v>13814566.9799086</v>
      </c>
      <c r="J10164">
        <v>24414587.399059199</v>
      </c>
      <c r="K10164">
        <v>46871997.7053551</v>
      </c>
      <c r="L10164">
        <v>76020329.743693799</v>
      </c>
      <c r="M10164">
        <v>91215867.208406001</v>
      </c>
      <c r="N10164">
        <v>131190054.093605</v>
      </c>
      <c r="O10164">
        <v>179749665.07421899</v>
      </c>
      <c r="Q10164" t="str">
        <f>VLOOKUP(A10164,Lookup_Tables!$D$2:$E$7,2,FALSE)</f>
        <v>PF</v>
      </c>
      <c r="R10164" t="str">
        <f>IFERROR(VLOOKUP(D10164,Lookup_Tables!$A$2:$B$21,2,FALSE),"All")</f>
        <v>Bridge</v>
      </c>
    </row>
    <row r="10165" spans="1:18" hidden="1">
      <c r="A10165">
        <v>4096</v>
      </c>
      <c r="B10165">
        <v>54</v>
      </c>
      <c r="C10165" t="s">
        <v>39</v>
      </c>
      <c r="D10165">
        <v>2</v>
      </c>
      <c r="E10165">
        <v>2145050.1717083398</v>
      </c>
      <c r="F10165">
        <v>744431.57485917839</v>
      </c>
      <c r="G10165">
        <v>2007193.4517036299</v>
      </c>
      <c r="H10165">
        <v>10379863.3411729</v>
      </c>
      <c r="I10165">
        <v>13542861.1182862</v>
      </c>
      <c r="J10165">
        <v>23638450.8616012</v>
      </c>
      <c r="K10165">
        <v>46791125.262474597</v>
      </c>
      <c r="L10165">
        <v>76020329.743693799</v>
      </c>
      <c r="M10165">
        <v>89829366.665532395</v>
      </c>
      <c r="N10165">
        <v>125571044.141092</v>
      </c>
      <c r="O10165">
        <v>178826187.62773201</v>
      </c>
      <c r="Q10165" t="str">
        <f>VLOOKUP(A10165,Lookup_Tables!$D$2:$E$7,2,FALSE)</f>
        <v>PF</v>
      </c>
      <c r="R10165" t="str">
        <f>IFERROR(VLOOKUP(D10165,Lookup_Tables!$A$2:$B$21,2,FALSE),"All")</f>
        <v>Bridge</v>
      </c>
    </row>
    <row r="10166" spans="1:18" hidden="1">
      <c r="A10166">
        <v>4096</v>
      </c>
      <c r="B10166">
        <v>54</v>
      </c>
      <c r="C10166" t="s">
        <v>38</v>
      </c>
      <c r="D10166">
        <v>3</v>
      </c>
      <c r="E10166">
        <v>17460.533274922502</v>
      </c>
      <c r="F10166">
        <v>5326.9736274366187</v>
      </c>
      <c r="G10166">
        <v>0</v>
      </c>
      <c r="H10166">
        <v>32459.586430196799</v>
      </c>
      <c r="I10166">
        <v>48532.178528852703</v>
      </c>
      <c r="J10166">
        <v>149447.49162068201</v>
      </c>
      <c r="K10166">
        <v>538747.22254904499</v>
      </c>
      <c r="L10166">
        <v>966951.16661200102</v>
      </c>
      <c r="M10166">
        <v>1132638.6660317199</v>
      </c>
      <c r="N10166">
        <v>1576814.86379008</v>
      </c>
      <c r="O10166">
        <v>2272812.3530576099</v>
      </c>
      <c r="Q10166" t="str">
        <f>VLOOKUP(A10166,Lookup_Tables!$D$2:$E$7,2,FALSE)</f>
        <v>PF</v>
      </c>
      <c r="R10166" t="str">
        <f>IFERROR(VLOOKUP(D10166,Lookup_Tables!$A$2:$B$21,2,FALSE),"All")</f>
        <v>Govt Hosp</v>
      </c>
    </row>
    <row r="10167" spans="1:18" hidden="1">
      <c r="A10167">
        <v>4096</v>
      </c>
      <c r="B10167">
        <v>54</v>
      </c>
      <c r="C10167" t="s">
        <v>39</v>
      </c>
      <c r="D10167">
        <v>3</v>
      </c>
      <c r="E10167">
        <v>17288.289453002501</v>
      </c>
      <c r="F10167">
        <v>5290.5706411834508</v>
      </c>
      <c r="G10167">
        <v>0</v>
      </c>
      <c r="H10167">
        <v>32254.397086429901</v>
      </c>
      <c r="I10167">
        <v>48532.178528852703</v>
      </c>
      <c r="J10167">
        <v>148803.51172716799</v>
      </c>
      <c r="K10167">
        <v>532451.45801010798</v>
      </c>
      <c r="L10167">
        <v>966951.16661200102</v>
      </c>
      <c r="M10167">
        <v>1132638.6660317199</v>
      </c>
      <c r="N10167">
        <v>1564689.5479719399</v>
      </c>
      <c r="O10167">
        <v>2188383.3844811502</v>
      </c>
      <c r="Q10167" t="str">
        <f>VLOOKUP(A10167,Lookup_Tables!$D$2:$E$7,2,FALSE)</f>
        <v>PF</v>
      </c>
      <c r="R10167" t="str">
        <f>IFERROR(VLOOKUP(D10167,Lookup_Tables!$A$2:$B$21,2,FALSE),"All")</f>
        <v>Govt Hosp</v>
      </c>
    </row>
    <row r="10168" spans="1:18" hidden="1">
      <c r="A10168">
        <v>4096</v>
      </c>
      <c r="B10168">
        <v>54</v>
      </c>
      <c r="C10168" t="s">
        <v>38</v>
      </c>
      <c r="D10168">
        <v>4</v>
      </c>
      <c r="E10168">
        <v>79495.1775941448</v>
      </c>
      <c r="F10168">
        <v>25386.086521670863</v>
      </c>
      <c r="G10168">
        <v>78637.609445803697</v>
      </c>
      <c r="H10168">
        <v>420203.10664332099</v>
      </c>
      <c r="I10168">
        <v>571872.15787214995</v>
      </c>
      <c r="J10168">
        <v>1040721.97183943</v>
      </c>
      <c r="K10168">
        <v>1852337.3448928101</v>
      </c>
      <c r="L10168">
        <v>2689302.2873098301</v>
      </c>
      <c r="M10168">
        <v>3002809.8402764299</v>
      </c>
      <c r="N10168">
        <v>4507357.8301849999</v>
      </c>
      <c r="O10168">
        <v>6093332.6211323701</v>
      </c>
      <c r="Q10168" t="str">
        <f>VLOOKUP(A10168,Lookup_Tables!$D$2:$E$7,2,FALSE)</f>
        <v>PF</v>
      </c>
      <c r="R10168" t="str">
        <f>IFERROR(VLOOKUP(D10168,Lookup_Tables!$A$2:$B$21,2,FALSE),"All")</f>
        <v>Govt Med Fac</v>
      </c>
    </row>
    <row r="10169" spans="1:18" hidden="1">
      <c r="A10169">
        <v>4096</v>
      </c>
      <c r="B10169">
        <v>54</v>
      </c>
      <c r="C10169" t="s">
        <v>39</v>
      </c>
      <c r="D10169">
        <v>4</v>
      </c>
      <c r="E10169">
        <v>76730.572843813003</v>
      </c>
      <c r="F10169">
        <v>24347.227781993592</v>
      </c>
      <c r="G10169">
        <v>68826.762137199199</v>
      </c>
      <c r="H10169">
        <v>413187.19631115999</v>
      </c>
      <c r="I10169">
        <v>543442.32356139796</v>
      </c>
      <c r="J10169">
        <v>1021144.09845999</v>
      </c>
      <c r="K10169">
        <v>1815066.86007145</v>
      </c>
      <c r="L10169">
        <v>2689302.2873098301</v>
      </c>
      <c r="M10169">
        <v>2997703.2900524298</v>
      </c>
      <c r="N10169">
        <v>4478469.8809134699</v>
      </c>
      <c r="O10169">
        <v>5803306.77825954</v>
      </c>
      <c r="Q10169" t="str">
        <f>VLOOKUP(A10169,Lookup_Tables!$D$2:$E$7,2,FALSE)</f>
        <v>PF</v>
      </c>
      <c r="R10169" t="str">
        <f>IFERROR(VLOOKUP(D10169,Lookup_Tables!$A$2:$B$21,2,FALSE),"All")</f>
        <v>Govt Med Fac</v>
      </c>
    </row>
    <row r="10170" spans="1:18" hidden="1">
      <c r="A10170">
        <v>4096</v>
      </c>
      <c r="B10170">
        <v>54</v>
      </c>
      <c r="C10170" t="s">
        <v>38</v>
      </c>
      <c r="D10170">
        <v>6</v>
      </c>
      <c r="E10170">
        <v>23367.440024593299</v>
      </c>
      <c r="F10170">
        <v>6208.9376076461704</v>
      </c>
      <c r="G10170">
        <v>0</v>
      </c>
      <c r="H10170">
        <v>123140.345960113</v>
      </c>
      <c r="I10170">
        <v>189594.836811791</v>
      </c>
      <c r="J10170">
        <v>356293.01909811201</v>
      </c>
      <c r="K10170">
        <v>658726.35047792899</v>
      </c>
      <c r="L10170">
        <v>1048325.41432963</v>
      </c>
      <c r="M10170">
        <v>1188214.83941398</v>
      </c>
      <c r="N10170">
        <v>1580691.3302952901</v>
      </c>
      <c r="O10170">
        <v>1947627.4744138201</v>
      </c>
      <c r="Q10170" t="str">
        <f>VLOOKUP(A10170,Lookup_Tables!$D$2:$E$7,2,FALSE)</f>
        <v>PF</v>
      </c>
      <c r="R10170" t="str">
        <f>IFERROR(VLOOKUP(D10170,Lookup_Tables!$A$2:$B$21,2,FALSE),"All")</f>
        <v>Port</v>
      </c>
    </row>
    <row r="10171" spans="1:18" hidden="1">
      <c r="A10171">
        <v>4096</v>
      </c>
      <c r="B10171">
        <v>54</v>
      </c>
      <c r="C10171" t="s">
        <v>39</v>
      </c>
      <c r="D10171">
        <v>6</v>
      </c>
      <c r="E10171">
        <v>23086.798607136599</v>
      </c>
      <c r="F10171">
        <v>6082.7242134851258</v>
      </c>
      <c r="G10171">
        <v>0</v>
      </c>
      <c r="H10171">
        <v>123117.026643145</v>
      </c>
      <c r="I10171">
        <v>189183.89504238</v>
      </c>
      <c r="J10171">
        <v>352638.83596537</v>
      </c>
      <c r="K10171">
        <v>650670.20145444397</v>
      </c>
      <c r="L10171">
        <v>1048325.41432963</v>
      </c>
      <c r="M10171">
        <v>1187356.81805347</v>
      </c>
      <c r="N10171">
        <v>1579029.85488855</v>
      </c>
      <c r="O10171">
        <v>1879034.23010396</v>
      </c>
      <c r="Q10171" t="str">
        <f>VLOOKUP(A10171,Lookup_Tables!$D$2:$E$7,2,FALSE)</f>
        <v>PF</v>
      </c>
      <c r="R10171" t="str">
        <f>IFERROR(VLOOKUP(D10171,Lookup_Tables!$A$2:$B$21,2,FALSE),"All")</f>
        <v>Port</v>
      </c>
    </row>
    <row r="10172" spans="1:18" hidden="1">
      <c r="A10172">
        <v>4096</v>
      </c>
      <c r="B10172">
        <v>54</v>
      </c>
      <c r="C10172" t="s">
        <v>38</v>
      </c>
      <c r="D10172">
        <v>9</v>
      </c>
      <c r="E10172">
        <v>47740.904316131397</v>
      </c>
      <c r="F10172">
        <v>25348.82063222408</v>
      </c>
      <c r="G10172">
        <v>146364.020336505</v>
      </c>
      <c r="H10172">
        <v>239248.017558049</v>
      </c>
      <c r="I10172">
        <v>261290.343240877</v>
      </c>
      <c r="J10172">
        <v>326700.62900319399</v>
      </c>
      <c r="K10172">
        <v>422515.85217645101</v>
      </c>
      <c r="L10172">
        <v>531523.44785844197</v>
      </c>
      <c r="M10172">
        <v>570711.72874023498</v>
      </c>
      <c r="N10172">
        <v>672298.41033404099</v>
      </c>
      <c r="O10172">
        <v>806553.64367226895</v>
      </c>
      <c r="Q10172" t="str">
        <f>VLOOKUP(A10172,Lookup_Tables!$D$2:$E$7,2,FALSE)</f>
        <v>PF</v>
      </c>
      <c r="R10172" t="str">
        <f>IFERROR(VLOOKUP(D10172,Lookup_Tables!$A$2:$B$21,2,FALSE),"All")</f>
        <v>Pub Admin Bldg</v>
      </c>
    </row>
    <row r="10173" spans="1:18" hidden="1">
      <c r="A10173">
        <v>4096</v>
      </c>
      <c r="B10173">
        <v>54</v>
      </c>
      <c r="C10173" t="s">
        <v>39</v>
      </c>
      <c r="D10173">
        <v>9</v>
      </c>
      <c r="E10173">
        <v>41591.196206398999</v>
      </c>
      <c r="F10173">
        <v>22534.185819740138</v>
      </c>
      <c r="G10173">
        <v>120254.058058749</v>
      </c>
      <c r="H10173">
        <v>203954.73708244599</v>
      </c>
      <c r="I10173">
        <v>221612.32848397101</v>
      </c>
      <c r="J10173">
        <v>274756.28373040998</v>
      </c>
      <c r="K10173">
        <v>374237.23956994002</v>
      </c>
      <c r="L10173">
        <v>475742.30859970098</v>
      </c>
      <c r="M10173">
        <v>516736.303460503</v>
      </c>
      <c r="N10173">
        <v>613318.76934181806</v>
      </c>
      <c r="O10173">
        <v>785954.94830698404</v>
      </c>
      <c r="Q10173" t="str">
        <f>VLOOKUP(A10173,Lookup_Tables!$D$2:$E$7,2,FALSE)</f>
        <v>PF</v>
      </c>
      <c r="R10173" t="str">
        <f>IFERROR(VLOOKUP(D10173,Lookup_Tables!$A$2:$B$21,2,FALSE),"All")</f>
        <v>Pub Admin Bldg</v>
      </c>
    </row>
    <row r="10174" spans="1:18" hidden="1">
      <c r="A10174">
        <v>4096</v>
      </c>
      <c r="B10174">
        <v>54</v>
      </c>
      <c r="C10174" t="s">
        <v>38</v>
      </c>
      <c r="D10174">
        <v>10</v>
      </c>
      <c r="E10174">
        <v>830735.126491918</v>
      </c>
      <c r="F10174">
        <v>270379.60677474109</v>
      </c>
      <c r="G10174">
        <v>827401.71165002102</v>
      </c>
      <c r="H10174">
        <v>4383113.30462626</v>
      </c>
      <c r="I10174">
        <v>5770247.8009227999</v>
      </c>
      <c r="J10174">
        <v>10731959.6296058</v>
      </c>
      <c r="K10174">
        <v>19899061.606942199</v>
      </c>
      <c r="L10174">
        <v>28732632.680906899</v>
      </c>
      <c r="M10174">
        <v>31287386.2098394</v>
      </c>
      <c r="N10174">
        <v>45044860.467292503</v>
      </c>
      <c r="O10174">
        <v>61386859.033497803</v>
      </c>
      <c r="Q10174" t="str">
        <f>VLOOKUP(A10174,Lookup_Tables!$D$2:$E$7,2,FALSE)</f>
        <v>PF</v>
      </c>
      <c r="R10174" t="str">
        <f>IFERROR(VLOOKUP(D10174,Lookup_Tables!$A$2:$B$21,2,FALSE),"All")</f>
        <v>Pub School</v>
      </c>
    </row>
    <row r="10175" spans="1:18" hidden="1">
      <c r="A10175">
        <v>4096</v>
      </c>
      <c r="B10175">
        <v>54</v>
      </c>
      <c r="C10175" t="s">
        <v>39</v>
      </c>
      <c r="D10175">
        <v>10</v>
      </c>
      <c r="E10175">
        <v>799043.71149051702</v>
      </c>
      <c r="F10175">
        <v>255702.4407065633</v>
      </c>
      <c r="G10175">
        <v>718012.25207739102</v>
      </c>
      <c r="H10175">
        <v>4238460.3808974503</v>
      </c>
      <c r="I10175">
        <v>5576835.7457609903</v>
      </c>
      <c r="J10175">
        <v>10517671.3504295</v>
      </c>
      <c r="K10175">
        <v>19618155.7107489</v>
      </c>
      <c r="L10175">
        <v>28732632.680906899</v>
      </c>
      <c r="M10175">
        <v>31287386.2098394</v>
      </c>
      <c r="N10175">
        <v>44987872.836196601</v>
      </c>
      <c r="O10175">
        <v>58083557.642943501</v>
      </c>
      <c r="Q10175" t="str">
        <f>VLOOKUP(A10175,Lookup_Tables!$D$2:$E$7,2,FALSE)</f>
        <v>PF</v>
      </c>
      <c r="R10175" t="str">
        <f>IFERROR(VLOOKUP(D10175,Lookup_Tables!$A$2:$B$21,2,FALSE),"All")</f>
        <v>Pub School</v>
      </c>
    </row>
    <row r="10176" spans="1:18" hidden="1">
      <c r="A10176">
        <v>4096</v>
      </c>
      <c r="B10176">
        <v>54</v>
      </c>
      <c r="C10176" t="s">
        <v>38</v>
      </c>
      <c r="D10176">
        <v>11</v>
      </c>
      <c r="E10176">
        <v>12495.775071128201</v>
      </c>
      <c r="F10176">
        <v>2984.0742419976759</v>
      </c>
      <c r="G10176">
        <v>0</v>
      </c>
      <c r="H10176">
        <v>0</v>
      </c>
      <c r="I10176">
        <v>0</v>
      </c>
      <c r="J10176">
        <v>0</v>
      </c>
      <c r="K10176">
        <v>381952.78425516299</v>
      </c>
      <c r="L10176">
        <v>1047285.94798118</v>
      </c>
      <c r="M10176">
        <v>1269046.6456198699</v>
      </c>
      <c r="N10176">
        <v>1626335.1344824501</v>
      </c>
      <c r="O10176">
        <v>2390222.5341513399</v>
      </c>
      <c r="Q10176" t="str">
        <f>VLOOKUP(A10176,Lookup_Tables!$D$2:$E$7,2,FALSE)</f>
        <v>PF</v>
      </c>
      <c r="R10176" t="str">
        <f>IFERROR(VLOOKUP(D10176,Lookup_Tables!$A$2:$B$21,2,FALSE),"All")</f>
        <v>Pub Univ</v>
      </c>
    </row>
    <row r="10177" spans="1:18" hidden="1">
      <c r="A10177">
        <v>4096</v>
      </c>
      <c r="B10177">
        <v>54</v>
      </c>
      <c r="C10177" t="s">
        <v>39</v>
      </c>
      <c r="D10177">
        <v>11</v>
      </c>
      <c r="E10177">
        <v>12445.2596355356</v>
      </c>
      <c r="F10177">
        <v>2933.5588064050753</v>
      </c>
      <c r="G10177">
        <v>0</v>
      </c>
      <c r="H10177">
        <v>0</v>
      </c>
      <c r="I10177">
        <v>0</v>
      </c>
      <c r="J10177">
        <v>0</v>
      </c>
      <c r="K10177">
        <v>381952.78425516299</v>
      </c>
      <c r="L10177">
        <v>1047285.94798118</v>
      </c>
      <c r="M10177">
        <v>1269046.6456198699</v>
      </c>
      <c r="N10177">
        <v>1626335.1344824501</v>
      </c>
      <c r="O10177">
        <v>2390222.5341513399</v>
      </c>
      <c r="Q10177" t="str">
        <f>VLOOKUP(A10177,Lookup_Tables!$D$2:$E$7,2,FALSE)</f>
        <v>PF</v>
      </c>
      <c r="R10177" t="str">
        <f>IFERROR(VLOOKUP(D10177,Lookup_Tables!$A$2:$B$21,2,FALSE),"All")</f>
        <v>Pub Univ</v>
      </c>
    </row>
    <row r="10178" spans="1:18" hidden="1">
      <c r="A10178">
        <v>4096</v>
      </c>
      <c r="B10178">
        <v>54</v>
      </c>
      <c r="C10178" t="s">
        <v>38</v>
      </c>
      <c r="D10178">
        <v>13</v>
      </c>
      <c r="E10178">
        <v>784976.53406624496</v>
      </c>
      <c r="F10178">
        <v>300325.36153765814</v>
      </c>
      <c r="G10178">
        <v>1314069.1848971499</v>
      </c>
      <c r="H10178">
        <v>3920134.6157516502</v>
      </c>
      <c r="I10178">
        <v>4915407.3746889299</v>
      </c>
      <c r="J10178">
        <v>8456056.9029755406</v>
      </c>
      <c r="K10178">
        <v>15355427.716856999</v>
      </c>
      <c r="L10178">
        <v>21705552.149522301</v>
      </c>
      <c r="M10178">
        <v>24120714.637855001</v>
      </c>
      <c r="N10178">
        <v>33933286.417977698</v>
      </c>
      <c r="O10178">
        <v>48916053.527553201</v>
      </c>
      <c r="Q10178" t="str">
        <f>VLOOKUP(A10178,Lookup_Tables!$D$2:$E$7,2,FALSE)</f>
        <v>PF</v>
      </c>
      <c r="R10178" t="str">
        <f>IFERROR(VLOOKUP(D10178,Lookup_Tables!$A$2:$B$21,2,FALSE),"All")</f>
        <v>Residual Inst</v>
      </c>
    </row>
    <row r="10179" spans="1:18" hidden="1">
      <c r="A10179">
        <v>4096</v>
      </c>
      <c r="B10179">
        <v>54</v>
      </c>
      <c r="C10179" t="s">
        <v>39</v>
      </c>
      <c r="D10179">
        <v>13</v>
      </c>
      <c r="E10179">
        <v>731928.48118306894</v>
      </c>
      <c r="F10179">
        <v>278423.80575797672</v>
      </c>
      <c r="G10179">
        <v>1069063.0799748001</v>
      </c>
      <c r="H10179">
        <v>3657991.39449172</v>
      </c>
      <c r="I10179">
        <v>4592711.1118781203</v>
      </c>
      <c r="J10179">
        <v>7957845.67345885</v>
      </c>
      <c r="K10179">
        <v>14919517.6948334</v>
      </c>
      <c r="L10179">
        <v>21502569.846241999</v>
      </c>
      <c r="M10179">
        <v>23970172.504644599</v>
      </c>
      <c r="N10179">
        <v>33652021.815285198</v>
      </c>
      <c r="O10179">
        <v>46467154.4077783</v>
      </c>
      <c r="Q10179" t="str">
        <f>VLOOKUP(A10179,Lookup_Tables!$D$2:$E$7,2,FALSE)</f>
        <v>PF</v>
      </c>
      <c r="R10179" t="str">
        <f>IFERROR(VLOOKUP(D10179,Lookup_Tables!$A$2:$B$21,2,FALSE),"All")</f>
        <v>Residual Inst</v>
      </c>
    </row>
    <row r="10180" spans="1:18" hidden="1">
      <c r="A10180">
        <v>4096</v>
      </c>
      <c r="B10180">
        <v>54</v>
      </c>
      <c r="C10180" t="s">
        <v>38</v>
      </c>
      <c r="D10180">
        <v>14</v>
      </c>
      <c r="E10180">
        <v>1183255.6268683099</v>
      </c>
      <c r="F10180">
        <v>383537.01904772478</v>
      </c>
      <c r="G10180">
        <v>940363.08252007898</v>
      </c>
      <c r="H10180">
        <v>5640138.7970945397</v>
      </c>
      <c r="I10180">
        <v>7543229.5617201403</v>
      </c>
      <c r="J10180">
        <v>13360174.845314801</v>
      </c>
      <c r="K10180">
        <v>26716439.401982199</v>
      </c>
      <c r="L10180">
        <v>42556334.204957098</v>
      </c>
      <c r="M10180">
        <v>51131258.296718203</v>
      </c>
      <c r="N10180">
        <v>75930710.074245602</v>
      </c>
      <c r="O10180">
        <v>117186003.407086</v>
      </c>
      <c r="Q10180" t="str">
        <f>VLOOKUP(A10180,Lookup_Tables!$D$2:$E$7,2,FALSE)</f>
        <v>PF</v>
      </c>
      <c r="R10180" t="str">
        <f>IFERROR(VLOOKUP(D10180,Lookup_Tables!$A$2:$B$21,2,FALSE),"All")</f>
        <v>Road</v>
      </c>
    </row>
    <row r="10181" spans="1:18" hidden="1">
      <c r="A10181">
        <v>4096</v>
      </c>
      <c r="B10181">
        <v>54</v>
      </c>
      <c r="C10181" t="s">
        <v>39</v>
      </c>
      <c r="D10181">
        <v>14</v>
      </c>
      <c r="E10181">
        <v>1148960.4790119</v>
      </c>
      <c r="F10181">
        <v>366595.91513476474</v>
      </c>
      <c r="G10181">
        <v>858377.86547188205</v>
      </c>
      <c r="H10181">
        <v>5593352.8676839303</v>
      </c>
      <c r="I10181">
        <v>7178544.1881353501</v>
      </c>
      <c r="J10181">
        <v>12936444.191932701</v>
      </c>
      <c r="K10181">
        <v>26609941.2651546</v>
      </c>
      <c r="L10181">
        <v>42297566.206909098</v>
      </c>
      <c r="M10181">
        <v>51052025.305144899</v>
      </c>
      <c r="N10181">
        <v>74067493.925443307</v>
      </c>
      <c r="O10181">
        <v>116975696.618687</v>
      </c>
      <c r="Q10181" t="str">
        <f>VLOOKUP(A10181,Lookup_Tables!$D$2:$E$7,2,FALSE)</f>
        <v>PF</v>
      </c>
      <c r="R10181" t="str">
        <f>IFERROR(VLOOKUP(D10181,Lookup_Tables!$A$2:$B$21,2,FALSE),"All")</f>
        <v>Road</v>
      </c>
    </row>
    <row r="10182" spans="1:18" hidden="1">
      <c r="A10182">
        <v>4096</v>
      </c>
      <c r="B10182">
        <v>54</v>
      </c>
      <c r="C10182" t="s">
        <v>38</v>
      </c>
      <c r="D10182">
        <v>15</v>
      </c>
      <c r="E10182">
        <v>18737888.5951945</v>
      </c>
      <c r="F10182">
        <v>6768955.0510708988</v>
      </c>
      <c r="G10182">
        <v>26645546.4307868</v>
      </c>
      <c r="H10182">
        <v>91513431.604501605</v>
      </c>
      <c r="I10182">
        <v>116267690.90959901</v>
      </c>
      <c r="J10182">
        <v>206029221.334589</v>
      </c>
      <c r="K10182">
        <v>384782211.51271498</v>
      </c>
      <c r="L10182">
        <v>596436726.57749999</v>
      </c>
      <c r="M10182">
        <v>676627397.01280499</v>
      </c>
      <c r="N10182">
        <v>937368965.03535104</v>
      </c>
      <c r="O10182">
        <v>1338611661.418</v>
      </c>
      <c r="Q10182" t="str">
        <f>VLOOKUP(A10182,Lookup_Tables!$D$2:$E$7,2,FALSE)</f>
        <v>PF</v>
      </c>
      <c r="R10182" t="str">
        <f>IFERROR(VLOOKUP(D10182,Lookup_Tables!$A$2:$B$21,2,FALSE),"All")</f>
        <v>All</v>
      </c>
    </row>
    <row r="10183" spans="1:18" hidden="1">
      <c r="A10183">
        <v>4096</v>
      </c>
      <c r="B10183">
        <v>54</v>
      </c>
      <c r="C10183" t="s">
        <v>39</v>
      </c>
      <c r="D10183">
        <v>15</v>
      </c>
      <c r="E10183">
        <v>17720368.343283899</v>
      </c>
      <c r="F10183">
        <v>6373881.6745735127</v>
      </c>
      <c r="G10183">
        <v>22260271.660879701</v>
      </c>
      <c r="H10183">
        <v>87832837.231093198</v>
      </c>
      <c r="I10183">
        <v>110225936.36993501</v>
      </c>
      <c r="J10183">
        <v>189753367.669296</v>
      </c>
      <c r="K10183">
        <v>375676637.90543002</v>
      </c>
      <c r="L10183">
        <v>596436726.57749999</v>
      </c>
      <c r="M10183">
        <v>676627397.01280499</v>
      </c>
      <c r="N10183">
        <v>935206581.08002698</v>
      </c>
      <c r="O10183">
        <v>1294824075.9916</v>
      </c>
      <c r="Q10183" t="str">
        <f>VLOOKUP(A10183,Lookup_Tables!$D$2:$E$7,2,FALSE)</f>
        <v>PF</v>
      </c>
      <c r="R10183" t="str">
        <f>IFERROR(VLOOKUP(D10183,Lookup_Tables!$A$2:$B$21,2,FALSE),"All")</f>
        <v>All</v>
      </c>
    </row>
    <row r="10184" spans="1:18" hidden="1">
      <c r="A10184">
        <v>4096</v>
      </c>
      <c r="B10184">
        <v>54</v>
      </c>
      <c r="C10184" t="s">
        <v>38</v>
      </c>
      <c r="D10184">
        <v>16</v>
      </c>
      <c r="E10184">
        <v>5260787.9859202905</v>
      </c>
      <c r="F10184">
        <v>1841660.700721127</v>
      </c>
      <c r="G10184">
        <v>6018328.0498369001</v>
      </c>
      <c r="H10184">
        <v>25484536.353098799</v>
      </c>
      <c r="I10184">
        <v>33423645.1427234</v>
      </c>
      <c r="J10184">
        <v>56971562.4906241</v>
      </c>
      <c r="K10184">
        <v>112036758.880623</v>
      </c>
      <c r="L10184">
        <v>173671898.04700199</v>
      </c>
      <c r="M10184">
        <v>208401921.132613</v>
      </c>
      <c r="N10184">
        <v>297096231.08020598</v>
      </c>
      <c r="O10184">
        <v>425010727.04721802</v>
      </c>
      <c r="Q10184" t="str">
        <f>VLOOKUP(A10184,Lookup_Tables!$D$2:$E$7,2,FALSE)</f>
        <v>PF</v>
      </c>
      <c r="R10184" t="str">
        <f>IFERROR(VLOOKUP(D10184,Lookup_Tables!$A$2:$B$21,2,FALSE),"All")</f>
        <v>Government_Loss</v>
      </c>
    </row>
    <row r="10185" spans="1:18" hidden="1">
      <c r="A10185">
        <v>4096</v>
      </c>
      <c r="B10185">
        <v>54</v>
      </c>
      <c r="C10185" t="s">
        <v>39</v>
      </c>
      <c r="D10185">
        <v>16</v>
      </c>
      <c r="E10185">
        <v>5020112.0912028197</v>
      </c>
      <c r="F10185">
        <v>1723763.0850751046</v>
      </c>
      <c r="G10185">
        <v>5048693.58408699</v>
      </c>
      <c r="H10185">
        <v>24772651.937033899</v>
      </c>
      <c r="I10185">
        <v>31547131.491061199</v>
      </c>
      <c r="J10185">
        <v>55445923.1184543</v>
      </c>
      <c r="K10185">
        <v>111420697.18184599</v>
      </c>
      <c r="L10185">
        <v>171345591.05833799</v>
      </c>
      <c r="M10185">
        <v>207615267.102777</v>
      </c>
      <c r="N10185">
        <v>287000875.43790001</v>
      </c>
      <c r="O10185">
        <v>422508263.07415402</v>
      </c>
      <c r="Q10185" t="str">
        <f>VLOOKUP(A10185,Lookup_Tables!$D$2:$E$7,2,FALSE)</f>
        <v>PF</v>
      </c>
      <c r="R10185" t="str">
        <f>IFERROR(VLOOKUP(D10185,Lookup_Tables!$A$2:$B$21,2,FALSE),"All")</f>
        <v>Government_Loss</v>
      </c>
    </row>
    <row r="10186" spans="1:18" hidden="1">
      <c r="A10186">
        <v>4096</v>
      </c>
      <c r="B10186">
        <v>54</v>
      </c>
      <c r="C10186" t="s">
        <v>38</v>
      </c>
      <c r="D10186">
        <v>17</v>
      </c>
      <c r="E10186">
        <v>2323709.2462556502</v>
      </c>
      <c r="F10186">
        <v>811719.14784934837</v>
      </c>
      <c r="G10186">
        <v>2998518.8373071402</v>
      </c>
      <c r="H10186">
        <v>11491403.3206133</v>
      </c>
      <c r="I10186">
        <v>14610703.5697047</v>
      </c>
      <c r="J10186">
        <v>26275637.5249849</v>
      </c>
      <c r="K10186">
        <v>49626825.262452602</v>
      </c>
      <c r="L10186">
        <v>75929198.462884307</v>
      </c>
      <c r="M10186">
        <v>87957039.413208097</v>
      </c>
      <c r="N10186">
        <v>122056065.510529</v>
      </c>
      <c r="O10186">
        <v>175870397.80344799</v>
      </c>
      <c r="Q10186" t="str">
        <f>VLOOKUP(A10186,Lookup_Tables!$D$2:$E$7,2,FALSE)</f>
        <v>PF</v>
      </c>
      <c r="R10186" t="str">
        <f>IFERROR(VLOOKUP(D10186,Lookup_Tables!$A$2:$B$21,2,FALSE),"All")</f>
        <v>Emergency_Loss</v>
      </c>
    </row>
    <row r="10187" spans="1:18" hidden="1">
      <c r="A10187">
        <v>4096</v>
      </c>
      <c r="B10187">
        <v>54</v>
      </c>
      <c r="C10187" t="s">
        <v>39</v>
      </c>
      <c r="D10187">
        <v>17</v>
      </c>
      <c r="E10187">
        <v>2208985.4533937699</v>
      </c>
      <c r="F10187">
        <v>770055.82798039331</v>
      </c>
      <c r="G10187">
        <v>2521367.25155822</v>
      </c>
      <c r="H10187">
        <v>10899766.667207099</v>
      </c>
      <c r="I10187">
        <v>14097779.787789</v>
      </c>
      <c r="J10187">
        <v>24085638.141698699</v>
      </c>
      <c r="K10187">
        <v>48509577.6464357</v>
      </c>
      <c r="L10187">
        <v>74738130.114615798</v>
      </c>
      <c r="M10187">
        <v>87554582.433484897</v>
      </c>
      <c r="N10187">
        <v>121478890.19501001</v>
      </c>
      <c r="O10187">
        <v>172281637.86893201</v>
      </c>
      <c r="Q10187" t="str">
        <f>VLOOKUP(A10187,Lookup_Tables!$D$2:$E$7,2,FALSE)</f>
        <v>PF</v>
      </c>
      <c r="R10187" t="str">
        <f>IFERROR(VLOOKUP(D10187,Lookup_Tables!$A$2:$B$21,2,FALSE),"All")</f>
        <v>Emergency_Loss</v>
      </c>
    </row>
    <row r="10188" spans="1:18" hidden="1">
      <c r="A10188">
        <v>4096</v>
      </c>
      <c r="B10188">
        <v>54</v>
      </c>
      <c r="C10188" t="s">
        <v>38</v>
      </c>
      <c r="D10188">
        <v>18</v>
      </c>
      <c r="E10188">
        <v>7584497.2321759304</v>
      </c>
      <c r="F10188">
        <v>2660188.4363289615</v>
      </c>
      <c r="G10188">
        <v>9051633.4112599101</v>
      </c>
      <c r="H10188">
        <v>37339141.7694197</v>
      </c>
      <c r="I10188">
        <v>47968291.215695404</v>
      </c>
      <c r="J10188">
        <v>82652525.524840996</v>
      </c>
      <c r="K10188">
        <v>161139840.57789999</v>
      </c>
      <c r="L10188">
        <v>249601096.50988701</v>
      </c>
      <c r="M10188">
        <v>295359734.50272501</v>
      </c>
      <c r="N10188">
        <v>419812619.40147901</v>
      </c>
      <c r="O10188">
        <v>600348355.54174304</v>
      </c>
      <c r="Q10188" t="str">
        <f>VLOOKUP(A10188,Lookup_Tables!$D$2:$E$7,2,FALSE)</f>
        <v>PF</v>
      </c>
      <c r="R10188" t="str">
        <f>IFERROR(VLOOKUP(D10188,Lookup_Tables!$A$2:$B$21,2,FALSE),"All")</f>
        <v>Govt_Plus_Emergency</v>
      </c>
    </row>
    <row r="10189" spans="1:18" hidden="1">
      <c r="A10189">
        <v>4096</v>
      </c>
      <c r="B10189">
        <v>54</v>
      </c>
      <c r="C10189" t="s">
        <v>39</v>
      </c>
      <c r="D10189">
        <v>18</v>
      </c>
      <c r="E10189">
        <v>7228894.4798863595</v>
      </c>
      <c r="F10189">
        <v>2496101.887825137</v>
      </c>
      <c r="G10189">
        <v>7520568.9301073505</v>
      </c>
      <c r="H10189">
        <v>35807335.216344297</v>
      </c>
      <c r="I10189">
        <v>46050851.673935004</v>
      </c>
      <c r="J10189">
        <v>78504915.674290106</v>
      </c>
      <c r="K10189">
        <v>160138941.43528</v>
      </c>
      <c r="L10189">
        <v>246083721.17295399</v>
      </c>
      <c r="M10189">
        <v>295339559.356875</v>
      </c>
      <c r="N10189">
        <v>409032497.91625297</v>
      </c>
      <c r="O10189">
        <v>597292364.91614997</v>
      </c>
      <c r="Q10189" t="str">
        <f>VLOOKUP(A10189,Lookup_Tables!$D$2:$E$7,2,FALSE)</f>
        <v>PF</v>
      </c>
      <c r="R10189" t="str">
        <f>IFERROR(VLOOKUP(D10189,Lookup_Tables!$A$2:$B$21,2,FALSE),"All")</f>
        <v>Govt_Plus_Emergency</v>
      </c>
    </row>
    <row r="10190" spans="1:18" hidden="1">
      <c r="A10190">
        <v>4096</v>
      </c>
      <c r="B10190">
        <v>55</v>
      </c>
      <c r="C10190" t="s">
        <v>38</v>
      </c>
      <c r="D10190">
        <v>0</v>
      </c>
      <c r="E10190">
        <v>265178501.345117</v>
      </c>
      <c r="F10190">
        <v>103097341.30137104</v>
      </c>
      <c r="G10190">
        <v>513168795.54699999</v>
      </c>
      <c r="H10190">
        <v>1237098055.57918</v>
      </c>
      <c r="I10190">
        <v>1602662299.1824801</v>
      </c>
      <c r="J10190">
        <v>2638210737.3625398</v>
      </c>
      <c r="K10190">
        <v>4500840923.6405201</v>
      </c>
      <c r="L10190">
        <v>6969780267.4154196</v>
      </c>
      <c r="M10190">
        <v>8510075420.1393299</v>
      </c>
      <c r="N10190">
        <v>13070719408.8008</v>
      </c>
      <c r="O10190">
        <v>15727919994.8563</v>
      </c>
      <c r="Q10190" t="str">
        <f>VLOOKUP(A10190,Lookup_Tables!$D$2:$E$7,2,FALSE)</f>
        <v>PF</v>
      </c>
      <c r="R10190" t="str">
        <f>IFERROR(VLOOKUP(D10190,Lookup_Tables!$A$2:$B$21,2,FALSE),"All")</f>
        <v>Private Assets</v>
      </c>
    </row>
    <row r="10191" spans="1:18" hidden="1">
      <c r="A10191">
        <v>4096</v>
      </c>
      <c r="B10191">
        <v>55</v>
      </c>
      <c r="C10191" t="s">
        <v>39</v>
      </c>
      <c r="D10191">
        <v>0</v>
      </c>
      <c r="E10191">
        <v>244906128.255595</v>
      </c>
      <c r="F10191">
        <v>95593768.984864742</v>
      </c>
      <c r="G10191">
        <v>434894604.56709599</v>
      </c>
      <c r="H10191">
        <v>1099590628.4263799</v>
      </c>
      <c r="I10191">
        <v>1442366360.12958</v>
      </c>
      <c r="J10191">
        <v>2513619579.6529799</v>
      </c>
      <c r="K10191">
        <v>4248242927.7347898</v>
      </c>
      <c r="L10191">
        <v>6887160028.8293695</v>
      </c>
      <c r="M10191">
        <v>8171345419.6551704</v>
      </c>
      <c r="N10191">
        <v>11765535574.7286</v>
      </c>
      <c r="O10191">
        <v>15283731603.3146</v>
      </c>
      <c r="Q10191" t="str">
        <f>VLOOKUP(A10191,Lookup_Tables!$D$2:$E$7,2,FALSE)</f>
        <v>PF</v>
      </c>
      <c r="R10191" t="str">
        <f>IFERROR(VLOOKUP(D10191,Lookup_Tables!$A$2:$B$21,2,FALSE),"All")</f>
        <v>Private Assets</v>
      </c>
    </row>
    <row r="10192" spans="1:18" hidden="1">
      <c r="A10192">
        <v>4096</v>
      </c>
      <c r="B10192">
        <v>55</v>
      </c>
      <c r="C10192" t="s">
        <v>38</v>
      </c>
      <c r="D10192">
        <v>2</v>
      </c>
      <c r="E10192">
        <v>5531996.3347602095</v>
      </c>
      <c r="F10192">
        <v>2126387.8402163615</v>
      </c>
      <c r="G10192">
        <v>9845720.8639781605</v>
      </c>
      <c r="H10192">
        <v>25939314.5472835</v>
      </c>
      <c r="I10192">
        <v>33318158.509892199</v>
      </c>
      <c r="J10192">
        <v>54701632.9299936</v>
      </c>
      <c r="K10192">
        <v>90603078.034696594</v>
      </c>
      <c r="L10192">
        <v>162424788.07665601</v>
      </c>
      <c r="M10192">
        <v>184954042.254895</v>
      </c>
      <c r="N10192">
        <v>297504463.47564101</v>
      </c>
      <c r="O10192">
        <v>367825334.652013</v>
      </c>
      <c r="Q10192" t="str">
        <f>VLOOKUP(A10192,Lookup_Tables!$D$2:$E$7,2,FALSE)</f>
        <v>PF</v>
      </c>
      <c r="R10192" t="str">
        <f>IFERROR(VLOOKUP(D10192,Lookup_Tables!$A$2:$B$21,2,FALSE),"All")</f>
        <v>Bridge</v>
      </c>
    </row>
    <row r="10193" spans="1:18" hidden="1">
      <c r="A10193">
        <v>4096</v>
      </c>
      <c r="B10193">
        <v>55</v>
      </c>
      <c r="C10193" t="s">
        <v>39</v>
      </c>
      <c r="D10193">
        <v>2</v>
      </c>
      <c r="E10193">
        <v>5143690.6516408296</v>
      </c>
      <c r="F10193">
        <v>1976819.7888453612</v>
      </c>
      <c r="G10193">
        <v>8451277.2486133594</v>
      </c>
      <c r="H10193">
        <v>23762431.064098399</v>
      </c>
      <c r="I10193">
        <v>29674479.206624299</v>
      </c>
      <c r="J10193">
        <v>52380231.3042937</v>
      </c>
      <c r="K10193">
        <v>87575212.598734602</v>
      </c>
      <c r="L10193">
        <v>162424114.93186501</v>
      </c>
      <c r="M10193">
        <v>179685402.84918901</v>
      </c>
      <c r="N10193">
        <v>263666753.77341601</v>
      </c>
      <c r="O10193">
        <v>358578267.29624498</v>
      </c>
      <c r="Q10193" t="str">
        <f>VLOOKUP(A10193,Lookup_Tables!$D$2:$E$7,2,FALSE)</f>
        <v>PF</v>
      </c>
      <c r="R10193" t="str">
        <f>IFERROR(VLOOKUP(D10193,Lookup_Tables!$A$2:$B$21,2,FALSE),"All")</f>
        <v>Bridge</v>
      </c>
    </row>
    <row r="10194" spans="1:18" hidden="1">
      <c r="A10194">
        <v>4096</v>
      </c>
      <c r="B10194">
        <v>55</v>
      </c>
      <c r="C10194" t="s">
        <v>38</v>
      </c>
      <c r="D10194">
        <v>3</v>
      </c>
      <c r="E10194">
        <v>345859.39766963897</v>
      </c>
      <c r="F10194">
        <v>146769.34056654206</v>
      </c>
      <c r="G10194">
        <v>643940.48405695194</v>
      </c>
      <c r="H10194">
        <v>1327351.6365781999</v>
      </c>
      <c r="I10194">
        <v>1691439.0406669001</v>
      </c>
      <c r="J10194">
        <v>3855630.4217075598</v>
      </c>
      <c r="K10194">
        <v>6241258.17335435</v>
      </c>
      <c r="L10194">
        <v>8719773.8834684491</v>
      </c>
      <c r="M10194">
        <v>9537996.3034623098</v>
      </c>
      <c r="N10194">
        <v>13297981.931026399</v>
      </c>
      <c r="O10194">
        <v>18195754.315290999</v>
      </c>
      <c r="Q10194" t="str">
        <f>VLOOKUP(A10194,Lookup_Tables!$D$2:$E$7,2,FALSE)</f>
        <v>PF</v>
      </c>
      <c r="R10194" t="str">
        <f>IFERROR(VLOOKUP(D10194,Lookup_Tables!$A$2:$B$21,2,FALSE),"All")</f>
        <v>Govt Hosp</v>
      </c>
    </row>
    <row r="10195" spans="1:18" hidden="1">
      <c r="A10195">
        <v>4096</v>
      </c>
      <c r="B10195">
        <v>55</v>
      </c>
      <c r="C10195" t="s">
        <v>39</v>
      </c>
      <c r="D10195">
        <v>3</v>
      </c>
      <c r="E10195">
        <v>315883.51129495399</v>
      </c>
      <c r="F10195">
        <v>133169.49697916879</v>
      </c>
      <c r="G10195">
        <v>542795.55906504905</v>
      </c>
      <c r="H10195">
        <v>1012256.26523324</v>
      </c>
      <c r="I10195">
        <v>1424928.83398848</v>
      </c>
      <c r="J10195">
        <v>3683903.05398252</v>
      </c>
      <c r="K10195">
        <v>5997036.85198854</v>
      </c>
      <c r="L10195">
        <v>8366271.7264465801</v>
      </c>
      <c r="M10195">
        <v>9302567.5137295909</v>
      </c>
      <c r="N10195">
        <v>12439045.3565557</v>
      </c>
      <c r="O10195">
        <v>18164189.015826799</v>
      </c>
      <c r="Q10195" t="str">
        <f>VLOOKUP(A10195,Lookup_Tables!$D$2:$E$7,2,FALSE)</f>
        <v>PF</v>
      </c>
      <c r="R10195" t="str">
        <f>IFERROR(VLOOKUP(D10195,Lookup_Tables!$A$2:$B$21,2,FALSE),"All")</f>
        <v>Govt Hosp</v>
      </c>
    </row>
    <row r="10196" spans="1:18" hidden="1">
      <c r="A10196">
        <v>4096</v>
      </c>
      <c r="B10196">
        <v>55</v>
      </c>
      <c r="C10196" t="s">
        <v>38</v>
      </c>
      <c r="D10196">
        <v>4</v>
      </c>
      <c r="E10196">
        <v>241496.25536274299</v>
      </c>
      <c r="F10196">
        <v>110344.77413546582</v>
      </c>
      <c r="G10196">
        <v>633334.52400131896</v>
      </c>
      <c r="H10196">
        <v>1237740.0626289099</v>
      </c>
      <c r="I10196">
        <v>1384131.70423417</v>
      </c>
      <c r="J10196">
        <v>1889801.8818685899</v>
      </c>
      <c r="K10196">
        <v>3046434.3198104999</v>
      </c>
      <c r="L10196">
        <v>4636993.8336380199</v>
      </c>
      <c r="M10196">
        <v>5199194.4698690502</v>
      </c>
      <c r="N10196">
        <v>7859983.53523158</v>
      </c>
      <c r="O10196">
        <v>9419163.7415090799</v>
      </c>
      <c r="Q10196" t="str">
        <f>VLOOKUP(A10196,Lookup_Tables!$D$2:$E$7,2,FALSE)</f>
        <v>PF</v>
      </c>
      <c r="R10196" t="str">
        <f>IFERROR(VLOOKUP(D10196,Lookup_Tables!$A$2:$B$21,2,FALSE),"All")</f>
        <v>Govt Med Fac</v>
      </c>
    </row>
    <row r="10197" spans="1:18" hidden="1">
      <c r="A10197">
        <v>4096</v>
      </c>
      <c r="B10197">
        <v>55</v>
      </c>
      <c r="C10197" t="s">
        <v>39</v>
      </c>
      <c r="D10197">
        <v>4</v>
      </c>
      <c r="E10197">
        <v>216264.021836409</v>
      </c>
      <c r="F10197">
        <v>99284.864538141992</v>
      </c>
      <c r="G10197">
        <v>542618.03934106999</v>
      </c>
      <c r="H10197">
        <v>1048751.7102303701</v>
      </c>
      <c r="I10197">
        <v>1202037.0283429499</v>
      </c>
      <c r="J10197">
        <v>1667572.61986856</v>
      </c>
      <c r="K10197">
        <v>2889165.2859905399</v>
      </c>
      <c r="L10197">
        <v>4506764.2555618295</v>
      </c>
      <c r="M10197">
        <v>4983434.4345787298</v>
      </c>
      <c r="N10197">
        <v>6937550.8050427297</v>
      </c>
      <c r="O10197">
        <v>8870500.4442450795</v>
      </c>
      <c r="Q10197" t="str">
        <f>VLOOKUP(A10197,Lookup_Tables!$D$2:$E$7,2,FALSE)</f>
        <v>PF</v>
      </c>
      <c r="R10197" t="str">
        <f>IFERROR(VLOOKUP(D10197,Lookup_Tables!$A$2:$B$21,2,FALSE),"All")</f>
        <v>Govt Med Fac</v>
      </c>
    </row>
    <row r="10198" spans="1:18" hidden="1">
      <c r="A10198">
        <v>4096</v>
      </c>
      <c r="B10198">
        <v>55</v>
      </c>
      <c r="C10198" t="s">
        <v>38</v>
      </c>
      <c r="D10198">
        <v>9</v>
      </c>
      <c r="E10198">
        <v>50791.265055655502</v>
      </c>
      <c r="F10198">
        <v>16347.950273938077</v>
      </c>
      <c r="G10198">
        <v>55908.7925011771</v>
      </c>
      <c r="H10198">
        <v>470973.30109081097</v>
      </c>
      <c r="I10198">
        <v>558047.09746753203</v>
      </c>
      <c r="J10198">
        <v>671458.44803266495</v>
      </c>
      <c r="K10198">
        <v>895640.85281687404</v>
      </c>
      <c r="L10198">
        <v>1173480.2121506601</v>
      </c>
      <c r="M10198">
        <v>1312523.01335267</v>
      </c>
      <c r="N10198">
        <v>2112368.7796171601</v>
      </c>
      <c r="O10198">
        <v>3404653.78550277</v>
      </c>
      <c r="Q10198" t="str">
        <f>VLOOKUP(A10198,Lookup_Tables!$D$2:$E$7,2,FALSE)</f>
        <v>PF</v>
      </c>
      <c r="R10198" t="str">
        <f>IFERROR(VLOOKUP(D10198,Lookup_Tables!$A$2:$B$21,2,FALSE),"All")</f>
        <v>Pub Admin Bldg</v>
      </c>
    </row>
    <row r="10199" spans="1:18" hidden="1">
      <c r="A10199">
        <v>4096</v>
      </c>
      <c r="B10199">
        <v>55</v>
      </c>
      <c r="C10199" t="s">
        <v>39</v>
      </c>
      <c r="D10199">
        <v>9</v>
      </c>
      <c r="E10199">
        <v>48822.076853321203</v>
      </c>
      <c r="F10199">
        <v>15545.11829488317</v>
      </c>
      <c r="G10199">
        <v>49747.124913383697</v>
      </c>
      <c r="H10199">
        <v>466516.61013992701</v>
      </c>
      <c r="I10199">
        <v>549137.51961196295</v>
      </c>
      <c r="J10199">
        <v>658085.65484475903</v>
      </c>
      <c r="K10199">
        <v>848372.57167865196</v>
      </c>
      <c r="L10199">
        <v>1150506.2863306</v>
      </c>
      <c r="M10199">
        <v>1227271.8129658401</v>
      </c>
      <c r="N10199">
        <v>2030063.82649429</v>
      </c>
      <c r="O10199">
        <v>3402353.86434827</v>
      </c>
      <c r="Q10199" t="str">
        <f>VLOOKUP(A10199,Lookup_Tables!$D$2:$E$7,2,FALSE)</f>
        <v>PF</v>
      </c>
      <c r="R10199" t="str">
        <f>IFERROR(VLOOKUP(D10199,Lookup_Tables!$A$2:$B$21,2,FALSE),"All")</f>
        <v>Pub Admin Bldg</v>
      </c>
    </row>
    <row r="10200" spans="1:18" hidden="1">
      <c r="A10200">
        <v>4096</v>
      </c>
      <c r="B10200">
        <v>55</v>
      </c>
      <c r="C10200" t="s">
        <v>38</v>
      </c>
      <c r="D10200">
        <v>10</v>
      </c>
      <c r="E10200">
        <v>1688617.36381994</v>
      </c>
      <c r="F10200">
        <v>633922.6670455269</v>
      </c>
      <c r="G10200">
        <v>3104469.9905586201</v>
      </c>
      <c r="H10200">
        <v>8163228.4403049201</v>
      </c>
      <c r="I10200">
        <v>10669945.154845901</v>
      </c>
      <c r="J10200">
        <v>17034315.656499401</v>
      </c>
      <c r="K10200">
        <v>29479009.248395</v>
      </c>
      <c r="L10200">
        <v>47681949.300113402</v>
      </c>
      <c r="M10200">
        <v>55447687.673634</v>
      </c>
      <c r="N10200">
        <v>88064984.789452493</v>
      </c>
      <c r="O10200">
        <v>107358535.119504</v>
      </c>
      <c r="Q10200" t="str">
        <f>VLOOKUP(A10200,Lookup_Tables!$D$2:$E$7,2,FALSE)</f>
        <v>PF</v>
      </c>
      <c r="R10200" t="str">
        <f>IFERROR(VLOOKUP(D10200,Lookup_Tables!$A$2:$B$21,2,FALSE),"All")</f>
        <v>Pub School</v>
      </c>
    </row>
    <row r="10201" spans="1:18" hidden="1">
      <c r="A10201">
        <v>4096</v>
      </c>
      <c r="B10201">
        <v>55</v>
      </c>
      <c r="C10201" t="s">
        <v>39</v>
      </c>
      <c r="D10201">
        <v>10</v>
      </c>
      <c r="E10201">
        <v>1572002.2051140899</v>
      </c>
      <c r="F10201">
        <v>588388.48877559195</v>
      </c>
      <c r="G10201">
        <v>2702054.6794907502</v>
      </c>
      <c r="H10201">
        <v>7395633.4553584196</v>
      </c>
      <c r="I10201">
        <v>9618881.9312749095</v>
      </c>
      <c r="J10201">
        <v>16255990.9667511</v>
      </c>
      <c r="K10201">
        <v>28284951.016092099</v>
      </c>
      <c r="L10201">
        <v>47681949.300113402</v>
      </c>
      <c r="M10201">
        <v>51422941.173472703</v>
      </c>
      <c r="N10201">
        <v>83639169.334157705</v>
      </c>
      <c r="O10201">
        <v>105782795.13130499</v>
      </c>
      <c r="Q10201" t="str">
        <f>VLOOKUP(A10201,Lookup_Tables!$D$2:$E$7,2,FALSE)</f>
        <v>PF</v>
      </c>
      <c r="R10201" t="str">
        <f>IFERROR(VLOOKUP(D10201,Lookup_Tables!$A$2:$B$21,2,FALSE),"All")</f>
        <v>Pub School</v>
      </c>
    </row>
    <row r="10202" spans="1:18" hidden="1">
      <c r="A10202">
        <v>4096</v>
      </c>
      <c r="B10202">
        <v>55</v>
      </c>
      <c r="C10202" t="s">
        <v>38</v>
      </c>
      <c r="D10202">
        <v>11</v>
      </c>
      <c r="E10202">
        <v>495534.33174982399</v>
      </c>
      <c r="F10202">
        <v>195683.75803778542</v>
      </c>
      <c r="G10202">
        <v>712276.01891112397</v>
      </c>
      <c r="H10202">
        <v>1207896.32299394</v>
      </c>
      <c r="I10202">
        <v>1393328.4649605099</v>
      </c>
      <c r="J10202">
        <v>2885606.56643582</v>
      </c>
      <c r="K10202">
        <v>10308862.951257899</v>
      </c>
      <c r="L10202">
        <v>17940917.910889398</v>
      </c>
      <c r="M10202">
        <v>21273792.403458301</v>
      </c>
      <c r="N10202">
        <v>37543268.266253397</v>
      </c>
      <c r="O10202">
        <v>52051506.771338098</v>
      </c>
      <c r="Q10202" t="str">
        <f>VLOOKUP(A10202,Lookup_Tables!$D$2:$E$7,2,FALSE)</f>
        <v>PF</v>
      </c>
      <c r="R10202" t="str">
        <f>IFERROR(VLOOKUP(D10202,Lookup_Tables!$A$2:$B$21,2,FALSE),"All")</f>
        <v>Pub Univ</v>
      </c>
    </row>
    <row r="10203" spans="1:18" hidden="1">
      <c r="A10203">
        <v>4096</v>
      </c>
      <c r="B10203">
        <v>55</v>
      </c>
      <c r="C10203" t="s">
        <v>39</v>
      </c>
      <c r="D10203">
        <v>11</v>
      </c>
      <c r="E10203">
        <v>468929.37468147097</v>
      </c>
      <c r="F10203">
        <v>183310.20207278378</v>
      </c>
      <c r="G10203">
        <v>633943.13634828501</v>
      </c>
      <c r="H10203">
        <v>967000.35960258299</v>
      </c>
      <c r="I10203">
        <v>1034743.57487775</v>
      </c>
      <c r="J10203">
        <v>2732648.7750501698</v>
      </c>
      <c r="K10203">
        <v>10025595.229113</v>
      </c>
      <c r="L10203">
        <v>17773406.8855436</v>
      </c>
      <c r="M10203">
        <v>21273792.403458301</v>
      </c>
      <c r="N10203">
        <v>37512372.231348597</v>
      </c>
      <c r="O10203">
        <v>52051506.771338098</v>
      </c>
      <c r="Q10203" t="str">
        <f>VLOOKUP(A10203,Lookup_Tables!$D$2:$E$7,2,FALSE)</f>
        <v>PF</v>
      </c>
      <c r="R10203" t="str">
        <f>IFERROR(VLOOKUP(D10203,Lookup_Tables!$A$2:$B$21,2,FALSE),"All")</f>
        <v>Pub Univ</v>
      </c>
    </row>
    <row r="10204" spans="1:18" hidden="1">
      <c r="A10204">
        <v>4096</v>
      </c>
      <c r="B10204">
        <v>55</v>
      </c>
      <c r="C10204" t="s">
        <v>38</v>
      </c>
      <c r="D10204">
        <v>13</v>
      </c>
      <c r="E10204">
        <v>3451059.4407950002</v>
      </c>
      <c r="F10204">
        <v>1400069.6846962813</v>
      </c>
      <c r="G10204">
        <v>6442584.4495722</v>
      </c>
      <c r="H10204">
        <v>15344034.9177205</v>
      </c>
      <c r="I10204">
        <v>18084457.174169701</v>
      </c>
      <c r="J10204">
        <v>29803635.185811199</v>
      </c>
      <c r="K10204">
        <v>55224669.810173303</v>
      </c>
      <c r="L10204">
        <v>97548669.228718594</v>
      </c>
      <c r="M10204">
        <v>111447507.153506</v>
      </c>
      <c r="N10204">
        <v>183234644.29672399</v>
      </c>
      <c r="O10204">
        <v>243177007.74396199</v>
      </c>
      <c r="Q10204" t="str">
        <f>VLOOKUP(A10204,Lookup_Tables!$D$2:$E$7,2,FALSE)</f>
        <v>PF</v>
      </c>
      <c r="R10204" t="str">
        <f>IFERROR(VLOOKUP(D10204,Lookup_Tables!$A$2:$B$21,2,FALSE),"All")</f>
        <v>Residual Inst</v>
      </c>
    </row>
    <row r="10205" spans="1:18" hidden="1">
      <c r="A10205">
        <v>4096</v>
      </c>
      <c r="B10205">
        <v>55</v>
      </c>
      <c r="C10205" t="s">
        <v>39</v>
      </c>
      <c r="D10205">
        <v>13</v>
      </c>
      <c r="E10205">
        <v>3186540.0832465398</v>
      </c>
      <c r="F10205">
        <v>1272529.9793154511</v>
      </c>
      <c r="G10205">
        <v>5481144.2303509302</v>
      </c>
      <c r="H10205">
        <v>13519689.4337686</v>
      </c>
      <c r="I10205">
        <v>16307437.5707884</v>
      </c>
      <c r="J10205">
        <v>28857764.0034298</v>
      </c>
      <c r="K10205">
        <v>51432581.582221203</v>
      </c>
      <c r="L10205">
        <v>97240990.553030804</v>
      </c>
      <c r="M10205">
        <v>108304335.45761</v>
      </c>
      <c r="N10205">
        <v>178318758.43774799</v>
      </c>
      <c r="O10205">
        <v>239668727.71548799</v>
      </c>
      <c r="Q10205" t="str">
        <f>VLOOKUP(A10205,Lookup_Tables!$D$2:$E$7,2,FALSE)</f>
        <v>PF</v>
      </c>
      <c r="R10205" t="str">
        <f>IFERROR(VLOOKUP(D10205,Lookup_Tables!$A$2:$B$21,2,FALSE),"All")</f>
        <v>Residual Inst</v>
      </c>
    </row>
    <row r="10206" spans="1:18" hidden="1">
      <c r="A10206">
        <v>4096</v>
      </c>
      <c r="B10206">
        <v>55</v>
      </c>
      <c r="C10206" t="s">
        <v>38</v>
      </c>
      <c r="D10206">
        <v>14</v>
      </c>
      <c r="E10206">
        <v>5768543.5319316601</v>
      </c>
      <c r="F10206">
        <v>1918883.445066486</v>
      </c>
      <c r="G10206">
        <v>8044993.2756583998</v>
      </c>
      <c r="H10206">
        <v>29684813.279543299</v>
      </c>
      <c r="I10206">
        <v>38546541.764707297</v>
      </c>
      <c r="J10206">
        <v>68613905.518567696</v>
      </c>
      <c r="K10206">
        <v>114508690.196494</v>
      </c>
      <c r="L10206">
        <v>189506894.825012</v>
      </c>
      <c r="M10206">
        <v>227846212.99743101</v>
      </c>
      <c r="N10206">
        <v>349603955.49655998</v>
      </c>
      <c r="O10206">
        <v>401622091.98713201</v>
      </c>
      <c r="Q10206" t="str">
        <f>VLOOKUP(A10206,Lookup_Tables!$D$2:$E$7,2,FALSE)</f>
        <v>PF</v>
      </c>
      <c r="R10206" t="str">
        <f>IFERROR(VLOOKUP(D10206,Lookup_Tables!$A$2:$B$21,2,FALSE),"All")</f>
        <v>Road</v>
      </c>
    </row>
    <row r="10207" spans="1:18" hidden="1">
      <c r="A10207">
        <v>4096</v>
      </c>
      <c r="B10207">
        <v>55</v>
      </c>
      <c r="C10207" t="s">
        <v>39</v>
      </c>
      <c r="D10207">
        <v>14</v>
      </c>
      <c r="E10207">
        <v>5501627.5138783297</v>
      </c>
      <c r="F10207">
        <v>1831508.9001056571</v>
      </c>
      <c r="G10207">
        <v>7304951.3864012398</v>
      </c>
      <c r="H10207">
        <v>27934687.413982701</v>
      </c>
      <c r="I10207">
        <v>35418726.621346101</v>
      </c>
      <c r="J10207">
        <v>67546973.964589104</v>
      </c>
      <c r="K10207">
        <v>111998905.76640099</v>
      </c>
      <c r="L10207">
        <v>188942032.441351</v>
      </c>
      <c r="M10207">
        <v>215853843.442559</v>
      </c>
      <c r="N10207">
        <v>319080610.37044299</v>
      </c>
      <c r="O10207">
        <v>398146019.64942199</v>
      </c>
      <c r="Q10207" t="str">
        <f>VLOOKUP(A10207,Lookup_Tables!$D$2:$E$7,2,FALSE)</f>
        <v>PF</v>
      </c>
      <c r="R10207" t="str">
        <f>IFERROR(VLOOKUP(D10207,Lookup_Tables!$A$2:$B$21,2,FALSE),"All")</f>
        <v>Road</v>
      </c>
    </row>
    <row r="10208" spans="1:18" hidden="1">
      <c r="A10208">
        <v>4096</v>
      </c>
      <c r="B10208">
        <v>55</v>
      </c>
      <c r="C10208" t="s">
        <v>38</v>
      </c>
      <c r="D10208">
        <v>15</v>
      </c>
      <c r="E10208">
        <v>282752399.26626098</v>
      </c>
      <c r="F10208">
        <v>109235529.65989202</v>
      </c>
      <c r="G10208">
        <v>546343421.93991303</v>
      </c>
      <c r="H10208">
        <v>1326235631.3264699</v>
      </c>
      <c r="I10208">
        <v>1724397291.77546</v>
      </c>
      <c r="J10208">
        <v>2822890122.1763802</v>
      </c>
      <c r="K10208">
        <v>4778543912.3475304</v>
      </c>
      <c r="L10208">
        <v>7498154582.0749302</v>
      </c>
      <c r="M10208">
        <v>9115172103.1067104</v>
      </c>
      <c r="N10208">
        <v>14132246482.471901</v>
      </c>
      <c r="O10208">
        <v>16920364797.068701</v>
      </c>
      <c r="Q10208" t="str">
        <f>VLOOKUP(A10208,Lookup_Tables!$D$2:$E$7,2,FALSE)</f>
        <v>PF</v>
      </c>
      <c r="R10208" t="str">
        <f>IFERROR(VLOOKUP(D10208,Lookup_Tables!$A$2:$B$21,2,FALSE),"All")</f>
        <v>All</v>
      </c>
    </row>
    <row r="10209" spans="1:18" hidden="1">
      <c r="A10209">
        <v>4096</v>
      </c>
      <c r="B10209">
        <v>55</v>
      </c>
      <c r="C10209" t="s">
        <v>39</v>
      </c>
      <c r="D10209">
        <v>15</v>
      </c>
      <c r="E10209">
        <v>261295542.33583501</v>
      </c>
      <c r="F10209">
        <v>102041554.9770945</v>
      </c>
      <c r="G10209">
        <v>457309815.76865399</v>
      </c>
      <c r="H10209">
        <v>1166293995.9880099</v>
      </c>
      <c r="I10209">
        <v>1522522353.9918599</v>
      </c>
      <c r="J10209">
        <v>2678924249.9500299</v>
      </c>
      <c r="K10209">
        <v>4569018271.7151098</v>
      </c>
      <c r="L10209">
        <v>7383737894.4476404</v>
      </c>
      <c r="M10209">
        <v>8754767811.7520504</v>
      </c>
      <c r="N10209">
        <v>12760493443.3461</v>
      </c>
      <c r="O10209">
        <v>16451707420.863899</v>
      </c>
      <c r="Q10209" t="str">
        <f>VLOOKUP(A10209,Lookup_Tables!$D$2:$E$7,2,FALSE)</f>
        <v>PF</v>
      </c>
      <c r="R10209" t="str">
        <f>IFERROR(VLOOKUP(D10209,Lookup_Tables!$A$2:$B$21,2,FALSE),"All")</f>
        <v>All</v>
      </c>
    </row>
    <row r="10210" spans="1:18" hidden="1">
      <c r="A10210">
        <v>4096</v>
      </c>
      <c r="B10210">
        <v>55</v>
      </c>
      <c r="C10210" t="s">
        <v>38</v>
      </c>
      <c r="D10210">
        <v>16</v>
      </c>
      <c r="E10210">
        <v>17573897.921144702</v>
      </c>
      <c r="F10210">
        <v>6567489.595505856</v>
      </c>
      <c r="G10210">
        <v>29737092.329205502</v>
      </c>
      <c r="H10210">
        <v>81769540.105588198</v>
      </c>
      <c r="I10210">
        <v>108183500.611215</v>
      </c>
      <c r="J10210">
        <v>180422070.39435801</v>
      </c>
      <c r="K10210">
        <v>298644586.505077</v>
      </c>
      <c r="L10210">
        <v>523369280.96691197</v>
      </c>
      <c r="M10210">
        <v>613195171.74019897</v>
      </c>
      <c r="N10210">
        <v>994957868.61753702</v>
      </c>
      <c r="O10210">
        <v>1192444802.21245</v>
      </c>
      <c r="Q10210" t="str">
        <f>VLOOKUP(A10210,Lookup_Tables!$D$2:$E$7,2,FALSE)</f>
        <v>PF</v>
      </c>
      <c r="R10210" t="str">
        <f>IFERROR(VLOOKUP(D10210,Lookup_Tables!$A$2:$B$21,2,FALSE),"All")</f>
        <v>Government_Loss</v>
      </c>
    </row>
    <row r="10211" spans="1:18" hidden="1">
      <c r="A10211">
        <v>4096</v>
      </c>
      <c r="B10211">
        <v>55</v>
      </c>
      <c r="C10211" t="s">
        <v>39</v>
      </c>
      <c r="D10211">
        <v>16</v>
      </c>
      <c r="E10211">
        <v>16424145.977143999</v>
      </c>
      <c r="F10211">
        <v>6068889.7784523293</v>
      </c>
      <c r="G10211">
        <v>25546356.9979343</v>
      </c>
      <c r="H10211">
        <v>73788728.938245803</v>
      </c>
      <c r="I10211">
        <v>96569483.310006097</v>
      </c>
      <c r="J10211">
        <v>176502192.77413201</v>
      </c>
      <c r="K10211">
        <v>295419299.50709599</v>
      </c>
      <c r="L10211">
        <v>523369069.988774</v>
      </c>
      <c r="M10211">
        <v>601139379.36677301</v>
      </c>
      <c r="N10211">
        <v>907214812.814641</v>
      </c>
      <c r="O10211">
        <v>1167975817.54931</v>
      </c>
      <c r="Q10211" t="str">
        <f>VLOOKUP(A10211,Lookup_Tables!$D$2:$E$7,2,FALSE)</f>
        <v>PF</v>
      </c>
      <c r="R10211" t="str">
        <f>IFERROR(VLOOKUP(D10211,Lookup_Tables!$A$2:$B$21,2,FALSE),"All")</f>
        <v>Government_Loss</v>
      </c>
    </row>
    <row r="10212" spans="1:18" hidden="1">
      <c r="A10212">
        <v>4096</v>
      </c>
      <c r="B10212">
        <v>55</v>
      </c>
      <c r="C10212" t="s">
        <v>38</v>
      </c>
      <c r="D10212">
        <v>17</v>
      </c>
      <c r="E10212">
        <v>26483127.9925141</v>
      </c>
      <c r="F10212">
        <v>9737363.2932395376</v>
      </c>
      <c r="G10212">
        <v>44641576.101576403</v>
      </c>
      <c r="H10212">
        <v>114738834.44211</v>
      </c>
      <c r="I10212">
        <v>151668810.52201599</v>
      </c>
      <c r="J10212">
        <v>277939885.97409397</v>
      </c>
      <c r="K10212">
        <v>510565162.26641899</v>
      </c>
      <c r="L10212">
        <v>846488447.77414298</v>
      </c>
      <c r="M10212">
        <v>987926318.054268</v>
      </c>
      <c r="N10212">
        <v>1382678978.7553899</v>
      </c>
      <c r="O10212">
        <v>1742849152.66118</v>
      </c>
      <c r="Q10212" t="str">
        <f>VLOOKUP(A10212,Lookup_Tables!$D$2:$E$7,2,FALSE)</f>
        <v>PF</v>
      </c>
      <c r="R10212" t="str">
        <f>IFERROR(VLOOKUP(D10212,Lookup_Tables!$A$2:$B$21,2,FALSE),"All")</f>
        <v>Emergency_Loss</v>
      </c>
    </row>
    <row r="10213" spans="1:18" hidden="1">
      <c r="A10213">
        <v>4096</v>
      </c>
      <c r="B10213">
        <v>55</v>
      </c>
      <c r="C10213" t="s">
        <v>39</v>
      </c>
      <c r="D10213">
        <v>17</v>
      </c>
      <c r="E10213">
        <v>24715635.930036601</v>
      </c>
      <c r="F10213">
        <v>9073319.2110444997</v>
      </c>
      <c r="G10213">
        <v>37374103.790986001</v>
      </c>
      <c r="H10213">
        <v>102779695.917578</v>
      </c>
      <c r="I10213">
        <v>139659590.22503999</v>
      </c>
      <c r="J10213">
        <v>262540385.003878</v>
      </c>
      <c r="K10213">
        <v>481767625.70968401</v>
      </c>
      <c r="L10213">
        <v>843472354.16509104</v>
      </c>
      <c r="M10213">
        <v>966528822.94324005</v>
      </c>
      <c r="N10213">
        <v>1336737894.1152101</v>
      </c>
      <c r="O10213">
        <v>1705034899.26089</v>
      </c>
      <c r="Q10213" t="str">
        <f>VLOOKUP(A10213,Lookup_Tables!$D$2:$E$7,2,FALSE)</f>
        <v>PF</v>
      </c>
      <c r="R10213" t="str">
        <f>IFERROR(VLOOKUP(D10213,Lookup_Tables!$A$2:$B$21,2,FALSE),"All")</f>
        <v>Emergency_Loss</v>
      </c>
    </row>
    <row r="10214" spans="1:18" hidden="1">
      <c r="A10214">
        <v>4096</v>
      </c>
      <c r="B10214">
        <v>55</v>
      </c>
      <c r="C10214" t="s">
        <v>38</v>
      </c>
      <c r="D10214">
        <v>18</v>
      </c>
      <c r="E10214">
        <v>44057025.9136592</v>
      </c>
      <c r="F10214">
        <v>16519720.801470455</v>
      </c>
      <c r="G10214">
        <v>74233319.416366607</v>
      </c>
      <c r="H10214">
        <v>196007311.905525</v>
      </c>
      <c r="I10214">
        <v>257700451.109678</v>
      </c>
      <c r="J10214">
        <v>456653931.823237</v>
      </c>
      <c r="K10214">
        <v>774135879.93301201</v>
      </c>
      <c r="L10214">
        <v>1354867333.5854499</v>
      </c>
      <c r="M10214">
        <v>1609607872.5435901</v>
      </c>
      <c r="N10214">
        <v>2393988973.90765</v>
      </c>
      <c r="O10214">
        <v>2935293954.87363</v>
      </c>
      <c r="Q10214" t="str">
        <f>VLOOKUP(A10214,Lookup_Tables!$D$2:$E$7,2,FALSE)</f>
        <v>PF</v>
      </c>
      <c r="R10214" t="str">
        <f>IFERROR(VLOOKUP(D10214,Lookup_Tables!$A$2:$B$21,2,FALSE),"All")</f>
        <v>Govt_Plus_Emergency</v>
      </c>
    </row>
    <row r="10215" spans="1:18" hidden="1">
      <c r="A10215">
        <v>4096</v>
      </c>
      <c r="B10215">
        <v>55</v>
      </c>
      <c r="C10215" t="s">
        <v>39</v>
      </c>
      <c r="D10215">
        <v>18</v>
      </c>
      <c r="E10215">
        <v>41127071.071364701</v>
      </c>
      <c r="F10215">
        <v>15199328.090297826</v>
      </c>
      <c r="G10215">
        <v>63770333.988381296</v>
      </c>
      <c r="H10215">
        <v>175605924.27522799</v>
      </c>
      <c r="I10215">
        <v>237052811.72730899</v>
      </c>
      <c r="J10215">
        <v>438388992.03933299</v>
      </c>
      <c r="K10215">
        <v>761170270.77832699</v>
      </c>
      <c r="L10215">
        <v>1340050219.78336</v>
      </c>
      <c r="M10215">
        <v>1551716722.15291</v>
      </c>
      <c r="N10215">
        <v>2263877173.20365</v>
      </c>
      <c r="O10215">
        <v>2873010716.8101902</v>
      </c>
      <c r="Q10215" t="str">
        <f>VLOOKUP(A10215,Lookup_Tables!$D$2:$E$7,2,FALSE)</f>
        <v>PF</v>
      </c>
      <c r="R10215" t="str">
        <f>IFERROR(VLOOKUP(D10215,Lookup_Tables!$A$2:$B$21,2,FALSE),"All")</f>
        <v>Govt_Plus_Emergency</v>
      </c>
    </row>
    <row r="10216" spans="1:18" hidden="1">
      <c r="A10216">
        <v>4096</v>
      </c>
      <c r="B10216">
        <v>56</v>
      </c>
      <c r="C10216" t="s">
        <v>38</v>
      </c>
      <c r="D10216">
        <v>0</v>
      </c>
      <c r="E10216">
        <v>126352621.810946</v>
      </c>
      <c r="F10216">
        <v>40269779.013621569</v>
      </c>
      <c r="G10216">
        <v>166934059.39796799</v>
      </c>
      <c r="H10216">
        <v>817614231.85354197</v>
      </c>
      <c r="I10216">
        <v>993597296.460186</v>
      </c>
      <c r="J10216">
        <v>2000413251.4893601</v>
      </c>
      <c r="K10216">
        <v>3166607570.5447102</v>
      </c>
      <c r="L10216">
        <v>3815859645.4965501</v>
      </c>
      <c r="M10216">
        <v>4001352711.0124998</v>
      </c>
      <c r="N10216">
        <v>4460185023.0890799</v>
      </c>
      <c r="O10216">
        <v>5252153863.33603</v>
      </c>
      <c r="Q10216" t="str">
        <f>VLOOKUP(A10216,Lookup_Tables!$D$2:$E$7,2,FALSE)</f>
        <v>PF</v>
      </c>
      <c r="R10216" t="str">
        <f>IFERROR(VLOOKUP(D10216,Lookup_Tables!$A$2:$B$21,2,FALSE),"All")</f>
        <v>Private Assets</v>
      </c>
    </row>
    <row r="10217" spans="1:18" hidden="1">
      <c r="A10217">
        <v>4096</v>
      </c>
      <c r="B10217">
        <v>56</v>
      </c>
      <c r="C10217" t="s">
        <v>39</v>
      </c>
      <c r="D10217">
        <v>0</v>
      </c>
      <c r="E10217">
        <v>120999723.502573</v>
      </c>
      <c r="F10217">
        <v>38846817.074566647</v>
      </c>
      <c r="G10217">
        <v>152309916.34727001</v>
      </c>
      <c r="H10217">
        <v>767119485.37583196</v>
      </c>
      <c r="I10217">
        <v>960115081.77566195</v>
      </c>
      <c r="J10217">
        <v>1869651236.1689701</v>
      </c>
      <c r="K10217">
        <v>3087755655.9798999</v>
      </c>
      <c r="L10217">
        <v>3643095966.4479198</v>
      </c>
      <c r="M10217">
        <v>3910972872.8014102</v>
      </c>
      <c r="N10217">
        <v>4420777354.585</v>
      </c>
      <c r="O10217">
        <v>5077538056.0828199</v>
      </c>
      <c r="Q10217" t="str">
        <f>VLOOKUP(A10217,Lookup_Tables!$D$2:$E$7,2,FALSE)</f>
        <v>PF</v>
      </c>
      <c r="R10217" t="str">
        <f>IFERROR(VLOOKUP(D10217,Lookup_Tables!$A$2:$B$21,2,FALSE),"All")</f>
        <v>Private Assets</v>
      </c>
    </row>
    <row r="10218" spans="1:18" hidden="1">
      <c r="A10218">
        <v>4096</v>
      </c>
      <c r="B10218">
        <v>56</v>
      </c>
      <c r="C10218" t="s">
        <v>38</v>
      </c>
      <c r="D10218">
        <v>1</v>
      </c>
      <c r="E10218">
        <v>108960.409975806</v>
      </c>
      <c r="F10218">
        <v>50345.694920891641</v>
      </c>
      <c r="G10218">
        <v>214132.26479071201</v>
      </c>
      <c r="H10218">
        <v>383917.44899642997</v>
      </c>
      <c r="I10218">
        <v>427571.43787692802</v>
      </c>
      <c r="J10218">
        <v>604967.13650520099</v>
      </c>
      <c r="K10218">
        <v>1562408.78202175</v>
      </c>
      <c r="L10218">
        <v>3523445.4756732802</v>
      </c>
      <c r="M10218">
        <v>4146940.9495000299</v>
      </c>
      <c r="N10218">
        <v>4951968.7807726897</v>
      </c>
      <c r="O10218">
        <v>6875365.7173762498</v>
      </c>
      <c r="Q10218" t="str">
        <f>VLOOKUP(A10218,Lookup_Tables!$D$2:$E$7,2,FALSE)</f>
        <v>PF</v>
      </c>
      <c r="R10218" t="str">
        <f>IFERROR(VLOOKUP(D10218,Lookup_Tables!$A$2:$B$21,2,FALSE),"All")</f>
        <v>Airport</v>
      </c>
    </row>
    <row r="10219" spans="1:18" hidden="1">
      <c r="A10219">
        <v>4096</v>
      </c>
      <c r="B10219">
        <v>56</v>
      </c>
      <c r="C10219" t="s">
        <v>39</v>
      </c>
      <c r="D10219">
        <v>1</v>
      </c>
      <c r="E10219">
        <v>97437.748499409601</v>
      </c>
      <c r="F10219">
        <v>45154.793768507181</v>
      </c>
      <c r="G10219">
        <v>166280.626580374</v>
      </c>
      <c r="H10219">
        <v>311936.37108193297</v>
      </c>
      <c r="I10219">
        <v>352088.73043963901</v>
      </c>
      <c r="J10219">
        <v>506154.981678507</v>
      </c>
      <c r="K10219">
        <v>1406634.30531637</v>
      </c>
      <c r="L10219">
        <v>3516440.9248345201</v>
      </c>
      <c r="M10219">
        <v>4061339.1160449702</v>
      </c>
      <c r="N10219">
        <v>4922818.8391788099</v>
      </c>
      <c r="O10219">
        <v>6875365.7173762498</v>
      </c>
      <c r="Q10219" t="str">
        <f>VLOOKUP(A10219,Lookup_Tables!$D$2:$E$7,2,FALSE)</f>
        <v>PF</v>
      </c>
      <c r="R10219" t="str">
        <f>IFERROR(VLOOKUP(D10219,Lookup_Tables!$A$2:$B$21,2,FALSE),"All")</f>
        <v>Airport</v>
      </c>
    </row>
    <row r="10220" spans="1:18" hidden="1">
      <c r="A10220">
        <v>4096</v>
      </c>
      <c r="B10220">
        <v>56</v>
      </c>
      <c r="C10220" t="s">
        <v>38</v>
      </c>
      <c r="D10220">
        <v>2</v>
      </c>
      <c r="E10220">
        <v>10055859.734844301</v>
      </c>
      <c r="F10220">
        <v>2951513.4407568201</v>
      </c>
      <c r="G10220">
        <v>14278392.042877801</v>
      </c>
      <c r="H10220">
        <v>78272380.613550097</v>
      </c>
      <c r="I10220">
        <v>94668039.690340593</v>
      </c>
      <c r="J10220">
        <v>151221900.176011</v>
      </c>
      <c r="K10220">
        <v>242409391.03657499</v>
      </c>
      <c r="L10220">
        <v>292469196.87695998</v>
      </c>
      <c r="M10220">
        <v>319124374.70118499</v>
      </c>
      <c r="N10220">
        <v>362266390.77901399</v>
      </c>
      <c r="O10220">
        <v>446336132.20413899</v>
      </c>
      <c r="Q10220" t="str">
        <f>VLOOKUP(A10220,Lookup_Tables!$D$2:$E$7,2,FALSE)</f>
        <v>PF</v>
      </c>
      <c r="R10220" t="str">
        <f>IFERROR(VLOOKUP(D10220,Lookup_Tables!$A$2:$B$21,2,FALSE),"All")</f>
        <v>Bridge</v>
      </c>
    </row>
    <row r="10221" spans="1:18" hidden="1">
      <c r="A10221">
        <v>4096</v>
      </c>
      <c r="B10221">
        <v>56</v>
      </c>
      <c r="C10221" t="s">
        <v>39</v>
      </c>
      <c r="D10221">
        <v>2</v>
      </c>
      <c r="E10221">
        <v>9757608.2621997707</v>
      </c>
      <c r="F10221">
        <v>2847040.683289214</v>
      </c>
      <c r="G10221">
        <v>13763041.2003337</v>
      </c>
      <c r="H10221">
        <v>75902296.031809598</v>
      </c>
      <c r="I10221">
        <v>91674984.7365354</v>
      </c>
      <c r="J10221">
        <v>148939131.73245499</v>
      </c>
      <c r="K10221">
        <v>233502056.52527699</v>
      </c>
      <c r="L10221">
        <v>288238745.164891</v>
      </c>
      <c r="M10221">
        <v>310755665.43829602</v>
      </c>
      <c r="N10221">
        <v>359425838.002689</v>
      </c>
      <c r="O10221">
        <v>430359208.77185398</v>
      </c>
      <c r="Q10221" t="str">
        <f>VLOOKUP(A10221,Lookup_Tables!$D$2:$E$7,2,FALSE)</f>
        <v>PF</v>
      </c>
      <c r="R10221" t="str">
        <f>IFERROR(VLOOKUP(D10221,Lookup_Tables!$A$2:$B$21,2,FALSE),"All")</f>
        <v>Bridge</v>
      </c>
    </row>
    <row r="10222" spans="1:18" hidden="1">
      <c r="A10222">
        <v>4096</v>
      </c>
      <c r="B10222">
        <v>56</v>
      </c>
      <c r="C10222" t="s">
        <v>38</v>
      </c>
      <c r="D10222">
        <v>3</v>
      </c>
      <c r="E10222">
        <v>453731.42461949401</v>
      </c>
      <c r="F10222">
        <v>144364.11418212939</v>
      </c>
      <c r="G10222">
        <v>506500.67771662102</v>
      </c>
      <c r="H10222">
        <v>1629912.4007015901</v>
      </c>
      <c r="I10222">
        <v>2555143.7807898102</v>
      </c>
      <c r="J10222">
        <v>7918380.5274145696</v>
      </c>
      <c r="K10222">
        <v>13628919.474689201</v>
      </c>
      <c r="L10222">
        <v>15379283.352987301</v>
      </c>
      <c r="M10222">
        <v>16113624.9898329</v>
      </c>
      <c r="N10222">
        <v>17981863.676149901</v>
      </c>
      <c r="O10222">
        <v>21125806.786869202</v>
      </c>
      <c r="Q10222" t="str">
        <f>VLOOKUP(A10222,Lookup_Tables!$D$2:$E$7,2,FALSE)</f>
        <v>PF</v>
      </c>
      <c r="R10222" t="str">
        <f>IFERROR(VLOOKUP(D10222,Lookup_Tables!$A$2:$B$21,2,FALSE),"All")</f>
        <v>Govt Hosp</v>
      </c>
    </row>
    <row r="10223" spans="1:18" hidden="1">
      <c r="A10223">
        <v>4096</v>
      </c>
      <c r="B10223">
        <v>56</v>
      </c>
      <c r="C10223" t="s">
        <v>39</v>
      </c>
      <c r="D10223">
        <v>3</v>
      </c>
      <c r="E10223">
        <v>433439.04817498301</v>
      </c>
      <c r="F10223">
        <v>135392.15184093092</v>
      </c>
      <c r="G10223">
        <v>446207.13366960501</v>
      </c>
      <c r="H10223">
        <v>1510362.3357581301</v>
      </c>
      <c r="I10223">
        <v>2444982.2459323001</v>
      </c>
      <c r="J10223">
        <v>7753795.2475216901</v>
      </c>
      <c r="K10223">
        <v>13402653.2267597</v>
      </c>
      <c r="L10223">
        <v>15195641.5992739</v>
      </c>
      <c r="M10223">
        <v>15771756.1289286</v>
      </c>
      <c r="N10223">
        <v>17422672.870835401</v>
      </c>
      <c r="O10223">
        <v>19892580.574808698</v>
      </c>
      <c r="Q10223" t="str">
        <f>VLOOKUP(A10223,Lookup_Tables!$D$2:$E$7,2,FALSE)</f>
        <v>PF</v>
      </c>
      <c r="R10223" t="str">
        <f>IFERROR(VLOOKUP(D10223,Lookup_Tables!$A$2:$B$21,2,FALSE),"All")</f>
        <v>Govt Hosp</v>
      </c>
    </row>
    <row r="10224" spans="1:18" hidden="1">
      <c r="A10224">
        <v>4096</v>
      </c>
      <c r="B10224">
        <v>56</v>
      </c>
      <c r="C10224" t="s">
        <v>38</v>
      </c>
      <c r="D10224">
        <v>4</v>
      </c>
      <c r="E10224">
        <v>553120.57245982101</v>
      </c>
      <c r="F10224">
        <v>192936.71790730197</v>
      </c>
      <c r="G10224">
        <v>1040216.37944008</v>
      </c>
      <c r="H10224">
        <v>4118072.1300801998</v>
      </c>
      <c r="I10224">
        <v>4749274.7598193903</v>
      </c>
      <c r="J10224">
        <v>7173247.5418605004</v>
      </c>
      <c r="K10224">
        <v>10971635.6552398</v>
      </c>
      <c r="L10224">
        <v>14216280.0317686</v>
      </c>
      <c r="M10224">
        <v>14794211.2466431</v>
      </c>
      <c r="N10224">
        <v>16561696.619964501</v>
      </c>
      <c r="O10224">
        <v>20036343.3855065</v>
      </c>
      <c r="Q10224" t="str">
        <f>VLOOKUP(A10224,Lookup_Tables!$D$2:$E$7,2,FALSE)</f>
        <v>PF</v>
      </c>
      <c r="R10224" t="str">
        <f>IFERROR(VLOOKUP(D10224,Lookup_Tables!$A$2:$B$21,2,FALSE),"All")</f>
        <v>Govt Med Fac</v>
      </c>
    </row>
    <row r="10225" spans="1:18" hidden="1">
      <c r="A10225">
        <v>4096</v>
      </c>
      <c r="B10225">
        <v>56</v>
      </c>
      <c r="C10225" t="s">
        <v>39</v>
      </c>
      <c r="D10225">
        <v>4</v>
      </c>
      <c r="E10225">
        <v>523391.68467013998</v>
      </c>
      <c r="F10225">
        <v>177824.91205531347</v>
      </c>
      <c r="G10225">
        <v>967612.25102231</v>
      </c>
      <c r="H10225">
        <v>3887851.4968891102</v>
      </c>
      <c r="I10225">
        <v>4548306.8980454896</v>
      </c>
      <c r="J10225">
        <v>6932036.1741909897</v>
      </c>
      <c r="K10225">
        <v>10633386.2753119</v>
      </c>
      <c r="L10225">
        <v>13484137.065217201</v>
      </c>
      <c r="M10225">
        <v>14454439.272747399</v>
      </c>
      <c r="N10225">
        <v>16481675.640746299</v>
      </c>
      <c r="O10225">
        <v>19584953.431877598</v>
      </c>
      <c r="Q10225" t="str">
        <f>VLOOKUP(A10225,Lookup_Tables!$D$2:$E$7,2,FALSE)</f>
        <v>PF</v>
      </c>
      <c r="R10225" t="str">
        <f>IFERROR(VLOOKUP(D10225,Lookup_Tables!$A$2:$B$21,2,FALSE),"All")</f>
        <v>Govt Med Fac</v>
      </c>
    </row>
    <row r="10226" spans="1:18" hidden="1">
      <c r="A10226">
        <v>4096</v>
      </c>
      <c r="B10226">
        <v>56</v>
      </c>
      <c r="C10226" t="s">
        <v>38</v>
      </c>
      <c r="D10226">
        <v>7</v>
      </c>
      <c r="E10226">
        <v>148404.041697176</v>
      </c>
      <c r="F10226">
        <v>44742.340820866215</v>
      </c>
      <c r="G10226">
        <v>0</v>
      </c>
      <c r="H10226">
        <v>287521.18069156399</v>
      </c>
      <c r="I10226">
        <v>287521.18069156399</v>
      </c>
      <c r="J10226">
        <v>431344.519418029</v>
      </c>
      <c r="K10226">
        <v>718925.18252258003</v>
      </c>
      <c r="L10226">
        <v>11214316.399682</v>
      </c>
      <c r="M10226">
        <v>14952093.789614299</v>
      </c>
      <c r="N10226">
        <v>22717314.528979901</v>
      </c>
      <c r="O10226">
        <v>26167387.647794802</v>
      </c>
      <c r="Q10226" t="str">
        <f>VLOOKUP(A10226,Lookup_Tables!$D$2:$E$7,2,FALSE)</f>
        <v>PF</v>
      </c>
      <c r="R10226" t="str">
        <f>IFERROR(VLOOKUP(D10226,Lookup_Tables!$A$2:$B$21,2,FALSE),"All")</f>
        <v>Power Plant</v>
      </c>
    </row>
    <row r="10227" spans="1:18" hidden="1">
      <c r="A10227">
        <v>4096</v>
      </c>
      <c r="B10227">
        <v>56</v>
      </c>
      <c r="C10227" t="s">
        <v>39</v>
      </c>
      <c r="D10227">
        <v>7</v>
      </c>
      <c r="E10227">
        <v>147886.44244687801</v>
      </c>
      <c r="F10227">
        <v>44224.741570568222</v>
      </c>
      <c r="G10227">
        <v>0</v>
      </c>
      <c r="H10227">
        <v>287521.18069156399</v>
      </c>
      <c r="I10227">
        <v>287521.18069156399</v>
      </c>
      <c r="J10227">
        <v>431344.519418029</v>
      </c>
      <c r="K10227">
        <v>718925.18252258003</v>
      </c>
      <c r="L10227">
        <v>11214316.399682</v>
      </c>
      <c r="M10227">
        <v>14952093.789614299</v>
      </c>
      <c r="N10227">
        <v>22717314.528979901</v>
      </c>
      <c r="O10227">
        <v>26167387.647794802</v>
      </c>
      <c r="Q10227" t="str">
        <f>VLOOKUP(A10227,Lookup_Tables!$D$2:$E$7,2,FALSE)</f>
        <v>PF</v>
      </c>
      <c r="R10227" t="str">
        <f>IFERROR(VLOOKUP(D10227,Lookup_Tables!$A$2:$B$21,2,FALSE),"All")</f>
        <v>Power Plant</v>
      </c>
    </row>
    <row r="10228" spans="1:18" hidden="1">
      <c r="A10228">
        <v>4096</v>
      </c>
      <c r="B10228">
        <v>56</v>
      </c>
      <c r="C10228" t="s">
        <v>38</v>
      </c>
      <c r="D10228">
        <v>9</v>
      </c>
      <c r="E10228">
        <v>38015.220126161599</v>
      </c>
      <c r="F10228">
        <v>14770.562076808848</v>
      </c>
      <c r="G10228">
        <v>65028.586690150099</v>
      </c>
      <c r="H10228">
        <v>185642.6477193</v>
      </c>
      <c r="I10228">
        <v>232762.995767755</v>
      </c>
      <c r="J10228">
        <v>497840.32544047397</v>
      </c>
      <c r="K10228">
        <v>836923.48731699598</v>
      </c>
      <c r="L10228">
        <v>1093283.78955531</v>
      </c>
      <c r="M10228">
        <v>1118718.9451966099</v>
      </c>
      <c r="N10228">
        <v>1203159.31136101</v>
      </c>
      <c r="O10228">
        <v>1304917.0610135801</v>
      </c>
      <c r="Q10228" t="str">
        <f>VLOOKUP(A10228,Lookup_Tables!$D$2:$E$7,2,FALSE)</f>
        <v>PF</v>
      </c>
      <c r="R10228" t="str">
        <f>IFERROR(VLOOKUP(D10228,Lookup_Tables!$A$2:$B$21,2,FALSE),"All")</f>
        <v>Pub Admin Bldg</v>
      </c>
    </row>
    <row r="10229" spans="1:18" hidden="1">
      <c r="A10229">
        <v>4096</v>
      </c>
      <c r="B10229">
        <v>56</v>
      </c>
      <c r="C10229" t="s">
        <v>39</v>
      </c>
      <c r="D10229">
        <v>9</v>
      </c>
      <c r="E10229">
        <v>34990.261137654998</v>
      </c>
      <c r="F10229">
        <v>13030.872288137703</v>
      </c>
      <c r="G10229">
        <v>56108.511929299799</v>
      </c>
      <c r="H10229">
        <v>165053.22389133499</v>
      </c>
      <c r="I10229">
        <v>211178.75723233799</v>
      </c>
      <c r="J10229">
        <v>479525.44777376601</v>
      </c>
      <c r="K10229">
        <v>829686.438605214</v>
      </c>
      <c r="L10229">
        <v>1073846.2647412899</v>
      </c>
      <c r="M10229">
        <v>1108523.1732033801</v>
      </c>
      <c r="N10229">
        <v>1178575.4470402701</v>
      </c>
      <c r="O10229">
        <v>1263651.96951896</v>
      </c>
      <c r="Q10229" t="str">
        <f>VLOOKUP(A10229,Lookup_Tables!$D$2:$E$7,2,FALSE)</f>
        <v>PF</v>
      </c>
      <c r="R10229" t="str">
        <f>IFERROR(VLOOKUP(D10229,Lookup_Tables!$A$2:$B$21,2,FALSE),"All")</f>
        <v>Pub Admin Bldg</v>
      </c>
    </row>
    <row r="10230" spans="1:18" hidden="1">
      <c r="A10230">
        <v>4096</v>
      </c>
      <c r="B10230">
        <v>56</v>
      </c>
      <c r="C10230" t="s">
        <v>38</v>
      </c>
      <c r="D10230">
        <v>10</v>
      </c>
      <c r="E10230">
        <v>2279803.5100275301</v>
      </c>
      <c r="F10230">
        <v>727547.00404410204</v>
      </c>
      <c r="G10230">
        <v>4531392.2471829802</v>
      </c>
      <c r="H10230">
        <v>17203327.629971899</v>
      </c>
      <c r="I10230">
        <v>20218959.7334501</v>
      </c>
      <c r="J10230">
        <v>31873979.798052602</v>
      </c>
      <c r="K10230">
        <v>47643366.947818503</v>
      </c>
      <c r="L10230">
        <v>58583114.4196591</v>
      </c>
      <c r="M10230">
        <v>61158186.529194199</v>
      </c>
      <c r="N10230">
        <v>72080624.110869601</v>
      </c>
      <c r="O10230">
        <v>86161256.250206694</v>
      </c>
      <c r="Q10230" t="str">
        <f>VLOOKUP(A10230,Lookup_Tables!$D$2:$E$7,2,FALSE)</f>
        <v>PF</v>
      </c>
      <c r="R10230" t="str">
        <f>IFERROR(VLOOKUP(D10230,Lookup_Tables!$A$2:$B$21,2,FALSE),"All")</f>
        <v>Pub School</v>
      </c>
    </row>
    <row r="10231" spans="1:18" hidden="1">
      <c r="A10231">
        <v>4096</v>
      </c>
      <c r="B10231">
        <v>56</v>
      </c>
      <c r="C10231" t="s">
        <v>39</v>
      </c>
      <c r="D10231">
        <v>10</v>
      </c>
      <c r="E10231">
        <v>2183148.2304149498</v>
      </c>
      <c r="F10231">
        <v>694208.51377104293</v>
      </c>
      <c r="G10231">
        <v>4195022.1471651504</v>
      </c>
      <c r="H10231">
        <v>16484959.8094058</v>
      </c>
      <c r="I10231">
        <v>19562217.383981001</v>
      </c>
      <c r="J10231">
        <v>30662210.272997901</v>
      </c>
      <c r="K10231">
        <v>46119963.270111598</v>
      </c>
      <c r="L10231">
        <v>55807608.450322904</v>
      </c>
      <c r="M10231">
        <v>59663280.765159696</v>
      </c>
      <c r="N10231">
        <v>68918063.365003005</v>
      </c>
      <c r="O10231">
        <v>85234948.462888807</v>
      </c>
      <c r="Q10231" t="str">
        <f>VLOOKUP(A10231,Lookup_Tables!$D$2:$E$7,2,FALSE)</f>
        <v>PF</v>
      </c>
      <c r="R10231" t="str">
        <f>IFERROR(VLOOKUP(D10231,Lookup_Tables!$A$2:$B$21,2,FALSE),"All")</f>
        <v>Pub School</v>
      </c>
    </row>
    <row r="10232" spans="1:18" hidden="1">
      <c r="A10232">
        <v>4096</v>
      </c>
      <c r="B10232">
        <v>56</v>
      </c>
      <c r="C10232" t="s">
        <v>38</v>
      </c>
      <c r="D10232">
        <v>11</v>
      </c>
      <c r="E10232">
        <v>1772445.3000618101</v>
      </c>
      <c r="F10232">
        <v>736507.00576870143</v>
      </c>
      <c r="G10232">
        <v>2395375.9291680101</v>
      </c>
      <c r="H10232">
        <v>4850447.86676847</v>
      </c>
      <c r="I10232">
        <v>7114046.0504027205</v>
      </c>
      <c r="J10232">
        <v>26240094.037750401</v>
      </c>
      <c r="K10232">
        <v>45186824.522282697</v>
      </c>
      <c r="L10232">
        <v>49821842.021277897</v>
      </c>
      <c r="M10232">
        <v>50719944.534689397</v>
      </c>
      <c r="N10232">
        <v>55810141.464793101</v>
      </c>
      <c r="O10232">
        <v>69618544.093495205</v>
      </c>
      <c r="Q10232" t="str">
        <f>VLOOKUP(A10232,Lookup_Tables!$D$2:$E$7,2,FALSE)</f>
        <v>PF</v>
      </c>
      <c r="R10232" t="str">
        <f>IFERROR(VLOOKUP(D10232,Lookup_Tables!$A$2:$B$21,2,FALSE),"All")</f>
        <v>Pub Univ</v>
      </c>
    </row>
    <row r="10233" spans="1:18" hidden="1">
      <c r="A10233">
        <v>4096</v>
      </c>
      <c r="B10233">
        <v>56</v>
      </c>
      <c r="C10233" t="s">
        <v>39</v>
      </c>
      <c r="D10233">
        <v>11</v>
      </c>
      <c r="E10233">
        <v>1611708.89828155</v>
      </c>
      <c r="F10233">
        <v>650687.9609134784</v>
      </c>
      <c r="G10233">
        <v>1844290.74552928</v>
      </c>
      <c r="H10233">
        <v>3473132.76141557</v>
      </c>
      <c r="I10233">
        <v>6335429.5553312404</v>
      </c>
      <c r="J10233">
        <v>25389738.966535099</v>
      </c>
      <c r="K10233">
        <v>44156868.900689103</v>
      </c>
      <c r="L10233">
        <v>48564233.578603797</v>
      </c>
      <c r="M10233">
        <v>50061297.9384868</v>
      </c>
      <c r="N10233">
        <v>53222874.914292</v>
      </c>
      <c r="O10233">
        <v>66145451.158117898</v>
      </c>
      <c r="Q10233" t="str">
        <f>VLOOKUP(A10233,Lookup_Tables!$D$2:$E$7,2,FALSE)</f>
        <v>PF</v>
      </c>
      <c r="R10233" t="str">
        <f>IFERROR(VLOOKUP(D10233,Lookup_Tables!$A$2:$B$21,2,FALSE),"All")</f>
        <v>Pub Univ</v>
      </c>
    </row>
    <row r="10234" spans="1:18" hidden="1">
      <c r="A10234">
        <v>4096</v>
      </c>
      <c r="B10234">
        <v>56</v>
      </c>
      <c r="C10234" t="s">
        <v>38</v>
      </c>
      <c r="D10234">
        <v>13</v>
      </c>
      <c r="E10234">
        <v>2591194.1292047501</v>
      </c>
      <c r="F10234">
        <v>797523.23131058551</v>
      </c>
      <c r="G10234">
        <v>2878318.0425826702</v>
      </c>
      <c r="H10234">
        <v>15117693.358273201</v>
      </c>
      <c r="I10234">
        <v>19394460.447587799</v>
      </c>
      <c r="J10234">
        <v>40478939.354893103</v>
      </c>
      <c r="K10234">
        <v>69004863.177071705</v>
      </c>
      <c r="L10234">
        <v>86554546.338527098</v>
      </c>
      <c r="M10234">
        <v>93532677.8849563</v>
      </c>
      <c r="N10234">
        <v>108279315.191369</v>
      </c>
      <c r="O10234">
        <v>129881474.50467101</v>
      </c>
      <c r="Q10234" t="str">
        <f>VLOOKUP(A10234,Lookup_Tables!$D$2:$E$7,2,FALSE)</f>
        <v>PF</v>
      </c>
      <c r="R10234" t="str">
        <f>IFERROR(VLOOKUP(D10234,Lookup_Tables!$A$2:$B$21,2,FALSE),"All")</f>
        <v>Residual Inst</v>
      </c>
    </row>
    <row r="10235" spans="1:18" hidden="1">
      <c r="A10235">
        <v>4096</v>
      </c>
      <c r="B10235">
        <v>56</v>
      </c>
      <c r="C10235" t="s">
        <v>39</v>
      </c>
      <c r="D10235">
        <v>13</v>
      </c>
      <c r="E10235">
        <v>2496295.1035430199</v>
      </c>
      <c r="F10235">
        <v>757133.16820298648</v>
      </c>
      <c r="G10235">
        <v>2652353.6703237402</v>
      </c>
      <c r="H10235">
        <v>14299619.926596301</v>
      </c>
      <c r="I10235">
        <v>18584718.338702898</v>
      </c>
      <c r="J10235">
        <v>39515332.591620997</v>
      </c>
      <c r="K10235">
        <v>67662828.3556602</v>
      </c>
      <c r="L10235">
        <v>84797821.515815303</v>
      </c>
      <c r="M10235">
        <v>91315655.555324197</v>
      </c>
      <c r="N10235">
        <v>106115610.551944</v>
      </c>
      <c r="O10235">
        <v>129881474.50467101</v>
      </c>
      <c r="Q10235" t="str">
        <f>VLOOKUP(A10235,Lookup_Tables!$D$2:$E$7,2,FALSE)</f>
        <v>PF</v>
      </c>
      <c r="R10235" t="str">
        <f>IFERROR(VLOOKUP(D10235,Lookup_Tables!$A$2:$B$21,2,FALSE),"All")</f>
        <v>Residual Inst</v>
      </c>
    </row>
    <row r="10236" spans="1:18" hidden="1">
      <c r="A10236">
        <v>4096</v>
      </c>
      <c r="B10236">
        <v>56</v>
      </c>
      <c r="C10236" t="s">
        <v>38</v>
      </c>
      <c r="D10236">
        <v>14</v>
      </c>
      <c r="E10236">
        <v>8040270.6974106599</v>
      </c>
      <c r="F10236">
        <v>2443282.6698461287</v>
      </c>
      <c r="G10236">
        <v>12454706.0625713</v>
      </c>
      <c r="H10236">
        <v>55436382.191682503</v>
      </c>
      <c r="I10236">
        <v>65986891.4172436</v>
      </c>
      <c r="J10236">
        <v>114931586.39656299</v>
      </c>
      <c r="K10236">
        <v>192845066.66797</v>
      </c>
      <c r="L10236">
        <v>246733501.906014</v>
      </c>
      <c r="M10236">
        <v>267323415.12491599</v>
      </c>
      <c r="N10236">
        <v>322020505.41992903</v>
      </c>
      <c r="O10236">
        <v>383362563.92289698</v>
      </c>
      <c r="Q10236" t="str">
        <f>VLOOKUP(A10236,Lookup_Tables!$D$2:$E$7,2,FALSE)</f>
        <v>PF</v>
      </c>
      <c r="R10236" t="str">
        <f>IFERROR(VLOOKUP(D10236,Lookup_Tables!$A$2:$B$21,2,FALSE),"All")</f>
        <v>Road</v>
      </c>
    </row>
    <row r="10237" spans="1:18" hidden="1">
      <c r="A10237">
        <v>4096</v>
      </c>
      <c r="B10237">
        <v>56</v>
      </c>
      <c r="C10237" t="s">
        <v>39</v>
      </c>
      <c r="D10237">
        <v>14</v>
      </c>
      <c r="E10237">
        <v>7785647.0571678998</v>
      </c>
      <c r="F10237">
        <v>2347296.6027254257</v>
      </c>
      <c r="G10237">
        <v>11971419.478125401</v>
      </c>
      <c r="H10237">
        <v>52840995.490474097</v>
      </c>
      <c r="I10237">
        <v>63671494.793127596</v>
      </c>
      <c r="J10237">
        <v>110710625.79270101</v>
      </c>
      <c r="K10237">
        <v>188084612.084057</v>
      </c>
      <c r="L10237">
        <v>244134763.017694</v>
      </c>
      <c r="M10237">
        <v>265101329.36184001</v>
      </c>
      <c r="N10237">
        <v>313903265.95905399</v>
      </c>
      <c r="O10237">
        <v>383068748.630696</v>
      </c>
      <c r="Q10237" t="str">
        <f>VLOOKUP(A10237,Lookup_Tables!$D$2:$E$7,2,FALSE)</f>
        <v>PF</v>
      </c>
      <c r="R10237" t="str">
        <f>IFERROR(VLOOKUP(D10237,Lookup_Tables!$A$2:$B$21,2,FALSE),"All")</f>
        <v>Road</v>
      </c>
    </row>
    <row r="10238" spans="1:18" hidden="1">
      <c r="A10238">
        <v>4096</v>
      </c>
      <c r="B10238">
        <v>56</v>
      </c>
      <c r="C10238" t="s">
        <v>38</v>
      </c>
      <c r="D10238">
        <v>15</v>
      </c>
      <c r="E10238">
        <v>152394426.851376</v>
      </c>
      <c r="F10238">
        <v>48681128.415328771</v>
      </c>
      <c r="G10238">
        <v>203634305.95879501</v>
      </c>
      <c r="H10238">
        <v>998871717.27653003</v>
      </c>
      <c r="I10238">
        <v>1199130897.4716001</v>
      </c>
      <c r="J10238">
        <v>2385778336.41785</v>
      </c>
      <c r="K10238">
        <v>3768171794.6806698</v>
      </c>
      <c r="L10238">
        <v>4604580728.0252399</v>
      </c>
      <c r="M10238">
        <v>4825792720.00144</v>
      </c>
      <c r="N10238">
        <v>5429859483.7201405</v>
      </c>
      <c r="O10238">
        <v>6463016008.58848</v>
      </c>
      <c r="Q10238" t="str">
        <f>VLOOKUP(A10238,Lookup_Tables!$D$2:$E$7,2,FALSE)</f>
        <v>PF</v>
      </c>
      <c r="R10238" t="str">
        <f>IFERROR(VLOOKUP(D10238,Lookup_Tables!$A$2:$B$21,2,FALSE),"All")</f>
        <v>All</v>
      </c>
    </row>
    <row r="10239" spans="1:18" hidden="1">
      <c r="A10239">
        <v>4096</v>
      </c>
      <c r="B10239">
        <v>56</v>
      </c>
      <c r="C10239" t="s">
        <v>39</v>
      </c>
      <c r="D10239">
        <v>15</v>
      </c>
      <c r="E10239">
        <v>146053825.82351601</v>
      </c>
      <c r="F10239">
        <v>46784891.257722795</v>
      </c>
      <c r="G10239">
        <v>186909093.51757199</v>
      </c>
      <c r="H10239">
        <v>930522153.62369204</v>
      </c>
      <c r="I10239">
        <v>1163412180.7300701</v>
      </c>
      <c r="J10239">
        <v>2240223739.1361799</v>
      </c>
      <c r="K10239">
        <v>3692451216.0555301</v>
      </c>
      <c r="L10239">
        <v>4399881447.6468201</v>
      </c>
      <c r="M10239">
        <v>4729085200.4678202</v>
      </c>
      <c r="N10239">
        <v>5380222630.3903904</v>
      </c>
      <c r="O10239">
        <v>6235978346.5344801</v>
      </c>
      <c r="Q10239" t="str">
        <f>VLOOKUP(A10239,Lookup_Tables!$D$2:$E$7,2,FALSE)</f>
        <v>PF</v>
      </c>
      <c r="R10239" t="str">
        <f>IFERROR(VLOOKUP(D10239,Lookup_Tables!$A$2:$B$21,2,FALSE),"All")</f>
        <v>All</v>
      </c>
    </row>
    <row r="10240" spans="1:18" hidden="1">
      <c r="A10240">
        <v>4096</v>
      </c>
      <c r="B10240">
        <v>56</v>
      </c>
      <c r="C10240" t="s">
        <v>38</v>
      </c>
      <c r="D10240">
        <v>16</v>
      </c>
      <c r="E10240">
        <v>26041805.040427499</v>
      </c>
      <c r="F10240">
        <v>8241622.2491193376</v>
      </c>
      <c r="G10240">
        <v>38307767.283626199</v>
      </c>
      <c r="H10240">
        <v>176453380.745563</v>
      </c>
      <c r="I10240">
        <v>213095713.23541799</v>
      </c>
      <c r="J10240">
        <v>374922395.00989801</v>
      </c>
      <c r="K10240">
        <v>625264001.26374197</v>
      </c>
      <c r="L10240">
        <v>783436720.19343996</v>
      </c>
      <c r="M10240">
        <v>828889970.38491404</v>
      </c>
      <c r="N10240">
        <v>977601426.71520495</v>
      </c>
      <c r="O10240">
        <v>1189722784.2262101</v>
      </c>
      <c r="Q10240" t="str">
        <f>VLOOKUP(A10240,Lookup_Tables!$D$2:$E$7,2,FALSE)</f>
        <v>PF</v>
      </c>
      <c r="R10240" t="str">
        <f>IFERROR(VLOOKUP(D10240,Lookup_Tables!$A$2:$B$21,2,FALSE),"All")</f>
        <v>Government_Loss</v>
      </c>
    </row>
    <row r="10241" spans="1:18" hidden="1">
      <c r="A10241">
        <v>4096</v>
      </c>
      <c r="B10241">
        <v>56</v>
      </c>
      <c r="C10241" t="s">
        <v>39</v>
      </c>
      <c r="D10241">
        <v>16</v>
      </c>
      <c r="E10241">
        <v>25059837.686253399</v>
      </c>
      <c r="F10241">
        <v>7809494.3447228372</v>
      </c>
      <c r="G10241">
        <v>36015443.216386698</v>
      </c>
      <c r="H10241">
        <v>169046133.52561</v>
      </c>
      <c r="I10241">
        <v>206083917.495794</v>
      </c>
      <c r="J10241">
        <v>368225047.40699297</v>
      </c>
      <c r="K10241">
        <v>602867933.01084805</v>
      </c>
      <c r="L10241">
        <v>754817208.82094002</v>
      </c>
      <c r="M10241">
        <v>819542414.21487999</v>
      </c>
      <c r="N10241">
        <v>959445275.80539</v>
      </c>
      <c r="O10241">
        <v>1164719629.71173</v>
      </c>
      <c r="Q10241" t="str">
        <f>VLOOKUP(A10241,Lookup_Tables!$D$2:$E$7,2,FALSE)</f>
        <v>PF</v>
      </c>
      <c r="R10241" t="str">
        <f>IFERROR(VLOOKUP(D10241,Lookup_Tables!$A$2:$B$21,2,FALSE),"All")</f>
        <v>Government_Loss</v>
      </c>
    </row>
    <row r="10242" spans="1:18" hidden="1">
      <c r="A10242">
        <v>4096</v>
      </c>
      <c r="B10242">
        <v>56</v>
      </c>
      <c r="C10242" t="s">
        <v>38</v>
      </c>
      <c r="D10242">
        <v>17</v>
      </c>
      <c r="E10242">
        <v>15828785.179359199</v>
      </c>
      <c r="F10242">
        <v>5053369.3266882803</v>
      </c>
      <c r="G10242">
        <v>20871034.806557398</v>
      </c>
      <c r="H10242">
        <v>100814081.74611899</v>
      </c>
      <c r="I10242">
        <v>122509682.494592</v>
      </c>
      <c r="J10242">
        <v>238159631.93460599</v>
      </c>
      <c r="K10242">
        <v>391659123.954395</v>
      </c>
      <c r="L10242">
        <v>490022983.11326599</v>
      </c>
      <c r="M10242">
        <v>517723971.60932398</v>
      </c>
      <c r="N10242">
        <v>613448902.82953501</v>
      </c>
      <c r="O10242">
        <v>738785756.74797404</v>
      </c>
      <c r="Q10242" t="str">
        <f>VLOOKUP(A10242,Lookup_Tables!$D$2:$E$7,2,FALSE)</f>
        <v>PF</v>
      </c>
      <c r="R10242" t="str">
        <f>IFERROR(VLOOKUP(D10242,Lookup_Tables!$A$2:$B$21,2,FALSE),"All")</f>
        <v>Emergency_Loss</v>
      </c>
    </row>
    <row r="10243" spans="1:18" hidden="1">
      <c r="A10243">
        <v>4096</v>
      </c>
      <c r="B10243">
        <v>56</v>
      </c>
      <c r="C10243" t="s">
        <v>39</v>
      </c>
      <c r="D10243">
        <v>17</v>
      </c>
      <c r="E10243">
        <v>15199529.2559193</v>
      </c>
      <c r="F10243">
        <v>4828535.8229136206</v>
      </c>
      <c r="G10243">
        <v>19644244.231869899</v>
      </c>
      <c r="H10243">
        <v>96213462.605430603</v>
      </c>
      <c r="I10243">
        <v>118062487.40841</v>
      </c>
      <c r="J10243">
        <v>224722078.15233901</v>
      </c>
      <c r="K10243">
        <v>381728041.74348801</v>
      </c>
      <c r="L10243">
        <v>474543289.14507002</v>
      </c>
      <c r="M10243">
        <v>510176557.74260002</v>
      </c>
      <c r="N10243">
        <v>604608915.619313</v>
      </c>
      <c r="O10243">
        <v>721382958.61814904</v>
      </c>
      <c r="Q10243" t="str">
        <f>VLOOKUP(A10243,Lookup_Tables!$D$2:$E$7,2,FALSE)</f>
        <v>PF</v>
      </c>
      <c r="R10243" t="str">
        <f>IFERROR(VLOOKUP(D10243,Lookup_Tables!$A$2:$B$21,2,FALSE),"All")</f>
        <v>Emergency_Loss</v>
      </c>
    </row>
    <row r="10244" spans="1:18" hidden="1">
      <c r="A10244">
        <v>4096</v>
      </c>
      <c r="B10244">
        <v>56</v>
      </c>
      <c r="C10244" t="s">
        <v>38</v>
      </c>
      <c r="D10244">
        <v>18</v>
      </c>
      <c r="E10244">
        <v>41870590.219787002</v>
      </c>
      <c r="F10244">
        <v>13336726.186112944</v>
      </c>
      <c r="G10244">
        <v>58996584.6515458</v>
      </c>
      <c r="H10244">
        <v>277150340.13365197</v>
      </c>
      <c r="I10244">
        <v>335481994.82640398</v>
      </c>
      <c r="J10244">
        <v>613001318.03890395</v>
      </c>
      <c r="K10244">
        <v>1018680797.76041</v>
      </c>
      <c r="L10244">
        <v>1281866376.0763099</v>
      </c>
      <c r="M10244">
        <v>1341225156.94504</v>
      </c>
      <c r="N10244">
        <v>1587816951.2059</v>
      </c>
      <c r="O10244">
        <v>1897756140.08038</v>
      </c>
      <c r="Q10244" t="str">
        <f>VLOOKUP(A10244,Lookup_Tables!$D$2:$E$7,2,FALSE)</f>
        <v>PF</v>
      </c>
      <c r="R10244" t="str">
        <f>IFERROR(VLOOKUP(D10244,Lookup_Tables!$A$2:$B$21,2,FALSE),"All")</f>
        <v>Govt_Plus_Emergency</v>
      </c>
    </row>
    <row r="10245" spans="1:18" hidden="1">
      <c r="A10245">
        <v>4096</v>
      </c>
      <c r="B10245">
        <v>56</v>
      </c>
      <c r="C10245" t="s">
        <v>39</v>
      </c>
      <c r="D10245">
        <v>18</v>
      </c>
      <c r="E10245">
        <v>40259012.451991402</v>
      </c>
      <c r="F10245">
        <v>12611640.052659847</v>
      </c>
      <c r="G10245">
        <v>55790366.528375901</v>
      </c>
      <c r="H10245">
        <v>263455465.74947599</v>
      </c>
      <c r="I10245">
        <v>324394446.70598799</v>
      </c>
      <c r="J10245">
        <v>596263616.28357399</v>
      </c>
      <c r="K10245">
        <v>985280982.73440194</v>
      </c>
      <c r="L10245">
        <v>1225859070.4190199</v>
      </c>
      <c r="M10245">
        <v>1327930360.6800699</v>
      </c>
      <c r="N10245">
        <v>1567737432.32587</v>
      </c>
      <c r="O10245">
        <v>1879823249.0698099</v>
      </c>
      <c r="Q10245" t="str">
        <f>VLOOKUP(A10245,Lookup_Tables!$D$2:$E$7,2,FALSE)</f>
        <v>PF</v>
      </c>
      <c r="R10245" t="str">
        <f>IFERROR(VLOOKUP(D10245,Lookup_Tables!$A$2:$B$21,2,FALSE),"All")</f>
        <v>Govt_Plus_Emergency</v>
      </c>
    </row>
    <row r="10246" spans="1:18" hidden="1">
      <c r="A10246">
        <v>4096</v>
      </c>
      <c r="B10246">
        <v>57</v>
      </c>
      <c r="C10246" t="s">
        <v>38</v>
      </c>
      <c r="D10246">
        <v>0</v>
      </c>
      <c r="E10246">
        <v>32043393.065549102</v>
      </c>
      <c r="F10246">
        <v>10762409.567564525</v>
      </c>
      <c r="G10246">
        <v>38053737.7494063</v>
      </c>
      <c r="H10246">
        <v>149611554.698796</v>
      </c>
      <c r="I10246">
        <v>193397893.07436499</v>
      </c>
      <c r="J10246">
        <v>373027399.276568</v>
      </c>
      <c r="K10246">
        <v>722865173.51017296</v>
      </c>
      <c r="L10246">
        <v>1138940625.00613</v>
      </c>
      <c r="M10246">
        <v>1297698709.76875</v>
      </c>
      <c r="N10246">
        <v>1864905951.5583301</v>
      </c>
      <c r="O10246">
        <v>2477866583.57265</v>
      </c>
      <c r="Q10246" t="str">
        <f>VLOOKUP(A10246,Lookup_Tables!$D$2:$E$7,2,FALSE)</f>
        <v>PF</v>
      </c>
      <c r="R10246" t="str">
        <f>IFERROR(VLOOKUP(D10246,Lookup_Tables!$A$2:$B$21,2,FALSE),"All")</f>
        <v>Private Assets</v>
      </c>
    </row>
    <row r="10247" spans="1:18" hidden="1">
      <c r="A10247">
        <v>4096</v>
      </c>
      <c r="B10247">
        <v>57</v>
      </c>
      <c r="C10247" t="s">
        <v>39</v>
      </c>
      <c r="D10247">
        <v>0</v>
      </c>
      <c r="E10247">
        <v>30538878.269250799</v>
      </c>
      <c r="F10247">
        <v>10081718.068195194</v>
      </c>
      <c r="G10247">
        <v>32678821.546025101</v>
      </c>
      <c r="H10247">
        <v>144236310.049279</v>
      </c>
      <c r="I10247">
        <v>188623101.235277</v>
      </c>
      <c r="J10247">
        <v>367098284.46223199</v>
      </c>
      <c r="K10247">
        <v>701898041.36582696</v>
      </c>
      <c r="L10247">
        <v>1121068991.0878501</v>
      </c>
      <c r="M10247">
        <v>1254466475.8521299</v>
      </c>
      <c r="N10247">
        <v>1803499699.2139599</v>
      </c>
      <c r="O10247">
        <v>2405906279.3269901</v>
      </c>
      <c r="Q10247" t="str">
        <f>VLOOKUP(A10247,Lookup_Tables!$D$2:$E$7,2,FALSE)</f>
        <v>PF</v>
      </c>
      <c r="R10247" t="str">
        <f>IFERROR(VLOOKUP(D10247,Lookup_Tables!$A$2:$B$21,2,FALSE),"All")</f>
        <v>Private Assets</v>
      </c>
    </row>
    <row r="10248" spans="1:18" hidden="1">
      <c r="A10248">
        <v>4096</v>
      </c>
      <c r="B10248">
        <v>57</v>
      </c>
      <c r="C10248" t="s">
        <v>38</v>
      </c>
      <c r="D10248">
        <v>1</v>
      </c>
      <c r="E10248">
        <v>34565.9231969053</v>
      </c>
      <c r="F10248">
        <v>8871.3289810541537</v>
      </c>
      <c r="G10248">
        <v>0</v>
      </c>
      <c r="H10248">
        <v>68252.421874723193</v>
      </c>
      <c r="I10248">
        <v>112473.32553537699</v>
      </c>
      <c r="J10248">
        <v>264617.082902444</v>
      </c>
      <c r="K10248">
        <v>556567.70256161306</v>
      </c>
      <c r="L10248">
        <v>2515116.5916206101</v>
      </c>
      <c r="M10248">
        <v>3156222.6941408198</v>
      </c>
      <c r="N10248">
        <v>4592114.5238310704</v>
      </c>
      <c r="O10248">
        <v>4891248.0313851498</v>
      </c>
      <c r="Q10248" t="str">
        <f>VLOOKUP(A10248,Lookup_Tables!$D$2:$E$7,2,FALSE)</f>
        <v>PF</v>
      </c>
      <c r="R10248" t="str">
        <f>IFERROR(VLOOKUP(D10248,Lookup_Tables!$A$2:$B$21,2,FALSE),"All")</f>
        <v>Airport</v>
      </c>
    </row>
    <row r="10249" spans="1:18" hidden="1">
      <c r="A10249">
        <v>4096</v>
      </c>
      <c r="B10249">
        <v>57</v>
      </c>
      <c r="C10249" t="s">
        <v>39</v>
      </c>
      <c r="D10249">
        <v>1</v>
      </c>
      <c r="E10249">
        <v>34088.730921865201</v>
      </c>
      <c r="F10249">
        <v>8653.6070483371805</v>
      </c>
      <c r="G10249">
        <v>0</v>
      </c>
      <c r="H10249">
        <v>66809.190759578996</v>
      </c>
      <c r="I10249">
        <v>112473.32553537699</v>
      </c>
      <c r="J10249">
        <v>264617.082902444</v>
      </c>
      <c r="K10249">
        <v>524584.66189467197</v>
      </c>
      <c r="L10249">
        <v>2456772.3778775199</v>
      </c>
      <c r="M10249">
        <v>3143485.8139618998</v>
      </c>
      <c r="N10249">
        <v>4585998.9045219803</v>
      </c>
      <c r="O10249">
        <v>4891248.0313851498</v>
      </c>
      <c r="Q10249" t="str">
        <f>VLOOKUP(A10249,Lookup_Tables!$D$2:$E$7,2,FALSE)</f>
        <v>PF</v>
      </c>
      <c r="R10249" t="str">
        <f>IFERROR(VLOOKUP(D10249,Lookup_Tables!$A$2:$B$21,2,FALSE),"All")</f>
        <v>Airport</v>
      </c>
    </row>
    <row r="10250" spans="1:18" hidden="1">
      <c r="A10250">
        <v>4096</v>
      </c>
      <c r="B10250">
        <v>57</v>
      </c>
      <c r="C10250" t="s">
        <v>38</v>
      </c>
      <c r="D10250">
        <v>2</v>
      </c>
      <c r="E10250">
        <v>3399056.3227956598</v>
      </c>
      <c r="F10250">
        <v>913898.87315458013</v>
      </c>
      <c r="G10250">
        <v>1093909.8867879999</v>
      </c>
      <c r="H10250">
        <v>16611955.2849197</v>
      </c>
      <c r="I10250">
        <v>25243658.7938715</v>
      </c>
      <c r="J10250">
        <v>52920272.717279598</v>
      </c>
      <c r="K10250">
        <v>97983342.331599906</v>
      </c>
      <c r="L10250">
        <v>143566003.00920799</v>
      </c>
      <c r="M10250">
        <v>169187818.23899001</v>
      </c>
      <c r="N10250">
        <v>214828280.10488999</v>
      </c>
      <c r="O10250">
        <v>256305040.96551999</v>
      </c>
      <c r="Q10250" t="str">
        <f>VLOOKUP(A10250,Lookup_Tables!$D$2:$E$7,2,FALSE)</f>
        <v>PF</v>
      </c>
      <c r="R10250" t="str">
        <f>IFERROR(VLOOKUP(D10250,Lookup_Tables!$A$2:$B$21,2,FALSE),"All")</f>
        <v>Bridge</v>
      </c>
    </row>
    <row r="10251" spans="1:18" hidden="1">
      <c r="A10251">
        <v>4096</v>
      </c>
      <c r="B10251">
        <v>57</v>
      </c>
      <c r="C10251" t="s">
        <v>39</v>
      </c>
      <c r="D10251">
        <v>2</v>
      </c>
      <c r="E10251">
        <v>3311035.29194878</v>
      </c>
      <c r="F10251">
        <v>876407.20383296954</v>
      </c>
      <c r="G10251">
        <v>1030789.01615847</v>
      </c>
      <c r="H10251">
        <v>16609327.9638723</v>
      </c>
      <c r="I10251">
        <v>25033595.761721399</v>
      </c>
      <c r="J10251">
        <v>51874204.4045638</v>
      </c>
      <c r="K10251">
        <v>96429459.447064996</v>
      </c>
      <c r="L10251">
        <v>141835055.75225401</v>
      </c>
      <c r="M10251">
        <v>165366003.06004399</v>
      </c>
      <c r="N10251">
        <v>205922292.79141799</v>
      </c>
      <c r="O10251">
        <v>248891949.36703801</v>
      </c>
      <c r="Q10251" t="str">
        <f>VLOOKUP(A10251,Lookup_Tables!$D$2:$E$7,2,FALSE)</f>
        <v>PF</v>
      </c>
      <c r="R10251" t="str">
        <f>IFERROR(VLOOKUP(D10251,Lookup_Tables!$A$2:$B$21,2,FALSE),"All")</f>
        <v>Bridge</v>
      </c>
    </row>
    <row r="10252" spans="1:18" hidden="1">
      <c r="A10252">
        <v>4096</v>
      </c>
      <c r="B10252">
        <v>57</v>
      </c>
      <c r="C10252" t="s">
        <v>38</v>
      </c>
      <c r="D10252">
        <v>3</v>
      </c>
      <c r="E10252">
        <v>241257.28383820099</v>
      </c>
      <c r="F10252">
        <v>57450.765650273301</v>
      </c>
      <c r="G10252">
        <v>1250.6889796565699</v>
      </c>
      <c r="H10252">
        <v>660412.764743409</v>
      </c>
      <c r="I10252">
        <v>1797942.2691549</v>
      </c>
      <c r="J10252">
        <v>5540522.0077004097</v>
      </c>
      <c r="K10252">
        <v>9071555.7076927293</v>
      </c>
      <c r="L10252">
        <v>10111655.4388432</v>
      </c>
      <c r="M10252">
        <v>10296311.076499199</v>
      </c>
      <c r="N10252">
        <v>11212659.238</v>
      </c>
      <c r="O10252">
        <v>12676229.8419159</v>
      </c>
      <c r="Q10252" t="str">
        <f>VLOOKUP(A10252,Lookup_Tables!$D$2:$E$7,2,FALSE)</f>
        <v>PF</v>
      </c>
      <c r="R10252" t="str">
        <f>IFERROR(VLOOKUP(D10252,Lookup_Tables!$A$2:$B$21,2,FALSE),"All")</f>
        <v>Govt Hosp</v>
      </c>
    </row>
    <row r="10253" spans="1:18" hidden="1">
      <c r="A10253">
        <v>4096</v>
      </c>
      <c r="B10253">
        <v>57</v>
      </c>
      <c r="C10253" t="s">
        <v>39</v>
      </c>
      <c r="D10253">
        <v>3</v>
      </c>
      <c r="E10253">
        <v>236572.901083918</v>
      </c>
      <c r="F10253">
        <v>55447.730477572011</v>
      </c>
      <c r="G10253">
        <v>1250.6889796565699</v>
      </c>
      <c r="H10253">
        <v>660412.764743409</v>
      </c>
      <c r="I10253">
        <v>1797942.2691549</v>
      </c>
      <c r="J10253">
        <v>5477940.3188330596</v>
      </c>
      <c r="K10253">
        <v>9048360.3198978398</v>
      </c>
      <c r="L10253">
        <v>9851830.0563317705</v>
      </c>
      <c r="M10253">
        <v>10139225.462833101</v>
      </c>
      <c r="N10253">
        <v>10764216.699381299</v>
      </c>
      <c r="O10253">
        <v>11759115.236444499</v>
      </c>
      <c r="Q10253" t="str">
        <f>VLOOKUP(A10253,Lookup_Tables!$D$2:$E$7,2,FALSE)</f>
        <v>PF</v>
      </c>
      <c r="R10253" t="str">
        <f>IFERROR(VLOOKUP(D10253,Lookup_Tables!$A$2:$B$21,2,FALSE),"All")</f>
        <v>Govt Hosp</v>
      </c>
    </row>
    <row r="10254" spans="1:18" hidden="1">
      <c r="A10254">
        <v>4096</v>
      </c>
      <c r="B10254">
        <v>57</v>
      </c>
      <c r="C10254" t="s">
        <v>38</v>
      </c>
      <c r="D10254">
        <v>4</v>
      </c>
      <c r="E10254">
        <v>55269.830634128499</v>
      </c>
      <c r="F10254">
        <v>22139.584196810938</v>
      </c>
      <c r="G10254">
        <v>112785.083111018</v>
      </c>
      <c r="H10254">
        <v>269561.119066149</v>
      </c>
      <c r="I10254">
        <v>351722.77156045398</v>
      </c>
      <c r="J10254">
        <v>685373.199950899</v>
      </c>
      <c r="K10254">
        <v>1055634.0100564901</v>
      </c>
      <c r="L10254">
        <v>1282789.53741428</v>
      </c>
      <c r="M10254">
        <v>1334144.12092728</v>
      </c>
      <c r="N10254">
        <v>1697533.18645704</v>
      </c>
      <c r="O10254">
        <v>2095917.62776429</v>
      </c>
      <c r="Q10254" t="str">
        <f>VLOOKUP(A10254,Lookup_Tables!$D$2:$E$7,2,FALSE)</f>
        <v>PF</v>
      </c>
      <c r="R10254" t="str">
        <f>IFERROR(VLOOKUP(D10254,Lookup_Tables!$A$2:$B$21,2,FALSE),"All")</f>
        <v>Govt Med Fac</v>
      </c>
    </row>
    <row r="10255" spans="1:18" hidden="1">
      <c r="A10255">
        <v>4096</v>
      </c>
      <c r="B10255">
        <v>57</v>
      </c>
      <c r="C10255" t="s">
        <v>39</v>
      </c>
      <c r="D10255">
        <v>4</v>
      </c>
      <c r="E10255">
        <v>50579.357251620102</v>
      </c>
      <c r="F10255">
        <v>20188.715641189243</v>
      </c>
      <c r="G10255">
        <v>95681.236422341404</v>
      </c>
      <c r="H10255">
        <v>233730.61503503899</v>
      </c>
      <c r="I10255">
        <v>325437.24134062498</v>
      </c>
      <c r="J10255">
        <v>647544.45055108995</v>
      </c>
      <c r="K10255">
        <v>1037754.41174179</v>
      </c>
      <c r="L10255">
        <v>1192738.27120369</v>
      </c>
      <c r="M10255">
        <v>1253745.6006909001</v>
      </c>
      <c r="N10255">
        <v>1540951.41236618</v>
      </c>
      <c r="O10255">
        <v>1847002.9634990201</v>
      </c>
      <c r="Q10255" t="str">
        <f>VLOOKUP(A10255,Lookup_Tables!$D$2:$E$7,2,FALSE)</f>
        <v>PF</v>
      </c>
      <c r="R10255" t="str">
        <f>IFERROR(VLOOKUP(D10255,Lookup_Tables!$A$2:$B$21,2,FALSE),"All")</f>
        <v>Govt Med Fac</v>
      </c>
    </row>
    <row r="10256" spans="1:18" hidden="1">
      <c r="A10256">
        <v>4096</v>
      </c>
      <c r="B10256">
        <v>57</v>
      </c>
      <c r="C10256" t="s">
        <v>38</v>
      </c>
      <c r="D10256">
        <v>6</v>
      </c>
      <c r="E10256">
        <v>55684.020404104704</v>
      </c>
      <c r="F10256">
        <v>13624.818505439078</v>
      </c>
      <c r="G10256">
        <v>0</v>
      </c>
      <c r="H10256">
        <v>177877.35869573001</v>
      </c>
      <c r="I10256">
        <v>293660.44210658898</v>
      </c>
      <c r="J10256">
        <v>911824.84583061305</v>
      </c>
      <c r="K10256">
        <v>2076071.8631132599</v>
      </c>
      <c r="L10256">
        <v>2948329.8475306099</v>
      </c>
      <c r="M10256">
        <v>3334042.09122593</v>
      </c>
      <c r="N10256">
        <v>3682347.1724418001</v>
      </c>
      <c r="O10256">
        <v>4160511.6889198199</v>
      </c>
      <c r="Q10256" t="str">
        <f>VLOOKUP(A10256,Lookup_Tables!$D$2:$E$7,2,FALSE)</f>
        <v>PF</v>
      </c>
      <c r="R10256" t="str">
        <f>IFERROR(VLOOKUP(D10256,Lookup_Tables!$A$2:$B$21,2,FALSE),"All")</f>
        <v>Port</v>
      </c>
    </row>
    <row r="10257" spans="1:18" hidden="1">
      <c r="A10257">
        <v>4096</v>
      </c>
      <c r="B10257">
        <v>57</v>
      </c>
      <c r="C10257" t="s">
        <v>39</v>
      </c>
      <c r="D10257">
        <v>6</v>
      </c>
      <c r="E10257">
        <v>54497.235162215104</v>
      </c>
      <c r="F10257">
        <v>13261.265802984679</v>
      </c>
      <c r="G10257">
        <v>0</v>
      </c>
      <c r="H10257">
        <v>174630.550377123</v>
      </c>
      <c r="I10257">
        <v>293660.44210658898</v>
      </c>
      <c r="J10257">
        <v>904025.58654307504</v>
      </c>
      <c r="K10257">
        <v>2057882.0275094099</v>
      </c>
      <c r="L10257">
        <v>2867234.2361926902</v>
      </c>
      <c r="M10257">
        <v>3143070.98257438</v>
      </c>
      <c r="N10257">
        <v>3651562.8563247598</v>
      </c>
      <c r="O10257">
        <v>4021688.4647507202</v>
      </c>
      <c r="Q10257" t="str">
        <f>VLOOKUP(A10257,Lookup_Tables!$D$2:$E$7,2,FALSE)</f>
        <v>PF</v>
      </c>
      <c r="R10257" t="str">
        <f>IFERROR(VLOOKUP(D10257,Lookup_Tables!$A$2:$B$21,2,FALSE),"All")</f>
        <v>Port</v>
      </c>
    </row>
    <row r="10258" spans="1:18" hidden="1">
      <c r="A10258">
        <v>4096</v>
      </c>
      <c r="B10258">
        <v>57</v>
      </c>
      <c r="C10258" t="s">
        <v>38</v>
      </c>
      <c r="D10258">
        <v>8</v>
      </c>
      <c r="E10258">
        <v>1.9099623747782499</v>
      </c>
      <c r="F10258">
        <v>1.9099623747782499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Q10258" t="str">
        <f>VLOOKUP(A10258,Lookup_Tables!$D$2:$E$7,2,FALSE)</f>
        <v>PF</v>
      </c>
      <c r="R10258" t="str">
        <f>IFERROR(VLOOKUP(D10258,Lookup_Tables!$A$2:$B$21,2,FALSE),"All")</f>
        <v>Prison</v>
      </c>
    </row>
    <row r="10259" spans="1:18" hidden="1">
      <c r="A10259">
        <v>4096</v>
      </c>
      <c r="B10259">
        <v>57</v>
      </c>
      <c r="C10259" t="s">
        <v>39</v>
      </c>
      <c r="D10259">
        <v>8</v>
      </c>
      <c r="E10259">
        <v>1.9099623747782499</v>
      </c>
      <c r="F10259">
        <v>1.9099623747782499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Q10259" t="str">
        <f>VLOOKUP(A10259,Lookup_Tables!$D$2:$E$7,2,FALSE)</f>
        <v>PF</v>
      </c>
      <c r="R10259" t="str">
        <f>IFERROR(VLOOKUP(D10259,Lookup_Tables!$A$2:$B$21,2,FALSE),"All")</f>
        <v>Prison</v>
      </c>
    </row>
    <row r="10260" spans="1:18" hidden="1">
      <c r="A10260">
        <v>4096</v>
      </c>
      <c r="B10260">
        <v>57</v>
      </c>
      <c r="C10260" t="s">
        <v>38</v>
      </c>
      <c r="D10260">
        <v>9</v>
      </c>
      <c r="E10260">
        <v>34747.4792477296</v>
      </c>
      <c r="F10260">
        <v>17548.242255599383</v>
      </c>
      <c r="G10260">
        <v>112490.04427781999</v>
      </c>
      <c r="H10260">
        <v>184972.11985841399</v>
      </c>
      <c r="I10260">
        <v>201702.764128462</v>
      </c>
      <c r="J10260">
        <v>243255.64141187299</v>
      </c>
      <c r="K10260">
        <v>324314.34557496599</v>
      </c>
      <c r="L10260">
        <v>406537.60650925501</v>
      </c>
      <c r="M10260">
        <v>438065.60345734202</v>
      </c>
      <c r="N10260">
        <v>561049.64806249703</v>
      </c>
      <c r="O10260">
        <v>629470.13364758098</v>
      </c>
      <c r="Q10260" t="str">
        <f>VLOOKUP(A10260,Lookup_Tables!$D$2:$E$7,2,FALSE)</f>
        <v>PF</v>
      </c>
      <c r="R10260" t="str">
        <f>IFERROR(VLOOKUP(D10260,Lookup_Tables!$A$2:$B$21,2,FALSE),"All")</f>
        <v>Pub Admin Bldg</v>
      </c>
    </row>
    <row r="10261" spans="1:18" hidden="1">
      <c r="A10261">
        <v>4096</v>
      </c>
      <c r="B10261">
        <v>57</v>
      </c>
      <c r="C10261" t="s">
        <v>39</v>
      </c>
      <c r="D10261">
        <v>9</v>
      </c>
      <c r="E10261">
        <v>30370.216472272299</v>
      </c>
      <c r="F10261">
        <v>15646.807766100386</v>
      </c>
      <c r="G10261">
        <v>96048.852724014898</v>
      </c>
      <c r="H10261">
        <v>155693.56881173901</v>
      </c>
      <c r="I10261">
        <v>172215.18728460299</v>
      </c>
      <c r="J10261">
        <v>213984.92398723101</v>
      </c>
      <c r="K10261">
        <v>284219.335809852</v>
      </c>
      <c r="L10261">
        <v>345955.19425403199</v>
      </c>
      <c r="M10261">
        <v>371939.08115871699</v>
      </c>
      <c r="N10261">
        <v>444831.994720057</v>
      </c>
      <c r="O10261">
        <v>530706.70505035599</v>
      </c>
      <c r="Q10261" t="str">
        <f>VLOOKUP(A10261,Lookup_Tables!$D$2:$E$7,2,FALSE)</f>
        <v>PF</v>
      </c>
      <c r="R10261" t="str">
        <f>IFERROR(VLOOKUP(D10261,Lookup_Tables!$A$2:$B$21,2,FALSE),"All")</f>
        <v>Pub Admin Bldg</v>
      </c>
    </row>
    <row r="10262" spans="1:18" hidden="1">
      <c r="A10262">
        <v>4096</v>
      </c>
      <c r="B10262">
        <v>57</v>
      </c>
      <c r="C10262" t="s">
        <v>38</v>
      </c>
      <c r="D10262">
        <v>10</v>
      </c>
      <c r="E10262">
        <v>355241.932346321</v>
      </c>
      <c r="F10262">
        <v>108589.44190461421</v>
      </c>
      <c r="G10262">
        <v>425541.96593476599</v>
      </c>
      <c r="H10262">
        <v>1847875.8349355301</v>
      </c>
      <c r="I10262">
        <v>2370699.62232287</v>
      </c>
      <c r="J10262">
        <v>4401462.3197426395</v>
      </c>
      <c r="K10262">
        <v>8148036.6226740601</v>
      </c>
      <c r="L10262">
        <v>13138242.1473238</v>
      </c>
      <c r="M10262">
        <v>14513370.4078367</v>
      </c>
      <c r="N10262">
        <v>21478718.211809002</v>
      </c>
      <c r="O10262">
        <v>28792966.212222099</v>
      </c>
      <c r="Q10262" t="str">
        <f>VLOOKUP(A10262,Lookup_Tables!$D$2:$E$7,2,FALSE)</f>
        <v>PF</v>
      </c>
      <c r="R10262" t="str">
        <f>IFERROR(VLOOKUP(D10262,Lookup_Tables!$A$2:$B$21,2,FALSE),"All")</f>
        <v>Pub School</v>
      </c>
    </row>
    <row r="10263" spans="1:18" hidden="1">
      <c r="A10263">
        <v>4096</v>
      </c>
      <c r="B10263">
        <v>57</v>
      </c>
      <c r="C10263" t="s">
        <v>39</v>
      </c>
      <c r="D10263">
        <v>10</v>
      </c>
      <c r="E10263">
        <v>342799.45152564102</v>
      </c>
      <c r="F10263">
        <v>104715.08111382739</v>
      </c>
      <c r="G10263">
        <v>398903.85097127903</v>
      </c>
      <c r="H10263">
        <v>1788179.9614941</v>
      </c>
      <c r="I10263">
        <v>2284782.7235379498</v>
      </c>
      <c r="J10263">
        <v>4320584.6326268101</v>
      </c>
      <c r="K10263">
        <v>8094021.29937148</v>
      </c>
      <c r="L10263">
        <v>12852786.471899001</v>
      </c>
      <c r="M10263">
        <v>14348504.221622299</v>
      </c>
      <c r="N10263">
        <v>20196469.484028399</v>
      </c>
      <c r="O10263">
        <v>26342954.396115299</v>
      </c>
      <c r="Q10263" t="str">
        <f>VLOOKUP(A10263,Lookup_Tables!$D$2:$E$7,2,FALSE)</f>
        <v>PF</v>
      </c>
      <c r="R10263" t="str">
        <f>IFERROR(VLOOKUP(D10263,Lookup_Tables!$A$2:$B$21,2,FALSE),"All")</f>
        <v>Pub School</v>
      </c>
    </row>
    <row r="10264" spans="1:18" hidden="1">
      <c r="A10264">
        <v>4096</v>
      </c>
      <c r="B10264">
        <v>57</v>
      </c>
      <c r="C10264" t="s">
        <v>38</v>
      </c>
      <c r="D10264">
        <v>11</v>
      </c>
      <c r="E10264">
        <v>26363.0703316578</v>
      </c>
      <c r="F10264">
        <v>6637.9000042952066</v>
      </c>
      <c r="G10264">
        <v>0</v>
      </c>
      <c r="H10264">
        <v>46819.349541072399</v>
      </c>
      <c r="I10264">
        <v>75894.975792108205</v>
      </c>
      <c r="J10264">
        <v>195545.17223551401</v>
      </c>
      <c r="K10264">
        <v>838503.19863294403</v>
      </c>
      <c r="L10264">
        <v>1892443.1830120301</v>
      </c>
      <c r="M10264">
        <v>2122571.1354033402</v>
      </c>
      <c r="N10264">
        <v>2767668.1901343102</v>
      </c>
      <c r="O10264">
        <v>3347887.0573065402</v>
      </c>
      <c r="Q10264" t="str">
        <f>VLOOKUP(A10264,Lookup_Tables!$D$2:$E$7,2,FALSE)</f>
        <v>PF</v>
      </c>
      <c r="R10264" t="str">
        <f>IFERROR(VLOOKUP(D10264,Lookup_Tables!$A$2:$B$21,2,FALSE),"All")</f>
        <v>Pub Univ</v>
      </c>
    </row>
    <row r="10265" spans="1:18" hidden="1">
      <c r="A10265">
        <v>4096</v>
      </c>
      <c r="B10265">
        <v>57</v>
      </c>
      <c r="C10265" t="s">
        <v>39</v>
      </c>
      <c r="D10265">
        <v>11</v>
      </c>
      <c r="E10265">
        <v>26078.774953501899</v>
      </c>
      <c r="F10265">
        <v>6906.1731152289285</v>
      </c>
      <c r="G10265">
        <v>0</v>
      </c>
      <c r="H10265">
        <v>46515.610485805199</v>
      </c>
      <c r="I10265">
        <v>75894.975792108205</v>
      </c>
      <c r="J10265">
        <v>195545.17223551401</v>
      </c>
      <c r="K10265">
        <v>761995.783661981</v>
      </c>
      <c r="L10265">
        <v>1892443.1830120301</v>
      </c>
      <c r="M10265">
        <v>2122571.1354033402</v>
      </c>
      <c r="N10265">
        <v>2691468.5763066099</v>
      </c>
      <c r="O10265">
        <v>3256080.1849470101</v>
      </c>
      <c r="Q10265" t="str">
        <f>VLOOKUP(A10265,Lookup_Tables!$D$2:$E$7,2,FALSE)</f>
        <v>PF</v>
      </c>
      <c r="R10265" t="str">
        <f>IFERROR(VLOOKUP(D10265,Lookup_Tables!$A$2:$B$21,2,FALSE),"All")</f>
        <v>Pub Univ</v>
      </c>
    </row>
    <row r="10266" spans="1:18" hidden="1">
      <c r="A10266">
        <v>4096</v>
      </c>
      <c r="B10266">
        <v>57</v>
      </c>
      <c r="C10266" t="s">
        <v>38</v>
      </c>
      <c r="D10266">
        <v>13</v>
      </c>
      <c r="E10266">
        <v>474857.434564111</v>
      </c>
      <c r="F10266">
        <v>196160.76526619936</v>
      </c>
      <c r="G10266">
        <v>932323.79512147303</v>
      </c>
      <c r="H10266">
        <v>2001542.5652040499</v>
      </c>
      <c r="I10266">
        <v>2330062.86839242</v>
      </c>
      <c r="J10266">
        <v>3787803.5927727502</v>
      </c>
      <c r="K10266">
        <v>6986224.8238637103</v>
      </c>
      <c r="L10266">
        <v>11968253.089950601</v>
      </c>
      <c r="M10266">
        <v>15573485.952233201</v>
      </c>
      <c r="N10266">
        <v>25797231.814478301</v>
      </c>
      <c r="O10266">
        <v>36624503.8164903</v>
      </c>
      <c r="Q10266" t="str">
        <f>VLOOKUP(A10266,Lookup_Tables!$D$2:$E$7,2,FALSE)</f>
        <v>PF</v>
      </c>
      <c r="R10266" t="str">
        <f>IFERROR(VLOOKUP(D10266,Lookup_Tables!$A$2:$B$21,2,FALSE),"All")</f>
        <v>Residual Inst</v>
      </c>
    </row>
    <row r="10267" spans="1:18" hidden="1">
      <c r="A10267">
        <v>4096</v>
      </c>
      <c r="B10267">
        <v>57</v>
      </c>
      <c r="C10267" t="s">
        <v>39</v>
      </c>
      <c r="D10267">
        <v>13</v>
      </c>
      <c r="E10267">
        <v>436896.50807511102</v>
      </c>
      <c r="F10267">
        <v>179392.73541933956</v>
      </c>
      <c r="G10267">
        <v>801198.176693641</v>
      </c>
      <c r="H10267">
        <v>1740592.7958070501</v>
      </c>
      <c r="I10267">
        <v>2132103.4135412402</v>
      </c>
      <c r="J10267">
        <v>3612713.60280514</v>
      </c>
      <c r="K10267">
        <v>6435533.0397136398</v>
      </c>
      <c r="L10267">
        <v>11968253.089950601</v>
      </c>
      <c r="M10267">
        <v>14964430.4482983</v>
      </c>
      <c r="N10267">
        <v>24747978.031935502</v>
      </c>
      <c r="O10267">
        <v>34449992.628155902</v>
      </c>
      <c r="Q10267" t="str">
        <f>VLOOKUP(A10267,Lookup_Tables!$D$2:$E$7,2,FALSE)</f>
        <v>PF</v>
      </c>
      <c r="R10267" t="str">
        <f>IFERROR(VLOOKUP(D10267,Lookup_Tables!$A$2:$B$21,2,FALSE),"All")</f>
        <v>Residual Inst</v>
      </c>
    </row>
    <row r="10268" spans="1:18" hidden="1">
      <c r="A10268">
        <v>4096</v>
      </c>
      <c r="B10268">
        <v>57</v>
      </c>
      <c r="C10268" t="s">
        <v>38</v>
      </c>
      <c r="D10268">
        <v>14</v>
      </c>
      <c r="E10268">
        <v>1790666.7352545899</v>
      </c>
      <c r="F10268">
        <v>513615.43903111084</v>
      </c>
      <c r="G10268">
        <v>702235.24420432805</v>
      </c>
      <c r="H10268">
        <v>6683127.6444620304</v>
      </c>
      <c r="I10268">
        <v>9944553.3090982605</v>
      </c>
      <c r="J10268">
        <v>24390441.297883801</v>
      </c>
      <c r="K10268">
        <v>49846421.530037701</v>
      </c>
      <c r="L10268">
        <v>78307113.271447405</v>
      </c>
      <c r="M10268">
        <v>95173403.581242904</v>
      </c>
      <c r="N10268">
        <v>126461673.72961199</v>
      </c>
      <c r="O10268">
        <v>169516849.23234299</v>
      </c>
      <c r="Q10268" t="str">
        <f>VLOOKUP(A10268,Lookup_Tables!$D$2:$E$7,2,FALSE)</f>
        <v>PF</v>
      </c>
      <c r="R10268" t="str">
        <f>IFERROR(VLOOKUP(D10268,Lookup_Tables!$A$2:$B$21,2,FALSE),"All")</f>
        <v>Road</v>
      </c>
    </row>
    <row r="10269" spans="1:18" hidden="1">
      <c r="A10269">
        <v>4096</v>
      </c>
      <c r="B10269">
        <v>57</v>
      </c>
      <c r="C10269" t="s">
        <v>39</v>
      </c>
      <c r="D10269">
        <v>14</v>
      </c>
      <c r="E10269">
        <v>1743668.50466127</v>
      </c>
      <c r="F10269">
        <v>515930.14747557021</v>
      </c>
      <c r="G10269">
        <v>648957.43582358805</v>
      </c>
      <c r="H10269">
        <v>6632601.6092656897</v>
      </c>
      <c r="I10269">
        <v>9669130.6272198893</v>
      </c>
      <c r="J10269">
        <v>24080722.377788998</v>
      </c>
      <c r="K10269">
        <v>48691724.015481897</v>
      </c>
      <c r="L10269">
        <v>77105674.452314094</v>
      </c>
      <c r="M10269">
        <v>95162162.126509801</v>
      </c>
      <c r="N10269">
        <v>122303868.627975</v>
      </c>
      <c r="O10269">
        <v>141662124.21140301</v>
      </c>
      <c r="Q10269" t="str">
        <f>VLOOKUP(A10269,Lookup_Tables!$D$2:$E$7,2,FALSE)</f>
        <v>PF</v>
      </c>
      <c r="R10269" t="str">
        <f>IFERROR(VLOOKUP(D10269,Lookup_Tables!$A$2:$B$21,2,FALSE),"All")</f>
        <v>Road</v>
      </c>
    </row>
    <row r="10270" spans="1:18" hidden="1">
      <c r="A10270">
        <v>4096</v>
      </c>
      <c r="B10270">
        <v>57</v>
      </c>
      <c r="C10270" t="s">
        <v>38</v>
      </c>
      <c r="D10270">
        <v>15</v>
      </c>
      <c r="E10270">
        <v>38511105.008125</v>
      </c>
      <c r="F10270">
        <v>12747296.628663432</v>
      </c>
      <c r="G10270">
        <v>41519906.078170203</v>
      </c>
      <c r="H10270">
        <v>179445089.59122199</v>
      </c>
      <c r="I10270">
        <v>232594538.84706399</v>
      </c>
      <c r="J10270">
        <v>477705908.72161603</v>
      </c>
      <c r="K10270">
        <v>901512456.52422202</v>
      </c>
      <c r="L10270">
        <v>1407065980.3771901</v>
      </c>
      <c r="M10270">
        <v>1539697752.2284601</v>
      </c>
      <c r="N10270">
        <v>2251298323.9766402</v>
      </c>
      <c r="O10270">
        <v>2952671898.0524998</v>
      </c>
      <c r="Q10270" t="str">
        <f>VLOOKUP(A10270,Lookup_Tables!$D$2:$E$7,2,FALSE)</f>
        <v>PF</v>
      </c>
      <c r="R10270" t="str">
        <f>IFERROR(VLOOKUP(D10270,Lookup_Tables!$A$2:$B$21,2,FALSE),"All")</f>
        <v>All</v>
      </c>
    </row>
    <row r="10271" spans="1:18" hidden="1">
      <c r="A10271">
        <v>4096</v>
      </c>
      <c r="B10271">
        <v>57</v>
      </c>
      <c r="C10271" t="s">
        <v>39</v>
      </c>
      <c r="D10271">
        <v>15</v>
      </c>
      <c r="E10271">
        <v>36795968.386036702</v>
      </c>
      <c r="F10271">
        <v>12041960.640070312</v>
      </c>
      <c r="G10271">
        <v>35442030.775362998</v>
      </c>
      <c r="H10271">
        <v>173021502.962874</v>
      </c>
      <c r="I10271">
        <v>228945625.84571099</v>
      </c>
      <c r="J10271">
        <v>462177666.98665297</v>
      </c>
      <c r="K10271">
        <v>881370091.59392798</v>
      </c>
      <c r="L10271">
        <v>1385045939.3092501</v>
      </c>
      <c r="M10271">
        <v>1533680984.11537</v>
      </c>
      <c r="N10271">
        <v>2176766186.0241699</v>
      </c>
      <c r="O10271">
        <v>2763599833.4293799</v>
      </c>
      <c r="Q10271" t="str">
        <f>VLOOKUP(A10271,Lookup_Tables!$D$2:$E$7,2,FALSE)</f>
        <v>PF</v>
      </c>
      <c r="R10271" t="str">
        <f>IFERROR(VLOOKUP(D10271,Lookup_Tables!$A$2:$B$21,2,FALSE),"All")</f>
        <v>All</v>
      </c>
    </row>
    <row r="10272" spans="1:18" hidden="1">
      <c r="A10272">
        <v>4096</v>
      </c>
      <c r="B10272">
        <v>57</v>
      </c>
      <c r="C10272" t="s">
        <v>38</v>
      </c>
      <c r="D10272">
        <v>16</v>
      </c>
      <c r="E10272">
        <v>6467711.9425758095</v>
      </c>
      <c r="F10272">
        <v>1879208.4599452866</v>
      </c>
      <c r="G10272">
        <v>3429417.6589739802</v>
      </c>
      <c r="H10272">
        <v>29494910.6914091</v>
      </c>
      <c r="I10272">
        <v>44658953.546446003</v>
      </c>
      <c r="J10272">
        <v>92084939.771035895</v>
      </c>
      <c r="K10272">
        <v>179353512.47083601</v>
      </c>
      <c r="L10272">
        <v>262676582.59333101</v>
      </c>
      <c r="M10272">
        <v>314140986.22757298</v>
      </c>
      <c r="N10272">
        <v>395606491.30824</v>
      </c>
      <c r="O10272">
        <v>486471015.32229698</v>
      </c>
      <c r="Q10272" t="str">
        <f>VLOOKUP(A10272,Lookup_Tables!$D$2:$E$7,2,FALSE)</f>
        <v>PF</v>
      </c>
      <c r="R10272" t="str">
        <f>IFERROR(VLOOKUP(D10272,Lookup_Tables!$A$2:$B$21,2,FALSE),"All")</f>
        <v>Government_Loss</v>
      </c>
    </row>
    <row r="10273" spans="1:18" hidden="1">
      <c r="A10273">
        <v>4096</v>
      </c>
      <c r="B10273">
        <v>57</v>
      </c>
      <c r="C10273" t="s">
        <v>39</v>
      </c>
      <c r="D10273">
        <v>16</v>
      </c>
      <c r="E10273">
        <v>6259666.5087614404</v>
      </c>
      <c r="F10273">
        <v>1854049.1555293472</v>
      </c>
      <c r="G10273">
        <v>3088592.5573796299</v>
      </c>
      <c r="H10273">
        <v>29187978.125723898</v>
      </c>
      <c r="I10273">
        <v>43673344.249503903</v>
      </c>
      <c r="J10273">
        <v>90180540.255947903</v>
      </c>
      <c r="K10273">
        <v>170608798.95544401</v>
      </c>
      <c r="L10273">
        <v>249916822.72708401</v>
      </c>
      <c r="M10273">
        <v>301143477.96779799</v>
      </c>
      <c r="N10273">
        <v>380383306.86240602</v>
      </c>
      <c r="O10273">
        <v>455967587.71387303</v>
      </c>
      <c r="Q10273" t="str">
        <f>VLOOKUP(A10273,Lookup_Tables!$D$2:$E$7,2,FALSE)</f>
        <v>PF</v>
      </c>
      <c r="R10273" t="str">
        <f>IFERROR(VLOOKUP(D10273,Lookup_Tables!$A$2:$B$21,2,FALSE),"All")</f>
        <v>Government_Loss</v>
      </c>
    </row>
    <row r="10274" spans="1:18" hidden="1">
      <c r="A10274">
        <v>4096</v>
      </c>
      <c r="B10274">
        <v>57</v>
      </c>
      <c r="C10274" t="s">
        <v>38</v>
      </c>
      <c r="D10274">
        <v>17</v>
      </c>
      <c r="E10274">
        <v>3726211.6834553601</v>
      </c>
      <c r="F10274">
        <v>1152347.4924528468</v>
      </c>
      <c r="G10274">
        <v>3197047.25136948</v>
      </c>
      <c r="H10274">
        <v>17201680.800636299</v>
      </c>
      <c r="I10274">
        <v>24121970.442316201</v>
      </c>
      <c r="J10274">
        <v>49284486.779228397</v>
      </c>
      <c r="K10274">
        <v>95062350.810202897</v>
      </c>
      <c r="L10274">
        <v>142027891.43883699</v>
      </c>
      <c r="M10274">
        <v>157770926.93889201</v>
      </c>
      <c r="N10274">
        <v>226575081.62996399</v>
      </c>
      <c r="O10274">
        <v>293435785.62963498</v>
      </c>
      <c r="Q10274" t="str">
        <f>VLOOKUP(A10274,Lookup_Tables!$D$2:$E$7,2,FALSE)</f>
        <v>PF</v>
      </c>
      <c r="R10274" t="str">
        <f>IFERROR(VLOOKUP(D10274,Lookup_Tables!$A$2:$B$21,2,FALSE),"All")</f>
        <v>Emergency_Loss</v>
      </c>
    </row>
    <row r="10275" spans="1:18" hidden="1">
      <c r="A10275">
        <v>4096</v>
      </c>
      <c r="B10275">
        <v>57</v>
      </c>
      <c r="C10275" t="s">
        <v>39</v>
      </c>
      <c r="D10275">
        <v>17</v>
      </c>
      <c r="E10275">
        <v>3579338.06005834</v>
      </c>
      <c r="F10275">
        <v>1119379.2626747624</v>
      </c>
      <c r="G10275">
        <v>2791557.0246108901</v>
      </c>
      <c r="H10275">
        <v>16835270.144243099</v>
      </c>
      <c r="I10275">
        <v>23663963.734432701</v>
      </c>
      <c r="J10275">
        <v>48478902.259638302</v>
      </c>
      <c r="K10275">
        <v>91754553.056661204</v>
      </c>
      <c r="L10275">
        <v>138909111.29694399</v>
      </c>
      <c r="M10275">
        <v>154860318.12505499</v>
      </c>
      <c r="N10275">
        <v>218071841.47868401</v>
      </c>
      <c r="O10275">
        <v>254447371.00975201</v>
      </c>
      <c r="Q10275" t="str">
        <f>VLOOKUP(A10275,Lookup_Tables!$D$2:$E$7,2,FALSE)</f>
        <v>PF</v>
      </c>
      <c r="R10275" t="str">
        <f>IFERROR(VLOOKUP(D10275,Lookup_Tables!$A$2:$B$21,2,FALSE),"All")</f>
        <v>Emergency_Loss</v>
      </c>
    </row>
    <row r="10276" spans="1:18" hidden="1">
      <c r="A10276">
        <v>4096</v>
      </c>
      <c r="B10276">
        <v>57</v>
      </c>
      <c r="C10276" t="s">
        <v>38</v>
      </c>
      <c r="D10276">
        <v>18</v>
      </c>
      <c r="E10276">
        <v>10193923.626031199</v>
      </c>
      <c r="F10276">
        <v>3002683.6263881689</v>
      </c>
      <c r="G10276">
        <v>6690010.40958759</v>
      </c>
      <c r="H10276">
        <v>46628183.447672799</v>
      </c>
      <c r="I10276">
        <v>69871322.525224701</v>
      </c>
      <c r="J10276">
        <v>142355799.86379099</v>
      </c>
      <c r="K10276">
        <v>274998675.843674</v>
      </c>
      <c r="L10276">
        <v>392961402.34401798</v>
      </c>
      <c r="M10276">
        <v>479176596.40998</v>
      </c>
      <c r="N10276">
        <v>613678332.78692496</v>
      </c>
      <c r="O10276">
        <v>783822956.75023997</v>
      </c>
      <c r="Q10276" t="str">
        <f>VLOOKUP(A10276,Lookup_Tables!$D$2:$E$7,2,FALSE)</f>
        <v>PF</v>
      </c>
      <c r="R10276" t="str">
        <f>IFERROR(VLOOKUP(D10276,Lookup_Tables!$A$2:$B$21,2,FALSE),"All")</f>
        <v>Govt_Plus_Emergency</v>
      </c>
    </row>
    <row r="10277" spans="1:18" hidden="1">
      <c r="A10277">
        <v>4096</v>
      </c>
      <c r="B10277">
        <v>57</v>
      </c>
      <c r="C10277" t="s">
        <v>39</v>
      </c>
      <c r="D10277">
        <v>18</v>
      </c>
      <c r="E10277">
        <v>9838392.0363774206</v>
      </c>
      <c r="F10277">
        <v>2959480.0652991245</v>
      </c>
      <c r="G10277">
        <v>6035338.0542649701</v>
      </c>
      <c r="H10277">
        <v>46001246.396407701</v>
      </c>
      <c r="I10277">
        <v>67036321.911200702</v>
      </c>
      <c r="J10277">
        <v>139723434.009884</v>
      </c>
      <c r="K10277">
        <v>265127527.93158999</v>
      </c>
      <c r="L10277">
        <v>383394264.09007698</v>
      </c>
      <c r="M10277">
        <v>453776061.363877</v>
      </c>
      <c r="N10277">
        <v>605027822.71023297</v>
      </c>
      <c r="O10277">
        <v>697452967.19573498</v>
      </c>
      <c r="Q10277" t="str">
        <f>VLOOKUP(A10277,Lookup_Tables!$D$2:$E$7,2,FALSE)</f>
        <v>PF</v>
      </c>
      <c r="R10277" t="str">
        <f>IFERROR(VLOOKUP(D10277,Lookup_Tables!$A$2:$B$21,2,FALSE),"All")</f>
        <v>Govt_Plus_Emergency</v>
      </c>
    </row>
    <row r="10278" spans="1:18" hidden="1">
      <c r="A10278">
        <v>4096</v>
      </c>
      <c r="B10278">
        <v>58</v>
      </c>
      <c r="C10278" t="s">
        <v>38</v>
      </c>
      <c r="D10278">
        <v>0</v>
      </c>
      <c r="E10278">
        <v>30590236.5274316</v>
      </c>
      <c r="F10278">
        <v>10834565.63275636</v>
      </c>
      <c r="G10278">
        <v>39979257.4632238</v>
      </c>
      <c r="H10278">
        <v>127904826.498201</v>
      </c>
      <c r="I10278">
        <v>166981088.681297</v>
      </c>
      <c r="J10278">
        <v>325100575.38840997</v>
      </c>
      <c r="K10278">
        <v>677600188.55814302</v>
      </c>
      <c r="L10278">
        <v>1073417824.70599</v>
      </c>
      <c r="M10278">
        <v>1273896360.74633</v>
      </c>
      <c r="N10278">
        <v>1653222709.9168501</v>
      </c>
      <c r="O10278">
        <v>2364362265.2737398</v>
      </c>
      <c r="Q10278" t="str">
        <f>VLOOKUP(A10278,Lookup_Tables!$D$2:$E$7,2,FALSE)</f>
        <v>PF</v>
      </c>
      <c r="R10278" t="str">
        <f>IFERROR(VLOOKUP(D10278,Lookup_Tables!$A$2:$B$21,2,FALSE),"All")</f>
        <v>Private Assets</v>
      </c>
    </row>
    <row r="10279" spans="1:18" hidden="1">
      <c r="A10279">
        <v>4096</v>
      </c>
      <c r="B10279">
        <v>58</v>
      </c>
      <c r="C10279" t="s">
        <v>39</v>
      </c>
      <c r="D10279">
        <v>0</v>
      </c>
      <c r="E10279">
        <v>29192500.467836902</v>
      </c>
      <c r="F10279">
        <v>10292408.785003014</v>
      </c>
      <c r="G10279">
        <v>35746069.062555902</v>
      </c>
      <c r="H10279">
        <v>118942444.704448</v>
      </c>
      <c r="I10279">
        <v>158889099.63135201</v>
      </c>
      <c r="J10279">
        <v>316421055.39615101</v>
      </c>
      <c r="K10279">
        <v>623368022.20769501</v>
      </c>
      <c r="L10279">
        <v>1059360069.26817</v>
      </c>
      <c r="M10279">
        <v>1255322525.8601301</v>
      </c>
      <c r="N10279">
        <v>1653222709.9168501</v>
      </c>
      <c r="O10279">
        <v>2339578216.5497699</v>
      </c>
      <c r="Q10279" t="str">
        <f>VLOOKUP(A10279,Lookup_Tables!$D$2:$E$7,2,FALSE)</f>
        <v>PF</v>
      </c>
      <c r="R10279" t="str">
        <f>IFERROR(VLOOKUP(D10279,Lookup_Tables!$A$2:$B$21,2,FALSE),"All")</f>
        <v>Private Assets</v>
      </c>
    </row>
    <row r="10280" spans="1:18" hidden="1">
      <c r="A10280">
        <v>4096</v>
      </c>
      <c r="B10280">
        <v>58</v>
      </c>
      <c r="C10280" t="s">
        <v>38</v>
      </c>
      <c r="D10280">
        <v>1</v>
      </c>
      <c r="E10280">
        <v>7991.0634926953699</v>
      </c>
      <c r="F10280">
        <v>2153.0278322824906</v>
      </c>
      <c r="G10280">
        <v>0</v>
      </c>
      <c r="H10280">
        <v>10297.0546592131</v>
      </c>
      <c r="I10280">
        <v>26478.7697701533</v>
      </c>
      <c r="J10280">
        <v>97575.818521508103</v>
      </c>
      <c r="K10280">
        <v>271365.64614662802</v>
      </c>
      <c r="L10280">
        <v>449978.12149375898</v>
      </c>
      <c r="M10280">
        <v>501489.798626984</v>
      </c>
      <c r="N10280">
        <v>721990.90953227703</v>
      </c>
      <c r="O10280">
        <v>908803.37546023901</v>
      </c>
      <c r="Q10280" t="str">
        <f>VLOOKUP(A10280,Lookup_Tables!$D$2:$E$7,2,FALSE)</f>
        <v>PF</v>
      </c>
      <c r="R10280" t="str">
        <f>IFERROR(VLOOKUP(D10280,Lookup_Tables!$A$2:$B$21,2,FALSE),"All")</f>
        <v>Airport</v>
      </c>
    </row>
    <row r="10281" spans="1:18" hidden="1">
      <c r="A10281">
        <v>4096</v>
      </c>
      <c r="B10281">
        <v>58</v>
      </c>
      <c r="C10281" t="s">
        <v>39</v>
      </c>
      <c r="D10281">
        <v>1</v>
      </c>
      <c r="E10281">
        <v>7912.6076771852904</v>
      </c>
      <c r="F10281">
        <v>2110.437795047269</v>
      </c>
      <c r="G10281">
        <v>0</v>
      </c>
      <c r="H10281">
        <v>10297.0546592131</v>
      </c>
      <c r="I10281">
        <v>26478.7697701533</v>
      </c>
      <c r="J10281">
        <v>96105.106816094602</v>
      </c>
      <c r="K10281">
        <v>268372.42439848598</v>
      </c>
      <c r="L10281">
        <v>444801.10091353802</v>
      </c>
      <c r="M10281">
        <v>500982.03267708799</v>
      </c>
      <c r="N10281">
        <v>721990.90953227703</v>
      </c>
      <c r="O10281">
        <v>908803.37546023901</v>
      </c>
      <c r="Q10281" t="str">
        <f>VLOOKUP(A10281,Lookup_Tables!$D$2:$E$7,2,FALSE)</f>
        <v>PF</v>
      </c>
      <c r="R10281" t="str">
        <f>IFERROR(VLOOKUP(D10281,Lookup_Tables!$A$2:$B$21,2,FALSE),"All")</f>
        <v>Airport</v>
      </c>
    </row>
    <row r="10282" spans="1:18" hidden="1">
      <c r="A10282">
        <v>4096</v>
      </c>
      <c r="B10282">
        <v>58</v>
      </c>
      <c r="C10282" t="s">
        <v>38</v>
      </c>
      <c r="D10282">
        <v>2</v>
      </c>
      <c r="E10282">
        <v>595081.40474972001</v>
      </c>
      <c r="F10282">
        <v>170140.42277068313</v>
      </c>
      <c r="G10282">
        <v>151436.12194528501</v>
      </c>
      <c r="H10282">
        <v>1833313.1676056799</v>
      </c>
      <c r="I10282">
        <v>2726570.9229418999</v>
      </c>
      <c r="J10282">
        <v>6518805.22318778</v>
      </c>
      <c r="K10282">
        <v>17342396.361384399</v>
      </c>
      <c r="L10282">
        <v>29283752.6000227</v>
      </c>
      <c r="M10282">
        <v>34260443.258161098</v>
      </c>
      <c r="N10282">
        <v>50147840.002441503</v>
      </c>
      <c r="O10282">
        <v>67425937.725662902</v>
      </c>
      <c r="Q10282" t="str">
        <f>VLOOKUP(A10282,Lookup_Tables!$D$2:$E$7,2,FALSE)</f>
        <v>PF</v>
      </c>
      <c r="R10282" t="str">
        <f>IFERROR(VLOOKUP(D10282,Lookup_Tables!$A$2:$B$21,2,FALSE),"All")</f>
        <v>Bridge</v>
      </c>
    </row>
    <row r="10283" spans="1:18" hidden="1">
      <c r="A10283">
        <v>4096</v>
      </c>
      <c r="B10283">
        <v>58</v>
      </c>
      <c r="C10283" t="s">
        <v>39</v>
      </c>
      <c r="D10283">
        <v>2</v>
      </c>
      <c r="E10283">
        <v>585472.54599795805</v>
      </c>
      <c r="F10283">
        <v>165821.431482899</v>
      </c>
      <c r="G10283">
        <v>137201.87088494</v>
      </c>
      <c r="H10283">
        <v>1813726.32453451</v>
      </c>
      <c r="I10283">
        <v>2701406.9592445502</v>
      </c>
      <c r="J10283">
        <v>6441309.5731648402</v>
      </c>
      <c r="K10283">
        <v>17149915.519229598</v>
      </c>
      <c r="L10283">
        <v>28211730.880439699</v>
      </c>
      <c r="M10283">
        <v>33914000.7170076</v>
      </c>
      <c r="N10283">
        <v>49680393.5661598</v>
      </c>
      <c r="O10283">
        <v>67425937.725662902</v>
      </c>
      <c r="Q10283" t="str">
        <f>VLOOKUP(A10283,Lookup_Tables!$D$2:$E$7,2,FALSE)</f>
        <v>PF</v>
      </c>
      <c r="R10283" t="str">
        <f>IFERROR(VLOOKUP(D10283,Lookup_Tables!$A$2:$B$21,2,FALSE),"All")</f>
        <v>Bridge</v>
      </c>
    </row>
    <row r="10284" spans="1:18" hidden="1">
      <c r="A10284">
        <v>4096</v>
      </c>
      <c r="B10284">
        <v>58</v>
      </c>
      <c r="C10284" t="s">
        <v>38</v>
      </c>
      <c r="D10284">
        <v>3</v>
      </c>
      <c r="E10284">
        <v>76822.837562107801</v>
      </c>
      <c r="F10284">
        <v>31794.825984001975</v>
      </c>
      <c r="G10284">
        <v>202446.16197516999</v>
      </c>
      <c r="H10284">
        <v>450920.58643830701</v>
      </c>
      <c r="I10284">
        <v>521159.51972986601</v>
      </c>
      <c r="J10284">
        <v>756417.95148618205</v>
      </c>
      <c r="K10284">
        <v>1142201.59366181</v>
      </c>
      <c r="L10284">
        <v>1503564.9735318299</v>
      </c>
      <c r="M10284">
        <v>1658857.1906097799</v>
      </c>
      <c r="N10284">
        <v>2053266.2894049599</v>
      </c>
      <c r="O10284">
        <v>2776578.1270779301</v>
      </c>
      <c r="Q10284" t="str">
        <f>VLOOKUP(A10284,Lookup_Tables!$D$2:$E$7,2,FALSE)</f>
        <v>PF</v>
      </c>
      <c r="R10284" t="str">
        <f>IFERROR(VLOOKUP(D10284,Lookup_Tables!$A$2:$B$21,2,FALSE),"All")</f>
        <v>Govt Hosp</v>
      </c>
    </row>
    <row r="10285" spans="1:18" hidden="1">
      <c r="A10285">
        <v>4096</v>
      </c>
      <c r="B10285">
        <v>58</v>
      </c>
      <c r="C10285" t="s">
        <v>39</v>
      </c>
      <c r="D10285">
        <v>3</v>
      </c>
      <c r="E10285">
        <v>71085.431567832798</v>
      </c>
      <c r="F10285">
        <v>29818.655769082034</v>
      </c>
      <c r="G10285">
        <v>179711.05662989101</v>
      </c>
      <c r="H10285">
        <v>410923.14896808198</v>
      </c>
      <c r="I10285">
        <v>481590.86843512399</v>
      </c>
      <c r="J10285">
        <v>698619.93748040602</v>
      </c>
      <c r="K10285">
        <v>1062714.7519910601</v>
      </c>
      <c r="L10285">
        <v>1410225.8610599199</v>
      </c>
      <c r="M10285">
        <v>1540999.84129527</v>
      </c>
      <c r="N10285">
        <v>2043621.9283869199</v>
      </c>
      <c r="O10285">
        <v>2487792.7907974301</v>
      </c>
      <c r="Q10285" t="str">
        <f>VLOOKUP(A10285,Lookup_Tables!$D$2:$E$7,2,FALSE)</f>
        <v>PF</v>
      </c>
      <c r="R10285" t="str">
        <f>IFERROR(VLOOKUP(D10285,Lookup_Tables!$A$2:$B$21,2,FALSE),"All")</f>
        <v>Govt Hosp</v>
      </c>
    </row>
    <row r="10286" spans="1:18" hidden="1">
      <c r="A10286">
        <v>4096</v>
      </c>
      <c r="B10286">
        <v>58</v>
      </c>
      <c r="C10286" t="s">
        <v>38</v>
      </c>
      <c r="D10286">
        <v>4</v>
      </c>
      <c r="E10286">
        <v>73730.889056619199</v>
      </c>
      <c r="F10286">
        <v>28051.003741275556</v>
      </c>
      <c r="G10286">
        <v>136024.151946467</v>
      </c>
      <c r="H10286">
        <v>309133.494478793</v>
      </c>
      <c r="I10286">
        <v>366875.80143634998</v>
      </c>
      <c r="J10286">
        <v>641424.76399758295</v>
      </c>
      <c r="K10286">
        <v>1373173.5466126499</v>
      </c>
      <c r="L10286">
        <v>2646755.2809630102</v>
      </c>
      <c r="M10286">
        <v>2871303.4107497199</v>
      </c>
      <c r="N10286">
        <v>3861092.7077929298</v>
      </c>
      <c r="O10286">
        <v>5035298.8920588996</v>
      </c>
      <c r="Q10286" t="str">
        <f>VLOOKUP(A10286,Lookup_Tables!$D$2:$E$7,2,FALSE)</f>
        <v>PF</v>
      </c>
      <c r="R10286" t="str">
        <f>IFERROR(VLOOKUP(D10286,Lookup_Tables!$A$2:$B$21,2,FALSE),"All")</f>
        <v>Govt Med Fac</v>
      </c>
    </row>
    <row r="10287" spans="1:18" hidden="1">
      <c r="A10287">
        <v>4096</v>
      </c>
      <c r="B10287">
        <v>58</v>
      </c>
      <c r="C10287" t="s">
        <v>39</v>
      </c>
      <c r="D10287">
        <v>4</v>
      </c>
      <c r="E10287">
        <v>69262.0314339123</v>
      </c>
      <c r="F10287">
        <v>26176.581484425617</v>
      </c>
      <c r="G10287">
        <v>122478.670531722</v>
      </c>
      <c r="H10287">
        <v>267828.68412984902</v>
      </c>
      <c r="I10287">
        <v>340158.94274155801</v>
      </c>
      <c r="J10287">
        <v>594393.22947477002</v>
      </c>
      <c r="K10287">
        <v>1259357.29943564</v>
      </c>
      <c r="L10287">
        <v>2588325.4294357002</v>
      </c>
      <c r="M10287">
        <v>2845158.5033588498</v>
      </c>
      <c r="N10287">
        <v>3861092.7077929298</v>
      </c>
      <c r="O10287">
        <v>5035298.8920588996</v>
      </c>
      <c r="Q10287" t="str">
        <f>VLOOKUP(A10287,Lookup_Tables!$D$2:$E$7,2,FALSE)</f>
        <v>PF</v>
      </c>
      <c r="R10287" t="str">
        <f>IFERROR(VLOOKUP(D10287,Lookup_Tables!$A$2:$B$21,2,FALSE),"All")</f>
        <v>Govt Med Fac</v>
      </c>
    </row>
    <row r="10288" spans="1:18" hidden="1">
      <c r="A10288">
        <v>4096</v>
      </c>
      <c r="B10288">
        <v>58</v>
      </c>
      <c r="C10288" t="s">
        <v>38</v>
      </c>
      <c r="D10288">
        <v>6</v>
      </c>
      <c r="E10288">
        <v>3685.9495375307602</v>
      </c>
      <c r="F10288">
        <v>1459.6408775491955</v>
      </c>
      <c r="G10288">
        <v>9334.9990061091194</v>
      </c>
      <c r="H10288">
        <v>15194.470175145299</v>
      </c>
      <c r="I10288">
        <v>16882.371719306</v>
      </c>
      <c r="J10288">
        <v>21450.9820723181</v>
      </c>
      <c r="K10288">
        <v>28500.380879648499</v>
      </c>
      <c r="L10288">
        <v>88868.675846368904</v>
      </c>
      <c r="M10288">
        <v>119083.38925216701</v>
      </c>
      <c r="N10288">
        <v>221392.76827665599</v>
      </c>
      <c r="O10288">
        <v>434374.02006752498</v>
      </c>
      <c r="Q10288" t="str">
        <f>VLOOKUP(A10288,Lookup_Tables!$D$2:$E$7,2,FALSE)</f>
        <v>PF</v>
      </c>
      <c r="R10288" t="str">
        <f>IFERROR(VLOOKUP(D10288,Lookup_Tables!$A$2:$B$21,2,FALSE),"All")</f>
        <v>Port</v>
      </c>
    </row>
    <row r="10289" spans="1:18" hidden="1">
      <c r="A10289">
        <v>4096</v>
      </c>
      <c r="B10289">
        <v>58</v>
      </c>
      <c r="C10289" t="s">
        <v>39</v>
      </c>
      <c r="D10289">
        <v>6</v>
      </c>
      <c r="E10289">
        <v>3452.75608507165</v>
      </c>
      <c r="F10289">
        <v>1371.7148494491289</v>
      </c>
      <c r="G10289">
        <v>8639.6540004499493</v>
      </c>
      <c r="H10289">
        <v>13506.005649511</v>
      </c>
      <c r="I10289">
        <v>14399.663305066601</v>
      </c>
      <c r="J10289">
        <v>17875.3579451031</v>
      </c>
      <c r="K10289">
        <v>24429.843558201999</v>
      </c>
      <c r="L10289">
        <v>88868.675846368904</v>
      </c>
      <c r="M10289">
        <v>119083.38925216701</v>
      </c>
      <c r="N10289">
        <v>221392.76827665599</v>
      </c>
      <c r="O10289">
        <v>431295.43030735501</v>
      </c>
      <c r="Q10289" t="str">
        <f>VLOOKUP(A10289,Lookup_Tables!$D$2:$E$7,2,FALSE)</f>
        <v>PF</v>
      </c>
      <c r="R10289" t="str">
        <f>IFERROR(VLOOKUP(D10289,Lookup_Tables!$A$2:$B$21,2,FALSE),"All")</f>
        <v>Port</v>
      </c>
    </row>
    <row r="10290" spans="1:18" hidden="1">
      <c r="A10290">
        <v>4096</v>
      </c>
      <c r="B10290">
        <v>58</v>
      </c>
      <c r="C10290" t="s">
        <v>38</v>
      </c>
      <c r="D10290">
        <v>9</v>
      </c>
      <c r="E10290">
        <v>4042.5914330881501</v>
      </c>
      <c r="F10290">
        <v>1866.2529297673022</v>
      </c>
      <c r="G10290">
        <v>9804.9547944676597</v>
      </c>
      <c r="H10290">
        <v>14920.267794076701</v>
      </c>
      <c r="I10290">
        <v>16603.366719942602</v>
      </c>
      <c r="J10290">
        <v>21098.149091776799</v>
      </c>
      <c r="K10290">
        <v>39414.337963108301</v>
      </c>
      <c r="L10290">
        <v>107813.677962407</v>
      </c>
      <c r="M10290">
        <v>134509.42322623599</v>
      </c>
      <c r="N10290">
        <v>204903.75203068301</v>
      </c>
      <c r="O10290">
        <v>277405.08919116698</v>
      </c>
      <c r="Q10290" t="str">
        <f>VLOOKUP(A10290,Lookup_Tables!$D$2:$E$7,2,FALSE)</f>
        <v>PF</v>
      </c>
      <c r="R10290" t="str">
        <f>IFERROR(VLOOKUP(D10290,Lookup_Tables!$A$2:$B$21,2,FALSE),"All")</f>
        <v>Pub Admin Bldg</v>
      </c>
    </row>
    <row r="10291" spans="1:18" hidden="1">
      <c r="A10291">
        <v>4096</v>
      </c>
      <c r="B10291">
        <v>58</v>
      </c>
      <c r="C10291" t="s">
        <v>39</v>
      </c>
      <c r="D10291">
        <v>9</v>
      </c>
      <c r="E10291">
        <v>3737.6950202457901</v>
      </c>
      <c r="F10291">
        <v>1739.4268658877345</v>
      </c>
      <c r="G10291">
        <v>8908.1022240930106</v>
      </c>
      <c r="H10291">
        <v>12893.803184873001</v>
      </c>
      <c r="I10291">
        <v>13859.283195293299</v>
      </c>
      <c r="J10291">
        <v>15982.754789557301</v>
      </c>
      <c r="K10291">
        <v>36604.582051207297</v>
      </c>
      <c r="L10291">
        <v>107813.677962407</v>
      </c>
      <c r="M10291">
        <v>132942.887688346</v>
      </c>
      <c r="N10291">
        <v>204903.75203068301</v>
      </c>
      <c r="O10291">
        <v>271579.23010628601</v>
      </c>
      <c r="Q10291" t="str">
        <f>VLOOKUP(A10291,Lookup_Tables!$D$2:$E$7,2,FALSE)</f>
        <v>PF</v>
      </c>
      <c r="R10291" t="str">
        <f>IFERROR(VLOOKUP(D10291,Lookup_Tables!$A$2:$B$21,2,FALSE),"All")</f>
        <v>Pub Admin Bldg</v>
      </c>
    </row>
    <row r="10292" spans="1:18" hidden="1">
      <c r="A10292">
        <v>4096</v>
      </c>
      <c r="B10292">
        <v>58</v>
      </c>
      <c r="C10292" t="s">
        <v>38</v>
      </c>
      <c r="D10292">
        <v>10</v>
      </c>
      <c r="E10292">
        <v>547611.46356452105</v>
      </c>
      <c r="F10292">
        <v>161494.33217412361</v>
      </c>
      <c r="G10292">
        <v>303219.31167307799</v>
      </c>
      <c r="H10292">
        <v>2367559.3766520401</v>
      </c>
      <c r="I10292">
        <v>3076646.4580549402</v>
      </c>
      <c r="J10292">
        <v>6859977.4000819204</v>
      </c>
      <c r="K10292">
        <v>14616080.067465801</v>
      </c>
      <c r="L10292">
        <v>23795490.790308401</v>
      </c>
      <c r="M10292">
        <v>27906934.400995299</v>
      </c>
      <c r="N10292">
        <v>37563902.303313501</v>
      </c>
      <c r="O10292">
        <v>52264856.868129604</v>
      </c>
      <c r="Q10292" t="str">
        <f>VLOOKUP(A10292,Lookup_Tables!$D$2:$E$7,2,FALSE)</f>
        <v>PF</v>
      </c>
      <c r="R10292" t="str">
        <f>IFERROR(VLOOKUP(D10292,Lookup_Tables!$A$2:$B$21,2,FALSE),"All")</f>
        <v>Pub School</v>
      </c>
    </row>
    <row r="10293" spans="1:18" hidden="1">
      <c r="A10293">
        <v>4096</v>
      </c>
      <c r="B10293">
        <v>58</v>
      </c>
      <c r="C10293" t="s">
        <v>39</v>
      </c>
      <c r="D10293">
        <v>10</v>
      </c>
      <c r="E10293">
        <v>535700.29248077504</v>
      </c>
      <c r="F10293">
        <v>156276.1996030804</v>
      </c>
      <c r="G10293">
        <v>286452.00053178699</v>
      </c>
      <c r="H10293">
        <v>2275656.7450285801</v>
      </c>
      <c r="I10293">
        <v>3071656.7113011498</v>
      </c>
      <c r="J10293">
        <v>6763200.5706245396</v>
      </c>
      <c r="K10293">
        <v>14299051.9612661</v>
      </c>
      <c r="L10293">
        <v>23357640.9242066</v>
      </c>
      <c r="M10293">
        <v>27122881.149189599</v>
      </c>
      <c r="N10293">
        <v>37563902.303313501</v>
      </c>
      <c r="O10293">
        <v>51815936.676439598</v>
      </c>
      <c r="Q10293" t="str">
        <f>VLOOKUP(A10293,Lookup_Tables!$D$2:$E$7,2,FALSE)</f>
        <v>PF</v>
      </c>
      <c r="R10293" t="str">
        <f>IFERROR(VLOOKUP(D10293,Lookup_Tables!$A$2:$B$21,2,FALSE),"All")</f>
        <v>Pub School</v>
      </c>
    </row>
    <row r="10294" spans="1:18" hidden="1">
      <c r="A10294">
        <v>4096</v>
      </c>
      <c r="B10294">
        <v>58</v>
      </c>
      <c r="C10294" t="s">
        <v>38</v>
      </c>
      <c r="D10294">
        <v>11</v>
      </c>
      <c r="E10294">
        <v>76174.499163480403</v>
      </c>
      <c r="F10294">
        <v>25608.248771600607</v>
      </c>
      <c r="G10294">
        <v>0</v>
      </c>
      <c r="H10294">
        <v>0</v>
      </c>
      <c r="I10294">
        <v>0</v>
      </c>
      <c r="J10294">
        <v>539967.17044671695</v>
      </c>
      <c r="K10294">
        <v>2086943.82393104</v>
      </c>
      <c r="L10294">
        <v>4392247.6439318797</v>
      </c>
      <c r="M10294">
        <v>5440733.2128379</v>
      </c>
      <c r="N10294">
        <v>8078103.1495235497</v>
      </c>
      <c r="O10294">
        <v>11380042.3486262</v>
      </c>
      <c r="Q10294" t="str">
        <f>VLOOKUP(A10294,Lookup_Tables!$D$2:$E$7,2,FALSE)</f>
        <v>PF</v>
      </c>
      <c r="R10294" t="str">
        <f>IFERROR(VLOOKUP(D10294,Lookup_Tables!$A$2:$B$21,2,FALSE),"All")</f>
        <v>Pub Univ</v>
      </c>
    </row>
    <row r="10295" spans="1:18" hidden="1">
      <c r="A10295">
        <v>4096</v>
      </c>
      <c r="B10295">
        <v>58</v>
      </c>
      <c r="C10295" t="s">
        <v>39</v>
      </c>
      <c r="D10295">
        <v>11</v>
      </c>
      <c r="E10295">
        <v>75893.118075841601</v>
      </c>
      <c r="F10295">
        <v>25638.613066803933</v>
      </c>
      <c r="G10295">
        <v>0</v>
      </c>
      <c r="H10295">
        <v>0</v>
      </c>
      <c r="I10295">
        <v>0</v>
      </c>
      <c r="J10295">
        <v>508792.63216250401</v>
      </c>
      <c r="K10295">
        <v>2086943.82393104</v>
      </c>
      <c r="L10295">
        <v>4392247.6439318797</v>
      </c>
      <c r="M10295">
        <v>5440733.2128379</v>
      </c>
      <c r="N10295">
        <v>8078103.1495235497</v>
      </c>
      <c r="O10295">
        <v>11380042.3486262</v>
      </c>
      <c r="Q10295" t="str">
        <f>VLOOKUP(A10295,Lookup_Tables!$D$2:$E$7,2,FALSE)</f>
        <v>PF</v>
      </c>
      <c r="R10295" t="str">
        <f>IFERROR(VLOOKUP(D10295,Lookup_Tables!$A$2:$B$21,2,FALSE),"All")</f>
        <v>Pub Univ</v>
      </c>
    </row>
    <row r="10296" spans="1:18" hidden="1">
      <c r="A10296">
        <v>4096</v>
      </c>
      <c r="B10296">
        <v>58</v>
      </c>
      <c r="C10296" t="s">
        <v>38</v>
      </c>
      <c r="D10296">
        <v>13</v>
      </c>
      <c r="E10296">
        <v>375869.38742751803</v>
      </c>
      <c r="F10296">
        <v>123352.47289935703</v>
      </c>
      <c r="G10296">
        <v>229188.92923810601</v>
      </c>
      <c r="H10296">
        <v>1183968.1583281099</v>
      </c>
      <c r="I10296">
        <v>1598874.8730375799</v>
      </c>
      <c r="J10296">
        <v>3507957.4168141801</v>
      </c>
      <c r="K10296">
        <v>8323059.8292328697</v>
      </c>
      <c r="L10296">
        <v>16748975.653662</v>
      </c>
      <c r="M10296">
        <v>20021877.1895517</v>
      </c>
      <c r="N10296">
        <v>30043738.775154199</v>
      </c>
      <c r="O10296">
        <v>46022785.338649496</v>
      </c>
      <c r="Q10296" t="str">
        <f>VLOOKUP(A10296,Lookup_Tables!$D$2:$E$7,2,FALSE)</f>
        <v>PF</v>
      </c>
      <c r="R10296" t="str">
        <f>IFERROR(VLOOKUP(D10296,Lookup_Tables!$A$2:$B$21,2,FALSE),"All")</f>
        <v>Residual Inst</v>
      </c>
    </row>
    <row r="10297" spans="1:18" hidden="1">
      <c r="A10297">
        <v>4096</v>
      </c>
      <c r="B10297">
        <v>58</v>
      </c>
      <c r="C10297" t="s">
        <v>39</v>
      </c>
      <c r="D10297">
        <v>13</v>
      </c>
      <c r="E10297">
        <v>366595.11549143097</v>
      </c>
      <c r="F10297">
        <v>120269.4164492944</v>
      </c>
      <c r="G10297">
        <v>198422.968499398</v>
      </c>
      <c r="H10297">
        <v>1146121.7797805499</v>
      </c>
      <c r="I10297">
        <v>1504660.4229264201</v>
      </c>
      <c r="J10297">
        <v>3430227.3187337099</v>
      </c>
      <c r="K10297">
        <v>7983664.2354279105</v>
      </c>
      <c r="L10297">
        <v>16552054.524882801</v>
      </c>
      <c r="M10297">
        <v>19939417.6943461</v>
      </c>
      <c r="N10297">
        <v>30043738.775154199</v>
      </c>
      <c r="O10297">
        <v>46022148.236539699</v>
      </c>
      <c r="Q10297" t="str">
        <f>VLOOKUP(A10297,Lookup_Tables!$D$2:$E$7,2,FALSE)</f>
        <v>PF</v>
      </c>
      <c r="R10297" t="str">
        <f>IFERROR(VLOOKUP(D10297,Lookup_Tables!$A$2:$B$21,2,FALSE),"All")</f>
        <v>Residual Inst</v>
      </c>
    </row>
    <row r="10298" spans="1:18" hidden="1">
      <c r="A10298">
        <v>4096</v>
      </c>
      <c r="B10298">
        <v>58</v>
      </c>
      <c r="C10298" t="s">
        <v>38</v>
      </c>
      <c r="D10298">
        <v>14</v>
      </c>
      <c r="E10298">
        <v>717786.11911863298</v>
      </c>
      <c r="F10298">
        <v>228311.1274987068</v>
      </c>
      <c r="G10298">
        <v>317301.70084591501</v>
      </c>
      <c r="H10298">
        <v>2838464.3834932698</v>
      </c>
      <c r="I10298">
        <v>3857520.9257074399</v>
      </c>
      <c r="J10298">
        <v>7554535.5186003698</v>
      </c>
      <c r="K10298">
        <v>17987504.751815502</v>
      </c>
      <c r="L10298">
        <v>30256351.641655199</v>
      </c>
      <c r="M10298">
        <v>35564621.647328801</v>
      </c>
      <c r="N10298">
        <v>54085734.098149598</v>
      </c>
      <c r="O10298">
        <v>79125976.753761798</v>
      </c>
      <c r="Q10298" t="str">
        <f>VLOOKUP(A10298,Lookup_Tables!$D$2:$E$7,2,FALSE)</f>
        <v>PF</v>
      </c>
      <c r="R10298" t="str">
        <f>IFERROR(VLOOKUP(D10298,Lookup_Tables!$A$2:$B$21,2,FALSE),"All")</f>
        <v>Road</v>
      </c>
    </row>
    <row r="10299" spans="1:18" hidden="1">
      <c r="A10299">
        <v>4096</v>
      </c>
      <c r="B10299">
        <v>58</v>
      </c>
      <c r="C10299" t="s">
        <v>39</v>
      </c>
      <c r="D10299">
        <v>14</v>
      </c>
      <c r="E10299">
        <v>703462.00606304395</v>
      </c>
      <c r="F10299">
        <v>227260.64254585892</v>
      </c>
      <c r="G10299">
        <v>302044.91016036598</v>
      </c>
      <c r="H10299">
        <v>2821657.0154933799</v>
      </c>
      <c r="I10299">
        <v>3777513.2719429298</v>
      </c>
      <c r="J10299">
        <v>7433765.23562341</v>
      </c>
      <c r="K10299">
        <v>16718518.230701201</v>
      </c>
      <c r="L10299">
        <v>29309138.2426732</v>
      </c>
      <c r="M10299">
        <v>34570950.404962502</v>
      </c>
      <c r="N10299">
        <v>53393522.381788902</v>
      </c>
      <c r="O10299">
        <v>79125976.753761798</v>
      </c>
      <c r="Q10299" t="str">
        <f>VLOOKUP(A10299,Lookup_Tables!$D$2:$E$7,2,FALSE)</f>
        <v>PF</v>
      </c>
      <c r="R10299" t="str">
        <f>IFERROR(VLOOKUP(D10299,Lookup_Tables!$A$2:$B$21,2,FALSE),"All")</f>
        <v>Road</v>
      </c>
    </row>
    <row r="10300" spans="1:18" hidden="1">
      <c r="A10300">
        <v>4096</v>
      </c>
      <c r="B10300">
        <v>58</v>
      </c>
      <c r="C10300" t="s">
        <v>38</v>
      </c>
      <c r="D10300">
        <v>15</v>
      </c>
      <c r="E10300">
        <v>33069032.732537199</v>
      </c>
      <c r="F10300">
        <v>11592982.274326116</v>
      </c>
      <c r="G10300">
        <v>41402916.563637301</v>
      </c>
      <c r="H10300">
        <v>136322788.73224699</v>
      </c>
      <c r="I10300">
        <v>179895544.911452</v>
      </c>
      <c r="J10300">
        <v>350447917.05919302</v>
      </c>
      <c r="K10300">
        <v>741982467.10305703</v>
      </c>
      <c r="L10300">
        <v>1175757572.3118999</v>
      </c>
      <c r="M10300">
        <v>1398694032.4230499</v>
      </c>
      <c r="N10300">
        <v>1837661200.6692901</v>
      </c>
      <c r="O10300">
        <v>2659251408.6665201</v>
      </c>
      <c r="Q10300" t="str">
        <f>VLOOKUP(A10300,Lookup_Tables!$D$2:$E$7,2,FALSE)</f>
        <v>PF</v>
      </c>
      <c r="R10300" t="str">
        <f>IFERROR(VLOOKUP(D10300,Lookup_Tables!$A$2:$B$21,2,FALSE),"All")</f>
        <v>All</v>
      </c>
    </row>
    <row r="10301" spans="1:18" hidden="1">
      <c r="A10301">
        <v>4096</v>
      </c>
      <c r="B10301">
        <v>58</v>
      </c>
      <c r="C10301" t="s">
        <v>39</v>
      </c>
      <c r="D10301">
        <v>15</v>
      </c>
      <c r="E10301">
        <v>31607569.4007845</v>
      </c>
      <c r="F10301">
        <v>11060070.381064445</v>
      </c>
      <c r="G10301">
        <v>36782371.464982003</v>
      </c>
      <c r="H10301">
        <v>127737339.464626</v>
      </c>
      <c r="I10301">
        <v>171882991.72586599</v>
      </c>
      <c r="J10301">
        <v>344496676.86221498</v>
      </c>
      <c r="K10301">
        <v>678411104.27955699</v>
      </c>
      <c r="L10301">
        <v>1152314456.2985201</v>
      </c>
      <c r="M10301">
        <v>1379740765.67628</v>
      </c>
      <c r="N10301">
        <v>1837661200.6692901</v>
      </c>
      <c r="O10301">
        <v>2610721914.5239501</v>
      </c>
      <c r="Q10301" t="str">
        <f>VLOOKUP(A10301,Lookup_Tables!$D$2:$E$7,2,FALSE)</f>
        <v>PF</v>
      </c>
      <c r="R10301" t="str">
        <f>IFERROR(VLOOKUP(D10301,Lookup_Tables!$A$2:$B$21,2,FALSE),"All")</f>
        <v>All</v>
      </c>
    </row>
    <row r="10302" spans="1:18" hidden="1">
      <c r="A10302">
        <v>4096</v>
      </c>
      <c r="B10302">
        <v>58</v>
      </c>
      <c r="C10302" t="s">
        <v>38</v>
      </c>
      <c r="D10302">
        <v>16</v>
      </c>
      <c r="E10302">
        <v>2478796.2051059199</v>
      </c>
      <c r="F10302">
        <v>788509.36074244324</v>
      </c>
      <c r="G10302">
        <v>1422964.35451058</v>
      </c>
      <c r="H10302">
        <v>9022900.5510733593</v>
      </c>
      <c r="I10302">
        <v>13233033.5677948</v>
      </c>
      <c r="J10302">
        <v>26511727.268465601</v>
      </c>
      <c r="K10302">
        <v>59750747.354350202</v>
      </c>
      <c r="L10302">
        <v>102721339.56513</v>
      </c>
      <c r="M10302">
        <v>124797671.676725</v>
      </c>
      <c r="N10302">
        <v>180699895.889714</v>
      </c>
      <c r="O10302">
        <v>271428290.950831</v>
      </c>
      <c r="Q10302" t="str">
        <f>VLOOKUP(A10302,Lookup_Tables!$D$2:$E$7,2,FALSE)</f>
        <v>PF</v>
      </c>
      <c r="R10302" t="str">
        <f>IFERROR(VLOOKUP(D10302,Lookup_Tables!$A$2:$B$21,2,FALSE),"All")</f>
        <v>Government_Loss</v>
      </c>
    </row>
    <row r="10303" spans="1:18" hidden="1">
      <c r="A10303">
        <v>4096</v>
      </c>
      <c r="B10303">
        <v>58</v>
      </c>
      <c r="C10303" t="s">
        <v>39</v>
      </c>
      <c r="D10303">
        <v>16</v>
      </c>
      <c r="E10303">
        <v>2420322.4891198599</v>
      </c>
      <c r="F10303">
        <v>762699.08867140161</v>
      </c>
      <c r="G10303">
        <v>1257534.00516697</v>
      </c>
      <c r="H10303">
        <v>8891782.3964156099</v>
      </c>
      <c r="I10303">
        <v>12979886.7135494</v>
      </c>
      <c r="J10303">
        <v>26005914.871111799</v>
      </c>
      <c r="K10303">
        <v>58522025.998373501</v>
      </c>
      <c r="L10303">
        <v>100306183.245673</v>
      </c>
      <c r="M10303">
        <v>123739947.95343401</v>
      </c>
      <c r="N10303">
        <v>178228612.44565299</v>
      </c>
      <c r="O10303">
        <v>271143697.97417903</v>
      </c>
      <c r="Q10303" t="str">
        <f>VLOOKUP(A10303,Lookup_Tables!$D$2:$E$7,2,FALSE)</f>
        <v>PF</v>
      </c>
      <c r="R10303" t="str">
        <f>IFERROR(VLOOKUP(D10303,Lookup_Tables!$A$2:$B$21,2,FALSE),"All")</f>
        <v>Government_Loss</v>
      </c>
    </row>
    <row r="10304" spans="1:18" hidden="1">
      <c r="A10304">
        <v>4096</v>
      </c>
      <c r="B10304">
        <v>58</v>
      </c>
      <c r="C10304" t="s">
        <v>38</v>
      </c>
      <c r="D10304">
        <v>17</v>
      </c>
      <c r="E10304">
        <v>2736992.0748323901</v>
      </c>
      <c r="F10304">
        <v>913532.09079893329</v>
      </c>
      <c r="G10304">
        <v>2619292.7944186698</v>
      </c>
      <c r="H10304">
        <v>11197360.6624754</v>
      </c>
      <c r="I10304">
        <v>15075208.2480003</v>
      </c>
      <c r="J10304">
        <v>29603965.181283198</v>
      </c>
      <c r="K10304">
        <v>64770526.376934402</v>
      </c>
      <c r="L10304">
        <v>102949343.910171</v>
      </c>
      <c r="M10304">
        <v>124765790.270046</v>
      </c>
      <c r="N10304">
        <v>172632952.11291999</v>
      </c>
      <c r="O10304">
        <v>245644421.310635</v>
      </c>
      <c r="Q10304" t="str">
        <f>VLOOKUP(A10304,Lookup_Tables!$D$2:$E$7,2,FALSE)</f>
        <v>PF</v>
      </c>
      <c r="R10304" t="str">
        <f>IFERROR(VLOOKUP(D10304,Lookup_Tables!$A$2:$B$21,2,FALSE),"All")</f>
        <v>Emergency_Loss</v>
      </c>
    </row>
    <row r="10305" spans="1:18" hidden="1">
      <c r="A10305">
        <v>4096</v>
      </c>
      <c r="B10305">
        <v>58</v>
      </c>
      <c r="C10305" t="s">
        <v>39</v>
      </c>
      <c r="D10305">
        <v>17</v>
      </c>
      <c r="E10305">
        <v>2640298.05082242</v>
      </c>
      <c r="F10305">
        <v>868097.61694759503</v>
      </c>
      <c r="G10305">
        <v>2283583.10663389</v>
      </c>
      <c r="H10305">
        <v>10815240.3925604</v>
      </c>
      <c r="I10305">
        <v>14673478.880066199</v>
      </c>
      <c r="J10305">
        <v>29385863.309806</v>
      </c>
      <c r="K10305">
        <v>61149420.696839601</v>
      </c>
      <c r="L10305">
        <v>102026905.714929</v>
      </c>
      <c r="M10305">
        <v>124102400.46884</v>
      </c>
      <c r="N10305">
        <v>172632952.11291999</v>
      </c>
      <c r="O10305">
        <v>244967077.305181</v>
      </c>
      <c r="Q10305" t="str">
        <f>VLOOKUP(A10305,Lookup_Tables!$D$2:$E$7,2,FALSE)</f>
        <v>PF</v>
      </c>
      <c r="R10305" t="str">
        <f>IFERROR(VLOOKUP(D10305,Lookup_Tables!$A$2:$B$21,2,FALSE),"All")</f>
        <v>Emergency_Loss</v>
      </c>
    </row>
    <row r="10306" spans="1:18" hidden="1">
      <c r="A10306">
        <v>4096</v>
      </c>
      <c r="B10306">
        <v>58</v>
      </c>
      <c r="C10306" t="s">
        <v>38</v>
      </c>
      <c r="D10306">
        <v>18</v>
      </c>
      <c r="E10306">
        <v>5215788.2799383104</v>
      </c>
      <c r="F10306">
        <v>1696856.3490480501</v>
      </c>
      <c r="G10306">
        <v>4127313.2878592</v>
      </c>
      <c r="H10306">
        <v>20424544.257474799</v>
      </c>
      <c r="I10306">
        <v>28521197.966694798</v>
      </c>
      <c r="J10306">
        <v>56791201.716730699</v>
      </c>
      <c r="K10306">
        <v>123161545.22419</v>
      </c>
      <c r="L10306">
        <v>200421598.61842701</v>
      </c>
      <c r="M10306">
        <v>251112932.64037901</v>
      </c>
      <c r="N10306">
        <v>351910715.66839302</v>
      </c>
      <c r="O10306">
        <v>516568969.81262302</v>
      </c>
      <c r="Q10306" t="str">
        <f>VLOOKUP(A10306,Lookup_Tables!$D$2:$E$7,2,FALSE)</f>
        <v>PF</v>
      </c>
      <c r="R10306" t="str">
        <f>IFERROR(VLOOKUP(D10306,Lookup_Tables!$A$2:$B$21,2,FALSE),"All")</f>
        <v>Govt_Plus_Emergency</v>
      </c>
    </row>
    <row r="10307" spans="1:18" hidden="1">
      <c r="A10307">
        <v>4096</v>
      </c>
      <c r="B10307">
        <v>58</v>
      </c>
      <c r="C10307" t="s">
        <v>39</v>
      </c>
      <c r="D10307">
        <v>18</v>
      </c>
      <c r="E10307">
        <v>5058962.0897334097</v>
      </c>
      <c r="F10307">
        <v>1627016.6016104603</v>
      </c>
      <c r="G10307">
        <v>3560685.59862593</v>
      </c>
      <c r="H10307">
        <v>19709989.651172899</v>
      </c>
      <c r="I10307">
        <v>27858766.6285019</v>
      </c>
      <c r="J10307">
        <v>55070394.2757679</v>
      </c>
      <c r="K10307">
        <v>120097309.485605</v>
      </c>
      <c r="L10307">
        <v>196870091.239407</v>
      </c>
      <c r="M10307">
        <v>249686077.136971</v>
      </c>
      <c r="N10307">
        <v>351910715.66839302</v>
      </c>
      <c r="O10307">
        <v>516110775.27936</v>
      </c>
      <c r="Q10307" t="str">
        <f>VLOOKUP(A10307,Lookup_Tables!$D$2:$E$7,2,FALSE)</f>
        <v>PF</v>
      </c>
      <c r="R10307" t="str">
        <f>IFERROR(VLOOKUP(D10307,Lookup_Tables!$A$2:$B$21,2,FALSE),"All")</f>
        <v>Govt_Plus_Emergency</v>
      </c>
    </row>
    <row r="10308" spans="1:18" hidden="1">
      <c r="A10308">
        <v>4096</v>
      </c>
      <c r="B10308">
        <v>59</v>
      </c>
      <c r="C10308" t="s">
        <v>38</v>
      </c>
      <c r="D10308">
        <v>0</v>
      </c>
      <c r="E10308">
        <v>6330177.2907801596</v>
      </c>
      <c r="F10308">
        <v>2131926.7926949291</v>
      </c>
      <c r="G10308">
        <v>14694987.8325883</v>
      </c>
      <c r="H10308">
        <v>37757761.383273304</v>
      </c>
      <c r="I10308">
        <v>44577335.176332504</v>
      </c>
      <c r="J10308">
        <v>71314090.289155707</v>
      </c>
      <c r="K10308">
        <v>122439929.783629</v>
      </c>
      <c r="L10308">
        <v>178338205.36662599</v>
      </c>
      <c r="M10308">
        <v>191437676.8028</v>
      </c>
      <c r="N10308">
        <v>254968879.20392501</v>
      </c>
      <c r="O10308">
        <v>328945382.63640398</v>
      </c>
      <c r="Q10308" t="str">
        <f>VLOOKUP(A10308,Lookup_Tables!$D$2:$E$7,2,FALSE)</f>
        <v>PF</v>
      </c>
      <c r="R10308" t="str">
        <f>IFERROR(VLOOKUP(D10308,Lookup_Tables!$A$2:$B$21,2,FALSE),"All")</f>
        <v>Private Assets</v>
      </c>
    </row>
    <row r="10309" spans="1:18" hidden="1">
      <c r="A10309">
        <v>4096</v>
      </c>
      <c r="B10309">
        <v>59</v>
      </c>
      <c r="C10309" t="s">
        <v>39</v>
      </c>
      <c r="D10309">
        <v>0</v>
      </c>
      <c r="E10309">
        <v>6081168.06805549</v>
      </c>
      <c r="F10309">
        <v>2066312.4354771655</v>
      </c>
      <c r="G10309">
        <v>13754890.9088984</v>
      </c>
      <c r="H10309">
        <v>35502289.099445499</v>
      </c>
      <c r="I10309">
        <v>42347518.136984199</v>
      </c>
      <c r="J10309">
        <v>68882159.927319601</v>
      </c>
      <c r="K10309">
        <v>114207223.40199301</v>
      </c>
      <c r="L10309">
        <v>173984578.21586901</v>
      </c>
      <c r="M10309">
        <v>186863760.21432099</v>
      </c>
      <c r="N10309">
        <v>251731500.808348</v>
      </c>
      <c r="O10309">
        <v>328945382.63640398</v>
      </c>
      <c r="Q10309" t="str">
        <f>VLOOKUP(A10309,Lookup_Tables!$D$2:$E$7,2,FALSE)</f>
        <v>PF</v>
      </c>
      <c r="R10309" t="str">
        <f>IFERROR(VLOOKUP(D10309,Lookup_Tables!$A$2:$B$21,2,FALSE),"All")</f>
        <v>Private Assets</v>
      </c>
    </row>
    <row r="10310" spans="1:18" hidden="1">
      <c r="A10310">
        <v>4096</v>
      </c>
      <c r="B10310">
        <v>59</v>
      </c>
      <c r="C10310" t="s">
        <v>38</v>
      </c>
      <c r="D10310">
        <v>1</v>
      </c>
      <c r="E10310">
        <v>113094.86397810301</v>
      </c>
      <c r="F10310">
        <v>33090.217352990381</v>
      </c>
      <c r="G10310">
        <v>91746.277835146495</v>
      </c>
      <c r="H10310">
        <v>970879.84589698596</v>
      </c>
      <c r="I10310">
        <v>1221093.1428913199</v>
      </c>
      <c r="J10310">
        <v>1736452.8025390599</v>
      </c>
      <c r="K10310">
        <v>2585475.02057466</v>
      </c>
      <c r="L10310">
        <v>3430136.8225585301</v>
      </c>
      <c r="M10310">
        <v>3815940.17088708</v>
      </c>
      <c r="N10310">
        <v>4593120.9463506304</v>
      </c>
      <c r="O10310">
        <v>5799055.3389034299</v>
      </c>
      <c r="Q10310" t="str">
        <f>VLOOKUP(A10310,Lookup_Tables!$D$2:$E$7,2,FALSE)</f>
        <v>PF</v>
      </c>
      <c r="R10310" t="str">
        <f>IFERROR(VLOOKUP(D10310,Lookup_Tables!$A$2:$B$21,2,FALSE),"All")</f>
        <v>Airport</v>
      </c>
    </row>
    <row r="10311" spans="1:18" hidden="1">
      <c r="A10311">
        <v>4096</v>
      </c>
      <c r="B10311">
        <v>59</v>
      </c>
      <c r="C10311" t="s">
        <v>39</v>
      </c>
      <c r="D10311">
        <v>1</v>
      </c>
      <c r="E10311">
        <v>110302.273620854</v>
      </c>
      <c r="F10311">
        <v>32209.470739568351</v>
      </c>
      <c r="G10311">
        <v>91746.277835146495</v>
      </c>
      <c r="H10311">
        <v>942001.213975508</v>
      </c>
      <c r="I10311">
        <v>1196267.90001439</v>
      </c>
      <c r="J10311">
        <v>1690577.2150490901</v>
      </c>
      <c r="K10311">
        <v>2513301.2572931098</v>
      </c>
      <c r="L10311">
        <v>3328947.31729723</v>
      </c>
      <c r="M10311">
        <v>3645514.7750101602</v>
      </c>
      <c r="N10311">
        <v>4502770.1500117099</v>
      </c>
      <c r="O10311">
        <v>5762754.8444181904</v>
      </c>
      <c r="Q10311" t="str">
        <f>VLOOKUP(A10311,Lookup_Tables!$D$2:$E$7,2,FALSE)</f>
        <v>PF</v>
      </c>
      <c r="R10311" t="str">
        <f>IFERROR(VLOOKUP(D10311,Lookup_Tables!$A$2:$B$21,2,FALSE),"All")</f>
        <v>Airport</v>
      </c>
    </row>
    <row r="10312" spans="1:18" hidden="1">
      <c r="A10312">
        <v>4096</v>
      </c>
      <c r="B10312">
        <v>59</v>
      </c>
      <c r="C10312" t="s">
        <v>38</v>
      </c>
      <c r="D10312">
        <v>2</v>
      </c>
      <c r="E10312">
        <v>839052.22190446896</v>
      </c>
      <c r="F10312">
        <v>251824.57688429113</v>
      </c>
      <c r="G10312">
        <v>362033.11827528902</v>
      </c>
      <c r="H10312">
        <v>4555501.1904576104</v>
      </c>
      <c r="I10312">
        <v>6370600.3868364096</v>
      </c>
      <c r="J10312">
        <v>11388251.625220099</v>
      </c>
      <c r="K10312">
        <v>22195902.132507399</v>
      </c>
      <c r="L10312">
        <v>32892162.601397</v>
      </c>
      <c r="M10312">
        <v>35785191.646993697</v>
      </c>
      <c r="N10312">
        <v>53339760.612801999</v>
      </c>
      <c r="O10312">
        <v>67529984.123530507</v>
      </c>
      <c r="Q10312" t="str">
        <f>VLOOKUP(A10312,Lookup_Tables!$D$2:$E$7,2,FALSE)</f>
        <v>PF</v>
      </c>
      <c r="R10312" t="str">
        <f>IFERROR(VLOOKUP(D10312,Lookup_Tables!$A$2:$B$21,2,FALSE),"All")</f>
        <v>Bridge</v>
      </c>
    </row>
    <row r="10313" spans="1:18" hidden="1">
      <c r="A10313">
        <v>4096</v>
      </c>
      <c r="B10313">
        <v>59</v>
      </c>
      <c r="C10313" t="s">
        <v>39</v>
      </c>
      <c r="D10313">
        <v>2</v>
      </c>
      <c r="E10313">
        <v>827785.82744320505</v>
      </c>
      <c r="F10313">
        <v>245612.72016446653</v>
      </c>
      <c r="G10313">
        <v>347662.725831758</v>
      </c>
      <c r="H10313">
        <v>4518192.2292278996</v>
      </c>
      <c r="I10313">
        <v>6259865.3797672195</v>
      </c>
      <c r="J10313">
        <v>11341255.347242599</v>
      </c>
      <c r="K10313">
        <v>22195902.132507399</v>
      </c>
      <c r="L10313">
        <v>32892162.601397</v>
      </c>
      <c r="M10313">
        <v>35785191.646993697</v>
      </c>
      <c r="N10313">
        <v>52110538.684724599</v>
      </c>
      <c r="O10313">
        <v>66762047.560922697</v>
      </c>
      <c r="Q10313" t="str">
        <f>VLOOKUP(A10313,Lookup_Tables!$D$2:$E$7,2,FALSE)</f>
        <v>PF</v>
      </c>
      <c r="R10313" t="str">
        <f>IFERROR(VLOOKUP(D10313,Lookup_Tables!$A$2:$B$21,2,FALSE),"All")</f>
        <v>Bridge</v>
      </c>
    </row>
    <row r="10314" spans="1:18" hidden="1">
      <c r="A10314">
        <v>4096</v>
      </c>
      <c r="B10314">
        <v>59</v>
      </c>
      <c r="C10314" t="s">
        <v>38</v>
      </c>
      <c r="D10314">
        <v>3</v>
      </c>
      <c r="E10314">
        <v>19452.680183779601</v>
      </c>
      <c r="F10314">
        <v>5655.8047507501797</v>
      </c>
      <c r="G10314">
        <v>36003.546481507903</v>
      </c>
      <c r="H10314">
        <v>139189.19271526299</v>
      </c>
      <c r="I10314">
        <v>171441.688507538</v>
      </c>
      <c r="J10314">
        <v>264286.288725878</v>
      </c>
      <c r="K10314">
        <v>408996.036300176</v>
      </c>
      <c r="L10314">
        <v>569306.85297986201</v>
      </c>
      <c r="M10314">
        <v>641539.40795058699</v>
      </c>
      <c r="N10314">
        <v>860010.94928219798</v>
      </c>
      <c r="O10314">
        <v>1022605.93318878</v>
      </c>
      <c r="Q10314" t="str">
        <f>VLOOKUP(A10314,Lookup_Tables!$D$2:$E$7,2,FALSE)</f>
        <v>PF</v>
      </c>
      <c r="R10314" t="str">
        <f>IFERROR(VLOOKUP(D10314,Lookup_Tables!$A$2:$B$21,2,FALSE),"All")</f>
        <v>Govt Hosp</v>
      </c>
    </row>
    <row r="10315" spans="1:18" hidden="1">
      <c r="A10315">
        <v>4096</v>
      </c>
      <c r="B10315">
        <v>59</v>
      </c>
      <c r="C10315" t="s">
        <v>39</v>
      </c>
      <c r="D10315">
        <v>3</v>
      </c>
      <c r="E10315">
        <v>18981.4490603177</v>
      </c>
      <c r="F10315">
        <v>5592.6638231717588</v>
      </c>
      <c r="G10315">
        <v>34512.056089398298</v>
      </c>
      <c r="H10315">
        <v>135003.172302986</v>
      </c>
      <c r="I10315">
        <v>166253.30712728301</v>
      </c>
      <c r="J10315">
        <v>252372.900695858</v>
      </c>
      <c r="K10315">
        <v>402094.40651560301</v>
      </c>
      <c r="L10315">
        <v>562577.95500632003</v>
      </c>
      <c r="M10315">
        <v>615088.52746331703</v>
      </c>
      <c r="N10315">
        <v>851768.08290714805</v>
      </c>
      <c r="O10315">
        <v>1022605.93318878</v>
      </c>
      <c r="Q10315" t="str">
        <f>VLOOKUP(A10315,Lookup_Tables!$D$2:$E$7,2,FALSE)</f>
        <v>PF</v>
      </c>
      <c r="R10315" t="str">
        <f>IFERROR(VLOOKUP(D10315,Lookup_Tables!$A$2:$B$21,2,FALSE),"All")</f>
        <v>Govt Hosp</v>
      </c>
    </row>
    <row r="10316" spans="1:18" hidden="1">
      <c r="A10316">
        <v>4096</v>
      </c>
      <c r="B10316">
        <v>59</v>
      </c>
      <c r="C10316" t="s">
        <v>38</v>
      </c>
      <c r="D10316">
        <v>4</v>
      </c>
      <c r="E10316">
        <v>19346.829652430399</v>
      </c>
      <c r="F10316">
        <v>7756.4689269884093</v>
      </c>
      <c r="G10316">
        <v>62509.833668898304</v>
      </c>
      <c r="H10316">
        <v>126387.024738355</v>
      </c>
      <c r="I10316">
        <v>138004.03548825701</v>
      </c>
      <c r="J10316">
        <v>176970.68484142801</v>
      </c>
      <c r="K10316">
        <v>237483.41778351201</v>
      </c>
      <c r="L10316">
        <v>332614.88684912497</v>
      </c>
      <c r="M10316">
        <v>365697.076618878</v>
      </c>
      <c r="N10316">
        <v>490481.73470822198</v>
      </c>
      <c r="O10316">
        <v>645522.06047205604</v>
      </c>
      <c r="Q10316" t="str">
        <f>VLOOKUP(A10316,Lookup_Tables!$D$2:$E$7,2,FALSE)</f>
        <v>PF</v>
      </c>
      <c r="R10316" t="str">
        <f>IFERROR(VLOOKUP(D10316,Lookup_Tables!$A$2:$B$21,2,FALSE),"All")</f>
        <v>Govt Med Fac</v>
      </c>
    </row>
    <row r="10317" spans="1:18" hidden="1">
      <c r="A10317">
        <v>4096</v>
      </c>
      <c r="B10317">
        <v>59</v>
      </c>
      <c r="C10317" t="s">
        <v>39</v>
      </c>
      <c r="D10317">
        <v>4</v>
      </c>
      <c r="E10317">
        <v>17977.462240220801</v>
      </c>
      <c r="F10317">
        <v>7246.8895034784346</v>
      </c>
      <c r="G10317">
        <v>57908.8779353543</v>
      </c>
      <c r="H10317">
        <v>117003.31244992799</v>
      </c>
      <c r="I10317">
        <v>127299.66800460999</v>
      </c>
      <c r="J10317">
        <v>156578.85943452199</v>
      </c>
      <c r="K10317">
        <v>223055.41162237999</v>
      </c>
      <c r="L10317">
        <v>308049.77218188602</v>
      </c>
      <c r="M10317">
        <v>345401.45476579398</v>
      </c>
      <c r="N10317">
        <v>453248.71057198901</v>
      </c>
      <c r="O10317">
        <v>645522.06047205604</v>
      </c>
      <c r="Q10317" t="str">
        <f>VLOOKUP(A10317,Lookup_Tables!$D$2:$E$7,2,FALSE)</f>
        <v>PF</v>
      </c>
      <c r="R10317" t="str">
        <f>IFERROR(VLOOKUP(D10317,Lookup_Tables!$A$2:$B$21,2,FALSE),"All")</f>
        <v>Govt Med Fac</v>
      </c>
    </row>
    <row r="10318" spans="1:18" hidden="1">
      <c r="A10318">
        <v>4096</v>
      </c>
      <c r="B10318">
        <v>59</v>
      </c>
      <c r="C10318" t="s">
        <v>38</v>
      </c>
      <c r="D10318">
        <v>6</v>
      </c>
      <c r="E10318">
        <v>13233.5315946064</v>
      </c>
      <c r="F10318">
        <v>3351.4811510758318</v>
      </c>
      <c r="G10318">
        <v>0</v>
      </c>
      <c r="H10318">
        <v>48339.464197835798</v>
      </c>
      <c r="I10318">
        <v>93232.192973582307</v>
      </c>
      <c r="J10318">
        <v>213132.81420199201</v>
      </c>
      <c r="K10318">
        <v>416557.46667590301</v>
      </c>
      <c r="L10318">
        <v>615234.678027316</v>
      </c>
      <c r="M10318">
        <v>675720.14509431296</v>
      </c>
      <c r="N10318">
        <v>896907.04981183098</v>
      </c>
      <c r="O10318">
        <v>1238994.09877912</v>
      </c>
      <c r="Q10318" t="str">
        <f>VLOOKUP(A10318,Lookup_Tables!$D$2:$E$7,2,FALSE)</f>
        <v>PF</v>
      </c>
      <c r="R10318" t="str">
        <f>IFERROR(VLOOKUP(D10318,Lookup_Tables!$A$2:$B$21,2,FALSE),"All")</f>
        <v>Port</v>
      </c>
    </row>
    <row r="10319" spans="1:18" hidden="1">
      <c r="A10319">
        <v>4096</v>
      </c>
      <c r="B10319">
        <v>59</v>
      </c>
      <c r="C10319" t="s">
        <v>39</v>
      </c>
      <c r="D10319">
        <v>6</v>
      </c>
      <c r="E10319">
        <v>13109.3875414919</v>
      </c>
      <c r="F10319">
        <v>3273.1735057825317</v>
      </c>
      <c r="G10319">
        <v>0</v>
      </c>
      <c r="H10319">
        <v>48339.464197835798</v>
      </c>
      <c r="I10319">
        <v>93232.192973582307</v>
      </c>
      <c r="J10319">
        <v>213132.81420199201</v>
      </c>
      <c r="K10319">
        <v>413084.06393314502</v>
      </c>
      <c r="L10319">
        <v>615162.82737345702</v>
      </c>
      <c r="M10319">
        <v>675720.14509431296</v>
      </c>
      <c r="N10319">
        <v>896907.04981183098</v>
      </c>
      <c r="O10319">
        <v>1210596.5553255701</v>
      </c>
      <c r="Q10319" t="str">
        <f>VLOOKUP(A10319,Lookup_Tables!$D$2:$E$7,2,FALSE)</f>
        <v>PF</v>
      </c>
      <c r="R10319" t="str">
        <f>IFERROR(VLOOKUP(D10319,Lookup_Tables!$A$2:$B$21,2,FALSE),"All")</f>
        <v>Port</v>
      </c>
    </row>
    <row r="10320" spans="1:18" hidden="1">
      <c r="A10320">
        <v>4096</v>
      </c>
      <c r="B10320">
        <v>59</v>
      </c>
      <c r="C10320" t="s">
        <v>38</v>
      </c>
      <c r="D10320">
        <v>8</v>
      </c>
      <c r="E10320">
        <v>5613.7991551295499</v>
      </c>
      <c r="F10320">
        <v>1904.2458392120411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43171.286002252797</v>
      </c>
      <c r="M10320">
        <v>112176.99909781299</v>
      </c>
      <c r="N10320">
        <v>1101091.38188076</v>
      </c>
      <c r="O10320">
        <v>2340936.6498388699</v>
      </c>
      <c r="Q10320" t="str">
        <f>VLOOKUP(A10320,Lookup_Tables!$D$2:$E$7,2,FALSE)</f>
        <v>PF</v>
      </c>
      <c r="R10320" t="str">
        <f>IFERROR(VLOOKUP(D10320,Lookup_Tables!$A$2:$B$21,2,FALSE),"All")</f>
        <v>Prison</v>
      </c>
    </row>
    <row r="10321" spans="1:18" hidden="1">
      <c r="A10321">
        <v>4096</v>
      </c>
      <c r="B10321">
        <v>59</v>
      </c>
      <c r="C10321" t="s">
        <v>39</v>
      </c>
      <c r="D10321">
        <v>8</v>
      </c>
      <c r="E10321">
        <v>5610.4780441619496</v>
      </c>
      <c r="F10321">
        <v>1900.9247282444408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43171.286002252797</v>
      </c>
      <c r="M10321">
        <v>112176.99909781299</v>
      </c>
      <c r="N10321">
        <v>1101091.38188076</v>
      </c>
      <c r="O10321">
        <v>2340936.6498388699</v>
      </c>
      <c r="Q10321" t="str">
        <f>VLOOKUP(A10321,Lookup_Tables!$D$2:$E$7,2,FALSE)</f>
        <v>PF</v>
      </c>
      <c r="R10321" t="str">
        <f>IFERROR(VLOOKUP(D10321,Lookup_Tables!$A$2:$B$21,2,FALSE),"All")</f>
        <v>Prison</v>
      </c>
    </row>
    <row r="10322" spans="1:18" hidden="1">
      <c r="A10322">
        <v>4096</v>
      </c>
      <c r="B10322">
        <v>59</v>
      </c>
      <c r="C10322" t="s">
        <v>38</v>
      </c>
      <c r="D10322">
        <v>9</v>
      </c>
      <c r="E10322">
        <v>33869.990963061697</v>
      </c>
      <c r="F10322">
        <v>11410.248976043033</v>
      </c>
      <c r="G10322">
        <v>93356.393240122095</v>
      </c>
      <c r="H10322">
        <v>295000.08361642301</v>
      </c>
      <c r="I10322">
        <v>330813.92421843001</v>
      </c>
      <c r="J10322">
        <v>422196.49300512602</v>
      </c>
      <c r="K10322">
        <v>518919.02846438799</v>
      </c>
      <c r="L10322">
        <v>625300.48798329197</v>
      </c>
      <c r="M10322">
        <v>669719.562427192</v>
      </c>
      <c r="N10322">
        <v>805002.44331571297</v>
      </c>
      <c r="O10322">
        <v>894536.83644233004</v>
      </c>
      <c r="Q10322" t="str">
        <f>VLOOKUP(A10322,Lookup_Tables!$D$2:$E$7,2,FALSE)</f>
        <v>PF</v>
      </c>
      <c r="R10322" t="str">
        <f>IFERROR(VLOOKUP(D10322,Lookup_Tables!$A$2:$B$21,2,FALSE),"All")</f>
        <v>Pub Admin Bldg</v>
      </c>
    </row>
    <row r="10323" spans="1:18" hidden="1">
      <c r="A10323">
        <v>4096</v>
      </c>
      <c r="B10323">
        <v>59</v>
      </c>
      <c r="C10323" t="s">
        <v>39</v>
      </c>
      <c r="D10323">
        <v>9</v>
      </c>
      <c r="E10323">
        <v>32046.010100678901</v>
      </c>
      <c r="F10323">
        <v>10815.804011914435</v>
      </c>
      <c r="G10323">
        <v>89872.285756733705</v>
      </c>
      <c r="H10323">
        <v>282086.026035483</v>
      </c>
      <c r="I10323">
        <v>314839.76316232397</v>
      </c>
      <c r="J10323">
        <v>392285.74545798299</v>
      </c>
      <c r="K10323">
        <v>489098.28875369002</v>
      </c>
      <c r="L10323">
        <v>578227.63232302398</v>
      </c>
      <c r="M10323">
        <v>624177.15007289196</v>
      </c>
      <c r="N10323">
        <v>708940.23646947602</v>
      </c>
      <c r="O10323">
        <v>855560.96951879596</v>
      </c>
      <c r="Q10323" t="str">
        <f>VLOOKUP(A10323,Lookup_Tables!$D$2:$E$7,2,FALSE)</f>
        <v>PF</v>
      </c>
      <c r="R10323" t="str">
        <f>IFERROR(VLOOKUP(D10323,Lookup_Tables!$A$2:$B$21,2,FALSE),"All")</f>
        <v>Pub Admin Bldg</v>
      </c>
    </row>
    <row r="10324" spans="1:18" hidden="1">
      <c r="A10324">
        <v>4096</v>
      </c>
      <c r="B10324">
        <v>59</v>
      </c>
      <c r="C10324" t="s">
        <v>38</v>
      </c>
      <c r="D10324">
        <v>10</v>
      </c>
      <c r="E10324">
        <v>250299.976786035</v>
      </c>
      <c r="F10324">
        <v>79782.632409006241</v>
      </c>
      <c r="G10324">
        <v>489568.130242532</v>
      </c>
      <c r="H10324">
        <v>1547697.9468185799</v>
      </c>
      <c r="I10324">
        <v>1891598.27941675</v>
      </c>
      <c r="J10324">
        <v>2955062.9444138398</v>
      </c>
      <c r="K10324">
        <v>4693306.9775617803</v>
      </c>
      <c r="L10324">
        <v>7742475.2286649104</v>
      </c>
      <c r="M10324">
        <v>8797564.5349286906</v>
      </c>
      <c r="N10324">
        <v>12284427.839405</v>
      </c>
      <c r="O10324">
        <v>14964764.534589499</v>
      </c>
      <c r="Q10324" t="str">
        <f>VLOOKUP(A10324,Lookup_Tables!$D$2:$E$7,2,FALSE)</f>
        <v>PF</v>
      </c>
      <c r="R10324" t="str">
        <f>IFERROR(VLOOKUP(D10324,Lookup_Tables!$A$2:$B$21,2,FALSE),"All")</f>
        <v>Pub School</v>
      </c>
    </row>
    <row r="10325" spans="1:18" hidden="1">
      <c r="A10325">
        <v>4096</v>
      </c>
      <c r="B10325">
        <v>59</v>
      </c>
      <c r="C10325" t="s">
        <v>39</v>
      </c>
      <c r="D10325">
        <v>10</v>
      </c>
      <c r="E10325">
        <v>241257.754237138</v>
      </c>
      <c r="F10325">
        <v>77701.845315785176</v>
      </c>
      <c r="G10325">
        <v>469163.67119773303</v>
      </c>
      <c r="H10325">
        <v>1461237.50615473</v>
      </c>
      <c r="I10325">
        <v>1758163.4889873201</v>
      </c>
      <c r="J10325">
        <v>2815283.88265695</v>
      </c>
      <c r="K10325">
        <v>4559802.1441994598</v>
      </c>
      <c r="L10325">
        <v>7411505.2265613498</v>
      </c>
      <c r="M10325">
        <v>8422544.0517361201</v>
      </c>
      <c r="N10325">
        <v>12054297.1840466</v>
      </c>
      <c r="O10325">
        <v>14959586.350066001</v>
      </c>
      <c r="Q10325" t="str">
        <f>VLOOKUP(A10325,Lookup_Tables!$D$2:$E$7,2,FALSE)</f>
        <v>PF</v>
      </c>
      <c r="R10325" t="str">
        <f>IFERROR(VLOOKUP(D10325,Lookup_Tables!$A$2:$B$21,2,FALSE),"All")</f>
        <v>Pub School</v>
      </c>
    </row>
    <row r="10326" spans="1:18" hidden="1">
      <c r="A10326">
        <v>4096</v>
      </c>
      <c r="B10326">
        <v>59</v>
      </c>
      <c r="C10326" t="s">
        <v>38</v>
      </c>
      <c r="D10326">
        <v>11</v>
      </c>
      <c r="E10326">
        <v>539558.37259493198</v>
      </c>
      <c r="F10326">
        <v>155708.03890556697</v>
      </c>
      <c r="G10326">
        <v>1820441.8879148201</v>
      </c>
      <c r="H10326">
        <v>4994553.7658901298</v>
      </c>
      <c r="I10326">
        <v>5455387.86580953</v>
      </c>
      <c r="J10326">
        <v>6882617.7535810601</v>
      </c>
      <c r="K10326">
        <v>8490684.3847777992</v>
      </c>
      <c r="L10326">
        <v>9644344.3935099896</v>
      </c>
      <c r="M10326">
        <v>10278672.2705663</v>
      </c>
      <c r="N10326">
        <v>11832805.6558515</v>
      </c>
      <c r="O10326">
        <v>15274197.917001201</v>
      </c>
      <c r="Q10326" t="str">
        <f>VLOOKUP(A10326,Lookup_Tables!$D$2:$E$7,2,FALSE)</f>
        <v>PF</v>
      </c>
      <c r="R10326" t="str">
        <f>IFERROR(VLOOKUP(D10326,Lookup_Tables!$A$2:$B$21,2,FALSE),"All")</f>
        <v>Pub Univ</v>
      </c>
    </row>
    <row r="10327" spans="1:18" hidden="1">
      <c r="A10327">
        <v>4096</v>
      </c>
      <c r="B10327">
        <v>59</v>
      </c>
      <c r="C10327" t="s">
        <v>39</v>
      </c>
      <c r="D10327">
        <v>11</v>
      </c>
      <c r="E10327">
        <v>514969.96014198998</v>
      </c>
      <c r="F10327">
        <v>149374.70883101725</v>
      </c>
      <c r="G10327">
        <v>1820441.8879148201</v>
      </c>
      <c r="H10327">
        <v>4737980.6312774196</v>
      </c>
      <c r="I10327">
        <v>5291951.2458572201</v>
      </c>
      <c r="J10327">
        <v>6416935.1090008998</v>
      </c>
      <c r="K10327">
        <v>8018805.1535858996</v>
      </c>
      <c r="L10327">
        <v>8997365.8647923805</v>
      </c>
      <c r="M10327">
        <v>9323488.7014047708</v>
      </c>
      <c r="N10327">
        <v>10599846.148803201</v>
      </c>
      <c r="O10327">
        <v>11715286.121696301</v>
      </c>
      <c r="Q10327" t="str">
        <f>VLOOKUP(A10327,Lookup_Tables!$D$2:$E$7,2,FALSE)</f>
        <v>PF</v>
      </c>
      <c r="R10327" t="str">
        <f>IFERROR(VLOOKUP(D10327,Lookup_Tables!$A$2:$B$21,2,FALSE),"All")</f>
        <v>Pub Univ</v>
      </c>
    </row>
    <row r="10328" spans="1:18" hidden="1">
      <c r="A10328">
        <v>4096</v>
      </c>
      <c r="B10328">
        <v>59</v>
      </c>
      <c r="C10328" t="s">
        <v>38</v>
      </c>
      <c r="D10328">
        <v>13</v>
      </c>
      <c r="E10328">
        <v>181862.376490903</v>
      </c>
      <c r="F10328">
        <v>64738.203819219678</v>
      </c>
      <c r="G10328">
        <v>582675.28415262105</v>
      </c>
      <c r="H10328">
        <v>1328167.77353383</v>
      </c>
      <c r="I10328">
        <v>1462605.15663508</v>
      </c>
      <c r="J10328">
        <v>1830689.8554632999</v>
      </c>
      <c r="K10328">
        <v>2566825.6060937201</v>
      </c>
      <c r="L10328">
        <v>3558580.74340257</v>
      </c>
      <c r="M10328">
        <v>3921244.7822553101</v>
      </c>
      <c r="N10328">
        <v>4745403.0768898297</v>
      </c>
      <c r="O10328">
        <v>6520302.1887194598</v>
      </c>
      <c r="Q10328" t="str">
        <f>VLOOKUP(A10328,Lookup_Tables!$D$2:$E$7,2,FALSE)</f>
        <v>PF</v>
      </c>
      <c r="R10328" t="str">
        <f>IFERROR(VLOOKUP(D10328,Lookup_Tables!$A$2:$B$21,2,FALSE),"All")</f>
        <v>Residual Inst</v>
      </c>
    </row>
    <row r="10329" spans="1:18" hidden="1">
      <c r="A10329">
        <v>4096</v>
      </c>
      <c r="B10329">
        <v>59</v>
      </c>
      <c r="C10329" t="s">
        <v>39</v>
      </c>
      <c r="D10329">
        <v>13</v>
      </c>
      <c r="E10329">
        <v>171566.42914990601</v>
      </c>
      <c r="F10329">
        <v>61226.421884670344</v>
      </c>
      <c r="G10329">
        <v>548272.90993005002</v>
      </c>
      <c r="H10329">
        <v>1238385.8403117899</v>
      </c>
      <c r="I10329">
        <v>1378685.48304216</v>
      </c>
      <c r="J10329">
        <v>1727326.8723219</v>
      </c>
      <c r="K10329">
        <v>2384638.48098356</v>
      </c>
      <c r="L10329">
        <v>3228730.3640523301</v>
      </c>
      <c r="M10329">
        <v>3643807.4050517301</v>
      </c>
      <c r="N10329">
        <v>4572145.9367786897</v>
      </c>
      <c r="O10329">
        <v>6520302.1887194598</v>
      </c>
      <c r="Q10329" t="str">
        <f>VLOOKUP(A10329,Lookup_Tables!$D$2:$E$7,2,FALSE)</f>
        <v>PF</v>
      </c>
      <c r="R10329" t="str">
        <f>IFERROR(VLOOKUP(D10329,Lookup_Tables!$A$2:$B$21,2,FALSE),"All")</f>
        <v>Residual Inst</v>
      </c>
    </row>
    <row r="10330" spans="1:18" hidden="1">
      <c r="A10330">
        <v>4096</v>
      </c>
      <c r="B10330">
        <v>59</v>
      </c>
      <c r="C10330" t="s">
        <v>38</v>
      </c>
      <c r="D10330">
        <v>14</v>
      </c>
      <c r="E10330">
        <v>524132.49650388799</v>
      </c>
      <c r="F10330">
        <v>157312.72785185388</v>
      </c>
      <c r="G10330">
        <v>348218.80297208403</v>
      </c>
      <c r="H10330">
        <v>2731360.5572356302</v>
      </c>
      <c r="I10330">
        <v>3520032.0638921699</v>
      </c>
      <c r="J10330">
        <v>6561185.3065846805</v>
      </c>
      <c r="K10330">
        <v>12709905.902607599</v>
      </c>
      <c r="L10330">
        <v>19696164.983184401</v>
      </c>
      <c r="M10330">
        <v>22965778.921950102</v>
      </c>
      <c r="N10330">
        <v>32123075.185484201</v>
      </c>
      <c r="O10330">
        <v>53871631.277694002</v>
      </c>
      <c r="Q10330" t="str">
        <f>VLOOKUP(A10330,Lookup_Tables!$D$2:$E$7,2,FALSE)</f>
        <v>PF</v>
      </c>
      <c r="R10330" t="str">
        <f>IFERROR(VLOOKUP(D10330,Lookup_Tables!$A$2:$B$21,2,FALSE),"All")</f>
        <v>Road</v>
      </c>
    </row>
    <row r="10331" spans="1:18" hidden="1">
      <c r="A10331">
        <v>4096</v>
      </c>
      <c r="B10331">
        <v>59</v>
      </c>
      <c r="C10331" t="s">
        <v>39</v>
      </c>
      <c r="D10331">
        <v>14</v>
      </c>
      <c r="E10331">
        <v>515885.97520670597</v>
      </c>
      <c r="F10331">
        <v>153525.29688280053</v>
      </c>
      <c r="G10331">
        <v>337184.61220255698</v>
      </c>
      <c r="H10331">
        <v>2657410.6816937299</v>
      </c>
      <c r="I10331">
        <v>3466111.3909996902</v>
      </c>
      <c r="J10331">
        <v>6485939.1562003698</v>
      </c>
      <c r="K10331">
        <v>12652318.565175099</v>
      </c>
      <c r="L10331">
        <v>19696164.983184401</v>
      </c>
      <c r="M10331">
        <v>22393721.0140277</v>
      </c>
      <c r="N10331">
        <v>31722491.852653999</v>
      </c>
      <c r="O10331">
        <v>53871631.277694002</v>
      </c>
      <c r="Q10331" t="str">
        <f>VLOOKUP(A10331,Lookup_Tables!$D$2:$E$7,2,FALSE)</f>
        <v>PF</v>
      </c>
      <c r="R10331" t="str">
        <f>IFERROR(VLOOKUP(D10331,Lookup_Tables!$A$2:$B$21,2,FALSE),"All")</f>
        <v>Road</v>
      </c>
    </row>
    <row r="10332" spans="1:18" hidden="1">
      <c r="A10332">
        <v>4096</v>
      </c>
      <c r="B10332">
        <v>59</v>
      </c>
      <c r="C10332" t="s">
        <v>38</v>
      </c>
      <c r="D10332">
        <v>15</v>
      </c>
      <c r="E10332">
        <v>8869694.4305874892</v>
      </c>
      <c r="F10332">
        <v>2993801.5887069358</v>
      </c>
      <c r="G10332">
        <v>20609768.027197801</v>
      </c>
      <c r="H10332">
        <v>52565985.019197598</v>
      </c>
      <c r="I10332">
        <v>61881094.587911204</v>
      </c>
      <c r="J10332">
        <v>97754048.150122404</v>
      </c>
      <c r="K10332">
        <v>172405543.07885599</v>
      </c>
      <c r="L10332">
        <v>251516888.053864</v>
      </c>
      <c r="M10332">
        <v>267632235.900289</v>
      </c>
      <c r="N10332">
        <v>368605589.57935601</v>
      </c>
      <c r="O10332">
        <v>468830483.66961497</v>
      </c>
      <c r="Q10332" t="str">
        <f>VLOOKUP(A10332,Lookup_Tables!$D$2:$E$7,2,FALSE)</f>
        <v>PF</v>
      </c>
      <c r="R10332" t="str">
        <f>IFERROR(VLOOKUP(D10332,Lookup_Tables!$A$2:$B$21,2,FALSE),"All")</f>
        <v>All</v>
      </c>
    </row>
    <row r="10333" spans="1:18" hidden="1">
      <c r="A10333">
        <v>4096</v>
      </c>
      <c r="B10333">
        <v>59</v>
      </c>
      <c r="C10333" t="s">
        <v>39</v>
      </c>
      <c r="D10333">
        <v>15</v>
      </c>
      <c r="E10333">
        <v>8520979.1239988599</v>
      </c>
      <c r="F10333">
        <v>2900952.2602652302</v>
      </c>
      <c r="G10333">
        <v>19296808.860700499</v>
      </c>
      <c r="H10333">
        <v>49074774.788262501</v>
      </c>
      <c r="I10333">
        <v>58580605.362759002</v>
      </c>
      <c r="J10333">
        <v>94051949.137227505</v>
      </c>
      <c r="K10333">
        <v>159964085.535732</v>
      </c>
      <c r="L10333">
        <v>245986074.749524</v>
      </c>
      <c r="M10333">
        <v>265938374.40395099</v>
      </c>
      <c r="N10333">
        <v>366945234.07452202</v>
      </c>
      <c r="O10333">
        <v>468830483.66961497</v>
      </c>
      <c r="Q10333" t="str">
        <f>VLOOKUP(A10333,Lookup_Tables!$D$2:$E$7,2,FALSE)</f>
        <v>PF</v>
      </c>
      <c r="R10333" t="str">
        <f>IFERROR(VLOOKUP(D10333,Lookup_Tables!$A$2:$B$21,2,FALSE),"All")</f>
        <v>All</v>
      </c>
    </row>
    <row r="10334" spans="1:18" hidden="1">
      <c r="A10334">
        <v>4096</v>
      </c>
      <c r="B10334">
        <v>59</v>
      </c>
      <c r="C10334" t="s">
        <v>38</v>
      </c>
      <c r="D10334">
        <v>16</v>
      </c>
      <c r="E10334">
        <v>2539517.1398073598</v>
      </c>
      <c r="F10334">
        <v>849646.14407648216</v>
      </c>
      <c r="G10334">
        <v>5753447.7556090597</v>
      </c>
      <c r="H10334">
        <v>14838568.243295699</v>
      </c>
      <c r="I10334">
        <v>17630566.9441652</v>
      </c>
      <c r="J10334">
        <v>27292010.2334143</v>
      </c>
      <c r="K10334">
        <v>47517971.664842002</v>
      </c>
      <c r="L10334">
        <v>74241802.136978403</v>
      </c>
      <c r="M10334">
        <v>79480774.778914794</v>
      </c>
      <c r="N10334">
        <v>113890844.221921</v>
      </c>
      <c r="O10334">
        <v>153061968.91507399</v>
      </c>
      <c r="Q10334" t="str">
        <f>VLOOKUP(A10334,Lookup_Tables!$D$2:$E$7,2,FALSE)</f>
        <v>PF</v>
      </c>
      <c r="R10334" t="str">
        <f>IFERROR(VLOOKUP(D10334,Lookup_Tables!$A$2:$B$21,2,FALSE),"All")</f>
        <v>Government_Loss</v>
      </c>
    </row>
    <row r="10335" spans="1:18" hidden="1">
      <c r="A10335">
        <v>4096</v>
      </c>
      <c r="B10335">
        <v>59</v>
      </c>
      <c r="C10335" t="s">
        <v>39</v>
      </c>
      <c r="D10335">
        <v>16</v>
      </c>
      <c r="E10335">
        <v>2442078.81121299</v>
      </c>
      <c r="F10335">
        <v>809034.75358759752</v>
      </c>
      <c r="G10335">
        <v>5414340.5747039001</v>
      </c>
      <c r="H10335">
        <v>13805983.5453618</v>
      </c>
      <c r="I10335">
        <v>16700461.144006399</v>
      </c>
      <c r="J10335">
        <v>26372129.924377602</v>
      </c>
      <c r="K10335">
        <v>46832493.093728498</v>
      </c>
      <c r="L10335">
        <v>70102824.794311702</v>
      </c>
      <c r="M10335">
        <v>79394015.680275604</v>
      </c>
      <c r="N10335">
        <v>113636710.375431</v>
      </c>
      <c r="O10335">
        <v>153059595.992874</v>
      </c>
      <c r="Q10335" t="str">
        <f>VLOOKUP(A10335,Lookup_Tables!$D$2:$E$7,2,FALSE)</f>
        <v>PF</v>
      </c>
      <c r="R10335" t="str">
        <f>IFERROR(VLOOKUP(D10335,Lookup_Tables!$A$2:$B$21,2,FALSE),"All")</f>
        <v>Government_Loss</v>
      </c>
    </row>
    <row r="10336" spans="1:18" hidden="1">
      <c r="A10336">
        <v>4096</v>
      </c>
      <c r="B10336">
        <v>59</v>
      </c>
      <c r="C10336" t="s">
        <v>38</v>
      </c>
      <c r="D10336">
        <v>17</v>
      </c>
      <c r="E10336">
        <v>1051673.19908942</v>
      </c>
      <c r="F10336">
        <v>350382.39356870973</v>
      </c>
      <c r="G10336">
        <v>2417473.5670522</v>
      </c>
      <c r="H10336">
        <v>6253628.0030031996</v>
      </c>
      <c r="I10336">
        <v>7384074.1015375303</v>
      </c>
      <c r="J10336">
        <v>11749396.641028</v>
      </c>
      <c r="K10336">
        <v>19706594.033059601</v>
      </c>
      <c r="L10336">
        <v>29468261.572783701</v>
      </c>
      <c r="M10336">
        <v>32223155.913218599</v>
      </c>
      <c r="N10336">
        <v>46990092.947993897</v>
      </c>
      <c r="O10336">
        <v>59165617.6357508</v>
      </c>
      <c r="Q10336" t="str">
        <f>VLOOKUP(A10336,Lookup_Tables!$D$2:$E$7,2,FALSE)</f>
        <v>PF</v>
      </c>
      <c r="R10336" t="str">
        <f>IFERROR(VLOOKUP(D10336,Lookup_Tables!$A$2:$B$21,2,FALSE),"All")</f>
        <v>Emergency_Loss</v>
      </c>
    </row>
    <row r="10337" spans="1:18" hidden="1">
      <c r="A10337">
        <v>4096</v>
      </c>
      <c r="B10337">
        <v>59</v>
      </c>
      <c r="C10337" t="s">
        <v>39</v>
      </c>
      <c r="D10337">
        <v>17</v>
      </c>
      <c r="E10337">
        <v>1010668.20147873</v>
      </c>
      <c r="F10337">
        <v>337657.44731029018</v>
      </c>
      <c r="G10337">
        <v>2282251.6204263801</v>
      </c>
      <c r="H10337">
        <v>5752841.8562727803</v>
      </c>
      <c r="I10337">
        <v>6911198.4172787396</v>
      </c>
      <c r="J10337">
        <v>11073705.807688801</v>
      </c>
      <c r="K10337">
        <v>19543682.728286698</v>
      </c>
      <c r="L10337">
        <v>27842228.564422</v>
      </c>
      <c r="M10337">
        <v>32223105.112950999</v>
      </c>
      <c r="N10337">
        <v>45693032.1537873</v>
      </c>
      <c r="O10337">
        <v>59137126.869410999</v>
      </c>
      <c r="Q10337" t="str">
        <f>VLOOKUP(A10337,Lookup_Tables!$D$2:$E$7,2,FALSE)</f>
        <v>PF</v>
      </c>
      <c r="R10337" t="str">
        <f>IFERROR(VLOOKUP(D10337,Lookup_Tables!$A$2:$B$21,2,FALSE),"All")</f>
        <v>Emergency_Loss</v>
      </c>
    </row>
    <row r="10338" spans="1:18" hidden="1">
      <c r="A10338">
        <v>4096</v>
      </c>
      <c r="B10338">
        <v>59</v>
      </c>
      <c r="C10338" t="s">
        <v>38</v>
      </c>
      <c r="D10338">
        <v>18</v>
      </c>
      <c r="E10338">
        <v>3591190.3388967598</v>
      </c>
      <c r="F10338">
        <v>1196043.5885291677</v>
      </c>
      <c r="G10338">
        <v>8188473.4380462803</v>
      </c>
      <c r="H10338">
        <v>21079936.754974399</v>
      </c>
      <c r="I10338">
        <v>24931330.778408699</v>
      </c>
      <c r="J10338">
        <v>39213456.054397799</v>
      </c>
      <c r="K10338">
        <v>67928866.629701301</v>
      </c>
      <c r="L10338">
        <v>102448391.677646</v>
      </c>
      <c r="M10338">
        <v>109968602.25072099</v>
      </c>
      <c r="N10338">
        <v>161573898.15574399</v>
      </c>
      <c r="O10338">
        <v>215149313.48353401</v>
      </c>
      <c r="Q10338" t="str">
        <f>VLOOKUP(A10338,Lookup_Tables!$D$2:$E$7,2,FALSE)</f>
        <v>PF</v>
      </c>
      <c r="R10338" t="str">
        <f>IFERROR(VLOOKUP(D10338,Lookup_Tables!$A$2:$B$21,2,FALSE),"All")</f>
        <v>Govt_Plus_Emergency</v>
      </c>
    </row>
    <row r="10339" spans="1:18" hidden="1">
      <c r="A10339">
        <v>4096</v>
      </c>
      <c r="B10339">
        <v>59</v>
      </c>
      <c r="C10339" t="s">
        <v>39</v>
      </c>
      <c r="D10339">
        <v>18</v>
      </c>
      <c r="E10339">
        <v>3452496.94226105</v>
      </c>
      <c r="F10339">
        <v>1147780.3477489757</v>
      </c>
      <c r="G10339">
        <v>7659352.7856098805</v>
      </c>
      <c r="H10339">
        <v>19787078.0093394</v>
      </c>
      <c r="I10339">
        <v>23645762.9923703</v>
      </c>
      <c r="J10339">
        <v>37934592.004128799</v>
      </c>
      <c r="K10339">
        <v>65498207.793307602</v>
      </c>
      <c r="L10339">
        <v>96927472.706787795</v>
      </c>
      <c r="M10339">
        <v>109863261.858153</v>
      </c>
      <c r="N10339">
        <v>159329742.529219</v>
      </c>
      <c r="O10339">
        <v>215144048.98375899</v>
      </c>
      <c r="Q10339" t="str">
        <f>VLOOKUP(A10339,Lookup_Tables!$D$2:$E$7,2,FALSE)</f>
        <v>PF</v>
      </c>
      <c r="R10339" t="str">
        <f>IFERROR(VLOOKUP(D10339,Lookup_Tables!$A$2:$B$21,2,FALSE),"All")</f>
        <v>Govt_Plus_Emergency</v>
      </c>
    </row>
    <row r="10340" spans="1:18" hidden="1">
      <c r="A10340">
        <v>4096</v>
      </c>
      <c r="B10340">
        <v>60</v>
      </c>
      <c r="C10340" t="s">
        <v>38</v>
      </c>
      <c r="D10340">
        <v>0</v>
      </c>
      <c r="E10340">
        <v>393329509.280312</v>
      </c>
      <c r="F10340">
        <v>208464461.18004322</v>
      </c>
      <c r="G10340">
        <v>1245720356.3968401</v>
      </c>
      <c r="H10340">
        <v>1964372431.21629</v>
      </c>
      <c r="I10340">
        <v>2140857455.4062099</v>
      </c>
      <c r="J10340">
        <v>2576246448.6694102</v>
      </c>
      <c r="K10340">
        <v>3263810956.0486999</v>
      </c>
      <c r="L10340">
        <v>4246207878.76615</v>
      </c>
      <c r="M10340">
        <v>4631311577.5999203</v>
      </c>
      <c r="N10340">
        <v>5812202057.7063303</v>
      </c>
      <c r="O10340">
        <v>7078692665.9404898</v>
      </c>
      <c r="Q10340" t="str">
        <f>VLOOKUP(A10340,Lookup_Tables!$D$2:$E$7,2,FALSE)</f>
        <v>PF</v>
      </c>
      <c r="R10340" t="str">
        <f>IFERROR(VLOOKUP(D10340,Lookup_Tables!$A$2:$B$21,2,FALSE),"All")</f>
        <v>Private Assets</v>
      </c>
    </row>
    <row r="10341" spans="1:18" hidden="1">
      <c r="A10341">
        <v>4096</v>
      </c>
      <c r="B10341">
        <v>60</v>
      </c>
      <c r="C10341" t="s">
        <v>39</v>
      </c>
      <c r="D10341">
        <v>0</v>
      </c>
      <c r="E10341">
        <v>338914458.310561</v>
      </c>
      <c r="F10341">
        <v>182762868.91559795</v>
      </c>
      <c r="G10341">
        <v>1058691832.50072</v>
      </c>
      <c r="H10341">
        <v>1630281730.92168</v>
      </c>
      <c r="I10341">
        <v>1759632778.6087699</v>
      </c>
      <c r="J10341">
        <v>2142298086.2809701</v>
      </c>
      <c r="K10341">
        <v>2780607653.6535902</v>
      </c>
      <c r="L10341">
        <v>3744793538.7618699</v>
      </c>
      <c r="M10341">
        <v>4049643196.1125798</v>
      </c>
      <c r="N10341">
        <v>4907445166.5412197</v>
      </c>
      <c r="O10341">
        <v>6222220393.2226496</v>
      </c>
      <c r="Q10341" t="str">
        <f>VLOOKUP(A10341,Lookup_Tables!$D$2:$E$7,2,FALSE)</f>
        <v>PF</v>
      </c>
      <c r="R10341" t="str">
        <f>IFERROR(VLOOKUP(D10341,Lookup_Tables!$A$2:$B$21,2,FALSE),"All")</f>
        <v>Private Assets</v>
      </c>
    </row>
    <row r="10342" spans="1:18" hidden="1">
      <c r="A10342">
        <v>4096</v>
      </c>
      <c r="B10342">
        <v>60</v>
      </c>
      <c r="C10342" t="s">
        <v>38</v>
      </c>
      <c r="D10342">
        <v>1</v>
      </c>
      <c r="E10342">
        <v>1947092.70549351</v>
      </c>
      <c r="F10342">
        <v>1113350.7322274386</v>
      </c>
      <c r="G10342">
        <v>6284870.5947056198</v>
      </c>
      <c r="H10342">
        <v>9270165.11427751</v>
      </c>
      <c r="I10342">
        <v>9797206.0713944007</v>
      </c>
      <c r="J10342">
        <v>11235491.803567899</v>
      </c>
      <c r="K10342">
        <v>13202858.5830331</v>
      </c>
      <c r="L10342">
        <v>15870282.8150481</v>
      </c>
      <c r="M10342">
        <v>16116375.819689</v>
      </c>
      <c r="N10342">
        <v>18012427.438329201</v>
      </c>
      <c r="O10342">
        <v>19734551.4498289</v>
      </c>
      <c r="Q10342" t="str">
        <f>VLOOKUP(A10342,Lookup_Tables!$D$2:$E$7,2,FALSE)</f>
        <v>PF</v>
      </c>
      <c r="R10342" t="str">
        <f>IFERROR(VLOOKUP(D10342,Lookup_Tables!$A$2:$B$21,2,FALSE),"All")</f>
        <v>Airport</v>
      </c>
    </row>
    <row r="10343" spans="1:18" hidden="1">
      <c r="A10343">
        <v>4096</v>
      </c>
      <c r="B10343">
        <v>60</v>
      </c>
      <c r="C10343" t="s">
        <v>39</v>
      </c>
      <c r="D10343">
        <v>1</v>
      </c>
      <c r="E10343">
        <v>1632416.6456222699</v>
      </c>
      <c r="F10343">
        <v>972835.05674043519</v>
      </c>
      <c r="G10343">
        <v>5091174.7156702597</v>
      </c>
      <c r="H10343">
        <v>7514654.8191442303</v>
      </c>
      <c r="I10343">
        <v>7795174.9864223301</v>
      </c>
      <c r="J10343">
        <v>8778838.5501429606</v>
      </c>
      <c r="K10343">
        <v>10182285.139439199</v>
      </c>
      <c r="L10343">
        <v>11095642.4537543</v>
      </c>
      <c r="M10343">
        <v>11517402.487344099</v>
      </c>
      <c r="N10343">
        <v>12955874.056370201</v>
      </c>
      <c r="O10343">
        <v>14291608.9133221</v>
      </c>
      <c r="Q10343" t="str">
        <f>VLOOKUP(A10343,Lookup_Tables!$D$2:$E$7,2,FALSE)</f>
        <v>PF</v>
      </c>
      <c r="R10343" t="str">
        <f>IFERROR(VLOOKUP(D10343,Lookup_Tables!$A$2:$B$21,2,FALSE),"All")</f>
        <v>Airport</v>
      </c>
    </row>
    <row r="10344" spans="1:18" hidden="1">
      <c r="A10344">
        <v>4096</v>
      </c>
      <c r="B10344">
        <v>60</v>
      </c>
      <c r="C10344" t="s">
        <v>38</v>
      </c>
      <c r="D10344">
        <v>2</v>
      </c>
      <c r="E10344">
        <v>2864076.6423979201</v>
      </c>
      <c r="F10344">
        <v>1531343.3408029957</v>
      </c>
      <c r="G10344">
        <v>8727506.2080710195</v>
      </c>
      <c r="H10344">
        <v>13491891.4318847</v>
      </c>
      <c r="I10344">
        <v>14680846.905353799</v>
      </c>
      <c r="J10344">
        <v>17817322.936495502</v>
      </c>
      <c r="K10344">
        <v>24298840.3568081</v>
      </c>
      <c r="L10344">
        <v>35120965.100982003</v>
      </c>
      <c r="M10344">
        <v>40096754.959080398</v>
      </c>
      <c r="N10344">
        <v>48224571.334770903</v>
      </c>
      <c r="O10344">
        <v>60185887.286990397</v>
      </c>
      <c r="Q10344" t="str">
        <f>VLOOKUP(A10344,Lookup_Tables!$D$2:$E$7,2,FALSE)</f>
        <v>PF</v>
      </c>
      <c r="R10344" t="str">
        <f>IFERROR(VLOOKUP(D10344,Lookup_Tables!$A$2:$B$21,2,FALSE),"All")</f>
        <v>Bridge</v>
      </c>
    </row>
    <row r="10345" spans="1:18" hidden="1">
      <c r="A10345">
        <v>4096</v>
      </c>
      <c r="B10345">
        <v>60</v>
      </c>
      <c r="C10345" t="s">
        <v>39</v>
      </c>
      <c r="D10345">
        <v>2</v>
      </c>
      <c r="E10345">
        <v>2470035.9580643</v>
      </c>
      <c r="F10345">
        <v>1348904.5697174438</v>
      </c>
      <c r="G10345">
        <v>7419005.5442905501</v>
      </c>
      <c r="H10345">
        <v>10817580.587716401</v>
      </c>
      <c r="I10345">
        <v>11544344.3186899</v>
      </c>
      <c r="J10345">
        <v>14446901.217666101</v>
      </c>
      <c r="K10345">
        <v>20625201.376346</v>
      </c>
      <c r="L10345">
        <v>31507525.559270199</v>
      </c>
      <c r="M10345">
        <v>34883864.1755009</v>
      </c>
      <c r="N10345">
        <v>44435235.090045102</v>
      </c>
      <c r="O10345">
        <v>56643755.219286397</v>
      </c>
      <c r="Q10345" t="str">
        <f>VLOOKUP(A10345,Lookup_Tables!$D$2:$E$7,2,FALSE)</f>
        <v>PF</v>
      </c>
      <c r="R10345" t="str">
        <f>IFERROR(VLOOKUP(D10345,Lookup_Tables!$A$2:$B$21,2,FALSE),"All")</f>
        <v>Bridge</v>
      </c>
    </row>
    <row r="10346" spans="1:18" hidden="1">
      <c r="A10346">
        <v>4096</v>
      </c>
      <c r="B10346">
        <v>60</v>
      </c>
      <c r="C10346" t="s">
        <v>38</v>
      </c>
      <c r="D10346">
        <v>3</v>
      </c>
      <c r="E10346">
        <v>232547.961244084</v>
      </c>
      <c r="F10346">
        <v>126901.47288743706</v>
      </c>
      <c r="G10346">
        <v>760160.98109461996</v>
      </c>
      <c r="H10346">
        <v>1157822.2229210001</v>
      </c>
      <c r="I10346">
        <v>1251698.0644672201</v>
      </c>
      <c r="J10346">
        <v>1434862.1192876799</v>
      </c>
      <c r="K10346">
        <v>1762605.40050243</v>
      </c>
      <c r="L10346">
        <v>2157017.9076813599</v>
      </c>
      <c r="M10346">
        <v>2248139.8941145302</v>
      </c>
      <c r="N10346">
        <v>2687360.9218302602</v>
      </c>
      <c r="O10346">
        <v>3126400.64505663</v>
      </c>
      <c r="Q10346" t="str">
        <f>VLOOKUP(A10346,Lookup_Tables!$D$2:$E$7,2,FALSE)</f>
        <v>PF</v>
      </c>
      <c r="R10346" t="str">
        <f>IFERROR(VLOOKUP(D10346,Lookup_Tables!$A$2:$B$21,2,FALSE),"All")</f>
        <v>Govt Hosp</v>
      </c>
    </row>
    <row r="10347" spans="1:18" hidden="1">
      <c r="A10347">
        <v>4096</v>
      </c>
      <c r="B10347">
        <v>60</v>
      </c>
      <c r="C10347" t="s">
        <v>39</v>
      </c>
      <c r="D10347">
        <v>3</v>
      </c>
      <c r="E10347">
        <v>198857.569733574</v>
      </c>
      <c r="F10347">
        <v>111105.1902314224</v>
      </c>
      <c r="G10347">
        <v>652632.89546269795</v>
      </c>
      <c r="H10347">
        <v>939737.38524442504</v>
      </c>
      <c r="I10347">
        <v>1002972.85057037</v>
      </c>
      <c r="J10347">
        <v>1173840.10971375</v>
      </c>
      <c r="K10347">
        <v>1425599.41143907</v>
      </c>
      <c r="L10347">
        <v>1729277.22507823</v>
      </c>
      <c r="M10347">
        <v>1820748.7702490201</v>
      </c>
      <c r="N10347">
        <v>2140901.5664434098</v>
      </c>
      <c r="O10347">
        <v>2578444.2562543298</v>
      </c>
      <c r="Q10347" t="str">
        <f>VLOOKUP(A10347,Lookup_Tables!$D$2:$E$7,2,FALSE)</f>
        <v>PF</v>
      </c>
      <c r="R10347" t="str">
        <f>IFERROR(VLOOKUP(D10347,Lookup_Tables!$A$2:$B$21,2,FALSE),"All")</f>
        <v>Govt Hosp</v>
      </c>
    </row>
    <row r="10348" spans="1:18" hidden="1">
      <c r="A10348">
        <v>4096</v>
      </c>
      <c r="B10348">
        <v>60</v>
      </c>
      <c r="C10348" t="s">
        <v>38</v>
      </c>
      <c r="D10348">
        <v>4</v>
      </c>
      <c r="E10348">
        <v>288311.56093828898</v>
      </c>
      <c r="F10348">
        <v>154437.63991131363</v>
      </c>
      <c r="G10348">
        <v>971081.02664360404</v>
      </c>
      <c r="H10348">
        <v>1464629.2263573201</v>
      </c>
      <c r="I10348">
        <v>1563415.83227025</v>
      </c>
      <c r="J10348">
        <v>1840021.1108971499</v>
      </c>
      <c r="K10348">
        <v>2248422.2535689799</v>
      </c>
      <c r="L10348">
        <v>2606078.68561337</v>
      </c>
      <c r="M10348">
        <v>2818096.4000771502</v>
      </c>
      <c r="N10348">
        <v>3327801.20602922</v>
      </c>
      <c r="O10348">
        <v>3786925.4163823701</v>
      </c>
      <c r="Q10348" t="str">
        <f>VLOOKUP(A10348,Lookup_Tables!$D$2:$E$7,2,FALSE)</f>
        <v>PF</v>
      </c>
      <c r="R10348" t="str">
        <f>IFERROR(VLOOKUP(D10348,Lookup_Tables!$A$2:$B$21,2,FALSE),"All")</f>
        <v>Govt Med Fac</v>
      </c>
    </row>
    <row r="10349" spans="1:18" hidden="1">
      <c r="A10349">
        <v>4096</v>
      </c>
      <c r="B10349">
        <v>60</v>
      </c>
      <c r="C10349" t="s">
        <v>39</v>
      </c>
      <c r="D10349">
        <v>4</v>
      </c>
      <c r="E10349">
        <v>248333.118996804</v>
      </c>
      <c r="F10349">
        <v>136179.60602761933</v>
      </c>
      <c r="G10349">
        <v>840078.27144135803</v>
      </c>
      <c r="H10349">
        <v>1218499.80905991</v>
      </c>
      <c r="I10349">
        <v>1294972.4930048401</v>
      </c>
      <c r="J10349">
        <v>1489779.8281299199</v>
      </c>
      <c r="K10349">
        <v>1806874.5804594799</v>
      </c>
      <c r="L10349">
        <v>2166682.7614372601</v>
      </c>
      <c r="M10349">
        <v>2284770.41028638</v>
      </c>
      <c r="N10349">
        <v>2585840.9521177802</v>
      </c>
      <c r="O10349">
        <v>3104949.2527571199</v>
      </c>
      <c r="Q10349" t="str">
        <f>VLOOKUP(A10349,Lookup_Tables!$D$2:$E$7,2,FALSE)</f>
        <v>PF</v>
      </c>
      <c r="R10349" t="str">
        <f>IFERROR(VLOOKUP(D10349,Lookup_Tables!$A$2:$B$21,2,FALSE),"All")</f>
        <v>Govt Med Fac</v>
      </c>
    </row>
    <row r="10350" spans="1:18" hidden="1">
      <c r="A10350">
        <v>4096</v>
      </c>
      <c r="B10350">
        <v>60</v>
      </c>
      <c r="C10350" t="s">
        <v>38</v>
      </c>
      <c r="D10350">
        <v>9</v>
      </c>
      <c r="E10350">
        <v>201130.026449169</v>
      </c>
      <c r="F10350">
        <v>89285.72521846366</v>
      </c>
      <c r="G10350">
        <v>579270.31754312501</v>
      </c>
      <c r="H10350">
        <v>1416072.95609101</v>
      </c>
      <c r="I10350">
        <v>1578465.6997657199</v>
      </c>
      <c r="J10350">
        <v>1967280.68580866</v>
      </c>
      <c r="K10350">
        <v>2338624.1764543201</v>
      </c>
      <c r="L10350">
        <v>2658208.2228652099</v>
      </c>
      <c r="M10350">
        <v>2757333.5560401301</v>
      </c>
      <c r="N10350">
        <v>3208791.8484599101</v>
      </c>
      <c r="O10350">
        <v>3853792.0915137301</v>
      </c>
      <c r="Q10350" t="str">
        <f>VLOOKUP(A10350,Lookup_Tables!$D$2:$E$7,2,FALSE)</f>
        <v>PF</v>
      </c>
      <c r="R10350" t="str">
        <f>IFERROR(VLOOKUP(D10350,Lookup_Tables!$A$2:$B$21,2,FALSE),"All")</f>
        <v>Pub Admin Bldg</v>
      </c>
    </row>
    <row r="10351" spans="1:18" hidden="1">
      <c r="A10351">
        <v>4096</v>
      </c>
      <c r="B10351">
        <v>60</v>
      </c>
      <c r="C10351" t="s">
        <v>39</v>
      </c>
      <c r="D10351">
        <v>9</v>
      </c>
      <c r="E10351">
        <v>182255.56776240701</v>
      </c>
      <c r="F10351">
        <v>79751.811764425773</v>
      </c>
      <c r="G10351">
        <v>517532.44308911101</v>
      </c>
      <c r="H10351">
        <v>1325260.6365519001</v>
      </c>
      <c r="I10351">
        <v>1476480.50433625</v>
      </c>
      <c r="J10351">
        <v>1856874.72389098</v>
      </c>
      <c r="K10351">
        <v>2218702.0367903402</v>
      </c>
      <c r="L10351">
        <v>2461720.4509650199</v>
      </c>
      <c r="M10351">
        <v>2508552.39021604</v>
      </c>
      <c r="N10351">
        <v>2738791.7679923899</v>
      </c>
      <c r="O10351">
        <v>3050457.8596204799</v>
      </c>
      <c r="Q10351" t="str">
        <f>VLOOKUP(A10351,Lookup_Tables!$D$2:$E$7,2,FALSE)</f>
        <v>PF</v>
      </c>
      <c r="R10351" t="str">
        <f>IFERROR(VLOOKUP(D10351,Lookup_Tables!$A$2:$B$21,2,FALSE),"All")</f>
        <v>Pub Admin Bldg</v>
      </c>
    </row>
    <row r="10352" spans="1:18" hidden="1">
      <c r="A10352">
        <v>4096</v>
      </c>
      <c r="B10352">
        <v>60</v>
      </c>
      <c r="C10352" t="s">
        <v>38</v>
      </c>
      <c r="D10352">
        <v>10</v>
      </c>
      <c r="E10352">
        <v>1139568.00493946</v>
      </c>
      <c r="F10352">
        <v>539425.24135202821</v>
      </c>
      <c r="G10352">
        <v>3242066.2439391701</v>
      </c>
      <c r="H10352">
        <v>6148086.4804802397</v>
      </c>
      <c r="I10352">
        <v>6722231.7671880396</v>
      </c>
      <c r="J10352">
        <v>8874527.0044730008</v>
      </c>
      <c r="K10352">
        <v>12743035.405173801</v>
      </c>
      <c r="L10352">
        <v>18596561.230136901</v>
      </c>
      <c r="M10352">
        <v>21146214.5701118</v>
      </c>
      <c r="N10352">
        <v>26542826.7425543</v>
      </c>
      <c r="O10352">
        <v>35109526.582343303</v>
      </c>
      <c r="Q10352" t="str">
        <f>VLOOKUP(A10352,Lookup_Tables!$D$2:$E$7,2,FALSE)</f>
        <v>PF</v>
      </c>
      <c r="R10352" t="str">
        <f>IFERROR(VLOOKUP(D10352,Lookup_Tables!$A$2:$B$21,2,FALSE),"All")</f>
        <v>Pub School</v>
      </c>
    </row>
    <row r="10353" spans="1:18" hidden="1">
      <c r="A10353">
        <v>4096</v>
      </c>
      <c r="B10353">
        <v>60</v>
      </c>
      <c r="C10353" t="s">
        <v>39</v>
      </c>
      <c r="D10353">
        <v>10</v>
      </c>
      <c r="E10353">
        <v>1015745.15408845</v>
      </c>
      <c r="F10353">
        <v>482454.83884156623</v>
      </c>
      <c r="G10353">
        <v>2768947.0050112498</v>
      </c>
      <c r="H10353">
        <v>5426828.1411227202</v>
      </c>
      <c r="I10353">
        <v>6029965.8969742702</v>
      </c>
      <c r="J10353">
        <v>7912513.6388017004</v>
      </c>
      <c r="K10353">
        <v>11605476.4332247</v>
      </c>
      <c r="L10353">
        <v>17584172.5266505</v>
      </c>
      <c r="M10353">
        <v>19048436.3431517</v>
      </c>
      <c r="N10353">
        <v>24342674.7905389</v>
      </c>
      <c r="O10353">
        <v>33398858.8318929</v>
      </c>
      <c r="Q10353" t="str">
        <f>VLOOKUP(A10353,Lookup_Tables!$D$2:$E$7,2,FALSE)</f>
        <v>PF</v>
      </c>
      <c r="R10353" t="str">
        <f>IFERROR(VLOOKUP(D10353,Lookup_Tables!$A$2:$B$21,2,FALSE),"All")</f>
        <v>Pub School</v>
      </c>
    </row>
    <row r="10354" spans="1:18" hidden="1">
      <c r="A10354">
        <v>4096</v>
      </c>
      <c r="B10354">
        <v>60</v>
      </c>
      <c r="C10354" t="s">
        <v>38</v>
      </c>
      <c r="D10354">
        <v>11</v>
      </c>
      <c r="E10354">
        <v>316884.62942368898</v>
      </c>
      <c r="F10354">
        <v>122527.26105017756</v>
      </c>
      <c r="G10354">
        <v>838809.54300758406</v>
      </c>
      <c r="H10354">
        <v>1427059.5783444401</v>
      </c>
      <c r="I10354">
        <v>1655834.5376291</v>
      </c>
      <c r="J10354">
        <v>2460639.7451129798</v>
      </c>
      <c r="K10354">
        <v>5461140.7216789396</v>
      </c>
      <c r="L10354">
        <v>8617704.0896506496</v>
      </c>
      <c r="M10354">
        <v>10175483.839953501</v>
      </c>
      <c r="N10354">
        <v>13909640.6228393</v>
      </c>
      <c r="O10354">
        <v>17646858.746367201</v>
      </c>
      <c r="Q10354" t="str">
        <f>VLOOKUP(A10354,Lookup_Tables!$D$2:$E$7,2,FALSE)</f>
        <v>PF</v>
      </c>
      <c r="R10354" t="str">
        <f>IFERROR(VLOOKUP(D10354,Lookup_Tables!$A$2:$B$21,2,FALSE),"All")</f>
        <v>Pub Univ</v>
      </c>
    </row>
    <row r="10355" spans="1:18" hidden="1">
      <c r="A10355">
        <v>4096</v>
      </c>
      <c r="B10355">
        <v>60</v>
      </c>
      <c r="C10355" t="s">
        <v>39</v>
      </c>
      <c r="D10355">
        <v>11</v>
      </c>
      <c r="E10355">
        <v>296426.752603592</v>
      </c>
      <c r="F10355">
        <v>115997.29336809443</v>
      </c>
      <c r="G10355">
        <v>762549.65213069494</v>
      </c>
      <c r="H10355">
        <v>1285441.1376555201</v>
      </c>
      <c r="I10355">
        <v>1383467.0631498301</v>
      </c>
      <c r="J10355">
        <v>2113271.82050863</v>
      </c>
      <c r="K10355">
        <v>5315401.5757945301</v>
      </c>
      <c r="L10355">
        <v>8617704.0896506496</v>
      </c>
      <c r="M10355">
        <v>10167473.9821798</v>
      </c>
      <c r="N10355">
        <v>13807599.6188055</v>
      </c>
      <c r="O10355">
        <v>17190667.584499702</v>
      </c>
      <c r="Q10355" t="str">
        <f>VLOOKUP(A10355,Lookup_Tables!$D$2:$E$7,2,FALSE)</f>
        <v>PF</v>
      </c>
      <c r="R10355" t="str">
        <f>IFERROR(VLOOKUP(D10355,Lookup_Tables!$A$2:$B$21,2,FALSE),"All")</f>
        <v>Pub Univ</v>
      </c>
    </row>
    <row r="10356" spans="1:18" hidden="1">
      <c r="A10356">
        <v>4096</v>
      </c>
      <c r="B10356">
        <v>60</v>
      </c>
      <c r="C10356" t="s">
        <v>38</v>
      </c>
      <c r="D10356">
        <v>13</v>
      </c>
      <c r="E10356">
        <v>3019785.4414224401</v>
      </c>
      <c r="F10356">
        <v>1581958.1695962076</v>
      </c>
      <c r="G10356">
        <v>9084390.2091617603</v>
      </c>
      <c r="H10356">
        <v>14673579.6920594</v>
      </c>
      <c r="I10356">
        <v>16113975.8532218</v>
      </c>
      <c r="J10356">
        <v>20145750.284637</v>
      </c>
      <c r="K10356">
        <v>27009910.1796383</v>
      </c>
      <c r="L10356">
        <v>38477600.620787598</v>
      </c>
      <c r="M10356">
        <v>42077842.609788798</v>
      </c>
      <c r="N10356">
        <v>52414537.9153274</v>
      </c>
      <c r="O10356">
        <v>68532110.587573305</v>
      </c>
      <c r="Q10356" t="str">
        <f>VLOOKUP(A10356,Lookup_Tables!$D$2:$E$7,2,FALSE)</f>
        <v>PF</v>
      </c>
      <c r="R10356" t="str">
        <f>IFERROR(VLOOKUP(D10356,Lookup_Tables!$A$2:$B$21,2,FALSE),"All")</f>
        <v>Residual Inst</v>
      </c>
    </row>
    <row r="10357" spans="1:18" hidden="1">
      <c r="A10357">
        <v>4096</v>
      </c>
      <c r="B10357">
        <v>60</v>
      </c>
      <c r="C10357" t="s">
        <v>39</v>
      </c>
      <c r="D10357">
        <v>13</v>
      </c>
      <c r="E10357">
        <v>2612114.2169508501</v>
      </c>
      <c r="F10357">
        <v>1378523.0903294922</v>
      </c>
      <c r="G10357">
        <v>7691552.8148795599</v>
      </c>
      <c r="H10357">
        <v>12301871.1516029</v>
      </c>
      <c r="I10357">
        <v>13459235.813617099</v>
      </c>
      <c r="J10357">
        <v>16894959.105477698</v>
      </c>
      <c r="K10357">
        <v>24001059.949306801</v>
      </c>
      <c r="L10357">
        <v>34974869.929868303</v>
      </c>
      <c r="M10357">
        <v>38133017.823443398</v>
      </c>
      <c r="N10357">
        <v>48453821.366203196</v>
      </c>
      <c r="O10357">
        <v>61979391.983283199</v>
      </c>
      <c r="Q10357" t="str">
        <f>VLOOKUP(A10357,Lookup_Tables!$D$2:$E$7,2,FALSE)</f>
        <v>PF</v>
      </c>
      <c r="R10357" t="str">
        <f>IFERROR(VLOOKUP(D10357,Lookup_Tables!$A$2:$B$21,2,FALSE),"All")</f>
        <v>Residual Inst</v>
      </c>
    </row>
    <row r="10358" spans="1:18" hidden="1">
      <c r="A10358">
        <v>4096</v>
      </c>
      <c r="B10358">
        <v>60</v>
      </c>
      <c r="C10358" t="s">
        <v>38</v>
      </c>
      <c r="D10358">
        <v>14</v>
      </c>
      <c r="E10358">
        <v>1927323.13877964</v>
      </c>
      <c r="F10358">
        <v>982923.11469384248</v>
      </c>
      <c r="G10358">
        <v>5774529.6899939701</v>
      </c>
      <c r="H10358">
        <v>9334913.5515737608</v>
      </c>
      <c r="I10358">
        <v>10217674.7235505</v>
      </c>
      <c r="J10358">
        <v>12866543.147172701</v>
      </c>
      <c r="K10358">
        <v>18054162.099711198</v>
      </c>
      <c r="L10358">
        <v>26921290.4180802</v>
      </c>
      <c r="M10358">
        <v>30688272.865449701</v>
      </c>
      <c r="N10358">
        <v>39693593.582567804</v>
      </c>
      <c r="O10358">
        <v>52532153.935701102</v>
      </c>
      <c r="Q10358" t="str">
        <f>VLOOKUP(A10358,Lookup_Tables!$D$2:$E$7,2,FALSE)</f>
        <v>PF</v>
      </c>
      <c r="R10358" t="str">
        <f>IFERROR(VLOOKUP(D10358,Lookup_Tables!$A$2:$B$21,2,FALSE),"All")</f>
        <v>Road</v>
      </c>
    </row>
    <row r="10359" spans="1:18" hidden="1">
      <c r="A10359">
        <v>4096</v>
      </c>
      <c r="B10359">
        <v>60</v>
      </c>
      <c r="C10359" t="s">
        <v>39</v>
      </c>
      <c r="D10359">
        <v>14</v>
      </c>
      <c r="E10359">
        <v>1688652.15500114</v>
      </c>
      <c r="F10359">
        <v>869591.34415181179</v>
      </c>
      <c r="G10359">
        <v>4900742.45555175</v>
      </c>
      <c r="H10359">
        <v>7958168.2282671202</v>
      </c>
      <c r="I10359">
        <v>8526786.9490098096</v>
      </c>
      <c r="J10359">
        <v>10840479.344962901</v>
      </c>
      <c r="K10359">
        <v>16023857.688330101</v>
      </c>
      <c r="L10359">
        <v>25041641.122571401</v>
      </c>
      <c r="M10359">
        <v>28200257.4151101</v>
      </c>
      <c r="N10359">
        <v>37672978.551765203</v>
      </c>
      <c r="O10359">
        <v>50632101.507204197</v>
      </c>
      <c r="Q10359" t="str">
        <f>VLOOKUP(A10359,Lookup_Tables!$D$2:$E$7,2,FALSE)</f>
        <v>PF</v>
      </c>
      <c r="R10359" t="str">
        <f>IFERROR(VLOOKUP(D10359,Lookup_Tables!$A$2:$B$21,2,FALSE),"All")</f>
        <v>Road</v>
      </c>
    </row>
    <row r="10360" spans="1:18" hidden="1">
      <c r="A10360">
        <v>4096</v>
      </c>
      <c r="B10360">
        <v>60</v>
      </c>
      <c r="C10360" t="s">
        <v>38</v>
      </c>
      <c r="D10360">
        <v>15</v>
      </c>
      <c r="E10360">
        <v>405266229.39139801</v>
      </c>
      <c r="F10360">
        <v>214747841.39677235</v>
      </c>
      <c r="G10360">
        <v>1281679054.93926</v>
      </c>
      <c r="H10360">
        <v>2020360036.4883599</v>
      </c>
      <c r="I10360">
        <v>2205296547.3523898</v>
      </c>
      <c r="J10360">
        <v>2653620295.1898098</v>
      </c>
      <c r="K10360">
        <v>3368538134.25876</v>
      </c>
      <c r="L10360">
        <v>4369733605.2853403</v>
      </c>
      <c r="M10360">
        <v>4800332885.3189096</v>
      </c>
      <c r="N10360">
        <v>6046412209.7424803</v>
      </c>
      <c r="O10360">
        <v>7348919231.2466402</v>
      </c>
      <c r="Q10360" t="str">
        <f>VLOOKUP(A10360,Lookup_Tables!$D$2:$E$7,2,FALSE)</f>
        <v>PF</v>
      </c>
      <c r="R10360" t="str">
        <f>IFERROR(VLOOKUP(D10360,Lookup_Tables!$A$2:$B$21,2,FALSE),"All")</f>
        <v>All</v>
      </c>
    </row>
    <row r="10361" spans="1:18" hidden="1">
      <c r="A10361">
        <v>4096</v>
      </c>
      <c r="B10361">
        <v>60</v>
      </c>
      <c r="C10361" t="s">
        <v>39</v>
      </c>
      <c r="D10361">
        <v>15</v>
      </c>
      <c r="E10361">
        <v>349240165.97020602</v>
      </c>
      <c r="F10361">
        <v>188217929.42486054</v>
      </c>
      <c r="G10361">
        <v>1089957843.68046</v>
      </c>
      <c r="H10361">
        <v>1680073681.8891599</v>
      </c>
      <c r="I10361">
        <v>1811481064.0997801</v>
      </c>
      <c r="J10361">
        <v>2206894332.4337301</v>
      </c>
      <c r="K10361">
        <v>2874488360.1947098</v>
      </c>
      <c r="L10361">
        <v>3864020053.8112502</v>
      </c>
      <c r="M10361">
        <v>4217268098.33391</v>
      </c>
      <c r="N10361">
        <v>5086679468.7770596</v>
      </c>
      <c r="O10361">
        <v>6444573450.71735</v>
      </c>
      <c r="Q10361" t="str">
        <f>VLOOKUP(A10361,Lookup_Tables!$D$2:$E$7,2,FALSE)</f>
        <v>PF</v>
      </c>
      <c r="R10361" t="str">
        <f>IFERROR(VLOOKUP(D10361,Lookup_Tables!$A$2:$B$21,2,FALSE),"All")</f>
        <v>All</v>
      </c>
    </row>
    <row r="10362" spans="1:18" hidden="1">
      <c r="A10362">
        <v>4096</v>
      </c>
      <c r="B10362">
        <v>60</v>
      </c>
      <c r="C10362" t="s">
        <v>38</v>
      </c>
      <c r="D10362">
        <v>16</v>
      </c>
      <c r="E10362">
        <v>11936720.1110882</v>
      </c>
      <c r="F10362">
        <v>6271390.5060453396</v>
      </c>
      <c r="G10362">
        <v>36247873.746387698</v>
      </c>
      <c r="H10362">
        <v>57951978.610749699</v>
      </c>
      <c r="I10362">
        <v>63345830.6616164</v>
      </c>
      <c r="J10362">
        <v>78316806.426346302</v>
      </c>
      <c r="K10362">
        <v>104824118.385998</v>
      </c>
      <c r="L10362">
        <v>149148972.81443301</v>
      </c>
      <c r="M10362">
        <v>167624902.22132599</v>
      </c>
      <c r="N10362">
        <v>208661178.198681</v>
      </c>
      <c r="O10362">
        <v>259150987.030002</v>
      </c>
      <c r="Q10362" t="str">
        <f>VLOOKUP(A10362,Lookup_Tables!$D$2:$E$7,2,FALSE)</f>
        <v>PF</v>
      </c>
      <c r="R10362" t="str">
        <f>IFERROR(VLOOKUP(D10362,Lookup_Tables!$A$2:$B$21,2,FALSE),"All")</f>
        <v>Government_Loss</v>
      </c>
    </row>
    <row r="10363" spans="1:18" hidden="1">
      <c r="A10363">
        <v>4096</v>
      </c>
      <c r="B10363">
        <v>60</v>
      </c>
      <c r="C10363" t="s">
        <v>39</v>
      </c>
      <c r="D10363">
        <v>16</v>
      </c>
      <c r="E10363">
        <v>10326925.4007788</v>
      </c>
      <c r="F10363">
        <v>5503913.1641933536</v>
      </c>
      <c r="G10363">
        <v>30757747.258585699</v>
      </c>
      <c r="H10363">
        <v>48511852.106981799</v>
      </c>
      <c r="I10363">
        <v>52029746.281229399</v>
      </c>
      <c r="J10363">
        <v>64600614.4083395</v>
      </c>
      <c r="K10363">
        <v>92893554.735251695</v>
      </c>
      <c r="L10363">
        <v>135835636.48568299</v>
      </c>
      <c r="M10363">
        <v>145872822.83003601</v>
      </c>
      <c r="N10363">
        <v>185337633.61041501</v>
      </c>
      <c r="O10363">
        <v>237012281.484525</v>
      </c>
      <c r="Q10363" t="str">
        <f>VLOOKUP(A10363,Lookup_Tables!$D$2:$E$7,2,FALSE)</f>
        <v>PF</v>
      </c>
      <c r="R10363" t="str">
        <f>IFERROR(VLOOKUP(D10363,Lookup_Tables!$A$2:$B$21,2,FALSE),"All")</f>
        <v>Government_Loss</v>
      </c>
    </row>
    <row r="10364" spans="1:18" hidden="1">
      <c r="A10364">
        <v>4096</v>
      </c>
      <c r="B10364">
        <v>60</v>
      </c>
      <c r="C10364" t="s">
        <v>38</v>
      </c>
      <c r="D10364">
        <v>17</v>
      </c>
      <c r="E10364">
        <v>25413603.4461454</v>
      </c>
      <c r="F10364">
        <v>13305253.451016728</v>
      </c>
      <c r="G10364">
        <v>78971909.618052199</v>
      </c>
      <c r="H10364">
        <v>126104133.636517</v>
      </c>
      <c r="I10364">
        <v>137729795.14373401</v>
      </c>
      <c r="J10364">
        <v>169508155.34742001</v>
      </c>
      <c r="K10364">
        <v>222249770.14535499</v>
      </c>
      <c r="L10364">
        <v>298801638.38330698</v>
      </c>
      <c r="M10364">
        <v>328329982.15066803</v>
      </c>
      <c r="N10364">
        <v>404813073.48203802</v>
      </c>
      <c r="O10364">
        <v>526338883.60352302</v>
      </c>
      <c r="Q10364" t="str">
        <f>VLOOKUP(A10364,Lookup_Tables!$D$2:$E$7,2,FALSE)</f>
        <v>PF</v>
      </c>
      <c r="R10364" t="str">
        <f>IFERROR(VLOOKUP(D10364,Lookup_Tables!$A$2:$B$21,2,FALSE),"All")</f>
        <v>Emergency_Loss</v>
      </c>
    </row>
    <row r="10365" spans="1:18" hidden="1">
      <c r="A10365">
        <v>4096</v>
      </c>
      <c r="B10365">
        <v>60</v>
      </c>
      <c r="C10365" t="s">
        <v>39</v>
      </c>
      <c r="D10365">
        <v>17</v>
      </c>
      <c r="E10365">
        <v>22004859.758278001</v>
      </c>
      <c r="F10365">
        <v>11638023.575624587</v>
      </c>
      <c r="G10365">
        <v>67208060.024917796</v>
      </c>
      <c r="H10365">
        <v>106215273.219001</v>
      </c>
      <c r="I10365">
        <v>115496851.734247</v>
      </c>
      <c r="J10365">
        <v>143244361.60504001</v>
      </c>
      <c r="K10365">
        <v>193835892.68527201</v>
      </c>
      <c r="L10365">
        <v>270943425.07046098</v>
      </c>
      <c r="M10365">
        <v>294920316.72240001</v>
      </c>
      <c r="N10365">
        <v>359638149.06229299</v>
      </c>
      <c r="O10365">
        <v>464247480.459328</v>
      </c>
      <c r="Q10365" t="str">
        <f>VLOOKUP(A10365,Lookup_Tables!$D$2:$E$7,2,FALSE)</f>
        <v>PF</v>
      </c>
      <c r="R10365" t="str">
        <f>IFERROR(VLOOKUP(D10365,Lookup_Tables!$A$2:$B$21,2,FALSE),"All")</f>
        <v>Emergency_Loss</v>
      </c>
    </row>
    <row r="10366" spans="1:18" hidden="1">
      <c r="A10366">
        <v>4096</v>
      </c>
      <c r="B10366">
        <v>60</v>
      </c>
      <c r="C10366" t="s">
        <v>38</v>
      </c>
      <c r="D10366">
        <v>18</v>
      </c>
      <c r="E10366">
        <v>37350323.557233602</v>
      </c>
      <c r="F10366">
        <v>19581932.189688891</v>
      </c>
      <c r="G10366">
        <v>115113736.636466</v>
      </c>
      <c r="H10366">
        <v>183998720.60402599</v>
      </c>
      <c r="I10366">
        <v>201610399.59976199</v>
      </c>
      <c r="J10366">
        <v>249870358.380932</v>
      </c>
      <c r="K10366">
        <v>326976948.355416</v>
      </c>
      <c r="L10366">
        <v>446398586.61531699</v>
      </c>
      <c r="M10366">
        <v>490195136.23711002</v>
      </c>
      <c r="N10366">
        <v>601360826.71373904</v>
      </c>
      <c r="O10366">
        <v>785032417.98233998</v>
      </c>
      <c r="Q10366" t="str">
        <f>VLOOKUP(A10366,Lookup_Tables!$D$2:$E$7,2,FALSE)</f>
        <v>PF</v>
      </c>
      <c r="R10366" t="str">
        <f>IFERROR(VLOOKUP(D10366,Lookup_Tables!$A$2:$B$21,2,FALSE),"All")</f>
        <v>Govt_Plus_Emergency</v>
      </c>
    </row>
    <row r="10367" spans="1:18" hidden="1">
      <c r="A10367">
        <v>4096</v>
      </c>
      <c r="B10367">
        <v>60</v>
      </c>
      <c r="C10367" t="s">
        <v>39</v>
      </c>
      <c r="D10367">
        <v>18</v>
      </c>
      <c r="E10367">
        <v>32331278.6627752</v>
      </c>
      <c r="F10367">
        <v>17136447.566304155</v>
      </c>
      <c r="G10367">
        <v>98013805.959375799</v>
      </c>
      <c r="H10367">
        <v>154754794.48292699</v>
      </c>
      <c r="I10367">
        <v>167645940.70107901</v>
      </c>
      <c r="J10367">
        <v>208300448.30412301</v>
      </c>
      <c r="K10367">
        <v>288059544.594993</v>
      </c>
      <c r="L10367">
        <v>407608035.07653099</v>
      </c>
      <c r="M10367">
        <v>437003634.26738399</v>
      </c>
      <c r="N10367">
        <v>546616803.12220597</v>
      </c>
      <c r="O10367">
        <v>695490629.89538598</v>
      </c>
      <c r="Q10367" t="str">
        <f>VLOOKUP(A10367,Lookup_Tables!$D$2:$E$7,2,FALSE)</f>
        <v>PF</v>
      </c>
      <c r="R10367" t="str">
        <f>IFERROR(VLOOKUP(D10367,Lookup_Tables!$A$2:$B$21,2,FALSE),"All")</f>
        <v>Govt_Plus_Emergency</v>
      </c>
    </row>
    <row r="10368" spans="1:18" hidden="1">
      <c r="A10368">
        <v>4096</v>
      </c>
      <c r="B10368">
        <v>61</v>
      </c>
      <c r="C10368" t="s">
        <v>38</v>
      </c>
      <c r="D10368">
        <v>0</v>
      </c>
      <c r="E10368">
        <v>391858909.36585802</v>
      </c>
      <c r="F10368">
        <v>165006472.43407458</v>
      </c>
      <c r="G10368">
        <v>785091556.854334</v>
      </c>
      <c r="H10368">
        <v>2087154341.73597</v>
      </c>
      <c r="I10368">
        <v>2502570987.2390099</v>
      </c>
      <c r="J10368">
        <v>3922013983.2292299</v>
      </c>
      <c r="K10368">
        <v>6392397056.61304</v>
      </c>
      <c r="L10368">
        <v>9549733160.2370605</v>
      </c>
      <c r="M10368">
        <v>10408955266.739</v>
      </c>
      <c r="N10368">
        <v>13987308701.2173</v>
      </c>
      <c r="O10368">
        <v>16927891953.5291</v>
      </c>
      <c r="Q10368" t="str">
        <f>VLOOKUP(A10368,Lookup_Tables!$D$2:$E$7,2,FALSE)</f>
        <v>PF</v>
      </c>
      <c r="R10368" t="str">
        <f>IFERROR(VLOOKUP(D10368,Lookup_Tables!$A$2:$B$21,2,FALSE),"All")</f>
        <v>Private Assets</v>
      </c>
    </row>
    <row r="10369" spans="1:18" hidden="1">
      <c r="A10369">
        <v>4096</v>
      </c>
      <c r="B10369">
        <v>61</v>
      </c>
      <c r="C10369" t="s">
        <v>39</v>
      </c>
      <c r="D10369">
        <v>0</v>
      </c>
      <c r="E10369">
        <v>356752539.01809198</v>
      </c>
      <c r="F10369">
        <v>147773946.45755765</v>
      </c>
      <c r="G10369">
        <v>650787713.10886204</v>
      </c>
      <c r="H10369">
        <v>1862782413.5603001</v>
      </c>
      <c r="I10369">
        <v>2264472804.1159201</v>
      </c>
      <c r="J10369">
        <v>3642638270.46947</v>
      </c>
      <c r="K10369">
        <v>6071761236.2655096</v>
      </c>
      <c r="L10369">
        <v>9209534777.8900204</v>
      </c>
      <c r="M10369">
        <v>10206618274.7593</v>
      </c>
      <c r="N10369">
        <v>13987308701.2173</v>
      </c>
      <c r="O10369">
        <v>16924542053.0415</v>
      </c>
      <c r="Q10369" t="str">
        <f>VLOOKUP(A10369,Lookup_Tables!$D$2:$E$7,2,FALSE)</f>
        <v>PF</v>
      </c>
      <c r="R10369" t="str">
        <f>IFERROR(VLOOKUP(D10369,Lookup_Tables!$A$2:$B$21,2,FALSE),"All")</f>
        <v>Private Assets</v>
      </c>
    </row>
    <row r="10370" spans="1:18" hidden="1">
      <c r="A10370">
        <v>4096</v>
      </c>
      <c r="B10370">
        <v>61</v>
      </c>
      <c r="C10370" t="s">
        <v>38</v>
      </c>
      <c r="D10370">
        <v>1</v>
      </c>
      <c r="E10370">
        <v>113864.861918889</v>
      </c>
      <c r="F10370">
        <v>67913.895901281256</v>
      </c>
      <c r="G10370">
        <v>345583.54513608402</v>
      </c>
      <c r="H10370">
        <v>502222.896176229</v>
      </c>
      <c r="I10370">
        <v>539775.33747883595</v>
      </c>
      <c r="J10370">
        <v>623552.16050077998</v>
      </c>
      <c r="K10370">
        <v>748276.39993493899</v>
      </c>
      <c r="L10370">
        <v>842960.83620906505</v>
      </c>
      <c r="M10370">
        <v>875563.04002580501</v>
      </c>
      <c r="N10370">
        <v>991039.76664880395</v>
      </c>
      <c r="O10370">
        <v>1108766.00613286</v>
      </c>
      <c r="Q10370" t="str">
        <f>VLOOKUP(A10370,Lookup_Tables!$D$2:$E$7,2,FALSE)</f>
        <v>PF</v>
      </c>
      <c r="R10370" t="str">
        <f>IFERROR(VLOOKUP(D10370,Lookup_Tables!$A$2:$B$21,2,FALSE),"All")</f>
        <v>Airport</v>
      </c>
    </row>
    <row r="10371" spans="1:18" hidden="1">
      <c r="A10371">
        <v>4096</v>
      </c>
      <c r="B10371">
        <v>61</v>
      </c>
      <c r="C10371" t="s">
        <v>39</v>
      </c>
      <c r="D10371">
        <v>1</v>
      </c>
      <c r="E10371">
        <v>92668.408928382094</v>
      </c>
      <c r="F10371">
        <v>57444.390822041474</v>
      </c>
      <c r="G10371">
        <v>278608.13896779099</v>
      </c>
      <c r="H10371">
        <v>381474.73705353198</v>
      </c>
      <c r="I10371">
        <v>404048.23398318898</v>
      </c>
      <c r="J10371">
        <v>457935.19408756099</v>
      </c>
      <c r="K10371">
        <v>532673.806939448</v>
      </c>
      <c r="L10371">
        <v>592436.50768310402</v>
      </c>
      <c r="M10371">
        <v>618104.29447864997</v>
      </c>
      <c r="N10371">
        <v>723663.59255581605</v>
      </c>
      <c r="O10371">
        <v>782025.47861634998</v>
      </c>
      <c r="Q10371" t="str">
        <f>VLOOKUP(A10371,Lookup_Tables!$D$2:$E$7,2,FALSE)</f>
        <v>PF</v>
      </c>
      <c r="R10371" t="str">
        <f>IFERROR(VLOOKUP(D10371,Lookup_Tables!$A$2:$B$21,2,FALSE),"All")</f>
        <v>Airport</v>
      </c>
    </row>
    <row r="10372" spans="1:18" hidden="1">
      <c r="A10372">
        <v>4096</v>
      </c>
      <c r="B10372">
        <v>61</v>
      </c>
      <c r="C10372" t="s">
        <v>38</v>
      </c>
      <c r="D10372">
        <v>2</v>
      </c>
      <c r="E10372">
        <v>7403526.22215054</v>
      </c>
      <c r="F10372">
        <v>3260771.8997715581</v>
      </c>
      <c r="G10372">
        <v>15895294.162539501</v>
      </c>
      <c r="H10372">
        <v>36840321.101147301</v>
      </c>
      <c r="I10372">
        <v>43026259.529689103</v>
      </c>
      <c r="J10372">
        <v>63034524.023888901</v>
      </c>
      <c r="K10372">
        <v>106504591.29978099</v>
      </c>
      <c r="L10372">
        <v>164501738.267634</v>
      </c>
      <c r="M10372">
        <v>183135670.93086001</v>
      </c>
      <c r="N10372">
        <v>295817228.65607202</v>
      </c>
      <c r="O10372">
        <v>380292586.65301597</v>
      </c>
      <c r="Q10372" t="str">
        <f>VLOOKUP(A10372,Lookup_Tables!$D$2:$E$7,2,FALSE)</f>
        <v>PF</v>
      </c>
      <c r="R10372" t="str">
        <f>IFERROR(VLOOKUP(D10372,Lookup_Tables!$A$2:$B$21,2,FALSE),"All")</f>
        <v>Bridge</v>
      </c>
    </row>
    <row r="10373" spans="1:18" hidden="1">
      <c r="A10373">
        <v>4096</v>
      </c>
      <c r="B10373">
        <v>61</v>
      </c>
      <c r="C10373" t="s">
        <v>39</v>
      </c>
      <c r="D10373">
        <v>2</v>
      </c>
      <c r="E10373">
        <v>6669379.6348042898</v>
      </c>
      <c r="F10373">
        <v>2921885.0389758004</v>
      </c>
      <c r="G10373">
        <v>13491880.8940688</v>
      </c>
      <c r="H10373">
        <v>32040302.388439801</v>
      </c>
      <c r="I10373">
        <v>37985077.102726497</v>
      </c>
      <c r="J10373">
        <v>55799114.471610799</v>
      </c>
      <c r="K10373">
        <v>94741267.160486907</v>
      </c>
      <c r="L10373">
        <v>160523012.409228</v>
      </c>
      <c r="M10373">
        <v>180431269.218027</v>
      </c>
      <c r="N10373">
        <v>295810852.32268602</v>
      </c>
      <c r="O10373">
        <v>369018167.68781501</v>
      </c>
      <c r="Q10373" t="str">
        <f>VLOOKUP(A10373,Lookup_Tables!$D$2:$E$7,2,FALSE)</f>
        <v>PF</v>
      </c>
      <c r="R10373" t="str">
        <f>IFERROR(VLOOKUP(D10373,Lookup_Tables!$A$2:$B$21,2,FALSE),"All")</f>
        <v>Bridge</v>
      </c>
    </row>
    <row r="10374" spans="1:18" hidden="1">
      <c r="A10374">
        <v>4096</v>
      </c>
      <c r="B10374">
        <v>61</v>
      </c>
      <c r="C10374" t="s">
        <v>38</v>
      </c>
      <c r="D10374">
        <v>3</v>
      </c>
      <c r="E10374">
        <v>531201.237539444</v>
      </c>
      <c r="F10374">
        <v>256238.95408819773</v>
      </c>
      <c r="G10374">
        <v>1337162.091606</v>
      </c>
      <c r="H10374">
        <v>2509428.1474819598</v>
      </c>
      <c r="I10374">
        <v>2852105.89360295</v>
      </c>
      <c r="J10374">
        <v>4218650.7052122699</v>
      </c>
      <c r="K10374">
        <v>6481972.9146520598</v>
      </c>
      <c r="L10374">
        <v>10078665.303772099</v>
      </c>
      <c r="M10374">
        <v>11195314.621827999</v>
      </c>
      <c r="N10374">
        <v>14100247.070848599</v>
      </c>
      <c r="O10374">
        <v>18809046.288899999</v>
      </c>
      <c r="Q10374" t="str">
        <f>VLOOKUP(A10374,Lookup_Tables!$D$2:$E$7,2,FALSE)</f>
        <v>PF</v>
      </c>
      <c r="R10374" t="str">
        <f>IFERROR(VLOOKUP(D10374,Lookup_Tables!$A$2:$B$21,2,FALSE),"All")</f>
        <v>Govt Hosp</v>
      </c>
    </row>
    <row r="10375" spans="1:18" hidden="1">
      <c r="A10375">
        <v>4096</v>
      </c>
      <c r="B10375">
        <v>61</v>
      </c>
      <c r="C10375" t="s">
        <v>39</v>
      </c>
      <c r="D10375">
        <v>3</v>
      </c>
      <c r="E10375">
        <v>465513.08563656802</v>
      </c>
      <c r="F10375">
        <v>224164.33422594043</v>
      </c>
      <c r="G10375">
        <v>1135406.9647170799</v>
      </c>
      <c r="H10375">
        <v>2162831.4225094998</v>
      </c>
      <c r="I10375">
        <v>2442501.3114443002</v>
      </c>
      <c r="J10375">
        <v>3607676.4927856801</v>
      </c>
      <c r="K10375">
        <v>6025194.7294849101</v>
      </c>
      <c r="L10375">
        <v>9418960.5284607895</v>
      </c>
      <c r="M10375">
        <v>10353118.296305001</v>
      </c>
      <c r="N10375">
        <v>13788982.0600986</v>
      </c>
      <c r="O10375">
        <v>16121856.400730999</v>
      </c>
      <c r="Q10375" t="str">
        <f>VLOOKUP(A10375,Lookup_Tables!$D$2:$E$7,2,FALSE)</f>
        <v>PF</v>
      </c>
      <c r="R10375" t="str">
        <f>IFERROR(VLOOKUP(D10375,Lookup_Tables!$A$2:$B$21,2,FALSE),"All")</f>
        <v>Govt Hosp</v>
      </c>
    </row>
    <row r="10376" spans="1:18" hidden="1">
      <c r="A10376">
        <v>4096</v>
      </c>
      <c r="B10376">
        <v>61</v>
      </c>
      <c r="C10376" t="s">
        <v>38</v>
      </c>
      <c r="D10376">
        <v>4</v>
      </c>
      <c r="E10376">
        <v>1535109.0356683801</v>
      </c>
      <c r="F10376">
        <v>869795.6620501749</v>
      </c>
      <c r="G10376">
        <v>4340217.6221237602</v>
      </c>
      <c r="H10376">
        <v>6963824.3211085796</v>
      </c>
      <c r="I10376">
        <v>7611082.34086324</v>
      </c>
      <c r="J10376">
        <v>9451717.7222473491</v>
      </c>
      <c r="K10376">
        <v>12768768.4113279</v>
      </c>
      <c r="L10376">
        <v>16345528.339098001</v>
      </c>
      <c r="M10376">
        <v>17046281.306030001</v>
      </c>
      <c r="N10376">
        <v>20493712.913596701</v>
      </c>
      <c r="O10376">
        <v>27700901.952204999</v>
      </c>
      <c r="Q10376" t="str">
        <f>VLOOKUP(A10376,Lookup_Tables!$D$2:$E$7,2,FALSE)</f>
        <v>PF</v>
      </c>
      <c r="R10376" t="str">
        <f>IFERROR(VLOOKUP(D10376,Lookup_Tables!$A$2:$B$21,2,FALSE),"All")</f>
        <v>Govt Med Fac</v>
      </c>
    </row>
    <row r="10377" spans="1:18" hidden="1">
      <c r="A10377">
        <v>4096</v>
      </c>
      <c r="B10377">
        <v>61</v>
      </c>
      <c r="C10377" t="s">
        <v>39</v>
      </c>
      <c r="D10377">
        <v>4</v>
      </c>
      <c r="E10377">
        <v>1276699.6434757099</v>
      </c>
      <c r="F10377">
        <v>736970.49444947264</v>
      </c>
      <c r="G10377">
        <v>3521763.6623573098</v>
      </c>
      <c r="H10377">
        <v>5454292.1971827196</v>
      </c>
      <c r="I10377">
        <v>5882656.8669994697</v>
      </c>
      <c r="J10377">
        <v>7486567.5004681097</v>
      </c>
      <c r="K10377">
        <v>10609965.9463224</v>
      </c>
      <c r="L10377">
        <v>14015804.9999677</v>
      </c>
      <c r="M10377">
        <v>15135828.1078036</v>
      </c>
      <c r="N10377">
        <v>17990437.1321459</v>
      </c>
      <c r="O10377">
        <v>23432554.754122701</v>
      </c>
      <c r="Q10377" t="str">
        <f>VLOOKUP(A10377,Lookup_Tables!$D$2:$E$7,2,FALSE)</f>
        <v>PF</v>
      </c>
      <c r="R10377" t="str">
        <f>IFERROR(VLOOKUP(D10377,Lookup_Tables!$A$2:$B$21,2,FALSE),"All")</f>
        <v>Govt Med Fac</v>
      </c>
    </row>
    <row r="10378" spans="1:18" hidden="1">
      <c r="A10378">
        <v>4096</v>
      </c>
      <c r="B10378">
        <v>61</v>
      </c>
      <c r="C10378" t="s">
        <v>38</v>
      </c>
      <c r="D10378">
        <v>6</v>
      </c>
      <c r="E10378">
        <v>30658.226815300201</v>
      </c>
      <c r="F10378">
        <v>13483.098963006199</v>
      </c>
      <c r="G10378">
        <v>67860.727063550599</v>
      </c>
      <c r="H10378">
        <v>213651.13573293301</v>
      </c>
      <c r="I10378">
        <v>243624.86573079499</v>
      </c>
      <c r="J10378">
        <v>321360.91065099399</v>
      </c>
      <c r="K10378">
        <v>437928.30392795597</v>
      </c>
      <c r="L10378">
        <v>519503.47629521397</v>
      </c>
      <c r="M10378">
        <v>547335.71305497806</v>
      </c>
      <c r="N10378">
        <v>672274.67535248399</v>
      </c>
      <c r="O10378">
        <v>741111.67652253702</v>
      </c>
      <c r="Q10378" t="str">
        <f>VLOOKUP(A10378,Lookup_Tables!$D$2:$E$7,2,FALSE)</f>
        <v>PF</v>
      </c>
      <c r="R10378" t="str">
        <f>IFERROR(VLOOKUP(D10378,Lookup_Tables!$A$2:$B$21,2,FALSE),"All")</f>
        <v>Port</v>
      </c>
    </row>
    <row r="10379" spans="1:18" hidden="1">
      <c r="A10379">
        <v>4096</v>
      </c>
      <c r="B10379">
        <v>61</v>
      </c>
      <c r="C10379" t="s">
        <v>39</v>
      </c>
      <c r="D10379">
        <v>6</v>
      </c>
      <c r="E10379">
        <v>27534.0150244178</v>
      </c>
      <c r="F10379">
        <v>12389.88842786818</v>
      </c>
      <c r="G10379">
        <v>52740.619920041201</v>
      </c>
      <c r="H10379">
        <v>195183.032386454</v>
      </c>
      <c r="I10379">
        <v>226039.60313453601</v>
      </c>
      <c r="J10379">
        <v>294841.67434193101</v>
      </c>
      <c r="K10379">
        <v>399013.800867157</v>
      </c>
      <c r="L10379">
        <v>470739.875395543</v>
      </c>
      <c r="M10379">
        <v>491221.95898533502</v>
      </c>
      <c r="N10379">
        <v>579026.84291900101</v>
      </c>
      <c r="O10379">
        <v>688911.52912523597</v>
      </c>
      <c r="Q10379" t="str">
        <f>VLOOKUP(A10379,Lookup_Tables!$D$2:$E$7,2,FALSE)</f>
        <v>PF</v>
      </c>
      <c r="R10379" t="str">
        <f>IFERROR(VLOOKUP(D10379,Lookup_Tables!$A$2:$B$21,2,FALSE),"All")</f>
        <v>Port</v>
      </c>
    </row>
    <row r="10380" spans="1:18" hidden="1">
      <c r="A10380">
        <v>4096</v>
      </c>
      <c r="B10380">
        <v>61</v>
      </c>
      <c r="C10380" t="s">
        <v>38</v>
      </c>
      <c r="D10380">
        <v>9</v>
      </c>
      <c r="E10380">
        <v>256967.22623896101</v>
      </c>
      <c r="F10380">
        <v>149839.29771693994</v>
      </c>
      <c r="G10380">
        <v>792406.86157951597</v>
      </c>
      <c r="H10380">
        <v>1164307.9107170601</v>
      </c>
      <c r="I10380">
        <v>1232788.96899125</v>
      </c>
      <c r="J10380">
        <v>1475415.1519828199</v>
      </c>
      <c r="K10380">
        <v>1759607.0747525201</v>
      </c>
      <c r="L10380">
        <v>2039744.21328094</v>
      </c>
      <c r="M10380">
        <v>2195120.6415315098</v>
      </c>
      <c r="N10380">
        <v>2579552.0452789902</v>
      </c>
      <c r="O10380">
        <v>2822553.62897615</v>
      </c>
      <c r="Q10380" t="str">
        <f>VLOOKUP(A10380,Lookup_Tables!$D$2:$E$7,2,FALSE)</f>
        <v>PF</v>
      </c>
      <c r="R10380" t="str">
        <f>IFERROR(VLOOKUP(D10380,Lookup_Tables!$A$2:$B$21,2,FALSE),"All")</f>
        <v>Pub Admin Bldg</v>
      </c>
    </row>
    <row r="10381" spans="1:18" hidden="1">
      <c r="A10381">
        <v>4096</v>
      </c>
      <c r="B10381">
        <v>61</v>
      </c>
      <c r="C10381" t="s">
        <v>39</v>
      </c>
      <c r="D10381">
        <v>9</v>
      </c>
      <c r="E10381">
        <v>211172.73382120399</v>
      </c>
      <c r="F10381">
        <v>126217.41875162449</v>
      </c>
      <c r="G10381">
        <v>655411.11015782401</v>
      </c>
      <c r="H10381">
        <v>944118.50854600896</v>
      </c>
      <c r="I10381">
        <v>984386.48863942595</v>
      </c>
      <c r="J10381">
        <v>1104102.7581573301</v>
      </c>
      <c r="K10381">
        <v>1278345.2733420799</v>
      </c>
      <c r="L10381">
        <v>1507701.24892265</v>
      </c>
      <c r="M10381">
        <v>1568816.86592994</v>
      </c>
      <c r="N10381">
        <v>1835921.1393603301</v>
      </c>
      <c r="O10381">
        <v>2297361.95374437</v>
      </c>
      <c r="Q10381" t="str">
        <f>VLOOKUP(A10381,Lookup_Tables!$D$2:$E$7,2,FALSE)</f>
        <v>PF</v>
      </c>
      <c r="R10381" t="str">
        <f>IFERROR(VLOOKUP(D10381,Lookup_Tables!$A$2:$B$21,2,FALSE),"All")</f>
        <v>Pub Admin Bldg</v>
      </c>
    </row>
    <row r="10382" spans="1:18" hidden="1">
      <c r="A10382">
        <v>4096</v>
      </c>
      <c r="B10382">
        <v>61</v>
      </c>
      <c r="C10382" t="s">
        <v>38</v>
      </c>
      <c r="D10382">
        <v>10</v>
      </c>
      <c r="E10382">
        <v>2591899.8075128798</v>
      </c>
      <c r="F10382">
        <v>1042688.854123652</v>
      </c>
      <c r="G10382">
        <v>4814263.4836585596</v>
      </c>
      <c r="H10382">
        <v>14050816.749236001</v>
      </c>
      <c r="I10382">
        <v>16917061.649491001</v>
      </c>
      <c r="J10382">
        <v>26249754.081389301</v>
      </c>
      <c r="K10382">
        <v>45331912.961953498</v>
      </c>
      <c r="L10382">
        <v>69071336.391923502</v>
      </c>
      <c r="M10382">
        <v>75451603.739427</v>
      </c>
      <c r="N10382">
        <v>99257881.657719299</v>
      </c>
      <c r="O10382">
        <v>132732689.11691999</v>
      </c>
      <c r="Q10382" t="str">
        <f>VLOOKUP(A10382,Lookup_Tables!$D$2:$E$7,2,FALSE)</f>
        <v>PF</v>
      </c>
      <c r="R10382" t="str">
        <f>IFERROR(VLOOKUP(D10382,Lookup_Tables!$A$2:$B$21,2,FALSE),"All")</f>
        <v>Pub School</v>
      </c>
    </row>
    <row r="10383" spans="1:18" hidden="1">
      <c r="A10383">
        <v>4096</v>
      </c>
      <c r="B10383">
        <v>61</v>
      </c>
      <c r="C10383" t="s">
        <v>39</v>
      </c>
      <c r="D10383">
        <v>10</v>
      </c>
      <c r="E10383">
        <v>2375317.27032862</v>
      </c>
      <c r="F10383">
        <v>934184.06209782185</v>
      </c>
      <c r="G10383">
        <v>4101094.8981679701</v>
      </c>
      <c r="H10383">
        <v>12814124.1078237</v>
      </c>
      <c r="I10383">
        <v>15471251.9110783</v>
      </c>
      <c r="J10383">
        <v>24765921.0465279</v>
      </c>
      <c r="K10383">
        <v>42192494.1115648</v>
      </c>
      <c r="L10383">
        <v>67562906.293233499</v>
      </c>
      <c r="M10383">
        <v>72661730.236605093</v>
      </c>
      <c r="N10383">
        <v>99176144.857877895</v>
      </c>
      <c r="O10383">
        <v>132672477.683853</v>
      </c>
      <c r="Q10383" t="str">
        <f>VLOOKUP(A10383,Lookup_Tables!$D$2:$E$7,2,FALSE)</f>
        <v>PF</v>
      </c>
      <c r="R10383" t="str">
        <f>IFERROR(VLOOKUP(D10383,Lookup_Tables!$A$2:$B$21,2,FALSE),"All")</f>
        <v>Pub School</v>
      </c>
    </row>
    <row r="10384" spans="1:18" hidden="1">
      <c r="A10384">
        <v>4096</v>
      </c>
      <c r="B10384">
        <v>61</v>
      </c>
      <c r="C10384" t="s">
        <v>38</v>
      </c>
      <c r="D10384">
        <v>11</v>
      </c>
      <c r="E10384">
        <v>788835.19118303899</v>
      </c>
      <c r="F10384">
        <v>472643.45032523456</v>
      </c>
      <c r="G10384">
        <v>2366025.13378696</v>
      </c>
      <c r="H10384">
        <v>3500589.6778200702</v>
      </c>
      <c r="I10384">
        <v>3694456.3082342502</v>
      </c>
      <c r="J10384">
        <v>4315083.9575492097</v>
      </c>
      <c r="K10384">
        <v>5187905.17286589</v>
      </c>
      <c r="L10384">
        <v>5847315.5796753904</v>
      </c>
      <c r="M10384">
        <v>6186707.6376121901</v>
      </c>
      <c r="N10384">
        <v>6797582.6879880102</v>
      </c>
      <c r="O10384">
        <v>7524872.5321758604</v>
      </c>
      <c r="Q10384" t="str">
        <f>VLOOKUP(A10384,Lookup_Tables!$D$2:$E$7,2,FALSE)</f>
        <v>PF</v>
      </c>
      <c r="R10384" t="str">
        <f>IFERROR(VLOOKUP(D10384,Lookup_Tables!$A$2:$B$21,2,FALSE),"All")</f>
        <v>Pub Univ</v>
      </c>
    </row>
    <row r="10385" spans="1:18" hidden="1">
      <c r="A10385">
        <v>4096</v>
      </c>
      <c r="B10385">
        <v>61</v>
      </c>
      <c r="C10385" t="s">
        <v>39</v>
      </c>
      <c r="D10385">
        <v>11</v>
      </c>
      <c r="E10385">
        <v>644961.31127683097</v>
      </c>
      <c r="F10385">
        <v>401452.86273714743</v>
      </c>
      <c r="G10385">
        <v>1920060.20040005</v>
      </c>
      <c r="H10385">
        <v>2656970.0927949399</v>
      </c>
      <c r="I10385">
        <v>2783107.90866125</v>
      </c>
      <c r="J10385">
        <v>3170925.8474259102</v>
      </c>
      <c r="K10385">
        <v>3665414.1893594302</v>
      </c>
      <c r="L10385">
        <v>4237513.1919430001</v>
      </c>
      <c r="M10385">
        <v>4353965.2870650003</v>
      </c>
      <c r="N10385">
        <v>4848422.6127327299</v>
      </c>
      <c r="O10385">
        <v>5653401.7354949899</v>
      </c>
      <c r="Q10385" t="str">
        <f>VLOOKUP(A10385,Lookup_Tables!$D$2:$E$7,2,FALSE)</f>
        <v>PF</v>
      </c>
      <c r="R10385" t="str">
        <f>IFERROR(VLOOKUP(D10385,Lookup_Tables!$A$2:$B$21,2,FALSE),"All")</f>
        <v>Pub Univ</v>
      </c>
    </row>
    <row r="10386" spans="1:18" hidden="1">
      <c r="A10386">
        <v>4096</v>
      </c>
      <c r="B10386">
        <v>61</v>
      </c>
      <c r="C10386" t="s">
        <v>38</v>
      </c>
      <c r="D10386">
        <v>13</v>
      </c>
      <c r="E10386">
        <v>5268837.4678740697</v>
      </c>
      <c r="F10386">
        <v>2358670.7423197692</v>
      </c>
      <c r="G10386">
        <v>11176216.2801953</v>
      </c>
      <c r="H10386">
        <v>25176671.605857302</v>
      </c>
      <c r="I10386">
        <v>28985308.548110999</v>
      </c>
      <c r="J10386">
        <v>46472895.337151103</v>
      </c>
      <c r="K10386">
        <v>76578432.113476202</v>
      </c>
      <c r="L10386">
        <v>125335035.619461</v>
      </c>
      <c r="M10386">
        <v>135073859.414985</v>
      </c>
      <c r="N10386">
        <v>187110823.66649899</v>
      </c>
      <c r="O10386">
        <v>255063811.36935499</v>
      </c>
      <c r="Q10386" t="str">
        <f>VLOOKUP(A10386,Lookup_Tables!$D$2:$E$7,2,FALSE)</f>
        <v>PF</v>
      </c>
      <c r="R10386" t="str">
        <f>IFERROR(VLOOKUP(D10386,Lookup_Tables!$A$2:$B$21,2,FALSE),"All")</f>
        <v>Residual Inst</v>
      </c>
    </row>
    <row r="10387" spans="1:18" hidden="1">
      <c r="A10387">
        <v>4096</v>
      </c>
      <c r="B10387">
        <v>61</v>
      </c>
      <c r="C10387" t="s">
        <v>39</v>
      </c>
      <c r="D10387">
        <v>13</v>
      </c>
      <c r="E10387">
        <v>4715732.3654223103</v>
      </c>
      <c r="F10387">
        <v>2084323.2415713011</v>
      </c>
      <c r="G10387">
        <v>9201716.0336117409</v>
      </c>
      <c r="H10387">
        <v>22024511.130523302</v>
      </c>
      <c r="I10387">
        <v>25812598.3473971</v>
      </c>
      <c r="J10387">
        <v>40474182.640418202</v>
      </c>
      <c r="K10387">
        <v>72539344.997171998</v>
      </c>
      <c r="L10387">
        <v>121541694.525451</v>
      </c>
      <c r="M10387">
        <v>129755407.48476499</v>
      </c>
      <c r="N10387">
        <v>184851761.02393001</v>
      </c>
      <c r="O10387">
        <v>254965300.383526</v>
      </c>
      <c r="Q10387" t="str">
        <f>VLOOKUP(A10387,Lookup_Tables!$D$2:$E$7,2,FALSE)</f>
        <v>PF</v>
      </c>
      <c r="R10387" t="str">
        <f>IFERROR(VLOOKUP(D10387,Lookup_Tables!$A$2:$B$21,2,FALSE),"All")</f>
        <v>Residual Inst</v>
      </c>
    </row>
    <row r="10388" spans="1:18" hidden="1">
      <c r="A10388">
        <v>4096</v>
      </c>
      <c r="B10388">
        <v>61</v>
      </c>
      <c r="C10388" t="s">
        <v>38</v>
      </c>
      <c r="D10388">
        <v>14</v>
      </c>
      <c r="E10388">
        <v>4795625.6191032799</v>
      </c>
      <c r="F10388">
        <v>1863313.4565039435</v>
      </c>
      <c r="G10388">
        <v>7616508.1988768997</v>
      </c>
      <c r="H10388">
        <v>22677844.674900599</v>
      </c>
      <c r="I10388">
        <v>28183003.035233699</v>
      </c>
      <c r="J10388">
        <v>48511650.754363596</v>
      </c>
      <c r="K10388">
        <v>87798216.3881201</v>
      </c>
      <c r="L10388">
        <v>148453820.086218</v>
      </c>
      <c r="M10388">
        <v>160675320.96383199</v>
      </c>
      <c r="N10388">
        <v>228799286.87878799</v>
      </c>
      <c r="O10388">
        <v>325651345.671224</v>
      </c>
      <c r="Q10388" t="str">
        <f>VLOOKUP(A10388,Lookup_Tables!$D$2:$E$7,2,FALSE)</f>
        <v>PF</v>
      </c>
      <c r="R10388" t="str">
        <f>IFERROR(VLOOKUP(D10388,Lookup_Tables!$A$2:$B$21,2,FALSE),"All")</f>
        <v>Road</v>
      </c>
    </row>
    <row r="10389" spans="1:18" hidden="1">
      <c r="A10389">
        <v>4096</v>
      </c>
      <c r="B10389">
        <v>61</v>
      </c>
      <c r="C10389" t="s">
        <v>39</v>
      </c>
      <c r="D10389">
        <v>14</v>
      </c>
      <c r="E10389">
        <v>4444514.1423470899</v>
      </c>
      <c r="F10389">
        <v>1692114.8952054335</v>
      </c>
      <c r="G10389">
        <v>6432655.74650448</v>
      </c>
      <c r="H10389">
        <v>21519420.843244102</v>
      </c>
      <c r="I10389">
        <v>26798427.608456202</v>
      </c>
      <c r="J10389">
        <v>44086095.862107597</v>
      </c>
      <c r="K10389">
        <v>86006052.040035695</v>
      </c>
      <c r="L10389">
        <v>139778164.93138</v>
      </c>
      <c r="M10389">
        <v>157727115.16957599</v>
      </c>
      <c r="N10389">
        <v>227980613.195546</v>
      </c>
      <c r="O10389">
        <v>311560518.926368</v>
      </c>
      <c r="Q10389" t="str">
        <f>VLOOKUP(A10389,Lookup_Tables!$D$2:$E$7,2,FALSE)</f>
        <v>PF</v>
      </c>
      <c r="R10389" t="str">
        <f>IFERROR(VLOOKUP(D10389,Lookup_Tables!$A$2:$B$21,2,FALSE),"All")</f>
        <v>Road</v>
      </c>
    </row>
    <row r="10390" spans="1:18" hidden="1">
      <c r="A10390">
        <v>4096</v>
      </c>
      <c r="B10390">
        <v>61</v>
      </c>
      <c r="C10390" t="s">
        <v>38</v>
      </c>
      <c r="D10390">
        <v>15</v>
      </c>
      <c r="E10390">
        <v>415175434.26186699</v>
      </c>
      <c r="F10390">
        <v>175259967.58297405</v>
      </c>
      <c r="G10390">
        <v>836351269.87370098</v>
      </c>
      <c r="H10390">
        <v>2214435570.7284002</v>
      </c>
      <c r="I10390">
        <v>2648502162.09233</v>
      </c>
      <c r="J10390">
        <v>4135201272.9731302</v>
      </c>
      <c r="K10390">
        <v>6725082004.8464098</v>
      </c>
      <c r="L10390">
        <v>10048236756.665501</v>
      </c>
      <c r="M10390">
        <v>10924206775.9102</v>
      </c>
      <c r="N10390">
        <v>14794877267.8515</v>
      </c>
      <c r="O10390">
        <v>17989175636.971699</v>
      </c>
      <c r="Q10390" t="str">
        <f>VLOOKUP(A10390,Lookup_Tables!$D$2:$E$7,2,FALSE)</f>
        <v>PF</v>
      </c>
      <c r="R10390" t="str">
        <f>IFERROR(VLOOKUP(D10390,Lookup_Tables!$A$2:$B$21,2,FALSE),"All")</f>
        <v>All</v>
      </c>
    </row>
    <row r="10391" spans="1:18" hidden="1">
      <c r="A10391">
        <v>4096</v>
      </c>
      <c r="B10391">
        <v>61</v>
      </c>
      <c r="C10391" t="s">
        <v>39</v>
      </c>
      <c r="D10391">
        <v>15</v>
      </c>
      <c r="E10391">
        <v>377611773.30103499</v>
      </c>
      <c r="F10391">
        <v>157348749.10493863</v>
      </c>
      <c r="G10391">
        <v>691405771.335392</v>
      </c>
      <c r="H10391">
        <v>1959389712.61992</v>
      </c>
      <c r="I10391">
        <v>2386656170.8357801</v>
      </c>
      <c r="J10391">
        <v>3811257158.5083699</v>
      </c>
      <c r="K10391">
        <v>6335538101.4602499</v>
      </c>
      <c r="L10391">
        <v>9660384608.6698399</v>
      </c>
      <c r="M10391">
        <v>10831577614.0291</v>
      </c>
      <c r="N10391">
        <v>14794877267.8515</v>
      </c>
      <c r="O10391">
        <v>17985319781.286701</v>
      </c>
      <c r="Q10391" t="str">
        <f>VLOOKUP(A10391,Lookup_Tables!$D$2:$E$7,2,FALSE)</f>
        <v>PF</v>
      </c>
      <c r="R10391" t="str">
        <f>IFERROR(VLOOKUP(D10391,Lookup_Tables!$A$2:$B$21,2,FALSE),"All")</f>
        <v>All</v>
      </c>
    </row>
    <row r="10392" spans="1:18" hidden="1">
      <c r="A10392">
        <v>4096</v>
      </c>
      <c r="B10392">
        <v>61</v>
      </c>
      <c r="C10392" t="s">
        <v>38</v>
      </c>
      <c r="D10392">
        <v>16</v>
      </c>
      <c r="E10392">
        <v>23316524.8960049</v>
      </c>
      <c r="F10392">
        <v>10421031.157829374</v>
      </c>
      <c r="G10392">
        <v>48842357.923689499</v>
      </c>
      <c r="H10392">
        <v>115140135.48187301</v>
      </c>
      <c r="I10392">
        <v>131849697.61383501</v>
      </c>
      <c r="J10392">
        <v>207192821.62649</v>
      </c>
      <c r="K10392">
        <v>344290997.065081</v>
      </c>
      <c r="L10392">
        <v>536066415.52168202</v>
      </c>
      <c r="M10392">
        <v>603361899.904073</v>
      </c>
      <c r="N10392">
        <v>812543628.18538201</v>
      </c>
      <c r="O10392">
        <v>1090638401.9502299</v>
      </c>
      <c r="Q10392" t="str">
        <f>VLOOKUP(A10392,Lookup_Tables!$D$2:$E$7,2,FALSE)</f>
        <v>PF</v>
      </c>
      <c r="R10392" t="str">
        <f>IFERROR(VLOOKUP(D10392,Lookup_Tables!$A$2:$B$21,2,FALSE),"All")</f>
        <v>Government_Loss</v>
      </c>
    </row>
    <row r="10393" spans="1:18" hidden="1">
      <c r="A10393">
        <v>4096</v>
      </c>
      <c r="B10393">
        <v>61</v>
      </c>
      <c r="C10393" t="s">
        <v>39</v>
      </c>
      <c r="D10393">
        <v>16</v>
      </c>
      <c r="E10393">
        <v>20889927.380042899</v>
      </c>
      <c r="F10393">
        <v>9274773.2215979584</v>
      </c>
      <c r="G10393">
        <v>40426052.261149198</v>
      </c>
      <c r="H10393">
        <v>99487928.274478093</v>
      </c>
      <c r="I10393">
        <v>120123881.531524</v>
      </c>
      <c r="J10393">
        <v>179855115.714632</v>
      </c>
      <c r="K10393">
        <v>322137061.21362197</v>
      </c>
      <c r="L10393">
        <v>513737408.08163399</v>
      </c>
      <c r="M10393">
        <v>566246896.34623003</v>
      </c>
      <c r="N10393">
        <v>808441090.41193497</v>
      </c>
      <c r="O10393">
        <v>1060777728.2452</v>
      </c>
      <c r="Q10393" t="str">
        <f>VLOOKUP(A10393,Lookup_Tables!$D$2:$E$7,2,FALSE)</f>
        <v>PF</v>
      </c>
      <c r="R10393" t="str">
        <f>IFERROR(VLOOKUP(D10393,Lookup_Tables!$A$2:$B$21,2,FALSE),"All")</f>
        <v>Government_Loss</v>
      </c>
    </row>
    <row r="10394" spans="1:18" hidden="1">
      <c r="A10394">
        <v>4096</v>
      </c>
      <c r="B10394">
        <v>61</v>
      </c>
      <c r="C10394" t="s">
        <v>38</v>
      </c>
      <c r="D10394">
        <v>17</v>
      </c>
      <c r="E10394">
        <v>37928052.126336001</v>
      </c>
      <c r="F10394">
        <v>15214698.322617598</v>
      </c>
      <c r="G10394">
        <v>66119965.886783697</v>
      </c>
      <c r="H10394">
        <v>192676713.155853</v>
      </c>
      <c r="I10394">
        <v>232329779.230708</v>
      </c>
      <c r="J10394">
        <v>399195189.94546998</v>
      </c>
      <c r="K10394">
        <v>693870980.17820501</v>
      </c>
      <c r="L10394">
        <v>1054955246.7716</v>
      </c>
      <c r="M10394">
        <v>1158743984.1784599</v>
      </c>
      <c r="N10394">
        <v>1630220239.0132599</v>
      </c>
      <c r="O10394">
        <v>1899943917.4189701</v>
      </c>
      <c r="Q10394" t="str">
        <f>VLOOKUP(A10394,Lookup_Tables!$D$2:$E$7,2,FALSE)</f>
        <v>PF</v>
      </c>
      <c r="R10394" t="str">
        <f>IFERROR(VLOOKUP(D10394,Lookup_Tables!$A$2:$B$21,2,FALSE),"All")</f>
        <v>Emergency_Loss</v>
      </c>
    </row>
    <row r="10395" spans="1:18" hidden="1">
      <c r="A10395">
        <v>4096</v>
      </c>
      <c r="B10395">
        <v>61</v>
      </c>
      <c r="C10395" t="s">
        <v>39</v>
      </c>
      <c r="D10395">
        <v>17</v>
      </c>
      <c r="E10395">
        <v>34919584.083960801</v>
      </c>
      <c r="F10395">
        <v>13603909.744033951</v>
      </c>
      <c r="G10395">
        <v>53952003.039519802</v>
      </c>
      <c r="H10395">
        <v>176799406.69071299</v>
      </c>
      <c r="I10395">
        <v>216340947.35240301</v>
      </c>
      <c r="J10395">
        <v>385653895.908705</v>
      </c>
      <c r="K10395">
        <v>676885198.69648695</v>
      </c>
      <c r="L10395">
        <v>1026665638.62413</v>
      </c>
      <c r="M10395">
        <v>1146323542.8704901</v>
      </c>
      <c r="N10395">
        <v>1622993594.5330501</v>
      </c>
      <c r="O10395">
        <v>1832074341.9230299</v>
      </c>
      <c r="Q10395" t="str">
        <f>VLOOKUP(A10395,Lookup_Tables!$D$2:$E$7,2,FALSE)</f>
        <v>PF</v>
      </c>
      <c r="R10395" t="str">
        <f>IFERROR(VLOOKUP(D10395,Lookup_Tables!$A$2:$B$21,2,FALSE),"All")</f>
        <v>Emergency_Loss</v>
      </c>
    </row>
    <row r="10396" spans="1:18" hidden="1">
      <c r="A10396">
        <v>4096</v>
      </c>
      <c r="B10396">
        <v>61</v>
      </c>
      <c r="C10396" t="s">
        <v>38</v>
      </c>
      <c r="D10396">
        <v>18</v>
      </c>
      <c r="E10396">
        <v>61244577.022340603</v>
      </c>
      <c r="F10396">
        <v>25558315.010948986</v>
      </c>
      <c r="G10396">
        <v>117244583.88442899</v>
      </c>
      <c r="H10396">
        <v>312372239.64007902</v>
      </c>
      <c r="I10396">
        <v>375023710.228912</v>
      </c>
      <c r="J10396">
        <v>607428651.03488302</v>
      </c>
      <c r="K10396">
        <v>1012401051.19175</v>
      </c>
      <c r="L10396">
        <v>1562247997.01179</v>
      </c>
      <c r="M10396">
        <v>1735549069.6749001</v>
      </c>
      <c r="N10396">
        <v>2519084266.2959399</v>
      </c>
      <c r="O10396">
        <v>2880067284.2129798</v>
      </c>
      <c r="Q10396" t="str">
        <f>VLOOKUP(A10396,Lookup_Tables!$D$2:$E$7,2,FALSE)</f>
        <v>PF</v>
      </c>
      <c r="R10396" t="str">
        <f>IFERROR(VLOOKUP(D10396,Lookup_Tables!$A$2:$B$21,2,FALSE),"All")</f>
        <v>Govt_Plus_Emergency</v>
      </c>
    </row>
    <row r="10397" spans="1:18" hidden="1">
      <c r="A10397">
        <v>4096</v>
      </c>
      <c r="B10397">
        <v>61</v>
      </c>
      <c r="C10397" t="s">
        <v>39</v>
      </c>
      <c r="D10397">
        <v>18</v>
      </c>
      <c r="E10397">
        <v>55783690.536367103</v>
      </c>
      <c r="F10397">
        <v>22935130.530632634</v>
      </c>
      <c r="G10397">
        <v>95460348.183690801</v>
      </c>
      <c r="H10397">
        <v>280050698.52879298</v>
      </c>
      <c r="I10397">
        <v>338951704.30068499</v>
      </c>
      <c r="J10397">
        <v>572101533.07595205</v>
      </c>
      <c r="K10397">
        <v>984454899.27281702</v>
      </c>
      <c r="L10397">
        <v>1544931078.39065</v>
      </c>
      <c r="M10397">
        <v>1671751749.8540201</v>
      </c>
      <c r="N10397">
        <v>2381910426.78615</v>
      </c>
      <c r="O10397">
        <v>2820943764.8401699</v>
      </c>
      <c r="Q10397" t="str">
        <f>VLOOKUP(A10397,Lookup_Tables!$D$2:$E$7,2,FALSE)</f>
        <v>PF</v>
      </c>
      <c r="R10397" t="str">
        <f>IFERROR(VLOOKUP(D10397,Lookup_Tables!$A$2:$B$21,2,FALSE),"All")</f>
        <v>Govt_Plus_Emergency</v>
      </c>
    </row>
    <row r="10398" spans="1:18" hidden="1">
      <c r="A10398">
        <v>4096</v>
      </c>
      <c r="B10398">
        <v>62</v>
      </c>
      <c r="C10398" t="s">
        <v>38</v>
      </c>
      <c r="D10398">
        <v>0</v>
      </c>
      <c r="E10398">
        <v>229832835.62708899</v>
      </c>
      <c r="F10398">
        <v>98901709.840002686</v>
      </c>
      <c r="G10398">
        <v>543271279.94360197</v>
      </c>
      <c r="H10398">
        <v>1147946929.9707301</v>
      </c>
      <c r="I10398">
        <v>1313375459.34887</v>
      </c>
      <c r="J10398">
        <v>1905121219.46608</v>
      </c>
      <c r="K10398">
        <v>3354122647.7054801</v>
      </c>
      <c r="L10398">
        <v>5251826590.7228899</v>
      </c>
      <c r="M10398">
        <v>6112715951.1986198</v>
      </c>
      <c r="N10398">
        <v>9160073273.9401093</v>
      </c>
      <c r="O10398">
        <v>10711040017.193701</v>
      </c>
      <c r="Q10398" t="str">
        <f>VLOOKUP(A10398,Lookup_Tables!$D$2:$E$7,2,FALSE)</f>
        <v>PF</v>
      </c>
      <c r="R10398" t="str">
        <f>IFERROR(VLOOKUP(D10398,Lookup_Tables!$A$2:$B$21,2,FALSE),"All")</f>
        <v>Private Assets</v>
      </c>
    </row>
    <row r="10399" spans="1:18" hidden="1">
      <c r="A10399">
        <v>4096</v>
      </c>
      <c r="B10399">
        <v>62</v>
      </c>
      <c r="C10399" t="s">
        <v>39</v>
      </c>
      <c r="D10399">
        <v>0</v>
      </c>
      <c r="E10399">
        <v>210447326.496185</v>
      </c>
      <c r="F10399">
        <v>89317521.75219503</v>
      </c>
      <c r="G10399">
        <v>470688099.96000803</v>
      </c>
      <c r="H10399">
        <v>987231337.07592297</v>
      </c>
      <c r="I10399">
        <v>1168043431.49875</v>
      </c>
      <c r="J10399">
        <v>1793315352.15224</v>
      </c>
      <c r="K10399">
        <v>3277934772.97085</v>
      </c>
      <c r="L10399">
        <v>5187771810.9491501</v>
      </c>
      <c r="M10399">
        <v>5993767498.3861303</v>
      </c>
      <c r="N10399">
        <v>8995898160.4586697</v>
      </c>
      <c r="O10399">
        <v>10239032327.3836</v>
      </c>
      <c r="Q10399" t="str">
        <f>VLOOKUP(A10399,Lookup_Tables!$D$2:$E$7,2,FALSE)</f>
        <v>PF</v>
      </c>
      <c r="R10399" t="str">
        <f>IFERROR(VLOOKUP(D10399,Lookup_Tables!$A$2:$B$21,2,FALSE),"All")</f>
        <v>Private Assets</v>
      </c>
    </row>
    <row r="10400" spans="1:18" hidden="1">
      <c r="A10400">
        <v>4096</v>
      </c>
      <c r="B10400">
        <v>62</v>
      </c>
      <c r="C10400" t="s">
        <v>38</v>
      </c>
      <c r="D10400">
        <v>1</v>
      </c>
      <c r="E10400">
        <v>431.22812994994501</v>
      </c>
      <c r="F10400">
        <v>123.37046383966822</v>
      </c>
      <c r="G10400">
        <v>0</v>
      </c>
      <c r="H10400">
        <v>0</v>
      </c>
      <c r="I10400">
        <v>0</v>
      </c>
      <c r="J10400">
        <v>4903.5230867126402</v>
      </c>
      <c r="K10400">
        <v>15760.867975348599</v>
      </c>
      <c r="L10400">
        <v>27666.919050579902</v>
      </c>
      <c r="M10400">
        <v>29418.9397538472</v>
      </c>
      <c r="N10400">
        <v>41327.838391302197</v>
      </c>
      <c r="O10400">
        <v>52185.458416830901</v>
      </c>
      <c r="Q10400" t="str">
        <f>VLOOKUP(A10400,Lookup_Tables!$D$2:$E$7,2,FALSE)</f>
        <v>PF</v>
      </c>
      <c r="R10400" t="str">
        <f>IFERROR(VLOOKUP(D10400,Lookup_Tables!$A$2:$B$21,2,FALSE),"All")</f>
        <v>Airport</v>
      </c>
    </row>
    <row r="10401" spans="1:18" hidden="1">
      <c r="A10401">
        <v>4096</v>
      </c>
      <c r="B10401">
        <v>62</v>
      </c>
      <c r="C10401" t="s">
        <v>39</v>
      </c>
      <c r="D10401">
        <v>1</v>
      </c>
      <c r="E10401">
        <v>428.32129811761502</v>
      </c>
      <c r="F10401">
        <v>122.90662382758711</v>
      </c>
      <c r="G10401">
        <v>0</v>
      </c>
      <c r="H10401">
        <v>0</v>
      </c>
      <c r="I10401">
        <v>0</v>
      </c>
      <c r="J10401">
        <v>4903.5230867126402</v>
      </c>
      <c r="K10401">
        <v>15760.867975348599</v>
      </c>
      <c r="L10401">
        <v>26620.5782105824</v>
      </c>
      <c r="M10401">
        <v>28720.614263721502</v>
      </c>
      <c r="N10401">
        <v>41327.838391302197</v>
      </c>
      <c r="O10401">
        <v>52185.458416830901</v>
      </c>
      <c r="Q10401" t="str">
        <f>VLOOKUP(A10401,Lookup_Tables!$D$2:$E$7,2,FALSE)</f>
        <v>PF</v>
      </c>
      <c r="R10401" t="str">
        <f>IFERROR(VLOOKUP(D10401,Lookup_Tables!$A$2:$B$21,2,FALSE),"All")</f>
        <v>Airport</v>
      </c>
    </row>
    <row r="10402" spans="1:18" hidden="1">
      <c r="A10402">
        <v>4096</v>
      </c>
      <c r="B10402">
        <v>62</v>
      </c>
      <c r="C10402" t="s">
        <v>38</v>
      </c>
      <c r="D10402">
        <v>2</v>
      </c>
      <c r="E10402">
        <v>1733307.1862197099</v>
      </c>
      <c r="F10402">
        <v>581918.09252377739</v>
      </c>
      <c r="G10402">
        <v>2042976.52442605</v>
      </c>
      <c r="H10402">
        <v>7354953.3152317796</v>
      </c>
      <c r="I10402">
        <v>9336775.3408069201</v>
      </c>
      <c r="J10402">
        <v>19735226.255687501</v>
      </c>
      <c r="K10402">
        <v>38484521.809052199</v>
      </c>
      <c r="L10402">
        <v>68583687.112083405</v>
      </c>
      <c r="M10402">
        <v>77068240.968375906</v>
      </c>
      <c r="N10402">
        <v>110288288.462897</v>
      </c>
      <c r="O10402">
        <v>132503819.743604</v>
      </c>
      <c r="Q10402" t="str">
        <f>VLOOKUP(A10402,Lookup_Tables!$D$2:$E$7,2,FALSE)</f>
        <v>PF</v>
      </c>
      <c r="R10402" t="str">
        <f>IFERROR(VLOOKUP(D10402,Lookup_Tables!$A$2:$B$21,2,FALSE),"All")</f>
        <v>Bridge</v>
      </c>
    </row>
    <row r="10403" spans="1:18" hidden="1">
      <c r="A10403">
        <v>4096</v>
      </c>
      <c r="B10403">
        <v>62</v>
      </c>
      <c r="C10403" t="s">
        <v>39</v>
      </c>
      <c r="D10403">
        <v>2</v>
      </c>
      <c r="E10403">
        <v>1655791.2912744</v>
      </c>
      <c r="F10403">
        <v>553381.0001776414</v>
      </c>
      <c r="G10403">
        <v>1711540.1039966899</v>
      </c>
      <c r="H10403">
        <v>6891779.3931921097</v>
      </c>
      <c r="I10403">
        <v>8667433.9804864097</v>
      </c>
      <c r="J10403">
        <v>19022727.892799102</v>
      </c>
      <c r="K10403">
        <v>38057141.441720396</v>
      </c>
      <c r="L10403">
        <v>66907007.453859098</v>
      </c>
      <c r="M10403">
        <v>75852265.207143605</v>
      </c>
      <c r="N10403">
        <v>107261590.070733</v>
      </c>
      <c r="O10403">
        <v>131820794.33923399</v>
      </c>
      <c r="Q10403" t="str">
        <f>VLOOKUP(A10403,Lookup_Tables!$D$2:$E$7,2,FALSE)</f>
        <v>PF</v>
      </c>
      <c r="R10403" t="str">
        <f>IFERROR(VLOOKUP(D10403,Lookup_Tables!$A$2:$B$21,2,FALSE),"All")</f>
        <v>Bridge</v>
      </c>
    </row>
    <row r="10404" spans="1:18" hidden="1">
      <c r="A10404">
        <v>4096</v>
      </c>
      <c r="B10404">
        <v>62</v>
      </c>
      <c r="C10404" t="s">
        <v>38</v>
      </c>
      <c r="D10404">
        <v>3</v>
      </c>
      <c r="E10404">
        <v>477636.35840555298</v>
      </c>
      <c r="F10404">
        <v>235367.67974008867</v>
      </c>
      <c r="G10404">
        <v>1383563.50275872</v>
      </c>
      <c r="H10404">
        <v>2359951.50264333</v>
      </c>
      <c r="I10404">
        <v>2597977.7432337399</v>
      </c>
      <c r="J10404">
        <v>3345728.6021804102</v>
      </c>
      <c r="K10404">
        <v>4940165.52566012</v>
      </c>
      <c r="L10404">
        <v>7611984.1952138999</v>
      </c>
      <c r="M10404">
        <v>8446606.0430868808</v>
      </c>
      <c r="N10404">
        <v>11839592.5367472</v>
      </c>
      <c r="O10404">
        <v>14379253.5643836</v>
      </c>
      <c r="Q10404" t="str">
        <f>VLOOKUP(A10404,Lookup_Tables!$D$2:$E$7,2,FALSE)</f>
        <v>PF</v>
      </c>
      <c r="R10404" t="str">
        <f>IFERROR(VLOOKUP(D10404,Lookup_Tables!$A$2:$B$21,2,FALSE),"All")</f>
        <v>Govt Hosp</v>
      </c>
    </row>
    <row r="10405" spans="1:18" hidden="1">
      <c r="A10405">
        <v>4096</v>
      </c>
      <c r="B10405">
        <v>62</v>
      </c>
      <c r="C10405" t="s">
        <v>39</v>
      </c>
      <c r="D10405">
        <v>3</v>
      </c>
      <c r="E10405">
        <v>423642.76590199798</v>
      </c>
      <c r="F10405">
        <v>209777.11853093095</v>
      </c>
      <c r="G10405">
        <v>1192356.9088423001</v>
      </c>
      <c r="H10405">
        <v>1983138.0050590599</v>
      </c>
      <c r="I10405">
        <v>2199356.2785487198</v>
      </c>
      <c r="J10405">
        <v>2938206.5743919802</v>
      </c>
      <c r="K10405">
        <v>4312067.3741547903</v>
      </c>
      <c r="L10405">
        <v>7258566.5373153603</v>
      </c>
      <c r="M10405">
        <v>8261714.0203524502</v>
      </c>
      <c r="N10405">
        <v>11621191.0291733</v>
      </c>
      <c r="O10405">
        <v>13432974.9249926</v>
      </c>
      <c r="Q10405" t="str">
        <f>VLOOKUP(A10405,Lookup_Tables!$D$2:$E$7,2,FALSE)</f>
        <v>PF</v>
      </c>
      <c r="R10405" t="str">
        <f>IFERROR(VLOOKUP(D10405,Lookup_Tables!$A$2:$B$21,2,FALSE),"All")</f>
        <v>Govt Hosp</v>
      </c>
    </row>
    <row r="10406" spans="1:18" hidden="1">
      <c r="A10406">
        <v>4096</v>
      </c>
      <c r="B10406">
        <v>62</v>
      </c>
      <c r="C10406" t="s">
        <v>38</v>
      </c>
      <c r="D10406">
        <v>4</v>
      </c>
      <c r="E10406">
        <v>291363.62721291202</v>
      </c>
      <c r="F10406">
        <v>127174.66990792332</v>
      </c>
      <c r="G10406">
        <v>664610.30010631296</v>
      </c>
      <c r="H10406">
        <v>1464165.9792841901</v>
      </c>
      <c r="I10406">
        <v>1739993.38915661</v>
      </c>
      <c r="J10406">
        <v>2619678.4073101101</v>
      </c>
      <c r="K10406">
        <v>4259633.3273348901</v>
      </c>
      <c r="L10406">
        <v>6992768.8475042097</v>
      </c>
      <c r="M10406">
        <v>7521469.87537809</v>
      </c>
      <c r="N10406">
        <v>9662032.1033156496</v>
      </c>
      <c r="O10406">
        <v>12158630.422700301</v>
      </c>
      <c r="Q10406" t="str">
        <f>VLOOKUP(A10406,Lookup_Tables!$D$2:$E$7,2,FALSE)</f>
        <v>PF</v>
      </c>
      <c r="R10406" t="str">
        <f>IFERROR(VLOOKUP(D10406,Lookup_Tables!$A$2:$B$21,2,FALSE),"All")</f>
        <v>Govt Med Fac</v>
      </c>
    </row>
    <row r="10407" spans="1:18" hidden="1">
      <c r="A10407">
        <v>4096</v>
      </c>
      <c r="B10407">
        <v>62</v>
      </c>
      <c r="C10407" t="s">
        <v>39</v>
      </c>
      <c r="D10407">
        <v>4</v>
      </c>
      <c r="E10407">
        <v>265090.88232289703</v>
      </c>
      <c r="F10407">
        <v>115590.87939626642</v>
      </c>
      <c r="G10407">
        <v>551173.07011045096</v>
      </c>
      <c r="H10407">
        <v>1331927.0590848699</v>
      </c>
      <c r="I10407">
        <v>1570191.9412811699</v>
      </c>
      <c r="J10407">
        <v>2453742.0045771501</v>
      </c>
      <c r="K10407">
        <v>3994343.2704766602</v>
      </c>
      <c r="L10407">
        <v>6571488.8800872099</v>
      </c>
      <c r="M10407">
        <v>7250331.5979444198</v>
      </c>
      <c r="N10407">
        <v>9018189.6937591191</v>
      </c>
      <c r="O10407">
        <v>12014735.068681801</v>
      </c>
      <c r="Q10407" t="str">
        <f>VLOOKUP(A10407,Lookup_Tables!$D$2:$E$7,2,FALSE)</f>
        <v>PF</v>
      </c>
      <c r="R10407" t="str">
        <f>IFERROR(VLOOKUP(D10407,Lookup_Tables!$A$2:$B$21,2,FALSE),"All")</f>
        <v>Govt Med Fac</v>
      </c>
    </row>
    <row r="10408" spans="1:18" hidden="1">
      <c r="A10408">
        <v>4096</v>
      </c>
      <c r="B10408">
        <v>62</v>
      </c>
      <c r="C10408" t="s">
        <v>38</v>
      </c>
      <c r="D10408">
        <v>6</v>
      </c>
      <c r="E10408">
        <v>1568.3861532533199</v>
      </c>
      <c r="F10408">
        <v>561.93353185596811</v>
      </c>
      <c r="G10408">
        <v>0</v>
      </c>
      <c r="H10408">
        <v>0</v>
      </c>
      <c r="I10408">
        <v>0</v>
      </c>
      <c r="J10408">
        <v>3008.9763101550202</v>
      </c>
      <c r="K10408">
        <v>57170.180600310101</v>
      </c>
      <c r="L10408">
        <v>95283.655244736001</v>
      </c>
      <c r="M10408">
        <v>110328.96014471901</v>
      </c>
      <c r="N10408">
        <v>169491.74389447999</v>
      </c>
      <c r="O10408">
        <v>205078.635865597</v>
      </c>
      <c r="Q10408" t="str">
        <f>VLOOKUP(A10408,Lookup_Tables!$D$2:$E$7,2,FALSE)</f>
        <v>PF</v>
      </c>
      <c r="R10408" t="str">
        <f>IFERROR(VLOOKUP(D10408,Lookup_Tables!$A$2:$B$21,2,FALSE),"All")</f>
        <v>Port</v>
      </c>
    </row>
    <row r="10409" spans="1:18" hidden="1">
      <c r="A10409">
        <v>4096</v>
      </c>
      <c r="B10409">
        <v>62</v>
      </c>
      <c r="C10409" t="s">
        <v>39</v>
      </c>
      <c r="D10409">
        <v>6</v>
      </c>
      <c r="E10409">
        <v>1568.0852556223001</v>
      </c>
      <c r="F10409">
        <v>561.63263422494833</v>
      </c>
      <c r="G10409">
        <v>0</v>
      </c>
      <c r="H10409">
        <v>0</v>
      </c>
      <c r="I10409">
        <v>0</v>
      </c>
      <c r="J10409">
        <v>3008.9763101550202</v>
      </c>
      <c r="K10409">
        <v>57170.180600310101</v>
      </c>
      <c r="L10409">
        <v>95283.655244736001</v>
      </c>
      <c r="M10409">
        <v>110328.96014471901</v>
      </c>
      <c r="N10409">
        <v>169491.74389447999</v>
      </c>
      <c r="O10409">
        <v>205078.635865597</v>
      </c>
      <c r="Q10409" t="str">
        <f>VLOOKUP(A10409,Lookup_Tables!$D$2:$E$7,2,FALSE)</f>
        <v>PF</v>
      </c>
      <c r="R10409" t="str">
        <f>IFERROR(VLOOKUP(D10409,Lookup_Tables!$A$2:$B$21,2,FALSE),"All")</f>
        <v>Port</v>
      </c>
    </row>
    <row r="10410" spans="1:18" hidden="1">
      <c r="A10410">
        <v>4096</v>
      </c>
      <c r="B10410">
        <v>62</v>
      </c>
      <c r="C10410" t="s">
        <v>38</v>
      </c>
      <c r="D10410">
        <v>9</v>
      </c>
      <c r="E10410">
        <v>37650.613839455204</v>
      </c>
      <c r="F10410">
        <v>17669.434717535984</v>
      </c>
      <c r="G10410">
        <v>94583.060566467495</v>
      </c>
      <c r="H10410">
        <v>199682.277917292</v>
      </c>
      <c r="I10410">
        <v>220358.868991219</v>
      </c>
      <c r="J10410">
        <v>302631.88664280798</v>
      </c>
      <c r="K10410">
        <v>451168.24580230599</v>
      </c>
      <c r="L10410">
        <v>692871.15572724899</v>
      </c>
      <c r="M10410">
        <v>762905.24398946296</v>
      </c>
      <c r="N10410">
        <v>1110045.39232112</v>
      </c>
      <c r="O10410">
        <v>1425974.9860547001</v>
      </c>
      <c r="Q10410" t="str">
        <f>VLOOKUP(A10410,Lookup_Tables!$D$2:$E$7,2,FALSE)</f>
        <v>PF</v>
      </c>
      <c r="R10410" t="str">
        <f>IFERROR(VLOOKUP(D10410,Lookup_Tables!$A$2:$B$21,2,FALSE),"All")</f>
        <v>Pub Admin Bldg</v>
      </c>
    </row>
    <row r="10411" spans="1:18" hidden="1">
      <c r="A10411">
        <v>4096</v>
      </c>
      <c r="B10411">
        <v>62</v>
      </c>
      <c r="C10411" t="s">
        <v>39</v>
      </c>
      <c r="D10411">
        <v>9</v>
      </c>
      <c r="E10411">
        <v>33840.453842084898</v>
      </c>
      <c r="F10411">
        <v>16075.795799330645</v>
      </c>
      <c r="G10411">
        <v>75594.630162966801</v>
      </c>
      <c r="H10411">
        <v>172946.54528821501</v>
      </c>
      <c r="I10411">
        <v>195257.202316907</v>
      </c>
      <c r="J10411">
        <v>268709.55762701901</v>
      </c>
      <c r="K10411">
        <v>423211.57011250599</v>
      </c>
      <c r="L10411">
        <v>660197.57824442</v>
      </c>
      <c r="M10411">
        <v>752894.12381703802</v>
      </c>
      <c r="N10411">
        <v>1099418.22602201</v>
      </c>
      <c r="O10411">
        <v>1404016.4957983501</v>
      </c>
      <c r="Q10411" t="str">
        <f>VLOOKUP(A10411,Lookup_Tables!$D$2:$E$7,2,FALSE)</f>
        <v>PF</v>
      </c>
      <c r="R10411" t="str">
        <f>IFERROR(VLOOKUP(D10411,Lookup_Tables!$A$2:$B$21,2,FALSE),"All")</f>
        <v>Pub Admin Bldg</v>
      </c>
    </row>
    <row r="10412" spans="1:18" hidden="1">
      <c r="A10412">
        <v>4096</v>
      </c>
      <c r="B10412">
        <v>62</v>
      </c>
      <c r="C10412" t="s">
        <v>38</v>
      </c>
      <c r="D10412">
        <v>10</v>
      </c>
      <c r="E10412">
        <v>1149107.9057219301</v>
      </c>
      <c r="F10412">
        <v>408627.41982118681</v>
      </c>
      <c r="G10412">
        <v>1783428.19036007</v>
      </c>
      <c r="H10412">
        <v>5826832.4089154704</v>
      </c>
      <c r="I10412">
        <v>7325529.1644816697</v>
      </c>
      <c r="J10412">
        <v>13346076.0611548</v>
      </c>
      <c r="K10412">
        <v>22528818.985564601</v>
      </c>
      <c r="L10412">
        <v>37551570.5177029</v>
      </c>
      <c r="M10412">
        <v>41564133.663762704</v>
      </c>
      <c r="N10412">
        <v>60970823.092453599</v>
      </c>
      <c r="O10412">
        <v>69200011.411883295</v>
      </c>
      <c r="Q10412" t="str">
        <f>VLOOKUP(A10412,Lookup_Tables!$D$2:$E$7,2,FALSE)</f>
        <v>PF</v>
      </c>
      <c r="R10412" t="str">
        <f>IFERROR(VLOOKUP(D10412,Lookup_Tables!$A$2:$B$21,2,FALSE),"All")</f>
        <v>Pub School</v>
      </c>
    </row>
    <row r="10413" spans="1:18" hidden="1">
      <c r="A10413">
        <v>4096</v>
      </c>
      <c r="B10413">
        <v>62</v>
      </c>
      <c r="C10413" t="s">
        <v>39</v>
      </c>
      <c r="D10413">
        <v>10</v>
      </c>
      <c r="E10413">
        <v>1088168.9379102699</v>
      </c>
      <c r="F10413">
        <v>385191.48475582106</v>
      </c>
      <c r="G10413">
        <v>1551995.7877816099</v>
      </c>
      <c r="H10413">
        <v>5661706.6309373099</v>
      </c>
      <c r="I10413">
        <v>7006663.7696089204</v>
      </c>
      <c r="J10413">
        <v>12795712.8270516</v>
      </c>
      <c r="K10413">
        <v>21761034.114777401</v>
      </c>
      <c r="L10413">
        <v>36618153.760258697</v>
      </c>
      <c r="M10413">
        <v>40707736.181499697</v>
      </c>
      <c r="N10413">
        <v>55534826.793110803</v>
      </c>
      <c r="O10413">
        <v>68360064.142269894</v>
      </c>
      <c r="Q10413" t="str">
        <f>VLOOKUP(A10413,Lookup_Tables!$D$2:$E$7,2,FALSE)</f>
        <v>PF</v>
      </c>
      <c r="R10413" t="str">
        <f>IFERROR(VLOOKUP(D10413,Lookup_Tables!$A$2:$B$21,2,FALSE),"All")</f>
        <v>Pub School</v>
      </c>
    </row>
    <row r="10414" spans="1:18" hidden="1">
      <c r="A10414">
        <v>4096</v>
      </c>
      <c r="B10414">
        <v>62</v>
      </c>
      <c r="C10414" t="s">
        <v>38</v>
      </c>
      <c r="D10414">
        <v>11</v>
      </c>
      <c r="E10414">
        <v>380361.22465200903</v>
      </c>
      <c r="F10414">
        <v>98669.580329441931</v>
      </c>
      <c r="G10414">
        <v>66703.909745845507</v>
      </c>
      <c r="H10414">
        <v>1858119.86036772</v>
      </c>
      <c r="I10414">
        <v>2830061.2236437998</v>
      </c>
      <c r="J10414">
        <v>6327197.0712110102</v>
      </c>
      <c r="K10414">
        <v>11977716.616868099</v>
      </c>
      <c r="L10414">
        <v>16961274.003922701</v>
      </c>
      <c r="M10414">
        <v>18714633.063099999</v>
      </c>
      <c r="N10414">
        <v>23107391.938598599</v>
      </c>
      <c r="O10414">
        <v>26909311.728080198</v>
      </c>
      <c r="Q10414" t="str">
        <f>VLOOKUP(A10414,Lookup_Tables!$D$2:$E$7,2,FALSE)</f>
        <v>PF</v>
      </c>
      <c r="R10414" t="str">
        <f>IFERROR(VLOOKUP(D10414,Lookup_Tables!$A$2:$B$21,2,FALSE),"All")</f>
        <v>Pub Univ</v>
      </c>
    </row>
    <row r="10415" spans="1:18" hidden="1">
      <c r="A10415">
        <v>4096</v>
      </c>
      <c r="B10415">
        <v>62</v>
      </c>
      <c r="C10415" t="s">
        <v>39</v>
      </c>
      <c r="D10415">
        <v>11</v>
      </c>
      <c r="E10415">
        <v>373109.73842029698</v>
      </c>
      <c r="F10415">
        <v>93641.62630965031</v>
      </c>
      <c r="G10415">
        <v>66703.909745845507</v>
      </c>
      <c r="H10415">
        <v>1848585.2188820201</v>
      </c>
      <c r="I10415">
        <v>2810992.3325693002</v>
      </c>
      <c r="J10415">
        <v>6327197.0712110102</v>
      </c>
      <c r="K10415">
        <v>11958679.880192701</v>
      </c>
      <c r="L10415">
        <v>16256184.6205881</v>
      </c>
      <c r="M10415">
        <v>18476398.212446</v>
      </c>
      <c r="N10415">
        <v>22516546.3160659</v>
      </c>
      <c r="O10415">
        <v>26871184.032495901</v>
      </c>
      <c r="Q10415" t="str">
        <f>VLOOKUP(A10415,Lookup_Tables!$D$2:$E$7,2,FALSE)</f>
        <v>PF</v>
      </c>
      <c r="R10415" t="str">
        <f>IFERROR(VLOOKUP(D10415,Lookup_Tables!$A$2:$B$21,2,FALSE),"All")</f>
        <v>Pub Univ</v>
      </c>
    </row>
    <row r="10416" spans="1:18" hidden="1">
      <c r="A10416">
        <v>4096</v>
      </c>
      <c r="B10416">
        <v>62</v>
      </c>
      <c r="C10416" t="s">
        <v>38</v>
      </c>
      <c r="D10416">
        <v>12</v>
      </c>
      <c r="E10416">
        <v>824700.93200764898</v>
      </c>
      <c r="F10416">
        <v>374635.94021141226</v>
      </c>
      <c r="G10416">
        <v>1867440.9832963301</v>
      </c>
      <c r="H10416">
        <v>3607502.7929878598</v>
      </c>
      <c r="I10416">
        <v>4291321.0239597699</v>
      </c>
      <c r="J10416">
        <v>6529444.9059486296</v>
      </c>
      <c r="K10416">
        <v>10769211.1257724</v>
      </c>
      <c r="L10416">
        <v>20873527.1664882</v>
      </c>
      <c r="M10416">
        <v>22252787.338212602</v>
      </c>
      <c r="N10416">
        <v>33106204.382604402</v>
      </c>
      <c r="O10416">
        <v>39125091.891268902</v>
      </c>
      <c r="Q10416" t="str">
        <f>VLOOKUP(A10416,Lookup_Tables!$D$2:$E$7,2,FALSE)</f>
        <v>PF</v>
      </c>
      <c r="R10416" t="str">
        <f>IFERROR(VLOOKUP(D10416,Lookup_Tables!$A$2:$B$21,2,FALSE),"All")</f>
        <v>Rail</v>
      </c>
    </row>
    <row r="10417" spans="1:18" hidden="1">
      <c r="A10417">
        <v>4096</v>
      </c>
      <c r="B10417">
        <v>62</v>
      </c>
      <c r="C10417" t="s">
        <v>39</v>
      </c>
      <c r="D10417">
        <v>12</v>
      </c>
      <c r="E10417">
        <v>744256.40314922901</v>
      </c>
      <c r="F10417">
        <v>335560.02340320928</v>
      </c>
      <c r="G10417">
        <v>1589090.3294957599</v>
      </c>
      <c r="H10417">
        <v>3162577.4612566601</v>
      </c>
      <c r="I10417">
        <v>3627442.9318076</v>
      </c>
      <c r="J10417">
        <v>6004714.0155302696</v>
      </c>
      <c r="K10417">
        <v>10265206.328157799</v>
      </c>
      <c r="L10417">
        <v>20177309.992534202</v>
      </c>
      <c r="M10417">
        <v>21897498.474608202</v>
      </c>
      <c r="N10417">
        <v>32022495.1437678</v>
      </c>
      <c r="O10417">
        <v>36533232.1450698</v>
      </c>
      <c r="Q10417" t="str">
        <f>VLOOKUP(A10417,Lookup_Tables!$D$2:$E$7,2,FALSE)</f>
        <v>PF</v>
      </c>
      <c r="R10417" t="str">
        <f>IFERROR(VLOOKUP(D10417,Lookup_Tables!$A$2:$B$21,2,FALSE),"All")</f>
        <v>Rail</v>
      </c>
    </row>
    <row r="10418" spans="1:18" hidden="1">
      <c r="A10418">
        <v>4096</v>
      </c>
      <c r="B10418">
        <v>62</v>
      </c>
      <c r="C10418" t="s">
        <v>38</v>
      </c>
      <c r="D10418">
        <v>13</v>
      </c>
      <c r="E10418">
        <v>2542525.0957049802</v>
      </c>
      <c r="F10418">
        <v>980904.01377285086</v>
      </c>
      <c r="G10418">
        <v>4315961.2015547697</v>
      </c>
      <c r="H10418">
        <v>11400094.404119899</v>
      </c>
      <c r="I10418">
        <v>14160444.114192599</v>
      </c>
      <c r="J10418">
        <v>24205134.7190101</v>
      </c>
      <c r="K10418">
        <v>49164688.144296996</v>
      </c>
      <c r="L10418">
        <v>80402094.407600895</v>
      </c>
      <c r="M10418">
        <v>87568494.646309793</v>
      </c>
      <c r="N10418">
        <v>133507000.140791</v>
      </c>
      <c r="O10418">
        <v>160935996.404044</v>
      </c>
      <c r="Q10418" t="str">
        <f>VLOOKUP(A10418,Lookup_Tables!$D$2:$E$7,2,FALSE)</f>
        <v>PF</v>
      </c>
      <c r="R10418" t="str">
        <f>IFERROR(VLOOKUP(D10418,Lookup_Tables!$A$2:$B$21,2,FALSE),"All")</f>
        <v>Residual Inst</v>
      </c>
    </row>
    <row r="10419" spans="1:18" hidden="1">
      <c r="A10419">
        <v>4096</v>
      </c>
      <c r="B10419">
        <v>62</v>
      </c>
      <c r="C10419" t="s">
        <v>39</v>
      </c>
      <c r="D10419">
        <v>13</v>
      </c>
      <c r="E10419">
        <v>2374929.5275889402</v>
      </c>
      <c r="F10419">
        <v>908457.98414650979</v>
      </c>
      <c r="G10419">
        <v>3638476.6732618799</v>
      </c>
      <c r="H10419">
        <v>10406171.2432016</v>
      </c>
      <c r="I10419">
        <v>13160182.187550601</v>
      </c>
      <c r="J10419">
        <v>23329682.467445701</v>
      </c>
      <c r="K10419">
        <v>46878056.992856301</v>
      </c>
      <c r="L10419">
        <v>76676649.090018705</v>
      </c>
      <c r="M10419">
        <v>87568494.646309793</v>
      </c>
      <c r="N10419">
        <v>128589778.510414</v>
      </c>
      <c r="O10419">
        <v>155228854.90627801</v>
      </c>
      <c r="Q10419" t="str">
        <f>VLOOKUP(A10419,Lookup_Tables!$D$2:$E$7,2,FALSE)</f>
        <v>PF</v>
      </c>
      <c r="R10419" t="str">
        <f>IFERROR(VLOOKUP(D10419,Lookup_Tables!$A$2:$B$21,2,FALSE),"All")</f>
        <v>Residual Inst</v>
      </c>
    </row>
    <row r="10420" spans="1:18" hidden="1">
      <c r="A10420">
        <v>4096</v>
      </c>
      <c r="B10420">
        <v>62</v>
      </c>
      <c r="C10420" t="s">
        <v>38</v>
      </c>
      <c r="D10420">
        <v>14</v>
      </c>
      <c r="E10420">
        <v>2855897.7642187499</v>
      </c>
      <c r="F10420">
        <v>907558.50596185122</v>
      </c>
      <c r="G10420">
        <v>2697454.7865479998</v>
      </c>
      <c r="H10420">
        <v>13329536.291664099</v>
      </c>
      <c r="I10420">
        <v>17112950.393844102</v>
      </c>
      <c r="J10420">
        <v>34554327.339912497</v>
      </c>
      <c r="K10420">
        <v>64392071.288465001</v>
      </c>
      <c r="L10420">
        <v>110845897.93918</v>
      </c>
      <c r="M10420">
        <v>126821988.995491</v>
      </c>
      <c r="N10420">
        <v>201811210.554196</v>
      </c>
      <c r="O10420">
        <v>235651020.153909</v>
      </c>
      <c r="Q10420" t="str">
        <f>VLOOKUP(A10420,Lookup_Tables!$D$2:$E$7,2,FALSE)</f>
        <v>PF</v>
      </c>
      <c r="R10420" t="str">
        <f>IFERROR(VLOOKUP(D10420,Lookup_Tables!$A$2:$B$21,2,FALSE),"All")</f>
        <v>Road</v>
      </c>
    </row>
    <row r="10421" spans="1:18" hidden="1">
      <c r="A10421">
        <v>4096</v>
      </c>
      <c r="B10421">
        <v>62</v>
      </c>
      <c r="C10421" t="s">
        <v>39</v>
      </c>
      <c r="D10421">
        <v>14</v>
      </c>
      <c r="E10421">
        <v>2760880.3084932398</v>
      </c>
      <c r="F10421">
        <v>866937.06472756946</v>
      </c>
      <c r="G10421">
        <v>2471135.1415091599</v>
      </c>
      <c r="H10421">
        <v>12828816.4766318</v>
      </c>
      <c r="I10421">
        <v>16634923.8022372</v>
      </c>
      <c r="J10421">
        <v>34095434.149289697</v>
      </c>
      <c r="K10421">
        <v>63954470.3983301</v>
      </c>
      <c r="L10421">
        <v>109642354.50590099</v>
      </c>
      <c r="M10421">
        <v>126821988.995491</v>
      </c>
      <c r="N10421">
        <v>181640742.37122199</v>
      </c>
      <c r="O10421">
        <v>232696952.402118</v>
      </c>
      <c r="Q10421" t="str">
        <f>VLOOKUP(A10421,Lookup_Tables!$D$2:$E$7,2,FALSE)</f>
        <v>PF</v>
      </c>
      <c r="R10421" t="str">
        <f>IFERROR(VLOOKUP(D10421,Lookup_Tables!$A$2:$B$21,2,FALSE),"All")</f>
        <v>Road</v>
      </c>
    </row>
    <row r="10422" spans="1:18" hidden="1">
      <c r="A10422">
        <v>4096</v>
      </c>
      <c r="B10422">
        <v>62</v>
      </c>
      <c r="C10422" t="s">
        <v>38</v>
      </c>
      <c r="D10422">
        <v>15</v>
      </c>
      <c r="E10422">
        <v>240127385.949352</v>
      </c>
      <c r="F10422">
        <v>102615003.9086467</v>
      </c>
      <c r="G10422">
        <v>556968792.30261195</v>
      </c>
      <c r="H10422">
        <v>1196005261.54212</v>
      </c>
      <c r="I10422">
        <v>1375978863.3315699</v>
      </c>
      <c r="J10422">
        <v>2007956912.5575199</v>
      </c>
      <c r="K10422">
        <v>3586654274.0715199</v>
      </c>
      <c r="L10422">
        <v>5742399603.6712599</v>
      </c>
      <c r="M10422">
        <v>6458762898.8724899</v>
      </c>
      <c r="N10422">
        <v>9654811567.9409008</v>
      </c>
      <c r="O10422">
        <v>11446924382.468901</v>
      </c>
      <c r="Q10422" t="str">
        <f>VLOOKUP(A10422,Lookup_Tables!$D$2:$E$7,2,FALSE)</f>
        <v>PF</v>
      </c>
      <c r="R10422" t="str">
        <f>IFERROR(VLOOKUP(D10422,Lookup_Tables!$A$2:$B$21,2,FALSE),"All")</f>
        <v>All</v>
      </c>
    </row>
    <row r="10423" spans="1:18" hidden="1">
      <c r="A10423">
        <v>4096</v>
      </c>
      <c r="B10423">
        <v>62</v>
      </c>
      <c r="C10423" t="s">
        <v>39</v>
      </c>
      <c r="D10423">
        <v>15</v>
      </c>
      <c r="E10423">
        <v>220139273.60430399</v>
      </c>
      <c r="F10423">
        <v>92751187.31529893</v>
      </c>
      <c r="G10423">
        <v>483495633.82811201</v>
      </c>
      <c r="H10423">
        <v>1032454405.15579</v>
      </c>
      <c r="I10423">
        <v>1216244145.6521299</v>
      </c>
      <c r="J10423">
        <v>1904092918.92659</v>
      </c>
      <c r="K10423">
        <v>3477163629.0838099</v>
      </c>
      <c r="L10423">
        <v>5539238910.8600903</v>
      </c>
      <c r="M10423">
        <v>6415022127.0612297</v>
      </c>
      <c r="N10423">
        <v>9565042913.2476597</v>
      </c>
      <c r="O10423">
        <v>10917657482.6353</v>
      </c>
      <c r="Q10423" t="str">
        <f>VLOOKUP(A10423,Lookup_Tables!$D$2:$E$7,2,FALSE)</f>
        <v>PF</v>
      </c>
      <c r="R10423" t="str">
        <f>IFERROR(VLOOKUP(D10423,Lookup_Tables!$A$2:$B$21,2,FALSE),"All")</f>
        <v>All</v>
      </c>
    </row>
    <row r="10424" spans="1:18" hidden="1">
      <c r="A10424">
        <v>4096</v>
      </c>
      <c r="B10424">
        <v>62</v>
      </c>
      <c r="C10424" t="s">
        <v>38</v>
      </c>
      <c r="D10424">
        <v>16</v>
      </c>
      <c r="E10424">
        <v>10294550.3222661</v>
      </c>
      <c r="F10424">
        <v>3764761.67451814</v>
      </c>
      <c r="G10424">
        <v>15171646.8992087</v>
      </c>
      <c r="H10424">
        <v>48092418.269116797</v>
      </c>
      <c r="I10424">
        <v>58279773.127208598</v>
      </c>
      <c r="J10424">
        <v>109165020.225823</v>
      </c>
      <c r="K10424">
        <v>202774019.78342599</v>
      </c>
      <c r="L10424">
        <v>346046947.67387599</v>
      </c>
      <c r="M10424">
        <v>398093158.42966598</v>
      </c>
      <c r="N10424">
        <v>595431383.30289102</v>
      </c>
      <c r="O10424">
        <v>678625155.25160301</v>
      </c>
      <c r="Q10424" t="str">
        <f>VLOOKUP(A10424,Lookup_Tables!$D$2:$E$7,2,FALSE)</f>
        <v>PF</v>
      </c>
      <c r="R10424" t="str">
        <f>IFERROR(VLOOKUP(D10424,Lookup_Tables!$A$2:$B$21,2,FALSE),"All")</f>
        <v>Government_Loss</v>
      </c>
    </row>
    <row r="10425" spans="1:18" hidden="1">
      <c r="A10425">
        <v>4096</v>
      </c>
      <c r="B10425">
        <v>62</v>
      </c>
      <c r="C10425" t="s">
        <v>39</v>
      </c>
      <c r="D10425">
        <v>16</v>
      </c>
      <c r="E10425">
        <v>9706549.8558881693</v>
      </c>
      <c r="F10425">
        <v>3475947.8500707308</v>
      </c>
      <c r="G10425">
        <v>13121652.3188919</v>
      </c>
      <c r="H10425">
        <v>45024515.221894599</v>
      </c>
      <c r="I10425">
        <v>55552262.936247498</v>
      </c>
      <c r="J10425">
        <v>107644502.75908101</v>
      </c>
      <c r="K10425">
        <v>198160275.303987</v>
      </c>
      <c r="L10425">
        <v>332712960.08986801</v>
      </c>
      <c r="M10425">
        <v>398093158.42966598</v>
      </c>
      <c r="N10425">
        <v>551974929.63872802</v>
      </c>
      <c r="O10425">
        <v>654322017.11514699</v>
      </c>
      <c r="Q10425" t="str">
        <f>VLOOKUP(A10425,Lookup_Tables!$D$2:$E$7,2,FALSE)</f>
        <v>PF</v>
      </c>
      <c r="R10425" t="str">
        <f>IFERROR(VLOOKUP(D10425,Lookup_Tables!$A$2:$B$21,2,FALSE),"All")</f>
        <v>Government_Loss</v>
      </c>
    </row>
    <row r="10426" spans="1:18" hidden="1">
      <c r="A10426">
        <v>4096</v>
      </c>
      <c r="B10426">
        <v>62</v>
      </c>
      <c r="C10426" t="s">
        <v>38</v>
      </c>
      <c r="D10426">
        <v>17</v>
      </c>
      <c r="E10426">
        <v>17202791.463436201</v>
      </c>
      <c r="F10426">
        <v>7156008.2712129243</v>
      </c>
      <c r="G10426">
        <v>37541607.014644504</v>
      </c>
      <c r="H10426">
        <v>84433584.169602707</v>
      </c>
      <c r="I10426">
        <v>98238157.1499459</v>
      </c>
      <c r="J10426">
        <v>151092501.610432</v>
      </c>
      <c r="K10426">
        <v>274344181.17930502</v>
      </c>
      <c r="L10426">
        <v>431988287.09952098</v>
      </c>
      <c r="M10426">
        <v>497150974.346883</v>
      </c>
      <c r="N10426">
        <v>733043128.14879596</v>
      </c>
      <c r="O10426">
        <v>879574874.95362496</v>
      </c>
      <c r="Q10426" t="str">
        <f>VLOOKUP(A10426,Lookup_Tables!$D$2:$E$7,2,FALSE)</f>
        <v>PF</v>
      </c>
      <c r="R10426" t="str">
        <f>IFERROR(VLOOKUP(D10426,Lookup_Tables!$A$2:$B$21,2,FALSE),"All")</f>
        <v>Emergency_Loss</v>
      </c>
    </row>
    <row r="10427" spans="1:18" hidden="1">
      <c r="A10427">
        <v>4096</v>
      </c>
      <c r="B10427">
        <v>62</v>
      </c>
      <c r="C10427" t="s">
        <v>39</v>
      </c>
      <c r="D10427">
        <v>17</v>
      </c>
      <c r="E10427">
        <v>15835877.0877349</v>
      </c>
      <c r="F10427">
        <v>6549176.5989410151</v>
      </c>
      <c r="G10427">
        <v>32462579.188313998</v>
      </c>
      <c r="H10427">
        <v>73985536.359802097</v>
      </c>
      <c r="I10427">
        <v>88339176.1591077</v>
      </c>
      <c r="J10427">
        <v>144420588.14761201</v>
      </c>
      <c r="K10427">
        <v>257176715.546231</v>
      </c>
      <c r="L10427">
        <v>425853653.05828899</v>
      </c>
      <c r="M10427">
        <v>478603522.81842798</v>
      </c>
      <c r="N10427">
        <v>720690597.42019999</v>
      </c>
      <c r="O10427">
        <v>834012438.83110797</v>
      </c>
      <c r="Q10427" t="str">
        <f>VLOOKUP(A10427,Lookup_Tables!$D$2:$E$7,2,FALSE)</f>
        <v>PF</v>
      </c>
      <c r="R10427" t="str">
        <f>IFERROR(VLOOKUP(D10427,Lookup_Tables!$A$2:$B$21,2,FALSE),"All")</f>
        <v>Emergency_Loss</v>
      </c>
    </row>
    <row r="10428" spans="1:18" hidden="1">
      <c r="A10428">
        <v>4096</v>
      </c>
      <c r="B10428">
        <v>62</v>
      </c>
      <c r="C10428" t="s">
        <v>38</v>
      </c>
      <c r="D10428">
        <v>18</v>
      </c>
      <c r="E10428">
        <v>27497341.785702001</v>
      </c>
      <c r="F10428">
        <v>10888818.479274608</v>
      </c>
      <c r="G10428">
        <v>52916907.948246501</v>
      </c>
      <c r="H10428">
        <v>132964375.43961599</v>
      </c>
      <c r="I10428">
        <v>154815762.562154</v>
      </c>
      <c r="J10428">
        <v>260637502.73210099</v>
      </c>
      <c r="K10428">
        <v>478221085.14912403</v>
      </c>
      <c r="L10428">
        <v>776422080.53914499</v>
      </c>
      <c r="M10428">
        <v>914076701.50264001</v>
      </c>
      <c r="N10428">
        <v>1334244908.3819599</v>
      </c>
      <c r="O10428">
        <v>1546568720.2847199</v>
      </c>
      <c r="Q10428" t="str">
        <f>VLOOKUP(A10428,Lookup_Tables!$D$2:$E$7,2,FALSE)</f>
        <v>PF</v>
      </c>
      <c r="R10428" t="str">
        <f>IFERROR(VLOOKUP(D10428,Lookup_Tables!$A$2:$B$21,2,FALSE),"All")</f>
        <v>Govt_Plus_Emergency</v>
      </c>
    </row>
    <row r="10429" spans="1:18" hidden="1">
      <c r="A10429">
        <v>4096</v>
      </c>
      <c r="B10429">
        <v>62</v>
      </c>
      <c r="C10429" t="s">
        <v>39</v>
      </c>
      <c r="D10429">
        <v>18</v>
      </c>
      <c r="E10429">
        <v>25536140.7306711</v>
      </c>
      <c r="F10429">
        <v>9899639.6516323667</v>
      </c>
      <c r="G10429">
        <v>45695941.0905995</v>
      </c>
      <c r="H10429">
        <v>118620342.209718</v>
      </c>
      <c r="I10429">
        <v>142513363.74080899</v>
      </c>
      <c r="J10429">
        <v>253743110.696064</v>
      </c>
      <c r="K10429">
        <v>470356131.87657303</v>
      </c>
      <c r="L10429">
        <v>739594612.21681702</v>
      </c>
      <c r="M10429">
        <v>914076701.50264001</v>
      </c>
      <c r="N10429">
        <v>1275550050.5652499</v>
      </c>
      <c r="O10429">
        <v>1471254396.5064099</v>
      </c>
      <c r="Q10429" t="str">
        <f>VLOOKUP(A10429,Lookup_Tables!$D$2:$E$7,2,FALSE)</f>
        <v>PF</v>
      </c>
      <c r="R10429" t="str">
        <f>IFERROR(VLOOKUP(D10429,Lookup_Tables!$A$2:$B$21,2,FALSE),"All")</f>
        <v>Govt_Plus_Emergency</v>
      </c>
    </row>
    <row r="10430" spans="1:18" hidden="1">
      <c r="A10430">
        <v>4096</v>
      </c>
      <c r="B10430">
        <v>63</v>
      </c>
      <c r="C10430" t="s">
        <v>38</v>
      </c>
      <c r="D10430">
        <v>0</v>
      </c>
      <c r="E10430">
        <v>38738830.728139199</v>
      </c>
      <c r="F10430">
        <v>10642762.341661122</v>
      </c>
      <c r="G10430">
        <v>31609450.807240099</v>
      </c>
      <c r="H10430">
        <v>271434387.77104902</v>
      </c>
      <c r="I10430">
        <v>345956243.84421402</v>
      </c>
      <c r="J10430">
        <v>659848422.35241699</v>
      </c>
      <c r="K10430">
        <v>1006366762.85717</v>
      </c>
      <c r="L10430">
        <v>1386993036.5153899</v>
      </c>
      <c r="M10430">
        <v>1485486806.7382801</v>
      </c>
      <c r="N10430">
        <v>1750327742.68293</v>
      </c>
      <c r="O10430">
        <v>2038576652.9017799</v>
      </c>
      <c r="Q10430" t="str">
        <f>VLOOKUP(A10430,Lookup_Tables!$D$2:$E$7,2,FALSE)</f>
        <v>PF</v>
      </c>
      <c r="R10430" t="str">
        <f>IFERROR(VLOOKUP(D10430,Lookup_Tables!$A$2:$B$21,2,FALSE),"All")</f>
        <v>Private Assets</v>
      </c>
    </row>
    <row r="10431" spans="1:18" hidden="1">
      <c r="A10431">
        <v>4096</v>
      </c>
      <c r="B10431">
        <v>63</v>
      </c>
      <c r="C10431" t="s">
        <v>39</v>
      </c>
      <c r="D10431">
        <v>0</v>
      </c>
      <c r="E10431">
        <v>37785206.760543399</v>
      </c>
      <c r="F10431">
        <v>10302360.347459551</v>
      </c>
      <c r="G10431">
        <v>30815543.5448744</v>
      </c>
      <c r="H10431">
        <v>259586710.90232</v>
      </c>
      <c r="I10431">
        <v>340496258.65762001</v>
      </c>
      <c r="J10431">
        <v>651878428.85874104</v>
      </c>
      <c r="K10431">
        <v>994931804.01723301</v>
      </c>
      <c r="L10431">
        <v>1357575417.08762</v>
      </c>
      <c r="M10431">
        <v>1435698618.50721</v>
      </c>
      <c r="N10431">
        <v>1667783366.7112801</v>
      </c>
      <c r="O10431">
        <v>1973186552.4859099</v>
      </c>
      <c r="Q10431" t="str">
        <f>VLOOKUP(A10431,Lookup_Tables!$D$2:$E$7,2,FALSE)</f>
        <v>PF</v>
      </c>
      <c r="R10431" t="str">
        <f>IFERROR(VLOOKUP(D10431,Lookup_Tables!$A$2:$B$21,2,FALSE),"All")</f>
        <v>Private Assets</v>
      </c>
    </row>
    <row r="10432" spans="1:18" hidden="1">
      <c r="A10432">
        <v>4096</v>
      </c>
      <c r="B10432">
        <v>63</v>
      </c>
      <c r="C10432" t="s">
        <v>38</v>
      </c>
      <c r="D10432">
        <v>2</v>
      </c>
      <c r="E10432">
        <v>4030595.8613957898</v>
      </c>
      <c r="F10432">
        <v>1099565.3385416437</v>
      </c>
      <c r="G10432">
        <v>2930287.40124036</v>
      </c>
      <c r="H10432">
        <v>23668306.338397399</v>
      </c>
      <c r="I10432">
        <v>30378678.386526</v>
      </c>
      <c r="J10432">
        <v>60536007.5335408</v>
      </c>
      <c r="K10432">
        <v>114508359.817421</v>
      </c>
      <c r="L10432">
        <v>173434998.84371999</v>
      </c>
      <c r="M10432">
        <v>187527313.53535101</v>
      </c>
      <c r="N10432">
        <v>216431923.71178699</v>
      </c>
      <c r="O10432">
        <v>249552123.02258</v>
      </c>
      <c r="Q10432" t="str">
        <f>VLOOKUP(A10432,Lookup_Tables!$D$2:$E$7,2,FALSE)</f>
        <v>PF</v>
      </c>
      <c r="R10432" t="str">
        <f>IFERROR(VLOOKUP(D10432,Lookup_Tables!$A$2:$B$21,2,FALSE),"All")</f>
        <v>Bridge</v>
      </c>
    </row>
    <row r="10433" spans="1:18" hidden="1">
      <c r="A10433">
        <v>4096</v>
      </c>
      <c r="B10433">
        <v>63</v>
      </c>
      <c r="C10433" t="s">
        <v>39</v>
      </c>
      <c r="D10433">
        <v>2</v>
      </c>
      <c r="E10433">
        <v>3937253.48051845</v>
      </c>
      <c r="F10433">
        <v>1064054.7720239619</v>
      </c>
      <c r="G10433">
        <v>2884164.4792999402</v>
      </c>
      <c r="H10433">
        <v>22810046.3003603</v>
      </c>
      <c r="I10433">
        <v>29935276.437381599</v>
      </c>
      <c r="J10433">
        <v>59052176.817907497</v>
      </c>
      <c r="K10433">
        <v>113784181.028124</v>
      </c>
      <c r="L10433">
        <v>167614856.82556501</v>
      </c>
      <c r="M10433">
        <v>183525459.22319901</v>
      </c>
      <c r="N10433">
        <v>209419795.72876599</v>
      </c>
      <c r="O10433">
        <v>245416624.66601199</v>
      </c>
      <c r="Q10433" t="str">
        <f>VLOOKUP(A10433,Lookup_Tables!$D$2:$E$7,2,FALSE)</f>
        <v>PF</v>
      </c>
      <c r="R10433" t="str">
        <f>IFERROR(VLOOKUP(D10433,Lookup_Tables!$A$2:$B$21,2,FALSE),"All")</f>
        <v>Bridge</v>
      </c>
    </row>
    <row r="10434" spans="1:18" hidden="1">
      <c r="A10434">
        <v>4096</v>
      </c>
      <c r="B10434">
        <v>63</v>
      </c>
      <c r="C10434" t="s">
        <v>38</v>
      </c>
      <c r="D10434">
        <v>3</v>
      </c>
      <c r="E10434">
        <v>76731.389106232906</v>
      </c>
      <c r="F10434">
        <v>23182.473551796429</v>
      </c>
      <c r="G10434">
        <v>26618.563694848301</v>
      </c>
      <c r="H10434">
        <v>477532.08602785598</v>
      </c>
      <c r="I10434">
        <v>629043.68918541295</v>
      </c>
      <c r="J10434">
        <v>1177199.4207507099</v>
      </c>
      <c r="K10434">
        <v>1855549.9867133801</v>
      </c>
      <c r="L10434">
        <v>2922421.9789756699</v>
      </c>
      <c r="M10434">
        <v>3206617.5571536901</v>
      </c>
      <c r="N10434">
        <v>4478743.3341506496</v>
      </c>
      <c r="O10434">
        <v>5516861.2399520101</v>
      </c>
      <c r="Q10434" t="str">
        <f>VLOOKUP(A10434,Lookup_Tables!$D$2:$E$7,2,FALSE)</f>
        <v>PF</v>
      </c>
      <c r="R10434" t="str">
        <f>IFERROR(VLOOKUP(D10434,Lookup_Tables!$A$2:$B$21,2,FALSE),"All")</f>
        <v>Govt Hosp</v>
      </c>
    </row>
    <row r="10435" spans="1:18" hidden="1">
      <c r="A10435">
        <v>4096</v>
      </c>
      <c r="B10435">
        <v>63</v>
      </c>
      <c r="C10435" t="s">
        <v>39</v>
      </c>
      <c r="D10435">
        <v>3</v>
      </c>
      <c r="E10435">
        <v>75126.554946842894</v>
      </c>
      <c r="F10435">
        <v>22429.355063434443</v>
      </c>
      <c r="G10435">
        <v>25649.130640722102</v>
      </c>
      <c r="H10435">
        <v>471885.14957133302</v>
      </c>
      <c r="I10435">
        <v>611340.93035854201</v>
      </c>
      <c r="J10435">
        <v>1164371.53726862</v>
      </c>
      <c r="K10435">
        <v>1822802.8481608599</v>
      </c>
      <c r="L10435">
        <v>2855616.7564548599</v>
      </c>
      <c r="M10435">
        <v>3175907.8495570999</v>
      </c>
      <c r="N10435">
        <v>4379115.7988833804</v>
      </c>
      <c r="O10435">
        <v>5516861.2399520101</v>
      </c>
      <c r="Q10435" t="str">
        <f>VLOOKUP(A10435,Lookup_Tables!$D$2:$E$7,2,FALSE)</f>
        <v>PF</v>
      </c>
      <c r="R10435" t="str">
        <f>IFERROR(VLOOKUP(D10435,Lookup_Tables!$A$2:$B$21,2,FALSE),"All")</f>
        <v>Govt Hosp</v>
      </c>
    </row>
    <row r="10436" spans="1:18" hidden="1">
      <c r="A10436">
        <v>4096</v>
      </c>
      <c r="B10436">
        <v>63</v>
      </c>
      <c r="C10436" t="s">
        <v>38</v>
      </c>
      <c r="D10436">
        <v>4</v>
      </c>
      <c r="E10436">
        <v>49857.527978814796</v>
      </c>
      <c r="F10436">
        <v>14193.931310884298</v>
      </c>
      <c r="G10436">
        <v>42191.985042397901</v>
      </c>
      <c r="H10436">
        <v>354726.53871056897</v>
      </c>
      <c r="I10436">
        <v>462866.51632309298</v>
      </c>
      <c r="J10436">
        <v>793900.06920552906</v>
      </c>
      <c r="K10436">
        <v>1175896.58187988</v>
      </c>
      <c r="L10436">
        <v>1727074.5793812501</v>
      </c>
      <c r="M10436">
        <v>1820739.84624568</v>
      </c>
      <c r="N10436">
        <v>2389482.3400906199</v>
      </c>
      <c r="O10436">
        <v>3019160.5700569302</v>
      </c>
      <c r="Q10436" t="str">
        <f>VLOOKUP(A10436,Lookup_Tables!$D$2:$E$7,2,FALSE)</f>
        <v>PF</v>
      </c>
      <c r="R10436" t="str">
        <f>IFERROR(VLOOKUP(D10436,Lookup_Tables!$A$2:$B$21,2,FALSE),"All")</f>
        <v>Govt Med Fac</v>
      </c>
    </row>
    <row r="10437" spans="1:18" hidden="1">
      <c r="A10437">
        <v>4096</v>
      </c>
      <c r="B10437">
        <v>63</v>
      </c>
      <c r="C10437" t="s">
        <v>39</v>
      </c>
      <c r="D10437">
        <v>4</v>
      </c>
      <c r="E10437">
        <v>48414.1852819591</v>
      </c>
      <c r="F10437">
        <v>13771.115966120284</v>
      </c>
      <c r="G10437">
        <v>41126.765420411502</v>
      </c>
      <c r="H10437">
        <v>349981.75785984303</v>
      </c>
      <c r="I10437">
        <v>449695.33158732101</v>
      </c>
      <c r="J10437">
        <v>762249.389408772</v>
      </c>
      <c r="K10437">
        <v>1168833.3879436101</v>
      </c>
      <c r="L10437">
        <v>1681515.55500677</v>
      </c>
      <c r="M10437">
        <v>1781243.7221824001</v>
      </c>
      <c r="N10437">
        <v>2237300.6860303301</v>
      </c>
      <c r="O10437">
        <v>2898349.7302218</v>
      </c>
      <c r="Q10437" t="str">
        <f>VLOOKUP(A10437,Lookup_Tables!$D$2:$E$7,2,FALSE)</f>
        <v>PF</v>
      </c>
      <c r="R10437" t="str">
        <f>IFERROR(VLOOKUP(D10437,Lookup_Tables!$A$2:$B$21,2,FALSE),"All")</f>
        <v>Govt Med Fac</v>
      </c>
    </row>
    <row r="10438" spans="1:18" hidden="1">
      <c r="A10438">
        <v>4096</v>
      </c>
      <c r="B10438">
        <v>63</v>
      </c>
      <c r="C10438" t="s">
        <v>38</v>
      </c>
      <c r="D10438">
        <v>9</v>
      </c>
      <c r="E10438">
        <v>21686.548317106899</v>
      </c>
      <c r="F10438">
        <v>5870.1633455774972</v>
      </c>
      <c r="G10438">
        <v>14919.637629606201</v>
      </c>
      <c r="H10438">
        <v>186975.03115875399</v>
      </c>
      <c r="I10438">
        <v>238242.11085769199</v>
      </c>
      <c r="J10438">
        <v>373922.82511114603</v>
      </c>
      <c r="K10438">
        <v>524973.55913725705</v>
      </c>
      <c r="L10438">
        <v>682435.27510745998</v>
      </c>
      <c r="M10438">
        <v>715445.58715184499</v>
      </c>
      <c r="N10438">
        <v>921766.29080506403</v>
      </c>
      <c r="O10438">
        <v>1098956.4118017501</v>
      </c>
      <c r="Q10438" t="str">
        <f>VLOOKUP(A10438,Lookup_Tables!$D$2:$E$7,2,FALSE)</f>
        <v>PF</v>
      </c>
      <c r="R10438" t="str">
        <f>IFERROR(VLOOKUP(D10438,Lookup_Tables!$A$2:$B$21,2,FALSE),"All")</f>
        <v>Pub Admin Bldg</v>
      </c>
    </row>
    <row r="10439" spans="1:18" hidden="1">
      <c r="A10439">
        <v>4096</v>
      </c>
      <c r="B10439">
        <v>63</v>
      </c>
      <c r="C10439" t="s">
        <v>39</v>
      </c>
      <c r="D10439">
        <v>9</v>
      </c>
      <c r="E10439">
        <v>21129.425214531198</v>
      </c>
      <c r="F10439">
        <v>5727.05575630354</v>
      </c>
      <c r="G10439">
        <v>14775.8224744422</v>
      </c>
      <c r="H10439">
        <v>183391.768385531</v>
      </c>
      <c r="I10439">
        <v>230005.59768963099</v>
      </c>
      <c r="J10439">
        <v>365127.09708633798</v>
      </c>
      <c r="K10439">
        <v>508883.65594905498</v>
      </c>
      <c r="L10439">
        <v>666870.56263788603</v>
      </c>
      <c r="M10439">
        <v>705164.99704878498</v>
      </c>
      <c r="N10439">
        <v>889778.21289783099</v>
      </c>
      <c r="O10439">
        <v>1063799.1531333299</v>
      </c>
      <c r="Q10439" t="str">
        <f>VLOOKUP(A10439,Lookup_Tables!$D$2:$E$7,2,FALSE)</f>
        <v>PF</v>
      </c>
      <c r="R10439" t="str">
        <f>IFERROR(VLOOKUP(D10439,Lookup_Tables!$A$2:$B$21,2,FALSE),"All")</f>
        <v>Pub Admin Bldg</v>
      </c>
    </row>
    <row r="10440" spans="1:18" hidden="1">
      <c r="A10440">
        <v>4096</v>
      </c>
      <c r="B10440">
        <v>63</v>
      </c>
      <c r="C10440" t="s">
        <v>38</v>
      </c>
      <c r="D10440">
        <v>10</v>
      </c>
      <c r="E10440">
        <v>1273740.40512336</v>
      </c>
      <c r="F10440">
        <v>355911.06332015095</v>
      </c>
      <c r="G10440">
        <v>1002489.9597324</v>
      </c>
      <c r="H10440">
        <v>8435067.5569225904</v>
      </c>
      <c r="I10440">
        <v>10883453.0144359</v>
      </c>
      <c r="J10440">
        <v>20089675.682157401</v>
      </c>
      <c r="K10440">
        <v>33172175.5476515</v>
      </c>
      <c r="L10440">
        <v>48524934.861725502</v>
      </c>
      <c r="M10440">
        <v>52006359.340031303</v>
      </c>
      <c r="N10440">
        <v>62542421.227102503</v>
      </c>
      <c r="O10440">
        <v>74495752.479865193</v>
      </c>
      <c r="Q10440" t="str">
        <f>VLOOKUP(A10440,Lookup_Tables!$D$2:$E$7,2,FALSE)</f>
        <v>PF</v>
      </c>
      <c r="R10440" t="str">
        <f>IFERROR(VLOOKUP(D10440,Lookup_Tables!$A$2:$B$21,2,FALSE),"All")</f>
        <v>Pub School</v>
      </c>
    </row>
    <row r="10441" spans="1:18" hidden="1">
      <c r="A10441">
        <v>4096</v>
      </c>
      <c r="B10441">
        <v>63</v>
      </c>
      <c r="C10441" t="s">
        <v>39</v>
      </c>
      <c r="D10441">
        <v>10</v>
      </c>
      <c r="E10441">
        <v>1242281.0772613101</v>
      </c>
      <c r="F10441">
        <v>344180.94523610559</v>
      </c>
      <c r="G10441">
        <v>967293.68457680906</v>
      </c>
      <c r="H10441">
        <v>8101516.44248241</v>
      </c>
      <c r="I10441">
        <v>10729267.5117156</v>
      </c>
      <c r="J10441">
        <v>19942961.770631898</v>
      </c>
      <c r="K10441">
        <v>32908726.742687501</v>
      </c>
      <c r="L10441">
        <v>46694105.382504202</v>
      </c>
      <c r="M10441">
        <v>51239680.977820098</v>
      </c>
      <c r="N10441">
        <v>60156351.9107133</v>
      </c>
      <c r="O10441">
        <v>69692439.2683945</v>
      </c>
      <c r="Q10441" t="str">
        <f>VLOOKUP(A10441,Lookup_Tables!$D$2:$E$7,2,FALSE)</f>
        <v>PF</v>
      </c>
      <c r="R10441" t="str">
        <f>IFERROR(VLOOKUP(D10441,Lookup_Tables!$A$2:$B$21,2,FALSE),"All")</f>
        <v>Pub School</v>
      </c>
    </row>
    <row r="10442" spans="1:18" hidden="1">
      <c r="A10442">
        <v>4096</v>
      </c>
      <c r="B10442">
        <v>63</v>
      </c>
      <c r="C10442" t="s">
        <v>38</v>
      </c>
      <c r="D10442">
        <v>11</v>
      </c>
      <c r="E10442">
        <v>189290.511788987</v>
      </c>
      <c r="F10442">
        <v>52940.502629669994</v>
      </c>
      <c r="G10442">
        <v>0</v>
      </c>
      <c r="H10442">
        <v>1607659.9244801099</v>
      </c>
      <c r="I10442">
        <v>1977216.9223788599</v>
      </c>
      <c r="J10442">
        <v>3067446.6980391801</v>
      </c>
      <c r="K10442">
        <v>4601377.8722601002</v>
      </c>
      <c r="L10442">
        <v>6560125.7583227204</v>
      </c>
      <c r="M10442">
        <v>7613385.3518816596</v>
      </c>
      <c r="N10442">
        <v>10385157.552736299</v>
      </c>
      <c r="O10442">
        <v>13415974.906406799</v>
      </c>
      <c r="Q10442" t="str">
        <f>VLOOKUP(A10442,Lookup_Tables!$D$2:$E$7,2,FALSE)</f>
        <v>PF</v>
      </c>
      <c r="R10442" t="str">
        <f>IFERROR(VLOOKUP(D10442,Lookup_Tables!$A$2:$B$21,2,FALSE),"All")</f>
        <v>Pub Univ</v>
      </c>
    </row>
    <row r="10443" spans="1:18" hidden="1">
      <c r="A10443">
        <v>4096</v>
      </c>
      <c r="B10443">
        <v>63</v>
      </c>
      <c r="C10443" t="s">
        <v>39</v>
      </c>
      <c r="D10443">
        <v>11</v>
      </c>
      <c r="E10443">
        <v>185517.08771712199</v>
      </c>
      <c r="F10443">
        <v>53010.684152266738</v>
      </c>
      <c r="G10443">
        <v>0</v>
      </c>
      <c r="H10443">
        <v>1607659.9244801099</v>
      </c>
      <c r="I10443">
        <v>1921764.8505152301</v>
      </c>
      <c r="J10443">
        <v>2956685.5147700598</v>
      </c>
      <c r="K10443">
        <v>4490327.6627392098</v>
      </c>
      <c r="L10443">
        <v>6412230.8589304602</v>
      </c>
      <c r="M10443">
        <v>7262252.0783352703</v>
      </c>
      <c r="N10443">
        <v>9793937.0583967492</v>
      </c>
      <c r="O10443">
        <v>13415974.906406799</v>
      </c>
      <c r="Q10443" t="str">
        <f>VLOOKUP(A10443,Lookup_Tables!$D$2:$E$7,2,FALSE)</f>
        <v>PF</v>
      </c>
      <c r="R10443" t="str">
        <f>IFERROR(VLOOKUP(D10443,Lookup_Tables!$A$2:$B$21,2,FALSE),"All")</f>
        <v>Pub Univ</v>
      </c>
    </row>
    <row r="10444" spans="1:18" hidden="1">
      <c r="A10444">
        <v>4096</v>
      </c>
      <c r="B10444">
        <v>63</v>
      </c>
      <c r="C10444" t="s">
        <v>38</v>
      </c>
      <c r="D10444">
        <v>13</v>
      </c>
      <c r="E10444">
        <v>521182.77793115802</v>
      </c>
      <c r="F10444">
        <v>145076.95548940287</v>
      </c>
      <c r="G10444">
        <v>253397.37006911999</v>
      </c>
      <c r="H10444">
        <v>3374287.4693717798</v>
      </c>
      <c r="I10444">
        <v>4636775.2794010798</v>
      </c>
      <c r="J10444">
        <v>8469619.9646844901</v>
      </c>
      <c r="K10444">
        <v>14040816.263033999</v>
      </c>
      <c r="L10444">
        <v>19705449.7268527</v>
      </c>
      <c r="M10444">
        <v>21583341.377523798</v>
      </c>
      <c r="N10444">
        <v>27403461.530675098</v>
      </c>
      <c r="O10444">
        <v>31407189.283484001</v>
      </c>
      <c r="Q10444" t="str">
        <f>VLOOKUP(A10444,Lookup_Tables!$D$2:$E$7,2,FALSE)</f>
        <v>PF</v>
      </c>
      <c r="R10444" t="str">
        <f>IFERROR(VLOOKUP(D10444,Lookup_Tables!$A$2:$B$21,2,FALSE),"All")</f>
        <v>Residual Inst</v>
      </c>
    </row>
    <row r="10445" spans="1:18" hidden="1">
      <c r="A10445">
        <v>4096</v>
      </c>
      <c r="B10445">
        <v>63</v>
      </c>
      <c r="C10445" t="s">
        <v>39</v>
      </c>
      <c r="D10445">
        <v>13</v>
      </c>
      <c r="E10445">
        <v>509013.412588028</v>
      </c>
      <c r="F10445">
        <v>143667.70841235039</v>
      </c>
      <c r="G10445">
        <v>239076.75678700799</v>
      </c>
      <c r="H10445">
        <v>3300248.8360388698</v>
      </c>
      <c r="I10445">
        <v>4584626.7633863399</v>
      </c>
      <c r="J10445">
        <v>8123100.5700393999</v>
      </c>
      <c r="K10445">
        <v>13898002.073380901</v>
      </c>
      <c r="L10445">
        <v>18986941.8197584</v>
      </c>
      <c r="M10445">
        <v>21026824.7532853</v>
      </c>
      <c r="N10445">
        <v>26406450.135381199</v>
      </c>
      <c r="O10445">
        <v>29703029.768631201</v>
      </c>
      <c r="Q10445" t="str">
        <f>VLOOKUP(A10445,Lookup_Tables!$D$2:$E$7,2,FALSE)</f>
        <v>PF</v>
      </c>
      <c r="R10445" t="str">
        <f>IFERROR(VLOOKUP(D10445,Lookup_Tables!$A$2:$B$21,2,FALSE),"All")</f>
        <v>Residual Inst</v>
      </c>
    </row>
    <row r="10446" spans="1:18" hidden="1">
      <c r="A10446">
        <v>4096</v>
      </c>
      <c r="B10446">
        <v>63</v>
      </c>
      <c r="C10446" t="s">
        <v>38</v>
      </c>
      <c r="D10446">
        <v>14</v>
      </c>
      <c r="E10446">
        <v>3135694.9027104201</v>
      </c>
      <c r="F10446">
        <v>834807.51759702107</v>
      </c>
      <c r="G10446">
        <v>1940100.84517505</v>
      </c>
      <c r="H10446">
        <v>15505622.1117658</v>
      </c>
      <c r="I10446">
        <v>20340248.046294201</v>
      </c>
      <c r="J10446">
        <v>48212313.2816348</v>
      </c>
      <c r="K10446">
        <v>92115771.165093899</v>
      </c>
      <c r="L10446">
        <v>142230509.826386</v>
      </c>
      <c r="M10446">
        <v>158462357.74447301</v>
      </c>
      <c r="N10446">
        <v>183555232.90456101</v>
      </c>
      <c r="O10446">
        <v>224494782.29424399</v>
      </c>
      <c r="Q10446" t="str">
        <f>VLOOKUP(A10446,Lookup_Tables!$D$2:$E$7,2,FALSE)</f>
        <v>PF</v>
      </c>
      <c r="R10446" t="str">
        <f>IFERROR(VLOOKUP(D10446,Lookup_Tables!$A$2:$B$21,2,FALSE),"All")</f>
        <v>Road</v>
      </c>
    </row>
    <row r="10447" spans="1:18" hidden="1">
      <c r="A10447">
        <v>4096</v>
      </c>
      <c r="B10447">
        <v>63</v>
      </c>
      <c r="C10447" t="s">
        <v>39</v>
      </c>
      <c r="D10447">
        <v>14</v>
      </c>
      <c r="E10447">
        <v>3070917.9032857199</v>
      </c>
      <c r="F10447">
        <v>815082.91365058254</v>
      </c>
      <c r="G10447">
        <v>1906565.77662805</v>
      </c>
      <c r="H10447">
        <v>14909777.129881499</v>
      </c>
      <c r="I10447">
        <v>19829622.466384299</v>
      </c>
      <c r="J10447">
        <v>46999419.726633497</v>
      </c>
      <c r="K10447">
        <v>92115771.165093899</v>
      </c>
      <c r="L10447">
        <v>137604402.890643</v>
      </c>
      <c r="M10447">
        <v>153703793.89633799</v>
      </c>
      <c r="N10447">
        <v>178314427.01210999</v>
      </c>
      <c r="O10447">
        <v>223748108.23203799</v>
      </c>
      <c r="Q10447" t="str">
        <f>VLOOKUP(A10447,Lookup_Tables!$D$2:$E$7,2,FALSE)</f>
        <v>PF</v>
      </c>
      <c r="R10447" t="str">
        <f>IFERROR(VLOOKUP(D10447,Lookup_Tables!$A$2:$B$21,2,FALSE),"All")</f>
        <v>Road</v>
      </c>
    </row>
    <row r="10448" spans="1:18" hidden="1">
      <c r="A10448">
        <v>4096</v>
      </c>
      <c r="B10448">
        <v>63</v>
      </c>
      <c r="C10448" t="s">
        <v>38</v>
      </c>
      <c r="D10448">
        <v>15</v>
      </c>
      <c r="E10448">
        <v>48037610.652491003</v>
      </c>
      <c r="F10448">
        <v>13190673.59479218</v>
      </c>
      <c r="G10448">
        <v>38798016.3052793</v>
      </c>
      <c r="H10448">
        <v>325962430.30923897</v>
      </c>
      <c r="I10448">
        <v>412292966.15137798</v>
      </c>
      <c r="J10448">
        <v>802633331.04616702</v>
      </c>
      <c r="K10448">
        <v>1262698032.5448599</v>
      </c>
      <c r="L10448">
        <v>1774847432.84445</v>
      </c>
      <c r="M10448">
        <v>1924678384.4955499</v>
      </c>
      <c r="N10448">
        <v>2265178712.2716298</v>
      </c>
      <c r="O10448">
        <v>2619527562.4440699</v>
      </c>
      <c r="Q10448" t="str">
        <f>VLOOKUP(A10448,Lookup_Tables!$D$2:$E$7,2,FALSE)</f>
        <v>PF</v>
      </c>
      <c r="R10448" t="str">
        <f>IFERROR(VLOOKUP(D10448,Lookup_Tables!$A$2:$B$21,2,FALSE),"All")</f>
        <v>All</v>
      </c>
    </row>
    <row r="10449" spans="1:18" hidden="1">
      <c r="A10449">
        <v>4096</v>
      </c>
      <c r="B10449">
        <v>63</v>
      </c>
      <c r="C10449" t="s">
        <v>39</v>
      </c>
      <c r="D10449">
        <v>15</v>
      </c>
      <c r="E10449">
        <v>46870759.286638297</v>
      </c>
      <c r="F10449">
        <v>12803303.623370476</v>
      </c>
      <c r="G10449">
        <v>37922761.935574099</v>
      </c>
      <c r="H10449">
        <v>317117402.39919603</v>
      </c>
      <c r="I10449">
        <v>407839134.18903601</v>
      </c>
      <c r="J10449">
        <v>787482899.93808699</v>
      </c>
      <c r="K10449">
        <v>1253632904.4295199</v>
      </c>
      <c r="L10449">
        <v>1742592281.5796299</v>
      </c>
      <c r="M10449">
        <v>1831735822.8947999</v>
      </c>
      <c r="N10449">
        <v>2135380762.4665599</v>
      </c>
      <c r="O10449">
        <v>2555680899.65977</v>
      </c>
      <c r="Q10449" t="str">
        <f>VLOOKUP(A10449,Lookup_Tables!$D$2:$E$7,2,FALSE)</f>
        <v>PF</v>
      </c>
      <c r="R10449" t="str">
        <f>IFERROR(VLOOKUP(D10449,Lookup_Tables!$A$2:$B$21,2,FALSE),"All")</f>
        <v>All</v>
      </c>
    </row>
    <row r="10450" spans="1:18" hidden="1">
      <c r="A10450">
        <v>4096</v>
      </c>
      <c r="B10450">
        <v>63</v>
      </c>
      <c r="C10450" t="s">
        <v>38</v>
      </c>
      <c r="D10450">
        <v>16</v>
      </c>
      <c r="E10450">
        <v>9298779.9243515898</v>
      </c>
      <c r="F10450">
        <v>2553267.5099230157</v>
      </c>
      <c r="G10450">
        <v>6963801.3126345696</v>
      </c>
      <c r="H10450">
        <v>55327846.671315297</v>
      </c>
      <c r="I10450">
        <v>67461835.010611996</v>
      </c>
      <c r="J10450">
        <v>141558914.67457101</v>
      </c>
      <c r="K10450">
        <v>256547184.985347</v>
      </c>
      <c r="L10450">
        <v>390165017.41302902</v>
      </c>
      <c r="M10450">
        <v>430435027.31826699</v>
      </c>
      <c r="N10450">
        <v>510802642.78456098</v>
      </c>
      <c r="O10450">
        <v>599178144.99362898</v>
      </c>
      <c r="Q10450" t="str">
        <f>VLOOKUP(A10450,Lookup_Tables!$D$2:$E$7,2,FALSE)</f>
        <v>PF</v>
      </c>
      <c r="R10450" t="str">
        <f>IFERROR(VLOOKUP(D10450,Lookup_Tables!$A$2:$B$21,2,FALSE),"All")</f>
        <v>Government_Loss</v>
      </c>
    </row>
    <row r="10451" spans="1:18" hidden="1">
      <c r="A10451">
        <v>4096</v>
      </c>
      <c r="B10451">
        <v>63</v>
      </c>
      <c r="C10451" t="s">
        <v>39</v>
      </c>
      <c r="D10451">
        <v>16</v>
      </c>
      <c r="E10451">
        <v>9085896.2270921096</v>
      </c>
      <c r="F10451">
        <v>2494987.6865508426</v>
      </c>
      <c r="G10451">
        <v>6841423.3827196304</v>
      </c>
      <c r="H10451">
        <v>52700789.853404999</v>
      </c>
      <c r="I10451">
        <v>66195354.849013798</v>
      </c>
      <c r="J10451">
        <v>139360973.99944001</v>
      </c>
      <c r="K10451">
        <v>256547184.985347</v>
      </c>
      <c r="L10451">
        <v>381643314.41496599</v>
      </c>
      <c r="M10451">
        <v>410221526.02919197</v>
      </c>
      <c r="N10451">
        <v>485553473.64874399</v>
      </c>
      <c r="O10451">
        <v>582494347.173859</v>
      </c>
      <c r="Q10451" t="str">
        <f>VLOOKUP(A10451,Lookup_Tables!$D$2:$E$7,2,FALSE)</f>
        <v>PF</v>
      </c>
      <c r="R10451" t="str">
        <f>IFERROR(VLOOKUP(D10451,Lookup_Tables!$A$2:$B$21,2,FALSE),"All")</f>
        <v>Government_Loss</v>
      </c>
    </row>
    <row r="10452" spans="1:18" hidden="1">
      <c r="A10452">
        <v>4096</v>
      </c>
      <c r="B10452">
        <v>63</v>
      </c>
      <c r="C10452" t="s">
        <v>38</v>
      </c>
      <c r="D10452">
        <v>17</v>
      </c>
      <c r="E10452">
        <v>5085048.6845005797</v>
      </c>
      <c r="F10452">
        <v>1398153.6503864066</v>
      </c>
      <c r="G10452">
        <v>3918352.6561563099</v>
      </c>
      <c r="H10452">
        <v>32424650.251269501</v>
      </c>
      <c r="I10452">
        <v>39817784.4489998</v>
      </c>
      <c r="J10452">
        <v>80770693.171272606</v>
      </c>
      <c r="K10452">
        <v>137461195.94455701</v>
      </c>
      <c r="L10452">
        <v>202281954.05593699</v>
      </c>
      <c r="M10452">
        <v>219143402.246613</v>
      </c>
      <c r="N10452">
        <v>263668263.059901</v>
      </c>
      <c r="O10452">
        <v>305475838.68220598</v>
      </c>
      <c r="Q10452" t="str">
        <f>VLOOKUP(A10452,Lookup_Tables!$D$2:$E$7,2,FALSE)</f>
        <v>PF</v>
      </c>
      <c r="R10452" t="str">
        <f>IFERROR(VLOOKUP(D10452,Lookup_Tables!$A$2:$B$21,2,FALSE),"All")</f>
        <v>Emergency_Loss</v>
      </c>
    </row>
    <row r="10453" spans="1:18" hidden="1">
      <c r="A10453">
        <v>4096</v>
      </c>
      <c r="B10453">
        <v>63</v>
      </c>
      <c r="C10453" t="s">
        <v>39</v>
      </c>
      <c r="D10453">
        <v>17</v>
      </c>
      <c r="E10453">
        <v>4965716.33968734</v>
      </c>
      <c r="F10453">
        <v>1377885.9245687202</v>
      </c>
      <c r="G10453">
        <v>3804181.8684303099</v>
      </c>
      <c r="H10453">
        <v>30948419.399349399</v>
      </c>
      <c r="I10453">
        <v>39230233.343079902</v>
      </c>
      <c r="J10453">
        <v>79155308.650885299</v>
      </c>
      <c r="K10453">
        <v>135243243.77625701</v>
      </c>
      <c r="L10453">
        <v>196427348.71360701</v>
      </c>
      <c r="M10453">
        <v>209475145.973941</v>
      </c>
      <c r="N10453">
        <v>248095601.53596899</v>
      </c>
      <c r="O10453">
        <v>298944409.12785703</v>
      </c>
      <c r="Q10453" t="str">
        <f>VLOOKUP(A10453,Lookup_Tables!$D$2:$E$7,2,FALSE)</f>
        <v>PF</v>
      </c>
      <c r="R10453" t="str">
        <f>IFERROR(VLOOKUP(D10453,Lookup_Tables!$A$2:$B$21,2,FALSE),"All")</f>
        <v>Emergency_Loss</v>
      </c>
    </row>
    <row r="10454" spans="1:18" hidden="1">
      <c r="A10454">
        <v>4096</v>
      </c>
      <c r="B10454">
        <v>63</v>
      </c>
      <c r="C10454" t="s">
        <v>38</v>
      </c>
      <c r="D10454">
        <v>18</v>
      </c>
      <c r="E10454">
        <v>14383828.608852601</v>
      </c>
      <c r="F10454">
        <v>3921463.2528193519</v>
      </c>
      <c r="G10454">
        <v>10833892.742269</v>
      </c>
      <c r="H10454">
        <v>87947566.733688205</v>
      </c>
      <c r="I10454">
        <v>107054878.422067</v>
      </c>
      <c r="J10454">
        <v>225372924.573053</v>
      </c>
      <c r="K10454">
        <v>396358662.78098601</v>
      </c>
      <c r="L10454">
        <v>587617768.37620795</v>
      </c>
      <c r="M10454">
        <v>646151410.16661406</v>
      </c>
      <c r="N10454">
        <v>778519232.64860201</v>
      </c>
      <c r="O10454">
        <v>904653983.67583501</v>
      </c>
      <c r="Q10454" t="str">
        <f>VLOOKUP(A10454,Lookup_Tables!$D$2:$E$7,2,FALSE)</f>
        <v>PF</v>
      </c>
      <c r="R10454" t="str">
        <f>IFERROR(VLOOKUP(D10454,Lookup_Tables!$A$2:$B$21,2,FALSE),"All")</f>
        <v>Govt_Plus_Emergency</v>
      </c>
    </row>
    <row r="10455" spans="1:18" hidden="1">
      <c r="A10455">
        <v>4096</v>
      </c>
      <c r="B10455">
        <v>63</v>
      </c>
      <c r="C10455" t="s">
        <v>39</v>
      </c>
      <c r="D10455">
        <v>18</v>
      </c>
      <c r="E10455">
        <v>14051584.051573001</v>
      </c>
      <c r="F10455">
        <v>3843869.3582956363</v>
      </c>
      <c r="G10455">
        <v>10742182.402862299</v>
      </c>
      <c r="H10455">
        <v>84648306.101353601</v>
      </c>
      <c r="I10455">
        <v>105285922.838065</v>
      </c>
      <c r="J10455">
        <v>217442037.55389601</v>
      </c>
      <c r="K10455">
        <v>396196097.03239697</v>
      </c>
      <c r="L10455">
        <v>581082672.70808196</v>
      </c>
      <c r="M10455">
        <v>621739053.90950203</v>
      </c>
      <c r="N10455">
        <v>733649075.18471301</v>
      </c>
      <c r="O10455">
        <v>881438756.30171597</v>
      </c>
      <c r="Q10455" t="str">
        <f>VLOOKUP(A10455,Lookup_Tables!$D$2:$E$7,2,FALSE)</f>
        <v>PF</v>
      </c>
      <c r="R10455" t="str">
        <f>IFERROR(VLOOKUP(D10455,Lookup_Tables!$A$2:$B$21,2,FALSE),"All")</f>
        <v>Govt_Plus_Emergency</v>
      </c>
    </row>
    <row r="10456" spans="1:18" hidden="1">
      <c r="A10456">
        <v>4096</v>
      </c>
      <c r="B10456">
        <v>64</v>
      </c>
      <c r="C10456" t="s">
        <v>38</v>
      </c>
      <c r="D10456">
        <v>0</v>
      </c>
      <c r="E10456">
        <v>3398363982.7197599</v>
      </c>
      <c r="F10456">
        <v>1741877527.4560676</v>
      </c>
      <c r="G10456">
        <v>10790391770.7785</v>
      </c>
      <c r="H10456">
        <v>18473970536.190899</v>
      </c>
      <c r="I10456">
        <v>20365486209.4156</v>
      </c>
      <c r="J10456">
        <v>24825854534.581001</v>
      </c>
      <c r="K10456">
        <v>31323155981.525398</v>
      </c>
      <c r="L10456">
        <v>37152669659.128799</v>
      </c>
      <c r="M10456">
        <v>39071252518.747803</v>
      </c>
      <c r="N10456">
        <v>43112444425.6082</v>
      </c>
      <c r="O10456">
        <v>51081391246.218002</v>
      </c>
      <c r="Q10456" t="str">
        <f>VLOOKUP(A10456,Lookup_Tables!$D$2:$E$7,2,FALSE)</f>
        <v>PF</v>
      </c>
      <c r="R10456" t="str">
        <f>IFERROR(VLOOKUP(D10456,Lookup_Tables!$A$2:$B$21,2,FALSE),"All")</f>
        <v>Private Assets</v>
      </c>
    </row>
    <row r="10457" spans="1:18" hidden="1">
      <c r="A10457">
        <v>4096</v>
      </c>
      <c r="B10457">
        <v>64</v>
      </c>
      <c r="C10457" t="s">
        <v>39</v>
      </c>
      <c r="D10457">
        <v>0</v>
      </c>
      <c r="E10457">
        <v>2954594643.0546999</v>
      </c>
      <c r="F10457">
        <v>1546238478.5612547</v>
      </c>
      <c r="G10457">
        <v>8988882919.137289</v>
      </c>
      <c r="H10457">
        <v>15748182453.685101</v>
      </c>
      <c r="I10457">
        <v>17382941989.911499</v>
      </c>
      <c r="J10457">
        <v>21941275402.7001</v>
      </c>
      <c r="K10457">
        <v>27404335623.130901</v>
      </c>
      <c r="L10457">
        <v>31524927583.423698</v>
      </c>
      <c r="M10457">
        <v>33276874884.436901</v>
      </c>
      <c r="N10457">
        <v>37113016098.605003</v>
      </c>
      <c r="O10457">
        <v>40636626310.794502</v>
      </c>
      <c r="Q10457" t="str">
        <f>VLOOKUP(A10457,Lookup_Tables!$D$2:$E$7,2,FALSE)</f>
        <v>PF</v>
      </c>
      <c r="R10457" t="str">
        <f>IFERROR(VLOOKUP(D10457,Lookup_Tables!$A$2:$B$21,2,FALSE),"All")</f>
        <v>Private Assets</v>
      </c>
    </row>
    <row r="10458" spans="1:18" hidden="1">
      <c r="A10458">
        <v>4096</v>
      </c>
      <c r="B10458">
        <v>64</v>
      </c>
      <c r="C10458" t="s">
        <v>38</v>
      </c>
      <c r="D10458">
        <v>2</v>
      </c>
      <c r="E10458">
        <v>1709172.7516938399</v>
      </c>
      <c r="F10458">
        <v>865721.49487412942</v>
      </c>
      <c r="G10458">
        <v>4772143.2540119197</v>
      </c>
      <c r="H10458">
        <v>8409886.8738905191</v>
      </c>
      <c r="I10458">
        <v>9545070.8802043404</v>
      </c>
      <c r="J10458">
        <v>12754719.224879401</v>
      </c>
      <c r="K10458">
        <v>19296372.662994102</v>
      </c>
      <c r="L10458">
        <v>25292663.801059399</v>
      </c>
      <c r="M10458">
        <v>26995261.886879802</v>
      </c>
      <c r="N10458">
        <v>31897915.857953899</v>
      </c>
      <c r="O10458">
        <v>38578982.137743101</v>
      </c>
      <c r="Q10458" t="str">
        <f>VLOOKUP(A10458,Lookup_Tables!$D$2:$E$7,2,FALSE)</f>
        <v>PF</v>
      </c>
      <c r="R10458" t="str">
        <f>IFERROR(VLOOKUP(D10458,Lookup_Tables!$A$2:$B$21,2,FALSE),"All")</f>
        <v>Bridge</v>
      </c>
    </row>
    <row r="10459" spans="1:18" hidden="1">
      <c r="A10459">
        <v>4096</v>
      </c>
      <c r="B10459">
        <v>64</v>
      </c>
      <c r="C10459" t="s">
        <v>39</v>
      </c>
      <c r="D10459">
        <v>2</v>
      </c>
      <c r="E10459">
        <v>1489840.08398447</v>
      </c>
      <c r="F10459">
        <v>761815.48909821536</v>
      </c>
      <c r="G10459">
        <v>3938904.8315524799</v>
      </c>
      <c r="H10459">
        <v>6790712.7936598398</v>
      </c>
      <c r="I10459">
        <v>7901297.8285939898</v>
      </c>
      <c r="J10459">
        <v>11398623.747668199</v>
      </c>
      <c r="K10459">
        <v>17598678.167229399</v>
      </c>
      <c r="L10459">
        <v>23806628.673921999</v>
      </c>
      <c r="M10459">
        <v>25179627.049716301</v>
      </c>
      <c r="N10459">
        <v>30172635.738105498</v>
      </c>
      <c r="O10459">
        <v>34750105.531781398</v>
      </c>
      <c r="Q10459" t="str">
        <f>VLOOKUP(A10459,Lookup_Tables!$D$2:$E$7,2,FALSE)</f>
        <v>PF</v>
      </c>
      <c r="R10459" t="str">
        <f>IFERROR(VLOOKUP(D10459,Lookup_Tables!$A$2:$B$21,2,FALSE),"All")</f>
        <v>Bridge</v>
      </c>
    </row>
    <row r="10460" spans="1:18" hidden="1">
      <c r="A10460">
        <v>4096</v>
      </c>
      <c r="B10460">
        <v>64</v>
      </c>
      <c r="C10460" t="s">
        <v>38</v>
      </c>
      <c r="D10460">
        <v>3</v>
      </c>
      <c r="E10460">
        <v>621147.50631959306</v>
      </c>
      <c r="F10460">
        <v>338326.86135795084</v>
      </c>
      <c r="G10460">
        <v>1910540.05122455</v>
      </c>
      <c r="H10460">
        <v>2998444.2501108898</v>
      </c>
      <c r="I10460">
        <v>3257924.9055512799</v>
      </c>
      <c r="J10460">
        <v>3896629.3886548202</v>
      </c>
      <c r="K10460">
        <v>5205043.6756538199</v>
      </c>
      <c r="L10460">
        <v>6438096.2130364403</v>
      </c>
      <c r="M10460">
        <v>6870256.8999836296</v>
      </c>
      <c r="N10460">
        <v>8295311.1015095003</v>
      </c>
      <c r="O10460">
        <v>11294182.299017901</v>
      </c>
      <c r="Q10460" t="str">
        <f>VLOOKUP(A10460,Lookup_Tables!$D$2:$E$7,2,FALSE)</f>
        <v>PF</v>
      </c>
      <c r="R10460" t="str">
        <f>IFERROR(VLOOKUP(D10460,Lookup_Tables!$A$2:$B$21,2,FALSE),"All")</f>
        <v>Govt Hosp</v>
      </c>
    </row>
    <row r="10461" spans="1:18" hidden="1">
      <c r="A10461">
        <v>4096</v>
      </c>
      <c r="B10461">
        <v>64</v>
      </c>
      <c r="C10461" t="s">
        <v>39</v>
      </c>
      <c r="D10461">
        <v>3</v>
      </c>
      <c r="E10461">
        <v>530672.75395428797</v>
      </c>
      <c r="F10461">
        <v>294892.21406734106</v>
      </c>
      <c r="G10461">
        <v>1584078.6242368</v>
      </c>
      <c r="H10461">
        <v>2469569.47225106</v>
      </c>
      <c r="I10461">
        <v>2639259.0797051601</v>
      </c>
      <c r="J10461">
        <v>3283771.5828484702</v>
      </c>
      <c r="K10461">
        <v>4195435.31035564</v>
      </c>
      <c r="L10461">
        <v>5438650.0310534304</v>
      </c>
      <c r="M10461">
        <v>5902887.8396719396</v>
      </c>
      <c r="N10461">
        <v>7788180.6935793497</v>
      </c>
      <c r="O10461">
        <v>10234406.669722199</v>
      </c>
      <c r="Q10461" t="str">
        <f>VLOOKUP(A10461,Lookup_Tables!$D$2:$E$7,2,FALSE)</f>
        <v>PF</v>
      </c>
      <c r="R10461" t="str">
        <f>IFERROR(VLOOKUP(D10461,Lookup_Tables!$A$2:$B$21,2,FALSE),"All")</f>
        <v>Govt Hosp</v>
      </c>
    </row>
    <row r="10462" spans="1:18" hidden="1">
      <c r="A10462">
        <v>4096</v>
      </c>
      <c r="B10462">
        <v>64</v>
      </c>
      <c r="C10462" t="s">
        <v>38</v>
      </c>
      <c r="D10462">
        <v>4</v>
      </c>
      <c r="E10462">
        <v>489590.366853129</v>
      </c>
      <c r="F10462">
        <v>241956.54427724879</v>
      </c>
      <c r="G10462">
        <v>1486762.49713396</v>
      </c>
      <c r="H10462">
        <v>2613730.4493987998</v>
      </c>
      <c r="I10462">
        <v>2852413.2210174799</v>
      </c>
      <c r="J10462">
        <v>3667971.9211080698</v>
      </c>
      <c r="K10462">
        <v>5295834.2151477197</v>
      </c>
      <c r="L10462">
        <v>6658523.5614203196</v>
      </c>
      <c r="M10462">
        <v>7106121.2030677302</v>
      </c>
      <c r="N10462">
        <v>8324026.1984296599</v>
      </c>
      <c r="O10462">
        <v>10617345.147755399</v>
      </c>
      <c r="Q10462" t="str">
        <f>VLOOKUP(A10462,Lookup_Tables!$D$2:$E$7,2,FALSE)</f>
        <v>PF</v>
      </c>
      <c r="R10462" t="str">
        <f>IFERROR(VLOOKUP(D10462,Lookup_Tables!$A$2:$B$21,2,FALSE),"All")</f>
        <v>Govt Med Fac</v>
      </c>
    </row>
    <row r="10463" spans="1:18" hidden="1">
      <c r="A10463">
        <v>4096</v>
      </c>
      <c r="B10463">
        <v>64</v>
      </c>
      <c r="C10463" t="s">
        <v>39</v>
      </c>
      <c r="D10463">
        <v>4</v>
      </c>
      <c r="E10463">
        <v>430741.21923239197</v>
      </c>
      <c r="F10463">
        <v>216238.72547004602</v>
      </c>
      <c r="G10463">
        <v>1255623.4545551101</v>
      </c>
      <c r="H10463">
        <v>2211491.67420711</v>
      </c>
      <c r="I10463">
        <v>2427887.4189875601</v>
      </c>
      <c r="J10463">
        <v>3243784.5160564599</v>
      </c>
      <c r="K10463">
        <v>4622671.7481426196</v>
      </c>
      <c r="L10463">
        <v>6128057.8044689</v>
      </c>
      <c r="M10463">
        <v>6523619.4418915398</v>
      </c>
      <c r="N10463">
        <v>7865672.6972827902</v>
      </c>
      <c r="O10463">
        <v>9457803.8423311301</v>
      </c>
      <c r="Q10463" t="str">
        <f>VLOOKUP(A10463,Lookup_Tables!$D$2:$E$7,2,FALSE)</f>
        <v>PF</v>
      </c>
      <c r="R10463" t="str">
        <f>IFERROR(VLOOKUP(D10463,Lookup_Tables!$A$2:$B$21,2,FALSE),"All")</f>
        <v>Govt Med Fac</v>
      </c>
    </row>
    <row r="10464" spans="1:18" hidden="1">
      <c r="A10464">
        <v>4096</v>
      </c>
      <c r="B10464">
        <v>64</v>
      </c>
      <c r="C10464" t="s">
        <v>38</v>
      </c>
      <c r="D10464">
        <v>7</v>
      </c>
      <c r="E10464">
        <v>9883.3305998743799</v>
      </c>
      <c r="F10464">
        <v>5069.0941181672624</v>
      </c>
      <c r="G10464">
        <v>0</v>
      </c>
      <c r="H10464">
        <v>0</v>
      </c>
      <c r="I10464">
        <v>0</v>
      </c>
      <c r="J10464">
        <v>0</v>
      </c>
      <c r="K10464">
        <v>283202.34022506699</v>
      </c>
      <c r="L10464">
        <v>566329.598331869</v>
      </c>
      <c r="M10464">
        <v>566329.598331869</v>
      </c>
      <c r="N10464">
        <v>849617.99279308796</v>
      </c>
      <c r="O10464">
        <v>849617.99279308796</v>
      </c>
      <c r="Q10464" t="str">
        <f>VLOOKUP(A10464,Lookup_Tables!$D$2:$E$7,2,FALSE)</f>
        <v>PF</v>
      </c>
      <c r="R10464" t="str">
        <f>IFERROR(VLOOKUP(D10464,Lookup_Tables!$A$2:$B$21,2,FALSE),"All")</f>
        <v>Power Plant</v>
      </c>
    </row>
    <row r="10465" spans="1:18" hidden="1">
      <c r="A10465">
        <v>4096</v>
      </c>
      <c r="B10465">
        <v>64</v>
      </c>
      <c r="C10465" t="s">
        <v>39</v>
      </c>
      <c r="D10465">
        <v>7</v>
      </c>
      <c r="E10465">
        <v>9798.3774060186897</v>
      </c>
      <c r="F10465">
        <v>4984.1409243115722</v>
      </c>
      <c r="G10465">
        <v>0</v>
      </c>
      <c r="H10465">
        <v>0</v>
      </c>
      <c r="I10465">
        <v>0</v>
      </c>
      <c r="J10465">
        <v>0</v>
      </c>
      <c r="K10465">
        <v>283202.34022506699</v>
      </c>
      <c r="L10465">
        <v>566329.598331869</v>
      </c>
      <c r="M10465">
        <v>566329.598331869</v>
      </c>
      <c r="N10465">
        <v>849617.99279308796</v>
      </c>
      <c r="O10465">
        <v>849617.99279308796</v>
      </c>
      <c r="Q10465" t="str">
        <f>VLOOKUP(A10465,Lookup_Tables!$D$2:$E$7,2,FALSE)</f>
        <v>PF</v>
      </c>
      <c r="R10465" t="str">
        <f>IFERROR(VLOOKUP(D10465,Lookup_Tables!$A$2:$B$21,2,FALSE),"All")</f>
        <v>Power Plant</v>
      </c>
    </row>
    <row r="10466" spans="1:18" hidden="1">
      <c r="A10466">
        <v>4096</v>
      </c>
      <c r="B10466">
        <v>64</v>
      </c>
      <c r="C10466" t="s">
        <v>38</v>
      </c>
      <c r="D10466">
        <v>9</v>
      </c>
      <c r="E10466">
        <v>48190.3236933835</v>
      </c>
      <c r="F10466">
        <v>25222.065920648623</v>
      </c>
      <c r="G10466">
        <v>148104.582382461</v>
      </c>
      <c r="H10466">
        <v>246561.31599395201</v>
      </c>
      <c r="I10466">
        <v>271696.75869845197</v>
      </c>
      <c r="J10466">
        <v>329577.19297879399</v>
      </c>
      <c r="K10466">
        <v>454234.68195771199</v>
      </c>
      <c r="L10466">
        <v>559664.10427889798</v>
      </c>
      <c r="M10466">
        <v>577947.111216872</v>
      </c>
      <c r="N10466">
        <v>701943.51328165899</v>
      </c>
      <c r="O10466">
        <v>831170.17806218402</v>
      </c>
      <c r="Q10466" t="str">
        <f>VLOOKUP(A10466,Lookup_Tables!$D$2:$E$7,2,FALSE)</f>
        <v>PF</v>
      </c>
      <c r="R10466" t="str">
        <f>IFERROR(VLOOKUP(D10466,Lookup_Tables!$A$2:$B$21,2,FALSE),"All")</f>
        <v>Pub Admin Bldg</v>
      </c>
    </row>
    <row r="10467" spans="1:18" hidden="1">
      <c r="A10467">
        <v>4096</v>
      </c>
      <c r="B10467">
        <v>64</v>
      </c>
      <c r="C10467" t="s">
        <v>39</v>
      </c>
      <c r="D10467">
        <v>9</v>
      </c>
      <c r="E10467">
        <v>41765.657083938997</v>
      </c>
      <c r="F10467">
        <v>22297.032972514371</v>
      </c>
      <c r="G10467">
        <v>122560.803165285</v>
      </c>
      <c r="H10467">
        <v>205251.381201777</v>
      </c>
      <c r="I10467">
        <v>227031.61078374</v>
      </c>
      <c r="J10467">
        <v>290994.83166751498</v>
      </c>
      <c r="K10467">
        <v>387378.11501234397</v>
      </c>
      <c r="L10467">
        <v>485073.34011997201</v>
      </c>
      <c r="M10467">
        <v>521171.55096202402</v>
      </c>
      <c r="N10467">
        <v>615956.23942912801</v>
      </c>
      <c r="O10467">
        <v>729333.73576989002</v>
      </c>
      <c r="Q10467" t="str">
        <f>VLOOKUP(A10467,Lookup_Tables!$D$2:$E$7,2,FALSE)</f>
        <v>PF</v>
      </c>
      <c r="R10467" t="str">
        <f>IFERROR(VLOOKUP(D10467,Lookup_Tables!$A$2:$B$21,2,FALSE),"All")</f>
        <v>Pub Admin Bldg</v>
      </c>
    </row>
    <row r="10468" spans="1:18" hidden="1">
      <c r="A10468">
        <v>4096</v>
      </c>
      <c r="B10468">
        <v>64</v>
      </c>
      <c r="C10468" t="s">
        <v>38</v>
      </c>
      <c r="D10468">
        <v>10</v>
      </c>
      <c r="E10468">
        <v>1022664.50851721</v>
      </c>
      <c r="F10468">
        <v>476590.16598086501</v>
      </c>
      <c r="G10468">
        <v>2811278.2364187301</v>
      </c>
      <c r="H10468">
        <v>5659630.1498193499</v>
      </c>
      <c r="I10468">
        <v>6444784.2868076097</v>
      </c>
      <c r="J10468">
        <v>8904880.0095515996</v>
      </c>
      <c r="K10468">
        <v>12978432.695046499</v>
      </c>
      <c r="L10468">
        <v>16895890.157941401</v>
      </c>
      <c r="M10468">
        <v>17948610.075736798</v>
      </c>
      <c r="N10468">
        <v>21251887.9666216</v>
      </c>
      <c r="O10468">
        <v>25750364.298719499</v>
      </c>
      <c r="Q10468" t="str">
        <f>VLOOKUP(A10468,Lookup_Tables!$D$2:$E$7,2,FALSE)</f>
        <v>PF</v>
      </c>
      <c r="R10468" t="str">
        <f>IFERROR(VLOOKUP(D10468,Lookup_Tables!$A$2:$B$21,2,FALSE),"All")</f>
        <v>Pub School</v>
      </c>
    </row>
    <row r="10469" spans="1:18" hidden="1">
      <c r="A10469">
        <v>4096</v>
      </c>
      <c r="B10469">
        <v>64</v>
      </c>
      <c r="C10469" t="s">
        <v>39</v>
      </c>
      <c r="D10469">
        <v>10</v>
      </c>
      <c r="E10469">
        <v>912923.12260415603</v>
      </c>
      <c r="F10469">
        <v>424199.33795711107</v>
      </c>
      <c r="G10469">
        <v>2412918.1563097499</v>
      </c>
      <c r="H10469">
        <v>4959105.30448246</v>
      </c>
      <c r="I10469">
        <v>5701652.7641639896</v>
      </c>
      <c r="J10469">
        <v>8107960.7954102401</v>
      </c>
      <c r="K10469">
        <v>11887583.9993058</v>
      </c>
      <c r="L10469">
        <v>15881293.728625501</v>
      </c>
      <c r="M10469">
        <v>17116406.2685038</v>
      </c>
      <c r="N10469">
        <v>20712832.0690905</v>
      </c>
      <c r="O10469">
        <v>23521492.5728602</v>
      </c>
      <c r="Q10469" t="str">
        <f>VLOOKUP(A10469,Lookup_Tables!$D$2:$E$7,2,FALSE)</f>
        <v>PF</v>
      </c>
      <c r="R10469" t="str">
        <f>IFERROR(VLOOKUP(D10469,Lookup_Tables!$A$2:$B$21,2,FALSE),"All")</f>
        <v>Pub School</v>
      </c>
    </row>
    <row r="10470" spans="1:18" hidden="1">
      <c r="A10470">
        <v>4096</v>
      </c>
      <c r="B10470">
        <v>64</v>
      </c>
      <c r="C10470" t="s">
        <v>38</v>
      </c>
      <c r="D10470">
        <v>11</v>
      </c>
      <c r="E10470">
        <v>531398.399903888</v>
      </c>
      <c r="F10470">
        <v>259585.00896251708</v>
      </c>
      <c r="G10470">
        <v>1232367.5987456299</v>
      </c>
      <c r="H10470">
        <v>1938465.20236341</v>
      </c>
      <c r="I10470">
        <v>2137444.5798159302</v>
      </c>
      <c r="J10470">
        <v>3026516.2527024299</v>
      </c>
      <c r="K10470">
        <v>8098593.34256553</v>
      </c>
      <c r="L10470">
        <v>12587542.150114</v>
      </c>
      <c r="M10470">
        <v>14209282.588649301</v>
      </c>
      <c r="N10470">
        <v>19844319.680523101</v>
      </c>
      <c r="O10470">
        <v>24840417.018808302</v>
      </c>
      <c r="Q10470" t="str">
        <f>VLOOKUP(A10470,Lookup_Tables!$D$2:$E$7,2,FALSE)</f>
        <v>PF</v>
      </c>
      <c r="R10470" t="str">
        <f>IFERROR(VLOOKUP(D10470,Lookup_Tables!$A$2:$B$21,2,FALSE),"All")</f>
        <v>Pub Univ</v>
      </c>
    </row>
    <row r="10471" spans="1:18" hidden="1">
      <c r="A10471">
        <v>4096</v>
      </c>
      <c r="B10471">
        <v>64</v>
      </c>
      <c r="C10471" t="s">
        <v>39</v>
      </c>
      <c r="D10471">
        <v>11</v>
      </c>
      <c r="E10471">
        <v>471586.97118885402</v>
      </c>
      <c r="F10471">
        <v>230512.41114626103</v>
      </c>
      <c r="G10471">
        <v>1052298.0817082501</v>
      </c>
      <c r="H10471">
        <v>1467393.05423068</v>
      </c>
      <c r="I10471">
        <v>1603520.1737613899</v>
      </c>
      <c r="J10471">
        <v>2384971.5027557299</v>
      </c>
      <c r="K10471">
        <v>7786963.0380694801</v>
      </c>
      <c r="L10471">
        <v>12309864.658437699</v>
      </c>
      <c r="M10471">
        <v>14004398.4712786</v>
      </c>
      <c r="N10471">
        <v>19808121.037286401</v>
      </c>
      <c r="O10471">
        <v>23862473.392646</v>
      </c>
      <c r="Q10471" t="str">
        <f>VLOOKUP(A10471,Lookup_Tables!$D$2:$E$7,2,FALSE)</f>
        <v>PF</v>
      </c>
      <c r="R10471" t="str">
        <f>IFERROR(VLOOKUP(D10471,Lookup_Tables!$A$2:$B$21,2,FALSE),"All")</f>
        <v>Pub Univ</v>
      </c>
    </row>
    <row r="10472" spans="1:18" hidden="1">
      <c r="A10472">
        <v>4096</v>
      </c>
      <c r="B10472">
        <v>64</v>
      </c>
      <c r="C10472" t="s">
        <v>38</v>
      </c>
      <c r="D10472">
        <v>13</v>
      </c>
      <c r="E10472">
        <v>13720517.4366902</v>
      </c>
      <c r="F10472">
        <v>6741825.4348019576</v>
      </c>
      <c r="G10472">
        <v>40675959.331895299</v>
      </c>
      <c r="H10472">
        <v>74752488.448032394</v>
      </c>
      <c r="I10472">
        <v>83987630.026210502</v>
      </c>
      <c r="J10472">
        <v>108642478.163103</v>
      </c>
      <c r="K10472">
        <v>152032035.036989</v>
      </c>
      <c r="L10472">
        <v>187852401.67165199</v>
      </c>
      <c r="M10472">
        <v>194809644.165773</v>
      </c>
      <c r="N10472">
        <v>227995072.29674</v>
      </c>
      <c r="O10472">
        <v>267897763.63939601</v>
      </c>
      <c r="Q10472" t="str">
        <f>VLOOKUP(A10472,Lookup_Tables!$D$2:$E$7,2,FALSE)</f>
        <v>PF</v>
      </c>
      <c r="R10472" t="str">
        <f>IFERROR(VLOOKUP(D10472,Lookup_Tables!$A$2:$B$21,2,FALSE),"All")</f>
        <v>Residual Inst</v>
      </c>
    </row>
    <row r="10473" spans="1:18" hidden="1">
      <c r="A10473">
        <v>4096</v>
      </c>
      <c r="B10473">
        <v>64</v>
      </c>
      <c r="C10473" t="s">
        <v>39</v>
      </c>
      <c r="D10473">
        <v>13</v>
      </c>
      <c r="E10473">
        <v>12061073.3757564</v>
      </c>
      <c r="F10473">
        <v>5986651.5591957681</v>
      </c>
      <c r="G10473">
        <v>34042607.36513</v>
      </c>
      <c r="H10473">
        <v>64275207.269345798</v>
      </c>
      <c r="I10473">
        <v>72567114.223667905</v>
      </c>
      <c r="J10473">
        <v>98259304.088084698</v>
      </c>
      <c r="K10473">
        <v>135185955.76774701</v>
      </c>
      <c r="L10473">
        <v>170030143.663147</v>
      </c>
      <c r="M10473">
        <v>182029681.11043301</v>
      </c>
      <c r="N10473">
        <v>209583973.37693301</v>
      </c>
      <c r="O10473">
        <v>233606198.534118</v>
      </c>
      <c r="Q10473" t="str">
        <f>VLOOKUP(A10473,Lookup_Tables!$D$2:$E$7,2,FALSE)</f>
        <v>PF</v>
      </c>
      <c r="R10473" t="str">
        <f>IFERROR(VLOOKUP(D10473,Lookup_Tables!$A$2:$B$21,2,FALSE),"All")</f>
        <v>Residual Inst</v>
      </c>
    </row>
    <row r="10474" spans="1:18" hidden="1">
      <c r="A10474">
        <v>4096</v>
      </c>
      <c r="B10474">
        <v>64</v>
      </c>
      <c r="C10474" t="s">
        <v>38</v>
      </c>
      <c r="D10474">
        <v>14</v>
      </c>
      <c r="E10474">
        <v>3808069.45824171</v>
      </c>
      <c r="F10474">
        <v>1849823.9432547502</v>
      </c>
      <c r="G10474">
        <v>10048633.227694901</v>
      </c>
      <c r="H10474">
        <v>18917474.316121399</v>
      </c>
      <c r="I10474">
        <v>21367415.522456799</v>
      </c>
      <c r="J10474">
        <v>30611178.613592099</v>
      </c>
      <c r="K10474">
        <v>47488074.755869597</v>
      </c>
      <c r="L10474">
        <v>63713637.448643401</v>
      </c>
      <c r="M10474">
        <v>69416467.983529001</v>
      </c>
      <c r="N10474">
        <v>88350181.188125297</v>
      </c>
      <c r="O10474">
        <v>109863245.899074</v>
      </c>
      <c r="Q10474" t="str">
        <f>VLOOKUP(A10474,Lookup_Tables!$D$2:$E$7,2,FALSE)</f>
        <v>PF</v>
      </c>
      <c r="R10474" t="str">
        <f>IFERROR(VLOOKUP(D10474,Lookup_Tables!$A$2:$B$21,2,FALSE),"All")</f>
        <v>Road</v>
      </c>
    </row>
    <row r="10475" spans="1:18" hidden="1">
      <c r="A10475">
        <v>4096</v>
      </c>
      <c r="B10475">
        <v>64</v>
      </c>
      <c r="C10475" t="s">
        <v>39</v>
      </c>
      <c r="D10475">
        <v>14</v>
      </c>
      <c r="E10475">
        <v>3363235.1740903598</v>
      </c>
      <c r="F10475">
        <v>1638332.381905145</v>
      </c>
      <c r="G10475">
        <v>8299853.4087580498</v>
      </c>
      <c r="H10475">
        <v>16181311.460127201</v>
      </c>
      <c r="I10475">
        <v>18906251.4076727</v>
      </c>
      <c r="J10475">
        <v>27530645.973959401</v>
      </c>
      <c r="K10475">
        <v>42571760.3856683</v>
      </c>
      <c r="L10475">
        <v>59926160.156614698</v>
      </c>
      <c r="M10475">
        <v>66494926.831323802</v>
      </c>
      <c r="N10475">
        <v>83760453.101274207</v>
      </c>
      <c r="O10475">
        <v>102111106.317909</v>
      </c>
      <c r="Q10475" t="str">
        <f>VLOOKUP(A10475,Lookup_Tables!$D$2:$E$7,2,FALSE)</f>
        <v>PF</v>
      </c>
      <c r="R10475" t="str">
        <f>IFERROR(VLOOKUP(D10475,Lookup_Tables!$A$2:$B$21,2,FALSE),"All")</f>
        <v>Road</v>
      </c>
    </row>
    <row r="10476" spans="1:18" hidden="1">
      <c r="A10476">
        <v>4096</v>
      </c>
      <c r="B10476">
        <v>64</v>
      </c>
      <c r="C10476" t="s">
        <v>38</v>
      </c>
      <c r="D10476">
        <v>15</v>
      </c>
      <c r="E10476">
        <v>3420324616.8022699</v>
      </c>
      <c r="F10476">
        <v>1752592071.505913</v>
      </c>
      <c r="G10476">
        <v>10849346499.98</v>
      </c>
      <c r="H10476">
        <v>18611338459.6754</v>
      </c>
      <c r="I10476">
        <v>20489148498.958599</v>
      </c>
      <c r="J10476">
        <v>25018937637.712601</v>
      </c>
      <c r="K10476">
        <v>31614415436.361099</v>
      </c>
      <c r="L10476">
        <v>37505007311.581596</v>
      </c>
      <c r="M10476">
        <v>39384898486.2827</v>
      </c>
      <c r="N10476">
        <v>43523677636.219498</v>
      </c>
      <c r="O10476">
        <v>51447589693.675003</v>
      </c>
      <c r="Q10476" t="str">
        <f>VLOOKUP(A10476,Lookup_Tables!$D$2:$E$7,2,FALSE)</f>
        <v>PF</v>
      </c>
      <c r="R10476" t="str">
        <f>IFERROR(VLOOKUP(D10476,Lookup_Tables!$A$2:$B$21,2,FALSE),"All")</f>
        <v>All</v>
      </c>
    </row>
    <row r="10477" spans="1:18" hidden="1">
      <c r="A10477">
        <v>4096</v>
      </c>
      <c r="B10477">
        <v>64</v>
      </c>
      <c r="C10477" t="s">
        <v>39</v>
      </c>
      <c r="D10477">
        <v>15</v>
      </c>
      <c r="E10477">
        <v>2973898535.8723502</v>
      </c>
      <c r="F10477">
        <v>1555567106.0542185</v>
      </c>
      <c r="G10477">
        <v>9042188228.6686497</v>
      </c>
      <c r="H10477">
        <v>15853522837.9153</v>
      </c>
      <c r="I10477">
        <v>17495972641.797001</v>
      </c>
      <c r="J10477">
        <v>22120011230.071499</v>
      </c>
      <c r="K10477">
        <v>27600476886.938301</v>
      </c>
      <c r="L10477">
        <v>31830469787.639999</v>
      </c>
      <c r="M10477">
        <v>33612333879.3269</v>
      </c>
      <c r="N10477">
        <v>37505007311.581596</v>
      </c>
      <c r="O10477">
        <v>41067712502.834602</v>
      </c>
      <c r="Q10477" t="str">
        <f>VLOOKUP(A10477,Lookup_Tables!$D$2:$E$7,2,FALSE)</f>
        <v>PF</v>
      </c>
      <c r="R10477" t="str">
        <f>IFERROR(VLOOKUP(D10477,Lookup_Tables!$A$2:$B$21,2,FALSE),"All")</f>
        <v>All</v>
      </c>
    </row>
    <row r="10478" spans="1:18" hidden="1">
      <c r="A10478">
        <v>4096</v>
      </c>
      <c r="B10478">
        <v>64</v>
      </c>
      <c r="C10478" t="s">
        <v>38</v>
      </c>
      <c r="D10478">
        <v>16</v>
      </c>
      <c r="E10478">
        <v>21960634.082513001</v>
      </c>
      <c r="F10478">
        <v>10808871.991463149</v>
      </c>
      <c r="G10478">
        <v>63135185.091983102</v>
      </c>
      <c r="H10478">
        <v>116874705.907354</v>
      </c>
      <c r="I10478">
        <v>129745136.20952</v>
      </c>
      <c r="J10478">
        <v>172147086.15710899</v>
      </c>
      <c r="K10478">
        <v>249088727.64631599</v>
      </c>
      <c r="L10478">
        <v>317346895.39336401</v>
      </c>
      <c r="M10478">
        <v>341011656.18736202</v>
      </c>
      <c r="N10478">
        <v>401858235.26386601</v>
      </c>
      <c r="O10478">
        <v>486408230.08838302</v>
      </c>
      <c r="Q10478" t="str">
        <f>VLOOKUP(A10478,Lookup_Tables!$D$2:$E$7,2,FALSE)</f>
        <v>PF</v>
      </c>
      <c r="R10478" t="str">
        <f>IFERROR(VLOOKUP(D10478,Lookup_Tables!$A$2:$B$21,2,FALSE),"All")</f>
        <v>Government_Loss</v>
      </c>
    </row>
    <row r="10479" spans="1:18" hidden="1">
      <c r="A10479">
        <v>4096</v>
      </c>
      <c r="B10479">
        <v>64</v>
      </c>
      <c r="C10479" t="s">
        <v>39</v>
      </c>
      <c r="D10479">
        <v>16</v>
      </c>
      <c r="E10479">
        <v>19308321.447040901</v>
      </c>
      <c r="F10479">
        <v>9570786.025637202</v>
      </c>
      <c r="G10479">
        <v>52951445.7747491</v>
      </c>
      <c r="H10479">
        <v>98789546.3868168</v>
      </c>
      <c r="I10479">
        <v>111847903.78420401</v>
      </c>
      <c r="J10479">
        <v>155481080.467536</v>
      </c>
      <c r="K10479">
        <v>223181451.82748401</v>
      </c>
      <c r="L10479">
        <v>294462687.14104497</v>
      </c>
      <c r="M10479">
        <v>312631800.21602798</v>
      </c>
      <c r="N10479">
        <v>380457856.412893</v>
      </c>
      <c r="O10479">
        <v>439644150.94633698</v>
      </c>
      <c r="Q10479" t="str">
        <f>VLOOKUP(A10479,Lookup_Tables!$D$2:$E$7,2,FALSE)</f>
        <v>PF</v>
      </c>
      <c r="R10479" t="str">
        <f>IFERROR(VLOOKUP(D10479,Lookup_Tables!$A$2:$B$21,2,FALSE),"All")</f>
        <v>Government_Loss</v>
      </c>
    </row>
    <row r="10480" spans="1:18" hidden="1">
      <c r="A10480">
        <v>4096</v>
      </c>
      <c r="B10480">
        <v>64</v>
      </c>
      <c r="C10480" t="s">
        <v>38</v>
      </c>
      <c r="D10480">
        <v>17</v>
      </c>
      <c r="E10480">
        <v>210973859.10109201</v>
      </c>
      <c r="F10480">
        <v>107481499.56329277</v>
      </c>
      <c r="G10480">
        <v>662986170.90744805</v>
      </c>
      <c r="H10480">
        <v>1143385171.56985</v>
      </c>
      <c r="I10480">
        <v>1262630822.7588699</v>
      </c>
      <c r="J10480">
        <v>1558117148.27389</v>
      </c>
      <c r="K10480">
        <v>2029144377.08792</v>
      </c>
      <c r="L10480">
        <v>2405933970.4033799</v>
      </c>
      <c r="M10480">
        <v>2489503086.94203</v>
      </c>
      <c r="N10480">
        <v>2839448666.1645002</v>
      </c>
      <c r="O10480">
        <v>3304262054.95683</v>
      </c>
      <c r="Q10480" t="str">
        <f>VLOOKUP(A10480,Lookup_Tables!$D$2:$E$7,2,FALSE)</f>
        <v>PF</v>
      </c>
      <c r="R10480" t="str">
        <f>IFERROR(VLOOKUP(D10480,Lookup_Tables!$A$2:$B$21,2,FALSE),"All")</f>
        <v>Emergency_Loss</v>
      </c>
    </row>
    <row r="10481" spans="1:18" hidden="1">
      <c r="A10481">
        <v>4096</v>
      </c>
      <c r="B10481">
        <v>64</v>
      </c>
      <c r="C10481" t="s">
        <v>39</v>
      </c>
      <c r="D10481">
        <v>17</v>
      </c>
      <c r="E10481">
        <v>183664267.13911399</v>
      </c>
      <c r="F10481">
        <v>95403547.14840427</v>
      </c>
      <c r="G10481">
        <v>551288866.52500796</v>
      </c>
      <c r="H10481">
        <v>971936670.41868699</v>
      </c>
      <c r="I10481">
        <v>1092155596.0618</v>
      </c>
      <c r="J10481">
        <v>1376019344.37555</v>
      </c>
      <c r="K10481">
        <v>1747734212.58744</v>
      </c>
      <c r="L10481">
        <v>2061099259.94874</v>
      </c>
      <c r="M10481">
        <v>2187079127.2805901</v>
      </c>
      <c r="N10481">
        <v>2473408085.2167201</v>
      </c>
      <c r="O10481">
        <v>2734205876.5710802</v>
      </c>
      <c r="Q10481" t="str">
        <f>VLOOKUP(A10481,Lookup_Tables!$D$2:$E$7,2,FALSE)</f>
        <v>PF</v>
      </c>
      <c r="R10481" t="str">
        <f>IFERROR(VLOOKUP(D10481,Lookup_Tables!$A$2:$B$21,2,FALSE),"All")</f>
        <v>Emergency_Loss</v>
      </c>
    </row>
    <row r="10482" spans="1:18" hidden="1">
      <c r="A10482">
        <v>4096</v>
      </c>
      <c r="B10482">
        <v>64</v>
      </c>
      <c r="C10482" t="s">
        <v>38</v>
      </c>
      <c r="D10482">
        <v>18</v>
      </c>
      <c r="E10482">
        <v>232934493.18360299</v>
      </c>
      <c r="F10482">
        <v>118331644.33621575</v>
      </c>
      <c r="G10482">
        <v>726019508.36462295</v>
      </c>
      <c r="H10482">
        <v>1265650495.92468</v>
      </c>
      <c r="I10482">
        <v>1393775585.43203</v>
      </c>
      <c r="J10482">
        <v>1731795254.04071</v>
      </c>
      <c r="K10482">
        <v>2267829556.6631598</v>
      </c>
      <c r="L10482">
        <v>2733613964.5823898</v>
      </c>
      <c r="M10482">
        <v>2811171391.77037</v>
      </c>
      <c r="N10482">
        <v>3220876877.8794198</v>
      </c>
      <c r="O10482">
        <v>3786400377.6097698</v>
      </c>
      <c r="Q10482" t="str">
        <f>VLOOKUP(A10482,Lookup_Tables!$D$2:$E$7,2,FALSE)</f>
        <v>PF</v>
      </c>
      <c r="R10482" t="str">
        <f>IFERROR(VLOOKUP(D10482,Lookup_Tables!$A$2:$B$21,2,FALSE),"All")</f>
        <v>Govt_Plus_Emergency</v>
      </c>
    </row>
    <row r="10483" spans="1:18" hidden="1">
      <c r="A10483">
        <v>4096</v>
      </c>
      <c r="B10483">
        <v>64</v>
      </c>
      <c r="C10483" t="s">
        <v>39</v>
      </c>
      <c r="D10483">
        <v>18</v>
      </c>
      <c r="E10483">
        <v>202970037.55808401</v>
      </c>
      <c r="F10483">
        <v>105168251.89251629</v>
      </c>
      <c r="G10483">
        <v>602579341.17669499</v>
      </c>
      <c r="H10483">
        <v>1067701530.93585</v>
      </c>
      <c r="I10483">
        <v>1201001525.9827499</v>
      </c>
      <c r="J10483">
        <v>1528247405.0750501</v>
      </c>
      <c r="K10483">
        <v>1962725693.59445</v>
      </c>
      <c r="L10483">
        <v>2353493292.5418</v>
      </c>
      <c r="M10483">
        <v>2522538122.1705799</v>
      </c>
      <c r="N10483">
        <v>2855697629.07337</v>
      </c>
      <c r="O10483">
        <v>3165292068.6112499</v>
      </c>
      <c r="Q10483" t="str">
        <f>VLOOKUP(A10483,Lookup_Tables!$D$2:$E$7,2,FALSE)</f>
        <v>PF</v>
      </c>
      <c r="R10483" t="str">
        <f>IFERROR(VLOOKUP(D10483,Lookup_Tables!$A$2:$B$21,2,FALSE),"All")</f>
        <v>Govt_Plus_Emergency</v>
      </c>
    </row>
    <row r="10484" spans="1:18" hidden="1">
      <c r="A10484">
        <v>4096</v>
      </c>
      <c r="B10484">
        <v>65</v>
      </c>
      <c r="C10484" t="s">
        <v>38</v>
      </c>
      <c r="D10484">
        <v>0</v>
      </c>
      <c r="E10484">
        <v>8592114.1993353292</v>
      </c>
      <c r="F10484">
        <v>2379906.686305603</v>
      </c>
      <c r="G10484">
        <v>2721890.71968906</v>
      </c>
      <c r="H10484">
        <v>41363834.496730797</v>
      </c>
      <c r="I10484">
        <v>59891893.790420599</v>
      </c>
      <c r="J10484">
        <v>126508460.113763</v>
      </c>
      <c r="K10484">
        <v>242669789.63461199</v>
      </c>
      <c r="L10484">
        <v>407675882.64548898</v>
      </c>
      <c r="M10484">
        <v>441483370.21198702</v>
      </c>
      <c r="N10484">
        <v>557745806.79553604</v>
      </c>
      <c r="O10484">
        <v>647754671.91574299</v>
      </c>
      <c r="Q10484" t="str">
        <f>VLOOKUP(A10484,Lookup_Tables!$D$2:$E$7,2,FALSE)</f>
        <v>PF</v>
      </c>
      <c r="R10484" t="str">
        <f>IFERROR(VLOOKUP(D10484,Lookup_Tables!$A$2:$B$21,2,FALSE),"All")</f>
        <v>Private Assets</v>
      </c>
    </row>
    <row r="10485" spans="1:18" hidden="1">
      <c r="A10485">
        <v>4096</v>
      </c>
      <c r="B10485">
        <v>65</v>
      </c>
      <c r="C10485" t="s">
        <v>39</v>
      </c>
      <c r="D10485">
        <v>0</v>
      </c>
      <c r="E10485">
        <v>8442543.0971583892</v>
      </c>
      <c r="F10485">
        <v>2334556.4744628808</v>
      </c>
      <c r="G10485">
        <v>2558424.1057913401</v>
      </c>
      <c r="H10485">
        <v>40967444.903209597</v>
      </c>
      <c r="I10485">
        <v>59224108.7809323</v>
      </c>
      <c r="J10485">
        <v>125341338.332378</v>
      </c>
      <c r="K10485">
        <v>240496518.46356401</v>
      </c>
      <c r="L10485">
        <v>395551860.50359499</v>
      </c>
      <c r="M10485">
        <v>428168675.146559</v>
      </c>
      <c r="N10485">
        <v>551740498.13443804</v>
      </c>
      <c r="O10485">
        <v>632184469.53032804</v>
      </c>
      <c r="Q10485" t="str">
        <f>VLOOKUP(A10485,Lookup_Tables!$D$2:$E$7,2,FALSE)</f>
        <v>PF</v>
      </c>
      <c r="R10485" t="str">
        <f>IFERROR(VLOOKUP(D10485,Lookup_Tables!$A$2:$B$21,2,FALSE),"All")</f>
        <v>Private Assets</v>
      </c>
    </row>
    <row r="10486" spans="1:18" hidden="1">
      <c r="A10486">
        <v>4096</v>
      </c>
      <c r="B10486">
        <v>65</v>
      </c>
      <c r="C10486" t="s">
        <v>38</v>
      </c>
      <c r="D10486">
        <v>1</v>
      </c>
      <c r="E10486">
        <v>170.63459756511801</v>
      </c>
      <c r="F10486">
        <v>50.204928306472709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12836.005589227399</v>
      </c>
      <c r="M10486">
        <v>16571.452552229901</v>
      </c>
      <c r="N10486">
        <v>32207.8000464215</v>
      </c>
      <c r="O10486">
        <v>42242.958518536601</v>
      </c>
      <c r="Q10486" t="str">
        <f>VLOOKUP(A10486,Lookup_Tables!$D$2:$E$7,2,FALSE)</f>
        <v>PF</v>
      </c>
      <c r="R10486" t="str">
        <f>IFERROR(VLOOKUP(D10486,Lookup_Tables!$A$2:$B$21,2,FALSE),"All")</f>
        <v>Airport</v>
      </c>
    </row>
    <row r="10487" spans="1:18" hidden="1">
      <c r="A10487">
        <v>4096</v>
      </c>
      <c r="B10487">
        <v>65</v>
      </c>
      <c r="C10487" t="s">
        <v>39</v>
      </c>
      <c r="D10487">
        <v>1</v>
      </c>
      <c r="E10487">
        <v>170.35439571600199</v>
      </c>
      <c r="F10487">
        <v>49.924726457356684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12836.005589227399</v>
      </c>
      <c r="M10487">
        <v>16571.452552229901</v>
      </c>
      <c r="N10487">
        <v>32207.8000464215</v>
      </c>
      <c r="O10487">
        <v>42242.958518536601</v>
      </c>
      <c r="Q10487" t="str">
        <f>VLOOKUP(A10487,Lookup_Tables!$D$2:$E$7,2,FALSE)</f>
        <v>PF</v>
      </c>
      <c r="R10487" t="str">
        <f>IFERROR(VLOOKUP(D10487,Lookup_Tables!$A$2:$B$21,2,FALSE),"All")</f>
        <v>Airport</v>
      </c>
    </row>
    <row r="10488" spans="1:18" hidden="1">
      <c r="A10488">
        <v>4096</v>
      </c>
      <c r="B10488">
        <v>65</v>
      </c>
      <c r="C10488" t="s">
        <v>38</v>
      </c>
      <c r="D10488">
        <v>2</v>
      </c>
      <c r="E10488">
        <v>286655.31989072601</v>
      </c>
      <c r="F10488">
        <v>76938.033520106837</v>
      </c>
      <c r="G10488">
        <v>0</v>
      </c>
      <c r="H10488">
        <v>879565.23736391496</v>
      </c>
      <c r="I10488">
        <v>1522101.5306474599</v>
      </c>
      <c r="J10488">
        <v>4000179.5563924001</v>
      </c>
      <c r="K10488">
        <v>8941389.1178223994</v>
      </c>
      <c r="L10488">
        <v>15065296.0432829</v>
      </c>
      <c r="M10488">
        <v>16754031.230783699</v>
      </c>
      <c r="N10488">
        <v>22917862.2415874</v>
      </c>
      <c r="O10488">
        <v>27358871.2885409</v>
      </c>
      <c r="Q10488" t="str">
        <f>VLOOKUP(A10488,Lookup_Tables!$D$2:$E$7,2,FALSE)</f>
        <v>PF</v>
      </c>
      <c r="R10488" t="str">
        <f>IFERROR(VLOOKUP(D10488,Lookup_Tables!$A$2:$B$21,2,FALSE),"All")</f>
        <v>Bridge</v>
      </c>
    </row>
    <row r="10489" spans="1:18" hidden="1">
      <c r="A10489">
        <v>4096</v>
      </c>
      <c r="B10489">
        <v>65</v>
      </c>
      <c r="C10489" t="s">
        <v>39</v>
      </c>
      <c r="D10489">
        <v>2</v>
      </c>
      <c r="E10489">
        <v>283567.29628162301</v>
      </c>
      <c r="F10489">
        <v>75018.996754694032</v>
      </c>
      <c r="G10489">
        <v>0</v>
      </c>
      <c r="H10489">
        <v>862854.81509816495</v>
      </c>
      <c r="I10489">
        <v>1522101.5306474599</v>
      </c>
      <c r="J10489">
        <v>3959813.91004853</v>
      </c>
      <c r="K10489">
        <v>8941389.1178223994</v>
      </c>
      <c r="L10489">
        <v>14938146.674637999</v>
      </c>
      <c r="M10489">
        <v>16567868.367268501</v>
      </c>
      <c r="N10489">
        <v>22763409.8278176</v>
      </c>
      <c r="O10489">
        <v>27358871.2885409</v>
      </c>
      <c r="Q10489" t="str">
        <f>VLOOKUP(A10489,Lookup_Tables!$D$2:$E$7,2,FALSE)</f>
        <v>PF</v>
      </c>
      <c r="R10489" t="str">
        <f>IFERROR(VLOOKUP(D10489,Lookup_Tables!$A$2:$B$21,2,FALSE),"All")</f>
        <v>Bridge</v>
      </c>
    </row>
    <row r="10490" spans="1:18" hidden="1">
      <c r="A10490">
        <v>4096</v>
      </c>
      <c r="B10490">
        <v>65</v>
      </c>
      <c r="C10490" t="s">
        <v>38</v>
      </c>
      <c r="D10490">
        <v>3</v>
      </c>
      <c r="E10490">
        <v>114095.16998242099</v>
      </c>
      <c r="F10490">
        <v>28547.851064020506</v>
      </c>
      <c r="G10490">
        <v>0</v>
      </c>
      <c r="H10490">
        <v>461048.13525925501</v>
      </c>
      <c r="I10490">
        <v>708331.61424225697</v>
      </c>
      <c r="J10490">
        <v>1651556.34068764</v>
      </c>
      <c r="K10490">
        <v>4198843.0418667803</v>
      </c>
      <c r="L10490">
        <v>6237307.5904095499</v>
      </c>
      <c r="M10490">
        <v>6502444.7453341596</v>
      </c>
      <c r="N10490">
        <v>7464757.1851853998</v>
      </c>
      <c r="O10490">
        <v>8812511.1019133702</v>
      </c>
      <c r="Q10490" t="str">
        <f>VLOOKUP(A10490,Lookup_Tables!$D$2:$E$7,2,FALSE)</f>
        <v>PF</v>
      </c>
      <c r="R10490" t="str">
        <f>IFERROR(VLOOKUP(D10490,Lookup_Tables!$A$2:$B$21,2,FALSE),"All")</f>
        <v>Govt Hosp</v>
      </c>
    </row>
    <row r="10491" spans="1:18" hidden="1">
      <c r="A10491">
        <v>4096</v>
      </c>
      <c r="B10491">
        <v>65</v>
      </c>
      <c r="C10491" t="s">
        <v>39</v>
      </c>
      <c r="D10491">
        <v>3</v>
      </c>
      <c r="E10491">
        <v>112411.250279186</v>
      </c>
      <c r="F10491">
        <v>28379.073198871047</v>
      </c>
      <c r="G10491">
        <v>0</v>
      </c>
      <c r="H10491">
        <v>461048.13525925501</v>
      </c>
      <c r="I10491">
        <v>692819.65102735301</v>
      </c>
      <c r="J10491">
        <v>1610509.0485620401</v>
      </c>
      <c r="K10491">
        <v>4198843.0418667803</v>
      </c>
      <c r="L10491">
        <v>6052821.2540697297</v>
      </c>
      <c r="M10491">
        <v>6413463.0701027596</v>
      </c>
      <c r="N10491">
        <v>7186836.0554081099</v>
      </c>
      <c r="O10491">
        <v>8555039.1261559296</v>
      </c>
      <c r="Q10491" t="str">
        <f>VLOOKUP(A10491,Lookup_Tables!$D$2:$E$7,2,FALSE)</f>
        <v>PF</v>
      </c>
      <c r="R10491" t="str">
        <f>IFERROR(VLOOKUP(D10491,Lookup_Tables!$A$2:$B$21,2,FALSE),"All")</f>
        <v>Govt Hosp</v>
      </c>
    </row>
    <row r="10492" spans="1:18" hidden="1">
      <c r="A10492">
        <v>4096</v>
      </c>
      <c r="B10492">
        <v>65</v>
      </c>
      <c r="C10492" t="s">
        <v>38</v>
      </c>
      <c r="D10492">
        <v>4</v>
      </c>
      <c r="E10492">
        <v>22113.4588175225</v>
      </c>
      <c r="F10492">
        <v>5858.6747069032936</v>
      </c>
      <c r="G10492">
        <v>0</v>
      </c>
      <c r="H10492">
        <v>48968.271579242501</v>
      </c>
      <c r="I10492">
        <v>82948.673991737407</v>
      </c>
      <c r="J10492">
        <v>241537.67431714499</v>
      </c>
      <c r="K10492">
        <v>714958.72575558105</v>
      </c>
      <c r="L10492">
        <v>1428480.2532004199</v>
      </c>
      <c r="M10492">
        <v>1580400.4461236501</v>
      </c>
      <c r="N10492">
        <v>1985639.25005468</v>
      </c>
      <c r="O10492">
        <v>2257255.99268401</v>
      </c>
      <c r="Q10492" t="str">
        <f>VLOOKUP(A10492,Lookup_Tables!$D$2:$E$7,2,FALSE)</f>
        <v>PF</v>
      </c>
      <c r="R10492" t="str">
        <f>IFERROR(VLOOKUP(D10492,Lookup_Tables!$A$2:$B$21,2,FALSE),"All")</f>
        <v>Govt Med Fac</v>
      </c>
    </row>
    <row r="10493" spans="1:18" hidden="1">
      <c r="A10493">
        <v>4096</v>
      </c>
      <c r="B10493">
        <v>65</v>
      </c>
      <c r="C10493" t="s">
        <v>39</v>
      </c>
      <c r="D10493">
        <v>4</v>
      </c>
      <c r="E10493">
        <v>21864.201194294401</v>
      </c>
      <c r="F10493">
        <v>5734.9152777334857</v>
      </c>
      <c r="G10493">
        <v>0</v>
      </c>
      <c r="H10493">
        <v>48828.670896980402</v>
      </c>
      <c r="I10493">
        <v>81563.125173123903</v>
      </c>
      <c r="J10493">
        <v>240723.51659551199</v>
      </c>
      <c r="K10493">
        <v>714958.72575558105</v>
      </c>
      <c r="L10493">
        <v>1415270.6881580399</v>
      </c>
      <c r="M10493">
        <v>1563668.1088680599</v>
      </c>
      <c r="N10493">
        <v>1955309.72145152</v>
      </c>
      <c r="O10493">
        <v>2236307.7953088698</v>
      </c>
      <c r="Q10493" t="str">
        <f>VLOOKUP(A10493,Lookup_Tables!$D$2:$E$7,2,FALSE)</f>
        <v>PF</v>
      </c>
      <c r="R10493" t="str">
        <f>IFERROR(VLOOKUP(D10493,Lookup_Tables!$A$2:$B$21,2,FALSE),"All")</f>
        <v>Govt Med Fac</v>
      </c>
    </row>
    <row r="10494" spans="1:18" hidden="1">
      <c r="A10494">
        <v>4096</v>
      </c>
      <c r="B10494">
        <v>65</v>
      </c>
      <c r="C10494" t="s">
        <v>38</v>
      </c>
      <c r="D10494">
        <v>6</v>
      </c>
      <c r="E10494">
        <v>176681.66093889601</v>
      </c>
      <c r="F10494">
        <v>43142.746497340006</v>
      </c>
      <c r="G10494">
        <v>0</v>
      </c>
      <c r="H10494">
        <v>480288.36930168798</v>
      </c>
      <c r="I10494">
        <v>925706.42420693696</v>
      </c>
      <c r="J10494">
        <v>2736472.9550012602</v>
      </c>
      <c r="K10494">
        <v>5799870.3642095998</v>
      </c>
      <c r="L10494">
        <v>9573982.3533730209</v>
      </c>
      <c r="M10494">
        <v>10887285.9489317</v>
      </c>
      <c r="N10494">
        <v>13986704.325425301</v>
      </c>
      <c r="O10494">
        <v>16294901.193790101</v>
      </c>
      <c r="Q10494" t="str">
        <f>VLOOKUP(A10494,Lookup_Tables!$D$2:$E$7,2,FALSE)</f>
        <v>PF</v>
      </c>
      <c r="R10494" t="str">
        <f>IFERROR(VLOOKUP(D10494,Lookup_Tables!$A$2:$B$21,2,FALSE),"All")</f>
        <v>Port</v>
      </c>
    </row>
    <row r="10495" spans="1:18" hidden="1">
      <c r="A10495">
        <v>4096</v>
      </c>
      <c r="B10495">
        <v>65</v>
      </c>
      <c r="C10495" t="s">
        <v>39</v>
      </c>
      <c r="D10495">
        <v>6</v>
      </c>
      <c r="E10495">
        <v>174440.388032502</v>
      </c>
      <c r="F10495">
        <v>42210.479950635607</v>
      </c>
      <c r="G10495">
        <v>0</v>
      </c>
      <c r="H10495">
        <v>480288.36930168798</v>
      </c>
      <c r="I10495">
        <v>908193.51757801196</v>
      </c>
      <c r="J10495">
        <v>2736472.9550012602</v>
      </c>
      <c r="K10495">
        <v>5743889.9828666104</v>
      </c>
      <c r="L10495">
        <v>9467061.5606806204</v>
      </c>
      <c r="M10495">
        <v>10625282.980063999</v>
      </c>
      <c r="N10495">
        <v>13925236.039325999</v>
      </c>
      <c r="O10495">
        <v>16191697.120685199</v>
      </c>
      <c r="Q10495" t="str">
        <f>VLOOKUP(A10495,Lookup_Tables!$D$2:$E$7,2,FALSE)</f>
        <v>PF</v>
      </c>
      <c r="R10495" t="str">
        <f>IFERROR(VLOOKUP(D10495,Lookup_Tables!$A$2:$B$21,2,FALSE),"All")</f>
        <v>Port</v>
      </c>
    </row>
    <row r="10496" spans="1:18" hidden="1">
      <c r="A10496">
        <v>4096</v>
      </c>
      <c r="B10496">
        <v>65</v>
      </c>
      <c r="C10496" t="s">
        <v>38</v>
      </c>
      <c r="D10496">
        <v>9</v>
      </c>
      <c r="E10496">
        <v>6562.18047342508</v>
      </c>
      <c r="F10496">
        <v>1728.519037305191</v>
      </c>
      <c r="G10496">
        <v>0</v>
      </c>
      <c r="H10496">
        <v>8437.3210874693395</v>
      </c>
      <c r="I10496">
        <v>14939.8813664183</v>
      </c>
      <c r="J10496">
        <v>47737.666003049497</v>
      </c>
      <c r="K10496">
        <v>207318.22798450099</v>
      </c>
      <c r="L10496">
        <v>526890.18478057196</v>
      </c>
      <c r="M10496">
        <v>584158.42287614394</v>
      </c>
      <c r="N10496">
        <v>652890.70752261998</v>
      </c>
      <c r="O10496">
        <v>716148.69431790395</v>
      </c>
      <c r="Q10496" t="str">
        <f>VLOOKUP(A10496,Lookup_Tables!$D$2:$E$7,2,FALSE)</f>
        <v>PF</v>
      </c>
      <c r="R10496" t="str">
        <f>IFERROR(VLOOKUP(D10496,Lookup_Tables!$A$2:$B$21,2,FALSE),"All")</f>
        <v>Pub Admin Bldg</v>
      </c>
    </row>
    <row r="10497" spans="1:18" hidden="1">
      <c r="A10497">
        <v>4096</v>
      </c>
      <c r="B10497">
        <v>65</v>
      </c>
      <c r="C10497" t="s">
        <v>39</v>
      </c>
      <c r="D10497">
        <v>9</v>
      </c>
      <c r="E10497">
        <v>6493.1712281601904</v>
      </c>
      <c r="F10497">
        <v>1725.4729581427637</v>
      </c>
      <c r="G10497">
        <v>0</v>
      </c>
      <c r="H10497">
        <v>8429.9477236170605</v>
      </c>
      <c r="I10497">
        <v>14919.968669654399</v>
      </c>
      <c r="J10497">
        <v>47120.912794567899</v>
      </c>
      <c r="K10497">
        <v>202676.72001435401</v>
      </c>
      <c r="L10497">
        <v>521386.158523736</v>
      </c>
      <c r="M10497">
        <v>575182.64865479502</v>
      </c>
      <c r="N10497">
        <v>650465.62438633596</v>
      </c>
      <c r="O10497">
        <v>705755.916327546</v>
      </c>
      <c r="Q10497" t="str">
        <f>VLOOKUP(A10497,Lookup_Tables!$D$2:$E$7,2,FALSE)</f>
        <v>PF</v>
      </c>
      <c r="R10497" t="str">
        <f>IFERROR(VLOOKUP(D10497,Lookup_Tables!$A$2:$B$21,2,FALSE),"All")</f>
        <v>Pub Admin Bldg</v>
      </c>
    </row>
    <row r="10498" spans="1:18" hidden="1">
      <c r="A10498">
        <v>4096</v>
      </c>
      <c r="B10498">
        <v>65</v>
      </c>
      <c r="C10498" t="s">
        <v>38</v>
      </c>
      <c r="D10498">
        <v>10</v>
      </c>
      <c r="E10498">
        <v>150107.72553647001</v>
      </c>
      <c r="F10498">
        <v>41573.230743387539</v>
      </c>
      <c r="G10498">
        <v>36373.464726285798</v>
      </c>
      <c r="H10498">
        <v>707343.83454494702</v>
      </c>
      <c r="I10498">
        <v>1036003.4824280899</v>
      </c>
      <c r="J10498">
        <v>2191077.5832523801</v>
      </c>
      <c r="K10498">
        <v>4269076.2633923003</v>
      </c>
      <c r="L10498">
        <v>7238445.5849184096</v>
      </c>
      <c r="M10498">
        <v>7955814.9820193397</v>
      </c>
      <c r="N10498">
        <v>9960951.8967051208</v>
      </c>
      <c r="O10498">
        <v>11455898.0805491</v>
      </c>
      <c r="Q10498" t="str">
        <f>VLOOKUP(A10498,Lookup_Tables!$D$2:$E$7,2,FALSE)</f>
        <v>PF</v>
      </c>
      <c r="R10498" t="str">
        <f>IFERROR(VLOOKUP(D10498,Lookup_Tables!$A$2:$B$21,2,FALSE),"All")</f>
        <v>Pub School</v>
      </c>
    </row>
    <row r="10499" spans="1:18" hidden="1">
      <c r="A10499">
        <v>4096</v>
      </c>
      <c r="B10499">
        <v>65</v>
      </c>
      <c r="C10499" t="s">
        <v>39</v>
      </c>
      <c r="D10499">
        <v>10</v>
      </c>
      <c r="E10499">
        <v>147699.46035198</v>
      </c>
      <c r="F10499">
        <v>40304.664891377834</v>
      </c>
      <c r="G10499">
        <v>35135.198491084797</v>
      </c>
      <c r="H10499">
        <v>702148.66592232895</v>
      </c>
      <c r="I10499">
        <v>1014128.29498028</v>
      </c>
      <c r="J10499">
        <v>2182803.4454447199</v>
      </c>
      <c r="K10499">
        <v>4245549.1042013103</v>
      </c>
      <c r="L10499">
        <v>7162405.2601781804</v>
      </c>
      <c r="M10499">
        <v>7749587.7369113201</v>
      </c>
      <c r="N10499">
        <v>9926771.2861046698</v>
      </c>
      <c r="O10499">
        <v>11439850.889624</v>
      </c>
      <c r="Q10499" t="str">
        <f>VLOOKUP(A10499,Lookup_Tables!$D$2:$E$7,2,FALSE)</f>
        <v>PF</v>
      </c>
      <c r="R10499" t="str">
        <f>IFERROR(VLOOKUP(D10499,Lookup_Tables!$A$2:$B$21,2,FALSE),"All")</f>
        <v>Pub School</v>
      </c>
    </row>
    <row r="10500" spans="1:18" hidden="1">
      <c r="A10500">
        <v>4096</v>
      </c>
      <c r="B10500">
        <v>65</v>
      </c>
      <c r="C10500" t="s">
        <v>38</v>
      </c>
      <c r="D10500">
        <v>13</v>
      </c>
      <c r="E10500">
        <v>194329.64959154301</v>
      </c>
      <c r="F10500">
        <v>53575.139895858418</v>
      </c>
      <c r="G10500">
        <v>61325.181700137698</v>
      </c>
      <c r="H10500">
        <v>922110.07452580298</v>
      </c>
      <c r="I10500">
        <v>1300872.2874254801</v>
      </c>
      <c r="J10500">
        <v>2794364.3431133898</v>
      </c>
      <c r="K10500">
        <v>5691306.4379039397</v>
      </c>
      <c r="L10500">
        <v>9432823.2821714096</v>
      </c>
      <c r="M10500">
        <v>10095125.2855558</v>
      </c>
      <c r="N10500">
        <v>12686439.160610899</v>
      </c>
      <c r="O10500">
        <v>14872947.0924911</v>
      </c>
      <c r="Q10500" t="str">
        <f>VLOOKUP(A10500,Lookup_Tables!$D$2:$E$7,2,FALSE)</f>
        <v>PF</v>
      </c>
      <c r="R10500" t="str">
        <f>IFERROR(VLOOKUP(D10500,Lookup_Tables!$A$2:$B$21,2,FALSE),"All")</f>
        <v>Residual Inst</v>
      </c>
    </row>
    <row r="10501" spans="1:18" hidden="1">
      <c r="A10501">
        <v>4096</v>
      </c>
      <c r="B10501">
        <v>65</v>
      </c>
      <c r="C10501" t="s">
        <v>39</v>
      </c>
      <c r="D10501">
        <v>13</v>
      </c>
      <c r="E10501">
        <v>190530.619966308</v>
      </c>
      <c r="F10501">
        <v>52089.623359117482</v>
      </c>
      <c r="G10501">
        <v>56405.5159047665</v>
      </c>
      <c r="H10501">
        <v>910256.65202121204</v>
      </c>
      <c r="I10501">
        <v>1288639.6297986601</v>
      </c>
      <c r="J10501">
        <v>2735192.1137459702</v>
      </c>
      <c r="K10501">
        <v>5580168.8483491996</v>
      </c>
      <c r="L10501">
        <v>9313940.1673920508</v>
      </c>
      <c r="M10501">
        <v>9916849.3630836308</v>
      </c>
      <c r="N10501">
        <v>12685382.780649399</v>
      </c>
      <c r="O10501">
        <v>14720640.4499765</v>
      </c>
      <c r="Q10501" t="str">
        <f>VLOOKUP(A10501,Lookup_Tables!$D$2:$E$7,2,FALSE)</f>
        <v>PF</v>
      </c>
      <c r="R10501" t="str">
        <f>IFERROR(VLOOKUP(D10501,Lookup_Tables!$A$2:$B$21,2,FALSE),"All")</f>
        <v>Residual Inst</v>
      </c>
    </row>
    <row r="10502" spans="1:18" hidden="1">
      <c r="A10502">
        <v>4096</v>
      </c>
      <c r="B10502">
        <v>65</v>
      </c>
      <c r="C10502" t="s">
        <v>38</v>
      </c>
      <c r="D10502">
        <v>14</v>
      </c>
      <c r="E10502">
        <v>380519.04091818997</v>
      </c>
      <c r="F10502">
        <v>100742.75812511955</v>
      </c>
      <c r="G10502">
        <v>38549.9320553086</v>
      </c>
      <c r="H10502">
        <v>1516346.65046203</v>
      </c>
      <c r="I10502">
        <v>2459578.6615173402</v>
      </c>
      <c r="J10502">
        <v>5759223.3581296802</v>
      </c>
      <c r="K10502">
        <v>11568920.5815637</v>
      </c>
      <c r="L10502">
        <v>18574901.854231499</v>
      </c>
      <c r="M10502">
        <v>20738173.775350802</v>
      </c>
      <c r="N10502">
        <v>26681555.3845382</v>
      </c>
      <c r="O10502">
        <v>32390288.911960602</v>
      </c>
      <c r="Q10502" t="str">
        <f>VLOOKUP(A10502,Lookup_Tables!$D$2:$E$7,2,FALSE)</f>
        <v>PF</v>
      </c>
      <c r="R10502" t="str">
        <f>IFERROR(VLOOKUP(D10502,Lookup_Tables!$A$2:$B$21,2,FALSE),"All")</f>
        <v>Road</v>
      </c>
    </row>
    <row r="10503" spans="1:18" hidden="1">
      <c r="A10503">
        <v>4096</v>
      </c>
      <c r="B10503">
        <v>65</v>
      </c>
      <c r="C10503" t="s">
        <v>39</v>
      </c>
      <c r="D10503">
        <v>14</v>
      </c>
      <c r="E10503">
        <v>375166.60723841802</v>
      </c>
      <c r="F10503">
        <v>100011.66120560461</v>
      </c>
      <c r="G10503">
        <v>38032.474764561499</v>
      </c>
      <c r="H10503">
        <v>1503803.43881641</v>
      </c>
      <c r="I10503">
        <v>2394166.81340629</v>
      </c>
      <c r="J10503">
        <v>5664100.20022377</v>
      </c>
      <c r="K10503">
        <v>11509526.1007936</v>
      </c>
      <c r="L10503">
        <v>18469927.797444899</v>
      </c>
      <c r="M10503">
        <v>19746567.990960501</v>
      </c>
      <c r="N10503">
        <v>26383434.879758801</v>
      </c>
      <c r="O10503">
        <v>32390288.911960602</v>
      </c>
      <c r="Q10503" t="str">
        <f>VLOOKUP(A10503,Lookup_Tables!$D$2:$E$7,2,FALSE)</f>
        <v>PF</v>
      </c>
      <c r="R10503" t="str">
        <f>IFERROR(VLOOKUP(D10503,Lookup_Tables!$A$2:$B$21,2,FALSE),"All")</f>
        <v>Road</v>
      </c>
    </row>
    <row r="10504" spans="1:18" hidden="1">
      <c r="A10504">
        <v>4096</v>
      </c>
      <c r="B10504">
        <v>65</v>
      </c>
      <c r="C10504" t="s">
        <v>38</v>
      </c>
      <c r="D10504">
        <v>15</v>
      </c>
      <c r="E10504">
        <v>9923349.0400821306</v>
      </c>
      <c r="F10504">
        <v>2764681.162464126</v>
      </c>
      <c r="G10504">
        <v>2848277.0701448401</v>
      </c>
      <c r="H10504">
        <v>46640868.040641099</v>
      </c>
      <c r="I10504">
        <v>67809274.228517994</v>
      </c>
      <c r="J10504">
        <v>145683675.74969301</v>
      </c>
      <c r="K10504">
        <v>279607928.06483299</v>
      </c>
      <c r="L10504">
        <v>476863866.94624603</v>
      </c>
      <c r="M10504">
        <v>514589803.29994702</v>
      </c>
      <c r="N10504">
        <v>652557352.90488303</v>
      </c>
      <c r="O10504">
        <v>759231323.047369</v>
      </c>
      <c r="Q10504" t="str">
        <f>VLOOKUP(A10504,Lookup_Tables!$D$2:$E$7,2,FALSE)</f>
        <v>PF</v>
      </c>
      <c r="R10504" t="str">
        <f>IFERROR(VLOOKUP(D10504,Lookup_Tables!$A$2:$B$21,2,FALSE),"All")</f>
        <v>All</v>
      </c>
    </row>
    <row r="10505" spans="1:18" hidden="1">
      <c r="A10505">
        <v>4096</v>
      </c>
      <c r="B10505">
        <v>65</v>
      </c>
      <c r="C10505" t="s">
        <v>39</v>
      </c>
      <c r="D10505">
        <v>15</v>
      </c>
      <c r="E10505">
        <v>9754558.0193028599</v>
      </c>
      <c r="F10505">
        <v>2695164.2454430116</v>
      </c>
      <c r="G10505">
        <v>2685651.4219317399</v>
      </c>
      <c r="H10505">
        <v>46361633.6039351</v>
      </c>
      <c r="I10505">
        <v>67417368.643766001</v>
      </c>
      <c r="J10505">
        <v>143507750.75658</v>
      </c>
      <c r="K10505">
        <v>279034114.95983899</v>
      </c>
      <c r="L10505">
        <v>462589688.08044201</v>
      </c>
      <c r="M10505">
        <v>504468239.31176102</v>
      </c>
      <c r="N10505">
        <v>646328745.61171198</v>
      </c>
      <c r="O10505">
        <v>742175958.10594106</v>
      </c>
      <c r="Q10505" t="str">
        <f>VLOOKUP(A10505,Lookup_Tables!$D$2:$E$7,2,FALSE)</f>
        <v>PF</v>
      </c>
      <c r="R10505" t="str">
        <f>IFERROR(VLOOKUP(D10505,Lookup_Tables!$A$2:$B$21,2,FALSE),"All")</f>
        <v>All</v>
      </c>
    </row>
    <row r="10506" spans="1:18" hidden="1">
      <c r="A10506">
        <v>4096</v>
      </c>
      <c r="B10506">
        <v>65</v>
      </c>
      <c r="C10506" t="s">
        <v>38</v>
      </c>
      <c r="D10506">
        <v>16</v>
      </c>
      <c r="E10506">
        <v>1331234.8407467699</v>
      </c>
      <c r="F10506">
        <v>369153.77024133422</v>
      </c>
      <c r="G10506">
        <v>148436.17117717199</v>
      </c>
      <c r="H10506">
        <v>5270977.3516794099</v>
      </c>
      <c r="I10506">
        <v>8181259.4000845701</v>
      </c>
      <c r="J10506">
        <v>18696502.732381999</v>
      </c>
      <c r="K10506">
        <v>40161448.368212096</v>
      </c>
      <c r="L10506">
        <v>67159396.004581496</v>
      </c>
      <c r="M10506">
        <v>73722942.129436105</v>
      </c>
      <c r="N10506">
        <v>94931816.351247996</v>
      </c>
      <c r="O10506">
        <v>111642236.477173</v>
      </c>
      <c r="Q10506" t="str">
        <f>VLOOKUP(A10506,Lookup_Tables!$D$2:$E$7,2,FALSE)</f>
        <v>PF</v>
      </c>
      <c r="R10506" t="str">
        <f>IFERROR(VLOOKUP(D10506,Lookup_Tables!$A$2:$B$21,2,FALSE),"All")</f>
        <v>Government_Loss</v>
      </c>
    </row>
    <row r="10507" spans="1:18" hidden="1">
      <c r="A10507">
        <v>4096</v>
      </c>
      <c r="B10507">
        <v>65</v>
      </c>
      <c r="C10507" t="s">
        <v>39</v>
      </c>
      <c r="D10507">
        <v>16</v>
      </c>
      <c r="E10507">
        <v>1312038.27233712</v>
      </c>
      <c r="F10507">
        <v>354675.88839941367</v>
      </c>
      <c r="G10507">
        <v>137031.64860316299</v>
      </c>
      <c r="H10507">
        <v>5246620.1008832697</v>
      </c>
      <c r="I10507">
        <v>8153416.4707006803</v>
      </c>
      <c r="J10507">
        <v>18641863.697346799</v>
      </c>
      <c r="K10507">
        <v>39958966.172183096</v>
      </c>
      <c r="L10507">
        <v>66802895.681120701</v>
      </c>
      <c r="M10507">
        <v>73094695.2361532</v>
      </c>
      <c r="N10507">
        <v>94734975.866501004</v>
      </c>
      <c r="O10507">
        <v>111510077.90796199</v>
      </c>
      <c r="Q10507" t="str">
        <f>VLOOKUP(A10507,Lookup_Tables!$D$2:$E$7,2,FALSE)</f>
        <v>PF</v>
      </c>
      <c r="R10507" t="str">
        <f>IFERROR(VLOOKUP(D10507,Lookup_Tables!$A$2:$B$21,2,FALSE),"All")</f>
        <v>Government_Loss</v>
      </c>
    </row>
    <row r="10508" spans="1:18" hidden="1">
      <c r="A10508">
        <v>4096</v>
      </c>
      <c r="B10508">
        <v>65</v>
      </c>
      <c r="C10508" t="s">
        <v>38</v>
      </c>
      <c r="D10508">
        <v>17</v>
      </c>
      <c r="E10508">
        <v>918451.21414043603</v>
      </c>
      <c r="F10508">
        <v>252438.98661437177</v>
      </c>
      <c r="G10508">
        <v>234688.947978988</v>
      </c>
      <c r="H10508">
        <v>4064344.4418405602</v>
      </c>
      <c r="I10508">
        <v>6229114.8499847697</v>
      </c>
      <c r="J10508">
        <v>13478473.1529299</v>
      </c>
      <c r="K10508">
        <v>26435979.701580901</v>
      </c>
      <c r="L10508">
        <v>44317561.760973401</v>
      </c>
      <c r="M10508">
        <v>48885567.312574796</v>
      </c>
      <c r="N10508">
        <v>61302924.061415002</v>
      </c>
      <c r="O10508">
        <v>71424153.099750802</v>
      </c>
      <c r="Q10508" t="str">
        <f>VLOOKUP(A10508,Lookup_Tables!$D$2:$E$7,2,FALSE)</f>
        <v>PF</v>
      </c>
      <c r="R10508" t="str">
        <f>IFERROR(VLOOKUP(D10508,Lookup_Tables!$A$2:$B$21,2,FALSE),"All")</f>
        <v>Emergency_Loss</v>
      </c>
    </row>
    <row r="10509" spans="1:18" hidden="1">
      <c r="A10509">
        <v>4096</v>
      </c>
      <c r="B10509">
        <v>65</v>
      </c>
      <c r="C10509" t="s">
        <v>39</v>
      </c>
      <c r="D10509">
        <v>17</v>
      </c>
      <c r="E10509">
        <v>903325.08195260202</v>
      </c>
      <c r="F10509">
        <v>247737.69957524177</v>
      </c>
      <c r="G10509">
        <v>221185.78455943399</v>
      </c>
      <c r="H10509">
        <v>4059721.0698217801</v>
      </c>
      <c r="I10509">
        <v>6076523.9611371504</v>
      </c>
      <c r="J10509">
        <v>13189692.6092204</v>
      </c>
      <c r="K10509">
        <v>26328309.958277199</v>
      </c>
      <c r="L10509">
        <v>43448877.937734298</v>
      </c>
      <c r="M10509">
        <v>47788133.883869797</v>
      </c>
      <c r="N10509">
        <v>60910195.475084297</v>
      </c>
      <c r="O10509">
        <v>70757298.348348498</v>
      </c>
      <c r="Q10509" t="str">
        <f>VLOOKUP(A10509,Lookup_Tables!$D$2:$E$7,2,FALSE)</f>
        <v>PF</v>
      </c>
      <c r="R10509" t="str">
        <f>IFERROR(VLOOKUP(D10509,Lookup_Tables!$A$2:$B$21,2,FALSE),"All")</f>
        <v>Emergency_Loss</v>
      </c>
    </row>
    <row r="10510" spans="1:18" hidden="1">
      <c r="A10510">
        <v>4096</v>
      </c>
      <c r="B10510">
        <v>65</v>
      </c>
      <c r="C10510" t="s">
        <v>38</v>
      </c>
      <c r="D10510">
        <v>18</v>
      </c>
      <c r="E10510">
        <v>2249686.05488719</v>
      </c>
      <c r="F10510">
        <v>619784.30225953157</v>
      </c>
      <c r="G10510">
        <v>382180.27827158902</v>
      </c>
      <c r="H10510">
        <v>9562111.1584396008</v>
      </c>
      <c r="I10510">
        <v>14443183.4114981</v>
      </c>
      <c r="J10510">
        <v>32064771.455833901</v>
      </c>
      <c r="K10510">
        <v>66718530.053565502</v>
      </c>
      <c r="L10510">
        <v>112175107.546371</v>
      </c>
      <c r="M10510">
        <v>122608509.442011</v>
      </c>
      <c r="N10510">
        <v>156114470.170762</v>
      </c>
      <c r="O10510">
        <v>182900804.23137701</v>
      </c>
      <c r="Q10510" t="str">
        <f>VLOOKUP(A10510,Lookup_Tables!$D$2:$E$7,2,FALSE)</f>
        <v>PF</v>
      </c>
      <c r="R10510" t="str">
        <f>IFERROR(VLOOKUP(D10510,Lookup_Tables!$A$2:$B$21,2,FALSE),"All")</f>
        <v>Govt_Plus_Emergency</v>
      </c>
    </row>
    <row r="10511" spans="1:18" hidden="1">
      <c r="A10511">
        <v>4096</v>
      </c>
      <c r="B10511">
        <v>65</v>
      </c>
      <c r="C10511" t="s">
        <v>39</v>
      </c>
      <c r="D10511">
        <v>18</v>
      </c>
      <c r="E10511">
        <v>2215347.2040970898</v>
      </c>
      <c r="F10511">
        <v>600547.97681685002</v>
      </c>
      <c r="G10511">
        <v>361183.27516131598</v>
      </c>
      <c r="H10511">
        <v>9469738.1441214606</v>
      </c>
      <c r="I10511">
        <v>14338165.0692685</v>
      </c>
      <c r="J10511">
        <v>31903607.535706799</v>
      </c>
      <c r="K10511">
        <v>66095414.888264596</v>
      </c>
      <c r="L10511">
        <v>110486705.51458099</v>
      </c>
      <c r="M10511">
        <v>120719098.122053</v>
      </c>
      <c r="N10511">
        <v>155235426.37707299</v>
      </c>
      <c r="O10511">
        <v>182147647.18011001</v>
      </c>
      <c r="Q10511" t="str">
        <f>VLOOKUP(A10511,Lookup_Tables!$D$2:$E$7,2,FALSE)</f>
        <v>PF</v>
      </c>
      <c r="R10511" t="str">
        <f>IFERROR(VLOOKUP(D10511,Lookup_Tables!$A$2:$B$21,2,FALSE),"All")</f>
        <v>Govt_Plus_Emergency</v>
      </c>
    </row>
    <row r="10512" spans="1:18" hidden="1">
      <c r="A10512">
        <v>4096</v>
      </c>
      <c r="B10512">
        <v>66</v>
      </c>
      <c r="C10512" t="s">
        <v>38</v>
      </c>
      <c r="D10512">
        <v>0</v>
      </c>
      <c r="E10512">
        <v>22771475.465408102</v>
      </c>
      <c r="F10512">
        <v>7297781.9664400276</v>
      </c>
      <c r="G10512">
        <v>29552048.766757101</v>
      </c>
      <c r="H10512">
        <v>140770288.82910901</v>
      </c>
      <c r="I10512">
        <v>175273617.99171001</v>
      </c>
      <c r="J10512">
        <v>299486788.70593202</v>
      </c>
      <c r="K10512">
        <v>514683735.10921502</v>
      </c>
      <c r="L10512">
        <v>744499622.32061505</v>
      </c>
      <c r="M10512">
        <v>839256315.58933103</v>
      </c>
      <c r="N10512">
        <v>1087011710.01877</v>
      </c>
      <c r="O10512">
        <v>1346809996.43344</v>
      </c>
      <c r="Q10512" t="str">
        <f>VLOOKUP(A10512,Lookup_Tables!$D$2:$E$7,2,FALSE)</f>
        <v>PF</v>
      </c>
      <c r="R10512" t="str">
        <f>IFERROR(VLOOKUP(D10512,Lookup_Tables!$A$2:$B$21,2,FALSE),"All")</f>
        <v>Private Assets</v>
      </c>
    </row>
    <row r="10513" spans="1:18" hidden="1">
      <c r="A10513">
        <v>4096</v>
      </c>
      <c r="B10513">
        <v>66</v>
      </c>
      <c r="C10513" t="s">
        <v>39</v>
      </c>
      <c r="D10513">
        <v>0</v>
      </c>
      <c r="E10513">
        <v>21970856.147351801</v>
      </c>
      <c r="F10513">
        <v>7079803.3612264711</v>
      </c>
      <c r="G10513">
        <v>27046275.9201984</v>
      </c>
      <c r="H10513">
        <v>135741586.57244101</v>
      </c>
      <c r="I10513">
        <v>167394361.320191</v>
      </c>
      <c r="J10513">
        <v>290490046.983468</v>
      </c>
      <c r="K10513">
        <v>490780580.93489701</v>
      </c>
      <c r="L10513">
        <v>727164701.04525101</v>
      </c>
      <c r="M10513">
        <v>805808913.16528106</v>
      </c>
      <c r="N10513">
        <v>1087011710.01877</v>
      </c>
      <c r="O10513">
        <v>1346809996.43344</v>
      </c>
      <c r="Q10513" t="str">
        <f>VLOOKUP(A10513,Lookup_Tables!$D$2:$E$7,2,FALSE)</f>
        <v>PF</v>
      </c>
      <c r="R10513" t="str">
        <f>IFERROR(VLOOKUP(D10513,Lookup_Tables!$A$2:$B$21,2,FALSE),"All")</f>
        <v>Private Assets</v>
      </c>
    </row>
    <row r="10514" spans="1:18" hidden="1">
      <c r="A10514">
        <v>4096</v>
      </c>
      <c r="B10514">
        <v>66</v>
      </c>
      <c r="C10514" t="s">
        <v>38</v>
      </c>
      <c r="D10514">
        <v>1</v>
      </c>
      <c r="E10514">
        <v>11664.512430126</v>
      </c>
      <c r="F10514">
        <v>3558.5869412327947</v>
      </c>
      <c r="G10514">
        <v>0</v>
      </c>
      <c r="H10514">
        <v>0</v>
      </c>
      <c r="I10514">
        <v>0</v>
      </c>
      <c r="J10514">
        <v>0</v>
      </c>
      <c r="K10514">
        <v>146766.830866273</v>
      </c>
      <c r="L10514">
        <v>825102.34771493997</v>
      </c>
      <c r="M10514">
        <v>1100460.6056874101</v>
      </c>
      <c r="N10514">
        <v>1949543.8699455799</v>
      </c>
      <c r="O10514">
        <v>2396523.9055265002</v>
      </c>
      <c r="Q10514" t="str">
        <f>VLOOKUP(A10514,Lookup_Tables!$D$2:$E$7,2,FALSE)</f>
        <v>PF</v>
      </c>
      <c r="R10514" t="str">
        <f>IFERROR(VLOOKUP(D10514,Lookup_Tables!$A$2:$B$21,2,FALSE),"All")</f>
        <v>Airport</v>
      </c>
    </row>
    <row r="10515" spans="1:18" hidden="1">
      <c r="A10515">
        <v>4096</v>
      </c>
      <c r="B10515">
        <v>66</v>
      </c>
      <c r="C10515" t="s">
        <v>39</v>
      </c>
      <c r="D10515">
        <v>1</v>
      </c>
      <c r="E10515">
        <v>11663.6551360576</v>
      </c>
      <c r="F10515">
        <v>3557.729647164394</v>
      </c>
      <c r="G10515">
        <v>0</v>
      </c>
      <c r="H10515">
        <v>0</v>
      </c>
      <c r="I10515">
        <v>0</v>
      </c>
      <c r="J10515">
        <v>0</v>
      </c>
      <c r="K10515">
        <v>146766.830866273</v>
      </c>
      <c r="L10515">
        <v>825102.34771493997</v>
      </c>
      <c r="M10515">
        <v>1100460.6056874101</v>
      </c>
      <c r="N10515">
        <v>1949543.8699455799</v>
      </c>
      <c r="O10515">
        <v>2396523.9055265002</v>
      </c>
      <c r="Q10515" t="str">
        <f>VLOOKUP(A10515,Lookup_Tables!$D$2:$E$7,2,FALSE)</f>
        <v>PF</v>
      </c>
      <c r="R10515" t="str">
        <f>IFERROR(VLOOKUP(D10515,Lookup_Tables!$A$2:$B$21,2,FALSE),"All")</f>
        <v>Airport</v>
      </c>
    </row>
    <row r="10516" spans="1:18" hidden="1">
      <c r="A10516">
        <v>4096</v>
      </c>
      <c r="B10516">
        <v>66</v>
      </c>
      <c r="C10516" t="s">
        <v>38</v>
      </c>
      <c r="D10516">
        <v>2</v>
      </c>
      <c r="E10516">
        <v>1331822.0885833099</v>
      </c>
      <c r="F10516">
        <v>403657.38919731276</v>
      </c>
      <c r="G10516">
        <v>1098821.1583052799</v>
      </c>
      <c r="H10516">
        <v>8007767.1288851202</v>
      </c>
      <c r="I10516">
        <v>10142532.766119801</v>
      </c>
      <c r="J10516">
        <v>17543566.480516199</v>
      </c>
      <c r="K10516">
        <v>33343352.9923485</v>
      </c>
      <c r="L10516">
        <v>53424929.090848401</v>
      </c>
      <c r="M10516">
        <v>57990898.0221821</v>
      </c>
      <c r="N10516">
        <v>69016218.874356002</v>
      </c>
      <c r="O10516">
        <v>93041178.819594502</v>
      </c>
      <c r="Q10516" t="str">
        <f>VLOOKUP(A10516,Lookup_Tables!$D$2:$E$7,2,FALSE)</f>
        <v>PF</v>
      </c>
      <c r="R10516" t="str">
        <f>IFERROR(VLOOKUP(D10516,Lookup_Tables!$A$2:$B$21,2,FALSE),"All")</f>
        <v>Bridge</v>
      </c>
    </row>
    <row r="10517" spans="1:18" hidden="1">
      <c r="A10517">
        <v>4096</v>
      </c>
      <c r="B10517">
        <v>66</v>
      </c>
      <c r="C10517" t="s">
        <v>39</v>
      </c>
      <c r="D10517">
        <v>2</v>
      </c>
      <c r="E10517">
        <v>1305108.59014202</v>
      </c>
      <c r="F10517">
        <v>385354.84804473002</v>
      </c>
      <c r="G10517">
        <v>1053886.4797813899</v>
      </c>
      <c r="H10517">
        <v>7858183.2601918504</v>
      </c>
      <c r="I10517">
        <v>10021319.27245</v>
      </c>
      <c r="J10517">
        <v>17387612.291696802</v>
      </c>
      <c r="K10517">
        <v>33262951.329045001</v>
      </c>
      <c r="L10517">
        <v>52888249.840415798</v>
      </c>
      <c r="M10517">
        <v>57731487.792076699</v>
      </c>
      <c r="N10517">
        <v>68931798.013890907</v>
      </c>
      <c r="O10517">
        <v>93041178.819594502</v>
      </c>
      <c r="Q10517" t="str">
        <f>VLOOKUP(A10517,Lookup_Tables!$D$2:$E$7,2,FALSE)</f>
        <v>PF</v>
      </c>
      <c r="R10517" t="str">
        <f>IFERROR(VLOOKUP(D10517,Lookup_Tables!$A$2:$B$21,2,FALSE),"All")</f>
        <v>Bridge</v>
      </c>
    </row>
    <row r="10518" spans="1:18" hidden="1">
      <c r="A10518">
        <v>4096</v>
      </c>
      <c r="B10518">
        <v>66</v>
      </c>
      <c r="C10518" t="s">
        <v>38</v>
      </c>
      <c r="D10518">
        <v>3</v>
      </c>
      <c r="E10518">
        <v>447542.69595363998</v>
      </c>
      <c r="F10518">
        <v>233018.48441661842</v>
      </c>
      <c r="G10518">
        <v>1160997.7597934499</v>
      </c>
      <c r="H10518">
        <v>2193541.6992412498</v>
      </c>
      <c r="I10518">
        <v>2510495.35585265</v>
      </c>
      <c r="J10518">
        <v>3503919.4787319899</v>
      </c>
      <c r="K10518">
        <v>5006450.5866856603</v>
      </c>
      <c r="L10518">
        <v>6219600.7398898304</v>
      </c>
      <c r="M10518">
        <v>6722386.6482581701</v>
      </c>
      <c r="N10518">
        <v>7850658.5634718901</v>
      </c>
      <c r="O10518">
        <v>9180983.9456568398</v>
      </c>
      <c r="Q10518" t="str">
        <f>VLOOKUP(A10518,Lookup_Tables!$D$2:$E$7,2,FALSE)</f>
        <v>PF</v>
      </c>
      <c r="R10518" t="str">
        <f>IFERROR(VLOOKUP(D10518,Lookup_Tables!$A$2:$B$21,2,FALSE),"All")</f>
        <v>Govt Hosp</v>
      </c>
    </row>
    <row r="10519" spans="1:18" hidden="1">
      <c r="A10519">
        <v>4096</v>
      </c>
      <c r="B10519">
        <v>66</v>
      </c>
      <c r="C10519" t="s">
        <v>39</v>
      </c>
      <c r="D10519">
        <v>3</v>
      </c>
      <c r="E10519">
        <v>384835.69460412598</v>
      </c>
      <c r="F10519">
        <v>202726.14817458211</v>
      </c>
      <c r="G10519">
        <v>909932.261796067</v>
      </c>
      <c r="H10519">
        <v>1819841.8288231599</v>
      </c>
      <c r="I10519">
        <v>2186227.3313268102</v>
      </c>
      <c r="J10519">
        <v>3078495.7673417102</v>
      </c>
      <c r="K10519">
        <v>4382140.9606611598</v>
      </c>
      <c r="L10519">
        <v>5733568.6676918799</v>
      </c>
      <c r="M10519">
        <v>6200007.2532926798</v>
      </c>
      <c r="N10519">
        <v>7301614.9152972698</v>
      </c>
      <c r="O10519">
        <v>8100774.7669222597</v>
      </c>
      <c r="Q10519" t="str">
        <f>VLOOKUP(A10519,Lookup_Tables!$D$2:$E$7,2,FALSE)</f>
        <v>PF</v>
      </c>
      <c r="R10519" t="str">
        <f>IFERROR(VLOOKUP(D10519,Lookup_Tables!$A$2:$B$21,2,FALSE),"All")</f>
        <v>Govt Hosp</v>
      </c>
    </row>
    <row r="10520" spans="1:18" hidden="1">
      <c r="A10520">
        <v>4096</v>
      </c>
      <c r="B10520">
        <v>66</v>
      </c>
      <c r="C10520" t="s">
        <v>38</v>
      </c>
      <c r="D10520">
        <v>4</v>
      </c>
      <c r="E10520">
        <v>146814.36034600501</v>
      </c>
      <c r="F10520">
        <v>59762.664399440138</v>
      </c>
      <c r="G10520">
        <v>231132.32613805</v>
      </c>
      <c r="H10520">
        <v>793237.20633428998</v>
      </c>
      <c r="I10520">
        <v>974216.24906808697</v>
      </c>
      <c r="J10520">
        <v>1697689.82066777</v>
      </c>
      <c r="K10520">
        <v>2764578.3998831301</v>
      </c>
      <c r="L10520">
        <v>3756253.9571200199</v>
      </c>
      <c r="M10520">
        <v>4299511.5608096598</v>
      </c>
      <c r="N10520">
        <v>5464422.77940745</v>
      </c>
      <c r="O10520">
        <v>6286468.8875021003</v>
      </c>
      <c r="Q10520" t="str">
        <f>VLOOKUP(A10520,Lookup_Tables!$D$2:$E$7,2,FALSE)</f>
        <v>PF</v>
      </c>
      <c r="R10520" t="str">
        <f>IFERROR(VLOOKUP(D10520,Lookup_Tables!$A$2:$B$21,2,FALSE),"All")</f>
        <v>Govt Med Fac</v>
      </c>
    </row>
    <row r="10521" spans="1:18" hidden="1">
      <c r="A10521">
        <v>4096</v>
      </c>
      <c r="B10521">
        <v>66</v>
      </c>
      <c r="C10521" t="s">
        <v>39</v>
      </c>
      <c r="D10521">
        <v>4</v>
      </c>
      <c r="E10521">
        <v>135735.47146341699</v>
      </c>
      <c r="F10521">
        <v>54930.897561360602</v>
      </c>
      <c r="G10521">
        <v>173507.34868655101</v>
      </c>
      <c r="H10521">
        <v>742792.75228154694</v>
      </c>
      <c r="I10521">
        <v>924142.06214844901</v>
      </c>
      <c r="J10521">
        <v>1658560.4185090701</v>
      </c>
      <c r="K10521">
        <v>2611729.9803362801</v>
      </c>
      <c r="L10521">
        <v>3654293.6878637299</v>
      </c>
      <c r="M10521">
        <v>4191231.59840796</v>
      </c>
      <c r="N10521">
        <v>5152807.8825508896</v>
      </c>
      <c r="O10521">
        <v>6286468.8875021003</v>
      </c>
      <c r="Q10521" t="str">
        <f>VLOOKUP(A10521,Lookup_Tables!$D$2:$E$7,2,FALSE)</f>
        <v>PF</v>
      </c>
      <c r="R10521" t="str">
        <f>IFERROR(VLOOKUP(D10521,Lookup_Tables!$A$2:$B$21,2,FALSE),"All")</f>
        <v>Govt Med Fac</v>
      </c>
    </row>
    <row r="10522" spans="1:18" hidden="1">
      <c r="A10522">
        <v>4096</v>
      </c>
      <c r="B10522">
        <v>66</v>
      </c>
      <c r="C10522" t="s">
        <v>38</v>
      </c>
      <c r="D10522">
        <v>6</v>
      </c>
      <c r="E10522">
        <v>9859.2180025616599</v>
      </c>
      <c r="F10522">
        <v>2215.3707179944722</v>
      </c>
      <c r="G10522">
        <v>0</v>
      </c>
      <c r="H10522">
        <v>62700.958371332701</v>
      </c>
      <c r="I10522">
        <v>92089.601614786196</v>
      </c>
      <c r="J10522">
        <v>181238.90952463</v>
      </c>
      <c r="K10522">
        <v>296423.08831218898</v>
      </c>
      <c r="L10522">
        <v>422003.57789828797</v>
      </c>
      <c r="M10522">
        <v>475815.87250107399</v>
      </c>
      <c r="N10522">
        <v>613994.48707597097</v>
      </c>
      <c r="O10522">
        <v>715845.29173964495</v>
      </c>
      <c r="Q10522" t="str">
        <f>VLOOKUP(A10522,Lookup_Tables!$D$2:$E$7,2,FALSE)</f>
        <v>PF</v>
      </c>
      <c r="R10522" t="str">
        <f>IFERROR(VLOOKUP(D10522,Lookup_Tables!$A$2:$B$21,2,FALSE),"All")</f>
        <v>Port</v>
      </c>
    </row>
    <row r="10523" spans="1:18" hidden="1">
      <c r="A10523">
        <v>4096</v>
      </c>
      <c r="B10523">
        <v>66</v>
      </c>
      <c r="C10523" t="s">
        <v>39</v>
      </c>
      <c r="D10523">
        <v>6</v>
      </c>
      <c r="E10523">
        <v>9748.7503550684905</v>
      </c>
      <c r="F10523">
        <v>2242.0998453603042</v>
      </c>
      <c r="G10523">
        <v>0</v>
      </c>
      <c r="H10523">
        <v>62700.958371332701</v>
      </c>
      <c r="I10523">
        <v>92089.601614786196</v>
      </c>
      <c r="J10523">
        <v>176134.27607480899</v>
      </c>
      <c r="K10523">
        <v>291633.58933125698</v>
      </c>
      <c r="L10523">
        <v>414411.70161044202</v>
      </c>
      <c r="M10523">
        <v>450640.65294053103</v>
      </c>
      <c r="N10523">
        <v>609733.85702877305</v>
      </c>
      <c r="O10523">
        <v>715845.29173964495</v>
      </c>
      <c r="Q10523" t="str">
        <f>VLOOKUP(A10523,Lookup_Tables!$D$2:$E$7,2,FALSE)</f>
        <v>PF</v>
      </c>
      <c r="R10523" t="str">
        <f>IFERROR(VLOOKUP(D10523,Lookup_Tables!$A$2:$B$21,2,FALSE),"All")</f>
        <v>Port</v>
      </c>
    </row>
    <row r="10524" spans="1:18" hidden="1">
      <c r="A10524">
        <v>4096</v>
      </c>
      <c r="B10524">
        <v>66</v>
      </c>
      <c r="C10524" t="s">
        <v>38</v>
      </c>
      <c r="D10524">
        <v>9</v>
      </c>
      <c r="E10524">
        <v>24094.367381729899</v>
      </c>
      <c r="F10524">
        <v>13339.549963953234</v>
      </c>
      <c r="G10524">
        <v>68090.045412887499</v>
      </c>
      <c r="H10524">
        <v>110284.35715878</v>
      </c>
      <c r="I10524">
        <v>119057.602117844</v>
      </c>
      <c r="J10524">
        <v>151707.20708041999</v>
      </c>
      <c r="K10524">
        <v>201749.85828066</v>
      </c>
      <c r="L10524">
        <v>280279.171824402</v>
      </c>
      <c r="M10524">
        <v>312506.94511675602</v>
      </c>
      <c r="N10524">
        <v>415207.70009803399</v>
      </c>
      <c r="O10524">
        <v>500428.85525432997</v>
      </c>
      <c r="Q10524" t="str">
        <f>VLOOKUP(A10524,Lookup_Tables!$D$2:$E$7,2,FALSE)</f>
        <v>PF</v>
      </c>
      <c r="R10524" t="str">
        <f>IFERROR(VLOOKUP(D10524,Lookup_Tables!$A$2:$B$21,2,FALSE),"All")</f>
        <v>Pub Admin Bldg</v>
      </c>
    </row>
    <row r="10525" spans="1:18" hidden="1">
      <c r="A10525">
        <v>4096</v>
      </c>
      <c r="B10525">
        <v>66</v>
      </c>
      <c r="C10525" t="s">
        <v>39</v>
      </c>
      <c r="D10525">
        <v>9</v>
      </c>
      <c r="E10525">
        <v>20441.301491696799</v>
      </c>
      <c r="F10525">
        <v>11493.988799505078</v>
      </c>
      <c r="G10525">
        <v>54668.438992024399</v>
      </c>
      <c r="H10525">
        <v>86303.625298189305</v>
      </c>
      <c r="I10525">
        <v>97499.0561238011</v>
      </c>
      <c r="J10525">
        <v>124769.33668805</v>
      </c>
      <c r="K10525">
        <v>172852.30022947001</v>
      </c>
      <c r="L10525">
        <v>239921.79272456601</v>
      </c>
      <c r="M10525">
        <v>280279.171824402</v>
      </c>
      <c r="N10525">
        <v>391992.40796188399</v>
      </c>
      <c r="O10525">
        <v>487434.06065331399</v>
      </c>
      <c r="Q10525" t="str">
        <f>VLOOKUP(A10525,Lookup_Tables!$D$2:$E$7,2,FALSE)</f>
        <v>PF</v>
      </c>
      <c r="R10525" t="str">
        <f>IFERROR(VLOOKUP(D10525,Lookup_Tables!$A$2:$B$21,2,FALSE),"All")</f>
        <v>Pub Admin Bldg</v>
      </c>
    </row>
    <row r="10526" spans="1:18" hidden="1">
      <c r="A10526">
        <v>4096</v>
      </c>
      <c r="B10526">
        <v>66</v>
      </c>
      <c r="C10526" t="s">
        <v>38</v>
      </c>
      <c r="D10526">
        <v>10</v>
      </c>
      <c r="E10526">
        <v>1172382.88656037</v>
      </c>
      <c r="F10526">
        <v>389549.45537056646</v>
      </c>
      <c r="G10526">
        <v>1429831.76791862</v>
      </c>
      <c r="H10526">
        <v>7094186.0133110704</v>
      </c>
      <c r="I10526">
        <v>9138077.9969543908</v>
      </c>
      <c r="J10526">
        <v>14935101.049448499</v>
      </c>
      <c r="K10526">
        <v>27383379.281778</v>
      </c>
      <c r="L10526">
        <v>39213491.724525899</v>
      </c>
      <c r="M10526">
        <v>42393021.057931297</v>
      </c>
      <c r="N10526">
        <v>54057651.444865704</v>
      </c>
      <c r="O10526">
        <v>63582826.357564703</v>
      </c>
      <c r="Q10526" t="str">
        <f>VLOOKUP(A10526,Lookup_Tables!$D$2:$E$7,2,FALSE)</f>
        <v>PF</v>
      </c>
      <c r="R10526" t="str">
        <f>IFERROR(VLOOKUP(D10526,Lookup_Tables!$A$2:$B$21,2,FALSE),"All")</f>
        <v>Pub School</v>
      </c>
    </row>
    <row r="10527" spans="1:18" hidden="1">
      <c r="A10527">
        <v>4096</v>
      </c>
      <c r="B10527">
        <v>66</v>
      </c>
      <c r="C10527" t="s">
        <v>39</v>
      </c>
      <c r="D10527">
        <v>10</v>
      </c>
      <c r="E10527">
        <v>1128380.6417061</v>
      </c>
      <c r="F10527">
        <v>370959.10929741536</v>
      </c>
      <c r="G10527">
        <v>1306609.0652110099</v>
      </c>
      <c r="H10527">
        <v>6751108.9195306096</v>
      </c>
      <c r="I10527">
        <v>8833393.1000968292</v>
      </c>
      <c r="J10527">
        <v>14730461.347930299</v>
      </c>
      <c r="K10527">
        <v>26363767.473662298</v>
      </c>
      <c r="L10527">
        <v>38249065.639602497</v>
      </c>
      <c r="M10527">
        <v>41914787.920413502</v>
      </c>
      <c r="N10527">
        <v>51454109.286534302</v>
      </c>
      <c r="O10527">
        <v>63582826.357564703</v>
      </c>
      <c r="Q10527" t="str">
        <f>VLOOKUP(A10527,Lookup_Tables!$D$2:$E$7,2,FALSE)</f>
        <v>PF</v>
      </c>
      <c r="R10527" t="str">
        <f>IFERROR(VLOOKUP(D10527,Lookup_Tables!$A$2:$B$21,2,FALSE),"All")</f>
        <v>Pub School</v>
      </c>
    </row>
    <row r="10528" spans="1:18" hidden="1">
      <c r="A10528">
        <v>4096</v>
      </c>
      <c r="B10528">
        <v>66</v>
      </c>
      <c r="C10528" t="s">
        <v>38</v>
      </c>
      <c r="D10528">
        <v>11</v>
      </c>
      <c r="E10528">
        <v>12319.4646947696</v>
      </c>
      <c r="F10528">
        <v>6041.2387536766792</v>
      </c>
      <c r="G10528">
        <v>0</v>
      </c>
      <c r="H10528">
        <v>0</v>
      </c>
      <c r="I10528">
        <v>0</v>
      </c>
      <c r="J10528">
        <v>0</v>
      </c>
      <c r="K10528">
        <v>212853.69594442</v>
      </c>
      <c r="L10528">
        <v>727535.99502635503</v>
      </c>
      <c r="M10528">
        <v>792181.05418130802</v>
      </c>
      <c r="N10528">
        <v>1153279.21237527</v>
      </c>
      <c r="O10528">
        <v>1748780.14560658</v>
      </c>
      <c r="Q10528" t="str">
        <f>VLOOKUP(A10528,Lookup_Tables!$D$2:$E$7,2,FALSE)</f>
        <v>PF</v>
      </c>
      <c r="R10528" t="str">
        <f>IFERROR(VLOOKUP(D10528,Lookup_Tables!$A$2:$B$21,2,FALSE),"All")</f>
        <v>Pub Univ</v>
      </c>
    </row>
    <row r="10529" spans="1:18" hidden="1">
      <c r="A10529">
        <v>4096</v>
      </c>
      <c r="B10529">
        <v>66</v>
      </c>
      <c r="C10529" t="s">
        <v>39</v>
      </c>
      <c r="D10529">
        <v>11</v>
      </c>
      <c r="E10529">
        <v>12299.793981196601</v>
      </c>
      <c r="F10529">
        <v>6021.5680401036798</v>
      </c>
      <c r="G10529">
        <v>0</v>
      </c>
      <c r="H10529">
        <v>0</v>
      </c>
      <c r="I10529">
        <v>0</v>
      </c>
      <c r="J10529">
        <v>0</v>
      </c>
      <c r="K10529">
        <v>212853.69594442</v>
      </c>
      <c r="L10529">
        <v>727535.99502635503</v>
      </c>
      <c r="M10529">
        <v>792181.05418130802</v>
      </c>
      <c r="N10529">
        <v>1153279.21237527</v>
      </c>
      <c r="O10529">
        <v>1748780.14560658</v>
      </c>
      <c r="Q10529" t="str">
        <f>VLOOKUP(A10529,Lookup_Tables!$D$2:$E$7,2,FALSE)</f>
        <v>PF</v>
      </c>
      <c r="R10529" t="str">
        <f>IFERROR(VLOOKUP(D10529,Lookup_Tables!$A$2:$B$21,2,FALSE),"All")</f>
        <v>Pub Univ</v>
      </c>
    </row>
    <row r="10530" spans="1:18" hidden="1">
      <c r="A10530">
        <v>4096</v>
      </c>
      <c r="B10530">
        <v>66</v>
      </c>
      <c r="C10530" t="s">
        <v>38</v>
      </c>
      <c r="D10530">
        <v>13</v>
      </c>
      <c r="E10530">
        <v>732799.50504927302</v>
      </c>
      <c r="F10530">
        <v>257788.49531423929</v>
      </c>
      <c r="G10530">
        <v>913485.81610905996</v>
      </c>
      <c r="H10530">
        <v>4611194.5522199403</v>
      </c>
      <c r="I10530">
        <v>5923444.3470410798</v>
      </c>
      <c r="J10530">
        <v>9487951.8965914398</v>
      </c>
      <c r="K10530">
        <v>16201101.720176799</v>
      </c>
      <c r="L10530">
        <v>22569677.9553046</v>
      </c>
      <c r="M10530">
        <v>23925810.2866567</v>
      </c>
      <c r="N10530">
        <v>29856024.974087201</v>
      </c>
      <c r="O10530">
        <v>34318959.097805202</v>
      </c>
      <c r="Q10530" t="str">
        <f>VLOOKUP(A10530,Lookup_Tables!$D$2:$E$7,2,FALSE)</f>
        <v>PF</v>
      </c>
      <c r="R10530" t="str">
        <f>IFERROR(VLOOKUP(D10530,Lookup_Tables!$A$2:$B$21,2,FALSE),"All")</f>
        <v>Residual Inst</v>
      </c>
    </row>
    <row r="10531" spans="1:18" hidden="1">
      <c r="A10531">
        <v>4096</v>
      </c>
      <c r="B10531">
        <v>66</v>
      </c>
      <c r="C10531" t="s">
        <v>39</v>
      </c>
      <c r="D10531">
        <v>13</v>
      </c>
      <c r="E10531">
        <v>693808.012733632</v>
      </c>
      <c r="F10531">
        <v>241018.07759125292</v>
      </c>
      <c r="G10531">
        <v>772348.65157165797</v>
      </c>
      <c r="H10531">
        <v>4461467.56291313</v>
      </c>
      <c r="I10531">
        <v>5586843.0357455704</v>
      </c>
      <c r="J10531">
        <v>9322981.47528545</v>
      </c>
      <c r="K10531">
        <v>15451215.5289835</v>
      </c>
      <c r="L10531">
        <v>22008295.815807398</v>
      </c>
      <c r="M10531">
        <v>23277423.059957799</v>
      </c>
      <c r="N10531">
        <v>29031882.005672298</v>
      </c>
      <c r="O10531">
        <v>34133745.897468701</v>
      </c>
      <c r="Q10531" t="str">
        <f>VLOOKUP(A10531,Lookup_Tables!$D$2:$E$7,2,FALSE)</f>
        <v>PF</v>
      </c>
      <c r="R10531" t="str">
        <f>IFERROR(VLOOKUP(D10531,Lookup_Tables!$A$2:$B$21,2,FALSE),"All")</f>
        <v>Residual Inst</v>
      </c>
    </row>
    <row r="10532" spans="1:18" hidden="1">
      <c r="A10532">
        <v>4096</v>
      </c>
      <c r="B10532">
        <v>66</v>
      </c>
      <c r="C10532" t="s">
        <v>38</v>
      </c>
      <c r="D10532">
        <v>14</v>
      </c>
      <c r="E10532">
        <v>1537208.5526085901</v>
      </c>
      <c r="F10532">
        <v>475109.17393649439</v>
      </c>
      <c r="G10532">
        <v>1141423.1633830999</v>
      </c>
      <c r="H10532">
        <v>9335762.5294675305</v>
      </c>
      <c r="I10532">
        <v>11589000.572784699</v>
      </c>
      <c r="J10532">
        <v>20283674.113132998</v>
      </c>
      <c r="K10532">
        <v>38271393.225919001</v>
      </c>
      <c r="L10532">
        <v>59621123.520483598</v>
      </c>
      <c r="M10532">
        <v>63917620.453370899</v>
      </c>
      <c r="N10532">
        <v>83339176.322394401</v>
      </c>
      <c r="O10532">
        <v>111866323.869112</v>
      </c>
      <c r="Q10532" t="str">
        <f>VLOOKUP(A10532,Lookup_Tables!$D$2:$E$7,2,FALSE)</f>
        <v>PF</v>
      </c>
      <c r="R10532" t="str">
        <f>IFERROR(VLOOKUP(D10532,Lookup_Tables!$A$2:$B$21,2,FALSE),"All")</f>
        <v>Road</v>
      </c>
    </row>
    <row r="10533" spans="1:18" hidden="1">
      <c r="A10533">
        <v>4096</v>
      </c>
      <c r="B10533">
        <v>66</v>
      </c>
      <c r="C10533" t="s">
        <v>39</v>
      </c>
      <c r="D10533">
        <v>14</v>
      </c>
      <c r="E10533">
        <v>1509282.0191331899</v>
      </c>
      <c r="F10533">
        <v>469403.1536970383</v>
      </c>
      <c r="G10533">
        <v>1078709.9851548299</v>
      </c>
      <c r="H10533">
        <v>8928190.9839948397</v>
      </c>
      <c r="I10533">
        <v>11271722.8297952</v>
      </c>
      <c r="J10533">
        <v>20160084.9701811</v>
      </c>
      <c r="K10533">
        <v>36847914.749702796</v>
      </c>
      <c r="L10533">
        <v>58861915.198402204</v>
      </c>
      <c r="M10533">
        <v>63463789.877877198</v>
      </c>
      <c r="N10533">
        <v>81849120.907806098</v>
      </c>
      <c r="O10533">
        <v>111866323.869112</v>
      </c>
      <c r="Q10533" t="str">
        <f>VLOOKUP(A10533,Lookup_Tables!$D$2:$E$7,2,FALSE)</f>
        <v>PF</v>
      </c>
      <c r="R10533" t="str">
        <f>IFERROR(VLOOKUP(D10533,Lookup_Tables!$A$2:$B$21,2,FALSE),"All")</f>
        <v>Road</v>
      </c>
    </row>
    <row r="10534" spans="1:18" hidden="1">
      <c r="A10534">
        <v>4096</v>
      </c>
      <c r="B10534">
        <v>66</v>
      </c>
      <c r="C10534" t="s">
        <v>38</v>
      </c>
      <c r="D10534">
        <v>15</v>
      </c>
      <c r="E10534">
        <v>28197983.1170181</v>
      </c>
      <c r="F10534">
        <v>9283020.5393002704</v>
      </c>
      <c r="G10534">
        <v>36184252.4651559</v>
      </c>
      <c r="H10534">
        <v>170361134.568865</v>
      </c>
      <c r="I10534">
        <v>215256375.07802099</v>
      </c>
      <c r="J10534">
        <v>364457755.31827098</v>
      </c>
      <c r="K10534">
        <v>627504303.56231201</v>
      </c>
      <c r="L10534">
        <v>921400773.96969104</v>
      </c>
      <c r="M10534">
        <v>1013990471.22988</v>
      </c>
      <c r="N10534">
        <v>1323322410.24663</v>
      </c>
      <c r="O10534">
        <v>1683278483.62288</v>
      </c>
      <c r="Q10534" t="str">
        <f>VLOOKUP(A10534,Lookup_Tables!$D$2:$E$7,2,FALSE)</f>
        <v>PF</v>
      </c>
      <c r="R10534" t="str">
        <f>IFERROR(VLOOKUP(D10534,Lookup_Tables!$A$2:$B$21,2,FALSE),"All")</f>
        <v>All</v>
      </c>
    </row>
    <row r="10535" spans="1:18" hidden="1">
      <c r="A10535">
        <v>4096</v>
      </c>
      <c r="B10535">
        <v>66</v>
      </c>
      <c r="C10535" t="s">
        <v>39</v>
      </c>
      <c r="D10535">
        <v>15</v>
      </c>
      <c r="E10535">
        <v>27165694.262674101</v>
      </c>
      <c r="F10535">
        <v>8875038.3511452153</v>
      </c>
      <c r="G10535">
        <v>33223411.593348902</v>
      </c>
      <c r="H10535">
        <v>162287573.546128</v>
      </c>
      <c r="I10535">
        <v>211183439.21534199</v>
      </c>
      <c r="J10535">
        <v>350940162.54553097</v>
      </c>
      <c r="K10535">
        <v>607386030.20550001</v>
      </c>
      <c r="L10535">
        <v>895535669.42541397</v>
      </c>
      <c r="M10535">
        <v>983607227.35540998</v>
      </c>
      <c r="N10535">
        <v>1319580281.8027999</v>
      </c>
      <c r="O10535">
        <v>1670892849.9802499</v>
      </c>
      <c r="Q10535" t="str">
        <f>VLOOKUP(A10535,Lookup_Tables!$D$2:$E$7,2,FALSE)</f>
        <v>PF</v>
      </c>
      <c r="R10535" t="str">
        <f>IFERROR(VLOOKUP(D10535,Lookup_Tables!$A$2:$B$21,2,FALSE),"All")</f>
        <v>All</v>
      </c>
    </row>
    <row r="10536" spans="1:18" hidden="1">
      <c r="A10536">
        <v>4096</v>
      </c>
      <c r="B10536">
        <v>66</v>
      </c>
      <c r="C10536" t="s">
        <v>38</v>
      </c>
      <c r="D10536">
        <v>16</v>
      </c>
      <c r="E10536">
        <v>5426507.65161034</v>
      </c>
      <c r="F10536">
        <v>1881855.8846498611</v>
      </c>
      <c r="G10536">
        <v>5954749.8286611401</v>
      </c>
      <c r="H10536">
        <v>33013879.5570338</v>
      </c>
      <c r="I10536">
        <v>40813874.249968797</v>
      </c>
      <c r="J10536">
        <v>66086587.309931897</v>
      </c>
      <c r="K10536">
        <v>122561500.47632401</v>
      </c>
      <c r="L10536">
        <v>186284335.374118</v>
      </c>
      <c r="M10536">
        <v>196925881.183294</v>
      </c>
      <c r="N10536">
        <v>249904533.92599899</v>
      </c>
      <c r="O10536">
        <v>319375275.71333998</v>
      </c>
      <c r="Q10536" t="str">
        <f>VLOOKUP(A10536,Lookup_Tables!$D$2:$E$7,2,FALSE)</f>
        <v>PF</v>
      </c>
      <c r="R10536" t="str">
        <f>IFERROR(VLOOKUP(D10536,Lookup_Tables!$A$2:$B$21,2,FALSE),"All")</f>
        <v>Government_Loss</v>
      </c>
    </row>
    <row r="10537" spans="1:18" hidden="1">
      <c r="A10537">
        <v>4096</v>
      </c>
      <c r="B10537">
        <v>66</v>
      </c>
      <c r="C10537" t="s">
        <v>39</v>
      </c>
      <c r="D10537">
        <v>16</v>
      </c>
      <c r="E10537">
        <v>5203652.6305061597</v>
      </c>
      <c r="F10537">
        <v>1771283.1119693918</v>
      </c>
      <c r="G10537">
        <v>5440214.8861736497</v>
      </c>
      <c r="H10537">
        <v>30217413.901145399</v>
      </c>
      <c r="I10537">
        <v>39919784.037189402</v>
      </c>
      <c r="J10537">
        <v>65495181.727758899</v>
      </c>
      <c r="K10537">
        <v>116917993.06482001</v>
      </c>
      <c r="L10537">
        <v>183436945.118193</v>
      </c>
      <c r="M10537">
        <v>194450908.86717799</v>
      </c>
      <c r="N10537">
        <v>243278517.16644299</v>
      </c>
      <c r="O10537">
        <v>317084381.91674</v>
      </c>
      <c r="Q10537" t="str">
        <f>VLOOKUP(A10537,Lookup_Tables!$D$2:$E$7,2,FALSE)</f>
        <v>PF</v>
      </c>
      <c r="R10537" t="str">
        <f>IFERROR(VLOOKUP(D10537,Lookup_Tables!$A$2:$B$21,2,FALSE),"All")</f>
        <v>Government_Loss</v>
      </c>
    </row>
    <row r="10538" spans="1:18" hidden="1">
      <c r="A10538">
        <v>4096</v>
      </c>
      <c r="B10538">
        <v>66</v>
      </c>
      <c r="C10538" t="s">
        <v>38</v>
      </c>
      <c r="D10538">
        <v>17</v>
      </c>
      <c r="E10538">
        <v>2916670.7851710301</v>
      </c>
      <c r="F10538">
        <v>969694.00925504346</v>
      </c>
      <c r="G10538">
        <v>3551344.8989987499</v>
      </c>
      <c r="H10538">
        <v>17382356.7092489</v>
      </c>
      <c r="I10538">
        <v>22606797.0539882</v>
      </c>
      <c r="J10538">
        <v>36526913.832717501</v>
      </c>
      <c r="K10538">
        <v>66746445.176744603</v>
      </c>
      <c r="L10538">
        <v>96116247.112495899</v>
      </c>
      <c r="M10538">
        <v>107410757.75894</v>
      </c>
      <c r="N10538">
        <v>134809384.434632</v>
      </c>
      <c r="O10538">
        <v>171841249.333455</v>
      </c>
      <c r="Q10538" t="str">
        <f>VLOOKUP(A10538,Lookup_Tables!$D$2:$E$7,2,FALSE)</f>
        <v>PF</v>
      </c>
      <c r="R10538" t="str">
        <f>IFERROR(VLOOKUP(D10538,Lookup_Tables!$A$2:$B$21,2,FALSE),"All")</f>
        <v>Emergency_Loss</v>
      </c>
    </row>
    <row r="10539" spans="1:18" hidden="1">
      <c r="A10539">
        <v>4096</v>
      </c>
      <c r="B10539">
        <v>66</v>
      </c>
      <c r="C10539" t="s">
        <v>39</v>
      </c>
      <c r="D10539">
        <v>17</v>
      </c>
      <c r="E10539">
        <v>2807873.8282615799</v>
      </c>
      <c r="F10539">
        <v>916648.29094235902</v>
      </c>
      <c r="G10539">
        <v>3219936.17163757</v>
      </c>
      <c r="H10539">
        <v>16904840.092331398</v>
      </c>
      <c r="I10539">
        <v>21896209.728775799</v>
      </c>
      <c r="J10539">
        <v>36098311.723760597</v>
      </c>
      <c r="K10539">
        <v>64759289.659610301</v>
      </c>
      <c r="L10539">
        <v>94453359.990509003</v>
      </c>
      <c r="M10539">
        <v>104970526.52624901</v>
      </c>
      <c r="N10539">
        <v>133862115.48419601</v>
      </c>
      <c r="O10539">
        <v>170344892.59678501</v>
      </c>
      <c r="Q10539" t="str">
        <f>VLOOKUP(A10539,Lookup_Tables!$D$2:$E$7,2,FALSE)</f>
        <v>PF</v>
      </c>
      <c r="R10539" t="str">
        <f>IFERROR(VLOOKUP(D10539,Lookup_Tables!$A$2:$B$21,2,FALSE),"All")</f>
        <v>Emergency_Loss</v>
      </c>
    </row>
    <row r="10540" spans="1:18" hidden="1">
      <c r="A10540">
        <v>4096</v>
      </c>
      <c r="B10540">
        <v>66</v>
      </c>
      <c r="C10540" t="s">
        <v>38</v>
      </c>
      <c r="D10540">
        <v>18</v>
      </c>
      <c r="E10540">
        <v>8343178.4367814297</v>
      </c>
      <c r="F10540">
        <v>2866566.6079067681</v>
      </c>
      <c r="G10540">
        <v>9445972.1291273702</v>
      </c>
      <c r="H10540">
        <v>49754841.860281996</v>
      </c>
      <c r="I10540">
        <v>63141854.3996071</v>
      </c>
      <c r="J10540">
        <v>102848065.38254599</v>
      </c>
      <c r="K10540">
        <v>189978563.19975299</v>
      </c>
      <c r="L10540">
        <v>281599916.40502203</v>
      </c>
      <c r="M10540">
        <v>302253815.17203802</v>
      </c>
      <c r="N10540">
        <v>380565666.40030301</v>
      </c>
      <c r="O10540">
        <v>491216525.046794</v>
      </c>
      <c r="Q10540" t="str">
        <f>VLOOKUP(A10540,Lookup_Tables!$D$2:$E$7,2,FALSE)</f>
        <v>PF</v>
      </c>
      <c r="R10540" t="str">
        <f>IFERROR(VLOOKUP(D10540,Lookup_Tables!$A$2:$B$21,2,FALSE),"All")</f>
        <v>Govt_Plus_Emergency</v>
      </c>
    </row>
    <row r="10541" spans="1:18" hidden="1">
      <c r="A10541">
        <v>4096</v>
      </c>
      <c r="B10541">
        <v>66</v>
      </c>
      <c r="C10541" t="s">
        <v>39</v>
      </c>
      <c r="D10541">
        <v>18</v>
      </c>
      <c r="E10541">
        <v>8010636.5270843701</v>
      </c>
      <c r="F10541">
        <v>2737205.3845748687</v>
      </c>
      <c r="G10541">
        <v>8497294.77779443</v>
      </c>
      <c r="H10541">
        <v>48004729.672294103</v>
      </c>
      <c r="I10541">
        <v>60899473.889493197</v>
      </c>
      <c r="J10541">
        <v>101172434.977887</v>
      </c>
      <c r="K10541">
        <v>175795224.282197</v>
      </c>
      <c r="L10541">
        <v>276671120.43160403</v>
      </c>
      <c r="M10541">
        <v>299442961.22745299</v>
      </c>
      <c r="N10541">
        <v>377882193.89255601</v>
      </c>
      <c r="O10541">
        <v>487429274.51352501</v>
      </c>
      <c r="Q10541" t="str">
        <f>VLOOKUP(A10541,Lookup_Tables!$D$2:$E$7,2,FALSE)</f>
        <v>PF</v>
      </c>
      <c r="R10541" t="str">
        <f>IFERROR(VLOOKUP(D10541,Lookup_Tables!$A$2:$B$21,2,FALSE),"All")</f>
        <v>Govt_Plus_Emergency</v>
      </c>
    </row>
    <row r="10542" spans="1:18" hidden="1">
      <c r="A10542">
        <v>4096</v>
      </c>
      <c r="B10542">
        <v>67</v>
      </c>
      <c r="C10542" t="s">
        <v>38</v>
      </c>
      <c r="D10542">
        <v>0</v>
      </c>
      <c r="E10542">
        <v>327256.99677453202</v>
      </c>
      <c r="F10542">
        <v>248308.61643169465</v>
      </c>
      <c r="G10542">
        <v>0</v>
      </c>
      <c r="H10542">
        <v>0</v>
      </c>
      <c r="I10542">
        <v>0</v>
      </c>
      <c r="J10542">
        <v>1346.71856622991</v>
      </c>
      <c r="K10542">
        <v>437480.06496622198</v>
      </c>
      <c r="L10542">
        <v>3295313.40081438</v>
      </c>
      <c r="M10542">
        <v>4898281.1186232902</v>
      </c>
      <c r="N10542">
        <v>13898780.057036901</v>
      </c>
      <c r="O10542">
        <v>49756857.137246102</v>
      </c>
      <c r="Q10542" t="str">
        <f>VLOOKUP(A10542,Lookup_Tables!$D$2:$E$7,2,FALSE)</f>
        <v>PF</v>
      </c>
      <c r="R10542" t="str">
        <f>IFERROR(VLOOKUP(D10542,Lookup_Tables!$A$2:$B$21,2,FALSE),"All")</f>
        <v>Private Assets</v>
      </c>
    </row>
    <row r="10543" spans="1:18" hidden="1">
      <c r="A10543">
        <v>4096</v>
      </c>
      <c r="B10543">
        <v>67</v>
      </c>
      <c r="C10543" t="s">
        <v>39</v>
      </c>
      <c r="D10543">
        <v>0</v>
      </c>
      <c r="E10543">
        <v>327154.48346499598</v>
      </c>
      <c r="F10543">
        <v>248206.10312215862</v>
      </c>
      <c r="G10543">
        <v>0</v>
      </c>
      <c r="H10543">
        <v>0</v>
      </c>
      <c r="I10543">
        <v>0</v>
      </c>
      <c r="J10543">
        <v>1346.71856622991</v>
      </c>
      <c r="K10543">
        <v>437480.06496622198</v>
      </c>
      <c r="L10543">
        <v>3295313.40081438</v>
      </c>
      <c r="M10543">
        <v>4898281.1186232902</v>
      </c>
      <c r="N10543">
        <v>13898780.057036901</v>
      </c>
      <c r="O10543">
        <v>49756857.137246102</v>
      </c>
      <c r="Q10543" t="str">
        <f>VLOOKUP(A10543,Lookup_Tables!$D$2:$E$7,2,FALSE)</f>
        <v>PF</v>
      </c>
      <c r="R10543" t="str">
        <f>IFERROR(VLOOKUP(D10543,Lookup_Tables!$A$2:$B$21,2,FALSE),"All")</f>
        <v>Private Assets</v>
      </c>
    </row>
    <row r="10544" spans="1:18" hidden="1">
      <c r="A10544">
        <v>4096</v>
      </c>
      <c r="B10544">
        <v>67</v>
      </c>
      <c r="C10544" t="s">
        <v>38</v>
      </c>
      <c r="D10544">
        <v>2</v>
      </c>
      <c r="E10544">
        <v>13205.6475510619</v>
      </c>
      <c r="F10544">
        <v>12912.918740220339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9326.4607351376908</v>
      </c>
      <c r="O10544">
        <v>283402.35010642302</v>
      </c>
      <c r="Q10544" t="str">
        <f>VLOOKUP(A10544,Lookup_Tables!$D$2:$E$7,2,FALSE)</f>
        <v>PF</v>
      </c>
      <c r="R10544" t="str">
        <f>IFERROR(VLOOKUP(D10544,Lookup_Tables!$A$2:$B$21,2,FALSE),"All")</f>
        <v>Bridge</v>
      </c>
    </row>
    <row r="10545" spans="1:18" hidden="1">
      <c r="A10545">
        <v>4096</v>
      </c>
      <c r="B10545">
        <v>67</v>
      </c>
      <c r="C10545" t="s">
        <v>39</v>
      </c>
      <c r="D10545">
        <v>2</v>
      </c>
      <c r="E10545">
        <v>13205.6475510619</v>
      </c>
      <c r="F10545">
        <v>12912.918740220339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9326.4607351376908</v>
      </c>
      <c r="O10545">
        <v>283402.35010642302</v>
      </c>
      <c r="Q10545" t="str">
        <f>VLOOKUP(A10545,Lookup_Tables!$D$2:$E$7,2,FALSE)</f>
        <v>PF</v>
      </c>
      <c r="R10545" t="str">
        <f>IFERROR(VLOOKUP(D10545,Lookup_Tables!$A$2:$B$21,2,FALSE),"All")</f>
        <v>Bridge</v>
      </c>
    </row>
    <row r="10546" spans="1:18" hidden="1">
      <c r="A10546">
        <v>4096</v>
      </c>
      <c r="B10546">
        <v>67</v>
      </c>
      <c r="C10546" t="s">
        <v>38</v>
      </c>
      <c r="D10546">
        <v>3</v>
      </c>
      <c r="E10546">
        <v>286.95945650462801</v>
      </c>
      <c r="F10546">
        <v>198.57467206155104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6508.8632733536597</v>
      </c>
      <c r="M10546">
        <v>11585.452547105</v>
      </c>
      <c r="N10546">
        <v>20696.786128252101</v>
      </c>
      <c r="O10546">
        <v>38008.229947261199</v>
      </c>
      <c r="Q10546" t="str">
        <f>VLOOKUP(A10546,Lookup_Tables!$D$2:$E$7,2,FALSE)</f>
        <v>PF</v>
      </c>
      <c r="R10546" t="str">
        <f>IFERROR(VLOOKUP(D10546,Lookup_Tables!$A$2:$B$21,2,FALSE),"All")</f>
        <v>Govt Hosp</v>
      </c>
    </row>
    <row r="10547" spans="1:18" hidden="1">
      <c r="A10547">
        <v>4096</v>
      </c>
      <c r="B10547">
        <v>67</v>
      </c>
      <c r="C10547" t="s">
        <v>39</v>
      </c>
      <c r="D10547">
        <v>3</v>
      </c>
      <c r="E10547">
        <v>286.30857017729301</v>
      </c>
      <c r="F10547">
        <v>197.92378573421604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6508.8632733536597</v>
      </c>
      <c r="M10547">
        <v>11585.452547105</v>
      </c>
      <c r="N10547">
        <v>20696.786128252101</v>
      </c>
      <c r="O10547">
        <v>38008.229947261199</v>
      </c>
      <c r="Q10547" t="str">
        <f>VLOOKUP(A10547,Lookup_Tables!$D$2:$E$7,2,FALSE)</f>
        <v>PF</v>
      </c>
      <c r="R10547" t="str">
        <f>IFERROR(VLOOKUP(D10547,Lookup_Tables!$A$2:$B$21,2,FALSE),"All")</f>
        <v>Govt Hosp</v>
      </c>
    </row>
    <row r="10548" spans="1:18" hidden="1">
      <c r="A10548">
        <v>4096</v>
      </c>
      <c r="B10548">
        <v>67</v>
      </c>
      <c r="C10548" t="s">
        <v>38</v>
      </c>
      <c r="D10548">
        <v>4</v>
      </c>
      <c r="E10548">
        <v>1297.31232039357</v>
      </c>
      <c r="F10548">
        <v>669.64662165509458</v>
      </c>
      <c r="G10548">
        <v>0</v>
      </c>
      <c r="H10548">
        <v>0</v>
      </c>
      <c r="I10548">
        <v>0</v>
      </c>
      <c r="J10548">
        <v>0</v>
      </c>
      <c r="K10548">
        <v>7562.3147049630497</v>
      </c>
      <c r="L10548">
        <v>64946.710915580901</v>
      </c>
      <c r="M10548">
        <v>87592.391496440599</v>
      </c>
      <c r="N10548">
        <v>137281.48637109</v>
      </c>
      <c r="O10548">
        <v>212441.14493410799</v>
      </c>
      <c r="Q10548" t="str">
        <f>VLOOKUP(A10548,Lookup_Tables!$D$2:$E$7,2,FALSE)</f>
        <v>PF</v>
      </c>
      <c r="R10548" t="str">
        <f>IFERROR(VLOOKUP(D10548,Lookup_Tables!$A$2:$B$21,2,FALSE),"All")</f>
        <v>Govt Med Fac</v>
      </c>
    </row>
    <row r="10549" spans="1:18" hidden="1">
      <c r="A10549">
        <v>4096</v>
      </c>
      <c r="B10549">
        <v>67</v>
      </c>
      <c r="C10549" t="s">
        <v>39</v>
      </c>
      <c r="D10549">
        <v>4</v>
      </c>
      <c r="E10549">
        <v>1290.92683447695</v>
      </c>
      <c r="F10549">
        <v>663.26113573847465</v>
      </c>
      <c r="G10549">
        <v>0</v>
      </c>
      <c r="H10549">
        <v>0</v>
      </c>
      <c r="I10549">
        <v>0</v>
      </c>
      <c r="J10549">
        <v>0</v>
      </c>
      <c r="K10549">
        <v>7562.3147049630497</v>
      </c>
      <c r="L10549">
        <v>64946.710915580901</v>
      </c>
      <c r="M10549">
        <v>87592.391496440599</v>
      </c>
      <c r="N10549">
        <v>137281.48637109</v>
      </c>
      <c r="O10549">
        <v>212441.14493410799</v>
      </c>
      <c r="Q10549" t="str">
        <f>VLOOKUP(A10549,Lookup_Tables!$D$2:$E$7,2,FALSE)</f>
        <v>PF</v>
      </c>
      <c r="R10549" t="str">
        <f>IFERROR(VLOOKUP(D10549,Lookup_Tables!$A$2:$B$21,2,FALSE),"All")</f>
        <v>Govt Med Fac</v>
      </c>
    </row>
    <row r="10550" spans="1:18" hidden="1">
      <c r="A10550">
        <v>4096</v>
      </c>
      <c r="B10550">
        <v>67</v>
      </c>
      <c r="C10550" t="s">
        <v>38</v>
      </c>
      <c r="D10550">
        <v>7</v>
      </c>
      <c r="E10550">
        <v>10.2823487981006</v>
      </c>
      <c r="F10550">
        <v>10.2823487981006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Q10550" t="str">
        <f>VLOOKUP(A10550,Lookup_Tables!$D$2:$E$7,2,FALSE)</f>
        <v>PF</v>
      </c>
      <c r="R10550" t="str">
        <f>IFERROR(VLOOKUP(D10550,Lookup_Tables!$A$2:$B$21,2,FALSE),"All")</f>
        <v>Power Plant</v>
      </c>
    </row>
    <row r="10551" spans="1:18" hidden="1">
      <c r="A10551">
        <v>4096</v>
      </c>
      <c r="B10551">
        <v>67</v>
      </c>
      <c r="C10551" t="s">
        <v>39</v>
      </c>
      <c r="D10551">
        <v>7</v>
      </c>
      <c r="E10551">
        <v>10.2823487981006</v>
      </c>
      <c r="F10551">
        <v>10.2823487981006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Q10551" t="str">
        <f>VLOOKUP(A10551,Lookup_Tables!$D$2:$E$7,2,FALSE)</f>
        <v>PF</v>
      </c>
      <c r="R10551" t="str">
        <f>IFERROR(VLOOKUP(D10551,Lookup_Tables!$A$2:$B$21,2,FALSE),"All")</f>
        <v>Power Plant</v>
      </c>
    </row>
    <row r="10552" spans="1:18" hidden="1">
      <c r="A10552">
        <v>4096</v>
      </c>
      <c r="B10552">
        <v>67</v>
      </c>
      <c r="C10552" t="s">
        <v>38</v>
      </c>
      <c r="D10552">
        <v>9</v>
      </c>
      <c r="E10552">
        <v>156.142969973303</v>
      </c>
      <c r="F10552">
        <v>119.49163367552121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3780.1111147858001</v>
      </c>
      <c r="M10552">
        <v>5095.3465243434903</v>
      </c>
      <c r="N10552">
        <v>8378.2320676862</v>
      </c>
      <c r="O10552">
        <v>14302.3000666228</v>
      </c>
      <c r="Q10552" t="str">
        <f>VLOOKUP(A10552,Lookup_Tables!$D$2:$E$7,2,FALSE)</f>
        <v>PF</v>
      </c>
      <c r="R10552" t="str">
        <f>IFERROR(VLOOKUP(D10552,Lookup_Tables!$A$2:$B$21,2,FALSE),"All")</f>
        <v>Pub Admin Bldg</v>
      </c>
    </row>
    <row r="10553" spans="1:18" hidden="1">
      <c r="A10553">
        <v>4096</v>
      </c>
      <c r="B10553">
        <v>67</v>
      </c>
      <c r="C10553" t="s">
        <v>39</v>
      </c>
      <c r="D10553">
        <v>9</v>
      </c>
      <c r="E10553">
        <v>155.764958861824</v>
      </c>
      <c r="F10553">
        <v>119.11362256404222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3780.1111147858001</v>
      </c>
      <c r="M10553">
        <v>5095.3465243434903</v>
      </c>
      <c r="N10553">
        <v>8378.2320676862</v>
      </c>
      <c r="O10553">
        <v>14302.3000666228</v>
      </c>
      <c r="Q10553" t="str">
        <f>VLOOKUP(A10553,Lookup_Tables!$D$2:$E$7,2,FALSE)</f>
        <v>PF</v>
      </c>
      <c r="R10553" t="str">
        <f>IFERROR(VLOOKUP(D10553,Lookup_Tables!$A$2:$B$21,2,FALSE),"All")</f>
        <v>Pub Admin Bldg</v>
      </c>
    </row>
    <row r="10554" spans="1:18" hidden="1">
      <c r="A10554">
        <v>4096</v>
      </c>
      <c r="B10554">
        <v>67</v>
      </c>
      <c r="C10554" t="s">
        <v>38</v>
      </c>
      <c r="D10554">
        <v>10</v>
      </c>
      <c r="E10554">
        <v>12418.2263762153</v>
      </c>
      <c r="F10554">
        <v>8462.3755678697999</v>
      </c>
      <c r="G10554">
        <v>0</v>
      </c>
      <c r="H10554">
        <v>0</v>
      </c>
      <c r="I10554">
        <v>0</v>
      </c>
      <c r="J10554">
        <v>0</v>
      </c>
      <c r="K10554">
        <v>52082.750177399903</v>
      </c>
      <c r="L10554">
        <v>250679.93137873101</v>
      </c>
      <c r="M10554">
        <v>311066.05001957499</v>
      </c>
      <c r="N10554">
        <v>755081.28205053799</v>
      </c>
      <c r="O10554">
        <v>2067543.74399008</v>
      </c>
      <c r="Q10554" t="str">
        <f>VLOOKUP(A10554,Lookup_Tables!$D$2:$E$7,2,FALSE)</f>
        <v>PF</v>
      </c>
      <c r="R10554" t="str">
        <f>IFERROR(VLOOKUP(D10554,Lookup_Tables!$A$2:$B$21,2,FALSE),"All")</f>
        <v>Pub School</v>
      </c>
    </row>
    <row r="10555" spans="1:18" hidden="1">
      <c r="A10555">
        <v>4096</v>
      </c>
      <c r="B10555">
        <v>67</v>
      </c>
      <c r="C10555" t="s">
        <v>39</v>
      </c>
      <c r="D10555">
        <v>10</v>
      </c>
      <c r="E10555">
        <v>12403.1964601361</v>
      </c>
      <c r="F10555">
        <v>8447.3456517906016</v>
      </c>
      <c r="G10555">
        <v>0</v>
      </c>
      <c r="H10555">
        <v>0</v>
      </c>
      <c r="I10555">
        <v>0</v>
      </c>
      <c r="J10555">
        <v>0</v>
      </c>
      <c r="K10555">
        <v>52082.750177399903</v>
      </c>
      <c r="L10555">
        <v>250679.93137873101</v>
      </c>
      <c r="M10555">
        <v>311066.05001957499</v>
      </c>
      <c r="N10555">
        <v>755081.28205053799</v>
      </c>
      <c r="O10555">
        <v>2067543.74399008</v>
      </c>
      <c r="Q10555" t="str">
        <f>VLOOKUP(A10555,Lookup_Tables!$D$2:$E$7,2,FALSE)</f>
        <v>PF</v>
      </c>
      <c r="R10555" t="str">
        <f>IFERROR(VLOOKUP(D10555,Lookup_Tables!$A$2:$B$21,2,FALSE),"All")</f>
        <v>Pub School</v>
      </c>
    </row>
    <row r="10556" spans="1:18" hidden="1">
      <c r="A10556">
        <v>4096</v>
      </c>
      <c r="B10556">
        <v>67</v>
      </c>
      <c r="C10556" t="s">
        <v>38</v>
      </c>
      <c r="D10556">
        <v>13</v>
      </c>
      <c r="E10556">
        <v>15684.011522357299</v>
      </c>
      <c r="F10556">
        <v>13762.960221441856</v>
      </c>
      <c r="G10556">
        <v>0</v>
      </c>
      <c r="H10556">
        <v>0</v>
      </c>
      <c r="I10556">
        <v>0</v>
      </c>
      <c r="J10556">
        <v>250.36388726001101</v>
      </c>
      <c r="K10556">
        <v>12383.601616354101</v>
      </c>
      <c r="L10556">
        <v>59975.538896683996</v>
      </c>
      <c r="M10556">
        <v>72938.702745281</v>
      </c>
      <c r="N10556">
        <v>205736.882659817</v>
      </c>
      <c r="O10556">
        <v>1445039.8269140101</v>
      </c>
      <c r="Q10556" t="str">
        <f>VLOOKUP(A10556,Lookup_Tables!$D$2:$E$7,2,FALSE)</f>
        <v>PF</v>
      </c>
      <c r="R10556" t="str">
        <f>IFERROR(VLOOKUP(D10556,Lookup_Tables!$A$2:$B$21,2,FALSE),"All")</f>
        <v>Residual Inst</v>
      </c>
    </row>
    <row r="10557" spans="1:18" hidden="1">
      <c r="A10557">
        <v>4096</v>
      </c>
      <c r="B10557">
        <v>67</v>
      </c>
      <c r="C10557" t="s">
        <v>39</v>
      </c>
      <c r="D10557">
        <v>13</v>
      </c>
      <c r="E10557">
        <v>15678.008649216699</v>
      </c>
      <c r="F10557">
        <v>13756.957348301255</v>
      </c>
      <c r="G10557">
        <v>0</v>
      </c>
      <c r="H10557">
        <v>0</v>
      </c>
      <c r="I10557">
        <v>0</v>
      </c>
      <c r="J10557">
        <v>250.36388726001101</v>
      </c>
      <c r="K10557">
        <v>12383.601616354101</v>
      </c>
      <c r="L10557">
        <v>59975.538896683996</v>
      </c>
      <c r="M10557">
        <v>72938.702745281</v>
      </c>
      <c r="N10557">
        <v>205736.882659817</v>
      </c>
      <c r="O10557">
        <v>1445039.8269140101</v>
      </c>
      <c r="Q10557" t="str">
        <f>VLOOKUP(A10557,Lookup_Tables!$D$2:$E$7,2,FALSE)</f>
        <v>PF</v>
      </c>
      <c r="R10557" t="str">
        <f>IFERROR(VLOOKUP(D10557,Lookup_Tables!$A$2:$B$21,2,FALSE),"All")</f>
        <v>Residual Inst</v>
      </c>
    </row>
    <row r="10558" spans="1:18" hidden="1">
      <c r="A10558">
        <v>4096</v>
      </c>
      <c r="B10558">
        <v>67</v>
      </c>
      <c r="C10558" t="s">
        <v>38</v>
      </c>
      <c r="D10558">
        <v>14</v>
      </c>
      <c r="E10558">
        <v>11835.7090109646</v>
      </c>
      <c r="F10558">
        <v>11291.195681880916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8820.1957566448</v>
      </c>
      <c r="M10558">
        <v>14700.8859766553</v>
      </c>
      <c r="N10558">
        <v>50990.739480274096</v>
      </c>
      <c r="O10558">
        <v>455300.62189345399</v>
      </c>
      <c r="Q10558" t="str">
        <f>VLOOKUP(A10558,Lookup_Tables!$D$2:$E$7,2,FALSE)</f>
        <v>PF</v>
      </c>
      <c r="R10558" t="str">
        <f>IFERROR(VLOOKUP(D10558,Lookup_Tables!$A$2:$B$21,2,FALSE),"All")</f>
        <v>Road</v>
      </c>
    </row>
    <row r="10559" spans="1:18" hidden="1">
      <c r="A10559">
        <v>4096</v>
      </c>
      <c r="B10559">
        <v>67</v>
      </c>
      <c r="C10559" t="s">
        <v>39</v>
      </c>
      <c r="D10559">
        <v>14</v>
      </c>
      <c r="E10559">
        <v>11835.0163373409</v>
      </c>
      <c r="F10559">
        <v>11290.503008257216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8820.1957566448</v>
      </c>
      <c r="M10559">
        <v>14700.8859766553</v>
      </c>
      <c r="N10559">
        <v>50990.739480274096</v>
      </c>
      <c r="O10559">
        <v>455300.62189345399</v>
      </c>
      <c r="Q10559" t="str">
        <f>VLOOKUP(A10559,Lookup_Tables!$D$2:$E$7,2,FALSE)</f>
        <v>PF</v>
      </c>
      <c r="R10559" t="str">
        <f>IFERROR(VLOOKUP(D10559,Lookup_Tables!$A$2:$B$21,2,FALSE),"All")</f>
        <v>Road</v>
      </c>
    </row>
    <row r="10560" spans="1:18" hidden="1">
      <c r="A10560">
        <v>4096</v>
      </c>
      <c r="B10560">
        <v>67</v>
      </c>
      <c r="C10560" t="s">
        <v>38</v>
      </c>
      <c r="D10560">
        <v>15</v>
      </c>
      <c r="E10560">
        <v>382151.28833080101</v>
      </c>
      <c r="F10560">
        <v>296360.76273554959</v>
      </c>
      <c r="G10560">
        <v>0</v>
      </c>
      <c r="H10560">
        <v>0</v>
      </c>
      <c r="I10560">
        <v>0</v>
      </c>
      <c r="J10560">
        <v>3177.96703379165</v>
      </c>
      <c r="K10560">
        <v>565384.78461539804</v>
      </c>
      <c r="L10560">
        <v>3599769.4668096299</v>
      </c>
      <c r="M10560">
        <v>5211679.4812500803</v>
      </c>
      <c r="N10560">
        <v>15255123.402261</v>
      </c>
      <c r="O10560">
        <v>53653570.170265697</v>
      </c>
      <c r="Q10560" t="str">
        <f>VLOOKUP(A10560,Lookup_Tables!$D$2:$E$7,2,FALSE)</f>
        <v>PF</v>
      </c>
      <c r="R10560" t="str">
        <f>IFERROR(VLOOKUP(D10560,Lookup_Tables!$A$2:$B$21,2,FALSE),"All")</f>
        <v>All</v>
      </c>
    </row>
    <row r="10561" spans="1:18" hidden="1">
      <c r="A10561">
        <v>4096</v>
      </c>
      <c r="B10561">
        <v>67</v>
      </c>
      <c r="C10561" t="s">
        <v>39</v>
      </c>
      <c r="D10561">
        <v>15</v>
      </c>
      <c r="E10561">
        <v>382019.63517506601</v>
      </c>
      <c r="F10561">
        <v>296229.1095798146</v>
      </c>
      <c r="G10561">
        <v>0</v>
      </c>
      <c r="H10561">
        <v>0</v>
      </c>
      <c r="I10561">
        <v>0</v>
      </c>
      <c r="J10561">
        <v>3177.96703379165</v>
      </c>
      <c r="K10561">
        <v>565384.78461539804</v>
      </c>
      <c r="L10561">
        <v>3599769.4668096299</v>
      </c>
      <c r="M10561">
        <v>5211679.4812500803</v>
      </c>
      <c r="N10561">
        <v>15255123.402261</v>
      </c>
      <c r="O10561">
        <v>53653570.170265697</v>
      </c>
      <c r="Q10561" t="str">
        <f>VLOOKUP(A10561,Lookup_Tables!$D$2:$E$7,2,FALSE)</f>
        <v>PF</v>
      </c>
      <c r="R10561" t="str">
        <f>IFERROR(VLOOKUP(D10561,Lookup_Tables!$A$2:$B$21,2,FALSE),"All")</f>
        <v>All</v>
      </c>
    </row>
    <row r="10562" spans="1:18" hidden="1">
      <c r="A10562">
        <v>4096</v>
      </c>
      <c r="B10562">
        <v>67</v>
      </c>
      <c r="C10562" t="s">
        <v>38</v>
      </c>
      <c r="D10562">
        <v>16</v>
      </c>
      <c r="E10562">
        <v>54894.291556268698</v>
      </c>
      <c r="F10562">
        <v>46625.82390019884</v>
      </c>
      <c r="G10562">
        <v>0</v>
      </c>
      <c r="H10562">
        <v>0</v>
      </c>
      <c r="I10562">
        <v>0</v>
      </c>
      <c r="J10562">
        <v>250.36388726001101</v>
      </c>
      <c r="K10562">
        <v>83737.471569542104</v>
      </c>
      <c r="L10562">
        <v>437055.54784482898</v>
      </c>
      <c r="M10562">
        <v>533897.46462271095</v>
      </c>
      <c r="N10562">
        <v>1356343.34522412</v>
      </c>
      <c r="O10562">
        <v>4986082.8370351801</v>
      </c>
      <c r="Q10562" t="str">
        <f>VLOOKUP(A10562,Lookup_Tables!$D$2:$E$7,2,FALSE)</f>
        <v>PF</v>
      </c>
      <c r="R10562" t="str">
        <f>IFERROR(VLOOKUP(D10562,Lookup_Tables!$A$2:$B$21,2,FALSE),"All")</f>
        <v>Government_Loss</v>
      </c>
    </row>
    <row r="10563" spans="1:18" hidden="1">
      <c r="A10563">
        <v>4096</v>
      </c>
      <c r="B10563">
        <v>67</v>
      </c>
      <c r="C10563" t="s">
        <v>39</v>
      </c>
      <c r="D10563">
        <v>16</v>
      </c>
      <c r="E10563">
        <v>54865.151710069898</v>
      </c>
      <c r="F10563">
        <v>46596.684054000041</v>
      </c>
      <c r="G10563">
        <v>0</v>
      </c>
      <c r="H10563">
        <v>0</v>
      </c>
      <c r="I10563">
        <v>0</v>
      </c>
      <c r="J10563">
        <v>250.36388726001101</v>
      </c>
      <c r="K10563">
        <v>83737.471569542104</v>
      </c>
      <c r="L10563">
        <v>437055.54784482898</v>
      </c>
      <c r="M10563">
        <v>533897.46462271095</v>
      </c>
      <c r="N10563">
        <v>1356343.34522412</v>
      </c>
      <c r="O10563">
        <v>4986082.8370351801</v>
      </c>
      <c r="Q10563" t="str">
        <f>VLOOKUP(A10563,Lookup_Tables!$D$2:$E$7,2,FALSE)</f>
        <v>PF</v>
      </c>
      <c r="R10563" t="str">
        <f>IFERROR(VLOOKUP(D10563,Lookup_Tables!$A$2:$B$21,2,FALSE),"All")</f>
        <v>Government_Loss</v>
      </c>
    </row>
    <row r="10564" spans="1:18" hidden="1">
      <c r="A10564">
        <v>4096</v>
      </c>
      <c r="B10564">
        <v>67</v>
      </c>
      <c r="C10564" t="s">
        <v>38</v>
      </c>
      <c r="D10564">
        <v>17</v>
      </c>
      <c r="E10564">
        <v>40633.772801738</v>
      </c>
      <c r="F10564">
        <v>32366.493954491125</v>
      </c>
      <c r="G10564">
        <v>0</v>
      </c>
      <c r="H10564">
        <v>0</v>
      </c>
      <c r="I10564">
        <v>0</v>
      </c>
      <c r="J10564">
        <v>403.07081546444198</v>
      </c>
      <c r="K10564">
        <v>57584.0295097692</v>
      </c>
      <c r="L10564">
        <v>312039.02419762302</v>
      </c>
      <c r="M10564">
        <v>448465.45800714602</v>
      </c>
      <c r="N10564">
        <v>1331522.38829327</v>
      </c>
      <c r="O10564">
        <v>5434835.6630381998</v>
      </c>
      <c r="Q10564" t="str">
        <f>VLOOKUP(A10564,Lookup_Tables!$D$2:$E$7,2,FALSE)</f>
        <v>PF</v>
      </c>
      <c r="R10564" t="str">
        <f>IFERROR(VLOOKUP(D10564,Lookup_Tables!$A$2:$B$21,2,FALSE),"All")</f>
        <v>Emergency_Loss</v>
      </c>
    </row>
    <row r="10565" spans="1:18" hidden="1">
      <c r="A10565">
        <v>4096</v>
      </c>
      <c r="B10565">
        <v>67</v>
      </c>
      <c r="C10565" t="s">
        <v>39</v>
      </c>
      <c r="D10565">
        <v>17</v>
      </c>
      <c r="E10565">
        <v>40619.768194312397</v>
      </c>
      <c r="F10565">
        <v>32352.489347065522</v>
      </c>
      <c r="G10565">
        <v>0</v>
      </c>
      <c r="H10565">
        <v>0</v>
      </c>
      <c r="I10565">
        <v>0</v>
      </c>
      <c r="J10565">
        <v>403.07081546444198</v>
      </c>
      <c r="K10565">
        <v>57584.0295097692</v>
      </c>
      <c r="L10565">
        <v>312039.02419762302</v>
      </c>
      <c r="M10565">
        <v>448465.45800714602</v>
      </c>
      <c r="N10565">
        <v>1331522.38829327</v>
      </c>
      <c r="O10565">
        <v>5434835.6630381998</v>
      </c>
      <c r="Q10565" t="str">
        <f>VLOOKUP(A10565,Lookup_Tables!$D$2:$E$7,2,FALSE)</f>
        <v>PF</v>
      </c>
      <c r="R10565" t="str">
        <f>IFERROR(VLOOKUP(D10565,Lookup_Tables!$A$2:$B$21,2,FALSE),"All")</f>
        <v>Emergency_Loss</v>
      </c>
    </row>
    <row r="10566" spans="1:18" hidden="1">
      <c r="A10566">
        <v>4096</v>
      </c>
      <c r="B10566">
        <v>67</v>
      </c>
      <c r="C10566" t="s">
        <v>38</v>
      </c>
      <c r="D10566">
        <v>18</v>
      </c>
      <c r="E10566">
        <v>95528.064358006595</v>
      </c>
      <c r="F10566">
        <v>78862.012345009949</v>
      </c>
      <c r="G10566">
        <v>0</v>
      </c>
      <c r="H10566">
        <v>0</v>
      </c>
      <c r="I10566">
        <v>0</v>
      </c>
      <c r="J10566">
        <v>757.70043895395702</v>
      </c>
      <c r="K10566">
        <v>170681.062277057</v>
      </c>
      <c r="L10566">
        <v>683370.51550219103</v>
      </c>
      <c r="M10566">
        <v>969161.40909867198</v>
      </c>
      <c r="N10566">
        <v>2687865.7335173902</v>
      </c>
      <c r="O10566">
        <v>10495510.6300049</v>
      </c>
      <c r="Q10566" t="str">
        <f>VLOOKUP(A10566,Lookup_Tables!$D$2:$E$7,2,FALSE)</f>
        <v>PF</v>
      </c>
      <c r="R10566" t="str">
        <f>IFERROR(VLOOKUP(D10566,Lookup_Tables!$A$2:$B$21,2,FALSE),"All")</f>
        <v>Govt_Plus_Emergency</v>
      </c>
    </row>
    <row r="10567" spans="1:18" hidden="1">
      <c r="A10567">
        <v>4096</v>
      </c>
      <c r="B10567">
        <v>67</v>
      </c>
      <c r="C10567" t="s">
        <v>39</v>
      </c>
      <c r="D10567">
        <v>18</v>
      </c>
      <c r="E10567">
        <v>95484.919904382201</v>
      </c>
      <c r="F10567">
        <v>78818.867891385555</v>
      </c>
      <c r="G10567">
        <v>0</v>
      </c>
      <c r="H10567">
        <v>0</v>
      </c>
      <c r="I10567">
        <v>0</v>
      </c>
      <c r="J10567">
        <v>757.70043895395702</v>
      </c>
      <c r="K10567">
        <v>170681.062277057</v>
      </c>
      <c r="L10567">
        <v>683370.51550219103</v>
      </c>
      <c r="M10567">
        <v>969161.40909867198</v>
      </c>
      <c r="N10567">
        <v>2687865.7335173902</v>
      </c>
      <c r="O10567">
        <v>10495510.6300049</v>
      </c>
      <c r="Q10567" t="str">
        <f>VLOOKUP(A10567,Lookup_Tables!$D$2:$E$7,2,FALSE)</f>
        <v>PF</v>
      </c>
      <c r="R10567" t="str">
        <f>IFERROR(VLOOKUP(D10567,Lookup_Tables!$A$2:$B$21,2,FALSE),"All")</f>
        <v>Govt_Plus_Emergency</v>
      </c>
    </row>
    <row r="10568" spans="1:18" hidden="1">
      <c r="A10568">
        <v>4096</v>
      </c>
      <c r="B10568">
        <v>68</v>
      </c>
      <c r="C10568" t="s">
        <v>38</v>
      </c>
      <c r="D10568">
        <v>0</v>
      </c>
      <c r="E10568">
        <v>522345.97448604601</v>
      </c>
      <c r="F10568">
        <v>240206.01674662484</v>
      </c>
      <c r="G10568">
        <v>0</v>
      </c>
      <c r="H10568">
        <v>317146.67825813597</v>
      </c>
      <c r="I10568">
        <v>1176519.3667466701</v>
      </c>
      <c r="J10568">
        <v>3828766.2869330798</v>
      </c>
      <c r="K10568">
        <v>7152510.7267405801</v>
      </c>
      <c r="L10568">
        <v>14824887.0825799</v>
      </c>
      <c r="M10568">
        <v>18524295.2379204</v>
      </c>
      <c r="N10568">
        <v>41964153.121927202</v>
      </c>
      <c r="O10568">
        <v>96450877.342271999</v>
      </c>
      <c r="Q10568" t="str">
        <f>VLOOKUP(A10568,Lookup_Tables!$D$2:$E$7,2,FALSE)</f>
        <v>PF</v>
      </c>
      <c r="R10568" t="str">
        <f>IFERROR(VLOOKUP(D10568,Lookup_Tables!$A$2:$B$21,2,FALSE),"All")</f>
        <v>Private Assets</v>
      </c>
    </row>
    <row r="10569" spans="1:18" hidden="1">
      <c r="A10569">
        <v>4096</v>
      </c>
      <c r="B10569">
        <v>68</v>
      </c>
      <c r="C10569" t="s">
        <v>39</v>
      </c>
      <c r="D10569">
        <v>0</v>
      </c>
      <c r="E10569">
        <v>519946.125944158</v>
      </c>
      <c r="F10569">
        <v>240441.93191524473</v>
      </c>
      <c r="G10569">
        <v>0</v>
      </c>
      <c r="H10569">
        <v>317146.67825813597</v>
      </c>
      <c r="I10569">
        <v>1176519.3667466701</v>
      </c>
      <c r="J10569">
        <v>3808714.0634232699</v>
      </c>
      <c r="K10569">
        <v>7091992.6161220204</v>
      </c>
      <c r="L10569">
        <v>14330821.1956689</v>
      </c>
      <c r="M10569">
        <v>17705002.720217399</v>
      </c>
      <c r="N10569">
        <v>41964153.121927202</v>
      </c>
      <c r="O10569">
        <v>96450877.342271999</v>
      </c>
      <c r="Q10569" t="str">
        <f>VLOOKUP(A10569,Lookup_Tables!$D$2:$E$7,2,FALSE)</f>
        <v>PF</v>
      </c>
      <c r="R10569" t="str">
        <f>IFERROR(VLOOKUP(D10569,Lookup_Tables!$A$2:$B$21,2,FALSE),"All")</f>
        <v>Private Assets</v>
      </c>
    </row>
    <row r="10570" spans="1:18" hidden="1">
      <c r="A10570">
        <v>4096</v>
      </c>
      <c r="B10570">
        <v>68</v>
      </c>
      <c r="C10570" t="s">
        <v>38</v>
      </c>
      <c r="D10570">
        <v>1</v>
      </c>
      <c r="E10570">
        <v>3090.7770598953598</v>
      </c>
      <c r="F10570">
        <v>2101.295393186992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172927.14929512999</v>
      </c>
      <c r="O10570">
        <v>816554.51741323795</v>
      </c>
      <c r="Q10570" t="str">
        <f>VLOOKUP(A10570,Lookup_Tables!$D$2:$E$7,2,FALSE)</f>
        <v>PF</v>
      </c>
      <c r="R10570" t="str">
        <f>IFERROR(VLOOKUP(D10570,Lookup_Tables!$A$2:$B$21,2,FALSE),"All")</f>
        <v>Airport</v>
      </c>
    </row>
    <row r="10571" spans="1:18" hidden="1">
      <c r="A10571">
        <v>4096</v>
      </c>
      <c r="B10571">
        <v>68</v>
      </c>
      <c r="C10571" t="s">
        <v>39</v>
      </c>
      <c r="D10571">
        <v>1</v>
      </c>
      <c r="E10571">
        <v>3090.7770598953598</v>
      </c>
      <c r="F10571">
        <v>2101.295393186992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172927.14929512999</v>
      </c>
      <c r="O10571">
        <v>816554.51741323795</v>
      </c>
      <c r="Q10571" t="str">
        <f>VLOOKUP(A10571,Lookup_Tables!$D$2:$E$7,2,FALSE)</f>
        <v>PF</v>
      </c>
      <c r="R10571" t="str">
        <f>IFERROR(VLOOKUP(D10571,Lookup_Tables!$A$2:$B$21,2,FALSE),"All")</f>
        <v>Airport</v>
      </c>
    </row>
    <row r="10572" spans="1:18" hidden="1">
      <c r="A10572">
        <v>4096</v>
      </c>
      <c r="B10572">
        <v>68</v>
      </c>
      <c r="C10572" t="s">
        <v>38</v>
      </c>
      <c r="D10572">
        <v>2</v>
      </c>
      <c r="E10572">
        <v>11069.036862416</v>
      </c>
      <c r="F10572">
        <v>6232.4403026842856</v>
      </c>
      <c r="G10572">
        <v>0</v>
      </c>
      <c r="H10572">
        <v>5680.4987428368304</v>
      </c>
      <c r="I10572">
        <v>30405.510509621799</v>
      </c>
      <c r="J10572">
        <v>105155.144109217</v>
      </c>
      <c r="K10572">
        <v>195958.43666304299</v>
      </c>
      <c r="L10572">
        <v>276829.04639559198</v>
      </c>
      <c r="M10572">
        <v>316873.98005431402</v>
      </c>
      <c r="N10572">
        <v>540184.76314296306</v>
      </c>
      <c r="O10572">
        <v>911214.44967998296</v>
      </c>
      <c r="Q10572" t="str">
        <f>VLOOKUP(A10572,Lookup_Tables!$D$2:$E$7,2,FALSE)</f>
        <v>PF</v>
      </c>
      <c r="R10572" t="str">
        <f>IFERROR(VLOOKUP(D10572,Lookup_Tables!$A$2:$B$21,2,FALSE),"All")</f>
        <v>Bridge</v>
      </c>
    </row>
    <row r="10573" spans="1:18" hidden="1">
      <c r="A10573">
        <v>4096</v>
      </c>
      <c r="B10573">
        <v>68</v>
      </c>
      <c r="C10573" t="s">
        <v>39</v>
      </c>
      <c r="D10573">
        <v>2</v>
      </c>
      <c r="E10573">
        <v>11005.5877118797</v>
      </c>
      <c r="F10573">
        <v>6191.6033312678692</v>
      </c>
      <c r="G10573">
        <v>0</v>
      </c>
      <c r="H10573">
        <v>5680.4987428368304</v>
      </c>
      <c r="I10573">
        <v>30405.510509621799</v>
      </c>
      <c r="J10573">
        <v>104013.51264610499</v>
      </c>
      <c r="K10573">
        <v>194688.04274299601</v>
      </c>
      <c r="L10573">
        <v>273976.29736608599</v>
      </c>
      <c r="M10573">
        <v>315878.407124802</v>
      </c>
      <c r="N10573">
        <v>540184.76314296306</v>
      </c>
      <c r="O10573">
        <v>911214.44967998296</v>
      </c>
      <c r="Q10573" t="str">
        <f>VLOOKUP(A10573,Lookup_Tables!$D$2:$E$7,2,FALSE)</f>
        <v>PF</v>
      </c>
      <c r="R10573" t="str">
        <f>IFERROR(VLOOKUP(D10573,Lookup_Tables!$A$2:$B$21,2,FALSE),"All")</f>
        <v>Bridge</v>
      </c>
    </row>
    <row r="10574" spans="1:18" hidden="1">
      <c r="A10574">
        <v>4096</v>
      </c>
      <c r="B10574">
        <v>68</v>
      </c>
      <c r="C10574" t="s">
        <v>38</v>
      </c>
      <c r="D10574">
        <v>3</v>
      </c>
      <c r="E10574">
        <v>9657.23674047247</v>
      </c>
      <c r="F10574">
        <v>2975.98108989101</v>
      </c>
      <c r="G10574">
        <v>0</v>
      </c>
      <c r="H10574">
        <v>16636.966693517199</v>
      </c>
      <c r="I10574">
        <v>49911.0552038928</v>
      </c>
      <c r="J10574">
        <v>150203.690872351</v>
      </c>
      <c r="K10574">
        <v>269986.26872676902</v>
      </c>
      <c r="L10574">
        <v>388816.550579225</v>
      </c>
      <c r="M10574">
        <v>425419.850918821</v>
      </c>
      <c r="N10574">
        <v>709668.51069339702</v>
      </c>
      <c r="O10574">
        <v>1103568.89868545</v>
      </c>
      <c r="Q10574" t="str">
        <f>VLOOKUP(A10574,Lookup_Tables!$D$2:$E$7,2,FALSE)</f>
        <v>PF</v>
      </c>
      <c r="R10574" t="str">
        <f>IFERROR(VLOOKUP(D10574,Lookup_Tables!$A$2:$B$21,2,FALSE),"All")</f>
        <v>Govt Hosp</v>
      </c>
    </row>
    <row r="10575" spans="1:18" hidden="1">
      <c r="A10575">
        <v>4096</v>
      </c>
      <c r="B10575">
        <v>68</v>
      </c>
      <c r="C10575" t="s">
        <v>39</v>
      </c>
      <c r="D10575">
        <v>3</v>
      </c>
      <c r="E10575">
        <v>9565.5915238240796</v>
      </c>
      <c r="F10575">
        <v>2895.8618522492925</v>
      </c>
      <c r="G10575">
        <v>0</v>
      </c>
      <c r="H10575">
        <v>16636.966693517199</v>
      </c>
      <c r="I10575">
        <v>49911.0552038928</v>
      </c>
      <c r="J10575">
        <v>150203.690872351</v>
      </c>
      <c r="K10575">
        <v>269036.508012095</v>
      </c>
      <c r="L10575">
        <v>383114.44301768398</v>
      </c>
      <c r="M10575">
        <v>424882.31698294001</v>
      </c>
      <c r="N10575">
        <v>709668.51069339702</v>
      </c>
      <c r="O10575">
        <v>1103568.89868545</v>
      </c>
      <c r="Q10575" t="str">
        <f>VLOOKUP(A10575,Lookup_Tables!$D$2:$E$7,2,FALSE)</f>
        <v>PF</v>
      </c>
      <c r="R10575" t="str">
        <f>IFERROR(VLOOKUP(D10575,Lookup_Tables!$A$2:$B$21,2,FALSE),"All")</f>
        <v>Govt Hosp</v>
      </c>
    </row>
    <row r="10576" spans="1:18" hidden="1">
      <c r="A10576">
        <v>4096</v>
      </c>
      <c r="B10576">
        <v>68</v>
      </c>
      <c r="C10576" t="s">
        <v>38</v>
      </c>
      <c r="D10576">
        <v>4</v>
      </c>
      <c r="E10576">
        <v>875.89811488494695</v>
      </c>
      <c r="F10576">
        <v>507.09952530217794</v>
      </c>
      <c r="G10576">
        <v>0</v>
      </c>
      <c r="H10576">
        <v>0</v>
      </c>
      <c r="I10576">
        <v>306.64367702860397</v>
      </c>
      <c r="J10576">
        <v>1708.4495888285701</v>
      </c>
      <c r="K10576">
        <v>4511.9206064148102</v>
      </c>
      <c r="L10576">
        <v>7578.4007422262202</v>
      </c>
      <c r="M10576">
        <v>13448.100840015801</v>
      </c>
      <c r="N10576">
        <v>48447.383380547602</v>
      </c>
      <c r="O10576">
        <v>242143.92352136801</v>
      </c>
      <c r="Q10576" t="str">
        <f>VLOOKUP(A10576,Lookup_Tables!$D$2:$E$7,2,FALSE)</f>
        <v>PF</v>
      </c>
      <c r="R10576" t="str">
        <f>IFERROR(VLOOKUP(D10576,Lookup_Tables!$A$2:$B$21,2,FALSE),"All")</f>
        <v>Govt Med Fac</v>
      </c>
    </row>
    <row r="10577" spans="1:18" hidden="1">
      <c r="A10577">
        <v>4096</v>
      </c>
      <c r="B10577">
        <v>68</v>
      </c>
      <c r="C10577" t="s">
        <v>39</v>
      </c>
      <c r="D10577">
        <v>4</v>
      </c>
      <c r="E10577">
        <v>874.79864441146901</v>
      </c>
      <c r="F10577">
        <v>506.78867348891544</v>
      </c>
      <c r="G10577">
        <v>0</v>
      </c>
      <c r="H10577">
        <v>0</v>
      </c>
      <c r="I10577">
        <v>306.64367702860397</v>
      </c>
      <c r="J10577">
        <v>1708.4495888285701</v>
      </c>
      <c r="K10577">
        <v>4511.9206064148102</v>
      </c>
      <c r="L10577">
        <v>7578.4007422262202</v>
      </c>
      <c r="M10577">
        <v>13053.7915099081</v>
      </c>
      <c r="N10577">
        <v>48447.383380547602</v>
      </c>
      <c r="O10577">
        <v>242143.92352136801</v>
      </c>
      <c r="Q10577" t="str">
        <f>VLOOKUP(A10577,Lookup_Tables!$D$2:$E$7,2,FALSE)</f>
        <v>PF</v>
      </c>
      <c r="R10577" t="str">
        <f>IFERROR(VLOOKUP(D10577,Lookup_Tables!$A$2:$B$21,2,FALSE),"All")</f>
        <v>Govt Med Fac</v>
      </c>
    </row>
    <row r="10578" spans="1:18" hidden="1">
      <c r="A10578">
        <v>4096</v>
      </c>
      <c r="B10578">
        <v>68</v>
      </c>
      <c r="C10578" t="s">
        <v>38</v>
      </c>
      <c r="D10578">
        <v>6</v>
      </c>
      <c r="E10578">
        <v>3522.4174097693699</v>
      </c>
      <c r="F10578">
        <v>894.25438396959316</v>
      </c>
      <c r="G10578">
        <v>0</v>
      </c>
      <c r="H10578">
        <v>3141.4864916039301</v>
      </c>
      <c r="I10578">
        <v>18846.5462920512</v>
      </c>
      <c r="J10578">
        <v>64709.914867138403</v>
      </c>
      <c r="K10578">
        <v>119365.635962574</v>
      </c>
      <c r="L10578">
        <v>167116.19425730701</v>
      </c>
      <c r="M10578">
        <v>180939.54054987599</v>
      </c>
      <c r="N10578">
        <v>250669.01808402399</v>
      </c>
      <c r="O10578">
        <v>332340.92905326298</v>
      </c>
      <c r="Q10578" t="str">
        <f>VLOOKUP(A10578,Lookup_Tables!$D$2:$E$7,2,FALSE)</f>
        <v>PF</v>
      </c>
      <c r="R10578" t="str">
        <f>IFERROR(VLOOKUP(D10578,Lookup_Tables!$A$2:$B$21,2,FALSE),"All")</f>
        <v>Port</v>
      </c>
    </row>
    <row r="10579" spans="1:18" hidden="1">
      <c r="A10579">
        <v>4096</v>
      </c>
      <c r="B10579">
        <v>68</v>
      </c>
      <c r="C10579" t="s">
        <v>39</v>
      </c>
      <c r="D10579">
        <v>6</v>
      </c>
      <c r="E10579">
        <v>3481.6440124634601</v>
      </c>
      <c r="F10579">
        <v>870.46481151794706</v>
      </c>
      <c r="G10579">
        <v>0</v>
      </c>
      <c r="H10579">
        <v>3141.4864916039301</v>
      </c>
      <c r="I10579">
        <v>18846.5462920512</v>
      </c>
      <c r="J10579">
        <v>64709.914867138403</v>
      </c>
      <c r="K10579">
        <v>117480.005981614</v>
      </c>
      <c r="L10579">
        <v>163973.365254356</v>
      </c>
      <c r="M10579">
        <v>179676.83107791099</v>
      </c>
      <c r="N10579">
        <v>248781.59108144199</v>
      </c>
      <c r="O10579">
        <v>332340.92905326298</v>
      </c>
      <c r="Q10579" t="str">
        <f>VLOOKUP(A10579,Lookup_Tables!$D$2:$E$7,2,FALSE)</f>
        <v>PF</v>
      </c>
      <c r="R10579" t="str">
        <f>IFERROR(VLOOKUP(D10579,Lookup_Tables!$A$2:$B$21,2,FALSE),"All")</f>
        <v>Port</v>
      </c>
    </row>
    <row r="10580" spans="1:18" hidden="1">
      <c r="A10580">
        <v>4096</v>
      </c>
      <c r="B10580">
        <v>68</v>
      </c>
      <c r="C10580" t="s">
        <v>38</v>
      </c>
      <c r="D10580">
        <v>9</v>
      </c>
      <c r="E10580">
        <v>601.28361423913304</v>
      </c>
      <c r="F10580">
        <v>340.32889392381725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62131.261678590803</v>
      </c>
      <c r="O10580">
        <v>198823.458636725</v>
      </c>
      <c r="Q10580" t="str">
        <f>VLOOKUP(A10580,Lookup_Tables!$D$2:$E$7,2,FALSE)</f>
        <v>PF</v>
      </c>
      <c r="R10580" t="str">
        <f>IFERROR(VLOOKUP(D10580,Lookup_Tables!$A$2:$B$21,2,FALSE),"All")</f>
        <v>Pub Admin Bldg</v>
      </c>
    </row>
    <row r="10581" spans="1:18" hidden="1">
      <c r="A10581">
        <v>4096</v>
      </c>
      <c r="B10581">
        <v>68</v>
      </c>
      <c r="C10581" t="s">
        <v>39</v>
      </c>
      <c r="D10581">
        <v>9</v>
      </c>
      <c r="E10581">
        <v>601.28361423913304</v>
      </c>
      <c r="F10581">
        <v>340.32889392381725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62131.261678590803</v>
      </c>
      <c r="O10581">
        <v>198823.458636725</v>
      </c>
      <c r="Q10581" t="str">
        <f>VLOOKUP(A10581,Lookup_Tables!$D$2:$E$7,2,FALSE)</f>
        <v>PF</v>
      </c>
      <c r="R10581" t="str">
        <f>IFERROR(VLOOKUP(D10581,Lookup_Tables!$A$2:$B$21,2,FALSE),"All")</f>
        <v>Pub Admin Bldg</v>
      </c>
    </row>
    <row r="10582" spans="1:18" hidden="1">
      <c r="A10582">
        <v>4096</v>
      </c>
      <c r="B10582">
        <v>68</v>
      </c>
      <c r="C10582" t="s">
        <v>38</v>
      </c>
      <c r="D10582">
        <v>10</v>
      </c>
      <c r="E10582">
        <v>24983.2702422978</v>
      </c>
      <c r="F10582">
        <v>13670.784969610906</v>
      </c>
      <c r="G10582">
        <v>0</v>
      </c>
      <c r="H10582">
        <v>8450.64331954306</v>
      </c>
      <c r="I10582">
        <v>16776.142872965698</v>
      </c>
      <c r="J10582">
        <v>43621.413961976403</v>
      </c>
      <c r="K10582">
        <v>96432.559072951</v>
      </c>
      <c r="L10582">
        <v>516961.51527602097</v>
      </c>
      <c r="M10582">
        <v>814184.924215473</v>
      </c>
      <c r="N10582">
        <v>2012698.27027341</v>
      </c>
      <c r="O10582">
        <v>5956059.2043704996</v>
      </c>
      <c r="Q10582" t="str">
        <f>VLOOKUP(A10582,Lookup_Tables!$D$2:$E$7,2,FALSE)</f>
        <v>PF</v>
      </c>
      <c r="R10582" t="str">
        <f>IFERROR(VLOOKUP(D10582,Lookup_Tables!$A$2:$B$21,2,FALSE),"All")</f>
        <v>Pub School</v>
      </c>
    </row>
    <row r="10583" spans="1:18" hidden="1">
      <c r="A10583">
        <v>4096</v>
      </c>
      <c r="B10583">
        <v>68</v>
      </c>
      <c r="C10583" t="s">
        <v>39</v>
      </c>
      <c r="D10583">
        <v>10</v>
      </c>
      <c r="E10583">
        <v>24942.351705450201</v>
      </c>
      <c r="F10583">
        <v>13644.13044463326</v>
      </c>
      <c r="G10583">
        <v>0</v>
      </c>
      <c r="H10583">
        <v>8450.64331954306</v>
      </c>
      <c r="I10583">
        <v>16729.2497699376</v>
      </c>
      <c r="J10583">
        <v>43359.549700247699</v>
      </c>
      <c r="K10583">
        <v>94228.533465897301</v>
      </c>
      <c r="L10583">
        <v>516961.51527602097</v>
      </c>
      <c r="M10583">
        <v>814184.924215473</v>
      </c>
      <c r="N10583">
        <v>2012698.27027341</v>
      </c>
      <c r="O10583">
        <v>5956059.2043704996</v>
      </c>
      <c r="Q10583" t="str">
        <f>VLOOKUP(A10583,Lookup_Tables!$D$2:$E$7,2,FALSE)</f>
        <v>PF</v>
      </c>
      <c r="R10583" t="str">
        <f>IFERROR(VLOOKUP(D10583,Lookup_Tables!$A$2:$B$21,2,FALSE),"All")</f>
        <v>Pub School</v>
      </c>
    </row>
    <row r="10584" spans="1:18" hidden="1">
      <c r="A10584">
        <v>4096</v>
      </c>
      <c r="B10584">
        <v>68</v>
      </c>
      <c r="C10584" t="s">
        <v>38</v>
      </c>
      <c r="D10584">
        <v>13</v>
      </c>
      <c r="E10584">
        <v>33576.778265505804</v>
      </c>
      <c r="F10584">
        <v>16924.749021401272</v>
      </c>
      <c r="G10584">
        <v>0</v>
      </c>
      <c r="H10584">
        <v>62111.445554786798</v>
      </c>
      <c r="I10584">
        <v>113939.27732315099</v>
      </c>
      <c r="J10584">
        <v>272828.86125265399</v>
      </c>
      <c r="K10584">
        <v>473277.99113225698</v>
      </c>
      <c r="L10584">
        <v>757611.843850957</v>
      </c>
      <c r="M10584">
        <v>907144.22535200999</v>
      </c>
      <c r="N10584">
        <v>1776353.0643808299</v>
      </c>
      <c r="O10584">
        <v>5275830.8217330799</v>
      </c>
      <c r="Q10584" t="str">
        <f>VLOOKUP(A10584,Lookup_Tables!$D$2:$E$7,2,FALSE)</f>
        <v>PF</v>
      </c>
      <c r="R10584" t="str">
        <f>IFERROR(VLOOKUP(D10584,Lookup_Tables!$A$2:$B$21,2,FALSE),"All")</f>
        <v>Residual Inst</v>
      </c>
    </row>
    <row r="10585" spans="1:18" hidden="1">
      <c r="A10585">
        <v>4096</v>
      </c>
      <c r="B10585">
        <v>68</v>
      </c>
      <c r="C10585" t="s">
        <v>39</v>
      </c>
      <c r="D10585">
        <v>13</v>
      </c>
      <c r="E10585">
        <v>33391.9284354345</v>
      </c>
      <c r="F10585">
        <v>16865.722645238911</v>
      </c>
      <c r="G10585">
        <v>0</v>
      </c>
      <c r="H10585">
        <v>62111.445554786798</v>
      </c>
      <c r="I10585">
        <v>110775.068243082</v>
      </c>
      <c r="J10585">
        <v>270992.33809773601</v>
      </c>
      <c r="K10585">
        <v>467335.167684794</v>
      </c>
      <c r="L10585">
        <v>722587.16982918396</v>
      </c>
      <c r="M10585">
        <v>906879.23172845098</v>
      </c>
      <c r="N10585">
        <v>1776353.0643808299</v>
      </c>
      <c r="O10585">
        <v>5275830.8217330799</v>
      </c>
      <c r="Q10585" t="str">
        <f>VLOOKUP(A10585,Lookup_Tables!$D$2:$E$7,2,FALSE)</f>
        <v>PF</v>
      </c>
      <c r="R10585" t="str">
        <f>IFERROR(VLOOKUP(D10585,Lookup_Tables!$A$2:$B$21,2,FALSE),"All")</f>
        <v>Residual Inst</v>
      </c>
    </row>
    <row r="10586" spans="1:18" hidden="1">
      <c r="A10586">
        <v>4096</v>
      </c>
      <c r="B10586">
        <v>68</v>
      </c>
      <c r="C10586" t="s">
        <v>38</v>
      </c>
      <c r="D10586">
        <v>14</v>
      </c>
      <c r="E10586">
        <v>6530.4431930007504</v>
      </c>
      <c r="F10586">
        <v>1887.48865921985</v>
      </c>
      <c r="G10586">
        <v>0</v>
      </c>
      <c r="H10586">
        <v>24059.8373906251</v>
      </c>
      <c r="I10586">
        <v>48521.9618430474</v>
      </c>
      <c r="J10586">
        <v>112552.853802104</v>
      </c>
      <c r="K10586">
        <v>187520.694271196</v>
      </c>
      <c r="L10586">
        <v>259770.03928609501</v>
      </c>
      <c r="M10586">
        <v>280382.03817313298</v>
      </c>
      <c r="N10586">
        <v>406069.43972735701</v>
      </c>
      <c r="O10586">
        <v>545860.643406444</v>
      </c>
      <c r="Q10586" t="str">
        <f>VLOOKUP(A10586,Lookup_Tables!$D$2:$E$7,2,FALSE)</f>
        <v>PF</v>
      </c>
      <c r="R10586" t="str">
        <f>IFERROR(VLOOKUP(D10586,Lookup_Tables!$A$2:$B$21,2,FALSE),"All")</f>
        <v>Road</v>
      </c>
    </row>
    <row r="10587" spans="1:18" hidden="1">
      <c r="A10587">
        <v>4096</v>
      </c>
      <c r="B10587">
        <v>68</v>
      </c>
      <c r="C10587" t="s">
        <v>39</v>
      </c>
      <c r="D10587">
        <v>14</v>
      </c>
      <c r="E10587">
        <v>6458.3663638425396</v>
      </c>
      <c r="F10587">
        <v>1871.2781534645392</v>
      </c>
      <c r="G10587">
        <v>0</v>
      </c>
      <c r="H10587">
        <v>24059.8373906251</v>
      </c>
      <c r="I10587">
        <v>47823.216348050002</v>
      </c>
      <c r="J10587">
        <v>111138.28182407899</v>
      </c>
      <c r="K10587">
        <v>185406.59579312199</v>
      </c>
      <c r="L10587">
        <v>250572.88474395801</v>
      </c>
      <c r="M10587">
        <v>276473.91344534198</v>
      </c>
      <c r="N10587">
        <v>401249.33676361101</v>
      </c>
      <c r="O10587">
        <v>545860.643406444</v>
      </c>
      <c r="Q10587" t="str">
        <f>VLOOKUP(A10587,Lookup_Tables!$D$2:$E$7,2,FALSE)</f>
        <v>PF</v>
      </c>
      <c r="R10587" t="str">
        <f>IFERROR(VLOOKUP(D10587,Lookup_Tables!$A$2:$B$21,2,FALSE),"All")</f>
        <v>Road</v>
      </c>
    </row>
    <row r="10588" spans="1:18" hidden="1">
      <c r="A10588">
        <v>4096</v>
      </c>
      <c r="B10588">
        <v>68</v>
      </c>
      <c r="C10588" t="s">
        <v>38</v>
      </c>
      <c r="D10588">
        <v>15</v>
      </c>
      <c r="E10588">
        <v>616253.11598852603</v>
      </c>
      <c r="F10588">
        <v>285731.8642927747</v>
      </c>
      <c r="G10588">
        <v>0</v>
      </c>
      <c r="H10588">
        <v>428777.92887782998</v>
      </c>
      <c r="I10588">
        <v>1424444.8483879101</v>
      </c>
      <c r="J10588">
        <v>4602189.6237061396</v>
      </c>
      <c r="K10588">
        <v>8501809.1209496204</v>
      </c>
      <c r="L10588">
        <v>17127631.847545698</v>
      </c>
      <c r="M10588">
        <v>21294096.2787853</v>
      </c>
      <c r="N10588">
        <v>48809407.835740604</v>
      </c>
      <c r="O10588">
        <v>111613963.427617</v>
      </c>
      <c r="Q10588" t="str">
        <f>VLOOKUP(A10588,Lookup_Tables!$D$2:$E$7,2,FALSE)</f>
        <v>PF</v>
      </c>
      <c r="R10588" t="str">
        <f>IFERROR(VLOOKUP(D10588,Lookup_Tables!$A$2:$B$21,2,FALSE),"All")</f>
        <v>All</v>
      </c>
    </row>
    <row r="10589" spans="1:18" hidden="1">
      <c r="A10589">
        <v>4096</v>
      </c>
      <c r="B10589">
        <v>68</v>
      </c>
      <c r="C10589" t="s">
        <v>39</v>
      </c>
      <c r="D10589">
        <v>15</v>
      </c>
      <c r="E10589">
        <v>613356.39477063296</v>
      </c>
      <c r="F10589">
        <v>285157.06370005565</v>
      </c>
      <c r="G10589">
        <v>0</v>
      </c>
      <c r="H10589">
        <v>428777.92887782998</v>
      </c>
      <c r="I10589">
        <v>1424444.8483879101</v>
      </c>
      <c r="J10589">
        <v>4594886.2374184001</v>
      </c>
      <c r="K10589">
        <v>8447371.8239758406</v>
      </c>
      <c r="L10589">
        <v>16343495.3637124</v>
      </c>
      <c r="M10589">
        <v>20697814.381988101</v>
      </c>
      <c r="N10589">
        <v>48809407.835740604</v>
      </c>
      <c r="O10589">
        <v>111613963.427617</v>
      </c>
      <c r="Q10589" t="str">
        <f>VLOOKUP(A10589,Lookup_Tables!$D$2:$E$7,2,FALSE)</f>
        <v>PF</v>
      </c>
      <c r="R10589" t="str">
        <f>IFERROR(VLOOKUP(D10589,Lookup_Tables!$A$2:$B$21,2,FALSE),"All")</f>
        <v>All</v>
      </c>
    </row>
    <row r="10590" spans="1:18" hidden="1">
      <c r="A10590">
        <v>4096</v>
      </c>
      <c r="B10590">
        <v>68</v>
      </c>
      <c r="C10590" t="s">
        <v>38</v>
      </c>
      <c r="D10590">
        <v>16</v>
      </c>
      <c r="E10590">
        <v>93907.141502481594</v>
      </c>
      <c r="F10590">
        <v>45832.48567653045</v>
      </c>
      <c r="G10590">
        <v>0</v>
      </c>
      <c r="H10590">
        <v>121578.03936138</v>
      </c>
      <c r="I10590">
        <v>280952.15217934601</v>
      </c>
      <c r="J10590">
        <v>766054.97425937105</v>
      </c>
      <c r="K10590">
        <v>1376520.55311085</v>
      </c>
      <c r="L10590">
        <v>2530051.4926827699</v>
      </c>
      <c r="M10590">
        <v>2992811.6617707699</v>
      </c>
      <c r="N10590">
        <v>5296193.9893469997</v>
      </c>
      <c r="O10590">
        <v>15163086.085345101</v>
      </c>
      <c r="Q10590" t="str">
        <f>VLOOKUP(A10590,Lookup_Tables!$D$2:$E$7,2,FALSE)</f>
        <v>PF</v>
      </c>
      <c r="R10590" t="str">
        <f>IFERROR(VLOOKUP(D10590,Lookup_Tables!$A$2:$B$21,2,FALSE),"All")</f>
        <v>Government_Loss</v>
      </c>
    </row>
    <row r="10591" spans="1:18" hidden="1">
      <c r="A10591">
        <v>4096</v>
      </c>
      <c r="B10591">
        <v>68</v>
      </c>
      <c r="C10591" t="s">
        <v>39</v>
      </c>
      <c r="D10591">
        <v>16</v>
      </c>
      <c r="E10591">
        <v>93410.268826476095</v>
      </c>
      <c r="F10591">
        <v>45997.457743045336</v>
      </c>
      <c r="G10591">
        <v>0</v>
      </c>
      <c r="H10591">
        <v>121578.03936138</v>
      </c>
      <c r="I10591">
        <v>275728.52272736299</v>
      </c>
      <c r="J10591">
        <v>760947.349599918</v>
      </c>
      <c r="K10591">
        <v>1355379.2078538199</v>
      </c>
      <c r="L10591">
        <v>2264942.39263744</v>
      </c>
      <c r="M10591">
        <v>2907659.5146135902</v>
      </c>
      <c r="N10591">
        <v>5296193.9893469997</v>
      </c>
      <c r="O10591">
        <v>15163086.085345101</v>
      </c>
      <c r="Q10591" t="str">
        <f>VLOOKUP(A10591,Lookup_Tables!$D$2:$E$7,2,FALSE)</f>
        <v>PF</v>
      </c>
      <c r="R10591" t="str">
        <f>IFERROR(VLOOKUP(D10591,Lookup_Tables!$A$2:$B$21,2,FALSE),"All")</f>
        <v>Government_Loss</v>
      </c>
    </row>
    <row r="10592" spans="1:18" hidden="1">
      <c r="A10592">
        <v>4096</v>
      </c>
      <c r="B10592">
        <v>68</v>
      </c>
      <c r="C10592" t="s">
        <v>38</v>
      </c>
      <c r="D10592">
        <v>17</v>
      </c>
      <c r="E10592">
        <v>63002.334907030599</v>
      </c>
      <c r="F10592">
        <v>29580.706590475835</v>
      </c>
      <c r="G10592">
        <v>0</v>
      </c>
      <c r="H10592">
        <v>53546.577786040703</v>
      </c>
      <c r="I10592">
        <v>153279.48647429899</v>
      </c>
      <c r="J10592">
        <v>473752.31297300197</v>
      </c>
      <c r="K10592">
        <v>871450.84899815999</v>
      </c>
      <c r="L10592">
        <v>1708093.72717749</v>
      </c>
      <c r="M10592">
        <v>2122657.2823045598</v>
      </c>
      <c r="N10592">
        <v>4813369.56364391</v>
      </c>
      <c r="O10592">
        <v>11159369.7472822</v>
      </c>
      <c r="Q10592" t="str">
        <f>VLOOKUP(A10592,Lookup_Tables!$D$2:$E$7,2,FALSE)</f>
        <v>PF</v>
      </c>
      <c r="R10592" t="str">
        <f>IFERROR(VLOOKUP(D10592,Lookup_Tables!$A$2:$B$21,2,FALSE),"All")</f>
        <v>Emergency_Loss</v>
      </c>
    </row>
    <row r="10593" spans="1:18" hidden="1">
      <c r="A10593">
        <v>4096</v>
      </c>
      <c r="B10593">
        <v>68</v>
      </c>
      <c r="C10593" t="s">
        <v>39</v>
      </c>
      <c r="D10593">
        <v>17</v>
      </c>
      <c r="E10593">
        <v>62702.294384266301</v>
      </c>
      <c r="F10593">
        <v>29470.098746421543</v>
      </c>
      <c r="G10593">
        <v>0</v>
      </c>
      <c r="H10593">
        <v>53546.577786040703</v>
      </c>
      <c r="I10593">
        <v>149555.55721788399</v>
      </c>
      <c r="J10593">
        <v>473406.86062257999</v>
      </c>
      <c r="K10593">
        <v>853500.46827016096</v>
      </c>
      <c r="L10593">
        <v>1696050.52279827</v>
      </c>
      <c r="M10593">
        <v>2105391.9475474898</v>
      </c>
      <c r="N10593">
        <v>4813369.56364391</v>
      </c>
      <c r="O10593">
        <v>11159369.7472822</v>
      </c>
      <c r="Q10593" t="str">
        <f>VLOOKUP(A10593,Lookup_Tables!$D$2:$E$7,2,FALSE)</f>
        <v>PF</v>
      </c>
      <c r="R10593" t="str">
        <f>IFERROR(VLOOKUP(D10593,Lookup_Tables!$A$2:$B$21,2,FALSE),"All")</f>
        <v>Emergency_Loss</v>
      </c>
    </row>
    <row r="10594" spans="1:18" hidden="1">
      <c r="A10594">
        <v>4096</v>
      </c>
      <c r="B10594">
        <v>68</v>
      </c>
      <c r="C10594" t="s">
        <v>38</v>
      </c>
      <c r="D10594">
        <v>18</v>
      </c>
      <c r="E10594">
        <v>156909.47640951199</v>
      </c>
      <c r="F10594">
        <v>75492.670883461557</v>
      </c>
      <c r="G10594">
        <v>0</v>
      </c>
      <c r="H10594">
        <v>181829.48774758499</v>
      </c>
      <c r="I10594">
        <v>434462.38753276301</v>
      </c>
      <c r="J10594">
        <v>1240428.3038685999</v>
      </c>
      <c r="K10594">
        <v>2255983.5243712999</v>
      </c>
      <c r="L10594">
        <v>4284990.4214195302</v>
      </c>
      <c r="M10594">
        <v>5098203.6093182601</v>
      </c>
      <c r="N10594">
        <v>9923723.8161800709</v>
      </c>
      <c r="O10594">
        <v>26322455.832627401</v>
      </c>
      <c r="Q10594" t="str">
        <f>VLOOKUP(A10594,Lookup_Tables!$D$2:$E$7,2,FALSE)</f>
        <v>PF</v>
      </c>
      <c r="R10594" t="str">
        <f>IFERROR(VLOOKUP(D10594,Lookup_Tables!$A$2:$B$21,2,FALSE),"All")</f>
        <v>Govt_Plus_Emergency</v>
      </c>
    </row>
    <row r="10595" spans="1:18" hidden="1">
      <c r="A10595">
        <v>4096</v>
      </c>
      <c r="B10595">
        <v>68</v>
      </c>
      <c r="C10595" t="s">
        <v>39</v>
      </c>
      <c r="D10595">
        <v>18</v>
      </c>
      <c r="E10595">
        <v>156112.563210742</v>
      </c>
      <c r="F10595">
        <v>75425.321567442763</v>
      </c>
      <c r="G10595">
        <v>0</v>
      </c>
      <c r="H10595">
        <v>181829.48774758499</v>
      </c>
      <c r="I10595">
        <v>433693.01506086002</v>
      </c>
      <c r="J10595">
        <v>1230669.5484328601</v>
      </c>
      <c r="K10595">
        <v>2205899.17556966</v>
      </c>
      <c r="L10595">
        <v>3923024.5903666099</v>
      </c>
      <c r="M10595">
        <v>5093538.3811823204</v>
      </c>
      <c r="N10595">
        <v>9923723.8161800709</v>
      </c>
      <c r="O10595">
        <v>26322455.832627401</v>
      </c>
      <c r="Q10595" t="str">
        <f>VLOOKUP(A10595,Lookup_Tables!$D$2:$E$7,2,FALSE)</f>
        <v>PF</v>
      </c>
      <c r="R10595" t="str">
        <f>IFERROR(VLOOKUP(D10595,Lookup_Tables!$A$2:$B$21,2,FALSE),"All")</f>
        <v>Govt_Plus_Emergency</v>
      </c>
    </row>
    <row r="10596" spans="1:18" hidden="1">
      <c r="A10596">
        <v>4096</v>
      </c>
      <c r="B10596">
        <v>69</v>
      </c>
      <c r="C10596" t="s">
        <v>38</v>
      </c>
      <c r="D10596">
        <v>0</v>
      </c>
      <c r="E10596">
        <v>523986.507001538</v>
      </c>
      <c r="F10596">
        <v>145894.09631484753</v>
      </c>
      <c r="G10596">
        <v>0</v>
      </c>
      <c r="H10596">
        <v>0</v>
      </c>
      <c r="I10596">
        <v>0</v>
      </c>
      <c r="J10596">
        <v>427562.60735705</v>
      </c>
      <c r="K10596">
        <v>8005339.1134340698</v>
      </c>
      <c r="L10596">
        <v>37849231.410313703</v>
      </c>
      <c r="M10596">
        <v>51426187.368288003</v>
      </c>
      <c r="N10596">
        <v>77369076.679589897</v>
      </c>
      <c r="O10596">
        <v>115719406.21946999</v>
      </c>
      <c r="Q10596" t="str">
        <f>VLOOKUP(A10596,Lookup_Tables!$D$2:$E$7,2,FALSE)</f>
        <v>PF</v>
      </c>
      <c r="R10596" t="str">
        <f>IFERROR(VLOOKUP(D10596,Lookup_Tables!$A$2:$B$21,2,FALSE),"All")</f>
        <v>Private Assets</v>
      </c>
    </row>
    <row r="10597" spans="1:18" hidden="1">
      <c r="A10597">
        <v>4096</v>
      </c>
      <c r="B10597">
        <v>69</v>
      </c>
      <c r="C10597" t="s">
        <v>39</v>
      </c>
      <c r="D10597">
        <v>0</v>
      </c>
      <c r="E10597">
        <v>518994.06355374702</v>
      </c>
      <c r="F10597">
        <v>142001.8191120181</v>
      </c>
      <c r="G10597">
        <v>0</v>
      </c>
      <c r="H10597">
        <v>0</v>
      </c>
      <c r="I10597">
        <v>0</v>
      </c>
      <c r="J10597">
        <v>427562.60735705</v>
      </c>
      <c r="K10597">
        <v>8005339.1134340698</v>
      </c>
      <c r="L10597">
        <v>37849231.410313703</v>
      </c>
      <c r="M10597">
        <v>51325425.829188101</v>
      </c>
      <c r="N10597">
        <v>76470433.512828201</v>
      </c>
      <c r="O10597">
        <v>115719406.21946999</v>
      </c>
      <c r="Q10597" t="str">
        <f>VLOOKUP(A10597,Lookup_Tables!$D$2:$E$7,2,FALSE)</f>
        <v>PF</v>
      </c>
      <c r="R10597" t="str">
        <f>IFERROR(VLOOKUP(D10597,Lookup_Tables!$A$2:$B$21,2,FALSE),"All")</f>
        <v>Private Assets</v>
      </c>
    </row>
    <row r="10598" spans="1:18" hidden="1">
      <c r="A10598">
        <v>4096</v>
      </c>
      <c r="B10598">
        <v>69</v>
      </c>
      <c r="C10598" t="s">
        <v>38</v>
      </c>
      <c r="D10598">
        <v>1</v>
      </c>
      <c r="E10598">
        <v>716.272516509208</v>
      </c>
      <c r="F10598">
        <v>235.63395280986413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28714.1731948995</v>
      </c>
      <c r="M10598">
        <v>53405.963037143199</v>
      </c>
      <c r="N10598">
        <v>132979.04050244601</v>
      </c>
      <c r="O10598">
        <v>212133.42392771199</v>
      </c>
      <c r="Q10598" t="str">
        <f>VLOOKUP(A10598,Lookup_Tables!$D$2:$E$7,2,FALSE)</f>
        <v>PF</v>
      </c>
      <c r="R10598" t="str">
        <f>IFERROR(VLOOKUP(D10598,Lookup_Tables!$A$2:$B$21,2,FALSE),"All")</f>
        <v>Airport</v>
      </c>
    </row>
    <row r="10599" spans="1:18" hidden="1">
      <c r="A10599">
        <v>4096</v>
      </c>
      <c r="B10599">
        <v>69</v>
      </c>
      <c r="C10599" t="s">
        <v>39</v>
      </c>
      <c r="D10599">
        <v>1</v>
      </c>
      <c r="E10599">
        <v>715.51332238099496</v>
      </c>
      <c r="F10599">
        <v>236.55653220713725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28714.1731948995</v>
      </c>
      <c r="M10599">
        <v>52565.076274400097</v>
      </c>
      <c r="N10599">
        <v>132979.04050244601</v>
      </c>
      <c r="O10599">
        <v>212133.42392771199</v>
      </c>
      <c r="Q10599" t="str">
        <f>VLOOKUP(A10599,Lookup_Tables!$D$2:$E$7,2,FALSE)</f>
        <v>PF</v>
      </c>
      <c r="R10599" t="str">
        <f>IFERROR(VLOOKUP(D10599,Lookup_Tables!$A$2:$B$21,2,FALSE),"All")</f>
        <v>Airport</v>
      </c>
    </row>
    <row r="10600" spans="1:18" hidden="1">
      <c r="A10600">
        <v>4096</v>
      </c>
      <c r="B10600">
        <v>69</v>
      </c>
      <c r="C10600" t="s">
        <v>38</v>
      </c>
      <c r="D10600">
        <v>2</v>
      </c>
      <c r="E10600">
        <v>3571.9481987517502</v>
      </c>
      <c r="F10600">
        <v>982.94129589728345</v>
      </c>
      <c r="G10600">
        <v>0</v>
      </c>
      <c r="H10600">
        <v>0</v>
      </c>
      <c r="I10600">
        <v>0</v>
      </c>
      <c r="J10600">
        <v>0</v>
      </c>
      <c r="K10600">
        <v>12341.833250489601</v>
      </c>
      <c r="L10600">
        <v>252511.55618725601</v>
      </c>
      <c r="M10600">
        <v>347361.79719524097</v>
      </c>
      <c r="N10600">
        <v>594136.40129775798</v>
      </c>
      <c r="O10600">
        <v>985926.184726523</v>
      </c>
      <c r="Q10600" t="str">
        <f>VLOOKUP(A10600,Lookup_Tables!$D$2:$E$7,2,FALSE)</f>
        <v>PF</v>
      </c>
      <c r="R10600" t="str">
        <f>IFERROR(VLOOKUP(D10600,Lookup_Tables!$A$2:$B$21,2,FALSE),"All")</f>
        <v>Bridge</v>
      </c>
    </row>
    <row r="10601" spans="1:18" hidden="1">
      <c r="A10601">
        <v>4096</v>
      </c>
      <c r="B10601">
        <v>69</v>
      </c>
      <c r="C10601" t="s">
        <v>39</v>
      </c>
      <c r="D10601">
        <v>2</v>
      </c>
      <c r="E10601">
        <v>3546.47422774807</v>
      </c>
      <c r="F10601">
        <v>968.58255947191901</v>
      </c>
      <c r="G10601">
        <v>0</v>
      </c>
      <c r="H10601">
        <v>0</v>
      </c>
      <c r="I10601">
        <v>0</v>
      </c>
      <c r="J10601">
        <v>0</v>
      </c>
      <c r="K10601">
        <v>12341.833250489601</v>
      </c>
      <c r="L10601">
        <v>252511.55618725601</v>
      </c>
      <c r="M10601">
        <v>341804.17990608298</v>
      </c>
      <c r="N10601">
        <v>594136.40129775798</v>
      </c>
      <c r="O10601">
        <v>985926.184726523</v>
      </c>
      <c r="Q10601" t="str">
        <f>VLOOKUP(A10601,Lookup_Tables!$D$2:$E$7,2,FALSE)</f>
        <v>PF</v>
      </c>
      <c r="R10601" t="str">
        <f>IFERROR(VLOOKUP(D10601,Lookup_Tables!$A$2:$B$21,2,FALSE),"All")</f>
        <v>Bridge</v>
      </c>
    </row>
    <row r="10602" spans="1:18" hidden="1">
      <c r="A10602">
        <v>4096</v>
      </c>
      <c r="B10602">
        <v>69</v>
      </c>
      <c r="C10602" t="s">
        <v>38</v>
      </c>
      <c r="D10602">
        <v>3</v>
      </c>
      <c r="E10602">
        <v>5609.3297081958999</v>
      </c>
      <c r="F10602">
        <v>1713.3143358917405</v>
      </c>
      <c r="G10602">
        <v>0</v>
      </c>
      <c r="H10602">
        <v>0</v>
      </c>
      <c r="I10602">
        <v>0</v>
      </c>
      <c r="J10602">
        <v>0</v>
      </c>
      <c r="K10602">
        <v>254.52100529114699</v>
      </c>
      <c r="L10602">
        <v>341016.15140249999</v>
      </c>
      <c r="M10602">
        <v>477853.37904707697</v>
      </c>
      <c r="N10602">
        <v>1058849.71051287</v>
      </c>
      <c r="O10602">
        <v>1539170.14726818</v>
      </c>
      <c r="Q10602" t="str">
        <f>VLOOKUP(A10602,Lookup_Tables!$D$2:$E$7,2,FALSE)</f>
        <v>PF</v>
      </c>
      <c r="R10602" t="str">
        <f>IFERROR(VLOOKUP(D10602,Lookup_Tables!$A$2:$B$21,2,FALSE),"All")</f>
        <v>Govt Hosp</v>
      </c>
    </row>
    <row r="10603" spans="1:18" hidden="1">
      <c r="A10603">
        <v>4096</v>
      </c>
      <c r="B10603">
        <v>69</v>
      </c>
      <c r="C10603" t="s">
        <v>39</v>
      </c>
      <c r="D10603">
        <v>3</v>
      </c>
      <c r="E10603">
        <v>5579.4826100150804</v>
      </c>
      <c r="F10603">
        <v>1683.4672377109209</v>
      </c>
      <c r="G10603">
        <v>0</v>
      </c>
      <c r="H10603">
        <v>0</v>
      </c>
      <c r="I10603">
        <v>0</v>
      </c>
      <c r="J10603">
        <v>0</v>
      </c>
      <c r="K10603">
        <v>254.52100529114699</v>
      </c>
      <c r="L10603">
        <v>341016.15140249999</v>
      </c>
      <c r="M10603">
        <v>477853.37904707697</v>
      </c>
      <c r="N10603">
        <v>1058849.71051287</v>
      </c>
      <c r="O10603">
        <v>1539170.14726818</v>
      </c>
      <c r="Q10603" t="str">
        <f>VLOOKUP(A10603,Lookup_Tables!$D$2:$E$7,2,FALSE)</f>
        <v>PF</v>
      </c>
      <c r="R10603" t="str">
        <f>IFERROR(VLOOKUP(D10603,Lookup_Tables!$A$2:$B$21,2,FALSE),"All")</f>
        <v>Govt Hosp</v>
      </c>
    </row>
    <row r="10604" spans="1:18" hidden="1">
      <c r="A10604">
        <v>4096</v>
      </c>
      <c r="B10604">
        <v>69</v>
      </c>
      <c r="C10604" t="s">
        <v>38</v>
      </c>
      <c r="D10604">
        <v>4</v>
      </c>
      <c r="E10604">
        <v>2477.4057565226199</v>
      </c>
      <c r="F10604">
        <v>679.85305532437269</v>
      </c>
      <c r="G10604">
        <v>0</v>
      </c>
      <c r="H10604">
        <v>0</v>
      </c>
      <c r="I10604">
        <v>0</v>
      </c>
      <c r="J10604">
        <v>0</v>
      </c>
      <c r="K10604">
        <v>7935.4844577095901</v>
      </c>
      <c r="L10604">
        <v>163353.96258735299</v>
      </c>
      <c r="M10604">
        <v>254877.68919625401</v>
      </c>
      <c r="N10604">
        <v>422319.07798896002</v>
      </c>
      <c r="O10604">
        <v>662446.859940878</v>
      </c>
      <c r="Q10604" t="str">
        <f>VLOOKUP(A10604,Lookup_Tables!$D$2:$E$7,2,FALSE)</f>
        <v>PF</v>
      </c>
      <c r="R10604" t="str">
        <f>IFERROR(VLOOKUP(D10604,Lookup_Tables!$A$2:$B$21,2,FALSE),"All")</f>
        <v>Govt Med Fac</v>
      </c>
    </row>
    <row r="10605" spans="1:18" hidden="1">
      <c r="A10605">
        <v>4096</v>
      </c>
      <c r="B10605">
        <v>69</v>
      </c>
      <c r="C10605" t="s">
        <v>39</v>
      </c>
      <c r="D10605">
        <v>4</v>
      </c>
      <c r="E10605">
        <v>2460.9784675627302</v>
      </c>
      <c r="F10605">
        <v>665.35300055967309</v>
      </c>
      <c r="G10605">
        <v>0</v>
      </c>
      <c r="H10605">
        <v>0</v>
      </c>
      <c r="I10605">
        <v>0</v>
      </c>
      <c r="J10605">
        <v>0</v>
      </c>
      <c r="K10605">
        <v>7935.4844577095901</v>
      </c>
      <c r="L10605">
        <v>163353.96258735299</v>
      </c>
      <c r="M10605">
        <v>253914.072098659</v>
      </c>
      <c r="N10605">
        <v>422319.07798896002</v>
      </c>
      <c r="O10605">
        <v>662446.859940878</v>
      </c>
      <c r="Q10605" t="str">
        <f>VLOOKUP(A10605,Lookup_Tables!$D$2:$E$7,2,FALSE)</f>
        <v>PF</v>
      </c>
      <c r="R10605" t="str">
        <f>IFERROR(VLOOKUP(D10605,Lookup_Tables!$A$2:$B$21,2,FALSE),"All")</f>
        <v>Govt Med Fac</v>
      </c>
    </row>
    <row r="10606" spans="1:18" hidden="1">
      <c r="A10606">
        <v>4096</v>
      </c>
      <c r="B10606">
        <v>69</v>
      </c>
      <c r="C10606" t="s">
        <v>38</v>
      </c>
      <c r="D10606">
        <v>6</v>
      </c>
      <c r="E10606">
        <v>6798.9221532882602</v>
      </c>
      <c r="F10606">
        <v>1895.0373535156659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356640.48220093001</v>
      </c>
      <c r="M10606">
        <v>594018.06234703201</v>
      </c>
      <c r="N10606">
        <v>1362563.43169261</v>
      </c>
      <c r="O10606">
        <v>1996644.7611849899</v>
      </c>
      <c r="Q10606" t="str">
        <f>VLOOKUP(A10606,Lookup_Tables!$D$2:$E$7,2,FALSE)</f>
        <v>PF</v>
      </c>
      <c r="R10606" t="str">
        <f>IFERROR(VLOOKUP(D10606,Lookup_Tables!$A$2:$B$21,2,FALSE),"All")</f>
        <v>Port</v>
      </c>
    </row>
    <row r="10607" spans="1:18" hidden="1">
      <c r="A10607">
        <v>4096</v>
      </c>
      <c r="B10607">
        <v>69</v>
      </c>
      <c r="C10607" t="s">
        <v>39</v>
      </c>
      <c r="D10607">
        <v>6</v>
      </c>
      <c r="E10607">
        <v>6765.0614483024501</v>
      </c>
      <c r="F10607">
        <v>1924.5836983691506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356640.48220093001</v>
      </c>
      <c r="M10607">
        <v>562314.53742738499</v>
      </c>
      <c r="N10607">
        <v>1362563.43169261</v>
      </c>
      <c r="O10607">
        <v>1996644.7611849899</v>
      </c>
      <c r="Q10607" t="str">
        <f>VLOOKUP(A10607,Lookup_Tables!$D$2:$E$7,2,FALSE)</f>
        <v>PF</v>
      </c>
      <c r="R10607" t="str">
        <f>IFERROR(VLOOKUP(D10607,Lookup_Tables!$A$2:$B$21,2,FALSE),"All")</f>
        <v>Port</v>
      </c>
    </row>
    <row r="10608" spans="1:18" hidden="1">
      <c r="A10608">
        <v>4096</v>
      </c>
      <c r="B10608">
        <v>69</v>
      </c>
      <c r="C10608" t="s">
        <v>38</v>
      </c>
      <c r="D10608">
        <v>9</v>
      </c>
      <c r="E10608">
        <v>1086.9877456147301</v>
      </c>
      <c r="F10608">
        <v>285.10067777140148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74381.381585360694</v>
      </c>
      <c r="M10608">
        <v>110202.155597388</v>
      </c>
      <c r="N10608">
        <v>207449.52076176499</v>
      </c>
      <c r="O10608">
        <v>299651.85430142703</v>
      </c>
      <c r="Q10608" t="str">
        <f>VLOOKUP(A10608,Lookup_Tables!$D$2:$E$7,2,FALSE)</f>
        <v>PF</v>
      </c>
      <c r="R10608" t="str">
        <f>IFERROR(VLOOKUP(D10608,Lookup_Tables!$A$2:$B$21,2,FALSE),"All")</f>
        <v>Pub Admin Bldg</v>
      </c>
    </row>
    <row r="10609" spans="1:18" hidden="1">
      <c r="A10609">
        <v>4096</v>
      </c>
      <c r="B10609">
        <v>69</v>
      </c>
      <c r="C10609" t="s">
        <v>39</v>
      </c>
      <c r="D10609">
        <v>9</v>
      </c>
      <c r="E10609">
        <v>1080.5286921495001</v>
      </c>
      <c r="F10609">
        <v>280.56737474179135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74381.381585360694</v>
      </c>
      <c r="M10609">
        <v>109239.28037957801</v>
      </c>
      <c r="N10609">
        <v>207449.52076176499</v>
      </c>
      <c r="O10609">
        <v>299651.85430142703</v>
      </c>
      <c r="Q10609" t="str">
        <f>VLOOKUP(A10609,Lookup_Tables!$D$2:$E$7,2,FALSE)</f>
        <v>PF</v>
      </c>
      <c r="R10609" t="str">
        <f>IFERROR(VLOOKUP(D10609,Lookup_Tables!$A$2:$B$21,2,FALSE),"All")</f>
        <v>Pub Admin Bldg</v>
      </c>
    </row>
    <row r="10610" spans="1:18" hidden="1">
      <c r="A10610">
        <v>4096</v>
      </c>
      <c r="B10610">
        <v>69</v>
      </c>
      <c r="C10610" t="s">
        <v>38</v>
      </c>
      <c r="D10610">
        <v>10</v>
      </c>
      <c r="E10610">
        <v>17852.019935044002</v>
      </c>
      <c r="F10610">
        <v>5144.8057261715039</v>
      </c>
      <c r="G10610">
        <v>0</v>
      </c>
      <c r="H10610">
        <v>12716.314141409401</v>
      </c>
      <c r="I10610">
        <v>16277.7594788201</v>
      </c>
      <c r="J10610">
        <v>39508.239499748299</v>
      </c>
      <c r="K10610">
        <v>339189.43604336999</v>
      </c>
      <c r="L10610">
        <v>1286954.8053645601</v>
      </c>
      <c r="M10610">
        <v>1650810.01100723</v>
      </c>
      <c r="N10610">
        <v>2359849.5233917101</v>
      </c>
      <c r="O10610">
        <v>3365948.0740985898</v>
      </c>
      <c r="Q10610" t="str">
        <f>VLOOKUP(A10610,Lookup_Tables!$D$2:$E$7,2,FALSE)</f>
        <v>PF</v>
      </c>
      <c r="R10610" t="str">
        <f>IFERROR(VLOOKUP(D10610,Lookup_Tables!$A$2:$B$21,2,FALSE),"All")</f>
        <v>Pub School</v>
      </c>
    </row>
    <row r="10611" spans="1:18" hidden="1">
      <c r="A10611">
        <v>4096</v>
      </c>
      <c r="B10611">
        <v>69</v>
      </c>
      <c r="C10611" t="s">
        <v>39</v>
      </c>
      <c r="D10611">
        <v>10</v>
      </c>
      <c r="E10611">
        <v>17639.173595308501</v>
      </c>
      <c r="F10611">
        <v>4991.4057971252187</v>
      </c>
      <c r="G10611">
        <v>0</v>
      </c>
      <c r="H10611">
        <v>12716.314141409401</v>
      </c>
      <c r="I10611">
        <v>16277.7594788201</v>
      </c>
      <c r="J10611">
        <v>38095.656023128897</v>
      </c>
      <c r="K10611">
        <v>331558.785908869</v>
      </c>
      <c r="L10611">
        <v>1286954.8053645601</v>
      </c>
      <c r="M10611">
        <v>1650810.01100723</v>
      </c>
      <c r="N10611">
        <v>2352682.1981411902</v>
      </c>
      <c r="O10611">
        <v>3365948.0740985898</v>
      </c>
      <c r="Q10611" t="str">
        <f>VLOOKUP(A10611,Lookup_Tables!$D$2:$E$7,2,FALSE)</f>
        <v>PF</v>
      </c>
      <c r="R10611" t="str">
        <f>IFERROR(VLOOKUP(D10611,Lookup_Tables!$A$2:$B$21,2,FALSE),"All")</f>
        <v>Pub School</v>
      </c>
    </row>
    <row r="10612" spans="1:18" hidden="1">
      <c r="A10612">
        <v>4096</v>
      </c>
      <c r="B10612">
        <v>69</v>
      </c>
      <c r="C10612" t="s">
        <v>38</v>
      </c>
      <c r="D10612">
        <v>11</v>
      </c>
      <c r="E10612">
        <v>25136.490276173201</v>
      </c>
      <c r="F10612">
        <v>6211.0550508257402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1720431.28261008</v>
      </c>
      <c r="M10612">
        <v>2644975.8445720002</v>
      </c>
      <c r="N10612">
        <v>4853335.9302232703</v>
      </c>
      <c r="O10612">
        <v>7061716.3233701102</v>
      </c>
      <c r="Q10612" t="str">
        <f>VLOOKUP(A10612,Lookup_Tables!$D$2:$E$7,2,FALSE)</f>
        <v>PF</v>
      </c>
      <c r="R10612" t="str">
        <f>IFERROR(VLOOKUP(D10612,Lookup_Tables!$A$2:$B$21,2,FALSE),"All")</f>
        <v>Pub Univ</v>
      </c>
    </row>
    <row r="10613" spans="1:18" hidden="1">
      <c r="A10613">
        <v>4096</v>
      </c>
      <c r="B10613">
        <v>69</v>
      </c>
      <c r="C10613" t="s">
        <v>39</v>
      </c>
      <c r="D10613">
        <v>11</v>
      </c>
      <c r="E10613">
        <v>24994.402444158099</v>
      </c>
      <c r="F10613">
        <v>6325.9068960395562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1720431.28261008</v>
      </c>
      <c r="M10613">
        <v>2516506.0059575401</v>
      </c>
      <c r="N10613">
        <v>4853335.9302232703</v>
      </c>
      <c r="O10613">
        <v>7061716.3233701102</v>
      </c>
      <c r="Q10613" t="str">
        <f>VLOOKUP(A10613,Lookup_Tables!$D$2:$E$7,2,FALSE)</f>
        <v>PF</v>
      </c>
      <c r="R10613" t="str">
        <f>IFERROR(VLOOKUP(D10613,Lookup_Tables!$A$2:$B$21,2,FALSE),"All")</f>
        <v>Pub Univ</v>
      </c>
    </row>
    <row r="10614" spans="1:18" hidden="1">
      <c r="A10614">
        <v>4096</v>
      </c>
      <c r="B10614">
        <v>69</v>
      </c>
      <c r="C10614" t="s">
        <v>38</v>
      </c>
      <c r="D10614">
        <v>13</v>
      </c>
      <c r="E10614">
        <v>13783.2330663877</v>
      </c>
      <c r="F10614">
        <v>3649.65988474195</v>
      </c>
      <c r="G10614">
        <v>0</v>
      </c>
      <c r="H10614">
        <v>0</v>
      </c>
      <c r="I10614">
        <v>0</v>
      </c>
      <c r="J10614">
        <v>0</v>
      </c>
      <c r="K10614">
        <v>106756.129676254</v>
      </c>
      <c r="L10614">
        <v>1030848.03042676</v>
      </c>
      <c r="M10614">
        <v>1378404.5223866899</v>
      </c>
      <c r="N10614">
        <v>2279078.2648308901</v>
      </c>
      <c r="O10614">
        <v>3533057.1932334499</v>
      </c>
      <c r="Q10614" t="str">
        <f>VLOOKUP(A10614,Lookup_Tables!$D$2:$E$7,2,FALSE)</f>
        <v>PF</v>
      </c>
      <c r="R10614" t="str">
        <f>IFERROR(VLOOKUP(D10614,Lookup_Tables!$A$2:$B$21,2,FALSE),"All")</f>
        <v>Residual Inst</v>
      </c>
    </row>
    <row r="10615" spans="1:18" hidden="1">
      <c r="A10615">
        <v>4096</v>
      </c>
      <c r="B10615">
        <v>69</v>
      </c>
      <c r="C10615" t="s">
        <v>39</v>
      </c>
      <c r="D10615">
        <v>13</v>
      </c>
      <c r="E10615">
        <v>13679.8524173842</v>
      </c>
      <c r="F10615">
        <v>3711.7061231585503</v>
      </c>
      <c r="G10615">
        <v>0</v>
      </c>
      <c r="H10615">
        <v>0</v>
      </c>
      <c r="I10615">
        <v>0</v>
      </c>
      <c r="J10615">
        <v>0</v>
      </c>
      <c r="K10615">
        <v>106756.129676254</v>
      </c>
      <c r="L10615">
        <v>1030848.03042676</v>
      </c>
      <c r="M10615">
        <v>1339192.39735017</v>
      </c>
      <c r="N10615">
        <v>2192075.6274838299</v>
      </c>
      <c r="O10615">
        <v>3533057.1932334499</v>
      </c>
      <c r="Q10615" t="str">
        <f>VLOOKUP(A10615,Lookup_Tables!$D$2:$E$7,2,FALSE)</f>
        <v>PF</v>
      </c>
      <c r="R10615" t="str">
        <f>IFERROR(VLOOKUP(D10615,Lookup_Tables!$A$2:$B$21,2,FALSE),"All")</f>
        <v>Residual Inst</v>
      </c>
    </row>
    <row r="10616" spans="1:18" hidden="1">
      <c r="A10616">
        <v>4096</v>
      </c>
      <c r="B10616">
        <v>69</v>
      </c>
      <c r="C10616" t="s">
        <v>38</v>
      </c>
      <c r="D10616">
        <v>14</v>
      </c>
      <c r="E10616">
        <v>45378.9125147628</v>
      </c>
      <c r="F10616">
        <v>12870.736350060557</v>
      </c>
      <c r="G10616">
        <v>0</v>
      </c>
      <c r="H10616">
        <v>0</v>
      </c>
      <c r="I10616">
        <v>0</v>
      </c>
      <c r="J10616">
        <v>49224.827963942</v>
      </c>
      <c r="K10616">
        <v>732977.72824868804</v>
      </c>
      <c r="L10616">
        <v>3290278.97809406</v>
      </c>
      <c r="M10616">
        <v>4363818.6321994802</v>
      </c>
      <c r="N10616">
        <v>6563170.2817317396</v>
      </c>
      <c r="O10616">
        <v>9769952.7195946202</v>
      </c>
      <c r="Q10616" t="str">
        <f>VLOOKUP(A10616,Lookup_Tables!$D$2:$E$7,2,FALSE)</f>
        <v>PF</v>
      </c>
      <c r="R10616" t="str">
        <f>IFERROR(VLOOKUP(D10616,Lookup_Tables!$A$2:$B$21,2,FALSE),"All")</f>
        <v>Road</v>
      </c>
    </row>
    <row r="10617" spans="1:18" hidden="1">
      <c r="A10617">
        <v>4096</v>
      </c>
      <c r="B10617">
        <v>69</v>
      </c>
      <c r="C10617" t="s">
        <v>39</v>
      </c>
      <c r="D10617">
        <v>14</v>
      </c>
      <c r="E10617">
        <v>44923.376589927801</v>
      </c>
      <c r="F10617">
        <v>12938.022762796169</v>
      </c>
      <c r="G10617">
        <v>0</v>
      </c>
      <c r="H10617">
        <v>0</v>
      </c>
      <c r="I10617">
        <v>0</v>
      </c>
      <c r="J10617">
        <v>49224.827963942</v>
      </c>
      <c r="K10617">
        <v>732977.72824868804</v>
      </c>
      <c r="L10617">
        <v>3290278.97809406</v>
      </c>
      <c r="M10617">
        <v>4190405.3219568902</v>
      </c>
      <c r="N10617">
        <v>6387174.5646463102</v>
      </c>
      <c r="O10617">
        <v>9769952.7195946202</v>
      </c>
      <c r="Q10617" t="str">
        <f>VLOOKUP(A10617,Lookup_Tables!$D$2:$E$7,2,FALSE)</f>
        <v>PF</v>
      </c>
      <c r="R10617" t="str">
        <f>IFERROR(VLOOKUP(D10617,Lookup_Tables!$A$2:$B$21,2,FALSE),"All")</f>
        <v>Road</v>
      </c>
    </row>
    <row r="10618" spans="1:18" hidden="1">
      <c r="A10618">
        <v>4096</v>
      </c>
      <c r="B10618">
        <v>69</v>
      </c>
      <c r="C10618" t="s">
        <v>38</v>
      </c>
      <c r="D10618">
        <v>15</v>
      </c>
      <c r="E10618">
        <v>646398.02887277806</v>
      </c>
      <c r="F10618">
        <v>178907.48596499237</v>
      </c>
      <c r="G10618">
        <v>0</v>
      </c>
      <c r="H10618">
        <v>12716.314141409401</v>
      </c>
      <c r="I10618">
        <v>16277.7594788201</v>
      </c>
      <c r="J10618">
        <v>524884.07059094496</v>
      </c>
      <c r="K10618">
        <v>9223735.1906552408</v>
      </c>
      <c r="L10618">
        <v>46281401.829747297</v>
      </c>
      <c r="M10618">
        <v>63670906.645914704</v>
      </c>
      <c r="N10618">
        <v>96880999.732615501</v>
      </c>
      <c r="O10618">
        <v>145316999.185619</v>
      </c>
      <c r="Q10618" t="str">
        <f>VLOOKUP(A10618,Lookup_Tables!$D$2:$E$7,2,FALSE)</f>
        <v>PF</v>
      </c>
      <c r="R10618" t="str">
        <f>IFERROR(VLOOKUP(D10618,Lookup_Tables!$A$2:$B$21,2,FALSE),"All")</f>
        <v>All</v>
      </c>
    </row>
    <row r="10619" spans="1:18" hidden="1">
      <c r="A10619">
        <v>4096</v>
      </c>
      <c r="B10619">
        <v>69</v>
      </c>
      <c r="C10619" t="s">
        <v>39</v>
      </c>
      <c r="D10619">
        <v>15</v>
      </c>
      <c r="E10619">
        <v>640323.25778566801</v>
      </c>
      <c r="F10619">
        <v>173889.97099698673</v>
      </c>
      <c r="G10619">
        <v>0</v>
      </c>
      <c r="H10619">
        <v>12716.314141409401</v>
      </c>
      <c r="I10619">
        <v>16277.7594788201</v>
      </c>
      <c r="J10619">
        <v>524884.07059094496</v>
      </c>
      <c r="K10619">
        <v>9223735.1906552408</v>
      </c>
      <c r="L10619">
        <v>46281401.829747297</v>
      </c>
      <c r="M10619">
        <v>63634666.095507003</v>
      </c>
      <c r="N10619">
        <v>95896224.714326501</v>
      </c>
      <c r="O10619">
        <v>145316999.185619</v>
      </c>
      <c r="Q10619" t="str">
        <f>VLOOKUP(A10619,Lookup_Tables!$D$2:$E$7,2,FALSE)</f>
        <v>PF</v>
      </c>
      <c r="R10619" t="str">
        <f>IFERROR(VLOOKUP(D10619,Lookup_Tables!$A$2:$B$21,2,FALSE),"All")</f>
        <v>All</v>
      </c>
    </row>
    <row r="10620" spans="1:18" hidden="1">
      <c r="A10620">
        <v>4096</v>
      </c>
      <c r="B10620">
        <v>69</v>
      </c>
      <c r="C10620" t="s">
        <v>38</v>
      </c>
      <c r="D10620">
        <v>16</v>
      </c>
      <c r="E10620">
        <v>122411.52187125001</v>
      </c>
      <c r="F10620">
        <v>32775.871916812554</v>
      </c>
      <c r="G10620">
        <v>0</v>
      </c>
      <c r="H10620">
        <v>12716.314141409401</v>
      </c>
      <c r="I10620">
        <v>16277.7594788201</v>
      </c>
      <c r="J10620">
        <v>89013.390134557398</v>
      </c>
      <c r="K10620">
        <v>1227904.35174574</v>
      </c>
      <c r="L10620">
        <v>8623252.8816170301</v>
      </c>
      <c r="M10620">
        <v>12345480.8167265</v>
      </c>
      <c r="N10620">
        <v>19708142.033800699</v>
      </c>
      <c r="O10620">
        <v>29281825.536703601</v>
      </c>
      <c r="Q10620" t="str">
        <f>VLOOKUP(A10620,Lookup_Tables!$D$2:$E$7,2,FALSE)</f>
        <v>PF</v>
      </c>
      <c r="R10620" t="str">
        <f>IFERROR(VLOOKUP(D10620,Lookup_Tables!$A$2:$B$21,2,FALSE),"All")</f>
        <v>Government_Loss</v>
      </c>
    </row>
    <row r="10621" spans="1:18" hidden="1">
      <c r="A10621">
        <v>4096</v>
      </c>
      <c r="B10621">
        <v>69</v>
      </c>
      <c r="C10621" t="s">
        <v>39</v>
      </c>
      <c r="D10621">
        <v>16</v>
      </c>
      <c r="E10621">
        <v>121329.194231931</v>
      </c>
      <c r="F10621">
        <v>32063.169057819949</v>
      </c>
      <c r="G10621">
        <v>0</v>
      </c>
      <c r="H10621">
        <v>12716.314141409401</v>
      </c>
      <c r="I10621">
        <v>16277.7594788201</v>
      </c>
      <c r="J10621">
        <v>89013.390134557398</v>
      </c>
      <c r="K10621">
        <v>1227904.35174574</v>
      </c>
      <c r="L10621">
        <v>8623252.8816170301</v>
      </c>
      <c r="M10621">
        <v>12208478.727219</v>
      </c>
      <c r="N10621">
        <v>19612521.432489298</v>
      </c>
      <c r="O10621">
        <v>29281825.536703601</v>
      </c>
      <c r="Q10621" t="str">
        <f>VLOOKUP(A10621,Lookup_Tables!$D$2:$E$7,2,FALSE)</f>
        <v>PF</v>
      </c>
      <c r="R10621" t="str">
        <f>IFERROR(VLOOKUP(D10621,Lookup_Tables!$A$2:$B$21,2,FALSE),"All")</f>
        <v>Government_Loss</v>
      </c>
    </row>
    <row r="10622" spans="1:18" hidden="1">
      <c r="A10622">
        <v>4096</v>
      </c>
      <c r="B10622">
        <v>69</v>
      </c>
      <c r="C10622" t="s">
        <v>38</v>
      </c>
      <c r="D10622">
        <v>17</v>
      </c>
      <c r="E10622">
        <v>65650.304934005006</v>
      </c>
      <c r="F10622">
        <v>18108.750074765194</v>
      </c>
      <c r="G10622">
        <v>0</v>
      </c>
      <c r="H10622">
        <v>2924.7522525241702</v>
      </c>
      <c r="I10622">
        <v>3743.88468012863</v>
      </c>
      <c r="J10622">
        <v>52411.986405005002</v>
      </c>
      <c r="K10622">
        <v>861471.62376301805</v>
      </c>
      <c r="L10622">
        <v>4685244.2001368999</v>
      </c>
      <c r="M10622">
        <v>6486898.0235643601</v>
      </c>
      <c r="N10622">
        <v>9956843.7722342201</v>
      </c>
      <c r="O10622">
        <v>15024776.048853399</v>
      </c>
      <c r="Q10622" t="str">
        <f>VLOOKUP(A10622,Lookup_Tables!$D$2:$E$7,2,FALSE)</f>
        <v>PF</v>
      </c>
      <c r="R10622" t="str">
        <f>IFERROR(VLOOKUP(D10622,Lookup_Tables!$A$2:$B$21,2,FALSE),"All")</f>
        <v>Emergency_Loss</v>
      </c>
    </row>
    <row r="10623" spans="1:18" hidden="1">
      <c r="A10623">
        <v>4096</v>
      </c>
      <c r="B10623">
        <v>69</v>
      </c>
      <c r="C10623" t="s">
        <v>39</v>
      </c>
      <c r="D10623">
        <v>17</v>
      </c>
      <c r="E10623">
        <v>65041.452131962898</v>
      </c>
      <c r="F10623">
        <v>17573.595334064361</v>
      </c>
      <c r="G10623">
        <v>0</v>
      </c>
      <c r="H10623">
        <v>2924.7522525241702</v>
      </c>
      <c r="I10623">
        <v>3743.88468012863</v>
      </c>
      <c r="J10623">
        <v>52411.986405005002</v>
      </c>
      <c r="K10623">
        <v>861471.62376301805</v>
      </c>
      <c r="L10623">
        <v>4685244.2001368999</v>
      </c>
      <c r="M10623">
        <v>6472947.0185146704</v>
      </c>
      <c r="N10623">
        <v>9911047.7209923193</v>
      </c>
      <c r="O10623">
        <v>15024776.048853399</v>
      </c>
      <c r="Q10623" t="str">
        <f>VLOOKUP(A10623,Lookup_Tables!$D$2:$E$7,2,FALSE)</f>
        <v>PF</v>
      </c>
      <c r="R10623" t="str">
        <f>IFERROR(VLOOKUP(D10623,Lookup_Tables!$A$2:$B$21,2,FALSE),"All")</f>
        <v>Emergency_Loss</v>
      </c>
    </row>
    <row r="10624" spans="1:18" hidden="1">
      <c r="A10624">
        <v>4096</v>
      </c>
      <c r="B10624">
        <v>69</v>
      </c>
      <c r="C10624" t="s">
        <v>38</v>
      </c>
      <c r="D10624">
        <v>18</v>
      </c>
      <c r="E10624">
        <v>188061.82680525401</v>
      </c>
      <c r="F10624">
        <v>50781.0075070147</v>
      </c>
      <c r="G10624">
        <v>0</v>
      </c>
      <c r="H10624">
        <v>15641.066393933599</v>
      </c>
      <c r="I10624">
        <v>20021.6441589487</v>
      </c>
      <c r="J10624">
        <v>141842.46509267701</v>
      </c>
      <c r="K10624">
        <v>2079867.70098419</v>
      </c>
      <c r="L10624">
        <v>13309441.180712501</v>
      </c>
      <c r="M10624">
        <v>18832378.8402909</v>
      </c>
      <c r="N10624">
        <v>29515484.829672799</v>
      </c>
      <c r="O10624">
        <v>44602143.434614196</v>
      </c>
      <c r="Q10624" t="str">
        <f>VLOOKUP(A10624,Lookup_Tables!$D$2:$E$7,2,FALSE)</f>
        <v>PF</v>
      </c>
      <c r="R10624" t="str">
        <f>IFERROR(VLOOKUP(D10624,Lookup_Tables!$A$2:$B$21,2,FALSE),"All")</f>
        <v>Govt_Plus_Emergency</v>
      </c>
    </row>
    <row r="10625" spans="1:18" hidden="1">
      <c r="A10625">
        <v>4096</v>
      </c>
      <c r="B10625">
        <v>69</v>
      </c>
      <c r="C10625" t="s">
        <v>39</v>
      </c>
      <c r="D10625">
        <v>18</v>
      </c>
      <c r="E10625">
        <v>186370.646363893</v>
      </c>
      <c r="F10625">
        <v>49444.346332782094</v>
      </c>
      <c r="G10625">
        <v>0</v>
      </c>
      <c r="H10625">
        <v>15641.066393933599</v>
      </c>
      <c r="I10625">
        <v>20021.6441589487</v>
      </c>
      <c r="J10625">
        <v>141842.46509267701</v>
      </c>
      <c r="K10625">
        <v>2079867.70098419</v>
      </c>
      <c r="L10625">
        <v>13309441.180712501</v>
      </c>
      <c r="M10625">
        <v>18681425.745733701</v>
      </c>
      <c r="N10625">
        <v>29462871.751658801</v>
      </c>
      <c r="O10625">
        <v>44602143.434614196</v>
      </c>
      <c r="Q10625" t="str">
        <f>VLOOKUP(A10625,Lookup_Tables!$D$2:$E$7,2,FALSE)</f>
        <v>PF</v>
      </c>
      <c r="R10625" t="str">
        <f>IFERROR(VLOOKUP(D10625,Lookup_Tables!$A$2:$B$21,2,FALSE),"All")</f>
        <v>Govt_Plus_Emergency</v>
      </c>
    </row>
    <row r="10626" spans="1:18" hidden="1">
      <c r="A10626">
        <v>4096</v>
      </c>
      <c r="B10626">
        <v>70</v>
      </c>
      <c r="C10626" t="s">
        <v>38</v>
      </c>
      <c r="D10626">
        <v>0</v>
      </c>
      <c r="E10626">
        <v>34464934.225294098</v>
      </c>
      <c r="F10626">
        <v>10858231.583837736</v>
      </c>
      <c r="G10626">
        <v>35840946.720024697</v>
      </c>
      <c r="H10626">
        <v>177783387.54649901</v>
      </c>
      <c r="I10626">
        <v>237352980.018565</v>
      </c>
      <c r="J10626">
        <v>442159288.798567</v>
      </c>
      <c r="K10626">
        <v>907751473.22871006</v>
      </c>
      <c r="L10626">
        <v>1337046184.9145</v>
      </c>
      <c r="M10626">
        <v>1449495284.87075</v>
      </c>
      <c r="N10626">
        <v>1817892576.01858</v>
      </c>
      <c r="O10626">
        <v>2092037468.12553</v>
      </c>
      <c r="Q10626" t="str">
        <f>VLOOKUP(A10626,Lookup_Tables!$D$2:$E$7,2,FALSE)</f>
        <v>PF</v>
      </c>
      <c r="R10626" t="str">
        <f>IFERROR(VLOOKUP(D10626,Lookup_Tables!$A$2:$B$21,2,FALSE),"All")</f>
        <v>Private Assets</v>
      </c>
    </row>
    <row r="10627" spans="1:18" hidden="1">
      <c r="A10627">
        <v>4096</v>
      </c>
      <c r="B10627">
        <v>70</v>
      </c>
      <c r="C10627" t="s">
        <v>39</v>
      </c>
      <c r="D10627">
        <v>0</v>
      </c>
      <c r="E10627">
        <v>33146006.313962601</v>
      </c>
      <c r="F10627">
        <v>10130216.932574585</v>
      </c>
      <c r="G10627">
        <v>30934337.2166779</v>
      </c>
      <c r="H10627">
        <v>173292066.970146</v>
      </c>
      <c r="I10627">
        <v>233036982.33344501</v>
      </c>
      <c r="J10627">
        <v>433379357.46824199</v>
      </c>
      <c r="K10627">
        <v>906715513.99101198</v>
      </c>
      <c r="L10627">
        <v>1303498211.7404301</v>
      </c>
      <c r="M10627">
        <v>1409085429.6752801</v>
      </c>
      <c r="N10627">
        <v>1816211452.76949</v>
      </c>
      <c r="O10627">
        <v>2092037468.12553</v>
      </c>
      <c r="Q10627" t="str">
        <f>VLOOKUP(A10627,Lookup_Tables!$D$2:$E$7,2,FALSE)</f>
        <v>PF</v>
      </c>
      <c r="R10627" t="str">
        <f>IFERROR(VLOOKUP(D10627,Lookup_Tables!$A$2:$B$21,2,FALSE),"All")</f>
        <v>Private Assets</v>
      </c>
    </row>
    <row r="10628" spans="1:18" hidden="1">
      <c r="A10628">
        <v>4096</v>
      </c>
      <c r="B10628">
        <v>70</v>
      </c>
      <c r="C10628" t="s">
        <v>38</v>
      </c>
      <c r="D10628">
        <v>1</v>
      </c>
      <c r="E10628">
        <v>50203.025086404101</v>
      </c>
      <c r="F10628">
        <v>13824.962972787493</v>
      </c>
      <c r="G10628">
        <v>0</v>
      </c>
      <c r="H10628">
        <v>328781.94735483697</v>
      </c>
      <c r="I10628">
        <v>441731.651773041</v>
      </c>
      <c r="J10628">
        <v>760474.669275978</v>
      </c>
      <c r="K10628">
        <v>1400398.3308594599</v>
      </c>
      <c r="L10628">
        <v>2147404.3002147102</v>
      </c>
      <c r="M10628">
        <v>2446758.9950862299</v>
      </c>
      <c r="N10628">
        <v>3102605.6150482199</v>
      </c>
      <c r="O10628">
        <v>3546161.2316170302</v>
      </c>
      <c r="Q10628" t="str">
        <f>VLOOKUP(A10628,Lookup_Tables!$D$2:$E$7,2,FALSE)</f>
        <v>PF</v>
      </c>
      <c r="R10628" t="str">
        <f>IFERROR(VLOOKUP(D10628,Lookup_Tables!$A$2:$B$21,2,FALSE),"All")</f>
        <v>Airport</v>
      </c>
    </row>
    <row r="10629" spans="1:18" hidden="1">
      <c r="A10629">
        <v>4096</v>
      </c>
      <c r="B10629">
        <v>70</v>
      </c>
      <c r="C10629" t="s">
        <v>39</v>
      </c>
      <c r="D10629">
        <v>1</v>
      </c>
      <c r="E10629">
        <v>49450.601545322199</v>
      </c>
      <c r="F10629">
        <v>13411.335274568963</v>
      </c>
      <c r="G10629">
        <v>0</v>
      </c>
      <c r="H10629">
        <v>328664.53769824997</v>
      </c>
      <c r="I10629">
        <v>438790.58712472901</v>
      </c>
      <c r="J10629">
        <v>754593.60174059297</v>
      </c>
      <c r="K10629">
        <v>1379024.8129974301</v>
      </c>
      <c r="L10629">
        <v>2097585.05923637</v>
      </c>
      <c r="M10629">
        <v>2405108.2849469902</v>
      </c>
      <c r="N10629">
        <v>3102605.6150482199</v>
      </c>
      <c r="O10629">
        <v>3546161.2316170302</v>
      </c>
      <c r="Q10629" t="str">
        <f>VLOOKUP(A10629,Lookup_Tables!$D$2:$E$7,2,FALSE)</f>
        <v>PF</v>
      </c>
      <c r="R10629" t="str">
        <f>IFERROR(VLOOKUP(D10629,Lookup_Tables!$A$2:$B$21,2,FALSE),"All")</f>
        <v>Airport</v>
      </c>
    </row>
    <row r="10630" spans="1:18" hidden="1">
      <c r="A10630">
        <v>4096</v>
      </c>
      <c r="B10630">
        <v>70</v>
      </c>
      <c r="C10630" t="s">
        <v>38</v>
      </c>
      <c r="D10630">
        <v>2</v>
      </c>
      <c r="E10630">
        <v>713436.62584197801</v>
      </c>
      <c r="F10630">
        <v>194271.58687254519</v>
      </c>
      <c r="G10630">
        <v>207414.54899024099</v>
      </c>
      <c r="H10630">
        <v>3572764.78098574</v>
      </c>
      <c r="I10630">
        <v>5060088.1272851201</v>
      </c>
      <c r="J10630">
        <v>10223833.646206399</v>
      </c>
      <c r="K10630">
        <v>21644998.362327099</v>
      </c>
      <c r="L10630">
        <v>33677174.374968402</v>
      </c>
      <c r="M10630">
        <v>36357659.525344104</v>
      </c>
      <c r="N10630">
        <v>46054632.080268502</v>
      </c>
      <c r="O10630">
        <v>52523443.637765102</v>
      </c>
      <c r="Q10630" t="str">
        <f>VLOOKUP(A10630,Lookup_Tables!$D$2:$E$7,2,FALSE)</f>
        <v>PF</v>
      </c>
      <c r="R10630" t="str">
        <f>IFERROR(VLOOKUP(D10630,Lookup_Tables!$A$2:$B$21,2,FALSE),"All")</f>
        <v>Bridge</v>
      </c>
    </row>
    <row r="10631" spans="1:18" hidden="1">
      <c r="A10631">
        <v>4096</v>
      </c>
      <c r="B10631">
        <v>70</v>
      </c>
      <c r="C10631" t="s">
        <v>39</v>
      </c>
      <c r="D10631">
        <v>2</v>
      </c>
      <c r="E10631">
        <v>698797.33756112703</v>
      </c>
      <c r="F10631">
        <v>185686.94293153135</v>
      </c>
      <c r="G10631">
        <v>184406.82302420601</v>
      </c>
      <c r="H10631">
        <v>3572764.78098574</v>
      </c>
      <c r="I10631">
        <v>5004854.3048578901</v>
      </c>
      <c r="J10631">
        <v>10065869.193558101</v>
      </c>
      <c r="K10631">
        <v>21585185.592831999</v>
      </c>
      <c r="L10631">
        <v>32986837.033388</v>
      </c>
      <c r="M10631">
        <v>35814249.5640302</v>
      </c>
      <c r="N10631">
        <v>45827823.955639802</v>
      </c>
      <c r="O10631">
        <v>52468387.400269099</v>
      </c>
      <c r="Q10631" t="str">
        <f>VLOOKUP(A10631,Lookup_Tables!$D$2:$E$7,2,FALSE)</f>
        <v>PF</v>
      </c>
      <c r="R10631" t="str">
        <f>IFERROR(VLOOKUP(D10631,Lookup_Tables!$A$2:$B$21,2,FALSE),"All")</f>
        <v>Bridge</v>
      </c>
    </row>
    <row r="10632" spans="1:18" hidden="1">
      <c r="A10632">
        <v>4096</v>
      </c>
      <c r="B10632">
        <v>70</v>
      </c>
      <c r="C10632" t="s">
        <v>38</v>
      </c>
      <c r="D10632">
        <v>3</v>
      </c>
      <c r="E10632">
        <v>106235.452470805</v>
      </c>
      <c r="F10632">
        <v>36497.985033071571</v>
      </c>
      <c r="G10632">
        <v>197752.42992765</v>
      </c>
      <c r="H10632">
        <v>568881.18002703798</v>
      </c>
      <c r="I10632">
        <v>708886.47488747595</v>
      </c>
      <c r="J10632">
        <v>1247070.40877923</v>
      </c>
      <c r="K10632">
        <v>2316148.3477902501</v>
      </c>
      <c r="L10632">
        <v>3355717.31483811</v>
      </c>
      <c r="M10632">
        <v>3733412.3028066498</v>
      </c>
      <c r="N10632">
        <v>4617736.2822176898</v>
      </c>
      <c r="O10632">
        <v>5136237.2139995098</v>
      </c>
      <c r="Q10632" t="str">
        <f>VLOOKUP(A10632,Lookup_Tables!$D$2:$E$7,2,FALSE)</f>
        <v>PF</v>
      </c>
      <c r="R10632" t="str">
        <f>IFERROR(VLOOKUP(D10632,Lookup_Tables!$A$2:$B$21,2,FALSE),"All")</f>
        <v>Govt Hosp</v>
      </c>
    </row>
    <row r="10633" spans="1:18" hidden="1">
      <c r="A10633">
        <v>4096</v>
      </c>
      <c r="B10633">
        <v>70</v>
      </c>
      <c r="C10633" t="s">
        <v>39</v>
      </c>
      <c r="D10633">
        <v>3</v>
      </c>
      <c r="E10633">
        <v>100776.73659174101</v>
      </c>
      <c r="F10633">
        <v>34393.893731352597</v>
      </c>
      <c r="G10633">
        <v>177681.165731035</v>
      </c>
      <c r="H10633">
        <v>554320.28931089502</v>
      </c>
      <c r="I10633">
        <v>673782.39060187805</v>
      </c>
      <c r="J10633">
        <v>1140800.9095662099</v>
      </c>
      <c r="K10633">
        <v>2273871.25228999</v>
      </c>
      <c r="L10633">
        <v>3267487.0053278198</v>
      </c>
      <c r="M10633">
        <v>3666160.5642097699</v>
      </c>
      <c r="N10633">
        <v>4529328.8064433802</v>
      </c>
      <c r="O10633">
        <v>5136237.2139995098</v>
      </c>
      <c r="Q10633" t="str">
        <f>VLOOKUP(A10633,Lookup_Tables!$D$2:$E$7,2,FALSE)</f>
        <v>PF</v>
      </c>
      <c r="R10633" t="str">
        <f>IFERROR(VLOOKUP(D10633,Lookup_Tables!$A$2:$B$21,2,FALSE),"All")</f>
        <v>Govt Hosp</v>
      </c>
    </row>
    <row r="10634" spans="1:18" hidden="1">
      <c r="A10634">
        <v>4096</v>
      </c>
      <c r="B10634">
        <v>70</v>
      </c>
      <c r="C10634" t="s">
        <v>38</v>
      </c>
      <c r="D10634">
        <v>4</v>
      </c>
      <c r="E10634">
        <v>75955.822788632606</v>
      </c>
      <c r="F10634">
        <v>30396.351368109885</v>
      </c>
      <c r="G10634">
        <v>135448.09193191401</v>
      </c>
      <c r="H10634">
        <v>356778.15207248501</v>
      </c>
      <c r="I10634">
        <v>435574.11249489302</v>
      </c>
      <c r="J10634">
        <v>763566.29691256804</v>
      </c>
      <c r="K10634">
        <v>1463082.6315379101</v>
      </c>
      <c r="L10634">
        <v>2257376.7098561199</v>
      </c>
      <c r="M10634">
        <v>2530843.7920265598</v>
      </c>
      <c r="N10634">
        <v>3099389.6741073402</v>
      </c>
      <c r="O10634">
        <v>3876880.2253474598</v>
      </c>
      <c r="Q10634" t="str">
        <f>VLOOKUP(A10634,Lookup_Tables!$D$2:$E$7,2,FALSE)</f>
        <v>PF</v>
      </c>
      <c r="R10634" t="str">
        <f>IFERROR(VLOOKUP(D10634,Lookup_Tables!$A$2:$B$21,2,FALSE),"All")</f>
        <v>Govt Med Fac</v>
      </c>
    </row>
    <row r="10635" spans="1:18" hidden="1">
      <c r="A10635">
        <v>4096</v>
      </c>
      <c r="B10635">
        <v>70</v>
      </c>
      <c r="C10635" t="s">
        <v>39</v>
      </c>
      <c r="D10635">
        <v>4</v>
      </c>
      <c r="E10635">
        <v>70490.197359054306</v>
      </c>
      <c r="F10635">
        <v>27952.398181646407</v>
      </c>
      <c r="G10635">
        <v>113030.52496287</v>
      </c>
      <c r="H10635">
        <v>320452.26226909598</v>
      </c>
      <c r="I10635">
        <v>396164.14979105798</v>
      </c>
      <c r="J10635">
        <v>723562.20036555897</v>
      </c>
      <c r="K10635">
        <v>1406594.0432424101</v>
      </c>
      <c r="L10635">
        <v>2255167.4058090602</v>
      </c>
      <c r="M10635">
        <v>2442868.1234908402</v>
      </c>
      <c r="N10635">
        <v>3051054.7549947398</v>
      </c>
      <c r="O10635">
        <v>3876880.2253474598</v>
      </c>
      <c r="Q10635" t="str">
        <f>VLOOKUP(A10635,Lookup_Tables!$D$2:$E$7,2,FALSE)</f>
        <v>PF</v>
      </c>
      <c r="R10635" t="str">
        <f>IFERROR(VLOOKUP(D10635,Lookup_Tables!$A$2:$B$21,2,FALSE),"All")</f>
        <v>Govt Med Fac</v>
      </c>
    </row>
    <row r="10636" spans="1:18" hidden="1">
      <c r="A10636">
        <v>4096</v>
      </c>
      <c r="B10636">
        <v>70</v>
      </c>
      <c r="C10636" t="s">
        <v>38</v>
      </c>
      <c r="D10636">
        <v>6</v>
      </c>
      <c r="E10636">
        <v>88400.332205525003</v>
      </c>
      <c r="F10636">
        <v>20700.385913375605</v>
      </c>
      <c r="G10636">
        <v>0</v>
      </c>
      <c r="H10636">
        <v>282669.64668084501</v>
      </c>
      <c r="I10636">
        <v>489341.02449611499</v>
      </c>
      <c r="J10636">
        <v>1460892.8313834299</v>
      </c>
      <c r="K10636">
        <v>2947925.0504785399</v>
      </c>
      <c r="L10636">
        <v>4366053.72499156</v>
      </c>
      <c r="M10636">
        <v>5038280.4833070002</v>
      </c>
      <c r="N10636">
        <v>6903034.8217257196</v>
      </c>
      <c r="O10636">
        <v>8596732.5970085394</v>
      </c>
      <c r="Q10636" t="str">
        <f>VLOOKUP(A10636,Lookup_Tables!$D$2:$E$7,2,FALSE)</f>
        <v>PF</v>
      </c>
      <c r="R10636" t="str">
        <f>IFERROR(VLOOKUP(D10636,Lookup_Tables!$A$2:$B$21,2,FALSE),"All")</f>
        <v>Port</v>
      </c>
    </row>
    <row r="10637" spans="1:18" hidden="1">
      <c r="A10637">
        <v>4096</v>
      </c>
      <c r="B10637">
        <v>70</v>
      </c>
      <c r="C10637" t="s">
        <v>39</v>
      </c>
      <c r="D10637">
        <v>6</v>
      </c>
      <c r="E10637">
        <v>87605.983551807294</v>
      </c>
      <c r="F10637">
        <v>20658.234214378259</v>
      </c>
      <c r="G10637">
        <v>0</v>
      </c>
      <c r="H10637">
        <v>280299.00521126401</v>
      </c>
      <c r="I10637">
        <v>489341.02449611499</v>
      </c>
      <c r="J10637">
        <v>1446650.87832226</v>
      </c>
      <c r="K10637">
        <v>2829130.4225300099</v>
      </c>
      <c r="L10637">
        <v>4366053.72499156</v>
      </c>
      <c r="M10637">
        <v>5038280.4833070002</v>
      </c>
      <c r="N10637">
        <v>6903034.8217257196</v>
      </c>
      <c r="O10637">
        <v>8596732.5970085394</v>
      </c>
      <c r="Q10637" t="str">
        <f>VLOOKUP(A10637,Lookup_Tables!$D$2:$E$7,2,FALSE)</f>
        <v>PF</v>
      </c>
      <c r="R10637" t="str">
        <f>IFERROR(VLOOKUP(D10637,Lookup_Tables!$A$2:$B$21,2,FALSE),"All")</f>
        <v>Port</v>
      </c>
    </row>
    <row r="10638" spans="1:18" hidden="1">
      <c r="A10638">
        <v>4096</v>
      </c>
      <c r="B10638">
        <v>70</v>
      </c>
      <c r="C10638" t="s">
        <v>38</v>
      </c>
      <c r="D10638">
        <v>9</v>
      </c>
      <c r="E10638">
        <v>21326.587777299901</v>
      </c>
      <c r="F10638">
        <v>7090.2814681535638</v>
      </c>
      <c r="G10638">
        <v>45123.660193211101</v>
      </c>
      <c r="H10638">
        <v>125074.008057352</v>
      </c>
      <c r="I10638">
        <v>163289.050374112</v>
      </c>
      <c r="J10638">
        <v>279090.88313068898</v>
      </c>
      <c r="K10638">
        <v>467340.307606321</v>
      </c>
      <c r="L10638">
        <v>600612.50196458295</v>
      </c>
      <c r="M10638">
        <v>623201.95333760395</v>
      </c>
      <c r="N10638">
        <v>704113.08126179199</v>
      </c>
      <c r="O10638">
        <v>839132.90699322801</v>
      </c>
      <c r="Q10638" t="str">
        <f>VLOOKUP(A10638,Lookup_Tables!$D$2:$E$7,2,FALSE)</f>
        <v>PF</v>
      </c>
      <c r="R10638" t="str">
        <f>IFERROR(VLOOKUP(D10638,Lookup_Tables!$A$2:$B$21,2,FALSE),"All")</f>
        <v>Pub Admin Bldg</v>
      </c>
    </row>
    <row r="10639" spans="1:18" hidden="1">
      <c r="A10639">
        <v>4096</v>
      </c>
      <c r="B10639">
        <v>70</v>
      </c>
      <c r="C10639" t="s">
        <v>39</v>
      </c>
      <c r="D10639">
        <v>9</v>
      </c>
      <c r="E10639">
        <v>20209.8310504904</v>
      </c>
      <c r="F10639">
        <v>6832.2314113721131</v>
      </c>
      <c r="G10639">
        <v>37364.332072716599</v>
      </c>
      <c r="H10639">
        <v>114121.627878121</v>
      </c>
      <c r="I10639">
        <v>156957.338824067</v>
      </c>
      <c r="J10639">
        <v>275065.260576876</v>
      </c>
      <c r="K10639">
        <v>451366.77624147001</v>
      </c>
      <c r="L10639">
        <v>572902.10736362205</v>
      </c>
      <c r="M10639">
        <v>611367.82119982503</v>
      </c>
      <c r="N10639">
        <v>691243.830515248</v>
      </c>
      <c r="O10639">
        <v>787796.42011132999</v>
      </c>
      <c r="Q10639" t="str">
        <f>VLOOKUP(A10639,Lookup_Tables!$D$2:$E$7,2,FALSE)</f>
        <v>PF</v>
      </c>
      <c r="R10639" t="str">
        <f>IFERROR(VLOOKUP(D10639,Lookup_Tables!$A$2:$B$21,2,FALSE),"All")</f>
        <v>Pub Admin Bldg</v>
      </c>
    </row>
    <row r="10640" spans="1:18" hidden="1">
      <c r="A10640">
        <v>4096</v>
      </c>
      <c r="B10640">
        <v>70</v>
      </c>
      <c r="C10640" t="s">
        <v>38</v>
      </c>
      <c r="D10640">
        <v>10</v>
      </c>
      <c r="E10640">
        <v>1040127.45969881</v>
      </c>
      <c r="F10640">
        <v>304091.95196959854</v>
      </c>
      <c r="G10640">
        <v>896098.12425914803</v>
      </c>
      <c r="H10640">
        <v>5978391.9246383402</v>
      </c>
      <c r="I10640">
        <v>8128378.8055154895</v>
      </c>
      <c r="J10640">
        <v>14640023.625581499</v>
      </c>
      <c r="K10640">
        <v>27813991.2069121</v>
      </c>
      <c r="L10640">
        <v>40772288.767434597</v>
      </c>
      <c r="M10640">
        <v>44226917.703008302</v>
      </c>
      <c r="N10640">
        <v>53693648.789364703</v>
      </c>
      <c r="O10640">
        <v>65645331.949298702</v>
      </c>
      <c r="Q10640" t="str">
        <f>VLOOKUP(A10640,Lookup_Tables!$D$2:$E$7,2,FALSE)</f>
        <v>PF</v>
      </c>
      <c r="R10640" t="str">
        <f>IFERROR(VLOOKUP(D10640,Lookup_Tables!$A$2:$B$21,2,FALSE),"All")</f>
        <v>Pub School</v>
      </c>
    </row>
    <row r="10641" spans="1:18" hidden="1">
      <c r="A10641">
        <v>4096</v>
      </c>
      <c r="B10641">
        <v>70</v>
      </c>
      <c r="C10641" t="s">
        <v>39</v>
      </c>
      <c r="D10641">
        <v>10</v>
      </c>
      <c r="E10641">
        <v>1008130.92109914</v>
      </c>
      <c r="F10641">
        <v>289552.13201927778</v>
      </c>
      <c r="G10641">
        <v>812330.94713179802</v>
      </c>
      <c r="H10641">
        <v>5801982.5867811302</v>
      </c>
      <c r="I10641">
        <v>8071529.8338228501</v>
      </c>
      <c r="J10641">
        <v>14157879.105712799</v>
      </c>
      <c r="K10641">
        <v>27486546.103746999</v>
      </c>
      <c r="L10641">
        <v>39483876.156408697</v>
      </c>
      <c r="M10641">
        <v>42989488.219868302</v>
      </c>
      <c r="N10641">
        <v>53677771.3341989</v>
      </c>
      <c r="O10641">
        <v>65386512.614725798</v>
      </c>
      <c r="Q10641" t="str">
        <f>VLOOKUP(A10641,Lookup_Tables!$D$2:$E$7,2,FALSE)</f>
        <v>PF</v>
      </c>
      <c r="R10641" t="str">
        <f>IFERROR(VLOOKUP(D10641,Lookup_Tables!$A$2:$B$21,2,FALSE),"All")</f>
        <v>Pub School</v>
      </c>
    </row>
    <row r="10642" spans="1:18" hidden="1">
      <c r="A10642">
        <v>4096</v>
      </c>
      <c r="B10642">
        <v>70</v>
      </c>
      <c r="C10642" t="s">
        <v>38</v>
      </c>
      <c r="D10642">
        <v>11</v>
      </c>
      <c r="E10642">
        <v>11166.8575381262</v>
      </c>
      <c r="F10642">
        <v>3677.6836466418681</v>
      </c>
      <c r="G10642">
        <v>0</v>
      </c>
      <c r="H10642">
        <v>118332.32777663</v>
      </c>
      <c r="I10642">
        <v>123708.889512892</v>
      </c>
      <c r="J10642">
        <v>150605.46979988599</v>
      </c>
      <c r="K10642">
        <v>258196.953003734</v>
      </c>
      <c r="L10642">
        <v>381893.66363696102</v>
      </c>
      <c r="M10642">
        <v>408827.12296894903</v>
      </c>
      <c r="N10642">
        <v>505615.37895864598</v>
      </c>
      <c r="O10642">
        <v>548637.11250574305</v>
      </c>
      <c r="Q10642" t="str">
        <f>VLOOKUP(A10642,Lookup_Tables!$D$2:$E$7,2,FALSE)</f>
        <v>PF</v>
      </c>
      <c r="R10642" t="str">
        <f>IFERROR(VLOOKUP(D10642,Lookup_Tables!$A$2:$B$21,2,FALSE),"All")</f>
        <v>Pub Univ</v>
      </c>
    </row>
    <row r="10643" spans="1:18" hidden="1">
      <c r="A10643">
        <v>4096</v>
      </c>
      <c r="B10643">
        <v>70</v>
      </c>
      <c r="C10643" t="s">
        <v>39</v>
      </c>
      <c r="D10643">
        <v>11</v>
      </c>
      <c r="E10643">
        <v>10860.268722340499</v>
      </c>
      <c r="F10643">
        <v>3505.7227507487978</v>
      </c>
      <c r="G10643">
        <v>0</v>
      </c>
      <c r="H10643">
        <v>118332.32777663</v>
      </c>
      <c r="I10643">
        <v>123708.889512892</v>
      </c>
      <c r="J10643">
        <v>150605.46979988599</v>
      </c>
      <c r="K10643">
        <v>247406.44963488099</v>
      </c>
      <c r="L10643">
        <v>344257.85617581999</v>
      </c>
      <c r="M10643">
        <v>408827.12296894903</v>
      </c>
      <c r="N10643">
        <v>489475.58561473998</v>
      </c>
      <c r="O10643">
        <v>521737.310262424</v>
      </c>
      <c r="Q10643" t="str">
        <f>VLOOKUP(A10643,Lookup_Tables!$D$2:$E$7,2,FALSE)</f>
        <v>PF</v>
      </c>
      <c r="R10643" t="str">
        <f>IFERROR(VLOOKUP(D10643,Lookup_Tables!$A$2:$B$21,2,FALSE),"All")</f>
        <v>Pub Univ</v>
      </c>
    </row>
    <row r="10644" spans="1:18" hidden="1">
      <c r="A10644">
        <v>4096</v>
      </c>
      <c r="B10644">
        <v>70</v>
      </c>
      <c r="C10644" t="s">
        <v>38</v>
      </c>
      <c r="D10644">
        <v>13</v>
      </c>
      <c r="E10644">
        <v>869220.38151334506</v>
      </c>
      <c r="F10644">
        <v>261454.32359968987</v>
      </c>
      <c r="G10644">
        <v>714530.20713491295</v>
      </c>
      <c r="H10644">
        <v>4820305.2551484304</v>
      </c>
      <c r="I10644">
        <v>6630734.8620589003</v>
      </c>
      <c r="J10644">
        <v>12075849.7532664</v>
      </c>
      <c r="K10644">
        <v>23006651.068989299</v>
      </c>
      <c r="L10644">
        <v>34076981.844925903</v>
      </c>
      <c r="M10644">
        <v>37009325.265451796</v>
      </c>
      <c r="N10644">
        <v>46030446.990437202</v>
      </c>
      <c r="O10644">
        <v>54431252.748007096</v>
      </c>
      <c r="Q10644" t="str">
        <f>VLOOKUP(A10644,Lookup_Tables!$D$2:$E$7,2,FALSE)</f>
        <v>PF</v>
      </c>
      <c r="R10644" t="str">
        <f>IFERROR(VLOOKUP(D10644,Lookup_Tables!$A$2:$B$21,2,FALSE),"All")</f>
        <v>Residual Inst</v>
      </c>
    </row>
    <row r="10645" spans="1:18" hidden="1">
      <c r="A10645">
        <v>4096</v>
      </c>
      <c r="B10645">
        <v>70</v>
      </c>
      <c r="C10645" t="s">
        <v>39</v>
      </c>
      <c r="D10645">
        <v>13</v>
      </c>
      <c r="E10645">
        <v>838356.95341205504</v>
      </c>
      <c r="F10645">
        <v>245238.56057675171</v>
      </c>
      <c r="G10645">
        <v>638144.24938480195</v>
      </c>
      <c r="H10645">
        <v>4733527.4931405904</v>
      </c>
      <c r="I10645">
        <v>6390598.1608777596</v>
      </c>
      <c r="J10645">
        <v>11806123.9730544</v>
      </c>
      <c r="K10645">
        <v>22905460.652121801</v>
      </c>
      <c r="L10645">
        <v>33248015.598492701</v>
      </c>
      <c r="M10645">
        <v>36040627.805175997</v>
      </c>
      <c r="N10645">
        <v>45751093.563804999</v>
      </c>
      <c r="O10645">
        <v>54396010.199340597</v>
      </c>
      <c r="Q10645" t="str">
        <f>VLOOKUP(A10645,Lookup_Tables!$D$2:$E$7,2,FALSE)</f>
        <v>PF</v>
      </c>
      <c r="R10645" t="str">
        <f>IFERROR(VLOOKUP(D10645,Lookup_Tables!$A$2:$B$21,2,FALSE),"All")</f>
        <v>Residual Inst</v>
      </c>
    </row>
    <row r="10646" spans="1:18" hidden="1">
      <c r="A10646">
        <v>4096</v>
      </c>
      <c r="B10646">
        <v>70</v>
      </c>
      <c r="C10646" t="s">
        <v>38</v>
      </c>
      <c r="D10646">
        <v>14</v>
      </c>
      <c r="E10646">
        <v>1544115.2242986299</v>
      </c>
      <c r="F10646">
        <v>434267.77055235906</v>
      </c>
      <c r="G10646">
        <v>759741.53394514194</v>
      </c>
      <c r="H10646">
        <v>8556803.8803170007</v>
      </c>
      <c r="I10646">
        <v>11659547.192757299</v>
      </c>
      <c r="J10646">
        <v>21540639.453304399</v>
      </c>
      <c r="K10646">
        <v>42446939.325569697</v>
      </c>
      <c r="L10646">
        <v>65535513.345201902</v>
      </c>
      <c r="M10646">
        <v>73430820.193665206</v>
      </c>
      <c r="N10646">
        <v>93162399.097206101</v>
      </c>
      <c r="O10646">
        <v>118556339.622532</v>
      </c>
      <c r="Q10646" t="str">
        <f>VLOOKUP(A10646,Lookup_Tables!$D$2:$E$7,2,FALSE)</f>
        <v>PF</v>
      </c>
      <c r="R10646" t="str">
        <f>IFERROR(VLOOKUP(D10646,Lookup_Tables!$A$2:$B$21,2,FALSE),"All")</f>
        <v>Road</v>
      </c>
    </row>
    <row r="10647" spans="1:18" hidden="1">
      <c r="A10647">
        <v>4096</v>
      </c>
      <c r="B10647">
        <v>70</v>
      </c>
      <c r="C10647" t="s">
        <v>39</v>
      </c>
      <c r="D10647">
        <v>14</v>
      </c>
      <c r="E10647">
        <v>1507556.59687122</v>
      </c>
      <c r="F10647">
        <v>416322.08207904827</v>
      </c>
      <c r="G10647">
        <v>691119.90574104001</v>
      </c>
      <c r="H10647">
        <v>8433894.0477019809</v>
      </c>
      <c r="I10647">
        <v>11431960.2167014</v>
      </c>
      <c r="J10647">
        <v>21176767.328115001</v>
      </c>
      <c r="K10647">
        <v>42282441.650620103</v>
      </c>
      <c r="L10647">
        <v>64077138.8112363</v>
      </c>
      <c r="M10647">
        <v>71160290.680360198</v>
      </c>
      <c r="N10647">
        <v>93090328.978605598</v>
      </c>
      <c r="O10647">
        <v>118447303.21575201</v>
      </c>
      <c r="Q10647" t="str">
        <f>VLOOKUP(A10647,Lookup_Tables!$D$2:$E$7,2,FALSE)</f>
        <v>PF</v>
      </c>
      <c r="R10647" t="str">
        <f>IFERROR(VLOOKUP(D10647,Lookup_Tables!$A$2:$B$21,2,FALSE),"All")</f>
        <v>Road</v>
      </c>
    </row>
    <row r="10648" spans="1:18" hidden="1">
      <c r="A10648">
        <v>4096</v>
      </c>
      <c r="B10648">
        <v>70</v>
      </c>
      <c r="C10648" t="s">
        <v>38</v>
      </c>
      <c r="D10648">
        <v>15</v>
      </c>
      <c r="E10648">
        <v>38985121.994513899</v>
      </c>
      <c r="F10648">
        <v>12152626.490070589</v>
      </c>
      <c r="G10648">
        <v>38977559.019709602</v>
      </c>
      <c r="H10648">
        <v>202469920.98047</v>
      </c>
      <c r="I10648">
        <v>271840933.94763201</v>
      </c>
      <c r="J10648">
        <v>504696602.42427301</v>
      </c>
      <c r="K10648">
        <v>1030144137.14426</v>
      </c>
      <c r="L10648">
        <v>1527296408.35481</v>
      </c>
      <c r="M10648">
        <v>1658747103.5538199</v>
      </c>
      <c r="N10648">
        <v>2074737846.73614</v>
      </c>
      <c r="O10648">
        <v>2402281763.16326</v>
      </c>
      <c r="Q10648" t="str">
        <f>VLOOKUP(A10648,Lookup_Tables!$D$2:$E$7,2,FALSE)</f>
        <v>PF</v>
      </c>
      <c r="R10648" t="str">
        <f>IFERROR(VLOOKUP(D10648,Lookup_Tables!$A$2:$B$21,2,FALSE),"All")</f>
        <v>All</v>
      </c>
    </row>
    <row r="10649" spans="1:18" hidden="1">
      <c r="A10649">
        <v>4096</v>
      </c>
      <c r="B10649">
        <v>70</v>
      </c>
      <c r="C10649" t="s">
        <v>39</v>
      </c>
      <c r="D10649">
        <v>15</v>
      </c>
      <c r="E10649">
        <v>37534385.929327004</v>
      </c>
      <c r="F10649">
        <v>11375556.33597523</v>
      </c>
      <c r="G10649">
        <v>33669821.256950296</v>
      </c>
      <c r="H10649">
        <v>196739337.008517</v>
      </c>
      <c r="I10649">
        <v>265714727.831572</v>
      </c>
      <c r="J10649">
        <v>493967992.39529502</v>
      </c>
      <c r="K10649">
        <v>1027584072.46716</v>
      </c>
      <c r="L10649">
        <v>1490125944.19613</v>
      </c>
      <c r="M10649">
        <v>1620029294.4997499</v>
      </c>
      <c r="N10649">
        <v>2074115347.3940101</v>
      </c>
      <c r="O10649">
        <v>2402281763.16326</v>
      </c>
      <c r="Q10649" t="str">
        <f>VLOOKUP(A10649,Lookup_Tables!$D$2:$E$7,2,FALSE)</f>
        <v>PF</v>
      </c>
      <c r="R10649" t="str">
        <f>IFERROR(VLOOKUP(D10649,Lookup_Tables!$A$2:$B$21,2,FALSE),"All")</f>
        <v>All</v>
      </c>
    </row>
    <row r="10650" spans="1:18" hidden="1">
      <c r="A10650">
        <v>4096</v>
      </c>
      <c r="B10650">
        <v>70</v>
      </c>
      <c r="C10650" t="s">
        <v>38</v>
      </c>
      <c r="D10650">
        <v>16</v>
      </c>
      <c r="E10650">
        <v>4520187.7692195196</v>
      </c>
      <c r="F10650">
        <v>1289346.8050023993</v>
      </c>
      <c r="G10650">
        <v>3069816.8056123601</v>
      </c>
      <c r="H10650">
        <v>24572854.303427</v>
      </c>
      <c r="I10650">
        <v>34086635.239218697</v>
      </c>
      <c r="J10650">
        <v>63310399.632007897</v>
      </c>
      <c r="K10650">
        <v>124314623.624595</v>
      </c>
      <c r="L10650">
        <v>189008051.42923099</v>
      </c>
      <c r="M10650">
        <v>207078837.81469601</v>
      </c>
      <c r="N10650">
        <v>256164312.860751</v>
      </c>
      <c r="O10650">
        <v>314337334.68479103</v>
      </c>
      <c r="Q10650" t="str">
        <f>VLOOKUP(A10650,Lookup_Tables!$D$2:$E$7,2,FALSE)</f>
        <v>PF</v>
      </c>
      <c r="R10650" t="str">
        <f>IFERROR(VLOOKUP(D10650,Lookup_Tables!$A$2:$B$21,2,FALSE),"All")</f>
        <v>Government_Loss</v>
      </c>
    </row>
    <row r="10651" spans="1:18" hidden="1">
      <c r="A10651">
        <v>4096</v>
      </c>
      <c r="B10651">
        <v>70</v>
      </c>
      <c r="C10651" t="s">
        <v>39</v>
      </c>
      <c r="D10651">
        <v>16</v>
      </c>
      <c r="E10651">
        <v>4390008.5308811096</v>
      </c>
      <c r="F10651">
        <v>1236357.0652791448</v>
      </c>
      <c r="G10651">
        <v>2762173.6831494402</v>
      </c>
      <c r="H10651">
        <v>24213078.487599999</v>
      </c>
      <c r="I10651">
        <v>32867284.5698581</v>
      </c>
      <c r="J10651">
        <v>62144566.5352953</v>
      </c>
      <c r="K10651">
        <v>121978501.246034</v>
      </c>
      <c r="L10651">
        <v>182921836.156066</v>
      </c>
      <c r="M10651">
        <v>202222533.26206899</v>
      </c>
      <c r="N10651">
        <v>256131603.245</v>
      </c>
      <c r="O10651">
        <v>313433411.76991701</v>
      </c>
      <c r="Q10651" t="str">
        <f>VLOOKUP(A10651,Lookup_Tables!$D$2:$E$7,2,FALSE)</f>
        <v>PF</v>
      </c>
      <c r="R10651" t="str">
        <f>IFERROR(VLOOKUP(D10651,Lookup_Tables!$A$2:$B$21,2,FALSE),"All")</f>
        <v>Government_Loss</v>
      </c>
    </row>
    <row r="10652" spans="1:18" hidden="1">
      <c r="A10652">
        <v>4096</v>
      </c>
      <c r="B10652">
        <v>70</v>
      </c>
      <c r="C10652" t="s">
        <v>38</v>
      </c>
      <c r="D10652">
        <v>17</v>
      </c>
      <c r="E10652">
        <v>3518131.6981354202</v>
      </c>
      <c r="F10652">
        <v>1070187.5403839038</v>
      </c>
      <c r="G10652">
        <v>3194512.6182355299</v>
      </c>
      <c r="H10652">
        <v>18503758.436329301</v>
      </c>
      <c r="I10652">
        <v>25126197.9249851</v>
      </c>
      <c r="J10652">
        <v>46619209.6736679</v>
      </c>
      <c r="K10652">
        <v>93384154.203722402</v>
      </c>
      <c r="L10652">
        <v>140226755.40443099</v>
      </c>
      <c r="M10652">
        <v>154755621.94703099</v>
      </c>
      <c r="N10652">
        <v>190572969.68656</v>
      </c>
      <c r="O10652">
        <v>224475224.08317599</v>
      </c>
      <c r="Q10652" t="str">
        <f>VLOOKUP(A10652,Lookup_Tables!$D$2:$E$7,2,FALSE)</f>
        <v>PF</v>
      </c>
      <c r="R10652" t="str">
        <f>IFERROR(VLOOKUP(D10652,Lookup_Tables!$A$2:$B$21,2,FALSE),"All")</f>
        <v>Emergency_Loss</v>
      </c>
    </row>
    <row r="10653" spans="1:18" hidden="1">
      <c r="A10653">
        <v>4096</v>
      </c>
      <c r="B10653">
        <v>70</v>
      </c>
      <c r="C10653" t="s">
        <v>39</v>
      </c>
      <c r="D10653">
        <v>17</v>
      </c>
      <c r="E10653">
        <v>3394946.3828826202</v>
      </c>
      <c r="F10653">
        <v>1020139.9537913436</v>
      </c>
      <c r="G10653">
        <v>2795779.0390758798</v>
      </c>
      <c r="H10653">
        <v>17860595.024978299</v>
      </c>
      <c r="I10653">
        <v>24382648.881815001</v>
      </c>
      <c r="J10653">
        <v>45288807.095757201</v>
      </c>
      <c r="K10653">
        <v>92332507.813773096</v>
      </c>
      <c r="L10653">
        <v>137317321.923177</v>
      </c>
      <c r="M10653">
        <v>148714107.32869899</v>
      </c>
      <c r="N10653">
        <v>189871115.351037</v>
      </c>
      <c r="O10653">
        <v>223719827.93813199</v>
      </c>
      <c r="Q10653" t="str">
        <f>VLOOKUP(A10653,Lookup_Tables!$D$2:$E$7,2,FALSE)</f>
        <v>PF</v>
      </c>
      <c r="R10653" t="str">
        <f>IFERROR(VLOOKUP(D10653,Lookup_Tables!$A$2:$B$21,2,FALSE),"All")</f>
        <v>Emergency_Loss</v>
      </c>
    </row>
    <row r="10654" spans="1:18" hidden="1">
      <c r="A10654">
        <v>4096</v>
      </c>
      <c r="B10654">
        <v>70</v>
      </c>
      <c r="C10654" t="s">
        <v>38</v>
      </c>
      <c r="D10654">
        <v>18</v>
      </c>
      <c r="E10654">
        <v>8038319.4673549403</v>
      </c>
      <c r="F10654">
        <v>2356696.7428272264</v>
      </c>
      <c r="G10654">
        <v>6283647.4675161103</v>
      </c>
      <c r="H10654">
        <v>42934181.902926497</v>
      </c>
      <c r="I10654">
        <v>58901268.909690604</v>
      </c>
      <c r="J10654">
        <v>110306138.68027</v>
      </c>
      <c r="K10654">
        <v>218054707.06384301</v>
      </c>
      <c r="L10654">
        <v>327866840.00881898</v>
      </c>
      <c r="M10654">
        <v>363132693.33904701</v>
      </c>
      <c r="N10654">
        <v>446716994.171538</v>
      </c>
      <c r="O10654">
        <v>538841655.23795199</v>
      </c>
      <c r="Q10654" t="str">
        <f>VLOOKUP(A10654,Lookup_Tables!$D$2:$E$7,2,FALSE)</f>
        <v>PF</v>
      </c>
      <c r="R10654" t="str">
        <f>IFERROR(VLOOKUP(D10654,Lookup_Tables!$A$2:$B$21,2,FALSE),"All")</f>
        <v>Govt_Plus_Emergency</v>
      </c>
    </row>
    <row r="10655" spans="1:18" hidden="1">
      <c r="A10655">
        <v>4096</v>
      </c>
      <c r="B10655">
        <v>70</v>
      </c>
      <c r="C10655" t="s">
        <v>39</v>
      </c>
      <c r="D10655">
        <v>18</v>
      </c>
      <c r="E10655">
        <v>7784643.3693956695</v>
      </c>
      <c r="F10655">
        <v>2249968.7154309591</v>
      </c>
      <c r="G10655">
        <v>5514413.9104591301</v>
      </c>
      <c r="H10655">
        <v>42051023.186713099</v>
      </c>
      <c r="I10655">
        <v>57328557.190877698</v>
      </c>
      <c r="J10655">
        <v>107797437.46937101</v>
      </c>
      <c r="K10655">
        <v>215125112.44557101</v>
      </c>
      <c r="L10655">
        <v>321105425.56407702</v>
      </c>
      <c r="M10655">
        <v>350508169.33197498</v>
      </c>
      <c r="N10655">
        <v>446713742.14275199</v>
      </c>
      <c r="O10655">
        <v>536653509.84680802</v>
      </c>
      <c r="Q10655" t="str">
        <f>VLOOKUP(A10655,Lookup_Tables!$D$2:$E$7,2,FALSE)</f>
        <v>PF</v>
      </c>
      <c r="R10655" t="str">
        <f>IFERROR(VLOOKUP(D10655,Lookup_Tables!$A$2:$B$21,2,FALSE),"All")</f>
        <v>Govt_Plus_Emergency</v>
      </c>
    </row>
    <row r="10656" spans="1:18" hidden="1">
      <c r="A10656">
        <v>4096</v>
      </c>
      <c r="B10656">
        <v>71</v>
      </c>
      <c r="C10656" t="s">
        <v>38</v>
      </c>
      <c r="D10656">
        <v>0</v>
      </c>
      <c r="E10656">
        <v>3873754.0604337901</v>
      </c>
      <c r="F10656">
        <v>1941435.1115363121</v>
      </c>
      <c r="G10656">
        <v>0</v>
      </c>
      <c r="H10656">
        <v>0</v>
      </c>
      <c r="I10656">
        <v>310968.65815702599</v>
      </c>
      <c r="J10656">
        <v>14613880.7160377</v>
      </c>
      <c r="K10656">
        <v>92857770.314176202</v>
      </c>
      <c r="L10656">
        <v>166296409.270105</v>
      </c>
      <c r="M10656">
        <v>193230013.846567</v>
      </c>
      <c r="N10656">
        <v>287690168.29999799</v>
      </c>
      <c r="O10656">
        <v>477298437.16411799</v>
      </c>
      <c r="Q10656" t="str">
        <f>VLOOKUP(A10656,Lookup_Tables!$D$2:$E$7,2,FALSE)</f>
        <v>PF</v>
      </c>
      <c r="R10656" t="str">
        <f>IFERROR(VLOOKUP(D10656,Lookup_Tables!$A$2:$B$21,2,FALSE),"All")</f>
        <v>Private Assets</v>
      </c>
    </row>
    <row r="10657" spans="1:18" hidden="1">
      <c r="A10657">
        <v>4096</v>
      </c>
      <c r="B10657">
        <v>71</v>
      </c>
      <c r="C10657" t="s">
        <v>39</v>
      </c>
      <c r="D10657">
        <v>0</v>
      </c>
      <c r="E10657">
        <v>3856598.49289545</v>
      </c>
      <c r="F10657">
        <v>1924279.543997972</v>
      </c>
      <c r="G10657">
        <v>0</v>
      </c>
      <c r="H10657">
        <v>0</v>
      </c>
      <c r="I10657">
        <v>310968.65815702599</v>
      </c>
      <c r="J10657">
        <v>14613880.7160377</v>
      </c>
      <c r="K10657">
        <v>92857770.314176202</v>
      </c>
      <c r="L10657">
        <v>166296409.270105</v>
      </c>
      <c r="M10657">
        <v>193230013.846567</v>
      </c>
      <c r="N10657">
        <v>287690168.29999799</v>
      </c>
      <c r="O10657">
        <v>477298437.16411799</v>
      </c>
      <c r="Q10657" t="str">
        <f>VLOOKUP(A10657,Lookup_Tables!$D$2:$E$7,2,FALSE)</f>
        <v>PF</v>
      </c>
      <c r="R10657" t="str">
        <f>IFERROR(VLOOKUP(D10657,Lookup_Tables!$A$2:$B$21,2,FALSE),"All")</f>
        <v>Private Assets</v>
      </c>
    </row>
    <row r="10658" spans="1:18" hidden="1">
      <c r="A10658">
        <v>4096</v>
      </c>
      <c r="B10658">
        <v>71</v>
      </c>
      <c r="C10658" t="s">
        <v>38</v>
      </c>
      <c r="D10658">
        <v>1</v>
      </c>
      <c r="E10658">
        <v>2540.6868045255301</v>
      </c>
      <c r="F10658">
        <v>1542.8083280616752</v>
      </c>
      <c r="G10658">
        <v>0</v>
      </c>
      <c r="H10658">
        <v>0</v>
      </c>
      <c r="I10658">
        <v>0</v>
      </c>
      <c r="J10658">
        <v>6109.6934982914399</v>
      </c>
      <c r="K10658">
        <v>24984.559223981902</v>
      </c>
      <c r="L10658">
        <v>37048.3629437087</v>
      </c>
      <c r="M10658">
        <v>43860.445739980198</v>
      </c>
      <c r="N10658">
        <v>90363.831818214996</v>
      </c>
      <c r="O10658">
        <v>596725.65911914699</v>
      </c>
      <c r="Q10658" t="str">
        <f>VLOOKUP(A10658,Lookup_Tables!$D$2:$E$7,2,FALSE)</f>
        <v>PF</v>
      </c>
      <c r="R10658" t="str">
        <f>IFERROR(VLOOKUP(D10658,Lookup_Tables!$A$2:$B$21,2,FALSE),"All")</f>
        <v>Airport</v>
      </c>
    </row>
    <row r="10659" spans="1:18" hidden="1">
      <c r="A10659">
        <v>4096</v>
      </c>
      <c r="B10659">
        <v>71</v>
      </c>
      <c r="C10659" t="s">
        <v>39</v>
      </c>
      <c r="D10659">
        <v>1</v>
      </c>
      <c r="E10659">
        <v>2535.4950679686899</v>
      </c>
      <c r="F10659">
        <v>1537.616591504835</v>
      </c>
      <c r="G10659">
        <v>0</v>
      </c>
      <c r="H10659">
        <v>0</v>
      </c>
      <c r="I10659">
        <v>0</v>
      </c>
      <c r="J10659">
        <v>6109.6934982914399</v>
      </c>
      <c r="K10659">
        <v>24984.559223981902</v>
      </c>
      <c r="L10659">
        <v>37048.3629437087</v>
      </c>
      <c r="M10659">
        <v>43860.445739980198</v>
      </c>
      <c r="N10659">
        <v>90363.831818214996</v>
      </c>
      <c r="O10659">
        <v>596725.65911914699</v>
      </c>
      <c r="Q10659" t="str">
        <f>VLOOKUP(A10659,Lookup_Tables!$D$2:$E$7,2,FALSE)</f>
        <v>PF</v>
      </c>
      <c r="R10659" t="str">
        <f>IFERROR(VLOOKUP(D10659,Lookup_Tables!$A$2:$B$21,2,FALSE),"All")</f>
        <v>Airport</v>
      </c>
    </row>
    <row r="10660" spans="1:18" hidden="1">
      <c r="A10660">
        <v>4096</v>
      </c>
      <c r="B10660">
        <v>71</v>
      </c>
      <c r="C10660" t="s">
        <v>38</v>
      </c>
      <c r="D10660">
        <v>2</v>
      </c>
      <c r="E10660">
        <v>21246.072606658301</v>
      </c>
      <c r="F10660">
        <v>13217.510444125395</v>
      </c>
      <c r="G10660">
        <v>0</v>
      </c>
      <c r="H10660">
        <v>0</v>
      </c>
      <c r="I10660">
        <v>0</v>
      </c>
      <c r="J10660">
        <v>77297.996545306596</v>
      </c>
      <c r="K10660">
        <v>301669.89402580098</v>
      </c>
      <c r="L10660">
        <v>561684.49212497706</v>
      </c>
      <c r="M10660">
        <v>640672.06080222898</v>
      </c>
      <c r="N10660">
        <v>1151486.47185688</v>
      </c>
      <c r="O10660">
        <v>2752717.64136452</v>
      </c>
      <c r="Q10660" t="str">
        <f>VLOOKUP(A10660,Lookup_Tables!$D$2:$E$7,2,FALSE)</f>
        <v>PF</v>
      </c>
      <c r="R10660" t="str">
        <f>IFERROR(VLOOKUP(D10660,Lookup_Tables!$A$2:$B$21,2,FALSE),"All")</f>
        <v>Bridge</v>
      </c>
    </row>
    <row r="10661" spans="1:18" hidden="1">
      <c r="A10661">
        <v>4096</v>
      </c>
      <c r="B10661">
        <v>71</v>
      </c>
      <c r="C10661" t="s">
        <v>39</v>
      </c>
      <c r="D10661">
        <v>2</v>
      </c>
      <c r="E10661">
        <v>21190.431090218801</v>
      </c>
      <c r="F10661">
        <v>13170.081542690639</v>
      </c>
      <c r="G10661">
        <v>0</v>
      </c>
      <c r="H10661">
        <v>0</v>
      </c>
      <c r="I10661">
        <v>0</v>
      </c>
      <c r="J10661">
        <v>77297.996545306596</v>
      </c>
      <c r="K10661">
        <v>300027.37102485198</v>
      </c>
      <c r="L10661">
        <v>561684.49212497706</v>
      </c>
      <c r="M10661">
        <v>640672.06080222898</v>
      </c>
      <c r="N10661">
        <v>1151486.47185688</v>
      </c>
      <c r="O10661">
        <v>2752717.64136452</v>
      </c>
      <c r="Q10661" t="str">
        <f>VLOOKUP(A10661,Lookup_Tables!$D$2:$E$7,2,FALSE)</f>
        <v>PF</v>
      </c>
      <c r="R10661" t="str">
        <f>IFERROR(VLOOKUP(D10661,Lookup_Tables!$A$2:$B$21,2,FALSE),"All")</f>
        <v>Bridge</v>
      </c>
    </row>
    <row r="10662" spans="1:18" hidden="1">
      <c r="A10662">
        <v>4096</v>
      </c>
      <c r="B10662">
        <v>71</v>
      </c>
      <c r="C10662" t="s">
        <v>38</v>
      </c>
      <c r="D10662">
        <v>3</v>
      </c>
      <c r="E10662">
        <v>4322.0747820072602</v>
      </c>
      <c r="F10662">
        <v>1362.2127843082662</v>
      </c>
      <c r="G10662">
        <v>0</v>
      </c>
      <c r="H10662">
        <v>0</v>
      </c>
      <c r="I10662">
        <v>0</v>
      </c>
      <c r="J10662">
        <v>37661.665578186003</v>
      </c>
      <c r="K10662">
        <v>134972.896049673</v>
      </c>
      <c r="L10662">
        <v>287858.58500719903</v>
      </c>
      <c r="M10662">
        <v>312426.16850636899</v>
      </c>
      <c r="N10662">
        <v>425256.95714981703</v>
      </c>
      <c r="O10662">
        <v>570412.98249901505</v>
      </c>
      <c r="Q10662" t="str">
        <f>VLOOKUP(A10662,Lookup_Tables!$D$2:$E$7,2,FALSE)</f>
        <v>PF</v>
      </c>
      <c r="R10662" t="str">
        <f>IFERROR(VLOOKUP(D10662,Lookup_Tables!$A$2:$B$21,2,FALSE),"All")</f>
        <v>Govt Hosp</v>
      </c>
    </row>
    <row r="10663" spans="1:18" hidden="1">
      <c r="A10663">
        <v>4096</v>
      </c>
      <c r="B10663">
        <v>71</v>
      </c>
      <c r="C10663" t="s">
        <v>39</v>
      </c>
      <c r="D10663">
        <v>3</v>
      </c>
      <c r="E10663">
        <v>4293.4285112320904</v>
      </c>
      <c r="F10663">
        <v>1333.5665135330964</v>
      </c>
      <c r="G10663">
        <v>0</v>
      </c>
      <c r="H10663">
        <v>0</v>
      </c>
      <c r="I10663">
        <v>0</v>
      </c>
      <c r="J10663">
        <v>37661.665578186003</v>
      </c>
      <c r="K10663">
        <v>134972.896049673</v>
      </c>
      <c r="L10663">
        <v>287858.58500719903</v>
      </c>
      <c r="M10663">
        <v>312426.16850636899</v>
      </c>
      <c r="N10663">
        <v>425256.95714981703</v>
      </c>
      <c r="O10663">
        <v>570412.98249901505</v>
      </c>
      <c r="Q10663" t="str">
        <f>VLOOKUP(A10663,Lookup_Tables!$D$2:$E$7,2,FALSE)</f>
        <v>PF</v>
      </c>
      <c r="R10663" t="str">
        <f>IFERROR(VLOOKUP(D10663,Lookup_Tables!$A$2:$B$21,2,FALSE),"All")</f>
        <v>Govt Hosp</v>
      </c>
    </row>
    <row r="10664" spans="1:18" hidden="1">
      <c r="A10664">
        <v>4096</v>
      </c>
      <c r="B10664">
        <v>71</v>
      </c>
      <c r="C10664" t="s">
        <v>38</v>
      </c>
      <c r="D10664">
        <v>4</v>
      </c>
      <c r="E10664">
        <v>3505.6126509512201</v>
      </c>
      <c r="F10664">
        <v>1334.6120902521648</v>
      </c>
      <c r="G10664">
        <v>0</v>
      </c>
      <c r="H10664">
        <v>0</v>
      </c>
      <c r="I10664">
        <v>0</v>
      </c>
      <c r="J10664">
        <v>28925.002118547902</v>
      </c>
      <c r="K10664">
        <v>99729.990474752296</v>
      </c>
      <c r="L10664">
        <v>192924.72805324601</v>
      </c>
      <c r="M10664">
        <v>213272.428683103</v>
      </c>
      <c r="N10664">
        <v>296561.783368089</v>
      </c>
      <c r="O10664">
        <v>467069.21835227398</v>
      </c>
      <c r="Q10664" t="str">
        <f>VLOOKUP(A10664,Lookup_Tables!$D$2:$E$7,2,FALSE)</f>
        <v>PF</v>
      </c>
      <c r="R10664" t="str">
        <f>IFERROR(VLOOKUP(D10664,Lookup_Tables!$A$2:$B$21,2,FALSE),"All")</f>
        <v>Govt Med Fac</v>
      </c>
    </row>
    <row r="10665" spans="1:18" hidden="1">
      <c r="A10665">
        <v>4096</v>
      </c>
      <c r="B10665">
        <v>71</v>
      </c>
      <c r="C10665" t="s">
        <v>39</v>
      </c>
      <c r="D10665">
        <v>4</v>
      </c>
      <c r="E10665">
        <v>3483.70163138523</v>
      </c>
      <c r="F10665">
        <v>1312.9880193546742</v>
      </c>
      <c r="G10665">
        <v>0</v>
      </c>
      <c r="H10665">
        <v>0</v>
      </c>
      <c r="I10665">
        <v>0</v>
      </c>
      <c r="J10665">
        <v>28925.002118547902</v>
      </c>
      <c r="K10665">
        <v>99729.990474752296</v>
      </c>
      <c r="L10665">
        <v>192637.77938474601</v>
      </c>
      <c r="M10665">
        <v>213272.428683103</v>
      </c>
      <c r="N10665">
        <v>296561.783368089</v>
      </c>
      <c r="O10665">
        <v>467069.21835227398</v>
      </c>
      <c r="Q10665" t="str">
        <f>VLOOKUP(A10665,Lookup_Tables!$D$2:$E$7,2,FALSE)</f>
        <v>PF</v>
      </c>
      <c r="R10665" t="str">
        <f>IFERROR(VLOOKUP(D10665,Lookup_Tables!$A$2:$B$21,2,FALSE),"All")</f>
        <v>Govt Med Fac</v>
      </c>
    </row>
    <row r="10666" spans="1:18" hidden="1">
      <c r="A10666">
        <v>4096</v>
      </c>
      <c r="B10666">
        <v>71</v>
      </c>
      <c r="C10666" t="s">
        <v>38</v>
      </c>
      <c r="D10666">
        <v>6</v>
      </c>
      <c r="E10666">
        <v>37.170523527061697</v>
      </c>
      <c r="F10666">
        <v>37.170523527061697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Q10666" t="str">
        <f>VLOOKUP(A10666,Lookup_Tables!$D$2:$E$7,2,FALSE)</f>
        <v>PF</v>
      </c>
      <c r="R10666" t="str">
        <f>IFERROR(VLOOKUP(D10666,Lookup_Tables!$A$2:$B$21,2,FALSE),"All")</f>
        <v>Port</v>
      </c>
    </row>
    <row r="10667" spans="1:18" hidden="1">
      <c r="A10667">
        <v>4096</v>
      </c>
      <c r="B10667">
        <v>71</v>
      </c>
      <c r="C10667" t="s">
        <v>39</v>
      </c>
      <c r="D10667">
        <v>6</v>
      </c>
      <c r="E10667">
        <v>37.170523527061697</v>
      </c>
      <c r="F10667">
        <v>37.170523527061697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Q10667" t="str">
        <f>VLOOKUP(A10667,Lookup_Tables!$D$2:$E$7,2,FALSE)</f>
        <v>PF</v>
      </c>
      <c r="R10667" t="str">
        <f>IFERROR(VLOOKUP(D10667,Lookup_Tables!$A$2:$B$21,2,FALSE),"All")</f>
        <v>Port</v>
      </c>
    </row>
    <row r="10668" spans="1:18" hidden="1">
      <c r="A10668">
        <v>4096</v>
      </c>
      <c r="B10668">
        <v>71</v>
      </c>
      <c r="C10668" t="s">
        <v>38</v>
      </c>
      <c r="D10668">
        <v>9</v>
      </c>
      <c r="E10668">
        <v>2928.0942845951199</v>
      </c>
      <c r="F10668">
        <v>960.97925383397796</v>
      </c>
      <c r="G10668">
        <v>0</v>
      </c>
      <c r="H10668">
        <v>0</v>
      </c>
      <c r="I10668">
        <v>0</v>
      </c>
      <c r="J10668">
        <v>27676.052089711098</v>
      </c>
      <c r="K10668">
        <v>106051.67941298299</v>
      </c>
      <c r="L10668">
        <v>194940.51289380199</v>
      </c>
      <c r="M10668">
        <v>206254.779596231</v>
      </c>
      <c r="N10668">
        <v>251807.084884574</v>
      </c>
      <c r="O10668">
        <v>300838.95582827798</v>
      </c>
      <c r="Q10668" t="str">
        <f>VLOOKUP(A10668,Lookup_Tables!$D$2:$E$7,2,FALSE)</f>
        <v>PF</v>
      </c>
      <c r="R10668" t="str">
        <f>IFERROR(VLOOKUP(D10668,Lookup_Tables!$A$2:$B$21,2,FALSE),"All")</f>
        <v>Pub Admin Bldg</v>
      </c>
    </row>
    <row r="10669" spans="1:18" hidden="1">
      <c r="A10669">
        <v>4096</v>
      </c>
      <c r="B10669">
        <v>71</v>
      </c>
      <c r="C10669" t="s">
        <v>39</v>
      </c>
      <c r="D10669">
        <v>9</v>
      </c>
      <c r="E10669">
        <v>2906.74184252753</v>
      </c>
      <c r="F10669">
        <v>939.62681176638807</v>
      </c>
      <c r="G10669">
        <v>0</v>
      </c>
      <c r="H10669">
        <v>0</v>
      </c>
      <c r="I10669">
        <v>0</v>
      </c>
      <c r="J10669">
        <v>27676.052089711098</v>
      </c>
      <c r="K10669">
        <v>106051.67941298299</v>
      </c>
      <c r="L10669">
        <v>194940.51289380199</v>
      </c>
      <c r="M10669">
        <v>206254.779596231</v>
      </c>
      <c r="N10669">
        <v>251807.084884574</v>
      </c>
      <c r="O10669">
        <v>300838.95582827798</v>
      </c>
      <c r="Q10669" t="str">
        <f>VLOOKUP(A10669,Lookup_Tables!$D$2:$E$7,2,FALSE)</f>
        <v>PF</v>
      </c>
      <c r="R10669" t="str">
        <f>IFERROR(VLOOKUP(D10669,Lookup_Tables!$A$2:$B$21,2,FALSE),"All")</f>
        <v>Pub Admin Bldg</v>
      </c>
    </row>
    <row r="10670" spans="1:18" hidden="1">
      <c r="A10670">
        <v>4096</v>
      </c>
      <c r="B10670">
        <v>71</v>
      </c>
      <c r="C10670" t="s">
        <v>38</v>
      </c>
      <c r="D10670">
        <v>10</v>
      </c>
      <c r="E10670">
        <v>29246.295084448298</v>
      </c>
      <c r="F10670">
        <v>15858.741892277038</v>
      </c>
      <c r="G10670">
        <v>0</v>
      </c>
      <c r="H10670">
        <v>0</v>
      </c>
      <c r="I10670">
        <v>10527.3753134197</v>
      </c>
      <c r="J10670">
        <v>191411.29370550599</v>
      </c>
      <c r="K10670">
        <v>523068.591567203</v>
      </c>
      <c r="L10670">
        <v>986087.89196448703</v>
      </c>
      <c r="M10670">
        <v>1086984.3738061499</v>
      </c>
      <c r="N10670">
        <v>1894562.30432113</v>
      </c>
      <c r="O10670">
        <v>3663113.38429459</v>
      </c>
      <c r="Q10670" t="str">
        <f>VLOOKUP(A10670,Lookup_Tables!$D$2:$E$7,2,FALSE)</f>
        <v>PF</v>
      </c>
      <c r="R10670" t="str">
        <f>IFERROR(VLOOKUP(D10670,Lookup_Tables!$A$2:$B$21,2,FALSE),"All")</f>
        <v>Pub School</v>
      </c>
    </row>
    <row r="10671" spans="1:18" hidden="1">
      <c r="A10671">
        <v>4096</v>
      </c>
      <c r="B10671">
        <v>71</v>
      </c>
      <c r="C10671" t="s">
        <v>39</v>
      </c>
      <c r="D10671">
        <v>10</v>
      </c>
      <c r="E10671">
        <v>29139.206657597701</v>
      </c>
      <c r="F10671">
        <v>15751.65346542644</v>
      </c>
      <c r="G10671">
        <v>0</v>
      </c>
      <c r="H10671">
        <v>0</v>
      </c>
      <c r="I10671">
        <v>10527.3753134197</v>
      </c>
      <c r="J10671">
        <v>191411.29370550599</v>
      </c>
      <c r="K10671">
        <v>523068.591567203</v>
      </c>
      <c r="L10671">
        <v>986087.89196448703</v>
      </c>
      <c r="M10671">
        <v>1086984.3738061499</v>
      </c>
      <c r="N10671">
        <v>1894562.30432113</v>
      </c>
      <c r="O10671">
        <v>3663113.38429459</v>
      </c>
      <c r="Q10671" t="str">
        <f>VLOOKUP(A10671,Lookup_Tables!$D$2:$E$7,2,FALSE)</f>
        <v>PF</v>
      </c>
      <c r="R10671" t="str">
        <f>IFERROR(VLOOKUP(D10671,Lookup_Tables!$A$2:$B$21,2,FALSE),"All")</f>
        <v>Pub School</v>
      </c>
    </row>
    <row r="10672" spans="1:18" hidden="1">
      <c r="A10672">
        <v>4096</v>
      </c>
      <c r="B10672">
        <v>71</v>
      </c>
      <c r="C10672" t="s">
        <v>38</v>
      </c>
      <c r="D10672">
        <v>13</v>
      </c>
      <c r="E10672">
        <v>54231.522118567103</v>
      </c>
      <c r="F10672">
        <v>29768.218975053554</v>
      </c>
      <c r="G10672">
        <v>0</v>
      </c>
      <c r="H10672">
        <v>842.18004935837996</v>
      </c>
      <c r="I10672">
        <v>19787.7474273179</v>
      </c>
      <c r="J10672">
        <v>320383.28891365102</v>
      </c>
      <c r="K10672">
        <v>1143014.99507321</v>
      </c>
      <c r="L10672">
        <v>1945579.6939508701</v>
      </c>
      <c r="M10672">
        <v>2182422.5197925498</v>
      </c>
      <c r="N10672">
        <v>3237945.4242875301</v>
      </c>
      <c r="O10672">
        <v>5726574.0183127504</v>
      </c>
      <c r="Q10672" t="str">
        <f>VLOOKUP(A10672,Lookup_Tables!$D$2:$E$7,2,FALSE)</f>
        <v>PF</v>
      </c>
      <c r="R10672" t="str">
        <f>IFERROR(VLOOKUP(D10672,Lookup_Tables!$A$2:$B$21,2,FALSE),"All")</f>
        <v>Residual Inst</v>
      </c>
    </row>
    <row r="10673" spans="1:18" hidden="1">
      <c r="A10673">
        <v>4096</v>
      </c>
      <c r="B10673">
        <v>71</v>
      </c>
      <c r="C10673" t="s">
        <v>39</v>
      </c>
      <c r="D10673">
        <v>13</v>
      </c>
      <c r="E10673">
        <v>54006.792583535498</v>
      </c>
      <c r="F10673">
        <v>29635.186311288155</v>
      </c>
      <c r="G10673">
        <v>0</v>
      </c>
      <c r="H10673">
        <v>842.18004935837996</v>
      </c>
      <c r="I10673">
        <v>19787.7474273179</v>
      </c>
      <c r="J10673">
        <v>320383.28891365102</v>
      </c>
      <c r="K10673">
        <v>1124675.62081997</v>
      </c>
      <c r="L10673">
        <v>1945579.6939508701</v>
      </c>
      <c r="M10673">
        <v>2182422.5197925498</v>
      </c>
      <c r="N10673">
        <v>3237945.4242875301</v>
      </c>
      <c r="O10673">
        <v>5726574.0183127504</v>
      </c>
      <c r="Q10673" t="str">
        <f>VLOOKUP(A10673,Lookup_Tables!$D$2:$E$7,2,FALSE)</f>
        <v>PF</v>
      </c>
      <c r="R10673" t="str">
        <f>IFERROR(VLOOKUP(D10673,Lookup_Tables!$A$2:$B$21,2,FALSE),"All")</f>
        <v>Residual Inst</v>
      </c>
    </row>
    <row r="10674" spans="1:18" hidden="1">
      <c r="A10674">
        <v>4096</v>
      </c>
      <c r="B10674">
        <v>71</v>
      </c>
      <c r="C10674" t="s">
        <v>38</v>
      </c>
      <c r="D10674">
        <v>14</v>
      </c>
      <c r="E10674">
        <v>36352.661970560999</v>
      </c>
      <c r="F10674">
        <v>26156.740322943882</v>
      </c>
      <c r="G10674">
        <v>0</v>
      </c>
      <c r="H10674">
        <v>0</v>
      </c>
      <c r="I10674">
        <v>2698.8228615521598</v>
      </c>
      <c r="J10674">
        <v>96107.056336764203</v>
      </c>
      <c r="K10674">
        <v>328107.51244575199</v>
      </c>
      <c r="L10674">
        <v>655398.77667204803</v>
      </c>
      <c r="M10674">
        <v>765650.40110178397</v>
      </c>
      <c r="N10674">
        <v>1824277.5752654299</v>
      </c>
      <c r="O10674">
        <v>3547352.0720550502</v>
      </c>
      <c r="Q10674" t="str">
        <f>VLOOKUP(A10674,Lookup_Tables!$D$2:$E$7,2,FALSE)</f>
        <v>PF</v>
      </c>
      <c r="R10674" t="str">
        <f>IFERROR(VLOOKUP(D10674,Lookup_Tables!$A$2:$B$21,2,FALSE),"All")</f>
        <v>Road</v>
      </c>
    </row>
    <row r="10675" spans="1:18" hidden="1">
      <c r="A10675">
        <v>4096</v>
      </c>
      <c r="B10675">
        <v>71</v>
      </c>
      <c r="C10675" t="s">
        <v>39</v>
      </c>
      <c r="D10675">
        <v>14</v>
      </c>
      <c r="E10675">
        <v>36284.7051415854</v>
      </c>
      <c r="F10675">
        <v>26088.783493968283</v>
      </c>
      <c r="G10675">
        <v>0</v>
      </c>
      <c r="H10675">
        <v>0</v>
      </c>
      <c r="I10675">
        <v>2698.8228615521598</v>
      </c>
      <c r="J10675">
        <v>96107.056336764203</v>
      </c>
      <c r="K10675">
        <v>328107.51244575199</v>
      </c>
      <c r="L10675">
        <v>655398.77667204803</v>
      </c>
      <c r="M10675">
        <v>765650.40110178397</v>
      </c>
      <c r="N10675">
        <v>1824277.5752654299</v>
      </c>
      <c r="O10675">
        <v>3547352.0720550502</v>
      </c>
      <c r="Q10675" t="str">
        <f>VLOOKUP(A10675,Lookup_Tables!$D$2:$E$7,2,FALSE)</f>
        <v>PF</v>
      </c>
      <c r="R10675" t="str">
        <f>IFERROR(VLOOKUP(D10675,Lookup_Tables!$A$2:$B$21,2,FALSE),"All")</f>
        <v>Road</v>
      </c>
    </row>
    <row r="10676" spans="1:18" hidden="1">
      <c r="A10676">
        <v>4096</v>
      </c>
      <c r="B10676">
        <v>71</v>
      </c>
      <c r="C10676" t="s">
        <v>38</v>
      </c>
      <c r="D10676">
        <v>15</v>
      </c>
      <c r="E10676">
        <v>4028164.2512596399</v>
      </c>
      <c r="F10676">
        <v>2031531.4935399205</v>
      </c>
      <c r="G10676">
        <v>0</v>
      </c>
      <c r="H10676">
        <v>1025.3793043394601</v>
      </c>
      <c r="I10676">
        <v>361931.58670819702</v>
      </c>
      <c r="J10676">
        <v>15658159.263353501</v>
      </c>
      <c r="K10676">
        <v>95449765.909819096</v>
      </c>
      <c r="L10676">
        <v>171080657.99436</v>
      </c>
      <c r="M10676">
        <v>198207955.75075299</v>
      </c>
      <c r="N10676">
        <v>295252435.635876</v>
      </c>
      <c r="O10676">
        <v>495220741.25689602</v>
      </c>
      <c r="Q10676" t="str">
        <f>VLOOKUP(A10676,Lookup_Tables!$D$2:$E$7,2,FALSE)</f>
        <v>PF</v>
      </c>
      <c r="R10676" t="str">
        <f>IFERROR(VLOOKUP(D10676,Lookup_Tables!$A$2:$B$21,2,FALSE),"All")</f>
        <v>All</v>
      </c>
    </row>
    <row r="10677" spans="1:18" hidden="1">
      <c r="A10677">
        <v>4096</v>
      </c>
      <c r="B10677">
        <v>71</v>
      </c>
      <c r="C10677" t="s">
        <v>39</v>
      </c>
      <c r="D10677">
        <v>15</v>
      </c>
      <c r="E10677">
        <v>4010469.88774999</v>
      </c>
      <c r="F10677">
        <v>2014979.7075027609</v>
      </c>
      <c r="G10677">
        <v>0</v>
      </c>
      <c r="H10677">
        <v>1025.3793043394601</v>
      </c>
      <c r="I10677">
        <v>361931.58670819702</v>
      </c>
      <c r="J10677">
        <v>15658159.263353501</v>
      </c>
      <c r="K10677">
        <v>95221250.415321097</v>
      </c>
      <c r="L10677">
        <v>171080657.99436</v>
      </c>
      <c r="M10677">
        <v>198207955.75075299</v>
      </c>
      <c r="N10677">
        <v>295252435.635876</v>
      </c>
      <c r="O10677">
        <v>495220741.25689602</v>
      </c>
      <c r="Q10677" t="str">
        <f>VLOOKUP(A10677,Lookup_Tables!$D$2:$E$7,2,FALSE)</f>
        <v>PF</v>
      </c>
      <c r="R10677" t="str">
        <f>IFERROR(VLOOKUP(D10677,Lookup_Tables!$A$2:$B$21,2,FALSE),"All")</f>
        <v>All</v>
      </c>
    </row>
    <row r="10678" spans="1:18" hidden="1">
      <c r="A10678">
        <v>4096</v>
      </c>
      <c r="B10678">
        <v>71</v>
      </c>
      <c r="C10678" t="s">
        <v>38</v>
      </c>
      <c r="D10678">
        <v>16</v>
      </c>
      <c r="E10678">
        <v>154410.19082584101</v>
      </c>
      <c r="F10678">
        <v>90278.321291097353</v>
      </c>
      <c r="G10678">
        <v>0</v>
      </c>
      <c r="H10678">
        <v>842.18004935837996</v>
      </c>
      <c r="I10678">
        <v>36064.700659730399</v>
      </c>
      <c r="J10678">
        <v>878701.17139605305</v>
      </c>
      <c r="K10678">
        <v>2654403.5599191501</v>
      </c>
      <c r="L10678">
        <v>4892777.1335688401</v>
      </c>
      <c r="M10678">
        <v>5512740.2268878203</v>
      </c>
      <c r="N10678">
        <v>9226124.9456603304</v>
      </c>
      <c r="O10678">
        <v>16441980.396465501</v>
      </c>
      <c r="Q10678" t="str">
        <f>VLOOKUP(A10678,Lookup_Tables!$D$2:$E$7,2,FALSE)</f>
        <v>PF</v>
      </c>
      <c r="R10678" t="str">
        <f>IFERROR(VLOOKUP(D10678,Lookup_Tables!$A$2:$B$21,2,FALSE),"All")</f>
        <v>Government_Loss</v>
      </c>
    </row>
    <row r="10679" spans="1:18" hidden="1">
      <c r="A10679">
        <v>4096</v>
      </c>
      <c r="B10679">
        <v>71</v>
      </c>
      <c r="C10679" t="s">
        <v>39</v>
      </c>
      <c r="D10679">
        <v>16</v>
      </c>
      <c r="E10679">
        <v>153877.35529088401</v>
      </c>
      <c r="F10679">
        <v>89807.200702469912</v>
      </c>
      <c r="G10679">
        <v>0</v>
      </c>
      <c r="H10679">
        <v>842.18004935837996</v>
      </c>
      <c r="I10679">
        <v>36064.700659730399</v>
      </c>
      <c r="J10679">
        <v>878701.17139605305</v>
      </c>
      <c r="K10679">
        <v>2654403.5599191501</v>
      </c>
      <c r="L10679">
        <v>4831062.1872392902</v>
      </c>
      <c r="M10679">
        <v>5512740.2268878203</v>
      </c>
      <c r="N10679">
        <v>9226124.9456603304</v>
      </c>
      <c r="O10679">
        <v>16441980.396465501</v>
      </c>
      <c r="Q10679" t="str">
        <f>VLOOKUP(A10679,Lookup_Tables!$D$2:$E$7,2,FALSE)</f>
        <v>PF</v>
      </c>
      <c r="R10679" t="str">
        <f>IFERROR(VLOOKUP(D10679,Lookup_Tables!$A$2:$B$21,2,FALSE),"All")</f>
        <v>Government_Loss</v>
      </c>
    </row>
    <row r="10680" spans="1:18" hidden="1">
      <c r="A10680">
        <v>4096</v>
      </c>
      <c r="B10680">
        <v>71</v>
      </c>
      <c r="C10680" t="s">
        <v>38</v>
      </c>
      <c r="D10680">
        <v>17</v>
      </c>
      <c r="E10680">
        <v>279448.27513657999</v>
      </c>
      <c r="F10680">
        <v>147503.5110839011</v>
      </c>
      <c r="G10680">
        <v>0</v>
      </c>
      <c r="H10680">
        <v>235.837239998076</v>
      </c>
      <c r="I10680">
        <v>31756.475844193501</v>
      </c>
      <c r="J10680">
        <v>1066575.9630485801</v>
      </c>
      <c r="K10680">
        <v>6095688.1117860498</v>
      </c>
      <c r="L10680">
        <v>11185556.5516665</v>
      </c>
      <c r="M10680">
        <v>12608981.829167999</v>
      </c>
      <c r="N10680">
        <v>20171898.9275444</v>
      </c>
      <c r="O10680">
        <v>33800152.904595502</v>
      </c>
      <c r="Q10680" t="str">
        <f>VLOOKUP(A10680,Lookup_Tables!$D$2:$E$7,2,FALSE)</f>
        <v>PF</v>
      </c>
      <c r="R10680" t="str">
        <f>IFERROR(VLOOKUP(D10680,Lookup_Tables!$A$2:$B$21,2,FALSE),"All")</f>
        <v>Emergency_Loss</v>
      </c>
    </row>
    <row r="10681" spans="1:18" hidden="1">
      <c r="A10681">
        <v>4096</v>
      </c>
      <c r="B10681">
        <v>71</v>
      </c>
      <c r="C10681" t="s">
        <v>39</v>
      </c>
      <c r="D10681">
        <v>17</v>
      </c>
      <c r="E10681">
        <v>278296.73961990798</v>
      </c>
      <c r="F10681">
        <v>146433.72856788794</v>
      </c>
      <c r="G10681">
        <v>0</v>
      </c>
      <c r="H10681">
        <v>235.837239998076</v>
      </c>
      <c r="I10681">
        <v>31756.475844193501</v>
      </c>
      <c r="J10681">
        <v>1066575.9630485801</v>
      </c>
      <c r="K10681">
        <v>6087800.8260510601</v>
      </c>
      <c r="L10681">
        <v>11143239.9796826</v>
      </c>
      <c r="M10681">
        <v>12608981.829167999</v>
      </c>
      <c r="N10681">
        <v>20171898.9275444</v>
      </c>
      <c r="O10681">
        <v>33800152.904595502</v>
      </c>
      <c r="Q10681" t="str">
        <f>VLOOKUP(A10681,Lookup_Tables!$D$2:$E$7,2,FALSE)</f>
        <v>PF</v>
      </c>
      <c r="R10681" t="str">
        <f>IFERROR(VLOOKUP(D10681,Lookup_Tables!$A$2:$B$21,2,FALSE),"All")</f>
        <v>Emergency_Loss</v>
      </c>
    </row>
    <row r="10682" spans="1:18" hidden="1">
      <c r="A10682">
        <v>4096</v>
      </c>
      <c r="B10682">
        <v>71</v>
      </c>
      <c r="C10682" t="s">
        <v>38</v>
      </c>
      <c r="D10682">
        <v>18</v>
      </c>
      <c r="E10682">
        <v>433858.46596242097</v>
      </c>
      <c r="F10682">
        <v>236904.96959823387</v>
      </c>
      <c r="G10682">
        <v>0</v>
      </c>
      <c r="H10682">
        <v>1079.8952627875599</v>
      </c>
      <c r="I10682">
        <v>74677.604012523894</v>
      </c>
      <c r="J10682">
        <v>1906842.4282676801</v>
      </c>
      <c r="K10682">
        <v>8687683.7074289303</v>
      </c>
      <c r="L10682">
        <v>16210332.239138899</v>
      </c>
      <c r="M10682">
        <v>18570678.435581099</v>
      </c>
      <c r="N10682">
        <v>28369606.993430499</v>
      </c>
      <c r="O10682">
        <v>51722456.997374199</v>
      </c>
      <c r="Q10682" t="str">
        <f>VLOOKUP(A10682,Lookup_Tables!$D$2:$E$7,2,FALSE)</f>
        <v>PF</v>
      </c>
      <c r="R10682" t="str">
        <f>IFERROR(VLOOKUP(D10682,Lookup_Tables!$A$2:$B$21,2,FALSE),"All")</f>
        <v>Govt_Plus_Emergency</v>
      </c>
    </row>
    <row r="10683" spans="1:18" hidden="1">
      <c r="A10683">
        <v>4096</v>
      </c>
      <c r="B10683">
        <v>71</v>
      </c>
      <c r="C10683" t="s">
        <v>39</v>
      </c>
      <c r="D10683">
        <v>18</v>
      </c>
      <c r="E10683">
        <v>432172.103537291</v>
      </c>
      <c r="F10683">
        <v>235618.67674084957</v>
      </c>
      <c r="G10683">
        <v>0</v>
      </c>
      <c r="H10683">
        <v>1079.8952627875599</v>
      </c>
      <c r="I10683">
        <v>74677.604012523894</v>
      </c>
      <c r="J10683">
        <v>1906842.4282676801</v>
      </c>
      <c r="K10683">
        <v>8664238.5009199698</v>
      </c>
      <c r="L10683">
        <v>15927488.703938</v>
      </c>
      <c r="M10683">
        <v>18570678.435581099</v>
      </c>
      <c r="N10683">
        <v>28369606.993430499</v>
      </c>
      <c r="O10683">
        <v>51722456.997374199</v>
      </c>
      <c r="Q10683" t="str">
        <f>VLOOKUP(A10683,Lookup_Tables!$D$2:$E$7,2,FALSE)</f>
        <v>PF</v>
      </c>
      <c r="R10683" t="str">
        <f>IFERROR(VLOOKUP(D10683,Lookup_Tables!$A$2:$B$21,2,FALSE),"All")</f>
        <v>Govt_Plus_Emergency</v>
      </c>
    </row>
    <row r="10684" spans="1:18" hidden="1">
      <c r="A10684">
        <v>4096</v>
      </c>
      <c r="B10684">
        <v>72</v>
      </c>
      <c r="C10684" t="s">
        <v>38</v>
      </c>
      <c r="D10684">
        <v>0</v>
      </c>
      <c r="E10684">
        <v>13633496.223821299</v>
      </c>
      <c r="F10684">
        <v>3634179.2967293207</v>
      </c>
      <c r="G10684">
        <v>4860629.3564398903</v>
      </c>
      <c r="H10684">
        <v>59598671.940290399</v>
      </c>
      <c r="I10684">
        <v>86761486.689020097</v>
      </c>
      <c r="J10684">
        <v>202580552.903566</v>
      </c>
      <c r="K10684">
        <v>410181867.88861799</v>
      </c>
      <c r="L10684">
        <v>658485329.43781602</v>
      </c>
      <c r="M10684">
        <v>724463623.26862502</v>
      </c>
      <c r="N10684">
        <v>875573099.47814095</v>
      </c>
      <c r="O10684">
        <v>1093834410.19414</v>
      </c>
      <c r="Q10684" t="str">
        <f>VLOOKUP(A10684,Lookup_Tables!$D$2:$E$7,2,FALSE)</f>
        <v>PF</v>
      </c>
      <c r="R10684" t="str">
        <f>IFERROR(VLOOKUP(D10684,Lookup_Tables!$A$2:$B$21,2,FALSE),"All")</f>
        <v>Private Assets</v>
      </c>
    </row>
    <row r="10685" spans="1:18" hidden="1">
      <c r="A10685">
        <v>4096</v>
      </c>
      <c r="B10685">
        <v>72</v>
      </c>
      <c r="C10685" t="s">
        <v>39</v>
      </c>
      <c r="D10685">
        <v>0</v>
      </c>
      <c r="E10685">
        <v>13442775.1992823</v>
      </c>
      <c r="F10685">
        <v>3641612.1543914787</v>
      </c>
      <c r="G10685">
        <v>4494158.6554241199</v>
      </c>
      <c r="H10685">
        <v>58659270.8889274</v>
      </c>
      <c r="I10685">
        <v>83927157.1585861</v>
      </c>
      <c r="J10685">
        <v>201327285.588148</v>
      </c>
      <c r="K10685">
        <v>401117378.33753097</v>
      </c>
      <c r="L10685">
        <v>658485329.43781602</v>
      </c>
      <c r="M10685">
        <v>716772637.90731502</v>
      </c>
      <c r="N10685">
        <v>874742484.79658496</v>
      </c>
      <c r="O10685">
        <v>1035790204.13283</v>
      </c>
      <c r="Q10685" t="str">
        <f>VLOOKUP(A10685,Lookup_Tables!$D$2:$E$7,2,FALSE)</f>
        <v>PF</v>
      </c>
      <c r="R10685" t="str">
        <f>IFERROR(VLOOKUP(D10685,Lookup_Tables!$A$2:$B$21,2,FALSE),"All")</f>
        <v>Private Assets</v>
      </c>
    </row>
    <row r="10686" spans="1:18" hidden="1">
      <c r="A10686">
        <v>4096</v>
      </c>
      <c r="B10686">
        <v>72</v>
      </c>
      <c r="C10686" t="s">
        <v>38</v>
      </c>
      <c r="D10686">
        <v>1</v>
      </c>
      <c r="E10686">
        <v>7133.9828795655803</v>
      </c>
      <c r="F10686">
        <v>1471.0612225587256</v>
      </c>
      <c r="G10686">
        <v>0</v>
      </c>
      <c r="H10686">
        <v>43113.133189545297</v>
      </c>
      <c r="I10686">
        <v>72029.356833599493</v>
      </c>
      <c r="J10686">
        <v>142097.68850281599</v>
      </c>
      <c r="K10686">
        <v>247693.84423038599</v>
      </c>
      <c r="L10686">
        <v>303307.04619950597</v>
      </c>
      <c r="M10686">
        <v>313114.08758032997</v>
      </c>
      <c r="N10686">
        <v>397867.29389358201</v>
      </c>
      <c r="O10686">
        <v>428260.81958213402</v>
      </c>
      <c r="Q10686" t="str">
        <f>VLOOKUP(A10686,Lookup_Tables!$D$2:$E$7,2,FALSE)</f>
        <v>PF</v>
      </c>
      <c r="R10686" t="str">
        <f>IFERROR(VLOOKUP(D10686,Lookup_Tables!$A$2:$B$21,2,FALSE),"All")</f>
        <v>Airport</v>
      </c>
    </row>
    <row r="10687" spans="1:18" hidden="1">
      <c r="A10687">
        <v>4096</v>
      </c>
      <c r="B10687">
        <v>72</v>
      </c>
      <c r="C10687" t="s">
        <v>39</v>
      </c>
      <c r="D10687">
        <v>1</v>
      </c>
      <c r="E10687">
        <v>7079.5938154261603</v>
      </c>
      <c r="F10687">
        <v>1431.6230820274286</v>
      </c>
      <c r="G10687">
        <v>0</v>
      </c>
      <c r="H10687">
        <v>43113.133189545297</v>
      </c>
      <c r="I10687">
        <v>72029.356833599493</v>
      </c>
      <c r="J10687">
        <v>142097.68850281599</v>
      </c>
      <c r="K10687">
        <v>247693.84423038599</v>
      </c>
      <c r="L10687">
        <v>303307.04619950597</v>
      </c>
      <c r="M10687">
        <v>313114.08758032997</v>
      </c>
      <c r="N10687">
        <v>388311.75065241201</v>
      </c>
      <c r="O10687">
        <v>422865.43921518099</v>
      </c>
      <c r="Q10687" t="str">
        <f>VLOOKUP(A10687,Lookup_Tables!$D$2:$E$7,2,FALSE)</f>
        <v>PF</v>
      </c>
      <c r="R10687" t="str">
        <f>IFERROR(VLOOKUP(D10687,Lookup_Tables!$A$2:$B$21,2,FALSE),"All")</f>
        <v>Airport</v>
      </c>
    </row>
    <row r="10688" spans="1:18" hidden="1">
      <c r="A10688">
        <v>4096</v>
      </c>
      <c r="B10688">
        <v>72</v>
      </c>
      <c r="C10688" t="s">
        <v>38</v>
      </c>
      <c r="D10688">
        <v>2</v>
      </c>
      <c r="E10688">
        <v>801338.26379229</v>
      </c>
      <c r="F10688">
        <v>200826.78186175774</v>
      </c>
      <c r="G10688">
        <v>0</v>
      </c>
      <c r="H10688">
        <v>1815648.9627217299</v>
      </c>
      <c r="I10688">
        <v>3541164.8212485602</v>
      </c>
      <c r="J10688">
        <v>12470462.823070699</v>
      </c>
      <c r="K10688">
        <v>26545632.102505099</v>
      </c>
      <c r="L10688">
        <v>46800472.697132997</v>
      </c>
      <c r="M10688">
        <v>50788171.318941303</v>
      </c>
      <c r="N10688">
        <v>60929278.506185301</v>
      </c>
      <c r="O10688">
        <v>74452747.729692698</v>
      </c>
      <c r="Q10688" t="str">
        <f>VLOOKUP(A10688,Lookup_Tables!$D$2:$E$7,2,FALSE)</f>
        <v>PF</v>
      </c>
      <c r="R10688" t="str">
        <f>IFERROR(VLOOKUP(D10688,Lookup_Tables!$A$2:$B$21,2,FALSE),"All")</f>
        <v>Bridge</v>
      </c>
    </row>
    <row r="10689" spans="1:18" hidden="1">
      <c r="A10689">
        <v>4096</v>
      </c>
      <c r="B10689">
        <v>72</v>
      </c>
      <c r="C10689" t="s">
        <v>39</v>
      </c>
      <c r="D10689">
        <v>2</v>
      </c>
      <c r="E10689">
        <v>795693.103239374</v>
      </c>
      <c r="F10689">
        <v>197957.17816511274</v>
      </c>
      <c r="G10689">
        <v>0</v>
      </c>
      <c r="H10689">
        <v>1815648.9627217299</v>
      </c>
      <c r="I10689">
        <v>3461393.1901085898</v>
      </c>
      <c r="J10689">
        <v>12395107.4792614</v>
      </c>
      <c r="K10689">
        <v>26504181.0810415</v>
      </c>
      <c r="L10689">
        <v>46800472.697132997</v>
      </c>
      <c r="M10689">
        <v>50657930.662977301</v>
      </c>
      <c r="N10689">
        <v>60798570.294309199</v>
      </c>
      <c r="O10689">
        <v>74092810.425264299</v>
      </c>
      <c r="Q10689" t="str">
        <f>VLOOKUP(A10689,Lookup_Tables!$D$2:$E$7,2,FALSE)</f>
        <v>PF</v>
      </c>
      <c r="R10689" t="str">
        <f>IFERROR(VLOOKUP(D10689,Lookup_Tables!$A$2:$B$21,2,FALSE),"All")</f>
        <v>Bridge</v>
      </c>
    </row>
    <row r="10690" spans="1:18" hidden="1">
      <c r="A10690">
        <v>4096</v>
      </c>
      <c r="B10690">
        <v>72</v>
      </c>
      <c r="C10690" t="s">
        <v>38</v>
      </c>
      <c r="D10690">
        <v>3</v>
      </c>
      <c r="E10690">
        <v>65741.067641512796</v>
      </c>
      <c r="F10690">
        <v>16224.217698110202</v>
      </c>
      <c r="G10690">
        <v>0</v>
      </c>
      <c r="H10690">
        <v>423193.308006529</v>
      </c>
      <c r="I10690">
        <v>573631.26703199104</v>
      </c>
      <c r="J10690">
        <v>1060140.5447662801</v>
      </c>
      <c r="K10690">
        <v>1994204.86290113</v>
      </c>
      <c r="L10690">
        <v>2821837.5993536999</v>
      </c>
      <c r="M10690">
        <v>3195301.9426818802</v>
      </c>
      <c r="N10690">
        <v>4212986.2850221796</v>
      </c>
      <c r="O10690">
        <v>5049287.2991509596</v>
      </c>
      <c r="Q10690" t="str">
        <f>VLOOKUP(A10690,Lookup_Tables!$D$2:$E$7,2,FALSE)</f>
        <v>PF</v>
      </c>
      <c r="R10690" t="str">
        <f>IFERROR(VLOOKUP(D10690,Lookup_Tables!$A$2:$B$21,2,FALSE),"All")</f>
        <v>Govt Hosp</v>
      </c>
    </row>
    <row r="10691" spans="1:18" hidden="1">
      <c r="A10691">
        <v>4096</v>
      </c>
      <c r="B10691">
        <v>72</v>
      </c>
      <c r="C10691" t="s">
        <v>39</v>
      </c>
      <c r="D10691">
        <v>3</v>
      </c>
      <c r="E10691">
        <v>65126.066971367101</v>
      </c>
      <c r="F10691">
        <v>15958.3410127678</v>
      </c>
      <c r="G10691">
        <v>0</v>
      </c>
      <c r="H10691">
        <v>421279.05137578398</v>
      </c>
      <c r="I10691">
        <v>571630.01353829901</v>
      </c>
      <c r="J10691">
        <v>1048989.5772029799</v>
      </c>
      <c r="K10691">
        <v>1994204.86290113</v>
      </c>
      <c r="L10691">
        <v>2809858.6788945599</v>
      </c>
      <c r="M10691">
        <v>3195301.9426818802</v>
      </c>
      <c r="N10691">
        <v>4212986.2850221796</v>
      </c>
      <c r="O10691">
        <v>4863097.0009373398</v>
      </c>
      <c r="Q10691" t="str">
        <f>VLOOKUP(A10691,Lookup_Tables!$D$2:$E$7,2,FALSE)</f>
        <v>PF</v>
      </c>
      <c r="R10691" t="str">
        <f>IFERROR(VLOOKUP(D10691,Lookup_Tables!$A$2:$B$21,2,FALSE),"All")</f>
        <v>Govt Hosp</v>
      </c>
    </row>
    <row r="10692" spans="1:18" hidden="1">
      <c r="A10692">
        <v>4096</v>
      </c>
      <c r="B10692">
        <v>72</v>
      </c>
      <c r="C10692" t="s">
        <v>38</v>
      </c>
      <c r="D10692">
        <v>4</v>
      </c>
      <c r="E10692">
        <v>25659.047234019101</v>
      </c>
      <c r="F10692">
        <v>6265.0305751859632</v>
      </c>
      <c r="G10692">
        <v>0</v>
      </c>
      <c r="H10692">
        <v>50648.453229576196</v>
      </c>
      <c r="I10692">
        <v>98045.716355040902</v>
      </c>
      <c r="J10692">
        <v>345854.96513365401</v>
      </c>
      <c r="K10692">
        <v>876583.43204916804</v>
      </c>
      <c r="L10692">
        <v>1608725.4587445599</v>
      </c>
      <c r="M10692">
        <v>1788178.9649039099</v>
      </c>
      <c r="N10692">
        <v>2118205.1187313199</v>
      </c>
      <c r="O10692">
        <v>2604328.9250268801</v>
      </c>
      <c r="Q10692" t="str">
        <f>VLOOKUP(A10692,Lookup_Tables!$D$2:$E$7,2,FALSE)</f>
        <v>PF</v>
      </c>
      <c r="R10692" t="str">
        <f>IFERROR(VLOOKUP(D10692,Lookup_Tables!$A$2:$B$21,2,FALSE),"All")</f>
        <v>Govt Med Fac</v>
      </c>
    </row>
    <row r="10693" spans="1:18" hidden="1">
      <c r="A10693">
        <v>4096</v>
      </c>
      <c r="B10693">
        <v>72</v>
      </c>
      <c r="C10693" t="s">
        <v>39</v>
      </c>
      <c r="D10693">
        <v>4</v>
      </c>
      <c r="E10693">
        <v>25560.671650512199</v>
      </c>
      <c r="F10693">
        <v>6205.2723128537036</v>
      </c>
      <c r="G10693">
        <v>0</v>
      </c>
      <c r="H10693">
        <v>50413.2201307539</v>
      </c>
      <c r="I10693">
        <v>98045.716355040902</v>
      </c>
      <c r="J10693">
        <v>345854.96513365401</v>
      </c>
      <c r="K10693">
        <v>876583.43204916804</v>
      </c>
      <c r="L10693">
        <v>1608725.4587445599</v>
      </c>
      <c r="M10693">
        <v>1788178.9649039099</v>
      </c>
      <c r="N10693">
        <v>2118205.1187313199</v>
      </c>
      <c r="O10693">
        <v>2567279.8252951601</v>
      </c>
      <c r="Q10693" t="str">
        <f>VLOOKUP(A10693,Lookup_Tables!$D$2:$E$7,2,FALSE)</f>
        <v>PF</v>
      </c>
      <c r="R10693" t="str">
        <f>IFERROR(VLOOKUP(D10693,Lookup_Tables!$A$2:$B$21,2,FALSE),"All")</f>
        <v>Govt Med Fac</v>
      </c>
    </row>
    <row r="10694" spans="1:18" hidden="1">
      <c r="A10694">
        <v>4096</v>
      </c>
      <c r="B10694">
        <v>72</v>
      </c>
      <c r="C10694" t="s">
        <v>38</v>
      </c>
      <c r="D10694">
        <v>6</v>
      </c>
      <c r="E10694">
        <v>2662.7092252135799</v>
      </c>
      <c r="F10694">
        <v>761.92838767794137</v>
      </c>
      <c r="G10694">
        <v>0</v>
      </c>
      <c r="H10694">
        <v>0</v>
      </c>
      <c r="I10694">
        <v>0</v>
      </c>
      <c r="J10694">
        <v>4771.1468480917301</v>
      </c>
      <c r="K10694">
        <v>72690.618747644607</v>
      </c>
      <c r="L10694">
        <v>188609.602621183</v>
      </c>
      <c r="M10694">
        <v>229284.01381792201</v>
      </c>
      <c r="N10694">
        <v>344454.186860986</v>
      </c>
      <c r="O10694">
        <v>497984.45819848502</v>
      </c>
      <c r="Q10694" t="str">
        <f>VLOOKUP(A10694,Lookup_Tables!$D$2:$E$7,2,FALSE)</f>
        <v>PF</v>
      </c>
      <c r="R10694" t="str">
        <f>IFERROR(VLOOKUP(D10694,Lookup_Tables!$A$2:$B$21,2,FALSE),"All")</f>
        <v>Port</v>
      </c>
    </row>
    <row r="10695" spans="1:18" hidden="1">
      <c r="A10695">
        <v>4096</v>
      </c>
      <c r="B10695">
        <v>72</v>
      </c>
      <c r="C10695" t="s">
        <v>39</v>
      </c>
      <c r="D10695">
        <v>6</v>
      </c>
      <c r="E10695">
        <v>2661.38460319456</v>
      </c>
      <c r="F10695">
        <v>760.60376565892147</v>
      </c>
      <c r="G10695">
        <v>0</v>
      </c>
      <c r="H10695">
        <v>0</v>
      </c>
      <c r="I10695">
        <v>0</v>
      </c>
      <c r="J10695">
        <v>4771.1468480917301</v>
      </c>
      <c r="K10695">
        <v>72690.618747644607</v>
      </c>
      <c r="L10695">
        <v>188609.602621183</v>
      </c>
      <c r="M10695">
        <v>229284.01381792201</v>
      </c>
      <c r="N10695">
        <v>344454.186860986</v>
      </c>
      <c r="O10695">
        <v>497984.45819848502</v>
      </c>
      <c r="Q10695" t="str">
        <f>VLOOKUP(A10695,Lookup_Tables!$D$2:$E$7,2,FALSE)</f>
        <v>PF</v>
      </c>
      <c r="R10695" t="str">
        <f>IFERROR(VLOOKUP(D10695,Lookup_Tables!$A$2:$B$21,2,FALSE),"All")</f>
        <v>Port</v>
      </c>
    </row>
    <row r="10696" spans="1:18" hidden="1">
      <c r="A10696">
        <v>4096</v>
      </c>
      <c r="B10696">
        <v>72</v>
      </c>
      <c r="C10696" t="s">
        <v>38</v>
      </c>
      <c r="D10696">
        <v>9</v>
      </c>
      <c r="E10696">
        <v>4080.2631382065902</v>
      </c>
      <c r="F10696">
        <v>862.46997675485363</v>
      </c>
      <c r="G10696">
        <v>0</v>
      </c>
      <c r="H10696">
        <v>23700.004395830401</v>
      </c>
      <c r="I10696">
        <v>41421.329299290803</v>
      </c>
      <c r="J10696">
        <v>83051.454208212701</v>
      </c>
      <c r="K10696">
        <v>132925.76524204601</v>
      </c>
      <c r="L10696">
        <v>173111.033341245</v>
      </c>
      <c r="M10696">
        <v>184033.91223743901</v>
      </c>
      <c r="N10696">
        <v>216182.74483221301</v>
      </c>
      <c r="O10696">
        <v>255003.82961938001</v>
      </c>
      <c r="Q10696" t="str">
        <f>VLOOKUP(A10696,Lookup_Tables!$D$2:$E$7,2,FALSE)</f>
        <v>PF</v>
      </c>
      <c r="R10696" t="str">
        <f>IFERROR(VLOOKUP(D10696,Lookup_Tables!$A$2:$B$21,2,FALSE),"All")</f>
        <v>Pub Admin Bldg</v>
      </c>
    </row>
    <row r="10697" spans="1:18" hidden="1">
      <c r="A10697">
        <v>4096</v>
      </c>
      <c r="B10697">
        <v>72</v>
      </c>
      <c r="C10697" t="s">
        <v>39</v>
      </c>
      <c r="D10697">
        <v>9</v>
      </c>
      <c r="E10697">
        <v>4050.10934001022</v>
      </c>
      <c r="F10697">
        <v>849.19403355306122</v>
      </c>
      <c r="G10697">
        <v>0</v>
      </c>
      <c r="H10697">
        <v>23700.004395830401</v>
      </c>
      <c r="I10697">
        <v>41421.329299290803</v>
      </c>
      <c r="J10697">
        <v>82845.317595870394</v>
      </c>
      <c r="K10697">
        <v>132925.76524204601</v>
      </c>
      <c r="L10697">
        <v>172491.676197308</v>
      </c>
      <c r="M10697">
        <v>184033.91223743901</v>
      </c>
      <c r="N10697">
        <v>212343.86906237001</v>
      </c>
      <c r="O10697">
        <v>244645.57366200499</v>
      </c>
      <c r="Q10697" t="str">
        <f>VLOOKUP(A10697,Lookup_Tables!$D$2:$E$7,2,FALSE)</f>
        <v>PF</v>
      </c>
      <c r="R10697" t="str">
        <f>IFERROR(VLOOKUP(D10697,Lookup_Tables!$A$2:$B$21,2,FALSE),"All")</f>
        <v>Pub Admin Bldg</v>
      </c>
    </row>
    <row r="10698" spans="1:18" hidden="1">
      <c r="A10698">
        <v>4096</v>
      </c>
      <c r="B10698">
        <v>72</v>
      </c>
      <c r="C10698" t="s">
        <v>38</v>
      </c>
      <c r="D10698">
        <v>10</v>
      </c>
      <c r="E10698">
        <v>492330.62658281502</v>
      </c>
      <c r="F10698">
        <v>132628.4547064334</v>
      </c>
      <c r="G10698">
        <v>214171.23577993599</v>
      </c>
      <c r="H10698">
        <v>2500992.7665134999</v>
      </c>
      <c r="I10698">
        <v>3519082.5239501698</v>
      </c>
      <c r="J10698">
        <v>7568700.3387920698</v>
      </c>
      <c r="K10698">
        <v>14792761.632230701</v>
      </c>
      <c r="L10698">
        <v>22071391.926703401</v>
      </c>
      <c r="M10698">
        <v>23644741.0612664</v>
      </c>
      <c r="N10698">
        <v>28582165.838048302</v>
      </c>
      <c r="O10698">
        <v>35663664.257433698</v>
      </c>
      <c r="Q10698" t="str">
        <f>VLOOKUP(A10698,Lookup_Tables!$D$2:$E$7,2,FALSE)</f>
        <v>PF</v>
      </c>
      <c r="R10698" t="str">
        <f>IFERROR(VLOOKUP(D10698,Lookup_Tables!$A$2:$B$21,2,FALSE),"All")</f>
        <v>Pub School</v>
      </c>
    </row>
    <row r="10699" spans="1:18" hidden="1">
      <c r="A10699">
        <v>4096</v>
      </c>
      <c r="B10699">
        <v>72</v>
      </c>
      <c r="C10699" t="s">
        <v>39</v>
      </c>
      <c r="D10699">
        <v>10</v>
      </c>
      <c r="E10699">
        <v>483921.712313817</v>
      </c>
      <c r="F10699">
        <v>130825.03429266775</v>
      </c>
      <c r="G10699">
        <v>204684.35630063401</v>
      </c>
      <c r="H10699">
        <v>2410037.57686025</v>
      </c>
      <c r="I10699">
        <v>3412140.1792122601</v>
      </c>
      <c r="J10699">
        <v>7460173.7916057901</v>
      </c>
      <c r="K10699">
        <v>14683295.472098</v>
      </c>
      <c r="L10699">
        <v>22071391.926703401</v>
      </c>
      <c r="M10699">
        <v>23391705.9438533</v>
      </c>
      <c r="N10699">
        <v>28582165.838048302</v>
      </c>
      <c r="O10699">
        <v>33798315.485881902</v>
      </c>
      <c r="Q10699" t="str">
        <f>VLOOKUP(A10699,Lookup_Tables!$D$2:$E$7,2,FALSE)</f>
        <v>PF</v>
      </c>
      <c r="R10699" t="str">
        <f>IFERROR(VLOOKUP(D10699,Lookup_Tables!$A$2:$B$21,2,FALSE),"All")</f>
        <v>Pub School</v>
      </c>
    </row>
    <row r="10700" spans="1:18" hidden="1">
      <c r="A10700">
        <v>4096</v>
      </c>
      <c r="B10700">
        <v>72</v>
      </c>
      <c r="C10700" t="s">
        <v>38</v>
      </c>
      <c r="D10700">
        <v>11</v>
      </c>
      <c r="E10700">
        <v>950128.90580564702</v>
      </c>
      <c r="F10700">
        <v>250068.57895116648</v>
      </c>
      <c r="G10700">
        <v>0</v>
      </c>
      <c r="H10700">
        <v>0</v>
      </c>
      <c r="I10700">
        <v>885289.54084676504</v>
      </c>
      <c r="J10700">
        <v>8700802.1371713392</v>
      </c>
      <c r="K10700">
        <v>37408855.864940301</v>
      </c>
      <c r="L10700">
        <v>70669330.189742103</v>
      </c>
      <c r="M10700">
        <v>76335574.724370196</v>
      </c>
      <c r="N10700">
        <v>92017037.298577398</v>
      </c>
      <c r="O10700">
        <v>98846651.627347499</v>
      </c>
      <c r="Q10700" t="str">
        <f>VLOOKUP(A10700,Lookup_Tables!$D$2:$E$7,2,FALSE)</f>
        <v>PF</v>
      </c>
      <c r="R10700" t="str">
        <f>IFERROR(VLOOKUP(D10700,Lookup_Tables!$A$2:$B$21,2,FALSE),"All")</f>
        <v>Pub Univ</v>
      </c>
    </row>
    <row r="10701" spans="1:18" hidden="1">
      <c r="A10701">
        <v>4096</v>
      </c>
      <c r="B10701">
        <v>72</v>
      </c>
      <c r="C10701" t="s">
        <v>39</v>
      </c>
      <c r="D10701">
        <v>11</v>
      </c>
      <c r="E10701">
        <v>947619.815081198</v>
      </c>
      <c r="F10701">
        <v>251606.5174140142</v>
      </c>
      <c r="G10701">
        <v>0</v>
      </c>
      <c r="H10701">
        <v>0</v>
      </c>
      <c r="I10701">
        <v>885289.54084676504</v>
      </c>
      <c r="J10701">
        <v>8700802.1371713392</v>
      </c>
      <c r="K10701">
        <v>36928180.250793204</v>
      </c>
      <c r="L10701">
        <v>70669330.189742103</v>
      </c>
      <c r="M10701">
        <v>76335574.724370196</v>
      </c>
      <c r="N10701">
        <v>91587491.232407495</v>
      </c>
      <c r="O10701">
        <v>97632546.576956004</v>
      </c>
      <c r="Q10701" t="str">
        <f>VLOOKUP(A10701,Lookup_Tables!$D$2:$E$7,2,FALSE)</f>
        <v>PF</v>
      </c>
      <c r="R10701" t="str">
        <f>IFERROR(VLOOKUP(D10701,Lookup_Tables!$A$2:$B$21,2,FALSE),"All")</f>
        <v>Pub Univ</v>
      </c>
    </row>
    <row r="10702" spans="1:18" hidden="1">
      <c r="A10702">
        <v>4096</v>
      </c>
      <c r="B10702">
        <v>72</v>
      </c>
      <c r="C10702" t="s">
        <v>38</v>
      </c>
      <c r="D10702">
        <v>13</v>
      </c>
      <c r="E10702">
        <v>279065.89000232302</v>
      </c>
      <c r="F10702">
        <v>79013.713568612962</v>
      </c>
      <c r="G10702">
        <v>131652.982611018</v>
      </c>
      <c r="H10702">
        <v>974814.90330017603</v>
      </c>
      <c r="I10702">
        <v>1479932.7100553301</v>
      </c>
      <c r="J10702">
        <v>3893870.9316408802</v>
      </c>
      <c r="K10702">
        <v>8388137.1366722099</v>
      </c>
      <c r="L10702">
        <v>13815549.5376528</v>
      </c>
      <c r="M10702">
        <v>15031096.260021901</v>
      </c>
      <c r="N10702">
        <v>18398128.436123598</v>
      </c>
      <c r="O10702">
        <v>22766531.511112701</v>
      </c>
      <c r="Q10702" t="str">
        <f>VLOOKUP(A10702,Lookup_Tables!$D$2:$E$7,2,FALSE)</f>
        <v>PF</v>
      </c>
      <c r="R10702" t="str">
        <f>IFERROR(VLOOKUP(D10702,Lookup_Tables!$A$2:$B$21,2,FALSE),"All")</f>
        <v>Residual Inst</v>
      </c>
    </row>
    <row r="10703" spans="1:18" hidden="1">
      <c r="A10703">
        <v>4096</v>
      </c>
      <c r="B10703">
        <v>72</v>
      </c>
      <c r="C10703" t="s">
        <v>39</v>
      </c>
      <c r="D10703">
        <v>13</v>
      </c>
      <c r="E10703">
        <v>273632.73263515998</v>
      </c>
      <c r="F10703">
        <v>77352.944048978097</v>
      </c>
      <c r="G10703">
        <v>112879.83583150701</v>
      </c>
      <c r="H10703">
        <v>950133.459854129</v>
      </c>
      <c r="I10703">
        <v>1417234.39760154</v>
      </c>
      <c r="J10703">
        <v>3856078.9497028398</v>
      </c>
      <c r="K10703">
        <v>8310286.9615735197</v>
      </c>
      <c r="L10703">
        <v>13742493.754562899</v>
      </c>
      <c r="M10703">
        <v>14933244.2666627</v>
      </c>
      <c r="N10703">
        <v>18398128.436123598</v>
      </c>
      <c r="O10703">
        <v>22156983.2640053</v>
      </c>
      <c r="Q10703" t="str">
        <f>VLOOKUP(A10703,Lookup_Tables!$D$2:$E$7,2,FALSE)</f>
        <v>PF</v>
      </c>
      <c r="R10703" t="str">
        <f>IFERROR(VLOOKUP(D10703,Lookup_Tables!$A$2:$B$21,2,FALSE),"All")</f>
        <v>Residual Inst</v>
      </c>
    </row>
    <row r="10704" spans="1:18" hidden="1">
      <c r="A10704">
        <v>4096</v>
      </c>
      <c r="B10704">
        <v>72</v>
      </c>
      <c r="C10704" t="s">
        <v>38</v>
      </c>
      <c r="D10704">
        <v>14</v>
      </c>
      <c r="E10704">
        <v>471709.92768537701</v>
      </c>
      <c r="F10704">
        <v>120169.82811319298</v>
      </c>
      <c r="G10704">
        <v>25569.064568198999</v>
      </c>
      <c r="H10704">
        <v>1483218.84072794</v>
      </c>
      <c r="I10704">
        <v>2573202.6036792798</v>
      </c>
      <c r="J10704">
        <v>7063940.6172591401</v>
      </c>
      <c r="K10704">
        <v>14637667.614037</v>
      </c>
      <c r="L10704">
        <v>24742424.3232098</v>
      </c>
      <c r="M10704">
        <v>27776997.610678799</v>
      </c>
      <c r="N10704">
        <v>35462730.370899796</v>
      </c>
      <c r="O10704">
        <v>46221571.5192177</v>
      </c>
      <c r="Q10704" t="str">
        <f>VLOOKUP(A10704,Lookup_Tables!$D$2:$E$7,2,FALSE)</f>
        <v>PF</v>
      </c>
      <c r="R10704" t="str">
        <f>IFERROR(VLOOKUP(D10704,Lookup_Tables!$A$2:$B$21,2,FALSE),"All")</f>
        <v>Road</v>
      </c>
    </row>
    <row r="10705" spans="1:18" hidden="1">
      <c r="A10705">
        <v>4096</v>
      </c>
      <c r="B10705">
        <v>72</v>
      </c>
      <c r="C10705" t="s">
        <v>39</v>
      </c>
      <c r="D10705">
        <v>14</v>
      </c>
      <c r="E10705">
        <v>468059.734678871</v>
      </c>
      <c r="F10705">
        <v>119937.88683880359</v>
      </c>
      <c r="G10705">
        <v>23489.3297787753</v>
      </c>
      <c r="H10705">
        <v>1476036.9021872899</v>
      </c>
      <c r="I10705">
        <v>2526662.46821451</v>
      </c>
      <c r="J10705">
        <v>6970017.2174254004</v>
      </c>
      <c r="K10705">
        <v>14374321.6387621</v>
      </c>
      <c r="L10705">
        <v>24742424.3232098</v>
      </c>
      <c r="M10705">
        <v>27638554.300140299</v>
      </c>
      <c r="N10705">
        <v>35462730.370899796</v>
      </c>
      <c r="O10705">
        <v>46129368.968862697</v>
      </c>
      <c r="Q10705" t="str">
        <f>VLOOKUP(A10705,Lookup_Tables!$D$2:$E$7,2,FALSE)</f>
        <v>PF</v>
      </c>
      <c r="R10705" t="str">
        <f>IFERROR(VLOOKUP(D10705,Lookup_Tables!$A$2:$B$21,2,FALSE),"All")</f>
        <v>Road</v>
      </c>
    </row>
    <row r="10706" spans="1:18" hidden="1">
      <c r="A10706">
        <v>4096</v>
      </c>
      <c r="B10706">
        <v>72</v>
      </c>
      <c r="C10706" t="s">
        <v>38</v>
      </c>
      <c r="D10706">
        <v>15</v>
      </c>
      <c r="E10706">
        <v>16733346.9078082</v>
      </c>
      <c r="F10706">
        <v>4513151.5420806184</v>
      </c>
      <c r="G10706">
        <v>5274200.9119179295</v>
      </c>
      <c r="H10706">
        <v>67453486.514277697</v>
      </c>
      <c r="I10706">
        <v>99785234.5157426</v>
      </c>
      <c r="J10706">
        <v>240315623.94520599</v>
      </c>
      <c r="K10706">
        <v>509168049.03338897</v>
      </c>
      <c r="L10706">
        <v>826887183.72485805</v>
      </c>
      <c r="M10706">
        <v>927669385.75732803</v>
      </c>
      <c r="N10706">
        <v>1114260339.2844999</v>
      </c>
      <c r="O10706">
        <v>1378100936.0035601</v>
      </c>
      <c r="Q10706" t="str">
        <f>VLOOKUP(A10706,Lookup_Tables!$D$2:$E$7,2,FALSE)</f>
        <v>PF</v>
      </c>
      <c r="R10706" t="str">
        <f>IFERROR(VLOOKUP(D10706,Lookup_Tables!$A$2:$B$21,2,FALSE),"All")</f>
        <v>All</v>
      </c>
    </row>
    <row r="10707" spans="1:18" hidden="1">
      <c r="A10707">
        <v>4096</v>
      </c>
      <c r="B10707">
        <v>72</v>
      </c>
      <c r="C10707" t="s">
        <v>39</v>
      </c>
      <c r="D10707">
        <v>15</v>
      </c>
      <c r="E10707">
        <v>16515268.125945101</v>
      </c>
      <c r="F10707">
        <v>4499163.2540475894</v>
      </c>
      <c r="G10707">
        <v>4896807.0054389397</v>
      </c>
      <c r="H10707">
        <v>66264955.006950296</v>
      </c>
      <c r="I10707">
        <v>97240599.732733995</v>
      </c>
      <c r="J10707">
        <v>238815439.043176</v>
      </c>
      <c r="K10707">
        <v>498511442.48969299</v>
      </c>
      <c r="L10707">
        <v>826887183.72485805</v>
      </c>
      <c r="M10707">
        <v>922156365.08235097</v>
      </c>
      <c r="N10707">
        <v>1114260339.2844999</v>
      </c>
      <c r="O10707">
        <v>1317817002.2862501</v>
      </c>
      <c r="Q10707" t="str">
        <f>VLOOKUP(A10707,Lookup_Tables!$D$2:$E$7,2,FALSE)</f>
        <v>PF</v>
      </c>
      <c r="R10707" t="str">
        <f>IFERROR(VLOOKUP(D10707,Lookup_Tables!$A$2:$B$21,2,FALSE),"All")</f>
        <v>All</v>
      </c>
    </row>
    <row r="10708" spans="1:18" hidden="1">
      <c r="A10708">
        <v>4096</v>
      </c>
      <c r="B10708">
        <v>72</v>
      </c>
      <c r="C10708" t="s">
        <v>38</v>
      </c>
      <c r="D10708">
        <v>16</v>
      </c>
      <c r="E10708">
        <v>3099850.68398698</v>
      </c>
      <c r="F10708">
        <v>818743.76341121271</v>
      </c>
      <c r="G10708">
        <v>424710.967931466</v>
      </c>
      <c r="H10708">
        <v>8162284.5424154401</v>
      </c>
      <c r="I10708">
        <v>13303582.69675</v>
      </c>
      <c r="J10708">
        <v>41554066.433133997</v>
      </c>
      <c r="K10708">
        <v>102380625.406844</v>
      </c>
      <c r="L10708">
        <v>180154237.46599901</v>
      </c>
      <c r="M10708">
        <v>195236755.89695099</v>
      </c>
      <c r="N10708">
        <v>241138140.85937601</v>
      </c>
      <c r="O10708">
        <v>284618265.24659997</v>
      </c>
      <c r="Q10708" t="str">
        <f>VLOOKUP(A10708,Lookup_Tables!$D$2:$E$7,2,FALSE)</f>
        <v>PF</v>
      </c>
      <c r="R10708" t="str">
        <f>IFERROR(VLOOKUP(D10708,Lookup_Tables!$A$2:$B$21,2,FALSE),"All")</f>
        <v>Government_Loss</v>
      </c>
    </row>
    <row r="10709" spans="1:18" hidden="1">
      <c r="A10709">
        <v>4096</v>
      </c>
      <c r="B10709">
        <v>72</v>
      </c>
      <c r="C10709" t="s">
        <v>39</v>
      </c>
      <c r="D10709">
        <v>16</v>
      </c>
      <c r="E10709">
        <v>3072893.9249883499</v>
      </c>
      <c r="F10709">
        <v>806197.75340572558</v>
      </c>
      <c r="G10709">
        <v>373438.61336494598</v>
      </c>
      <c r="H10709">
        <v>8029034.2918357505</v>
      </c>
      <c r="I10709">
        <v>13233495.299693899</v>
      </c>
      <c r="J10709">
        <v>41341100.098239601</v>
      </c>
      <c r="K10709">
        <v>101577468.619776</v>
      </c>
      <c r="L10709">
        <v>180154237.46599901</v>
      </c>
      <c r="M10709">
        <v>194897326.33099201</v>
      </c>
      <c r="N10709">
        <v>241042340.491436</v>
      </c>
      <c r="O10709">
        <v>282026798.15341198</v>
      </c>
      <c r="Q10709" t="str">
        <f>VLOOKUP(A10709,Lookup_Tables!$D$2:$E$7,2,FALSE)</f>
        <v>PF</v>
      </c>
      <c r="R10709" t="str">
        <f>IFERROR(VLOOKUP(D10709,Lookup_Tables!$A$2:$B$21,2,FALSE),"All")</f>
        <v>Government_Loss</v>
      </c>
    </row>
    <row r="10710" spans="1:18" hidden="1">
      <c r="A10710">
        <v>4096</v>
      </c>
      <c r="B10710">
        <v>72</v>
      </c>
      <c r="C10710" t="s">
        <v>38</v>
      </c>
      <c r="D10710">
        <v>17</v>
      </c>
      <c r="E10710">
        <v>1754971.90824161</v>
      </c>
      <c r="F10710">
        <v>461815.39650599123</v>
      </c>
      <c r="G10710">
        <v>468997.32594948303</v>
      </c>
      <c r="H10710">
        <v>6568963.1424188903</v>
      </c>
      <c r="I10710">
        <v>9823070.4156139493</v>
      </c>
      <c r="J10710">
        <v>25880568.412840299</v>
      </c>
      <c r="K10710">
        <v>54105718.3926901</v>
      </c>
      <c r="L10710">
        <v>90672732.216839805</v>
      </c>
      <c r="M10710">
        <v>100298789.71175</v>
      </c>
      <c r="N10710">
        <v>121208569.21887299</v>
      </c>
      <c r="O10710">
        <v>148436166.250296</v>
      </c>
      <c r="Q10710" t="str">
        <f>VLOOKUP(A10710,Lookup_Tables!$D$2:$E$7,2,FALSE)</f>
        <v>PF</v>
      </c>
      <c r="R10710" t="str">
        <f>IFERROR(VLOOKUP(D10710,Lookup_Tables!$A$2:$B$21,2,FALSE),"All")</f>
        <v>Emergency_Loss</v>
      </c>
    </row>
    <row r="10711" spans="1:18" hidden="1">
      <c r="A10711">
        <v>4096</v>
      </c>
      <c r="B10711">
        <v>72</v>
      </c>
      <c r="C10711" t="s">
        <v>39</v>
      </c>
      <c r="D10711">
        <v>17</v>
      </c>
      <c r="E10711">
        <v>1734242.38297066</v>
      </c>
      <c r="F10711">
        <v>456800.03287246637</v>
      </c>
      <c r="G10711">
        <v>449074.06276442</v>
      </c>
      <c r="H10711">
        <v>6409185.5351758497</v>
      </c>
      <c r="I10711">
        <v>9723536.5952971391</v>
      </c>
      <c r="J10711">
        <v>25536089.632650401</v>
      </c>
      <c r="K10711">
        <v>53436378.660746597</v>
      </c>
      <c r="L10711">
        <v>90672732.216839805</v>
      </c>
      <c r="M10711">
        <v>99936057.231997803</v>
      </c>
      <c r="N10711">
        <v>121208569.21887299</v>
      </c>
      <c r="O10711">
        <v>143826653.67841899</v>
      </c>
      <c r="Q10711" t="str">
        <f>VLOOKUP(A10711,Lookup_Tables!$D$2:$E$7,2,FALSE)</f>
        <v>PF</v>
      </c>
      <c r="R10711" t="str">
        <f>IFERROR(VLOOKUP(D10711,Lookup_Tables!$A$2:$B$21,2,FALSE),"All")</f>
        <v>Emergency_Loss</v>
      </c>
    </row>
    <row r="10712" spans="1:18" hidden="1">
      <c r="A10712">
        <v>4096</v>
      </c>
      <c r="B10712">
        <v>72</v>
      </c>
      <c r="C10712" t="s">
        <v>38</v>
      </c>
      <c r="D10712">
        <v>18</v>
      </c>
      <c r="E10712">
        <v>4854822.5922285402</v>
      </c>
      <c r="F10712">
        <v>1241477.6098591792</v>
      </c>
      <c r="G10712">
        <v>930367.92818341497</v>
      </c>
      <c r="H10712">
        <v>14706449.7646414</v>
      </c>
      <c r="I10712">
        <v>23357269.373914801</v>
      </c>
      <c r="J10712">
        <v>68726474.4752011</v>
      </c>
      <c r="K10712">
        <v>161556530.01981401</v>
      </c>
      <c r="L10712">
        <v>269952802.39169598</v>
      </c>
      <c r="M10712">
        <v>295535545.60870099</v>
      </c>
      <c r="N10712">
        <v>359705163.41766399</v>
      </c>
      <c r="O10712">
        <v>432273226.88677198</v>
      </c>
      <c r="Q10712" t="str">
        <f>VLOOKUP(A10712,Lookup_Tables!$D$2:$E$7,2,FALSE)</f>
        <v>PF</v>
      </c>
      <c r="R10712" t="str">
        <f>IFERROR(VLOOKUP(D10712,Lookup_Tables!$A$2:$B$21,2,FALSE),"All")</f>
        <v>Govt_Plus_Emergency</v>
      </c>
    </row>
    <row r="10713" spans="1:18" hidden="1">
      <c r="A10713">
        <v>4096</v>
      </c>
      <c r="B10713">
        <v>72</v>
      </c>
      <c r="C10713" t="s">
        <v>39</v>
      </c>
      <c r="D10713">
        <v>18</v>
      </c>
      <c r="E10713">
        <v>4807123.4848930901</v>
      </c>
      <c r="F10713">
        <v>1224449.7858545901</v>
      </c>
      <c r="G10713">
        <v>850048.59145731095</v>
      </c>
      <c r="H10713">
        <v>14415104.8685936</v>
      </c>
      <c r="I10713">
        <v>23259018.329520799</v>
      </c>
      <c r="J10713">
        <v>68104852.975806698</v>
      </c>
      <c r="K10713">
        <v>159861496.789033</v>
      </c>
      <c r="L10713">
        <v>269952802.39169598</v>
      </c>
      <c r="M10713">
        <v>294833383.562989</v>
      </c>
      <c r="N10713">
        <v>359620834.46046799</v>
      </c>
      <c r="O10713">
        <v>425853451.83183098</v>
      </c>
      <c r="Q10713" t="str">
        <f>VLOOKUP(A10713,Lookup_Tables!$D$2:$E$7,2,FALSE)</f>
        <v>PF</v>
      </c>
      <c r="R10713" t="str">
        <f>IFERROR(VLOOKUP(D10713,Lookup_Tables!$A$2:$B$21,2,FALSE),"All")</f>
        <v>Govt_Plus_Emergency</v>
      </c>
    </row>
    <row r="10714" spans="1:18" hidden="1">
      <c r="A10714">
        <v>4096</v>
      </c>
      <c r="B10714">
        <v>73</v>
      </c>
      <c r="C10714" t="s">
        <v>38</v>
      </c>
      <c r="D10714">
        <v>0</v>
      </c>
      <c r="E10714">
        <v>617690.34326591005</v>
      </c>
      <c r="F10714">
        <v>264784.06629636721</v>
      </c>
      <c r="G10714">
        <v>0</v>
      </c>
      <c r="H10714">
        <v>0</v>
      </c>
      <c r="I10714">
        <v>0</v>
      </c>
      <c r="J10714">
        <v>1986255.2212286801</v>
      </c>
      <c r="K10714">
        <v>5326652.6585667999</v>
      </c>
      <c r="L10714">
        <v>22792941.323645402</v>
      </c>
      <c r="M10714">
        <v>31949405.235787999</v>
      </c>
      <c r="N10714">
        <v>67559537.902409598</v>
      </c>
      <c r="O10714">
        <v>152159171.76679099</v>
      </c>
      <c r="Q10714" t="str">
        <f>VLOOKUP(A10714,Lookup_Tables!$D$2:$E$7,2,FALSE)</f>
        <v>PF</v>
      </c>
      <c r="R10714" t="str">
        <f>IFERROR(VLOOKUP(D10714,Lookup_Tables!$A$2:$B$21,2,FALSE),"All")</f>
        <v>Private Assets</v>
      </c>
    </row>
    <row r="10715" spans="1:18" hidden="1">
      <c r="A10715">
        <v>4096</v>
      </c>
      <c r="B10715">
        <v>73</v>
      </c>
      <c r="C10715" t="s">
        <v>39</v>
      </c>
      <c r="D10715">
        <v>0</v>
      </c>
      <c r="E10715">
        <v>616824.32329369604</v>
      </c>
      <c r="F10715">
        <v>266240.57277881471</v>
      </c>
      <c r="G10715">
        <v>0</v>
      </c>
      <c r="H10715">
        <v>0</v>
      </c>
      <c r="I10715">
        <v>0</v>
      </c>
      <c r="J10715">
        <v>1986255.2212286801</v>
      </c>
      <c r="K10715">
        <v>5305007.2500991002</v>
      </c>
      <c r="L10715">
        <v>22792941.323645402</v>
      </c>
      <c r="M10715">
        <v>31949405.235787999</v>
      </c>
      <c r="N10715">
        <v>65345238.4900866</v>
      </c>
      <c r="O10715">
        <v>152159171.76679099</v>
      </c>
      <c r="Q10715" t="str">
        <f>VLOOKUP(A10715,Lookup_Tables!$D$2:$E$7,2,FALSE)</f>
        <v>PF</v>
      </c>
      <c r="R10715" t="str">
        <f>IFERROR(VLOOKUP(D10715,Lookup_Tables!$A$2:$B$21,2,FALSE),"All")</f>
        <v>Private Assets</v>
      </c>
    </row>
    <row r="10716" spans="1:18" hidden="1">
      <c r="A10716">
        <v>4096</v>
      </c>
      <c r="B10716">
        <v>73</v>
      </c>
      <c r="C10716" t="s">
        <v>38</v>
      </c>
      <c r="D10716">
        <v>2</v>
      </c>
      <c r="E10716">
        <v>15219.946203387801</v>
      </c>
      <c r="F10716">
        <v>7670.8121621354194</v>
      </c>
      <c r="G10716">
        <v>0</v>
      </c>
      <c r="H10716">
        <v>0</v>
      </c>
      <c r="I10716">
        <v>0</v>
      </c>
      <c r="J10716">
        <v>1622.1821557871999</v>
      </c>
      <c r="K10716">
        <v>8597.8515135194102</v>
      </c>
      <c r="L10716">
        <v>124456.64108759401</v>
      </c>
      <c r="M10716">
        <v>515100.982658619</v>
      </c>
      <c r="N10716">
        <v>1889082.5129243799</v>
      </c>
      <c r="O10716">
        <v>4446181.8427977003</v>
      </c>
      <c r="Q10716" t="str">
        <f>VLOOKUP(A10716,Lookup_Tables!$D$2:$E$7,2,FALSE)</f>
        <v>PF</v>
      </c>
      <c r="R10716" t="str">
        <f>IFERROR(VLOOKUP(D10716,Lookup_Tables!$A$2:$B$21,2,FALSE),"All")</f>
        <v>Bridge</v>
      </c>
    </row>
    <row r="10717" spans="1:18" hidden="1">
      <c r="A10717">
        <v>4096</v>
      </c>
      <c r="B10717">
        <v>73</v>
      </c>
      <c r="C10717" t="s">
        <v>39</v>
      </c>
      <c r="D10717">
        <v>2</v>
      </c>
      <c r="E10717">
        <v>15218.7620294191</v>
      </c>
      <c r="F10717">
        <v>7669.6279881667188</v>
      </c>
      <c r="G10717">
        <v>0</v>
      </c>
      <c r="H10717">
        <v>0</v>
      </c>
      <c r="I10717">
        <v>0</v>
      </c>
      <c r="J10717">
        <v>1622.1821557871999</v>
      </c>
      <c r="K10717">
        <v>8597.8515135194102</v>
      </c>
      <c r="L10717">
        <v>124456.64108759401</v>
      </c>
      <c r="M10717">
        <v>515100.982658619</v>
      </c>
      <c r="N10717">
        <v>1889082.5129243799</v>
      </c>
      <c r="O10717">
        <v>4446181.8427977003</v>
      </c>
      <c r="Q10717" t="str">
        <f>VLOOKUP(A10717,Lookup_Tables!$D$2:$E$7,2,FALSE)</f>
        <v>PF</v>
      </c>
      <c r="R10717" t="str">
        <f>IFERROR(VLOOKUP(D10717,Lookup_Tables!$A$2:$B$21,2,FALSE),"All")</f>
        <v>Bridge</v>
      </c>
    </row>
    <row r="10718" spans="1:18" hidden="1">
      <c r="A10718">
        <v>4096</v>
      </c>
      <c r="B10718">
        <v>73</v>
      </c>
      <c r="C10718" t="s">
        <v>38</v>
      </c>
      <c r="D10718">
        <v>3</v>
      </c>
      <c r="E10718">
        <v>2659.4058218714599</v>
      </c>
      <c r="F10718">
        <v>930.30115493419794</v>
      </c>
      <c r="G10718">
        <v>0</v>
      </c>
      <c r="H10718">
        <v>0</v>
      </c>
      <c r="I10718">
        <v>0</v>
      </c>
      <c r="J10718">
        <v>5226.5875063223502</v>
      </c>
      <c r="K10718">
        <v>29793.4633086549</v>
      </c>
      <c r="L10718">
        <v>74063.989419213001</v>
      </c>
      <c r="M10718">
        <v>151458.0784964</v>
      </c>
      <c r="N10718">
        <v>371168.07957541</v>
      </c>
      <c r="O10718">
        <v>779723.24934334098</v>
      </c>
      <c r="Q10718" t="str">
        <f>VLOOKUP(A10718,Lookup_Tables!$D$2:$E$7,2,FALSE)</f>
        <v>PF</v>
      </c>
      <c r="R10718" t="str">
        <f>IFERROR(VLOOKUP(D10718,Lookup_Tables!$A$2:$B$21,2,FALSE),"All")</f>
        <v>Govt Hosp</v>
      </c>
    </row>
    <row r="10719" spans="1:18" hidden="1">
      <c r="A10719">
        <v>4096</v>
      </c>
      <c r="B10719">
        <v>73</v>
      </c>
      <c r="C10719" t="s">
        <v>39</v>
      </c>
      <c r="D10719">
        <v>3</v>
      </c>
      <c r="E10719">
        <v>2655.4335184766601</v>
      </c>
      <c r="F10719">
        <v>949.84909760731716</v>
      </c>
      <c r="G10719">
        <v>0</v>
      </c>
      <c r="H10719">
        <v>0</v>
      </c>
      <c r="I10719">
        <v>0</v>
      </c>
      <c r="J10719">
        <v>5226.5875063223502</v>
      </c>
      <c r="K10719">
        <v>29793.4633086549</v>
      </c>
      <c r="L10719">
        <v>74063.989419213001</v>
      </c>
      <c r="M10719">
        <v>151458.0784964</v>
      </c>
      <c r="N10719">
        <v>347647.83350749098</v>
      </c>
      <c r="O10719">
        <v>779723.24934334098</v>
      </c>
      <c r="Q10719" t="str">
        <f>VLOOKUP(A10719,Lookup_Tables!$D$2:$E$7,2,FALSE)</f>
        <v>PF</v>
      </c>
      <c r="R10719" t="str">
        <f>IFERROR(VLOOKUP(D10719,Lookup_Tables!$A$2:$B$21,2,FALSE),"All")</f>
        <v>Govt Hosp</v>
      </c>
    </row>
    <row r="10720" spans="1:18" hidden="1">
      <c r="A10720">
        <v>4096</v>
      </c>
      <c r="B10720">
        <v>73</v>
      </c>
      <c r="C10720" t="s">
        <v>38</v>
      </c>
      <c r="D10720">
        <v>4</v>
      </c>
      <c r="E10720">
        <v>3833.43944420562</v>
      </c>
      <c r="F10720">
        <v>1607.9873216148353</v>
      </c>
      <c r="G10720">
        <v>0</v>
      </c>
      <c r="H10720">
        <v>0</v>
      </c>
      <c r="I10720">
        <v>0</v>
      </c>
      <c r="J10720">
        <v>8516.6733673663093</v>
      </c>
      <c r="K10720">
        <v>19814.217657328401</v>
      </c>
      <c r="L10720">
        <v>55753.7568821073</v>
      </c>
      <c r="M10720">
        <v>149994.459924442</v>
      </c>
      <c r="N10720">
        <v>582596.76886010799</v>
      </c>
      <c r="O10720">
        <v>1102874.85503938</v>
      </c>
      <c r="Q10720" t="str">
        <f>VLOOKUP(A10720,Lookup_Tables!$D$2:$E$7,2,FALSE)</f>
        <v>PF</v>
      </c>
      <c r="R10720" t="str">
        <f>IFERROR(VLOOKUP(D10720,Lookup_Tables!$A$2:$B$21,2,FALSE),"All")</f>
        <v>Govt Med Fac</v>
      </c>
    </row>
    <row r="10721" spans="1:18" hidden="1">
      <c r="A10721">
        <v>4096</v>
      </c>
      <c r="B10721">
        <v>73</v>
      </c>
      <c r="C10721" t="s">
        <v>39</v>
      </c>
      <c r="D10721">
        <v>4</v>
      </c>
      <c r="E10721">
        <v>3829.7548572307501</v>
      </c>
      <c r="F10721">
        <v>1604.3027346399654</v>
      </c>
      <c r="G10721">
        <v>0</v>
      </c>
      <c r="H10721">
        <v>0</v>
      </c>
      <c r="I10721">
        <v>0</v>
      </c>
      <c r="J10721">
        <v>8516.6733673663093</v>
      </c>
      <c r="K10721">
        <v>19814.217657328401</v>
      </c>
      <c r="L10721">
        <v>55753.7568821073</v>
      </c>
      <c r="M10721">
        <v>149994.459924442</v>
      </c>
      <c r="N10721">
        <v>582596.76886010799</v>
      </c>
      <c r="O10721">
        <v>1102874.85503938</v>
      </c>
      <c r="Q10721" t="str">
        <f>VLOOKUP(A10721,Lookup_Tables!$D$2:$E$7,2,FALSE)</f>
        <v>PF</v>
      </c>
      <c r="R10721" t="str">
        <f>IFERROR(VLOOKUP(D10721,Lookup_Tables!$A$2:$B$21,2,FALSE),"All")</f>
        <v>Govt Med Fac</v>
      </c>
    </row>
    <row r="10722" spans="1:18" hidden="1">
      <c r="A10722">
        <v>4096</v>
      </c>
      <c r="B10722">
        <v>73</v>
      </c>
      <c r="C10722" t="s">
        <v>38</v>
      </c>
      <c r="D10722">
        <v>6</v>
      </c>
      <c r="E10722">
        <v>0.64769708711644902</v>
      </c>
      <c r="F10722">
        <v>0.64769708711644902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Q10722" t="str">
        <f>VLOOKUP(A10722,Lookup_Tables!$D$2:$E$7,2,FALSE)</f>
        <v>PF</v>
      </c>
      <c r="R10722" t="str">
        <f>IFERROR(VLOOKUP(D10722,Lookup_Tables!$A$2:$B$21,2,FALSE),"All")</f>
        <v>Port</v>
      </c>
    </row>
    <row r="10723" spans="1:18" hidden="1">
      <c r="A10723">
        <v>4096</v>
      </c>
      <c r="B10723">
        <v>73</v>
      </c>
      <c r="C10723" t="s">
        <v>39</v>
      </c>
      <c r="D10723">
        <v>6</v>
      </c>
      <c r="E10723">
        <v>0.64769708711644902</v>
      </c>
      <c r="F10723">
        <v>0.64769708711644902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Q10723" t="str">
        <f>VLOOKUP(A10723,Lookup_Tables!$D$2:$E$7,2,FALSE)</f>
        <v>PF</v>
      </c>
      <c r="R10723" t="str">
        <f>IFERROR(VLOOKUP(D10723,Lookup_Tables!$A$2:$B$21,2,FALSE),"All")</f>
        <v>Port</v>
      </c>
    </row>
    <row r="10724" spans="1:18" hidden="1">
      <c r="A10724">
        <v>4096</v>
      </c>
      <c r="B10724">
        <v>73</v>
      </c>
      <c r="C10724" t="s">
        <v>38</v>
      </c>
      <c r="D10724">
        <v>9</v>
      </c>
      <c r="E10724">
        <v>835.71252975887899</v>
      </c>
      <c r="F10724">
        <v>227.07161164823185</v>
      </c>
      <c r="G10724">
        <v>0</v>
      </c>
      <c r="H10724">
        <v>0</v>
      </c>
      <c r="I10724">
        <v>0</v>
      </c>
      <c r="J10724">
        <v>14120.048312095099</v>
      </c>
      <c r="K10724">
        <v>32611.721985617602</v>
      </c>
      <c r="L10724">
        <v>50260.461001516102</v>
      </c>
      <c r="M10724">
        <v>55150.658178976199</v>
      </c>
      <c r="N10724">
        <v>64702.842497108802</v>
      </c>
      <c r="O10724">
        <v>79117.205205030798</v>
      </c>
      <c r="Q10724" t="str">
        <f>VLOOKUP(A10724,Lookup_Tables!$D$2:$E$7,2,FALSE)</f>
        <v>PF</v>
      </c>
      <c r="R10724" t="str">
        <f>IFERROR(VLOOKUP(D10724,Lookup_Tables!$A$2:$B$21,2,FALSE),"All")</f>
        <v>Pub Admin Bldg</v>
      </c>
    </row>
    <row r="10725" spans="1:18" hidden="1">
      <c r="A10725">
        <v>4096</v>
      </c>
      <c r="B10725">
        <v>73</v>
      </c>
      <c r="C10725" t="s">
        <v>39</v>
      </c>
      <c r="D10725">
        <v>9</v>
      </c>
      <c r="E10725">
        <v>829.57860423685099</v>
      </c>
      <c r="F10725">
        <v>227.37912535681767</v>
      </c>
      <c r="G10725">
        <v>0</v>
      </c>
      <c r="H10725">
        <v>0</v>
      </c>
      <c r="I10725">
        <v>0</v>
      </c>
      <c r="J10725">
        <v>14120.048312095099</v>
      </c>
      <c r="K10725">
        <v>31479.188312300499</v>
      </c>
      <c r="L10725">
        <v>50260.461001516102</v>
      </c>
      <c r="M10725">
        <v>55150.658178976199</v>
      </c>
      <c r="N10725">
        <v>64702.842497108802</v>
      </c>
      <c r="O10725">
        <v>78338.434341002503</v>
      </c>
      <c r="Q10725" t="str">
        <f>VLOOKUP(A10725,Lookup_Tables!$D$2:$E$7,2,FALSE)</f>
        <v>PF</v>
      </c>
      <c r="R10725" t="str">
        <f>IFERROR(VLOOKUP(D10725,Lookup_Tables!$A$2:$B$21,2,FALSE),"All")</f>
        <v>Pub Admin Bldg</v>
      </c>
    </row>
    <row r="10726" spans="1:18" hidden="1">
      <c r="A10726">
        <v>4096</v>
      </c>
      <c r="B10726">
        <v>73</v>
      </c>
      <c r="C10726" t="s">
        <v>38</v>
      </c>
      <c r="D10726">
        <v>10</v>
      </c>
      <c r="E10726">
        <v>22666.782839847801</v>
      </c>
      <c r="F10726">
        <v>9207.5213335552544</v>
      </c>
      <c r="G10726">
        <v>0</v>
      </c>
      <c r="H10726">
        <v>0</v>
      </c>
      <c r="I10726">
        <v>0</v>
      </c>
      <c r="J10726">
        <v>27414.6451076792</v>
      </c>
      <c r="K10726">
        <v>85963.510733212694</v>
      </c>
      <c r="L10726">
        <v>661391.90427209204</v>
      </c>
      <c r="M10726">
        <v>1068101.7236089399</v>
      </c>
      <c r="N10726">
        <v>2875975.5269483598</v>
      </c>
      <c r="O10726">
        <v>7081726.6231113598</v>
      </c>
      <c r="Q10726" t="str">
        <f>VLOOKUP(A10726,Lookup_Tables!$D$2:$E$7,2,FALSE)</f>
        <v>PF</v>
      </c>
      <c r="R10726" t="str">
        <f>IFERROR(VLOOKUP(D10726,Lookup_Tables!$A$2:$B$21,2,FALSE),"All")</f>
        <v>Pub School</v>
      </c>
    </row>
    <row r="10727" spans="1:18" hidden="1">
      <c r="A10727">
        <v>4096</v>
      </c>
      <c r="B10727">
        <v>73</v>
      </c>
      <c r="C10727" t="s">
        <v>39</v>
      </c>
      <c r="D10727">
        <v>10</v>
      </c>
      <c r="E10727">
        <v>22653.576675725999</v>
      </c>
      <c r="F10727">
        <v>9194.315169433452</v>
      </c>
      <c r="G10727">
        <v>0</v>
      </c>
      <c r="H10727">
        <v>0</v>
      </c>
      <c r="I10727">
        <v>0</v>
      </c>
      <c r="J10727">
        <v>27414.6451076792</v>
      </c>
      <c r="K10727">
        <v>85963.510733212694</v>
      </c>
      <c r="L10727">
        <v>661391.90427209204</v>
      </c>
      <c r="M10727">
        <v>1068101.7236089399</v>
      </c>
      <c r="N10727">
        <v>2875975.5269483598</v>
      </c>
      <c r="O10727">
        <v>7081726.6231113598</v>
      </c>
      <c r="Q10727" t="str">
        <f>VLOOKUP(A10727,Lookup_Tables!$D$2:$E$7,2,FALSE)</f>
        <v>PF</v>
      </c>
      <c r="R10727" t="str">
        <f>IFERROR(VLOOKUP(D10727,Lookup_Tables!$A$2:$B$21,2,FALSE),"All")</f>
        <v>Pub School</v>
      </c>
    </row>
    <row r="10728" spans="1:18" hidden="1">
      <c r="A10728">
        <v>4096</v>
      </c>
      <c r="B10728">
        <v>73</v>
      </c>
      <c r="C10728" t="s">
        <v>38</v>
      </c>
      <c r="D10728">
        <v>13</v>
      </c>
      <c r="E10728">
        <v>8058.0197179488296</v>
      </c>
      <c r="F10728">
        <v>5644.2958960014275</v>
      </c>
      <c r="G10728">
        <v>0</v>
      </c>
      <c r="H10728">
        <v>0</v>
      </c>
      <c r="I10728">
        <v>885.15146335164104</v>
      </c>
      <c r="J10728">
        <v>27344.799429688399</v>
      </c>
      <c r="K10728">
        <v>63650.656154318698</v>
      </c>
      <c r="L10728">
        <v>129769.496665099</v>
      </c>
      <c r="M10728">
        <v>182141.333573365</v>
      </c>
      <c r="N10728">
        <v>447304.15380414098</v>
      </c>
      <c r="O10728">
        <v>868864.21270210401</v>
      </c>
      <c r="Q10728" t="str">
        <f>VLOOKUP(A10728,Lookup_Tables!$D$2:$E$7,2,FALSE)</f>
        <v>PF</v>
      </c>
      <c r="R10728" t="str">
        <f>IFERROR(VLOOKUP(D10728,Lookup_Tables!$A$2:$B$21,2,FALSE),"All")</f>
        <v>Residual Inst</v>
      </c>
    </row>
    <row r="10729" spans="1:18" hidden="1">
      <c r="A10729">
        <v>4096</v>
      </c>
      <c r="B10729">
        <v>73</v>
      </c>
      <c r="C10729" t="s">
        <v>39</v>
      </c>
      <c r="D10729">
        <v>13</v>
      </c>
      <c r="E10729">
        <v>8046.4099536809899</v>
      </c>
      <c r="F10729">
        <v>5637.3352833022436</v>
      </c>
      <c r="G10729">
        <v>0</v>
      </c>
      <c r="H10729">
        <v>0</v>
      </c>
      <c r="I10729">
        <v>885.15146335164104</v>
      </c>
      <c r="J10729">
        <v>27316.5306316721</v>
      </c>
      <c r="K10729">
        <v>62918.9762810467</v>
      </c>
      <c r="L10729">
        <v>129769.496665099</v>
      </c>
      <c r="M10729">
        <v>181787.30146229899</v>
      </c>
      <c r="N10729">
        <v>447304.15380414098</v>
      </c>
      <c r="O10729">
        <v>868864.21270210401</v>
      </c>
      <c r="Q10729" t="str">
        <f>VLOOKUP(A10729,Lookup_Tables!$D$2:$E$7,2,FALSE)</f>
        <v>PF</v>
      </c>
      <c r="R10729" t="str">
        <f>IFERROR(VLOOKUP(D10729,Lookup_Tables!$A$2:$B$21,2,FALSE),"All")</f>
        <v>Residual Inst</v>
      </c>
    </row>
    <row r="10730" spans="1:18" hidden="1">
      <c r="A10730">
        <v>4096</v>
      </c>
      <c r="B10730">
        <v>73</v>
      </c>
      <c r="C10730" t="s">
        <v>38</v>
      </c>
      <c r="D10730">
        <v>14</v>
      </c>
      <c r="E10730">
        <v>14895.4937883978</v>
      </c>
      <c r="F10730">
        <v>7066.8963983906851</v>
      </c>
      <c r="G10730">
        <v>0</v>
      </c>
      <c r="H10730">
        <v>0</v>
      </c>
      <c r="I10730">
        <v>0</v>
      </c>
      <c r="J10730">
        <v>4925.2315286937601</v>
      </c>
      <c r="K10730">
        <v>21917.1661685211</v>
      </c>
      <c r="L10730">
        <v>179995.86277128701</v>
      </c>
      <c r="M10730">
        <v>584558.16141399695</v>
      </c>
      <c r="N10730">
        <v>1703234.0693949</v>
      </c>
      <c r="O10730">
        <v>4617412.9888833901</v>
      </c>
      <c r="Q10730" t="str">
        <f>VLOOKUP(A10730,Lookup_Tables!$D$2:$E$7,2,FALSE)</f>
        <v>PF</v>
      </c>
      <c r="R10730" t="str">
        <f>IFERROR(VLOOKUP(D10730,Lookup_Tables!$A$2:$B$21,2,FALSE),"All")</f>
        <v>Road</v>
      </c>
    </row>
    <row r="10731" spans="1:18" hidden="1">
      <c r="A10731">
        <v>4096</v>
      </c>
      <c r="B10731">
        <v>73</v>
      </c>
      <c r="C10731" t="s">
        <v>39</v>
      </c>
      <c r="D10731">
        <v>14</v>
      </c>
      <c r="E10731">
        <v>14892.863717238401</v>
      </c>
      <c r="F10731">
        <v>7065.758544907153</v>
      </c>
      <c r="G10731">
        <v>0</v>
      </c>
      <c r="H10731">
        <v>0</v>
      </c>
      <c r="I10731">
        <v>0</v>
      </c>
      <c r="J10731">
        <v>4776.0097611070696</v>
      </c>
      <c r="K10731">
        <v>21917.1661685211</v>
      </c>
      <c r="L10731">
        <v>179995.86277128701</v>
      </c>
      <c r="M10731">
        <v>584558.16141399695</v>
      </c>
      <c r="N10731">
        <v>1703234.0693949</v>
      </c>
      <c r="O10731">
        <v>4617412.9888833901</v>
      </c>
      <c r="Q10731" t="str">
        <f>VLOOKUP(A10731,Lookup_Tables!$D$2:$E$7,2,FALSE)</f>
        <v>PF</v>
      </c>
      <c r="R10731" t="str">
        <f>IFERROR(VLOOKUP(D10731,Lookup_Tables!$A$2:$B$21,2,FALSE),"All")</f>
        <v>Road</v>
      </c>
    </row>
    <row r="10732" spans="1:18" hidden="1">
      <c r="A10732">
        <v>4096</v>
      </c>
      <c r="B10732">
        <v>73</v>
      </c>
      <c r="C10732" t="s">
        <v>38</v>
      </c>
      <c r="D10732">
        <v>15</v>
      </c>
      <c r="E10732">
        <v>685859.79130841501</v>
      </c>
      <c r="F10732">
        <v>292503.60829584498</v>
      </c>
      <c r="G10732">
        <v>0</v>
      </c>
      <c r="H10732">
        <v>0</v>
      </c>
      <c r="I10732">
        <v>1023.34916493096</v>
      </c>
      <c r="J10732">
        <v>2068322.5733760099</v>
      </c>
      <c r="K10732">
        <v>5614660.4148090202</v>
      </c>
      <c r="L10732">
        <v>25215404.082885198</v>
      </c>
      <c r="M10732">
        <v>33942746.138319902</v>
      </c>
      <c r="N10732">
        <v>75112175.430593506</v>
      </c>
      <c r="O10732">
        <v>176372938.76252499</v>
      </c>
      <c r="Q10732" t="str">
        <f>VLOOKUP(A10732,Lookup_Tables!$D$2:$E$7,2,FALSE)</f>
        <v>PF</v>
      </c>
      <c r="R10732" t="str">
        <f>IFERROR(VLOOKUP(D10732,Lookup_Tables!$A$2:$B$21,2,FALSE),"All")</f>
        <v>All</v>
      </c>
    </row>
    <row r="10733" spans="1:18" hidden="1">
      <c r="A10733">
        <v>4096</v>
      </c>
      <c r="B10733">
        <v>73</v>
      </c>
      <c r="C10733" t="s">
        <v>39</v>
      </c>
      <c r="D10733">
        <v>15</v>
      </c>
      <c r="E10733">
        <v>684951.34038521396</v>
      </c>
      <c r="F10733">
        <v>294236.47937248775</v>
      </c>
      <c r="G10733">
        <v>0</v>
      </c>
      <c r="H10733">
        <v>0</v>
      </c>
      <c r="I10733">
        <v>1023.34916493096</v>
      </c>
      <c r="J10733">
        <v>2068322.5733760099</v>
      </c>
      <c r="K10733">
        <v>5583785.6867211703</v>
      </c>
      <c r="L10733">
        <v>25215404.082885198</v>
      </c>
      <c r="M10733">
        <v>33942746.138319902</v>
      </c>
      <c r="N10733">
        <v>72625227.071189001</v>
      </c>
      <c r="O10733">
        <v>176372938.76252499</v>
      </c>
      <c r="Q10733" t="str">
        <f>VLOOKUP(A10733,Lookup_Tables!$D$2:$E$7,2,FALSE)</f>
        <v>PF</v>
      </c>
      <c r="R10733" t="str">
        <f>IFERROR(VLOOKUP(D10733,Lookup_Tables!$A$2:$B$21,2,FALSE),"All")</f>
        <v>All</v>
      </c>
    </row>
    <row r="10734" spans="1:18" hidden="1">
      <c r="A10734">
        <v>4096</v>
      </c>
      <c r="B10734">
        <v>73</v>
      </c>
      <c r="C10734" t="s">
        <v>38</v>
      </c>
      <c r="D10734">
        <v>16</v>
      </c>
      <c r="E10734">
        <v>68169.448042505304</v>
      </c>
      <c r="F10734">
        <v>29115.349013656363</v>
      </c>
      <c r="G10734">
        <v>0</v>
      </c>
      <c r="H10734">
        <v>0</v>
      </c>
      <c r="I10734">
        <v>1023.34916493096</v>
      </c>
      <c r="J10734">
        <v>95483.693786847201</v>
      </c>
      <c r="K10734">
        <v>269315.55393413297</v>
      </c>
      <c r="L10734">
        <v>1848016.7372395301</v>
      </c>
      <c r="M10734">
        <v>3093779.58604916</v>
      </c>
      <c r="N10734">
        <v>7552637.5281838998</v>
      </c>
      <c r="O10734">
        <v>21150826.2316668</v>
      </c>
      <c r="Q10734" t="str">
        <f>VLOOKUP(A10734,Lookup_Tables!$D$2:$E$7,2,FALSE)</f>
        <v>PF</v>
      </c>
      <c r="R10734" t="str">
        <f>IFERROR(VLOOKUP(D10734,Lookup_Tables!$A$2:$B$21,2,FALSE),"All")</f>
        <v>Government_Loss</v>
      </c>
    </row>
    <row r="10735" spans="1:18" hidden="1">
      <c r="A10735">
        <v>4096</v>
      </c>
      <c r="B10735">
        <v>73</v>
      </c>
      <c r="C10735" t="s">
        <v>39</v>
      </c>
      <c r="D10735">
        <v>16</v>
      </c>
      <c r="E10735">
        <v>68127.017091518806</v>
      </c>
      <c r="F10735">
        <v>29095.186338324464</v>
      </c>
      <c r="G10735">
        <v>0</v>
      </c>
      <c r="H10735">
        <v>0</v>
      </c>
      <c r="I10735">
        <v>1023.34916493096</v>
      </c>
      <c r="J10735">
        <v>95483.693786847201</v>
      </c>
      <c r="K10735">
        <v>264861.89880321501</v>
      </c>
      <c r="L10735">
        <v>1848016.7372395301</v>
      </c>
      <c r="M10735">
        <v>3093779.58604916</v>
      </c>
      <c r="N10735">
        <v>7552637.5281838998</v>
      </c>
      <c r="O10735">
        <v>21150826.2316668</v>
      </c>
      <c r="Q10735" t="str">
        <f>VLOOKUP(A10735,Lookup_Tables!$D$2:$E$7,2,FALSE)</f>
        <v>PF</v>
      </c>
      <c r="R10735" t="str">
        <f>IFERROR(VLOOKUP(D10735,Lookup_Tables!$A$2:$B$21,2,FALSE),"All")</f>
        <v>Government_Loss</v>
      </c>
    </row>
    <row r="10736" spans="1:18" hidden="1">
      <c r="A10736">
        <v>4096</v>
      </c>
      <c r="B10736">
        <v>73</v>
      </c>
      <c r="C10736" t="s">
        <v>38</v>
      </c>
      <c r="D10736">
        <v>17</v>
      </c>
      <c r="E10736">
        <v>62337.829030018598</v>
      </c>
      <c r="F10736">
        <v>26704.670083204379</v>
      </c>
      <c r="G10736">
        <v>0</v>
      </c>
      <c r="H10736">
        <v>0</v>
      </c>
      <c r="I10736">
        <v>235.370307934122</v>
      </c>
      <c r="J10736">
        <v>152421.20503065299</v>
      </c>
      <c r="K10736">
        <v>429626.38389225298</v>
      </c>
      <c r="L10736">
        <v>2256890.2680438501</v>
      </c>
      <c r="M10736">
        <v>3077254.68742962</v>
      </c>
      <c r="N10736">
        <v>6954032.8636763496</v>
      </c>
      <c r="O10736">
        <v>16592244.2004791</v>
      </c>
      <c r="Q10736" t="str">
        <f>VLOOKUP(A10736,Lookup_Tables!$D$2:$E$7,2,FALSE)</f>
        <v>PF</v>
      </c>
      <c r="R10736" t="str">
        <f>IFERROR(VLOOKUP(D10736,Lookup_Tables!$A$2:$B$21,2,FALSE),"All")</f>
        <v>Emergency_Loss</v>
      </c>
    </row>
    <row r="10737" spans="1:18" hidden="1">
      <c r="A10737">
        <v>4096</v>
      </c>
      <c r="B10737">
        <v>73</v>
      </c>
      <c r="C10737" t="s">
        <v>39</v>
      </c>
      <c r="D10737">
        <v>17</v>
      </c>
      <c r="E10737">
        <v>62269.060694515902</v>
      </c>
      <c r="F10737">
        <v>26647.241191416062</v>
      </c>
      <c r="G10737">
        <v>0</v>
      </c>
      <c r="H10737">
        <v>0</v>
      </c>
      <c r="I10737">
        <v>235.370307934122</v>
      </c>
      <c r="J10737">
        <v>152421.20503065299</v>
      </c>
      <c r="K10737">
        <v>427358.49514937599</v>
      </c>
      <c r="L10737">
        <v>2256890.2680438501</v>
      </c>
      <c r="M10737">
        <v>3077254.68742962</v>
      </c>
      <c r="N10737">
        <v>6954032.8636763496</v>
      </c>
      <c r="O10737">
        <v>16592244.2004791</v>
      </c>
      <c r="Q10737" t="str">
        <f>VLOOKUP(A10737,Lookup_Tables!$D$2:$E$7,2,FALSE)</f>
        <v>PF</v>
      </c>
      <c r="R10737" t="str">
        <f>IFERROR(VLOOKUP(D10737,Lookup_Tables!$A$2:$B$21,2,FALSE),"All")</f>
        <v>Emergency_Loss</v>
      </c>
    </row>
    <row r="10738" spans="1:18" hidden="1">
      <c r="A10738">
        <v>4096</v>
      </c>
      <c r="B10738">
        <v>73</v>
      </c>
      <c r="C10738" t="s">
        <v>38</v>
      </c>
      <c r="D10738">
        <v>18</v>
      </c>
      <c r="E10738">
        <v>130507.277072524</v>
      </c>
      <c r="F10738">
        <v>56426.585941930694</v>
      </c>
      <c r="G10738">
        <v>0</v>
      </c>
      <c r="H10738">
        <v>0</v>
      </c>
      <c r="I10738">
        <v>1258.71947286509</v>
      </c>
      <c r="J10738">
        <v>249956.39801931201</v>
      </c>
      <c r="K10738">
        <v>703601.30024478002</v>
      </c>
      <c r="L10738">
        <v>4362728.0096708797</v>
      </c>
      <c r="M10738">
        <v>5950568.8677423298</v>
      </c>
      <c r="N10738">
        <v>14039401.5497657</v>
      </c>
      <c r="O10738">
        <v>37743070.432145901</v>
      </c>
      <c r="Q10738" t="str">
        <f>VLOOKUP(A10738,Lookup_Tables!$D$2:$E$7,2,FALSE)</f>
        <v>PF</v>
      </c>
      <c r="R10738" t="str">
        <f>IFERROR(VLOOKUP(D10738,Lookup_Tables!$A$2:$B$21,2,FALSE),"All")</f>
        <v>Govt_Plus_Emergency</v>
      </c>
    </row>
    <row r="10739" spans="1:18" hidden="1">
      <c r="A10739">
        <v>4096</v>
      </c>
      <c r="B10739">
        <v>73</v>
      </c>
      <c r="C10739" t="s">
        <v>39</v>
      </c>
      <c r="D10739">
        <v>18</v>
      </c>
      <c r="E10739">
        <v>130396.077786034</v>
      </c>
      <c r="F10739">
        <v>56372.291186901653</v>
      </c>
      <c r="G10739">
        <v>0</v>
      </c>
      <c r="H10739">
        <v>0</v>
      </c>
      <c r="I10739">
        <v>1258.71947286509</v>
      </c>
      <c r="J10739">
        <v>249956.39801931201</v>
      </c>
      <c r="K10739">
        <v>692220.393952591</v>
      </c>
      <c r="L10739">
        <v>4362728.0096708797</v>
      </c>
      <c r="M10739">
        <v>5950568.8677423298</v>
      </c>
      <c r="N10739">
        <v>14039401.5497657</v>
      </c>
      <c r="O10739">
        <v>37743070.432145901</v>
      </c>
      <c r="Q10739" t="str">
        <f>VLOOKUP(A10739,Lookup_Tables!$D$2:$E$7,2,FALSE)</f>
        <v>PF</v>
      </c>
      <c r="R10739" t="str">
        <f>IFERROR(VLOOKUP(D10739,Lookup_Tables!$A$2:$B$21,2,FALSE),"All")</f>
        <v>Govt_Plus_Emergency</v>
      </c>
    </row>
    <row r="10740" spans="1:18" hidden="1">
      <c r="A10740">
        <v>4096</v>
      </c>
      <c r="B10740">
        <v>74</v>
      </c>
      <c r="C10740" t="s">
        <v>38</v>
      </c>
      <c r="D10740">
        <v>0</v>
      </c>
      <c r="E10740">
        <v>152714.462950594</v>
      </c>
      <c r="F10740">
        <v>77681.723841254818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8447568.1771267708</v>
      </c>
      <c r="M10740">
        <v>10156001.8754119</v>
      </c>
      <c r="N10740">
        <v>17517998.222828198</v>
      </c>
      <c r="O10740">
        <v>28755168.9585604</v>
      </c>
      <c r="Q10740" t="str">
        <f>VLOOKUP(A10740,Lookup_Tables!$D$2:$E$7,2,FALSE)</f>
        <v>PF</v>
      </c>
      <c r="R10740" t="str">
        <f>IFERROR(VLOOKUP(D10740,Lookup_Tables!$A$2:$B$21,2,FALSE),"All")</f>
        <v>Private Assets</v>
      </c>
    </row>
    <row r="10741" spans="1:18" hidden="1">
      <c r="A10741">
        <v>4096</v>
      </c>
      <c r="B10741">
        <v>74</v>
      </c>
      <c r="C10741" t="s">
        <v>39</v>
      </c>
      <c r="D10741">
        <v>0</v>
      </c>
      <c r="E10741">
        <v>152714.462950594</v>
      </c>
      <c r="F10741">
        <v>77681.723841254818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8447568.1771267708</v>
      </c>
      <c r="M10741">
        <v>10156001.8754119</v>
      </c>
      <c r="N10741">
        <v>17517998.222828198</v>
      </c>
      <c r="O10741">
        <v>28755168.9585604</v>
      </c>
      <c r="Q10741" t="str">
        <f>VLOOKUP(A10741,Lookup_Tables!$D$2:$E$7,2,FALSE)</f>
        <v>PF</v>
      </c>
      <c r="R10741" t="str">
        <f>IFERROR(VLOOKUP(D10741,Lookup_Tables!$A$2:$B$21,2,FALSE),"All")</f>
        <v>Private Assets</v>
      </c>
    </row>
    <row r="10742" spans="1:18" hidden="1">
      <c r="A10742">
        <v>4096</v>
      </c>
      <c r="B10742">
        <v>74</v>
      </c>
      <c r="C10742" t="s">
        <v>38</v>
      </c>
      <c r="D10742">
        <v>1</v>
      </c>
      <c r="E10742">
        <v>1713.6642548196701</v>
      </c>
      <c r="F10742">
        <v>578.5369798728741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124442.586302475</v>
      </c>
      <c r="M10742">
        <v>150114.879913721</v>
      </c>
      <c r="N10742">
        <v>274552.55346207198</v>
      </c>
      <c r="O10742">
        <v>435902.37535480701</v>
      </c>
      <c r="Q10742" t="str">
        <f>VLOOKUP(A10742,Lookup_Tables!$D$2:$E$7,2,FALSE)</f>
        <v>PF</v>
      </c>
      <c r="R10742" t="str">
        <f>IFERROR(VLOOKUP(D10742,Lookup_Tables!$A$2:$B$21,2,FALSE),"All")</f>
        <v>Airport</v>
      </c>
    </row>
    <row r="10743" spans="1:18" hidden="1">
      <c r="A10743">
        <v>4096</v>
      </c>
      <c r="B10743">
        <v>74</v>
      </c>
      <c r="C10743" t="s">
        <v>39</v>
      </c>
      <c r="D10743">
        <v>1</v>
      </c>
      <c r="E10743">
        <v>1713.6642548196701</v>
      </c>
      <c r="F10743">
        <v>578.5369798728741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124442.586302475</v>
      </c>
      <c r="M10743">
        <v>150114.879913721</v>
      </c>
      <c r="N10743">
        <v>274552.55346207198</v>
      </c>
      <c r="O10743">
        <v>435902.37535480701</v>
      </c>
      <c r="Q10743" t="str">
        <f>VLOOKUP(A10743,Lookup_Tables!$D$2:$E$7,2,FALSE)</f>
        <v>PF</v>
      </c>
      <c r="R10743" t="str">
        <f>IFERROR(VLOOKUP(D10743,Lookup_Tables!$A$2:$B$21,2,FALSE),"All")</f>
        <v>Airport</v>
      </c>
    </row>
    <row r="10744" spans="1:18" hidden="1">
      <c r="A10744">
        <v>4096</v>
      </c>
      <c r="B10744">
        <v>74</v>
      </c>
      <c r="C10744" t="s">
        <v>38</v>
      </c>
      <c r="D10744">
        <v>3</v>
      </c>
      <c r="E10744">
        <v>4341.8563593866402</v>
      </c>
      <c r="F10744">
        <v>1858.975033748341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291642.51717434899</v>
      </c>
      <c r="M10744">
        <v>357420.10945224302</v>
      </c>
      <c r="N10744">
        <v>577218.65792952594</v>
      </c>
      <c r="O10744">
        <v>899179.93162993796</v>
      </c>
      <c r="Q10744" t="str">
        <f>VLOOKUP(A10744,Lookup_Tables!$D$2:$E$7,2,FALSE)</f>
        <v>PF</v>
      </c>
      <c r="R10744" t="str">
        <f>IFERROR(VLOOKUP(D10744,Lookup_Tables!$A$2:$B$21,2,FALSE),"All")</f>
        <v>Govt Hosp</v>
      </c>
    </row>
    <row r="10745" spans="1:18" hidden="1">
      <c r="A10745">
        <v>4096</v>
      </c>
      <c r="B10745">
        <v>74</v>
      </c>
      <c r="C10745" t="s">
        <v>39</v>
      </c>
      <c r="D10745">
        <v>3</v>
      </c>
      <c r="E10745">
        <v>4341.8563593866402</v>
      </c>
      <c r="F10745">
        <v>1858.975033748341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291642.51717434899</v>
      </c>
      <c r="M10745">
        <v>357420.10945224302</v>
      </c>
      <c r="N10745">
        <v>577218.65792952594</v>
      </c>
      <c r="O10745">
        <v>899179.93162993796</v>
      </c>
      <c r="Q10745" t="str">
        <f>VLOOKUP(A10745,Lookup_Tables!$D$2:$E$7,2,FALSE)</f>
        <v>PF</v>
      </c>
      <c r="R10745" t="str">
        <f>IFERROR(VLOOKUP(D10745,Lookup_Tables!$A$2:$B$21,2,FALSE),"All")</f>
        <v>Govt Hosp</v>
      </c>
    </row>
    <row r="10746" spans="1:18" hidden="1">
      <c r="A10746">
        <v>4096</v>
      </c>
      <c r="B10746">
        <v>74</v>
      </c>
      <c r="C10746" t="s">
        <v>38</v>
      </c>
      <c r="D10746">
        <v>4</v>
      </c>
      <c r="E10746">
        <v>977.27744530731695</v>
      </c>
      <c r="F10746">
        <v>750.33886488212272</v>
      </c>
      <c r="G10746">
        <v>0</v>
      </c>
      <c r="H10746">
        <v>0</v>
      </c>
      <c r="I10746">
        <v>0</v>
      </c>
      <c r="J10746">
        <v>0</v>
      </c>
      <c r="K10746">
        <v>991.87179078897805</v>
      </c>
      <c r="L10746">
        <v>24371.048779082899</v>
      </c>
      <c r="M10746">
        <v>30152.3049726032</v>
      </c>
      <c r="N10746">
        <v>48296.955004835399</v>
      </c>
      <c r="O10746">
        <v>89006.607742124601</v>
      </c>
      <c r="Q10746" t="str">
        <f>VLOOKUP(A10746,Lookup_Tables!$D$2:$E$7,2,FALSE)</f>
        <v>PF</v>
      </c>
      <c r="R10746" t="str">
        <f>IFERROR(VLOOKUP(D10746,Lookup_Tables!$A$2:$B$21,2,FALSE),"All")</f>
        <v>Govt Med Fac</v>
      </c>
    </row>
    <row r="10747" spans="1:18" hidden="1">
      <c r="A10747">
        <v>4096</v>
      </c>
      <c r="B10747">
        <v>74</v>
      </c>
      <c r="C10747" t="s">
        <v>39</v>
      </c>
      <c r="D10747">
        <v>4</v>
      </c>
      <c r="E10747">
        <v>977.27744530731695</v>
      </c>
      <c r="F10747">
        <v>750.33886488212272</v>
      </c>
      <c r="G10747">
        <v>0</v>
      </c>
      <c r="H10747">
        <v>0</v>
      </c>
      <c r="I10747">
        <v>0</v>
      </c>
      <c r="J10747">
        <v>0</v>
      </c>
      <c r="K10747">
        <v>991.87179078897805</v>
      </c>
      <c r="L10747">
        <v>24371.048779082899</v>
      </c>
      <c r="M10747">
        <v>30152.3049726032</v>
      </c>
      <c r="N10747">
        <v>48296.955004835399</v>
      </c>
      <c r="O10747">
        <v>89006.607742124601</v>
      </c>
      <c r="Q10747" t="str">
        <f>VLOOKUP(A10747,Lookup_Tables!$D$2:$E$7,2,FALSE)</f>
        <v>PF</v>
      </c>
      <c r="R10747" t="str">
        <f>IFERROR(VLOOKUP(D10747,Lookup_Tables!$A$2:$B$21,2,FALSE),"All")</f>
        <v>Govt Med Fac</v>
      </c>
    </row>
    <row r="10748" spans="1:18" hidden="1">
      <c r="A10748">
        <v>4096</v>
      </c>
      <c r="B10748">
        <v>74</v>
      </c>
      <c r="C10748" t="s">
        <v>38</v>
      </c>
      <c r="D10748">
        <v>10</v>
      </c>
      <c r="E10748">
        <v>8879.3749731886091</v>
      </c>
      <c r="F10748">
        <v>7121.6687424143256</v>
      </c>
      <c r="G10748">
        <v>0</v>
      </c>
      <c r="H10748">
        <v>0</v>
      </c>
      <c r="I10748">
        <v>0</v>
      </c>
      <c r="J10748">
        <v>0</v>
      </c>
      <c r="K10748">
        <v>2659.2094073637199</v>
      </c>
      <c r="L10748">
        <v>162762.36993798599</v>
      </c>
      <c r="M10748">
        <v>196238.470419066</v>
      </c>
      <c r="N10748">
        <v>328964.85071235301</v>
      </c>
      <c r="O10748">
        <v>860206.02224899398</v>
      </c>
      <c r="Q10748" t="str">
        <f>VLOOKUP(A10748,Lookup_Tables!$D$2:$E$7,2,FALSE)</f>
        <v>PF</v>
      </c>
      <c r="R10748" t="str">
        <f>IFERROR(VLOOKUP(D10748,Lookup_Tables!$A$2:$B$21,2,FALSE),"All")</f>
        <v>Pub School</v>
      </c>
    </row>
    <row r="10749" spans="1:18" hidden="1">
      <c r="A10749">
        <v>4096</v>
      </c>
      <c r="B10749">
        <v>74</v>
      </c>
      <c r="C10749" t="s">
        <v>39</v>
      </c>
      <c r="D10749">
        <v>10</v>
      </c>
      <c r="E10749">
        <v>8879.3749731886091</v>
      </c>
      <c r="F10749">
        <v>7121.6687424143256</v>
      </c>
      <c r="G10749">
        <v>0</v>
      </c>
      <c r="H10749">
        <v>0</v>
      </c>
      <c r="I10749">
        <v>0</v>
      </c>
      <c r="J10749">
        <v>0</v>
      </c>
      <c r="K10749">
        <v>2659.2094073637199</v>
      </c>
      <c r="L10749">
        <v>162762.36993798599</v>
      </c>
      <c r="M10749">
        <v>196238.470419066</v>
      </c>
      <c r="N10749">
        <v>328964.85071235301</v>
      </c>
      <c r="O10749">
        <v>860206.02224899398</v>
      </c>
      <c r="Q10749" t="str">
        <f>VLOOKUP(A10749,Lookup_Tables!$D$2:$E$7,2,FALSE)</f>
        <v>PF</v>
      </c>
      <c r="R10749" t="str">
        <f>IFERROR(VLOOKUP(D10749,Lookup_Tables!$A$2:$B$21,2,FALSE),"All")</f>
        <v>Pub School</v>
      </c>
    </row>
    <row r="10750" spans="1:18" hidden="1">
      <c r="A10750">
        <v>4096</v>
      </c>
      <c r="B10750">
        <v>74</v>
      </c>
      <c r="C10750" t="s">
        <v>38</v>
      </c>
      <c r="D10750">
        <v>11</v>
      </c>
      <c r="E10750">
        <v>1681.4181053913001</v>
      </c>
      <c r="F10750">
        <v>789.17121747950432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10622.3175698544</v>
      </c>
      <c r="N10750">
        <v>265526.24310690397</v>
      </c>
      <c r="O10750">
        <v>605476.00966518302</v>
      </c>
      <c r="Q10750" t="str">
        <f>VLOOKUP(A10750,Lookup_Tables!$D$2:$E$7,2,FALSE)</f>
        <v>PF</v>
      </c>
      <c r="R10750" t="str">
        <f>IFERROR(VLOOKUP(D10750,Lookup_Tables!$A$2:$B$21,2,FALSE),"All")</f>
        <v>Pub Univ</v>
      </c>
    </row>
    <row r="10751" spans="1:18" hidden="1">
      <c r="A10751">
        <v>4096</v>
      </c>
      <c r="B10751">
        <v>74</v>
      </c>
      <c r="C10751" t="s">
        <v>39</v>
      </c>
      <c r="D10751">
        <v>11</v>
      </c>
      <c r="E10751">
        <v>1681.4181053913001</v>
      </c>
      <c r="F10751">
        <v>789.17121747950432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10622.3175698544</v>
      </c>
      <c r="N10751">
        <v>265526.24310690397</v>
      </c>
      <c r="O10751">
        <v>605476.00966518302</v>
      </c>
      <c r="Q10751" t="str">
        <f>VLOOKUP(A10751,Lookup_Tables!$D$2:$E$7,2,FALSE)</f>
        <v>PF</v>
      </c>
      <c r="R10751" t="str">
        <f>IFERROR(VLOOKUP(D10751,Lookup_Tables!$A$2:$B$21,2,FALSE),"All")</f>
        <v>Pub Univ</v>
      </c>
    </row>
    <row r="10752" spans="1:18" hidden="1">
      <c r="A10752">
        <v>4096</v>
      </c>
      <c r="B10752">
        <v>74</v>
      </c>
      <c r="C10752" t="s">
        <v>38</v>
      </c>
      <c r="D10752">
        <v>13</v>
      </c>
      <c r="E10752">
        <v>13155.5239304528</v>
      </c>
      <c r="F10752">
        <v>9218.587680896755</v>
      </c>
      <c r="G10752">
        <v>0</v>
      </c>
      <c r="H10752">
        <v>0</v>
      </c>
      <c r="I10752">
        <v>0</v>
      </c>
      <c r="J10752">
        <v>0</v>
      </c>
      <c r="K10752">
        <v>9979.9039749179992</v>
      </c>
      <c r="L10752">
        <v>354663.745374577</v>
      </c>
      <c r="M10752">
        <v>442212.15320416598</v>
      </c>
      <c r="N10752">
        <v>787452.40360190603</v>
      </c>
      <c r="O10752">
        <v>1860496.27429664</v>
      </c>
      <c r="Q10752" t="str">
        <f>VLOOKUP(A10752,Lookup_Tables!$D$2:$E$7,2,FALSE)</f>
        <v>PF</v>
      </c>
      <c r="R10752" t="str">
        <f>IFERROR(VLOOKUP(D10752,Lookup_Tables!$A$2:$B$21,2,FALSE),"All")</f>
        <v>Residual Inst</v>
      </c>
    </row>
    <row r="10753" spans="1:18" hidden="1">
      <c r="A10753">
        <v>4096</v>
      </c>
      <c r="B10753">
        <v>74</v>
      </c>
      <c r="C10753" t="s">
        <v>39</v>
      </c>
      <c r="D10753">
        <v>13</v>
      </c>
      <c r="E10753">
        <v>13155.5239304528</v>
      </c>
      <c r="F10753">
        <v>9218.587680896755</v>
      </c>
      <c r="G10753">
        <v>0</v>
      </c>
      <c r="H10753">
        <v>0</v>
      </c>
      <c r="I10753">
        <v>0</v>
      </c>
      <c r="J10753">
        <v>0</v>
      </c>
      <c r="K10753">
        <v>9979.9039749179992</v>
      </c>
      <c r="L10753">
        <v>354663.745374577</v>
      </c>
      <c r="M10753">
        <v>442212.15320416598</v>
      </c>
      <c r="N10753">
        <v>787452.40360190603</v>
      </c>
      <c r="O10753">
        <v>1860496.27429664</v>
      </c>
      <c r="Q10753" t="str">
        <f>VLOOKUP(A10753,Lookup_Tables!$D$2:$E$7,2,FALSE)</f>
        <v>PF</v>
      </c>
      <c r="R10753" t="str">
        <f>IFERROR(VLOOKUP(D10753,Lookup_Tables!$A$2:$B$21,2,FALSE),"All")</f>
        <v>Residual Inst</v>
      </c>
    </row>
    <row r="10754" spans="1:18" hidden="1">
      <c r="A10754">
        <v>4096</v>
      </c>
      <c r="B10754">
        <v>74</v>
      </c>
      <c r="C10754" t="s">
        <v>38</v>
      </c>
      <c r="D10754">
        <v>15</v>
      </c>
      <c r="E10754">
        <v>183463.57801914099</v>
      </c>
      <c r="F10754">
        <v>97701.799524477858</v>
      </c>
      <c r="G10754">
        <v>0</v>
      </c>
      <c r="H10754">
        <v>0</v>
      </c>
      <c r="I10754">
        <v>0</v>
      </c>
      <c r="J10754">
        <v>0</v>
      </c>
      <c r="K10754">
        <v>20486.697491541101</v>
      </c>
      <c r="L10754">
        <v>9468880.3219136205</v>
      </c>
      <c r="M10754">
        <v>11558079.4174123</v>
      </c>
      <c r="N10754">
        <v>19618261.7915354</v>
      </c>
      <c r="O10754">
        <v>33456044.058931801</v>
      </c>
      <c r="Q10754" t="str">
        <f>VLOOKUP(A10754,Lookup_Tables!$D$2:$E$7,2,FALSE)</f>
        <v>PF</v>
      </c>
      <c r="R10754" t="str">
        <f>IFERROR(VLOOKUP(D10754,Lookup_Tables!$A$2:$B$21,2,FALSE),"All")</f>
        <v>All</v>
      </c>
    </row>
    <row r="10755" spans="1:18" hidden="1">
      <c r="A10755">
        <v>4096</v>
      </c>
      <c r="B10755">
        <v>74</v>
      </c>
      <c r="C10755" t="s">
        <v>39</v>
      </c>
      <c r="D10755">
        <v>15</v>
      </c>
      <c r="E10755">
        <v>183463.57801914099</v>
      </c>
      <c r="F10755">
        <v>97701.799524477858</v>
      </c>
      <c r="G10755">
        <v>0</v>
      </c>
      <c r="H10755">
        <v>0</v>
      </c>
      <c r="I10755">
        <v>0</v>
      </c>
      <c r="J10755">
        <v>0</v>
      </c>
      <c r="K10755">
        <v>20486.697491541101</v>
      </c>
      <c r="L10755">
        <v>9468880.3219136205</v>
      </c>
      <c r="M10755">
        <v>11558079.4174123</v>
      </c>
      <c r="N10755">
        <v>19618261.7915354</v>
      </c>
      <c r="O10755">
        <v>33456044.058931801</v>
      </c>
      <c r="Q10755" t="str">
        <f>VLOOKUP(A10755,Lookup_Tables!$D$2:$E$7,2,FALSE)</f>
        <v>PF</v>
      </c>
      <c r="R10755" t="str">
        <f>IFERROR(VLOOKUP(D10755,Lookup_Tables!$A$2:$B$21,2,FALSE),"All")</f>
        <v>All</v>
      </c>
    </row>
    <row r="10756" spans="1:18" hidden="1">
      <c r="A10756">
        <v>4096</v>
      </c>
      <c r="B10756">
        <v>74</v>
      </c>
      <c r="C10756" t="s">
        <v>38</v>
      </c>
      <c r="D10756">
        <v>16</v>
      </c>
      <c r="E10756">
        <v>30749.115068546402</v>
      </c>
      <c r="F10756">
        <v>20347.13379514153</v>
      </c>
      <c r="G10756">
        <v>0</v>
      </c>
      <c r="H10756">
        <v>0</v>
      </c>
      <c r="I10756">
        <v>0</v>
      </c>
      <c r="J10756">
        <v>0</v>
      </c>
      <c r="K10756">
        <v>13860.2274360922</v>
      </c>
      <c r="L10756">
        <v>978444.58983257995</v>
      </c>
      <c r="M10756">
        <v>1210204.2941578301</v>
      </c>
      <c r="N10756">
        <v>2232951.8577048401</v>
      </c>
      <c r="O10756">
        <v>4700875.10037133</v>
      </c>
      <c r="Q10756" t="str">
        <f>VLOOKUP(A10756,Lookup_Tables!$D$2:$E$7,2,FALSE)</f>
        <v>PF</v>
      </c>
      <c r="R10756" t="str">
        <f>IFERROR(VLOOKUP(D10756,Lookup_Tables!$A$2:$B$21,2,FALSE),"All")</f>
        <v>Government_Loss</v>
      </c>
    </row>
    <row r="10757" spans="1:18" hidden="1">
      <c r="A10757">
        <v>4096</v>
      </c>
      <c r="B10757">
        <v>74</v>
      </c>
      <c r="C10757" t="s">
        <v>39</v>
      </c>
      <c r="D10757">
        <v>16</v>
      </c>
      <c r="E10757">
        <v>30749.115068546402</v>
      </c>
      <c r="F10757">
        <v>20347.13379514153</v>
      </c>
      <c r="G10757">
        <v>0</v>
      </c>
      <c r="H10757">
        <v>0</v>
      </c>
      <c r="I10757">
        <v>0</v>
      </c>
      <c r="J10757">
        <v>0</v>
      </c>
      <c r="K10757">
        <v>13860.2274360922</v>
      </c>
      <c r="L10757">
        <v>978444.58983257995</v>
      </c>
      <c r="M10757">
        <v>1210204.2941578301</v>
      </c>
      <c r="N10757">
        <v>2232951.8577048401</v>
      </c>
      <c r="O10757">
        <v>4700875.10037133</v>
      </c>
      <c r="Q10757" t="str">
        <f>VLOOKUP(A10757,Lookup_Tables!$D$2:$E$7,2,FALSE)</f>
        <v>PF</v>
      </c>
      <c r="R10757" t="str">
        <f>IFERROR(VLOOKUP(D10757,Lookup_Tables!$A$2:$B$21,2,FALSE),"All")</f>
        <v>Government_Loss</v>
      </c>
    </row>
    <row r="10758" spans="1:18" hidden="1">
      <c r="A10758">
        <v>4096</v>
      </c>
      <c r="B10758">
        <v>74</v>
      </c>
      <c r="C10758" t="s">
        <v>38</v>
      </c>
      <c r="D10758">
        <v>17</v>
      </c>
      <c r="E10758">
        <v>18499.706600120298</v>
      </c>
      <c r="F10758">
        <v>10740.384873543037</v>
      </c>
      <c r="G10758">
        <v>0</v>
      </c>
      <c r="H10758">
        <v>0</v>
      </c>
      <c r="I10758">
        <v>0</v>
      </c>
      <c r="J10758">
        <v>0</v>
      </c>
      <c r="K10758">
        <v>3187.8523103012199</v>
      </c>
      <c r="L10758">
        <v>823263.48366452497</v>
      </c>
      <c r="M10758">
        <v>1015892.65238788</v>
      </c>
      <c r="N10758">
        <v>1748430.3834144</v>
      </c>
      <c r="O10758">
        <v>3139903.2931710701</v>
      </c>
      <c r="Q10758" t="str">
        <f>VLOOKUP(A10758,Lookup_Tables!$D$2:$E$7,2,FALSE)</f>
        <v>PF</v>
      </c>
      <c r="R10758" t="str">
        <f>IFERROR(VLOOKUP(D10758,Lookup_Tables!$A$2:$B$21,2,FALSE),"All")</f>
        <v>Emergency_Loss</v>
      </c>
    </row>
    <row r="10759" spans="1:18" hidden="1">
      <c r="A10759">
        <v>4096</v>
      </c>
      <c r="B10759">
        <v>74</v>
      </c>
      <c r="C10759" t="s">
        <v>39</v>
      </c>
      <c r="D10759">
        <v>17</v>
      </c>
      <c r="E10759">
        <v>18499.706600120298</v>
      </c>
      <c r="F10759">
        <v>10740.384873543037</v>
      </c>
      <c r="G10759">
        <v>0</v>
      </c>
      <c r="H10759">
        <v>0</v>
      </c>
      <c r="I10759">
        <v>0</v>
      </c>
      <c r="J10759">
        <v>0</v>
      </c>
      <c r="K10759">
        <v>3187.8523103012199</v>
      </c>
      <c r="L10759">
        <v>823263.48366452497</v>
      </c>
      <c r="M10759">
        <v>1015892.65238788</v>
      </c>
      <c r="N10759">
        <v>1748430.3834144</v>
      </c>
      <c r="O10759">
        <v>3139903.2931710701</v>
      </c>
      <c r="Q10759" t="str">
        <f>VLOOKUP(A10759,Lookup_Tables!$D$2:$E$7,2,FALSE)</f>
        <v>PF</v>
      </c>
      <c r="R10759" t="str">
        <f>IFERROR(VLOOKUP(D10759,Lookup_Tables!$A$2:$B$21,2,FALSE),"All")</f>
        <v>Emergency_Loss</v>
      </c>
    </row>
    <row r="10760" spans="1:18" hidden="1">
      <c r="A10760">
        <v>4096</v>
      </c>
      <c r="B10760">
        <v>74</v>
      </c>
      <c r="C10760" t="s">
        <v>38</v>
      </c>
      <c r="D10760">
        <v>18</v>
      </c>
      <c r="E10760">
        <v>49248.821668666598</v>
      </c>
      <c r="F10760">
        <v>31117.773384082651</v>
      </c>
      <c r="G10760">
        <v>0</v>
      </c>
      <c r="H10760">
        <v>0</v>
      </c>
      <c r="I10760">
        <v>0</v>
      </c>
      <c r="J10760">
        <v>0</v>
      </c>
      <c r="K10760">
        <v>17048.079746393501</v>
      </c>
      <c r="L10760">
        <v>1789975.5856019801</v>
      </c>
      <c r="M10760">
        <v>2201076.1269995701</v>
      </c>
      <c r="N10760">
        <v>4012901.6527084601</v>
      </c>
      <c r="O10760">
        <v>7840778.3935423996</v>
      </c>
      <c r="Q10760" t="str">
        <f>VLOOKUP(A10760,Lookup_Tables!$D$2:$E$7,2,FALSE)</f>
        <v>PF</v>
      </c>
      <c r="R10760" t="str">
        <f>IFERROR(VLOOKUP(D10760,Lookup_Tables!$A$2:$B$21,2,FALSE),"All")</f>
        <v>Govt_Plus_Emergency</v>
      </c>
    </row>
    <row r="10761" spans="1:18" hidden="1">
      <c r="A10761">
        <v>4096</v>
      </c>
      <c r="B10761">
        <v>74</v>
      </c>
      <c r="C10761" t="s">
        <v>39</v>
      </c>
      <c r="D10761">
        <v>18</v>
      </c>
      <c r="E10761">
        <v>49248.821668666598</v>
      </c>
      <c r="F10761">
        <v>31117.773384082651</v>
      </c>
      <c r="G10761">
        <v>0</v>
      </c>
      <c r="H10761">
        <v>0</v>
      </c>
      <c r="I10761">
        <v>0</v>
      </c>
      <c r="J10761">
        <v>0</v>
      </c>
      <c r="K10761">
        <v>17048.079746393501</v>
      </c>
      <c r="L10761">
        <v>1789975.5856019801</v>
      </c>
      <c r="M10761">
        <v>2201076.1269995701</v>
      </c>
      <c r="N10761">
        <v>4012901.6527084601</v>
      </c>
      <c r="O10761">
        <v>7840778.3935423996</v>
      </c>
      <c r="Q10761" t="str">
        <f>VLOOKUP(A10761,Lookup_Tables!$D$2:$E$7,2,FALSE)</f>
        <v>PF</v>
      </c>
      <c r="R10761" t="str">
        <f>IFERROR(VLOOKUP(D10761,Lookup_Tables!$A$2:$B$21,2,FALSE),"All")</f>
        <v>Govt_Plus_Emergency</v>
      </c>
    </row>
    <row r="10762" spans="1:18" hidden="1">
      <c r="A10762">
        <v>4096</v>
      </c>
      <c r="B10762">
        <v>75</v>
      </c>
      <c r="C10762" t="s">
        <v>38</v>
      </c>
      <c r="D10762">
        <v>0</v>
      </c>
      <c r="E10762">
        <v>5455351.0112005202</v>
      </c>
      <c r="F10762">
        <v>1655682.8672526665</v>
      </c>
      <c r="G10762">
        <v>80481.064586167093</v>
      </c>
      <c r="H10762">
        <v>12342372.845187601</v>
      </c>
      <c r="I10762">
        <v>17862049.115722999</v>
      </c>
      <c r="J10762">
        <v>52492757.073004402</v>
      </c>
      <c r="K10762">
        <v>132436438.850678</v>
      </c>
      <c r="L10762">
        <v>263655471.85867801</v>
      </c>
      <c r="M10762">
        <v>328532268.82665002</v>
      </c>
      <c r="N10762">
        <v>553004638.645329</v>
      </c>
      <c r="O10762">
        <v>813561744.81997299</v>
      </c>
      <c r="Q10762" t="str">
        <f>VLOOKUP(A10762,Lookup_Tables!$D$2:$E$7,2,FALSE)</f>
        <v>PF</v>
      </c>
      <c r="R10762" t="str">
        <f>IFERROR(VLOOKUP(D10762,Lookup_Tables!$A$2:$B$21,2,FALSE),"All")</f>
        <v>Private Assets</v>
      </c>
    </row>
    <row r="10763" spans="1:18" hidden="1">
      <c r="A10763">
        <v>4096</v>
      </c>
      <c r="B10763">
        <v>75</v>
      </c>
      <c r="C10763" t="s">
        <v>39</v>
      </c>
      <c r="D10763">
        <v>0</v>
      </c>
      <c r="E10763">
        <v>5397094.4745724304</v>
      </c>
      <c r="F10763">
        <v>1622373.1415812755</v>
      </c>
      <c r="G10763">
        <v>75568.521071234005</v>
      </c>
      <c r="H10763">
        <v>12277123.2700727</v>
      </c>
      <c r="I10763">
        <v>17862049.115722999</v>
      </c>
      <c r="J10763">
        <v>50706222.714449704</v>
      </c>
      <c r="K10763">
        <v>132047237.06815401</v>
      </c>
      <c r="L10763">
        <v>259257358.90921101</v>
      </c>
      <c r="M10763">
        <v>328528471.07003099</v>
      </c>
      <c r="N10763">
        <v>553004638.645329</v>
      </c>
      <c r="O10763">
        <v>813561744.81997299</v>
      </c>
      <c r="Q10763" t="str">
        <f>VLOOKUP(A10763,Lookup_Tables!$D$2:$E$7,2,FALSE)</f>
        <v>PF</v>
      </c>
      <c r="R10763" t="str">
        <f>IFERROR(VLOOKUP(D10763,Lookup_Tables!$A$2:$B$21,2,FALSE),"All")</f>
        <v>Private Assets</v>
      </c>
    </row>
    <row r="10764" spans="1:18" hidden="1">
      <c r="A10764">
        <v>4096</v>
      </c>
      <c r="B10764">
        <v>75</v>
      </c>
      <c r="C10764" t="s">
        <v>38</v>
      </c>
      <c r="D10764">
        <v>1</v>
      </c>
      <c r="E10764">
        <v>48775.071159007799</v>
      </c>
      <c r="F10764">
        <v>16924.895988228658</v>
      </c>
      <c r="G10764">
        <v>0</v>
      </c>
      <c r="H10764">
        <v>0</v>
      </c>
      <c r="I10764">
        <v>0</v>
      </c>
      <c r="J10764">
        <v>301825.56760337402</v>
      </c>
      <c r="K10764">
        <v>1300039.5859449501</v>
      </c>
      <c r="L10764">
        <v>2954019.3832090599</v>
      </c>
      <c r="M10764">
        <v>3313280.02948992</v>
      </c>
      <c r="N10764">
        <v>5189061.6592566799</v>
      </c>
      <c r="O10764">
        <v>7562080.4635750698</v>
      </c>
      <c r="Q10764" t="str">
        <f>VLOOKUP(A10764,Lookup_Tables!$D$2:$E$7,2,FALSE)</f>
        <v>PF</v>
      </c>
      <c r="R10764" t="str">
        <f>IFERROR(VLOOKUP(D10764,Lookup_Tables!$A$2:$B$21,2,FALSE),"All")</f>
        <v>Airport</v>
      </c>
    </row>
    <row r="10765" spans="1:18" hidden="1">
      <c r="A10765">
        <v>4096</v>
      </c>
      <c r="B10765">
        <v>75</v>
      </c>
      <c r="C10765" t="s">
        <v>39</v>
      </c>
      <c r="D10765">
        <v>1</v>
      </c>
      <c r="E10765">
        <v>48566.123401607001</v>
      </c>
      <c r="F10765">
        <v>17116.780893218398</v>
      </c>
      <c r="G10765">
        <v>0</v>
      </c>
      <c r="H10765">
        <v>0</v>
      </c>
      <c r="I10765">
        <v>0</v>
      </c>
      <c r="J10765">
        <v>301825.56760337402</v>
      </c>
      <c r="K10765">
        <v>1268463.9683490701</v>
      </c>
      <c r="L10765">
        <v>2954019.3832090599</v>
      </c>
      <c r="M10765">
        <v>3313280.02948992</v>
      </c>
      <c r="N10765">
        <v>4946107.0848455401</v>
      </c>
      <c r="O10765">
        <v>7562080.4635750698</v>
      </c>
      <c r="Q10765" t="str">
        <f>VLOOKUP(A10765,Lookup_Tables!$D$2:$E$7,2,FALSE)</f>
        <v>PF</v>
      </c>
      <c r="R10765" t="str">
        <f>IFERROR(VLOOKUP(D10765,Lookup_Tables!$A$2:$B$21,2,FALSE),"All")</f>
        <v>Airport</v>
      </c>
    </row>
    <row r="10766" spans="1:18" hidden="1">
      <c r="A10766">
        <v>4096</v>
      </c>
      <c r="B10766">
        <v>75</v>
      </c>
      <c r="C10766" t="s">
        <v>38</v>
      </c>
      <c r="D10766">
        <v>2</v>
      </c>
      <c r="E10766">
        <v>305967.53470164299</v>
      </c>
      <c r="F10766">
        <v>82546.397124647949</v>
      </c>
      <c r="G10766">
        <v>8627.6519553740509</v>
      </c>
      <c r="H10766">
        <v>390767.69228095497</v>
      </c>
      <c r="I10766">
        <v>945312.20305171004</v>
      </c>
      <c r="J10766">
        <v>3458504.0768456999</v>
      </c>
      <c r="K10766">
        <v>8452727.0564862508</v>
      </c>
      <c r="L10766">
        <v>15613718.361884199</v>
      </c>
      <c r="M10766">
        <v>21000430.9588627</v>
      </c>
      <c r="N10766">
        <v>30977716.975251298</v>
      </c>
      <c r="O10766">
        <v>42253226.3465093</v>
      </c>
      <c r="Q10766" t="str">
        <f>VLOOKUP(A10766,Lookup_Tables!$D$2:$E$7,2,FALSE)</f>
        <v>PF</v>
      </c>
      <c r="R10766" t="str">
        <f>IFERROR(VLOOKUP(D10766,Lookup_Tables!$A$2:$B$21,2,FALSE),"All")</f>
        <v>Bridge</v>
      </c>
    </row>
    <row r="10767" spans="1:18" hidden="1">
      <c r="A10767">
        <v>4096</v>
      </c>
      <c r="B10767">
        <v>75</v>
      </c>
      <c r="C10767" t="s">
        <v>39</v>
      </c>
      <c r="D10767">
        <v>2</v>
      </c>
      <c r="E10767">
        <v>301486.60926681297</v>
      </c>
      <c r="F10767">
        <v>78608.811801984324</v>
      </c>
      <c r="G10767">
        <v>8627.6519553740509</v>
      </c>
      <c r="H10767">
        <v>390767.69228095497</v>
      </c>
      <c r="I10767">
        <v>945312.20305171004</v>
      </c>
      <c r="J10767">
        <v>3458504.0768456999</v>
      </c>
      <c r="K10767">
        <v>8446401.9568700902</v>
      </c>
      <c r="L10767">
        <v>15137613.972040899</v>
      </c>
      <c r="M10767">
        <v>21000430.9588627</v>
      </c>
      <c r="N10767">
        <v>30942106.751008999</v>
      </c>
      <c r="O10767">
        <v>42253226.3465093</v>
      </c>
      <c r="Q10767" t="str">
        <f>VLOOKUP(A10767,Lookup_Tables!$D$2:$E$7,2,FALSE)</f>
        <v>PF</v>
      </c>
      <c r="R10767" t="str">
        <f>IFERROR(VLOOKUP(D10767,Lookup_Tables!$A$2:$B$21,2,FALSE),"All")</f>
        <v>Bridge</v>
      </c>
    </row>
    <row r="10768" spans="1:18" hidden="1">
      <c r="A10768">
        <v>4096</v>
      </c>
      <c r="B10768">
        <v>75</v>
      </c>
      <c r="C10768" t="s">
        <v>38</v>
      </c>
      <c r="D10768">
        <v>3</v>
      </c>
      <c r="E10768">
        <v>9750.2761613927996</v>
      </c>
      <c r="F10768">
        <v>2974.5941261994694</v>
      </c>
      <c r="G10768">
        <v>0</v>
      </c>
      <c r="H10768">
        <v>25383.529461161099</v>
      </c>
      <c r="I10768">
        <v>44955.926343632404</v>
      </c>
      <c r="J10768">
        <v>121488.31534272199</v>
      </c>
      <c r="K10768">
        <v>261902.47270234101</v>
      </c>
      <c r="L10768">
        <v>489844.00336512103</v>
      </c>
      <c r="M10768">
        <v>563527.731676111</v>
      </c>
      <c r="N10768">
        <v>820782.85120835004</v>
      </c>
      <c r="O10768">
        <v>1044968.38458053</v>
      </c>
      <c r="Q10768" t="str">
        <f>VLOOKUP(A10768,Lookup_Tables!$D$2:$E$7,2,FALSE)</f>
        <v>PF</v>
      </c>
      <c r="R10768" t="str">
        <f>IFERROR(VLOOKUP(D10768,Lookup_Tables!$A$2:$B$21,2,FALSE),"All")</f>
        <v>Govt Hosp</v>
      </c>
    </row>
    <row r="10769" spans="1:18" hidden="1">
      <c r="A10769">
        <v>4096</v>
      </c>
      <c r="B10769">
        <v>75</v>
      </c>
      <c r="C10769" t="s">
        <v>39</v>
      </c>
      <c r="D10769">
        <v>3</v>
      </c>
      <c r="E10769">
        <v>9632.1210996326299</v>
      </c>
      <c r="F10769">
        <v>2944.7476691962866</v>
      </c>
      <c r="G10769">
        <v>0</v>
      </c>
      <c r="H10769">
        <v>25383.529461161099</v>
      </c>
      <c r="I10769">
        <v>44955.926343632404</v>
      </c>
      <c r="J10769">
        <v>117127.017828319</v>
      </c>
      <c r="K10769">
        <v>256544.89954712999</v>
      </c>
      <c r="L10769">
        <v>489844.00336512103</v>
      </c>
      <c r="M10769">
        <v>563527.731676111</v>
      </c>
      <c r="N10769">
        <v>802875.08737144701</v>
      </c>
      <c r="O10769">
        <v>1044968.38458053</v>
      </c>
      <c r="Q10769" t="str">
        <f>VLOOKUP(A10769,Lookup_Tables!$D$2:$E$7,2,FALSE)</f>
        <v>PF</v>
      </c>
      <c r="R10769" t="str">
        <f>IFERROR(VLOOKUP(D10769,Lookup_Tables!$A$2:$B$21,2,FALSE),"All")</f>
        <v>Govt Hosp</v>
      </c>
    </row>
    <row r="10770" spans="1:18" hidden="1">
      <c r="A10770">
        <v>4096</v>
      </c>
      <c r="B10770">
        <v>75</v>
      </c>
      <c r="C10770" t="s">
        <v>38</v>
      </c>
      <c r="D10770">
        <v>4</v>
      </c>
      <c r="E10770">
        <v>17380.100196851501</v>
      </c>
      <c r="F10770">
        <v>5257.4773657619844</v>
      </c>
      <c r="G10770">
        <v>0</v>
      </c>
      <c r="H10770">
        <v>32735.2602324033</v>
      </c>
      <c r="I10770">
        <v>49246.682546250602</v>
      </c>
      <c r="J10770">
        <v>141263.49220605899</v>
      </c>
      <c r="K10770">
        <v>376987.50390895503</v>
      </c>
      <c r="L10770">
        <v>785888.47557313601</v>
      </c>
      <c r="M10770">
        <v>1149071.9000780601</v>
      </c>
      <c r="N10770">
        <v>2029208.73306354</v>
      </c>
      <c r="O10770">
        <v>2836951.9335634001</v>
      </c>
      <c r="Q10770" t="str">
        <f>VLOOKUP(A10770,Lookup_Tables!$D$2:$E$7,2,FALSE)</f>
        <v>PF</v>
      </c>
      <c r="R10770" t="str">
        <f>IFERROR(VLOOKUP(D10770,Lookup_Tables!$A$2:$B$21,2,FALSE),"All")</f>
        <v>Govt Med Fac</v>
      </c>
    </row>
    <row r="10771" spans="1:18" hidden="1">
      <c r="A10771">
        <v>4096</v>
      </c>
      <c r="B10771">
        <v>75</v>
      </c>
      <c r="C10771" t="s">
        <v>39</v>
      </c>
      <c r="D10771">
        <v>4</v>
      </c>
      <c r="E10771">
        <v>17236.232145066399</v>
      </c>
      <c r="F10771">
        <v>5166.6536451649954</v>
      </c>
      <c r="G10771">
        <v>0</v>
      </c>
      <c r="H10771">
        <v>32583.8050080457</v>
      </c>
      <c r="I10771">
        <v>49246.682546250602</v>
      </c>
      <c r="J10771">
        <v>137776.285506377</v>
      </c>
      <c r="K10771">
        <v>376894.10722303402</v>
      </c>
      <c r="L10771">
        <v>785888.47557313601</v>
      </c>
      <c r="M10771">
        <v>1140724.1106974999</v>
      </c>
      <c r="N10771">
        <v>2029208.73306354</v>
      </c>
      <c r="O10771">
        <v>2836951.9335634001</v>
      </c>
      <c r="Q10771" t="str">
        <f>VLOOKUP(A10771,Lookup_Tables!$D$2:$E$7,2,FALSE)</f>
        <v>PF</v>
      </c>
      <c r="R10771" t="str">
        <f>IFERROR(VLOOKUP(D10771,Lookup_Tables!$A$2:$B$21,2,FALSE),"All")</f>
        <v>Govt Med Fac</v>
      </c>
    </row>
    <row r="10772" spans="1:18" hidden="1">
      <c r="A10772">
        <v>4096</v>
      </c>
      <c r="B10772">
        <v>75</v>
      </c>
      <c r="C10772" t="s">
        <v>38</v>
      </c>
      <c r="D10772">
        <v>6</v>
      </c>
      <c r="E10772">
        <v>21286.484547931701</v>
      </c>
      <c r="F10772">
        <v>6905.4797729913334</v>
      </c>
      <c r="G10772">
        <v>0</v>
      </c>
      <c r="H10772">
        <v>0</v>
      </c>
      <c r="I10772">
        <v>19405.305115424198</v>
      </c>
      <c r="J10772">
        <v>174238.229713951</v>
      </c>
      <c r="K10772">
        <v>626068.04407617799</v>
      </c>
      <c r="L10772">
        <v>1352243.11867395</v>
      </c>
      <c r="M10772">
        <v>1520627.70388181</v>
      </c>
      <c r="N10772">
        <v>1997888.73339699</v>
      </c>
      <c r="O10772">
        <v>2858157.6607307699</v>
      </c>
      <c r="Q10772" t="str">
        <f>VLOOKUP(A10772,Lookup_Tables!$D$2:$E$7,2,FALSE)</f>
        <v>PF</v>
      </c>
      <c r="R10772" t="str">
        <f>IFERROR(VLOOKUP(D10772,Lookup_Tables!$A$2:$B$21,2,FALSE),"All")</f>
        <v>Port</v>
      </c>
    </row>
    <row r="10773" spans="1:18" hidden="1">
      <c r="A10773">
        <v>4096</v>
      </c>
      <c r="B10773">
        <v>75</v>
      </c>
      <c r="C10773" t="s">
        <v>39</v>
      </c>
      <c r="D10773">
        <v>6</v>
      </c>
      <c r="E10773">
        <v>21167.8168612097</v>
      </c>
      <c r="F10773">
        <v>6791.4683048453189</v>
      </c>
      <c r="G10773">
        <v>0</v>
      </c>
      <c r="H10773">
        <v>0</v>
      </c>
      <c r="I10773">
        <v>19405.305115424198</v>
      </c>
      <c r="J10773">
        <v>174238.229713951</v>
      </c>
      <c r="K10773">
        <v>625136.80036097998</v>
      </c>
      <c r="L10773">
        <v>1352243.11867395</v>
      </c>
      <c r="M10773">
        <v>1520627.70388181</v>
      </c>
      <c r="N10773">
        <v>1997888.73339699</v>
      </c>
      <c r="O10773">
        <v>2858157.6607307699</v>
      </c>
      <c r="Q10773" t="str">
        <f>VLOOKUP(A10773,Lookup_Tables!$D$2:$E$7,2,FALSE)</f>
        <v>PF</v>
      </c>
      <c r="R10773" t="str">
        <f>IFERROR(VLOOKUP(D10773,Lookup_Tables!$A$2:$B$21,2,FALSE),"All")</f>
        <v>Port</v>
      </c>
    </row>
    <row r="10774" spans="1:18" hidden="1">
      <c r="A10774">
        <v>4096</v>
      </c>
      <c r="B10774">
        <v>75</v>
      </c>
      <c r="C10774" t="s">
        <v>38</v>
      </c>
      <c r="D10774">
        <v>9</v>
      </c>
      <c r="E10774">
        <v>3526.0690228263602</v>
      </c>
      <c r="F10774">
        <v>1316.9855917432938</v>
      </c>
      <c r="G10774">
        <v>0</v>
      </c>
      <c r="H10774">
        <v>891.75208662951002</v>
      </c>
      <c r="I10774">
        <v>4382.2346504634697</v>
      </c>
      <c r="J10774">
        <v>16988.644512495699</v>
      </c>
      <c r="K10774">
        <v>40010.178388542598</v>
      </c>
      <c r="L10774">
        <v>122628.801527605</v>
      </c>
      <c r="M10774">
        <v>198568.69122177301</v>
      </c>
      <c r="N10774">
        <v>457823.37408744398</v>
      </c>
      <c r="O10774">
        <v>797181.73834136699</v>
      </c>
      <c r="Q10774" t="str">
        <f>VLOOKUP(A10774,Lookup_Tables!$D$2:$E$7,2,FALSE)</f>
        <v>PF</v>
      </c>
      <c r="R10774" t="str">
        <f>IFERROR(VLOOKUP(D10774,Lookup_Tables!$A$2:$B$21,2,FALSE),"All")</f>
        <v>Pub Admin Bldg</v>
      </c>
    </row>
    <row r="10775" spans="1:18" hidden="1">
      <c r="A10775">
        <v>4096</v>
      </c>
      <c r="B10775">
        <v>75</v>
      </c>
      <c r="C10775" t="s">
        <v>39</v>
      </c>
      <c r="D10775">
        <v>9</v>
      </c>
      <c r="E10775">
        <v>3514.31114959252</v>
      </c>
      <c r="F10775">
        <v>1306.3255801903047</v>
      </c>
      <c r="G10775">
        <v>0</v>
      </c>
      <c r="H10775">
        <v>891.75208662951002</v>
      </c>
      <c r="I10775">
        <v>4382.2346504634697</v>
      </c>
      <c r="J10775">
        <v>16988.644512495699</v>
      </c>
      <c r="K10775">
        <v>39790.606052372401</v>
      </c>
      <c r="L10775">
        <v>122628.801527605</v>
      </c>
      <c r="M10775">
        <v>198568.69122177301</v>
      </c>
      <c r="N10775">
        <v>457823.37408744398</v>
      </c>
      <c r="O10775">
        <v>797181.73834136699</v>
      </c>
      <c r="Q10775" t="str">
        <f>VLOOKUP(A10775,Lookup_Tables!$D$2:$E$7,2,FALSE)</f>
        <v>PF</v>
      </c>
      <c r="R10775" t="str">
        <f>IFERROR(VLOOKUP(D10775,Lookup_Tables!$A$2:$B$21,2,FALSE),"All")</f>
        <v>Pub Admin Bldg</v>
      </c>
    </row>
    <row r="10776" spans="1:18" hidden="1">
      <c r="A10776">
        <v>4096</v>
      </c>
      <c r="B10776">
        <v>75</v>
      </c>
      <c r="C10776" t="s">
        <v>38</v>
      </c>
      <c r="D10776">
        <v>10</v>
      </c>
      <c r="E10776">
        <v>159009.36591419901</v>
      </c>
      <c r="F10776">
        <v>45034.701771150823</v>
      </c>
      <c r="G10776">
        <v>7819.5167540995799</v>
      </c>
      <c r="H10776">
        <v>561137.45761348703</v>
      </c>
      <c r="I10776">
        <v>771930.77828374703</v>
      </c>
      <c r="J10776">
        <v>1937569.05942097</v>
      </c>
      <c r="K10776">
        <v>4627146.2782127699</v>
      </c>
      <c r="L10776">
        <v>7660331.7181379301</v>
      </c>
      <c r="M10776">
        <v>9025489.5020329393</v>
      </c>
      <c r="N10776">
        <v>13844364.989104399</v>
      </c>
      <c r="O10776">
        <v>17405069.382658299</v>
      </c>
      <c r="Q10776" t="str">
        <f>VLOOKUP(A10776,Lookup_Tables!$D$2:$E$7,2,FALSE)</f>
        <v>PF</v>
      </c>
      <c r="R10776" t="str">
        <f>IFERROR(VLOOKUP(D10776,Lookup_Tables!$A$2:$B$21,2,FALSE),"All")</f>
        <v>Pub School</v>
      </c>
    </row>
    <row r="10777" spans="1:18" hidden="1">
      <c r="A10777">
        <v>4096</v>
      </c>
      <c r="B10777">
        <v>75</v>
      </c>
      <c r="C10777" t="s">
        <v>39</v>
      </c>
      <c r="D10777">
        <v>10</v>
      </c>
      <c r="E10777">
        <v>156767.62115396399</v>
      </c>
      <c r="F10777">
        <v>44066.191866085428</v>
      </c>
      <c r="G10777">
        <v>7803.5188572178204</v>
      </c>
      <c r="H10777">
        <v>558361.76038809505</v>
      </c>
      <c r="I10777">
        <v>764905.41246489098</v>
      </c>
      <c r="J10777">
        <v>1893379.1250021099</v>
      </c>
      <c r="K10777">
        <v>4489451.0427547405</v>
      </c>
      <c r="L10777">
        <v>7630608.4365150901</v>
      </c>
      <c r="M10777">
        <v>9025489.5020329393</v>
      </c>
      <c r="N10777">
        <v>13844364.989104399</v>
      </c>
      <c r="O10777">
        <v>17405069.382658299</v>
      </c>
      <c r="Q10777" t="str">
        <f>VLOOKUP(A10777,Lookup_Tables!$D$2:$E$7,2,FALSE)</f>
        <v>PF</v>
      </c>
      <c r="R10777" t="str">
        <f>IFERROR(VLOOKUP(D10777,Lookup_Tables!$A$2:$B$21,2,FALSE),"All")</f>
        <v>Pub School</v>
      </c>
    </row>
    <row r="10778" spans="1:18" hidden="1">
      <c r="A10778">
        <v>4096</v>
      </c>
      <c r="B10778">
        <v>75</v>
      </c>
      <c r="C10778" t="s">
        <v>38</v>
      </c>
      <c r="D10778">
        <v>11</v>
      </c>
      <c r="E10778">
        <v>405.95658530541402</v>
      </c>
      <c r="F10778">
        <v>141.23632325402855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80655.155874657503</v>
      </c>
      <c r="O10778">
        <v>184065.106176728</v>
      </c>
      <c r="Q10778" t="str">
        <f>VLOOKUP(A10778,Lookup_Tables!$D$2:$E$7,2,FALSE)</f>
        <v>PF</v>
      </c>
      <c r="R10778" t="str">
        <f>IFERROR(VLOOKUP(D10778,Lookup_Tables!$A$2:$B$21,2,FALSE),"All")</f>
        <v>Pub Univ</v>
      </c>
    </row>
    <row r="10779" spans="1:18" hidden="1">
      <c r="A10779">
        <v>4096</v>
      </c>
      <c r="B10779">
        <v>75</v>
      </c>
      <c r="C10779" t="s">
        <v>39</v>
      </c>
      <c r="D10779">
        <v>11</v>
      </c>
      <c r="E10779">
        <v>405.95658530541402</v>
      </c>
      <c r="F10779">
        <v>141.23632325402855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80655.155874657503</v>
      </c>
      <c r="O10779">
        <v>184065.106176728</v>
      </c>
      <c r="Q10779" t="str">
        <f>VLOOKUP(A10779,Lookup_Tables!$D$2:$E$7,2,FALSE)</f>
        <v>PF</v>
      </c>
      <c r="R10779" t="str">
        <f>IFERROR(VLOOKUP(D10779,Lookup_Tables!$A$2:$B$21,2,FALSE),"All")</f>
        <v>Pub Univ</v>
      </c>
    </row>
    <row r="10780" spans="1:18" hidden="1">
      <c r="A10780">
        <v>4096</v>
      </c>
      <c r="B10780">
        <v>75</v>
      </c>
      <c r="C10780" t="s">
        <v>38</v>
      </c>
      <c r="D10780">
        <v>13</v>
      </c>
      <c r="E10780">
        <v>157979.03675914399</v>
      </c>
      <c r="F10780">
        <v>47217.253656339788</v>
      </c>
      <c r="G10780">
        <v>8382.86105065212</v>
      </c>
      <c r="H10780">
        <v>386172.069154836</v>
      </c>
      <c r="I10780">
        <v>622557.71066161594</v>
      </c>
      <c r="J10780">
        <v>1578328.0297145599</v>
      </c>
      <c r="K10780">
        <v>4064282.6233223001</v>
      </c>
      <c r="L10780">
        <v>7741504.4973939499</v>
      </c>
      <c r="M10780">
        <v>9739108.25679335</v>
      </c>
      <c r="N10780">
        <v>15211998.4904308</v>
      </c>
      <c r="O10780">
        <v>20847149.376028199</v>
      </c>
      <c r="Q10780" t="str">
        <f>VLOOKUP(A10780,Lookup_Tables!$D$2:$E$7,2,FALSE)</f>
        <v>PF</v>
      </c>
      <c r="R10780" t="str">
        <f>IFERROR(VLOOKUP(D10780,Lookup_Tables!$A$2:$B$21,2,FALSE),"All")</f>
        <v>Residual Inst</v>
      </c>
    </row>
    <row r="10781" spans="1:18" hidden="1">
      <c r="A10781">
        <v>4096</v>
      </c>
      <c r="B10781">
        <v>75</v>
      </c>
      <c r="C10781" t="s">
        <v>39</v>
      </c>
      <c r="D10781">
        <v>13</v>
      </c>
      <c r="E10781">
        <v>156333.93164615499</v>
      </c>
      <c r="F10781">
        <v>46375.838177314014</v>
      </c>
      <c r="G10781">
        <v>8002.9642945837804</v>
      </c>
      <c r="H10781">
        <v>380117.08328924701</v>
      </c>
      <c r="I10781">
        <v>618157.35574657598</v>
      </c>
      <c r="J10781">
        <v>1573507.7924605899</v>
      </c>
      <c r="K10781">
        <v>3992819.79111291</v>
      </c>
      <c r="L10781">
        <v>7477678.6656329799</v>
      </c>
      <c r="M10781">
        <v>9733533.4356054496</v>
      </c>
      <c r="N10781">
        <v>15211998.4904308</v>
      </c>
      <c r="O10781">
        <v>20845783.531972401</v>
      </c>
      <c r="Q10781" t="str">
        <f>VLOOKUP(A10781,Lookup_Tables!$D$2:$E$7,2,FALSE)</f>
        <v>PF</v>
      </c>
      <c r="R10781" t="str">
        <f>IFERROR(VLOOKUP(D10781,Lookup_Tables!$A$2:$B$21,2,FALSE),"All")</f>
        <v>Residual Inst</v>
      </c>
    </row>
    <row r="10782" spans="1:18" hidden="1">
      <c r="A10782">
        <v>4096</v>
      </c>
      <c r="B10782">
        <v>75</v>
      </c>
      <c r="C10782" t="s">
        <v>38</v>
      </c>
      <c r="D10782">
        <v>14</v>
      </c>
      <c r="E10782">
        <v>299980.44554083701</v>
      </c>
      <c r="F10782">
        <v>91305.678425178747</v>
      </c>
      <c r="G10782">
        <v>2040.43642956703</v>
      </c>
      <c r="H10782">
        <v>418473.16148602602</v>
      </c>
      <c r="I10782">
        <v>754871.64227558603</v>
      </c>
      <c r="J10782">
        <v>2729126.1990323402</v>
      </c>
      <c r="K10782">
        <v>7846240.4457540298</v>
      </c>
      <c r="L10782">
        <v>14322504.4068841</v>
      </c>
      <c r="M10782">
        <v>19649913.155633099</v>
      </c>
      <c r="N10782">
        <v>31553744.480557799</v>
      </c>
      <c r="O10782">
        <v>43999026.326496199</v>
      </c>
      <c r="Q10782" t="str">
        <f>VLOOKUP(A10782,Lookup_Tables!$D$2:$E$7,2,FALSE)</f>
        <v>PF</v>
      </c>
      <c r="R10782" t="str">
        <f>IFERROR(VLOOKUP(D10782,Lookup_Tables!$A$2:$B$21,2,FALSE),"All")</f>
        <v>Road</v>
      </c>
    </row>
    <row r="10783" spans="1:18" hidden="1">
      <c r="A10783">
        <v>4096</v>
      </c>
      <c r="B10783">
        <v>75</v>
      </c>
      <c r="C10783" t="s">
        <v>39</v>
      </c>
      <c r="D10783">
        <v>14</v>
      </c>
      <c r="E10783">
        <v>296763.27214098402</v>
      </c>
      <c r="F10783">
        <v>89500.463382131769</v>
      </c>
      <c r="G10783">
        <v>2040.43642956703</v>
      </c>
      <c r="H10783">
        <v>418023.30725985399</v>
      </c>
      <c r="I10783">
        <v>754871.64227558603</v>
      </c>
      <c r="J10783">
        <v>2692276.9466235898</v>
      </c>
      <c r="K10783">
        <v>7638147.0851451298</v>
      </c>
      <c r="L10783">
        <v>14322504.4068841</v>
      </c>
      <c r="M10783">
        <v>19649913.155633099</v>
      </c>
      <c r="N10783">
        <v>31553744.480557799</v>
      </c>
      <c r="O10783">
        <v>43999026.326496199</v>
      </c>
      <c r="Q10783" t="str">
        <f>VLOOKUP(A10783,Lookup_Tables!$D$2:$E$7,2,FALSE)</f>
        <v>PF</v>
      </c>
      <c r="R10783" t="str">
        <f>IFERROR(VLOOKUP(D10783,Lookup_Tables!$A$2:$B$21,2,FALSE),"All")</f>
        <v>Road</v>
      </c>
    </row>
    <row r="10784" spans="1:18" hidden="1">
      <c r="A10784">
        <v>4096</v>
      </c>
      <c r="B10784">
        <v>75</v>
      </c>
      <c r="C10784" t="s">
        <v>38</v>
      </c>
      <c r="D10784">
        <v>15</v>
      </c>
      <c r="E10784">
        <v>6479411.3517897204</v>
      </c>
      <c r="F10784">
        <v>1959081.6096091047</v>
      </c>
      <c r="G10784">
        <v>103817.02028132501</v>
      </c>
      <c r="H10784">
        <v>14434043.097633701</v>
      </c>
      <c r="I10784">
        <v>21867885.379473999</v>
      </c>
      <c r="J10784">
        <v>63024424.731653802</v>
      </c>
      <c r="K10784">
        <v>159756574.20802701</v>
      </c>
      <c r="L10784">
        <v>315366089.94954002</v>
      </c>
      <c r="M10784">
        <v>392508960.19888902</v>
      </c>
      <c r="N10784">
        <v>655778330.39843094</v>
      </c>
      <c r="O10784">
        <v>941112527.59691095</v>
      </c>
      <c r="Q10784" t="str">
        <f>VLOOKUP(A10784,Lookup_Tables!$D$2:$E$7,2,FALSE)</f>
        <v>PF</v>
      </c>
      <c r="R10784" t="str">
        <f>IFERROR(VLOOKUP(D10784,Lookup_Tables!$A$2:$B$21,2,FALSE),"All")</f>
        <v>All</v>
      </c>
    </row>
    <row r="10785" spans="1:18" hidden="1">
      <c r="A10785">
        <v>4096</v>
      </c>
      <c r="B10785">
        <v>75</v>
      </c>
      <c r="C10785" t="s">
        <v>39</v>
      </c>
      <c r="D10785">
        <v>15</v>
      </c>
      <c r="E10785">
        <v>6408580.6988522504</v>
      </c>
      <c r="F10785">
        <v>1943742.5971236899</v>
      </c>
      <c r="G10785">
        <v>101982.59514289501</v>
      </c>
      <c r="H10785">
        <v>14379862.3171062</v>
      </c>
      <c r="I10785">
        <v>21867885.379473999</v>
      </c>
      <c r="J10785">
        <v>59825928.6732127</v>
      </c>
      <c r="K10785">
        <v>156934520.874212</v>
      </c>
      <c r="L10785">
        <v>306442803.50810999</v>
      </c>
      <c r="M10785">
        <v>392508960.19888902</v>
      </c>
      <c r="N10785">
        <v>655778330.39843094</v>
      </c>
      <c r="O10785">
        <v>941110671.73219597</v>
      </c>
      <c r="Q10785" t="str">
        <f>VLOOKUP(A10785,Lookup_Tables!$D$2:$E$7,2,FALSE)</f>
        <v>PF</v>
      </c>
      <c r="R10785" t="str">
        <f>IFERROR(VLOOKUP(D10785,Lookup_Tables!$A$2:$B$21,2,FALSE),"All")</f>
        <v>All</v>
      </c>
    </row>
    <row r="10786" spans="1:18" hidden="1">
      <c r="A10786">
        <v>4096</v>
      </c>
      <c r="B10786">
        <v>75</v>
      </c>
      <c r="C10786" t="s">
        <v>38</v>
      </c>
      <c r="D10786">
        <v>16</v>
      </c>
      <c r="E10786">
        <v>1024060.34058914</v>
      </c>
      <c r="F10786">
        <v>291261.73733552906</v>
      </c>
      <c r="G10786">
        <v>27296.933481239099</v>
      </c>
      <c r="H10786">
        <v>2224600.0293366699</v>
      </c>
      <c r="I10786">
        <v>3785284.1632928699</v>
      </c>
      <c r="J10786">
        <v>10790136.8189846</v>
      </c>
      <c r="K10786">
        <v>28095152.974175598</v>
      </c>
      <c r="L10786">
        <v>50893887.863980301</v>
      </c>
      <c r="M10786">
        <v>66452537.379668802</v>
      </c>
      <c r="N10786">
        <v>100983599.036624</v>
      </c>
      <c r="O10786">
        <v>132699975.353535</v>
      </c>
      <c r="Q10786" t="str">
        <f>VLOOKUP(A10786,Lookup_Tables!$D$2:$E$7,2,FALSE)</f>
        <v>PF</v>
      </c>
      <c r="R10786" t="str">
        <f>IFERROR(VLOOKUP(D10786,Lookup_Tables!$A$2:$B$21,2,FALSE),"All")</f>
        <v>Government_Loss</v>
      </c>
    </row>
    <row r="10787" spans="1:18" hidden="1">
      <c r="A10787">
        <v>4096</v>
      </c>
      <c r="B10787">
        <v>75</v>
      </c>
      <c r="C10787" t="s">
        <v>39</v>
      </c>
      <c r="D10787">
        <v>16</v>
      </c>
      <c r="E10787">
        <v>1011500.7779813299</v>
      </c>
      <c r="F10787">
        <v>286713.39102023304</v>
      </c>
      <c r="G10787">
        <v>26826.325255620599</v>
      </c>
      <c r="H10787">
        <v>2220319.7857692102</v>
      </c>
      <c r="I10787">
        <v>3754162.5429095398</v>
      </c>
      <c r="J10787">
        <v>10350962.516343299</v>
      </c>
      <c r="K10787">
        <v>27709337.139873099</v>
      </c>
      <c r="L10787">
        <v>49893346.4092208</v>
      </c>
      <c r="M10787">
        <v>66343527.192886598</v>
      </c>
      <c r="N10787">
        <v>100983493.069986</v>
      </c>
      <c r="O10787">
        <v>132699975.353535</v>
      </c>
      <c r="Q10787" t="str">
        <f>VLOOKUP(A10787,Lookup_Tables!$D$2:$E$7,2,FALSE)</f>
        <v>PF</v>
      </c>
      <c r="R10787" t="str">
        <f>IFERROR(VLOOKUP(D10787,Lookup_Tables!$A$2:$B$21,2,FALSE),"All")</f>
        <v>Government_Loss</v>
      </c>
    </row>
    <row r="10788" spans="1:18" hidden="1">
      <c r="A10788">
        <v>4096</v>
      </c>
      <c r="B10788">
        <v>75</v>
      </c>
      <c r="C10788" t="s">
        <v>38</v>
      </c>
      <c r="D10788">
        <v>17</v>
      </c>
      <c r="E10788">
        <v>660121.75361255405</v>
      </c>
      <c r="F10788">
        <v>206801.42207529332</v>
      </c>
      <c r="G10788">
        <v>13653.5048202734</v>
      </c>
      <c r="H10788">
        <v>1557978.24911119</v>
      </c>
      <c r="I10788">
        <v>2450749.6238464401</v>
      </c>
      <c r="J10788">
        <v>6794037.3012394803</v>
      </c>
      <c r="K10788">
        <v>16547699.8472006</v>
      </c>
      <c r="L10788">
        <v>32286036.413959298</v>
      </c>
      <c r="M10788">
        <v>36802955.5494591</v>
      </c>
      <c r="N10788">
        <v>64111187.173026897</v>
      </c>
      <c r="O10788">
        <v>88755933.977619499</v>
      </c>
      <c r="Q10788" t="str">
        <f>VLOOKUP(A10788,Lookup_Tables!$D$2:$E$7,2,FALSE)</f>
        <v>PF</v>
      </c>
      <c r="R10788" t="str">
        <f>IFERROR(VLOOKUP(D10788,Lookup_Tables!$A$2:$B$21,2,FALSE),"All")</f>
        <v>Emergency_Loss</v>
      </c>
    </row>
    <row r="10789" spans="1:18" hidden="1">
      <c r="A10789">
        <v>4096</v>
      </c>
      <c r="B10789">
        <v>75</v>
      </c>
      <c r="C10789" t="s">
        <v>39</v>
      </c>
      <c r="D10789">
        <v>17</v>
      </c>
      <c r="E10789">
        <v>652462.32798183605</v>
      </c>
      <c r="F10789">
        <v>204802.15606614237</v>
      </c>
      <c r="G10789">
        <v>13337.355836643699</v>
      </c>
      <c r="H10789">
        <v>1542485.84979109</v>
      </c>
      <c r="I10789">
        <v>2450749.6238464401</v>
      </c>
      <c r="J10789">
        <v>6371859.1710403003</v>
      </c>
      <c r="K10789">
        <v>16412478.022977199</v>
      </c>
      <c r="L10789">
        <v>32002768.6488197</v>
      </c>
      <c r="M10789">
        <v>36624794.083638601</v>
      </c>
      <c r="N10789">
        <v>64111187.173026897</v>
      </c>
      <c r="O10789">
        <v>88755507.128735006</v>
      </c>
      <c r="Q10789" t="str">
        <f>VLOOKUP(A10789,Lookup_Tables!$D$2:$E$7,2,FALSE)</f>
        <v>PF</v>
      </c>
      <c r="R10789" t="str">
        <f>IFERROR(VLOOKUP(D10789,Lookup_Tables!$A$2:$B$21,2,FALSE),"All")</f>
        <v>Emergency_Loss</v>
      </c>
    </row>
    <row r="10790" spans="1:18" hidden="1">
      <c r="A10790">
        <v>4096</v>
      </c>
      <c r="B10790">
        <v>75</v>
      </c>
      <c r="C10790" t="s">
        <v>38</v>
      </c>
      <c r="D10790">
        <v>18</v>
      </c>
      <c r="E10790">
        <v>1684182.0942017001</v>
      </c>
      <c r="F10790">
        <v>501987.9386882314</v>
      </c>
      <c r="G10790">
        <v>41819.692984978101</v>
      </c>
      <c r="H10790">
        <v>3734420.7888315502</v>
      </c>
      <c r="I10790">
        <v>6124403.8344746605</v>
      </c>
      <c r="J10790">
        <v>17336777.179563701</v>
      </c>
      <c r="K10790">
        <v>45396673.622391</v>
      </c>
      <c r="L10790">
        <v>82223441.674665198</v>
      </c>
      <c r="M10790">
        <v>105073972.12490299</v>
      </c>
      <c r="N10790">
        <v>164100882.929153</v>
      </c>
      <c r="O10790">
        <v>216306716.754558</v>
      </c>
      <c r="Q10790" t="str">
        <f>VLOOKUP(A10790,Lookup_Tables!$D$2:$E$7,2,FALSE)</f>
        <v>PF</v>
      </c>
      <c r="R10790" t="str">
        <f>IFERROR(VLOOKUP(D10790,Lookup_Tables!$A$2:$B$21,2,FALSE),"All")</f>
        <v>Govt_Plus_Emergency</v>
      </c>
    </row>
    <row r="10791" spans="1:18" hidden="1">
      <c r="A10791">
        <v>4096</v>
      </c>
      <c r="B10791">
        <v>75</v>
      </c>
      <c r="C10791" t="s">
        <v>39</v>
      </c>
      <c r="D10791">
        <v>18</v>
      </c>
      <c r="E10791">
        <v>1663960.55218132</v>
      </c>
      <c r="F10791">
        <v>495180.20342278946</v>
      </c>
      <c r="G10791">
        <v>40974.408966442199</v>
      </c>
      <c r="H10791">
        <v>3724122.0846576998</v>
      </c>
      <c r="I10791">
        <v>6064039.8446551301</v>
      </c>
      <c r="J10791">
        <v>16559907.6255401</v>
      </c>
      <c r="K10791">
        <v>44794434.106266297</v>
      </c>
      <c r="L10791">
        <v>80522054.221026793</v>
      </c>
      <c r="M10791">
        <v>105071029.610789</v>
      </c>
      <c r="N10791">
        <v>164100752.590188</v>
      </c>
      <c r="O10791">
        <v>216304434.04095799</v>
      </c>
      <c r="Q10791" t="str">
        <f>VLOOKUP(A10791,Lookup_Tables!$D$2:$E$7,2,FALSE)</f>
        <v>PF</v>
      </c>
      <c r="R10791" t="str">
        <f>IFERROR(VLOOKUP(D10791,Lookup_Tables!$A$2:$B$21,2,FALSE),"All")</f>
        <v>Govt_Plus_Emergency</v>
      </c>
    </row>
    <row r="10792" spans="1:18" hidden="1">
      <c r="A10792">
        <v>4096</v>
      </c>
      <c r="B10792">
        <v>76</v>
      </c>
      <c r="C10792" t="s">
        <v>38</v>
      </c>
      <c r="D10792">
        <v>0</v>
      </c>
      <c r="E10792">
        <v>2699917.73483659</v>
      </c>
      <c r="F10792">
        <v>778455.45157291228</v>
      </c>
      <c r="G10792">
        <v>407777.91440260498</v>
      </c>
      <c r="H10792">
        <v>4958130.99317965</v>
      </c>
      <c r="I10792">
        <v>7798904.4314457197</v>
      </c>
      <c r="J10792">
        <v>25272092.498169601</v>
      </c>
      <c r="K10792">
        <v>69824870.402452394</v>
      </c>
      <c r="L10792">
        <v>139414273.01236501</v>
      </c>
      <c r="M10792">
        <v>169661962.5061</v>
      </c>
      <c r="N10792">
        <v>282460144.25645602</v>
      </c>
      <c r="O10792">
        <v>396912399.55331302</v>
      </c>
      <c r="Q10792" t="str">
        <f>VLOOKUP(A10792,Lookup_Tables!$D$2:$E$7,2,FALSE)</f>
        <v>PF</v>
      </c>
      <c r="R10792" t="str">
        <f>IFERROR(VLOOKUP(D10792,Lookup_Tables!$A$2:$B$21,2,FALSE),"All")</f>
        <v>Private Assets</v>
      </c>
    </row>
    <row r="10793" spans="1:18" hidden="1">
      <c r="A10793">
        <v>4096</v>
      </c>
      <c r="B10793">
        <v>76</v>
      </c>
      <c r="C10793" t="s">
        <v>39</v>
      </c>
      <c r="D10793">
        <v>0</v>
      </c>
      <c r="E10793">
        <v>2674485.3754769498</v>
      </c>
      <c r="F10793">
        <v>766510.79380739527</v>
      </c>
      <c r="G10793">
        <v>403435.18990423699</v>
      </c>
      <c r="H10793">
        <v>4813978.7213924304</v>
      </c>
      <c r="I10793">
        <v>7640333.1887991903</v>
      </c>
      <c r="J10793">
        <v>25272092.498169601</v>
      </c>
      <c r="K10793">
        <v>69824870.402452394</v>
      </c>
      <c r="L10793">
        <v>139414273.01236501</v>
      </c>
      <c r="M10793">
        <v>169661962.5061</v>
      </c>
      <c r="N10793">
        <v>282460144.25645602</v>
      </c>
      <c r="O10793">
        <v>386760559.76156402</v>
      </c>
      <c r="Q10793" t="str">
        <f>VLOOKUP(A10793,Lookup_Tables!$D$2:$E$7,2,FALSE)</f>
        <v>PF</v>
      </c>
      <c r="R10793" t="str">
        <f>IFERROR(VLOOKUP(D10793,Lookup_Tables!$A$2:$B$21,2,FALSE),"All")</f>
        <v>Private Assets</v>
      </c>
    </row>
    <row r="10794" spans="1:18" hidden="1">
      <c r="A10794">
        <v>4096</v>
      </c>
      <c r="B10794">
        <v>76</v>
      </c>
      <c r="C10794" t="s">
        <v>38</v>
      </c>
      <c r="D10794">
        <v>1</v>
      </c>
      <c r="E10794">
        <v>5093.9714082229802</v>
      </c>
      <c r="F10794">
        <v>2567.2335432702766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29008.641730377301</v>
      </c>
      <c r="M10794">
        <v>47417.826041601198</v>
      </c>
      <c r="N10794">
        <v>214282.37103880401</v>
      </c>
      <c r="O10794">
        <v>2188611.2001003199</v>
      </c>
      <c r="Q10794" t="str">
        <f>VLOOKUP(A10794,Lookup_Tables!$D$2:$E$7,2,FALSE)</f>
        <v>PF</v>
      </c>
      <c r="R10794" t="str">
        <f>IFERROR(VLOOKUP(D10794,Lookup_Tables!$A$2:$B$21,2,FALSE),"All")</f>
        <v>Airport</v>
      </c>
    </row>
    <row r="10795" spans="1:18" hidden="1">
      <c r="A10795">
        <v>4096</v>
      </c>
      <c r="B10795">
        <v>76</v>
      </c>
      <c r="C10795" t="s">
        <v>39</v>
      </c>
      <c r="D10795">
        <v>1</v>
      </c>
      <c r="E10795">
        <v>5093.5043936755601</v>
      </c>
      <c r="F10795">
        <v>2566.7665287228565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29008.641730377301</v>
      </c>
      <c r="M10795">
        <v>47417.826041601198</v>
      </c>
      <c r="N10795">
        <v>214282.37103880401</v>
      </c>
      <c r="O10795">
        <v>2188611.2001003199</v>
      </c>
      <c r="Q10795" t="str">
        <f>VLOOKUP(A10795,Lookup_Tables!$D$2:$E$7,2,FALSE)</f>
        <v>PF</v>
      </c>
      <c r="R10795" t="str">
        <f>IFERROR(VLOOKUP(D10795,Lookup_Tables!$A$2:$B$21,2,FALSE),"All")</f>
        <v>Airport</v>
      </c>
    </row>
    <row r="10796" spans="1:18" hidden="1">
      <c r="A10796">
        <v>4096</v>
      </c>
      <c r="B10796">
        <v>76</v>
      </c>
      <c r="C10796" t="s">
        <v>38</v>
      </c>
      <c r="D10796">
        <v>2</v>
      </c>
      <c r="E10796">
        <v>522845.38577161502</v>
      </c>
      <c r="F10796">
        <v>142046.768748309</v>
      </c>
      <c r="G10796">
        <v>10235.958347522101</v>
      </c>
      <c r="H10796">
        <v>961060.71825312695</v>
      </c>
      <c r="I10796">
        <v>1703412.1949559001</v>
      </c>
      <c r="J10796">
        <v>5637519.8523515398</v>
      </c>
      <c r="K10796">
        <v>15157338.382381899</v>
      </c>
      <c r="L10796">
        <v>25943088.4610525</v>
      </c>
      <c r="M10796">
        <v>30590016.623676699</v>
      </c>
      <c r="N10796">
        <v>50850898.7886599</v>
      </c>
      <c r="O10796">
        <v>80929317.010036096</v>
      </c>
      <c r="Q10796" t="str">
        <f>VLOOKUP(A10796,Lookup_Tables!$D$2:$E$7,2,FALSE)</f>
        <v>PF</v>
      </c>
      <c r="R10796" t="str">
        <f>IFERROR(VLOOKUP(D10796,Lookup_Tables!$A$2:$B$21,2,FALSE),"All")</f>
        <v>Bridge</v>
      </c>
    </row>
    <row r="10797" spans="1:18" hidden="1">
      <c r="A10797">
        <v>4096</v>
      </c>
      <c r="B10797">
        <v>76</v>
      </c>
      <c r="C10797" t="s">
        <v>39</v>
      </c>
      <c r="D10797">
        <v>2</v>
      </c>
      <c r="E10797">
        <v>517665.17756634898</v>
      </c>
      <c r="F10797">
        <v>144682.74864014989</v>
      </c>
      <c r="G10797">
        <v>10235.958347522101</v>
      </c>
      <c r="H10797">
        <v>913839.79107182205</v>
      </c>
      <c r="I10797">
        <v>1684823.84738406</v>
      </c>
      <c r="J10797">
        <v>5633866.5984065998</v>
      </c>
      <c r="K10797">
        <v>15157338.382381899</v>
      </c>
      <c r="L10797">
        <v>25943088.4610525</v>
      </c>
      <c r="M10797">
        <v>30590016.623676699</v>
      </c>
      <c r="N10797">
        <v>50850898.7886599</v>
      </c>
      <c r="O10797">
        <v>73712312.363320395</v>
      </c>
      <c r="Q10797" t="str">
        <f>VLOOKUP(A10797,Lookup_Tables!$D$2:$E$7,2,FALSE)</f>
        <v>PF</v>
      </c>
      <c r="R10797" t="str">
        <f>IFERROR(VLOOKUP(D10797,Lookup_Tables!$A$2:$B$21,2,FALSE),"All")</f>
        <v>Bridge</v>
      </c>
    </row>
    <row r="10798" spans="1:18" hidden="1">
      <c r="A10798">
        <v>4096</v>
      </c>
      <c r="B10798">
        <v>76</v>
      </c>
      <c r="C10798" t="s">
        <v>38</v>
      </c>
      <c r="D10798">
        <v>3</v>
      </c>
      <c r="E10798">
        <v>33387.865560510603</v>
      </c>
      <c r="F10798">
        <v>7815.2106716170092</v>
      </c>
      <c r="G10798">
        <v>0</v>
      </c>
      <c r="H10798">
        <v>107014.17137984</v>
      </c>
      <c r="I10798">
        <v>194201.99993127401</v>
      </c>
      <c r="J10798">
        <v>515693.84813687298</v>
      </c>
      <c r="K10798">
        <v>1138664.41631036</v>
      </c>
      <c r="L10798">
        <v>1742677.1985287501</v>
      </c>
      <c r="M10798">
        <v>2046166.8592600401</v>
      </c>
      <c r="N10798">
        <v>2571005.3938623201</v>
      </c>
      <c r="O10798">
        <v>3013590.4974054201</v>
      </c>
      <c r="Q10798" t="str">
        <f>VLOOKUP(A10798,Lookup_Tables!$D$2:$E$7,2,FALSE)</f>
        <v>PF</v>
      </c>
      <c r="R10798" t="str">
        <f>IFERROR(VLOOKUP(D10798,Lookup_Tables!$A$2:$B$21,2,FALSE),"All")</f>
        <v>Govt Hosp</v>
      </c>
    </row>
    <row r="10799" spans="1:18" hidden="1">
      <c r="A10799">
        <v>4096</v>
      </c>
      <c r="B10799">
        <v>76</v>
      </c>
      <c r="C10799" t="s">
        <v>39</v>
      </c>
      <c r="D10799">
        <v>3</v>
      </c>
      <c r="E10799">
        <v>32976.446333372704</v>
      </c>
      <c r="F10799">
        <v>7723.0196565466431</v>
      </c>
      <c r="G10799">
        <v>0</v>
      </c>
      <c r="H10799">
        <v>107014.17137984</v>
      </c>
      <c r="I10799">
        <v>194201.99993127401</v>
      </c>
      <c r="J10799">
        <v>510630.89762674301</v>
      </c>
      <c r="K10799">
        <v>1111786.4821985899</v>
      </c>
      <c r="L10799">
        <v>1729210.5660741399</v>
      </c>
      <c r="M10799">
        <v>2046166.8592600401</v>
      </c>
      <c r="N10799">
        <v>2465081.76508393</v>
      </c>
      <c r="O10799">
        <v>2998771.7222310398</v>
      </c>
      <c r="Q10799" t="str">
        <f>VLOOKUP(A10799,Lookup_Tables!$D$2:$E$7,2,FALSE)</f>
        <v>PF</v>
      </c>
      <c r="R10799" t="str">
        <f>IFERROR(VLOOKUP(D10799,Lookup_Tables!$A$2:$B$21,2,FALSE),"All")</f>
        <v>Govt Hosp</v>
      </c>
    </row>
    <row r="10800" spans="1:18" hidden="1">
      <c r="A10800">
        <v>4096</v>
      </c>
      <c r="B10800">
        <v>76</v>
      </c>
      <c r="C10800" t="s">
        <v>38</v>
      </c>
      <c r="D10800">
        <v>4</v>
      </c>
      <c r="E10800">
        <v>4282.9212601664103</v>
      </c>
      <c r="F10800">
        <v>1223.3338555757082</v>
      </c>
      <c r="G10800">
        <v>0</v>
      </c>
      <c r="H10800">
        <v>13667.7184618637</v>
      </c>
      <c r="I10800">
        <v>13667.7184618637</v>
      </c>
      <c r="J10800">
        <v>34839.2629063653</v>
      </c>
      <c r="K10800">
        <v>98033.7055747298</v>
      </c>
      <c r="L10800">
        <v>229220.759940319</v>
      </c>
      <c r="M10800">
        <v>278844.82218865602</v>
      </c>
      <c r="N10800">
        <v>402611.09904825402</v>
      </c>
      <c r="O10800">
        <v>758150.37505024101</v>
      </c>
      <c r="Q10800" t="str">
        <f>VLOOKUP(A10800,Lookup_Tables!$D$2:$E$7,2,FALSE)</f>
        <v>PF</v>
      </c>
      <c r="R10800" t="str">
        <f>IFERROR(VLOOKUP(D10800,Lookup_Tables!$A$2:$B$21,2,FALSE),"All")</f>
        <v>Govt Med Fac</v>
      </c>
    </row>
    <row r="10801" spans="1:18" hidden="1">
      <c r="A10801">
        <v>4096</v>
      </c>
      <c r="B10801">
        <v>76</v>
      </c>
      <c r="C10801" t="s">
        <v>39</v>
      </c>
      <c r="D10801">
        <v>4</v>
      </c>
      <c r="E10801">
        <v>4253.5109340351801</v>
      </c>
      <c r="F10801">
        <v>1220.3598316184148</v>
      </c>
      <c r="G10801">
        <v>0</v>
      </c>
      <c r="H10801">
        <v>13667.7184618637</v>
      </c>
      <c r="I10801">
        <v>13667.7184618637</v>
      </c>
      <c r="J10801">
        <v>33467.0304849272</v>
      </c>
      <c r="K10801">
        <v>95490.909982818601</v>
      </c>
      <c r="L10801">
        <v>229220.759940319</v>
      </c>
      <c r="M10801">
        <v>278844.82218865602</v>
      </c>
      <c r="N10801">
        <v>402611.09904825402</v>
      </c>
      <c r="O10801">
        <v>758150.37505024101</v>
      </c>
      <c r="Q10801" t="str">
        <f>VLOOKUP(A10801,Lookup_Tables!$D$2:$E$7,2,FALSE)</f>
        <v>PF</v>
      </c>
      <c r="R10801" t="str">
        <f>IFERROR(VLOOKUP(D10801,Lookup_Tables!$A$2:$B$21,2,FALSE),"All")</f>
        <v>Govt Med Fac</v>
      </c>
    </row>
    <row r="10802" spans="1:18" hidden="1">
      <c r="A10802">
        <v>4096</v>
      </c>
      <c r="B10802">
        <v>76</v>
      </c>
      <c r="C10802" t="s">
        <v>38</v>
      </c>
      <c r="D10802">
        <v>6</v>
      </c>
      <c r="E10802">
        <v>12108.3175707675</v>
      </c>
      <c r="F10802">
        <v>3628.037938098536</v>
      </c>
      <c r="G10802">
        <v>0</v>
      </c>
      <c r="H10802">
        <v>0</v>
      </c>
      <c r="I10802">
        <v>0</v>
      </c>
      <c r="J10802">
        <v>22832.505826549801</v>
      </c>
      <c r="K10802">
        <v>481861.53594778897</v>
      </c>
      <c r="L10802">
        <v>876191.35347198497</v>
      </c>
      <c r="M10802">
        <v>994390.67393998301</v>
      </c>
      <c r="N10802">
        <v>1310040.1040340799</v>
      </c>
      <c r="O10802">
        <v>1667634.08927849</v>
      </c>
      <c r="Q10802" t="str">
        <f>VLOOKUP(A10802,Lookup_Tables!$D$2:$E$7,2,FALSE)</f>
        <v>PF</v>
      </c>
      <c r="R10802" t="str">
        <f>IFERROR(VLOOKUP(D10802,Lookup_Tables!$A$2:$B$21,2,FALSE),"All")</f>
        <v>Port</v>
      </c>
    </row>
    <row r="10803" spans="1:18" hidden="1">
      <c r="A10803">
        <v>4096</v>
      </c>
      <c r="B10803">
        <v>76</v>
      </c>
      <c r="C10803" t="s">
        <v>39</v>
      </c>
      <c r="D10803">
        <v>6</v>
      </c>
      <c r="E10803">
        <v>12003.6529150353</v>
      </c>
      <c r="F10803">
        <v>3523.3732823663358</v>
      </c>
      <c r="G10803">
        <v>0</v>
      </c>
      <c r="H10803">
        <v>0</v>
      </c>
      <c r="I10803">
        <v>0</v>
      </c>
      <c r="J10803">
        <v>22832.505826549801</v>
      </c>
      <c r="K10803">
        <v>481861.53594778897</v>
      </c>
      <c r="L10803">
        <v>876191.35347198497</v>
      </c>
      <c r="M10803">
        <v>994390.67393998301</v>
      </c>
      <c r="N10803">
        <v>1310040.1040340799</v>
      </c>
      <c r="O10803">
        <v>1667634.08927849</v>
      </c>
      <c r="Q10803" t="str">
        <f>VLOOKUP(A10803,Lookup_Tables!$D$2:$E$7,2,FALSE)</f>
        <v>PF</v>
      </c>
      <c r="R10803" t="str">
        <f>IFERROR(VLOOKUP(D10803,Lookup_Tables!$A$2:$B$21,2,FALSE),"All")</f>
        <v>Port</v>
      </c>
    </row>
    <row r="10804" spans="1:18" hidden="1">
      <c r="A10804">
        <v>4096</v>
      </c>
      <c r="B10804">
        <v>76</v>
      </c>
      <c r="C10804" t="s">
        <v>38</v>
      </c>
      <c r="D10804">
        <v>9</v>
      </c>
      <c r="E10804">
        <v>838.40703935121996</v>
      </c>
      <c r="F10804">
        <v>242.14518217243767</v>
      </c>
      <c r="G10804">
        <v>0</v>
      </c>
      <c r="H10804">
        <v>1718.22389508074</v>
      </c>
      <c r="I10804">
        <v>1718.22389508074</v>
      </c>
      <c r="J10804">
        <v>4132.9991974213399</v>
      </c>
      <c r="K10804">
        <v>13826.3251190458</v>
      </c>
      <c r="L10804">
        <v>50237.400701077902</v>
      </c>
      <c r="M10804">
        <v>65615.165371201103</v>
      </c>
      <c r="N10804">
        <v>117719.453368362</v>
      </c>
      <c r="O10804">
        <v>152248.57689588299</v>
      </c>
      <c r="Q10804" t="str">
        <f>VLOOKUP(A10804,Lookup_Tables!$D$2:$E$7,2,FALSE)</f>
        <v>PF</v>
      </c>
      <c r="R10804" t="str">
        <f>IFERROR(VLOOKUP(D10804,Lookup_Tables!$A$2:$B$21,2,FALSE),"All")</f>
        <v>Pub Admin Bldg</v>
      </c>
    </row>
    <row r="10805" spans="1:18" hidden="1">
      <c r="A10805">
        <v>4096</v>
      </c>
      <c r="B10805">
        <v>76</v>
      </c>
      <c r="C10805" t="s">
        <v>39</v>
      </c>
      <c r="D10805">
        <v>9</v>
      </c>
      <c r="E10805">
        <v>835.48756151080204</v>
      </c>
      <c r="F10805">
        <v>241.97788246264179</v>
      </c>
      <c r="G10805">
        <v>0</v>
      </c>
      <c r="H10805">
        <v>1718.22389508074</v>
      </c>
      <c r="I10805">
        <v>1718.22389508074</v>
      </c>
      <c r="J10805">
        <v>4132.9991974213399</v>
      </c>
      <c r="K10805">
        <v>13826.3251190458</v>
      </c>
      <c r="L10805">
        <v>50237.400701077902</v>
      </c>
      <c r="M10805">
        <v>65615.165371201103</v>
      </c>
      <c r="N10805">
        <v>114967.27523774</v>
      </c>
      <c r="O10805">
        <v>152248.57689588299</v>
      </c>
      <c r="Q10805" t="str">
        <f>VLOOKUP(A10805,Lookup_Tables!$D$2:$E$7,2,FALSE)</f>
        <v>PF</v>
      </c>
      <c r="R10805" t="str">
        <f>IFERROR(VLOOKUP(D10805,Lookup_Tables!$A$2:$B$21,2,FALSE),"All")</f>
        <v>Pub Admin Bldg</v>
      </c>
    </row>
    <row r="10806" spans="1:18" hidden="1">
      <c r="A10806">
        <v>4096</v>
      </c>
      <c r="B10806">
        <v>76</v>
      </c>
      <c r="C10806" t="s">
        <v>38</v>
      </c>
      <c r="D10806">
        <v>10</v>
      </c>
      <c r="E10806">
        <v>139872.791098174</v>
      </c>
      <c r="F10806">
        <v>39211.515842864595</v>
      </c>
      <c r="G10806">
        <v>6503.7032425665602</v>
      </c>
      <c r="H10806">
        <v>286083.63784215302</v>
      </c>
      <c r="I10806">
        <v>482850.58928365703</v>
      </c>
      <c r="J10806">
        <v>1490230.11823064</v>
      </c>
      <c r="K10806">
        <v>4145895.2666830798</v>
      </c>
      <c r="L10806">
        <v>7472925.1057222104</v>
      </c>
      <c r="M10806">
        <v>8744357.2083348893</v>
      </c>
      <c r="N10806">
        <v>12781955.371424099</v>
      </c>
      <c r="O10806">
        <v>18550449.197710901</v>
      </c>
      <c r="Q10806" t="str">
        <f>VLOOKUP(A10806,Lookup_Tables!$D$2:$E$7,2,FALSE)</f>
        <v>PF</v>
      </c>
      <c r="R10806" t="str">
        <f>IFERROR(VLOOKUP(D10806,Lookup_Tables!$A$2:$B$21,2,FALSE),"All")</f>
        <v>Pub School</v>
      </c>
    </row>
    <row r="10807" spans="1:18" hidden="1">
      <c r="A10807">
        <v>4096</v>
      </c>
      <c r="B10807">
        <v>76</v>
      </c>
      <c r="C10807" t="s">
        <v>39</v>
      </c>
      <c r="D10807">
        <v>10</v>
      </c>
      <c r="E10807">
        <v>138615.33146927101</v>
      </c>
      <c r="F10807">
        <v>38764.229803032402</v>
      </c>
      <c r="G10807">
        <v>6503.7032425665602</v>
      </c>
      <c r="H10807">
        <v>285853.93370653398</v>
      </c>
      <c r="I10807">
        <v>482850.58928365703</v>
      </c>
      <c r="J10807">
        <v>1479781.96351385</v>
      </c>
      <c r="K10807">
        <v>4145895.2666830798</v>
      </c>
      <c r="L10807">
        <v>7472925.1057222104</v>
      </c>
      <c r="M10807">
        <v>8742404.8694444504</v>
      </c>
      <c r="N10807">
        <v>12247202.2903274</v>
      </c>
      <c r="O10807">
        <v>18384946.276355401</v>
      </c>
      <c r="Q10807" t="str">
        <f>VLOOKUP(A10807,Lookup_Tables!$D$2:$E$7,2,FALSE)</f>
        <v>PF</v>
      </c>
      <c r="R10807" t="str">
        <f>IFERROR(VLOOKUP(D10807,Lookup_Tables!$A$2:$B$21,2,FALSE),"All")</f>
        <v>Pub School</v>
      </c>
    </row>
    <row r="10808" spans="1:18" hidden="1">
      <c r="A10808">
        <v>4096</v>
      </c>
      <c r="B10808">
        <v>76</v>
      </c>
      <c r="C10808" t="s">
        <v>38</v>
      </c>
      <c r="D10808">
        <v>11</v>
      </c>
      <c r="E10808">
        <v>8246.9261265834593</v>
      </c>
      <c r="F10808">
        <v>2328.9267804562096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464718.14358250803</v>
      </c>
      <c r="M10808">
        <v>711291.850917181</v>
      </c>
      <c r="N10808">
        <v>1593298.13166261</v>
      </c>
      <c r="O10808">
        <v>2437399.3690477698</v>
      </c>
      <c r="Q10808" t="str">
        <f>VLOOKUP(A10808,Lookup_Tables!$D$2:$E$7,2,FALSE)</f>
        <v>PF</v>
      </c>
      <c r="R10808" t="str">
        <f>IFERROR(VLOOKUP(D10808,Lookup_Tables!$A$2:$B$21,2,FALSE),"All")</f>
        <v>Pub Univ</v>
      </c>
    </row>
    <row r="10809" spans="1:18" hidden="1">
      <c r="A10809">
        <v>4096</v>
      </c>
      <c r="B10809">
        <v>76</v>
      </c>
      <c r="C10809" t="s">
        <v>39</v>
      </c>
      <c r="D10809">
        <v>11</v>
      </c>
      <c r="E10809">
        <v>8246.9261265834593</v>
      </c>
      <c r="F10809">
        <v>2328.9267804562096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464718.14358250803</v>
      </c>
      <c r="M10809">
        <v>711291.850917181</v>
      </c>
      <c r="N10809">
        <v>1593298.13166261</v>
      </c>
      <c r="O10809">
        <v>2437399.3690477698</v>
      </c>
      <c r="Q10809" t="str">
        <f>VLOOKUP(A10809,Lookup_Tables!$D$2:$E$7,2,FALSE)</f>
        <v>PF</v>
      </c>
      <c r="R10809" t="str">
        <f>IFERROR(VLOOKUP(D10809,Lookup_Tables!$A$2:$B$21,2,FALSE),"All")</f>
        <v>Pub Univ</v>
      </c>
    </row>
    <row r="10810" spans="1:18" hidden="1">
      <c r="A10810">
        <v>4096</v>
      </c>
      <c r="B10810">
        <v>76</v>
      </c>
      <c r="C10810" t="s">
        <v>38</v>
      </c>
      <c r="D10810">
        <v>13</v>
      </c>
      <c r="E10810">
        <v>74977.256418349498</v>
      </c>
      <c r="F10810">
        <v>22934.840256224154</v>
      </c>
      <c r="G10810">
        <v>24874.3320236543</v>
      </c>
      <c r="H10810">
        <v>123632.250499086</v>
      </c>
      <c r="I10810">
        <v>190944.680444575</v>
      </c>
      <c r="J10810">
        <v>508742.493496607</v>
      </c>
      <c r="K10810">
        <v>1479288.5440591499</v>
      </c>
      <c r="L10810">
        <v>4189571.35769185</v>
      </c>
      <c r="M10810">
        <v>4996242.2901697103</v>
      </c>
      <c r="N10810">
        <v>8431690.0153505895</v>
      </c>
      <c r="O10810">
        <v>12082198.7805156</v>
      </c>
      <c r="Q10810" t="str">
        <f>VLOOKUP(A10810,Lookup_Tables!$D$2:$E$7,2,FALSE)</f>
        <v>PF</v>
      </c>
      <c r="R10810" t="str">
        <f>IFERROR(VLOOKUP(D10810,Lookup_Tables!$A$2:$B$21,2,FALSE),"All")</f>
        <v>Residual Inst</v>
      </c>
    </row>
    <row r="10811" spans="1:18" hidden="1">
      <c r="A10811">
        <v>4096</v>
      </c>
      <c r="B10811">
        <v>76</v>
      </c>
      <c r="C10811" t="s">
        <v>39</v>
      </c>
      <c r="D10811">
        <v>13</v>
      </c>
      <c r="E10811">
        <v>74404.704182300295</v>
      </c>
      <c r="F10811">
        <v>22772.871020861203</v>
      </c>
      <c r="G10811">
        <v>23625.582304441301</v>
      </c>
      <c r="H10811">
        <v>120768.285147131</v>
      </c>
      <c r="I10811">
        <v>183895.13133193401</v>
      </c>
      <c r="J10811">
        <v>499802.35463147599</v>
      </c>
      <c r="K10811">
        <v>1479288.5440591499</v>
      </c>
      <c r="L10811">
        <v>4056401.8053726498</v>
      </c>
      <c r="M10811">
        <v>4996242.2901697103</v>
      </c>
      <c r="N10811">
        <v>8431690.0153505895</v>
      </c>
      <c r="O10811">
        <v>12082198.7805156</v>
      </c>
      <c r="Q10811" t="str">
        <f>VLOOKUP(A10811,Lookup_Tables!$D$2:$E$7,2,FALSE)</f>
        <v>PF</v>
      </c>
      <c r="R10811" t="str">
        <f>IFERROR(VLOOKUP(D10811,Lookup_Tables!$A$2:$B$21,2,FALSE),"All")</f>
        <v>Residual Inst</v>
      </c>
    </row>
    <row r="10812" spans="1:18" hidden="1">
      <c r="A10812">
        <v>4096</v>
      </c>
      <c r="B10812">
        <v>76</v>
      </c>
      <c r="C10812" t="s">
        <v>38</v>
      </c>
      <c r="D10812">
        <v>14</v>
      </c>
      <c r="E10812">
        <v>252949.82184001699</v>
      </c>
      <c r="F10812">
        <v>73226.520645319135</v>
      </c>
      <c r="G10812">
        <v>2170.1110566547</v>
      </c>
      <c r="H10812">
        <v>384994.66238244699</v>
      </c>
      <c r="I10812">
        <v>746761.27267671702</v>
      </c>
      <c r="J10812">
        <v>2681086.8828596198</v>
      </c>
      <c r="K10812">
        <v>6881449.4442029502</v>
      </c>
      <c r="L10812">
        <v>13800626.8016953</v>
      </c>
      <c r="M10812">
        <v>16244797.7680695</v>
      </c>
      <c r="N10812">
        <v>23637607.599199001</v>
      </c>
      <c r="O10812">
        <v>35923701.698970497</v>
      </c>
      <c r="Q10812" t="str">
        <f>VLOOKUP(A10812,Lookup_Tables!$D$2:$E$7,2,FALSE)</f>
        <v>PF</v>
      </c>
      <c r="R10812" t="str">
        <f>IFERROR(VLOOKUP(D10812,Lookup_Tables!$A$2:$B$21,2,FALSE),"All")</f>
        <v>Road</v>
      </c>
    </row>
    <row r="10813" spans="1:18" hidden="1">
      <c r="A10813">
        <v>4096</v>
      </c>
      <c r="B10813">
        <v>76</v>
      </c>
      <c r="C10813" t="s">
        <v>39</v>
      </c>
      <c r="D10813">
        <v>14</v>
      </c>
      <c r="E10813">
        <v>251396.81414207999</v>
      </c>
      <c r="F10813">
        <v>72387.247010167135</v>
      </c>
      <c r="G10813">
        <v>2170.1110566547</v>
      </c>
      <c r="H10813">
        <v>384739.45215548802</v>
      </c>
      <c r="I10813">
        <v>746761.27267671702</v>
      </c>
      <c r="J10813">
        <v>2658141.2823908199</v>
      </c>
      <c r="K10813">
        <v>6813288.4427908799</v>
      </c>
      <c r="L10813">
        <v>13800626.8016953</v>
      </c>
      <c r="M10813">
        <v>16244797.7680695</v>
      </c>
      <c r="N10813">
        <v>23495835.9505261</v>
      </c>
      <c r="O10813">
        <v>35923701.698970497</v>
      </c>
      <c r="Q10813" t="str">
        <f>VLOOKUP(A10813,Lookup_Tables!$D$2:$E$7,2,FALSE)</f>
        <v>PF</v>
      </c>
      <c r="R10813" t="str">
        <f>IFERROR(VLOOKUP(D10813,Lookup_Tables!$A$2:$B$21,2,FALSE),"All")</f>
        <v>Road</v>
      </c>
    </row>
    <row r="10814" spans="1:18" hidden="1">
      <c r="A10814">
        <v>4096</v>
      </c>
      <c r="B10814">
        <v>76</v>
      </c>
      <c r="C10814" t="s">
        <v>38</v>
      </c>
      <c r="D10814">
        <v>15</v>
      </c>
      <c r="E10814">
        <v>3754521.3989303401</v>
      </c>
      <c r="F10814">
        <v>1089223.9593308913</v>
      </c>
      <c r="G10814">
        <v>507942.35008102597</v>
      </c>
      <c r="H10814">
        <v>6903171.2966607697</v>
      </c>
      <c r="I10814">
        <v>11816668.577442501</v>
      </c>
      <c r="J10814">
        <v>35720943.957233898</v>
      </c>
      <c r="K10814">
        <v>98010443.722719595</v>
      </c>
      <c r="L10814">
        <v>197241001.610677</v>
      </c>
      <c r="M10814">
        <v>235206475.62553999</v>
      </c>
      <c r="N10814">
        <v>375727331.39156401</v>
      </c>
      <c r="O10814">
        <v>540601249.52334797</v>
      </c>
      <c r="Q10814" t="str">
        <f>VLOOKUP(A10814,Lookup_Tables!$D$2:$E$7,2,FALSE)</f>
        <v>PF</v>
      </c>
      <c r="R10814" t="str">
        <f>IFERROR(VLOOKUP(D10814,Lookup_Tables!$A$2:$B$21,2,FALSE),"All")</f>
        <v>All</v>
      </c>
    </row>
    <row r="10815" spans="1:18" hidden="1">
      <c r="A10815">
        <v>4096</v>
      </c>
      <c r="B10815">
        <v>76</v>
      </c>
      <c r="C10815" t="s">
        <v>39</v>
      </c>
      <c r="D10815">
        <v>15</v>
      </c>
      <c r="E10815">
        <v>3719111.3990843599</v>
      </c>
      <c r="F10815">
        <v>1075242.8871565075</v>
      </c>
      <c r="G10815">
        <v>507942.35008102597</v>
      </c>
      <c r="H10815">
        <v>6748795.93276117</v>
      </c>
      <c r="I10815">
        <v>11507157.103739699</v>
      </c>
      <c r="J10815">
        <v>35720943.957233898</v>
      </c>
      <c r="K10815">
        <v>98010443.722719595</v>
      </c>
      <c r="L10815">
        <v>197241001.610677</v>
      </c>
      <c r="M10815">
        <v>235206475.62553999</v>
      </c>
      <c r="N10815">
        <v>375727331.39156401</v>
      </c>
      <c r="O10815">
        <v>524328310.076666</v>
      </c>
      <c r="Q10815" t="str">
        <f>VLOOKUP(A10815,Lookup_Tables!$D$2:$E$7,2,FALSE)</f>
        <v>PF</v>
      </c>
      <c r="R10815" t="str">
        <f>IFERROR(VLOOKUP(D10815,Lookup_Tables!$A$2:$B$21,2,FALSE),"All")</f>
        <v>All</v>
      </c>
    </row>
    <row r="10816" spans="1:18" hidden="1">
      <c r="A10816">
        <v>4096</v>
      </c>
      <c r="B10816">
        <v>76</v>
      </c>
      <c r="C10816" t="s">
        <v>38</v>
      </c>
      <c r="D10816">
        <v>16</v>
      </c>
      <c r="E10816">
        <v>1054603.6640937701</v>
      </c>
      <c r="F10816">
        <v>279135.97986572818</v>
      </c>
      <c r="G10816">
        <v>65921.398508918399</v>
      </c>
      <c r="H10816">
        <v>2004131.3363908499</v>
      </c>
      <c r="I10816">
        <v>3735618.9666162999</v>
      </c>
      <c r="J10816">
        <v>11367032.690352401</v>
      </c>
      <c r="K10816">
        <v>30324194.7768353</v>
      </c>
      <c r="L10816">
        <v>56122749.449806601</v>
      </c>
      <c r="M10816">
        <v>66949588.371893004</v>
      </c>
      <c r="N10816">
        <v>99185372.297961906</v>
      </c>
      <c r="O10816">
        <v>153844678.34572101</v>
      </c>
      <c r="Q10816" t="str">
        <f>VLOOKUP(A10816,Lookup_Tables!$D$2:$E$7,2,FALSE)</f>
        <v>PF</v>
      </c>
      <c r="R10816" t="str">
        <f>IFERROR(VLOOKUP(D10816,Lookup_Tables!$A$2:$B$21,2,FALSE),"All")</f>
        <v>Government_Loss</v>
      </c>
    </row>
    <row r="10817" spans="1:18" hidden="1">
      <c r="A10817">
        <v>4096</v>
      </c>
      <c r="B10817">
        <v>76</v>
      </c>
      <c r="C10817" t="s">
        <v>39</v>
      </c>
      <c r="D10817">
        <v>16</v>
      </c>
      <c r="E10817">
        <v>1044881.01931549</v>
      </c>
      <c r="F10817">
        <v>285812.43261708948</v>
      </c>
      <c r="G10817">
        <v>63117.172607659799</v>
      </c>
      <c r="H10817">
        <v>1975611.13805083</v>
      </c>
      <c r="I10817">
        <v>3676041.4820747902</v>
      </c>
      <c r="J10817">
        <v>11367032.690352401</v>
      </c>
      <c r="K10817">
        <v>30324194.7768353</v>
      </c>
      <c r="L10817">
        <v>56122749.449806601</v>
      </c>
      <c r="M10817">
        <v>66949588.371893004</v>
      </c>
      <c r="N10817">
        <v>99182646.705391303</v>
      </c>
      <c r="O10817">
        <v>138601060.975355</v>
      </c>
      <c r="Q10817" t="str">
        <f>VLOOKUP(A10817,Lookup_Tables!$D$2:$E$7,2,FALSE)</f>
        <v>PF</v>
      </c>
      <c r="R10817" t="str">
        <f>IFERROR(VLOOKUP(D10817,Lookup_Tables!$A$2:$B$21,2,FALSE),"All")</f>
        <v>Government_Loss</v>
      </c>
    </row>
    <row r="10818" spans="1:18" hidden="1">
      <c r="A10818">
        <v>4096</v>
      </c>
      <c r="B10818">
        <v>76</v>
      </c>
      <c r="C10818" t="s">
        <v>38</v>
      </c>
      <c r="D10818">
        <v>17</v>
      </c>
      <c r="E10818">
        <v>463646.119795468</v>
      </c>
      <c r="F10818">
        <v>127666.57432097133</v>
      </c>
      <c r="G10818">
        <v>43687.1130969964</v>
      </c>
      <c r="H10818">
        <v>867574.37219684699</v>
      </c>
      <c r="I10818">
        <v>1568686.10385335</v>
      </c>
      <c r="J10818">
        <v>4731366.2572899498</v>
      </c>
      <c r="K10818">
        <v>12694510.8722717</v>
      </c>
      <c r="L10818">
        <v>24696633.208464298</v>
      </c>
      <c r="M10818">
        <v>29375150.350883801</v>
      </c>
      <c r="N10818">
        <v>45258118.353189602</v>
      </c>
      <c r="O10818">
        <v>67167407.962012798</v>
      </c>
      <c r="Q10818" t="str">
        <f>VLOOKUP(A10818,Lookup_Tables!$D$2:$E$7,2,FALSE)</f>
        <v>PF</v>
      </c>
      <c r="R10818" t="str">
        <f>IFERROR(VLOOKUP(D10818,Lookup_Tables!$A$2:$B$21,2,FALSE),"All")</f>
        <v>Emergency_Loss</v>
      </c>
    </row>
    <row r="10819" spans="1:18" hidden="1">
      <c r="A10819">
        <v>4096</v>
      </c>
      <c r="B10819">
        <v>76</v>
      </c>
      <c r="C10819" t="s">
        <v>39</v>
      </c>
      <c r="D10819">
        <v>17</v>
      </c>
      <c r="E10819">
        <v>459286.23337177897</v>
      </c>
      <c r="F10819">
        <v>127558.33427020465</v>
      </c>
      <c r="G10819">
        <v>43687.1130969964</v>
      </c>
      <c r="H10819">
        <v>844288.00624408398</v>
      </c>
      <c r="I10819">
        <v>1530125.3995288501</v>
      </c>
      <c r="J10819">
        <v>4731366.2572899498</v>
      </c>
      <c r="K10819">
        <v>12694510.8722717</v>
      </c>
      <c r="L10819">
        <v>24696633.208464298</v>
      </c>
      <c r="M10819">
        <v>29375150.350883801</v>
      </c>
      <c r="N10819">
        <v>45256707.0652683</v>
      </c>
      <c r="O10819">
        <v>63586557.990109101</v>
      </c>
      <c r="Q10819" t="str">
        <f>VLOOKUP(A10819,Lookup_Tables!$D$2:$E$7,2,FALSE)</f>
        <v>PF</v>
      </c>
      <c r="R10819" t="str">
        <f>IFERROR(VLOOKUP(D10819,Lookup_Tables!$A$2:$B$21,2,FALSE),"All")</f>
        <v>Emergency_Loss</v>
      </c>
    </row>
    <row r="10820" spans="1:18" hidden="1">
      <c r="A10820">
        <v>4096</v>
      </c>
      <c r="B10820">
        <v>76</v>
      </c>
      <c r="C10820" t="s">
        <v>38</v>
      </c>
      <c r="D10820">
        <v>18</v>
      </c>
      <c r="E10820">
        <v>1518249.7838892599</v>
      </c>
      <c r="F10820">
        <v>401499.26601086371</v>
      </c>
      <c r="G10820">
        <v>115868.61430868899</v>
      </c>
      <c r="H10820">
        <v>2816545.06306809</v>
      </c>
      <c r="I10820">
        <v>5293470.45369682</v>
      </c>
      <c r="J10820">
        <v>16527963.481958</v>
      </c>
      <c r="K10820">
        <v>43423664.355655603</v>
      </c>
      <c r="L10820">
        <v>81330707.618243605</v>
      </c>
      <c r="M10820">
        <v>95628797.482447296</v>
      </c>
      <c r="N10820">
        <v>144443490.65115201</v>
      </c>
      <c r="O10820">
        <v>221012086.307733</v>
      </c>
      <c r="Q10820" t="str">
        <f>VLOOKUP(A10820,Lookup_Tables!$D$2:$E$7,2,FALSE)</f>
        <v>PF</v>
      </c>
      <c r="R10820" t="str">
        <f>IFERROR(VLOOKUP(D10820,Lookup_Tables!$A$2:$B$21,2,FALSE),"All")</f>
        <v>Govt_Plus_Emergency</v>
      </c>
    </row>
    <row r="10821" spans="1:18" hidden="1">
      <c r="A10821">
        <v>4096</v>
      </c>
      <c r="B10821">
        <v>76</v>
      </c>
      <c r="C10821" t="s">
        <v>39</v>
      </c>
      <c r="D10821">
        <v>18</v>
      </c>
      <c r="E10821">
        <v>1504094.10992656</v>
      </c>
      <c r="F10821">
        <v>410599.13276129914</v>
      </c>
      <c r="G10821">
        <v>114053.465114518</v>
      </c>
      <c r="H10821">
        <v>2813641.5441666599</v>
      </c>
      <c r="I10821">
        <v>5277053.7996412702</v>
      </c>
      <c r="J10821">
        <v>16223316.340948099</v>
      </c>
      <c r="K10821">
        <v>43423664.355655603</v>
      </c>
      <c r="L10821">
        <v>81330707.618243605</v>
      </c>
      <c r="M10821">
        <v>95628797.482447296</v>
      </c>
      <c r="N10821">
        <v>144439353.77066001</v>
      </c>
      <c r="O10821">
        <v>201154308.30521199</v>
      </c>
      <c r="Q10821" t="str">
        <f>VLOOKUP(A10821,Lookup_Tables!$D$2:$E$7,2,FALSE)</f>
        <v>PF</v>
      </c>
      <c r="R10821" t="str">
        <f>IFERROR(VLOOKUP(D10821,Lookup_Tables!$A$2:$B$21,2,FALSE),"All")</f>
        <v>Govt_Plus_Emergency</v>
      </c>
    </row>
    <row r="10822" spans="1:18" hidden="1">
      <c r="A10822">
        <v>4096</v>
      </c>
      <c r="B10822">
        <v>77</v>
      </c>
      <c r="C10822" t="s">
        <v>38</v>
      </c>
      <c r="D10822">
        <v>0</v>
      </c>
      <c r="E10822">
        <v>175168984.87088501</v>
      </c>
      <c r="F10822">
        <v>69177338.28682816</v>
      </c>
      <c r="G10822">
        <v>330556397.92862499</v>
      </c>
      <c r="H10822">
        <v>941097240.18817103</v>
      </c>
      <c r="I10822">
        <v>1125885160.47822</v>
      </c>
      <c r="J10822">
        <v>1683633584.26278</v>
      </c>
      <c r="K10822">
        <v>3281197048.3566399</v>
      </c>
      <c r="L10822">
        <v>4778188673.4980803</v>
      </c>
      <c r="M10822">
        <v>5422818004.9049702</v>
      </c>
      <c r="N10822">
        <v>7213495617.72223</v>
      </c>
      <c r="O10822">
        <v>8792838197.8937607</v>
      </c>
      <c r="Q10822" t="str">
        <f>VLOOKUP(A10822,Lookup_Tables!$D$2:$E$7,2,FALSE)</f>
        <v>PF</v>
      </c>
      <c r="R10822" t="str">
        <f>IFERROR(VLOOKUP(D10822,Lookup_Tables!$A$2:$B$21,2,FALSE),"All")</f>
        <v>Private Assets</v>
      </c>
    </row>
    <row r="10823" spans="1:18" hidden="1">
      <c r="A10823">
        <v>4096</v>
      </c>
      <c r="B10823">
        <v>77</v>
      </c>
      <c r="C10823" t="s">
        <v>39</v>
      </c>
      <c r="D10823">
        <v>0</v>
      </c>
      <c r="E10823">
        <v>161682129.78640601</v>
      </c>
      <c r="F10823">
        <v>63223455.340982229</v>
      </c>
      <c r="G10823">
        <v>284899528.67790699</v>
      </c>
      <c r="H10823">
        <v>821092950.37354696</v>
      </c>
      <c r="I10823">
        <v>1039130823.62767</v>
      </c>
      <c r="J10823">
        <v>1577505549.1217899</v>
      </c>
      <c r="K10823">
        <v>3165025191.4373398</v>
      </c>
      <c r="L10823">
        <v>4490092368.3983898</v>
      </c>
      <c r="M10823">
        <v>4977510586.7358398</v>
      </c>
      <c r="N10823">
        <v>7197539612.5146103</v>
      </c>
      <c r="O10823">
        <v>8792838197.8937607</v>
      </c>
      <c r="Q10823" t="str">
        <f>VLOOKUP(A10823,Lookup_Tables!$D$2:$E$7,2,FALSE)</f>
        <v>PF</v>
      </c>
      <c r="R10823" t="str">
        <f>IFERROR(VLOOKUP(D10823,Lookup_Tables!$A$2:$B$21,2,FALSE),"All")</f>
        <v>Private Assets</v>
      </c>
    </row>
    <row r="10824" spans="1:18" hidden="1">
      <c r="A10824">
        <v>4096</v>
      </c>
      <c r="B10824">
        <v>77</v>
      </c>
      <c r="C10824" t="s">
        <v>38</v>
      </c>
      <c r="D10824">
        <v>2</v>
      </c>
      <c r="E10824">
        <v>1364815.2680958</v>
      </c>
      <c r="F10824">
        <v>391775.22892057744</v>
      </c>
      <c r="G10824">
        <v>981378.56220783596</v>
      </c>
      <c r="H10824">
        <v>8482648.9872949198</v>
      </c>
      <c r="I10824">
        <v>11698294.6246664</v>
      </c>
      <c r="J10824">
        <v>17863042.868781898</v>
      </c>
      <c r="K10824">
        <v>36965841.5582911</v>
      </c>
      <c r="L10824">
        <v>53156767.988141403</v>
      </c>
      <c r="M10824">
        <v>59107310.801929303</v>
      </c>
      <c r="N10824">
        <v>76817412.953823596</v>
      </c>
      <c r="O10824">
        <v>89980642.225621596</v>
      </c>
      <c r="Q10824" t="str">
        <f>VLOOKUP(A10824,Lookup_Tables!$D$2:$E$7,2,FALSE)</f>
        <v>PF</v>
      </c>
      <c r="R10824" t="str">
        <f>IFERROR(VLOOKUP(D10824,Lookup_Tables!$A$2:$B$21,2,FALSE),"All")</f>
        <v>Bridge</v>
      </c>
    </row>
    <row r="10825" spans="1:18" hidden="1">
      <c r="A10825">
        <v>4096</v>
      </c>
      <c r="B10825">
        <v>77</v>
      </c>
      <c r="C10825" t="s">
        <v>39</v>
      </c>
      <c r="D10825">
        <v>2</v>
      </c>
      <c r="E10825">
        <v>1310091.8333447101</v>
      </c>
      <c r="F10825">
        <v>374916.84203618951</v>
      </c>
      <c r="G10825">
        <v>816616.04142503196</v>
      </c>
      <c r="H10825">
        <v>8317247.0122040398</v>
      </c>
      <c r="I10825">
        <v>11477109.968146401</v>
      </c>
      <c r="J10825">
        <v>17632164.044789501</v>
      </c>
      <c r="K10825">
        <v>33718415.611219399</v>
      </c>
      <c r="L10825">
        <v>51712519.153824203</v>
      </c>
      <c r="M10825">
        <v>57566705.805313498</v>
      </c>
      <c r="N10825">
        <v>76747459.0891743</v>
      </c>
      <c r="O10825">
        <v>89194484.674965397</v>
      </c>
      <c r="Q10825" t="str">
        <f>VLOOKUP(A10825,Lookup_Tables!$D$2:$E$7,2,FALSE)</f>
        <v>PF</v>
      </c>
      <c r="R10825" t="str">
        <f>IFERROR(VLOOKUP(D10825,Lookup_Tables!$A$2:$B$21,2,FALSE),"All")</f>
        <v>Bridge</v>
      </c>
    </row>
    <row r="10826" spans="1:18" hidden="1">
      <c r="A10826">
        <v>4096</v>
      </c>
      <c r="B10826">
        <v>77</v>
      </c>
      <c r="C10826" t="s">
        <v>38</v>
      </c>
      <c r="D10826">
        <v>3</v>
      </c>
      <c r="E10826">
        <v>146029.158222158</v>
      </c>
      <c r="F10826">
        <v>69675.788228210571</v>
      </c>
      <c r="G10826">
        <v>414144.60306607699</v>
      </c>
      <c r="H10826">
        <v>736894.50674515497</v>
      </c>
      <c r="I10826">
        <v>816034.61435564701</v>
      </c>
      <c r="J10826">
        <v>1082381.59188085</v>
      </c>
      <c r="K10826">
        <v>1618151.2033217701</v>
      </c>
      <c r="L10826">
        <v>2284015.8005149602</v>
      </c>
      <c r="M10826">
        <v>2696709.21967876</v>
      </c>
      <c r="N10826">
        <v>3856329.1017710799</v>
      </c>
      <c r="O10826">
        <v>5263267.2270125896</v>
      </c>
      <c r="Q10826" t="str">
        <f>VLOOKUP(A10826,Lookup_Tables!$D$2:$E$7,2,FALSE)</f>
        <v>PF</v>
      </c>
      <c r="R10826" t="str">
        <f>IFERROR(VLOOKUP(D10826,Lookup_Tables!$A$2:$B$21,2,FALSE),"All")</f>
        <v>Govt Hosp</v>
      </c>
    </row>
    <row r="10827" spans="1:18" hidden="1">
      <c r="A10827">
        <v>4096</v>
      </c>
      <c r="B10827">
        <v>77</v>
      </c>
      <c r="C10827" t="s">
        <v>39</v>
      </c>
      <c r="D10827">
        <v>3</v>
      </c>
      <c r="E10827">
        <v>129818.272170161</v>
      </c>
      <c r="F10827">
        <v>63103.774652805339</v>
      </c>
      <c r="G10827">
        <v>358048.76076960302</v>
      </c>
      <c r="H10827">
        <v>606028.70711191499</v>
      </c>
      <c r="I10827">
        <v>691024.36829896201</v>
      </c>
      <c r="J10827">
        <v>914122.417713881</v>
      </c>
      <c r="K10827">
        <v>1469816.85075179</v>
      </c>
      <c r="L10827">
        <v>2026462.9984820599</v>
      </c>
      <c r="M10827">
        <v>2286019.5642115101</v>
      </c>
      <c r="N10827">
        <v>3735209.2980691101</v>
      </c>
      <c r="O10827">
        <v>5153702.6738941502</v>
      </c>
      <c r="Q10827" t="str">
        <f>VLOOKUP(A10827,Lookup_Tables!$D$2:$E$7,2,FALSE)</f>
        <v>PF</v>
      </c>
      <c r="R10827" t="str">
        <f>IFERROR(VLOOKUP(D10827,Lookup_Tables!$A$2:$B$21,2,FALSE),"All")</f>
        <v>Govt Hosp</v>
      </c>
    </row>
    <row r="10828" spans="1:18" hidden="1">
      <c r="A10828">
        <v>4096</v>
      </c>
      <c r="B10828">
        <v>77</v>
      </c>
      <c r="C10828" t="s">
        <v>38</v>
      </c>
      <c r="D10828">
        <v>4</v>
      </c>
      <c r="E10828">
        <v>132281.17449265299</v>
      </c>
      <c r="F10828">
        <v>63323.144701553523</v>
      </c>
      <c r="G10828">
        <v>320643.29371248401</v>
      </c>
      <c r="H10828">
        <v>600440.12917424098</v>
      </c>
      <c r="I10828">
        <v>663149.54210435704</v>
      </c>
      <c r="J10828">
        <v>940233.28845694999</v>
      </c>
      <c r="K10828">
        <v>1795354.3680088699</v>
      </c>
      <c r="L10828">
        <v>2774308.31480416</v>
      </c>
      <c r="M10828">
        <v>3079403.8948146901</v>
      </c>
      <c r="N10828">
        <v>4342824.7605080204</v>
      </c>
      <c r="O10828">
        <v>5219458.6986066997</v>
      </c>
      <c r="Q10828" t="str">
        <f>VLOOKUP(A10828,Lookup_Tables!$D$2:$E$7,2,FALSE)</f>
        <v>PF</v>
      </c>
      <c r="R10828" t="str">
        <f>IFERROR(VLOOKUP(D10828,Lookup_Tables!$A$2:$B$21,2,FALSE),"All")</f>
        <v>Govt Med Fac</v>
      </c>
    </row>
    <row r="10829" spans="1:18" hidden="1">
      <c r="A10829">
        <v>4096</v>
      </c>
      <c r="B10829">
        <v>77</v>
      </c>
      <c r="C10829" t="s">
        <v>39</v>
      </c>
      <c r="D10829">
        <v>4</v>
      </c>
      <c r="E10829">
        <v>117129.381386523</v>
      </c>
      <c r="F10829">
        <v>56429.568715594054</v>
      </c>
      <c r="G10829">
        <v>268812.25805994699</v>
      </c>
      <c r="H10829">
        <v>485113.730359087</v>
      </c>
      <c r="I10829">
        <v>559704.291109293</v>
      </c>
      <c r="J10829">
        <v>781002.74345150695</v>
      </c>
      <c r="K10829">
        <v>1634780.20405078</v>
      </c>
      <c r="L10829">
        <v>2595810.4150498798</v>
      </c>
      <c r="M10829">
        <v>2882367.3547881301</v>
      </c>
      <c r="N10829">
        <v>4310329.7407810399</v>
      </c>
      <c r="O10829">
        <v>5219458.6986066997</v>
      </c>
      <c r="Q10829" t="str">
        <f>VLOOKUP(A10829,Lookup_Tables!$D$2:$E$7,2,FALSE)</f>
        <v>PF</v>
      </c>
      <c r="R10829" t="str">
        <f>IFERROR(VLOOKUP(D10829,Lookup_Tables!$A$2:$B$21,2,FALSE),"All")</f>
        <v>Govt Med Fac</v>
      </c>
    </row>
    <row r="10830" spans="1:18" hidden="1">
      <c r="A10830">
        <v>4096</v>
      </c>
      <c r="B10830">
        <v>77</v>
      </c>
      <c r="C10830" t="s">
        <v>38</v>
      </c>
      <c r="D10830">
        <v>9</v>
      </c>
      <c r="E10830">
        <v>33433.257302100603</v>
      </c>
      <c r="F10830">
        <v>15769.084295532881</v>
      </c>
      <c r="G10830">
        <v>93855.855363924595</v>
      </c>
      <c r="H10830">
        <v>145059.35528529101</v>
      </c>
      <c r="I10830">
        <v>158403.41784563399</v>
      </c>
      <c r="J10830">
        <v>198874.26961930201</v>
      </c>
      <c r="K10830">
        <v>271646.07551181398</v>
      </c>
      <c r="L10830">
        <v>439347.95308090298</v>
      </c>
      <c r="M10830">
        <v>580691.16944599303</v>
      </c>
      <c r="N10830">
        <v>1534502.0083604001</v>
      </c>
      <c r="O10830">
        <v>2471508.4152833498</v>
      </c>
      <c r="Q10830" t="str">
        <f>VLOOKUP(A10830,Lookup_Tables!$D$2:$E$7,2,FALSE)</f>
        <v>PF</v>
      </c>
      <c r="R10830" t="str">
        <f>IFERROR(VLOOKUP(D10830,Lookup_Tables!$A$2:$B$21,2,FALSE),"All")</f>
        <v>Pub Admin Bldg</v>
      </c>
    </row>
    <row r="10831" spans="1:18" hidden="1">
      <c r="A10831">
        <v>4096</v>
      </c>
      <c r="B10831">
        <v>77</v>
      </c>
      <c r="C10831" t="s">
        <v>39</v>
      </c>
      <c r="D10831">
        <v>9</v>
      </c>
      <c r="E10831">
        <v>29894.326680228001</v>
      </c>
      <c r="F10831">
        <v>14324.357840272443</v>
      </c>
      <c r="G10831">
        <v>82017.232271699293</v>
      </c>
      <c r="H10831">
        <v>123399.899565359</v>
      </c>
      <c r="I10831">
        <v>132506.40969322299</v>
      </c>
      <c r="J10831">
        <v>154124.246138182</v>
      </c>
      <c r="K10831">
        <v>225488.263053754</v>
      </c>
      <c r="L10831">
        <v>382706.13020431501</v>
      </c>
      <c r="M10831">
        <v>514687.67503517203</v>
      </c>
      <c r="N10831">
        <v>1534502.0083604001</v>
      </c>
      <c r="O10831">
        <v>2444249.54237762</v>
      </c>
      <c r="Q10831" t="str">
        <f>VLOOKUP(A10831,Lookup_Tables!$D$2:$E$7,2,FALSE)</f>
        <v>PF</v>
      </c>
      <c r="R10831" t="str">
        <f>IFERROR(VLOOKUP(D10831,Lookup_Tables!$A$2:$B$21,2,FALSE),"All")</f>
        <v>Pub Admin Bldg</v>
      </c>
    </row>
    <row r="10832" spans="1:18" hidden="1">
      <c r="A10832">
        <v>4096</v>
      </c>
      <c r="B10832">
        <v>77</v>
      </c>
      <c r="C10832" t="s">
        <v>38</v>
      </c>
      <c r="D10832">
        <v>10</v>
      </c>
      <c r="E10832">
        <v>1005864.42104861</v>
      </c>
      <c r="F10832">
        <v>370446.93669980252</v>
      </c>
      <c r="G10832">
        <v>1458210.4113770099</v>
      </c>
      <c r="H10832">
        <v>5336240.7368473299</v>
      </c>
      <c r="I10832">
        <v>6660389.84712533</v>
      </c>
      <c r="J10832">
        <v>10759582.654828601</v>
      </c>
      <c r="K10832">
        <v>20984439.245060898</v>
      </c>
      <c r="L10832">
        <v>30129012.057975799</v>
      </c>
      <c r="M10832">
        <v>33840367.597847603</v>
      </c>
      <c r="N10832">
        <v>47828706.659964599</v>
      </c>
      <c r="O10832">
        <v>65388251.185471199</v>
      </c>
      <c r="Q10832" t="str">
        <f>VLOOKUP(A10832,Lookup_Tables!$D$2:$E$7,2,FALSE)</f>
        <v>PF</v>
      </c>
      <c r="R10832" t="str">
        <f>IFERROR(VLOOKUP(D10832,Lookup_Tables!$A$2:$B$21,2,FALSE),"All")</f>
        <v>Pub School</v>
      </c>
    </row>
    <row r="10833" spans="1:18" hidden="1">
      <c r="A10833">
        <v>4096</v>
      </c>
      <c r="B10833">
        <v>77</v>
      </c>
      <c r="C10833" t="s">
        <v>39</v>
      </c>
      <c r="D10833">
        <v>10</v>
      </c>
      <c r="E10833">
        <v>940568.02328981203</v>
      </c>
      <c r="F10833">
        <v>345586.0159879385</v>
      </c>
      <c r="G10833">
        <v>1209350.1107396299</v>
      </c>
      <c r="H10833">
        <v>4938679.9404584402</v>
      </c>
      <c r="I10833">
        <v>6186562.9006815404</v>
      </c>
      <c r="J10833">
        <v>10389147.300448099</v>
      </c>
      <c r="K10833">
        <v>19938501.804382298</v>
      </c>
      <c r="L10833">
        <v>29340027.057132199</v>
      </c>
      <c r="M10833">
        <v>30786704.220353</v>
      </c>
      <c r="N10833">
        <v>47771444.521769799</v>
      </c>
      <c r="O10833">
        <v>64740104.492294997</v>
      </c>
      <c r="Q10833" t="str">
        <f>VLOOKUP(A10833,Lookup_Tables!$D$2:$E$7,2,FALSE)</f>
        <v>PF</v>
      </c>
      <c r="R10833" t="str">
        <f>IFERROR(VLOOKUP(D10833,Lookup_Tables!$A$2:$B$21,2,FALSE),"All")</f>
        <v>Pub School</v>
      </c>
    </row>
    <row r="10834" spans="1:18" hidden="1">
      <c r="A10834">
        <v>4096</v>
      </c>
      <c r="B10834">
        <v>77</v>
      </c>
      <c r="C10834" t="s">
        <v>38</v>
      </c>
      <c r="D10834">
        <v>11</v>
      </c>
      <c r="E10834">
        <v>1612752.4939385799</v>
      </c>
      <c r="F10834">
        <v>544215.47771260468</v>
      </c>
      <c r="G10834">
        <v>2454012.5352707901</v>
      </c>
      <c r="H10834">
        <v>10622833.398612799</v>
      </c>
      <c r="I10834">
        <v>12664649.989741201</v>
      </c>
      <c r="J10834">
        <v>18988088.861538298</v>
      </c>
      <c r="K10834">
        <v>28938918.5122573</v>
      </c>
      <c r="L10834">
        <v>49433279.595128998</v>
      </c>
      <c r="M10834">
        <v>56334592.671337903</v>
      </c>
      <c r="N10834">
        <v>87548705.663179994</v>
      </c>
      <c r="O10834">
        <v>97388729.950827494</v>
      </c>
      <c r="Q10834" t="str">
        <f>VLOOKUP(A10834,Lookup_Tables!$D$2:$E$7,2,FALSE)</f>
        <v>PF</v>
      </c>
      <c r="R10834" t="str">
        <f>IFERROR(VLOOKUP(D10834,Lookup_Tables!$A$2:$B$21,2,FALSE),"All")</f>
        <v>Pub Univ</v>
      </c>
    </row>
    <row r="10835" spans="1:18" hidden="1">
      <c r="A10835">
        <v>4096</v>
      </c>
      <c r="B10835">
        <v>77</v>
      </c>
      <c r="C10835" t="s">
        <v>39</v>
      </c>
      <c r="D10835">
        <v>11</v>
      </c>
      <c r="E10835">
        <v>1529151.68641531</v>
      </c>
      <c r="F10835">
        <v>520707.61580624187</v>
      </c>
      <c r="G10835">
        <v>2226621.4210268301</v>
      </c>
      <c r="H10835">
        <v>9810071.5291370098</v>
      </c>
      <c r="I10835">
        <v>12082994.441005399</v>
      </c>
      <c r="J10835">
        <v>18099284.712542601</v>
      </c>
      <c r="K10835">
        <v>27872170.887386002</v>
      </c>
      <c r="L10835">
        <v>43310177.292749599</v>
      </c>
      <c r="M10835">
        <v>49869204.523551397</v>
      </c>
      <c r="N10835">
        <v>87548705.663179994</v>
      </c>
      <c r="O10835">
        <v>97388729.950827494</v>
      </c>
      <c r="Q10835" t="str">
        <f>VLOOKUP(A10835,Lookup_Tables!$D$2:$E$7,2,FALSE)</f>
        <v>PF</v>
      </c>
      <c r="R10835" t="str">
        <f>IFERROR(VLOOKUP(D10835,Lookup_Tables!$A$2:$B$21,2,FALSE),"All")</f>
        <v>Pub Univ</v>
      </c>
    </row>
    <row r="10836" spans="1:18" hidden="1">
      <c r="A10836">
        <v>4096</v>
      </c>
      <c r="B10836">
        <v>77</v>
      </c>
      <c r="C10836" t="s">
        <v>38</v>
      </c>
      <c r="D10836">
        <v>13</v>
      </c>
      <c r="E10836">
        <v>1994466.64375873</v>
      </c>
      <c r="F10836">
        <v>803367.35099200183</v>
      </c>
      <c r="G10836">
        <v>3718911.2311584102</v>
      </c>
      <c r="H10836">
        <v>9326129.4826583993</v>
      </c>
      <c r="I10836">
        <v>11434392.779714899</v>
      </c>
      <c r="J10836">
        <v>17962776.237792801</v>
      </c>
      <c r="K10836">
        <v>36291476.125860997</v>
      </c>
      <c r="L10836">
        <v>55083159.619587399</v>
      </c>
      <c r="M10836">
        <v>64777361.910126902</v>
      </c>
      <c r="N10836">
        <v>91158024.376919001</v>
      </c>
      <c r="O10836">
        <v>116450808.15352</v>
      </c>
      <c r="Q10836" t="str">
        <f>VLOOKUP(A10836,Lookup_Tables!$D$2:$E$7,2,FALSE)</f>
        <v>PF</v>
      </c>
      <c r="R10836" t="str">
        <f>IFERROR(VLOOKUP(D10836,Lookup_Tables!$A$2:$B$21,2,FALSE),"All")</f>
        <v>Residual Inst</v>
      </c>
    </row>
    <row r="10837" spans="1:18" hidden="1">
      <c r="A10837">
        <v>4096</v>
      </c>
      <c r="B10837">
        <v>77</v>
      </c>
      <c r="C10837" t="s">
        <v>39</v>
      </c>
      <c r="D10837">
        <v>13</v>
      </c>
      <c r="E10837">
        <v>1835002.6902749699</v>
      </c>
      <c r="F10837">
        <v>738095.84812876955</v>
      </c>
      <c r="G10837">
        <v>3145305.7537465901</v>
      </c>
      <c r="H10837">
        <v>8241187.5630966201</v>
      </c>
      <c r="I10837">
        <v>10286344.917577101</v>
      </c>
      <c r="J10837">
        <v>16719695.497034701</v>
      </c>
      <c r="K10837">
        <v>34920045.160196804</v>
      </c>
      <c r="L10837">
        <v>51267083.362204701</v>
      </c>
      <c r="M10837">
        <v>57828405.449813701</v>
      </c>
      <c r="N10837">
        <v>90924104.563574195</v>
      </c>
      <c r="O10837">
        <v>116450808.15352</v>
      </c>
      <c r="Q10837" t="str">
        <f>VLOOKUP(A10837,Lookup_Tables!$D$2:$E$7,2,FALSE)</f>
        <v>PF</v>
      </c>
      <c r="R10837" t="str">
        <f>IFERROR(VLOOKUP(D10837,Lookup_Tables!$A$2:$B$21,2,FALSE),"All")</f>
        <v>Residual Inst</v>
      </c>
    </row>
    <row r="10838" spans="1:18" hidden="1">
      <c r="A10838">
        <v>4096</v>
      </c>
      <c r="B10838">
        <v>77</v>
      </c>
      <c r="C10838" t="s">
        <v>38</v>
      </c>
      <c r="D10838">
        <v>14</v>
      </c>
      <c r="E10838">
        <v>2703945.1517236498</v>
      </c>
      <c r="F10838">
        <v>909693.62986899517</v>
      </c>
      <c r="G10838">
        <v>3078823.1862342102</v>
      </c>
      <c r="H10838">
        <v>13280111.965065699</v>
      </c>
      <c r="I10838">
        <v>18059466.071141701</v>
      </c>
      <c r="J10838">
        <v>31255703.549827199</v>
      </c>
      <c r="K10838">
        <v>63196280.284848198</v>
      </c>
      <c r="L10838">
        <v>92824668.923406705</v>
      </c>
      <c r="M10838">
        <v>110645750.96186399</v>
      </c>
      <c r="N10838">
        <v>149772434.70764199</v>
      </c>
      <c r="O10838">
        <v>187768143.418832</v>
      </c>
      <c r="Q10838" t="str">
        <f>VLOOKUP(A10838,Lookup_Tables!$D$2:$E$7,2,FALSE)</f>
        <v>PF</v>
      </c>
      <c r="R10838" t="str">
        <f>IFERROR(VLOOKUP(D10838,Lookup_Tables!$A$2:$B$21,2,FALSE),"All")</f>
        <v>Road</v>
      </c>
    </row>
    <row r="10839" spans="1:18" hidden="1">
      <c r="A10839">
        <v>4096</v>
      </c>
      <c r="B10839">
        <v>77</v>
      </c>
      <c r="C10839" t="s">
        <v>39</v>
      </c>
      <c r="D10839">
        <v>14</v>
      </c>
      <c r="E10839">
        <v>2558792.28237401</v>
      </c>
      <c r="F10839">
        <v>859631.58177885762</v>
      </c>
      <c r="G10839">
        <v>2567794.4914015802</v>
      </c>
      <c r="H10839">
        <v>12559333.410783</v>
      </c>
      <c r="I10839">
        <v>16971531.779610299</v>
      </c>
      <c r="J10839">
        <v>30142665.606497999</v>
      </c>
      <c r="K10839">
        <v>60355522.281408101</v>
      </c>
      <c r="L10839">
        <v>87935873.523504898</v>
      </c>
      <c r="M10839">
        <v>103532155.68530799</v>
      </c>
      <c r="N10839">
        <v>149104470.23338801</v>
      </c>
      <c r="O10839">
        <v>187768143.418832</v>
      </c>
      <c r="Q10839" t="str">
        <f>VLOOKUP(A10839,Lookup_Tables!$D$2:$E$7,2,FALSE)</f>
        <v>PF</v>
      </c>
      <c r="R10839" t="str">
        <f>IFERROR(VLOOKUP(D10839,Lookup_Tables!$A$2:$B$21,2,FALSE),"All")</f>
        <v>Road</v>
      </c>
    </row>
    <row r="10840" spans="1:18" hidden="1">
      <c r="A10840">
        <v>4096</v>
      </c>
      <c r="B10840">
        <v>77</v>
      </c>
      <c r="C10840" t="s">
        <v>38</v>
      </c>
      <c r="D10840">
        <v>15</v>
      </c>
      <c r="E10840">
        <v>184162572.439468</v>
      </c>
      <c r="F10840">
        <v>72157575.948928759</v>
      </c>
      <c r="G10840">
        <v>344281401.66092598</v>
      </c>
      <c r="H10840">
        <v>994237857.37250602</v>
      </c>
      <c r="I10840">
        <v>1195471724.9705999</v>
      </c>
      <c r="J10840">
        <v>1783598757.3796599</v>
      </c>
      <c r="K10840">
        <v>3470679526.6391902</v>
      </c>
      <c r="L10840">
        <v>5059414966.06528</v>
      </c>
      <c r="M10840">
        <v>5764989207.1484499</v>
      </c>
      <c r="N10840">
        <v>7670792685.2610502</v>
      </c>
      <c r="O10840">
        <v>9330666406.9560795</v>
      </c>
      <c r="Q10840" t="str">
        <f>VLOOKUP(A10840,Lookup_Tables!$D$2:$E$7,2,FALSE)</f>
        <v>PF</v>
      </c>
      <c r="R10840" t="str">
        <f>IFERROR(VLOOKUP(D10840,Lookup_Tables!$A$2:$B$21,2,FALSE),"All")</f>
        <v>All</v>
      </c>
    </row>
    <row r="10841" spans="1:18" hidden="1">
      <c r="A10841">
        <v>4096</v>
      </c>
      <c r="B10841">
        <v>77</v>
      </c>
      <c r="C10841" t="s">
        <v>39</v>
      </c>
      <c r="D10841">
        <v>15</v>
      </c>
      <c r="E10841">
        <v>170123947.74826601</v>
      </c>
      <c r="F10841">
        <v>66077106.751466706</v>
      </c>
      <c r="G10841">
        <v>295854113.84219098</v>
      </c>
      <c r="H10841">
        <v>867430589.47994101</v>
      </c>
      <c r="I10841">
        <v>1093974901.7978799</v>
      </c>
      <c r="J10841">
        <v>1677194701.35583</v>
      </c>
      <c r="K10841">
        <v>3372064667.09477</v>
      </c>
      <c r="L10841">
        <v>4754662841.5658398</v>
      </c>
      <c r="M10841">
        <v>5276572092.8182096</v>
      </c>
      <c r="N10841">
        <v>7655648517.7203999</v>
      </c>
      <c r="O10841">
        <v>9330666406.9560795</v>
      </c>
      <c r="Q10841" t="str">
        <f>VLOOKUP(A10841,Lookup_Tables!$D$2:$E$7,2,FALSE)</f>
        <v>PF</v>
      </c>
      <c r="R10841" t="str">
        <f>IFERROR(VLOOKUP(D10841,Lookup_Tables!$A$2:$B$21,2,FALSE),"All")</f>
        <v>All</v>
      </c>
    </row>
    <row r="10842" spans="1:18" hidden="1">
      <c r="A10842">
        <v>4096</v>
      </c>
      <c r="B10842">
        <v>77</v>
      </c>
      <c r="C10842" t="s">
        <v>38</v>
      </c>
      <c r="D10842">
        <v>16</v>
      </c>
      <c r="E10842">
        <v>8993587.5685823392</v>
      </c>
      <c r="F10842">
        <v>3192666.7740268623</v>
      </c>
      <c r="G10842">
        <v>12956274.239125701</v>
      </c>
      <c r="H10842">
        <v>48594524.378812</v>
      </c>
      <c r="I10842">
        <v>62536679.661266901</v>
      </c>
      <c r="J10842">
        <v>96206259.159557894</v>
      </c>
      <c r="K10842">
        <v>190610943.81750101</v>
      </c>
      <c r="L10842">
        <v>279487425.65878803</v>
      </c>
      <c r="M10842">
        <v>323882028.05354297</v>
      </c>
      <c r="N10842">
        <v>468970094.48705</v>
      </c>
      <c r="O10842">
        <v>554419608.40347302</v>
      </c>
      <c r="Q10842" t="str">
        <f>VLOOKUP(A10842,Lookup_Tables!$D$2:$E$7,2,FALSE)</f>
        <v>PF</v>
      </c>
      <c r="R10842" t="str">
        <f>IFERROR(VLOOKUP(D10842,Lookup_Tables!$A$2:$B$21,2,FALSE),"All")</f>
        <v>Government_Loss</v>
      </c>
    </row>
    <row r="10843" spans="1:18" hidden="1">
      <c r="A10843">
        <v>4096</v>
      </c>
      <c r="B10843">
        <v>77</v>
      </c>
      <c r="C10843" t="s">
        <v>39</v>
      </c>
      <c r="D10843">
        <v>16</v>
      </c>
      <c r="E10843">
        <v>8444904.3491859194</v>
      </c>
      <c r="F10843">
        <v>2993746.5246676533</v>
      </c>
      <c r="G10843">
        <v>11058104.391045099</v>
      </c>
      <c r="H10843">
        <v>45421883.663107701</v>
      </c>
      <c r="I10843">
        <v>58143568.011554003</v>
      </c>
      <c r="J10843">
        <v>91660194.306393802</v>
      </c>
      <c r="K10843">
        <v>181589097.98952001</v>
      </c>
      <c r="L10843">
        <v>264570473.167454</v>
      </c>
      <c r="M10843">
        <v>299061506.08236802</v>
      </c>
      <c r="N10843">
        <v>467950945.47253603</v>
      </c>
      <c r="O10843">
        <v>554419608.40347302</v>
      </c>
      <c r="Q10843" t="str">
        <f>VLOOKUP(A10843,Lookup_Tables!$D$2:$E$7,2,FALSE)</f>
        <v>PF</v>
      </c>
      <c r="R10843" t="str">
        <f>IFERROR(VLOOKUP(D10843,Lookup_Tables!$A$2:$B$21,2,FALSE),"All")</f>
        <v>Government_Loss</v>
      </c>
    </row>
    <row r="10844" spans="1:18" hidden="1">
      <c r="A10844">
        <v>4096</v>
      </c>
      <c r="B10844">
        <v>77</v>
      </c>
      <c r="C10844" t="s">
        <v>38</v>
      </c>
      <c r="D10844">
        <v>17</v>
      </c>
      <c r="E10844">
        <v>13813875.853542199</v>
      </c>
      <c r="F10844">
        <v>5253309.946435051</v>
      </c>
      <c r="G10844">
        <v>23475994.354351699</v>
      </c>
      <c r="H10844">
        <v>72377873.570631504</v>
      </c>
      <c r="I10844">
        <v>88362397.682715401</v>
      </c>
      <c r="J10844">
        <v>137861799.42048901</v>
      </c>
      <c r="K10844">
        <v>278360413.55751097</v>
      </c>
      <c r="L10844">
        <v>403323698.52093297</v>
      </c>
      <c r="M10844">
        <v>462269636.58169198</v>
      </c>
      <c r="N10844">
        <v>629273196.41865098</v>
      </c>
      <c r="O10844">
        <v>763765609.45862997</v>
      </c>
      <c r="Q10844" t="str">
        <f>VLOOKUP(A10844,Lookup_Tables!$D$2:$E$7,2,FALSE)</f>
        <v>PF</v>
      </c>
      <c r="R10844" t="str">
        <f>IFERROR(VLOOKUP(D10844,Lookup_Tables!$A$2:$B$21,2,FALSE),"All")</f>
        <v>Emergency_Loss</v>
      </c>
    </row>
    <row r="10845" spans="1:18" hidden="1">
      <c r="A10845">
        <v>4096</v>
      </c>
      <c r="B10845">
        <v>77</v>
      </c>
      <c r="C10845" t="s">
        <v>39</v>
      </c>
      <c r="D10845">
        <v>17</v>
      </c>
      <c r="E10845">
        <v>12838560.8944184</v>
      </c>
      <c r="F10845">
        <v>4857842.6957604252</v>
      </c>
      <c r="G10845">
        <v>20132232.200314201</v>
      </c>
      <c r="H10845">
        <v>64595487.512255102</v>
      </c>
      <c r="I10845">
        <v>82097228.267051995</v>
      </c>
      <c r="J10845">
        <v>130059236.500714</v>
      </c>
      <c r="K10845">
        <v>265360936.22913799</v>
      </c>
      <c r="L10845">
        <v>381097943.85176599</v>
      </c>
      <c r="M10845">
        <v>423522667.39850998</v>
      </c>
      <c r="N10845">
        <v>628212097.07561803</v>
      </c>
      <c r="O10845">
        <v>763765609.45862997</v>
      </c>
      <c r="Q10845" t="str">
        <f>VLOOKUP(A10845,Lookup_Tables!$D$2:$E$7,2,FALSE)</f>
        <v>PF</v>
      </c>
      <c r="R10845" t="str">
        <f>IFERROR(VLOOKUP(D10845,Lookup_Tables!$A$2:$B$21,2,FALSE),"All")</f>
        <v>Emergency_Loss</v>
      </c>
    </row>
    <row r="10846" spans="1:18" hidden="1">
      <c r="A10846">
        <v>4096</v>
      </c>
      <c r="B10846">
        <v>77</v>
      </c>
      <c r="C10846" t="s">
        <v>38</v>
      </c>
      <c r="D10846">
        <v>18</v>
      </c>
      <c r="E10846">
        <v>22807463.422124699</v>
      </c>
      <c r="F10846">
        <v>8387574.9555547833</v>
      </c>
      <c r="G10846">
        <v>36375747.642176799</v>
      </c>
      <c r="H10846">
        <v>122265765.92353299</v>
      </c>
      <c r="I10846">
        <v>151906103.28811401</v>
      </c>
      <c r="J10846">
        <v>234901506.68141201</v>
      </c>
      <c r="K10846">
        <v>470658552.84273797</v>
      </c>
      <c r="L10846">
        <v>678132971.112409</v>
      </c>
      <c r="M10846">
        <v>804440838.82516897</v>
      </c>
      <c r="N10846">
        <v>1096090613.05775</v>
      </c>
      <c r="O10846">
        <v>1311410797.32705</v>
      </c>
      <c r="Q10846" t="str">
        <f>VLOOKUP(A10846,Lookup_Tables!$D$2:$E$7,2,FALSE)</f>
        <v>PF</v>
      </c>
      <c r="R10846" t="str">
        <f>IFERROR(VLOOKUP(D10846,Lookup_Tables!$A$2:$B$21,2,FALSE),"All")</f>
        <v>Govt_Plus_Emergency</v>
      </c>
    </row>
    <row r="10847" spans="1:18" hidden="1">
      <c r="A10847">
        <v>4096</v>
      </c>
      <c r="B10847">
        <v>77</v>
      </c>
      <c r="C10847" t="s">
        <v>39</v>
      </c>
      <c r="D10847">
        <v>18</v>
      </c>
      <c r="E10847">
        <v>21282480.337602299</v>
      </c>
      <c r="F10847">
        <v>7875711.4006363265</v>
      </c>
      <c r="G10847">
        <v>31182184.322894901</v>
      </c>
      <c r="H10847">
        <v>109030880.606942</v>
      </c>
      <c r="I10847">
        <v>140092693.71041799</v>
      </c>
      <c r="J10847">
        <v>221052456.92981401</v>
      </c>
      <c r="K10847">
        <v>447119034.23519599</v>
      </c>
      <c r="L10847">
        <v>642273396.50610697</v>
      </c>
      <c r="M10847">
        <v>722584173.48087704</v>
      </c>
      <c r="N10847">
        <v>1096090579.6774399</v>
      </c>
      <c r="O10847">
        <v>1311410797.32705</v>
      </c>
      <c r="Q10847" t="str">
        <f>VLOOKUP(A10847,Lookup_Tables!$D$2:$E$7,2,FALSE)</f>
        <v>PF</v>
      </c>
      <c r="R10847" t="str">
        <f>IFERROR(VLOOKUP(D10847,Lookup_Tables!$A$2:$B$21,2,FALSE),"All")</f>
        <v>Govt_Plus_Emergency</v>
      </c>
    </row>
    <row r="10848" spans="1:18" hidden="1">
      <c r="A10848">
        <v>4096</v>
      </c>
      <c r="B10848">
        <v>78</v>
      </c>
      <c r="C10848" t="s">
        <v>38</v>
      </c>
      <c r="D10848">
        <v>0</v>
      </c>
      <c r="E10848">
        <v>7308.8033506003003</v>
      </c>
      <c r="F10848">
        <v>6646.1525110180728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34021.8926337913</v>
      </c>
      <c r="O10848">
        <v>628628.94694843597</v>
      </c>
      <c r="Q10848" t="str">
        <f>VLOOKUP(A10848,Lookup_Tables!$D$2:$E$7,2,FALSE)</f>
        <v>PF</v>
      </c>
      <c r="R10848" t="str">
        <f>IFERROR(VLOOKUP(D10848,Lookup_Tables!$A$2:$B$21,2,FALSE),"All")</f>
        <v>Private Assets</v>
      </c>
    </row>
    <row r="10849" spans="1:18" hidden="1">
      <c r="A10849">
        <v>4096</v>
      </c>
      <c r="B10849">
        <v>78</v>
      </c>
      <c r="C10849" t="s">
        <v>39</v>
      </c>
      <c r="D10849">
        <v>0</v>
      </c>
      <c r="E10849">
        <v>7308.8033506003003</v>
      </c>
      <c r="F10849">
        <v>6646.1525110180728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34021.8926337913</v>
      </c>
      <c r="O10849">
        <v>628628.94694843597</v>
      </c>
      <c r="Q10849" t="str">
        <f>VLOOKUP(A10849,Lookup_Tables!$D$2:$E$7,2,FALSE)</f>
        <v>PF</v>
      </c>
      <c r="R10849" t="str">
        <f>IFERROR(VLOOKUP(D10849,Lookup_Tables!$A$2:$B$21,2,FALSE),"All")</f>
        <v>Private Assets</v>
      </c>
    </row>
    <row r="10850" spans="1:18" hidden="1">
      <c r="A10850">
        <v>4096</v>
      </c>
      <c r="B10850">
        <v>78</v>
      </c>
      <c r="C10850" t="s">
        <v>38</v>
      </c>
      <c r="D10850">
        <v>1</v>
      </c>
      <c r="E10850">
        <v>273.384209221113</v>
      </c>
      <c r="F10850">
        <v>175.8083906996049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97575.818521508103</v>
      </c>
      <c r="Q10850" t="str">
        <f>VLOOKUP(A10850,Lookup_Tables!$D$2:$E$7,2,FALSE)</f>
        <v>PF</v>
      </c>
      <c r="R10850" t="str">
        <f>IFERROR(VLOOKUP(D10850,Lookup_Tables!$A$2:$B$21,2,FALSE),"All")</f>
        <v>Airport</v>
      </c>
    </row>
    <row r="10851" spans="1:18" hidden="1">
      <c r="A10851">
        <v>4096</v>
      </c>
      <c r="B10851">
        <v>78</v>
      </c>
      <c r="C10851" t="s">
        <v>39</v>
      </c>
      <c r="D10851">
        <v>1</v>
      </c>
      <c r="E10851">
        <v>273.384209221113</v>
      </c>
      <c r="F10851">
        <v>175.8083906996049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97575.818521508103</v>
      </c>
      <c r="Q10851" t="str">
        <f>VLOOKUP(A10851,Lookup_Tables!$D$2:$E$7,2,FALSE)</f>
        <v>PF</v>
      </c>
      <c r="R10851" t="str">
        <f>IFERROR(VLOOKUP(D10851,Lookup_Tables!$A$2:$B$21,2,FALSE),"All")</f>
        <v>Airport</v>
      </c>
    </row>
    <row r="10852" spans="1:18" hidden="1">
      <c r="A10852">
        <v>4096</v>
      </c>
      <c r="B10852">
        <v>78</v>
      </c>
      <c r="C10852" t="s">
        <v>38</v>
      </c>
      <c r="D10852">
        <v>3</v>
      </c>
      <c r="E10852">
        <v>133.241508645891</v>
      </c>
      <c r="F10852">
        <v>133.241508645891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Q10852" t="str">
        <f>VLOOKUP(A10852,Lookup_Tables!$D$2:$E$7,2,FALSE)</f>
        <v>PF</v>
      </c>
      <c r="R10852" t="str">
        <f>IFERROR(VLOOKUP(D10852,Lookup_Tables!$A$2:$B$21,2,FALSE),"All")</f>
        <v>Govt Hosp</v>
      </c>
    </row>
    <row r="10853" spans="1:18" hidden="1">
      <c r="A10853">
        <v>4096</v>
      </c>
      <c r="B10853">
        <v>78</v>
      </c>
      <c r="C10853" t="s">
        <v>39</v>
      </c>
      <c r="D10853">
        <v>3</v>
      </c>
      <c r="E10853">
        <v>133.241508645891</v>
      </c>
      <c r="F10853">
        <v>133.241508645891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Q10853" t="str">
        <f>VLOOKUP(A10853,Lookup_Tables!$D$2:$E$7,2,FALSE)</f>
        <v>PF</v>
      </c>
      <c r="R10853" t="str">
        <f>IFERROR(VLOOKUP(D10853,Lookup_Tables!$A$2:$B$21,2,FALSE),"All")</f>
        <v>Govt Hosp</v>
      </c>
    </row>
    <row r="10854" spans="1:18" hidden="1">
      <c r="A10854">
        <v>4096</v>
      </c>
      <c r="B10854">
        <v>78</v>
      </c>
      <c r="C10854" t="s">
        <v>38</v>
      </c>
      <c r="D10854">
        <v>4</v>
      </c>
      <c r="E10854">
        <v>106.929446096246</v>
      </c>
      <c r="F10854">
        <v>106.929446096246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Q10854" t="str">
        <f>VLOOKUP(A10854,Lookup_Tables!$D$2:$E$7,2,FALSE)</f>
        <v>PF</v>
      </c>
      <c r="R10854" t="str">
        <f>IFERROR(VLOOKUP(D10854,Lookup_Tables!$A$2:$B$21,2,FALSE),"All")</f>
        <v>Govt Med Fac</v>
      </c>
    </row>
    <row r="10855" spans="1:18" hidden="1">
      <c r="A10855">
        <v>4096</v>
      </c>
      <c r="B10855">
        <v>78</v>
      </c>
      <c r="C10855" t="s">
        <v>39</v>
      </c>
      <c r="D10855">
        <v>4</v>
      </c>
      <c r="E10855">
        <v>106.929446096246</v>
      </c>
      <c r="F10855">
        <v>106.929446096246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Q10855" t="str">
        <f>VLOOKUP(A10855,Lookup_Tables!$D$2:$E$7,2,FALSE)</f>
        <v>PF</v>
      </c>
      <c r="R10855" t="str">
        <f>IFERROR(VLOOKUP(D10855,Lookup_Tables!$A$2:$B$21,2,FALSE),"All")</f>
        <v>Govt Med Fac</v>
      </c>
    </row>
    <row r="10856" spans="1:18" hidden="1">
      <c r="A10856">
        <v>4096</v>
      </c>
      <c r="B10856">
        <v>78</v>
      </c>
      <c r="C10856" t="s">
        <v>38</v>
      </c>
      <c r="D10856">
        <v>10</v>
      </c>
      <c r="E10856">
        <v>1165.4873915902101</v>
      </c>
      <c r="F10856">
        <v>1094.0953264606487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6462.13913718597</v>
      </c>
      <c r="O10856">
        <v>64929.925992375298</v>
      </c>
      <c r="Q10856" t="str">
        <f>VLOOKUP(A10856,Lookup_Tables!$D$2:$E$7,2,FALSE)</f>
        <v>PF</v>
      </c>
      <c r="R10856" t="str">
        <f>IFERROR(VLOOKUP(D10856,Lookup_Tables!$A$2:$B$21,2,FALSE),"All")</f>
        <v>Pub School</v>
      </c>
    </row>
    <row r="10857" spans="1:18" hidden="1">
      <c r="A10857">
        <v>4096</v>
      </c>
      <c r="B10857">
        <v>78</v>
      </c>
      <c r="C10857" t="s">
        <v>39</v>
      </c>
      <c r="D10857">
        <v>10</v>
      </c>
      <c r="E10857">
        <v>1165.4873915902101</v>
      </c>
      <c r="F10857">
        <v>1094.0953264606487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6462.13913718597</v>
      </c>
      <c r="O10857">
        <v>64929.925992375298</v>
      </c>
      <c r="Q10857" t="str">
        <f>VLOOKUP(A10857,Lookup_Tables!$D$2:$E$7,2,FALSE)</f>
        <v>PF</v>
      </c>
      <c r="R10857" t="str">
        <f>IFERROR(VLOOKUP(D10857,Lookup_Tables!$A$2:$B$21,2,FALSE),"All")</f>
        <v>Pub School</v>
      </c>
    </row>
    <row r="10858" spans="1:18" hidden="1">
      <c r="A10858">
        <v>4096</v>
      </c>
      <c r="B10858">
        <v>78</v>
      </c>
      <c r="C10858" t="s">
        <v>38</v>
      </c>
      <c r="D10858">
        <v>11</v>
      </c>
      <c r="E10858">
        <v>416.47267655175199</v>
      </c>
      <c r="F10858">
        <v>416.47267655175199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Q10858" t="str">
        <f>VLOOKUP(A10858,Lookup_Tables!$D$2:$E$7,2,FALSE)</f>
        <v>PF</v>
      </c>
      <c r="R10858" t="str">
        <f>IFERROR(VLOOKUP(D10858,Lookup_Tables!$A$2:$B$21,2,FALSE),"All")</f>
        <v>Pub Univ</v>
      </c>
    </row>
    <row r="10859" spans="1:18" hidden="1">
      <c r="A10859">
        <v>4096</v>
      </c>
      <c r="B10859">
        <v>78</v>
      </c>
      <c r="C10859" t="s">
        <v>39</v>
      </c>
      <c r="D10859">
        <v>11</v>
      </c>
      <c r="E10859">
        <v>416.47267655175199</v>
      </c>
      <c r="F10859">
        <v>416.47267655175199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Q10859" t="str">
        <f>VLOOKUP(A10859,Lookup_Tables!$D$2:$E$7,2,FALSE)</f>
        <v>PF</v>
      </c>
      <c r="R10859" t="str">
        <f>IFERROR(VLOOKUP(D10859,Lookup_Tables!$A$2:$B$21,2,FALSE),"All")</f>
        <v>Pub Univ</v>
      </c>
    </row>
    <row r="10860" spans="1:18" hidden="1">
      <c r="A10860">
        <v>4096</v>
      </c>
      <c r="B10860">
        <v>78</v>
      </c>
      <c r="C10860" t="s">
        <v>38</v>
      </c>
      <c r="D10860">
        <v>13</v>
      </c>
      <c r="E10860">
        <v>1268.0255783652301</v>
      </c>
      <c r="F10860">
        <v>1165.7545548420994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1268.75407163923</v>
      </c>
      <c r="M10860">
        <v>1670.45154268638</v>
      </c>
      <c r="N10860">
        <v>6407.7681298228199</v>
      </c>
      <c r="O10860">
        <v>91253.598236295802</v>
      </c>
      <c r="Q10860" t="str">
        <f>VLOOKUP(A10860,Lookup_Tables!$D$2:$E$7,2,FALSE)</f>
        <v>PF</v>
      </c>
      <c r="R10860" t="str">
        <f>IFERROR(VLOOKUP(D10860,Lookup_Tables!$A$2:$B$21,2,FALSE),"All")</f>
        <v>Residual Inst</v>
      </c>
    </row>
    <row r="10861" spans="1:18" hidden="1">
      <c r="A10861">
        <v>4096</v>
      </c>
      <c r="B10861">
        <v>78</v>
      </c>
      <c r="C10861" t="s">
        <v>39</v>
      </c>
      <c r="D10861">
        <v>13</v>
      </c>
      <c r="E10861">
        <v>1268.0255783652301</v>
      </c>
      <c r="F10861">
        <v>1165.7545548420994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1268.75407163923</v>
      </c>
      <c r="M10861">
        <v>1670.45154268638</v>
      </c>
      <c r="N10861">
        <v>6407.7681298228199</v>
      </c>
      <c r="O10861">
        <v>91253.598236295802</v>
      </c>
      <c r="Q10861" t="str">
        <f>VLOOKUP(A10861,Lookup_Tables!$D$2:$E$7,2,FALSE)</f>
        <v>PF</v>
      </c>
      <c r="R10861" t="str">
        <f>IFERROR(VLOOKUP(D10861,Lookup_Tables!$A$2:$B$21,2,FALSE),"All")</f>
        <v>Residual Inst</v>
      </c>
    </row>
    <row r="10862" spans="1:18" hidden="1">
      <c r="A10862">
        <v>4096</v>
      </c>
      <c r="B10862">
        <v>78</v>
      </c>
      <c r="C10862" t="s">
        <v>38</v>
      </c>
      <c r="D10862">
        <v>15</v>
      </c>
      <c r="E10862">
        <v>10672.3441610707</v>
      </c>
      <c r="F10862">
        <v>9466.9426197589128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1268.75407163923</v>
      </c>
      <c r="M10862">
        <v>1860.75743711529</v>
      </c>
      <c r="N10862">
        <v>50285.644836137501</v>
      </c>
      <c r="O10862">
        <v>1150125.6275297799</v>
      </c>
      <c r="Q10862" t="str">
        <f>VLOOKUP(A10862,Lookup_Tables!$D$2:$E$7,2,FALSE)</f>
        <v>PF</v>
      </c>
      <c r="R10862" t="str">
        <f>IFERROR(VLOOKUP(D10862,Lookup_Tables!$A$2:$B$21,2,FALSE),"All")</f>
        <v>All</v>
      </c>
    </row>
    <row r="10863" spans="1:18" hidden="1">
      <c r="A10863">
        <v>4096</v>
      </c>
      <c r="B10863">
        <v>78</v>
      </c>
      <c r="C10863" t="s">
        <v>39</v>
      </c>
      <c r="D10863">
        <v>15</v>
      </c>
      <c r="E10863">
        <v>10672.3441610707</v>
      </c>
      <c r="F10863">
        <v>9466.9426197589128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1268.75407163923</v>
      </c>
      <c r="M10863">
        <v>1860.75743711529</v>
      </c>
      <c r="N10863">
        <v>50285.644836137501</v>
      </c>
      <c r="O10863">
        <v>1150125.6275297799</v>
      </c>
      <c r="Q10863" t="str">
        <f>VLOOKUP(A10863,Lookup_Tables!$D$2:$E$7,2,FALSE)</f>
        <v>PF</v>
      </c>
      <c r="R10863" t="str">
        <f>IFERROR(VLOOKUP(D10863,Lookup_Tables!$A$2:$B$21,2,FALSE),"All")</f>
        <v>All</v>
      </c>
    </row>
    <row r="10864" spans="1:18" hidden="1">
      <c r="A10864">
        <v>4096</v>
      </c>
      <c r="B10864">
        <v>78</v>
      </c>
      <c r="C10864" t="s">
        <v>38</v>
      </c>
      <c r="D10864">
        <v>16</v>
      </c>
      <c r="E10864">
        <v>3363.5408104704402</v>
      </c>
      <c r="F10864">
        <v>3062.3952856780688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1268.75407163923</v>
      </c>
      <c r="M10864">
        <v>1670.45154268638</v>
      </c>
      <c r="N10864">
        <v>14828.3133791693</v>
      </c>
      <c r="O10864">
        <v>281707.55425619002</v>
      </c>
      <c r="Q10864" t="str">
        <f>VLOOKUP(A10864,Lookup_Tables!$D$2:$E$7,2,FALSE)</f>
        <v>PF</v>
      </c>
      <c r="R10864" t="str">
        <f>IFERROR(VLOOKUP(D10864,Lookup_Tables!$A$2:$B$21,2,FALSE),"All")</f>
        <v>Government_Loss</v>
      </c>
    </row>
    <row r="10865" spans="1:18" hidden="1">
      <c r="A10865">
        <v>4096</v>
      </c>
      <c r="B10865">
        <v>78</v>
      </c>
      <c r="C10865" t="s">
        <v>39</v>
      </c>
      <c r="D10865">
        <v>16</v>
      </c>
      <c r="E10865">
        <v>3363.5408104704402</v>
      </c>
      <c r="F10865">
        <v>3062.3952856780688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1268.75407163923</v>
      </c>
      <c r="M10865">
        <v>1670.45154268638</v>
      </c>
      <c r="N10865">
        <v>14828.3133791693</v>
      </c>
      <c r="O10865">
        <v>281707.55425619002</v>
      </c>
      <c r="Q10865" t="str">
        <f>VLOOKUP(A10865,Lookup_Tables!$D$2:$E$7,2,FALSE)</f>
        <v>PF</v>
      </c>
      <c r="R10865" t="str">
        <f>IFERROR(VLOOKUP(D10865,Lookup_Tables!$A$2:$B$21,2,FALSE),"All")</f>
        <v>Government_Loss</v>
      </c>
    </row>
    <row r="10866" spans="1:18" hidden="1">
      <c r="A10866">
        <v>4096</v>
      </c>
      <c r="B10866">
        <v>78</v>
      </c>
      <c r="C10866" t="s">
        <v>38</v>
      </c>
      <c r="D10866">
        <v>17</v>
      </c>
      <c r="E10866">
        <v>1306.5870543830699</v>
      </c>
      <c r="F10866">
        <v>1177.0394483627081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291.81343647702198</v>
      </c>
      <c r="M10866">
        <v>389.94898546545102</v>
      </c>
      <c r="N10866">
        <v>6084.4906286739597</v>
      </c>
      <c r="O10866">
        <v>122391.40398428</v>
      </c>
      <c r="Q10866" t="str">
        <f>VLOOKUP(A10866,Lookup_Tables!$D$2:$E$7,2,FALSE)</f>
        <v>PF</v>
      </c>
      <c r="R10866" t="str">
        <f>IFERROR(VLOOKUP(D10866,Lookup_Tables!$A$2:$B$21,2,FALSE),"All")</f>
        <v>Emergency_Loss</v>
      </c>
    </row>
    <row r="10867" spans="1:18" hidden="1">
      <c r="A10867">
        <v>4096</v>
      </c>
      <c r="B10867">
        <v>78</v>
      </c>
      <c r="C10867" t="s">
        <v>39</v>
      </c>
      <c r="D10867">
        <v>17</v>
      </c>
      <c r="E10867">
        <v>1306.5870543830699</v>
      </c>
      <c r="F10867">
        <v>1177.0394483627081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291.81343647702198</v>
      </c>
      <c r="M10867">
        <v>389.94898546545102</v>
      </c>
      <c r="N10867">
        <v>6084.4906286739597</v>
      </c>
      <c r="O10867">
        <v>122391.40398428</v>
      </c>
      <c r="Q10867" t="str">
        <f>VLOOKUP(A10867,Lookup_Tables!$D$2:$E$7,2,FALSE)</f>
        <v>PF</v>
      </c>
      <c r="R10867" t="str">
        <f>IFERROR(VLOOKUP(D10867,Lookup_Tables!$A$2:$B$21,2,FALSE),"All")</f>
        <v>Emergency_Loss</v>
      </c>
    </row>
    <row r="10868" spans="1:18" hidden="1">
      <c r="A10868">
        <v>4096</v>
      </c>
      <c r="B10868">
        <v>78</v>
      </c>
      <c r="C10868" t="s">
        <v>38</v>
      </c>
      <c r="D10868">
        <v>18</v>
      </c>
      <c r="E10868">
        <v>4670.1278648535099</v>
      </c>
      <c r="F10868">
        <v>4239.4462243020726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1560.5675081162501</v>
      </c>
      <c r="M10868">
        <v>2054.6553975042498</v>
      </c>
      <c r="N10868">
        <v>20912.8040078433</v>
      </c>
      <c r="O10868">
        <v>404098.95824046899</v>
      </c>
      <c r="Q10868" t="str">
        <f>VLOOKUP(A10868,Lookup_Tables!$D$2:$E$7,2,FALSE)</f>
        <v>PF</v>
      </c>
      <c r="R10868" t="str">
        <f>IFERROR(VLOOKUP(D10868,Lookup_Tables!$A$2:$B$21,2,FALSE),"All")</f>
        <v>Govt_Plus_Emergency</v>
      </c>
    </row>
    <row r="10869" spans="1:18" hidden="1">
      <c r="A10869">
        <v>4096</v>
      </c>
      <c r="B10869">
        <v>78</v>
      </c>
      <c r="C10869" t="s">
        <v>39</v>
      </c>
      <c r="D10869">
        <v>18</v>
      </c>
      <c r="E10869">
        <v>4670.1278648535099</v>
      </c>
      <c r="F10869">
        <v>4239.4462243020726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1560.5675081162501</v>
      </c>
      <c r="M10869">
        <v>2054.6553975042498</v>
      </c>
      <c r="N10869">
        <v>20912.8040078433</v>
      </c>
      <c r="O10869">
        <v>404098.95824046899</v>
      </c>
      <c r="Q10869" t="str">
        <f>VLOOKUP(A10869,Lookup_Tables!$D$2:$E$7,2,FALSE)</f>
        <v>PF</v>
      </c>
      <c r="R10869" t="str">
        <f>IFERROR(VLOOKUP(D10869,Lookup_Tables!$A$2:$B$21,2,FALSE),"All")</f>
        <v>Govt_Plus_Emergency</v>
      </c>
    </row>
    <row r="10870" spans="1:18" hidden="1">
      <c r="A10870">
        <v>4096</v>
      </c>
      <c r="B10870">
        <v>79</v>
      </c>
      <c r="C10870" t="s">
        <v>38</v>
      </c>
      <c r="D10870">
        <v>0</v>
      </c>
      <c r="E10870">
        <v>1024885806.82039</v>
      </c>
      <c r="F10870">
        <v>539021775.40910697</v>
      </c>
      <c r="G10870">
        <v>2914859281.0311999</v>
      </c>
      <c r="H10870">
        <v>4944918019.5118904</v>
      </c>
      <c r="I10870">
        <v>5498309713.9216003</v>
      </c>
      <c r="J10870">
        <v>7277725670.1584396</v>
      </c>
      <c r="K10870">
        <v>10138948225.7225</v>
      </c>
      <c r="L10870">
        <v>13249142654.812799</v>
      </c>
      <c r="M10870">
        <v>14603387315.590599</v>
      </c>
      <c r="N10870">
        <v>18160805884.5574</v>
      </c>
      <c r="O10870">
        <v>20606839077.601002</v>
      </c>
      <c r="Q10870" t="str">
        <f>VLOOKUP(A10870,Lookup_Tables!$D$2:$E$7,2,FALSE)</f>
        <v>PF</v>
      </c>
      <c r="R10870" t="str">
        <f>IFERROR(VLOOKUP(D10870,Lookup_Tables!$A$2:$B$21,2,FALSE),"All")</f>
        <v>Private Assets</v>
      </c>
    </row>
    <row r="10871" spans="1:18" hidden="1">
      <c r="A10871">
        <v>4096</v>
      </c>
      <c r="B10871">
        <v>79</v>
      </c>
      <c r="C10871" t="s">
        <v>39</v>
      </c>
      <c r="D10871">
        <v>0</v>
      </c>
      <c r="E10871">
        <v>885126698.18824995</v>
      </c>
      <c r="F10871">
        <v>469359075.58616775</v>
      </c>
      <c r="G10871">
        <v>2468321281.7355299</v>
      </c>
      <c r="H10871">
        <v>3994906717.7126002</v>
      </c>
      <c r="I10871">
        <v>4461248310.2679396</v>
      </c>
      <c r="J10871">
        <v>6150997352.0877104</v>
      </c>
      <c r="K10871">
        <v>8821675892.2850609</v>
      </c>
      <c r="L10871">
        <v>12774977882.700199</v>
      </c>
      <c r="M10871">
        <v>13605213336.322001</v>
      </c>
      <c r="N10871">
        <v>17270681534.6455</v>
      </c>
      <c r="O10871">
        <v>18677885925.1404</v>
      </c>
      <c r="Q10871" t="str">
        <f>VLOOKUP(A10871,Lookup_Tables!$D$2:$E$7,2,FALSE)</f>
        <v>PF</v>
      </c>
      <c r="R10871" t="str">
        <f>IFERROR(VLOOKUP(D10871,Lookup_Tables!$A$2:$B$21,2,FALSE),"All")</f>
        <v>Private Assets</v>
      </c>
    </row>
    <row r="10872" spans="1:18" hidden="1">
      <c r="A10872">
        <v>4096</v>
      </c>
      <c r="B10872">
        <v>79</v>
      </c>
      <c r="C10872" t="s">
        <v>38</v>
      </c>
      <c r="D10872">
        <v>1</v>
      </c>
      <c r="E10872">
        <v>135.182300785423</v>
      </c>
      <c r="F10872">
        <v>135.182300785423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Q10872" t="str">
        <f>VLOOKUP(A10872,Lookup_Tables!$D$2:$E$7,2,FALSE)</f>
        <v>PF</v>
      </c>
      <c r="R10872" t="str">
        <f>IFERROR(VLOOKUP(D10872,Lookup_Tables!$A$2:$B$21,2,FALSE),"All")</f>
        <v>Airport</v>
      </c>
    </row>
    <row r="10873" spans="1:18" hidden="1">
      <c r="A10873">
        <v>4096</v>
      </c>
      <c r="B10873">
        <v>79</v>
      </c>
      <c r="C10873" t="s">
        <v>39</v>
      </c>
      <c r="D10873">
        <v>1</v>
      </c>
      <c r="E10873">
        <v>135.182300785423</v>
      </c>
      <c r="F10873">
        <v>135.182300785423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Q10873" t="str">
        <f>VLOOKUP(A10873,Lookup_Tables!$D$2:$E$7,2,FALSE)</f>
        <v>PF</v>
      </c>
      <c r="R10873" t="str">
        <f>IFERROR(VLOOKUP(D10873,Lookup_Tables!$A$2:$B$21,2,FALSE),"All")</f>
        <v>Airport</v>
      </c>
    </row>
    <row r="10874" spans="1:18" hidden="1">
      <c r="A10874">
        <v>4096</v>
      </c>
      <c r="B10874">
        <v>79</v>
      </c>
      <c r="C10874" t="s">
        <v>38</v>
      </c>
      <c r="D10874">
        <v>2</v>
      </c>
      <c r="E10874">
        <v>2056265.38447857</v>
      </c>
      <c r="F10874">
        <v>666832.32382976869</v>
      </c>
      <c r="G10874">
        <v>2062010.5382828601</v>
      </c>
      <c r="H10874">
        <v>10912809.589001801</v>
      </c>
      <c r="I10874">
        <v>13691468.150660999</v>
      </c>
      <c r="J10874">
        <v>27668658.134736199</v>
      </c>
      <c r="K10874">
        <v>53958087.477480099</v>
      </c>
      <c r="L10874">
        <v>74317340.901619107</v>
      </c>
      <c r="M10874">
        <v>83623250.750531793</v>
      </c>
      <c r="N10874">
        <v>102585051.081485</v>
      </c>
      <c r="O10874">
        <v>119781552.792936</v>
      </c>
      <c r="Q10874" t="str">
        <f>VLOOKUP(A10874,Lookup_Tables!$D$2:$E$7,2,FALSE)</f>
        <v>PF</v>
      </c>
      <c r="R10874" t="str">
        <f>IFERROR(VLOOKUP(D10874,Lookup_Tables!$A$2:$B$21,2,FALSE),"All")</f>
        <v>Bridge</v>
      </c>
    </row>
    <row r="10875" spans="1:18" hidden="1">
      <c r="A10875">
        <v>4096</v>
      </c>
      <c r="B10875">
        <v>79</v>
      </c>
      <c r="C10875" t="s">
        <v>39</v>
      </c>
      <c r="D10875">
        <v>2</v>
      </c>
      <c r="E10875">
        <v>1954696.02161901</v>
      </c>
      <c r="F10875">
        <v>623276.49640588695</v>
      </c>
      <c r="G10875">
        <v>1798298.1589075699</v>
      </c>
      <c r="H10875">
        <v>10334695.766863801</v>
      </c>
      <c r="I10875">
        <v>13367600.727178</v>
      </c>
      <c r="J10875">
        <v>26128890.380328</v>
      </c>
      <c r="K10875">
        <v>52154424.853441298</v>
      </c>
      <c r="L10875">
        <v>72284642.082221895</v>
      </c>
      <c r="M10875">
        <v>80666218.561433196</v>
      </c>
      <c r="N10875">
        <v>101124373.461321</v>
      </c>
      <c r="O10875">
        <v>119586516.909991</v>
      </c>
      <c r="Q10875" t="str">
        <f>VLOOKUP(A10875,Lookup_Tables!$D$2:$E$7,2,FALSE)</f>
        <v>PF</v>
      </c>
      <c r="R10875" t="str">
        <f>IFERROR(VLOOKUP(D10875,Lookup_Tables!$A$2:$B$21,2,FALSE),"All")</f>
        <v>Bridge</v>
      </c>
    </row>
    <row r="10876" spans="1:18" hidden="1">
      <c r="A10876">
        <v>4096</v>
      </c>
      <c r="B10876">
        <v>79</v>
      </c>
      <c r="C10876" t="s">
        <v>38</v>
      </c>
      <c r="D10876">
        <v>3</v>
      </c>
      <c r="E10876">
        <v>137185.13010672299</v>
      </c>
      <c r="F10876">
        <v>49913.124303620614</v>
      </c>
      <c r="G10876">
        <v>167087.77149442001</v>
      </c>
      <c r="H10876">
        <v>761043.77861680998</v>
      </c>
      <c r="I10876">
        <v>1001620.35093037</v>
      </c>
      <c r="J10876">
        <v>1955860.6184247001</v>
      </c>
      <c r="K10876">
        <v>2971263.5853777602</v>
      </c>
      <c r="L10876">
        <v>3981121.5879476699</v>
      </c>
      <c r="M10876">
        <v>4253753.4205593001</v>
      </c>
      <c r="N10876">
        <v>5545448.3178108204</v>
      </c>
      <c r="O10876">
        <v>6369176.2541625397</v>
      </c>
      <c r="Q10876" t="str">
        <f>VLOOKUP(A10876,Lookup_Tables!$D$2:$E$7,2,FALSE)</f>
        <v>PF</v>
      </c>
      <c r="R10876" t="str">
        <f>IFERROR(VLOOKUP(D10876,Lookup_Tables!$A$2:$B$21,2,FALSE),"All")</f>
        <v>Govt Hosp</v>
      </c>
    </row>
    <row r="10877" spans="1:18" hidden="1">
      <c r="A10877">
        <v>4096</v>
      </c>
      <c r="B10877">
        <v>79</v>
      </c>
      <c r="C10877" t="s">
        <v>39</v>
      </c>
      <c r="D10877">
        <v>3</v>
      </c>
      <c r="E10877">
        <v>127544.587912191</v>
      </c>
      <c r="F10877">
        <v>45501.296220097822</v>
      </c>
      <c r="G10877">
        <v>124237.622199223</v>
      </c>
      <c r="H10877">
        <v>740650.71912484395</v>
      </c>
      <c r="I10877">
        <v>974422.73973337095</v>
      </c>
      <c r="J10877">
        <v>1898471.4533546199</v>
      </c>
      <c r="K10877">
        <v>2935980.9236085298</v>
      </c>
      <c r="L10877">
        <v>3719711.0610599401</v>
      </c>
      <c r="M10877">
        <v>4016818.5700393701</v>
      </c>
      <c r="N10877">
        <v>5218315.40820364</v>
      </c>
      <c r="O10877">
        <v>6022777.7211714499</v>
      </c>
      <c r="Q10877" t="str">
        <f>VLOOKUP(A10877,Lookup_Tables!$D$2:$E$7,2,FALSE)</f>
        <v>PF</v>
      </c>
      <c r="R10877" t="str">
        <f>IFERROR(VLOOKUP(D10877,Lookup_Tables!$A$2:$B$21,2,FALSE),"All")</f>
        <v>Govt Hosp</v>
      </c>
    </row>
    <row r="10878" spans="1:18" hidden="1">
      <c r="A10878">
        <v>4096</v>
      </c>
      <c r="B10878">
        <v>79</v>
      </c>
      <c r="C10878" t="s">
        <v>38</v>
      </c>
      <c r="D10878">
        <v>4</v>
      </c>
      <c r="E10878">
        <v>750385.88750208099</v>
      </c>
      <c r="F10878">
        <v>451657.92054647411</v>
      </c>
      <c r="G10878">
        <v>2191917.8890423202</v>
      </c>
      <c r="H10878">
        <v>3216973.1714754701</v>
      </c>
      <c r="I10878">
        <v>3435217.6518540401</v>
      </c>
      <c r="J10878">
        <v>4079880.1978969802</v>
      </c>
      <c r="K10878">
        <v>5051678.7161469897</v>
      </c>
      <c r="L10878">
        <v>5988832.4509579903</v>
      </c>
      <c r="M10878">
        <v>6295448.2059435798</v>
      </c>
      <c r="N10878">
        <v>7009717.3958319696</v>
      </c>
      <c r="O10878">
        <v>8316862.6876104996</v>
      </c>
      <c r="Q10878" t="str">
        <f>VLOOKUP(A10878,Lookup_Tables!$D$2:$E$7,2,FALSE)</f>
        <v>PF</v>
      </c>
      <c r="R10878" t="str">
        <f>IFERROR(VLOOKUP(D10878,Lookup_Tables!$A$2:$B$21,2,FALSE),"All")</f>
        <v>Govt Med Fac</v>
      </c>
    </row>
    <row r="10879" spans="1:18" hidden="1">
      <c r="A10879">
        <v>4096</v>
      </c>
      <c r="B10879">
        <v>79</v>
      </c>
      <c r="C10879" t="s">
        <v>39</v>
      </c>
      <c r="D10879">
        <v>4</v>
      </c>
      <c r="E10879">
        <v>614054.864324742</v>
      </c>
      <c r="F10879">
        <v>383990.48093039833</v>
      </c>
      <c r="G10879">
        <v>1727677.70194668</v>
      </c>
      <c r="H10879">
        <v>2304055.91688467</v>
      </c>
      <c r="I10879">
        <v>2443118.0865022801</v>
      </c>
      <c r="J10879">
        <v>2964371.8942813999</v>
      </c>
      <c r="K10879">
        <v>3936467.8894691998</v>
      </c>
      <c r="L10879">
        <v>5243232.3452128703</v>
      </c>
      <c r="M10879">
        <v>5489363.9551453702</v>
      </c>
      <c r="N10879">
        <v>6244107.9672767399</v>
      </c>
      <c r="O10879">
        <v>6676314.5288816104</v>
      </c>
      <c r="Q10879" t="str">
        <f>VLOOKUP(A10879,Lookup_Tables!$D$2:$E$7,2,FALSE)</f>
        <v>PF</v>
      </c>
      <c r="R10879" t="str">
        <f>IFERROR(VLOOKUP(D10879,Lookup_Tables!$A$2:$B$21,2,FALSE),"All")</f>
        <v>Govt Med Fac</v>
      </c>
    </row>
    <row r="10880" spans="1:18" hidden="1">
      <c r="A10880">
        <v>4096</v>
      </c>
      <c r="B10880">
        <v>79</v>
      </c>
      <c r="C10880" t="s">
        <v>38</v>
      </c>
      <c r="D10880">
        <v>6</v>
      </c>
      <c r="E10880">
        <v>5197.8927105917201</v>
      </c>
      <c r="F10880">
        <v>1291.168230149774</v>
      </c>
      <c r="G10880">
        <v>0</v>
      </c>
      <c r="H10880">
        <v>12515.108231910201</v>
      </c>
      <c r="I10880">
        <v>25342.596303600199</v>
      </c>
      <c r="J10880">
        <v>64450.617108077902</v>
      </c>
      <c r="K10880">
        <v>123582.21136987201</v>
      </c>
      <c r="L10880">
        <v>256402.119866555</v>
      </c>
      <c r="M10880">
        <v>327572.30521296302</v>
      </c>
      <c r="N10880">
        <v>538296.70171919896</v>
      </c>
      <c r="O10880">
        <v>773128.524331016</v>
      </c>
      <c r="Q10880" t="str">
        <f>VLOOKUP(A10880,Lookup_Tables!$D$2:$E$7,2,FALSE)</f>
        <v>PF</v>
      </c>
      <c r="R10880" t="str">
        <f>IFERROR(VLOOKUP(D10880,Lookup_Tables!$A$2:$B$21,2,FALSE),"All")</f>
        <v>Port</v>
      </c>
    </row>
    <row r="10881" spans="1:18" hidden="1">
      <c r="A10881">
        <v>4096</v>
      </c>
      <c r="B10881">
        <v>79</v>
      </c>
      <c r="C10881" t="s">
        <v>39</v>
      </c>
      <c r="D10881">
        <v>6</v>
      </c>
      <c r="E10881">
        <v>5154.8117825855497</v>
      </c>
      <c r="F10881">
        <v>1280.759683369708</v>
      </c>
      <c r="G10881">
        <v>0</v>
      </c>
      <c r="H10881">
        <v>12515.108231910201</v>
      </c>
      <c r="I10881">
        <v>25342.596303600199</v>
      </c>
      <c r="J10881">
        <v>63513.751498444799</v>
      </c>
      <c r="K10881">
        <v>121394.504882305</v>
      </c>
      <c r="L10881">
        <v>244036.92717461701</v>
      </c>
      <c r="M10881">
        <v>327572.30521296302</v>
      </c>
      <c r="N10881">
        <v>538296.70171919896</v>
      </c>
      <c r="O10881">
        <v>773128.524331016</v>
      </c>
      <c r="Q10881" t="str">
        <f>VLOOKUP(A10881,Lookup_Tables!$D$2:$E$7,2,FALSE)</f>
        <v>PF</v>
      </c>
      <c r="R10881" t="str">
        <f>IFERROR(VLOOKUP(D10881,Lookup_Tables!$A$2:$B$21,2,FALSE),"All")</f>
        <v>Port</v>
      </c>
    </row>
    <row r="10882" spans="1:18" hidden="1">
      <c r="A10882">
        <v>4096</v>
      </c>
      <c r="B10882">
        <v>79</v>
      </c>
      <c r="C10882" t="s">
        <v>38</v>
      </c>
      <c r="D10882">
        <v>9</v>
      </c>
      <c r="E10882">
        <v>241248.243065602</v>
      </c>
      <c r="F10882">
        <v>132087.37466566433</v>
      </c>
      <c r="G10882">
        <v>673498.33508388104</v>
      </c>
      <c r="H10882">
        <v>1113055.8360407799</v>
      </c>
      <c r="I10882">
        <v>1223010.35168768</v>
      </c>
      <c r="J10882">
        <v>1581543.3748395599</v>
      </c>
      <c r="K10882">
        <v>2240025.4425274702</v>
      </c>
      <c r="L10882">
        <v>3051429.64198869</v>
      </c>
      <c r="M10882">
        <v>3292588.9662948898</v>
      </c>
      <c r="N10882">
        <v>3927585.7574479301</v>
      </c>
      <c r="O10882">
        <v>4444037.4389195796</v>
      </c>
      <c r="Q10882" t="str">
        <f>VLOOKUP(A10882,Lookup_Tables!$D$2:$E$7,2,FALSE)</f>
        <v>PF</v>
      </c>
      <c r="R10882" t="str">
        <f>IFERROR(VLOOKUP(D10882,Lookup_Tables!$A$2:$B$21,2,FALSE),"All")</f>
        <v>Pub Admin Bldg</v>
      </c>
    </row>
    <row r="10883" spans="1:18" hidden="1">
      <c r="A10883">
        <v>4096</v>
      </c>
      <c r="B10883">
        <v>79</v>
      </c>
      <c r="C10883" t="s">
        <v>39</v>
      </c>
      <c r="D10883">
        <v>9</v>
      </c>
      <c r="E10883">
        <v>202606.23357203</v>
      </c>
      <c r="F10883">
        <v>111727.11483181574</v>
      </c>
      <c r="G10883">
        <v>541447.68985963101</v>
      </c>
      <c r="H10883">
        <v>909662.91001738596</v>
      </c>
      <c r="I10883">
        <v>981969.24853572599</v>
      </c>
      <c r="J10883">
        <v>1287640.0244022601</v>
      </c>
      <c r="K10883">
        <v>2018732.1118042001</v>
      </c>
      <c r="L10883">
        <v>2757981.2365256301</v>
      </c>
      <c r="M10883">
        <v>2988472.47772745</v>
      </c>
      <c r="N10883">
        <v>3579513.2590150302</v>
      </c>
      <c r="O10883">
        <v>3950414.6216927702</v>
      </c>
      <c r="Q10883" t="str">
        <f>VLOOKUP(A10883,Lookup_Tables!$D$2:$E$7,2,FALSE)</f>
        <v>PF</v>
      </c>
      <c r="R10883" t="str">
        <f>IFERROR(VLOOKUP(D10883,Lookup_Tables!$A$2:$B$21,2,FALSE),"All")</f>
        <v>Pub Admin Bldg</v>
      </c>
    </row>
    <row r="10884" spans="1:18" hidden="1">
      <c r="A10884">
        <v>4096</v>
      </c>
      <c r="B10884">
        <v>79</v>
      </c>
      <c r="C10884" t="s">
        <v>38</v>
      </c>
      <c r="D10884">
        <v>10</v>
      </c>
      <c r="E10884">
        <v>1609721.11384595</v>
      </c>
      <c r="F10884">
        <v>556768.32364813262</v>
      </c>
      <c r="G10884">
        <v>1880192.07716029</v>
      </c>
      <c r="H10884">
        <v>9503241.8986493107</v>
      </c>
      <c r="I10884">
        <v>12983074.011164</v>
      </c>
      <c r="J10884">
        <v>22115907.111380901</v>
      </c>
      <c r="K10884">
        <v>36643817.613722503</v>
      </c>
      <c r="L10884">
        <v>50278041.870173201</v>
      </c>
      <c r="M10884">
        <v>55372162.231133997</v>
      </c>
      <c r="N10884">
        <v>66201278.924416199</v>
      </c>
      <c r="O10884">
        <v>72076873.255179301</v>
      </c>
      <c r="Q10884" t="str">
        <f>VLOOKUP(A10884,Lookup_Tables!$D$2:$E$7,2,FALSE)</f>
        <v>PF</v>
      </c>
      <c r="R10884" t="str">
        <f>IFERROR(VLOOKUP(D10884,Lookup_Tables!$A$2:$B$21,2,FALSE),"All")</f>
        <v>Pub School</v>
      </c>
    </row>
    <row r="10885" spans="1:18" hidden="1">
      <c r="A10885">
        <v>4096</v>
      </c>
      <c r="B10885">
        <v>79</v>
      </c>
      <c r="C10885" t="s">
        <v>39</v>
      </c>
      <c r="D10885">
        <v>10</v>
      </c>
      <c r="E10885">
        <v>1507536.4089742301</v>
      </c>
      <c r="F10885">
        <v>503517.84177295456</v>
      </c>
      <c r="G10885">
        <v>1572663.2052716401</v>
      </c>
      <c r="H10885">
        <v>9243429.0951615907</v>
      </c>
      <c r="I10885">
        <v>12411279.370611999</v>
      </c>
      <c r="J10885">
        <v>21722983.211350501</v>
      </c>
      <c r="K10885">
        <v>36164634.834597804</v>
      </c>
      <c r="L10885">
        <v>48021146.6565708</v>
      </c>
      <c r="M10885">
        <v>52000919.1651849</v>
      </c>
      <c r="N10885">
        <v>62280046.121630199</v>
      </c>
      <c r="O10885">
        <v>70196162.473509103</v>
      </c>
      <c r="Q10885" t="str">
        <f>VLOOKUP(A10885,Lookup_Tables!$D$2:$E$7,2,FALSE)</f>
        <v>PF</v>
      </c>
      <c r="R10885" t="str">
        <f>IFERROR(VLOOKUP(D10885,Lookup_Tables!$A$2:$B$21,2,FALSE),"All")</f>
        <v>Pub School</v>
      </c>
    </row>
    <row r="10886" spans="1:18" hidden="1">
      <c r="A10886">
        <v>4096</v>
      </c>
      <c r="B10886">
        <v>79</v>
      </c>
      <c r="C10886" t="s">
        <v>38</v>
      </c>
      <c r="D10886">
        <v>11</v>
      </c>
      <c r="E10886">
        <v>1422863.6396028299</v>
      </c>
      <c r="F10886">
        <v>407335.31128891115</v>
      </c>
      <c r="G10886">
        <v>118126.227821857</v>
      </c>
      <c r="H10886">
        <v>8763359.1999296695</v>
      </c>
      <c r="I10886">
        <v>11141007.159917001</v>
      </c>
      <c r="J10886">
        <v>19996509.585972302</v>
      </c>
      <c r="K10886">
        <v>37833207.902295299</v>
      </c>
      <c r="L10886">
        <v>67144606.514754996</v>
      </c>
      <c r="M10886">
        <v>72830278.795298204</v>
      </c>
      <c r="N10886">
        <v>92277184.365296304</v>
      </c>
      <c r="O10886">
        <v>107258121.929829</v>
      </c>
      <c r="Q10886" t="str">
        <f>VLOOKUP(A10886,Lookup_Tables!$D$2:$E$7,2,FALSE)</f>
        <v>PF</v>
      </c>
      <c r="R10886" t="str">
        <f>IFERROR(VLOOKUP(D10886,Lookup_Tables!$A$2:$B$21,2,FALSE),"All")</f>
        <v>Pub Univ</v>
      </c>
    </row>
    <row r="10887" spans="1:18" hidden="1">
      <c r="A10887">
        <v>4096</v>
      </c>
      <c r="B10887">
        <v>79</v>
      </c>
      <c r="C10887" t="s">
        <v>39</v>
      </c>
      <c r="D10887">
        <v>11</v>
      </c>
      <c r="E10887">
        <v>1393769.78852915</v>
      </c>
      <c r="F10887">
        <v>395761.01080963691</v>
      </c>
      <c r="G10887">
        <v>118126.227821857</v>
      </c>
      <c r="H10887">
        <v>8486251.4565985203</v>
      </c>
      <c r="I10887">
        <v>10844573.4897373</v>
      </c>
      <c r="J10887">
        <v>19344809.2615957</v>
      </c>
      <c r="K10887">
        <v>37579511.023588799</v>
      </c>
      <c r="L10887">
        <v>66295753.616479002</v>
      </c>
      <c r="M10887">
        <v>71287590.679307804</v>
      </c>
      <c r="N10887">
        <v>92277184.365296304</v>
      </c>
      <c r="O10887">
        <v>107258121.929829</v>
      </c>
      <c r="Q10887" t="str">
        <f>VLOOKUP(A10887,Lookup_Tables!$D$2:$E$7,2,FALSE)</f>
        <v>PF</v>
      </c>
      <c r="R10887" t="str">
        <f>IFERROR(VLOOKUP(D10887,Lookup_Tables!$A$2:$B$21,2,FALSE),"All")</f>
        <v>Pub Univ</v>
      </c>
    </row>
    <row r="10888" spans="1:18" hidden="1">
      <c r="A10888">
        <v>4096</v>
      </c>
      <c r="B10888">
        <v>79</v>
      </c>
      <c r="C10888" t="s">
        <v>38</v>
      </c>
      <c r="D10888">
        <v>13</v>
      </c>
      <c r="E10888">
        <v>2155928.9575836398</v>
      </c>
      <c r="F10888">
        <v>1046938.5012667598</v>
      </c>
      <c r="G10888">
        <v>4999842.69670913</v>
      </c>
      <c r="H10888">
        <v>10495964.132238001</v>
      </c>
      <c r="I10888">
        <v>12255190.299308</v>
      </c>
      <c r="J10888">
        <v>18558985.099318501</v>
      </c>
      <c r="K10888">
        <v>28720936.603878699</v>
      </c>
      <c r="L10888">
        <v>39939946.779686101</v>
      </c>
      <c r="M10888">
        <v>45063272.0130319</v>
      </c>
      <c r="N10888">
        <v>53365607.467426904</v>
      </c>
      <c r="O10888">
        <v>62997636.553637497</v>
      </c>
      <c r="Q10888" t="str">
        <f>VLOOKUP(A10888,Lookup_Tables!$D$2:$E$7,2,FALSE)</f>
        <v>PF</v>
      </c>
      <c r="R10888" t="str">
        <f>IFERROR(VLOOKUP(D10888,Lookup_Tables!$A$2:$B$21,2,FALSE),"All")</f>
        <v>Residual Inst</v>
      </c>
    </row>
    <row r="10889" spans="1:18" hidden="1">
      <c r="A10889">
        <v>4096</v>
      </c>
      <c r="B10889">
        <v>79</v>
      </c>
      <c r="C10889" t="s">
        <v>39</v>
      </c>
      <c r="D10889">
        <v>13</v>
      </c>
      <c r="E10889">
        <v>1898613.9534353099</v>
      </c>
      <c r="F10889">
        <v>903560.74293987534</v>
      </c>
      <c r="G10889">
        <v>4051392.6951862802</v>
      </c>
      <c r="H10889">
        <v>9131161.0290395692</v>
      </c>
      <c r="I10889">
        <v>11023594.993414201</v>
      </c>
      <c r="J10889">
        <v>17280163.0005202</v>
      </c>
      <c r="K10889">
        <v>27525413.020084899</v>
      </c>
      <c r="L10889">
        <v>38380014.337675102</v>
      </c>
      <c r="M10889">
        <v>41599947.122198299</v>
      </c>
      <c r="N10889">
        <v>51380749.651072398</v>
      </c>
      <c r="O10889">
        <v>60724628.3144807</v>
      </c>
      <c r="Q10889" t="str">
        <f>VLOOKUP(A10889,Lookup_Tables!$D$2:$E$7,2,FALSE)</f>
        <v>PF</v>
      </c>
      <c r="R10889" t="str">
        <f>IFERROR(VLOOKUP(D10889,Lookup_Tables!$A$2:$B$21,2,FALSE),"All")</f>
        <v>Residual Inst</v>
      </c>
    </row>
    <row r="10890" spans="1:18" hidden="1">
      <c r="A10890">
        <v>4096</v>
      </c>
      <c r="B10890">
        <v>79</v>
      </c>
      <c r="C10890" t="s">
        <v>38</v>
      </c>
      <c r="D10890">
        <v>14</v>
      </c>
      <c r="E10890">
        <v>1910829.4834815401</v>
      </c>
      <c r="F10890">
        <v>652486.6447531567</v>
      </c>
      <c r="G10890">
        <v>1993919.24537979</v>
      </c>
      <c r="H10890">
        <v>9797989.7363454103</v>
      </c>
      <c r="I10890">
        <v>12562976.158868801</v>
      </c>
      <c r="J10890">
        <v>24066431.656971298</v>
      </c>
      <c r="K10890">
        <v>45851182.721436903</v>
      </c>
      <c r="L10890">
        <v>66658048.540562302</v>
      </c>
      <c r="M10890">
        <v>75797949.711653098</v>
      </c>
      <c r="N10890">
        <v>97628161.117508799</v>
      </c>
      <c r="O10890">
        <v>120079073.60338899</v>
      </c>
      <c r="Q10890" t="str">
        <f>VLOOKUP(A10890,Lookup_Tables!$D$2:$E$7,2,FALSE)</f>
        <v>PF</v>
      </c>
      <c r="R10890" t="str">
        <f>IFERROR(VLOOKUP(D10890,Lookup_Tables!$A$2:$B$21,2,FALSE),"All")</f>
        <v>Road</v>
      </c>
    </row>
    <row r="10891" spans="1:18" hidden="1">
      <c r="A10891">
        <v>4096</v>
      </c>
      <c r="B10891">
        <v>79</v>
      </c>
      <c r="C10891" t="s">
        <v>39</v>
      </c>
      <c r="D10891">
        <v>14</v>
      </c>
      <c r="E10891">
        <v>1814109.1984895701</v>
      </c>
      <c r="F10891">
        <v>603866.66132946103</v>
      </c>
      <c r="G10891">
        <v>1725706.6425973601</v>
      </c>
      <c r="H10891">
        <v>9504736.3671933301</v>
      </c>
      <c r="I10891">
        <v>12319439.1688929</v>
      </c>
      <c r="J10891">
        <v>23560674.7378419</v>
      </c>
      <c r="K10891">
        <v>44547569.834569603</v>
      </c>
      <c r="L10891">
        <v>64318253.536751002</v>
      </c>
      <c r="M10891">
        <v>70773437.753133699</v>
      </c>
      <c r="N10891">
        <v>94967619.403620198</v>
      </c>
      <c r="O10891">
        <v>119898704.95551001</v>
      </c>
      <c r="Q10891" t="str">
        <f>VLOOKUP(A10891,Lookup_Tables!$D$2:$E$7,2,FALSE)</f>
        <v>PF</v>
      </c>
      <c r="R10891" t="str">
        <f>IFERROR(VLOOKUP(D10891,Lookup_Tables!$A$2:$B$21,2,FALSE),"All")</f>
        <v>Road</v>
      </c>
    </row>
    <row r="10892" spans="1:18" hidden="1">
      <c r="A10892">
        <v>4096</v>
      </c>
      <c r="B10892">
        <v>79</v>
      </c>
      <c r="C10892" t="s">
        <v>38</v>
      </c>
      <c r="D10892">
        <v>15</v>
      </c>
      <c r="E10892">
        <v>1035175567.73506</v>
      </c>
      <c r="F10892">
        <v>544285837.05415189</v>
      </c>
      <c r="G10892">
        <v>2933468854.2000399</v>
      </c>
      <c r="H10892">
        <v>4977147819.8126097</v>
      </c>
      <c r="I10892">
        <v>5543202863.6520996</v>
      </c>
      <c r="J10892">
        <v>7383135466.9020205</v>
      </c>
      <c r="K10892">
        <v>10257970853.337299</v>
      </c>
      <c r="L10892">
        <v>13771046970.9916</v>
      </c>
      <c r="M10892">
        <v>14893006768.743</v>
      </c>
      <c r="N10892">
        <v>18359153614.878101</v>
      </c>
      <c r="O10892">
        <v>20753821275.9146</v>
      </c>
      <c r="Q10892" t="str">
        <f>VLOOKUP(A10892,Lookup_Tables!$D$2:$E$7,2,FALSE)</f>
        <v>PF</v>
      </c>
      <c r="R10892" t="str">
        <f>IFERROR(VLOOKUP(D10892,Lookup_Tables!$A$2:$B$21,2,FALSE),"All")</f>
        <v>All</v>
      </c>
    </row>
    <row r="10893" spans="1:18" hidden="1">
      <c r="A10893">
        <v>4096</v>
      </c>
      <c r="B10893">
        <v>79</v>
      </c>
      <c r="C10893" t="s">
        <v>39</v>
      </c>
      <c r="D10893">
        <v>15</v>
      </c>
      <c r="E10893">
        <v>894458094.95488203</v>
      </c>
      <c r="F10893">
        <v>472966479.40829051</v>
      </c>
      <c r="G10893">
        <v>2487423067.3274498</v>
      </c>
      <c r="H10893">
        <v>4058702658.2839499</v>
      </c>
      <c r="I10893">
        <v>4529344732.5791597</v>
      </c>
      <c r="J10893">
        <v>6284421153.8994398</v>
      </c>
      <c r="K10893">
        <v>9018106633.1597996</v>
      </c>
      <c r="L10893">
        <v>12880755007.1439</v>
      </c>
      <c r="M10893">
        <v>13812994399.674101</v>
      </c>
      <c r="N10893">
        <v>17342419609.587898</v>
      </c>
      <c r="O10893">
        <v>19013044131.929501</v>
      </c>
      <c r="Q10893" t="str">
        <f>VLOOKUP(A10893,Lookup_Tables!$D$2:$E$7,2,FALSE)</f>
        <v>PF</v>
      </c>
      <c r="R10893" t="str">
        <f>IFERROR(VLOOKUP(D10893,Lookup_Tables!$A$2:$B$21,2,FALSE),"All")</f>
        <v>All</v>
      </c>
    </row>
    <row r="10894" spans="1:18" hidden="1">
      <c r="A10894">
        <v>4096</v>
      </c>
      <c r="B10894">
        <v>79</v>
      </c>
      <c r="C10894" t="s">
        <v>38</v>
      </c>
      <c r="D10894">
        <v>16</v>
      </c>
      <c r="E10894">
        <v>10289760.9146783</v>
      </c>
      <c r="F10894">
        <v>4076628.2538630338</v>
      </c>
      <c r="G10894">
        <v>15595052.2052282</v>
      </c>
      <c r="H10894">
        <v>53677382.778591201</v>
      </c>
      <c r="I10894">
        <v>65360207.902583703</v>
      </c>
      <c r="J10894">
        <v>114712051.06188001</v>
      </c>
      <c r="K10894">
        <v>206774575.50715801</v>
      </c>
      <c r="L10894">
        <v>307440873.74756402</v>
      </c>
      <c r="M10894">
        <v>327130275.82460803</v>
      </c>
      <c r="N10894">
        <v>408991762.43266499</v>
      </c>
      <c r="O10894">
        <v>496424334.23523098</v>
      </c>
      <c r="Q10894" t="str">
        <f>VLOOKUP(A10894,Lookup_Tables!$D$2:$E$7,2,FALSE)</f>
        <v>PF</v>
      </c>
      <c r="R10894" t="str">
        <f>IFERROR(VLOOKUP(D10894,Lookup_Tables!$A$2:$B$21,2,FALSE),"All")</f>
        <v>Government_Loss</v>
      </c>
    </row>
    <row r="10895" spans="1:18" hidden="1">
      <c r="A10895">
        <v>4096</v>
      </c>
      <c r="B10895">
        <v>79</v>
      </c>
      <c r="C10895" t="s">
        <v>39</v>
      </c>
      <c r="D10895">
        <v>16</v>
      </c>
      <c r="E10895">
        <v>9491332.0084453691</v>
      </c>
      <c r="F10895">
        <v>3673669.9273065766</v>
      </c>
      <c r="G10895">
        <v>12450935.5577734</v>
      </c>
      <c r="H10895">
        <v>51179620.1475062</v>
      </c>
      <c r="I10895">
        <v>62237088.4481216</v>
      </c>
      <c r="J10895">
        <v>110084080.473077</v>
      </c>
      <c r="K10895">
        <v>193359368.07171699</v>
      </c>
      <c r="L10895">
        <v>289077744.92489302</v>
      </c>
      <c r="M10895">
        <v>320222705.99885201</v>
      </c>
      <c r="N10895">
        <v>406255101.96781701</v>
      </c>
      <c r="O10895">
        <v>496164766.925852</v>
      </c>
      <c r="Q10895" t="str">
        <f>VLOOKUP(A10895,Lookup_Tables!$D$2:$E$7,2,FALSE)</f>
        <v>PF</v>
      </c>
      <c r="R10895" t="str">
        <f>IFERROR(VLOOKUP(D10895,Lookup_Tables!$A$2:$B$21,2,FALSE),"All")</f>
        <v>Government_Loss</v>
      </c>
    </row>
    <row r="10896" spans="1:18" hidden="1">
      <c r="A10896">
        <v>4096</v>
      </c>
      <c r="B10896">
        <v>79</v>
      </c>
      <c r="C10896" t="s">
        <v>38</v>
      </c>
      <c r="D10896">
        <v>17</v>
      </c>
      <c r="E10896">
        <v>51819156.1244855</v>
      </c>
      <c r="F10896">
        <v>27096615.480886791</v>
      </c>
      <c r="G10896">
        <v>142043497.57723299</v>
      </c>
      <c r="H10896">
        <v>249721059.63548699</v>
      </c>
      <c r="I10896">
        <v>279557851.41728002</v>
      </c>
      <c r="J10896">
        <v>373818279.18535697</v>
      </c>
      <c r="K10896">
        <v>536177796.651847</v>
      </c>
      <c r="L10896">
        <v>740205338.81553495</v>
      </c>
      <c r="M10896">
        <v>798819143.96959198</v>
      </c>
      <c r="N10896">
        <v>951313043.76286101</v>
      </c>
      <c r="O10896">
        <v>1099457359.6566701</v>
      </c>
      <c r="Q10896" t="str">
        <f>VLOOKUP(A10896,Lookup_Tables!$D$2:$E$7,2,FALSE)</f>
        <v>PF</v>
      </c>
      <c r="R10896" t="str">
        <f>IFERROR(VLOOKUP(D10896,Lookup_Tables!$A$2:$B$21,2,FALSE),"All")</f>
        <v>Emergency_Loss</v>
      </c>
    </row>
    <row r="10897" spans="1:18" hidden="1">
      <c r="A10897">
        <v>4096</v>
      </c>
      <c r="B10897">
        <v>79</v>
      </c>
      <c r="C10897" t="s">
        <v>39</v>
      </c>
      <c r="D10897">
        <v>17</v>
      </c>
      <c r="E10897">
        <v>44886234.234598398</v>
      </c>
      <c r="F10897">
        <v>23371361.280193228</v>
      </c>
      <c r="G10897">
        <v>118635557.22819901</v>
      </c>
      <c r="H10897">
        <v>203489896.90635699</v>
      </c>
      <c r="I10897">
        <v>229185890.85794699</v>
      </c>
      <c r="J10897">
        <v>337325814.40750003</v>
      </c>
      <c r="K10897">
        <v>487426477.96736401</v>
      </c>
      <c r="L10897">
        <v>696004358.98384702</v>
      </c>
      <c r="M10897">
        <v>749674955.34944296</v>
      </c>
      <c r="N10897">
        <v>929496984.88352001</v>
      </c>
      <c r="O10897">
        <v>1049086627.07346</v>
      </c>
      <c r="Q10897" t="str">
        <f>VLOOKUP(A10897,Lookup_Tables!$D$2:$E$7,2,FALSE)</f>
        <v>PF</v>
      </c>
      <c r="R10897" t="str">
        <f>IFERROR(VLOOKUP(D10897,Lookup_Tables!$A$2:$B$21,2,FALSE),"All")</f>
        <v>Emergency_Loss</v>
      </c>
    </row>
    <row r="10898" spans="1:18" hidden="1">
      <c r="A10898">
        <v>4096</v>
      </c>
      <c r="B10898">
        <v>79</v>
      </c>
      <c r="C10898" t="s">
        <v>38</v>
      </c>
      <c r="D10898">
        <v>18</v>
      </c>
      <c r="E10898">
        <v>62108917.0391642</v>
      </c>
      <c r="F10898">
        <v>31259567.039305769</v>
      </c>
      <c r="G10898">
        <v>159603474.98780799</v>
      </c>
      <c r="H10898">
        <v>302428208.37928599</v>
      </c>
      <c r="I10898">
        <v>344570692.293998</v>
      </c>
      <c r="J10898">
        <v>484402311.02403402</v>
      </c>
      <c r="K10898">
        <v>740342857.58195102</v>
      </c>
      <c r="L10898">
        <v>974306091.94571304</v>
      </c>
      <c r="M10898">
        <v>1116256617.9184401</v>
      </c>
      <c r="N10898">
        <v>1328480692.9453001</v>
      </c>
      <c r="O10898">
        <v>1581640269.0717001</v>
      </c>
      <c r="Q10898" t="str">
        <f>VLOOKUP(A10898,Lookup_Tables!$D$2:$E$7,2,FALSE)</f>
        <v>PF</v>
      </c>
      <c r="R10898" t="str">
        <f>IFERROR(VLOOKUP(D10898,Lookup_Tables!$A$2:$B$21,2,FALSE),"All")</f>
        <v>Govt_Plus_Emergency</v>
      </c>
    </row>
    <row r="10899" spans="1:18" hidden="1">
      <c r="A10899">
        <v>4096</v>
      </c>
      <c r="B10899">
        <v>79</v>
      </c>
      <c r="C10899" t="s">
        <v>39</v>
      </c>
      <c r="D10899">
        <v>18</v>
      </c>
      <c r="E10899">
        <v>54293391.232667901</v>
      </c>
      <c r="F10899">
        <v>27035639.927222043</v>
      </c>
      <c r="G10899">
        <v>134094741.107224</v>
      </c>
      <c r="H10899">
        <v>252226968.42447999</v>
      </c>
      <c r="I10899">
        <v>298092263.66535997</v>
      </c>
      <c r="J10899">
        <v>439885681.84194201</v>
      </c>
      <c r="K10899">
        <v>690726674.62478602</v>
      </c>
      <c r="L10899">
        <v>939185797.53909802</v>
      </c>
      <c r="M10899">
        <v>1014241647.6630599</v>
      </c>
      <c r="N10899">
        <v>1297021087.8113799</v>
      </c>
      <c r="O10899">
        <v>1438809981.30879</v>
      </c>
      <c r="Q10899" t="str">
        <f>VLOOKUP(A10899,Lookup_Tables!$D$2:$E$7,2,FALSE)</f>
        <v>PF</v>
      </c>
      <c r="R10899" t="str">
        <f>IFERROR(VLOOKUP(D10899,Lookup_Tables!$A$2:$B$21,2,FALSE),"All")</f>
        <v>Govt_Plus_Emergency</v>
      </c>
    </row>
    <row r="10900" spans="1:18" hidden="1">
      <c r="A10900">
        <v>4096</v>
      </c>
      <c r="B10900">
        <v>80</v>
      </c>
      <c r="C10900" t="s">
        <v>38</v>
      </c>
      <c r="D10900">
        <v>0</v>
      </c>
      <c r="E10900">
        <v>3564384.9139492898</v>
      </c>
      <c r="F10900">
        <v>1252344.0242441017</v>
      </c>
      <c r="G10900">
        <v>56497.507076009802</v>
      </c>
      <c r="H10900">
        <v>3876634.6088333102</v>
      </c>
      <c r="I10900">
        <v>5232578.6764365099</v>
      </c>
      <c r="J10900">
        <v>16764953.652685899</v>
      </c>
      <c r="K10900">
        <v>70655795.187601894</v>
      </c>
      <c r="L10900">
        <v>175372406.669402</v>
      </c>
      <c r="M10900">
        <v>250704887.89936101</v>
      </c>
      <c r="N10900">
        <v>448914926.43885899</v>
      </c>
      <c r="O10900">
        <v>566413476.01721394</v>
      </c>
      <c r="Q10900" t="str">
        <f>VLOOKUP(A10900,Lookup_Tables!$D$2:$E$7,2,FALSE)</f>
        <v>PF</v>
      </c>
      <c r="R10900" t="str">
        <f>IFERROR(VLOOKUP(D10900,Lookup_Tables!$A$2:$B$21,2,FALSE),"All")</f>
        <v>Private Assets</v>
      </c>
    </row>
    <row r="10901" spans="1:18" hidden="1">
      <c r="A10901">
        <v>4096</v>
      </c>
      <c r="B10901">
        <v>80</v>
      </c>
      <c r="C10901" t="s">
        <v>39</v>
      </c>
      <c r="D10901">
        <v>0</v>
      </c>
      <c r="E10901">
        <v>3550774.2264680699</v>
      </c>
      <c r="F10901">
        <v>1246334.9650090104</v>
      </c>
      <c r="G10901">
        <v>56497.507076009802</v>
      </c>
      <c r="H10901">
        <v>3846857.3607611698</v>
      </c>
      <c r="I10901">
        <v>5220389.9806553796</v>
      </c>
      <c r="J10901">
        <v>16194051.924920499</v>
      </c>
      <c r="K10901">
        <v>70655795.187601894</v>
      </c>
      <c r="L10901">
        <v>175372406.669402</v>
      </c>
      <c r="M10901">
        <v>249939097.909886</v>
      </c>
      <c r="N10901">
        <v>448914926.43885899</v>
      </c>
      <c r="O10901">
        <v>566413476.01721394</v>
      </c>
      <c r="Q10901" t="str">
        <f>VLOOKUP(A10901,Lookup_Tables!$D$2:$E$7,2,FALSE)</f>
        <v>PF</v>
      </c>
      <c r="R10901" t="str">
        <f>IFERROR(VLOOKUP(D10901,Lookup_Tables!$A$2:$B$21,2,FALSE),"All")</f>
        <v>Private Assets</v>
      </c>
    </row>
    <row r="10902" spans="1:18" hidden="1">
      <c r="A10902">
        <v>4096</v>
      </c>
      <c r="B10902">
        <v>80</v>
      </c>
      <c r="C10902" t="s">
        <v>38</v>
      </c>
      <c r="D10902">
        <v>1</v>
      </c>
      <c r="E10902">
        <v>1463.67947506678</v>
      </c>
      <c r="F10902">
        <v>1005.0784668233778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4272.5697211572897</v>
      </c>
      <c r="M10902">
        <v>15760.030892713899</v>
      </c>
      <c r="N10902">
        <v>87771.992846997193</v>
      </c>
      <c r="O10902">
        <v>335036.38388982002</v>
      </c>
      <c r="Q10902" t="str">
        <f>VLOOKUP(A10902,Lookup_Tables!$D$2:$E$7,2,FALSE)</f>
        <v>PF</v>
      </c>
      <c r="R10902" t="str">
        <f>IFERROR(VLOOKUP(D10902,Lookup_Tables!$A$2:$B$21,2,FALSE),"All")</f>
        <v>Airport</v>
      </c>
    </row>
    <row r="10903" spans="1:18" hidden="1">
      <c r="A10903">
        <v>4096</v>
      </c>
      <c r="B10903">
        <v>80</v>
      </c>
      <c r="C10903" t="s">
        <v>39</v>
      </c>
      <c r="D10903">
        <v>1</v>
      </c>
      <c r="E10903">
        <v>1463.67947506678</v>
      </c>
      <c r="F10903">
        <v>1005.0784668233778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4272.5697211572897</v>
      </c>
      <c r="M10903">
        <v>15760.030892713899</v>
      </c>
      <c r="N10903">
        <v>87771.992846997193</v>
      </c>
      <c r="O10903">
        <v>335036.38388982002</v>
      </c>
      <c r="Q10903" t="str">
        <f>VLOOKUP(A10903,Lookup_Tables!$D$2:$E$7,2,FALSE)</f>
        <v>PF</v>
      </c>
      <c r="R10903" t="str">
        <f>IFERROR(VLOOKUP(D10903,Lookup_Tables!$A$2:$B$21,2,FALSE),"All")</f>
        <v>Airport</v>
      </c>
    </row>
    <row r="10904" spans="1:18" hidden="1">
      <c r="A10904">
        <v>4096</v>
      </c>
      <c r="B10904">
        <v>80</v>
      </c>
      <c r="C10904" t="s">
        <v>38</v>
      </c>
      <c r="D10904">
        <v>2</v>
      </c>
      <c r="E10904">
        <v>380373.69769550901</v>
      </c>
      <c r="F10904">
        <v>132092.35983186233</v>
      </c>
      <c r="G10904">
        <v>0</v>
      </c>
      <c r="H10904">
        <v>96151.422134394394</v>
      </c>
      <c r="I10904">
        <v>116452.68034397</v>
      </c>
      <c r="J10904">
        <v>335613.65606264299</v>
      </c>
      <c r="K10904">
        <v>3265638.99205459</v>
      </c>
      <c r="L10904">
        <v>14957744.8716917</v>
      </c>
      <c r="M10904">
        <v>25482171.857273702</v>
      </c>
      <c r="N10904">
        <v>63778378.113180503</v>
      </c>
      <c r="O10904">
        <v>96702827.825516298</v>
      </c>
      <c r="Q10904" t="str">
        <f>VLOOKUP(A10904,Lookup_Tables!$D$2:$E$7,2,FALSE)</f>
        <v>PF</v>
      </c>
      <c r="R10904" t="str">
        <f>IFERROR(VLOOKUP(D10904,Lookup_Tables!$A$2:$B$21,2,FALSE),"All")</f>
        <v>Bridge</v>
      </c>
    </row>
    <row r="10905" spans="1:18" hidden="1">
      <c r="A10905">
        <v>4096</v>
      </c>
      <c r="B10905">
        <v>80</v>
      </c>
      <c r="C10905" t="s">
        <v>39</v>
      </c>
      <c r="D10905">
        <v>2</v>
      </c>
      <c r="E10905">
        <v>380080.71377448499</v>
      </c>
      <c r="F10905">
        <v>131812.42563782737</v>
      </c>
      <c r="G10905">
        <v>0</v>
      </c>
      <c r="H10905">
        <v>95623.278871310002</v>
      </c>
      <c r="I10905">
        <v>115924.66228824601</v>
      </c>
      <c r="J10905">
        <v>335364.80294679903</v>
      </c>
      <c r="K10905">
        <v>3265638.99205459</v>
      </c>
      <c r="L10905">
        <v>14957744.8716917</v>
      </c>
      <c r="M10905">
        <v>25482171.857273702</v>
      </c>
      <c r="N10905">
        <v>63778378.113180503</v>
      </c>
      <c r="O10905">
        <v>96702827.825516298</v>
      </c>
      <c r="Q10905" t="str">
        <f>VLOOKUP(A10905,Lookup_Tables!$D$2:$E$7,2,FALSE)</f>
        <v>PF</v>
      </c>
      <c r="R10905" t="str">
        <f>IFERROR(VLOOKUP(D10905,Lookup_Tables!$A$2:$B$21,2,FALSE),"All")</f>
        <v>Bridge</v>
      </c>
    </row>
    <row r="10906" spans="1:18" hidden="1">
      <c r="A10906">
        <v>4096</v>
      </c>
      <c r="B10906">
        <v>80</v>
      </c>
      <c r="C10906" t="s">
        <v>38</v>
      </c>
      <c r="D10906">
        <v>3</v>
      </c>
      <c r="E10906">
        <v>11020.702431240999</v>
      </c>
      <c r="F10906">
        <v>4139.2797864322129</v>
      </c>
      <c r="G10906">
        <v>0</v>
      </c>
      <c r="H10906">
        <v>0</v>
      </c>
      <c r="I10906">
        <v>0</v>
      </c>
      <c r="J10906">
        <v>15477.2051787044</v>
      </c>
      <c r="K10906">
        <v>174099.61892814399</v>
      </c>
      <c r="L10906">
        <v>571129.53515870101</v>
      </c>
      <c r="M10906">
        <v>740096.79289505095</v>
      </c>
      <c r="N10906">
        <v>1487664.0134074299</v>
      </c>
      <c r="O10906">
        <v>2317165.36402479</v>
      </c>
      <c r="Q10906" t="str">
        <f>VLOOKUP(A10906,Lookup_Tables!$D$2:$E$7,2,FALSE)</f>
        <v>PF</v>
      </c>
      <c r="R10906" t="str">
        <f>IFERROR(VLOOKUP(D10906,Lookup_Tables!$A$2:$B$21,2,FALSE),"All")</f>
        <v>Govt Hosp</v>
      </c>
    </row>
    <row r="10907" spans="1:18" hidden="1">
      <c r="A10907">
        <v>4096</v>
      </c>
      <c r="B10907">
        <v>80</v>
      </c>
      <c r="C10907" t="s">
        <v>39</v>
      </c>
      <c r="D10907">
        <v>3</v>
      </c>
      <c r="E10907">
        <v>11005.264372273101</v>
      </c>
      <c r="F10907">
        <v>4123.8417274643143</v>
      </c>
      <c r="G10907">
        <v>0</v>
      </c>
      <c r="H10907">
        <v>0</v>
      </c>
      <c r="I10907">
        <v>0</v>
      </c>
      <c r="J10907">
        <v>15477.2051787044</v>
      </c>
      <c r="K10907">
        <v>174099.61892814399</v>
      </c>
      <c r="L10907">
        <v>571129.53515870101</v>
      </c>
      <c r="M10907">
        <v>740096.79289505095</v>
      </c>
      <c r="N10907">
        <v>1487664.0134074299</v>
      </c>
      <c r="O10907">
        <v>2317165.36402479</v>
      </c>
      <c r="Q10907" t="str">
        <f>VLOOKUP(A10907,Lookup_Tables!$D$2:$E$7,2,FALSE)</f>
        <v>PF</v>
      </c>
      <c r="R10907" t="str">
        <f>IFERROR(VLOOKUP(D10907,Lookup_Tables!$A$2:$B$21,2,FALSE),"All")</f>
        <v>Govt Hosp</v>
      </c>
    </row>
    <row r="10908" spans="1:18" hidden="1">
      <c r="A10908">
        <v>4096</v>
      </c>
      <c r="B10908">
        <v>80</v>
      </c>
      <c r="C10908" t="s">
        <v>38</v>
      </c>
      <c r="D10908">
        <v>4</v>
      </c>
      <c r="E10908">
        <v>19817.554943933501</v>
      </c>
      <c r="F10908">
        <v>7343.6598278047113</v>
      </c>
      <c r="G10908">
        <v>11272.211731744001</v>
      </c>
      <c r="H10908">
        <v>108883.731592948</v>
      </c>
      <c r="I10908">
        <v>119296.841548383</v>
      </c>
      <c r="J10908">
        <v>167112.94234852301</v>
      </c>
      <c r="K10908">
        <v>322477.537291096</v>
      </c>
      <c r="L10908">
        <v>682969.79081651696</v>
      </c>
      <c r="M10908">
        <v>808307.56178685697</v>
      </c>
      <c r="N10908">
        <v>1677320.9180363901</v>
      </c>
      <c r="O10908">
        <v>2220623.4066357599</v>
      </c>
      <c r="Q10908" t="str">
        <f>VLOOKUP(A10908,Lookup_Tables!$D$2:$E$7,2,FALSE)</f>
        <v>PF</v>
      </c>
      <c r="R10908" t="str">
        <f>IFERROR(VLOOKUP(D10908,Lookup_Tables!$A$2:$B$21,2,FALSE),"All")</f>
        <v>Govt Med Fac</v>
      </c>
    </row>
    <row r="10909" spans="1:18" hidden="1">
      <c r="A10909">
        <v>4096</v>
      </c>
      <c r="B10909">
        <v>80</v>
      </c>
      <c r="C10909" t="s">
        <v>39</v>
      </c>
      <c r="D10909">
        <v>4</v>
      </c>
      <c r="E10909">
        <v>19544.854975956201</v>
      </c>
      <c r="F10909">
        <v>7433.1896996514279</v>
      </c>
      <c r="G10909">
        <v>11272.211731744001</v>
      </c>
      <c r="H10909">
        <v>100211.175338025</v>
      </c>
      <c r="I10909">
        <v>117927.270826761</v>
      </c>
      <c r="J10909">
        <v>163015.174879995</v>
      </c>
      <c r="K10909">
        <v>306202.74583473901</v>
      </c>
      <c r="L10909">
        <v>670234.46959563601</v>
      </c>
      <c r="M10909">
        <v>749323.41406036704</v>
      </c>
      <c r="N10909">
        <v>1644224.33585103</v>
      </c>
      <c r="O10909">
        <v>2220623.4066357599</v>
      </c>
      <c r="Q10909" t="str">
        <f>VLOOKUP(A10909,Lookup_Tables!$D$2:$E$7,2,FALSE)</f>
        <v>PF</v>
      </c>
      <c r="R10909" t="str">
        <f>IFERROR(VLOOKUP(D10909,Lookup_Tables!$A$2:$B$21,2,FALSE),"All")</f>
        <v>Govt Med Fac</v>
      </c>
    </row>
    <row r="10910" spans="1:18" hidden="1">
      <c r="A10910">
        <v>4096</v>
      </c>
      <c r="B10910">
        <v>80</v>
      </c>
      <c r="C10910" t="s">
        <v>38</v>
      </c>
      <c r="D10910">
        <v>6</v>
      </c>
      <c r="E10910">
        <v>5829.5312851164199</v>
      </c>
      <c r="F10910">
        <v>2521.9534583966729</v>
      </c>
      <c r="G10910">
        <v>0</v>
      </c>
      <c r="H10910">
        <v>0</v>
      </c>
      <c r="I10910">
        <v>0</v>
      </c>
      <c r="J10910">
        <v>0</v>
      </c>
      <c r="K10910">
        <v>2232.3474182433201</v>
      </c>
      <c r="L10910">
        <v>218441.92390149401</v>
      </c>
      <c r="M10910">
        <v>327990.858112332</v>
      </c>
      <c r="N10910">
        <v>879997.15115234198</v>
      </c>
      <c r="O10910">
        <v>1541995.2983500301</v>
      </c>
      <c r="Q10910" t="str">
        <f>VLOOKUP(A10910,Lookup_Tables!$D$2:$E$7,2,FALSE)</f>
        <v>PF</v>
      </c>
      <c r="R10910" t="str">
        <f>IFERROR(VLOOKUP(D10910,Lookup_Tables!$A$2:$B$21,2,FALSE),"All")</f>
        <v>Port</v>
      </c>
    </row>
    <row r="10911" spans="1:18" hidden="1">
      <c r="A10911">
        <v>4096</v>
      </c>
      <c r="B10911">
        <v>80</v>
      </c>
      <c r="C10911" t="s">
        <v>39</v>
      </c>
      <c r="D10911">
        <v>6</v>
      </c>
      <c r="E10911">
        <v>5829.5312851164199</v>
      </c>
      <c r="F10911">
        <v>2521.9534583966729</v>
      </c>
      <c r="G10911">
        <v>0</v>
      </c>
      <c r="H10911">
        <v>0</v>
      </c>
      <c r="I10911">
        <v>0</v>
      </c>
      <c r="J10911">
        <v>0</v>
      </c>
      <c r="K10911">
        <v>2232.3474182433201</v>
      </c>
      <c r="L10911">
        <v>218441.92390149401</v>
      </c>
      <c r="M10911">
        <v>327990.858112332</v>
      </c>
      <c r="N10911">
        <v>879997.15115234198</v>
      </c>
      <c r="O10911">
        <v>1541995.2983500301</v>
      </c>
      <c r="Q10911" t="str">
        <f>VLOOKUP(A10911,Lookup_Tables!$D$2:$E$7,2,FALSE)</f>
        <v>PF</v>
      </c>
      <c r="R10911" t="str">
        <f>IFERROR(VLOOKUP(D10911,Lookup_Tables!$A$2:$B$21,2,FALSE),"All")</f>
        <v>Port</v>
      </c>
    </row>
    <row r="10912" spans="1:18" hidden="1">
      <c r="A10912">
        <v>4096</v>
      </c>
      <c r="B10912">
        <v>80</v>
      </c>
      <c r="C10912" t="s">
        <v>38</v>
      </c>
      <c r="D10912">
        <v>9</v>
      </c>
      <c r="E10912">
        <v>35278.335349333996</v>
      </c>
      <c r="F10912">
        <v>11542.579872485072</v>
      </c>
      <c r="G10912">
        <v>30883.992152020299</v>
      </c>
      <c r="H10912">
        <v>268672.17536640499</v>
      </c>
      <c r="I10912">
        <v>313822.35640492098</v>
      </c>
      <c r="J10912">
        <v>414803.23019370402</v>
      </c>
      <c r="K10912">
        <v>700177.02547299198</v>
      </c>
      <c r="L10912">
        <v>1075467.45017587</v>
      </c>
      <c r="M10912">
        <v>1247194.21707177</v>
      </c>
      <c r="N10912">
        <v>1900402.8745820499</v>
      </c>
      <c r="O10912">
        <v>2788093.9888498699</v>
      </c>
      <c r="Q10912" t="str">
        <f>VLOOKUP(A10912,Lookup_Tables!$D$2:$E$7,2,FALSE)</f>
        <v>PF</v>
      </c>
      <c r="R10912" t="str">
        <f>IFERROR(VLOOKUP(D10912,Lookup_Tables!$A$2:$B$21,2,FALSE),"All")</f>
        <v>Pub Admin Bldg</v>
      </c>
    </row>
    <row r="10913" spans="1:18" hidden="1">
      <c r="A10913">
        <v>4096</v>
      </c>
      <c r="B10913">
        <v>80</v>
      </c>
      <c r="C10913" t="s">
        <v>39</v>
      </c>
      <c r="D10913">
        <v>9</v>
      </c>
      <c r="E10913">
        <v>34588.280307274399</v>
      </c>
      <c r="F10913">
        <v>11144.556659537178</v>
      </c>
      <c r="G10913">
        <v>30883.992152020299</v>
      </c>
      <c r="H10913">
        <v>266270.40436412301</v>
      </c>
      <c r="I10913">
        <v>313822.35640492098</v>
      </c>
      <c r="J10913">
        <v>397908.15631932399</v>
      </c>
      <c r="K10913">
        <v>692148.28424713598</v>
      </c>
      <c r="L10913">
        <v>1075467.45017587</v>
      </c>
      <c r="M10913">
        <v>1241090.8760293301</v>
      </c>
      <c r="N10913">
        <v>1845683.98711609</v>
      </c>
      <c r="O10913">
        <v>2788093.9888498699</v>
      </c>
      <c r="Q10913" t="str">
        <f>VLOOKUP(A10913,Lookup_Tables!$D$2:$E$7,2,FALSE)</f>
        <v>PF</v>
      </c>
      <c r="R10913" t="str">
        <f>IFERROR(VLOOKUP(D10913,Lookup_Tables!$A$2:$B$21,2,FALSE),"All")</f>
        <v>Pub Admin Bldg</v>
      </c>
    </row>
    <row r="10914" spans="1:18" hidden="1">
      <c r="A10914">
        <v>4096</v>
      </c>
      <c r="B10914">
        <v>80</v>
      </c>
      <c r="C10914" t="s">
        <v>38</v>
      </c>
      <c r="D10914">
        <v>10</v>
      </c>
      <c r="E10914">
        <v>105934.260292993</v>
      </c>
      <c r="F10914">
        <v>35501.715282650592</v>
      </c>
      <c r="G10914">
        <v>2340.99151807319</v>
      </c>
      <c r="H10914">
        <v>37727.109115157698</v>
      </c>
      <c r="I10914">
        <v>74032.057863729293</v>
      </c>
      <c r="J10914">
        <v>394648.63602384698</v>
      </c>
      <c r="K10914">
        <v>2135230.61834491</v>
      </c>
      <c r="L10914">
        <v>5782228.8592571504</v>
      </c>
      <c r="M10914">
        <v>8664487.6789138503</v>
      </c>
      <c r="N10914">
        <v>13110620.0413117</v>
      </c>
      <c r="O10914">
        <v>18209013.7642975</v>
      </c>
      <c r="Q10914" t="str">
        <f>VLOOKUP(A10914,Lookup_Tables!$D$2:$E$7,2,FALSE)</f>
        <v>PF</v>
      </c>
      <c r="R10914" t="str">
        <f>IFERROR(VLOOKUP(D10914,Lookup_Tables!$A$2:$B$21,2,FALSE),"All")</f>
        <v>Pub School</v>
      </c>
    </row>
    <row r="10915" spans="1:18" hidden="1">
      <c r="A10915">
        <v>4096</v>
      </c>
      <c r="B10915">
        <v>80</v>
      </c>
      <c r="C10915" t="s">
        <v>39</v>
      </c>
      <c r="D10915">
        <v>10</v>
      </c>
      <c r="E10915">
        <v>105703.842829756</v>
      </c>
      <c r="F10915">
        <v>36170.512157678924</v>
      </c>
      <c r="G10915">
        <v>2340.99151807319</v>
      </c>
      <c r="H10915">
        <v>36827.3768516204</v>
      </c>
      <c r="I10915">
        <v>74032.057863729293</v>
      </c>
      <c r="J10915">
        <v>394648.63602384698</v>
      </c>
      <c r="K10915">
        <v>2134752.8550032298</v>
      </c>
      <c r="L10915">
        <v>5782228.8592571504</v>
      </c>
      <c r="M10915">
        <v>8219074.0271800598</v>
      </c>
      <c r="N10915">
        <v>13110620.0413117</v>
      </c>
      <c r="O10915">
        <v>18209013.7642975</v>
      </c>
      <c r="Q10915" t="str">
        <f>VLOOKUP(A10915,Lookup_Tables!$D$2:$E$7,2,FALSE)</f>
        <v>PF</v>
      </c>
      <c r="R10915" t="str">
        <f>IFERROR(VLOOKUP(D10915,Lookup_Tables!$A$2:$B$21,2,FALSE),"All")</f>
        <v>Pub School</v>
      </c>
    </row>
    <row r="10916" spans="1:18" hidden="1">
      <c r="A10916">
        <v>4096</v>
      </c>
      <c r="B10916">
        <v>80</v>
      </c>
      <c r="C10916" t="s">
        <v>38</v>
      </c>
      <c r="D10916">
        <v>11</v>
      </c>
      <c r="E10916">
        <v>11403.3580986661</v>
      </c>
      <c r="F10916">
        <v>2938.4174839634561</v>
      </c>
      <c r="G10916">
        <v>0</v>
      </c>
      <c r="H10916">
        <v>12284.718788353801</v>
      </c>
      <c r="I10916">
        <v>53226.148486828599</v>
      </c>
      <c r="J10916">
        <v>131026.730615803</v>
      </c>
      <c r="K10916">
        <v>343940.85901488998</v>
      </c>
      <c r="L10916">
        <v>589624.57626692497</v>
      </c>
      <c r="M10916">
        <v>712477.82182074396</v>
      </c>
      <c r="N10916">
        <v>1064614.05912051</v>
      </c>
      <c r="O10916">
        <v>1564194.7658326</v>
      </c>
      <c r="Q10916" t="str">
        <f>VLOOKUP(A10916,Lookup_Tables!$D$2:$E$7,2,FALSE)</f>
        <v>PF</v>
      </c>
      <c r="R10916" t="str">
        <f>IFERROR(VLOOKUP(D10916,Lookup_Tables!$A$2:$B$21,2,FALSE),"All")</f>
        <v>Pub Univ</v>
      </c>
    </row>
    <row r="10917" spans="1:18" hidden="1">
      <c r="A10917">
        <v>4096</v>
      </c>
      <c r="B10917">
        <v>80</v>
      </c>
      <c r="C10917" t="s">
        <v>39</v>
      </c>
      <c r="D10917">
        <v>11</v>
      </c>
      <c r="E10917">
        <v>11322.285331933201</v>
      </c>
      <c r="F10917">
        <v>2914.6532343992967</v>
      </c>
      <c r="G10917">
        <v>0</v>
      </c>
      <c r="H10917">
        <v>12284.718788353801</v>
      </c>
      <c r="I10917">
        <v>53226.148486828599</v>
      </c>
      <c r="J10917">
        <v>131026.730615803</v>
      </c>
      <c r="K10917">
        <v>343940.85901488998</v>
      </c>
      <c r="L10917">
        <v>589624.57626692497</v>
      </c>
      <c r="M10917">
        <v>712477.82182074396</v>
      </c>
      <c r="N10917">
        <v>1007305.54195177</v>
      </c>
      <c r="O10917">
        <v>1564194.7658326</v>
      </c>
      <c r="Q10917" t="str">
        <f>VLOOKUP(A10917,Lookup_Tables!$D$2:$E$7,2,FALSE)</f>
        <v>PF</v>
      </c>
      <c r="R10917" t="str">
        <f>IFERROR(VLOOKUP(D10917,Lookup_Tables!$A$2:$B$21,2,FALSE),"All")</f>
        <v>Pub Univ</v>
      </c>
    </row>
    <row r="10918" spans="1:18" hidden="1">
      <c r="A10918">
        <v>4096</v>
      </c>
      <c r="B10918">
        <v>80</v>
      </c>
      <c r="C10918" t="s">
        <v>38</v>
      </c>
      <c r="D10918">
        <v>13</v>
      </c>
      <c r="E10918">
        <v>157259.08784060201</v>
      </c>
      <c r="F10918">
        <v>60853.364513480759</v>
      </c>
      <c r="G10918">
        <v>18009.4524370566</v>
      </c>
      <c r="H10918">
        <v>209236.049026989</v>
      </c>
      <c r="I10918">
        <v>249891.30758796999</v>
      </c>
      <c r="J10918">
        <v>527270.69433474599</v>
      </c>
      <c r="K10918">
        <v>2158133.88891814</v>
      </c>
      <c r="L10918">
        <v>7244194.5021117199</v>
      </c>
      <c r="M10918">
        <v>10368717.2344604</v>
      </c>
      <c r="N10918">
        <v>20096246.629004002</v>
      </c>
      <c r="O10918">
        <v>26457113.233754501</v>
      </c>
      <c r="Q10918" t="str">
        <f>VLOOKUP(A10918,Lookup_Tables!$D$2:$E$7,2,FALSE)</f>
        <v>PF</v>
      </c>
      <c r="R10918" t="str">
        <f>IFERROR(VLOOKUP(D10918,Lookup_Tables!$A$2:$B$21,2,FALSE),"All")</f>
        <v>Residual Inst</v>
      </c>
    </row>
    <row r="10919" spans="1:18" hidden="1">
      <c r="A10919">
        <v>4096</v>
      </c>
      <c r="B10919">
        <v>80</v>
      </c>
      <c r="C10919" t="s">
        <v>39</v>
      </c>
      <c r="D10919">
        <v>13</v>
      </c>
      <c r="E10919">
        <v>156590.77997382701</v>
      </c>
      <c r="F10919">
        <v>60410.460994770299</v>
      </c>
      <c r="G10919">
        <v>17663.888879507202</v>
      </c>
      <c r="H10919">
        <v>205267.05099731</v>
      </c>
      <c r="I10919">
        <v>247926.900388329</v>
      </c>
      <c r="J10919">
        <v>521463.16615726001</v>
      </c>
      <c r="K10919">
        <v>2158133.88891814</v>
      </c>
      <c r="L10919">
        <v>7244194.5021117199</v>
      </c>
      <c r="M10919">
        <v>10321745.6528129</v>
      </c>
      <c r="N10919">
        <v>20096246.629004002</v>
      </c>
      <c r="O10919">
        <v>26457113.233754501</v>
      </c>
      <c r="Q10919" t="str">
        <f>VLOOKUP(A10919,Lookup_Tables!$D$2:$E$7,2,FALSE)</f>
        <v>PF</v>
      </c>
      <c r="R10919" t="str">
        <f>IFERROR(VLOOKUP(D10919,Lookup_Tables!$A$2:$B$21,2,FALSE),"All")</f>
        <v>Residual Inst</v>
      </c>
    </row>
    <row r="10920" spans="1:18" hidden="1">
      <c r="A10920">
        <v>4096</v>
      </c>
      <c r="B10920">
        <v>80</v>
      </c>
      <c r="C10920" t="s">
        <v>38</v>
      </c>
      <c r="D10920">
        <v>14</v>
      </c>
      <c r="E10920">
        <v>236156.842789936</v>
      </c>
      <c r="F10920">
        <v>85815.706271535426</v>
      </c>
      <c r="G10920">
        <v>0</v>
      </c>
      <c r="H10920">
        <v>61369.895678588997</v>
      </c>
      <c r="I10920">
        <v>81895.831948144303</v>
      </c>
      <c r="J10920">
        <v>524196.08422330098</v>
      </c>
      <c r="K10920">
        <v>3438590.6642985698</v>
      </c>
      <c r="L10920">
        <v>11636529.837959999</v>
      </c>
      <c r="M10920">
        <v>18289912.203792699</v>
      </c>
      <c r="N10920">
        <v>31931790.145337299</v>
      </c>
      <c r="O10920">
        <v>46257000.968379296</v>
      </c>
      <c r="Q10920" t="str">
        <f>VLOOKUP(A10920,Lookup_Tables!$D$2:$E$7,2,FALSE)</f>
        <v>PF</v>
      </c>
      <c r="R10920" t="str">
        <f>IFERROR(VLOOKUP(D10920,Lookup_Tables!$A$2:$B$21,2,FALSE),"All")</f>
        <v>Road</v>
      </c>
    </row>
    <row r="10921" spans="1:18" hidden="1">
      <c r="A10921">
        <v>4096</v>
      </c>
      <c r="B10921">
        <v>80</v>
      </c>
      <c r="C10921" t="s">
        <v>39</v>
      </c>
      <c r="D10921">
        <v>14</v>
      </c>
      <c r="E10921">
        <v>235819.35564962801</v>
      </c>
      <c r="F10921">
        <v>85519.588962511771</v>
      </c>
      <c r="G10921">
        <v>0</v>
      </c>
      <c r="H10921">
        <v>61200.694551280903</v>
      </c>
      <c r="I10921">
        <v>80068.275540514296</v>
      </c>
      <c r="J10921">
        <v>524196.08422330098</v>
      </c>
      <c r="K10921">
        <v>3438590.6642985698</v>
      </c>
      <c r="L10921">
        <v>11620655.4274316</v>
      </c>
      <c r="M10921">
        <v>18289912.203792699</v>
      </c>
      <c r="N10921">
        <v>31931790.145337299</v>
      </c>
      <c r="O10921">
        <v>46257000.968379296</v>
      </c>
      <c r="Q10921" t="str">
        <f>VLOOKUP(A10921,Lookup_Tables!$D$2:$E$7,2,FALSE)</f>
        <v>PF</v>
      </c>
      <c r="R10921" t="str">
        <f>IFERROR(VLOOKUP(D10921,Lookup_Tables!$A$2:$B$21,2,FALSE),"All")</f>
        <v>Road</v>
      </c>
    </row>
    <row r="10922" spans="1:18" hidden="1">
      <c r="A10922">
        <v>4096</v>
      </c>
      <c r="B10922">
        <v>80</v>
      </c>
      <c r="C10922" t="s">
        <v>38</v>
      </c>
      <c r="D10922">
        <v>15</v>
      </c>
      <c r="E10922">
        <v>4528921.9641517103</v>
      </c>
      <c r="F10922">
        <v>1589890.5936489832</v>
      </c>
      <c r="G10922">
        <v>151125.39516809801</v>
      </c>
      <c r="H10922">
        <v>4766149.1071825903</v>
      </c>
      <c r="I10922">
        <v>6289235.9982942501</v>
      </c>
      <c r="J10922">
        <v>19067566.8337816</v>
      </c>
      <c r="K10922">
        <v>82163748.602840498</v>
      </c>
      <c r="L10922">
        <v>212637069.552742</v>
      </c>
      <c r="M10922">
        <v>326031121.04723001</v>
      </c>
      <c r="N10922">
        <v>572431343.40765798</v>
      </c>
      <c r="O10922">
        <v>775707978.10424495</v>
      </c>
      <c r="Q10922" t="str">
        <f>VLOOKUP(A10922,Lookup_Tables!$D$2:$E$7,2,FALSE)</f>
        <v>PF</v>
      </c>
      <c r="R10922" t="str">
        <f>IFERROR(VLOOKUP(D10922,Lookup_Tables!$A$2:$B$21,2,FALSE),"All")</f>
        <v>All</v>
      </c>
    </row>
    <row r="10923" spans="1:18" hidden="1">
      <c r="A10923">
        <v>4096</v>
      </c>
      <c r="B10923">
        <v>80</v>
      </c>
      <c r="C10923" t="s">
        <v>39</v>
      </c>
      <c r="D10923">
        <v>15</v>
      </c>
      <c r="E10923">
        <v>4512589.9109628396</v>
      </c>
      <c r="F10923">
        <v>1580992.7321525612</v>
      </c>
      <c r="G10923">
        <v>151125.39516809801</v>
      </c>
      <c r="H10923">
        <v>4703215.1631847704</v>
      </c>
      <c r="I10923">
        <v>6262180.7188482601</v>
      </c>
      <c r="J10923">
        <v>18769944.077607099</v>
      </c>
      <c r="K10923">
        <v>82163748.602840498</v>
      </c>
      <c r="L10923">
        <v>212637069.552742</v>
      </c>
      <c r="M10923">
        <v>324192287.384642</v>
      </c>
      <c r="N10923">
        <v>572431343.40765798</v>
      </c>
      <c r="O10923">
        <v>775707978.10424495</v>
      </c>
      <c r="Q10923" t="str">
        <f>VLOOKUP(A10923,Lookup_Tables!$D$2:$E$7,2,FALSE)</f>
        <v>PF</v>
      </c>
      <c r="R10923" t="str">
        <f>IFERROR(VLOOKUP(D10923,Lookup_Tables!$A$2:$B$21,2,FALSE),"All")</f>
        <v>All</v>
      </c>
    </row>
    <row r="10924" spans="1:18" hidden="1">
      <c r="A10924">
        <v>4096</v>
      </c>
      <c r="B10924">
        <v>80</v>
      </c>
      <c r="C10924" t="s">
        <v>38</v>
      </c>
      <c r="D10924">
        <v>16</v>
      </c>
      <c r="E10924">
        <v>964537.05020239402</v>
      </c>
      <c r="F10924">
        <v>351010.08097390027</v>
      </c>
      <c r="G10924">
        <v>94627.888092088106</v>
      </c>
      <c r="H10924">
        <v>859521.01187361497</v>
      </c>
      <c r="I10924">
        <v>1047550.1148079</v>
      </c>
      <c r="J10924">
        <v>2594885.1918794098</v>
      </c>
      <c r="K10924">
        <v>12549661.4215301</v>
      </c>
      <c r="L10924">
        <v>40432435.4419346</v>
      </c>
      <c r="M10924">
        <v>69101973.063363105</v>
      </c>
      <c r="N10924">
        <v>131729945.055241</v>
      </c>
      <c r="O10924">
        <v>189088335.97612301</v>
      </c>
      <c r="Q10924" t="str">
        <f>VLOOKUP(A10924,Lookup_Tables!$D$2:$E$7,2,FALSE)</f>
        <v>PF</v>
      </c>
      <c r="R10924" t="str">
        <f>IFERROR(VLOOKUP(D10924,Lookup_Tables!$A$2:$B$21,2,FALSE),"All")</f>
        <v>Government_Loss</v>
      </c>
    </row>
    <row r="10925" spans="1:18" hidden="1">
      <c r="A10925">
        <v>4096</v>
      </c>
      <c r="B10925">
        <v>80</v>
      </c>
      <c r="C10925" t="s">
        <v>39</v>
      </c>
      <c r="D10925">
        <v>16</v>
      </c>
      <c r="E10925">
        <v>961815.68449474999</v>
      </c>
      <c r="F10925">
        <v>349531.05680611497</v>
      </c>
      <c r="G10925">
        <v>94627.888092088106</v>
      </c>
      <c r="H10925">
        <v>851122.39649454399</v>
      </c>
      <c r="I10925">
        <v>1038462.03982162</v>
      </c>
      <c r="J10925">
        <v>2508484.4910396701</v>
      </c>
      <c r="K10925">
        <v>12549661.4215301</v>
      </c>
      <c r="L10925">
        <v>40231266.010519199</v>
      </c>
      <c r="M10925">
        <v>69101973.063363105</v>
      </c>
      <c r="N10925">
        <v>131729945.055241</v>
      </c>
      <c r="O10925">
        <v>189088335.97612301</v>
      </c>
      <c r="Q10925" t="str">
        <f>VLOOKUP(A10925,Lookup_Tables!$D$2:$E$7,2,FALSE)</f>
        <v>PF</v>
      </c>
      <c r="R10925" t="str">
        <f>IFERROR(VLOOKUP(D10925,Lookup_Tables!$A$2:$B$21,2,FALSE),"All")</f>
        <v>Government_Loss</v>
      </c>
    </row>
    <row r="10926" spans="1:18" hidden="1">
      <c r="A10926">
        <v>4096</v>
      </c>
      <c r="B10926">
        <v>80</v>
      </c>
      <c r="C10926" t="s">
        <v>38</v>
      </c>
      <c r="D10926">
        <v>17</v>
      </c>
      <c r="E10926">
        <v>498425.79203625</v>
      </c>
      <c r="F10926">
        <v>176588.85163400898</v>
      </c>
      <c r="G10926">
        <v>25639.450777989299</v>
      </c>
      <c r="H10926">
        <v>470027.64475308498</v>
      </c>
      <c r="I10926">
        <v>611801.585310861</v>
      </c>
      <c r="J10926">
        <v>1910704.8656180999</v>
      </c>
      <c r="K10926">
        <v>8334343.7618881101</v>
      </c>
      <c r="L10926">
        <v>23460441.458596501</v>
      </c>
      <c r="M10926">
        <v>36763355.443608597</v>
      </c>
      <c r="N10926">
        <v>64006775.857587896</v>
      </c>
      <c r="O10926">
        <v>87235006.056619599</v>
      </c>
      <c r="Q10926" t="str">
        <f>VLOOKUP(A10926,Lookup_Tables!$D$2:$E$7,2,FALSE)</f>
        <v>PF</v>
      </c>
      <c r="R10926" t="str">
        <f>IFERROR(VLOOKUP(D10926,Lookup_Tables!$A$2:$B$21,2,FALSE),"All")</f>
        <v>Emergency_Loss</v>
      </c>
    </row>
    <row r="10927" spans="1:18" hidden="1">
      <c r="A10927">
        <v>4096</v>
      </c>
      <c r="B10927">
        <v>80</v>
      </c>
      <c r="C10927" t="s">
        <v>39</v>
      </c>
      <c r="D10927">
        <v>17</v>
      </c>
      <c r="E10927">
        <v>496811.87513141503</v>
      </c>
      <c r="F10927">
        <v>175258.25531628233</v>
      </c>
      <c r="G10927">
        <v>25639.450777989299</v>
      </c>
      <c r="H10927">
        <v>461754.53992875398</v>
      </c>
      <c r="I10927">
        <v>598853.304175984</v>
      </c>
      <c r="J10927">
        <v>1905152.5834116</v>
      </c>
      <c r="K10927">
        <v>8334343.7618881101</v>
      </c>
      <c r="L10927">
        <v>23460441.458596501</v>
      </c>
      <c r="M10927">
        <v>36763355.443608597</v>
      </c>
      <c r="N10927">
        <v>64006775.857587896</v>
      </c>
      <c r="O10927">
        <v>87235006.056619599</v>
      </c>
      <c r="Q10927" t="str">
        <f>VLOOKUP(A10927,Lookup_Tables!$D$2:$E$7,2,FALSE)</f>
        <v>PF</v>
      </c>
      <c r="R10927" t="str">
        <f>IFERROR(VLOOKUP(D10927,Lookup_Tables!$A$2:$B$21,2,FALSE),"All")</f>
        <v>Emergency_Loss</v>
      </c>
    </row>
    <row r="10928" spans="1:18" hidden="1">
      <c r="A10928">
        <v>4096</v>
      </c>
      <c r="B10928">
        <v>80</v>
      </c>
      <c r="C10928" t="s">
        <v>38</v>
      </c>
      <c r="D10928">
        <v>18</v>
      </c>
      <c r="E10928">
        <v>1462962.84223866</v>
      </c>
      <c r="F10928">
        <v>533449.70008508104</v>
      </c>
      <c r="G10928">
        <v>120267.338870077</v>
      </c>
      <c r="H10928">
        <v>1319231.5914279199</v>
      </c>
      <c r="I10928">
        <v>1664675.83766402</v>
      </c>
      <c r="J10928">
        <v>4368516.1206301805</v>
      </c>
      <c r="K10928">
        <v>20753009.894381199</v>
      </c>
      <c r="L10928">
        <v>63643614.2524039</v>
      </c>
      <c r="M10928">
        <v>106430469.272159</v>
      </c>
      <c r="N10928">
        <v>189572723.647019</v>
      </c>
      <c r="O10928">
        <v>277779060.7392</v>
      </c>
      <c r="Q10928" t="str">
        <f>VLOOKUP(A10928,Lookup_Tables!$D$2:$E$7,2,FALSE)</f>
        <v>PF</v>
      </c>
      <c r="R10928" t="str">
        <f>IFERROR(VLOOKUP(D10928,Lookup_Tables!$A$2:$B$21,2,FALSE),"All")</f>
        <v>Govt_Plus_Emergency</v>
      </c>
    </row>
    <row r="10929" spans="1:18" hidden="1">
      <c r="A10929">
        <v>4096</v>
      </c>
      <c r="B10929">
        <v>80</v>
      </c>
      <c r="C10929" t="s">
        <v>39</v>
      </c>
      <c r="D10929">
        <v>18</v>
      </c>
      <c r="E10929">
        <v>1458627.55962617</v>
      </c>
      <c r="F10929">
        <v>531811.93779568165</v>
      </c>
      <c r="G10929">
        <v>120267.338870077</v>
      </c>
      <c r="H10929">
        <v>1307959.41461984</v>
      </c>
      <c r="I10929">
        <v>1646403.41898388</v>
      </c>
      <c r="J10929">
        <v>4341343.2283591703</v>
      </c>
      <c r="K10929">
        <v>20416059.664065599</v>
      </c>
      <c r="L10929">
        <v>63221354.074722998</v>
      </c>
      <c r="M10929">
        <v>106430469.272159</v>
      </c>
      <c r="N10929">
        <v>189572723.647019</v>
      </c>
      <c r="O10929">
        <v>277779060.7392</v>
      </c>
      <c r="Q10929" t="str">
        <f>VLOOKUP(A10929,Lookup_Tables!$D$2:$E$7,2,FALSE)</f>
        <v>PF</v>
      </c>
      <c r="R10929" t="str">
        <f>IFERROR(VLOOKUP(D10929,Lookup_Tables!$A$2:$B$21,2,FALSE),"All")</f>
        <v>Govt_Plus_Emergency</v>
      </c>
    </row>
    <row r="10930" spans="1:18" hidden="1">
      <c r="A10930">
        <v>4096</v>
      </c>
      <c r="B10930">
        <v>81</v>
      </c>
      <c r="C10930" t="s">
        <v>38</v>
      </c>
      <c r="D10930">
        <v>0</v>
      </c>
      <c r="E10930">
        <v>8824072.32119295</v>
      </c>
      <c r="F10930">
        <v>2662126.5142272813</v>
      </c>
      <c r="G10930">
        <v>33773.584429212802</v>
      </c>
      <c r="H10930">
        <v>19646967.8928033</v>
      </c>
      <c r="I10930">
        <v>28743435.7628038</v>
      </c>
      <c r="J10930">
        <v>86537320.996367499</v>
      </c>
      <c r="K10930">
        <v>196527427.187437</v>
      </c>
      <c r="L10930">
        <v>481654008.59637201</v>
      </c>
      <c r="M10930">
        <v>557291373.96844399</v>
      </c>
      <c r="N10930">
        <v>915442575.51480603</v>
      </c>
      <c r="O10930">
        <v>1286004148.1498101</v>
      </c>
      <c r="Q10930" t="str">
        <f>VLOOKUP(A10930,Lookup_Tables!$D$2:$E$7,2,FALSE)</f>
        <v>PF</v>
      </c>
      <c r="R10930" t="str">
        <f>IFERROR(VLOOKUP(D10930,Lookup_Tables!$A$2:$B$21,2,FALSE),"All")</f>
        <v>Private Assets</v>
      </c>
    </row>
    <row r="10931" spans="1:18" hidden="1">
      <c r="A10931">
        <v>4096</v>
      </c>
      <c r="B10931">
        <v>81</v>
      </c>
      <c r="C10931" t="s">
        <v>39</v>
      </c>
      <c r="D10931">
        <v>0</v>
      </c>
      <c r="E10931">
        <v>8782228.4175312594</v>
      </c>
      <c r="F10931">
        <v>2632484.523877807</v>
      </c>
      <c r="G10931">
        <v>33773.584429212802</v>
      </c>
      <c r="H10931">
        <v>19022958.282248098</v>
      </c>
      <c r="I10931">
        <v>28140297.074882898</v>
      </c>
      <c r="J10931">
        <v>86537320.996367499</v>
      </c>
      <c r="K10931">
        <v>196527427.187437</v>
      </c>
      <c r="L10931">
        <v>481654008.59637201</v>
      </c>
      <c r="M10931">
        <v>557291373.96844399</v>
      </c>
      <c r="N10931">
        <v>915442575.51480603</v>
      </c>
      <c r="O10931">
        <v>1286004148.1498101</v>
      </c>
      <c r="Q10931" t="str">
        <f>VLOOKUP(A10931,Lookup_Tables!$D$2:$E$7,2,FALSE)</f>
        <v>PF</v>
      </c>
      <c r="R10931" t="str">
        <f>IFERROR(VLOOKUP(D10931,Lookup_Tables!$A$2:$B$21,2,FALSE),"All")</f>
        <v>Private Assets</v>
      </c>
    </row>
    <row r="10932" spans="1:18" hidden="1">
      <c r="A10932">
        <v>4096</v>
      </c>
      <c r="B10932">
        <v>81</v>
      </c>
      <c r="C10932" t="s">
        <v>38</v>
      </c>
      <c r="D10932">
        <v>1</v>
      </c>
      <c r="E10932">
        <v>38284.235230405902</v>
      </c>
      <c r="F10932">
        <v>11319.5169608213</v>
      </c>
      <c r="G10932">
        <v>0</v>
      </c>
      <c r="H10932">
        <v>0</v>
      </c>
      <c r="I10932">
        <v>0</v>
      </c>
      <c r="J10932">
        <v>135222.24448119101</v>
      </c>
      <c r="K10932">
        <v>1075800.2204895201</v>
      </c>
      <c r="L10932">
        <v>2507268.9214201402</v>
      </c>
      <c r="M10932">
        <v>3099034.88638253</v>
      </c>
      <c r="N10932">
        <v>5202227.9779948704</v>
      </c>
      <c r="O10932">
        <v>6325928.0501450198</v>
      </c>
      <c r="Q10932" t="str">
        <f>VLOOKUP(A10932,Lookup_Tables!$D$2:$E$7,2,FALSE)</f>
        <v>PF</v>
      </c>
      <c r="R10932" t="str">
        <f>IFERROR(VLOOKUP(D10932,Lookup_Tables!$A$2:$B$21,2,FALSE),"All")</f>
        <v>Airport</v>
      </c>
    </row>
    <row r="10933" spans="1:18" hidden="1">
      <c r="A10933">
        <v>4096</v>
      </c>
      <c r="B10933">
        <v>81</v>
      </c>
      <c r="C10933" t="s">
        <v>39</v>
      </c>
      <c r="D10933">
        <v>1</v>
      </c>
      <c r="E10933">
        <v>38284.235230405902</v>
      </c>
      <c r="F10933">
        <v>11319.5169608213</v>
      </c>
      <c r="G10933">
        <v>0</v>
      </c>
      <c r="H10933">
        <v>0</v>
      </c>
      <c r="I10933">
        <v>0</v>
      </c>
      <c r="J10933">
        <v>135222.24448119101</v>
      </c>
      <c r="K10933">
        <v>1075800.2204895201</v>
      </c>
      <c r="L10933">
        <v>2507268.9214201402</v>
      </c>
      <c r="M10933">
        <v>3099034.88638253</v>
      </c>
      <c r="N10933">
        <v>5202227.9779948704</v>
      </c>
      <c r="O10933">
        <v>6325928.0501450198</v>
      </c>
      <c r="Q10933" t="str">
        <f>VLOOKUP(A10933,Lookup_Tables!$D$2:$E$7,2,FALSE)</f>
        <v>PF</v>
      </c>
      <c r="R10933" t="str">
        <f>IFERROR(VLOOKUP(D10933,Lookup_Tables!$A$2:$B$21,2,FALSE),"All")</f>
        <v>Airport</v>
      </c>
    </row>
    <row r="10934" spans="1:18" hidden="1">
      <c r="A10934">
        <v>4096</v>
      </c>
      <c r="B10934">
        <v>81</v>
      </c>
      <c r="C10934" t="s">
        <v>38</v>
      </c>
      <c r="D10934">
        <v>2</v>
      </c>
      <c r="E10934">
        <v>145997.15609846701</v>
      </c>
      <c r="F10934">
        <v>48392.325574031449</v>
      </c>
      <c r="G10934">
        <v>0</v>
      </c>
      <c r="H10934">
        <v>38332.2659931667</v>
      </c>
      <c r="I10934">
        <v>68553.023139843906</v>
      </c>
      <c r="J10934">
        <v>308780.221506937</v>
      </c>
      <c r="K10934">
        <v>1954258.5595162599</v>
      </c>
      <c r="L10934">
        <v>7695837.8966353396</v>
      </c>
      <c r="M10934">
        <v>9606175.4681724496</v>
      </c>
      <c r="N10934">
        <v>21408574.290269401</v>
      </c>
      <c r="O10934">
        <v>35259383.740785398</v>
      </c>
      <c r="Q10934" t="str">
        <f>VLOOKUP(A10934,Lookup_Tables!$D$2:$E$7,2,FALSE)</f>
        <v>PF</v>
      </c>
      <c r="R10934" t="str">
        <f>IFERROR(VLOOKUP(D10934,Lookup_Tables!$A$2:$B$21,2,FALSE),"All")</f>
        <v>Bridge</v>
      </c>
    </row>
    <row r="10935" spans="1:18" hidden="1">
      <c r="A10935">
        <v>4096</v>
      </c>
      <c r="B10935">
        <v>81</v>
      </c>
      <c r="C10935" t="s">
        <v>39</v>
      </c>
      <c r="D10935">
        <v>2</v>
      </c>
      <c r="E10935">
        <v>145880.72728116799</v>
      </c>
      <c r="F10935">
        <v>48299.830739374767</v>
      </c>
      <c r="G10935">
        <v>0</v>
      </c>
      <c r="H10935">
        <v>37307.232167991497</v>
      </c>
      <c r="I10935">
        <v>67270.491289882397</v>
      </c>
      <c r="J10935">
        <v>308780.221506937</v>
      </c>
      <c r="K10935">
        <v>1954258.5595162599</v>
      </c>
      <c r="L10935">
        <v>7695837.8966353396</v>
      </c>
      <c r="M10935">
        <v>9606175.4681724496</v>
      </c>
      <c r="N10935">
        <v>21408574.290269401</v>
      </c>
      <c r="O10935">
        <v>35259383.740785398</v>
      </c>
      <c r="Q10935" t="str">
        <f>VLOOKUP(A10935,Lookup_Tables!$D$2:$E$7,2,FALSE)</f>
        <v>PF</v>
      </c>
      <c r="R10935" t="str">
        <f>IFERROR(VLOOKUP(D10935,Lookup_Tables!$A$2:$B$21,2,FALSE),"All")</f>
        <v>Bridge</v>
      </c>
    </row>
    <row r="10936" spans="1:18" hidden="1">
      <c r="A10936">
        <v>4096</v>
      </c>
      <c r="B10936">
        <v>81</v>
      </c>
      <c r="C10936" t="s">
        <v>38</v>
      </c>
      <c r="D10936">
        <v>3</v>
      </c>
      <c r="E10936">
        <v>7594.0464246747997</v>
      </c>
      <c r="F10936">
        <v>2518.6642335643719</v>
      </c>
      <c r="G10936">
        <v>0</v>
      </c>
      <c r="H10936">
        <v>1415.82762173742</v>
      </c>
      <c r="I10936">
        <v>8774.81077228096</v>
      </c>
      <c r="J10936">
        <v>35619.394622563799</v>
      </c>
      <c r="K10936">
        <v>89583.635764941093</v>
      </c>
      <c r="L10936">
        <v>348699.69233688398</v>
      </c>
      <c r="M10936">
        <v>477959.70625712402</v>
      </c>
      <c r="N10936">
        <v>899111.66313123703</v>
      </c>
      <c r="O10936">
        <v>1941102.9948323299</v>
      </c>
      <c r="Q10936" t="str">
        <f>VLOOKUP(A10936,Lookup_Tables!$D$2:$E$7,2,FALSE)</f>
        <v>PF</v>
      </c>
      <c r="R10936" t="str">
        <f>IFERROR(VLOOKUP(D10936,Lookup_Tables!$A$2:$B$21,2,FALSE),"All")</f>
        <v>Govt Hosp</v>
      </c>
    </row>
    <row r="10937" spans="1:18" hidden="1">
      <c r="A10937">
        <v>4096</v>
      </c>
      <c r="B10937">
        <v>81</v>
      </c>
      <c r="C10937" t="s">
        <v>39</v>
      </c>
      <c r="D10937">
        <v>3</v>
      </c>
      <c r="E10937">
        <v>7588.65221302179</v>
      </c>
      <c r="F10937">
        <v>2513.2700219113622</v>
      </c>
      <c r="G10937">
        <v>0</v>
      </c>
      <c r="H10937">
        <v>1415.82762173742</v>
      </c>
      <c r="I10937">
        <v>8774.81077228096</v>
      </c>
      <c r="J10937">
        <v>35619.394622563799</v>
      </c>
      <c r="K10937">
        <v>89583.635764941093</v>
      </c>
      <c r="L10937">
        <v>348699.69233688398</v>
      </c>
      <c r="M10937">
        <v>477959.70625712402</v>
      </c>
      <c r="N10937">
        <v>899111.66313123703</v>
      </c>
      <c r="O10937">
        <v>1941102.9948323299</v>
      </c>
      <c r="Q10937" t="str">
        <f>VLOOKUP(A10937,Lookup_Tables!$D$2:$E$7,2,FALSE)</f>
        <v>PF</v>
      </c>
      <c r="R10937" t="str">
        <f>IFERROR(VLOOKUP(D10937,Lookup_Tables!$A$2:$B$21,2,FALSE),"All")</f>
        <v>Govt Hosp</v>
      </c>
    </row>
    <row r="10938" spans="1:18" hidden="1">
      <c r="A10938">
        <v>4096</v>
      </c>
      <c r="B10938">
        <v>81</v>
      </c>
      <c r="C10938" t="s">
        <v>38</v>
      </c>
      <c r="D10938">
        <v>4</v>
      </c>
      <c r="E10938">
        <v>10586.191428873501</v>
      </c>
      <c r="F10938">
        <v>3077.5252519928663</v>
      </c>
      <c r="G10938">
        <v>0</v>
      </c>
      <c r="H10938">
        <v>4480.1870609867201</v>
      </c>
      <c r="I10938">
        <v>7011.4534563831803</v>
      </c>
      <c r="J10938">
        <v>18871.368903435901</v>
      </c>
      <c r="K10938">
        <v>142272.128782446</v>
      </c>
      <c r="L10938">
        <v>568519.07103440899</v>
      </c>
      <c r="M10938">
        <v>822532.58951355994</v>
      </c>
      <c r="N10938">
        <v>1598039.60464557</v>
      </c>
      <c r="O10938">
        <v>2673614.0378394802</v>
      </c>
      <c r="Q10938" t="str">
        <f>VLOOKUP(A10938,Lookup_Tables!$D$2:$E$7,2,FALSE)</f>
        <v>PF</v>
      </c>
      <c r="R10938" t="str">
        <f>IFERROR(VLOOKUP(D10938,Lookup_Tables!$A$2:$B$21,2,FALSE),"All")</f>
        <v>Govt Med Fac</v>
      </c>
    </row>
    <row r="10939" spans="1:18" hidden="1">
      <c r="A10939">
        <v>4096</v>
      </c>
      <c r="B10939">
        <v>81</v>
      </c>
      <c r="C10939" t="s">
        <v>39</v>
      </c>
      <c r="D10939">
        <v>4</v>
      </c>
      <c r="E10939">
        <v>10578.995351613001</v>
      </c>
      <c r="F10939">
        <v>3078.7032241731995</v>
      </c>
      <c r="G10939">
        <v>0</v>
      </c>
      <c r="H10939">
        <v>4367.7872243074698</v>
      </c>
      <c r="I10939">
        <v>6441.7783635810101</v>
      </c>
      <c r="J10939">
        <v>18868.463821783302</v>
      </c>
      <c r="K10939">
        <v>142272.128782446</v>
      </c>
      <c r="L10939">
        <v>568519.07103440899</v>
      </c>
      <c r="M10939">
        <v>822532.58951355994</v>
      </c>
      <c r="N10939">
        <v>1598039.60464557</v>
      </c>
      <c r="O10939">
        <v>2673614.0378394802</v>
      </c>
      <c r="Q10939" t="str">
        <f>VLOOKUP(A10939,Lookup_Tables!$D$2:$E$7,2,FALSE)</f>
        <v>PF</v>
      </c>
      <c r="R10939" t="str">
        <f>IFERROR(VLOOKUP(D10939,Lookup_Tables!$A$2:$B$21,2,FALSE),"All")</f>
        <v>Govt Med Fac</v>
      </c>
    </row>
    <row r="10940" spans="1:18" hidden="1">
      <c r="A10940">
        <v>4096</v>
      </c>
      <c r="B10940">
        <v>81</v>
      </c>
      <c r="C10940" t="s">
        <v>38</v>
      </c>
      <c r="D10940">
        <v>6</v>
      </c>
      <c r="E10940">
        <v>1965.55190350356</v>
      </c>
      <c r="F10940">
        <v>637.32166957975596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352772.188046508</v>
      </c>
      <c r="O10940">
        <v>975458.04587729601</v>
      </c>
      <c r="Q10940" t="str">
        <f>VLOOKUP(A10940,Lookup_Tables!$D$2:$E$7,2,FALSE)</f>
        <v>PF</v>
      </c>
      <c r="R10940" t="str">
        <f>IFERROR(VLOOKUP(D10940,Lookup_Tables!$A$2:$B$21,2,FALSE),"All")</f>
        <v>Port</v>
      </c>
    </row>
    <row r="10941" spans="1:18" hidden="1">
      <c r="A10941">
        <v>4096</v>
      </c>
      <c r="B10941">
        <v>81</v>
      </c>
      <c r="C10941" t="s">
        <v>39</v>
      </c>
      <c r="D10941">
        <v>6</v>
      </c>
      <c r="E10941">
        <v>1965.55190350356</v>
      </c>
      <c r="F10941">
        <v>637.32166957975596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352772.188046508</v>
      </c>
      <c r="O10941">
        <v>975458.04587729601</v>
      </c>
      <c r="Q10941" t="str">
        <f>VLOOKUP(A10941,Lookup_Tables!$D$2:$E$7,2,FALSE)</f>
        <v>PF</v>
      </c>
      <c r="R10941" t="str">
        <f>IFERROR(VLOOKUP(D10941,Lookup_Tables!$A$2:$B$21,2,FALSE),"All")</f>
        <v>Port</v>
      </c>
    </row>
    <row r="10942" spans="1:18" hidden="1">
      <c r="A10942">
        <v>4096</v>
      </c>
      <c r="B10942">
        <v>81</v>
      </c>
      <c r="C10942" t="s">
        <v>38</v>
      </c>
      <c r="D10942">
        <v>8</v>
      </c>
      <c r="E10942">
        <v>21.467659000132102</v>
      </c>
      <c r="F10942">
        <v>21.467659000132102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Q10942" t="str">
        <f>VLOOKUP(A10942,Lookup_Tables!$D$2:$E$7,2,FALSE)</f>
        <v>PF</v>
      </c>
      <c r="R10942" t="str">
        <f>IFERROR(VLOOKUP(D10942,Lookup_Tables!$A$2:$B$21,2,FALSE),"All")</f>
        <v>Prison</v>
      </c>
    </row>
    <row r="10943" spans="1:18" hidden="1">
      <c r="A10943">
        <v>4096</v>
      </c>
      <c r="B10943">
        <v>81</v>
      </c>
      <c r="C10943" t="s">
        <v>39</v>
      </c>
      <c r="D10943">
        <v>8</v>
      </c>
      <c r="E10943">
        <v>21.467659000132102</v>
      </c>
      <c r="F10943">
        <v>21.467659000132102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Q10943" t="str">
        <f>VLOOKUP(A10943,Lookup_Tables!$D$2:$E$7,2,FALSE)</f>
        <v>PF</v>
      </c>
      <c r="R10943" t="str">
        <f>IFERROR(VLOOKUP(D10943,Lookup_Tables!$A$2:$B$21,2,FALSE),"All")</f>
        <v>Prison</v>
      </c>
    </row>
    <row r="10944" spans="1:18" hidden="1">
      <c r="A10944">
        <v>4096</v>
      </c>
      <c r="B10944">
        <v>81</v>
      </c>
      <c r="C10944" t="s">
        <v>38</v>
      </c>
      <c r="D10944">
        <v>9</v>
      </c>
      <c r="E10944">
        <v>3200.9151090748701</v>
      </c>
      <c r="F10944">
        <v>777.38723425479111</v>
      </c>
      <c r="G10944">
        <v>0</v>
      </c>
      <c r="H10944">
        <v>3448.1906601677401</v>
      </c>
      <c r="I10944">
        <v>6609.6801580690999</v>
      </c>
      <c r="J10944">
        <v>11208.460885676801</v>
      </c>
      <c r="K10944">
        <v>51360.699085286396</v>
      </c>
      <c r="L10944">
        <v>231795.70052789099</v>
      </c>
      <c r="M10944">
        <v>290369.189868627</v>
      </c>
      <c r="N10944">
        <v>442386.54763075901</v>
      </c>
      <c r="O10944">
        <v>688602.14667056699</v>
      </c>
      <c r="Q10944" t="str">
        <f>VLOOKUP(A10944,Lookup_Tables!$D$2:$E$7,2,FALSE)</f>
        <v>PF</v>
      </c>
      <c r="R10944" t="str">
        <f>IFERROR(VLOOKUP(D10944,Lookup_Tables!$A$2:$B$21,2,FALSE),"All")</f>
        <v>Pub Admin Bldg</v>
      </c>
    </row>
    <row r="10945" spans="1:18" hidden="1">
      <c r="A10945">
        <v>4096</v>
      </c>
      <c r="B10945">
        <v>81</v>
      </c>
      <c r="C10945" t="s">
        <v>39</v>
      </c>
      <c r="D10945">
        <v>9</v>
      </c>
      <c r="E10945">
        <v>3195.6957554054202</v>
      </c>
      <c r="F10945">
        <v>772.16788058534121</v>
      </c>
      <c r="G10945">
        <v>0</v>
      </c>
      <c r="H10945">
        <v>3448.1906601677401</v>
      </c>
      <c r="I10945">
        <v>6609.6801580690999</v>
      </c>
      <c r="J10945">
        <v>11208.460885676801</v>
      </c>
      <c r="K10945">
        <v>51360.699085286396</v>
      </c>
      <c r="L10945">
        <v>231795.70052789099</v>
      </c>
      <c r="M10945">
        <v>290369.189868627</v>
      </c>
      <c r="N10945">
        <v>442386.54763075901</v>
      </c>
      <c r="O10945">
        <v>688602.14667056699</v>
      </c>
      <c r="Q10945" t="str">
        <f>VLOOKUP(A10945,Lookup_Tables!$D$2:$E$7,2,FALSE)</f>
        <v>PF</v>
      </c>
      <c r="R10945" t="str">
        <f>IFERROR(VLOOKUP(D10945,Lookup_Tables!$A$2:$B$21,2,FALSE),"All")</f>
        <v>Pub Admin Bldg</v>
      </c>
    </row>
    <row r="10946" spans="1:18" hidden="1">
      <c r="A10946">
        <v>4096</v>
      </c>
      <c r="B10946">
        <v>81</v>
      </c>
      <c r="C10946" t="s">
        <v>38</v>
      </c>
      <c r="D10946">
        <v>10</v>
      </c>
      <c r="E10946">
        <v>136583.85060799701</v>
      </c>
      <c r="F10946">
        <v>42327.676813742728</v>
      </c>
      <c r="G10946">
        <v>554.20898540486098</v>
      </c>
      <c r="H10946">
        <v>70735.624901057003</v>
      </c>
      <c r="I10946">
        <v>139377.862925394</v>
      </c>
      <c r="J10946">
        <v>483629.93899791403</v>
      </c>
      <c r="K10946">
        <v>2370616.0244239001</v>
      </c>
      <c r="L10946">
        <v>7912493.1490832698</v>
      </c>
      <c r="M10946">
        <v>9890523.1434131507</v>
      </c>
      <c r="N10946">
        <v>18004597.603350502</v>
      </c>
      <c r="O10946">
        <v>29505462.594233099</v>
      </c>
      <c r="Q10946" t="str">
        <f>VLOOKUP(A10946,Lookup_Tables!$D$2:$E$7,2,FALSE)</f>
        <v>PF</v>
      </c>
      <c r="R10946" t="str">
        <f>IFERROR(VLOOKUP(D10946,Lookup_Tables!$A$2:$B$21,2,FALSE),"All")</f>
        <v>Pub School</v>
      </c>
    </row>
    <row r="10947" spans="1:18" hidden="1">
      <c r="A10947">
        <v>4096</v>
      </c>
      <c r="B10947">
        <v>81</v>
      </c>
      <c r="C10947" t="s">
        <v>39</v>
      </c>
      <c r="D10947">
        <v>10</v>
      </c>
      <c r="E10947">
        <v>136386.25497892601</v>
      </c>
      <c r="F10947">
        <v>42263.796687617491</v>
      </c>
      <c r="G10947">
        <v>519.65406769337301</v>
      </c>
      <c r="H10947">
        <v>69817.904255785499</v>
      </c>
      <c r="I10947">
        <v>136336.53423982899</v>
      </c>
      <c r="J10947">
        <v>480648.52328500903</v>
      </c>
      <c r="K10947">
        <v>2363981.9250081498</v>
      </c>
      <c r="L10947">
        <v>7912493.1490832698</v>
      </c>
      <c r="M10947">
        <v>9887953.5677329693</v>
      </c>
      <c r="N10947">
        <v>17987748.380732901</v>
      </c>
      <c r="O10947">
        <v>29505462.594233099</v>
      </c>
      <c r="Q10947" t="str">
        <f>VLOOKUP(A10947,Lookup_Tables!$D$2:$E$7,2,FALSE)</f>
        <v>PF</v>
      </c>
      <c r="R10947" t="str">
        <f>IFERROR(VLOOKUP(D10947,Lookup_Tables!$A$2:$B$21,2,FALSE),"All")</f>
        <v>Pub School</v>
      </c>
    </row>
    <row r="10948" spans="1:18" hidden="1">
      <c r="A10948">
        <v>4096</v>
      </c>
      <c r="B10948">
        <v>81</v>
      </c>
      <c r="C10948" t="s">
        <v>38</v>
      </c>
      <c r="D10948">
        <v>11</v>
      </c>
      <c r="E10948">
        <v>1541.6951944856501</v>
      </c>
      <c r="F10948">
        <v>506.4040326213667</v>
      </c>
      <c r="G10948">
        <v>0</v>
      </c>
      <c r="H10948">
        <v>0</v>
      </c>
      <c r="I10948">
        <v>0</v>
      </c>
      <c r="J10948">
        <v>0</v>
      </c>
      <c r="K10948">
        <v>30904.749809122499</v>
      </c>
      <c r="L10948">
        <v>121063.88804100901</v>
      </c>
      <c r="M10948">
        <v>131378.16003982199</v>
      </c>
      <c r="N10948">
        <v>211037.46370722601</v>
      </c>
      <c r="O10948">
        <v>285909.74099079199</v>
      </c>
      <c r="Q10948" t="str">
        <f>VLOOKUP(A10948,Lookup_Tables!$D$2:$E$7,2,FALSE)</f>
        <v>PF</v>
      </c>
      <c r="R10948" t="str">
        <f>IFERROR(VLOOKUP(D10948,Lookup_Tables!$A$2:$B$21,2,FALSE),"All")</f>
        <v>Pub Univ</v>
      </c>
    </row>
    <row r="10949" spans="1:18" hidden="1">
      <c r="A10949">
        <v>4096</v>
      </c>
      <c r="B10949">
        <v>81</v>
      </c>
      <c r="C10949" t="s">
        <v>39</v>
      </c>
      <c r="D10949">
        <v>11</v>
      </c>
      <c r="E10949">
        <v>1541.6951944856501</v>
      </c>
      <c r="F10949">
        <v>506.4040326213667</v>
      </c>
      <c r="G10949">
        <v>0</v>
      </c>
      <c r="H10949">
        <v>0</v>
      </c>
      <c r="I10949">
        <v>0</v>
      </c>
      <c r="J10949">
        <v>0</v>
      </c>
      <c r="K10949">
        <v>30904.749809122499</v>
      </c>
      <c r="L10949">
        <v>121063.88804100901</v>
      </c>
      <c r="M10949">
        <v>131378.16003982199</v>
      </c>
      <c r="N10949">
        <v>211037.46370722601</v>
      </c>
      <c r="O10949">
        <v>285909.74099079199</v>
      </c>
      <c r="Q10949" t="str">
        <f>VLOOKUP(A10949,Lookup_Tables!$D$2:$E$7,2,FALSE)</f>
        <v>PF</v>
      </c>
      <c r="R10949" t="str">
        <f>IFERROR(VLOOKUP(D10949,Lookup_Tables!$A$2:$B$21,2,FALSE),"All")</f>
        <v>Pub Univ</v>
      </c>
    </row>
    <row r="10950" spans="1:18" hidden="1">
      <c r="A10950">
        <v>4096</v>
      </c>
      <c r="B10950">
        <v>81</v>
      </c>
      <c r="C10950" t="s">
        <v>38</v>
      </c>
      <c r="D10950">
        <v>13</v>
      </c>
      <c r="E10950">
        <v>188709.57086300699</v>
      </c>
      <c r="F10950">
        <v>57838.19617176117</v>
      </c>
      <c r="G10950">
        <v>11255.750962997499</v>
      </c>
      <c r="H10950">
        <v>256081.36630547099</v>
      </c>
      <c r="I10950">
        <v>427091.72640730202</v>
      </c>
      <c r="J10950">
        <v>1499474.1238319799</v>
      </c>
      <c r="K10950">
        <v>3907919.4263498001</v>
      </c>
      <c r="L10950">
        <v>10035284.9858799</v>
      </c>
      <c r="M10950">
        <v>12642860.7808525</v>
      </c>
      <c r="N10950">
        <v>22316108.2566314</v>
      </c>
      <c r="O10950">
        <v>30622811.5684149</v>
      </c>
      <c r="Q10950" t="str">
        <f>VLOOKUP(A10950,Lookup_Tables!$D$2:$E$7,2,FALSE)</f>
        <v>PF</v>
      </c>
      <c r="R10950" t="str">
        <f>IFERROR(VLOOKUP(D10950,Lookup_Tables!$A$2:$B$21,2,FALSE),"All")</f>
        <v>Residual Inst</v>
      </c>
    </row>
    <row r="10951" spans="1:18" hidden="1">
      <c r="A10951">
        <v>4096</v>
      </c>
      <c r="B10951">
        <v>81</v>
      </c>
      <c r="C10951" t="s">
        <v>39</v>
      </c>
      <c r="D10951">
        <v>13</v>
      </c>
      <c r="E10951">
        <v>188060.08073567899</v>
      </c>
      <c r="F10951">
        <v>57581.213143735891</v>
      </c>
      <c r="G10951">
        <v>11255.750962997499</v>
      </c>
      <c r="H10951">
        <v>244380.064495595</v>
      </c>
      <c r="I10951">
        <v>416044.8945162</v>
      </c>
      <c r="J10951">
        <v>1482798.16382028</v>
      </c>
      <c r="K10951">
        <v>3907919.4263498001</v>
      </c>
      <c r="L10951">
        <v>10035284.9858799</v>
      </c>
      <c r="M10951">
        <v>12642860.7808525</v>
      </c>
      <c r="N10951">
        <v>22315660.530241098</v>
      </c>
      <c r="O10951">
        <v>30622811.5684149</v>
      </c>
      <c r="Q10951" t="str">
        <f>VLOOKUP(A10951,Lookup_Tables!$D$2:$E$7,2,FALSE)</f>
        <v>PF</v>
      </c>
      <c r="R10951" t="str">
        <f>IFERROR(VLOOKUP(D10951,Lookup_Tables!$A$2:$B$21,2,FALSE),"All")</f>
        <v>Residual Inst</v>
      </c>
    </row>
    <row r="10952" spans="1:18" hidden="1">
      <c r="A10952">
        <v>4096</v>
      </c>
      <c r="B10952">
        <v>81</v>
      </c>
      <c r="C10952" t="s">
        <v>38</v>
      </c>
      <c r="D10952">
        <v>14</v>
      </c>
      <c r="E10952">
        <v>171375.73887984801</v>
      </c>
      <c r="F10952">
        <v>55589.887422613363</v>
      </c>
      <c r="G10952">
        <v>904.21656641706602</v>
      </c>
      <c r="H10952">
        <v>97558.134672436296</v>
      </c>
      <c r="I10952">
        <v>142706.88406627101</v>
      </c>
      <c r="J10952">
        <v>394217.43205586402</v>
      </c>
      <c r="K10952">
        <v>2251241.25437243</v>
      </c>
      <c r="L10952">
        <v>9068788.9183818102</v>
      </c>
      <c r="M10952">
        <v>11984146.234573601</v>
      </c>
      <c r="N10952">
        <v>22854411.1756781</v>
      </c>
      <c r="O10952">
        <v>42088579.439417697</v>
      </c>
      <c r="Q10952" t="str">
        <f>VLOOKUP(A10952,Lookup_Tables!$D$2:$E$7,2,FALSE)</f>
        <v>PF</v>
      </c>
      <c r="R10952" t="str">
        <f>IFERROR(VLOOKUP(D10952,Lookup_Tables!$A$2:$B$21,2,FALSE),"All")</f>
        <v>Road</v>
      </c>
    </row>
    <row r="10953" spans="1:18" hidden="1">
      <c r="A10953">
        <v>4096</v>
      </c>
      <c r="B10953">
        <v>81</v>
      </c>
      <c r="C10953" t="s">
        <v>39</v>
      </c>
      <c r="D10953">
        <v>14</v>
      </c>
      <c r="E10953">
        <v>171175.215418195</v>
      </c>
      <c r="F10953">
        <v>55531.425699879037</v>
      </c>
      <c r="G10953">
        <v>904.21656641706602</v>
      </c>
      <c r="H10953">
        <v>96392.743692021104</v>
      </c>
      <c r="I10953">
        <v>136436.98303352299</v>
      </c>
      <c r="J10953">
        <v>389148.05182643299</v>
      </c>
      <c r="K10953">
        <v>2251241.25437243</v>
      </c>
      <c r="L10953">
        <v>9068788.9183818102</v>
      </c>
      <c r="M10953">
        <v>11984146.234573601</v>
      </c>
      <c r="N10953">
        <v>22854411.1756781</v>
      </c>
      <c r="O10953">
        <v>42088579.439417697</v>
      </c>
      <c r="Q10953" t="str">
        <f>VLOOKUP(A10953,Lookup_Tables!$D$2:$E$7,2,FALSE)</f>
        <v>PF</v>
      </c>
      <c r="R10953" t="str">
        <f>IFERROR(VLOOKUP(D10953,Lookup_Tables!$A$2:$B$21,2,FALSE),"All")</f>
        <v>Road</v>
      </c>
    </row>
    <row r="10954" spans="1:18" hidden="1">
      <c r="A10954">
        <v>4096</v>
      </c>
      <c r="B10954">
        <v>81</v>
      </c>
      <c r="C10954" t="s">
        <v>38</v>
      </c>
      <c r="D10954">
        <v>15</v>
      </c>
      <c r="E10954">
        <v>9529932.7405923102</v>
      </c>
      <c r="F10954">
        <v>2841649.3658664087</v>
      </c>
      <c r="G10954">
        <v>63502.271634021301</v>
      </c>
      <c r="H10954">
        <v>20195231.628606401</v>
      </c>
      <c r="I10954">
        <v>30215839.758189701</v>
      </c>
      <c r="J10954">
        <v>91088806.623926401</v>
      </c>
      <c r="K10954">
        <v>208834882.19700599</v>
      </c>
      <c r="L10954">
        <v>518626103.88942403</v>
      </c>
      <c r="M10954">
        <v>607241712.04246902</v>
      </c>
      <c r="N10954">
        <v>1016476816.64134</v>
      </c>
      <c r="O10954">
        <v>1442311709.02332</v>
      </c>
      <c r="Q10954" t="str">
        <f>VLOOKUP(A10954,Lookup_Tables!$D$2:$E$7,2,FALSE)</f>
        <v>PF</v>
      </c>
      <c r="R10954" t="str">
        <f>IFERROR(VLOOKUP(D10954,Lookup_Tables!$A$2:$B$21,2,FALSE),"All")</f>
        <v>All</v>
      </c>
    </row>
    <row r="10955" spans="1:18" hidden="1">
      <c r="A10955">
        <v>4096</v>
      </c>
      <c r="B10955">
        <v>81</v>
      </c>
      <c r="C10955" t="s">
        <v>39</v>
      </c>
      <c r="D10955">
        <v>15</v>
      </c>
      <c r="E10955">
        <v>9486686.3639000598</v>
      </c>
      <c r="F10955">
        <v>2820163.8863678211</v>
      </c>
      <c r="G10955">
        <v>52781.747737532103</v>
      </c>
      <c r="H10955">
        <v>19613546.0558846</v>
      </c>
      <c r="I10955">
        <v>29171944.454052199</v>
      </c>
      <c r="J10955">
        <v>91088806.623926401</v>
      </c>
      <c r="K10955">
        <v>208215811.63712901</v>
      </c>
      <c r="L10955">
        <v>518400297.26154798</v>
      </c>
      <c r="M10955">
        <v>607241712.04246902</v>
      </c>
      <c r="N10955">
        <v>1016476816.64134</v>
      </c>
      <c r="O10955">
        <v>1442311709.02332</v>
      </c>
      <c r="Q10955" t="str">
        <f>VLOOKUP(A10955,Lookup_Tables!$D$2:$E$7,2,FALSE)</f>
        <v>PF</v>
      </c>
      <c r="R10955" t="str">
        <f>IFERROR(VLOOKUP(D10955,Lookup_Tables!$A$2:$B$21,2,FALSE),"All")</f>
        <v>All</v>
      </c>
    </row>
    <row r="10956" spans="1:18" hidden="1">
      <c r="A10956">
        <v>4096</v>
      </c>
      <c r="B10956">
        <v>81</v>
      </c>
      <c r="C10956" t="s">
        <v>38</v>
      </c>
      <c r="D10956">
        <v>16</v>
      </c>
      <c r="E10956">
        <v>705860.41939934005</v>
      </c>
      <c r="F10956">
        <v>215769.325998149</v>
      </c>
      <c r="G10956">
        <v>15317.8170239971</v>
      </c>
      <c r="H10956">
        <v>534647.68034700898</v>
      </c>
      <c r="I10956">
        <v>974941.30295837799</v>
      </c>
      <c r="J10956">
        <v>3525253.3791686101</v>
      </c>
      <c r="K10956">
        <v>12620958.3554953</v>
      </c>
      <c r="L10956">
        <v>37223306.658243001</v>
      </c>
      <c r="M10956">
        <v>50126260.664186202</v>
      </c>
      <c r="N10956">
        <v>85177967.110570207</v>
      </c>
      <c r="O10956">
        <v>151597369.93928999</v>
      </c>
      <c r="Q10956" t="str">
        <f>VLOOKUP(A10956,Lookup_Tables!$D$2:$E$7,2,FALSE)</f>
        <v>PF</v>
      </c>
      <c r="R10956" t="str">
        <f>IFERROR(VLOOKUP(D10956,Lookup_Tables!$A$2:$B$21,2,FALSE),"All")</f>
        <v>Government_Loss</v>
      </c>
    </row>
    <row r="10957" spans="1:18" hidden="1">
      <c r="A10957">
        <v>4096</v>
      </c>
      <c r="B10957">
        <v>81</v>
      </c>
      <c r="C10957" t="s">
        <v>39</v>
      </c>
      <c r="D10957">
        <v>16</v>
      </c>
      <c r="E10957">
        <v>704512.55364529404</v>
      </c>
      <c r="F10957">
        <v>216096.13943566498</v>
      </c>
      <c r="G10957">
        <v>15317.8170239971</v>
      </c>
      <c r="H10957">
        <v>512065.41962525999</v>
      </c>
      <c r="I10957">
        <v>937572.96944715199</v>
      </c>
      <c r="J10957">
        <v>3438587.9467652598</v>
      </c>
      <c r="K10957">
        <v>12620958.3554953</v>
      </c>
      <c r="L10957">
        <v>37223306.658243001</v>
      </c>
      <c r="M10957">
        <v>50126260.664186202</v>
      </c>
      <c r="N10957">
        <v>85018735.045382798</v>
      </c>
      <c r="O10957">
        <v>151597369.93928999</v>
      </c>
      <c r="Q10957" t="str">
        <f>VLOOKUP(A10957,Lookup_Tables!$D$2:$E$7,2,FALSE)</f>
        <v>PF</v>
      </c>
      <c r="R10957" t="str">
        <f>IFERROR(VLOOKUP(D10957,Lookup_Tables!$A$2:$B$21,2,FALSE),"All")</f>
        <v>Government_Loss</v>
      </c>
    </row>
    <row r="10958" spans="1:18" hidden="1">
      <c r="A10958">
        <v>4096</v>
      </c>
      <c r="B10958">
        <v>81</v>
      </c>
      <c r="C10958" t="s">
        <v>38</v>
      </c>
      <c r="D10958">
        <v>17</v>
      </c>
      <c r="E10958">
        <v>759092.49940376205</v>
      </c>
      <c r="F10958">
        <v>223348.28517522081</v>
      </c>
      <c r="G10958">
        <v>6966.90757851121</v>
      </c>
      <c r="H10958">
        <v>1401428.41468186</v>
      </c>
      <c r="I10958">
        <v>2166046.1143537601</v>
      </c>
      <c r="J10958">
        <v>6694826.0012135496</v>
      </c>
      <c r="K10958">
        <v>17104506.573057301</v>
      </c>
      <c r="L10958">
        <v>39760623.2162643</v>
      </c>
      <c r="M10958">
        <v>48871956.567039303</v>
      </c>
      <c r="N10958">
        <v>83371206.531588197</v>
      </c>
      <c r="O10958">
        <v>123756195.607274</v>
      </c>
      <c r="Q10958" t="str">
        <f>VLOOKUP(A10958,Lookup_Tables!$D$2:$E$7,2,FALSE)</f>
        <v>PF</v>
      </c>
      <c r="R10958" t="str">
        <f>IFERROR(VLOOKUP(D10958,Lookup_Tables!$A$2:$B$21,2,FALSE),"All")</f>
        <v>Emergency_Loss</v>
      </c>
    </row>
    <row r="10959" spans="1:18" hidden="1">
      <c r="A10959">
        <v>4096</v>
      </c>
      <c r="B10959">
        <v>81</v>
      </c>
      <c r="C10959" t="s">
        <v>39</v>
      </c>
      <c r="D10959">
        <v>17</v>
      </c>
      <c r="E10959">
        <v>756021.94659059902</v>
      </c>
      <c r="F10959">
        <v>221324.22654299124</v>
      </c>
      <c r="G10959">
        <v>6767.8016661760703</v>
      </c>
      <c r="H10959">
        <v>1345803.17057371</v>
      </c>
      <c r="I10959">
        <v>2137338.5088015199</v>
      </c>
      <c r="J10959">
        <v>6694826.0012135496</v>
      </c>
      <c r="K10959">
        <v>17048317.632713899</v>
      </c>
      <c r="L10959">
        <v>39760623.2162643</v>
      </c>
      <c r="M10959">
        <v>48871956.567039303</v>
      </c>
      <c r="N10959">
        <v>83371206.531588197</v>
      </c>
      <c r="O10959">
        <v>123756195.607274</v>
      </c>
      <c r="Q10959" t="str">
        <f>VLOOKUP(A10959,Lookup_Tables!$D$2:$E$7,2,FALSE)</f>
        <v>PF</v>
      </c>
      <c r="R10959" t="str">
        <f>IFERROR(VLOOKUP(D10959,Lookup_Tables!$A$2:$B$21,2,FALSE),"All")</f>
        <v>Emergency_Loss</v>
      </c>
    </row>
    <row r="10960" spans="1:18" hidden="1">
      <c r="A10960">
        <v>4096</v>
      </c>
      <c r="B10960">
        <v>81</v>
      </c>
      <c r="C10960" t="s">
        <v>38</v>
      </c>
      <c r="D10960">
        <v>18</v>
      </c>
      <c r="E10960">
        <v>1464952.9188031</v>
      </c>
      <c r="F10960">
        <v>439648.89928828669</v>
      </c>
      <c r="G10960">
        <v>23247.721882069302</v>
      </c>
      <c r="H10960">
        <v>1902344.2024557099</v>
      </c>
      <c r="I10960">
        <v>3272923.67544107</v>
      </c>
      <c r="J10960">
        <v>10673072.815611299</v>
      </c>
      <c r="K10960">
        <v>28879253.662238698</v>
      </c>
      <c r="L10960">
        <v>75613370.0140775</v>
      </c>
      <c r="M10960">
        <v>95544397.606021002</v>
      </c>
      <c r="N10960">
        <v>177157560.462594</v>
      </c>
      <c r="O10960">
        <v>272601161.592215</v>
      </c>
      <c r="Q10960" t="str">
        <f>VLOOKUP(A10960,Lookup_Tables!$D$2:$E$7,2,FALSE)</f>
        <v>PF</v>
      </c>
      <c r="R10960" t="str">
        <f>IFERROR(VLOOKUP(D10960,Lookup_Tables!$A$2:$B$21,2,FALSE),"All")</f>
        <v>Govt_Plus_Emergency</v>
      </c>
    </row>
    <row r="10961" spans="1:18" hidden="1">
      <c r="A10961">
        <v>4096</v>
      </c>
      <c r="B10961">
        <v>81</v>
      </c>
      <c r="C10961" t="s">
        <v>39</v>
      </c>
      <c r="D10961">
        <v>18</v>
      </c>
      <c r="E10961">
        <v>1460515.12459588</v>
      </c>
      <c r="F10961">
        <v>437598.70178885153</v>
      </c>
      <c r="G10961">
        <v>23247.721882069302</v>
      </c>
      <c r="H10961">
        <v>1848184.3226516901</v>
      </c>
      <c r="I10961">
        <v>3120975.14057157</v>
      </c>
      <c r="J10961">
        <v>10673072.815611299</v>
      </c>
      <c r="K10961">
        <v>28879253.662238698</v>
      </c>
      <c r="L10961">
        <v>75612819.310617298</v>
      </c>
      <c r="M10961">
        <v>95544397.606021002</v>
      </c>
      <c r="N10961">
        <v>177157560.462594</v>
      </c>
      <c r="O10961">
        <v>272601161.592215</v>
      </c>
      <c r="Q10961" t="str">
        <f>VLOOKUP(A10961,Lookup_Tables!$D$2:$E$7,2,FALSE)</f>
        <v>PF</v>
      </c>
      <c r="R10961" t="str">
        <f>IFERROR(VLOOKUP(D10961,Lookup_Tables!$A$2:$B$21,2,FALSE),"All")</f>
        <v>Govt_Plus_Emergency</v>
      </c>
    </row>
    <row r="10962" spans="1:18" hidden="1">
      <c r="A10962">
        <v>4096</v>
      </c>
      <c r="B10962">
        <v>82</v>
      </c>
      <c r="C10962" t="s">
        <v>38</v>
      </c>
      <c r="D10962">
        <v>0</v>
      </c>
      <c r="E10962">
        <v>1022824.52939047</v>
      </c>
      <c r="F10962">
        <v>362843.19537485915</v>
      </c>
      <c r="G10962">
        <v>0</v>
      </c>
      <c r="H10962">
        <v>45309.171614347797</v>
      </c>
      <c r="I10962">
        <v>86457.344298352502</v>
      </c>
      <c r="J10962">
        <v>433728.57447264</v>
      </c>
      <c r="K10962">
        <v>7697247.2005269099</v>
      </c>
      <c r="L10962">
        <v>38687441.5719482</v>
      </c>
      <c r="M10962">
        <v>57380671.971603498</v>
      </c>
      <c r="N10962">
        <v>130331373.492202</v>
      </c>
      <c r="O10962">
        <v>331922827.66331297</v>
      </c>
      <c r="Q10962" t="str">
        <f>VLOOKUP(A10962,Lookup_Tables!$D$2:$E$7,2,FALSE)</f>
        <v>PF</v>
      </c>
      <c r="R10962" t="str">
        <f>IFERROR(VLOOKUP(D10962,Lookup_Tables!$A$2:$B$21,2,FALSE),"All")</f>
        <v>Private Assets</v>
      </c>
    </row>
    <row r="10963" spans="1:18" hidden="1">
      <c r="A10963">
        <v>4096</v>
      </c>
      <c r="B10963">
        <v>82</v>
      </c>
      <c r="C10963" t="s">
        <v>39</v>
      </c>
      <c r="D10963">
        <v>0</v>
      </c>
      <c r="E10963">
        <v>1022721.51357815</v>
      </c>
      <c r="F10963">
        <v>362762.40717683837</v>
      </c>
      <c r="G10963">
        <v>0</v>
      </c>
      <c r="H10963">
        <v>45309.171614347797</v>
      </c>
      <c r="I10963">
        <v>85698.614578819295</v>
      </c>
      <c r="J10963">
        <v>433728.57447264</v>
      </c>
      <c r="K10963">
        <v>7697247.2005269099</v>
      </c>
      <c r="L10963">
        <v>38687441.5719482</v>
      </c>
      <c r="M10963">
        <v>57380671.971603498</v>
      </c>
      <c r="N10963">
        <v>130331373.492202</v>
      </c>
      <c r="O10963">
        <v>331910716.44274497</v>
      </c>
      <c r="Q10963" t="str">
        <f>VLOOKUP(A10963,Lookup_Tables!$D$2:$E$7,2,FALSE)</f>
        <v>PF</v>
      </c>
      <c r="R10963" t="str">
        <f>IFERROR(VLOOKUP(D10963,Lookup_Tables!$A$2:$B$21,2,FALSE),"All")</f>
        <v>Private Assets</v>
      </c>
    </row>
    <row r="10964" spans="1:18" hidden="1">
      <c r="A10964">
        <v>4096</v>
      </c>
      <c r="B10964">
        <v>82</v>
      </c>
      <c r="C10964" t="s">
        <v>38</v>
      </c>
      <c r="D10964">
        <v>1</v>
      </c>
      <c r="E10964">
        <v>962.93468436933097</v>
      </c>
      <c r="F10964">
        <v>313.08275989850642</v>
      </c>
      <c r="G10964">
        <v>0</v>
      </c>
      <c r="H10964">
        <v>0</v>
      </c>
      <c r="I10964">
        <v>0</v>
      </c>
      <c r="J10964">
        <v>0</v>
      </c>
      <c r="K10964">
        <v>9596.4922167061395</v>
      </c>
      <c r="L10964">
        <v>40138.449295335202</v>
      </c>
      <c r="M10964">
        <v>54218.839561737303</v>
      </c>
      <c r="N10964">
        <v>111029.282728069</v>
      </c>
      <c r="O10964">
        <v>342264.05224041501</v>
      </c>
      <c r="Q10964" t="str">
        <f>VLOOKUP(A10964,Lookup_Tables!$D$2:$E$7,2,FALSE)</f>
        <v>PF</v>
      </c>
      <c r="R10964" t="str">
        <f>IFERROR(VLOOKUP(D10964,Lookup_Tables!$A$2:$B$21,2,FALSE),"All")</f>
        <v>Airport</v>
      </c>
    </row>
    <row r="10965" spans="1:18" hidden="1">
      <c r="A10965">
        <v>4096</v>
      </c>
      <c r="B10965">
        <v>82</v>
      </c>
      <c r="C10965" t="s">
        <v>39</v>
      </c>
      <c r="D10965">
        <v>1</v>
      </c>
      <c r="E10965">
        <v>962.93468436933097</v>
      </c>
      <c r="F10965">
        <v>313.08275989850642</v>
      </c>
      <c r="G10965">
        <v>0</v>
      </c>
      <c r="H10965">
        <v>0</v>
      </c>
      <c r="I10965">
        <v>0</v>
      </c>
      <c r="J10965">
        <v>0</v>
      </c>
      <c r="K10965">
        <v>9596.4922167061395</v>
      </c>
      <c r="L10965">
        <v>40138.449295335202</v>
      </c>
      <c r="M10965">
        <v>54218.839561737303</v>
      </c>
      <c r="N10965">
        <v>111029.282728069</v>
      </c>
      <c r="O10965">
        <v>342264.05224041501</v>
      </c>
      <c r="Q10965" t="str">
        <f>VLOOKUP(A10965,Lookup_Tables!$D$2:$E$7,2,FALSE)</f>
        <v>PF</v>
      </c>
      <c r="R10965" t="str">
        <f>IFERROR(VLOOKUP(D10965,Lookup_Tables!$A$2:$B$21,2,FALSE),"All")</f>
        <v>Airport</v>
      </c>
    </row>
    <row r="10966" spans="1:18" hidden="1">
      <c r="A10966">
        <v>4096</v>
      </c>
      <c r="B10966">
        <v>82</v>
      </c>
      <c r="C10966" t="s">
        <v>38</v>
      </c>
      <c r="D10966">
        <v>2</v>
      </c>
      <c r="E10966">
        <v>56574.946419297099</v>
      </c>
      <c r="F10966">
        <v>24146.35603170528</v>
      </c>
      <c r="G10966">
        <v>0</v>
      </c>
      <c r="H10966">
        <v>12832.883423888499</v>
      </c>
      <c r="I10966">
        <v>21155.073619574599</v>
      </c>
      <c r="J10966">
        <v>55817.2319848283</v>
      </c>
      <c r="K10966">
        <v>176967.30443293799</v>
      </c>
      <c r="L10966">
        <v>1601750.88252893</v>
      </c>
      <c r="M10966">
        <v>2343042.1231490499</v>
      </c>
      <c r="N10966">
        <v>5895292.1532207998</v>
      </c>
      <c r="O10966">
        <v>18434834.086851399</v>
      </c>
      <c r="Q10966" t="str">
        <f>VLOOKUP(A10966,Lookup_Tables!$D$2:$E$7,2,FALSE)</f>
        <v>PF</v>
      </c>
      <c r="R10966" t="str">
        <f>IFERROR(VLOOKUP(D10966,Lookup_Tables!$A$2:$B$21,2,FALSE),"All")</f>
        <v>Bridge</v>
      </c>
    </row>
    <row r="10967" spans="1:18" hidden="1">
      <c r="A10967">
        <v>4096</v>
      </c>
      <c r="B10967">
        <v>82</v>
      </c>
      <c r="C10967" t="s">
        <v>39</v>
      </c>
      <c r="D10967">
        <v>2</v>
      </c>
      <c r="E10967">
        <v>56552.5585150189</v>
      </c>
      <c r="F10967">
        <v>24123.968127427081</v>
      </c>
      <c r="G10967">
        <v>0</v>
      </c>
      <c r="H10967">
        <v>12832.883423888499</v>
      </c>
      <c r="I10967">
        <v>21155.073619574599</v>
      </c>
      <c r="J10967">
        <v>55817.2319848283</v>
      </c>
      <c r="K10967">
        <v>176967.30443293799</v>
      </c>
      <c r="L10967">
        <v>1601750.88252893</v>
      </c>
      <c r="M10967">
        <v>2343042.1231490499</v>
      </c>
      <c r="N10967">
        <v>5895292.1532207998</v>
      </c>
      <c r="O10967">
        <v>18434834.086851399</v>
      </c>
      <c r="Q10967" t="str">
        <f>VLOOKUP(A10967,Lookup_Tables!$D$2:$E$7,2,FALSE)</f>
        <v>PF</v>
      </c>
      <c r="R10967" t="str">
        <f>IFERROR(VLOOKUP(D10967,Lookup_Tables!$A$2:$B$21,2,FALSE),"All")</f>
        <v>Bridge</v>
      </c>
    </row>
    <row r="10968" spans="1:18" hidden="1">
      <c r="A10968">
        <v>4096</v>
      </c>
      <c r="B10968">
        <v>82</v>
      </c>
      <c r="C10968" t="s">
        <v>38</v>
      </c>
      <c r="D10968">
        <v>3</v>
      </c>
      <c r="E10968">
        <v>1415.15064399783</v>
      </c>
      <c r="F10968">
        <v>459.13309090167161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26783.787491040799</v>
      </c>
      <c r="M10968">
        <v>67745.665196573798</v>
      </c>
      <c r="N10968">
        <v>167246.955036147</v>
      </c>
      <c r="O10968">
        <v>626495.48017582297</v>
      </c>
      <c r="Q10968" t="str">
        <f>VLOOKUP(A10968,Lookup_Tables!$D$2:$E$7,2,FALSE)</f>
        <v>PF</v>
      </c>
      <c r="R10968" t="str">
        <f>IFERROR(VLOOKUP(D10968,Lookup_Tables!$A$2:$B$21,2,FALSE),"All")</f>
        <v>Govt Hosp</v>
      </c>
    </row>
    <row r="10969" spans="1:18" hidden="1">
      <c r="A10969">
        <v>4096</v>
      </c>
      <c r="B10969">
        <v>82</v>
      </c>
      <c r="C10969" t="s">
        <v>39</v>
      </c>
      <c r="D10969">
        <v>3</v>
      </c>
      <c r="E10969">
        <v>1415.15064399783</v>
      </c>
      <c r="F10969">
        <v>459.13309090167161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26783.787491040799</v>
      </c>
      <c r="M10969">
        <v>67745.665196573798</v>
      </c>
      <c r="N10969">
        <v>167246.955036147</v>
      </c>
      <c r="O10969">
        <v>626495.48017582297</v>
      </c>
      <c r="Q10969" t="str">
        <f>VLOOKUP(A10969,Lookup_Tables!$D$2:$E$7,2,FALSE)</f>
        <v>PF</v>
      </c>
      <c r="R10969" t="str">
        <f>IFERROR(VLOOKUP(D10969,Lookup_Tables!$A$2:$B$21,2,FALSE),"All")</f>
        <v>Govt Hosp</v>
      </c>
    </row>
    <row r="10970" spans="1:18" hidden="1">
      <c r="A10970">
        <v>4096</v>
      </c>
      <c r="B10970">
        <v>82</v>
      </c>
      <c r="C10970" t="s">
        <v>38</v>
      </c>
      <c r="D10970">
        <v>4</v>
      </c>
      <c r="E10970">
        <v>3481.24210073017</v>
      </c>
      <c r="F10970">
        <v>1694.4058365683236</v>
      </c>
      <c r="G10970">
        <v>0</v>
      </c>
      <c r="H10970">
        <v>0</v>
      </c>
      <c r="I10970">
        <v>0</v>
      </c>
      <c r="J10970">
        <v>0</v>
      </c>
      <c r="K10970">
        <v>8585.8181308078802</v>
      </c>
      <c r="L10970">
        <v>85332.003827891895</v>
      </c>
      <c r="M10970">
        <v>123207.201913739</v>
      </c>
      <c r="N10970">
        <v>355673.70701385703</v>
      </c>
      <c r="O10970">
        <v>1056487.05883858</v>
      </c>
      <c r="Q10970" t="str">
        <f>VLOOKUP(A10970,Lookup_Tables!$D$2:$E$7,2,FALSE)</f>
        <v>PF</v>
      </c>
      <c r="R10970" t="str">
        <f>IFERROR(VLOOKUP(D10970,Lookup_Tables!$A$2:$B$21,2,FALSE),"All")</f>
        <v>Govt Med Fac</v>
      </c>
    </row>
    <row r="10971" spans="1:18" hidden="1">
      <c r="A10971">
        <v>4096</v>
      </c>
      <c r="B10971">
        <v>82</v>
      </c>
      <c r="C10971" t="s">
        <v>39</v>
      </c>
      <c r="D10971">
        <v>4</v>
      </c>
      <c r="E10971">
        <v>3481.24210073017</v>
      </c>
      <c r="F10971">
        <v>1694.4058365683236</v>
      </c>
      <c r="G10971">
        <v>0</v>
      </c>
      <c r="H10971">
        <v>0</v>
      </c>
      <c r="I10971">
        <v>0</v>
      </c>
      <c r="J10971">
        <v>0</v>
      </c>
      <c r="K10971">
        <v>8585.8181308078802</v>
      </c>
      <c r="L10971">
        <v>85332.003827891895</v>
      </c>
      <c r="M10971">
        <v>123207.201913739</v>
      </c>
      <c r="N10971">
        <v>355673.70701385703</v>
      </c>
      <c r="O10971">
        <v>1056487.05883858</v>
      </c>
      <c r="Q10971" t="str">
        <f>VLOOKUP(A10971,Lookup_Tables!$D$2:$E$7,2,FALSE)</f>
        <v>PF</v>
      </c>
      <c r="R10971" t="str">
        <f>IFERROR(VLOOKUP(D10971,Lookup_Tables!$A$2:$B$21,2,FALSE),"All")</f>
        <v>Govt Med Fac</v>
      </c>
    </row>
    <row r="10972" spans="1:18" hidden="1">
      <c r="A10972">
        <v>4096</v>
      </c>
      <c r="B10972">
        <v>82</v>
      </c>
      <c r="C10972" t="s">
        <v>38</v>
      </c>
      <c r="D10972">
        <v>6</v>
      </c>
      <c r="E10972">
        <v>5420.4412807756898</v>
      </c>
      <c r="F10972">
        <v>2222.5342630193536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105278.729633275</v>
      </c>
      <c r="N10972">
        <v>740383.96639985603</v>
      </c>
      <c r="O10972">
        <v>2246965.5920899301</v>
      </c>
      <c r="Q10972" t="str">
        <f>VLOOKUP(A10972,Lookup_Tables!$D$2:$E$7,2,FALSE)</f>
        <v>PF</v>
      </c>
      <c r="R10972" t="str">
        <f>IFERROR(VLOOKUP(D10972,Lookup_Tables!$A$2:$B$21,2,FALSE),"All")</f>
        <v>Port</v>
      </c>
    </row>
    <row r="10973" spans="1:18" hidden="1">
      <c r="A10973">
        <v>4096</v>
      </c>
      <c r="B10973">
        <v>82</v>
      </c>
      <c r="C10973" t="s">
        <v>39</v>
      </c>
      <c r="D10973">
        <v>6</v>
      </c>
      <c r="E10973">
        <v>5420.4412807756898</v>
      </c>
      <c r="F10973">
        <v>2222.5342630193536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105278.729633275</v>
      </c>
      <c r="N10973">
        <v>740383.96639985603</v>
      </c>
      <c r="O10973">
        <v>2246965.5920899301</v>
      </c>
      <c r="Q10973" t="str">
        <f>VLOOKUP(A10973,Lookup_Tables!$D$2:$E$7,2,FALSE)</f>
        <v>PF</v>
      </c>
      <c r="R10973" t="str">
        <f>IFERROR(VLOOKUP(D10973,Lookup_Tables!$A$2:$B$21,2,FALSE),"All")</f>
        <v>Port</v>
      </c>
    </row>
    <row r="10974" spans="1:18" hidden="1">
      <c r="A10974">
        <v>4096</v>
      </c>
      <c r="B10974">
        <v>82</v>
      </c>
      <c r="C10974" t="s">
        <v>38</v>
      </c>
      <c r="D10974">
        <v>9</v>
      </c>
      <c r="E10974">
        <v>5561.5631646496004</v>
      </c>
      <c r="F10974">
        <v>2615.2890118913683</v>
      </c>
      <c r="G10974">
        <v>0</v>
      </c>
      <c r="H10974">
        <v>0</v>
      </c>
      <c r="I10974">
        <v>0</v>
      </c>
      <c r="J10974">
        <v>0</v>
      </c>
      <c r="K10974">
        <v>40.006787758812102</v>
      </c>
      <c r="L10974">
        <v>174668.155262927</v>
      </c>
      <c r="M10974">
        <v>268663.52764395101</v>
      </c>
      <c r="N10974">
        <v>666163.76148056902</v>
      </c>
      <c r="O10974">
        <v>1567915.1467880399</v>
      </c>
      <c r="Q10974" t="str">
        <f>VLOOKUP(A10974,Lookup_Tables!$D$2:$E$7,2,FALSE)</f>
        <v>PF</v>
      </c>
      <c r="R10974" t="str">
        <f>IFERROR(VLOOKUP(D10974,Lookup_Tables!$A$2:$B$21,2,FALSE),"All")</f>
        <v>Pub Admin Bldg</v>
      </c>
    </row>
    <row r="10975" spans="1:18" hidden="1">
      <c r="A10975">
        <v>4096</v>
      </c>
      <c r="B10975">
        <v>82</v>
      </c>
      <c r="C10975" t="s">
        <v>39</v>
      </c>
      <c r="D10975">
        <v>9</v>
      </c>
      <c r="E10975">
        <v>5561.5631646496004</v>
      </c>
      <c r="F10975">
        <v>2615.2890118913683</v>
      </c>
      <c r="G10975">
        <v>0</v>
      </c>
      <c r="H10975">
        <v>0</v>
      </c>
      <c r="I10975">
        <v>0</v>
      </c>
      <c r="J10975">
        <v>0</v>
      </c>
      <c r="K10975">
        <v>40.006787758812102</v>
      </c>
      <c r="L10975">
        <v>174668.155262927</v>
      </c>
      <c r="M10975">
        <v>268663.52764395101</v>
      </c>
      <c r="N10975">
        <v>666163.76148056902</v>
      </c>
      <c r="O10975">
        <v>1567915.1467880399</v>
      </c>
      <c r="Q10975" t="str">
        <f>VLOOKUP(A10975,Lookup_Tables!$D$2:$E$7,2,FALSE)</f>
        <v>PF</v>
      </c>
      <c r="R10975" t="str">
        <f>IFERROR(VLOOKUP(D10975,Lookup_Tables!$A$2:$B$21,2,FALSE),"All")</f>
        <v>Pub Admin Bldg</v>
      </c>
    </row>
    <row r="10976" spans="1:18" hidden="1">
      <c r="A10976">
        <v>4096</v>
      </c>
      <c r="B10976">
        <v>82</v>
      </c>
      <c r="C10976" t="s">
        <v>38</v>
      </c>
      <c r="D10976">
        <v>10</v>
      </c>
      <c r="E10976">
        <v>34312.391676544597</v>
      </c>
      <c r="F10976">
        <v>13020.131380563518</v>
      </c>
      <c r="G10976">
        <v>0</v>
      </c>
      <c r="H10976">
        <v>0</v>
      </c>
      <c r="I10976">
        <v>0</v>
      </c>
      <c r="J10976">
        <v>5765.7297641380601</v>
      </c>
      <c r="K10976">
        <v>232086.96468033301</v>
      </c>
      <c r="L10976">
        <v>1386018.8633514</v>
      </c>
      <c r="M10976">
        <v>1923531.3607245199</v>
      </c>
      <c r="N10976">
        <v>4144608.8235818902</v>
      </c>
      <c r="O10976">
        <v>10696477.7665557</v>
      </c>
      <c r="Q10976" t="str">
        <f>VLOOKUP(A10976,Lookup_Tables!$D$2:$E$7,2,FALSE)</f>
        <v>PF</v>
      </c>
      <c r="R10976" t="str">
        <f>IFERROR(VLOOKUP(D10976,Lookup_Tables!$A$2:$B$21,2,FALSE),"All")</f>
        <v>Pub School</v>
      </c>
    </row>
    <row r="10977" spans="1:18" hidden="1">
      <c r="A10977">
        <v>4096</v>
      </c>
      <c r="B10977">
        <v>82</v>
      </c>
      <c r="C10977" t="s">
        <v>39</v>
      </c>
      <c r="D10977">
        <v>10</v>
      </c>
      <c r="E10977">
        <v>34312.002722451398</v>
      </c>
      <c r="F10977">
        <v>13019.742426470319</v>
      </c>
      <c r="G10977">
        <v>0</v>
      </c>
      <c r="H10977">
        <v>0</v>
      </c>
      <c r="I10977">
        <v>0</v>
      </c>
      <c r="J10977">
        <v>5765.7297641380601</v>
      </c>
      <c r="K10977">
        <v>232086.96468033301</v>
      </c>
      <c r="L10977">
        <v>1386018.8633514</v>
      </c>
      <c r="M10977">
        <v>1923531.3607245199</v>
      </c>
      <c r="N10977">
        <v>4144608.8235818902</v>
      </c>
      <c r="O10977">
        <v>10696477.7665557</v>
      </c>
      <c r="Q10977" t="str">
        <f>VLOOKUP(A10977,Lookup_Tables!$D$2:$E$7,2,FALSE)</f>
        <v>PF</v>
      </c>
      <c r="R10977" t="str">
        <f>IFERROR(VLOOKUP(D10977,Lookup_Tables!$A$2:$B$21,2,FALSE),"All")</f>
        <v>Pub School</v>
      </c>
    </row>
    <row r="10978" spans="1:18" hidden="1">
      <c r="A10978">
        <v>4096</v>
      </c>
      <c r="B10978">
        <v>82</v>
      </c>
      <c r="C10978" t="s">
        <v>38</v>
      </c>
      <c r="D10978">
        <v>13</v>
      </c>
      <c r="E10978">
        <v>42171.854805001502</v>
      </c>
      <c r="F10978">
        <v>15019.886613658651</v>
      </c>
      <c r="G10978">
        <v>0</v>
      </c>
      <c r="H10978">
        <v>9852.4294295408308</v>
      </c>
      <c r="I10978">
        <v>14106.981312338499</v>
      </c>
      <c r="J10978">
        <v>33058.9490651101</v>
      </c>
      <c r="K10978">
        <v>270035.698275092</v>
      </c>
      <c r="L10978">
        <v>1266314.55087105</v>
      </c>
      <c r="M10978">
        <v>1933215.7039709999</v>
      </c>
      <c r="N10978">
        <v>5248182.48303416</v>
      </c>
      <c r="O10978">
        <v>14836495.8346228</v>
      </c>
      <c r="Q10978" t="str">
        <f>VLOOKUP(A10978,Lookup_Tables!$D$2:$E$7,2,FALSE)</f>
        <v>PF</v>
      </c>
      <c r="R10978" t="str">
        <f>IFERROR(VLOOKUP(D10978,Lookup_Tables!$A$2:$B$21,2,FALSE),"All")</f>
        <v>Residual Inst</v>
      </c>
    </row>
    <row r="10979" spans="1:18" hidden="1">
      <c r="A10979">
        <v>4096</v>
      </c>
      <c r="B10979">
        <v>82</v>
      </c>
      <c r="C10979" t="s">
        <v>39</v>
      </c>
      <c r="D10979">
        <v>13</v>
      </c>
      <c r="E10979">
        <v>42153.925368827498</v>
      </c>
      <c r="F10979">
        <v>15032.575803749271</v>
      </c>
      <c r="G10979">
        <v>0</v>
      </c>
      <c r="H10979">
        <v>9676.4222860242899</v>
      </c>
      <c r="I10979">
        <v>13754.5925263545</v>
      </c>
      <c r="J10979">
        <v>31460.162305216701</v>
      </c>
      <c r="K10979">
        <v>270035.698275092</v>
      </c>
      <c r="L10979">
        <v>1266314.55087105</v>
      </c>
      <c r="M10979">
        <v>1933215.7039709999</v>
      </c>
      <c r="N10979">
        <v>5248182.48303416</v>
      </c>
      <c r="O10979">
        <v>14827736.9734724</v>
      </c>
      <c r="Q10979" t="str">
        <f>VLOOKUP(A10979,Lookup_Tables!$D$2:$E$7,2,FALSE)</f>
        <v>PF</v>
      </c>
      <c r="R10979" t="str">
        <f>IFERROR(VLOOKUP(D10979,Lookup_Tables!$A$2:$B$21,2,FALSE),"All")</f>
        <v>Residual Inst</v>
      </c>
    </row>
    <row r="10980" spans="1:18" hidden="1">
      <c r="A10980">
        <v>4096</v>
      </c>
      <c r="B10980">
        <v>82</v>
      </c>
      <c r="C10980" t="s">
        <v>38</v>
      </c>
      <c r="D10980">
        <v>14</v>
      </c>
      <c r="E10980">
        <v>61485.886022233499</v>
      </c>
      <c r="F10980">
        <v>24259.609391637685</v>
      </c>
      <c r="G10980">
        <v>0</v>
      </c>
      <c r="H10980">
        <v>5968.3960309723498</v>
      </c>
      <c r="I10980">
        <v>10321.4337549221</v>
      </c>
      <c r="J10980">
        <v>32363.493799092401</v>
      </c>
      <c r="K10980">
        <v>280346.088417547</v>
      </c>
      <c r="L10980">
        <v>2160714.94016875</v>
      </c>
      <c r="M10980">
        <v>3175025.3968817499</v>
      </c>
      <c r="N10980">
        <v>6802415.4646757804</v>
      </c>
      <c r="O10980">
        <v>20010321.642813802</v>
      </c>
      <c r="Q10980" t="str">
        <f>VLOOKUP(A10980,Lookup_Tables!$D$2:$E$7,2,FALSE)</f>
        <v>PF</v>
      </c>
      <c r="R10980" t="str">
        <f>IFERROR(VLOOKUP(D10980,Lookup_Tables!$A$2:$B$21,2,FALSE),"All")</f>
        <v>Road</v>
      </c>
    </row>
    <row r="10981" spans="1:18" hidden="1">
      <c r="A10981">
        <v>4096</v>
      </c>
      <c r="B10981">
        <v>82</v>
      </c>
      <c r="C10981" t="s">
        <v>39</v>
      </c>
      <c r="D10981">
        <v>14</v>
      </c>
      <c r="E10981">
        <v>61474.356313021402</v>
      </c>
      <c r="F10981">
        <v>24253.435692547471</v>
      </c>
      <c r="G10981">
        <v>0</v>
      </c>
      <c r="H10981">
        <v>5771.9843780084402</v>
      </c>
      <c r="I10981">
        <v>10164.350405813901</v>
      </c>
      <c r="J10981">
        <v>32168.278367466901</v>
      </c>
      <c r="K10981">
        <v>280346.088417547</v>
      </c>
      <c r="L10981">
        <v>2160714.94016875</v>
      </c>
      <c r="M10981">
        <v>3175025.3968817499</v>
      </c>
      <c r="N10981">
        <v>6802415.4646757804</v>
      </c>
      <c r="O10981">
        <v>20010321.642813802</v>
      </c>
      <c r="Q10981" t="str">
        <f>VLOOKUP(A10981,Lookup_Tables!$D$2:$E$7,2,FALSE)</f>
        <v>PF</v>
      </c>
      <c r="R10981" t="str">
        <f>IFERROR(VLOOKUP(D10981,Lookup_Tables!$A$2:$B$21,2,FALSE),"All")</f>
        <v>Road</v>
      </c>
    </row>
    <row r="10982" spans="1:18" hidden="1">
      <c r="A10982">
        <v>4096</v>
      </c>
      <c r="B10982">
        <v>82</v>
      </c>
      <c r="C10982" t="s">
        <v>38</v>
      </c>
      <c r="D10982">
        <v>15</v>
      </c>
      <c r="E10982">
        <v>1234210.9401880701</v>
      </c>
      <c r="F10982">
        <v>448115.20715283067</v>
      </c>
      <c r="G10982">
        <v>0</v>
      </c>
      <c r="H10982">
        <v>75097.026891752103</v>
      </c>
      <c r="I10982">
        <v>134153.255645414</v>
      </c>
      <c r="J10982">
        <v>554926.83256081794</v>
      </c>
      <c r="K10982">
        <v>8807954.8130249493</v>
      </c>
      <c r="L10982">
        <v>45762684.138319902</v>
      </c>
      <c r="M10982">
        <v>67131416.492721707</v>
      </c>
      <c r="N10982">
        <v>154213938.03825799</v>
      </c>
      <c r="O10982">
        <v>399977878.75812203</v>
      </c>
      <c r="Q10982" t="str">
        <f>VLOOKUP(A10982,Lookup_Tables!$D$2:$E$7,2,FALSE)</f>
        <v>PF</v>
      </c>
      <c r="R10982" t="str">
        <f>IFERROR(VLOOKUP(D10982,Lookup_Tables!$A$2:$B$21,2,FALSE),"All")</f>
        <v>All</v>
      </c>
    </row>
    <row r="10983" spans="1:18" hidden="1">
      <c r="A10983">
        <v>4096</v>
      </c>
      <c r="B10983">
        <v>82</v>
      </c>
      <c r="C10983" t="s">
        <v>39</v>
      </c>
      <c r="D10983">
        <v>15</v>
      </c>
      <c r="E10983">
        <v>1234054.42788095</v>
      </c>
      <c r="F10983">
        <v>448002.07004115661</v>
      </c>
      <c r="G10983">
        <v>0</v>
      </c>
      <c r="H10983">
        <v>75015.863171757606</v>
      </c>
      <c r="I10983">
        <v>133154.98483483799</v>
      </c>
      <c r="J10983">
        <v>554926.83256081794</v>
      </c>
      <c r="K10983">
        <v>8807954.8130249493</v>
      </c>
      <c r="L10983">
        <v>45762684.138319902</v>
      </c>
      <c r="M10983">
        <v>67131416.492721707</v>
      </c>
      <c r="N10983">
        <v>154213938.03825799</v>
      </c>
      <c r="O10983">
        <v>399948354.92856002</v>
      </c>
      <c r="Q10983" t="str">
        <f>VLOOKUP(A10983,Lookup_Tables!$D$2:$E$7,2,FALSE)</f>
        <v>PF</v>
      </c>
      <c r="R10983" t="str">
        <f>IFERROR(VLOOKUP(D10983,Lookup_Tables!$A$2:$B$21,2,FALSE),"All")</f>
        <v>All</v>
      </c>
    </row>
    <row r="10984" spans="1:18" hidden="1">
      <c r="A10984">
        <v>4096</v>
      </c>
      <c r="B10984">
        <v>82</v>
      </c>
      <c r="C10984" t="s">
        <v>38</v>
      </c>
      <c r="D10984">
        <v>16</v>
      </c>
      <c r="E10984">
        <v>211386.410797599</v>
      </c>
      <c r="F10984">
        <v>85247.560508122348</v>
      </c>
      <c r="G10984">
        <v>0</v>
      </c>
      <c r="H10984">
        <v>27495.3693533921</v>
      </c>
      <c r="I10984">
        <v>47979.3890880334</v>
      </c>
      <c r="J10984">
        <v>121359.668664693</v>
      </c>
      <c r="K10984">
        <v>1110707.6124980401</v>
      </c>
      <c r="L10984">
        <v>6659340.3312404202</v>
      </c>
      <c r="M10984">
        <v>9975865.9931590892</v>
      </c>
      <c r="N10984">
        <v>23882564.546055101</v>
      </c>
      <c r="O10984">
        <v>68055051.094809502</v>
      </c>
      <c r="Q10984" t="str">
        <f>VLOOKUP(A10984,Lookup_Tables!$D$2:$E$7,2,FALSE)</f>
        <v>PF</v>
      </c>
      <c r="R10984" t="str">
        <f>IFERROR(VLOOKUP(D10984,Lookup_Tables!$A$2:$B$21,2,FALSE),"All")</f>
        <v>Government_Loss</v>
      </c>
    </row>
    <row r="10985" spans="1:18" hidden="1">
      <c r="A10985">
        <v>4096</v>
      </c>
      <c r="B10985">
        <v>82</v>
      </c>
      <c r="C10985" t="s">
        <v>39</v>
      </c>
      <c r="D10985">
        <v>16</v>
      </c>
      <c r="E10985">
        <v>211333.23795303301</v>
      </c>
      <c r="F10985">
        <v>85231.462754277862</v>
      </c>
      <c r="G10985">
        <v>0</v>
      </c>
      <c r="H10985">
        <v>27424.6816665318</v>
      </c>
      <c r="I10985">
        <v>46655.516730577699</v>
      </c>
      <c r="J10985">
        <v>121205.70834209101</v>
      </c>
      <c r="K10985">
        <v>1110707.6124980401</v>
      </c>
      <c r="L10985">
        <v>6659340.3312404202</v>
      </c>
      <c r="M10985">
        <v>9975865.9931590892</v>
      </c>
      <c r="N10985">
        <v>23882564.546055101</v>
      </c>
      <c r="O10985">
        <v>68037638.485815197</v>
      </c>
      <c r="Q10985" t="str">
        <f>VLOOKUP(A10985,Lookup_Tables!$D$2:$E$7,2,FALSE)</f>
        <v>PF</v>
      </c>
      <c r="R10985" t="str">
        <f>IFERROR(VLOOKUP(D10985,Lookup_Tables!$A$2:$B$21,2,FALSE),"All")</f>
        <v>Government_Loss</v>
      </c>
    </row>
    <row r="10986" spans="1:18" hidden="1">
      <c r="A10986">
        <v>4096</v>
      </c>
      <c r="B10986">
        <v>82</v>
      </c>
      <c r="C10986" t="s">
        <v>38</v>
      </c>
      <c r="D10986">
        <v>17</v>
      </c>
      <c r="E10986">
        <v>122394.32899686</v>
      </c>
      <c r="F10986">
        <v>46337.686512892295</v>
      </c>
      <c r="G10986">
        <v>0</v>
      </c>
      <c r="H10986">
        <v>10099.403456477399</v>
      </c>
      <c r="I10986">
        <v>17282.023950362502</v>
      </c>
      <c r="J10986">
        <v>57998.828170603701</v>
      </c>
      <c r="K10986">
        <v>814836.59523807303</v>
      </c>
      <c r="L10986">
        <v>4350115.9201491503</v>
      </c>
      <c r="M10986">
        <v>6281373.2483912399</v>
      </c>
      <c r="N10986">
        <v>14702515.4962353</v>
      </c>
      <c r="O10986">
        <v>39489336.994465098</v>
      </c>
      <c r="Q10986" t="str">
        <f>VLOOKUP(A10986,Lookup_Tables!$D$2:$E$7,2,FALSE)</f>
        <v>PF</v>
      </c>
      <c r="R10986" t="str">
        <f>IFERROR(VLOOKUP(D10986,Lookup_Tables!$A$2:$B$21,2,FALSE),"All")</f>
        <v>Emergency_Loss</v>
      </c>
    </row>
    <row r="10987" spans="1:18" hidden="1">
      <c r="A10987">
        <v>4096</v>
      </c>
      <c r="B10987">
        <v>82</v>
      </c>
      <c r="C10987" t="s">
        <v>39</v>
      </c>
      <c r="D10987">
        <v>17</v>
      </c>
      <c r="E10987">
        <v>122374.48350266401</v>
      </c>
      <c r="F10987">
        <v>46326.892704962127</v>
      </c>
      <c r="G10987">
        <v>0</v>
      </c>
      <c r="H10987">
        <v>10092.4442470991</v>
      </c>
      <c r="I10987">
        <v>16995.358715230599</v>
      </c>
      <c r="J10987">
        <v>57998.828170603701</v>
      </c>
      <c r="K10987">
        <v>814836.59523807303</v>
      </c>
      <c r="L10987">
        <v>4350115.9201491503</v>
      </c>
      <c r="M10987">
        <v>6281373.2483912399</v>
      </c>
      <c r="N10987">
        <v>14702515.4962353</v>
      </c>
      <c r="O10987">
        <v>39484153.905131198</v>
      </c>
      <c r="Q10987" t="str">
        <f>VLOOKUP(A10987,Lookup_Tables!$D$2:$E$7,2,FALSE)</f>
        <v>PF</v>
      </c>
      <c r="R10987" t="str">
        <f>IFERROR(VLOOKUP(D10987,Lookup_Tables!$A$2:$B$21,2,FALSE),"All")</f>
        <v>Emergency_Loss</v>
      </c>
    </row>
    <row r="10988" spans="1:18" hidden="1">
      <c r="A10988">
        <v>4096</v>
      </c>
      <c r="B10988">
        <v>82</v>
      </c>
      <c r="C10988" t="s">
        <v>38</v>
      </c>
      <c r="D10988">
        <v>18</v>
      </c>
      <c r="E10988">
        <v>333780.73979445797</v>
      </c>
      <c r="F10988">
        <v>131626.90537095684</v>
      </c>
      <c r="G10988">
        <v>0</v>
      </c>
      <c r="H10988">
        <v>39126.725338037802</v>
      </c>
      <c r="I10988">
        <v>64974.747803264101</v>
      </c>
      <c r="J10988">
        <v>178323.68082413499</v>
      </c>
      <c r="K10988">
        <v>1951348.48014803</v>
      </c>
      <c r="L10988">
        <v>11222607.3189738</v>
      </c>
      <c r="M10988">
        <v>16067302.5219217</v>
      </c>
      <c r="N10988">
        <v>38585080.042290397</v>
      </c>
      <c r="O10988">
        <v>107544388.089275</v>
      </c>
      <c r="Q10988" t="str">
        <f>VLOOKUP(A10988,Lookup_Tables!$D$2:$E$7,2,FALSE)</f>
        <v>PF</v>
      </c>
      <c r="R10988" t="str">
        <f>IFERROR(VLOOKUP(D10988,Lookup_Tables!$A$2:$B$21,2,FALSE),"All")</f>
        <v>Govt_Plus_Emergency</v>
      </c>
    </row>
    <row r="10989" spans="1:18" hidden="1">
      <c r="A10989">
        <v>4096</v>
      </c>
      <c r="B10989">
        <v>82</v>
      </c>
      <c r="C10989" t="s">
        <v>39</v>
      </c>
      <c r="D10989">
        <v>18</v>
      </c>
      <c r="E10989">
        <v>333707.65342875</v>
      </c>
      <c r="F10989">
        <v>131606.47799800636</v>
      </c>
      <c r="G10989">
        <v>0</v>
      </c>
      <c r="H10989">
        <v>39022.2575049234</v>
      </c>
      <c r="I10989">
        <v>63748.2260975225</v>
      </c>
      <c r="J10989">
        <v>177022.35850366499</v>
      </c>
      <c r="K10989">
        <v>1951348.48014803</v>
      </c>
      <c r="L10989">
        <v>11222607.3189738</v>
      </c>
      <c r="M10989">
        <v>16067302.5219217</v>
      </c>
      <c r="N10989">
        <v>38585080.042290397</v>
      </c>
      <c r="O10989">
        <v>107521792.390946</v>
      </c>
      <c r="Q10989" t="str">
        <f>VLOOKUP(A10989,Lookup_Tables!$D$2:$E$7,2,FALSE)</f>
        <v>PF</v>
      </c>
      <c r="R10989" t="str">
        <f>IFERROR(VLOOKUP(D10989,Lookup_Tables!$A$2:$B$21,2,FALSE),"All")</f>
        <v>Govt_Plus_Emergency</v>
      </c>
    </row>
    <row r="10990" spans="1:18" hidden="1">
      <c r="A10990">
        <v>4096</v>
      </c>
      <c r="B10990">
        <v>83</v>
      </c>
      <c r="C10990" t="s">
        <v>38</v>
      </c>
      <c r="D10990">
        <v>0</v>
      </c>
      <c r="E10990">
        <v>57676303791.464996</v>
      </c>
      <c r="F10990">
        <v>33164490898.976151</v>
      </c>
      <c r="G10990">
        <v>177530214675.504</v>
      </c>
      <c r="H10990">
        <v>269694424387.39001</v>
      </c>
      <c r="I10990">
        <v>288154357034.25299</v>
      </c>
      <c r="J10990">
        <v>338743536351.31799</v>
      </c>
      <c r="K10990">
        <v>412734428777.599</v>
      </c>
      <c r="L10990">
        <v>482499805145.41602</v>
      </c>
      <c r="M10990">
        <v>506941880865.30603</v>
      </c>
      <c r="N10990">
        <v>581808909939.06995</v>
      </c>
      <c r="O10990">
        <v>690679166236.12805</v>
      </c>
      <c r="Q10990" t="str">
        <f>VLOOKUP(A10990,Lookup_Tables!$D$2:$E$7,2,FALSE)</f>
        <v>PF</v>
      </c>
      <c r="R10990" t="str">
        <f>IFERROR(VLOOKUP(D10990,Lookup_Tables!$A$2:$B$21,2,FALSE),"All")</f>
        <v>Private Assets</v>
      </c>
    </row>
    <row r="10991" spans="1:18" hidden="1">
      <c r="A10991">
        <v>4096</v>
      </c>
      <c r="B10991">
        <v>83</v>
      </c>
      <c r="C10991" t="s">
        <v>39</v>
      </c>
      <c r="D10991">
        <v>0</v>
      </c>
      <c r="E10991">
        <v>47041600268.938202</v>
      </c>
      <c r="F10991">
        <v>27067146574.803051</v>
      </c>
      <c r="G10991">
        <v>146989642916.302</v>
      </c>
      <c r="H10991">
        <v>222332443780.89401</v>
      </c>
      <c r="I10991">
        <v>234609976917.854</v>
      </c>
      <c r="J10991">
        <v>274525964684.77301</v>
      </c>
      <c r="K10991">
        <v>325985738126.64203</v>
      </c>
      <c r="L10991">
        <v>385626056071.81403</v>
      </c>
      <c r="M10991">
        <v>400492079132.28802</v>
      </c>
      <c r="N10991">
        <v>458189039131.60699</v>
      </c>
      <c r="O10991">
        <v>524738251689.18903</v>
      </c>
      <c r="Q10991" t="str">
        <f>VLOOKUP(A10991,Lookup_Tables!$D$2:$E$7,2,FALSE)</f>
        <v>PF</v>
      </c>
      <c r="R10991" t="str">
        <f>IFERROR(VLOOKUP(D10991,Lookup_Tables!$A$2:$B$21,2,FALSE),"All")</f>
        <v>Private Assets</v>
      </c>
    </row>
    <row r="10992" spans="1:18" hidden="1">
      <c r="A10992">
        <v>4096</v>
      </c>
      <c r="B10992">
        <v>83</v>
      </c>
      <c r="C10992" t="s">
        <v>38</v>
      </c>
      <c r="D10992">
        <v>1</v>
      </c>
      <c r="E10992">
        <v>589146524.44190395</v>
      </c>
      <c r="F10992">
        <v>347991139.12157011</v>
      </c>
      <c r="G10992">
        <v>1826808405.63344</v>
      </c>
      <c r="H10992">
        <v>2663231056.57761</v>
      </c>
      <c r="I10992">
        <v>2820774647.32616</v>
      </c>
      <c r="J10992">
        <v>3277598917.8497</v>
      </c>
      <c r="K10992">
        <v>3798841156.6208601</v>
      </c>
      <c r="L10992">
        <v>4284141349.8926902</v>
      </c>
      <c r="M10992">
        <v>4489709879.5420504</v>
      </c>
      <c r="N10992">
        <v>5051617487.7904301</v>
      </c>
      <c r="O10992">
        <v>6096305607.5713902</v>
      </c>
      <c r="Q10992" t="str">
        <f>VLOOKUP(A10992,Lookup_Tables!$D$2:$E$7,2,FALSE)</f>
        <v>PF</v>
      </c>
      <c r="R10992" t="str">
        <f>IFERROR(VLOOKUP(D10992,Lookup_Tables!$A$2:$B$21,2,FALSE),"All")</f>
        <v>Airport</v>
      </c>
    </row>
    <row r="10993" spans="1:18" hidden="1">
      <c r="A10993">
        <v>4096</v>
      </c>
      <c r="B10993">
        <v>83</v>
      </c>
      <c r="C10993" t="s">
        <v>39</v>
      </c>
      <c r="D10993">
        <v>1</v>
      </c>
      <c r="E10993">
        <v>482305199.84178799</v>
      </c>
      <c r="F10993">
        <v>292119822.00589347</v>
      </c>
      <c r="G10993">
        <v>1516777717.54655</v>
      </c>
      <c r="H10993">
        <v>2106836282.3354299</v>
      </c>
      <c r="I10993">
        <v>2215335456.9651799</v>
      </c>
      <c r="J10993">
        <v>2496952359.23141</v>
      </c>
      <c r="K10993">
        <v>2828656151.6222701</v>
      </c>
      <c r="L10993">
        <v>3084124803.90241</v>
      </c>
      <c r="M10993">
        <v>3150918282.1821699</v>
      </c>
      <c r="N10993">
        <v>3433453066.2246799</v>
      </c>
      <c r="O10993">
        <v>3663115051.4098902</v>
      </c>
      <c r="Q10993" t="str">
        <f>VLOOKUP(A10993,Lookup_Tables!$D$2:$E$7,2,FALSE)</f>
        <v>PF</v>
      </c>
      <c r="R10993" t="str">
        <f>IFERROR(VLOOKUP(D10993,Lookup_Tables!$A$2:$B$21,2,FALSE),"All")</f>
        <v>Airport</v>
      </c>
    </row>
    <row r="10994" spans="1:18" hidden="1">
      <c r="A10994">
        <v>4096</v>
      </c>
      <c r="B10994">
        <v>83</v>
      </c>
      <c r="C10994" t="s">
        <v>38</v>
      </c>
      <c r="D10994">
        <v>2</v>
      </c>
      <c r="E10994">
        <v>310781545.88778299</v>
      </c>
      <c r="F10994">
        <v>184548858.06595802</v>
      </c>
      <c r="G10994">
        <v>825664669.70644903</v>
      </c>
      <c r="H10994">
        <v>1355766023.3613501</v>
      </c>
      <c r="I10994">
        <v>1455088577.8223701</v>
      </c>
      <c r="J10994">
        <v>1791952946.34359</v>
      </c>
      <c r="K10994">
        <v>2376319082.4640398</v>
      </c>
      <c r="L10994">
        <v>2996305276.4054599</v>
      </c>
      <c r="M10994">
        <v>3306085891.7674899</v>
      </c>
      <c r="N10994">
        <v>4000332768.0967898</v>
      </c>
      <c r="O10994">
        <v>4843252073.3459597</v>
      </c>
      <c r="Q10994" t="str">
        <f>VLOOKUP(A10994,Lookup_Tables!$D$2:$E$7,2,FALSE)</f>
        <v>PF</v>
      </c>
      <c r="R10994" t="str">
        <f>IFERROR(VLOOKUP(D10994,Lookup_Tables!$A$2:$B$21,2,FALSE),"All")</f>
        <v>Bridge</v>
      </c>
    </row>
    <row r="10995" spans="1:18" hidden="1">
      <c r="A10995">
        <v>4096</v>
      </c>
      <c r="B10995">
        <v>83</v>
      </c>
      <c r="C10995" t="s">
        <v>39</v>
      </c>
      <c r="D10995">
        <v>2</v>
      </c>
      <c r="E10995">
        <v>243354426.38183099</v>
      </c>
      <c r="F10995">
        <v>142006305.85452133</v>
      </c>
      <c r="G10995">
        <v>634772101.18191195</v>
      </c>
      <c r="H10995">
        <v>1046121567.82748</v>
      </c>
      <c r="I10995">
        <v>1143509690.7755001</v>
      </c>
      <c r="J10995">
        <v>1442557918.4003301</v>
      </c>
      <c r="K10995">
        <v>2032518762.6967399</v>
      </c>
      <c r="L10995">
        <v>2640323626.1657</v>
      </c>
      <c r="M10995">
        <v>2880773348.8271799</v>
      </c>
      <c r="N10995">
        <v>3751406652.26161</v>
      </c>
      <c r="O10995">
        <v>4299405144.9301205</v>
      </c>
      <c r="Q10995" t="str">
        <f>VLOOKUP(A10995,Lookup_Tables!$D$2:$E$7,2,FALSE)</f>
        <v>PF</v>
      </c>
      <c r="R10995" t="str">
        <f>IFERROR(VLOOKUP(D10995,Lookup_Tables!$A$2:$B$21,2,FALSE),"All")</f>
        <v>Bridge</v>
      </c>
    </row>
    <row r="10996" spans="1:18" hidden="1">
      <c r="A10996">
        <v>4096</v>
      </c>
      <c r="B10996">
        <v>83</v>
      </c>
      <c r="C10996" t="s">
        <v>38</v>
      </c>
      <c r="D10996">
        <v>3</v>
      </c>
      <c r="E10996">
        <v>25103241.9499477</v>
      </c>
      <c r="F10996">
        <v>15687234.000417754</v>
      </c>
      <c r="G10996">
        <v>64851343.942837998</v>
      </c>
      <c r="H10996">
        <v>98878309.871316701</v>
      </c>
      <c r="I10996">
        <v>108154536.035634</v>
      </c>
      <c r="J10996">
        <v>132438832.243808</v>
      </c>
      <c r="K10996">
        <v>167036727.76188901</v>
      </c>
      <c r="L10996">
        <v>202462584.22935101</v>
      </c>
      <c r="M10996">
        <v>220297528.68994901</v>
      </c>
      <c r="N10996">
        <v>259836030.03468701</v>
      </c>
      <c r="O10996">
        <v>361212498.03839201</v>
      </c>
      <c r="Q10996" t="str">
        <f>VLOOKUP(A10996,Lookup_Tables!$D$2:$E$7,2,FALSE)</f>
        <v>PF</v>
      </c>
      <c r="R10996" t="str">
        <f>IFERROR(VLOOKUP(D10996,Lookup_Tables!$A$2:$B$21,2,FALSE),"All")</f>
        <v>Govt Hosp</v>
      </c>
    </row>
    <row r="10997" spans="1:18" hidden="1">
      <c r="A10997">
        <v>4096</v>
      </c>
      <c r="B10997">
        <v>83</v>
      </c>
      <c r="C10997" t="s">
        <v>39</v>
      </c>
      <c r="D10997">
        <v>3</v>
      </c>
      <c r="E10997">
        <v>18623171.456117701</v>
      </c>
      <c r="F10997">
        <v>11355272.783785924</v>
      </c>
      <c r="G10997">
        <v>47447036.560382701</v>
      </c>
      <c r="H10997">
        <v>74113172.261393502</v>
      </c>
      <c r="I10997">
        <v>81986355.430446193</v>
      </c>
      <c r="J10997">
        <v>103858839.429313</v>
      </c>
      <c r="K10997">
        <v>138330770.68904001</v>
      </c>
      <c r="L10997">
        <v>178062275.93420199</v>
      </c>
      <c r="M10997">
        <v>188830912.81666699</v>
      </c>
      <c r="N10997">
        <v>225530279.25921699</v>
      </c>
      <c r="O10997">
        <v>322340655.57243699</v>
      </c>
      <c r="Q10997" t="str">
        <f>VLOOKUP(A10997,Lookup_Tables!$D$2:$E$7,2,FALSE)</f>
        <v>PF</v>
      </c>
      <c r="R10997" t="str">
        <f>IFERROR(VLOOKUP(D10997,Lookup_Tables!$A$2:$B$21,2,FALSE),"All")</f>
        <v>Govt Hosp</v>
      </c>
    </row>
    <row r="10998" spans="1:18" hidden="1">
      <c r="A10998">
        <v>4096</v>
      </c>
      <c r="B10998">
        <v>83</v>
      </c>
      <c r="C10998" t="s">
        <v>38</v>
      </c>
      <c r="D10998">
        <v>4</v>
      </c>
      <c r="E10998">
        <v>26114151.336846702</v>
      </c>
      <c r="F10998">
        <v>16292995.362844011</v>
      </c>
      <c r="G10998">
        <v>70620650.831808805</v>
      </c>
      <c r="H10998">
        <v>105103143.897441</v>
      </c>
      <c r="I10998">
        <v>112087644.85861699</v>
      </c>
      <c r="J10998">
        <v>133634024.58521</v>
      </c>
      <c r="K10998">
        <v>168832194.24343601</v>
      </c>
      <c r="L10998">
        <v>206239026.27419001</v>
      </c>
      <c r="M10998">
        <v>213089357.564798</v>
      </c>
      <c r="N10998">
        <v>253098007.792739</v>
      </c>
      <c r="O10998">
        <v>322710423.67886198</v>
      </c>
      <c r="Q10998" t="str">
        <f>VLOOKUP(A10998,Lookup_Tables!$D$2:$E$7,2,FALSE)</f>
        <v>PF</v>
      </c>
      <c r="R10998" t="str">
        <f>IFERROR(VLOOKUP(D10998,Lookup_Tables!$A$2:$B$21,2,FALSE),"All")</f>
        <v>Govt Med Fac</v>
      </c>
    </row>
    <row r="10999" spans="1:18" hidden="1">
      <c r="A10999">
        <v>4096</v>
      </c>
      <c r="B10999">
        <v>83</v>
      </c>
      <c r="C10999" t="s">
        <v>39</v>
      </c>
      <c r="D10999">
        <v>4</v>
      </c>
      <c r="E10999">
        <v>19774418.857023701</v>
      </c>
      <c r="F10999">
        <v>12203722.825316336</v>
      </c>
      <c r="G10999">
        <v>53758392.047868602</v>
      </c>
      <c r="H10999">
        <v>77697610.924507707</v>
      </c>
      <c r="I10999">
        <v>82381489.848336205</v>
      </c>
      <c r="J10999">
        <v>102673139.577253</v>
      </c>
      <c r="K10999">
        <v>132515588.644676</v>
      </c>
      <c r="L10999">
        <v>170531529.42528701</v>
      </c>
      <c r="M10999">
        <v>181909052.87278801</v>
      </c>
      <c r="N10999">
        <v>216988744.044469</v>
      </c>
      <c r="O10999">
        <v>288140868.76240498</v>
      </c>
      <c r="Q10999" t="str">
        <f>VLOOKUP(A10999,Lookup_Tables!$D$2:$E$7,2,FALSE)</f>
        <v>PF</v>
      </c>
      <c r="R10999" t="str">
        <f>IFERROR(VLOOKUP(D10999,Lookup_Tables!$A$2:$B$21,2,FALSE),"All")</f>
        <v>Govt Med Fac</v>
      </c>
    </row>
    <row r="11000" spans="1:18" hidden="1">
      <c r="A11000">
        <v>4096</v>
      </c>
      <c r="B11000">
        <v>83</v>
      </c>
      <c r="C11000" t="s">
        <v>38</v>
      </c>
      <c r="D11000">
        <v>5</v>
      </c>
      <c r="E11000">
        <v>136000365.98482999</v>
      </c>
      <c r="F11000">
        <v>72747666.210008174</v>
      </c>
      <c r="G11000">
        <v>467260807.971201</v>
      </c>
      <c r="H11000">
        <v>694635034.17704296</v>
      </c>
      <c r="I11000">
        <v>740505932.18135297</v>
      </c>
      <c r="J11000">
        <v>865700825.78749096</v>
      </c>
      <c r="K11000">
        <v>1039449732.62632</v>
      </c>
      <c r="L11000">
        <v>1234907304.3743601</v>
      </c>
      <c r="M11000">
        <v>1261550135.59484</v>
      </c>
      <c r="N11000">
        <v>1425910248.5130601</v>
      </c>
      <c r="O11000">
        <v>1674564047.43748</v>
      </c>
      <c r="Q11000" t="str">
        <f>VLOOKUP(A11000,Lookup_Tables!$D$2:$E$7,2,FALSE)</f>
        <v>PF</v>
      </c>
      <c r="R11000" t="str">
        <f>IFERROR(VLOOKUP(D11000,Lookup_Tables!$A$2:$B$21,2,FALSE),"All")</f>
        <v>Light Rail</v>
      </c>
    </row>
    <row r="11001" spans="1:18" hidden="1">
      <c r="A11001">
        <v>4096</v>
      </c>
      <c r="B11001">
        <v>83</v>
      </c>
      <c r="C11001" t="s">
        <v>39</v>
      </c>
      <c r="D11001">
        <v>5</v>
      </c>
      <c r="E11001">
        <v>117078632.416335</v>
      </c>
      <c r="F11001">
        <v>64265777.674762458</v>
      </c>
      <c r="G11001">
        <v>406392251.45153397</v>
      </c>
      <c r="H11001">
        <v>580388995.73870099</v>
      </c>
      <c r="I11001">
        <v>610289019.84839702</v>
      </c>
      <c r="J11001">
        <v>700147949.282426</v>
      </c>
      <c r="K11001">
        <v>825404288.32069695</v>
      </c>
      <c r="L11001">
        <v>939726235.47952104</v>
      </c>
      <c r="M11001">
        <v>1002892107.49455</v>
      </c>
      <c r="N11001">
        <v>1116291035.26373</v>
      </c>
      <c r="O11001">
        <v>1232570431.0838499</v>
      </c>
      <c r="Q11001" t="str">
        <f>VLOOKUP(A11001,Lookup_Tables!$D$2:$E$7,2,FALSE)</f>
        <v>PF</v>
      </c>
      <c r="R11001" t="str">
        <f>IFERROR(VLOOKUP(D11001,Lookup_Tables!$A$2:$B$21,2,FALSE),"All")</f>
        <v>Light Rail</v>
      </c>
    </row>
    <row r="11002" spans="1:18" hidden="1">
      <c r="A11002">
        <v>4096</v>
      </c>
      <c r="B11002">
        <v>83</v>
      </c>
      <c r="C11002" t="s">
        <v>38</v>
      </c>
      <c r="D11002">
        <v>6</v>
      </c>
      <c r="E11002">
        <v>139311707.23839101</v>
      </c>
      <c r="F11002">
        <v>64084019.193886578</v>
      </c>
      <c r="G11002">
        <v>530345506.471964</v>
      </c>
      <c r="H11002">
        <v>856381546.92407501</v>
      </c>
      <c r="I11002">
        <v>916314736.70046699</v>
      </c>
      <c r="J11002">
        <v>1074797977.1533501</v>
      </c>
      <c r="K11002">
        <v>1255769740.9398899</v>
      </c>
      <c r="L11002">
        <v>1473650532.00123</v>
      </c>
      <c r="M11002">
        <v>1562518449.8018601</v>
      </c>
      <c r="N11002">
        <v>1770703313.83444</v>
      </c>
      <c r="O11002">
        <v>2083998498.7914801</v>
      </c>
      <c r="Q11002" t="str">
        <f>VLOOKUP(A11002,Lookup_Tables!$D$2:$E$7,2,FALSE)</f>
        <v>PF</v>
      </c>
      <c r="R11002" t="str">
        <f>IFERROR(VLOOKUP(D11002,Lookup_Tables!$A$2:$B$21,2,FALSE),"All")</f>
        <v>Port</v>
      </c>
    </row>
    <row r="11003" spans="1:18" hidden="1">
      <c r="A11003">
        <v>4096</v>
      </c>
      <c r="B11003">
        <v>83</v>
      </c>
      <c r="C11003" t="s">
        <v>39</v>
      </c>
      <c r="D11003">
        <v>6</v>
      </c>
      <c r="E11003">
        <v>124558669.058715</v>
      </c>
      <c r="F11003">
        <v>57840352.360346586</v>
      </c>
      <c r="G11003">
        <v>485191574.53536898</v>
      </c>
      <c r="H11003">
        <v>777045037.46402299</v>
      </c>
      <c r="I11003">
        <v>821692703.57228696</v>
      </c>
      <c r="J11003">
        <v>945416472.00508595</v>
      </c>
      <c r="K11003">
        <v>1095107941.5562</v>
      </c>
      <c r="L11003">
        <v>1195673693.8080299</v>
      </c>
      <c r="M11003">
        <v>1247479577.25616</v>
      </c>
      <c r="N11003">
        <v>1376650020.0443001</v>
      </c>
      <c r="O11003">
        <v>1473632114.8180101</v>
      </c>
      <c r="Q11003" t="str">
        <f>VLOOKUP(A11003,Lookup_Tables!$D$2:$E$7,2,FALSE)</f>
        <v>PF</v>
      </c>
      <c r="R11003" t="str">
        <f>IFERROR(VLOOKUP(D11003,Lookup_Tables!$A$2:$B$21,2,FALSE),"All")</f>
        <v>Port</v>
      </c>
    </row>
    <row r="11004" spans="1:18" hidden="1">
      <c r="A11004">
        <v>4096</v>
      </c>
      <c r="B11004">
        <v>83</v>
      </c>
      <c r="C11004" t="s">
        <v>38</v>
      </c>
      <c r="D11004">
        <v>7</v>
      </c>
      <c r="E11004">
        <v>1657664.42215755</v>
      </c>
      <c r="F11004">
        <v>764598.84611810662</v>
      </c>
      <c r="G11004">
        <v>428667.94212196901</v>
      </c>
      <c r="H11004">
        <v>980983.09297497605</v>
      </c>
      <c r="I11004">
        <v>1144964.50419419</v>
      </c>
      <c r="J11004">
        <v>5404420.4924850697</v>
      </c>
      <c r="K11004">
        <v>20437056.790244401</v>
      </c>
      <c r="L11004">
        <v>34615172.299701303</v>
      </c>
      <c r="M11004">
        <v>67048247.209861599</v>
      </c>
      <c r="N11004">
        <v>150971684.94054699</v>
      </c>
      <c r="O11004">
        <v>369626578.84693003</v>
      </c>
      <c r="Q11004" t="str">
        <f>VLOOKUP(A11004,Lookup_Tables!$D$2:$E$7,2,FALSE)</f>
        <v>PF</v>
      </c>
      <c r="R11004" t="str">
        <f>IFERROR(VLOOKUP(D11004,Lookup_Tables!$A$2:$B$21,2,FALSE),"All")</f>
        <v>Power Plant</v>
      </c>
    </row>
    <row r="11005" spans="1:18" hidden="1">
      <c r="A11005">
        <v>4096</v>
      </c>
      <c r="B11005">
        <v>83</v>
      </c>
      <c r="C11005" t="s">
        <v>39</v>
      </c>
      <c r="D11005">
        <v>7</v>
      </c>
      <c r="E11005">
        <v>1647486.55964669</v>
      </c>
      <c r="F11005">
        <v>770060.86569403368</v>
      </c>
      <c r="G11005">
        <v>428667.94212196901</v>
      </c>
      <c r="H11005">
        <v>857443.32350262604</v>
      </c>
      <c r="I11005">
        <v>1077882.7091373201</v>
      </c>
      <c r="J11005">
        <v>5032214.1921658898</v>
      </c>
      <c r="K11005">
        <v>19988051.463118099</v>
      </c>
      <c r="L11005">
        <v>34615172.299701303</v>
      </c>
      <c r="M11005">
        <v>67048247.209861599</v>
      </c>
      <c r="N11005">
        <v>143016915.078017</v>
      </c>
      <c r="O11005">
        <v>369626578.84693003</v>
      </c>
      <c r="Q11005" t="str">
        <f>VLOOKUP(A11005,Lookup_Tables!$D$2:$E$7,2,FALSE)</f>
        <v>PF</v>
      </c>
      <c r="R11005" t="str">
        <f>IFERROR(VLOOKUP(D11005,Lookup_Tables!$A$2:$B$21,2,FALSE),"All")</f>
        <v>Power Plant</v>
      </c>
    </row>
    <row r="11006" spans="1:18" hidden="1">
      <c r="A11006">
        <v>4096</v>
      </c>
      <c r="B11006">
        <v>83</v>
      </c>
      <c r="C11006" t="s">
        <v>38</v>
      </c>
      <c r="D11006">
        <v>8</v>
      </c>
      <c r="E11006">
        <v>153187.99084606001</v>
      </c>
      <c r="F11006">
        <v>80886.156669227552</v>
      </c>
      <c r="G11006">
        <v>405649.81306045601</v>
      </c>
      <c r="H11006">
        <v>688958.36813798</v>
      </c>
      <c r="I11006">
        <v>782293.05171445396</v>
      </c>
      <c r="J11006">
        <v>1123424.83794076</v>
      </c>
      <c r="K11006">
        <v>1641311.1907431299</v>
      </c>
      <c r="L11006">
        <v>2192559.3124886001</v>
      </c>
      <c r="M11006">
        <v>2431278.92050535</v>
      </c>
      <c r="N11006">
        <v>2982199.89474071</v>
      </c>
      <c r="O11006">
        <v>3461094.5125115202</v>
      </c>
      <c r="Q11006" t="str">
        <f>VLOOKUP(A11006,Lookup_Tables!$D$2:$E$7,2,FALSE)</f>
        <v>PF</v>
      </c>
      <c r="R11006" t="str">
        <f>IFERROR(VLOOKUP(D11006,Lookup_Tables!$A$2:$B$21,2,FALSE),"All")</f>
        <v>Prison</v>
      </c>
    </row>
    <row r="11007" spans="1:18" hidden="1">
      <c r="A11007">
        <v>4096</v>
      </c>
      <c r="B11007">
        <v>83</v>
      </c>
      <c r="C11007" t="s">
        <v>39</v>
      </c>
      <c r="D11007">
        <v>8</v>
      </c>
      <c r="E11007">
        <v>132123.72963038101</v>
      </c>
      <c r="F11007">
        <v>70560.805379978585</v>
      </c>
      <c r="G11007">
        <v>327435.70178051799</v>
      </c>
      <c r="H11007">
        <v>544761.00873862498</v>
      </c>
      <c r="I11007">
        <v>643370.82454068901</v>
      </c>
      <c r="J11007">
        <v>980462.96833384095</v>
      </c>
      <c r="K11007">
        <v>1508256.0139871601</v>
      </c>
      <c r="L11007">
        <v>1976364.6486696401</v>
      </c>
      <c r="M11007">
        <v>2207502.1835290999</v>
      </c>
      <c r="N11007">
        <v>2713491.87882502</v>
      </c>
      <c r="O11007">
        <v>3255994.1056436501</v>
      </c>
      <c r="Q11007" t="str">
        <f>VLOOKUP(A11007,Lookup_Tables!$D$2:$E$7,2,FALSE)</f>
        <v>PF</v>
      </c>
      <c r="R11007" t="str">
        <f>IFERROR(VLOOKUP(D11007,Lookup_Tables!$A$2:$B$21,2,FALSE),"All")</f>
        <v>Prison</v>
      </c>
    </row>
    <row r="11008" spans="1:18" hidden="1">
      <c r="A11008">
        <v>4096</v>
      </c>
      <c r="B11008">
        <v>83</v>
      </c>
      <c r="C11008" t="s">
        <v>38</v>
      </c>
      <c r="D11008">
        <v>9</v>
      </c>
      <c r="E11008">
        <v>16216957.137280401</v>
      </c>
      <c r="F11008">
        <v>9614091.6107709669</v>
      </c>
      <c r="G11008">
        <v>51494726.152825698</v>
      </c>
      <c r="H11008">
        <v>71424716.370832995</v>
      </c>
      <c r="I11008">
        <v>75227593.017126903</v>
      </c>
      <c r="J11008">
        <v>86152389.357432097</v>
      </c>
      <c r="K11008">
        <v>101232711.533355</v>
      </c>
      <c r="L11008">
        <v>116412654.72907899</v>
      </c>
      <c r="M11008">
        <v>119582944.239315</v>
      </c>
      <c r="N11008">
        <v>143732130.91820201</v>
      </c>
      <c r="O11008">
        <v>166984495.281896</v>
      </c>
      <c r="Q11008" t="str">
        <f>VLOOKUP(A11008,Lookup_Tables!$D$2:$E$7,2,FALSE)</f>
        <v>PF</v>
      </c>
      <c r="R11008" t="str">
        <f>IFERROR(VLOOKUP(D11008,Lookup_Tables!$A$2:$B$21,2,FALSE),"All")</f>
        <v>Pub Admin Bldg</v>
      </c>
    </row>
    <row r="11009" spans="1:18" hidden="1">
      <c r="A11009">
        <v>4096</v>
      </c>
      <c r="B11009">
        <v>83</v>
      </c>
      <c r="C11009" t="s">
        <v>39</v>
      </c>
      <c r="D11009">
        <v>9</v>
      </c>
      <c r="E11009">
        <v>12841391.965067299</v>
      </c>
      <c r="F11009">
        <v>7620310.6229109205</v>
      </c>
      <c r="G11009">
        <v>43301701.417857602</v>
      </c>
      <c r="H11009">
        <v>56916604.1819539</v>
      </c>
      <c r="I11009">
        <v>58948631.477255598</v>
      </c>
      <c r="J11009">
        <v>65075657.022728898</v>
      </c>
      <c r="K11009">
        <v>72765540.116289899</v>
      </c>
      <c r="L11009">
        <v>80304381.536628202</v>
      </c>
      <c r="M11009">
        <v>82420067.031826898</v>
      </c>
      <c r="N11009">
        <v>92377694.025070593</v>
      </c>
      <c r="O11009">
        <v>105447002.514489</v>
      </c>
      <c r="Q11009" t="str">
        <f>VLOOKUP(A11009,Lookup_Tables!$D$2:$E$7,2,FALSE)</f>
        <v>PF</v>
      </c>
      <c r="R11009" t="str">
        <f>IFERROR(VLOOKUP(D11009,Lookup_Tables!$A$2:$B$21,2,FALSE),"All")</f>
        <v>Pub Admin Bldg</v>
      </c>
    </row>
    <row r="11010" spans="1:18" hidden="1">
      <c r="A11010">
        <v>4096</v>
      </c>
      <c r="B11010">
        <v>83</v>
      </c>
      <c r="C11010" t="s">
        <v>38</v>
      </c>
      <c r="D11010">
        <v>10</v>
      </c>
      <c r="E11010">
        <v>81215164.415900007</v>
      </c>
      <c r="F11010">
        <v>45695900.274687611</v>
      </c>
      <c r="G11010">
        <v>209193040.617888</v>
      </c>
      <c r="H11010">
        <v>378669068.25125998</v>
      </c>
      <c r="I11010">
        <v>426137483.75357699</v>
      </c>
      <c r="J11010">
        <v>558609130.42767406</v>
      </c>
      <c r="K11010">
        <v>695475555.78638697</v>
      </c>
      <c r="L11010">
        <v>910952510.53255606</v>
      </c>
      <c r="M11010">
        <v>981588932.12281597</v>
      </c>
      <c r="N11010">
        <v>1285818262.63972</v>
      </c>
      <c r="O11010">
        <v>1537970570.0178199</v>
      </c>
      <c r="Q11010" t="str">
        <f>VLOOKUP(A11010,Lookup_Tables!$D$2:$E$7,2,FALSE)</f>
        <v>PF</v>
      </c>
      <c r="R11010" t="str">
        <f>IFERROR(VLOOKUP(D11010,Lookup_Tables!$A$2:$B$21,2,FALSE),"All")</f>
        <v>Pub School</v>
      </c>
    </row>
    <row r="11011" spans="1:18" hidden="1">
      <c r="A11011">
        <v>4096</v>
      </c>
      <c r="B11011">
        <v>83</v>
      </c>
      <c r="C11011" t="s">
        <v>39</v>
      </c>
      <c r="D11011">
        <v>10</v>
      </c>
      <c r="E11011">
        <v>64507381.947854601</v>
      </c>
      <c r="F11011">
        <v>35010579.59278214</v>
      </c>
      <c r="G11011">
        <v>161954228.26501501</v>
      </c>
      <c r="H11011">
        <v>318026141.08616298</v>
      </c>
      <c r="I11011">
        <v>354298683.78370798</v>
      </c>
      <c r="J11011">
        <v>467762540.45262402</v>
      </c>
      <c r="K11011">
        <v>626117987.32578504</v>
      </c>
      <c r="L11011">
        <v>817108613.85349905</v>
      </c>
      <c r="M11011">
        <v>881358585.75742102</v>
      </c>
      <c r="N11011">
        <v>1175546925.5604899</v>
      </c>
      <c r="O11011">
        <v>1371804003.63884</v>
      </c>
      <c r="Q11011" t="str">
        <f>VLOOKUP(A11011,Lookup_Tables!$D$2:$E$7,2,FALSE)</f>
        <v>PF</v>
      </c>
      <c r="R11011" t="str">
        <f>IFERROR(VLOOKUP(D11011,Lookup_Tables!$A$2:$B$21,2,FALSE),"All")</f>
        <v>Pub School</v>
      </c>
    </row>
    <row r="11012" spans="1:18" hidden="1">
      <c r="A11012">
        <v>4096</v>
      </c>
      <c r="B11012">
        <v>83</v>
      </c>
      <c r="C11012" t="s">
        <v>38</v>
      </c>
      <c r="D11012">
        <v>11</v>
      </c>
      <c r="E11012">
        <v>96145361.971981198</v>
      </c>
      <c r="F11012">
        <v>63434753.761578716</v>
      </c>
      <c r="G11012">
        <v>246871617.91058201</v>
      </c>
      <c r="H11012">
        <v>355258976.31764603</v>
      </c>
      <c r="I11012">
        <v>377083331.02421701</v>
      </c>
      <c r="J11012">
        <v>433785756.28533602</v>
      </c>
      <c r="K11012">
        <v>512060742.52352601</v>
      </c>
      <c r="L11012">
        <v>620286166.63676405</v>
      </c>
      <c r="M11012">
        <v>644616512.85367405</v>
      </c>
      <c r="N11012">
        <v>756482839.67077804</v>
      </c>
      <c r="O11012">
        <v>937976978.58899796</v>
      </c>
      <c r="Q11012" t="str">
        <f>VLOOKUP(A11012,Lookup_Tables!$D$2:$E$7,2,FALSE)</f>
        <v>PF</v>
      </c>
      <c r="R11012" t="str">
        <f>IFERROR(VLOOKUP(D11012,Lookup_Tables!$A$2:$B$21,2,FALSE),"All")</f>
        <v>Pub Univ</v>
      </c>
    </row>
    <row r="11013" spans="1:18" hidden="1">
      <c r="A11013">
        <v>4096</v>
      </c>
      <c r="B11013">
        <v>83</v>
      </c>
      <c r="C11013" t="s">
        <v>39</v>
      </c>
      <c r="D11013">
        <v>11</v>
      </c>
      <c r="E11013">
        <v>68427593.775162801</v>
      </c>
      <c r="F11013">
        <v>44425218.237774275</v>
      </c>
      <c r="G11013">
        <v>186192063.72083199</v>
      </c>
      <c r="H11013">
        <v>247775771.71647099</v>
      </c>
      <c r="I11013">
        <v>261822835.06577</v>
      </c>
      <c r="J11013">
        <v>307242078.43919098</v>
      </c>
      <c r="K11013">
        <v>368659648.901272</v>
      </c>
      <c r="L11013">
        <v>449112809.59815699</v>
      </c>
      <c r="M11013">
        <v>484358098.78244001</v>
      </c>
      <c r="N11013">
        <v>623440377.59944499</v>
      </c>
      <c r="O11013">
        <v>731053734.98132896</v>
      </c>
      <c r="Q11013" t="str">
        <f>VLOOKUP(A11013,Lookup_Tables!$D$2:$E$7,2,FALSE)</f>
        <v>PF</v>
      </c>
      <c r="R11013" t="str">
        <f>IFERROR(VLOOKUP(D11013,Lookup_Tables!$A$2:$B$21,2,FALSE),"All")</f>
        <v>Pub Univ</v>
      </c>
    </row>
    <row r="11014" spans="1:18" hidden="1">
      <c r="A11014">
        <v>4096</v>
      </c>
      <c r="B11014">
        <v>83</v>
      </c>
      <c r="C11014" t="s">
        <v>38</v>
      </c>
      <c r="D11014">
        <v>12</v>
      </c>
      <c r="E11014">
        <v>23303879.945716798</v>
      </c>
      <c r="F11014">
        <v>13248804.146300059</v>
      </c>
      <c r="G11014">
        <v>75413199.790415406</v>
      </c>
      <c r="H11014">
        <v>107876357.846726</v>
      </c>
      <c r="I11014">
        <v>115934850.749753</v>
      </c>
      <c r="J11014">
        <v>134845707.27328399</v>
      </c>
      <c r="K11014">
        <v>159406669.24721199</v>
      </c>
      <c r="L11014">
        <v>191418757.50979301</v>
      </c>
      <c r="M11014">
        <v>200850062.68876401</v>
      </c>
      <c r="N11014">
        <v>247774174.976937</v>
      </c>
      <c r="O11014">
        <v>278926633.045421</v>
      </c>
      <c r="Q11014" t="str">
        <f>VLOOKUP(A11014,Lookup_Tables!$D$2:$E$7,2,FALSE)</f>
        <v>PF</v>
      </c>
      <c r="R11014" t="str">
        <f>IFERROR(VLOOKUP(D11014,Lookup_Tables!$A$2:$B$21,2,FALSE),"All")</f>
        <v>Rail</v>
      </c>
    </row>
    <row r="11015" spans="1:18" hidden="1">
      <c r="A11015">
        <v>4096</v>
      </c>
      <c r="B11015">
        <v>83</v>
      </c>
      <c r="C11015" t="s">
        <v>39</v>
      </c>
      <c r="D11015">
        <v>12</v>
      </c>
      <c r="E11015">
        <v>19606549.1871261</v>
      </c>
      <c r="F11015">
        <v>11508850.93819098</v>
      </c>
      <c r="G11015">
        <v>64501547.067300104</v>
      </c>
      <c r="H11015">
        <v>85491871.471525803</v>
      </c>
      <c r="I11015">
        <v>89093259.043492705</v>
      </c>
      <c r="J11015">
        <v>100759527.99398699</v>
      </c>
      <c r="K11015">
        <v>118294723.25604001</v>
      </c>
      <c r="L11015">
        <v>147651477.75413799</v>
      </c>
      <c r="M11015">
        <v>153783506.54719201</v>
      </c>
      <c r="N11015">
        <v>192458602.84299299</v>
      </c>
      <c r="O11015">
        <v>223003516.60007799</v>
      </c>
      <c r="Q11015" t="str">
        <f>VLOOKUP(A11015,Lookup_Tables!$D$2:$E$7,2,FALSE)</f>
        <v>PF</v>
      </c>
      <c r="R11015" t="str">
        <f>IFERROR(VLOOKUP(D11015,Lookup_Tables!$A$2:$B$21,2,FALSE),"All")</f>
        <v>Rail</v>
      </c>
    </row>
    <row r="11016" spans="1:18" hidden="1">
      <c r="A11016">
        <v>4096</v>
      </c>
      <c r="B11016">
        <v>83</v>
      </c>
      <c r="C11016" t="s">
        <v>38</v>
      </c>
      <c r="D11016">
        <v>13</v>
      </c>
      <c r="E11016">
        <v>262288871.63699099</v>
      </c>
      <c r="F11016">
        <v>156221949.05965877</v>
      </c>
      <c r="G11016">
        <v>741570966.50777304</v>
      </c>
      <c r="H11016">
        <v>1160759938.5422001</v>
      </c>
      <c r="I11016">
        <v>1224890906.6289501</v>
      </c>
      <c r="J11016">
        <v>1467262595.5869701</v>
      </c>
      <c r="K11016">
        <v>1857372900.9033201</v>
      </c>
      <c r="L11016">
        <v>2276306119.6025901</v>
      </c>
      <c r="M11016">
        <v>2389184823.9896402</v>
      </c>
      <c r="N11016">
        <v>2972177603.3405099</v>
      </c>
      <c r="O11016">
        <v>3516042623.9930801</v>
      </c>
      <c r="Q11016" t="str">
        <f>VLOOKUP(A11016,Lookup_Tables!$D$2:$E$7,2,FALSE)</f>
        <v>PF</v>
      </c>
      <c r="R11016" t="str">
        <f>IFERROR(VLOOKUP(D11016,Lookup_Tables!$A$2:$B$21,2,FALSE),"All")</f>
        <v>Residual Inst</v>
      </c>
    </row>
    <row r="11017" spans="1:18" hidden="1">
      <c r="A11017">
        <v>4096</v>
      </c>
      <c r="B11017">
        <v>83</v>
      </c>
      <c r="C11017" t="s">
        <v>39</v>
      </c>
      <c r="D11017">
        <v>13</v>
      </c>
      <c r="E11017">
        <v>207365226.88827899</v>
      </c>
      <c r="F11017">
        <v>122126492.05357382</v>
      </c>
      <c r="G11017">
        <v>596810470.792382</v>
      </c>
      <c r="H11017">
        <v>899186530.116768</v>
      </c>
      <c r="I11017">
        <v>970884484.91804802</v>
      </c>
      <c r="J11017">
        <v>1176469908.46469</v>
      </c>
      <c r="K11017">
        <v>1504003131.0349</v>
      </c>
      <c r="L11017">
        <v>1844404600.30355</v>
      </c>
      <c r="M11017">
        <v>1974889799.77986</v>
      </c>
      <c r="N11017">
        <v>2401243668.20082</v>
      </c>
      <c r="O11017">
        <v>3010260885.2508602</v>
      </c>
      <c r="Q11017" t="str">
        <f>VLOOKUP(A11017,Lookup_Tables!$D$2:$E$7,2,FALSE)</f>
        <v>PF</v>
      </c>
      <c r="R11017" t="str">
        <f>IFERROR(VLOOKUP(D11017,Lookup_Tables!$A$2:$B$21,2,FALSE),"All")</f>
        <v>Residual Inst</v>
      </c>
    </row>
    <row r="11018" spans="1:18" hidden="1">
      <c r="A11018">
        <v>4096</v>
      </c>
      <c r="B11018">
        <v>83</v>
      </c>
      <c r="C11018" t="s">
        <v>38</v>
      </c>
      <c r="D11018">
        <v>14</v>
      </c>
      <c r="E11018">
        <v>221913268.36341399</v>
      </c>
      <c r="F11018">
        <v>121947996.80262442</v>
      </c>
      <c r="G11018">
        <v>587123062.84253097</v>
      </c>
      <c r="H11018">
        <v>1069887364.81862</v>
      </c>
      <c r="I11018">
        <v>1175981418.9344399</v>
      </c>
      <c r="J11018">
        <v>1540305084.0367801</v>
      </c>
      <c r="K11018">
        <v>2012591335.48844</v>
      </c>
      <c r="L11018">
        <v>2683620393.7473402</v>
      </c>
      <c r="M11018">
        <v>2962846528.5637498</v>
      </c>
      <c r="N11018">
        <v>3450327323.9052701</v>
      </c>
      <c r="O11018">
        <v>4399905166.7111101</v>
      </c>
      <c r="Q11018" t="str">
        <f>VLOOKUP(A11018,Lookup_Tables!$D$2:$E$7,2,FALSE)</f>
        <v>PF</v>
      </c>
      <c r="R11018" t="str">
        <f>IFERROR(VLOOKUP(D11018,Lookup_Tables!$A$2:$B$21,2,FALSE),"All")</f>
        <v>Road</v>
      </c>
    </row>
    <row r="11019" spans="1:18" hidden="1">
      <c r="A11019">
        <v>4096</v>
      </c>
      <c r="B11019">
        <v>83</v>
      </c>
      <c r="C11019" t="s">
        <v>39</v>
      </c>
      <c r="D11019">
        <v>14</v>
      </c>
      <c r="E11019">
        <v>180697494.94974199</v>
      </c>
      <c r="F11019">
        <v>96709004.658477277</v>
      </c>
      <c r="G11019">
        <v>456103146.55809599</v>
      </c>
      <c r="H11019">
        <v>883077482.43206096</v>
      </c>
      <c r="I11019">
        <v>1008217317.24805</v>
      </c>
      <c r="J11019">
        <v>1300970671.35918</v>
      </c>
      <c r="K11019">
        <v>1835916977.3315599</v>
      </c>
      <c r="L11019">
        <v>2441362504.20682</v>
      </c>
      <c r="M11019">
        <v>2637233784.3340902</v>
      </c>
      <c r="N11019">
        <v>3313330005.61094</v>
      </c>
      <c r="O11019">
        <v>4073769456.6551199</v>
      </c>
      <c r="Q11019" t="str">
        <f>VLOOKUP(A11019,Lookup_Tables!$D$2:$E$7,2,FALSE)</f>
        <v>PF</v>
      </c>
      <c r="R11019" t="str">
        <f>IFERROR(VLOOKUP(D11019,Lookup_Tables!$A$2:$B$21,2,FALSE),"All")</f>
        <v>Road</v>
      </c>
    </row>
    <row r="11020" spans="1:18">
      <c r="A11020">
        <v>4096</v>
      </c>
      <c r="B11020">
        <v>83</v>
      </c>
      <c r="C11020" t="s">
        <v>38</v>
      </c>
      <c r="D11020">
        <v>15</v>
      </c>
      <c r="E11020">
        <v>59605655684.189499</v>
      </c>
      <c r="F11020">
        <v>34390436164.039551</v>
      </c>
      <c r="G11020">
        <v>182518932106.59299</v>
      </c>
      <c r="H11020">
        <v>278110201531.24298</v>
      </c>
      <c r="I11020">
        <v>295812059194.77899</v>
      </c>
      <c r="J11020">
        <v>348589385300.53003</v>
      </c>
      <c r="K11020">
        <v>424890545830.89203</v>
      </c>
      <c r="L11020">
        <v>498518647160.68799</v>
      </c>
      <c r="M11020">
        <v>522246925461.00201</v>
      </c>
      <c r="N11020">
        <v>601423159735.33704</v>
      </c>
      <c r="O11020">
        <v>711072613310.76404</v>
      </c>
      <c r="Q11020" t="str">
        <f>VLOOKUP(A11020,Lookup_Tables!$D$2:$E$7,2,FALSE)</f>
        <v>PF</v>
      </c>
      <c r="R11020" t="str">
        <f>IFERROR(VLOOKUP(D11020,Lookup_Tables!$A$2:$B$21,2,FALSE),"All")</f>
        <v>All</v>
      </c>
    </row>
    <row r="11021" spans="1:18" hidden="1">
      <c r="A11021">
        <v>4096</v>
      </c>
      <c r="B11021">
        <v>83</v>
      </c>
      <c r="C11021" t="s">
        <v>39</v>
      </c>
      <c r="D11021">
        <v>15</v>
      </c>
      <c r="E11021">
        <v>48529953707.289398</v>
      </c>
      <c r="F11021">
        <v>27954540596.990715</v>
      </c>
      <c r="G11021">
        <v>151433828989.146</v>
      </c>
      <c r="H11021">
        <v>228393692209.05499</v>
      </c>
      <c r="I11021">
        <v>241013623526.36499</v>
      </c>
      <c r="J11021">
        <v>283352170812.29999</v>
      </c>
      <c r="K11021">
        <v>335334710099.36401</v>
      </c>
      <c r="L11021">
        <v>397133121456.008</v>
      </c>
      <c r="M11021">
        <v>412795155527.32703</v>
      </c>
      <c r="N11021">
        <v>472338326205.19202</v>
      </c>
      <c r="O11021">
        <v>547986800602.12402</v>
      </c>
      <c r="Q11021" t="str">
        <f>VLOOKUP(A11021,Lookup_Tables!$D$2:$E$7,2,FALSE)</f>
        <v>PF</v>
      </c>
      <c r="R11021" t="str">
        <f>IFERROR(VLOOKUP(D11021,Lookup_Tables!$A$2:$B$21,2,FALSE),"All")</f>
        <v>All</v>
      </c>
    </row>
    <row r="11022" spans="1:18" hidden="1">
      <c r="A11022">
        <v>4096</v>
      </c>
      <c r="B11022">
        <v>83</v>
      </c>
      <c r="C11022" t="s">
        <v>38</v>
      </c>
      <c r="D11022">
        <v>16</v>
      </c>
      <c r="E11022">
        <v>1929351892.72399</v>
      </c>
      <c r="F11022">
        <v>1160599197.9211826</v>
      </c>
      <c r="G11022">
        <v>5582033290.5457497</v>
      </c>
      <c r="H11022">
        <v>8431085680.1020002</v>
      </c>
      <c r="I11022">
        <v>8996630177.6746807</v>
      </c>
      <c r="J11022">
        <v>10404173435.253901</v>
      </c>
      <c r="K11022">
        <v>12633528947.997999</v>
      </c>
      <c r="L11022">
        <v>15177515509.0317</v>
      </c>
      <c r="M11022">
        <v>15847997191.412399</v>
      </c>
      <c r="N11022">
        <v>19379067816.600101</v>
      </c>
      <c r="O11022">
        <v>24206435551.216202</v>
      </c>
      <c r="Q11022" t="str">
        <f>VLOOKUP(A11022,Lookup_Tables!$D$2:$E$7,2,FALSE)</f>
        <v>PF</v>
      </c>
      <c r="R11022" t="str">
        <f>IFERROR(VLOOKUP(D11022,Lookup_Tables!$A$2:$B$21,2,FALSE),"All")</f>
        <v>Government_Loss</v>
      </c>
    </row>
    <row r="11023" spans="1:18" hidden="1">
      <c r="A11023">
        <v>4096</v>
      </c>
      <c r="B11023">
        <v>83</v>
      </c>
      <c r="C11023" t="s">
        <v>39</v>
      </c>
      <c r="D11023">
        <v>16</v>
      </c>
      <c r="E11023">
        <v>1518771062.3178201</v>
      </c>
      <c r="F11023">
        <v>913937961.35396528</v>
      </c>
      <c r="G11023">
        <v>4437601521.4890203</v>
      </c>
      <c r="H11023">
        <v>6514806357.3348999</v>
      </c>
      <c r="I11023">
        <v>6927263889.5865898</v>
      </c>
      <c r="J11023">
        <v>8161903907.4056797</v>
      </c>
      <c r="K11023">
        <v>10115881514.0532</v>
      </c>
      <c r="L11023">
        <v>11894464123.373699</v>
      </c>
      <c r="M11023">
        <v>12813275342.3123</v>
      </c>
      <c r="N11023">
        <v>15431296986.166901</v>
      </c>
      <c r="O11023">
        <v>17630691700.830101</v>
      </c>
      <c r="Q11023" t="str">
        <f>VLOOKUP(A11023,Lookup_Tables!$D$2:$E$7,2,FALSE)</f>
        <v>PF</v>
      </c>
      <c r="R11023" t="str">
        <f>IFERROR(VLOOKUP(D11023,Lookup_Tables!$A$2:$B$21,2,FALSE),"All")</f>
        <v>Government_Loss</v>
      </c>
    </row>
    <row r="11024" spans="1:18" hidden="1">
      <c r="A11024">
        <v>4096</v>
      </c>
      <c r="B11024">
        <v>83</v>
      </c>
      <c r="C11024" t="s">
        <v>38</v>
      </c>
      <c r="D11024">
        <v>17</v>
      </c>
      <c r="E11024">
        <v>3972426497.2066398</v>
      </c>
      <c r="F11024">
        <v>2307011902.9109697</v>
      </c>
      <c r="G11024">
        <v>12110966389.8391</v>
      </c>
      <c r="H11024">
        <v>18291089982.4352</v>
      </c>
      <c r="I11024">
        <v>19431601547.980801</v>
      </c>
      <c r="J11024">
        <v>22813264752.563702</v>
      </c>
      <c r="K11024">
        <v>28050588840.777699</v>
      </c>
      <c r="L11024">
        <v>33157102960.123501</v>
      </c>
      <c r="M11024">
        <v>34358454676.597301</v>
      </c>
      <c r="N11024">
        <v>40136456860.307503</v>
      </c>
      <c r="O11024">
        <v>47331933281.232803</v>
      </c>
      <c r="Q11024" t="str">
        <f>VLOOKUP(A11024,Lookup_Tables!$D$2:$E$7,2,FALSE)</f>
        <v>PF</v>
      </c>
      <c r="R11024" t="str">
        <f>IFERROR(VLOOKUP(D11024,Lookup_Tables!$A$2:$B$21,2,FALSE),"All")</f>
        <v>Emergency_Loss</v>
      </c>
    </row>
    <row r="11025" spans="1:18" hidden="1">
      <c r="A11025">
        <v>4096</v>
      </c>
      <c r="B11025">
        <v>83</v>
      </c>
      <c r="C11025" t="s">
        <v>39</v>
      </c>
      <c r="D11025">
        <v>17</v>
      </c>
      <c r="E11025">
        <v>3221103702.3195</v>
      </c>
      <c r="F11025">
        <v>1867480279.3226295</v>
      </c>
      <c r="G11025">
        <v>9924980909.3217392</v>
      </c>
      <c r="H11025">
        <v>14895502639.053801</v>
      </c>
      <c r="I11025">
        <v>15724465588.5135</v>
      </c>
      <c r="J11025">
        <v>18635624076.4165</v>
      </c>
      <c r="K11025">
        <v>22129567013.778702</v>
      </c>
      <c r="L11025">
        <v>26639459251.5658</v>
      </c>
      <c r="M11025">
        <v>27712931449.241001</v>
      </c>
      <c r="N11025">
        <v>31748186292.708401</v>
      </c>
      <c r="O11025">
        <v>38344094817.756104</v>
      </c>
      <c r="Q11025" t="str">
        <f>VLOOKUP(A11025,Lookup_Tables!$D$2:$E$7,2,FALSE)</f>
        <v>PF</v>
      </c>
      <c r="R11025" t="str">
        <f>IFERROR(VLOOKUP(D11025,Lookup_Tables!$A$2:$B$21,2,FALSE),"All")</f>
        <v>Emergency_Loss</v>
      </c>
    </row>
    <row r="11026" spans="1:18" hidden="1">
      <c r="A11026">
        <v>4096</v>
      </c>
      <c r="B11026">
        <v>83</v>
      </c>
      <c r="C11026" t="s">
        <v>38</v>
      </c>
      <c r="D11026">
        <v>18</v>
      </c>
      <c r="E11026">
        <v>5901778389.9306698</v>
      </c>
      <c r="F11026">
        <v>3486625878.4284763</v>
      </c>
      <c r="G11026">
        <v>17520736967.703899</v>
      </c>
      <c r="H11026">
        <v>26601710998.959301</v>
      </c>
      <c r="I11026">
        <v>28372328634.422798</v>
      </c>
      <c r="J11026">
        <v>32732391326.090099</v>
      </c>
      <c r="K11026">
        <v>40703899711.796898</v>
      </c>
      <c r="L11026">
        <v>48278023881.034401</v>
      </c>
      <c r="M11026">
        <v>49449965579.226097</v>
      </c>
      <c r="N11026">
        <v>60302898812.748703</v>
      </c>
      <c r="O11026">
        <v>69941578551.198196</v>
      </c>
      <c r="Q11026" t="str">
        <f>VLOOKUP(A11026,Lookup_Tables!$D$2:$E$7,2,FALSE)</f>
        <v>PF</v>
      </c>
      <c r="R11026" t="str">
        <f>IFERROR(VLOOKUP(D11026,Lookup_Tables!$A$2:$B$21,2,FALSE),"All")</f>
        <v>Govt_Plus_Emergency</v>
      </c>
    </row>
    <row r="11027" spans="1:18" hidden="1">
      <c r="A11027">
        <v>4096</v>
      </c>
      <c r="B11027">
        <v>83</v>
      </c>
      <c r="C11027" t="s">
        <v>39</v>
      </c>
      <c r="D11027">
        <v>18</v>
      </c>
      <c r="E11027">
        <v>4728233085.97085</v>
      </c>
      <c r="F11027">
        <v>2780598440.8732071</v>
      </c>
      <c r="G11027">
        <v>14320638427.987101</v>
      </c>
      <c r="H11027">
        <v>21233661321.6329</v>
      </c>
      <c r="I11027">
        <v>22630211915.5518</v>
      </c>
      <c r="J11027">
        <v>26559098348.261799</v>
      </c>
      <c r="K11027">
        <v>31867620258.006599</v>
      </c>
      <c r="L11027">
        <v>37850995512.5662</v>
      </c>
      <c r="M11027">
        <v>39823113438.314903</v>
      </c>
      <c r="N11027">
        <v>47183570983.668602</v>
      </c>
      <c r="O11027">
        <v>55492564909.8265</v>
      </c>
      <c r="Q11027" t="str">
        <f>VLOOKUP(A11027,Lookup_Tables!$D$2:$E$7,2,FALSE)</f>
        <v>PF</v>
      </c>
      <c r="R11027" t="str">
        <f>IFERROR(VLOOKUP(D11027,Lookup_Tables!$A$2:$B$21,2,FALSE),"All")</f>
        <v>Govt_Plus_Emergency</v>
      </c>
    </row>
    <row r="11028" spans="1:18" hidden="1">
      <c r="A11028">
        <v>4353</v>
      </c>
      <c r="B11028">
        <v>1</v>
      </c>
      <c r="C11028" t="s">
        <v>38</v>
      </c>
      <c r="D11028">
        <v>0</v>
      </c>
      <c r="E11028">
        <v>176232976.49119699</v>
      </c>
      <c r="F11028">
        <v>73315054.000855386</v>
      </c>
      <c r="G11028">
        <v>480996524.33382499</v>
      </c>
      <c r="H11028">
        <v>1075544776.48682</v>
      </c>
      <c r="I11028">
        <v>1224734678.2931399</v>
      </c>
      <c r="J11028">
        <v>1675646203.27759</v>
      </c>
      <c r="K11028">
        <v>2404081277.4948502</v>
      </c>
      <c r="L11028">
        <v>3437600476.3397198</v>
      </c>
      <c r="M11028">
        <v>3792707531.11234</v>
      </c>
      <c r="N11028">
        <v>4738871751.6547003</v>
      </c>
      <c r="O11028">
        <v>6019281596.6551905</v>
      </c>
      <c r="Q11028" t="str">
        <f>VLOOKUP(A11028,Lookup_Tables!$D$2:$E$7,2,FALSE)</f>
        <v>HUSSPF</v>
      </c>
      <c r="R11028" t="str">
        <f>IFERROR(VLOOKUP(D11028,Lookup_Tables!$A$2:$B$21,2,FALSE),"All")</f>
        <v>Private Assets</v>
      </c>
    </row>
    <row r="11029" spans="1:18" hidden="1">
      <c r="A11029">
        <v>4353</v>
      </c>
      <c r="B11029">
        <v>1</v>
      </c>
      <c r="C11029" t="s">
        <v>39</v>
      </c>
      <c r="D11029">
        <v>0</v>
      </c>
      <c r="E11029">
        <v>162488387.17050099</v>
      </c>
      <c r="F11029">
        <v>66524662.630458415</v>
      </c>
      <c r="G11029">
        <v>439112089.15086299</v>
      </c>
      <c r="H11029">
        <v>990077234.64871705</v>
      </c>
      <c r="I11029">
        <v>1122152739.0936999</v>
      </c>
      <c r="J11029">
        <v>1551951241.24227</v>
      </c>
      <c r="K11029">
        <v>2270176862.78935</v>
      </c>
      <c r="L11029">
        <v>3278951440.1477499</v>
      </c>
      <c r="M11029">
        <v>3668877761.4932098</v>
      </c>
      <c r="N11029">
        <v>4693862272.4640799</v>
      </c>
      <c r="O11029">
        <v>5873482250.3673296</v>
      </c>
      <c r="Q11029" t="str">
        <f>VLOOKUP(A11029,Lookup_Tables!$D$2:$E$7,2,FALSE)</f>
        <v>HUSSPF</v>
      </c>
      <c r="R11029" t="str">
        <f>IFERROR(VLOOKUP(D11029,Lookup_Tables!$A$2:$B$21,2,FALSE),"All")</f>
        <v>Private Assets</v>
      </c>
    </row>
    <row r="11030" spans="1:18" hidden="1">
      <c r="A11030">
        <v>4353</v>
      </c>
      <c r="B11030">
        <v>1</v>
      </c>
      <c r="C11030" t="s">
        <v>38</v>
      </c>
      <c r="D11030">
        <v>2</v>
      </c>
      <c r="E11030">
        <v>14961761.8324873</v>
      </c>
      <c r="F11030">
        <v>5470895.6525529549</v>
      </c>
      <c r="G11030">
        <v>35721350.981643297</v>
      </c>
      <c r="H11030">
        <v>108823889.624927</v>
      </c>
      <c r="I11030">
        <v>126967048.422364</v>
      </c>
      <c r="J11030">
        <v>173826250.36841801</v>
      </c>
      <c r="K11030">
        <v>248663904.22822699</v>
      </c>
      <c r="L11030">
        <v>315926507.416439</v>
      </c>
      <c r="M11030">
        <v>338702769.96131098</v>
      </c>
      <c r="N11030">
        <v>442617696.93966198</v>
      </c>
      <c r="O11030">
        <v>511666835.94453698</v>
      </c>
      <c r="Q11030" t="str">
        <f>VLOOKUP(A11030,Lookup_Tables!$D$2:$E$7,2,FALSE)</f>
        <v>HUSSPF</v>
      </c>
      <c r="R11030" t="str">
        <f>IFERROR(VLOOKUP(D11030,Lookup_Tables!$A$2:$B$21,2,FALSE),"All")</f>
        <v>Bridge</v>
      </c>
    </row>
    <row r="11031" spans="1:18" hidden="1">
      <c r="A11031">
        <v>4353</v>
      </c>
      <c r="B11031">
        <v>1</v>
      </c>
      <c r="C11031" t="s">
        <v>39</v>
      </c>
      <c r="D11031">
        <v>2</v>
      </c>
      <c r="E11031">
        <v>14061069.4638757</v>
      </c>
      <c r="F11031">
        <v>5105794.5654361378</v>
      </c>
      <c r="G11031">
        <v>33435016.9250587</v>
      </c>
      <c r="H11031">
        <v>103126537.67822801</v>
      </c>
      <c r="I11031">
        <v>118896452.15941501</v>
      </c>
      <c r="J11031">
        <v>166462508.21440101</v>
      </c>
      <c r="K11031">
        <v>240158838.33418101</v>
      </c>
      <c r="L11031">
        <v>299141678.58746201</v>
      </c>
      <c r="M11031">
        <v>319130550.583215</v>
      </c>
      <c r="N11031">
        <v>399693710.74675798</v>
      </c>
      <c r="O11031">
        <v>473861891.20647001</v>
      </c>
      <c r="Q11031" t="str">
        <f>VLOOKUP(A11031,Lookup_Tables!$D$2:$E$7,2,FALSE)</f>
        <v>HUSSPF</v>
      </c>
      <c r="R11031" t="str">
        <f>IFERROR(VLOOKUP(D11031,Lookup_Tables!$A$2:$B$21,2,FALSE),"All")</f>
        <v>Bridge</v>
      </c>
    </row>
    <row r="11032" spans="1:18" hidden="1">
      <c r="A11032">
        <v>4353</v>
      </c>
      <c r="B11032">
        <v>1</v>
      </c>
      <c r="C11032" t="s">
        <v>38</v>
      </c>
      <c r="D11032">
        <v>3</v>
      </c>
      <c r="E11032">
        <v>536768.49108103197</v>
      </c>
      <c r="F11032">
        <v>192973.70116966876</v>
      </c>
      <c r="G11032">
        <v>1172992.91209341</v>
      </c>
      <c r="H11032">
        <v>2990762.69565146</v>
      </c>
      <c r="I11032">
        <v>3730152.30292483</v>
      </c>
      <c r="J11032">
        <v>6274296.4012625702</v>
      </c>
      <c r="K11032">
        <v>9794191.3052550107</v>
      </c>
      <c r="L11032">
        <v>13512494.615284899</v>
      </c>
      <c r="M11032">
        <v>15838834.5047304</v>
      </c>
      <c r="N11032">
        <v>21067256.985143699</v>
      </c>
      <c r="O11032">
        <v>25770094.4915931</v>
      </c>
      <c r="Q11032" t="str">
        <f>VLOOKUP(A11032,Lookup_Tables!$D$2:$E$7,2,FALSE)</f>
        <v>HUSSPF</v>
      </c>
      <c r="R11032" t="str">
        <f>IFERROR(VLOOKUP(D11032,Lookup_Tables!$A$2:$B$21,2,FALSE),"All")</f>
        <v>Govt Hosp</v>
      </c>
    </row>
    <row r="11033" spans="1:18" hidden="1">
      <c r="A11033">
        <v>4353</v>
      </c>
      <c r="B11033">
        <v>1</v>
      </c>
      <c r="C11033" t="s">
        <v>39</v>
      </c>
      <c r="D11033">
        <v>3</v>
      </c>
      <c r="E11033">
        <v>504556.463100861</v>
      </c>
      <c r="F11033">
        <v>176997.48085280514</v>
      </c>
      <c r="G11033">
        <v>1104484.70827131</v>
      </c>
      <c r="H11033">
        <v>2775490.0938181598</v>
      </c>
      <c r="I11033">
        <v>3444858.6884885202</v>
      </c>
      <c r="J11033">
        <v>6052487.0730325999</v>
      </c>
      <c r="K11033">
        <v>9439431.0468506999</v>
      </c>
      <c r="L11033">
        <v>12999142.0135567</v>
      </c>
      <c r="M11033">
        <v>14876926.1356281</v>
      </c>
      <c r="N11033">
        <v>21034693.746251602</v>
      </c>
      <c r="O11033">
        <v>25345471.515393902</v>
      </c>
      <c r="Q11033" t="str">
        <f>VLOOKUP(A11033,Lookup_Tables!$D$2:$E$7,2,FALSE)</f>
        <v>HUSSPF</v>
      </c>
      <c r="R11033" t="str">
        <f>IFERROR(VLOOKUP(D11033,Lookup_Tables!$A$2:$B$21,2,FALSE),"All")</f>
        <v>Govt Hosp</v>
      </c>
    </row>
    <row r="11034" spans="1:18" hidden="1">
      <c r="A11034">
        <v>4353</v>
      </c>
      <c r="B11034">
        <v>1</v>
      </c>
      <c r="C11034" t="s">
        <v>38</v>
      </c>
      <c r="D11034">
        <v>4</v>
      </c>
      <c r="E11034">
        <v>1348743.74434739</v>
      </c>
      <c r="F11034">
        <v>528085.18563756498</v>
      </c>
      <c r="G11034">
        <v>3723740.4648224898</v>
      </c>
      <c r="H11034">
        <v>8714720.4786461201</v>
      </c>
      <c r="I11034">
        <v>9952438.9562652502</v>
      </c>
      <c r="J11034">
        <v>14184872.585083</v>
      </c>
      <c r="K11034">
        <v>19752912.3360424</v>
      </c>
      <c r="L11034">
        <v>26673576.282464001</v>
      </c>
      <c r="M11034">
        <v>28201687.827998601</v>
      </c>
      <c r="N11034">
        <v>37933833.009292103</v>
      </c>
      <c r="O11034">
        <v>44812739.859564498</v>
      </c>
      <c r="Q11034" t="str">
        <f>VLOOKUP(A11034,Lookup_Tables!$D$2:$E$7,2,FALSE)</f>
        <v>HUSSPF</v>
      </c>
      <c r="R11034" t="str">
        <f>IFERROR(VLOOKUP(D11034,Lookup_Tables!$A$2:$B$21,2,FALSE),"All")</f>
        <v>Govt Med Fac</v>
      </c>
    </row>
    <row r="11035" spans="1:18" hidden="1">
      <c r="A11035">
        <v>4353</v>
      </c>
      <c r="B11035">
        <v>1</v>
      </c>
      <c r="C11035" t="s">
        <v>39</v>
      </c>
      <c r="D11035">
        <v>4</v>
      </c>
      <c r="E11035">
        <v>1247005.60983756</v>
      </c>
      <c r="F11035">
        <v>488220.6528676867</v>
      </c>
      <c r="G11035">
        <v>3267598.00021677</v>
      </c>
      <c r="H11035">
        <v>7941298.9073982304</v>
      </c>
      <c r="I11035">
        <v>9297602.6544314902</v>
      </c>
      <c r="J11035">
        <v>13194946.9528809</v>
      </c>
      <c r="K11035">
        <v>18776064.0353048</v>
      </c>
      <c r="L11035">
        <v>24920278.481430098</v>
      </c>
      <c r="M11035">
        <v>27025249.7437292</v>
      </c>
      <c r="N11035">
        <v>37600266.423318498</v>
      </c>
      <c r="O11035">
        <v>43418219.271931402</v>
      </c>
      <c r="Q11035" t="str">
        <f>VLOOKUP(A11035,Lookup_Tables!$D$2:$E$7,2,FALSE)</f>
        <v>HUSSPF</v>
      </c>
      <c r="R11035" t="str">
        <f>IFERROR(VLOOKUP(D11035,Lookup_Tables!$A$2:$B$21,2,FALSE),"All")</f>
        <v>Govt Med Fac</v>
      </c>
    </row>
    <row r="11036" spans="1:18" hidden="1">
      <c r="A11036">
        <v>4353</v>
      </c>
      <c r="B11036">
        <v>1</v>
      </c>
      <c r="C11036" t="s">
        <v>38</v>
      </c>
      <c r="D11036">
        <v>9</v>
      </c>
      <c r="E11036">
        <v>34646.042112419898</v>
      </c>
      <c r="F11036">
        <v>12941.421953082441</v>
      </c>
      <c r="G11036">
        <v>77164.261347001797</v>
      </c>
      <c r="H11036">
        <v>208483.20732495599</v>
      </c>
      <c r="I11036">
        <v>246188.503371589</v>
      </c>
      <c r="J11036">
        <v>347431.85939784697</v>
      </c>
      <c r="K11036">
        <v>608733.53221771796</v>
      </c>
      <c r="L11036">
        <v>881456.20408809301</v>
      </c>
      <c r="M11036">
        <v>997965.79320205702</v>
      </c>
      <c r="N11036">
        <v>1293048.3777646199</v>
      </c>
      <c r="O11036">
        <v>1713940.7537568901</v>
      </c>
      <c r="Q11036" t="str">
        <f>VLOOKUP(A11036,Lookup_Tables!$D$2:$E$7,2,FALSE)</f>
        <v>HUSSPF</v>
      </c>
      <c r="R11036" t="str">
        <f>IFERROR(VLOOKUP(D11036,Lookup_Tables!$A$2:$B$21,2,FALSE),"All")</f>
        <v>Pub Admin Bldg</v>
      </c>
    </row>
    <row r="11037" spans="1:18" hidden="1">
      <c r="A11037">
        <v>4353</v>
      </c>
      <c r="B11037">
        <v>1</v>
      </c>
      <c r="C11037" t="s">
        <v>39</v>
      </c>
      <c r="D11037">
        <v>9</v>
      </c>
      <c r="E11037">
        <v>32507.543775301401</v>
      </c>
      <c r="F11037">
        <v>11978.971987342957</v>
      </c>
      <c r="G11037">
        <v>69567.9851078559</v>
      </c>
      <c r="H11037">
        <v>192228.02781383801</v>
      </c>
      <c r="I11037">
        <v>226751.41539904001</v>
      </c>
      <c r="J11037">
        <v>326242.21441058599</v>
      </c>
      <c r="K11037">
        <v>600158.70805785595</v>
      </c>
      <c r="L11037">
        <v>829388.65963407804</v>
      </c>
      <c r="M11037">
        <v>978711.67183782498</v>
      </c>
      <c r="N11037">
        <v>1286467.7472047401</v>
      </c>
      <c r="O11037">
        <v>1713124.9709093201</v>
      </c>
      <c r="Q11037" t="str">
        <f>VLOOKUP(A11037,Lookup_Tables!$D$2:$E$7,2,FALSE)</f>
        <v>HUSSPF</v>
      </c>
      <c r="R11037" t="str">
        <f>IFERROR(VLOOKUP(D11037,Lookup_Tables!$A$2:$B$21,2,FALSE),"All")</f>
        <v>Pub Admin Bldg</v>
      </c>
    </row>
    <row r="11038" spans="1:18" hidden="1">
      <c r="A11038">
        <v>4353</v>
      </c>
      <c r="B11038">
        <v>1</v>
      </c>
      <c r="C11038" t="s">
        <v>38</v>
      </c>
      <c r="D11038">
        <v>10</v>
      </c>
      <c r="E11038">
        <v>4135261.37907233</v>
      </c>
      <c r="F11038">
        <v>1648088.9340382097</v>
      </c>
      <c r="G11038">
        <v>11504912.372956499</v>
      </c>
      <c r="H11038">
        <v>27489552.800308298</v>
      </c>
      <c r="I11038">
        <v>31011240.6427585</v>
      </c>
      <c r="J11038">
        <v>41287233.575893402</v>
      </c>
      <c r="K11038">
        <v>58566369.3116749</v>
      </c>
      <c r="L11038">
        <v>78875547.227162093</v>
      </c>
      <c r="M11038">
        <v>83674972.936342701</v>
      </c>
      <c r="N11038">
        <v>103364224.71291301</v>
      </c>
      <c r="O11038">
        <v>144836920.36011899</v>
      </c>
      <c r="Q11038" t="str">
        <f>VLOOKUP(A11038,Lookup_Tables!$D$2:$E$7,2,FALSE)</f>
        <v>HUSSPF</v>
      </c>
      <c r="R11038" t="str">
        <f>IFERROR(VLOOKUP(D11038,Lookup_Tables!$A$2:$B$21,2,FALSE),"All")</f>
        <v>Pub School</v>
      </c>
    </row>
    <row r="11039" spans="1:18" hidden="1">
      <c r="A11039">
        <v>4353</v>
      </c>
      <c r="B11039">
        <v>1</v>
      </c>
      <c r="C11039" t="s">
        <v>39</v>
      </c>
      <c r="D11039">
        <v>10</v>
      </c>
      <c r="E11039">
        <v>3828669.72016141</v>
      </c>
      <c r="F11039">
        <v>1513557.3016241724</v>
      </c>
      <c r="G11039">
        <v>10490614.6433178</v>
      </c>
      <c r="H11039">
        <v>25658965.659031998</v>
      </c>
      <c r="I11039">
        <v>28818219.811123598</v>
      </c>
      <c r="J11039">
        <v>39723336.446698397</v>
      </c>
      <c r="K11039">
        <v>55271798.844884299</v>
      </c>
      <c r="L11039">
        <v>75577519.757807896</v>
      </c>
      <c r="M11039">
        <v>81307795.030257195</v>
      </c>
      <c r="N11039">
        <v>96531164.284162402</v>
      </c>
      <c r="O11039">
        <v>122056215.799932</v>
      </c>
      <c r="Q11039" t="str">
        <f>VLOOKUP(A11039,Lookup_Tables!$D$2:$E$7,2,FALSE)</f>
        <v>HUSSPF</v>
      </c>
      <c r="R11039" t="str">
        <f>IFERROR(VLOOKUP(D11039,Lookup_Tables!$A$2:$B$21,2,FALSE),"All")</f>
        <v>Pub School</v>
      </c>
    </row>
    <row r="11040" spans="1:18" hidden="1">
      <c r="A11040">
        <v>4353</v>
      </c>
      <c r="B11040">
        <v>1</v>
      </c>
      <c r="C11040" t="s">
        <v>38</v>
      </c>
      <c r="D11040">
        <v>11</v>
      </c>
      <c r="E11040">
        <v>2215086.3011757601</v>
      </c>
      <c r="F11040">
        <v>852162.38520639623</v>
      </c>
      <c r="G11040">
        <v>4666387.3904301701</v>
      </c>
      <c r="H11040">
        <v>12981841.8033581</v>
      </c>
      <c r="I11040">
        <v>15168786.690037699</v>
      </c>
      <c r="J11040">
        <v>22010448.9742347</v>
      </c>
      <c r="K11040">
        <v>38769940.674130902</v>
      </c>
      <c r="L11040">
        <v>56277761.6538909</v>
      </c>
      <c r="M11040">
        <v>64324095.443866499</v>
      </c>
      <c r="N11040">
        <v>83632960.010995507</v>
      </c>
      <c r="O11040">
        <v>111631472.944859</v>
      </c>
      <c r="Q11040" t="str">
        <f>VLOOKUP(A11040,Lookup_Tables!$D$2:$E$7,2,FALSE)</f>
        <v>HUSSPF</v>
      </c>
      <c r="R11040" t="str">
        <f>IFERROR(VLOOKUP(D11040,Lookup_Tables!$A$2:$B$21,2,FALSE),"All")</f>
        <v>Pub Univ</v>
      </c>
    </row>
    <row r="11041" spans="1:18" hidden="1">
      <c r="A11041">
        <v>4353</v>
      </c>
      <c r="B11041">
        <v>1</v>
      </c>
      <c r="C11041" t="s">
        <v>39</v>
      </c>
      <c r="D11041">
        <v>11</v>
      </c>
      <c r="E11041">
        <v>2062355.4603241601</v>
      </c>
      <c r="F11041">
        <v>774155.09250804852</v>
      </c>
      <c r="G11041">
        <v>4093449.2286042301</v>
      </c>
      <c r="H11041">
        <v>12092933.9505754</v>
      </c>
      <c r="I11041">
        <v>14361783.6069199</v>
      </c>
      <c r="J11041">
        <v>20700574.470073</v>
      </c>
      <c r="K11041">
        <v>37682011.118492201</v>
      </c>
      <c r="L11041">
        <v>55692820.994151898</v>
      </c>
      <c r="M11041">
        <v>63177945.425121903</v>
      </c>
      <c r="N11041">
        <v>81387428.817476302</v>
      </c>
      <c r="O11041">
        <v>111631472.944859</v>
      </c>
      <c r="Q11041" t="str">
        <f>VLOOKUP(A11041,Lookup_Tables!$D$2:$E$7,2,FALSE)</f>
        <v>HUSSPF</v>
      </c>
      <c r="R11041" t="str">
        <f>IFERROR(VLOOKUP(D11041,Lookup_Tables!$A$2:$B$21,2,FALSE),"All")</f>
        <v>Pub Univ</v>
      </c>
    </row>
    <row r="11042" spans="1:18" hidden="1">
      <c r="A11042">
        <v>4353</v>
      </c>
      <c r="B11042">
        <v>1</v>
      </c>
      <c r="C11042" t="s">
        <v>38</v>
      </c>
      <c r="D11042">
        <v>13</v>
      </c>
      <c r="E11042">
        <v>3833678.6591886999</v>
      </c>
      <c r="F11042">
        <v>1395395.8908948591</v>
      </c>
      <c r="G11042">
        <v>9270507.1714516804</v>
      </c>
      <c r="H11042">
        <v>25853630.434536301</v>
      </c>
      <c r="I11042">
        <v>30050417.815371402</v>
      </c>
      <c r="J11042">
        <v>43179805.097245</v>
      </c>
      <c r="K11042">
        <v>66291449.314350903</v>
      </c>
      <c r="L11042">
        <v>88095172.622006193</v>
      </c>
      <c r="M11042">
        <v>94103505.340111196</v>
      </c>
      <c r="N11042">
        <v>121162010.163075</v>
      </c>
      <c r="O11042">
        <v>148303087.217996</v>
      </c>
      <c r="Q11042" t="str">
        <f>VLOOKUP(A11042,Lookup_Tables!$D$2:$E$7,2,FALSE)</f>
        <v>HUSSPF</v>
      </c>
      <c r="R11042" t="str">
        <f>IFERROR(VLOOKUP(D11042,Lookup_Tables!$A$2:$B$21,2,FALSE),"All")</f>
        <v>Residual Inst</v>
      </c>
    </row>
    <row r="11043" spans="1:18" hidden="1">
      <c r="A11043">
        <v>4353</v>
      </c>
      <c r="B11043">
        <v>1</v>
      </c>
      <c r="C11043" t="s">
        <v>39</v>
      </c>
      <c r="D11043">
        <v>13</v>
      </c>
      <c r="E11043">
        <v>3599551.3699203301</v>
      </c>
      <c r="F11043">
        <v>1286993.3122123489</v>
      </c>
      <c r="G11043">
        <v>8698130.5014451202</v>
      </c>
      <c r="H11043">
        <v>24253176.898968</v>
      </c>
      <c r="I11043">
        <v>28483179.3164974</v>
      </c>
      <c r="J11043">
        <v>41581842.783220001</v>
      </c>
      <c r="K11043">
        <v>62642516.705143601</v>
      </c>
      <c r="L11043">
        <v>83715592.465493903</v>
      </c>
      <c r="M11043">
        <v>90181333.236459598</v>
      </c>
      <c r="N11043">
        <v>116645513.05568101</v>
      </c>
      <c r="O11043">
        <v>139451888.156185</v>
      </c>
      <c r="Q11043" t="str">
        <f>VLOOKUP(A11043,Lookup_Tables!$D$2:$E$7,2,FALSE)</f>
        <v>HUSSPF</v>
      </c>
      <c r="R11043" t="str">
        <f>IFERROR(VLOOKUP(D11043,Lookup_Tables!$A$2:$B$21,2,FALSE),"All")</f>
        <v>Residual Inst</v>
      </c>
    </row>
    <row r="11044" spans="1:18" hidden="1">
      <c r="A11044">
        <v>4353</v>
      </c>
      <c r="B11044">
        <v>1</v>
      </c>
      <c r="C11044" t="s">
        <v>38</v>
      </c>
      <c r="D11044">
        <v>14</v>
      </c>
      <c r="E11044">
        <v>6127022.5657093804</v>
      </c>
      <c r="F11044">
        <v>2224444.2725354717</v>
      </c>
      <c r="G11044">
        <v>12500794.7580579</v>
      </c>
      <c r="H11044">
        <v>37888648.157743901</v>
      </c>
      <c r="I11044">
        <v>45530531.069835201</v>
      </c>
      <c r="J11044">
        <v>67379989.565283105</v>
      </c>
      <c r="K11044">
        <v>106863685.858597</v>
      </c>
      <c r="L11044">
        <v>160935154.89987499</v>
      </c>
      <c r="M11044">
        <v>188835904.936389</v>
      </c>
      <c r="N11044">
        <v>250221065.387595</v>
      </c>
      <c r="O11044">
        <v>295919542.74121797</v>
      </c>
      <c r="Q11044" t="str">
        <f>VLOOKUP(A11044,Lookup_Tables!$D$2:$E$7,2,FALSE)</f>
        <v>HUSSPF</v>
      </c>
      <c r="R11044" t="str">
        <f>IFERROR(VLOOKUP(D11044,Lookup_Tables!$A$2:$B$21,2,FALSE),"All")</f>
        <v>Road</v>
      </c>
    </row>
    <row r="11045" spans="1:18" hidden="1">
      <c r="A11045">
        <v>4353</v>
      </c>
      <c r="B11045">
        <v>1</v>
      </c>
      <c r="C11045" t="s">
        <v>39</v>
      </c>
      <c r="D11045">
        <v>14</v>
      </c>
      <c r="E11045">
        <v>5820401.18123498</v>
      </c>
      <c r="F11045">
        <v>2111480.7514348943</v>
      </c>
      <c r="G11045">
        <v>11656942.588702399</v>
      </c>
      <c r="H11045">
        <v>36265253.549060099</v>
      </c>
      <c r="I11045">
        <v>43288415.237960398</v>
      </c>
      <c r="J11045">
        <v>64474980.496880397</v>
      </c>
      <c r="K11045">
        <v>103990235.967088</v>
      </c>
      <c r="L11045">
        <v>151816991.13577199</v>
      </c>
      <c r="M11045">
        <v>176616686.94926399</v>
      </c>
      <c r="N11045">
        <v>229684076.48971599</v>
      </c>
      <c r="O11045">
        <v>291121244.72701502</v>
      </c>
      <c r="Q11045" t="str">
        <f>VLOOKUP(A11045,Lookup_Tables!$D$2:$E$7,2,FALSE)</f>
        <v>HUSSPF</v>
      </c>
      <c r="R11045" t="str">
        <f>IFERROR(VLOOKUP(D11045,Lookup_Tables!$A$2:$B$21,2,FALSE),"All")</f>
        <v>Road</v>
      </c>
    </row>
    <row r="11046" spans="1:18" hidden="1">
      <c r="A11046">
        <v>4353</v>
      </c>
      <c r="B11046">
        <v>1</v>
      </c>
      <c r="C11046" t="s">
        <v>38</v>
      </c>
      <c r="D11046">
        <v>15</v>
      </c>
      <c r="E11046">
        <v>209425945.506372</v>
      </c>
      <c r="F11046">
        <v>86501111.506379664</v>
      </c>
      <c r="G11046">
        <v>572495732.22960496</v>
      </c>
      <c r="H11046">
        <v>1323575437.4329801</v>
      </c>
      <c r="I11046">
        <v>1444258847.30844</v>
      </c>
      <c r="J11046">
        <v>2011643645.62166</v>
      </c>
      <c r="K11046">
        <v>2883635223.1097298</v>
      </c>
      <c r="L11046">
        <v>4161807779.6529002</v>
      </c>
      <c r="M11046">
        <v>4479491673.9324102</v>
      </c>
      <c r="N11046">
        <v>5637101692.5149097</v>
      </c>
      <c r="O11046">
        <v>7201964196.3637896</v>
      </c>
      <c r="Q11046" t="str">
        <f>VLOOKUP(A11046,Lookup_Tables!$D$2:$E$7,2,FALSE)</f>
        <v>HUSSPF</v>
      </c>
      <c r="R11046" t="str">
        <f>IFERROR(VLOOKUP(D11046,Lookup_Tables!$A$2:$B$21,2,FALSE),"All")</f>
        <v>All</v>
      </c>
    </row>
    <row r="11047" spans="1:18" hidden="1">
      <c r="A11047">
        <v>4353</v>
      </c>
      <c r="B11047">
        <v>1</v>
      </c>
      <c r="C11047" t="s">
        <v>39</v>
      </c>
      <c r="D11047">
        <v>15</v>
      </c>
      <c r="E11047">
        <v>193509013.074579</v>
      </c>
      <c r="F11047">
        <v>77683525.175322473</v>
      </c>
      <c r="G11047">
        <v>524870519.81639898</v>
      </c>
      <c r="H11047">
        <v>1201638253.6366701</v>
      </c>
      <c r="I11047">
        <v>1365647269.56534</v>
      </c>
      <c r="J11047">
        <v>1926290745.44208</v>
      </c>
      <c r="K11047">
        <v>2729726638.7795801</v>
      </c>
      <c r="L11047">
        <v>4013735889.0859799</v>
      </c>
      <c r="M11047">
        <v>4350095213.7313805</v>
      </c>
      <c r="N11047">
        <v>5508017542.50986</v>
      </c>
      <c r="O11047">
        <v>6980220797.8096704</v>
      </c>
      <c r="Q11047" t="str">
        <f>VLOOKUP(A11047,Lookup_Tables!$D$2:$E$7,2,FALSE)</f>
        <v>HUSSPF</v>
      </c>
      <c r="R11047" t="str">
        <f>IFERROR(VLOOKUP(D11047,Lookup_Tables!$A$2:$B$21,2,FALSE),"All")</f>
        <v>All</v>
      </c>
    </row>
    <row r="11048" spans="1:18" hidden="1">
      <c r="A11048">
        <v>4353</v>
      </c>
      <c r="B11048">
        <v>1</v>
      </c>
      <c r="C11048" t="s">
        <v>38</v>
      </c>
      <c r="D11048">
        <v>16</v>
      </c>
      <c r="E11048">
        <v>33192969.015174601</v>
      </c>
      <c r="F11048">
        <v>12439345.909813896</v>
      </c>
      <c r="G11048">
        <v>82277187.106492594</v>
      </c>
      <c r="H11048">
        <v>221554361.05144799</v>
      </c>
      <c r="I11048">
        <v>261424996.01567501</v>
      </c>
      <c r="J11048">
        <v>368435180.23203599</v>
      </c>
      <c r="K11048">
        <v>531457850.40062702</v>
      </c>
      <c r="L11048">
        <v>713360643.51862597</v>
      </c>
      <c r="M11048">
        <v>785018485.46297204</v>
      </c>
      <c r="N11048">
        <v>996966863.42465603</v>
      </c>
      <c r="O11048">
        <v>1232290792.46189</v>
      </c>
      <c r="Q11048" t="str">
        <f>VLOOKUP(A11048,Lookup_Tables!$D$2:$E$7,2,FALSE)</f>
        <v>HUSSPF</v>
      </c>
      <c r="R11048" t="str">
        <f>IFERROR(VLOOKUP(D11048,Lookup_Tables!$A$2:$B$21,2,FALSE),"All")</f>
        <v>Government_Loss</v>
      </c>
    </row>
    <row r="11049" spans="1:18" hidden="1">
      <c r="A11049">
        <v>4353</v>
      </c>
      <c r="B11049">
        <v>1</v>
      </c>
      <c r="C11049" t="s">
        <v>39</v>
      </c>
      <c r="D11049">
        <v>16</v>
      </c>
      <c r="E11049">
        <v>31089701.240899701</v>
      </c>
      <c r="F11049">
        <v>11517644.163709112</v>
      </c>
      <c r="G11049">
        <v>76359124.565111801</v>
      </c>
      <c r="H11049">
        <v>211845917.313797</v>
      </c>
      <c r="I11049">
        <v>244162313.50204101</v>
      </c>
      <c r="J11049">
        <v>352927803.22367197</v>
      </c>
      <c r="K11049">
        <v>520252070.72605801</v>
      </c>
      <c r="L11049">
        <v>676881127.74508202</v>
      </c>
      <c r="M11049">
        <v>741100274.24465096</v>
      </c>
      <c r="N11049">
        <v>926347472.67562103</v>
      </c>
      <c r="O11049">
        <v>1106738547.4423299</v>
      </c>
      <c r="Q11049" t="str">
        <f>VLOOKUP(A11049,Lookup_Tables!$D$2:$E$7,2,FALSE)</f>
        <v>HUSSPF</v>
      </c>
      <c r="R11049" t="str">
        <f>IFERROR(VLOOKUP(D11049,Lookup_Tables!$A$2:$B$21,2,FALSE),"All")</f>
        <v>Government_Loss</v>
      </c>
    </row>
    <row r="11050" spans="1:18" hidden="1">
      <c r="A11050">
        <v>4353</v>
      </c>
      <c r="B11050">
        <v>1</v>
      </c>
      <c r="C11050" t="s">
        <v>38</v>
      </c>
      <c r="D11050">
        <v>17</v>
      </c>
      <c r="E11050">
        <v>35640500.713176601</v>
      </c>
      <c r="F11050">
        <v>14489651.253180966</v>
      </c>
      <c r="G11050">
        <v>96589417.557935506</v>
      </c>
      <c r="H11050">
        <v>215830899.38266301</v>
      </c>
      <c r="I11050">
        <v>245282215.58178601</v>
      </c>
      <c r="J11050">
        <v>336385829.85728103</v>
      </c>
      <c r="K11050">
        <v>500061233.39442497</v>
      </c>
      <c r="L11050">
        <v>728894702.48424101</v>
      </c>
      <c r="M11050">
        <v>827773442.425403</v>
      </c>
      <c r="N11050">
        <v>1066622019.61497</v>
      </c>
      <c r="O11050">
        <v>1330954228.55404</v>
      </c>
      <c r="Q11050" t="str">
        <f>VLOOKUP(A11050,Lookup_Tables!$D$2:$E$7,2,FALSE)</f>
        <v>HUSSPF</v>
      </c>
      <c r="R11050" t="str">
        <f>IFERROR(VLOOKUP(D11050,Lookup_Tables!$A$2:$B$21,2,FALSE),"All")</f>
        <v>Emergency_Loss</v>
      </c>
    </row>
    <row r="11051" spans="1:18" hidden="1">
      <c r="A11051">
        <v>4353</v>
      </c>
      <c r="B11051">
        <v>1</v>
      </c>
      <c r="C11051" t="s">
        <v>39</v>
      </c>
      <c r="D11051">
        <v>17</v>
      </c>
      <c r="E11051">
        <v>32964112.228114299</v>
      </c>
      <c r="F11051">
        <v>13205472.537944037</v>
      </c>
      <c r="G11051">
        <v>88494872.811341196</v>
      </c>
      <c r="H11051">
        <v>197608930.76335201</v>
      </c>
      <c r="I11051">
        <v>224580723.463256</v>
      </c>
      <c r="J11051">
        <v>313930614.44266301</v>
      </c>
      <c r="K11051">
        <v>473373723.234456</v>
      </c>
      <c r="L11051">
        <v>698039372.73547101</v>
      </c>
      <c r="M11051">
        <v>793673945.87955904</v>
      </c>
      <c r="N11051">
        <v>1029217000.5822001</v>
      </c>
      <c r="O11051">
        <v>1316365867.7876401</v>
      </c>
      <c r="Q11051" t="str">
        <f>VLOOKUP(A11051,Lookup_Tables!$D$2:$E$7,2,FALSE)</f>
        <v>HUSSPF</v>
      </c>
      <c r="R11051" t="str">
        <f>IFERROR(VLOOKUP(D11051,Lookup_Tables!$A$2:$B$21,2,FALSE),"All")</f>
        <v>Emergency_Loss</v>
      </c>
    </row>
    <row r="11052" spans="1:18" hidden="1">
      <c r="A11052">
        <v>4353</v>
      </c>
      <c r="B11052">
        <v>1</v>
      </c>
      <c r="C11052" t="s">
        <v>38</v>
      </c>
      <c r="D11052">
        <v>18</v>
      </c>
      <c r="E11052">
        <v>68833469.728351295</v>
      </c>
      <c r="F11052">
        <v>27344421.407432273</v>
      </c>
      <c r="G11052">
        <v>184341676.59150499</v>
      </c>
      <c r="H11052">
        <v>446350514.217067</v>
      </c>
      <c r="I11052">
        <v>498215430.68838698</v>
      </c>
      <c r="J11052">
        <v>684757398.86687899</v>
      </c>
      <c r="K11052">
        <v>988647893.769678</v>
      </c>
      <c r="L11052">
        <v>1429323673.7046299</v>
      </c>
      <c r="M11052">
        <v>1565183004.3747799</v>
      </c>
      <c r="N11052">
        <v>1985002957.3617799</v>
      </c>
      <c r="O11052">
        <v>2474499297.01968</v>
      </c>
      <c r="Q11052" t="str">
        <f>VLOOKUP(A11052,Lookup_Tables!$D$2:$E$7,2,FALSE)</f>
        <v>HUSSPF</v>
      </c>
      <c r="R11052" t="str">
        <f>IFERROR(VLOOKUP(D11052,Lookup_Tables!$A$2:$B$21,2,FALSE),"All")</f>
        <v>Govt_Plus_Emergency</v>
      </c>
    </row>
    <row r="11053" spans="1:18" hidden="1">
      <c r="A11053">
        <v>4353</v>
      </c>
      <c r="B11053">
        <v>1</v>
      </c>
      <c r="C11053" t="s">
        <v>39</v>
      </c>
      <c r="D11053">
        <v>18</v>
      </c>
      <c r="E11053">
        <v>63993753.802925304</v>
      </c>
      <c r="F11053">
        <v>25000533.022495389</v>
      </c>
      <c r="G11053">
        <v>169821081.36282</v>
      </c>
      <c r="H11053">
        <v>414382873.42303699</v>
      </c>
      <c r="I11053">
        <v>466039332.55092698</v>
      </c>
      <c r="J11053">
        <v>653269556.19507396</v>
      </c>
      <c r="K11053">
        <v>922947509.17482901</v>
      </c>
      <c r="L11053">
        <v>1398377324.71697</v>
      </c>
      <c r="M11053">
        <v>1475708025.1274199</v>
      </c>
      <c r="N11053">
        <v>1907214915.98964</v>
      </c>
      <c r="O11053">
        <v>2423104415.22998</v>
      </c>
      <c r="Q11053" t="str">
        <f>VLOOKUP(A11053,Lookup_Tables!$D$2:$E$7,2,FALSE)</f>
        <v>HUSSPF</v>
      </c>
      <c r="R11053" t="str">
        <f>IFERROR(VLOOKUP(D11053,Lookup_Tables!$A$2:$B$21,2,FALSE),"All")</f>
        <v>Govt_Plus_Emergency</v>
      </c>
    </row>
    <row r="11054" spans="1:18" hidden="1">
      <c r="A11054">
        <v>4353</v>
      </c>
      <c r="B11054">
        <v>2</v>
      </c>
      <c r="C11054" t="s">
        <v>38</v>
      </c>
      <c r="D11054">
        <v>0</v>
      </c>
      <c r="E11054">
        <v>40624029.481749803</v>
      </c>
      <c r="F11054">
        <v>13129598.618888691</v>
      </c>
      <c r="G11054">
        <v>33813745.686827801</v>
      </c>
      <c r="H11054">
        <v>176349167.71874201</v>
      </c>
      <c r="I11054">
        <v>227598279.755557</v>
      </c>
      <c r="J11054">
        <v>468542530.694538</v>
      </c>
      <c r="K11054">
        <v>945196301.79976296</v>
      </c>
      <c r="L11054">
        <v>1843561444.4391899</v>
      </c>
      <c r="M11054">
        <v>2022714656.41414</v>
      </c>
      <c r="N11054">
        <v>2638642194.2691102</v>
      </c>
      <c r="O11054">
        <v>3316261676.802</v>
      </c>
      <c r="Q11054" t="str">
        <f>VLOOKUP(A11054,Lookup_Tables!$D$2:$E$7,2,FALSE)</f>
        <v>HUSSPF</v>
      </c>
      <c r="R11054" t="str">
        <f>IFERROR(VLOOKUP(D11054,Lookup_Tables!$A$2:$B$21,2,FALSE),"All")</f>
        <v>Private Assets</v>
      </c>
    </row>
    <row r="11055" spans="1:18" hidden="1">
      <c r="A11055">
        <v>4353</v>
      </c>
      <c r="B11055">
        <v>2</v>
      </c>
      <c r="C11055" t="s">
        <v>39</v>
      </c>
      <c r="D11055">
        <v>0</v>
      </c>
      <c r="E11055">
        <v>39718744.455251299</v>
      </c>
      <c r="F11055">
        <v>12857154.305763081</v>
      </c>
      <c r="G11055">
        <v>30949926.3776691</v>
      </c>
      <c r="H11055">
        <v>171879866.77095699</v>
      </c>
      <c r="I11055">
        <v>223308888.533243</v>
      </c>
      <c r="J11055">
        <v>452212919.06406498</v>
      </c>
      <c r="K11055">
        <v>917358904.02250099</v>
      </c>
      <c r="L11055">
        <v>1838942566.8770199</v>
      </c>
      <c r="M11055">
        <v>1998129578.0715699</v>
      </c>
      <c r="N11055">
        <v>2620890002.0998802</v>
      </c>
      <c r="O11055">
        <v>3316261676.802</v>
      </c>
      <c r="Q11055" t="str">
        <f>VLOOKUP(A11055,Lookup_Tables!$D$2:$E$7,2,FALSE)</f>
        <v>HUSSPF</v>
      </c>
      <c r="R11055" t="str">
        <f>IFERROR(VLOOKUP(D11055,Lookup_Tables!$A$2:$B$21,2,FALSE),"All")</f>
        <v>Private Assets</v>
      </c>
    </row>
    <row r="11056" spans="1:18" hidden="1">
      <c r="A11056">
        <v>4353</v>
      </c>
      <c r="B11056">
        <v>2</v>
      </c>
      <c r="C11056" t="s">
        <v>38</v>
      </c>
      <c r="D11056">
        <v>1</v>
      </c>
      <c r="E11056">
        <v>60181.857010250998</v>
      </c>
      <c r="F11056">
        <v>21677.497611717699</v>
      </c>
      <c r="G11056">
        <v>4669.3714597907601</v>
      </c>
      <c r="H11056">
        <v>67561.090607661507</v>
      </c>
      <c r="I11056">
        <v>110157.922456211</v>
      </c>
      <c r="J11056">
        <v>327858.41798252601</v>
      </c>
      <c r="K11056">
        <v>1226058.4304975299</v>
      </c>
      <c r="L11056">
        <v>2841523.60154403</v>
      </c>
      <c r="M11056">
        <v>3426740.11503657</v>
      </c>
      <c r="N11056">
        <v>6092696.7613675203</v>
      </c>
      <c r="O11056">
        <v>11108440.7575038</v>
      </c>
      <c r="Q11056" t="str">
        <f>VLOOKUP(A11056,Lookup_Tables!$D$2:$E$7,2,FALSE)</f>
        <v>HUSSPF</v>
      </c>
      <c r="R11056" t="str">
        <f>IFERROR(VLOOKUP(D11056,Lookup_Tables!$A$2:$B$21,2,FALSE),"All")</f>
        <v>Airport</v>
      </c>
    </row>
    <row r="11057" spans="1:18" hidden="1">
      <c r="A11057">
        <v>4353</v>
      </c>
      <c r="B11057">
        <v>2</v>
      </c>
      <c r="C11057" t="s">
        <v>39</v>
      </c>
      <c r="D11057">
        <v>1</v>
      </c>
      <c r="E11057">
        <v>59926.914578028001</v>
      </c>
      <c r="F11057">
        <v>21610.19551287614</v>
      </c>
      <c r="G11057">
        <v>4669.3714597907601</v>
      </c>
      <c r="H11057">
        <v>66241.011827993105</v>
      </c>
      <c r="I11057">
        <v>107825.078902359</v>
      </c>
      <c r="J11057">
        <v>314850.58745927498</v>
      </c>
      <c r="K11057">
        <v>1226058.4304975299</v>
      </c>
      <c r="L11057">
        <v>2841523.60154403</v>
      </c>
      <c r="M11057">
        <v>3426740.11503657</v>
      </c>
      <c r="N11057">
        <v>6085691.6851381296</v>
      </c>
      <c r="O11057">
        <v>11097788.908124199</v>
      </c>
      <c r="Q11057" t="str">
        <f>VLOOKUP(A11057,Lookup_Tables!$D$2:$E$7,2,FALSE)</f>
        <v>HUSSPF</v>
      </c>
      <c r="R11057" t="str">
        <f>IFERROR(VLOOKUP(D11057,Lookup_Tables!$A$2:$B$21,2,FALSE),"All")</f>
        <v>Airport</v>
      </c>
    </row>
    <row r="11058" spans="1:18" hidden="1">
      <c r="A11058">
        <v>4353</v>
      </c>
      <c r="B11058">
        <v>2</v>
      </c>
      <c r="C11058" t="s">
        <v>38</v>
      </c>
      <c r="D11058">
        <v>2</v>
      </c>
      <c r="E11058">
        <v>1569628.5855553499</v>
      </c>
      <c r="F11058">
        <v>453554.28255882324</v>
      </c>
      <c r="G11058">
        <v>726886.49854881805</v>
      </c>
      <c r="H11058">
        <v>5724585.0932603097</v>
      </c>
      <c r="I11058">
        <v>8306646.38945249</v>
      </c>
      <c r="J11058">
        <v>20281441.335349102</v>
      </c>
      <c r="K11058">
        <v>45468786.7469799</v>
      </c>
      <c r="L11058">
        <v>68034618.455967203</v>
      </c>
      <c r="M11058">
        <v>75976598.784944296</v>
      </c>
      <c r="N11058">
        <v>119233581.870314</v>
      </c>
      <c r="O11058">
        <v>154162190.891473</v>
      </c>
      <c r="Q11058" t="str">
        <f>VLOOKUP(A11058,Lookup_Tables!$D$2:$E$7,2,FALSE)</f>
        <v>HUSSPF</v>
      </c>
      <c r="R11058" t="str">
        <f>IFERROR(VLOOKUP(D11058,Lookup_Tables!$A$2:$B$21,2,FALSE),"All")</f>
        <v>Bridge</v>
      </c>
    </row>
    <row r="11059" spans="1:18" hidden="1">
      <c r="A11059">
        <v>4353</v>
      </c>
      <c r="B11059">
        <v>2</v>
      </c>
      <c r="C11059" t="s">
        <v>39</v>
      </c>
      <c r="D11059">
        <v>2</v>
      </c>
      <c r="E11059">
        <v>1542021.33396617</v>
      </c>
      <c r="F11059">
        <v>447203.76945920382</v>
      </c>
      <c r="G11059">
        <v>682911.32202530606</v>
      </c>
      <c r="H11059">
        <v>5603354.7896712096</v>
      </c>
      <c r="I11059">
        <v>8284017.2292144196</v>
      </c>
      <c r="J11059">
        <v>20141460.240844201</v>
      </c>
      <c r="K11059">
        <v>44142101.142478302</v>
      </c>
      <c r="L11059">
        <v>68007651.653485894</v>
      </c>
      <c r="M11059">
        <v>72458597.227948204</v>
      </c>
      <c r="N11059">
        <v>118755909.530818</v>
      </c>
      <c r="O11059">
        <v>152227768.705955</v>
      </c>
      <c r="Q11059" t="str">
        <f>VLOOKUP(A11059,Lookup_Tables!$D$2:$E$7,2,FALSE)</f>
        <v>HUSSPF</v>
      </c>
      <c r="R11059" t="str">
        <f>IFERROR(VLOOKUP(D11059,Lookup_Tables!$A$2:$B$21,2,FALSE),"All")</f>
        <v>Bridge</v>
      </c>
    </row>
    <row r="11060" spans="1:18" hidden="1">
      <c r="A11060">
        <v>4353</v>
      </c>
      <c r="B11060">
        <v>2</v>
      </c>
      <c r="C11060" t="s">
        <v>38</v>
      </c>
      <c r="D11060">
        <v>3</v>
      </c>
      <c r="E11060">
        <v>140682.001087382</v>
      </c>
      <c r="F11060">
        <v>48373.140395858805</v>
      </c>
      <c r="G11060">
        <v>269663.80592061102</v>
      </c>
      <c r="H11060">
        <v>637074.899503986</v>
      </c>
      <c r="I11060">
        <v>781668.55863461702</v>
      </c>
      <c r="J11060">
        <v>1527277.5584479701</v>
      </c>
      <c r="K11060">
        <v>3160536.7161735999</v>
      </c>
      <c r="L11060">
        <v>4755877.0020682001</v>
      </c>
      <c r="M11060">
        <v>5366977.6540093701</v>
      </c>
      <c r="N11060">
        <v>6511600.3011029102</v>
      </c>
      <c r="O11060">
        <v>8382727.5965730501</v>
      </c>
      <c r="Q11060" t="str">
        <f>VLOOKUP(A11060,Lookup_Tables!$D$2:$E$7,2,FALSE)</f>
        <v>HUSSPF</v>
      </c>
      <c r="R11060" t="str">
        <f>IFERROR(VLOOKUP(D11060,Lookup_Tables!$A$2:$B$21,2,FALSE),"All")</f>
        <v>Govt Hosp</v>
      </c>
    </row>
    <row r="11061" spans="1:18" hidden="1">
      <c r="A11061">
        <v>4353</v>
      </c>
      <c r="B11061">
        <v>2</v>
      </c>
      <c r="C11061" t="s">
        <v>39</v>
      </c>
      <c r="D11061">
        <v>3</v>
      </c>
      <c r="E11061">
        <v>135246.13181393599</v>
      </c>
      <c r="F11061">
        <v>47138.755716924628</v>
      </c>
      <c r="G11061">
        <v>265368.38109060499</v>
      </c>
      <c r="H11061">
        <v>578805.61256408703</v>
      </c>
      <c r="I11061">
        <v>716390.50658659404</v>
      </c>
      <c r="J11061">
        <v>1434926.78431777</v>
      </c>
      <c r="K11061">
        <v>3062944.15094969</v>
      </c>
      <c r="L11061">
        <v>4579387.1962940004</v>
      </c>
      <c r="M11061">
        <v>5079563.0632501598</v>
      </c>
      <c r="N11061">
        <v>6360670.5596809201</v>
      </c>
      <c r="O11061">
        <v>8011523.7048748303</v>
      </c>
      <c r="Q11061" t="str">
        <f>VLOOKUP(A11061,Lookup_Tables!$D$2:$E$7,2,FALSE)</f>
        <v>HUSSPF</v>
      </c>
      <c r="R11061" t="str">
        <f>IFERROR(VLOOKUP(D11061,Lookup_Tables!$A$2:$B$21,2,FALSE),"All")</f>
        <v>Govt Hosp</v>
      </c>
    </row>
    <row r="11062" spans="1:18" hidden="1">
      <c r="A11062">
        <v>4353</v>
      </c>
      <c r="B11062">
        <v>2</v>
      </c>
      <c r="C11062" t="s">
        <v>38</v>
      </c>
      <c r="D11062">
        <v>4</v>
      </c>
      <c r="E11062">
        <v>28077.339349982602</v>
      </c>
      <c r="F11062">
        <v>9338.7488040779099</v>
      </c>
      <c r="G11062">
        <v>35478.0558836645</v>
      </c>
      <c r="H11062">
        <v>144509.88296252201</v>
      </c>
      <c r="I11062">
        <v>179441.314467085</v>
      </c>
      <c r="J11062">
        <v>335128.20024347003</v>
      </c>
      <c r="K11062">
        <v>590648.35407557199</v>
      </c>
      <c r="L11062">
        <v>1043791.95590305</v>
      </c>
      <c r="M11062">
        <v>1172839.31500323</v>
      </c>
      <c r="N11062">
        <v>1611607.26871357</v>
      </c>
      <c r="O11062">
        <v>1948355.6025760099</v>
      </c>
      <c r="Q11062" t="str">
        <f>VLOOKUP(A11062,Lookup_Tables!$D$2:$E$7,2,FALSE)</f>
        <v>HUSSPF</v>
      </c>
      <c r="R11062" t="str">
        <f>IFERROR(VLOOKUP(D11062,Lookup_Tables!$A$2:$B$21,2,FALSE),"All")</f>
        <v>Govt Med Fac</v>
      </c>
    </row>
    <row r="11063" spans="1:18" hidden="1">
      <c r="A11063">
        <v>4353</v>
      </c>
      <c r="B11063">
        <v>2</v>
      </c>
      <c r="C11063" t="s">
        <v>39</v>
      </c>
      <c r="D11063">
        <v>4</v>
      </c>
      <c r="E11063">
        <v>27286.095538743</v>
      </c>
      <c r="F11063">
        <v>9091.2804034631881</v>
      </c>
      <c r="G11063">
        <v>33900.635715925797</v>
      </c>
      <c r="H11063">
        <v>137772.116344532</v>
      </c>
      <c r="I11063">
        <v>174195.97077639401</v>
      </c>
      <c r="J11063">
        <v>320844.235998758</v>
      </c>
      <c r="K11063">
        <v>564566.81772515096</v>
      </c>
      <c r="L11063">
        <v>1041277.58452381</v>
      </c>
      <c r="M11063">
        <v>1172839.31500323</v>
      </c>
      <c r="N11063">
        <v>1591686.35061209</v>
      </c>
      <c r="O11063">
        <v>1909764.38066595</v>
      </c>
      <c r="Q11063" t="str">
        <f>VLOOKUP(A11063,Lookup_Tables!$D$2:$E$7,2,FALSE)</f>
        <v>HUSSPF</v>
      </c>
      <c r="R11063" t="str">
        <f>IFERROR(VLOOKUP(D11063,Lookup_Tables!$A$2:$B$21,2,FALSE),"All")</f>
        <v>Govt Med Fac</v>
      </c>
    </row>
    <row r="11064" spans="1:18" hidden="1">
      <c r="A11064">
        <v>4353</v>
      </c>
      <c r="B11064">
        <v>2</v>
      </c>
      <c r="C11064" t="s">
        <v>38</v>
      </c>
      <c r="D11064">
        <v>6</v>
      </c>
      <c r="E11064">
        <v>419560.59282093699</v>
      </c>
      <c r="F11064">
        <v>135238.26399848057</v>
      </c>
      <c r="G11064">
        <v>156330.418721005</v>
      </c>
      <c r="H11064">
        <v>779598.80650360195</v>
      </c>
      <c r="I11064">
        <v>1024322.80942578</v>
      </c>
      <c r="J11064">
        <v>2759405.0637747901</v>
      </c>
      <c r="K11064">
        <v>8226271.6306302501</v>
      </c>
      <c r="L11064">
        <v>24660898.974082801</v>
      </c>
      <c r="M11064">
        <v>28767080.631485101</v>
      </c>
      <c r="N11064">
        <v>43604813.926564097</v>
      </c>
      <c r="O11064">
        <v>61562258.7247255</v>
      </c>
      <c r="Q11064" t="str">
        <f>VLOOKUP(A11064,Lookup_Tables!$D$2:$E$7,2,FALSE)</f>
        <v>HUSSPF</v>
      </c>
      <c r="R11064" t="str">
        <f>IFERROR(VLOOKUP(D11064,Lookup_Tables!$A$2:$B$21,2,FALSE),"All")</f>
        <v>Port</v>
      </c>
    </row>
    <row r="11065" spans="1:18" hidden="1">
      <c r="A11065">
        <v>4353</v>
      </c>
      <c r="B11065">
        <v>2</v>
      </c>
      <c r="C11065" t="s">
        <v>39</v>
      </c>
      <c r="D11065">
        <v>6</v>
      </c>
      <c r="E11065">
        <v>415971.17767402198</v>
      </c>
      <c r="F11065">
        <v>133022.0005556377</v>
      </c>
      <c r="G11065">
        <v>148500.35349551801</v>
      </c>
      <c r="H11065">
        <v>737827.01577626704</v>
      </c>
      <c r="I11065">
        <v>1023536.8405839599</v>
      </c>
      <c r="J11065">
        <v>2724029.7890723101</v>
      </c>
      <c r="K11065">
        <v>8186836.6626432603</v>
      </c>
      <c r="L11065">
        <v>24660898.974082801</v>
      </c>
      <c r="M11065">
        <v>28767080.631485101</v>
      </c>
      <c r="N11065">
        <v>43604813.926564097</v>
      </c>
      <c r="O11065">
        <v>61498796.8471682</v>
      </c>
      <c r="Q11065" t="str">
        <f>VLOOKUP(A11065,Lookup_Tables!$D$2:$E$7,2,FALSE)</f>
        <v>HUSSPF</v>
      </c>
      <c r="R11065" t="str">
        <f>IFERROR(VLOOKUP(D11065,Lookup_Tables!$A$2:$B$21,2,FALSE),"All")</f>
        <v>Port</v>
      </c>
    </row>
    <row r="11066" spans="1:18" hidden="1">
      <c r="A11066">
        <v>4353</v>
      </c>
      <c r="B11066">
        <v>2</v>
      </c>
      <c r="C11066" t="s">
        <v>38</v>
      </c>
      <c r="D11066">
        <v>9</v>
      </c>
      <c r="E11066">
        <v>65824.491266002806</v>
      </c>
      <c r="F11066">
        <v>22294.845302035603</v>
      </c>
      <c r="G11066">
        <v>83241.287777388599</v>
      </c>
      <c r="H11066">
        <v>269438.85419155302</v>
      </c>
      <c r="I11066">
        <v>334241.87481232302</v>
      </c>
      <c r="J11066">
        <v>592238.43339378899</v>
      </c>
      <c r="K11066">
        <v>1392035.4983476601</v>
      </c>
      <c r="L11066">
        <v>2901567.6421236801</v>
      </c>
      <c r="M11066">
        <v>3360798.0485608499</v>
      </c>
      <c r="N11066">
        <v>4316478.5812127199</v>
      </c>
      <c r="O11066">
        <v>5460147.4084249996</v>
      </c>
      <c r="Q11066" t="str">
        <f>VLOOKUP(A11066,Lookup_Tables!$D$2:$E$7,2,FALSE)</f>
        <v>HUSSPF</v>
      </c>
      <c r="R11066" t="str">
        <f>IFERROR(VLOOKUP(D11066,Lookup_Tables!$A$2:$B$21,2,FALSE),"All")</f>
        <v>Pub Admin Bldg</v>
      </c>
    </row>
    <row r="11067" spans="1:18" hidden="1">
      <c r="A11067">
        <v>4353</v>
      </c>
      <c r="B11067">
        <v>2</v>
      </c>
      <c r="C11067" t="s">
        <v>39</v>
      </c>
      <c r="D11067">
        <v>9</v>
      </c>
      <c r="E11067">
        <v>64349.626922053103</v>
      </c>
      <c r="F11067">
        <v>21773.905140352392</v>
      </c>
      <c r="G11067">
        <v>79071.318335379896</v>
      </c>
      <c r="H11067">
        <v>255679.13267298701</v>
      </c>
      <c r="I11067">
        <v>321315.10499369103</v>
      </c>
      <c r="J11067">
        <v>574611.10490202601</v>
      </c>
      <c r="K11067">
        <v>1356453.1999635999</v>
      </c>
      <c r="L11067">
        <v>2901567.6421236801</v>
      </c>
      <c r="M11067">
        <v>3321558.0836892999</v>
      </c>
      <c r="N11067">
        <v>4316478.5812127199</v>
      </c>
      <c r="O11067">
        <v>5453174.50974211</v>
      </c>
      <c r="Q11067" t="str">
        <f>VLOOKUP(A11067,Lookup_Tables!$D$2:$E$7,2,FALSE)</f>
        <v>HUSSPF</v>
      </c>
      <c r="R11067" t="str">
        <f>IFERROR(VLOOKUP(D11067,Lookup_Tables!$A$2:$B$21,2,FALSE),"All")</f>
        <v>Pub Admin Bldg</v>
      </c>
    </row>
    <row r="11068" spans="1:18" hidden="1">
      <c r="A11068">
        <v>4353</v>
      </c>
      <c r="B11068">
        <v>2</v>
      </c>
      <c r="C11068" t="s">
        <v>38</v>
      </c>
      <c r="D11068">
        <v>10</v>
      </c>
      <c r="E11068">
        <v>590372.19640121702</v>
      </c>
      <c r="F11068">
        <v>194834.39674953301</v>
      </c>
      <c r="G11068">
        <v>424834.25347121898</v>
      </c>
      <c r="H11068">
        <v>2613832.95917837</v>
      </c>
      <c r="I11068">
        <v>3448393.5514373002</v>
      </c>
      <c r="J11068">
        <v>6995846.1514350204</v>
      </c>
      <c r="K11068">
        <v>13620404.9683212</v>
      </c>
      <c r="L11068">
        <v>25478712.741534099</v>
      </c>
      <c r="M11068">
        <v>29181266.777459402</v>
      </c>
      <c r="N11068">
        <v>38902680.733028397</v>
      </c>
      <c r="O11068">
        <v>45839200.092822202</v>
      </c>
      <c r="Q11068" t="str">
        <f>VLOOKUP(A11068,Lookup_Tables!$D$2:$E$7,2,FALSE)</f>
        <v>HUSSPF</v>
      </c>
      <c r="R11068" t="str">
        <f>IFERROR(VLOOKUP(D11068,Lookup_Tables!$A$2:$B$21,2,FALSE),"All")</f>
        <v>Pub School</v>
      </c>
    </row>
    <row r="11069" spans="1:18" hidden="1">
      <c r="A11069">
        <v>4353</v>
      </c>
      <c r="B11069">
        <v>2</v>
      </c>
      <c r="C11069" t="s">
        <v>39</v>
      </c>
      <c r="D11069">
        <v>10</v>
      </c>
      <c r="E11069">
        <v>578490.391082088</v>
      </c>
      <c r="F11069">
        <v>188914.57237283839</v>
      </c>
      <c r="G11069">
        <v>406062.43134159897</v>
      </c>
      <c r="H11069">
        <v>2548005.6741402699</v>
      </c>
      <c r="I11069">
        <v>3352822.62021884</v>
      </c>
      <c r="J11069">
        <v>6934636.8791177496</v>
      </c>
      <c r="K11069">
        <v>13234140.1644866</v>
      </c>
      <c r="L11069">
        <v>25349441.240448799</v>
      </c>
      <c r="M11069">
        <v>29045340.158311401</v>
      </c>
      <c r="N11069">
        <v>38876366.339778997</v>
      </c>
      <c r="O11069">
        <v>45687511.903829403</v>
      </c>
      <c r="Q11069" t="str">
        <f>VLOOKUP(A11069,Lookup_Tables!$D$2:$E$7,2,FALSE)</f>
        <v>HUSSPF</v>
      </c>
      <c r="R11069" t="str">
        <f>IFERROR(VLOOKUP(D11069,Lookup_Tables!$A$2:$B$21,2,FALSE),"All")</f>
        <v>Pub School</v>
      </c>
    </row>
    <row r="11070" spans="1:18" hidden="1">
      <c r="A11070">
        <v>4353</v>
      </c>
      <c r="B11070">
        <v>2</v>
      </c>
      <c r="C11070" t="s">
        <v>38</v>
      </c>
      <c r="D11070">
        <v>11</v>
      </c>
      <c r="E11070">
        <v>385263.76573364303</v>
      </c>
      <c r="F11070">
        <v>100930.87477072241</v>
      </c>
      <c r="G11070">
        <v>42040.396296049097</v>
      </c>
      <c r="H11070">
        <v>504596.23754697101</v>
      </c>
      <c r="I11070">
        <v>840916.87652669603</v>
      </c>
      <c r="J11070">
        <v>3132292.28342852</v>
      </c>
      <c r="K11070">
        <v>10237897.667382</v>
      </c>
      <c r="L11070">
        <v>19529354.393044099</v>
      </c>
      <c r="M11070">
        <v>25373944.502832599</v>
      </c>
      <c r="N11070">
        <v>49738236.728379302</v>
      </c>
      <c r="O11070">
        <v>64706377.070606902</v>
      </c>
      <c r="Q11070" t="str">
        <f>VLOOKUP(A11070,Lookup_Tables!$D$2:$E$7,2,FALSE)</f>
        <v>HUSSPF</v>
      </c>
      <c r="R11070" t="str">
        <f>IFERROR(VLOOKUP(D11070,Lookup_Tables!$A$2:$B$21,2,FALSE),"All")</f>
        <v>Pub Univ</v>
      </c>
    </row>
    <row r="11071" spans="1:18" hidden="1">
      <c r="A11071">
        <v>4353</v>
      </c>
      <c r="B11071">
        <v>2</v>
      </c>
      <c r="C11071" t="s">
        <v>39</v>
      </c>
      <c r="D11071">
        <v>11</v>
      </c>
      <c r="E11071">
        <v>382999.683335679</v>
      </c>
      <c r="F11071">
        <v>100356.50338585774</v>
      </c>
      <c r="G11071">
        <v>42040.396296049097</v>
      </c>
      <c r="H11071">
        <v>504596.23754697101</v>
      </c>
      <c r="I11071">
        <v>819892.67407538497</v>
      </c>
      <c r="J11071">
        <v>3132292.28342852</v>
      </c>
      <c r="K11071">
        <v>10153609.8730566</v>
      </c>
      <c r="L11071">
        <v>18814803.208345</v>
      </c>
      <c r="M11071">
        <v>25373944.502832599</v>
      </c>
      <c r="N11071">
        <v>49738236.728379302</v>
      </c>
      <c r="O11071">
        <v>64432978.843103804</v>
      </c>
      <c r="Q11071" t="str">
        <f>VLOOKUP(A11071,Lookup_Tables!$D$2:$E$7,2,FALSE)</f>
        <v>HUSSPF</v>
      </c>
      <c r="R11071" t="str">
        <f>IFERROR(VLOOKUP(D11071,Lookup_Tables!$A$2:$B$21,2,FALSE),"All")</f>
        <v>Pub Univ</v>
      </c>
    </row>
    <row r="11072" spans="1:18" hidden="1">
      <c r="A11072">
        <v>4353</v>
      </c>
      <c r="B11072">
        <v>2</v>
      </c>
      <c r="C11072" t="s">
        <v>38</v>
      </c>
      <c r="D11072">
        <v>13</v>
      </c>
      <c r="E11072">
        <v>785195.513986598</v>
      </c>
      <c r="F11072">
        <v>246742.03054815193</v>
      </c>
      <c r="G11072">
        <v>510910.71301117801</v>
      </c>
      <c r="H11072">
        <v>2647997.7453812701</v>
      </c>
      <c r="I11072">
        <v>3593587.3195979702</v>
      </c>
      <c r="J11072">
        <v>8604314.6097715199</v>
      </c>
      <c r="K11072">
        <v>20129809.219159</v>
      </c>
      <c r="L11072">
        <v>38684775.1137174</v>
      </c>
      <c r="M11072">
        <v>43349178.172293998</v>
      </c>
      <c r="N11072">
        <v>60869097.478675097</v>
      </c>
      <c r="O11072">
        <v>69286606.782068595</v>
      </c>
      <c r="Q11072" t="str">
        <f>VLOOKUP(A11072,Lookup_Tables!$D$2:$E$7,2,FALSE)</f>
        <v>HUSSPF</v>
      </c>
      <c r="R11072" t="str">
        <f>IFERROR(VLOOKUP(D11072,Lookup_Tables!$A$2:$B$21,2,FALSE),"All")</f>
        <v>Residual Inst</v>
      </c>
    </row>
    <row r="11073" spans="1:18" hidden="1">
      <c r="A11073">
        <v>4353</v>
      </c>
      <c r="B11073">
        <v>2</v>
      </c>
      <c r="C11073" t="s">
        <v>39</v>
      </c>
      <c r="D11073">
        <v>13</v>
      </c>
      <c r="E11073">
        <v>770488.49199528596</v>
      </c>
      <c r="F11073">
        <v>240044.93714222964</v>
      </c>
      <c r="G11073">
        <v>475371.311266059</v>
      </c>
      <c r="H11073">
        <v>2601052.5163905099</v>
      </c>
      <c r="I11073">
        <v>3514437.3454100699</v>
      </c>
      <c r="J11073">
        <v>8500399.7354741003</v>
      </c>
      <c r="K11073">
        <v>19926752.563180398</v>
      </c>
      <c r="L11073">
        <v>38589317.414417803</v>
      </c>
      <c r="M11073">
        <v>43183258.130086303</v>
      </c>
      <c r="N11073">
        <v>59022678.436811298</v>
      </c>
      <c r="O11073">
        <v>69105492.224926502</v>
      </c>
      <c r="Q11073" t="str">
        <f>VLOOKUP(A11073,Lookup_Tables!$D$2:$E$7,2,FALSE)</f>
        <v>HUSSPF</v>
      </c>
      <c r="R11073" t="str">
        <f>IFERROR(VLOOKUP(D11073,Lookup_Tables!$A$2:$B$21,2,FALSE),"All")</f>
        <v>Residual Inst</v>
      </c>
    </row>
    <row r="11074" spans="1:18" hidden="1">
      <c r="A11074">
        <v>4353</v>
      </c>
      <c r="B11074">
        <v>2</v>
      </c>
      <c r="C11074" t="s">
        <v>38</v>
      </c>
      <c r="D11074">
        <v>14</v>
      </c>
      <c r="E11074">
        <v>1101741.3006269101</v>
      </c>
      <c r="F11074">
        <v>351382.61553518835</v>
      </c>
      <c r="G11074">
        <v>416154.85959973402</v>
      </c>
      <c r="H11074">
        <v>3332922.0667411</v>
      </c>
      <c r="I11074">
        <v>4864172.7472927803</v>
      </c>
      <c r="J11074">
        <v>12669832.0196796</v>
      </c>
      <c r="K11074">
        <v>28019177.7076765</v>
      </c>
      <c r="L11074">
        <v>49405735.8765238</v>
      </c>
      <c r="M11074">
        <v>62886125.134558797</v>
      </c>
      <c r="N11074">
        <v>83501254.413723707</v>
      </c>
      <c r="O11074">
        <v>112840832.249852</v>
      </c>
      <c r="Q11074" t="str">
        <f>VLOOKUP(A11074,Lookup_Tables!$D$2:$E$7,2,FALSE)</f>
        <v>HUSSPF</v>
      </c>
      <c r="R11074" t="str">
        <f>IFERROR(VLOOKUP(D11074,Lookup_Tables!$A$2:$B$21,2,FALSE),"All")</f>
        <v>Road</v>
      </c>
    </row>
    <row r="11075" spans="1:18" hidden="1">
      <c r="A11075">
        <v>4353</v>
      </c>
      <c r="B11075">
        <v>2</v>
      </c>
      <c r="C11075" t="s">
        <v>39</v>
      </c>
      <c r="D11075">
        <v>14</v>
      </c>
      <c r="E11075">
        <v>1086081.95884437</v>
      </c>
      <c r="F11075">
        <v>350243.93496722088</v>
      </c>
      <c r="G11075">
        <v>379822.97442167701</v>
      </c>
      <c r="H11075">
        <v>3211722.98146718</v>
      </c>
      <c r="I11075">
        <v>4839010.1346725598</v>
      </c>
      <c r="J11075">
        <v>12366593.872938501</v>
      </c>
      <c r="K11075">
        <v>26965486.404528201</v>
      </c>
      <c r="L11075">
        <v>48898312.434814699</v>
      </c>
      <c r="M11075">
        <v>61699186.234091997</v>
      </c>
      <c r="N11075">
        <v>83486141.259180307</v>
      </c>
      <c r="O11075">
        <v>112840832.249852</v>
      </c>
      <c r="Q11075" t="str">
        <f>VLOOKUP(A11075,Lookup_Tables!$D$2:$E$7,2,FALSE)</f>
        <v>HUSSPF</v>
      </c>
      <c r="R11075" t="str">
        <f>IFERROR(VLOOKUP(D11075,Lookup_Tables!$A$2:$B$21,2,FALSE),"All")</f>
        <v>Road</v>
      </c>
    </row>
    <row r="11076" spans="1:18" hidden="1">
      <c r="A11076">
        <v>4353</v>
      </c>
      <c r="B11076">
        <v>2</v>
      </c>
      <c r="C11076" t="s">
        <v>38</v>
      </c>
      <c r="D11076">
        <v>15</v>
      </c>
      <c r="E11076">
        <v>45770557.125588097</v>
      </c>
      <c r="F11076">
        <v>14796076.963771962</v>
      </c>
      <c r="G11076">
        <v>36324813.431068301</v>
      </c>
      <c r="H11076">
        <v>196184536.22881001</v>
      </c>
      <c r="I11076">
        <v>255581196.043017</v>
      </c>
      <c r="J11076">
        <v>538950044.89419794</v>
      </c>
      <c r="K11076">
        <v>1049573774.23718</v>
      </c>
      <c r="L11076">
        <v>2131900951.9444001</v>
      </c>
      <c r="M11076">
        <v>2286742956.9823298</v>
      </c>
      <c r="N11076">
        <v>2989395175.33848</v>
      </c>
      <c r="O11076">
        <v>3747194003.79986</v>
      </c>
      <c r="Q11076" t="str">
        <f>VLOOKUP(A11076,Lookup_Tables!$D$2:$E$7,2,FALSE)</f>
        <v>HUSSPF</v>
      </c>
      <c r="R11076" t="str">
        <f>IFERROR(VLOOKUP(D11076,Lookup_Tables!$A$2:$B$21,2,FALSE),"All")</f>
        <v>All</v>
      </c>
    </row>
    <row r="11077" spans="1:18" hidden="1">
      <c r="A11077">
        <v>4353</v>
      </c>
      <c r="B11077">
        <v>2</v>
      </c>
      <c r="C11077" t="s">
        <v>39</v>
      </c>
      <c r="D11077">
        <v>15</v>
      </c>
      <c r="E11077">
        <v>44774822.131421201</v>
      </c>
      <c r="F11077">
        <v>14239797.550113164</v>
      </c>
      <c r="G11077">
        <v>33306775.251174901</v>
      </c>
      <c r="H11077">
        <v>188734888.568349</v>
      </c>
      <c r="I11077">
        <v>251675796.39546499</v>
      </c>
      <c r="J11077">
        <v>531463429.58995998</v>
      </c>
      <c r="K11077">
        <v>1045043910.13658</v>
      </c>
      <c r="L11077">
        <v>2131900951.9444001</v>
      </c>
      <c r="M11077">
        <v>2271508615.7192001</v>
      </c>
      <c r="N11077">
        <v>2960742366.5468798</v>
      </c>
      <c r="O11077">
        <v>3747194003.79986</v>
      </c>
      <c r="Q11077" t="str">
        <f>VLOOKUP(A11077,Lookup_Tables!$D$2:$E$7,2,FALSE)</f>
        <v>HUSSPF</v>
      </c>
      <c r="R11077" t="str">
        <f>IFERROR(VLOOKUP(D11077,Lookup_Tables!$A$2:$B$21,2,FALSE),"All")</f>
        <v>All</v>
      </c>
    </row>
    <row r="11078" spans="1:18" hidden="1">
      <c r="A11078">
        <v>4353</v>
      </c>
      <c r="B11078">
        <v>2</v>
      </c>
      <c r="C11078" t="s">
        <v>38</v>
      </c>
      <c r="D11078">
        <v>16</v>
      </c>
      <c r="E11078">
        <v>5146527.6438382799</v>
      </c>
      <c r="F11078">
        <v>1619101.0294627612</v>
      </c>
      <c r="G11078">
        <v>2659341.77578871</v>
      </c>
      <c r="H11078">
        <v>18164789.335651599</v>
      </c>
      <c r="I11078">
        <v>25834264.618612301</v>
      </c>
      <c r="J11078">
        <v>62706655.237678297</v>
      </c>
      <c r="K11078">
        <v>131586690.327268</v>
      </c>
      <c r="L11078">
        <v>227179475.812534</v>
      </c>
      <c r="M11078">
        <v>274989082.49511099</v>
      </c>
      <c r="N11078">
        <v>373320232.29865998</v>
      </c>
      <c r="O11078">
        <v>466832799.12606698</v>
      </c>
      <c r="Q11078" t="str">
        <f>VLOOKUP(A11078,Lookup_Tables!$D$2:$E$7,2,FALSE)</f>
        <v>HUSSPF</v>
      </c>
      <c r="R11078" t="str">
        <f>IFERROR(VLOOKUP(D11078,Lookup_Tables!$A$2:$B$21,2,FALSE),"All")</f>
        <v>Government_Loss</v>
      </c>
    </row>
    <row r="11079" spans="1:18" hidden="1">
      <c r="A11079">
        <v>4353</v>
      </c>
      <c r="B11079">
        <v>2</v>
      </c>
      <c r="C11079" t="s">
        <v>39</v>
      </c>
      <c r="D11079">
        <v>16</v>
      </c>
      <c r="E11079">
        <v>5056271.5748781497</v>
      </c>
      <c r="F11079">
        <v>1572675.4020452388</v>
      </c>
      <c r="G11079">
        <v>2498069.54606569</v>
      </c>
      <c r="H11079">
        <v>17617804.227486901</v>
      </c>
      <c r="I11079">
        <v>25834264.618612301</v>
      </c>
      <c r="J11079">
        <v>61076975.1083069</v>
      </c>
      <c r="K11079">
        <v>130147320.071768</v>
      </c>
      <c r="L11079">
        <v>226423150.27689999</v>
      </c>
      <c r="M11079">
        <v>274329011.22800601</v>
      </c>
      <c r="N11079">
        <v>368382814.39153999</v>
      </c>
      <c r="O11079">
        <v>466832799.12606698</v>
      </c>
      <c r="Q11079" t="str">
        <f>VLOOKUP(A11079,Lookup_Tables!$D$2:$E$7,2,FALSE)</f>
        <v>HUSSPF</v>
      </c>
      <c r="R11079" t="str">
        <f>IFERROR(VLOOKUP(D11079,Lookup_Tables!$A$2:$B$21,2,FALSE),"All")</f>
        <v>Government_Loss</v>
      </c>
    </row>
    <row r="11080" spans="1:18" hidden="1">
      <c r="A11080">
        <v>4353</v>
      </c>
      <c r="B11080">
        <v>2</v>
      </c>
      <c r="C11080" t="s">
        <v>38</v>
      </c>
      <c r="D11080">
        <v>17</v>
      </c>
      <c r="E11080">
        <v>6459787.7022323897</v>
      </c>
      <c r="F11080">
        <v>2189735.3171374174</v>
      </c>
      <c r="G11080">
        <v>4377170.3543572901</v>
      </c>
      <c r="H11080">
        <v>24896869.661676899</v>
      </c>
      <c r="I11080">
        <v>33312436.733935699</v>
      </c>
      <c r="J11080">
        <v>64803413.091873102</v>
      </c>
      <c r="K11080">
        <v>147962473.56783101</v>
      </c>
      <c r="L11080">
        <v>283341108.16287398</v>
      </c>
      <c r="M11080">
        <v>341121708.44690901</v>
      </c>
      <c r="N11080">
        <v>440614490.212991</v>
      </c>
      <c r="O11080">
        <v>603231723.66086805</v>
      </c>
      <c r="Q11080" t="str">
        <f>VLOOKUP(A11080,Lookup_Tables!$D$2:$E$7,2,FALSE)</f>
        <v>HUSSPF</v>
      </c>
      <c r="R11080" t="str">
        <f>IFERROR(VLOOKUP(D11080,Lookup_Tables!$A$2:$B$21,2,FALSE),"All")</f>
        <v>Emergency_Loss</v>
      </c>
    </row>
    <row r="11081" spans="1:18" hidden="1">
      <c r="A11081">
        <v>4353</v>
      </c>
      <c r="B11081">
        <v>2</v>
      </c>
      <c r="C11081" t="s">
        <v>39</v>
      </c>
      <c r="D11081">
        <v>17</v>
      </c>
      <c r="E11081">
        <v>6338140.3598815901</v>
      </c>
      <c r="F11081">
        <v>2147187.7796055553</v>
      </c>
      <c r="G11081">
        <v>4195931.4644439304</v>
      </c>
      <c r="H11081">
        <v>24336167.697033301</v>
      </c>
      <c r="I11081">
        <v>31566371.144311801</v>
      </c>
      <c r="J11081">
        <v>61551108.447465204</v>
      </c>
      <c r="K11081">
        <v>146927552.82532099</v>
      </c>
      <c r="L11081">
        <v>283023673.549591</v>
      </c>
      <c r="M11081">
        <v>340702873.21554899</v>
      </c>
      <c r="N11081">
        <v>440599836.74058902</v>
      </c>
      <c r="O11081">
        <v>600892544.61649597</v>
      </c>
      <c r="Q11081" t="str">
        <f>VLOOKUP(A11081,Lookup_Tables!$D$2:$E$7,2,FALSE)</f>
        <v>HUSSPF</v>
      </c>
      <c r="R11081" t="str">
        <f>IFERROR(VLOOKUP(D11081,Lookup_Tables!$A$2:$B$21,2,FALSE),"All")</f>
        <v>Emergency_Loss</v>
      </c>
    </row>
    <row r="11082" spans="1:18" hidden="1">
      <c r="A11082">
        <v>4353</v>
      </c>
      <c r="B11082">
        <v>2</v>
      </c>
      <c r="C11082" t="s">
        <v>38</v>
      </c>
      <c r="D11082">
        <v>18</v>
      </c>
      <c r="E11082">
        <v>11606315.346070601</v>
      </c>
      <c r="F11082">
        <v>3771434.4992413782</v>
      </c>
      <c r="G11082">
        <v>7369641.7009975603</v>
      </c>
      <c r="H11082">
        <v>45481548.847639099</v>
      </c>
      <c r="I11082">
        <v>58874999.8124853</v>
      </c>
      <c r="J11082">
        <v>136437663.00093499</v>
      </c>
      <c r="K11082">
        <v>281945247.4224</v>
      </c>
      <c r="L11082">
        <v>546382752.92541802</v>
      </c>
      <c r="M11082">
        <v>600792520.998348</v>
      </c>
      <c r="N11082">
        <v>791904066.02963197</v>
      </c>
      <c r="O11082">
        <v>990517338.19037902</v>
      </c>
      <c r="Q11082" t="str">
        <f>VLOOKUP(A11082,Lookup_Tables!$D$2:$E$7,2,FALSE)</f>
        <v>HUSSPF</v>
      </c>
      <c r="R11082" t="str">
        <f>IFERROR(VLOOKUP(D11082,Lookup_Tables!$A$2:$B$21,2,FALSE),"All")</f>
        <v>Govt_Plus_Emergency</v>
      </c>
    </row>
    <row r="11083" spans="1:18" hidden="1">
      <c r="A11083">
        <v>4353</v>
      </c>
      <c r="B11083">
        <v>2</v>
      </c>
      <c r="C11083" t="s">
        <v>39</v>
      </c>
      <c r="D11083">
        <v>18</v>
      </c>
      <c r="E11083">
        <v>11393957.004050899</v>
      </c>
      <c r="F11083">
        <v>3698612.2995593157</v>
      </c>
      <c r="G11083">
        <v>6816199.6313780602</v>
      </c>
      <c r="H11083">
        <v>43702010.511132397</v>
      </c>
      <c r="I11083">
        <v>58435555.901315004</v>
      </c>
      <c r="J11083">
        <v>133788421.556881</v>
      </c>
      <c r="K11083">
        <v>275219724.11286902</v>
      </c>
      <c r="L11083">
        <v>546382752.92541802</v>
      </c>
      <c r="M11083">
        <v>593949334.54960895</v>
      </c>
      <c r="N11083">
        <v>777103697.280797</v>
      </c>
      <c r="O11083">
        <v>990517338.19037902</v>
      </c>
      <c r="Q11083" t="str">
        <f>VLOOKUP(A11083,Lookup_Tables!$D$2:$E$7,2,FALSE)</f>
        <v>HUSSPF</v>
      </c>
      <c r="R11083" t="str">
        <f>IFERROR(VLOOKUP(D11083,Lookup_Tables!$A$2:$B$21,2,FALSE),"All")</f>
        <v>Govt_Plus_Emergency</v>
      </c>
    </row>
    <row r="11084" spans="1:18" hidden="1">
      <c r="A11084">
        <v>4353</v>
      </c>
      <c r="B11084">
        <v>3</v>
      </c>
      <c r="C11084" t="s">
        <v>38</v>
      </c>
      <c r="D11084">
        <v>0</v>
      </c>
      <c r="E11084">
        <v>11811077.9134501</v>
      </c>
      <c r="F11084">
        <v>3711000.324018443</v>
      </c>
      <c r="G11084">
        <v>7573092.1727578295</v>
      </c>
      <c r="H11084">
        <v>43678285.244557999</v>
      </c>
      <c r="I11084">
        <v>59884580.7454421</v>
      </c>
      <c r="J11084">
        <v>140152233.15069199</v>
      </c>
      <c r="K11084">
        <v>307440222.07017201</v>
      </c>
      <c r="L11084">
        <v>520534911.33932698</v>
      </c>
      <c r="M11084">
        <v>561263640.18734801</v>
      </c>
      <c r="N11084">
        <v>838246287.32324195</v>
      </c>
      <c r="O11084">
        <v>1136010547.28918</v>
      </c>
      <c r="Q11084" t="str">
        <f>VLOOKUP(A11084,Lookup_Tables!$D$2:$E$7,2,FALSE)</f>
        <v>HUSSPF</v>
      </c>
      <c r="R11084" t="str">
        <f>IFERROR(VLOOKUP(D11084,Lookup_Tables!$A$2:$B$21,2,FALSE),"All")</f>
        <v>Private Assets</v>
      </c>
    </row>
    <row r="11085" spans="1:18" hidden="1">
      <c r="A11085">
        <v>4353</v>
      </c>
      <c r="B11085">
        <v>3</v>
      </c>
      <c r="C11085" t="s">
        <v>39</v>
      </c>
      <c r="D11085">
        <v>0</v>
      </c>
      <c r="E11085">
        <v>11617267.684480499</v>
      </c>
      <c r="F11085">
        <v>3647446.6468660729</v>
      </c>
      <c r="G11085">
        <v>7188201.1133799898</v>
      </c>
      <c r="H11085">
        <v>42827722.193991996</v>
      </c>
      <c r="I11085">
        <v>58265236.245709099</v>
      </c>
      <c r="J11085">
        <v>136803221.70328701</v>
      </c>
      <c r="K11085">
        <v>301234081.893444</v>
      </c>
      <c r="L11085">
        <v>520534911.33932698</v>
      </c>
      <c r="M11085">
        <v>561263640.18734801</v>
      </c>
      <c r="N11085">
        <v>838246287.32324195</v>
      </c>
      <c r="O11085">
        <v>1120629952.16325</v>
      </c>
      <c r="Q11085" t="str">
        <f>VLOOKUP(A11085,Lookup_Tables!$D$2:$E$7,2,FALSE)</f>
        <v>HUSSPF</v>
      </c>
      <c r="R11085" t="str">
        <f>IFERROR(VLOOKUP(D11085,Lookup_Tables!$A$2:$B$21,2,FALSE),"All")</f>
        <v>Private Assets</v>
      </c>
    </row>
    <row r="11086" spans="1:18" hidden="1">
      <c r="A11086">
        <v>4353</v>
      </c>
      <c r="B11086">
        <v>3</v>
      </c>
      <c r="C11086" t="s">
        <v>38</v>
      </c>
      <c r="D11086">
        <v>2</v>
      </c>
      <c r="E11086">
        <v>853869.11186060903</v>
      </c>
      <c r="F11086">
        <v>255995.91332923539</v>
      </c>
      <c r="G11086">
        <v>277561.23153671599</v>
      </c>
      <c r="H11086">
        <v>2746299.4216801799</v>
      </c>
      <c r="I11086">
        <v>4142956.8035916002</v>
      </c>
      <c r="J11086">
        <v>11501964.7143768</v>
      </c>
      <c r="K11086">
        <v>23441269.7886623</v>
      </c>
      <c r="L11086">
        <v>45449466.0420902</v>
      </c>
      <c r="M11086">
        <v>48789390.348030202</v>
      </c>
      <c r="N11086">
        <v>59486918.195135102</v>
      </c>
      <c r="O11086">
        <v>72930281.415240794</v>
      </c>
      <c r="Q11086" t="str">
        <f>VLOOKUP(A11086,Lookup_Tables!$D$2:$E$7,2,FALSE)</f>
        <v>HUSSPF</v>
      </c>
      <c r="R11086" t="str">
        <f>IFERROR(VLOOKUP(D11086,Lookup_Tables!$A$2:$B$21,2,FALSE),"All")</f>
        <v>Bridge</v>
      </c>
    </row>
    <row r="11087" spans="1:18" hidden="1">
      <c r="A11087">
        <v>4353</v>
      </c>
      <c r="B11087">
        <v>3</v>
      </c>
      <c r="C11087" t="s">
        <v>39</v>
      </c>
      <c r="D11087">
        <v>2</v>
      </c>
      <c r="E11087">
        <v>842833.57174210402</v>
      </c>
      <c r="F11087">
        <v>250102.55100350198</v>
      </c>
      <c r="G11087">
        <v>255824.267355266</v>
      </c>
      <c r="H11087">
        <v>2639636.8592871702</v>
      </c>
      <c r="I11087">
        <v>4059177.61849715</v>
      </c>
      <c r="J11087">
        <v>11363647.3641563</v>
      </c>
      <c r="K11087">
        <v>23355313.071157001</v>
      </c>
      <c r="L11087">
        <v>45252602.816761203</v>
      </c>
      <c r="M11087">
        <v>48789390.348030202</v>
      </c>
      <c r="N11087">
        <v>59486918.195135102</v>
      </c>
      <c r="O11087">
        <v>72930281.415240794</v>
      </c>
      <c r="Q11087" t="str">
        <f>VLOOKUP(A11087,Lookup_Tables!$D$2:$E$7,2,FALSE)</f>
        <v>HUSSPF</v>
      </c>
      <c r="R11087" t="str">
        <f>IFERROR(VLOOKUP(D11087,Lookup_Tables!$A$2:$B$21,2,FALSE),"All")</f>
        <v>Bridge</v>
      </c>
    </row>
    <row r="11088" spans="1:18" hidden="1">
      <c r="A11088">
        <v>4353</v>
      </c>
      <c r="B11088">
        <v>3</v>
      </c>
      <c r="C11088" t="s">
        <v>38</v>
      </c>
      <c r="D11088">
        <v>3</v>
      </c>
      <c r="E11088">
        <v>20385.521407284599</v>
      </c>
      <c r="F11088">
        <v>6550.4100130652914</v>
      </c>
      <c r="G11088">
        <v>3784.03157148738</v>
      </c>
      <c r="H11088">
        <v>53184.074458138399</v>
      </c>
      <c r="I11088">
        <v>78563.209148837399</v>
      </c>
      <c r="J11088">
        <v>211938.30288271801</v>
      </c>
      <c r="K11088">
        <v>492403.48826140602</v>
      </c>
      <c r="L11088">
        <v>1043113.97014472</v>
      </c>
      <c r="M11088">
        <v>1177041.55306074</v>
      </c>
      <c r="N11088">
        <v>1722831.7422315599</v>
      </c>
      <c r="O11088">
        <v>2504570.3441897901</v>
      </c>
      <c r="Q11088" t="str">
        <f>VLOOKUP(A11088,Lookup_Tables!$D$2:$E$7,2,FALSE)</f>
        <v>HUSSPF</v>
      </c>
      <c r="R11088" t="str">
        <f>IFERROR(VLOOKUP(D11088,Lookup_Tables!$A$2:$B$21,2,FALSE),"All")</f>
        <v>Govt Hosp</v>
      </c>
    </row>
    <row r="11089" spans="1:18" hidden="1">
      <c r="A11089">
        <v>4353</v>
      </c>
      <c r="B11089">
        <v>3</v>
      </c>
      <c r="C11089" t="s">
        <v>39</v>
      </c>
      <c r="D11089">
        <v>3</v>
      </c>
      <c r="E11089">
        <v>20268.766416649702</v>
      </c>
      <c r="F11089">
        <v>6568.1507319909288</v>
      </c>
      <c r="G11089">
        <v>3682.66452787341</v>
      </c>
      <c r="H11089">
        <v>51826.181469516603</v>
      </c>
      <c r="I11089">
        <v>77044.965771176197</v>
      </c>
      <c r="J11089">
        <v>206037.74650651499</v>
      </c>
      <c r="K11089">
        <v>484520.86986774998</v>
      </c>
      <c r="L11089">
        <v>1043113.97014472</v>
      </c>
      <c r="M11089">
        <v>1176691.96966661</v>
      </c>
      <c r="N11089">
        <v>1722831.7422315599</v>
      </c>
      <c r="O11089">
        <v>2504570.3441897901</v>
      </c>
      <c r="Q11089" t="str">
        <f>VLOOKUP(A11089,Lookup_Tables!$D$2:$E$7,2,FALSE)</f>
        <v>HUSSPF</v>
      </c>
      <c r="R11089" t="str">
        <f>IFERROR(VLOOKUP(D11089,Lookup_Tables!$A$2:$B$21,2,FALSE),"All")</f>
        <v>Govt Hosp</v>
      </c>
    </row>
    <row r="11090" spans="1:18" hidden="1">
      <c r="A11090">
        <v>4353</v>
      </c>
      <c r="B11090">
        <v>3</v>
      </c>
      <c r="C11090" t="s">
        <v>38</v>
      </c>
      <c r="D11090">
        <v>4</v>
      </c>
      <c r="E11090">
        <v>19160.830205301299</v>
      </c>
      <c r="F11090">
        <v>5720.1004269867444</v>
      </c>
      <c r="G11090">
        <v>14636.725266375901</v>
      </c>
      <c r="H11090">
        <v>63063.143611204701</v>
      </c>
      <c r="I11090">
        <v>93177.597713501702</v>
      </c>
      <c r="J11090">
        <v>267823.88932429597</v>
      </c>
      <c r="K11090">
        <v>559466.77747032803</v>
      </c>
      <c r="L11090">
        <v>870790.12558455404</v>
      </c>
      <c r="M11090">
        <v>977021.17766194197</v>
      </c>
      <c r="N11090">
        <v>1228498.07350465</v>
      </c>
      <c r="O11090">
        <v>1370834.1007844401</v>
      </c>
      <c r="Q11090" t="str">
        <f>VLOOKUP(A11090,Lookup_Tables!$D$2:$E$7,2,FALSE)</f>
        <v>HUSSPF</v>
      </c>
      <c r="R11090" t="str">
        <f>IFERROR(VLOOKUP(D11090,Lookup_Tables!$A$2:$B$21,2,FALSE),"All")</f>
        <v>Govt Med Fac</v>
      </c>
    </row>
    <row r="11091" spans="1:18" hidden="1">
      <c r="A11091">
        <v>4353</v>
      </c>
      <c r="B11091">
        <v>3</v>
      </c>
      <c r="C11091" t="s">
        <v>39</v>
      </c>
      <c r="D11091">
        <v>4</v>
      </c>
      <c r="E11091">
        <v>18834.420592193099</v>
      </c>
      <c r="F11091">
        <v>5761.3485449135769</v>
      </c>
      <c r="G11091">
        <v>13879.0430327961</v>
      </c>
      <c r="H11091">
        <v>61100.757779264801</v>
      </c>
      <c r="I11091">
        <v>89108.688479089702</v>
      </c>
      <c r="J11091">
        <v>256732.23016755201</v>
      </c>
      <c r="K11091">
        <v>555010.50320546702</v>
      </c>
      <c r="L11091">
        <v>856687.53397541004</v>
      </c>
      <c r="M11091">
        <v>929955.50931503903</v>
      </c>
      <c r="N11091">
        <v>1228498.07350465</v>
      </c>
      <c r="O11091">
        <v>1357403.8832755701</v>
      </c>
      <c r="Q11091" t="str">
        <f>VLOOKUP(A11091,Lookup_Tables!$D$2:$E$7,2,FALSE)</f>
        <v>HUSSPF</v>
      </c>
      <c r="R11091" t="str">
        <f>IFERROR(VLOOKUP(D11091,Lookup_Tables!$A$2:$B$21,2,FALSE),"All")</f>
        <v>Govt Med Fac</v>
      </c>
    </row>
    <row r="11092" spans="1:18" hidden="1">
      <c r="A11092">
        <v>4353</v>
      </c>
      <c r="B11092">
        <v>3</v>
      </c>
      <c r="C11092" t="s">
        <v>38</v>
      </c>
      <c r="D11092">
        <v>9</v>
      </c>
      <c r="E11092">
        <v>16404.534103897298</v>
      </c>
      <c r="F11092">
        <v>5648.1491918441516</v>
      </c>
      <c r="G11092">
        <v>20507.1030972554</v>
      </c>
      <c r="H11092">
        <v>54910.375253218503</v>
      </c>
      <c r="I11092">
        <v>67364.249998232801</v>
      </c>
      <c r="J11092">
        <v>141853.958784755</v>
      </c>
      <c r="K11092">
        <v>407880.37521233899</v>
      </c>
      <c r="L11092">
        <v>654680.842918501</v>
      </c>
      <c r="M11092">
        <v>735471.793343617</v>
      </c>
      <c r="N11092">
        <v>1140410.0715333</v>
      </c>
      <c r="O11092">
        <v>1537723.63435123</v>
      </c>
      <c r="Q11092" t="str">
        <f>VLOOKUP(A11092,Lookup_Tables!$D$2:$E$7,2,FALSE)</f>
        <v>HUSSPF</v>
      </c>
      <c r="R11092" t="str">
        <f>IFERROR(VLOOKUP(D11092,Lookup_Tables!$A$2:$B$21,2,FALSE),"All")</f>
        <v>Pub Admin Bldg</v>
      </c>
    </row>
    <row r="11093" spans="1:18" hidden="1">
      <c r="A11093">
        <v>4353</v>
      </c>
      <c r="B11093">
        <v>3</v>
      </c>
      <c r="C11093" t="s">
        <v>39</v>
      </c>
      <c r="D11093">
        <v>9</v>
      </c>
      <c r="E11093">
        <v>16069.465478366799</v>
      </c>
      <c r="F11093">
        <v>5477.1054637137677</v>
      </c>
      <c r="G11093">
        <v>19993.881721612499</v>
      </c>
      <c r="H11093">
        <v>51502.404576749999</v>
      </c>
      <c r="I11093">
        <v>64225.725872325696</v>
      </c>
      <c r="J11093">
        <v>138779.19402244801</v>
      </c>
      <c r="K11093">
        <v>406596.57572945202</v>
      </c>
      <c r="L11093">
        <v>642711.41742517997</v>
      </c>
      <c r="M11093">
        <v>725707.418054946</v>
      </c>
      <c r="N11093">
        <v>1140410.0715333</v>
      </c>
      <c r="O11093">
        <v>1537723.63435123</v>
      </c>
      <c r="Q11093" t="str">
        <f>VLOOKUP(A11093,Lookup_Tables!$D$2:$E$7,2,FALSE)</f>
        <v>HUSSPF</v>
      </c>
      <c r="R11093" t="str">
        <f>IFERROR(VLOOKUP(D11093,Lookup_Tables!$A$2:$B$21,2,FALSE),"All")</f>
        <v>Pub Admin Bldg</v>
      </c>
    </row>
    <row r="11094" spans="1:18" hidden="1">
      <c r="A11094">
        <v>4353</v>
      </c>
      <c r="B11094">
        <v>3</v>
      </c>
      <c r="C11094" t="s">
        <v>38</v>
      </c>
      <c r="D11094">
        <v>10</v>
      </c>
      <c r="E11094">
        <v>402212.56929723802</v>
      </c>
      <c r="F11094">
        <v>123330.1148920079</v>
      </c>
      <c r="G11094">
        <v>226187.08524366</v>
      </c>
      <c r="H11094">
        <v>1429262.56780371</v>
      </c>
      <c r="I11094">
        <v>1994466.0775009601</v>
      </c>
      <c r="J11094">
        <v>4680282.8269848898</v>
      </c>
      <c r="K11094">
        <v>10671805.525610499</v>
      </c>
      <c r="L11094">
        <v>17199051.042442098</v>
      </c>
      <c r="M11094">
        <v>19889809.236866899</v>
      </c>
      <c r="N11094">
        <v>29093678.0295077</v>
      </c>
      <c r="O11094">
        <v>42955729.578999698</v>
      </c>
      <c r="Q11094" t="str">
        <f>VLOOKUP(A11094,Lookup_Tables!$D$2:$E$7,2,FALSE)</f>
        <v>HUSSPF</v>
      </c>
      <c r="R11094" t="str">
        <f>IFERROR(VLOOKUP(D11094,Lookup_Tables!$A$2:$B$21,2,FALSE),"All")</f>
        <v>Pub School</v>
      </c>
    </row>
    <row r="11095" spans="1:18" hidden="1">
      <c r="A11095">
        <v>4353</v>
      </c>
      <c r="B11095">
        <v>3</v>
      </c>
      <c r="C11095" t="s">
        <v>39</v>
      </c>
      <c r="D11095">
        <v>10</v>
      </c>
      <c r="E11095">
        <v>395796.39509845799</v>
      </c>
      <c r="F11095">
        <v>121051.93739358766</v>
      </c>
      <c r="G11095">
        <v>212100.98176761999</v>
      </c>
      <c r="H11095">
        <v>1375033.3785562399</v>
      </c>
      <c r="I11095">
        <v>1947772.46263458</v>
      </c>
      <c r="J11095">
        <v>4506718.62798863</v>
      </c>
      <c r="K11095">
        <v>10593482.376916099</v>
      </c>
      <c r="L11095">
        <v>17199051.042442098</v>
      </c>
      <c r="M11095">
        <v>19799077.600178901</v>
      </c>
      <c r="N11095">
        <v>29093678.0295077</v>
      </c>
      <c r="O11095">
        <v>42955729.578999698</v>
      </c>
      <c r="Q11095" t="str">
        <f>VLOOKUP(A11095,Lookup_Tables!$D$2:$E$7,2,FALSE)</f>
        <v>HUSSPF</v>
      </c>
      <c r="R11095" t="str">
        <f>IFERROR(VLOOKUP(D11095,Lookup_Tables!$A$2:$B$21,2,FALSE),"All")</f>
        <v>Pub School</v>
      </c>
    </row>
    <row r="11096" spans="1:18" hidden="1">
      <c r="A11096">
        <v>4353</v>
      </c>
      <c r="B11096">
        <v>3</v>
      </c>
      <c r="C11096" t="s">
        <v>38</v>
      </c>
      <c r="D11096">
        <v>11</v>
      </c>
      <c r="E11096">
        <v>127298.253002738</v>
      </c>
      <c r="F11096">
        <v>45991.565055311599</v>
      </c>
      <c r="G11096">
        <v>0</v>
      </c>
      <c r="H11096">
        <v>126612.87435662501</v>
      </c>
      <c r="I11096">
        <v>198963.50123944401</v>
      </c>
      <c r="J11096">
        <v>651152.81603738095</v>
      </c>
      <c r="K11096">
        <v>2333138.3339438601</v>
      </c>
      <c r="L11096">
        <v>7126271.7400644701</v>
      </c>
      <c r="M11096">
        <v>8392259.4888508599</v>
      </c>
      <c r="N11096">
        <v>14650335.3394344</v>
      </c>
      <c r="O11096">
        <v>21071409.789064702</v>
      </c>
      <c r="Q11096" t="str">
        <f>VLOOKUP(A11096,Lookup_Tables!$D$2:$E$7,2,FALSE)</f>
        <v>HUSSPF</v>
      </c>
      <c r="R11096" t="str">
        <f>IFERROR(VLOOKUP(D11096,Lookup_Tables!$A$2:$B$21,2,FALSE),"All")</f>
        <v>Pub Univ</v>
      </c>
    </row>
    <row r="11097" spans="1:18" hidden="1">
      <c r="A11097">
        <v>4353</v>
      </c>
      <c r="B11097">
        <v>3</v>
      </c>
      <c r="C11097" t="s">
        <v>39</v>
      </c>
      <c r="D11097">
        <v>11</v>
      </c>
      <c r="E11097">
        <v>127046.839278796</v>
      </c>
      <c r="F11097">
        <v>45740.151331369605</v>
      </c>
      <c r="G11097">
        <v>0</v>
      </c>
      <c r="H11097">
        <v>126612.87435662501</v>
      </c>
      <c r="I11097">
        <v>198963.50123944401</v>
      </c>
      <c r="J11097">
        <v>651152.81603738095</v>
      </c>
      <c r="K11097">
        <v>2333138.3339438601</v>
      </c>
      <c r="L11097">
        <v>7126271.7400644701</v>
      </c>
      <c r="M11097">
        <v>8392259.4888508599</v>
      </c>
      <c r="N11097">
        <v>14650335.3394344</v>
      </c>
      <c r="O11097">
        <v>21071409.789064702</v>
      </c>
      <c r="Q11097" t="str">
        <f>VLOOKUP(A11097,Lookup_Tables!$D$2:$E$7,2,FALSE)</f>
        <v>HUSSPF</v>
      </c>
      <c r="R11097" t="str">
        <f>IFERROR(VLOOKUP(D11097,Lookup_Tables!$A$2:$B$21,2,FALSE),"All")</f>
        <v>Pub Univ</v>
      </c>
    </row>
    <row r="11098" spans="1:18" hidden="1">
      <c r="A11098">
        <v>4353</v>
      </c>
      <c r="B11098">
        <v>3</v>
      </c>
      <c r="C11098" t="s">
        <v>38</v>
      </c>
      <c r="D11098">
        <v>13</v>
      </c>
      <c r="E11098">
        <v>525473.25542794005</v>
      </c>
      <c r="F11098">
        <v>157501.70349155972</v>
      </c>
      <c r="G11098">
        <v>352774.72457852901</v>
      </c>
      <c r="H11098">
        <v>1456811.4033949999</v>
      </c>
      <c r="I11098">
        <v>2046740.23570016</v>
      </c>
      <c r="J11098">
        <v>4843664.3480731603</v>
      </c>
      <c r="K11098">
        <v>12239942.065046599</v>
      </c>
      <c r="L11098">
        <v>28602520.041534599</v>
      </c>
      <c r="M11098">
        <v>33683392.254169397</v>
      </c>
      <c r="N11098">
        <v>45201106.236056097</v>
      </c>
      <c r="O11098">
        <v>58996360.004235201</v>
      </c>
      <c r="Q11098" t="str">
        <f>VLOOKUP(A11098,Lookup_Tables!$D$2:$E$7,2,FALSE)</f>
        <v>HUSSPF</v>
      </c>
      <c r="R11098" t="str">
        <f>IFERROR(VLOOKUP(D11098,Lookup_Tables!$A$2:$B$21,2,FALSE),"All")</f>
        <v>Residual Inst</v>
      </c>
    </row>
    <row r="11099" spans="1:18" hidden="1">
      <c r="A11099">
        <v>4353</v>
      </c>
      <c r="B11099">
        <v>3</v>
      </c>
      <c r="C11099" t="s">
        <v>39</v>
      </c>
      <c r="D11099">
        <v>13</v>
      </c>
      <c r="E11099">
        <v>516563.32399756898</v>
      </c>
      <c r="F11099">
        <v>157603.80765830231</v>
      </c>
      <c r="G11099">
        <v>334930.35027698398</v>
      </c>
      <c r="H11099">
        <v>1385794.5011646501</v>
      </c>
      <c r="I11099">
        <v>1972579.90997507</v>
      </c>
      <c r="J11099">
        <v>4684967.5128415003</v>
      </c>
      <c r="K11099">
        <v>11993033.183430901</v>
      </c>
      <c r="L11099">
        <v>27651571.914531201</v>
      </c>
      <c r="M11099">
        <v>32330061.3020542</v>
      </c>
      <c r="N11099">
        <v>45201106.236056097</v>
      </c>
      <c r="O11099">
        <v>58996360.004235201</v>
      </c>
      <c r="Q11099" t="str">
        <f>VLOOKUP(A11099,Lookup_Tables!$D$2:$E$7,2,FALSE)</f>
        <v>HUSSPF</v>
      </c>
      <c r="R11099" t="str">
        <f>IFERROR(VLOOKUP(D11099,Lookup_Tables!$A$2:$B$21,2,FALSE),"All")</f>
        <v>Residual Inst</v>
      </c>
    </row>
    <row r="11100" spans="1:18" hidden="1">
      <c r="A11100">
        <v>4353</v>
      </c>
      <c r="B11100">
        <v>3</v>
      </c>
      <c r="C11100" t="s">
        <v>38</v>
      </c>
      <c r="D11100">
        <v>14</v>
      </c>
      <c r="E11100">
        <v>647114.42913337494</v>
      </c>
      <c r="F11100">
        <v>202050.88755901082</v>
      </c>
      <c r="G11100">
        <v>119173.752116731</v>
      </c>
      <c r="H11100">
        <v>1503025.3113373001</v>
      </c>
      <c r="I11100">
        <v>2534853.3065208299</v>
      </c>
      <c r="J11100">
        <v>7388033.7418571701</v>
      </c>
      <c r="K11100">
        <v>18594566.371123701</v>
      </c>
      <c r="L11100">
        <v>32823899.171243198</v>
      </c>
      <c r="M11100">
        <v>39239041.526156202</v>
      </c>
      <c r="N11100">
        <v>49913312.368069902</v>
      </c>
      <c r="O11100">
        <v>66026443.191778198</v>
      </c>
      <c r="Q11100" t="str">
        <f>VLOOKUP(A11100,Lookup_Tables!$D$2:$E$7,2,FALSE)</f>
        <v>HUSSPF</v>
      </c>
      <c r="R11100" t="str">
        <f>IFERROR(VLOOKUP(D11100,Lookup_Tables!$A$2:$B$21,2,FALSE),"All")</f>
        <v>Road</v>
      </c>
    </row>
    <row r="11101" spans="1:18" hidden="1">
      <c r="A11101">
        <v>4353</v>
      </c>
      <c r="B11101">
        <v>3</v>
      </c>
      <c r="C11101" t="s">
        <v>39</v>
      </c>
      <c r="D11101">
        <v>14</v>
      </c>
      <c r="E11101">
        <v>641307.20663040201</v>
      </c>
      <c r="F11101">
        <v>198517.86150436423</v>
      </c>
      <c r="G11101">
        <v>111576.04069896499</v>
      </c>
      <c r="H11101">
        <v>1483127.10827481</v>
      </c>
      <c r="I11101">
        <v>2495443.59853931</v>
      </c>
      <c r="J11101">
        <v>7388033.7418571701</v>
      </c>
      <c r="K11101">
        <v>18457762.209889401</v>
      </c>
      <c r="L11101">
        <v>32347703.6092861</v>
      </c>
      <c r="M11101">
        <v>39239041.526156202</v>
      </c>
      <c r="N11101">
        <v>49913312.368069902</v>
      </c>
      <c r="O11101">
        <v>66026443.191778198</v>
      </c>
      <c r="Q11101" t="str">
        <f>VLOOKUP(A11101,Lookup_Tables!$D$2:$E$7,2,FALSE)</f>
        <v>HUSSPF</v>
      </c>
      <c r="R11101" t="str">
        <f>IFERROR(VLOOKUP(D11101,Lookup_Tables!$A$2:$B$21,2,FALSE),"All")</f>
        <v>Road</v>
      </c>
    </row>
    <row r="11102" spans="1:18" hidden="1">
      <c r="A11102">
        <v>4353</v>
      </c>
      <c r="B11102">
        <v>3</v>
      </c>
      <c r="C11102" t="s">
        <v>38</v>
      </c>
      <c r="D11102">
        <v>15</v>
      </c>
      <c r="E11102">
        <v>14422996.417888399</v>
      </c>
      <c r="F11102">
        <v>4442455.882514175</v>
      </c>
      <c r="G11102">
        <v>8683559.9024195895</v>
      </c>
      <c r="H11102">
        <v>52044996.110743798</v>
      </c>
      <c r="I11102">
        <v>73590926.6523415</v>
      </c>
      <c r="J11102">
        <v>172438329.113484</v>
      </c>
      <c r="K11102">
        <v>385253579.80797398</v>
      </c>
      <c r="L11102">
        <v>664234091.47112894</v>
      </c>
      <c r="M11102">
        <v>707575211.33843601</v>
      </c>
      <c r="N11102">
        <v>1017077226.57774</v>
      </c>
      <c r="O11102">
        <v>1384235086.0455201</v>
      </c>
      <c r="Q11102" t="str">
        <f>VLOOKUP(A11102,Lookup_Tables!$D$2:$E$7,2,FALSE)</f>
        <v>HUSSPF</v>
      </c>
      <c r="R11102" t="str">
        <f>IFERROR(VLOOKUP(D11102,Lookup_Tables!$A$2:$B$21,2,FALSE),"All")</f>
        <v>All</v>
      </c>
    </row>
    <row r="11103" spans="1:18" hidden="1">
      <c r="A11103">
        <v>4353</v>
      </c>
      <c r="B11103">
        <v>3</v>
      </c>
      <c r="C11103" t="s">
        <v>39</v>
      </c>
      <c r="D11103">
        <v>15</v>
      </c>
      <c r="E11103">
        <v>14193513.3770182</v>
      </c>
      <c r="F11103">
        <v>4317711.2207612675</v>
      </c>
      <c r="G11103">
        <v>8245390.3414915297</v>
      </c>
      <c r="H11103">
        <v>51806157.134665698</v>
      </c>
      <c r="I11103">
        <v>72150304.715632498</v>
      </c>
      <c r="J11103">
        <v>170043644.82544899</v>
      </c>
      <c r="K11103">
        <v>382038016.43766302</v>
      </c>
      <c r="L11103">
        <v>664234091.47112894</v>
      </c>
      <c r="M11103">
        <v>707575211.33843601</v>
      </c>
      <c r="N11103">
        <v>1017077226.57774</v>
      </c>
      <c r="O11103">
        <v>1366612088.6398499</v>
      </c>
      <c r="Q11103" t="str">
        <f>VLOOKUP(A11103,Lookup_Tables!$D$2:$E$7,2,FALSE)</f>
        <v>HUSSPF</v>
      </c>
      <c r="R11103" t="str">
        <f>IFERROR(VLOOKUP(D11103,Lookup_Tables!$A$2:$B$21,2,FALSE),"All")</f>
        <v>All</v>
      </c>
    </row>
    <row r="11104" spans="1:18" hidden="1">
      <c r="A11104">
        <v>4353</v>
      </c>
      <c r="B11104">
        <v>3</v>
      </c>
      <c r="C11104" t="s">
        <v>38</v>
      </c>
      <c r="D11104">
        <v>16</v>
      </c>
      <c r="E11104">
        <v>2611918.5044383798</v>
      </c>
      <c r="F11104">
        <v>817934.59817256965</v>
      </c>
      <c r="G11104">
        <v>1088754.7557298001</v>
      </c>
      <c r="H11104">
        <v>7954753.4610244101</v>
      </c>
      <c r="I11104">
        <v>11792679.212752201</v>
      </c>
      <c r="J11104">
        <v>32555352.879634298</v>
      </c>
      <c r="K11104">
        <v>67914474.063038394</v>
      </c>
      <c r="L11104">
        <v>132098726.42861401</v>
      </c>
      <c r="M11104">
        <v>143076956.456218</v>
      </c>
      <c r="N11104">
        <v>185095469.23476401</v>
      </c>
      <c r="O11104">
        <v>249917213.45089999</v>
      </c>
      <c r="Q11104" t="str">
        <f>VLOOKUP(A11104,Lookup_Tables!$D$2:$E$7,2,FALSE)</f>
        <v>HUSSPF</v>
      </c>
      <c r="R11104" t="str">
        <f>IFERROR(VLOOKUP(D11104,Lookup_Tables!$A$2:$B$21,2,FALSE),"All")</f>
        <v>Government_Loss</v>
      </c>
    </row>
    <row r="11105" spans="1:18" hidden="1">
      <c r="A11105">
        <v>4353</v>
      </c>
      <c r="B11105">
        <v>3</v>
      </c>
      <c r="C11105" t="s">
        <v>39</v>
      </c>
      <c r="D11105">
        <v>16</v>
      </c>
      <c r="E11105">
        <v>2576593.2891013902</v>
      </c>
      <c r="F11105">
        <v>809881.86263242085</v>
      </c>
      <c r="G11105">
        <v>1036101.94989396</v>
      </c>
      <c r="H11105">
        <v>7687546.2190893097</v>
      </c>
      <c r="I11105">
        <v>11452912.7073956</v>
      </c>
      <c r="J11105">
        <v>31213291.691731099</v>
      </c>
      <c r="K11105">
        <v>67737105.372246101</v>
      </c>
      <c r="L11105">
        <v>129234415.121306</v>
      </c>
      <c r="M11105">
        <v>142806592.518893</v>
      </c>
      <c r="N11105">
        <v>185095469.23476401</v>
      </c>
      <c r="O11105">
        <v>249827997.96161899</v>
      </c>
      <c r="Q11105" t="str">
        <f>VLOOKUP(A11105,Lookup_Tables!$D$2:$E$7,2,FALSE)</f>
        <v>HUSSPF</v>
      </c>
      <c r="R11105" t="str">
        <f>IFERROR(VLOOKUP(D11105,Lookup_Tables!$A$2:$B$21,2,FALSE),"All")</f>
        <v>Government_Loss</v>
      </c>
    </row>
    <row r="11106" spans="1:18" hidden="1">
      <c r="A11106">
        <v>4353</v>
      </c>
      <c r="B11106">
        <v>3</v>
      </c>
      <c r="C11106" t="s">
        <v>38</v>
      </c>
      <c r="D11106">
        <v>17</v>
      </c>
      <c r="E11106">
        <v>2175035.04760923</v>
      </c>
      <c r="F11106">
        <v>667701.10262365569</v>
      </c>
      <c r="G11106">
        <v>1017526.01753996</v>
      </c>
      <c r="H11106">
        <v>7517169.1514459997</v>
      </c>
      <c r="I11106">
        <v>10724996.019080199</v>
      </c>
      <c r="J11106">
        <v>24955759.060628101</v>
      </c>
      <c r="K11106">
        <v>54404709.934639998</v>
      </c>
      <c r="L11106">
        <v>90650126.412238598</v>
      </c>
      <c r="M11106">
        <v>112853941.40415899</v>
      </c>
      <c r="N11106">
        <v>177113190.96254501</v>
      </c>
      <c r="O11106">
        <v>238115646.23264101</v>
      </c>
      <c r="Q11106" t="str">
        <f>VLOOKUP(A11106,Lookup_Tables!$D$2:$E$7,2,FALSE)</f>
        <v>HUSSPF</v>
      </c>
      <c r="R11106" t="str">
        <f>IFERROR(VLOOKUP(D11106,Lookup_Tables!$A$2:$B$21,2,FALSE),"All")</f>
        <v>Emergency_Loss</v>
      </c>
    </row>
    <row r="11107" spans="1:18" hidden="1">
      <c r="A11107">
        <v>4353</v>
      </c>
      <c r="B11107">
        <v>3</v>
      </c>
      <c r="C11107" t="s">
        <v>39</v>
      </c>
      <c r="D11107">
        <v>17</v>
      </c>
      <c r="E11107">
        <v>2145079.0075971698</v>
      </c>
      <c r="F11107">
        <v>662572.02993645752</v>
      </c>
      <c r="G11107">
        <v>945626.81126852101</v>
      </c>
      <c r="H11107">
        <v>7407517.8636469003</v>
      </c>
      <c r="I11107">
        <v>10385266.984017299</v>
      </c>
      <c r="J11107">
        <v>24464566.419857498</v>
      </c>
      <c r="K11107">
        <v>52387540.767873198</v>
      </c>
      <c r="L11107">
        <v>90395611.991109699</v>
      </c>
      <c r="M11107">
        <v>112853941.40415899</v>
      </c>
      <c r="N11107">
        <v>177113190.96254501</v>
      </c>
      <c r="O11107">
        <v>238115646.23264101</v>
      </c>
      <c r="Q11107" t="str">
        <f>VLOOKUP(A11107,Lookup_Tables!$D$2:$E$7,2,FALSE)</f>
        <v>HUSSPF</v>
      </c>
      <c r="R11107" t="str">
        <f>IFERROR(VLOOKUP(D11107,Lookup_Tables!$A$2:$B$21,2,FALSE),"All")</f>
        <v>Emergency_Loss</v>
      </c>
    </row>
    <row r="11108" spans="1:18" hidden="1">
      <c r="A11108">
        <v>4353</v>
      </c>
      <c r="B11108">
        <v>3</v>
      </c>
      <c r="C11108" t="s">
        <v>38</v>
      </c>
      <c r="D11108">
        <v>18</v>
      </c>
      <c r="E11108">
        <v>4786953.5520476</v>
      </c>
      <c r="F11108">
        <v>1471352.5430290257</v>
      </c>
      <c r="G11108">
        <v>2108242.84125708</v>
      </c>
      <c r="H11108">
        <v>15904799.471591201</v>
      </c>
      <c r="I11108">
        <v>22687322.257549401</v>
      </c>
      <c r="J11108">
        <v>58066030.194091603</v>
      </c>
      <c r="K11108">
        <v>126519105.949136</v>
      </c>
      <c r="L11108">
        <v>224473861.25906599</v>
      </c>
      <c r="M11108">
        <v>249825621.20559701</v>
      </c>
      <c r="N11108">
        <v>344811265.801925</v>
      </c>
      <c r="O11108">
        <v>498384633.41484398</v>
      </c>
      <c r="Q11108" t="str">
        <f>VLOOKUP(A11108,Lookup_Tables!$D$2:$E$7,2,FALSE)</f>
        <v>HUSSPF</v>
      </c>
      <c r="R11108" t="str">
        <f>IFERROR(VLOOKUP(D11108,Lookup_Tables!$A$2:$B$21,2,FALSE),"All")</f>
        <v>Govt_Plus_Emergency</v>
      </c>
    </row>
    <row r="11109" spans="1:18" hidden="1">
      <c r="A11109">
        <v>4353</v>
      </c>
      <c r="B11109">
        <v>3</v>
      </c>
      <c r="C11109" t="s">
        <v>39</v>
      </c>
      <c r="D11109">
        <v>18</v>
      </c>
      <c r="E11109">
        <v>4720940.3565167198</v>
      </c>
      <c r="F11109">
        <v>1440335.035426368</v>
      </c>
      <c r="G11109">
        <v>1990199.2684732899</v>
      </c>
      <c r="H11109">
        <v>15596123.952231601</v>
      </c>
      <c r="I11109">
        <v>22043359.2675822</v>
      </c>
      <c r="J11109">
        <v>57357164.282688498</v>
      </c>
      <c r="K11109">
        <v>126518793.437639</v>
      </c>
      <c r="L11109">
        <v>224473861.25906599</v>
      </c>
      <c r="M11109">
        <v>246974377.615082</v>
      </c>
      <c r="N11109">
        <v>344128203.60631001</v>
      </c>
      <c r="O11109">
        <v>494591339.77947903</v>
      </c>
      <c r="Q11109" t="str">
        <f>VLOOKUP(A11109,Lookup_Tables!$D$2:$E$7,2,FALSE)</f>
        <v>HUSSPF</v>
      </c>
      <c r="R11109" t="str">
        <f>IFERROR(VLOOKUP(D11109,Lookup_Tables!$A$2:$B$21,2,FALSE),"All")</f>
        <v>Govt_Plus_Emergency</v>
      </c>
    </row>
    <row r="11110" spans="1:18" hidden="1">
      <c r="A11110">
        <v>4353</v>
      </c>
      <c r="B11110">
        <v>4</v>
      </c>
      <c r="C11110" t="s">
        <v>38</v>
      </c>
      <c r="D11110">
        <v>0</v>
      </c>
      <c r="E11110">
        <v>86347988.506647706</v>
      </c>
      <c r="F11110">
        <v>31653930.085207827</v>
      </c>
      <c r="G11110">
        <v>139514340.52453899</v>
      </c>
      <c r="H11110">
        <v>462717803.41072798</v>
      </c>
      <c r="I11110">
        <v>562009284.26020002</v>
      </c>
      <c r="J11110">
        <v>1063207339.67036</v>
      </c>
      <c r="K11110">
        <v>1662767567.15187</v>
      </c>
      <c r="L11110">
        <v>2534663311.9318299</v>
      </c>
      <c r="M11110">
        <v>2732010874.7849898</v>
      </c>
      <c r="N11110">
        <v>3735224098.89466</v>
      </c>
      <c r="O11110">
        <v>5065135448.5388699</v>
      </c>
      <c r="Q11110" t="str">
        <f>VLOOKUP(A11110,Lookup_Tables!$D$2:$E$7,2,FALSE)</f>
        <v>HUSSPF</v>
      </c>
      <c r="R11110" t="str">
        <f>IFERROR(VLOOKUP(D11110,Lookup_Tables!$A$2:$B$21,2,FALSE),"All")</f>
        <v>Private Assets</v>
      </c>
    </row>
    <row r="11111" spans="1:18" hidden="1">
      <c r="A11111">
        <v>4353</v>
      </c>
      <c r="B11111">
        <v>4</v>
      </c>
      <c r="C11111" t="s">
        <v>39</v>
      </c>
      <c r="D11111">
        <v>0</v>
      </c>
      <c r="E11111">
        <v>82549681.940282598</v>
      </c>
      <c r="F11111">
        <v>30018380.653989591</v>
      </c>
      <c r="G11111">
        <v>128522391.076443</v>
      </c>
      <c r="H11111">
        <v>441285967.860434</v>
      </c>
      <c r="I11111">
        <v>532535548.76171798</v>
      </c>
      <c r="J11111">
        <v>1040462155.92545</v>
      </c>
      <c r="K11111">
        <v>1646119998.2597401</v>
      </c>
      <c r="L11111">
        <v>2466773176.5101399</v>
      </c>
      <c r="M11111">
        <v>2669958854.5585399</v>
      </c>
      <c r="N11111">
        <v>3713318214.8770099</v>
      </c>
      <c r="O11111">
        <v>4622347038.9218102</v>
      </c>
      <c r="Q11111" t="str">
        <f>VLOOKUP(A11111,Lookup_Tables!$D$2:$E$7,2,FALSE)</f>
        <v>HUSSPF</v>
      </c>
      <c r="R11111" t="str">
        <f>IFERROR(VLOOKUP(D11111,Lookup_Tables!$A$2:$B$21,2,FALSE),"All")</f>
        <v>Private Assets</v>
      </c>
    </row>
    <row r="11112" spans="1:18" hidden="1">
      <c r="A11112">
        <v>4353</v>
      </c>
      <c r="B11112">
        <v>4</v>
      </c>
      <c r="C11112" t="s">
        <v>38</v>
      </c>
      <c r="D11112">
        <v>1</v>
      </c>
      <c r="E11112">
        <v>4967367.1887338003</v>
      </c>
      <c r="F11112">
        <v>1649836.6648503947</v>
      </c>
      <c r="G11112">
        <v>7078775.5848810002</v>
      </c>
      <c r="H11112">
        <v>28487274.261882</v>
      </c>
      <c r="I11112">
        <v>35416217.665437803</v>
      </c>
      <c r="J11112">
        <v>58748189.394512303</v>
      </c>
      <c r="K11112">
        <v>101234807.570124</v>
      </c>
      <c r="L11112">
        <v>161063566.689437</v>
      </c>
      <c r="M11112">
        <v>174523596.034419</v>
      </c>
      <c r="N11112">
        <v>256415322.393466</v>
      </c>
      <c r="O11112">
        <v>370490601.65448898</v>
      </c>
      <c r="Q11112" t="str">
        <f>VLOOKUP(A11112,Lookup_Tables!$D$2:$E$7,2,FALSE)</f>
        <v>HUSSPF</v>
      </c>
      <c r="R11112" t="str">
        <f>IFERROR(VLOOKUP(D11112,Lookup_Tables!$A$2:$B$21,2,FALSE),"All")</f>
        <v>Airport</v>
      </c>
    </row>
    <row r="11113" spans="1:18" hidden="1">
      <c r="A11113">
        <v>4353</v>
      </c>
      <c r="B11113">
        <v>4</v>
      </c>
      <c r="C11113" t="s">
        <v>39</v>
      </c>
      <c r="D11113">
        <v>1</v>
      </c>
      <c r="E11113">
        <v>4829717.2280620597</v>
      </c>
      <c r="F11113">
        <v>1609827.4788711383</v>
      </c>
      <c r="G11113">
        <v>6728895.2098370995</v>
      </c>
      <c r="H11113">
        <v>27331126.542143799</v>
      </c>
      <c r="I11113">
        <v>33773067.015252203</v>
      </c>
      <c r="J11113">
        <v>58201932.606021397</v>
      </c>
      <c r="K11113">
        <v>100249586.828146</v>
      </c>
      <c r="L11113">
        <v>159783308.50854</v>
      </c>
      <c r="M11113">
        <v>174523596.034419</v>
      </c>
      <c r="N11113">
        <v>221052625.15669799</v>
      </c>
      <c r="O11113">
        <v>370490601.65448898</v>
      </c>
      <c r="Q11113" t="str">
        <f>VLOOKUP(A11113,Lookup_Tables!$D$2:$E$7,2,FALSE)</f>
        <v>HUSSPF</v>
      </c>
      <c r="R11113" t="str">
        <f>IFERROR(VLOOKUP(D11113,Lookup_Tables!$A$2:$B$21,2,FALSE),"All")</f>
        <v>Airport</v>
      </c>
    </row>
    <row r="11114" spans="1:18" hidden="1">
      <c r="A11114">
        <v>4353</v>
      </c>
      <c r="B11114">
        <v>4</v>
      </c>
      <c r="C11114" t="s">
        <v>38</v>
      </c>
      <c r="D11114">
        <v>2</v>
      </c>
      <c r="E11114">
        <v>2161153.89722544</v>
      </c>
      <c r="F11114">
        <v>853819.17200847017</v>
      </c>
      <c r="G11114">
        <v>4095209.9868904799</v>
      </c>
      <c r="H11114">
        <v>12308015.525880201</v>
      </c>
      <c r="I11114">
        <v>15094739.216059599</v>
      </c>
      <c r="J11114">
        <v>23279233.6496916</v>
      </c>
      <c r="K11114">
        <v>36958087.363218904</v>
      </c>
      <c r="L11114">
        <v>51589472.016616702</v>
      </c>
      <c r="M11114">
        <v>59346468.854846701</v>
      </c>
      <c r="N11114">
        <v>77084749.803033605</v>
      </c>
      <c r="O11114">
        <v>113355576.063603</v>
      </c>
      <c r="Q11114" t="str">
        <f>VLOOKUP(A11114,Lookup_Tables!$D$2:$E$7,2,FALSE)</f>
        <v>HUSSPF</v>
      </c>
      <c r="R11114" t="str">
        <f>IFERROR(VLOOKUP(D11114,Lookup_Tables!$A$2:$B$21,2,FALSE),"All")</f>
        <v>Bridge</v>
      </c>
    </row>
    <row r="11115" spans="1:18" hidden="1">
      <c r="A11115">
        <v>4353</v>
      </c>
      <c r="B11115">
        <v>4</v>
      </c>
      <c r="C11115" t="s">
        <v>39</v>
      </c>
      <c r="D11115">
        <v>2</v>
      </c>
      <c r="E11115">
        <v>2019291.8779068501</v>
      </c>
      <c r="F11115">
        <v>807861.70137005788</v>
      </c>
      <c r="G11115">
        <v>3480348.6186099402</v>
      </c>
      <c r="H11115">
        <v>11588466.701701</v>
      </c>
      <c r="I11115">
        <v>13850444.4585573</v>
      </c>
      <c r="J11115">
        <v>22169785.825237501</v>
      </c>
      <c r="K11115">
        <v>36804024.675661497</v>
      </c>
      <c r="L11115">
        <v>47902847.460491501</v>
      </c>
      <c r="M11115">
        <v>56575703.850234397</v>
      </c>
      <c r="N11115">
        <v>76590094.009366393</v>
      </c>
      <c r="O11115">
        <v>97317898.700341895</v>
      </c>
      <c r="Q11115" t="str">
        <f>VLOOKUP(A11115,Lookup_Tables!$D$2:$E$7,2,FALSE)</f>
        <v>HUSSPF</v>
      </c>
      <c r="R11115" t="str">
        <f>IFERROR(VLOOKUP(D11115,Lookup_Tables!$A$2:$B$21,2,FALSE),"All")</f>
        <v>Bridge</v>
      </c>
    </row>
    <row r="11116" spans="1:18" hidden="1">
      <c r="A11116">
        <v>4353</v>
      </c>
      <c r="B11116">
        <v>4</v>
      </c>
      <c r="C11116" t="s">
        <v>38</v>
      </c>
      <c r="D11116">
        <v>3</v>
      </c>
      <c r="E11116">
        <v>152464.725369263</v>
      </c>
      <c r="F11116">
        <v>50202.60693313356</v>
      </c>
      <c r="G11116">
        <v>222169.83139238099</v>
      </c>
      <c r="H11116">
        <v>778149.67254870804</v>
      </c>
      <c r="I11116">
        <v>1021588.2862818</v>
      </c>
      <c r="J11116">
        <v>1920171.0648863099</v>
      </c>
      <c r="K11116">
        <v>3306273.3823037301</v>
      </c>
      <c r="L11116">
        <v>4697631.2725986801</v>
      </c>
      <c r="M11116">
        <v>5438010.7011792297</v>
      </c>
      <c r="N11116">
        <v>7519280.0971061997</v>
      </c>
      <c r="O11116">
        <v>11297077.3975215</v>
      </c>
      <c r="Q11116" t="str">
        <f>VLOOKUP(A11116,Lookup_Tables!$D$2:$E$7,2,FALSE)</f>
        <v>HUSSPF</v>
      </c>
      <c r="R11116" t="str">
        <f>IFERROR(VLOOKUP(D11116,Lookup_Tables!$A$2:$B$21,2,FALSE),"All")</f>
        <v>Govt Hosp</v>
      </c>
    </row>
    <row r="11117" spans="1:18" hidden="1">
      <c r="A11117">
        <v>4353</v>
      </c>
      <c r="B11117">
        <v>4</v>
      </c>
      <c r="C11117" t="s">
        <v>39</v>
      </c>
      <c r="D11117">
        <v>3</v>
      </c>
      <c r="E11117">
        <v>147377.041017362</v>
      </c>
      <c r="F11117">
        <v>48460.35343856024</v>
      </c>
      <c r="G11117">
        <v>205937.55841637199</v>
      </c>
      <c r="H11117">
        <v>745109.03123860003</v>
      </c>
      <c r="I11117">
        <v>979480.07296789205</v>
      </c>
      <c r="J11117">
        <v>1875928.4038915599</v>
      </c>
      <c r="K11117">
        <v>3149208.4543603002</v>
      </c>
      <c r="L11117">
        <v>4655534.7945164796</v>
      </c>
      <c r="M11117">
        <v>5438010.7011792297</v>
      </c>
      <c r="N11117">
        <v>7519280.0971061997</v>
      </c>
      <c r="O11117">
        <v>10977144.4025288</v>
      </c>
      <c r="Q11117" t="str">
        <f>VLOOKUP(A11117,Lookup_Tables!$D$2:$E$7,2,FALSE)</f>
        <v>HUSSPF</v>
      </c>
      <c r="R11117" t="str">
        <f>IFERROR(VLOOKUP(D11117,Lookup_Tables!$A$2:$B$21,2,FALSE),"All")</f>
        <v>Govt Hosp</v>
      </c>
    </row>
    <row r="11118" spans="1:18" hidden="1">
      <c r="A11118">
        <v>4353</v>
      </c>
      <c r="B11118">
        <v>4</v>
      </c>
      <c r="C11118" t="s">
        <v>38</v>
      </c>
      <c r="D11118">
        <v>4</v>
      </c>
      <c r="E11118">
        <v>155827.79102413799</v>
      </c>
      <c r="F11118">
        <v>55907.076771045395</v>
      </c>
      <c r="G11118">
        <v>222628.06766312799</v>
      </c>
      <c r="H11118">
        <v>685947.32001471904</v>
      </c>
      <c r="I11118">
        <v>884370.42939281603</v>
      </c>
      <c r="J11118">
        <v>1563941.18472892</v>
      </c>
      <c r="K11118">
        <v>3046464.12713646</v>
      </c>
      <c r="L11118">
        <v>5251156.7719891798</v>
      </c>
      <c r="M11118">
        <v>6430792.7199615203</v>
      </c>
      <c r="N11118">
        <v>9231490.6542432494</v>
      </c>
      <c r="O11118">
        <v>11982477.646919301</v>
      </c>
      <c r="Q11118" t="str">
        <f>VLOOKUP(A11118,Lookup_Tables!$D$2:$E$7,2,FALSE)</f>
        <v>HUSSPF</v>
      </c>
      <c r="R11118" t="str">
        <f>IFERROR(VLOOKUP(D11118,Lookup_Tables!$A$2:$B$21,2,FALSE),"All")</f>
        <v>Govt Med Fac</v>
      </c>
    </row>
    <row r="11119" spans="1:18" hidden="1">
      <c r="A11119">
        <v>4353</v>
      </c>
      <c r="B11119">
        <v>4</v>
      </c>
      <c r="C11119" t="s">
        <v>39</v>
      </c>
      <c r="D11119">
        <v>4</v>
      </c>
      <c r="E11119">
        <v>148037.34665972699</v>
      </c>
      <c r="F11119">
        <v>52111.78431545588</v>
      </c>
      <c r="G11119">
        <v>198193.377643721</v>
      </c>
      <c r="H11119">
        <v>647815.73631405598</v>
      </c>
      <c r="I11119">
        <v>831800.71314739599</v>
      </c>
      <c r="J11119">
        <v>1487430.8807010299</v>
      </c>
      <c r="K11119">
        <v>2959362.8254130702</v>
      </c>
      <c r="L11119">
        <v>5168864.0710424604</v>
      </c>
      <c r="M11119">
        <v>6430792.7199615203</v>
      </c>
      <c r="N11119">
        <v>8944427.3828716092</v>
      </c>
      <c r="O11119">
        <v>11978512.7202927</v>
      </c>
      <c r="Q11119" t="str">
        <f>VLOOKUP(A11119,Lookup_Tables!$D$2:$E$7,2,FALSE)</f>
        <v>HUSSPF</v>
      </c>
      <c r="R11119" t="str">
        <f>IFERROR(VLOOKUP(D11119,Lookup_Tables!$A$2:$B$21,2,FALSE),"All")</f>
        <v>Govt Med Fac</v>
      </c>
    </row>
    <row r="11120" spans="1:18" hidden="1">
      <c r="A11120">
        <v>4353</v>
      </c>
      <c r="B11120">
        <v>4</v>
      </c>
      <c r="C11120" t="s">
        <v>38</v>
      </c>
      <c r="D11120">
        <v>6</v>
      </c>
      <c r="E11120">
        <v>405381.43152471102</v>
      </c>
      <c r="F11120">
        <v>134107.33659823134</v>
      </c>
      <c r="G11120">
        <v>434281.89818969299</v>
      </c>
      <c r="H11120">
        <v>1827066.37912401</v>
      </c>
      <c r="I11120">
        <v>2355229.9081369801</v>
      </c>
      <c r="J11120">
        <v>4608055.8039549598</v>
      </c>
      <c r="K11120">
        <v>9216514.4080449194</v>
      </c>
      <c r="L11120">
        <v>14839087.863894099</v>
      </c>
      <c r="M11120">
        <v>16523190.519401399</v>
      </c>
      <c r="N11120">
        <v>24280672.834122401</v>
      </c>
      <c r="O11120">
        <v>37304403.009729899</v>
      </c>
      <c r="Q11120" t="str">
        <f>VLOOKUP(A11120,Lookup_Tables!$D$2:$E$7,2,FALSE)</f>
        <v>HUSSPF</v>
      </c>
      <c r="R11120" t="str">
        <f>IFERROR(VLOOKUP(D11120,Lookup_Tables!$A$2:$B$21,2,FALSE),"All")</f>
        <v>Port</v>
      </c>
    </row>
    <row r="11121" spans="1:18" hidden="1">
      <c r="A11121">
        <v>4353</v>
      </c>
      <c r="B11121">
        <v>4</v>
      </c>
      <c r="C11121" t="s">
        <v>39</v>
      </c>
      <c r="D11121">
        <v>6</v>
      </c>
      <c r="E11121">
        <v>396345.43460297602</v>
      </c>
      <c r="F11121">
        <v>129817.29384770105</v>
      </c>
      <c r="G11121">
        <v>409684.54839933402</v>
      </c>
      <c r="H11121">
        <v>1789465.3439474199</v>
      </c>
      <c r="I11121">
        <v>2292362.5843454502</v>
      </c>
      <c r="J11121">
        <v>4506079.3654302396</v>
      </c>
      <c r="K11121">
        <v>9128543.2515605502</v>
      </c>
      <c r="L11121">
        <v>14128902.3461814</v>
      </c>
      <c r="M11121">
        <v>16522577.923268599</v>
      </c>
      <c r="N11121">
        <v>24270494.995496601</v>
      </c>
      <c r="O11121">
        <v>37304403.009729899</v>
      </c>
      <c r="Q11121" t="str">
        <f>VLOOKUP(A11121,Lookup_Tables!$D$2:$E$7,2,FALSE)</f>
        <v>HUSSPF</v>
      </c>
      <c r="R11121" t="str">
        <f>IFERROR(VLOOKUP(D11121,Lookup_Tables!$A$2:$B$21,2,FALSE),"All")</f>
        <v>Port</v>
      </c>
    </row>
    <row r="11122" spans="1:18" hidden="1">
      <c r="A11122">
        <v>4353</v>
      </c>
      <c r="B11122">
        <v>4</v>
      </c>
      <c r="C11122" t="s">
        <v>38</v>
      </c>
      <c r="D11122">
        <v>9</v>
      </c>
      <c r="E11122">
        <v>68660.617272486503</v>
      </c>
      <c r="F11122">
        <v>26275.458188193144</v>
      </c>
      <c r="G11122">
        <v>115987.861782199</v>
      </c>
      <c r="H11122">
        <v>316288.661185109</v>
      </c>
      <c r="I11122">
        <v>391643.45526440599</v>
      </c>
      <c r="J11122">
        <v>731620.53928618901</v>
      </c>
      <c r="K11122">
        <v>1295492.3732818901</v>
      </c>
      <c r="L11122">
        <v>2140730.3274532198</v>
      </c>
      <c r="M11122">
        <v>2339138.5378443599</v>
      </c>
      <c r="N11122">
        <v>3015440.77399767</v>
      </c>
      <c r="O11122">
        <v>4467268.3807069799</v>
      </c>
      <c r="Q11122" t="str">
        <f>VLOOKUP(A11122,Lookup_Tables!$D$2:$E$7,2,FALSE)</f>
        <v>HUSSPF</v>
      </c>
      <c r="R11122" t="str">
        <f>IFERROR(VLOOKUP(D11122,Lookup_Tables!$A$2:$B$21,2,FALSE),"All")</f>
        <v>Pub Admin Bldg</v>
      </c>
    </row>
    <row r="11123" spans="1:18" hidden="1">
      <c r="A11123">
        <v>4353</v>
      </c>
      <c r="B11123">
        <v>4</v>
      </c>
      <c r="C11123" t="s">
        <v>39</v>
      </c>
      <c r="D11123">
        <v>9</v>
      </c>
      <c r="E11123">
        <v>65101.167043358902</v>
      </c>
      <c r="F11123">
        <v>25230.594557903816</v>
      </c>
      <c r="G11123">
        <v>101383.070529089</v>
      </c>
      <c r="H11123">
        <v>291937.59058884397</v>
      </c>
      <c r="I11123">
        <v>365886.45363794098</v>
      </c>
      <c r="J11123">
        <v>688771.56772553304</v>
      </c>
      <c r="K11123">
        <v>1283051.46303956</v>
      </c>
      <c r="L11123">
        <v>2005548.5991234099</v>
      </c>
      <c r="M11123">
        <v>2339138.5378443599</v>
      </c>
      <c r="N11123">
        <v>2915752.00486616</v>
      </c>
      <c r="O11123">
        <v>4060301.1756430301</v>
      </c>
      <c r="Q11123" t="str">
        <f>VLOOKUP(A11123,Lookup_Tables!$D$2:$E$7,2,FALSE)</f>
        <v>HUSSPF</v>
      </c>
      <c r="R11123" t="str">
        <f>IFERROR(VLOOKUP(D11123,Lookup_Tables!$A$2:$B$21,2,FALSE),"All")</f>
        <v>Pub Admin Bldg</v>
      </c>
    </row>
    <row r="11124" spans="1:18" hidden="1">
      <c r="A11124">
        <v>4353</v>
      </c>
      <c r="B11124">
        <v>4</v>
      </c>
      <c r="C11124" t="s">
        <v>38</v>
      </c>
      <c r="D11124">
        <v>10</v>
      </c>
      <c r="E11124">
        <v>1511584.3240442399</v>
      </c>
      <c r="F11124">
        <v>501332.47813306877</v>
      </c>
      <c r="G11124">
        <v>2036126.6841844099</v>
      </c>
      <c r="H11124">
        <v>9028121.1547775399</v>
      </c>
      <c r="I11124">
        <v>10924945.120345199</v>
      </c>
      <c r="J11124">
        <v>19967673.4647553</v>
      </c>
      <c r="K11124">
        <v>31970432.4750662</v>
      </c>
      <c r="L11124">
        <v>48926688.249001399</v>
      </c>
      <c r="M11124">
        <v>53895460.0108632</v>
      </c>
      <c r="N11124">
        <v>71264309.743985698</v>
      </c>
      <c r="O11124">
        <v>94720026.8421361</v>
      </c>
      <c r="Q11124" t="str">
        <f>VLOOKUP(A11124,Lookup_Tables!$D$2:$E$7,2,FALSE)</f>
        <v>HUSSPF</v>
      </c>
      <c r="R11124" t="str">
        <f>IFERROR(VLOOKUP(D11124,Lookup_Tables!$A$2:$B$21,2,FALSE),"All")</f>
        <v>Pub School</v>
      </c>
    </row>
    <row r="11125" spans="1:18" hidden="1">
      <c r="A11125">
        <v>4353</v>
      </c>
      <c r="B11125">
        <v>4</v>
      </c>
      <c r="C11125" t="s">
        <v>39</v>
      </c>
      <c r="D11125">
        <v>10</v>
      </c>
      <c r="E11125">
        <v>1467232.8325605299</v>
      </c>
      <c r="F11125">
        <v>483088.29586181347</v>
      </c>
      <c r="G11125">
        <v>1953500.2158685401</v>
      </c>
      <c r="H11125">
        <v>8709730.6035120506</v>
      </c>
      <c r="I11125">
        <v>10571984.699041899</v>
      </c>
      <c r="J11125">
        <v>19903068.5080164</v>
      </c>
      <c r="K11125">
        <v>31540588.459238101</v>
      </c>
      <c r="L11125">
        <v>46161288.263562098</v>
      </c>
      <c r="M11125">
        <v>52039491.293215603</v>
      </c>
      <c r="N11125">
        <v>71129776.082896695</v>
      </c>
      <c r="O11125">
        <v>89806188.967567503</v>
      </c>
      <c r="Q11125" t="str">
        <f>VLOOKUP(A11125,Lookup_Tables!$D$2:$E$7,2,FALSE)</f>
        <v>HUSSPF</v>
      </c>
      <c r="R11125" t="str">
        <f>IFERROR(VLOOKUP(D11125,Lookup_Tables!$A$2:$B$21,2,FALSE),"All")</f>
        <v>Pub School</v>
      </c>
    </row>
    <row r="11126" spans="1:18" hidden="1">
      <c r="A11126">
        <v>4353</v>
      </c>
      <c r="B11126">
        <v>4</v>
      </c>
      <c r="C11126" t="s">
        <v>38</v>
      </c>
      <c r="D11126">
        <v>11</v>
      </c>
      <c r="E11126">
        <v>396954.79418870702</v>
      </c>
      <c r="F11126">
        <v>119478.4161377335</v>
      </c>
      <c r="G11126">
        <v>356530.48825050698</v>
      </c>
      <c r="H11126">
        <v>1756146.83640462</v>
      </c>
      <c r="I11126">
        <v>2290864.9062653701</v>
      </c>
      <c r="J11126">
        <v>4713872.7735523498</v>
      </c>
      <c r="K11126">
        <v>9619064.4675830901</v>
      </c>
      <c r="L11126">
        <v>16115422.6711132</v>
      </c>
      <c r="M11126">
        <v>18855235.6987231</v>
      </c>
      <c r="N11126">
        <v>25391245.956288502</v>
      </c>
      <c r="O11126">
        <v>39380849.447147399</v>
      </c>
      <c r="Q11126" t="str">
        <f>VLOOKUP(A11126,Lookup_Tables!$D$2:$E$7,2,FALSE)</f>
        <v>HUSSPF</v>
      </c>
      <c r="R11126" t="str">
        <f>IFERROR(VLOOKUP(D11126,Lookup_Tables!$A$2:$B$21,2,FALSE),"All")</f>
        <v>Pub Univ</v>
      </c>
    </row>
    <row r="11127" spans="1:18" hidden="1">
      <c r="A11127">
        <v>4353</v>
      </c>
      <c r="B11127">
        <v>4</v>
      </c>
      <c r="C11127" t="s">
        <v>39</v>
      </c>
      <c r="D11127">
        <v>11</v>
      </c>
      <c r="E11127">
        <v>389049.55858017103</v>
      </c>
      <c r="F11127">
        <v>117628.91431701294</v>
      </c>
      <c r="G11127">
        <v>349910.05735369597</v>
      </c>
      <c r="H11127">
        <v>1683467.2529220299</v>
      </c>
      <c r="I11127">
        <v>2218272.67927496</v>
      </c>
      <c r="J11127">
        <v>4555376.9545877296</v>
      </c>
      <c r="K11127">
        <v>9414405.2089881301</v>
      </c>
      <c r="L11127">
        <v>15772082.379851401</v>
      </c>
      <c r="M11127">
        <v>18307208.7031026</v>
      </c>
      <c r="N11127">
        <v>25232813.7041195</v>
      </c>
      <c r="O11127">
        <v>39380849.447147399</v>
      </c>
      <c r="Q11127" t="str">
        <f>VLOOKUP(A11127,Lookup_Tables!$D$2:$E$7,2,FALSE)</f>
        <v>HUSSPF</v>
      </c>
      <c r="R11127" t="str">
        <f>IFERROR(VLOOKUP(D11127,Lookup_Tables!$A$2:$B$21,2,FALSE),"All")</f>
        <v>Pub Univ</v>
      </c>
    </row>
    <row r="11128" spans="1:18" hidden="1">
      <c r="A11128">
        <v>4353</v>
      </c>
      <c r="B11128">
        <v>4</v>
      </c>
      <c r="C11128" t="s">
        <v>38</v>
      </c>
      <c r="D11128">
        <v>13</v>
      </c>
      <c r="E11128">
        <v>1428090.4280880101</v>
      </c>
      <c r="F11128">
        <v>497863.72829164157</v>
      </c>
      <c r="G11128">
        <v>1949029.2917372501</v>
      </c>
      <c r="H11128">
        <v>7598557.2480944498</v>
      </c>
      <c r="I11128">
        <v>9213817.2390879896</v>
      </c>
      <c r="J11128">
        <v>17995611.8572836</v>
      </c>
      <c r="K11128">
        <v>29683958.9779227</v>
      </c>
      <c r="L11128">
        <v>47123659.777234897</v>
      </c>
      <c r="M11128">
        <v>50476308.761713199</v>
      </c>
      <c r="N11128">
        <v>68338740.667821795</v>
      </c>
      <c r="O11128">
        <v>94986071.403597906</v>
      </c>
      <c r="Q11128" t="str">
        <f>VLOOKUP(A11128,Lookup_Tables!$D$2:$E$7,2,FALSE)</f>
        <v>HUSSPF</v>
      </c>
      <c r="R11128" t="str">
        <f>IFERROR(VLOOKUP(D11128,Lookup_Tables!$A$2:$B$21,2,FALSE),"All")</f>
        <v>Residual Inst</v>
      </c>
    </row>
    <row r="11129" spans="1:18" hidden="1">
      <c r="A11129">
        <v>4353</v>
      </c>
      <c r="B11129">
        <v>4</v>
      </c>
      <c r="C11129" t="s">
        <v>39</v>
      </c>
      <c r="D11129">
        <v>13</v>
      </c>
      <c r="E11129">
        <v>1373985.7741918401</v>
      </c>
      <c r="F11129">
        <v>475206.24185596581</v>
      </c>
      <c r="G11129">
        <v>1791509.2409033</v>
      </c>
      <c r="H11129">
        <v>7391678.8309369599</v>
      </c>
      <c r="I11129">
        <v>8712965.7762053795</v>
      </c>
      <c r="J11129">
        <v>17817328.691883601</v>
      </c>
      <c r="K11129">
        <v>29394344.597666498</v>
      </c>
      <c r="L11129">
        <v>45008114.570819303</v>
      </c>
      <c r="M11129">
        <v>50059967.693541303</v>
      </c>
      <c r="N11129">
        <v>68338740.667821795</v>
      </c>
      <c r="O11129">
        <v>87226445.864088997</v>
      </c>
      <c r="Q11129" t="str">
        <f>VLOOKUP(A11129,Lookup_Tables!$D$2:$E$7,2,FALSE)</f>
        <v>HUSSPF</v>
      </c>
      <c r="R11129" t="str">
        <f>IFERROR(VLOOKUP(D11129,Lookup_Tables!$A$2:$B$21,2,FALSE),"All")</f>
        <v>Residual Inst</v>
      </c>
    </row>
    <row r="11130" spans="1:18" hidden="1">
      <c r="A11130">
        <v>4353</v>
      </c>
      <c r="B11130">
        <v>4</v>
      </c>
      <c r="C11130" t="s">
        <v>38</v>
      </c>
      <c r="D11130">
        <v>14</v>
      </c>
      <c r="E11130">
        <v>1970354.0821392799</v>
      </c>
      <c r="F11130">
        <v>674600.340429059</v>
      </c>
      <c r="G11130">
        <v>1885180.14078338</v>
      </c>
      <c r="H11130">
        <v>13248449.537600899</v>
      </c>
      <c r="I11130">
        <v>16524203.483218201</v>
      </c>
      <c r="J11130">
        <v>26049041.002640299</v>
      </c>
      <c r="K11130">
        <v>38585355.105553202</v>
      </c>
      <c r="L11130">
        <v>61350336.574790999</v>
      </c>
      <c r="M11130">
        <v>66441642.060869597</v>
      </c>
      <c r="N11130">
        <v>94031884.006406307</v>
      </c>
      <c r="O11130">
        <v>132314543.898377</v>
      </c>
      <c r="Q11130" t="str">
        <f>VLOOKUP(A11130,Lookup_Tables!$D$2:$E$7,2,FALSE)</f>
        <v>HUSSPF</v>
      </c>
      <c r="R11130" t="str">
        <f>IFERROR(VLOOKUP(D11130,Lookup_Tables!$A$2:$B$21,2,FALSE),"All")</f>
        <v>Road</v>
      </c>
    </row>
    <row r="11131" spans="1:18" hidden="1">
      <c r="A11131">
        <v>4353</v>
      </c>
      <c r="B11131">
        <v>4</v>
      </c>
      <c r="C11131" t="s">
        <v>39</v>
      </c>
      <c r="D11131">
        <v>14</v>
      </c>
      <c r="E11131">
        <v>1920862.5259338899</v>
      </c>
      <c r="F11131">
        <v>655349.32844312559</v>
      </c>
      <c r="G11131">
        <v>1797406.9418156799</v>
      </c>
      <c r="H11131">
        <v>12672118.2764668</v>
      </c>
      <c r="I11131">
        <v>16005755.594962399</v>
      </c>
      <c r="J11131">
        <v>25957007.8845983</v>
      </c>
      <c r="K11131">
        <v>37915029.529753201</v>
      </c>
      <c r="L11131">
        <v>60511086.818048999</v>
      </c>
      <c r="M11131">
        <v>65430879.584429599</v>
      </c>
      <c r="N11131">
        <v>87763999.135033399</v>
      </c>
      <c r="O11131">
        <v>131495857.36798</v>
      </c>
      <c r="Q11131" t="str">
        <f>VLOOKUP(A11131,Lookup_Tables!$D$2:$E$7,2,FALSE)</f>
        <v>HUSSPF</v>
      </c>
      <c r="R11131" t="str">
        <f>IFERROR(VLOOKUP(D11131,Lookup_Tables!$A$2:$B$21,2,FALSE),"All")</f>
        <v>Road</v>
      </c>
    </row>
    <row r="11132" spans="1:18" hidden="1">
      <c r="A11132">
        <v>4353</v>
      </c>
      <c r="B11132">
        <v>4</v>
      </c>
      <c r="C11132" t="s">
        <v>38</v>
      </c>
      <c r="D11132">
        <v>15</v>
      </c>
      <c r="E11132">
        <v>99565827.786257595</v>
      </c>
      <c r="F11132">
        <v>36486053.729174979</v>
      </c>
      <c r="G11132">
        <v>157972889.98584101</v>
      </c>
      <c r="H11132">
        <v>533472061.891976</v>
      </c>
      <c r="I11132">
        <v>646899434.708318</v>
      </c>
      <c r="J11132">
        <v>1229425874.2409899</v>
      </c>
      <c r="K11132">
        <v>1934222240.1905401</v>
      </c>
      <c r="L11132">
        <v>2982846647.9959602</v>
      </c>
      <c r="M11132">
        <v>3176949088.5262899</v>
      </c>
      <c r="N11132">
        <v>4302017642.7739</v>
      </c>
      <c r="O11132">
        <v>5815462416.1142797</v>
      </c>
      <c r="Q11132" t="str">
        <f>VLOOKUP(A11132,Lookup_Tables!$D$2:$E$7,2,FALSE)</f>
        <v>HUSSPF</v>
      </c>
      <c r="R11132" t="str">
        <f>IFERROR(VLOOKUP(D11132,Lookup_Tables!$A$2:$B$21,2,FALSE),"All")</f>
        <v>All</v>
      </c>
    </row>
    <row r="11133" spans="1:18" hidden="1">
      <c r="A11133">
        <v>4353</v>
      </c>
      <c r="B11133">
        <v>4</v>
      </c>
      <c r="C11133" t="s">
        <v>39</v>
      </c>
      <c r="D11133">
        <v>15</v>
      </c>
      <c r="E11133">
        <v>95257720.873973906</v>
      </c>
      <c r="F11133">
        <v>34520382.810291134</v>
      </c>
      <c r="G11133">
        <v>147414406.72837499</v>
      </c>
      <c r="H11133">
        <v>509620593.29239398</v>
      </c>
      <c r="I11133">
        <v>621029870.05456495</v>
      </c>
      <c r="J11133">
        <v>1203299512.67484</v>
      </c>
      <c r="K11133">
        <v>1912062278.6021399</v>
      </c>
      <c r="L11133">
        <v>2823182402.4965701</v>
      </c>
      <c r="M11133">
        <v>3105354454.8078198</v>
      </c>
      <c r="N11133">
        <v>4302017642.7739</v>
      </c>
      <c r="O11133">
        <v>5285389667.3558302</v>
      </c>
      <c r="Q11133" t="str">
        <f>VLOOKUP(A11133,Lookup_Tables!$D$2:$E$7,2,FALSE)</f>
        <v>HUSSPF</v>
      </c>
      <c r="R11133" t="str">
        <f>IFERROR(VLOOKUP(D11133,Lookup_Tables!$A$2:$B$21,2,FALSE),"All")</f>
        <v>All</v>
      </c>
    </row>
    <row r="11134" spans="1:18" hidden="1">
      <c r="A11134">
        <v>4353</v>
      </c>
      <c r="B11134">
        <v>4</v>
      </c>
      <c r="C11134" t="s">
        <v>38</v>
      </c>
      <c r="D11134">
        <v>16</v>
      </c>
      <c r="E11134">
        <v>13217839.2796102</v>
      </c>
      <c r="F11134">
        <v>4740625.8493218608</v>
      </c>
      <c r="G11134">
        <v>20093726.172515001</v>
      </c>
      <c r="H11134">
        <v>73861798.820125401</v>
      </c>
      <c r="I11134">
        <v>89470538.331029102</v>
      </c>
      <c r="J11134">
        <v>155325887.76149401</v>
      </c>
      <c r="K11134">
        <v>260337135.81827199</v>
      </c>
      <c r="L11134">
        <v>422847774.97406298</v>
      </c>
      <c r="M11134">
        <v>455205738.298599</v>
      </c>
      <c r="N11134">
        <v>602821255.70711696</v>
      </c>
      <c r="O11134">
        <v>795212344.76733398</v>
      </c>
      <c r="Q11134" t="str">
        <f>VLOOKUP(A11134,Lookup_Tables!$D$2:$E$7,2,FALSE)</f>
        <v>HUSSPF</v>
      </c>
      <c r="R11134" t="str">
        <f>IFERROR(VLOOKUP(D11134,Lookup_Tables!$A$2:$B$21,2,FALSE),"All")</f>
        <v>Government_Loss</v>
      </c>
    </row>
    <row r="11135" spans="1:18" hidden="1">
      <c r="A11135">
        <v>4353</v>
      </c>
      <c r="B11135">
        <v>4</v>
      </c>
      <c r="C11135" t="s">
        <v>39</v>
      </c>
      <c r="D11135">
        <v>16</v>
      </c>
      <c r="E11135">
        <v>12713544.744963201</v>
      </c>
      <c r="F11135">
        <v>4511596.3066415852</v>
      </c>
      <c r="G11135">
        <v>18882043.369862702</v>
      </c>
      <c r="H11135">
        <v>71814683.178078607</v>
      </c>
      <c r="I11135">
        <v>84986538.962093696</v>
      </c>
      <c r="J11135">
        <v>152933675.254783</v>
      </c>
      <c r="K11135">
        <v>256685770.78077999</v>
      </c>
      <c r="L11135">
        <v>398761834.499111</v>
      </c>
      <c r="M11135">
        <v>451247876.72296298</v>
      </c>
      <c r="N11135">
        <v>585390250.99235296</v>
      </c>
      <c r="O11135">
        <v>757694027.29847801</v>
      </c>
      <c r="Q11135" t="str">
        <f>VLOOKUP(A11135,Lookup_Tables!$D$2:$E$7,2,FALSE)</f>
        <v>HUSSPF</v>
      </c>
      <c r="R11135" t="str">
        <f>IFERROR(VLOOKUP(D11135,Lookup_Tables!$A$2:$B$21,2,FALSE),"All")</f>
        <v>Government_Loss</v>
      </c>
    </row>
    <row r="11136" spans="1:18" hidden="1">
      <c r="A11136">
        <v>4353</v>
      </c>
      <c r="B11136">
        <v>4</v>
      </c>
      <c r="C11136" t="s">
        <v>38</v>
      </c>
      <c r="D11136">
        <v>17</v>
      </c>
      <c r="E11136">
        <v>15526783.604083201</v>
      </c>
      <c r="F11136">
        <v>5554802.9570128173</v>
      </c>
      <c r="G11136">
        <v>24250511.458879299</v>
      </c>
      <c r="H11136">
        <v>84614708.921439603</v>
      </c>
      <c r="I11136">
        <v>102274055.37168799</v>
      </c>
      <c r="J11136">
        <v>184052570.05967399</v>
      </c>
      <c r="K11136">
        <v>318315633.03174901</v>
      </c>
      <c r="L11136">
        <v>478142350.13196498</v>
      </c>
      <c r="M11136">
        <v>524245886.560018</v>
      </c>
      <c r="N11136">
        <v>679386200.90874195</v>
      </c>
      <c r="O11136">
        <v>951073697.38711405</v>
      </c>
      <c r="Q11136" t="str">
        <f>VLOOKUP(A11136,Lookup_Tables!$D$2:$E$7,2,FALSE)</f>
        <v>HUSSPF</v>
      </c>
      <c r="R11136" t="str">
        <f>IFERROR(VLOOKUP(D11136,Lookup_Tables!$A$2:$B$21,2,FALSE),"All")</f>
        <v>Emergency_Loss</v>
      </c>
    </row>
    <row r="11137" spans="1:18" hidden="1">
      <c r="A11137">
        <v>4353</v>
      </c>
      <c r="B11137">
        <v>4</v>
      </c>
      <c r="C11137" t="s">
        <v>39</v>
      </c>
      <c r="D11137">
        <v>17</v>
      </c>
      <c r="E11137">
        <v>14930305.102840099</v>
      </c>
      <c r="F11137">
        <v>5328998.1133739557</v>
      </c>
      <c r="G11137">
        <v>22545899.894029401</v>
      </c>
      <c r="H11137">
        <v>79234808.198316306</v>
      </c>
      <c r="I11137">
        <v>98149133.294021204</v>
      </c>
      <c r="J11137">
        <v>176538590.087055</v>
      </c>
      <c r="K11137">
        <v>317248306.43565601</v>
      </c>
      <c r="L11137">
        <v>446524746.84075397</v>
      </c>
      <c r="M11137">
        <v>500587332.13412303</v>
      </c>
      <c r="N11137">
        <v>664515298.48856997</v>
      </c>
      <c r="O11137">
        <v>947823750.983338</v>
      </c>
      <c r="Q11137" t="str">
        <f>VLOOKUP(A11137,Lookup_Tables!$D$2:$E$7,2,FALSE)</f>
        <v>HUSSPF</v>
      </c>
      <c r="R11137" t="str">
        <f>IFERROR(VLOOKUP(D11137,Lookup_Tables!$A$2:$B$21,2,FALSE),"All")</f>
        <v>Emergency_Loss</v>
      </c>
    </row>
    <row r="11138" spans="1:18" hidden="1">
      <c r="A11138">
        <v>4353</v>
      </c>
      <c r="B11138">
        <v>4</v>
      </c>
      <c r="C11138" t="s">
        <v>38</v>
      </c>
      <c r="D11138">
        <v>18</v>
      </c>
      <c r="E11138">
        <v>28744622.883693401</v>
      </c>
      <c r="F11138">
        <v>10290316.115961611</v>
      </c>
      <c r="G11138">
        <v>45048917.784455203</v>
      </c>
      <c r="H11138">
        <v>155712783.35616699</v>
      </c>
      <c r="I11138">
        <v>189003677.301817</v>
      </c>
      <c r="J11138">
        <v>337788859.16187102</v>
      </c>
      <c r="K11138">
        <v>580964816.87416804</v>
      </c>
      <c r="L11138">
        <v>890952093.45642805</v>
      </c>
      <c r="M11138">
        <v>998291923.30269694</v>
      </c>
      <c r="N11138">
        <v>1267888765.5962601</v>
      </c>
      <c r="O11138">
        <v>1755100176.92115</v>
      </c>
      <c r="Q11138" t="str">
        <f>VLOOKUP(A11138,Lookup_Tables!$D$2:$E$7,2,FALSE)</f>
        <v>HUSSPF</v>
      </c>
      <c r="R11138" t="str">
        <f>IFERROR(VLOOKUP(D11138,Lookup_Tables!$A$2:$B$21,2,FALSE),"All")</f>
        <v>Govt_Plus_Emergency</v>
      </c>
    </row>
    <row r="11139" spans="1:18" hidden="1">
      <c r="A11139">
        <v>4353</v>
      </c>
      <c r="B11139">
        <v>4</v>
      </c>
      <c r="C11139" t="s">
        <v>39</v>
      </c>
      <c r="D11139">
        <v>18</v>
      </c>
      <c r="E11139">
        <v>27627968.193836499</v>
      </c>
      <c r="F11139">
        <v>9808685.9338707216</v>
      </c>
      <c r="G11139">
        <v>42348721.496017002</v>
      </c>
      <c r="H11139">
        <v>147781780.047488</v>
      </c>
      <c r="I11139">
        <v>181937185.10906699</v>
      </c>
      <c r="J11139">
        <v>334446119.007083</v>
      </c>
      <c r="K11139">
        <v>577447575.38946295</v>
      </c>
      <c r="L11139">
        <v>869106925.18306506</v>
      </c>
      <c r="M11139">
        <v>947093661.53408098</v>
      </c>
      <c r="N11139">
        <v>1166806988.7341001</v>
      </c>
      <c r="O11139">
        <v>1705517778.2818201</v>
      </c>
      <c r="Q11139" t="str">
        <f>VLOOKUP(A11139,Lookup_Tables!$D$2:$E$7,2,FALSE)</f>
        <v>HUSSPF</v>
      </c>
      <c r="R11139" t="str">
        <f>IFERROR(VLOOKUP(D11139,Lookup_Tables!$A$2:$B$21,2,FALSE),"All")</f>
        <v>Govt_Plus_Emergency</v>
      </c>
    </row>
    <row r="11140" spans="1:18" hidden="1">
      <c r="A11140">
        <v>4353</v>
      </c>
      <c r="B11140">
        <v>5</v>
      </c>
      <c r="C11140" t="s">
        <v>38</v>
      </c>
      <c r="D11140">
        <v>0</v>
      </c>
      <c r="E11140">
        <v>1818876107.80109</v>
      </c>
      <c r="F11140">
        <v>832793494.62941372</v>
      </c>
      <c r="G11140">
        <v>3642487266.1041298</v>
      </c>
      <c r="H11140">
        <v>8556437468.6135502</v>
      </c>
      <c r="I11140">
        <v>9937734687.0261402</v>
      </c>
      <c r="J11140">
        <v>14819591118.216999</v>
      </c>
      <c r="K11140">
        <v>25247116952.553699</v>
      </c>
      <c r="L11140">
        <v>43536898108.973297</v>
      </c>
      <c r="M11140">
        <v>49161241645.543503</v>
      </c>
      <c r="N11140">
        <v>69233047842.514099</v>
      </c>
      <c r="O11140">
        <v>92463411004.467407</v>
      </c>
      <c r="Q11140" t="str">
        <f>VLOOKUP(A11140,Lookup_Tables!$D$2:$E$7,2,FALSE)</f>
        <v>HUSSPF</v>
      </c>
      <c r="R11140" t="str">
        <f>IFERROR(VLOOKUP(D11140,Lookup_Tables!$A$2:$B$21,2,FALSE),"All")</f>
        <v>Private Assets</v>
      </c>
    </row>
    <row r="11141" spans="1:18" hidden="1">
      <c r="A11141">
        <v>4353</v>
      </c>
      <c r="B11141">
        <v>5</v>
      </c>
      <c r="C11141" t="s">
        <v>39</v>
      </c>
      <c r="D11141">
        <v>0</v>
      </c>
      <c r="E11141">
        <v>1609784071.54024</v>
      </c>
      <c r="F11141">
        <v>721481270.01156807</v>
      </c>
      <c r="G11141">
        <v>2797971311.0500102</v>
      </c>
      <c r="H11141">
        <v>7477702561.9643402</v>
      </c>
      <c r="I11141">
        <v>8824636051.7229004</v>
      </c>
      <c r="J11141">
        <v>13977713922.509001</v>
      </c>
      <c r="K11141">
        <v>23968058500.119301</v>
      </c>
      <c r="L11141">
        <v>42561343656.552803</v>
      </c>
      <c r="M11141">
        <v>46757323798.322899</v>
      </c>
      <c r="N11141">
        <v>67871221887.168198</v>
      </c>
      <c r="O11141">
        <v>89346718053.328705</v>
      </c>
      <c r="Q11141" t="str">
        <f>VLOOKUP(A11141,Lookup_Tables!$D$2:$E$7,2,FALSE)</f>
        <v>HUSSPF</v>
      </c>
      <c r="R11141" t="str">
        <f>IFERROR(VLOOKUP(D11141,Lookup_Tables!$A$2:$B$21,2,FALSE),"All")</f>
        <v>Private Assets</v>
      </c>
    </row>
    <row r="11142" spans="1:18" hidden="1">
      <c r="A11142">
        <v>4353</v>
      </c>
      <c r="B11142">
        <v>5</v>
      </c>
      <c r="C11142" t="s">
        <v>38</v>
      </c>
      <c r="D11142">
        <v>1</v>
      </c>
      <c r="E11142">
        <v>1514176.7933052301</v>
      </c>
      <c r="F11142">
        <v>622164.11695310497</v>
      </c>
      <c r="G11142">
        <v>2164714.8252565302</v>
      </c>
      <c r="H11142">
        <v>5891275.7384606199</v>
      </c>
      <c r="I11142">
        <v>7264639.43664861</v>
      </c>
      <c r="J11142">
        <v>11763550.1769887</v>
      </c>
      <c r="K11142">
        <v>23199366.442082301</v>
      </c>
      <c r="L11142">
        <v>43694344.338298403</v>
      </c>
      <c r="M11142">
        <v>56998261.773227602</v>
      </c>
      <c r="N11142">
        <v>99074219.516455993</v>
      </c>
      <c r="O11142">
        <v>135595339.28805199</v>
      </c>
      <c r="Q11142" t="str">
        <f>VLOOKUP(A11142,Lookup_Tables!$D$2:$E$7,2,FALSE)</f>
        <v>HUSSPF</v>
      </c>
      <c r="R11142" t="str">
        <f>IFERROR(VLOOKUP(D11142,Lookup_Tables!$A$2:$B$21,2,FALSE),"All")</f>
        <v>Airport</v>
      </c>
    </row>
    <row r="11143" spans="1:18" hidden="1">
      <c r="A11143">
        <v>4353</v>
      </c>
      <c r="B11143">
        <v>5</v>
      </c>
      <c r="C11143" t="s">
        <v>39</v>
      </c>
      <c r="D11143">
        <v>1</v>
      </c>
      <c r="E11143">
        <v>1398960.0544122299</v>
      </c>
      <c r="F11143">
        <v>568585.27521341178</v>
      </c>
      <c r="G11143">
        <v>1762564.7435363999</v>
      </c>
      <c r="H11143">
        <v>5063763.9890019298</v>
      </c>
      <c r="I11143">
        <v>6578564.2804375999</v>
      </c>
      <c r="J11143">
        <v>10901506.972681699</v>
      </c>
      <c r="K11143">
        <v>22299157.0274483</v>
      </c>
      <c r="L11143">
        <v>42698012.0495608</v>
      </c>
      <c r="M11143">
        <v>52717052.725426801</v>
      </c>
      <c r="N11143">
        <v>98913706.970669702</v>
      </c>
      <c r="O11143">
        <v>135591603.30164501</v>
      </c>
      <c r="Q11143" t="str">
        <f>VLOOKUP(A11143,Lookup_Tables!$D$2:$E$7,2,FALSE)</f>
        <v>HUSSPF</v>
      </c>
      <c r="R11143" t="str">
        <f>IFERROR(VLOOKUP(D11143,Lookup_Tables!$A$2:$B$21,2,FALSE),"All")</f>
        <v>Airport</v>
      </c>
    </row>
    <row r="11144" spans="1:18" hidden="1">
      <c r="A11144">
        <v>4353</v>
      </c>
      <c r="B11144">
        <v>5</v>
      </c>
      <c r="C11144" t="s">
        <v>38</v>
      </c>
      <c r="D11144">
        <v>2</v>
      </c>
      <c r="E11144">
        <v>14892398.9481213</v>
      </c>
      <c r="F11144">
        <v>6769897.4592141137</v>
      </c>
      <c r="G11144">
        <v>26573441.215661801</v>
      </c>
      <c r="H11144">
        <v>72103561.110467806</v>
      </c>
      <c r="I11144">
        <v>83730569.452670604</v>
      </c>
      <c r="J11144">
        <v>127165635.005317</v>
      </c>
      <c r="K11144">
        <v>215723559.42175099</v>
      </c>
      <c r="L11144">
        <v>363600271.40314001</v>
      </c>
      <c r="M11144">
        <v>404796881.94711298</v>
      </c>
      <c r="N11144">
        <v>608075428.09130895</v>
      </c>
      <c r="O11144">
        <v>799453444.06817901</v>
      </c>
      <c r="Q11144" t="str">
        <f>VLOOKUP(A11144,Lookup_Tables!$D$2:$E$7,2,FALSE)</f>
        <v>HUSSPF</v>
      </c>
      <c r="R11144" t="str">
        <f>IFERROR(VLOOKUP(D11144,Lookup_Tables!$A$2:$B$21,2,FALSE),"All")</f>
        <v>Bridge</v>
      </c>
    </row>
    <row r="11145" spans="1:18" hidden="1">
      <c r="A11145">
        <v>4353</v>
      </c>
      <c r="B11145">
        <v>5</v>
      </c>
      <c r="C11145" t="s">
        <v>39</v>
      </c>
      <c r="D11145">
        <v>2</v>
      </c>
      <c r="E11145">
        <v>13052719.1172665</v>
      </c>
      <c r="F11145">
        <v>5664368.8718722649</v>
      </c>
      <c r="G11145">
        <v>20414251.573179301</v>
      </c>
      <c r="H11145">
        <v>64319997.834291801</v>
      </c>
      <c r="I11145">
        <v>75221480.222085804</v>
      </c>
      <c r="J11145">
        <v>118042499.64357799</v>
      </c>
      <c r="K11145">
        <v>206976699.763993</v>
      </c>
      <c r="L11145">
        <v>340895321.061369</v>
      </c>
      <c r="M11145">
        <v>393578891.13046002</v>
      </c>
      <c r="N11145">
        <v>592171461.61469102</v>
      </c>
      <c r="O11145">
        <v>796209071.95927095</v>
      </c>
      <c r="Q11145" t="str">
        <f>VLOOKUP(A11145,Lookup_Tables!$D$2:$E$7,2,FALSE)</f>
        <v>HUSSPF</v>
      </c>
      <c r="R11145" t="str">
        <f>IFERROR(VLOOKUP(D11145,Lookup_Tables!$A$2:$B$21,2,FALSE),"All")</f>
        <v>Bridge</v>
      </c>
    </row>
    <row r="11146" spans="1:18" hidden="1">
      <c r="A11146">
        <v>4353</v>
      </c>
      <c r="B11146">
        <v>5</v>
      </c>
      <c r="C11146" t="s">
        <v>38</v>
      </c>
      <c r="D11146">
        <v>3</v>
      </c>
      <c r="E11146">
        <v>2408580.9291313398</v>
      </c>
      <c r="F11146">
        <v>1194286.0773800267</v>
      </c>
      <c r="G11146">
        <v>6120874.8186422102</v>
      </c>
      <c r="H11146">
        <v>11226016.0984283</v>
      </c>
      <c r="I11146">
        <v>12466300.6490434</v>
      </c>
      <c r="J11146">
        <v>17119711.025605299</v>
      </c>
      <c r="K11146">
        <v>27584118.246443398</v>
      </c>
      <c r="L11146">
        <v>43841378.938733302</v>
      </c>
      <c r="M11146">
        <v>46936468.718116798</v>
      </c>
      <c r="N11146">
        <v>69671010.290982902</v>
      </c>
      <c r="O11146">
        <v>89481889.3027419</v>
      </c>
      <c r="Q11146" t="str">
        <f>VLOOKUP(A11146,Lookup_Tables!$D$2:$E$7,2,FALSE)</f>
        <v>HUSSPF</v>
      </c>
      <c r="R11146" t="str">
        <f>IFERROR(VLOOKUP(D11146,Lookup_Tables!$A$2:$B$21,2,FALSE),"All")</f>
        <v>Govt Hosp</v>
      </c>
    </row>
    <row r="11147" spans="1:18" hidden="1">
      <c r="A11147">
        <v>4353</v>
      </c>
      <c r="B11147">
        <v>5</v>
      </c>
      <c r="C11147" t="s">
        <v>39</v>
      </c>
      <c r="D11147">
        <v>3</v>
      </c>
      <c r="E11147">
        <v>2119607.5871876902</v>
      </c>
      <c r="F11147">
        <v>1081233.3248286897</v>
      </c>
      <c r="G11147">
        <v>4705180.5085588004</v>
      </c>
      <c r="H11147">
        <v>8848632.4896530695</v>
      </c>
      <c r="I11147">
        <v>10290421.6956398</v>
      </c>
      <c r="J11147">
        <v>15158301.4420595</v>
      </c>
      <c r="K11147">
        <v>24681463.669128399</v>
      </c>
      <c r="L11147">
        <v>40229421.637864701</v>
      </c>
      <c r="M11147">
        <v>44834778.932487696</v>
      </c>
      <c r="N11147">
        <v>65562123.9034492</v>
      </c>
      <c r="O11147">
        <v>89415494.606025904</v>
      </c>
      <c r="Q11147" t="str">
        <f>VLOOKUP(A11147,Lookup_Tables!$D$2:$E$7,2,FALSE)</f>
        <v>HUSSPF</v>
      </c>
      <c r="R11147" t="str">
        <f>IFERROR(VLOOKUP(D11147,Lookup_Tables!$A$2:$B$21,2,FALSE),"All")</f>
        <v>Govt Hosp</v>
      </c>
    </row>
    <row r="11148" spans="1:18" hidden="1">
      <c r="A11148">
        <v>4353</v>
      </c>
      <c r="B11148">
        <v>5</v>
      </c>
      <c r="C11148" t="s">
        <v>38</v>
      </c>
      <c r="D11148">
        <v>4</v>
      </c>
      <c r="E11148">
        <v>1701343.39432993</v>
      </c>
      <c r="F11148">
        <v>833836.36906519521</v>
      </c>
      <c r="G11148">
        <v>3789132.8647172898</v>
      </c>
      <c r="H11148">
        <v>7828294.1961088302</v>
      </c>
      <c r="I11148">
        <v>8991293.6783944201</v>
      </c>
      <c r="J11148">
        <v>12354327.438292</v>
      </c>
      <c r="K11148">
        <v>20307890.688614301</v>
      </c>
      <c r="L11148">
        <v>34766231.378095999</v>
      </c>
      <c r="M11148">
        <v>38291134.4863194</v>
      </c>
      <c r="N11148">
        <v>55529189.123085201</v>
      </c>
      <c r="O11148">
        <v>76126096.272566304</v>
      </c>
      <c r="Q11148" t="str">
        <f>VLOOKUP(A11148,Lookup_Tables!$D$2:$E$7,2,FALSE)</f>
        <v>HUSSPF</v>
      </c>
      <c r="R11148" t="str">
        <f>IFERROR(VLOOKUP(D11148,Lookup_Tables!$A$2:$B$21,2,FALSE),"All")</f>
        <v>Govt Med Fac</v>
      </c>
    </row>
    <row r="11149" spans="1:18" hidden="1">
      <c r="A11149">
        <v>4353</v>
      </c>
      <c r="B11149">
        <v>5</v>
      </c>
      <c r="C11149" t="s">
        <v>39</v>
      </c>
      <c r="D11149">
        <v>4</v>
      </c>
      <c r="E11149">
        <v>1485881.1899780401</v>
      </c>
      <c r="F11149">
        <v>727836.13054743956</v>
      </c>
      <c r="G11149">
        <v>2839215.4036278701</v>
      </c>
      <c r="H11149">
        <v>6569393.9980611801</v>
      </c>
      <c r="I11149">
        <v>7526280.66232662</v>
      </c>
      <c r="J11149">
        <v>11412356.3828866</v>
      </c>
      <c r="K11149">
        <v>18657968.768314101</v>
      </c>
      <c r="L11149">
        <v>32783723.803729899</v>
      </c>
      <c r="M11149">
        <v>36567956.299721599</v>
      </c>
      <c r="N11149">
        <v>54086629.238278396</v>
      </c>
      <c r="O11149">
        <v>76126096.272566304</v>
      </c>
      <c r="Q11149" t="str">
        <f>VLOOKUP(A11149,Lookup_Tables!$D$2:$E$7,2,FALSE)</f>
        <v>HUSSPF</v>
      </c>
      <c r="R11149" t="str">
        <f>IFERROR(VLOOKUP(D11149,Lookup_Tables!$A$2:$B$21,2,FALSE),"All")</f>
        <v>Govt Med Fac</v>
      </c>
    </row>
    <row r="11150" spans="1:18" hidden="1">
      <c r="A11150">
        <v>4353</v>
      </c>
      <c r="B11150">
        <v>5</v>
      </c>
      <c r="C11150" t="s">
        <v>38</v>
      </c>
      <c r="D11150">
        <v>6</v>
      </c>
      <c r="E11150">
        <v>4845095.0307736304</v>
      </c>
      <c r="F11150">
        <v>1879327.1016563955</v>
      </c>
      <c r="G11150">
        <v>10598210.2480853</v>
      </c>
      <c r="H11150">
        <v>24474939.8038578</v>
      </c>
      <c r="I11150">
        <v>29060276.586889099</v>
      </c>
      <c r="J11150">
        <v>44558786.662115701</v>
      </c>
      <c r="K11150">
        <v>78732520.792176396</v>
      </c>
      <c r="L11150">
        <v>134347596.199377</v>
      </c>
      <c r="M11150">
        <v>158233407.643812</v>
      </c>
      <c r="N11150">
        <v>218329720.02624899</v>
      </c>
      <c r="O11150">
        <v>270844107.57037699</v>
      </c>
      <c r="Q11150" t="str">
        <f>VLOOKUP(A11150,Lookup_Tables!$D$2:$E$7,2,FALSE)</f>
        <v>HUSSPF</v>
      </c>
      <c r="R11150" t="str">
        <f>IFERROR(VLOOKUP(D11150,Lookup_Tables!$A$2:$B$21,2,FALSE),"All")</f>
        <v>Port</v>
      </c>
    </row>
    <row r="11151" spans="1:18" hidden="1">
      <c r="A11151">
        <v>4353</v>
      </c>
      <c r="B11151">
        <v>5</v>
      </c>
      <c r="C11151" t="s">
        <v>39</v>
      </c>
      <c r="D11151">
        <v>6</v>
      </c>
      <c r="E11151">
        <v>4494289.1015587803</v>
      </c>
      <c r="F11151">
        <v>1709460.7124627307</v>
      </c>
      <c r="G11151">
        <v>9816522.7258140706</v>
      </c>
      <c r="H11151">
        <v>21823893.0397273</v>
      </c>
      <c r="I11151">
        <v>25976994.477865301</v>
      </c>
      <c r="J11151">
        <v>41639679.444294997</v>
      </c>
      <c r="K11151">
        <v>77089341.8165797</v>
      </c>
      <c r="L11151">
        <v>129964767.999898</v>
      </c>
      <c r="M11151">
        <v>145812239.67718399</v>
      </c>
      <c r="N11151">
        <v>212416131.148624</v>
      </c>
      <c r="O11151">
        <v>268135610.725752</v>
      </c>
      <c r="Q11151" t="str">
        <f>VLOOKUP(A11151,Lookup_Tables!$D$2:$E$7,2,FALSE)</f>
        <v>HUSSPF</v>
      </c>
      <c r="R11151" t="str">
        <f>IFERROR(VLOOKUP(D11151,Lookup_Tables!$A$2:$B$21,2,FALSE),"All")</f>
        <v>Port</v>
      </c>
    </row>
    <row r="11152" spans="1:18" hidden="1">
      <c r="A11152">
        <v>4353</v>
      </c>
      <c r="B11152">
        <v>5</v>
      </c>
      <c r="C11152" t="s">
        <v>38</v>
      </c>
      <c r="D11152">
        <v>9</v>
      </c>
      <c r="E11152">
        <v>956336.75143677602</v>
      </c>
      <c r="F11152">
        <v>345190.22904618713</v>
      </c>
      <c r="G11152">
        <v>1281545.88483745</v>
      </c>
      <c r="H11152">
        <v>4682057.0308397096</v>
      </c>
      <c r="I11152">
        <v>5936953.4615553599</v>
      </c>
      <c r="J11152">
        <v>9466309.2462931797</v>
      </c>
      <c r="K11152">
        <v>18406698.9818036</v>
      </c>
      <c r="L11152">
        <v>32920644.627170902</v>
      </c>
      <c r="M11152">
        <v>36899433.383551203</v>
      </c>
      <c r="N11152">
        <v>54447644.009786598</v>
      </c>
      <c r="O11152">
        <v>76016937.680984199</v>
      </c>
      <c r="Q11152" t="str">
        <f>VLOOKUP(A11152,Lookup_Tables!$D$2:$E$7,2,FALSE)</f>
        <v>HUSSPF</v>
      </c>
      <c r="R11152" t="str">
        <f>IFERROR(VLOOKUP(D11152,Lookup_Tables!$A$2:$B$21,2,FALSE),"All")</f>
        <v>Pub Admin Bldg</v>
      </c>
    </row>
    <row r="11153" spans="1:18" hidden="1">
      <c r="A11153">
        <v>4353</v>
      </c>
      <c r="B11153">
        <v>5</v>
      </c>
      <c r="C11153" t="s">
        <v>39</v>
      </c>
      <c r="D11153">
        <v>9</v>
      </c>
      <c r="E11153">
        <v>894228.67389773298</v>
      </c>
      <c r="F11153">
        <v>314199.77362589445</v>
      </c>
      <c r="G11153">
        <v>1106970.91336982</v>
      </c>
      <c r="H11153">
        <v>4255922.8080004696</v>
      </c>
      <c r="I11153">
        <v>5370931.13956994</v>
      </c>
      <c r="J11153">
        <v>8956702.3776478395</v>
      </c>
      <c r="K11153">
        <v>18196096.8612944</v>
      </c>
      <c r="L11153">
        <v>31972410.856519502</v>
      </c>
      <c r="M11153">
        <v>35697110.2754144</v>
      </c>
      <c r="N11153">
        <v>54073974.378945999</v>
      </c>
      <c r="O11153">
        <v>75637301.402830094</v>
      </c>
      <c r="Q11153" t="str">
        <f>VLOOKUP(A11153,Lookup_Tables!$D$2:$E$7,2,FALSE)</f>
        <v>HUSSPF</v>
      </c>
      <c r="R11153" t="str">
        <f>IFERROR(VLOOKUP(D11153,Lookup_Tables!$A$2:$B$21,2,FALSE),"All")</f>
        <v>Pub Admin Bldg</v>
      </c>
    </row>
    <row r="11154" spans="1:18" hidden="1">
      <c r="A11154">
        <v>4353</v>
      </c>
      <c r="B11154">
        <v>5</v>
      </c>
      <c r="C11154" t="s">
        <v>38</v>
      </c>
      <c r="D11154">
        <v>10</v>
      </c>
      <c r="E11154">
        <v>26020354.850908101</v>
      </c>
      <c r="F11154">
        <v>11478739.744270772</v>
      </c>
      <c r="G11154">
        <v>49961020.780673899</v>
      </c>
      <c r="H11154">
        <v>131860132.556513</v>
      </c>
      <c r="I11154">
        <v>155645623.869075</v>
      </c>
      <c r="J11154">
        <v>235469977.29183701</v>
      </c>
      <c r="K11154">
        <v>387932067.85395402</v>
      </c>
      <c r="L11154">
        <v>601119893.37070298</v>
      </c>
      <c r="M11154">
        <v>689842567.40617001</v>
      </c>
      <c r="N11154">
        <v>997200681.83718097</v>
      </c>
      <c r="O11154">
        <v>1317245581.5757501</v>
      </c>
      <c r="Q11154" t="str">
        <f>VLOOKUP(A11154,Lookup_Tables!$D$2:$E$7,2,FALSE)</f>
        <v>HUSSPF</v>
      </c>
      <c r="R11154" t="str">
        <f>IFERROR(VLOOKUP(D11154,Lookup_Tables!$A$2:$B$21,2,FALSE),"All")</f>
        <v>Pub School</v>
      </c>
    </row>
    <row r="11155" spans="1:18" hidden="1">
      <c r="A11155">
        <v>4353</v>
      </c>
      <c r="B11155">
        <v>5</v>
      </c>
      <c r="C11155" t="s">
        <v>39</v>
      </c>
      <c r="D11155">
        <v>10</v>
      </c>
      <c r="E11155">
        <v>23335185.280246198</v>
      </c>
      <c r="F11155">
        <v>10135156.309955947</v>
      </c>
      <c r="G11155">
        <v>38506123.239919402</v>
      </c>
      <c r="H11155">
        <v>118304683.32122999</v>
      </c>
      <c r="I11155">
        <v>141379727.786318</v>
      </c>
      <c r="J11155">
        <v>221644019.720153</v>
      </c>
      <c r="K11155">
        <v>371339588.23858398</v>
      </c>
      <c r="L11155">
        <v>580471423.71305096</v>
      </c>
      <c r="M11155">
        <v>654089673.86026502</v>
      </c>
      <c r="N11155">
        <v>981940375.24316704</v>
      </c>
      <c r="O11155">
        <v>1272171441.7816</v>
      </c>
      <c r="Q11155" t="str">
        <f>VLOOKUP(A11155,Lookup_Tables!$D$2:$E$7,2,FALSE)</f>
        <v>HUSSPF</v>
      </c>
      <c r="R11155" t="str">
        <f>IFERROR(VLOOKUP(D11155,Lookup_Tables!$A$2:$B$21,2,FALSE),"All")</f>
        <v>Pub School</v>
      </c>
    </row>
    <row r="11156" spans="1:18" hidden="1">
      <c r="A11156">
        <v>4353</v>
      </c>
      <c r="B11156">
        <v>5</v>
      </c>
      <c r="C11156" t="s">
        <v>38</v>
      </c>
      <c r="D11156">
        <v>12</v>
      </c>
      <c r="E11156">
        <v>934782.91692382796</v>
      </c>
      <c r="F11156">
        <v>325297.02253544994</v>
      </c>
      <c r="G11156">
        <v>974641.95918778202</v>
      </c>
      <c r="H11156">
        <v>4309830.83801952</v>
      </c>
      <c r="I11156">
        <v>5243001.6676510498</v>
      </c>
      <c r="J11156">
        <v>9169195.21216725</v>
      </c>
      <c r="K11156">
        <v>17662573.365992401</v>
      </c>
      <c r="L11156">
        <v>32099432.184641901</v>
      </c>
      <c r="M11156">
        <v>40021611.241163701</v>
      </c>
      <c r="N11156">
        <v>64570134.681350701</v>
      </c>
      <c r="O11156">
        <v>95650877.158915207</v>
      </c>
      <c r="Q11156" t="str">
        <f>VLOOKUP(A11156,Lookup_Tables!$D$2:$E$7,2,FALSE)</f>
        <v>HUSSPF</v>
      </c>
      <c r="R11156" t="str">
        <f>IFERROR(VLOOKUP(D11156,Lookup_Tables!$A$2:$B$21,2,FALSE),"All")</f>
        <v>Rail</v>
      </c>
    </row>
    <row r="11157" spans="1:18" hidden="1">
      <c r="A11157">
        <v>4353</v>
      </c>
      <c r="B11157">
        <v>5</v>
      </c>
      <c r="C11157" t="s">
        <v>39</v>
      </c>
      <c r="D11157">
        <v>12</v>
      </c>
      <c r="E11157">
        <v>898956.37155777297</v>
      </c>
      <c r="F11157">
        <v>308878.61761030124</v>
      </c>
      <c r="G11157">
        <v>866341.92323512095</v>
      </c>
      <c r="H11157">
        <v>4082146.8286448498</v>
      </c>
      <c r="I11157">
        <v>4964240.9868644197</v>
      </c>
      <c r="J11157">
        <v>8979843.0755564608</v>
      </c>
      <c r="K11157">
        <v>17581502.692902099</v>
      </c>
      <c r="L11157">
        <v>31684639.1616599</v>
      </c>
      <c r="M11157">
        <v>37643608.038179196</v>
      </c>
      <c r="N11157">
        <v>64570134.681350701</v>
      </c>
      <c r="O11157">
        <v>95445115.338409603</v>
      </c>
      <c r="Q11157" t="str">
        <f>VLOOKUP(A11157,Lookup_Tables!$D$2:$E$7,2,FALSE)</f>
        <v>HUSSPF</v>
      </c>
      <c r="R11157" t="str">
        <f>IFERROR(VLOOKUP(D11157,Lookup_Tables!$A$2:$B$21,2,FALSE),"All")</f>
        <v>Rail</v>
      </c>
    </row>
    <row r="11158" spans="1:18" hidden="1">
      <c r="A11158">
        <v>4353</v>
      </c>
      <c r="B11158">
        <v>5</v>
      </c>
      <c r="C11158" t="s">
        <v>38</v>
      </c>
      <c r="D11158">
        <v>13</v>
      </c>
      <c r="E11158">
        <v>19185273.644941699</v>
      </c>
      <c r="F11158">
        <v>8351624.4924090486</v>
      </c>
      <c r="G11158">
        <v>36203515.720849603</v>
      </c>
      <c r="H11158">
        <v>97067098.894308895</v>
      </c>
      <c r="I11158">
        <v>113603109.35084599</v>
      </c>
      <c r="J11158">
        <v>171073386.91595399</v>
      </c>
      <c r="K11158">
        <v>288516967.56693202</v>
      </c>
      <c r="L11158">
        <v>465768399.42438501</v>
      </c>
      <c r="M11158">
        <v>520192399.05523098</v>
      </c>
      <c r="N11158">
        <v>770234384.30611706</v>
      </c>
      <c r="O11158">
        <v>1069909858.2598701</v>
      </c>
      <c r="Q11158" t="str">
        <f>VLOOKUP(A11158,Lookup_Tables!$D$2:$E$7,2,FALSE)</f>
        <v>HUSSPF</v>
      </c>
      <c r="R11158" t="str">
        <f>IFERROR(VLOOKUP(D11158,Lookup_Tables!$A$2:$B$21,2,FALSE),"All")</f>
        <v>Residual Inst</v>
      </c>
    </row>
    <row r="11159" spans="1:18" hidden="1">
      <c r="A11159">
        <v>4353</v>
      </c>
      <c r="B11159">
        <v>5</v>
      </c>
      <c r="C11159" t="s">
        <v>39</v>
      </c>
      <c r="D11159">
        <v>13</v>
      </c>
      <c r="E11159">
        <v>17219823.0338795</v>
      </c>
      <c r="F11159">
        <v>7364841.4031451512</v>
      </c>
      <c r="G11159">
        <v>28083644.615331002</v>
      </c>
      <c r="H11159">
        <v>87873393.324893504</v>
      </c>
      <c r="I11159">
        <v>102115304.50870501</v>
      </c>
      <c r="J11159">
        <v>159516783.66822001</v>
      </c>
      <c r="K11159">
        <v>272257797.17525601</v>
      </c>
      <c r="L11159">
        <v>447025078.79488999</v>
      </c>
      <c r="M11159">
        <v>510626775.14813399</v>
      </c>
      <c r="N11159">
        <v>727957675.76266098</v>
      </c>
      <c r="O11159">
        <v>1069909858.2598701</v>
      </c>
      <c r="Q11159" t="str">
        <f>VLOOKUP(A11159,Lookup_Tables!$D$2:$E$7,2,FALSE)</f>
        <v>HUSSPF</v>
      </c>
      <c r="R11159" t="str">
        <f>IFERROR(VLOOKUP(D11159,Lookup_Tables!$A$2:$B$21,2,FALSE),"All")</f>
        <v>Residual Inst</v>
      </c>
    </row>
    <row r="11160" spans="1:18" hidden="1">
      <c r="A11160">
        <v>4353</v>
      </c>
      <c r="B11160">
        <v>5</v>
      </c>
      <c r="C11160" t="s">
        <v>38</v>
      </c>
      <c r="D11160">
        <v>14</v>
      </c>
      <c r="E11160">
        <v>28224515.508398701</v>
      </c>
      <c r="F11160">
        <v>12489571.04849601</v>
      </c>
      <c r="G11160">
        <v>41847655.294299997</v>
      </c>
      <c r="H11160">
        <v>111537096.62174501</v>
      </c>
      <c r="I11160">
        <v>133703586.540217</v>
      </c>
      <c r="J11160">
        <v>214358393.245343</v>
      </c>
      <c r="K11160">
        <v>432268694.97024798</v>
      </c>
      <c r="L11160">
        <v>816076612.97778106</v>
      </c>
      <c r="M11160">
        <v>986377040.17079103</v>
      </c>
      <c r="N11160">
        <v>1424264359.23522</v>
      </c>
      <c r="O11160">
        <v>2179767624.92588</v>
      </c>
      <c r="Q11160" t="str">
        <f>VLOOKUP(A11160,Lookup_Tables!$D$2:$E$7,2,FALSE)</f>
        <v>HUSSPF</v>
      </c>
      <c r="R11160" t="str">
        <f>IFERROR(VLOOKUP(D11160,Lookup_Tables!$A$2:$B$21,2,FALSE),"All")</f>
        <v>Road</v>
      </c>
    </row>
    <row r="11161" spans="1:18" hidden="1">
      <c r="A11161">
        <v>4353</v>
      </c>
      <c r="B11161">
        <v>5</v>
      </c>
      <c r="C11161" t="s">
        <v>39</v>
      </c>
      <c r="D11161">
        <v>14</v>
      </c>
      <c r="E11161">
        <v>25128042.921990201</v>
      </c>
      <c r="F11161">
        <v>10664238.725541938</v>
      </c>
      <c r="G11161">
        <v>31059906.056210801</v>
      </c>
      <c r="H11161">
        <v>97452188.250528395</v>
      </c>
      <c r="I11161">
        <v>118056836.682248</v>
      </c>
      <c r="J11161">
        <v>203592513.180502</v>
      </c>
      <c r="K11161">
        <v>426982635.51632899</v>
      </c>
      <c r="L11161">
        <v>789940572.44303501</v>
      </c>
      <c r="M11161">
        <v>905982641.93897295</v>
      </c>
      <c r="N11161">
        <v>1423925700.35742</v>
      </c>
      <c r="O11161">
        <v>2179767624.92588</v>
      </c>
      <c r="Q11161" t="str">
        <f>VLOOKUP(A11161,Lookup_Tables!$D$2:$E$7,2,FALSE)</f>
        <v>HUSSPF</v>
      </c>
      <c r="R11161" t="str">
        <f>IFERROR(VLOOKUP(D11161,Lookup_Tables!$A$2:$B$21,2,FALSE),"All")</f>
        <v>Road</v>
      </c>
    </row>
    <row r="11162" spans="1:18" hidden="1">
      <c r="A11162">
        <v>4353</v>
      </c>
      <c r="B11162">
        <v>5</v>
      </c>
      <c r="C11162" t="s">
        <v>38</v>
      </c>
      <c r="D11162">
        <v>15</v>
      </c>
      <c r="E11162">
        <v>1919558966.56935</v>
      </c>
      <c r="F11162">
        <v>877638535.23004043</v>
      </c>
      <c r="G11162">
        <v>3807899436.77318</v>
      </c>
      <c r="H11162">
        <v>9009016220.2668991</v>
      </c>
      <c r="I11162">
        <v>10465405072.600401</v>
      </c>
      <c r="J11162">
        <v>15624045738.0776</v>
      </c>
      <c r="K11162">
        <v>26902757584.602798</v>
      </c>
      <c r="L11162">
        <v>46039596292.771896</v>
      </c>
      <c r="M11162">
        <v>51878435138.607803</v>
      </c>
      <c r="N11162">
        <v>73337377626.563995</v>
      </c>
      <c r="O11162">
        <v>99959538050.755402</v>
      </c>
      <c r="Q11162" t="str">
        <f>VLOOKUP(A11162,Lookup_Tables!$D$2:$E$7,2,FALSE)</f>
        <v>HUSSPF</v>
      </c>
      <c r="R11162" t="str">
        <f>IFERROR(VLOOKUP(D11162,Lookup_Tables!$A$2:$B$21,2,FALSE),"All")</f>
        <v>All</v>
      </c>
    </row>
    <row r="11163" spans="1:18" hidden="1">
      <c r="A11163">
        <v>4353</v>
      </c>
      <c r="B11163">
        <v>5</v>
      </c>
      <c r="C11163" t="s">
        <v>39</v>
      </c>
      <c r="D11163">
        <v>15</v>
      </c>
      <c r="E11163">
        <v>1699205149.9051199</v>
      </c>
      <c r="F11163">
        <v>757072904.95930099</v>
      </c>
      <c r="G11163">
        <v>2944525184.1673002</v>
      </c>
      <c r="H11163">
        <v>7894399893.2177095</v>
      </c>
      <c r="I11163">
        <v>9307321714.2054806</v>
      </c>
      <c r="J11163">
        <v>14872985767.254999</v>
      </c>
      <c r="K11163">
        <v>25341112592.879101</v>
      </c>
      <c r="L11163">
        <v>45302587099.025002</v>
      </c>
      <c r="M11163">
        <v>49653846606.313499</v>
      </c>
      <c r="N11163">
        <v>71998801214.605499</v>
      </c>
      <c r="O11163">
        <v>96689280964.792801</v>
      </c>
      <c r="Q11163" t="str">
        <f>VLOOKUP(A11163,Lookup_Tables!$D$2:$E$7,2,FALSE)</f>
        <v>HUSSPF</v>
      </c>
      <c r="R11163" t="str">
        <f>IFERROR(VLOOKUP(D11163,Lookup_Tables!$A$2:$B$21,2,FALSE),"All")</f>
        <v>All</v>
      </c>
    </row>
    <row r="11164" spans="1:18" hidden="1">
      <c r="A11164">
        <v>4353</v>
      </c>
      <c r="B11164">
        <v>5</v>
      </c>
      <c r="C11164" t="s">
        <v>38</v>
      </c>
      <c r="D11164">
        <v>16</v>
      </c>
      <c r="E11164">
        <v>100682858.76827</v>
      </c>
      <c r="F11164">
        <v>44868024.235107124</v>
      </c>
      <c r="G11164">
        <v>177471710.12310499</v>
      </c>
      <c r="H11164">
        <v>473847849.56146502</v>
      </c>
      <c r="I11164">
        <v>552564835.54835701</v>
      </c>
      <c r="J11164">
        <v>863142740.41628504</v>
      </c>
      <c r="K11164">
        <v>1494313479.6816299</v>
      </c>
      <c r="L11164">
        <v>2593450452.5088902</v>
      </c>
      <c r="M11164">
        <v>2874642740.2595801</v>
      </c>
      <c r="N11164">
        <v>4181411595.4106998</v>
      </c>
      <c r="O11164">
        <v>6012873052.7689199</v>
      </c>
      <c r="Q11164" t="str">
        <f>VLOOKUP(A11164,Lookup_Tables!$D$2:$E$7,2,FALSE)</f>
        <v>HUSSPF</v>
      </c>
      <c r="R11164" t="str">
        <f>IFERROR(VLOOKUP(D11164,Lookup_Tables!$A$2:$B$21,2,FALSE),"All")</f>
        <v>Government_Loss</v>
      </c>
    </row>
    <row r="11165" spans="1:18" hidden="1">
      <c r="A11165">
        <v>4353</v>
      </c>
      <c r="B11165">
        <v>5</v>
      </c>
      <c r="C11165" t="s">
        <v>39</v>
      </c>
      <c r="D11165">
        <v>16</v>
      </c>
      <c r="E11165">
        <v>89704882.002747595</v>
      </c>
      <c r="F11165">
        <v>38503084.359153695</v>
      </c>
      <c r="G11165">
        <v>138028958.403653</v>
      </c>
      <c r="H11165">
        <v>423627804.47307199</v>
      </c>
      <c r="I11165">
        <v>498666159.365107</v>
      </c>
      <c r="J11165">
        <v>809412193.41871297</v>
      </c>
      <c r="K11165">
        <v>1440405703.6052999</v>
      </c>
      <c r="L11165">
        <v>2495292819.4455099</v>
      </c>
      <c r="M11165">
        <v>2789781463.3944101</v>
      </c>
      <c r="N11165">
        <v>4079160887.42276</v>
      </c>
      <c r="O11165">
        <v>5996825815.6099396</v>
      </c>
      <c r="Q11165" t="str">
        <f>VLOOKUP(A11165,Lookup_Tables!$D$2:$E$7,2,FALSE)</f>
        <v>HUSSPF</v>
      </c>
      <c r="R11165" t="str">
        <f>IFERROR(VLOOKUP(D11165,Lookup_Tables!$A$2:$B$21,2,FALSE),"All")</f>
        <v>Government_Loss</v>
      </c>
    </row>
    <row r="11166" spans="1:18" hidden="1">
      <c r="A11166">
        <v>4353</v>
      </c>
      <c r="B11166">
        <v>5</v>
      </c>
      <c r="C11166" t="s">
        <v>38</v>
      </c>
      <c r="D11166">
        <v>17</v>
      </c>
      <c r="E11166">
        <v>261157431.21500501</v>
      </c>
      <c r="F11166">
        <v>103471938.65465236</v>
      </c>
      <c r="G11166">
        <v>461836742.94010699</v>
      </c>
      <c r="H11166">
        <v>1351891231.71859</v>
      </c>
      <c r="I11166">
        <v>1586491692.8106899</v>
      </c>
      <c r="J11166">
        <v>2547938116.7884002</v>
      </c>
      <c r="K11166">
        <v>4417742195.3549995</v>
      </c>
      <c r="L11166">
        <v>7618780799.6386299</v>
      </c>
      <c r="M11166">
        <v>8370239763.7714796</v>
      </c>
      <c r="N11166">
        <v>11938019216.488701</v>
      </c>
      <c r="O11166">
        <v>15944086295.351999</v>
      </c>
      <c r="Q11166" t="str">
        <f>VLOOKUP(A11166,Lookup_Tables!$D$2:$E$7,2,FALSE)</f>
        <v>HUSSPF</v>
      </c>
      <c r="R11166" t="str">
        <f>IFERROR(VLOOKUP(D11166,Lookup_Tables!$A$2:$B$21,2,FALSE),"All")</f>
        <v>Emergency_Loss</v>
      </c>
    </row>
    <row r="11167" spans="1:18" hidden="1">
      <c r="A11167">
        <v>4353</v>
      </c>
      <c r="B11167">
        <v>5</v>
      </c>
      <c r="C11167" t="s">
        <v>39</v>
      </c>
      <c r="D11167">
        <v>17</v>
      </c>
      <c r="E11167">
        <v>239408380.29787099</v>
      </c>
      <c r="F11167">
        <v>91461222.092163205</v>
      </c>
      <c r="G11167">
        <v>383354541.10814202</v>
      </c>
      <c r="H11167">
        <v>1227535345.52247</v>
      </c>
      <c r="I11167">
        <v>1491126745.53267</v>
      </c>
      <c r="J11167">
        <v>2422062109.4108701</v>
      </c>
      <c r="K11167">
        <v>4256973601.11272</v>
      </c>
      <c r="L11167">
        <v>7394149865.2565804</v>
      </c>
      <c r="M11167">
        <v>8198934045.6059504</v>
      </c>
      <c r="N11167">
        <v>11695610092.891701</v>
      </c>
      <c r="O11167">
        <v>15887510558.239401</v>
      </c>
      <c r="Q11167" t="str">
        <f>VLOOKUP(A11167,Lookup_Tables!$D$2:$E$7,2,FALSE)</f>
        <v>HUSSPF</v>
      </c>
      <c r="R11167" t="str">
        <f>IFERROR(VLOOKUP(D11167,Lookup_Tables!$A$2:$B$21,2,FALSE),"All")</f>
        <v>Emergency_Loss</v>
      </c>
    </row>
    <row r="11168" spans="1:18" hidden="1">
      <c r="A11168">
        <v>4353</v>
      </c>
      <c r="B11168">
        <v>5</v>
      </c>
      <c r="C11168" t="s">
        <v>38</v>
      </c>
      <c r="D11168">
        <v>18</v>
      </c>
      <c r="E11168">
        <v>361840289.98327702</v>
      </c>
      <c r="F11168">
        <v>148797476.84493044</v>
      </c>
      <c r="G11168">
        <v>634622387.93150198</v>
      </c>
      <c r="H11168">
        <v>1801435243.3245001</v>
      </c>
      <c r="I11168">
        <v>2124111840.21911</v>
      </c>
      <c r="J11168">
        <v>3421988232.7076201</v>
      </c>
      <c r="K11168">
        <v>5909814049.6161499</v>
      </c>
      <c r="L11168">
        <v>10095041644.944</v>
      </c>
      <c r="M11168">
        <v>11274580958.4643</v>
      </c>
      <c r="N11168">
        <v>16042349000.5385</v>
      </c>
      <c r="O11168">
        <v>22178906308.725601</v>
      </c>
      <c r="Q11168" t="str">
        <f>VLOOKUP(A11168,Lookup_Tables!$D$2:$E$7,2,FALSE)</f>
        <v>HUSSPF</v>
      </c>
      <c r="R11168" t="str">
        <f>IFERROR(VLOOKUP(D11168,Lookup_Tables!$A$2:$B$21,2,FALSE),"All")</f>
        <v>Govt_Plus_Emergency</v>
      </c>
    </row>
    <row r="11169" spans="1:18" hidden="1">
      <c r="A11169">
        <v>4353</v>
      </c>
      <c r="B11169">
        <v>5</v>
      </c>
      <c r="C11169" t="s">
        <v>39</v>
      </c>
      <c r="D11169">
        <v>18</v>
      </c>
      <c r="E11169">
        <v>328898021.873083</v>
      </c>
      <c r="F11169">
        <v>129398093.21446872</v>
      </c>
      <c r="G11169">
        <v>524196937.36426401</v>
      </c>
      <c r="H11169">
        <v>1652091608.9069099</v>
      </c>
      <c r="I11169">
        <v>2011740652.8468299</v>
      </c>
      <c r="J11169">
        <v>3228019113.3812699</v>
      </c>
      <c r="K11169">
        <v>5617148001.2524405</v>
      </c>
      <c r="L11169">
        <v>9981872259.6047096</v>
      </c>
      <c r="M11169">
        <v>10948885345.366699</v>
      </c>
      <c r="N11169">
        <v>15823189420.328899</v>
      </c>
      <c r="O11169">
        <v>22142197340.842899</v>
      </c>
      <c r="Q11169" t="str">
        <f>VLOOKUP(A11169,Lookup_Tables!$D$2:$E$7,2,FALSE)</f>
        <v>HUSSPF</v>
      </c>
      <c r="R11169" t="str">
        <f>IFERROR(VLOOKUP(D11169,Lookup_Tables!$A$2:$B$21,2,FALSE),"All")</f>
        <v>Govt_Plus_Emergency</v>
      </c>
    </row>
    <row r="11170" spans="1:18" hidden="1">
      <c r="A11170">
        <v>4353</v>
      </c>
      <c r="B11170">
        <v>6</v>
      </c>
      <c r="C11170" t="s">
        <v>38</v>
      </c>
      <c r="D11170">
        <v>0</v>
      </c>
      <c r="E11170">
        <v>44156079.374573097</v>
      </c>
      <c r="F11170">
        <v>14824400.295699798</v>
      </c>
      <c r="G11170">
        <v>77582478.9501829</v>
      </c>
      <c r="H11170">
        <v>260995413.63467401</v>
      </c>
      <c r="I11170">
        <v>316887221.11401403</v>
      </c>
      <c r="J11170">
        <v>531729920.13058001</v>
      </c>
      <c r="K11170">
        <v>866877247.42050898</v>
      </c>
      <c r="L11170">
        <v>1258976935.3817799</v>
      </c>
      <c r="M11170">
        <v>1442537889.6535201</v>
      </c>
      <c r="N11170">
        <v>2136999205.6366799</v>
      </c>
      <c r="O11170">
        <v>2778860797.01649</v>
      </c>
      <c r="Q11170" t="str">
        <f>VLOOKUP(A11170,Lookup_Tables!$D$2:$E$7,2,FALSE)</f>
        <v>HUSSPF</v>
      </c>
      <c r="R11170" t="str">
        <f>IFERROR(VLOOKUP(D11170,Lookup_Tables!$A$2:$B$21,2,FALSE),"All")</f>
        <v>Private Assets</v>
      </c>
    </row>
    <row r="11171" spans="1:18" hidden="1">
      <c r="A11171">
        <v>4353</v>
      </c>
      <c r="B11171">
        <v>6</v>
      </c>
      <c r="C11171" t="s">
        <v>39</v>
      </c>
      <c r="D11171">
        <v>0</v>
      </c>
      <c r="E11171">
        <v>42334481.570722103</v>
      </c>
      <c r="F11171">
        <v>14342280.289408509</v>
      </c>
      <c r="G11171">
        <v>70642928.8166738</v>
      </c>
      <c r="H11171">
        <v>251797776.94649401</v>
      </c>
      <c r="I11171">
        <v>306205343.21218503</v>
      </c>
      <c r="J11171">
        <v>516781123.91242802</v>
      </c>
      <c r="K11171">
        <v>857259529.64813995</v>
      </c>
      <c r="L11171">
        <v>1225811801.81847</v>
      </c>
      <c r="M11171">
        <v>1402030383.0651</v>
      </c>
      <c r="N11171">
        <v>2017796608.7775099</v>
      </c>
      <c r="O11171">
        <v>2490457913.7747998</v>
      </c>
      <c r="Q11171" t="str">
        <f>VLOOKUP(A11171,Lookup_Tables!$D$2:$E$7,2,FALSE)</f>
        <v>HUSSPF</v>
      </c>
      <c r="R11171" t="str">
        <f>IFERROR(VLOOKUP(D11171,Lookup_Tables!$A$2:$B$21,2,FALSE),"All")</f>
        <v>Private Assets</v>
      </c>
    </row>
    <row r="11172" spans="1:18" hidden="1">
      <c r="A11172">
        <v>4353</v>
      </c>
      <c r="B11172">
        <v>6</v>
      </c>
      <c r="C11172" t="s">
        <v>38</v>
      </c>
      <c r="D11172">
        <v>1</v>
      </c>
      <c r="E11172">
        <v>27077.140594762299</v>
      </c>
      <c r="F11172">
        <v>9720.8557559294313</v>
      </c>
      <c r="G11172">
        <v>11422.220357284899</v>
      </c>
      <c r="H11172">
        <v>73977.534986283194</v>
      </c>
      <c r="I11172">
        <v>98259.218058591607</v>
      </c>
      <c r="J11172">
        <v>174159.87109955199</v>
      </c>
      <c r="K11172">
        <v>391010.07891242002</v>
      </c>
      <c r="L11172">
        <v>1080593.9914770999</v>
      </c>
      <c r="M11172">
        <v>1409810.83944217</v>
      </c>
      <c r="N11172">
        <v>2661915.9931888198</v>
      </c>
      <c r="O11172">
        <v>4608864.4552037297</v>
      </c>
      <c r="Q11172" t="str">
        <f>VLOOKUP(A11172,Lookup_Tables!$D$2:$E$7,2,FALSE)</f>
        <v>HUSSPF</v>
      </c>
      <c r="R11172" t="str">
        <f>IFERROR(VLOOKUP(D11172,Lookup_Tables!$A$2:$B$21,2,FALSE),"All")</f>
        <v>Airport</v>
      </c>
    </row>
    <row r="11173" spans="1:18" hidden="1">
      <c r="A11173">
        <v>4353</v>
      </c>
      <c r="B11173">
        <v>6</v>
      </c>
      <c r="C11173" t="s">
        <v>39</v>
      </c>
      <c r="D11173">
        <v>1</v>
      </c>
      <c r="E11173">
        <v>26800.7862915394</v>
      </c>
      <c r="F11173">
        <v>9655.9652910941477</v>
      </c>
      <c r="G11173">
        <v>11422.220357284899</v>
      </c>
      <c r="H11173">
        <v>72902.714513414205</v>
      </c>
      <c r="I11173">
        <v>94210.623000012798</v>
      </c>
      <c r="J11173">
        <v>170677.128400285</v>
      </c>
      <c r="K11173">
        <v>386205.36680612102</v>
      </c>
      <c r="L11173">
        <v>1080593.9914770999</v>
      </c>
      <c r="M11173">
        <v>1372191.2205404299</v>
      </c>
      <c r="N11173">
        <v>2661915.9931888198</v>
      </c>
      <c r="O11173">
        <v>4592637.5694980202</v>
      </c>
      <c r="Q11173" t="str">
        <f>VLOOKUP(A11173,Lookup_Tables!$D$2:$E$7,2,FALSE)</f>
        <v>HUSSPF</v>
      </c>
      <c r="R11173" t="str">
        <f>IFERROR(VLOOKUP(D11173,Lookup_Tables!$A$2:$B$21,2,FALSE),"All")</f>
        <v>Airport</v>
      </c>
    </row>
    <row r="11174" spans="1:18" hidden="1">
      <c r="A11174">
        <v>4353</v>
      </c>
      <c r="B11174">
        <v>6</v>
      </c>
      <c r="C11174" t="s">
        <v>38</v>
      </c>
      <c r="D11174">
        <v>2</v>
      </c>
      <c r="E11174">
        <v>3884938.3988706502</v>
      </c>
      <c r="F11174">
        <v>1227666.2996512381</v>
      </c>
      <c r="G11174">
        <v>5021595.5993788</v>
      </c>
      <c r="H11174">
        <v>21268833.1075207</v>
      </c>
      <c r="I11174">
        <v>26505976.552740902</v>
      </c>
      <c r="J11174">
        <v>49816522.547993399</v>
      </c>
      <c r="K11174">
        <v>89299252.331791893</v>
      </c>
      <c r="L11174">
        <v>142781752.10290799</v>
      </c>
      <c r="M11174">
        <v>155517643.35789901</v>
      </c>
      <c r="N11174">
        <v>212697846.08080599</v>
      </c>
      <c r="O11174">
        <v>249594767.25540701</v>
      </c>
      <c r="Q11174" t="str">
        <f>VLOOKUP(A11174,Lookup_Tables!$D$2:$E$7,2,FALSE)</f>
        <v>HUSSPF</v>
      </c>
      <c r="R11174" t="str">
        <f>IFERROR(VLOOKUP(D11174,Lookup_Tables!$A$2:$B$21,2,FALSE),"All")</f>
        <v>Bridge</v>
      </c>
    </row>
    <row r="11175" spans="1:18" hidden="1">
      <c r="A11175">
        <v>4353</v>
      </c>
      <c r="B11175">
        <v>6</v>
      </c>
      <c r="C11175" t="s">
        <v>39</v>
      </c>
      <c r="D11175">
        <v>2</v>
      </c>
      <c r="E11175">
        <v>3768205.7454623301</v>
      </c>
      <c r="F11175">
        <v>1166497.2086035572</v>
      </c>
      <c r="G11175">
        <v>4761485.7435626397</v>
      </c>
      <c r="H11175">
        <v>20409258.772060402</v>
      </c>
      <c r="I11175">
        <v>25463139.230935</v>
      </c>
      <c r="J11175">
        <v>49261667.703409098</v>
      </c>
      <c r="K11175">
        <v>88417287.919918001</v>
      </c>
      <c r="L11175">
        <v>139249930.70288801</v>
      </c>
      <c r="M11175">
        <v>153791373.09624299</v>
      </c>
      <c r="N11175">
        <v>210847747.07748201</v>
      </c>
      <c r="O11175">
        <v>248065620.25854301</v>
      </c>
      <c r="Q11175" t="str">
        <f>VLOOKUP(A11175,Lookup_Tables!$D$2:$E$7,2,FALSE)</f>
        <v>HUSSPF</v>
      </c>
      <c r="R11175" t="str">
        <f>IFERROR(VLOOKUP(D11175,Lookup_Tables!$A$2:$B$21,2,FALSE),"All")</f>
        <v>Bridge</v>
      </c>
    </row>
    <row r="11176" spans="1:18" hidden="1">
      <c r="A11176">
        <v>4353</v>
      </c>
      <c r="B11176">
        <v>6</v>
      </c>
      <c r="C11176" t="s">
        <v>38</v>
      </c>
      <c r="D11176">
        <v>3</v>
      </c>
      <c r="E11176">
        <v>85849.230287799903</v>
      </c>
      <c r="F11176">
        <v>26299.498213666586</v>
      </c>
      <c r="G11176">
        <v>100315.66723192199</v>
      </c>
      <c r="H11176">
        <v>442411.11710449099</v>
      </c>
      <c r="I11176">
        <v>568554.80375294399</v>
      </c>
      <c r="J11176">
        <v>1091697.1013833999</v>
      </c>
      <c r="K11176">
        <v>2166194.8754107901</v>
      </c>
      <c r="L11176">
        <v>3387370.13420856</v>
      </c>
      <c r="M11176">
        <v>3788259.9317283598</v>
      </c>
      <c r="N11176">
        <v>4619888.5301220799</v>
      </c>
      <c r="O11176">
        <v>5668930.37795245</v>
      </c>
      <c r="Q11176" t="str">
        <f>VLOOKUP(A11176,Lookup_Tables!$D$2:$E$7,2,FALSE)</f>
        <v>HUSSPF</v>
      </c>
      <c r="R11176" t="str">
        <f>IFERROR(VLOOKUP(D11176,Lookup_Tables!$A$2:$B$21,2,FALSE),"All")</f>
        <v>Govt Hosp</v>
      </c>
    </row>
    <row r="11177" spans="1:18" hidden="1">
      <c r="A11177">
        <v>4353</v>
      </c>
      <c r="B11177">
        <v>6</v>
      </c>
      <c r="C11177" t="s">
        <v>39</v>
      </c>
      <c r="D11177">
        <v>3</v>
      </c>
      <c r="E11177">
        <v>83442.244064213999</v>
      </c>
      <c r="F11177">
        <v>25356.924432891981</v>
      </c>
      <c r="G11177">
        <v>93233.542090260104</v>
      </c>
      <c r="H11177">
        <v>408625.96222443599</v>
      </c>
      <c r="I11177">
        <v>551526.34051368199</v>
      </c>
      <c r="J11177">
        <v>1060006.5447645099</v>
      </c>
      <c r="K11177">
        <v>2166194.8754107901</v>
      </c>
      <c r="L11177">
        <v>3162444.13089938</v>
      </c>
      <c r="M11177">
        <v>3788259.9317283598</v>
      </c>
      <c r="N11177">
        <v>4579043.0274433102</v>
      </c>
      <c r="O11177">
        <v>5664403.1140638804</v>
      </c>
      <c r="Q11177" t="str">
        <f>VLOOKUP(A11177,Lookup_Tables!$D$2:$E$7,2,FALSE)</f>
        <v>HUSSPF</v>
      </c>
      <c r="R11177" t="str">
        <f>IFERROR(VLOOKUP(D11177,Lookup_Tables!$A$2:$B$21,2,FALSE),"All")</f>
        <v>Govt Hosp</v>
      </c>
    </row>
    <row r="11178" spans="1:18" hidden="1">
      <c r="A11178">
        <v>4353</v>
      </c>
      <c r="B11178">
        <v>6</v>
      </c>
      <c r="C11178" t="s">
        <v>38</v>
      </c>
      <c r="D11178">
        <v>4</v>
      </c>
      <c r="E11178">
        <v>92031.246699969794</v>
      </c>
      <c r="F11178">
        <v>30703.514838669842</v>
      </c>
      <c r="G11178">
        <v>161825.91695290801</v>
      </c>
      <c r="H11178">
        <v>526029.40908412705</v>
      </c>
      <c r="I11178">
        <v>680506.07116222405</v>
      </c>
      <c r="J11178">
        <v>1090582.94216332</v>
      </c>
      <c r="K11178">
        <v>1913441.5995147401</v>
      </c>
      <c r="L11178">
        <v>2955783.5966400499</v>
      </c>
      <c r="M11178">
        <v>3138585.65452905</v>
      </c>
      <c r="N11178">
        <v>4034723.7482336601</v>
      </c>
      <c r="O11178">
        <v>5297184.2765184604</v>
      </c>
      <c r="Q11178" t="str">
        <f>VLOOKUP(A11178,Lookup_Tables!$D$2:$E$7,2,FALSE)</f>
        <v>HUSSPF</v>
      </c>
      <c r="R11178" t="str">
        <f>IFERROR(VLOOKUP(D11178,Lookup_Tables!$A$2:$B$21,2,FALSE),"All")</f>
        <v>Govt Med Fac</v>
      </c>
    </row>
    <row r="11179" spans="1:18" hidden="1">
      <c r="A11179">
        <v>4353</v>
      </c>
      <c r="B11179">
        <v>6</v>
      </c>
      <c r="C11179" t="s">
        <v>39</v>
      </c>
      <c r="D11179">
        <v>4</v>
      </c>
      <c r="E11179">
        <v>87814.543513565601</v>
      </c>
      <c r="F11179">
        <v>29377.961858812218</v>
      </c>
      <c r="G11179">
        <v>149725.63002176801</v>
      </c>
      <c r="H11179">
        <v>489123.854104887</v>
      </c>
      <c r="I11179">
        <v>637251.28222062497</v>
      </c>
      <c r="J11179">
        <v>1038468.17961221</v>
      </c>
      <c r="K11179">
        <v>1894360.6275536499</v>
      </c>
      <c r="L11179">
        <v>2859563.4920543102</v>
      </c>
      <c r="M11179">
        <v>3063296.8143490702</v>
      </c>
      <c r="N11179">
        <v>3857042.0571636599</v>
      </c>
      <c r="O11179">
        <v>4995850.7784246998</v>
      </c>
      <c r="Q11179" t="str">
        <f>VLOOKUP(A11179,Lookup_Tables!$D$2:$E$7,2,FALSE)</f>
        <v>HUSSPF</v>
      </c>
      <c r="R11179" t="str">
        <f>IFERROR(VLOOKUP(D11179,Lookup_Tables!$A$2:$B$21,2,FALSE),"All")</f>
        <v>Govt Med Fac</v>
      </c>
    </row>
    <row r="11180" spans="1:18" hidden="1">
      <c r="A11180">
        <v>4353</v>
      </c>
      <c r="B11180">
        <v>6</v>
      </c>
      <c r="C11180" t="s">
        <v>38</v>
      </c>
      <c r="D11180">
        <v>6</v>
      </c>
      <c r="E11180">
        <v>279317.59402684902</v>
      </c>
      <c r="F11180">
        <v>91048.516984299669</v>
      </c>
      <c r="G11180">
        <v>316383.82895773603</v>
      </c>
      <c r="H11180">
        <v>1266126.1222337701</v>
      </c>
      <c r="I11180">
        <v>1580611.3395696799</v>
      </c>
      <c r="J11180">
        <v>2813198.4210199201</v>
      </c>
      <c r="K11180">
        <v>5588749.0868685097</v>
      </c>
      <c r="L11180">
        <v>9853945.0153819695</v>
      </c>
      <c r="M11180">
        <v>11240162.7461448</v>
      </c>
      <c r="N11180">
        <v>20681450.7006879</v>
      </c>
      <c r="O11180">
        <v>30678938.824647199</v>
      </c>
      <c r="Q11180" t="str">
        <f>VLOOKUP(A11180,Lookup_Tables!$D$2:$E$7,2,FALSE)</f>
        <v>HUSSPF</v>
      </c>
      <c r="R11180" t="str">
        <f>IFERROR(VLOOKUP(D11180,Lookup_Tables!$A$2:$B$21,2,FALSE),"All")</f>
        <v>Port</v>
      </c>
    </row>
    <row r="11181" spans="1:18" hidden="1">
      <c r="A11181">
        <v>4353</v>
      </c>
      <c r="B11181">
        <v>6</v>
      </c>
      <c r="C11181" t="s">
        <v>39</v>
      </c>
      <c r="D11181">
        <v>6</v>
      </c>
      <c r="E11181">
        <v>272161.65153520601</v>
      </c>
      <c r="F11181">
        <v>87605.565153562027</v>
      </c>
      <c r="G11181">
        <v>294550.015890988</v>
      </c>
      <c r="H11181">
        <v>1208096.6392345401</v>
      </c>
      <c r="I11181">
        <v>1527358.00755958</v>
      </c>
      <c r="J11181">
        <v>2702531.0749987601</v>
      </c>
      <c r="K11181">
        <v>5548872.9360740697</v>
      </c>
      <c r="L11181">
        <v>9853945.0153819695</v>
      </c>
      <c r="M11181">
        <v>11240162.7461448</v>
      </c>
      <c r="N11181">
        <v>20681450.7006879</v>
      </c>
      <c r="O11181">
        <v>30678938.824647199</v>
      </c>
      <c r="Q11181" t="str">
        <f>VLOOKUP(A11181,Lookup_Tables!$D$2:$E$7,2,FALSE)</f>
        <v>HUSSPF</v>
      </c>
      <c r="R11181" t="str">
        <f>IFERROR(VLOOKUP(D11181,Lookup_Tables!$A$2:$B$21,2,FALSE),"All")</f>
        <v>Port</v>
      </c>
    </row>
    <row r="11182" spans="1:18" hidden="1">
      <c r="A11182">
        <v>4353</v>
      </c>
      <c r="B11182">
        <v>6</v>
      </c>
      <c r="C11182" t="s">
        <v>38</v>
      </c>
      <c r="D11182">
        <v>9</v>
      </c>
      <c r="E11182">
        <v>15622.0265403619</v>
      </c>
      <c r="F11182">
        <v>4998.3788545056013</v>
      </c>
      <c r="G11182">
        <v>8394.7473167575608</v>
      </c>
      <c r="H11182">
        <v>48170.093657310703</v>
      </c>
      <c r="I11182">
        <v>63854.58263112</v>
      </c>
      <c r="J11182">
        <v>117751.05452554001</v>
      </c>
      <c r="K11182">
        <v>243531.407039907</v>
      </c>
      <c r="L11182">
        <v>650415.02113169502</v>
      </c>
      <c r="M11182">
        <v>846986.46483686497</v>
      </c>
      <c r="N11182">
        <v>1628977.4130985399</v>
      </c>
      <c r="O11182">
        <v>2578901.5619765702</v>
      </c>
      <c r="Q11182" t="str">
        <f>VLOOKUP(A11182,Lookup_Tables!$D$2:$E$7,2,FALSE)</f>
        <v>HUSSPF</v>
      </c>
      <c r="R11182" t="str">
        <f>IFERROR(VLOOKUP(D11182,Lookup_Tables!$A$2:$B$21,2,FALSE),"All")</f>
        <v>Pub Admin Bldg</v>
      </c>
    </row>
    <row r="11183" spans="1:18" hidden="1">
      <c r="A11183">
        <v>4353</v>
      </c>
      <c r="B11183">
        <v>6</v>
      </c>
      <c r="C11183" t="s">
        <v>39</v>
      </c>
      <c r="D11183">
        <v>9</v>
      </c>
      <c r="E11183">
        <v>15414.3225826732</v>
      </c>
      <c r="F11183">
        <v>4891.2266258061027</v>
      </c>
      <c r="G11183">
        <v>8285.2138032686998</v>
      </c>
      <c r="H11183">
        <v>46595.604054864802</v>
      </c>
      <c r="I11183">
        <v>62691.243296334404</v>
      </c>
      <c r="J11183">
        <v>115747.335487487</v>
      </c>
      <c r="K11183">
        <v>242399.318971525</v>
      </c>
      <c r="L11183">
        <v>650415.02113169502</v>
      </c>
      <c r="M11183">
        <v>827006.50782373699</v>
      </c>
      <c r="N11183">
        <v>1626663.0295179801</v>
      </c>
      <c r="O11183">
        <v>2578901.5619765702</v>
      </c>
      <c r="Q11183" t="str">
        <f>VLOOKUP(A11183,Lookup_Tables!$D$2:$E$7,2,FALSE)</f>
        <v>HUSSPF</v>
      </c>
      <c r="R11183" t="str">
        <f>IFERROR(VLOOKUP(D11183,Lookup_Tables!$A$2:$B$21,2,FALSE),"All")</f>
        <v>Pub Admin Bldg</v>
      </c>
    </row>
    <row r="11184" spans="1:18" hidden="1">
      <c r="A11184">
        <v>4353</v>
      </c>
      <c r="B11184">
        <v>6</v>
      </c>
      <c r="C11184" t="s">
        <v>38</v>
      </c>
      <c r="D11184">
        <v>10</v>
      </c>
      <c r="E11184">
        <v>1205425.2736982801</v>
      </c>
      <c r="F11184">
        <v>400401.61752170988</v>
      </c>
      <c r="G11184">
        <v>1852007.5589277199</v>
      </c>
      <c r="H11184">
        <v>6569208.7024708102</v>
      </c>
      <c r="I11184">
        <v>8029947.34029142</v>
      </c>
      <c r="J11184">
        <v>14739278.2709467</v>
      </c>
      <c r="K11184">
        <v>25101572.653926101</v>
      </c>
      <c r="L11184">
        <v>40030212.971186198</v>
      </c>
      <c r="M11184">
        <v>44537053.633812003</v>
      </c>
      <c r="N11184">
        <v>62532365.006755099</v>
      </c>
      <c r="O11184">
        <v>78505187.065015405</v>
      </c>
      <c r="Q11184" t="str">
        <f>VLOOKUP(A11184,Lookup_Tables!$D$2:$E$7,2,FALSE)</f>
        <v>HUSSPF</v>
      </c>
      <c r="R11184" t="str">
        <f>IFERROR(VLOOKUP(D11184,Lookup_Tables!$A$2:$B$21,2,FALSE),"All")</f>
        <v>Pub School</v>
      </c>
    </row>
    <row r="11185" spans="1:18" hidden="1">
      <c r="A11185">
        <v>4353</v>
      </c>
      <c r="B11185">
        <v>6</v>
      </c>
      <c r="C11185" t="s">
        <v>39</v>
      </c>
      <c r="D11185">
        <v>10</v>
      </c>
      <c r="E11185">
        <v>1161222.84130199</v>
      </c>
      <c r="F11185">
        <v>386218.88888436137</v>
      </c>
      <c r="G11185">
        <v>1730939.80981038</v>
      </c>
      <c r="H11185">
        <v>6244652.8478706796</v>
      </c>
      <c r="I11185">
        <v>7606937.7043163497</v>
      </c>
      <c r="J11185">
        <v>14199318.4483035</v>
      </c>
      <c r="K11185">
        <v>24875840.717805501</v>
      </c>
      <c r="L11185">
        <v>39729674.496796198</v>
      </c>
      <c r="M11185">
        <v>44292115.482795604</v>
      </c>
      <c r="N11185">
        <v>60909378.467149399</v>
      </c>
      <c r="O11185">
        <v>72495041.325000003</v>
      </c>
      <c r="Q11185" t="str">
        <f>VLOOKUP(A11185,Lookup_Tables!$D$2:$E$7,2,FALSE)</f>
        <v>HUSSPF</v>
      </c>
      <c r="R11185" t="str">
        <f>IFERROR(VLOOKUP(D11185,Lookup_Tables!$A$2:$B$21,2,FALSE),"All")</f>
        <v>Pub School</v>
      </c>
    </row>
    <row r="11186" spans="1:18" hidden="1">
      <c r="A11186">
        <v>4353</v>
      </c>
      <c r="B11186">
        <v>6</v>
      </c>
      <c r="C11186" t="s">
        <v>38</v>
      </c>
      <c r="D11186">
        <v>11</v>
      </c>
      <c r="E11186">
        <v>441726.924427249</v>
      </c>
      <c r="F11186">
        <v>127258.67788063636</v>
      </c>
      <c r="G11186">
        <v>117136.735124491</v>
      </c>
      <c r="H11186">
        <v>715892.83740632795</v>
      </c>
      <c r="I11186">
        <v>976269.73563668004</v>
      </c>
      <c r="J11186">
        <v>2629403.8002787898</v>
      </c>
      <c r="K11186">
        <v>11220536.090520101</v>
      </c>
      <c r="L11186">
        <v>27243999.037443198</v>
      </c>
      <c r="M11186">
        <v>34651008.409823298</v>
      </c>
      <c r="N11186">
        <v>53212749.010602698</v>
      </c>
      <c r="O11186">
        <v>57495011.259453997</v>
      </c>
      <c r="Q11186" t="str">
        <f>VLOOKUP(A11186,Lookup_Tables!$D$2:$E$7,2,FALSE)</f>
        <v>HUSSPF</v>
      </c>
      <c r="R11186" t="str">
        <f>IFERROR(VLOOKUP(D11186,Lookup_Tables!$A$2:$B$21,2,FALSE),"All")</f>
        <v>Pub Univ</v>
      </c>
    </row>
    <row r="11187" spans="1:18" hidden="1">
      <c r="A11187">
        <v>4353</v>
      </c>
      <c r="B11187">
        <v>6</v>
      </c>
      <c r="C11187" t="s">
        <v>39</v>
      </c>
      <c r="D11187">
        <v>11</v>
      </c>
      <c r="E11187">
        <v>437259.59515395801</v>
      </c>
      <c r="F11187">
        <v>125228.88110772934</v>
      </c>
      <c r="G11187">
        <v>117136.735124491</v>
      </c>
      <c r="H11187">
        <v>702931.870307156</v>
      </c>
      <c r="I11187">
        <v>950249.98335680598</v>
      </c>
      <c r="J11187">
        <v>2629403.8002787898</v>
      </c>
      <c r="K11187">
        <v>11220536.090520101</v>
      </c>
      <c r="L11187">
        <v>25708068.133272499</v>
      </c>
      <c r="M11187">
        <v>34638080.697626397</v>
      </c>
      <c r="N11187">
        <v>53212749.010602698</v>
      </c>
      <c r="O11187">
        <v>57052601.521831401</v>
      </c>
      <c r="Q11187" t="str">
        <f>VLOOKUP(A11187,Lookup_Tables!$D$2:$E$7,2,FALSE)</f>
        <v>HUSSPF</v>
      </c>
      <c r="R11187" t="str">
        <f>IFERROR(VLOOKUP(D11187,Lookup_Tables!$A$2:$B$21,2,FALSE),"All")</f>
        <v>Pub Univ</v>
      </c>
    </row>
    <row r="11188" spans="1:18" hidden="1">
      <c r="A11188">
        <v>4353</v>
      </c>
      <c r="B11188">
        <v>6</v>
      </c>
      <c r="C11188" t="s">
        <v>38</v>
      </c>
      <c r="D11188">
        <v>13</v>
      </c>
      <c r="E11188">
        <v>823471.88319563004</v>
      </c>
      <c r="F11188">
        <v>264778.46461428155</v>
      </c>
      <c r="G11188">
        <v>1038624.35270525</v>
      </c>
      <c r="H11188">
        <v>4055367.8329476598</v>
      </c>
      <c r="I11188">
        <v>5031802.6219881196</v>
      </c>
      <c r="J11188">
        <v>9296544.0614244491</v>
      </c>
      <c r="K11188">
        <v>18110137.865763701</v>
      </c>
      <c r="L11188">
        <v>33499563.871718701</v>
      </c>
      <c r="M11188">
        <v>38029073.284093</v>
      </c>
      <c r="N11188">
        <v>47128478.6113097</v>
      </c>
      <c r="O11188">
        <v>62047154.500046097</v>
      </c>
      <c r="Q11188" t="str">
        <f>VLOOKUP(A11188,Lookup_Tables!$D$2:$E$7,2,FALSE)</f>
        <v>HUSSPF</v>
      </c>
      <c r="R11188" t="str">
        <f>IFERROR(VLOOKUP(D11188,Lookup_Tables!$A$2:$B$21,2,FALSE),"All")</f>
        <v>Residual Inst</v>
      </c>
    </row>
    <row r="11189" spans="1:18" hidden="1">
      <c r="A11189">
        <v>4353</v>
      </c>
      <c r="B11189">
        <v>6</v>
      </c>
      <c r="C11189" t="s">
        <v>39</v>
      </c>
      <c r="D11189">
        <v>13</v>
      </c>
      <c r="E11189">
        <v>796112.37533971097</v>
      </c>
      <c r="F11189">
        <v>255596.75477299991</v>
      </c>
      <c r="G11189">
        <v>942192.09435182298</v>
      </c>
      <c r="H11189">
        <v>3909220.4756260398</v>
      </c>
      <c r="I11189">
        <v>4800054.1821246296</v>
      </c>
      <c r="J11189">
        <v>9087295.0635520406</v>
      </c>
      <c r="K11189">
        <v>18110137.865763701</v>
      </c>
      <c r="L11189">
        <v>33499563.871718701</v>
      </c>
      <c r="M11189">
        <v>36540234.670373201</v>
      </c>
      <c r="N11189">
        <v>45748885.021338098</v>
      </c>
      <c r="O11189">
        <v>60169347.4110699</v>
      </c>
      <c r="Q11189" t="str">
        <f>VLOOKUP(A11189,Lookup_Tables!$D$2:$E$7,2,FALSE)</f>
        <v>HUSSPF</v>
      </c>
      <c r="R11189" t="str">
        <f>IFERROR(VLOOKUP(D11189,Lookup_Tables!$A$2:$B$21,2,FALSE),"All")</f>
        <v>Residual Inst</v>
      </c>
    </row>
    <row r="11190" spans="1:18" hidden="1">
      <c r="A11190">
        <v>4353</v>
      </c>
      <c r="B11190">
        <v>6</v>
      </c>
      <c r="C11190" t="s">
        <v>38</v>
      </c>
      <c r="D11190">
        <v>14</v>
      </c>
      <c r="E11190">
        <v>1614004.83097875</v>
      </c>
      <c r="F11190">
        <v>539425.2541399803</v>
      </c>
      <c r="G11190">
        <v>1531238.5026541499</v>
      </c>
      <c r="H11190">
        <v>6530297.7036794098</v>
      </c>
      <c r="I11190">
        <v>8581785.8879654892</v>
      </c>
      <c r="J11190">
        <v>17195293.155816302</v>
      </c>
      <c r="K11190">
        <v>37076955.408341199</v>
      </c>
      <c r="L11190">
        <v>67578243.029159799</v>
      </c>
      <c r="M11190">
        <v>80183841.756931201</v>
      </c>
      <c r="N11190">
        <v>104106214.23953199</v>
      </c>
      <c r="O11190">
        <v>135356294.27132201</v>
      </c>
      <c r="Q11190" t="str">
        <f>VLOOKUP(A11190,Lookup_Tables!$D$2:$E$7,2,FALSE)</f>
        <v>HUSSPF</v>
      </c>
      <c r="R11190" t="str">
        <f>IFERROR(VLOOKUP(D11190,Lookup_Tables!$A$2:$B$21,2,FALSE),"All")</f>
        <v>Road</v>
      </c>
    </row>
    <row r="11191" spans="1:18" hidden="1">
      <c r="A11191">
        <v>4353</v>
      </c>
      <c r="B11191">
        <v>6</v>
      </c>
      <c r="C11191" t="s">
        <v>39</v>
      </c>
      <c r="D11191">
        <v>14</v>
      </c>
      <c r="E11191">
        <v>1575093.4786543699</v>
      </c>
      <c r="F11191">
        <v>521890.15035868739</v>
      </c>
      <c r="G11191">
        <v>1418425.74460763</v>
      </c>
      <c r="H11191">
        <v>6390859.9313806398</v>
      </c>
      <c r="I11191">
        <v>8428082.4184989594</v>
      </c>
      <c r="J11191">
        <v>16989272.2845794</v>
      </c>
      <c r="K11191">
        <v>37076955.408341199</v>
      </c>
      <c r="L11191">
        <v>67574212.423805207</v>
      </c>
      <c r="M11191">
        <v>76487141.295545593</v>
      </c>
      <c r="N11191">
        <v>101935336.11372399</v>
      </c>
      <c r="O11191">
        <v>135356294.27132201</v>
      </c>
      <c r="Q11191" t="str">
        <f>VLOOKUP(A11191,Lookup_Tables!$D$2:$E$7,2,FALSE)</f>
        <v>HUSSPF</v>
      </c>
      <c r="R11191" t="str">
        <f>IFERROR(VLOOKUP(D11191,Lookup_Tables!$A$2:$B$21,2,FALSE),"All")</f>
        <v>Road</v>
      </c>
    </row>
    <row r="11192" spans="1:18" hidden="1">
      <c r="A11192">
        <v>4353</v>
      </c>
      <c r="B11192">
        <v>6</v>
      </c>
      <c r="C11192" t="s">
        <v>38</v>
      </c>
      <c r="D11192">
        <v>15</v>
      </c>
      <c r="E11192">
        <v>52625543.923893303</v>
      </c>
      <c r="F11192">
        <v>17497536.94715827</v>
      </c>
      <c r="G11192">
        <v>88386285.917257696</v>
      </c>
      <c r="H11192">
        <v>305800802.365197</v>
      </c>
      <c r="I11192">
        <v>376113530.945283</v>
      </c>
      <c r="J11192">
        <v>632610125.69242799</v>
      </c>
      <c r="K11192">
        <v>1067854313.66505</v>
      </c>
      <c r="L11192">
        <v>1588475410.3041401</v>
      </c>
      <c r="M11192">
        <v>1823528336.82441</v>
      </c>
      <c r="N11192">
        <v>2554507390.6518998</v>
      </c>
      <c r="O11192">
        <v>3315898661.1825199</v>
      </c>
      <c r="Q11192" t="str">
        <f>VLOOKUP(A11192,Lookup_Tables!$D$2:$E$7,2,FALSE)</f>
        <v>HUSSPF</v>
      </c>
      <c r="R11192" t="str">
        <f>IFERROR(VLOOKUP(D11192,Lookup_Tables!$A$2:$B$21,2,FALSE),"All")</f>
        <v>All</v>
      </c>
    </row>
    <row r="11193" spans="1:18" hidden="1">
      <c r="A11193">
        <v>4353</v>
      </c>
      <c r="B11193">
        <v>6</v>
      </c>
      <c r="C11193" t="s">
        <v>39</v>
      </c>
      <c r="D11193">
        <v>15</v>
      </c>
      <c r="E11193">
        <v>50532919.417195499</v>
      </c>
      <c r="F11193">
        <v>17037581.688073277</v>
      </c>
      <c r="G11193">
        <v>81089794.434370503</v>
      </c>
      <c r="H11193">
        <v>289676256.51765001</v>
      </c>
      <c r="I11193">
        <v>361172561.55785</v>
      </c>
      <c r="J11193">
        <v>615714432.36071205</v>
      </c>
      <c r="K11193">
        <v>1022458876.49154</v>
      </c>
      <c r="L11193">
        <v>1576340848.47136</v>
      </c>
      <c r="M11193">
        <v>1755215510.89715</v>
      </c>
      <c r="N11193">
        <v>2490683315.3096199</v>
      </c>
      <c r="O11193">
        <v>3036247212.1852398</v>
      </c>
      <c r="Q11193" t="str">
        <f>VLOOKUP(A11193,Lookup_Tables!$D$2:$E$7,2,FALSE)</f>
        <v>HUSSPF</v>
      </c>
      <c r="R11193" t="str">
        <f>IFERROR(VLOOKUP(D11193,Lookup_Tables!$A$2:$B$21,2,FALSE),"All")</f>
        <v>All</v>
      </c>
    </row>
    <row r="11194" spans="1:18" hidden="1">
      <c r="A11194">
        <v>4353</v>
      </c>
      <c r="B11194">
        <v>6</v>
      </c>
      <c r="C11194" t="s">
        <v>38</v>
      </c>
      <c r="D11194">
        <v>16</v>
      </c>
      <c r="E11194">
        <v>8469464.5493204407</v>
      </c>
      <c r="F11194">
        <v>2694758.5911706034</v>
      </c>
      <c r="G11194">
        <v>10493867.141690301</v>
      </c>
      <c r="H11194">
        <v>42669174.150681697</v>
      </c>
      <c r="I11194">
        <v>52939922.578275003</v>
      </c>
      <c r="J11194">
        <v>99572355.647768304</v>
      </c>
      <c r="K11194">
        <v>192794272.99828699</v>
      </c>
      <c r="L11194">
        <v>331131414.29041803</v>
      </c>
      <c r="M11194">
        <v>383675171.64994103</v>
      </c>
      <c r="N11194">
        <v>481896024.810588</v>
      </c>
      <c r="O11194">
        <v>614674464.63269699</v>
      </c>
      <c r="Q11194" t="str">
        <f>VLOOKUP(A11194,Lookup_Tables!$D$2:$E$7,2,FALSE)</f>
        <v>HUSSPF</v>
      </c>
      <c r="R11194" t="str">
        <f>IFERROR(VLOOKUP(D11194,Lookup_Tables!$A$2:$B$21,2,FALSE),"All")</f>
        <v>Government_Loss</v>
      </c>
    </row>
    <row r="11195" spans="1:18" hidden="1">
      <c r="A11195">
        <v>4353</v>
      </c>
      <c r="B11195">
        <v>6</v>
      </c>
      <c r="C11195" t="s">
        <v>39</v>
      </c>
      <c r="D11195">
        <v>16</v>
      </c>
      <c r="E11195">
        <v>8207123.7132676998</v>
      </c>
      <c r="F11195">
        <v>2601609.7890351648</v>
      </c>
      <c r="G11195">
        <v>9907372.5060419794</v>
      </c>
      <c r="H11195">
        <v>40037318.415084898</v>
      </c>
      <c r="I11195">
        <v>50651445.274145402</v>
      </c>
      <c r="J11195">
        <v>99570763.455138505</v>
      </c>
      <c r="K11195">
        <v>191968736.75468099</v>
      </c>
      <c r="L11195">
        <v>315552404.10356998</v>
      </c>
      <c r="M11195">
        <v>364250375.05065697</v>
      </c>
      <c r="N11195">
        <v>475787766.38322401</v>
      </c>
      <c r="O11195">
        <v>593411310.58170402</v>
      </c>
      <c r="Q11195" t="str">
        <f>VLOOKUP(A11195,Lookup_Tables!$D$2:$E$7,2,FALSE)</f>
        <v>HUSSPF</v>
      </c>
      <c r="R11195" t="str">
        <f>IFERROR(VLOOKUP(D11195,Lookup_Tables!$A$2:$B$21,2,FALSE),"All")</f>
        <v>Government_Loss</v>
      </c>
    </row>
    <row r="11196" spans="1:18" hidden="1">
      <c r="A11196">
        <v>4353</v>
      </c>
      <c r="B11196">
        <v>6</v>
      </c>
      <c r="C11196" t="s">
        <v>38</v>
      </c>
      <c r="D11196">
        <v>17</v>
      </c>
      <c r="E11196">
        <v>8555100.0016841106</v>
      </c>
      <c r="F11196">
        <v>2897368.2690684935</v>
      </c>
      <c r="G11196">
        <v>14399551.385299999</v>
      </c>
      <c r="H11196">
        <v>49801781.392955899</v>
      </c>
      <c r="I11196">
        <v>61115464.094172299</v>
      </c>
      <c r="J11196">
        <v>97118875.376733601</v>
      </c>
      <c r="K11196">
        <v>169698179.41365999</v>
      </c>
      <c r="L11196">
        <v>240603130.23089701</v>
      </c>
      <c r="M11196">
        <v>286406406.70577103</v>
      </c>
      <c r="N11196">
        <v>444931939.01679701</v>
      </c>
      <c r="O11196">
        <v>568846423.17301798</v>
      </c>
      <c r="Q11196" t="str">
        <f>VLOOKUP(A11196,Lookup_Tables!$D$2:$E$7,2,FALSE)</f>
        <v>HUSSPF</v>
      </c>
      <c r="R11196" t="str">
        <f>IFERROR(VLOOKUP(D11196,Lookup_Tables!$A$2:$B$21,2,FALSE),"All")</f>
        <v>Emergency_Loss</v>
      </c>
    </row>
    <row r="11197" spans="1:18" hidden="1">
      <c r="A11197">
        <v>4353</v>
      </c>
      <c r="B11197">
        <v>6</v>
      </c>
      <c r="C11197" t="s">
        <v>39</v>
      </c>
      <c r="D11197">
        <v>17</v>
      </c>
      <c r="E11197">
        <v>8213625.8757023104</v>
      </c>
      <c r="F11197">
        <v>2785678.1913815541</v>
      </c>
      <c r="G11197">
        <v>13402850.588383799</v>
      </c>
      <c r="H11197">
        <v>47336559.975349098</v>
      </c>
      <c r="I11197">
        <v>56785069.631725401</v>
      </c>
      <c r="J11197">
        <v>94114162.680404499</v>
      </c>
      <c r="K11197">
        <v>166007544.79770899</v>
      </c>
      <c r="L11197">
        <v>236310632.32863799</v>
      </c>
      <c r="M11197">
        <v>283337396.18571401</v>
      </c>
      <c r="N11197">
        <v>408054153.58842099</v>
      </c>
      <c r="O11197">
        <v>568846423.17301798</v>
      </c>
      <c r="Q11197" t="str">
        <f>VLOOKUP(A11197,Lookup_Tables!$D$2:$E$7,2,FALSE)</f>
        <v>HUSSPF</v>
      </c>
      <c r="R11197" t="str">
        <f>IFERROR(VLOOKUP(D11197,Lookup_Tables!$A$2:$B$21,2,FALSE),"All")</f>
        <v>Emergency_Loss</v>
      </c>
    </row>
    <row r="11198" spans="1:18" hidden="1">
      <c r="A11198">
        <v>4353</v>
      </c>
      <c r="B11198">
        <v>6</v>
      </c>
      <c r="C11198" t="s">
        <v>38</v>
      </c>
      <c r="D11198">
        <v>18</v>
      </c>
      <c r="E11198">
        <v>17024564.551004499</v>
      </c>
      <c r="F11198">
        <v>5608773.1838439293</v>
      </c>
      <c r="G11198">
        <v>25340929.0192862</v>
      </c>
      <c r="H11198">
        <v>93407948.837932304</v>
      </c>
      <c r="I11198">
        <v>114138857.67382599</v>
      </c>
      <c r="J11198">
        <v>206725662.003245</v>
      </c>
      <c r="K11198">
        <v>354901002.49593902</v>
      </c>
      <c r="L11198">
        <v>578494591.52388704</v>
      </c>
      <c r="M11198">
        <v>630739495.74856603</v>
      </c>
      <c r="N11198">
        <v>933015251.34033203</v>
      </c>
      <c r="O11198">
        <v>1136014133.66237</v>
      </c>
      <c r="Q11198" t="str">
        <f>VLOOKUP(A11198,Lookup_Tables!$D$2:$E$7,2,FALSE)</f>
        <v>HUSSPF</v>
      </c>
      <c r="R11198" t="str">
        <f>IFERROR(VLOOKUP(D11198,Lookup_Tables!$A$2:$B$21,2,FALSE),"All")</f>
        <v>Govt_Plus_Emergency</v>
      </c>
    </row>
    <row r="11199" spans="1:18" hidden="1">
      <c r="A11199">
        <v>4353</v>
      </c>
      <c r="B11199">
        <v>6</v>
      </c>
      <c r="C11199" t="s">
        <v>39</v>
      </c>
      <c r="D11199">
        <v>18</v>
      </c>
      <c r="E11199">
        <v>16410770.9910792</v>
      </c>
      <c r="F11199">
        <v>5386608.3552946467</v>
      </c>
      <c r="G11199">
        <v>23540070.507478099</v>
      </c>
      <c r="H11199">
        <v>89548598.431907997</v>
      </c>
      <c r="I11199">
        <v>109389724.025115</v>
      </c>
      <c r="J11199">
        <v>201021170.605562</v>
      </c>
      <c r="K11199">
        <v>346176928.59329897</v>
      </c>
      <c r="L11199">
        <v>567076000.34612</v>
      </c>
      <c r="M11199">
        <v>618891304.28187799</v>
      </c>
      <c r="N11199">
        <v>892099249.25335097</v>
      </c>
      <c r="O11199">
        <v>1118183954.4066899</v>
      </c>
      <c r="Q11199" t="str">
        <f>VLOOKUP(A11199,Lookup_Tables!$D$2:$E$7,2,FALSE)</f>
        <v>HUSSPF</v>
      </c>
      <c r="R11199" t="str">
        <f>IFERROR(VLOOKUP(D11199,Lookup_Tables!$A$2:$B$21,2,FALSE),"All")</f>
        <v>Govt_Plus_Emergency</v>
      </c>
    </row>
    <row r="11200" spans="1:18" hidden="1">
      <c r="A11200">
        <v>4353</v>
      </c>
      <c r="B11200">
        <v>7</v>
      </c>
      <c r="C11200" t="s">
        <v>38</v>
      </c>
      <c r="D11200">
        <v>0</v>
      </c>
      <c r="E11200">
        <v>82969182.224821702</v>
      </c>
      <c r="F11200">
        <v>34592000.768268704</v>
      </c>
      <c r="G11200">
        <v>216689726.00016701</v>
      </c>
      <c r="H11200">
        <v>459620514.71732199</v>
      </c>
      <c r="I11200">
        <v>532127707.47440201</v>
      </c>
      <c r="J11200">
        <v>743207285.97734702</v>
      </c>
      <c r="K11200">
        <v>1050030552.7637399</v>
      </c>
      <c r="L11200">
        <v>1688820877.0736301</v>
      </c>
      <c r="M11200">
        <v>2063352056.4523201</v>
      </c>
      <c r="N11200">
        <v>2846561264.09305</v>
      </c>
      <c r="O11200">
        <v>3872313396.1292901</v>
      </c>
      <c r="Q11200" t="str">
        <f>VLOOKUP(A11200,Lookup_Tables!$D$2:$E$7,2,FALSE)</f>
        <v>HUSSPF</v>
      </c>
      <c r="R11200" t="str">
        <f>IFERROR(VLOOKUP(D11200,Lookup_Tables!$A$2:$B$21,2,FALSE),"All")</f>
        <v>Private Assets</v>
      </c>
    </row>
    <row r="11201" spans="1:18" hidden="1">
      <c r="A11201">
        <v>4353</v>
      </c>
      <c r="B11201">
        <v>7</v>
      </c>
      <c r="C11201" t="s">
        <v>39</v>
      </c>
      <c r="D11201">
        <v>0</v>
      </c>
      <c r="E11201">
        <v>76004702.2476217</v>
      </c>
      <c r="F11201">
        <v>31213001.294159934</v>
      </c>
      <c r="G11201">
        <v>197318783.93554401</v>
      </c>
      <c r="H11201">
        <v>427995751.83607399</v>
      </c>
      <c r="I11201">
        <v>481295081.78454202</v>
      </c>
      <c r="J11201">
        <v>670654254.17641699</v>
      </c>
      <c r="K11201">
        <v>950807222.60380304</v>
      </c>
      <c r="L11201">
        <v>1654792659.2092299</v>
      </c>
      <c r="M11201">
        <v>1970633110.96527</v>
      </c>
      <c r="N11201">
        <v>2753050393.5735898</v>
      </c>
      <c r="O11201">
        <v>3872313396.1292901</v>
      </c>
      <c r="Q11201" t="str">
        <f>VLOOKUP(A11201,Lookup_Tables!$D$2:$E$7,2,FALSE)</f>
        <v>HUSSPF</v>
      </c>
      <c r="R11201" t="str">
        <f>IFERROR(VLOOKUP(D11201,Lookup_Tables!$A$2:$B$21,2,FALSE),"All")</f>
        <v>Private Assets</v>
      </c>
    </row>
    <row r="11202" spans="1:18" hidden="1">
      <c r="A11202">
        <v>4353</v>
      </c>
      <c r="B11202">
        <v>7</v>
      </c>
      <c r="C11202" t="s">
        <v>38</v>
      </c>
      <c r="D11202">
        <v>2</v>
      </c>
      <c r="E11202">
        <v>9126366.7272644099</v>
      </c>
      <c r="F11202">
        <v>3566745.0065298434</v>
      </c>
      <c r="G11202">
        <v>23916602.6623119</v>
      </c>
      <c r="H11202">
        <v>59432010.647141904</v>
      </c>
      <c r="I11202">
        <v>68094663.123460501</v>
      </c>
      <c r="J11202">
        <v>100794999.474521</v>
      </c>
      <c r="K11202">
        <v>140222935.915932</v>
      </c>
      <c r="L11202">
        <v>190234521.23590401</v>
      </c>
      <c r="M11202">
        <v>201296300.54817501</v>
      </c>
      <c r="N11202">
        <v>243439986.861523</v>
      </c>
      <c r="O11202">
        <v>275151560.392295</v>
      </c>
      <c r="Q11202" t="str">
        <f>VLOOKUP(A11202,Lookup_Tables!$D$2:$E$7,2,FALSE)</f>
        <v>HUSSPF</v>
      </c>
      <c r="R11202" t="str">
        <f>IFERROR(VLOOKUP(D11202,Lookup_Tables!$A$2:$B$21,2,FALSE),"All")</f>
        <v>Bridge</v>
      </c>
    </row>
    <row r="11203" spans="1:18" hidden="1">
      <c r="A11203">
        <v>4353</v>
      </c>
      <c r="B11203">
        <v>7</v>
      </c>
      <c r="C11203" t="s">
        <v>39</v>
      </c>
      <c r="D11203">
        <v>2</v>
      </c>
      <c r="E11203">
        <v>8495608.9402570892</v>
      </c>
      <c r="F11203">
        <v>3270338.8669629898</v>
      </c>
      <c r="G11203">
        <v>21797686.123829499</v>
      </c>
      <c r="H11203">
        <v>54231228.974114597</v>
      </c>
      <c r="I11203">
        <v>64168803.017426297</v>
      </c>
      <c r="J11203">
        <v>96401022.221440002</v>
      </c>
      <c r="K11203">
        <v>133084782.671616</v>
      </c>
      <c r="L11203">
        <v>180932619.62609801</v>
      </c>
      <c r="M11203">
        <v>197406552.070162</v>
      </c>
      <c r="N11203">
        <v>237546754.27677599</v>
      </c>
      <c r="O11203">
        <v>257556758.64745</v>
      </c>
      <c r="Q11203" t="str">
        <f>VLOOKUP(A11203,Lookup_Tables!$D$2:$E$7,2,FALSE)</f>
        <v>HUSSPF</v>
      </c>
      <c r="R11203" t="str">
        <f>IFERROR(VLOOKUP(D11203,Lookup_Tables!$A$2:$B$21,2,FALSE),"All")</f>
        <v>Bridge</v>
      </c>
    </row>
    <row r="11204" spans="1:18" hidden="1">
      <c r="A11204">
        <v>4353</v>
      </c>
      <c r="B11204">
        <v>7</v>
      </c>
      <c r="C11204" t="s">
        <v>38</v>
      </c>
      <c r="D11204">
        <v>3</v>
      </c>
      <c r="E11204">
        <v>852787.89933059597</v>
      </c>
      <c r="F11204">
        <v>356971.87247821171</v>
      </c>
      <c r="G11204">
        <v>2326116.52512206</v>
      </c>
      <c r="H11204">
        <v>5074976.3634466203</v>
      </c>
      <c r="I11204">
        <v>5545181.2606652603</v>
      </c>
      <c r="J11204">
        <v>7725865.2757377904</v>
      </c>
      <c r="K11204">
        <v>11507207.498880001</v>
      </c>
      <c r="L11204">
        <v>16451390.117287301</v>
      </c>
      <c r="M11204">
        <v>19678365.0427505</v>
      </c>
      <c r="N11204">
        <v>27362510.318813201</v>
      </c>
      <c r="O11204">
        <v>30514790.2405167</v>
      </c>
      <c r="Q11204" t="str">
        <f>VLOOKUP(A11204,Lookup_Tables!$D$2:$E$7,2,FALSE)</f>
        <v>HUSSPF</v>
      </c>
      <c r="R11204" t="str">
        <f>IFERROR(VLOOKUP(D11204,Lookup_Tables!$A$2:$B$21,2,FALSE),"All")</f>
        <v>Govt Hosp</v>
      </c>
    </row>
    <row r="11205" spans="1:18" hidden="1">
      <c r="A11205">
        <v>4353</v>
      </c>
      <c r="B11205">
        <v>7</v>
      </c>
      <c r="C11205" t="s">
        <v>39</v>
      </c>
      <c r="D11205">
        <v>3</v>
      </c>
      <c r="E11205">
        <v>783638.03360328404</v>
      </c>
      <c r="F11205">
        <v>321711.85794406908</v>
      </c>
      <c r="G11205">
        <v>2110024.3943987801</v>
      </c>
      <c r="H11205">
        <v>4573453.07496983</v>
      </c>
      <c r="I11205">
        <v>5124767.4781267298</v>
      </c>
      <c r="J11205">
        <v>7150424.1181479096</v>
      </c>
      <c r="K11205">
        <v>10926293.9551725</v>
      </c>
      <c r="L11205">
        <v>16071097.1729053</v>
      </c>
      <c r="M11205">
        <v>18688949.908661701</v>
      </c>
      <c r="N11205">
        <v>26606529.831515402</v>
      </c>
      <c r="O11205">
        <v>30313555.845761899</v>
      </c>
      <c r="Q11205" t="str">
        <f>VLOOKUP(A11205,Lookup_Tables!$D$2:$E$7,2,FALSE)</f>
        <v>HUSSPF</v>
      </c>
      <c r="R11205" t="str">
        <f>IFERROR(VLOOKUP(D11205,Lookup_Tables!$A$2:$B$21,2,FALSE),"All")</f>
        <v>Govt Hosp</v>
      </c>
    </row>
    <row r="11206" spans="1:18" hidden="1">
      <c r="A11206">
        <v>4353</v>
      </c>
      <c r="B11206">
        <v>7</v>
      </c>
      <c r="C11206" t="s">
        <v>38</v>
      </c>
      <c r="D11206">
        <v>4</v>
      </c>
      <c r="E11206">
        <v>443617.310584363</v>
      </c>
      <c r="F11206">
        <v>192953.70153999876</v>
      </c>
      <c r="G11206">
        <v>1261180.9927151301</v>
      </c>
      <c r="H11206">
        <v>2580116.0107438802</v>
      </c>
      <c r="I11206">
        <v>2922279.8499018098</v>
      </c>
      <c r="J11206">
        <v>3962884.7541047102</v>
      </c>
      <c r="K11206">
        <v>5532231.3765122397</v>
      </c>
      <c r="L11206">
        <v>7779210.0354737099</v>
      </c>
      <c r="M11206">
        <v>8978753.3306752704</v>
      </c>
      <c r="N11206">
        <v>12014216.119069699</v>
      </c>
      <c r="O11206">
        <v>13787308.645517001</v>
      </c>
      <c r="Q11206" t="str">
        <f>VLOOKUP(A11206,Lookup_Tables!$D$2:$E$7,2,FALSE)</f>
        <v>HUSSPF</v>
      </c>
      <c r="R11206" t="str">
        <f>IFERROR(VLOOKUP(D11206,Lookup_Tables!$A$2:$B$21,2,FALSE),"All")</f>
        <v>Govt Med Fac</v>
      </c>
    </row>
    <row r="11207" spans="1:18" hidden="1">
      <c r="A11207">
        <v>4353</v>
      </c>
      <c r="B11207">
        <v>7</v>
      </c>
      <c r="C11207" t="s">
        <v>39</v>
      </c>
      <c r="D11207">
        <v>4</v>
      </c>
      <c r="E11207">
        <v>404062.99009380501</v>
      </c>
      <c r="F11207">
        <v>172274.36544967888</v>
      </c>
      <c r="G11207">
        <v>1138476.4961231099</v>
      </c>
      <c r="H11207">
        <v>2363905.0556984399</v>
      </c>
      <c r="I11207">
        <v>2702999.9724673</v>
      </c>
      <c r="J11207">
        <v>3649687.5912863002</v>
      </c>
      <c r="K11207">
        <v>5173883.41069033</v>
      </c>
      <c r="L11207">
        <v>7236741.0576103702</v>
      </c>
      <c r="M11207">
        <v>8622260.9780977797</v>
      </c>
      <c r="N11207">
        <v>11232497.037692601</v>
      </c>
      <c r="O11207">
        <v>13600616.318355801</v>
      </c>
      <c r="Q11207" t="str">
        <f>VLOOKUP(A11207,Lookup_Tables!$D$2:$E$7,2,FALSE)</f>
        <v>HUSSPF</v>
      </c>
      <c r="R11207" t="str">
        <f>IFERROR(VLOOKUP(D11207,Lookup_Tables!$A$2:$B$21,2,FALSE),"All")</f>
        <v>Govt Med Fac</v>
      </c>
    </row>
    <row r="11208" spans="1:18" hidden="1">
      <c r="A11208">
        <v>4353</v>
      </c>
      <c r="B11208">
        <v>7</v>
      </c>
      <c r="C11208" t="s">
        <v>38</v>
      </c>
      <c r="D11208">
        <v>9</v>
      </c>
      <c r="E11208">
        <v>195078.490176475</v>
      </c>
      <c r="F11208">
        <v>79570.261925340747</v>
      </c>
      <c r="G11208">
        <v>533585.03658971505</v>
      </c>
      <c r="H11208">
        <v>1185997.79884434</v>
      </c>
      <c r="I11208">
        <v>1354246.6140145301</v>
      </c>
      <c r="J11208">
        <v>1859866.48848634</v>
      </c>
      <c r="K11208">
        <v>2690311.19823932</v>
      </c>
      <c r="L11208">
        <v>3832802.4806106002</v>
      </c>
      <c r="M11208">
        <v>4353163.0175602101</v>
      </c>
      <c r="N11208">
        <v>6074763.2389332</v>
      </c>
      <c r="O11208">
        <v>6865740.47336719</v>
      </c>
      <c r="Q11208" t="str">
        <f>VLOOKUP(A11208,Lookup_Tables!$D$2:$E$7,2,FALSE)</f>
        <v>HUSSPF</v>
      </c>
      <c r="R11208" t="str">
        <f>IFERROR(VLOOKUP(D11208,Lookup_Tables!$A$2:$B$21,2,FALSE),"All")</f>
        <v>Pub Admin Bldg</v>
      </c>
    </row>
    <row r="11209" spans="1:18" hidden="1">
      <c r="A11209">
        <v>4353</v>
      </c>
      <c r="B11209">
        <v>7</v>
      </c>
      <c r="C11209" t="s">
        <v>39</v>
      </c>
      <c r="D11209">
        <v>9</v>
      </c>
      <c r="E11209">
        <v>180241.82943489001</v>
      </c>
      <c r="F11209">
        <v>72810.494414626359</v>
      </c>
      <c r="G11209">
        <v>479371.18683149799</v>
      </c>
      <c r="H11209">
        <v>1096293.17026676</v>
      </c>
      <c r="I11209">
        <v>1255245.7090888801</v>
      </c>
      <c r="J11209">
        <v>1741572.1652810499</v>
      </c>
      <c r="K11209">
        <v>2565732.50388801</v>
      </c>
      <c r="L11209">
        <v>3686520.9369670399</v>
      </c>
      <c r="M11209">
        <v>4193872.3762872801</v>
      </c>
      <c r="N11209">
        <v>5693677.9903929802</v>
      </c>
      <c r="O11209">
        <v>6611505.8984002899</v>
      </c>
      <c r="Q11209" t="str">
        <f>VLOOKUP(A11209,Lookup_Tables!$D$2:$E$7,2,FALSE)</f>
        <v>HUSSPF</v>
      </c>
      <c r="R11209" t="str">
        <f>IFERROR(VLOOKUP(D11209,Lookup_Tables!$A$2:$B$21,2,FALSE),"All")</f>
        <v>Pub Admin Bldg</v>
      </c>
    </row>
    <row r="11210" spans="1:18" hidden="1">
      <c r="A11210">
        <v>4353</v>
      </c>
      <c r="B11210">
        <v>7</v>
      </c>
      <c r="C11210" t="s">
        <v>38</v>
      </c>
      <c r="D11210">
        <v>10</v>
      </c>
      <c r="E11210">
        <v>2698839.59898062</v>
      </c>
      <c r="F11210">
        <v>1109912.7851162034</v>
      </c>
      <c r="G11210">
        <v>7314983.2724705702</v>
      </c>
      <c r="H11210">
        <v>16576724.7423856</v>
      </c>
      <c r="I11210">
        <v>18517364.593824301</v>
      </c>
      <c r="J11210">
        <v>26055055.863743301</v>
      </c>
      <c r="K11210">
        <v>36828077.748109996</v>
      </c>
      <c r="L11210">
        <v>51790586.538957402</v>
      </c>
      <c r="M11210">
        <v>59914874.0748128</v>
      </c>
      <c r="N11210">
        <v>82047966.600085095</v>
      </c>
      <c r="O11210">
        <v>94258882.451436207</v>
      </c>
      <c r="Q11210" t="str">
        <f>VLOOKUP(A11210,Lookup_Tables!$D$2:$E$7,2,FALSE)</f>
        <v>HUSSPF</v>
      </c>
      <c r="R11210" t="str">
        <f>IFERROR(VLOOKUP(D11210,Lookup_Tables!$A$2:$B$21,2,FALSE),"All")</f>
        <v>Pub School</v>
      </c>
    </row>
    <row r="11211" spans="1:18" hidden="1">
      <c r="A11211">
        <v>4353</v>
      </c>
      <c r="B11211">
        <v>7</v>
      </c>
      <c r="C11211" t="s">
        <v>39</v>
      </c>
      <c r="D11211">
        <v>10</v>
      </c>
      <c r="E11211">
        <v>2488599.1826088601</v>
      </c>
      <c r="F11211">
        <v>1010837.2145427691</v>
      </c>
      <c r="G11211">
        <v>6711014.5941516599</v>
      </c>
      <c r="H11211">
        <v>15131513.0724978</v>
      </c>
      <c r="I11211">
        <v>17110310.093172599</v>
      </c>
      <c r="J11211">
        <v>24278519.796419598</v>
      </c>
      <c r="K11211">
        <v>34281509.544951297</v>
      </c>
      <c r="L11211">
        <v>51354231.088580199</v>
      </c>
      <c r="M11211">
        <v>55737121.223619998</v>
      </c>
      <c r="N11211">
        <v>75934615.232787803</v>
      </c>
      <c r="O11211">
        <v>93131042.829801098</v>
      </c>
      <c r="Q11211" t="str">
        <f>VLOOKUP(A11211,Lookup_Tables!$D$2:$E$7,2,FALSE)</f>
        <v>HUSSPF</v>
      </c>
      <c r="R11211" t="str">
        <f>IFERROR(VLOOKUP(D11211,Lookup_Tables!$A$2:$B$21,2,FALSE),"All")</f>
        <v>Pub School</v>
      </c>
    </row>
    <row r="11212" spans="1:18" hidden="1">
      <c r="A11212">
        <v>4353</v>
      </c>
      <c r="B11212">
        <v>7</v>
      </c>
      <c r="C11212" t="s">
        <v>38</v>
      </c>
      <c r="D11212">
        <v>11</v>
      </c>
      <c r="E11212">
        <v>1331637.6966371201</v>
      </c>
      <c r="F11212">
        <v>426515.85381414485</v>
      </c>
      <c r="G11212">
        <v>2293035.2704183399</v>
      </c>
      <c r="H11212">
        <v>11601442.676956501</v>
      </c>
      <c r="I11212">
        <v>13119292.668511</v>
      </c>
      <c r="J11212">
        <v>17987593.341681201</v>
      </c>
      <c r="K11212">
        <v>27026743.407033801</v>
      </c>
      <c r="L11212">
        <v>34016146.253750302</v>
      </c>
      <c r="M11212">
        <v>36390265.878723897</v>
      </c>
      <c r="N11212">
        <v>43882379.797185399</v>
      </c>
      <c r="O11212">
        <v>49584169.970486999</v>
      </c>
      <c r="Q11212" t="str">
        <f>VLOOKUP(A11212,Lookup_Tables!$D$2:$E$7,2,FALSE)</f>
        <v>HUSSPF</v>
      </c>
      <c r="R11212" t="str">
        <f>IFERROR(VLOOKUP(D11212,Lookup_Tables!$A$2:$B$21,2,FALSE),"All")</f>
        <v>Pub Univ</v>
      </c>
    </row>
    <row r="11213" spans="1:18" hidden="1">
      <c r="A11213">
        <v>4353</v>
      </c>
      <c r="B11213">
        <v>7</v>
      </c>
      <c r="C11213" t="s">
        <v>39</v>
      </c>
      <c r="D11213">
        <v>11</v>
      </c>
      <c r="E11213">
        <v>1274627.29244339</v>
      </c>
      <c r="F11213">
        <v>407357.40986990603</v>
      </c>
      <c r="G11213">
        <v>2108177.69510287</v>
      </c>
      <c r="H11213">
        <v>11277106.6539388</v>
      </c>
      <c r="I11213">
        <v>12882567.157516301</v>
      </c>
      <c r="J11213">
        <v>16927006.551997099</v>
      </c>
      <c r="K11213">
        <v>25829940.173798099</v>
      </c>
      <c r="L11213">
        <v>33763161.180776</v>
      </c>
      <c r="M11213">
        <v>35417264.059647001</v>
      </c>
      <c r="N11213">
        <v>42163409.580598503</v>
      </c>
      <c r="O11213">
        <v>48650087.822740898</v>
      </c>
      <c r="Q11213" t="str">
        <f>VLOOKUP(A11213,Lookup_Tables!$D$2:$E$7,2,FALSE)</f>
        <v>HUSSPF</v>
      </c>
      <c r="R11213" t="str">
        <f>IFERROR(VLOOKUP(D11213,Lookup_Tables!$A$2:$B$21,2,FALSE),"All")</f>
        <v>Pub Univ</v>
      </c>
    </row>
    <row r="11214" spans="1:18" hidden="1">
      <c r="A11214">
        <v>4353</v>
      </c>
      <c r="B11214">
        <v>7</v>
      </c>
      <c r="C11214" t="s">
        <v>38</v>
      </c>
      <c r="D11214">
        <v>13</v>
      </c>
      <c r="E11214">
        <v>2778370.5359104499</v>
      </c>
      <c r="F11214">
        <v>1020715.5739884549</v>
      </c>
      <c r="G11214">
        <v>6589229.2759558996</v>
      </c>
      <c r="H11214">
        <v>18484822.335593499</v>
      </c>
      <c r="I11214">
        <v>20769579.553550199</v>
      </c>
      <c r="J11214">
        <v>29257340.349714398</v>
      </c>
      <c r="K11214">
        <v>45398647.077258699</v>
      </c>
      <c r="L11214">
        <v>67947607.401317298</v>
      </c>
      <c r="M11214">
        <v>74515697.049242899</v>
      </c>
      <c r="N11214">
        <v>106919277.17380799</v>
      </c>
      <c r="O11214">
        <v>118676419.138824</v>
      </c>
      <c r="Q11214" t="str">
        <f>VLOOKUP(A11214,Lookup_Tables!$D$2:$E$7,2,FALSE)</f>
        <v>HUSSPF</v>
      </c>
      <c r="R11214" t="str">
        <f>IFERROR(VLOOKUP(D11214,Lookup_Tables!$A$2:$B$21,2,FALSE),"All")</f>
        <v>Residual Inst</v>
      </c>
    </row>
    <row r="11215" spans="1:18" hidden="1">
      <c r="A11215">
        <v>4353</v>
      </c>
      <c r="B11215">
        <v>7</v>
      </c>
      <c r="C11215" t="s">
        <v>39</v>
      </c>
      <c r="D11215">
        <v>13</v>
      </c>
      <c r="E11215">
        <v>2615266.0367136099</v>
      </c>
      <c r="F11215">
        <v>939394.07388610463</v>
      </c>
      <c r="G11215">
        <v>6019169.6675657202</v>
      </c>
      <c r="H11215">
        <v>17292042.431120601</v>
      </c>
      <c r="I11215">
        <v>19960380.8426692</v>
      </c>
      <c r="J11215">
        <v>28118633.2620872</v>
      </c>
      <c r="K11215">
        <v>43898335.799393602</v>
      </c>
      <c r="L11215">
        <v>67519080.269871697</v>
      </c>
      <c r="M11215">
        <v>72282047.975768</v>
      </c>
      <c r="N11215">
        <v>103389720.626765</v>
      </c>
      <c r="O11215">
        <v>117152189.09228399</v>
      </c>
      <c r="Q11215" t="str">
        <f>VLOOKUP(A11215,Lookup_Tables!$D$2:$E$7,2,FALSE)</f>
        <v>HUSSPF</v>
      </c>
      <c r="R11215" t="str">
        <f>IFERROR(VLOOKUP(D11215,Lookup_Tables!$A$2:$B$21,2,FALSE),"All")</f>
        <v>Residual Inst</v>
      </c>
    </row>
    <row r="11216" spans="1:18" hidden="1">
      <c r="A11216">
        <v>4353</v>
      </c>
      <c r="B11216">
        <v>7</v>
      </c>
      <c r="C11216" t="s">
        <v>38</v>
      </c>
      <c r="D11216">
        <v>14</v>
      </c>
      <c r="E11216">
        <v>4678612.18160081</v>
      </c>
      <c r="F11216">
        <v>1734183.2213466242</v>
      </c>
      <c r="G11216">
        <v>10191267.2658836</v>
      </c>
      <c r="H11216">
        <v>28006699.663356099</v>
      </c>
      <c r="I11216">
        <v>32835885.952388</v>
      </c>
      <c r="J11216">
        <v>51026250.007558502</v>
      </c>
      <c r="K11216">
        <v>84326623.0181005</v>
      </c>
      <c r="L11216">
        <v>121058576.44117101</v>
      </c>
      <c r="M11216">
        <v>139120995.88093901</v>
      </c>
      <c r="N11216">
        <v>173886063.20713899</v>
      </c>
      <c r="O11216">
        <v>203347550.03463501</v>
      </c>
      <c r="Q11216" t="str">
        <f>VLOOKUP(A11216,Lookup_Tables!$D$2:$E$7,2,FALSE)</f>
        <v>HUSSPF</v>
      </c>
      <c r="R11216" t="str">
        <f>IFERROR(VLOOKUP(D11216,Lookup_Tables!$A$2:$B$21,2,FALSE),"All")</f>
        <v>Road</v>
      </c>
    </row>
    <row r="11217" spans="1:18" hidden="1">
      <c r="A11217">
        <v>4353</v>
      </c>
      <c r="B11217">
        <v>7</v>
      </c>
      <c r="C11217" t="s">
        <v>39</v>
      </c>
      <c r="D11217">
        <v>14</v>
      </c>
      <c r="E11217">
        <v>4427011.2728083897</v>
      </c>
      <c r="F11217">
        <v>1625906.0509411907</v>
      </c>
      <c r="G11217">
        <v>9247099.1910301391</v>
      </c>
      <c r="H11217">
        <v>25996026.576995499</v>
      </c>
      <c r="I11217">
        <v>30816117.152445801</v>
      </c>
      <c r="J11217">
        <v>49336754.7156073</v>
      </c>
      <c r="K11217">
        <v>81917454.023980603</v>
      </c>
      <c r="L11217">
        <v>118437932.044191</v>
      </c>
      <c r="M11217">
        <v>133316642.80953699</v>
      </c>
      <c r="N11217">
        <v>170717295.61923599</v>
      </c>
      <c r="O11217">
        <v>203347550.03463501</v>
      </c>
      <c r="Q11217" t="str">
        <f>VLOOKUP(A11217,Lookup_Tables!$D$2:$E$7,2,FALSE)</f>
        <v>HUSSPF</v>
      </c>
      <c r="R11217" t="str">
        <f>IFERROR(VLOOKUP(D11217,Lookup_Tables!$A$2:$B$21,2,FALSE),"All")</f>
        <v>Road</v>
      </c>
    </row>
    <row r="11218" spans="1:18" hidden="1">
      <c r="A11218">
        <v>4353</v>
      </c>
      <c r="B11218">
        <v>7</v>
      </c>
      <c r="C11218" t="s">
        <v>38</v>
      </c>
      <c r="D11218">
        <v>15</v>
      </c>
      <c r="E11218">
        <v>105074492.665307</v>
      </c>
      <c r="F11218">
        <v>44204913.491078466</v>
      </c>
      <c r="G11218">
        <v>276920132.692581</v>
      </c>
      <c r="H11218">
        <v>610712848.70420003</v>
      </c>
      <c r="I11218">
        <v>682836556.90058804</v>
      </c>
      <c r="J11218">
        <v>950311401.05789602</v>
      </c>
      <c r="K11218">
        <v>1342886246.4912601</v>
      </c>
      <c r="L11218">
        <v>2047376888.4963701</v>
      </c>
      <c r="M11218">
        <v>2512740611.4552002</v>
      </c>
      <c r="N11218">
        <v>3404040110.9779</v>
      </c>
      <c r="O11218">
        <v>4384021570.9635897</v>
      </c>
      <c r="Q11218" t="str">
        <f>VLOOKUP(A11218,Lookup_Tables!$D$2:$E$7,2,FALSE)</f>
        <v>HUSSPF</v>
      </c>
      <c r="R11218" t="str">
        <f>IFERROR(VLOOKUP(D11218,Lookup_Tables!$A$2:$B$21,2,FALSE),"All")</f>
        <v>All</v>
      </c>
    </row>
    <row r="11219" spans="1:18" hidden="1">
      <c r="A11219">
        <v>4353</v>
      </c>
      <c r="B11219">
        <v>7</v>
      </c>
      <c r="C11219" t="s">
        <v>39</v>
      </c>
      <c r="D11219">
        <v>15</v>
      </c>
      <c r="E11219">
        <v>96434553.730714202</v>
      </c>
      <c r="F11219">
        <v>39729921.495915182</v>
      </c>
      <c r="G11219">
        <v>252561751.62749901</v>
      </c>
      <c r="H11219">
        <v>559870003.46080005</v>
      </c>
      <c r="I11219">
        <v>632346579.25369799</v>
      </c>
      <c r="J11219">
        <v>880444231.09086704</v>
      </c>
      <c r="K11219">
        <v>1202770985.2588301</v>
      </c>
      <c r="L11219">
        <v>2005545621.0294199</v>
      </c>
      <c r="M11219">
        <v>2441632855.8317199</v>
      </c>
      <c r="N11219">
        <v>3296042824.7570901</v>
      </c>
      <c r="O11219">
        <v>4384021570.9635897</v>
      </c>
      <c r="Q11219" t="str">
        <f>VLOOKUP(A11219,Lookup_Tables!$D$2:$E$7,2,FALSE)</f>
        <v>HUSSPF</v>
      </c>
      <c r="R11219" t="str">
        <f>IFERROR(VLOOKUP(D11219,Lookup_Tables!$A$2:$B$21,2,FALSE),"All")</f>
        <v>All</v>
      </c>
    </row>
    <row r="11220" spans="1:18" hidden="1">
      <c r="A11220">
        <v>4353</v>
      </c>
      <c r="B11220">
        <v>7</v>
      </c>
      <c r="C11220" t="s">
        <v>38</v>
      </c>
      <c r="D11220">
        <v>16</v>
      </c>
      <c r="E11220">
        <v>22105310.4404849</v>
      </c>
      <c r="F11220">
        <v>8694855.6005570292</v>
      </c>
      <c r="G11220">
        <v>57893940.669469401</v>
      </c>
      <c r="H11220">
        <v>140622178.27796099</v>
      </c>
      <c r="I11220">
        <v>165587530.40995499</v>
      </c>
      <c r="J11220">
        <v>232550708.720061</v>
      </c>
      <c r="K11220">
        <v>329665615.63372803</v>
      </c>
      <c r="L11220">
        <v>456481235.81510001</v>
      </c>
      <c r="M11220">
        <v>501033564.35732597</v>
      </c>
      <c r="N11220">
        <v>660723892.27268195</v>
      </c>
      <c r="O11220">
        <v>698396133.48672199</v>
      </c>
      <c r="Q11220" t="str">
        <f>VLOOKUP(A11220,Lookup_Tables!$D$2:$E$7,2,FALSE)</f>
        <v>HUSSPF</v>
      </c>
      <c r="R11220" t="str">
        <f>IFERROR(VLOOKUP(D11220,Lookup_Tables!$A$2:$B$21,2,FALSE),"All")</f>
        <v>Government_Loss</v>
      </c>
    </row>
    <row r="11221" spans="1:18" hidden="1">
      <c r="A11221">
        <v>4353</v>
      </c>
      <c r="B11221">
        <v>7</v>
      </c>
      <c r="C11221" t="s">
        <v>39</v>
      </c>
      <c r="D11221">
        <v>16</v>
      </c>
      <c r="E11221">
        <v>20555376.913571</v>
      </c>
      <c r="F11221">
        <v>8048859.397381492</v>
      </c>
      <c r="G11221">
        <v>53139933.5680895</v>
      </c>
      <c r="H11221">
        <v>128298679.873392</v>
      </c>
      <c r="I11221">
        <v>149093339.714313</v>
      </c>
      <c r="J11221">
        <v>217091747.67932701</v>
      </c>
      <c r="K11221">
        <v>310846183.895859</v>
      </c>
      <c r="L11221">
        <v>439870300.46552598</v>
      </c>
      <c r="M11221">
        <v>483767690.761949</v>
      </c>
      <c r="N11221">
        <v>643935630.99084103</v>
      </c>
      <c r="O11221">
        <v>698396133.48672199</v>
      </c>
      <c r="Q11221" t="str">
        <f>VLOOKUP(A11221,Lookup_Tables!$D$2:$E$7,2,FALSE)</f>
        <v>HUSSPF</v>
      </c>
      <c r="R11221" t="str">
        <f>IFERROR(VLOOKUP(D11221,Lookup_Tables!$A$2:$B$21,2,FALSE),"All")</f>
        <v>Government_Loss</v>
      </c>
    </row>
    <row r="11222" spans="1:18" hidden="1">
      <c r="A11222">
        <v>4353</v>
      </c>
      <c r="B11222">
        <v>7</v>
      </c>
      <c r="C11222" t="s">
        <v>38</v>
      </c>
      <c r="D11222">
        <v>17</v>
      </c>
      <c r="E11222">
        <v>20179578.334526401</v>
      </c>
      <c r="F11222">
        <v>8372439.8654774837</v>
      </c>
      <c r="G11222">
        <v>53490916.206108198</v>
      </c>
      <c r="H11222">
        <v>117651984.803922</v>
      </c>
      <c r="I11222">
        <v>134957183.089706</v>
      </c>
      <c r="J11222">
        <v>189178043.06670699</v>
      </c>
      <c r="K11222">
        <v>261697282.21907201</v>
      </c>
      <c r="L11222">
        <v>397375578.32840699</v>
      </c>
      <c r="M11222">
        <v>482087038.564013</v>
      </c>
      <c r="N11222">
        <v>655489736.43181205</v>
      </c>
      <c r="O11222">
        <v>796601647.49351799</v>
      </c>
      <c r="Q11222" t="str">
        <f>VLOOKUP(A11222,Lookup_Tables!$D$2:$E$7,2,FALSE)</f>
        <v>HUSSPF</v>
      </c>
      <c r="R11222" t="str">
        <f>IFERROR(VLOOKUP(D11222,Lookup_Tables!$A$2:$B$21,2,FALSE),"All")</f>
        <v>Emergency_Loss</v>
      </c>
    </row>
    <row r="11223" spans="1:18" hidden="1">
      <c r="A11223">
        <v>4353</v>
      </c>
      <c r="B11223">
        <v>7</v>
      </c>
      <c r="C11223" t="s">
        <v>39</v>
      </c>
      <c r="D11223">
        <v>17</v>
      </c>
      <c r="E11223">
        <v>18516725.362969</v>
      </c>
      <c r="F11223">
        <v>7534325.8196281474</v>
      </c>
      <c r="G11223">
        <v>48749393.6123183</v>
      </c>
      <c r="H11223">
        <v>107670442.471376</v>
      </c>
      <c r="I11223">
        <v>122199418.961271</v>
      </c>
      <c r="J11223">
        <v>174229163.81320399</v>
      </c>
      <c r="K11223">
        <v>237650797.536616</v>
      </c>
      <c r="L11223">
        <v>394439213.47839999</v>
      </c>
      <c r="M11223">
        <v>481954723.25748098</v>
      </c>
      <c r="N11223">
        <v>625019403.28661501</v>
      </c>
      <c r="O11223">
        <v>796393749.977126</v>
      </c>
      <c r="Q11223" t="str">
        <f>VLOOKUP(A11223,Lookup_Tables!$D$2:$E$7,2,FALSE)</f>
        <v>HUSSPF</v>
      </c>
      <c r="R11223" t="str">
        <f>IFERROR(VLOOKUP(D11223,Lookup_Tables!$A$2:$B$21,2,FALSE),"All")</f>
        <v>Emergency_Loss</v>
      </c>
    </row>
    <row r="11224" spans="1:18" hidden="1">
      <c r="A11224">
        <v>4353</v>
      </c>
      <c r="B11224">
        <v>7</v>
      </c>
      <c r="C11224" t="s">
        <v>38</v>
      </c>
      <c r="D11224">
        <v>18</v>
      </c>
      <c r="E11224">
        <v>42284888.7750111</v>
      </c>
      <c r="F11224">
        <v>17515780.754939362</v>
      </c>
      <c r="G11224">
        <v>112330723.305457</v>
      </c>
      <c r="H11224">
        <v>257807559.64244801</v>
      </c>
      <c r="I11224">
        <v>292561817.03853101</v>
      </c>
      <c r="J11224">
        <v>412856050.81837797</v>
      </c>
      <c r="K11224">
        <v>557842520.98325098</v>
      </c>
      <c r="L11224">
        <v>788405770.98033404</v>
      </c>
      <c r="M11224">
        <v>952247343.34128106</v>
      </c>
      <c r="N11224">
        <v>1278920742.1277699</v>
      </c>
      <c r="O11224">
        <v>1520129133.23774</v>
      </c>
      <c r="Q11224" t="str">
        <f>VLOOKUP(A11224,Lookup_Tables!$D$2:$E$7,2,FALSE)</f>
        <v>HUSSPF</v>
      </c>
      <c r="R11224" t="str">
        <f>IFERROR(VLOOKUP(D11224,Lookup_Tables!$A$2:$B$21,2,FALSE),"All")</f>
        <v>Govt_Plus_Emergency</v>
      </c>
    </row>
    <row r="11225" spans="1:18" hidden="1">
      <c r="A11225">
        <v>4353</v>
      </c>
      <c r="B11225">
        <v>7</v>
      </c>
      <c r="C11225" t="s">
        <v>39</v>
      </c>
      <c r="D11225">
        <v>18</v>
      </c>
      <c r="E11225">
        <v>39016998.316076003</v>
      </c>
      <c r="F11225">
        <v>15928336.36049547</v>
      </c>
      <c r="G11225">
        <v>101955117.06896199</v>
      </c>
      <c r="H11225">
        <v>239296256.38235301</v>
      </c>
      <c r="I11225">
        <v>273254215.45360398</v>
      </c>
      <c r="J11225">
        <v>377974380.05382699</v>
      </c>
      <c r="K11225">
        <v>534422590.51753998</v>
      </c>
      <c r="L11225">
        <v>763291890.04016495</v>
      </c>
      <c r="M11225">
        <v>906672304.77933204</v>
      </c>
      <c r="N11225">
        <v>1226573287.2953899</v>
      </c>
      <c r="O11225">
        <v>1477590589.3520801</v>
      </c>
      <c r="Q11225" t="str">
        <f>VLOOKUP(A11225,Lookup_Tables!$D$2:$E$7,2,FALSE)</f>
        <v>HUSSPF</v>
      </c>
      <c r="R11225" t="str">
        <f>IFERROR(VLOOKUP(D11225,Lookup_Tables!$A$2:$B$21,2,FALSE),"All")</f>
        <v>Govt_Plus_Emergency</v>
      </c>
    </row>
    <row r="11226" spans="1:18" hidden="1">
      <c r="A11226">
        <v>4353</v>
      </c>
      <c r="B11226">
        <v>8</v>
      </c>
      <c r="C11226" t="s">
        <v>38</v>
      </c>
      <c r="D11226">
        <v>0</v>
      </c>
      <c r="E11226">
        <v>177028538.845422</v>
      </c>
      <c r="F11226">
        <v>78950096.501350522</v>
      </c>
      <c r="G11226">
        <v>494239488.99463099</v>
      </c>
      <c r="H11226">
        <v>1060754581.0807101</v>
      </c>
      <c r="I11226">
        <v>1189382387.7981501</v>
      </c>
      <c r="J11226">
        <v>1591483337.18066</v>
      </c>
      <c r="K11226">
        <v>2246642889.4535098</v>
      </c>
      <c r="L11226">
        <v>2972148848.6219101</v>
      </c>
      <c r="M11226">
        <v>3189577376.4757299</v>
      </c>
      <c r="N11226">
        <v>4192026170.7446899</v>
      </c>
      <c r="O11226">
        <v>4802566797.2473803</v>
      </c>
      <c r="Q11226" t="str">
        <f>VLOOKUP(A11226,Lookup_Tables!$D$2:$E$7,2,FALSE)</f>
        <v>HUSSPF</v>
      </c>
      <c r="R11226" t="str">
        <f>IFERROR(VLOOKUP(D11226,Lookup_Tables!$A$2:$B$21,2,FALSE),"All")</f>
        <v>Private Assets</v>
      </c>
    </row>
    <row r="11227" spans="1:18" hidden="1">
      <c r="A11227">
        <v>4353</v>
      </c>
      <c r="B11227">
        <v>8</v>
      </c>
      <c r="C11227" t="s">
        <v>39</v>
      </c>
      <c r="D11227">
        <v>0</v>
      </c>
      <c r="E11227">
        <v>157274988.547472</v>
      </c>
      <c r="F11227">
        <v>68780776.806375176</v>
      </c>
      <c r="G11227">
        <v>421622456.84230697</v>
      </c>
      <c r="H11227">
        <v>945677028.37961495</v>
      </c>
      <c r="I11227">
        <v>1092670942.0504601</v>
      </c>
      <c r="J11227">
        <v>1447046324.6266201</v>
      </c>
      <c r="K11227">
        <v>2033044774.14873</v>
      </c>
      <c r="L11227">
        <v>2875938484.0095201</v>
      </c>
      <c r="M11227">
        <v>3059609884.4987302</v>
      </c>
      <c r="N11227">
        <v>3925721769.0982499</v>
      </c>
      <c r="O11227">
        <v>4766838264.8861399</v>
      </c>
      <c r="Q11227" t="str">
        <f>VLOOKUP(A11227,Lookup_Tables!$D$2:$E$7,2,FALSE)</f>
        <v>HUSSPF</v>
      </c>
      <c r="R11227" t="str">
        <f>IFERROR(VLOOKUP(D11227,Lookup_Tables!$A$2:$B$21,2,FALSE),"All")</f>
        <v>Private Assets</v>
      </c>
    </row>
    <row r="11228" spans="1:18" hidden="1">
      <c r="A11228">
        <v>4353</v>
      </c>
      <c r="B11228">
        <v>8</v>
      </c>
      <c r="C11228" t="s">
        <v>38</v>
      </c>
      <c r="D11228">
        <v>1</v>
      </c>
      <c r="E11228">
        <v>163382.28723176799</v>
      </c>
      <c r="F11228">
        <v>58097.650250116814</v>
      </c>
      <c r="G11228">
        <v>288308.88234630198</v>
      </c>
      <c r="H11228">
        <v>902319.33786029299</v>
      </c>
      <c r="I11228">
        <v>1102055.86082587</v>
      </c>
      <c r="J11228">
        <v>1846230.3542344701</v>
      </c>
      <c r="K11228">
        <v>3131872.97559665</v>
      </c>
      <c r="L11228">
        <v>4779518.1614227602</v>
      </c>
      <c r="M11228">
        <v>5620729.8681707298</v>
      </c>
      <c r="N11228">
        <v>7617635.2026797701</v>
      </c>
      <c r="O11228">
        <v>9516282.7891426403</v>
      </c>
      <c r="Q11228" t="str">
        <f>VLOOKUP(A11228,Lookup_Tables!$D$2:$E$7,2,FALSE)</f>
        <v>HUSSPF</v>
      </c>
      <c r="R11228" t="str">
        <f>IFERROR(VLOOKUP(D11228,Lookup_Tables!$A$2:$B$21,2,FALSE),"All")</f>
        <v>Airport</v>
      </c>
    </row>
    <row r="11229" spans="1:18" hidden="1">
      <c r="A11229">
        <v>4353</v>
      </c>
      <c r="B11229">
        <v>8</v>
      </c>
      <c r="C11229" t="s">
        <v>39</v>
      </c>
      <c r="D11229">
        <v>1</v>
      </c>
      <c r="E11229">
        <v>156427.83506107799</v>
      </c>
      <c r="F11229">
        <v>55210.058929108985</v>
      </c>
      <c r="G11229">
        <v>262562.22700621601</v>
      </c>
      <c r="H11229">
        <v>867830.30506439402</v>
      </c>
      <c r="I11229">
        <v>1067972.3859918599</v>
      </c>
      <c r="J11229">
        <v>1759279.0665253501</v>
      </c>
      <c r="K11229">
        <v>3035144.6351460302</v>
      </c>
      <c r="L11229">
        <v>4556332.7141801901</v>
      </c>
      <c r="M11229">
        <v>5577019.2924098102</v>
      </c>
      <c r="N11229">
        <v>7487524.7817413602</v>
      </c>
      <c r="O11229">
        <v>9472466.0766907297</v>
      </c>
      <c r="Q11229" t="str">
        <f>VLOOKUP(A11229,Lookup_Tables!$D$2:$E$7,2,FALSE)</f>
        <v>HUSSPF</v>
      </c>
      <c r="R11229" t="str">
        <f>IFERROR(VLOOKUP(D11229,Lookup_Tables!$A$2:$B$21,2,FALSE),"All")</f>
        <v>Airport</v>
      </c>
    </row>
    <row r="11230" spans="1:18" hidden="1">
      <c r="A11230">
        <v>4353</v>
      </c>
      <c r="B11230">
        <v>8</v>
      </c>
      <c r="C11230" t="s">
        <v>38</v>
      </c>
      <c r="D11230">
        <v>2</v>
      </c>
      <c r="E11230">
        <v>16149729.931200899</v>
      </c>
      <c r="F11230">
        <v>6147069.4648496881</v>
      </c>
      <c r="G11230">
        <v>39957360.8914591</v>
      </c>
      <c r="H11230">
        <v>106066341.709794</v>
      </c>
      <c r="I11230">
        <v>121398451.00082301</v>
      </c>
      <c r="J11230">
        <v>172348844.97720999</v>
      </c>
      <c r="K11230">
        <v>259918594.395439</v>
      </c>
      <c r="L11230">
        <v>346202085.05198997</v>
      </c>
      <c r="M11230">
        <v>378642231.96644503</v>
      </c>
      <c r="N11230">
        <v>498345667.85780501</v>
      </c>
      <c r="O11230">
        <v>654550267.30244994</v>
      </c>
      <c r="Q11230" t="str">
        <f>VLOOKUP(A11230,Lookup_Tables!$D$2:$E$7,2,FALSE)</f>
        <v>HUSSPF</v>
      </c>
      <c r="R11230" t="str">
        <f>IFERROR(VLOOKUP(D11230,Lookup_Tables!$A$2:$B$21,2,FALSE),"All")</f>
        <v>Bridge</v>
      </c>
    </row>
    <row r="11231" spans="1:18" hidden="1">
      <c r="A11231">
        <v>4353</v>
      </c>
      <c r="B11231">
        <v>8</v>
      </c>
      <c r="C11231" t="s">
        <v>39</v>
      </c>
      <c r="D11231">
        <v>2</v>
      </c>
      <c r="E11231">
        <v>14982229.435441701</v>
      </c>
      <c r="F11231">
        <v>5653378.082360886</v>
      </c>
      <c r="G11231">
        <v>35815608.124865599</v>
      </c>
      <c r="H11231">
        <v>97996550.819490403</v>
      </c>
      <c r="I11231">
        <v>116438420.257929</v>
      </c>
      <c r="J11231">
        <v>159353830.06207299</v>
      </c>
      <c r="K11231">
        <v>242303001.66360399</v>
      </c>
      <c r="L11231">
        <v>333915213.94197798</v>
      </c>
      <c r="M11231">
        <v>366629544.21552199</v>
      </c>
      <c r="N11231">
        <v>481117195.26121199</v>
      </c>
      <c r="O11231">
        <v>620747511.58647096</v>
      </c>
      <c r="Q11231" t="str">
        <f>VLOOKUP(A11231,Lookup_Tables!$D$2:$E$7,2,FALSE)</f>
        <v>HUSSPF</v>
      </c>
      <c r="R11231" t="str">
        <f>IFERROR(VLOOKUP(D11231,Lookup_Tables!$A$2:$B$21,2,FALSE),"All")</f>
        <v>Bridge</v>
      </c>
    </row>
    <row r="11232" spans="1:18" hidden="1">
      <c r="A11232">
        <v>4353</v>
      </c>
      <c r="B11232">
        <v>8</v>
      </c>
      <c r="C11232" t="s">
        <v>38</v>
      </c>
      <c r="D11232">
        <v>3</v>
      </c>
      <c r="E11232">
        <v>195455.20073789099</v>
      </c>
      <c r="F11232">
        <v>90932.390958104312</v>
      </c>
      <c r="G11232">
        <v>524709.58304586005</v>
      </c>
      <c r="H11232">
        <v>1064345.35841411</v>
      </c>
      <c r="I11232">
        <v>1209820.92000825</v>
      </c>
      <c r="J11232">
        <v>1627788.14722682</v>
      </c>
      <c r="K11232">
        <v>2439941.2583074002</v>
      </c>
      <c r="L11232">
        <v>3265452.7489148602</v>
      </c>
      <c r="M11232">
        <v>3522053.2102603801</v>
      </c>
      <c r="N11232">
        <v>4906850.5808664197</v>
      </c>
      <c r="O11232">
        <v>6119656.4449756304</v>
      </c>
      <c r="Q11232" t="str">
        <f>VLOOKUP(A11232,Lookup_Tables!$D$2:$E$7,2,FALSE)</f>
        <v>HUSSPF</v>
      </c>
      <c r="R11232" t="str">
        <f>IFERROR(VLOOKUP(D11232,Lookup_Tables!$A$2:$B$21,2,FALSE),"All")</f>
        <v>Govt Hosp</v>
      </c>
    </row>
    <row r="11233" spans="1:18" hidden="1">
      <c r="A11233">
        <v>4353</v>
      </c>
      <c r="B11233">
        <v>8</v>
      </c>
      <c r="C11233" t="s">
        <v>39</v>
      </c>
      <c r="D11233">
        <v>3</v>
      </c>
      <c r="E11233">
        <v>172972.244372038</v>
      </c>
      <c r="F11233">
        <v>79350.924140415402</v>
      </c>
      <c r="G11233">
        <v>455441.94510229502</v>
      </c>
      <c r="H11233">
        <v>915198.31495387002</v>
      </c>
      <c r="I11233">
        <v>1054027.70855843</v>
      </c>
      <c r="J11233">
        <v>1470561.7174657499</v>
      </c>
      <c r="K11233">
        <v>2196187.6448733001</v>
      </c>
      <c r="L11233">
        <v>3153339.1195695</v>
      </c>
      <c r="M11233">
        <v>3393980.2241447498</v>
      </c>
      <c r="N11233">
        <v>4774552.8533294303</v>
      </c>
      <c r="O11233">
        <v>5737371.2875655899</v>
      </c>
      <c r="Q11233" t="str">
        <f>VLOOKUP(A11233,Lookup_Tables!$D$2:$E$7,2,FALSE)</f>
        <v>HUSSPF</v>
      </c>
      <c r="R11233" t="str">
        <f>IFERROR(VLOOKUP(D11233,Lookup_Tables!$A$2:$B$21,2,FALSE),"All")</f>
        <v>Govt Hosp</v>
      </c>
    </row>
    <row r="11234" spans="1:18" hidden="1">
      <c r="A11234">
        <v>4353</v>
      </c>
      <c r="B11234">
        <v>8</v>
      </c>
      <c r="C11234" t="s">
        <v>38</v>
      </c>
      <c r="D11234">
        <v>4</v>
      </c>
      <c r="E11234">
        <v>340706.28496423998</v>
      </c>
      <c r="F11234">
        <v>137255.98896582567</v>
      </c>
      <c r="G11234">
        <v>935872.31110902096</v>
      </c>
      <c r="H11234">
        <v>2307200.68885238</v>
      </c>
      <c r="I11234">
        <v>2584884.83104824</v>
      </c>
      <c r="J11234">
        <v>3545847.65068164</v>
      </c>
      <c r="K11234">
        <v>4814261.99089552</v>
      </c>
      <c r="L11234">
        <v>6212603.3236442897</v>
      </c>
      <c r="M11234">
        <v>6718356.9544562902</v>
      </c>
      <c r="N11234">
        <v>7974088.4703056701</v>
      </c>
      <c r="O11234">
        <v>10298297.0870046</v>
      </c>
      <c r="Q11234" t="str">
        <f>VLOOKUP(A11234,Lookup_Tables!$D$2:$E$7,2,FALSE)</f>
        <v>HUSSPF</v>
      </c>
      <c r="R11234" t="str">
        <f>IFERROR(VLOOKUP(D11234,Lookup_Tables!$A$2:$B$21,2,FALSE),"All")</f>
        <v>Govt Med Fac</v>
      </c>
    </row>
    <row r="11235" spans="1:18" hidden="1">
      <c r="A11235">
        <v>4353</v>
      </c>
      <c r="B11235">
        <v>8</v>
      </c>
      <c r="C11235" t="s">
        <v>39</v>
      </c>
      <c r="D11235">
        <v>4</v>
      </c>
      <c r="E11235">
        <v>310436.68050173798</v>
      </c>
      <c r="F11235">
        <v>124734.48741733641</v>
      </c>
      <c r="G11235">
        <v>829066.57635011699</v>
      </c>
      <c r="H11235">
        <v>2134170.0837820899</v>
      </c>
      <c r="I11235">
        <v>2397483.3316243999</v>
      </c>
      <c r="J11235">
        <v>3174645.7589959698</v>
      </c>
      <c r="K11235">
        <v>4478502.9018788096</v>
      </c>
      <c r="L11235">
        <v>5667665.3416699301</v>
      </c>
      <c r="M11235">
        <v>6375246.0857084496</v>
      </c>
      <c r="N11235">
        <v>7652105.58453706</v>
      </c>
      <c r="O11235">
        <v>9554719.2039218191</v>
      </c>
      <c r="Q11235" t="str">
        <f>VLOOKUP(A11235,Lookup_Tables!$D$2:$E$7,2,FALSE)</f>
        <v>HUSSPF</v>
      </c>
      <c r="R11235" t="str">
        <f>IFERROR(VLOOKUP(D11235,Lookup_Tables!$A$2:$B$21,2,FALSE),"All")</f>
        <v>Govt Med Fac</v>
      </c>
    </row>
    <row r="11236" spans="1:18" hidden="1">
      <c r="A11236">
        <v>4353</v>
      </c>
      <c r="B11236">
        <v>8</v>
      </c>
      <c r="C11236" t="s">
        <v>38</v>
      </c>
      <c r="D11236">
        <v>6</v>
      </c>
      <c r="E11236">
        <v>2272801.33499884</v>
      </c>
      <c r="F11236">
        <v>1462344.0222792537</v>
      </c>
      <c r="G11236">
        <v>5325559.2709809802</v>
      </c>
      <c r="H11236">
        <v>8346360.1698926501</v>
      </c>
      <c r="I11236">
        <v>9043001.8554954492</v>
      </c>
      <c r="J11236">
        <v>11177107.507409601</v>
      </c>
      <c r="K11236">
        <v>15303130.6653805</v>
      </c>
      <c r="L11236">
        <v>21016494.916582301</v>
      </c>
      <c r="M11236">
        <v>22187139.551013999</v>
      </c>
      <c r="N11236">
        <v>27994027.170097001</v>
      </c>
      <c r="O11236">
        <v>33036469.9872704</v>
      </c>
      <c r="Q11236" t="str">
        <f>VLOOKUP(A11236,Lookup_Tables!$D$2:$E$7,2,FALSE)</f>
        <v>HUSSPF</v>
      </c>
      <c r="R11236" t="str">
        <f>IFERROR(VLOOKUP(D11236,Lookup_Tables!$A$2:$B$21,2,FALSE),"All")</f>
        <v>Port</v>
      </c>
    </row>
    <row r="11237" spans="1:18" hidden="1">
      <c r="A11237">
        <v>4353</v>
      </c>
      <c r="B11237">
        <v>8</v>
      </c>
      <c r="C11237" t="s">
        <v>39</v>
      </c>
      <c r="D11237">
        <v>6</v>
      </c>
      <c r="E11237">
        <v>1676977.7348144399</v>
      </c>
      <c r="F11237">
        <v>1114348.3842025567</v>
      </c>
      <c r="G11237">
        <v>2748724.4979507602</v>
      </c>
      <c r="H11237">
        <v>5690453.4844768001</v>
      </c>
      <c r="I11237">
        <v>6521628.17229567</v>
      </c>
      <c r="J11237">
        <v>9042544.0992326997</v>
      </c>
      <c r="K11237">
        <v>13542516.720163301</v>
      </c>
      <c r="L11237">
        <v>17532090.6393103</v>
      </c>
      <c r="M11237">
        <v>19715474.055903401</v>
      </c>
      <c r="N11237">
        <v>25703356.886429999</v>
      </c>
      <c r="O11237">
        <v>32010064.414275002</v>
      </c>
      <c r="Q11237" t="str">
        <f>VLOOKUP(A11237,Lookup_Tables!$D$2:$E$7,2,FALSE)</f>
        <v>HUSSPF</v>
      </c>
      <c r="R11237" t="str">
        <f>IFERROR(VLOOKUP(D11237,Lookup_Tables!$A$2:$B$21,2,FALSE),"All")</f>
        <v>Port</v>
      </c>
    </row>
    <row r="11238" spans="1:18" hidden="1">
      <c r="A11238">
        <v>4353</v>
      </c>
      <c r="B11238">
        <v>8</v>
      </c>
      <c r="C11238" t="s">
        <v>38</v>
      </c>
      <c r="D11238">
        <v>9</v>
      </c>
      <c r="E11238">
        <v>150567.444768313</v>
      </c>
      <c r="F11238">
        <v>55787.532396530441</v>
      </c>
      <c r="G11238">
        <v>309893.89520658099</v>
      </c>
      <c r="H11238">
        <v>921042.49117664294</v>
      </c>
      <c r="I11238">
        <v>1139837.49152724</v>
      </c>
      <c r="J11238">
        <v>1711322.3381100399</v>
      </c>
      <c r="K11238">
        <v>2582984.1158998301</v>
      </c>
      <c r="L11238">
        <v>3886515.5304139899</v>
      </c>
      <c r="M11238">
        <v>4284721.4068609402</v>
      </c>
      <c r="N11238">
        <v>5476439.3069496201</v>
      </c>
      <c r="O11238">
        <v>6887621.2821451798</v>
      </c>
      <c r="Q11238" t="str">
        <f>VLOOKUP(A11238,Lookup_Tables!$D$2:$E$7,2,FALSE)</f>
        <v>HUSSPF</v>
      </c>
      <c r="R11238" t="str">
        <f>IFERROR(VLOOKUP(D11238,Lookup_Tables!$A$2:$B$21,2,FALSE),"All")</f>
        <v>Pub Admin Bldg</v>
      </c>
    </row>
    <row r="11239" spans="1:18" hidden="1">
      <c r="A11239">
        <v>4353</v>
      </c>
      <c r="B11239">
        <v>8</v>
      </c>
      <c r="C11239" t="s">
        <v>39</v>
      </c>
      <c r="D11239">
        <v>9</v>
      </c>
      <c r="E11239">
        <v>139821.58781949201</v>
      </c>
      <c r="F11239">
        <v>50598.32594371977</v>
      </c>
      <c r="G11239">
        <v>273126.16125615902</v>
      </c>
      <c r="H11239">
        <v>852351.61972438998</v>
      </c>
      <c r="I11239">
        <v>1082239.34100233</v>
      </c>
      <c r="J11239">
        <v>1646679.5801045899</v>
      </c>
      <c r="K11239">
        <v>2437935.0421523</v>
      </c>
      <c r="L11239">
        <v>3749454.4615196302</v>
      </c>
      <c r="M11239">
        <v>4029329.93723751</v>
      </c>
      <c r="N11239">
        <v>5430094.7314429702</v>
      </c>
      <c r="O11239">
        <v>6828810.8759230599</v>
      </c>
      <c r="Q11239" t="str">
        <f>VLOOKUP(A11239,Lookup_Tables!$D$2:$E$7,2,FALSE)</f>
        <v>HUSSPF</v>
      </c>
      <c r="R11239" t="str">
        <f>IFERROR(VLOOKUP(D11239,Lookup_Tables!$A$2:$B$21,2,FALSE),"All")</f>
        <v>Pub Admin Bldg</v>
      </c>
    </row>
    <row r="11240" spans="1:18" hidden="1">
      <c r="A11240">
        <v>4353</v>
      </c>
      <c r="B11240">
        <v>8</v>
      </c>
      <c r="C11240" t="s">
        <v>38</v>
      </c>
      <c r="D11240">
        <v>10</v>
      </c>
      <c r="E11240">
        <v>3525301.5636925399</v>
      </c>
      <c r="F11240">
        <v>1556224.9217949575</v>
      </c>
      <c r="G11240">
        <v>10209914.1206645</v>
      </c>
      <c r="H11240">
        <v>21259945.3956962</v>
      </c>
      <c r="I11240">
        <v>23911089.583891999</v>
      </c>
      <c r="J11240">
        <v>32534519.785760298</v>
      </c>
      <c r="K11240">
        <v>44172044.170126103</v>
      </c>
      <c r="L11240">
        <v>56486054.734219201</v>
      </c>
      <c r="M11240">
        <v>59785922.518760398</v>
      </c>
      <c r="N11240">
        <v>76707067.297080994</v>
      </c>
      <c r="O11240">
        <v>96963920.627937406</v>
      </c>
      <c r="Q11240" t="str">
        <f>VLOOKUP(A11240,Lookup_Tables!$D$2:$E$7,2,FALSE)</f>
        <v>HUSSPF</v>
      </c>
      <c r="R11240" t="str">
        <f>IFERROR(VLOOKUP(D11240,Lookup_Tables!$A$2:$B$21,2,FALSE),"All")</f>
        <v>Pub School</v>
      </c>
    </row>
    <row r="11241" spans="1:18" hidden="1">
      <c r="A11241">
        <v>4353</v>
      </c>
      <c r="B11241">
        <v>8</v>
      </c>
      <c r="C11241" t="s">
        <v>39</v>
      </c>
      <c r="D11241">
        <v>10</v>
      </c>
      <c r="E11241">
        <v>3148347.11656118</v>
      </c>
      <c r="F11241">
        <v>1391479.6201832318</v>
      </c>
      <c r="G11241">
        <v>8654361.0519931</v>
      </c>
      <c r="H11241">
        <v>18972066.8294622</v>
      </c>
      <c r="I11241">
        <v>21457370.873659302</v>
      </c>
      <c r="J11241">
        <v>28960189.916124899</v>
      </c>
      <c r="K11241">
        <v>40577913.5770422</v>
      </c>
      <c r="L11241">
        <v>54789304.509511702</v>
      </c>
      <c r="M11241">
        <v>58832881.519232802</v>
      </c>
      <c r="N11241">
        <v>71694549.731507003</v>
      </c>
      <c r="O11241">
        <v>88386033.371559501</v>
      </c>
      <c r="Q11241" t="str">
        <f>VLOOKUP(A11241,Lookup_Tables!$D$2:$E$7,2,FALSE)</f>
        <v>HUSSPF</v>
      </c>
      <c r="R11241" t="str">
        <f>IFERROR(VLOOKUP(D11241,Lookup_Tables!$A$2:$B$21,2,FALSE),"All")</f>
        <v>Pub School</v>
      </c>
    </row>
    <row r="11242" spans="1:18" hidden="1">
      <c r="A11242">
        <v>4353</v>
      </c>
      <c r="B11242">
        <v>8</v>
      </c>
      <c r="C11242" t="s">
        <v>38</v>
      </c>
      <c r="D11242">
        <v>11</v>
      </c>
      <c r="E11242">
        <v>6354358.5327524301</v>
      </c>
      <c r="F11242">
        <v>2130292.908254697</v>
      </c>
      <c r="G11242">
        <v>10460925.8280445</v>
      </c>
      <c r="H11242">
        <v>38021232.086917602</v>
      </c>
      <c r="I11242">
        <v>46752004.433482997</v>
      </c>
      <c r="J11242">
        <v>76968166.839390293</v>
      </c>
      <c r="K11242">
        <v>138124196.82766101</v>
      </c>
      <c r="L11242">
        <v>205255154.72321099</v>
      </c>
      <c r="M11242">
        <v>222093220.71781501</v>
      </c>
      <c r="N11242">
        <v>278622391.65139401</v>
      </c>
      <c r="O11242">
        <v>331208523.88263702</v>
      </c>
      <c r="Q11242" t="str">
        <f>VLOOKUP(A11242,Lookup_Tables!$D$2:$E$7,2,FALSE)</f>
        <v>HUSSPF</v>
      </c>
      <c r="R11242" t="str">
        <f>IFERROR(VLOOKUP(D11242,Lookup_Tables!$A$2:$B$21,2,FALSE),"All")</f>
        <v>Pub Univ</v>
      </c>
    </row>
    <row r="11243" spans="1:18" hidden="1">
      <c r="A11243">
        <v>4353</v>
      </c>
      <c r="B11243">
        <v>8</v>
      </c>
      <c r="C11243" t="s">
        <v>39</v>
      </c>
      <c r="D11243">
        <v>11</v>
      </c>
      <c r="E11243">
        <v>6048741.1656595897</v>
      </c>
      <c r="F11243">
        <v>2011403.2676690812</v>
      </c>
      <c r="G11243">
        <v>9857451.2192603108</v>
      </c>
      <c r="H11243">
        <v>35868640.274336897</v>
      </c>
      <c r="I11243">
        <v>43493043.8844475</v>
      </c>
      <c r="J11243">
        <v>72884676.271296799</v>
      </c>
      <c r="K11243">
        <v>131344932.985084</v>
      </c>
      <c r="L11243">
        <v>195800127.25804001</v>
      </c>
      <c r="M11243">
        <v>218673314.64016199</v>
      </c>
      <c r="N11243">
        <v>278622391.65139401</v>
      </c>
      <c r="O11243">
        <v>329518754.13321</v>
      </c>
      <c r="Q11243" t="str">
        <f>VLOOKUP(A11243,Lookup_Tables!$D$2:$E$7,2,FALSE)</f>
        <v>HUSSPF</v>
      </c>
      <c r="R11243" t="str">
        <f>IFERROR(VLOOKUP(D11243,Lookup_Tables!$A$2:$B$21,2,FALSE),"All")</f>
        <v>Pub Univ</v>
      </c>
    </row>
    <row r="11244" spans="1:18" hidden="1">
      <c r="A11244">
        <v>4353</v>
      </c>
      <c r="B11244">
        <v>8</v>
      </c>
      <c r="C11244" t="s">
        <v>38</v>
      </c>
      <c r="D11244">
        <v>13</v>
      </c>
      <c r="E11244">
        <v>2631222.4572213199</v>
      </c>
      <c r="F11244">
        <v>942141.44175242144</v>
      </c>
      <c r="G11244">
        <v>5841844.1313449601</v>
      </c>
      <c r="H11244">
        <v>17329379.224970601</v>
      </c>
      <c r="I11244">
        <v>20335146.263183702</v>
      </c>
      <c r="J11244">
        <v>29717928.954571899</v>
      </c>
      <c r="K11244">
        <v>47037586.031356201</v>
      </c>
      <c r="L11244">
        <v>64641445.3323422</v>
      </c>
      <c r="M11244">
        <v>72843860.881063998</v>
      </c>
      <c r="N11244">
        <v>94384217.029288605</v>
      </c>
      <c r="O11244">
        <v>114825295.438912</v>
      </c>
      <c r="Q11244" t="str">
        <f>VLOOKUP(A11244,Lookup_Tables!$D$2:$E$7,2,FALSE)</f>
        <v>HUSSPF</v>
      </c>
      <c r="R11244" t="str">
        <f>IFERROR(VLOOKUP(D11244,Lookup_Tables!$A$2:$B$21,2,FALSE),"All")</f>
        <v>Residual Inst</v>
      </c>
    </row>
    <row r="11245" spans="1:18" hidden="1">
      <c r="A11245">
        <v>4353</v>
      </c>
      <c r="B11245">
        <v>8</v>
      </c>
      <c r="C11245" t="s">
        <v>39</v>
      </c>
      <c r="D11245">
        <v>13</v>
      </c>
      <c r="E11245">
        <v>2468420.7192954598</v>
      </c>
      <c r="F11245">
        <v>874989.26428225287</v>
      </c>
      <c r="G11245">
        <v>5273874.9793860205</v>
      </c>
      <c r="H11245">
        <v>16013388.6374241</v>
      </c>
      <c r="I11245">
        <v>18982488.103162799</v>
      </c>
      <c r="J11245">
        <v>28652121.826753899</v>
      </c>
      <c r="K11245">
        <v>44466521.426546</v>
      </c>
      <c r="L11245">
        <v>62262705.485699303</v>
      </c>
      <c r="M11245">
        <v>72721115.516188204</v>
      </c>
      <c r="N11245">
        <v>92314169.254019395</v>
      </c>
      <c r="O11245">
        <v>108270269.349682</v>
      </c>
      <c r="Q11245" t="str">
        <f>VLOOKUP(A11245,Lookup_Tables!$D$2:$E$7,2,FALSE)</f>
        <v>HUSSPF</v>
      </c>
      <c r="R11245" t="str">
        <f>IFERROR(VLOOKUP(D11245,Lookup_Tables!$A$2:$B$21,2,FALSE),"All")</f>
        <v>Residual Inst</v>
      </c>
    </row>
    <row r="11246" spans="1:18" hidden="1">
      <c r="A11246">
        <v>4353</v>
      </c>
      <c r="B11246">
        <v>8</v>
      </c>
      <c r="C11246" t="s">
        <v>38</v>
      </c>
      <c r="D11246">
        <v>14</v>
      </c>
      <c r="E11246">
        <v>9802736.7800325397</v>
      </c>
      <c r="F11246">
        <v>3723073.9423456043</v>
      </c>
      <c r="G11246">
        <v>22280375.122754201</v>
      </c>
      <c r="H11246">
        <v>62164295.940887399</v>
      </c>
      <c r="I11246">
        <v>70568553.293257907</v>
      </c>
      <c r="J11246">
        <v>106256376.152117</v>
      </c>
      <c r="K11246">
        <v>156692464.71492401</v>
      </c>
      <c r="L11246">
        <v>224643625.03381699</v>
      </c>
      <c r="M11246">
        <v>243300865.92225</v>
      </c>
      <c r="N11246">
        <v>347269927.60500801</v>
      </c>
      <c r="O11246">
        <v>482956305.24073797</v>
      </c>
      <c r="Q11246" t="str">
        <f>VLOOKUP(A11246,Lookup_Tables!$D$2:$E$7,2,FALSE)</f>
        <v>HUSSPF</v>
      </c>
      <c r="R11246" t="str">
        <f>IFERROR(VLOOKUP(D11246,Lookup_Tables!$A$2:$B$21,2,FALSE),"All")</f>
        <v>Road</v>
      </c>
    </row>
    <row r="11247" spans="1:18" hidden="1">
      <c r="A11247">
        <v>4353</v>
      </c>
      <c r="B11247">
        <v>8</v>
      </c>
      <c r="C11247" t="s">
        <v>39</v>
      </c>
      <c r="D11247">
        <v>14</v>
      </c>
      <c r="E11247">
        <v>9149365.0733393896</v>
      </c>
      <c r="F11247">
        <v>3457534.8898757612</v>
      </c>
      <c r="G11247">
        <v>19945323.634952001</v>
      </c>
      <c r="H11247">
        <v>57596311.864974402</v>
      </c>
      <c r="I11247">
        <v>66892866.613289401</v>
      </c>
      <c r="J11247">
        <v>96257428.511484399</v>
      </c>
      <c r="K11247">
        <v>150231271.08846101</v>
      </c>
      <c r="L11247">
        <v>216919005.70633999</v>
      </c>
      <c r="M11247">
        <v>237533674.31794</v>
      </c>
      <c r="N11247">
        <v>337756456.53731197</v>
      </c>
      <c r="O11247">
        <v>475757044.307989</v>
      </c>
      <c r="Q11247" t="str">
        <f>VLOOKUP(A11247,Lookup_Tables!$D$2:$E$7,2,FALSE)</f>
        <v>HUSSPF</v>
      </c>
      <c r="R11247" t="str">
        <f>IFERROR(VLOOKUP(D11247,Lookup_Tables!$A$2:$B$21,2,FALSE),"All")</f>
        <v>Road</v>
      </c>
    </row>
    <row r="11248" spans="1:18" hidden="1">
      <c r="A11248">
        <v>4353</v>
      </c>
      <c r="B11248">
        <v>8</v>
      </c>
      <c r="C11248" t="s">
        <v>38</v>
      </c>
      <c r="D11248">
        <v>15</v>
      </c>
      <c r="E11248">
        <v>218614800.66302401</v>
      </c>
      <c r="F11248">
        <v>95409496.39938353</v>
      </c>
      <c r="G11248">
        <v>594132650.14889896</v>
      </c>
      <c r="H11248">
        <v>1303880525.49505</v>
      </c>
      <c r="I11248">
        <v>1505354825.2219501</v>
      </c>
      <c r="J11248">
        <v>2042541941.9565101</v>
      </c>
      <c r="K11248">
        <v>2869247944.4786501</v>
      </c>
      <c r="L11248">
        <v>3830696940.2119799</v>
      </c>
      <c r="M11248">
        <v>4129064227.7309699</v>
      </c>
      <c r="N11248">
        <v>5651881761.0259304</v>
      </c>
      <c r="O11248">
        <v>6281045121.3696699</v>
      </c>
      <c r="Q11248" t="str">
        <f>VLOOKUP(A11248,Lookup_Tables!$D$2:$E$7,2,FALSE)</f>
        <v>HUSSPF</v>
      </c>
      <c r="R11248" t="str">
        <f>IFERROR(VLOOKUP(D11248,Lookup_Tables!$A$2:$B$21,2,FALSE),"All")</f>
        <v>All</v>
      </c>
    </row>
    <row r="11249" spans="1:18" hidden="1">
      <c r="A11249">
        <v>4353</v>
      </c>
      <c r="B11249">
        <v>8</v>
      </c>
      <c r="C11249" t="s">
        <v>39</v>
      </c>
      <c r="D11249">
        <v>15</v>
      </c>
      <c r="E11249">
        <v>194857642.26254201</v>
      </c>
      <c r="F11249">
        <v>83912142.567121208</v>
      </c>
      <c r="G11249">
        <v>510857789.29997098</v>
      </c>
      <c r="H11249">
        <v>1160593821.04076</v>
      </c>
      <c r="I11249">
        <v>1355069630.62889</v>
      </c>
      <c r="J11249">
        <v>1833784163.8605101</v>
      </c>
      <c r="K11249">
        <v>2625791960.0357399</v>
      </c>
      <c r="L11249">
        <v>3744939180.18853</v>
      </c>
      <c r="M11249">
        <v>3923342371.2262602</v>
      </c>
      <c r="N11249">
        <v>5220313254.3067303</v>
      </c>
      <c r="O11249">
        <v>6210407154.62006</v>
      </c>
      <c r="Q11249" t="str">
        <f>VLOOKUP(A11249,Lookup_Tables!$D$2:$E$7,2,FALSE)</f>
        <v>HUSSPF</v>
      </c>
      <c r="R11249" t="str">
        <f>IFERROR(VLOOKUP(D11249,Lookup_Tables!$A$2:$B$21,2,FALSE),"All")</f>
        <v>All</v>
      </c>
    </row>
    <row r="11250" spans="1:18" hidden="1">
      <c r="A11250">
        <v>4353</v>
      </c>
      <c r="B11250">
        <v>8</v>
      </c>
      <c r="C11250" t="s">
        <v>38</v>
      </c>
      <c r="D11250">
        <v>16</v>
      </c>
      <c r="E11250">
        <v>41586261.817601398</v>
      </c>
      <c r="F11250">
        <v>16676427.69333303</v>
      </c>
      <c r="G11250">
        <v>100515612.61644401</v>
      </c>
      <c r="H11250">
        <v>256283202.775929</v>
      </c>
      <c r="I11250">
        <v>289769130.37102699</v>
      </c>
      <c r="J11250">
        <v>431214987.30291802</v>
      </c>
      <c r="K11250">
        <v>648736462.00691605</v>
      </c>
      <c r="L11250">
        <v>854217679.46429598</v>
      </c>
      <c r="M11250">
        <v>997828452.42189705</v>
      </c>
      <c r="N11250">
        <v>1277791083.5012901</v>
      </c>
      <c r="O11250">
        <v>1623256537.9084599</v>
      </c>
      <c r="Q11250" t="str">
        <f>VLOOKUP(A11250,Lookup_Tables!$D$2:$E$7,2,FALSE)</f>
        <v>HUSSPF</v>
      </c>
      <c r="R11250" t="str">
        <f>IFERROR(VLOOKUP(D11250,Lookup_Tables!$A$2:$B$21,2,FALSE),"All")</f>
        <v>Government_Loss</v>
      </c>
    </row>
    <row r="11251" spans="1:18" hidden="1">
      <c r="A11251">
        <v>4353</v>
      </c>
      <c r="B11251">
        <v>8</v>
      </c>
      <c r="C11251" t="s">
        <v>39</v>
      </c>
      <c r="D11251">
        <v>16</v>
      </c>
      <c r="E11251">
        <v>37749457.562446199</v>
      </c>
      <c r="F11251">
        <v>14545091.26157169</v>
      </c>
      <c r="G11251">
        <v>88581067.871709704</v>
      </c>
      <c r="H11251">
        <v>231471120.85946199</v>
      </c>
      <c r="I11251">
        <v>273518508.34750199</v>
      </c>
      <c r="J11251">
        <v>397308918.11167902</v>
      </c>
      <c r="K11251">
        <v>620723587.12044895</v>
      </c>
      <c r="L11251">
        <v>843764615.13061094</v>
      </c>
      <c r="M11251">
        <v>952533668.24678195</v>
      </c>
      <c r="N11251">
        <v>1258198313.25404</v>
      </c>
      <c r="O11251">
        <v>1615710736.7695301</v>
      </c>
      <c r="Q11251" t="str">
        <f>VLOOKUP(A11251,Lookup_Tables!$D$2:$E$7,2,FALSE)</f>
        <v>HUSSPF</v>
      </c>
      <c r="R11251" t="str">
        <f>IFERROR(VLOOKUP(D11251,Lookup_Tables!$A$2:$B$21,2,FALSE),"All")</f>
        <v>Government_Loss</v>
      </c>
    </row>
    <row r="11252" spans="1:18" hidden="1">
      <c r="A11252">
        <v>4353</v>
      </c>
      <c r="B11252">
        <v>8</v>
      </c>
      <c r="C11252" t="s">
        <v>38</v>
      </c>
      <c r="D11252">
        <v>17</v>
      </c>
      <c r="E11252">
        <v>34674608.848520301</v>
      </c>
      <c r="F11252">
        <v>14423423.482716653</v>
      </c>
      <c r="G11252">
        <v>91518214.664739594</v>
      </c>
      <c r="H11252">
        <v>201375425.48864099</v>
      </c>
      <c r="I11252">
        <v>234690329.83233699</v>
      </c>
      <c r="J11252">
        <v>343527349.39369297</v>
      </c>
      <c r="K11252">
        <v>505866442.96709299</v>
      </c>
      <c r="L11252">
        <v>680148958.59712899</v>
      </c>
      <c r="M11252">
        <v>756040299.30328095</v>
      </c>
      <c r="N11252">
        <v>972433927.29040694</v>
      </c>
      <c r="O11252">
        <v>1159116169.3470299</v>
      </c>
      <c r="Q11252" t="str">
        <f>VLOOKUP(A11252,Lookup_Tables!$D$2:$E$7,2,FALSE)</f>
        <v>HUSSPF</v>
      </c>
      <c r="R11252" t="str">
        <f>IFERROR(VLOOKUP(D11252,Lookup_Tables!$A$2:$B$21,2,FALSE),"All")</f>
        <v>Emergency_Loss</v>
      </c>
    </row>
    <row r="11253" spans="1:18" hidden="1">
      <c r="A11253">
        <v>4353</v>
      </c>
      <c r="B11253">
        <v>8</v>
      </c>
      <c r="C11253" t="s">
        <v>39</v>
      </c>
      <c r="D11253">
        <v>17</v>
      </c>
      <c r="E11253">
        <v>31250072.827661801</v>
      </c>
      <c r="F11253">
        <v>12926494.830711719</v>
      </c>
      <c r="G11253">
        <v>77209175.264948696</v>
      </c>
      <c r="H11253">
        <v>187468149.678875</v>
      </c>
      <c r="I11253">
        <v>212101117.30362001</v>
      </c>
      <c r="J11253">
        <v>305273115.276721</v>
      </c>
      <c r="K11253">
        <v>472831764.99906301</v>
      </c>
      <c r="L11253">
        <v>672682761.61065495</v>
      </c>
      <c r="M11253">
        <v>718147452.84541702</v>
      </c>
      <c r="N11253">
        <v>939991385.83273494</v>
      </c>
      <c r="O11253">
        <v>1147365970.35887</v>
      </c>
      <c r="Q11253" t="str">
        <f>VLOOKUP(A11253,Lookup_Tables!$D$2:$E$7,2,FALSE)</f>
        <v>HUSSPF</v>
      </c>
      <c r="R11253" t="str">
        <f>IFERROR(VLOOKUP(D11253,Lookup_Tables!$A$2:$B$21,2,FALSE),"All")</f>
        <v>Emergency_Loss</v>
      </c>
    </row>
    <row r="11254" spans="1:18" hidden="1">
      <c r="A11254">
        <v>4353</v>
      </c>
      <c r="B11254">
        <v>8</v>
      </c>
      <c r="C11254" t="s">
        <v>38</v>
      </c>
      <c r="D11254">
        <v>18</v>
      </c>
      <c r="E11254">
        <v>76260870.666121095</v>
      </c>
      <c r="F11254">
        <v>31108147.755386248</v>
      </c>
      <c r="G11254">
        <v>193522361.271689</v>
      </c>
      <c r="H11254">
        <v>452995581.90285999</v>
      </c>
      <c r="I11254">
        <v>524331662.70339698</v>
      </c>
      <c r="J11254">
        <v>767777730.84550798</v>
      </c>
      <c r="K11254">
        <v>1163837135.2665999</v>
      </c>
      <c r="L11254">
        <v>1501057687.3283899</v>
      </c>
      <c r="M11254">
        <v>1721022002.4882901</v>
      </c>
      <c r="N11254">
        <v>2324192649.6329699</v>
      </c>
      <c r="O11254">
        <v>2766064763.4300699</v>
      </c>
      <c r="Q11254" t="str">
        <f>VLOOKUP(A11254,Lookup_Tables!$D$2:$E$7,2,FALSE)</f>
        <v>HUSSPF</v>
      </c>
      <c r="R11254" t="str">
        <f>IFERROR(VLOOKUP(D11254,Lookup_Tables!$A$2:$B$21,2,FALSE),"All")</f>
        <v>Govt_Plus_Emergency</v>
      </c>
    </row>
    <row r="11255" spans="1:18" hidden="1">
      <c r="A11255">
        <v>4353</v>
      </c>
      <c r="B11255">
        <v>8</v>
      </c>
      <c r="C11255" t="s">
        <v>39</v>
      </c>
      <c r="D11255">
        <v>18</v>
      </c>
      <c r="E11255">
        <v>68924143.6607389</v>
      </c>
      <c r="F11255">
        <v>27340494.871148668</v>
      </c>
      <c r="G11255">
        <v>167875208.364788</v>
      </c>
      <c r="H11255">
        <v>424093433.35270101</v>
      </c>
      <c r="I11255">
        <v>485625164.26947802</v>
      </c>
      <c r="J11255">
        <v>691757088.26935399</v>
      </c>
      <c r="K11255">
        <v>1098572563.5371001</v>
      </c>
      <c r="L11255">
        <v>1487680546.72595</v>
      </c>
      <c r="M11255">
        <v>1659431560.4744999</v>
      </c>
      <c r="N11255">
        <v>2225908874.0647802</v>
      </c>
      <c r="O11255">
        <v>2765958504.7455702</v>
      </c>
      <c r="Q11255" t="str">
        <f>VLOOKUP(A11255,Lookup_Tables!$D$2:$E$7,2,FALSE)</f>
        <v>HUSSPF</v>
      </c>
      <c r="R11255" t="str">
        <f>IFERROR(VLOOKUP(D11255,Lookup_Tables!$A$2:$B$21,2,FALSE),"All")</f>
        <v>Govt_Plus_Emergency</v>
      </c>
    </row>
    <row r="11256" spans="1:18" hidden="1">
      <c r="A11256">
        <v>4353</v>
      </c>
      <c r="B11256">
        <v>9</v>
      </c>
      <c r="C11256" t="s">
        <v>38</v>
      </c>
      <c r="D11256">
        <v>0</v>
      </c>
      <c r="E11256">
        <v>61063.267933069801</v>
      </c>
      <c r="F11256">
        <v>55360.171052379163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3494.0476996585699</v>
      </c>
      <c r="M11256">
        <v>16151.358534716001</v>
      </c>
      <c r="N11256">
        <v>591598.81263501802</v>
      </c>
      <c r="O11256">
        <v>5075701.3032865301</v>
      </c>
      <c r="Q11256" t="str">
        <f>VLOOKUP(A11256,Lookup_Tables!$D$2:$E$7,2,FALSE)</f>
        <v>HUSSPF</v>
      </c>
      <c r="R11256" t="str">
        <f>IFERROR(VLOOKUP(D11256,Lookup_Tables!$A$2:$B$21,2,FALSE),"All")</f>
        <v>Private Assets</v>
      </c>
    </row>
    <row r="11257" spans="1:18" hidden="1">
      <c r="A11257">
        <v>4353</v>
      </c>
      <c r="B11257">
        <v>9</v>
      </c>
      <c r="C11257" t="s">
        <v>39</v>
      </c>
      <c r="D11257">
        <v>0</v>
      </c>
      <c r="E11257">
        <v>61063.267933069801</v>
      </c>
      <c r="F11257">
        <v>55360.171052379163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3494.0476996585699</v>
      </c>
      <c r="M11257">
        <v>16151.358534716001</v>
      </c>
      <c r="N11257">
        <v>591598.81263501802</v>
      </c>
      <c r="O11257">
        <v>5075701.3032865301</v>
      </c>
      <c r="Q11257" t="str">
        <f>VLOOKUP(A11257,Lookup_Tables!$D$2:$E$7,2,FALSE)</f>
        <v>HUSSPF</v>
      </c>
      <c r="R11257" t="str">
        <f>IFERROR(VLOOKUP(D11257,Lookup_Tables!$A$2:$B$21,2,FALSE),"All")</f>
        <v>Private Assets</v>
      </c>
    </row>
    <row r="11258" spans="1:18" hidden="1">
      <c r="A11258">
        <v>4353</v>
      </c>
      <c r="B11258">
        <v>9</v>
      </c>
      <c r="C11258" t="s">
        <v>38</v>
      </c>
      <c r="D11258">
        <v>2</v>
      </c>
      <c r="E11258">
        <v>605.27265307957202</v>
      </c>
      <c r="F11258">
        <v>563.4259344486054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2828.56979357718</v>
      </c>
      <c r="O11258">
        <v>39018.148837389497</v>
      </c>
      <c r="Q11258" t="str">
        <f>VLOOKUP(A11258,Lookup_Tables!$D$2:$E$7,2,FALSE)</f>
        <v>HUSSPF</v>
      </c>
      <c r="R11258" t="str">
        <f>IFERROR(VLOOKUP(D11258,Lookup_Tables!$A$2:$B$21,2,FALSE),"All")</f>
        <v>Bridge</v>
      </c>
    </row>
    <row r="11259" spans="1:18" hidden="1">
      <c r="A11259">
        <v>4353</v>
      </c>
      <c r="B11259">
        <v>9</v>
      </c>
      <c r="C11259" t="s">
        <v>39</v>
      </c>
      <c r="D11259">
        <v>2</v>
      </c>
      <c r="E11259">
        <v>605.27265307957202</v>
      </c>
      <c r="F11259">
        <v>563.4259344486054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2828.56979357718</v>
      </c>
      <c r="O11259">
        <v>39018.148837389497</v>
      </c>
      <c r="Q11259" t="str">
        <f>VLOOKUP(A11259,Lookup_Tables!$D$2:$E$7,2,FALSE)</f>
        <v>HUSSPF</v>
      </c>
      <c r="R11259" t="str">
        <f>IFERROR(VLOOKUP(D11259,Lookup_Tables!$A$2:$B$21,2,FALSE),"All")</f>
        <v>Bridge</v>
      </c>
    </row>
    <row r="11260" spans="1:18" hidden="1">
      <c r="A11260">
        <v>4353</v>
      </c>
      <c r="B11260">
        <v>9</v>
      </c>
      <c r="C11260" t="s">
        <v>38</v>
      </c>
      <c r="D11260">
        <v>3</v>
      </c>
      <c r="E11260">
        <v>445.36635847495</v>
      </c>
      <c r="F11260">
        <v>428.10331544824265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355.46522744617499</v>
      </c>
      <c r="O11260">
        <v>16907.577799261198</v>
      </c>
      <c r="Q11260" t="str">
        <f>VLOOKUP(A11260,Lookup_Tables!$D$2:$E$7,2,FALSE)</f>
        <v>HUSSPF</v>
      </c>
      <c r="R11260" t="str">
        <f>IFERROR(VLOOKUP(D11260,Lookup_Tables!$A$2:$B$21,2,FALSE),"All")</f>
        <v>Govt Hosp</v>
      </c>
    </row>
    <row r="11261" spans="1:18" hidden="1">
      <c r="A11261">
        <v>4353</v>
      </c>
      <c r="B11261">
        <v>9</v>
      </c>
      <c r="C11261" t="s">
        <v>39</v>
      </c>
      <c r="D11261">
        <v>3</v>
      </c>
      <c r="E11261">
        <v>445.36635847495</v>
      </c>
      <c r="F11261">
        <v>428.10331544824265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355.46522744617499</v>
      </c>
      <c r="O11261">
        <v>16907.577799261198</v>
      </c>
      <c r="Q11261" t="str">
        <f>VLOOKUP(A11261,Lookup_Tables!$D$2:$E$7,2,FALSE)</f>
        <v>HUSSPF</v>
      </c>
      <c r="R11261" t="str">
        <f>IFERROR(VLOOKUP(D11261,Lookup_Tables!$A$2:$B$21,2,FALSE),"All")</f>
        <v>Govt Hosp</v>
      </c>
    </row>
    <row r="11262" spans="1:18" hidden="1">
      <c r="A11262">
        <v>4353</v>
      </c>
      <c r="B11262">
        <v>9</v>
      </c>
      <c r="C11262" t="s">
        <v>38</v>
      </c>
      <c r="D11262">
        <v>4</v>
      </c>
      <c r="E11262">
        <v>267.73953682443403</v>
      </c>
      <c r="F11262">
        <v>212.69099252391482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11845.243866083199</v>
      </c>
      <c r="O11262">
        <v>43203.300434436002</v>
      </c>
      <c r="Q11262" t="str">
        <f>VLOOKUP(A11262,Lookup_Tables!$D$2:$E$7,2,FALSE)</f>
        <v>HUSSPF</v>
      </c>
      <c r="R11262" t="str">
        <f>IFERROR(VLOOKUP(D11262,Lookup_Tables!$A$2:$B$21,2,FALSE),"All")</f>
        <v>Govt Med Fac</v>
      </c>
    </row>
    <row r="11263" spans="1:18" hidden="1">
      <c r="A11263">
        <v>4353</v>
      </c>
      <c r="B11263">
        <v>9</v>
      </c>
      <c r="C11263" t="s">
        <v>39</v>
      </c>
      <c r="D11263">
        <v>4</v>
      </c>
      <c r="E11263">
        <v>267.73953682443403</v>
      </c>
      <c r="F11263">
        <v>212.69099252391482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11845.243866083199</v>
      </c>
      <c r="O11263">
        <v>43203.300434436002</v>
      </c>
      <c r="Q11263" t="str">
        <f>VLOOKUP(A11263,Lookup_Tables!$D$2:$E$7,2,FALSE)</f>
        <v>HUSSPF</v>
      </c>
      <c r="R11263" t="str">
        <f>IFERROR(VLOOKUP(D11263,Lookup_Tables!$A$2:$B$21,2,FALSE),"All")</f>
        <v>Govt Med Fac</v>
      </c>
    </row>
    <row r="11264" spans="1:18" hidden="1">
      <c r="A11264">
        <v>4353</v>
      </c>
      <c r="B11264">
        <v>9</v>
      </c>
      <c r="C11264" t="s">
        <v>38</v>
      </c>
      <c r="D11264">
        <v>6</v>
      </c>
      <c r="E11264">
        <v>1155.05280753382</v>
      </c>
      <c r="F11264">
        <v>725.65990116713886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42941.982935111097</v>
      </c>
      <c r="O11264">
        <v>386450.92343157</v>
      </c>
      <c r="Q11264" t="str">
        <f>VLOOKUP(A11264,Lookup_Tables!$D$2:$E$7,2,FALSE)</f>
        <v>HUSSPF</v>
      </c>
      <c r="R11264" t="str">
        <f>IFERROR(VLOOKUP(D11264,Lookup_Tables!$A$2:$B$21,2,FALSE),"All")</f>
        <v>Port</v>
      </c>
    </row>
    <row r="11265" spans="1:18" hidden="1">
      <c r="A11265">
        <v>4353</v>
      </c>
      <c r="B11265">
        <v>9</v>
      </c>
      <c r="C11265" t="s">
        <v>39</v>
      </c>
      <c r="D11265">
        <v>6</v>
      </c>
      <c r="E11265">
        <v>1155.05280753382</v>
      </c>
      <c r="F11265">
        <v>725.65990116713886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42941.982935111097</v>
      </c>
      <c r="O11265">
        <v>386450.92343157</v>
      </c>
      <c r="Q11265" t="str">
        <f>VLOOKUP(A11265,Lookup_Tables!$D$2:$E$7,2,FALSE)</f>
        <v>HUSSPF</v>
      </c>
      <c r="R11265" t="str">
        <f>IFERROR(VLOOKUP(D11265,Lookup_Tables!$A$2:$B$21,2,FALSE),"All")</f>
        <v>Port</v>
      </c>
    </row>
    <row r="11266" spans="1:18" hidden="1">
      <c r="A11266">
        <v>4353</v>
      </c>
      <c r="B11266">
        <v>9</v>
      </c>
      <c r="C11266" t="s">
        <v>38</v>
      </c>
      <c r="D11266">
        <v>9</v>
      </c>
      <c r="E11266">
        <v>187.818080109958</v>
      </c>
      <c r="F11266">
        <v>128.8179623645714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15623.8782515774</v>
      </c>
      <c r="O11266">
        <v>43376.239493809197</v>
      </c>
      <c r="Q11266" t="str">
        <f>VLOOKUP(A11266,Lookup_Tables!$D$2:$E$7,2,FALSE)</f>
        <v>HUSSPF</v>
      </c>
      <c r="R11266" t="str">
        <f>IFERROR(VLOOKUP(D11266,Lookup_Tables!$A$2:$B$21,2,FALSE),"All")</f>
        <v>Pub Admin Bldg</v>
      </c>
    </row>
    <row r="11267" spans="1:18" hidden="1">
      <c r="A11267">
        <v>4353</v>
      </c>
      <c r="B11267">
        <v>9</v>
      </c>
      <c r="C11267" t="s">
        <v>39</v>
      </c>
      <c r="D11267">
        <v>9</v>
      </c>
      <c r="E11267">
        <v>187.818080109958</v>
      </c>
      <c r="F11267">
        <v>128.8179623645714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15623.8782515774</v>
      </c>
      <c r="O11267">
        <v>43376.239493809197</v>
      </c>
      <c r="Q11267" t="str">
        <f>VLOOKUP(A11267,Lookup_Tables!$D$2:$E$7,2,FALSE)</f>
        <v>HUSSPF</v>
      </c>
      <c r="R11267" t="str">
        <f>IFERROR(VLOOKUP(D11267,Lookup_Tables!$A$2:$B$21,2,FALSE),"All")</f>
        <v>Pub Admin Bldg</v>
      </c>
    </row>
    <row r="11268" spans="1:18" hidden="1">
      <c r="A11268">
        <v>4353</v>
      </c>
      <c r="B11268">
        <v>9</v>
      </c>
      <c r="C11268" t="s">
        <v>38</v>
      </c>
      <c r="D11268">
        <v>10</v>
      </c>
      <c r="E11268">
        <v>2501.3587698822698</v>
      </c>
      <c r="F11268">
        <v>2304.7084477614485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1066.4437187532701</v>
      </c>
      <c r="N11268">
        <v>24228.2422649326</v>
      </c>
      <c r="O11268">
        <v>170289.19241838201</v>
      </c>
      <c r="Q11268" t="str">
        <f>VLOOKUP(A11268,Lookup_Tables!$D$2:$E$7,2,FALSE)</f>
        <v>HUSSPF</v>
      </c>
      <c r="R11268" t="str">
        <f>IFERROR(VLOOKUP(D11268,Lookup_Tables!$A$2:$B$21,2,FALSE),"All")</f>
        <v>Pub School</v>
      </c>
    </row>
    <row r="11269" spans="1:18" hidden="1">
      <c r="A11269">
        <v>4353</v>
      </c>
      <c r="B11269">
        <v>9</v>
      </c>
      <c r="C11269" t="s">
        <v>39</v>
      </c>
      <c r="D11269">
        <v>10</v>
      </c>
      <c r="E11269">
        <v>2501.3587698822698</v>
      </c>
      <c r="F11269">
        <v>2304.7084477614485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1066.4437187532701</v>
      </c>
      <c r="N11269">
        <v>24228.2422649326</v>
      </c>
      <c r="O11269">
        <v>170289.19241838201</v>
      </c>
      <c r="Q11269" t="str">
        <f>VLOOKUP(A11269,Lookup_Tables!$D$2:$E$7,2,FALSE)</f>
        <v>HUSSPF</v>
      </c>
      <c r="R11269" t="str">
        <f>IFERROR(VLOOKUP(D11269,Lookup_Tables!$A$2:$B$21,2,FALSE),"All")</f>
        <v>Pub School</v>
      </c>
    </row>
    <row r="11270" spans="1:18" hidden="1">
      <c r="A11270">
        <v>4353</v>
      </c>
      <c r="B11270">
        <v>9</v>
      </c>
      <c r="C11270" t="s">
        <v>38</v>
      </c>
      <c r="D11270">
        <v>11</v>
      </c>
      <c r="E11270">
        <v>1410.7238491587</v>
      </c>
      <c r="F11270">
        <v>1097.0633937373818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313660.45542131801</v>
      </c>
      <c r="Q11270" t="str">
        <f>VLOOKUP(A11270,Lookup_Tables!$D$2:$E$7,2,FALSE)</f>
        <v>HUSSPF</v>
      </c>
      <c r="R11270" t="str">
        <f>IFERROR(VLOOKUP(D11270,Lookup_Tables!$A$2:$B$21,2,FALSE),"All")</f>
        <v>Pub Univ</v>
      </c>
    </row>
    <row r="11271" spans="1:18" hidden="1">
      <c r="A11271">
        <v>4353</v>
      </c>
      <c r="B11271">
        <v>9</v>
      </c>
      <c r="C11271" t="s">
        <v>39</v>
      </c>
      <c r="D11271">
        <v>11</v>
      </c>
      <c r="E11271">
        <v>1410.7238491587</v>
      </c>
      <c r="F11271">
        <v>1097.0633937373818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313660.45542131801</v>
      </c>
      <c r="Q11271" t="str">
        <f>VLOOKUP(A11271,Lookup_Tables!$D$2:$E$7,2,FALSE)</f>
        <v>HUSSPF</v>
      </c>
      <c r="R11271" t="str">
        <f>IFERROR(VLOOKUP(D11271,Lookup_Tables!$A$2:$B$21,2,FALSE),"All")</f>
        <v>Pub Univ</v>
      </c>
    </row>
    <row r="11272" spans="1:18" hidden="1">
      <c r="A11272">
        <v>4353</v>
      </c>
      <c r="B11272">
        <v>9</v>
      </c>
      <c r="C11272" t="s">
        <v>38</v>
      </c>
      <c r="D11272">
        <v>13</v>
      </c>
      <c r="E11272">
        <v>3665.40778070737</v>
      </c>
      <c r="F11272">
        <v>3241.2179029577837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664.72133524602805</v>
      </c>
      <c r="M11272">
        <v>1424.23560062466</v>
      </c>
      <c r="N11272">
        <v>25969.833771212099</v>
      </c>
      <c r="O11272">
        <v>394706.851441879</v>
      </c>
      <c r="Q11272" t="str">
        <f>VLOOKUP(A11272,Lookup_Tables!$D$2:$E$7,2,FALSE)</f>
        <v>HUSSPF</v>
      </c>
      <c r="R11272" t="str">
        <f>IFERROR(VLOOKUP(D11272,Lookup_Tables!$A$2:$B$21,2,FALSE),"All")</f>
        <v>Residual Inst</v>
      </c>
    </row>
    <row r="11273" spans="1:18" hidden="1">
      <c r="A11273">
        <v>4353</v>
      </c>
      <c r="B11273">
        <v>9</v>
      </c>
      <c r="C11273" t="s">
        <v>39</v>
      </c>
      <c r="D11273">
        <v>13</v>
      </c>
      <c r="E11273">
        <v>3665.40778070737</v>
      </c>
      <c r="F11273">
        <v>3241.2179029577837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664.72133524602805</v>
      </c>
      <c r="M11273">
        <v>1424.23560062466</v>
      </c>
      <c r="N11273">
        <v>25969.833771212099</v>
      </c>
      <c r="O11273">
        <v>394706.851441879</v>
      </c>
      <c r="Q11273" t="str">
        <f>VLOOKUP(A11273,Lookup_Tables!$D$2:$E$7,2,FALSE)</f>
        <v>HUSSPF</v>
      </c>
      <c r="R11273" t="str">
        <f>IFERROR(VLOOKUP(D11273,Lookup_Tables!$A$2:$B$21,2,FALSE),"All")</f>
        <v>Residual Inst</v>
      </c>
    </row>
    <row r="11274" spans="1:18" hidden="1">
      <c r="A11274">
        <v>4353</v>
      </c>
      <c r="B11274">
        <v>9</v>
      </c>
      <c r="C11274" t="s">
        <v>38</v>
      </c>
      <c r="D11274">
        <v>14</v>
      </c>
      <c r="E11274">
        <v>1355.3034357408301</v>
      </c>
      <c r="F11274">
        <v>1316.4609395220746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38842.496218755601</v>
      </c>
      <c r="Q11274" t="str">
        <f>VLOOKUP(A11274,Lookup_Tables!$D$2:$E$7,2,FALSE)</f>
        <v>HUSSPF</v>
      </c>
      <c r="R11274" t="str">
        <f>IFERROR(VLOOKUP(D11274,Lookup_Tables!$A$2:$B$21,2,FALSE),"All")</f>
        <v>Road</v>
      </c>
    </row>
    <row r="11275" spans="1:18" hidden="1">
      <c r="A11275">
        <v>4353</v>
      </c>
      <c r="B11275">
        <v>9</v>
      </c>
      <c r="C11275" t="s">
        <v>39</v>
      </c>
      <c r="D11275">
        <v>14</v>
      </c>
      <c r="E11275">
        <v>1355.3034357408301</v>
      </c>
      <c r="F11275">
        <v>1316.4609395220746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38842.496218755601</v>
      </c>
      <c r="Q11275" t="str">
        <f>VLOOKUP(A11275,Lookup_Tables!$D$2:$E$7,2,FALSE)</f>
        <v>HUSSPF</v>
      </c>
      <c r="R11275" t="str">
        <f>IFERROR(VLOOKUP(D11275,Lookup_Tables!$A$2:$B$21,2,FALSE),"All")</f>
        <v>Road</v>
      </c>
    </row>
    <row r="11276" spans="1:18" hidden="1">
      <c r="A11276">
        <v>4353</v>
      </c>
      <c r="B11276">
        <v>9</v>
      </c>
      <c r="C11276" t="s">
        <v>38</v>
      </c>
      <c r="D11276">
        <v>15</v>
      </c>
      <c r="E11276">
        <v>72657.311204581798</v>
      </c>
      <c r="F11276">
        <v>64501.411912841046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4677.5430432599896</v>
      </c>
      <c r="M11276">
        <v>32055.406172085801</v>
      </c>
      <c r="N11276">
        <v>746794.83307543304</v>
      </c>
      <c r="O11276">
        <v>7340316.10327789</v>
      </c>
      <c r="Q11276" t="str">
        <f>VLOOKUP(A11276,Lookup_Tables!$D$2:$E$7,2,FALSE)</f>
        <v>HUSSPF</v>
      </c>
      <c r="R11276" t="str">
        <f>IFERROR(VLOOKUP(D11276,Lookup_Tables!$A$2:$B$21,2,FALSE),"All")</f>
        <v>All</v>
      </c>
    </row>
    <row r="11277" spans="1:18" hidden="1">
      <c r="A11277">
        <v>4353</v>
      </c>
      <c r="B11277">
        <v>9</v>
      </c>
      <c r="C11277" t="s">
        <v>39</v>
      </c>
      <c r="D11277">
        <v>15</v>
      </c>
      <c r="E11277">
        <v>72657.311204581798</v>
      </c>
      <c r="F11277">
        <v>64501.411912841046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4677.5430432599896</v>
      </c>
      <c r="M11277">
        <v>32055.406172085801</v>
      </c>
      <c r="N11277">
        <v>746794.83307543304</v>
      </c>
      <c r="O11277">
        <v>7340316.10327789</v>
      </c>
      <c r="Q11277" t="str">
        <f>VLOOKUP(A11277,Lookup_Tables!$D$2:$E$7,2,FALSE)</f>
        <v>HUSSPF</v>
      </c>
      <c r="R11277" t="str">
        <f>IFERROR(VLOOKUP(D11277,Lookup_Tables!$A$2:$B$21,2,FALSE),"All")</f>
        <v>All</v>
      </c>
    </row>
    <row r="11278" spans="1:18" hidden="1">
      <c r="A11278">
        <v>4353</v>
      </c>
      <c r="B11278">
        <v>9</v>
      </c>
      <c r="C11278" t="s">
        <v>38</v>
      </c>
      <c r="D11278">
        <v>16</v>
      </c>
      <c r="E11278">
        <v>11594.0432715119</v>
      </c>
      <c r="F11278">
        <v>9669.6650857647855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664.72133524602805</v>
      </c>
      <c r="M11278">
        <v>2344.2260472992898</v>
      </c>
      <c r="N11278">
        <v>145861.40894368099</v>
      </c>
      <c r="O11278">
        <v>1773163.6033735899</v>
      </c>
      <c r="Q11278" t="str">
        <f>VLOOKUP(A11278,Lookup_Tables!$D$2:$E$7,2,FALSE)</f>
        <v>HUSSPF</v>
      </c>
      <c r="R11278" t="str">
        <f>IFERROR(VLOOKUP(D11278,Lookup_Tables!$A$2:$B$21,2,FALSE),"All")</f>
        <v>Government_Loss</v>
      </c>
    </row>
    <row r="11279" spans="1:18" hidden="1">
      <c r="A11279">
        <v>4353</v>
      </c>
      <c r="B11279">
        <v>9</v>
      </c>
      <c r="C11279" t="s">
        <v>39</v>
      </c>
      <c r="D11279">
        <v>16</v>
      </c>
      <c r="E11279">
        <v>11594.0432715119</v>
      </c>
      <c r="F11279">
        <v>9669.6650857647855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664.72133524602805</v>
      </c>
      <c r="M11279">
        <v>2344.2260472992898</v>
      </c>
      <c r="N11279">
        <v>145861.40894368099</v>
      </c>
      <c r="O11279">
        <v>1773163.6033735899</v>
      </c>
      <c r="Q11279" t="str">
        <f>VLOOKUP(A11279,Lookup_Tables!$D$2:$E$7,2,FALSE)</f>
        <v>HUSSPF</v>
      </c>
      <c r="R11279" t="str">
        <f>IFERROR(VLOOKUP(D11279,Lookup_Tables!$A$2:$B$21,2,FALSE),"All")</f>
        <v>Government_Loss</v>
      </c>
    </row>
    <row r="11280" spans="1:18" hidden="1">
      <c r="A11280">
        <v>4353</v>
      </c>
      <c r="B11280">
        <v>9</v>
      </c>
      <c r="C11280" t="s">
        <v>38</v>
      </c>
      <c r="D11280">
        <v>17</v>
      </c>
      <c r="E11280">
        <v>8000.2089994876196</v>
      </c>
      <c r="F11280">
        <v>6944.7767058658083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821.49695503969701</v>
      </c>
      <c r="M11280">
        <v>5436.7241314027797</v>
      </c>
      <c r="N11280">
        <v>86847.755982355302</v>
      </c>
      <c r="O11280">
        <v>956889.59242161096</v>
      </c>
      <c r="Q11280" t="str">
        <f>VLOOKUP(A11280,Lookup_Tables!$D$2:$E$7,2,FALSE)</f>
        <v>HUSSPF</v>
      </c>
      <c r="R11280" t="str">
        <f>IFERROR(VLOOKUP(D11280,Lookup_Tables!$A$2:$B$21,2,FALSE),"All")</f>
        <v>Emergency_Loss</v>
      </c>
    </row>
    <row r="11281" spans="1:18" hidden="1">
      <c r="A11281">
        <v>4353</v>
      </c>
      <c r="B11281">
        <v>9</v>
      </c>
      <c r="C11281" t="s">
        <v>39</v>
      </c>
      <c r="D11281">
        <v>17</v>
      </c>
      <c r="E11281">
        <v>8000.2089994876196</v>
      </c>
      <c r="F11281">
        <v>6944.7767058658083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821.49695503969701</v>
      </c>
      <c r="M11281">
        <v>5436.7241314027797</v>
      </c>
      <c r="N11281">
        <v>86847.755982355302</v>
      </c>
      <c r="O11281">
        <v>956889.59242161096</v>
      </c>
      <c r="Q11281" t="str">
        <f>VLOOKUP(A11281,Lookup_Tables!$D$2:$E$7,2,FALSE)</f>
        <v>HUSSPF</v>
      </c>
      <c r="R11281" t="str">
        <f>IFERROR(VLOOKUP(D11281,Lookup_Tables!$A$2:$B$21,2,FALSE),"All")</f>
        <v>Emergency_Loss</v>
      </c>
    </row>
    <row r="11282" spans="1:18" hidden="1">
      <c r="A11282">
        <v>4353</v>
      </c>
      <c r="B11282">
        <v>9</v>
      </c>
      <c r="C11282" t="s">
        <v>38</v>
      </c>
      <c r="D11282">
        <v>18</v>
      </c>
      <c r="E11282">
        <v>19594.252270999499</v>
      </c>
      <c r="F11282">
        <v>16293.357415563632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1890.4994482398899</v>
      </c>
      <c r="M11282">
        <v>6577.0495830433701</v>
      </c>
      <c r="N11282">
        <v>242043.77642277</v>
      </c>
      <c r="O11282">
        <v>3043806.48039877</v>
      </c>
      <c r="Q11282" t="str">
        <f>VLOOKUP(A11282,Lookup_Tables!$D$2:$E$7,2,FALSE)</f>
        <v>HUSSPF</v>
      </c>
      <c r="R11282" t="str">
        <f>IFERROR(VLOOKUP(D11282,Lookup_Tables!$A$2:$B$21,2,FALSE),"All")</f>
        <v>Govt_Plus_Emergency</v>
      </c>
    </row>
    <row r="11283" spans="1:18" hidden="1">
      <c r="A11283">
        <v>4353</v>
      </c>
      <c r="B11283">
        <v>9</v>
      </c>
      <c r="C11283" t="s">
        <v>39</v>
      </c>
      <c r="D11283">
        <v>18</v>
      </c>
      <c r="E11283">
        <v>19594.252270999499</v>
      </c>
      <c r="F11283">
        <v>16293.357415563632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1890.4994482398899</v>
      </c>
      <c r="M11283">
        <v>6577.0495830433701</v>
      </c>
      <c r="N11283">
        <v>242043.77642277</v>
      </c>
      <c r="O11283">
        <v>3043806.48039877</v>
      </c>
      <c r="Q11283" t="str">
        <f>VLOOKUP(A11283,Lookup_Tables!$D$2:$E$7,2,FALSE)</f>
        <v>HUSSPF</v>
      </c>
      <c r="R11283" t="str">
        <f>IFERROR(VLOOKUP(D11283,Lookup_Tables!$A$2:$B$21,2,FALSE),"All")</f>
        <v>Govt_Plus_Emergency</v>
      </c>
    </row>
    <row r="11284" spans="1:18" hidden="1">
      <c r="A11284">
        <v>4353</v>
      </c>
      <c r="B11284">
        <v>10</v>
      </c>
      <c r="C11284" t="s">
        <v>38</v>
      </c>
      <c r="D11284">
        <v>0</v>
      </c>
      <c r="E11284">
        <v>1923974839.39486</v>
      </c>
      <c r="F11284">
        <v>674957611.86865401</v>
      </c>
      <c r="G11284">
        <v>2983570364.9845901</v>
      </c>
      <c r="H11284">
        <v>9948272868.3687801</v>
      </c>
      <c r="I11284">
        <v>12151216748.177299</v>
      </c>
      <c r="J11284">
        <v>19983196509.4114</v>
      </c>
      <c r="K11284">
        <v>36828137407.524002</v>
      </c>
      <c r="L11284">
        <v>60871708735.111298</v>
      </c>
      <c r="M11284">
        <v>71298886768.122696</v>
      </c>
      <c r="N11284">
        <v>109911945206.741</v>
      </c>
      <c r="O11284">
        <v>144310890928.95599</v>
      </c>
      <c r="Q11284" t="str">
        <f>VLOOKUP(A11284,Lookup_Tables!$D$2:$E$7,2,FALSE)</f>
        <v>HUSSPF</v>
      </c>
      <c r="R11284" t="str">
        <f>IFERROR(VLOOKUP(D11284,Lookup_Tables!$A$2:$B$21,2,FALSE),"All")</f>
        <v>Private Assets</v>
      </c>
    </row>
    <row r="11285" spans="1:18" hidden="1">
      <c r="A11285">
        <v>4353</v>
      </c>
      <c r="B11285">
        <v>10</v>
      </c>
      <c r="C11285" t="s">
        <v>39</v>
      </c>
      <c r="D11285">
        <v>0</v>
      </c>
      <c r="E11285">
        <v>1820556363.7030499</v>
      </c>
      <c r="F11285">
        <v>626312102.74254823</v>
      </c>
      <c r="G11285">
        <v>2716015679.73456</v>
      </c>
      <c r="H11285">
        <v>9453721254.3023205</v>
      </c>
      <c r="I11285">
        <v>11368913059.032301</v>
      </c>
      <c r="J11285">
        <v>18999589278.23</v>
      </c>
      <c r="K11285">
        <v>35807824438.015602</v>
      </c>
      <c r="L11285">
        <v>57463821642.469902</v>
      </c>
      <c r="M11285">
        <v>71298886768.122696</v>
      </c>
      <c r="N11285">
        <v>108843555761.321</v>
      </c>
      <c r="O11285">
        <v>138732844832.207</v>
      </c>
      <c r="Q11285" t="str">
        <f>VLOOKUP(A11285,Lookup_Tables!$D$2:$E$7,2,FALSE)</f>
        <v>HUSSPF</v>
      </c>
      <c r="R11285" t="str">
        <f>IFERROR(VLOOKUP(D11285,Lookup_Tables!$A$2:$B$21,2,FALSE),"All")</f>
        <v>Private Assets</v>
      </c>
    </row>
    <row r="11286" spans="1:18" hidden="1">
      <c r="A11286">
        <v>4353</v>
      </c>
      <c r="B11286">
        <v>10</v>
      </c>
      <c r="C11286" t="s">
        <v>38</v>
      </c>
      <c r="D11286">
        <v>1</v>
      </c>
      <c r="E11286">
        <v>4526500.9559379704</v>
      </c>
      <c r="F11286">
        <v>2117081.6405259189</v>
      </c>
      <c r="G11286">
        <v>9691871.3281417806</v>
      </c>
      <c r="H11286">
        <v>18252997.351511501</v>
      </c>
      <c r="I11286">
        <v>20547271.211758401</v>
      </c>
      <c r="J11286">
        <v>30726119.9613779</v>
      </c>
      <c r="K11286">
        <v>52140626.063823998</v>
      </c>
      <c r="L11286">
        <v>88797663.422329798</v>
      </c>
      <c r="M11286">
        <v>111234648.760709</v>
      </c>
      <c r="N11286">
        <v>209034720.49224901</v>
      </c>
      <c r="O11286">
        <v>343990766.83537298</v>
      </c>
      <c r="Q11286" t="str">
        <f>VLOOKUP(A11286,Lookup_Tables!$D$2:$E$7,2,FALSE)</f>
        <v>HUSSPF</v>
      </c>
      <c r="R11286" t="str">
        <f>IFERROR(VLOOKUP(D11286,Lookup_Tables!$A$2:$B$21,2,FALSE),"All")</f>
        <v>Airport</v>
      </c>
    </row>
    <row r="11287" spans="1:18" hidden="1">
      <c r="A11287">
        <v>4353</v>
      </c>
      <c r="B11287">
        <v>10</v>
      </c>
      <c r="C11287" t="s">
        <v>39</v>
      </c>
      <c r="D11287">
        <v>1</v>
      </c>
      <c r="E11287">
        <v>4017794.86004123</v>
      </c>
      <c r="F11287">
        <v>1916562.9999571755</v>
      </c>
      <c r="G11287">
        <v>7900919.7012749901</v>
      </c>
      <c r="H11287">
        <v>14695573.689873699</v>
      </c>
      <c r="I11287">
        <v>17615917.747325599</v>
      </c>
      <c r="J11287">
        <v>26479616.202328101</v>
      </c>
      <c r="K11287">
        <v>50194157.686935797</v>
      </c>
      <c r="L11287">
        <v>88797663.422329798</v>
      </c>
      <c r="M11287">
        <v>111199623.439565</v>
      </c>
      <c r="N11287">
        <v>207107907.42555699</v>
      </c>
      <c r="O11287">
        <v>260255524.993559</v>
      </c>
      <c r="Q11287" t="str">
        <f>VLOOKUP(A11287,Lookup_Tables!$D$2:$E$7,2,FALSE)</f>
        <v>HUSSPF</v>
      </c>
      <c r="R11287" t="str">
        <f>IFERROR(VLOOKUP(D11287,Lookup_Tables!$A$2:$B$21,2,FALSE),"All")</f>
        <v>Airport</v>
      </c>
    </row>
    <row r="11288" spans="1:18" hidden="1">
      <c r="A11288">
        <v>4353</v>
      </c>
      <c r="B11288">
        <v>10</v>
      </c>
      <c r="C11288" t="s">
        <v>38</v>
      </c>
      <c r="D11288">
        <v>2</v>
      </c>
      <c r="E11288">
        <v>8522828.1786738709</v>
      </c>
      <c r="F11288">
        <v>2896562.167252156</v>
      </c>
      <c r="G11288">
        <v>12827361.396329699</v>
      </c>
      <c r="H11288">
        <v>46101983.655226201</v>
      </c>
      <c r="I11288">
        <v>54446561.356992297</v>
      </c>
      <c r="J11288">
        <v>87225159.744059399</v>
      </c>
      <c r="K11288">
        <v>157773654.532646</v>
      </c>
      <c r="L11288">
        <v>258387517.61865601</v>
      </c>
      <c r="M11288">
        <v>331643043.83686</v>
      </c>
      <c r="N11288">
        <v>501206379.45668501</v>
      </c>
      <c r="O11288">
        <v>739323791.47623503</v>
      </c>
      <c r="Q11288" t="str">
        <f>VLOOKUP(A11288,Lookup_Tables!$D$2:$E$7,2,FALSE)</f>
        <v>HUSSPF</v>
      </c>
      <c r="R11288" t="str">
        <f>IFERROR(VLOOKUP(D11288,Lookup_Tables!$A$2:$B$21,2,FALSE),"All")</f>
        <v>Bridge</v>
      </c>
    </row>
    <row r="11289" spans="1:18" hidden="1">
      <c r="A11289">
        <v>4353</v>
      </c>
      <c r="B11289">
        <v>10</v>
      </c>
      <c r="C11289" t="s">
        <v>39</v>
      </c>
      <c r="D11289">
        <v>2</v>
      </c>
      <c r="E11289">
        <v>8041083.4677074803</v>
      </c>
      <c r="F11289">
        <v>2787595.5724177053</v>
      </c>
      <c r="G11289">
        <v>11555083.4533592</v>
      </c>
      <c r="H11289">
        <v>44010787.569028497</v>
      </c>
      <c r="I11289">
        <v>52453982.901029199</v>
      </c>
      <c r="J11289">
        <v>83059859.580821395</v>
      </c>
      <c r="K11289">
        <v>149067370.54092699</v>
      </c>
      <c r="L11289">
        <v>249371055.36272201</v>
      </c>
      <c r="M11289">
        <v>324136782.829862</v>
      </c>
      <c r="N11289">
        <v>451855858.65972298</v>
      </c>
      <c r="O11289">
        <v>641955298.89661002</v>
      </c>
      <c r="Q11289" t="str">
        <f>VLOOKUP(A11289,Lookup_Tables!$D$2:$E$7,2,FALSE)</f>
        <v>HUSSPF</v>
      </c>
      <c r="R11289" t="str">
        <f>IFERROR(VLOOKUP(D11289,Lookup_Tables!$A$2:$B$21,2,FALSE),"All")</f>
        <v>Bridge</v>
      </c>
    </row>
    <row r="11290" spans="1:18" hidden="1">
      <c r="A11290">
        <v>4353</v>
      </c>
      <c r="B11290">
        <v>10</v>
      </c>
      <c r="C11290" t="s">
        <v>38</v>
      </c>
      <c r="D11290">
        <v>3</v>
      </c>
      <c r="E11290">
        <v>1784326.3654796199</v>
      </c>
      <c r="F11290">
        <v>734677.75005392591</v>
      </c>
      <c r="G11290">
        <v>2804586.3683678498</v>
      </c>
      <c r="H11290">
        <v>8463186.0997773595</v>
      </c>
      <c r="I11290">
        <v>10066274.7455287</v>
      </c>
      <c r="J11290">
        <v>16135352.1231272</v>
      </c>
      <c r="K11290">
        <v>29637923.432829</v>
      </c>
      <c r="L11290">
        <v>47518588.095618002</v>
      </c>
      <c r="M11290">
        <v>57968464.499053799</v>
      </c>
      <c r="N11290">
        <v>90917699.709766507</v>
      </c>
      <c r="O11290">
        <v>126818846.19611099</v>
      </c>
      <c r="Q11290" t="str">
        <f>VLOOKUP(A11290,Lookup_Tables!$D$2:$E$7,2,FALSE)</f>
        <v>HUSSPF</v>
      </c>
      <c r="R11290" t="str">
        <f>IFERROR(VLOOKUP(D11290,Lookup_Tables!$A$2:$B$21,2,FALSE),"All")</f>
        <v>Govt Hosp</v>
      </c>
    </row>
    <row r="11291" spans="1:18" hidden="1">
      <c r="A11291">
        <v>4353</v>
      </c>
      <c r="B11291">
        <v>10</v>
      </c>
      <c r="C11291" t="s">
        <v>39</v>
      </c>
      <c r="D11291">
        <v>3</v>
      </c>
      <c r="E11291">
        <v>1638761.74702271</v>
      </c>
      <c r="F11291">
        <v>661741.68790860055</v>
      </c>
      <c r="G11291">
        <v>2340748.4467442301</v>
      </c>
      <c r="H11291">
        <v>7843903.5268508103</v>
      </c>
      <c r="I11291">
        <v>9351678.8161948901</v>
      </c>
      <c r="J11291">
        <v>15189422.931518201</v>
      </c>
      <c r="K11291">
        <v>28322640.009320602</v>
      </c>
      <c r="L11291">
        <v>46818691.310432598</v>
      </c>
      <c r="M11291">
        <v>56075070.451879002</v>
      </c>
      <c r="N11291">
        <v>84937902.161099702</v>
      </c>
      <c r="O11291">
        <v>122179252.53669401</v>
      </c>
      <c r="Q11291" t="str">
        <f>VLOOKUP(A11291,Lookup_Tables!$D$2:$E$7,2,FALSE)</f>
        <v>HUSSPF</v>
      </c>
      <c r="R11291" t="str">
        <f>IFERROR(VLOOKUP(D11291,Lookup_Tables!$A$2:$B$21,2,FALSE),"All")</f>
        <v>Govt Hosp</v>
      </c>
    </row>
    <row r="11292" spans="1:18" hidden="1">
      <c r="A11292">
        <v>4353</v>
      </c>
      <c r="B11292">
        <v>10</v>
      </c>
      <c r="C11292" t="s">
        <v>38</v>
      </c>
      <c r="D11292">
        <v>4</v>
      </c>
      <c r="E11292">
        <v>284257.81974780798</v>
      </c>
      <c r="F11292">
        <v>110737.59547448414</v>
      </c>
      <c r="G11292">
        <v>441582.60244957602</v>
      </c>
      <c r="H11292">
        <v>1386846.88481697</v>
      </c>
      <c r="I11292">
        <v>1619234.3017282099</v>
      </c>
      <c r="J11292">
        <v>2614568.3318161499</v>
      </c>
      <c r="K11292">
        <v>4591588.3007005304</v>
      </c>
      <c r="L11292">
        <v>7631608.3437438197</v>
      </c>
      <c r="M11292">
        <v>9727371.1918993909</v>
      </c>
      <c r="N11292">
        <v>17264686.1805447</v>
      </c>
      <c r="O11292">
        <v>22735170.5827333</v>
      </c>
      <c r="Q11292" t="str">
        <f>VLOOKUP(A11292,Lookup_Tables!$D$2:$E$7,2,FALSE)</f>
        <v>HUSSPF</v>
      </c>
      <c r="R11292" t="str">
        <f>IFERROR(VLOOKUP(D11292,Lookup_Tables!$A$2:$B$21,2,FALSE),"All")</f>
        <v>Govt Med Fac</v>
      </c>
    </row>
    <row r="11293" spans="1:18" hidden="1">
      <c r="A11293">
        <v>4353</v>
      </c>
      <c r="B11293">
        <v>10</v>
      </c>
      <c r="C11293" t="s">
        <v>39</v>
      </c>
      <c r="D11293">
        <v>4</v>
      </c>
      <c r="E11293">
        <v>262789.37289272301</v>
      </c>
      <c r="F11293">
        <v>100253.4087789015</v>
      </c>
      <c r="G11293">
        <v>375482.30898322799</v>
      </c>
      <c r="H11293">
        <v>1284446.4631390399</v>
      </c>
      <c r="I11293">
        <v>1518050.65906277</v>
      </c>
      <c r="J11293">
        <v>2453259.8698137701</v>
      </c>
      <c r="K11293">
        <v>4444953.0082624201</v>
      </c>
      <c r="L11293">
        <v>7491070.25336421</v>
      </c>
      <c r="M11293">
        <v>9685032.6081203893</v>
      </c>
      <c r="N11293">
        <v>17127928.1271226</v>
      </c>
      <c r="O11293">
        <v>20456947.142233901</v>
      </c>
      <c r="Q11293" t="str">
        <f>VLOOKUP(A11293,Lookup_Tables!$D$2:$E$7,2,FALSE)</f>
        <v>HUSSPF</v>
      </c>
      <c r="R11293" t="str">
        <f>IFERROR(VLOOKUP(D11293,Lookup_Tables!$A$2:$B$21,2,FALSE),"All")</f>
        <v>Govt Med Fac</v>
      </c>
    </row>
    <row r="11294" spans="1:18" hidden="1">
      <c r="A11294">
        <v>4353</v>
      </c>
      <c r="B11294">
        <v>10</v>
      </c>
      <c r="C11294" t="s">
        <v>38</v>
      </c>
      <c r="D11294">
        <v>6</v>
      </c>
      <c r="E11294">
        <v>1575363.8016502799</v>
      </c>
      <c r="F11294">
        <v>541226.69945882191</v>
      </c>
      <c r="G11294">
        <v>1455009.2312036499</v>
      </c>
      <c r="H11294">
        <v>6908902.1541559901</v>
      </c>
      <c r="I11294">
        <v>8540808.1369838491</v>
      </c>
      <c r="J11294">
        <v>16757795.2569112</v>
      </c>
      <c r="K11294">
        <v>32247612.942678198</v>
      </c>
      <c r="L11294">
        <v>61891500.876009099</v>
      </c>
      <c r="M11294">
        <v>68708121.3822539</v>
      </c>
      <c r="N11294">
        <v>110258482.79038601</v>
      </c>
      <c r="O11294">
        <v>148517520.52469501</v>
      </c>
      <c r="Q11294" t="str">
        <f>VLOOKUP(A11294,Lookup_Tables!$D$2:$E$7,2,FALSE)</f>
        <v>HUSSPF</v>
      </c>
      <c r="R11294" t="str">
        <f>IFERROR(VLOOKUP(D11294,Lookup_Tables!$A$2:$B$21,2,FALSE),"All")</f>
        <v>Port</v>
      </c>
    </row>
    <row r="11295" spans="1:18" hidden="1">
      <c r="A11295">
        <v>4353</v>
      </c>
      <c r="B11295">
        <v>10</v>
      </c>
      <c r="C11295" t="s">
        <v>39</v>
      </c>
      <c r="D11295">
        <v>6</v>
      </c>
      <c r="E11295">
        <v>1524870.78012812</v>
      </c>
      <c r="F11295">
        <v>527060.34521570278</v>
      </c>
      <c r="G11295">
        <v>1356466.3083218299</v>
      </c>
      <c r="H11295">
        <v>6583321.7689438397</v>
      </c>
      <c r="I11295">
        <v>8297316.32415633</v>
      </c>
      <c r="J11295">
        <v>16204542.2707293</v>
      </c>
      <c r="K11295">
        <v>30484147.090400402</v>
      </c>
      <c r="L11295">
        <v>59297628.386497401</v>
      </c>
      <c r="M11295">
        <v>68708121.3822539</v>
      </c>
      <c r="N11295">
        <v>110203834.47898</v>
      </c>
      <c r="O11295">
        <v>140518902.22209901</v>
      </c>
      <c r="Q11295" t="str">
        <f>VLOOKUP(A11295,Lookup_Tables!$D$2:$E$7,2,FALSE)</f>
        <v>HUSSPF</v>
      </c>
      <c r="R11295" t="str">
        <f>IFERROR(VLOOKUP(D11295,Lookup_Tables!$A$2:$B$21,2,FALSE),"All")</f>
        <v>Port</v>
      </c>
    </row>
    <row r="11296" spans="1:18" hidden="1">
      <c r="A11296">
        <v>4353</v>
      </c>
      <c r="B11296">
        <v>10</v>
      </c>
      <c r="C11296" t="s">
        <v>38</v>
      </c>
      <c r="D11296">
        <v>9</v>
      </c>
      <c r="E11296">
        <v>85281.9005000912</v>
      </c>
      <c r="F11296">
        <v>36868.318132283835</v>
      </c>
      <c r="G11296">
        <v>146697.719447287</v>
      </c>
      <c r="H11296">
        <v>379497.02832059102</v>
      </c>
      <c r="I11296">
        <v>464459.7386404</v>
      </c>
      <c r="J11296">
        <v>740635.20738862699</v>
      </c>
      <c r="K11296">
        <v>1265739.4440512201</v>
      </c>
      <c r="L11296">
        <v>2135094.9923556098</v>
      </c>
      <c r="M11296">
        <v>2384164.7776008798</v>
      </c>
      <c r="N11296">
        <v>4467957.8742041597</v>
      </c>
      <c r="O11296">
        <v>5782511.0642659999</v>
      </c>
      <c r="Q11296" t="str">
        <f>VLOOKUP(A11296,Lookup_Tables!$D$2:$E$7,2,FALSE)</f>
        <v>HUSSPF</v>
      </c>
      <c r="R11296" t="str">
        <f>IFERROR(VLOOKUP(D11296,Lookup_Tables!$A$2:$B$21,2,FALSE),"All")</f>
        <v>Pub Admin Bldg</v>
      </c>
    </row>
    <row r="11297" spans="1:18" hidden="1">
      <c r="A11297">
        <v>4353</v>
      </c>
      <c r="B11297">
        <v>10</v>
      </c>
      <c r="C11297" t="s">
        <v>39</v>
      </c>
      <c r="D11297">
        <v>9</v>
      </c>
      <c r="E11297">
        <v>77331.685749202807</v>
      </c>
      <c r="F11297">
        <v>32920.902532355321</v>
      </c>
      <c r="G11297">
        <v>117552.885075229</v>
      </c>
      <c r="H11297">
        <v>339492.65649543097</v>
      </c>
      <c r="I11297">
        <v>427838.83016584202</v>
      </c>
      <c r="J11297">
        <v>685202.192191093</v>
      </c>
      <c r="K11297">
        <v>1189951.66520224</v>
      </c>
      <c r="L11297">
        <v>2111772.2120218999</v>
      </c>
      <c r="M11297">
        <v>2323735.4767425498</v>
      </c>
      <c r="N11297">
        <v>4069549.2061186298</v>
      </c>
      <c r="O11297">
        <v>5759235.6750924597</v>
      </c>
      <c r="Q11297" t="str">
        <f>VLOOKUP(A11297,Lookup_Tables!$D$2:$E$7,2,FALSE)</f>
        <v>HUSSPF</v>
      </c>
      <c r="R11297" t="str">
        <f>IFERROR(VLOOKUP(D11297,Lookup_Tables!$A$2:$B$21,2,FALSE),"All")</f>
        <v>Pub Admin Bldg</v>
      </c>
    </row>
    <row r="11298" spans="1:18" hidden="1">
      <c r="A11298">
        <v>4353</v>
      </c>
      <c r="B11298">
        <v>10</v>
      </c>
      <c r="C11298" t="s">
        <v>38</v>
      </c>
      <c r="D11298">
        <v>10</v>
      </c>
      <c r="E11298">
        <v>4733619.2552674999</v>
      </c>
      <c r="F11298">
        <v>1666140.4789195582</v>
      </c>
      <c r="G11298">
        <v>8032122.7473720796</v>
      </c>
      <c r="H11298">
        <v>25581807.999612302</v>
      </c>
      <c r="I11298">
        <v>31051634.839595299</v>
      </c>
      <c r="J11298">
        <v>48815897.341715202</v>
      </c>
      <c r="K11298">
        <v>88468457.376409397</v>
      </c>
      <c r="L11298">
        <v>140284095.18069699</v>
      </c>
      <c r="M11298">
        <v>162533448.041444</v>
      </c>
      <c r="N11298">
        <v>241952140.55868399</v>
      </c>
      <c r="O11298">
        <v>363179853.09155297</v>
      </c>
      <c r="Q11298" t="str">
        <f>VLOOKUP(A11298,Lookup_Tables!$D$2:$E$7,2,FALSE)</f>
        <v>HUSSPF</v>
      </c>
      <c r="R11298" t="str">
        <f>IFERROR(VLOOKUP(D11298,Lookup_Tables!$A$2:$B$21,2,FALSE),"All")</f>
        <v>Pub School</v>
      </c>
    </row>
    <row r="11299" spans="1:18" hidden="1">
      <c r="A11299">
        <v>4353</v>
      </c>
      <c r="B11299">
        <v>10</v>
      </c>
      <c r="C11299" t="s">
        <v>39</v>
      </c>
      <c r="D11299">
        <v>10</v>
      </c>
      <c r="E11299">
        <v>4430786.19646216</v>
      </c>
      <c r="F11299">
        <v>1584378.5514828442</v>
      </c>
      <c r="G11299">
        <v>7341261.7816009</v>
      </c>
      <c r="H11299">
        <v>23723889.689160101</v>
      </c>
      <c r="I11299">
        <v>29197168.736068301</v>
      </c>
      <c r="J11299">
        <v>45066220.555189602</v>
      </c>
      <c r="K11299">
        <v>82882991.298531696</v>
      </c>
      <c r="L11299">
        <v>134981915.29543099</v>
      </c>
      <c r="M11299">
        <v>162532198.56267601</v>
      </c>
      <c r="N11299">
        <v>223608293.786342</v>
      </c>
      <c r="O11299">
        <v>309745340.33386803</v>
      </c>
      <c r="Q11299" t="str">
        <f>VLOOKUP(A11299,Lookup_Tables!$D$2:$E$7,2,FALSE)</f>
        <v>HUSSPF</v>
      </c>
      <c r="R11299" t="str">
        <f>IFERROR(VLOOKUP(D11299,Lookup_Tables!$A$2:$B$21,2,FALSE),"All")</f>
        <v>Pub School</v>
      </c>
    </row>
    <row r="11300" spans="1:18" hidden="1">
      <c r="A11300">
        <v>4353</v>
      </c>
      <c r="B11300">
        <v>10</v>
      </c>
      <c r="C11300" t="s">
        <v>38</v>
      </c>
      <c r="D11300">
        <v>11</v>
      </c>
      <c r="E11300">
        <v>1967802.55376334</v>
      </c>
      <c r="F11300">
        <v>620028.11453186721</v>
      </c>
      <c r="G11300">
        <v>1875864.30041623</v>
      </c>
      <c r="H11300">
        <v>9715460.3071990199</v>
      </c>
      <c r="I11300">
        <v>12263094.657179501</v>
      </c>
      <c r="J11300">
        <v>22724015.9492536</v>
      </c>
      <c r="K11300">
        <v>43482136.220698297</v>
      </c>
      <c r="L11300">
        <v>72071551.272103697</v>
      </c>
      <c r="M11300">
        <v>82409616.307786599</v>
      </c>
      <c r="N11300">
        <v>136729514.86155799</v>
      </c>
      <c r="O11300">
        <v>188673786.209631</v>
      </c>
      <c r="Q11300" t="str">
        <f>VLOOKUP(A11300,Lookup_Tables!$D$2:$E$7,2,FALSE)</f>
        <v>HUSSPF</v>
      </c>
      <c r="R11300" t="str">
        <f>IFERROR(VLOOKUP(D11300,Lookup_Tables!$A$2:$B$21,2,FALSE),"All")</f>
        <v>Pub Univ</v>
      </c>
    </row>
    <row r="11301" spans="1:18" hidden="1">
      <c r="A11301">
        <v>4353</v>
      </c>
      <c r="B11301">
        <v>10</v>
      </c>
      <c r="C11301" t="s">
        <v>39</v>
      </c>
      <c r="D11301">
        <v>11</v>
      </c>
      <c r="E11301">
        <v>1889217.0662992201</v>
      </c>
      <c r="F11301">
        <v>581479.96046728734</v>
      </c>
      <c r="G11301">
        <v>1679288.3564841801</v>
      </c>
      <c r="H11301">
        <v>9256721.2488142699</v>
      </c>
      <c r="I11301">
        <v>11804345.1207086</v>
      </c>
      <c r="J11301">
        <v>22019777.533741102</v>
      </c>
      <c r="K11301">
        <v>42638400.960524797</v>
      </c>
      <c r="L11301">
        <v>70760861.9523765</v>
      </c>
      <c r="M11301">
        <v>82327698.982410505</v>
      </c>
      <c r="N11301">
        <v>134345697.071089</v>
      </c>
      <c r="O11301">
        <v>184725332.53843001</v>
      </c>
      <c r="Q11301" t="str">
        <f>VLOOKUP(A11301,Lookup_Tables!$D$2:$E$7,2,FALSE)</f>
        <v>HUSSPF</v>
      </c>
      <c r="R11301" t="str">
        <f>IFERROR(VLOOKUP(D11301,Lookup_Tables!$A$2:$B$21,2,FALSE),"All")</f>
        <v>Pub Univ</v>
      </c>
    </row>
    <row r="11302" spans="1:18" hidden="1">
      <c r="A11302">
        <v>4353</v>
      </c>
      <c r="B11302">
        <v>10</v>
      </c>
      <c r="C11302" t="s">
        <v>38</v>
      </c>
      <c r="D11302">
        <v>13</v>
      </c>
      <c r="E11302">
        <v>9034510.0634904597</v>
      </c>
      <c r="F11302">
        <v>3225908.9534205394</v>
      </c>
      <c r="G11302">
        <v>14931281.4756156</v>
      </c>
      <c r="H11302">
        <v>49040535.896126099</v>
      </c>
      <c r="I11302">
        <v>58066212.1804858</v>
      </c>
      <c r="J11302">
        <v>93456735.560731694</v>
      </c>
      <c r="K11302">
        <v>166180464.868</v>
      </c>
      <c r="L11302">
        <v>270387978.23272002</v>
      </c>
      <c r="M11302">
        <v>309496954.22789699</v>
      </c>
      <c r="N11302">
        <v>454073423.40843099</v>
      </c>
      <c r="O11302">
        <v>702646193.19365895</v>
      </c>
      <c r="Q11302" t="str">
        <f>VLOOKUP(A11302,Lookup_Tables!$D$2:$E$7,2,FALSE)</f>
        <v>HUSSPF</v>
      </c>
      <c r="R11302" t="str">
        <f>IFERROR(VLOOKUP(D11302,Lookup_Tables!$A$2:$B$21,2,FALSE),"All")</f>
        <v>Residual Inst</v>
      </c>
    </row>
    <row r="11303" spans="1:18" hidden="1">
      <c r="A11303">
        <v>4353</v>
      </c>
      <c r="B11303">
        <v>10</v>
      </c>
      <c r="C11303" t="s">
        <v>39</v>
      </c>
      <c r="D11303">
        <v>13</v>
      </c>
      <c r="E11303">
        <v>8462043.8941862602</v>
      </c>
      <c r="F11303">
        <v>3021595.0617309231</v>
      </c>
      <c r="G11303">
        <v>13428826.3383612</v>
      </c>
      <c r="H11303">
        <v>46596802.475372702</v>
      </c>
      <c r="I11303">
        <v>54140598.3318341</v>
      </c>
      <c r="J11303">
        <v>87151800.367317602</v>
      </c>
      <c r="K11303">
        <v>159745824.65611699</v>
      </c>
      <c r="L11303">
        <v>253970574.06329301</v>
      </c>
      <c r="M11303">
        <v>309478014.920012</v>
      </c>
      <c r="N11303">
        <v>445691748.78324801</v>
      </c>
      <c r="O11303">
        <v>613333803.39905298</v>
      </c>
      <c r="Q11303" t="str">
        <f>VLOOKUP(A11303,Lookup_Tables!$D$2:$E$7,2,FALSE)</f>
        <v>HUSSPF</v>
      </c>
      <c r="R11303" t="str">
        <f>IFERROR(VLOOKUP(D11303,Lookup_Tables!$A$2:$B$21,2,FALSE),"All")</f>
        <v>Residual Inst</v>
      </c>
    </row>
    <row r="11304" spans="1:18" hidden="1">
      <c r="A11304">
        <v>4353</v>
      </c>
      <c r="B11304">
        <v>10</v>
      </c>
      <c r="C11304" t="s">
        <v>38</v>
      </c>
      <c r="D11304">
        <v>14</v>
      </c>
      <c r="E11304">
        <v>18424871.964623202</v>
      </c>
      <c r="F11304">
        <v>6154429.1445325725</v>
      </c>
      <c r="G11304">
        <v>19272020.8235154</v>
      </c>
      <c r="H11304">
        <v>74016530.829025</v>
      </c>
      <c r="I11304">
        <v>90247200.956188604</v>
      </c>
      <c r="J11304">
        <v>157207843.53451899</v>
      </c>
      <c r="K11304">
        <v>351617017.21626699</v>
      </c>
      <c r="L11304">
        <v>605934464.72400999</v>
      </c>
      <c r="M11304">
        <v>913452781.10039306</v>
      </c>
      <c r="N11304">
        <v>1478002782.3926401</v>
      </c>
      <c r="O11304">
        <v>2176375742.4286299</v>
      </c>
      <c r="Q11304" t="str">
        <f>VLOOKUP(A11304,Lookup_Tables!$D$2:$E$7,2,FALSE)</f>
        <v>HUSSPF</v>
      </c>
      <c r="R11304" t="str">
        <f>IFERROR(VLOOKUP(D11304,Lookup_Tables!$A$2:$B$21,2,FALSE),"All")</f>
        <v>Road</v>
      </c>
    </row>
    <row r="11305" spans="1:18" hidden="1">
      <c r="A11305">
        <v>4353</v>
      </c>
      <c r="B11305">
        <v>10</v>
      </c>
      <c r="C11305" t="s">
        <v>39</v>
      </c>
      <c r="D11305">
        <v>14</v>
      </c>
      <c r="E11305">
        <v>17654135.4877115</v>
      </c>
      <c r="F11305">
        <v>5877708.5312304962</v>
      </c>
      <c r="G11305">
        <v>17360688.006211501</v>
      </c>
      <c r="H11305">
        <v>70756536.687967807</v>
      </c>
      <c r="I11305">
        <v>84809917.110411793</v>
      </c>
      <c r="J11305">
        <v>149012079.049099</v>
      </c>
      <c r="K11305">
        <v>348878676.90464503</v>
      </c>
      <c r="L11305">
        <v>605036854.53073597</v>
      </c>
      <c r="M11305">
        <v>911694077.04564095</v>
      </c>
      <c r="N11305">
        <v>1471712273.8710999</v>
      </c>
      <c r="O11305">
        <v>1997625126.0536399</v>
      </c>
      <c r="Q11305" t="str">
        <f>VLOOKUP(A11305,Lookup_Tables!$D$2:$E$7,2,FALSE)</f>
        <v>HUSSPF</v>
      </c>
      <c r="R11305" t="str">
        <f>IFERROR(VLOOKUP(D11305,Lookup_Tables!$A$2:$B$21,2,FALSE),"All")</f>
        <v>Road</v>
      </c>
    </row>
    <row r="11306" spans="1:18" hidden="1">
      <c r="A11306">
        <v>4353</v>
      </c>
      <c r="B11306">
        <v>10</v>
      </c>
      <c r="C11306" t="s">
        <v>38</v>
      </c>
      <c r="D11306">
        <v>15</v>
      </c>
      <c r="E11306">
        <v>1974914202.2539899</v>
      </c>
      <c r="F11306">
        <v>694344111.17665172</v>
      </c>
      <c r="G11306">
        <v>3048250055.0668201</v>
      </c>
      <c r="H11306">
        <v>10215828184.0257</v>
      </c>
      <c r="I11306">
        <v>12486589172.7838</v>
      </c>
      <c r="J11306">
        <v>20442527536.667198</v>
      </c>
      <c r="K11306">
        <v>37911199219.645401</v>
      </c>
      <c r="L11306">
        <v>62112250987.4049</v>
      </c>
      <c r="M11306">
        <v>72759282806.569595</v>
      </c>
      <c r="N11306">
        <v>113456297668.004</v>
      </c>
      <c r="O11306">
        <v>148013332745.13</v>
      </c>
      <c r="Q11306" t="str">
        <f>VLOOKUP(A11306,Lookup_Tables!$D$2:$E$7,2,FALSE)</f>
        <v>HUSSPF</v>
      </c>
      <c r="R11306" t="str">
        <f>IFERROR(VLOOKUP(D11306,Lookup_Tables!$A$2:$B$21,2,FALSE),"All")</f>
        <v>All</v>
      </c>
    </row>
    <row r="11307" spans="1:18" hidden="1">
      <c r="A11307">
        <v>4353</v>
      </c>
      <c r="B11307">
        <v>10</v>
      </c>
      <c r="C11307" t="s">
        <v>39</v>
      </c>
      <c r="D11307">
        <v>15</v>
      </c>
      <c r="E11307">
        <v>1868171782.94893</v>
      </c>
      <c r="F11307">
        <v>643764151.08494544</v>
      </c>
      <c r="G11307">
        <v>2779421666.1580501</v>
      </c>
      <c r="H11307">
        <v>9638531781.6170406</v>
      </c>
      <c r="I11307">
        <v>11661237649.563</v>
      </c>
      <c r="J11307">
        <v>19542074564.313702</v>
      </c>
      <c r="K11307">
        <v>36432187133.528297</v>
      </c>
      <c r="L11307">
        <v>59263530793.581596</v>
      </c>
      <c r="M11307">
        <v>72607613586.9944</v>
      </c>
      <c r="N11307">
        <v>112650731330.502</v>
      </c>
      <c r="O11307">
        <v>143191120823.04999</v>
      </c>
      <c r="Q11307" t="str">
        <f>VLOOKUP(A11307,Lookup_Tables!$D$2:$E$7,2,FALSE)</f>
        <v>HUSSPF</v>
      </c>
      <c r="R11307" t="str">
        <f>IFERROR(VLOOKUP(D11307,Lookup_Tables!$A$2:$B$21,2,FALSE),"All")</f>
        <v>All</v>
      </c>
    </row>
    <row r="11308" spans="1:18" hidden="1">
      <c r="A11308">
        <v>4353</v>
      </c>
      <c r="B11308">
        <v>10</v>
      </c>
      <c r="C11308" t="s">
        <v>38</v>
      </c>
      <c r="D11308">
        <v>16</v>
      </c>
      <c r="E11308">
        <v>50939362.859134197</v>
      </c>
      <c r="F11308">
        <v>17880203.875331916</v>
      </c>
      <c r="G11308">
        <v>72913083.0739135</v>
      </c>
      <c r="H11308">
        <v>244443135.416107</v>
      </c>
      <c r="I11308">
        <v>289761979.82072097</v>
      </c>
      <c r="J11308">
        <v>488887447.40758401</v>
      </c>
      <c r="K11308">
        <v>913373893.18151498</v>
      </c>
      <c r="L11308">
        <v>1538651603.8610499</v>
      </c>
      <c r="M11308">
        <v>2030046915.7132399</v>
      </c>
      <c r="N11308">
        <v>3226745236.0984802</v>
      </c>
      <c r="O11308">
        <v>4910025572.01054</v>
      </c>
      <c r="Q11308" t="str">
        <f>VLOOKUP(A11308,Lookup_Tables!$D$2:$E$7,2,FALSE)</f>
        <v>HUSSPF</v>
      </c>
      <c r="R11308" t="str">
        <f>IFERROR(VLOOKUP(D11308,Lookup_Tables!$A$2:$B$21,2,FALSE),"All")</f>
        <v>Government_Loss</v>
      </c>
    </row>
    <row r="11309" spans="1:18" hidden="1">
      <c r="A11309">
        <v>4353</v>
      </c>
      <c r="B11309">
        <v>10</v>
      </c>
      <c r="C11309" t="s">
        <v>39</v>
      </c>
      <c r="D11309">
        <v>16</v>
      </c>
      <c r="E11309">
        <v>47766835.562959097</v>
      </c>
      <c r="F11309">
        <v>16940386.04903993</v>
      </c>
      <c r="G11309">
        <v>62707211.611770801</v>
      </c>
      <c r="H11309">
        <v>226886227.93374601</v>
      </c>
      <c r="I11309">
        <v>271825003.01656902</v>
      </c>
      <c r="J11309">
        <v>451043281.22383702</v>
      </c>
      <c r="K11309">
        <v>896450186.70316005</v>
      </c>
      <c r="L11309">
        <v>1529080964.6972401</v>
      </c>
      <c r="M11309">
        <v>1983905873.55019</v>
      </c>
      <c r="N11309">
        <v>3182046129.1012998</v>
      </c>
      <c r="O11309">
        <v>4255486153.9098501</v>
      </c>
      <c r="Q11309" t="str">
        <f>VLOOKUP(A11309,Lookup_Tables!$D$2:$E$7,2,FALSE)</f>
        <v>HUSSPF</v>
      </c>
      <c r="R11309" t="str">
        <f>IFERROR(VLOOKUP(D11309,Lookup_Tables!$A$2:$B$21,2,FALSE),"All")</f>
        <v>Government_Loss</v>
      </c>
    </row>
    <row r="11310" spans="1:18" hidden="1">
      <c r="A11310">
        <v>4353</v>
      </c>
      <c r="B11310">
        <v>10</v>
      </c>
      <c r="C11310" t="s">
        <v>38</v>
      </c>
      <c r="D11310">
        <v>17</v>
      </c>
      <c r="E11310">
        <v>320600995.52173901</v>
      </c>
      <c r="F11310">
        <v>107401960.56038001</v>
      </c>
      <c r="G11310">
        <v>418460319.37550402</v>
      </c>
      <c r="H11310">
        <v>1711367630.46136</v>
      </c>
      <c r="I11310">
        <v>2083324599.4328699</v>
      </c>
      <c r="J11310">
        <v>3488077958.5034299</v>
      </c>
      <c r="K11310">
        <v>6564529303.4170303</v>
      </c>
      <c r="L11310">
        <v>10763332338.1259</v>
      </c>
      <c r="M11310">
        <v>12682022364.999701</v>
      </c>
      <c r="N11310">
        <v>20014917359.439899</v>
      </c>
      <c r="O11310">
        <v>25058917646.82</v>
      </c>
      <c r="Q11310" t="str">
        <f>VLOOKUP(A11310,Lookup_Tables!$D$2:$E$7,2,FALSE)</f>
        <v>HUSSPF</v>
      </c>
      <c r="R11310" t="str">
        <f>IFERROR(VLOOKUP(D11310,Lookup_Tables!$A$2:$B$21,2,FALSE),"All")</f>
        <v>Emergency_Loss</v>
      </c>
    </row>
    <row r="11311" spans="1:18" hidden="1">
      <c r="A11311">
        <v>4353</v>
      </c>
      <c r="B11311">
        <v>10</v>
      </c>
      <c r="C11311" t="s">
        <v>39</v>
      </c>
      <c r="D11311">
        <v>17</v>
      </c>
      <c r="E11311">
        <v>305857483.10684001</v>
      </c>
      <c r="F11311">
        <v>98654169.40227136</v>
      </c>
      <c r="G11311">
        <v>387307639.59670699</v>
      </c>
      <c r="H11311">
        <v>1637460953.67928</v>
      </c>
      <c r="I11311">
        <v>1979186051.7304101</v>
      </c>
      <c r="J11311">
        <v>3395515559.5061898</v>
      </c>
      <c r="K11311">
        <v>6384323233.3515701</v>
      </c>
      <c r="L11311">
        <v>10626807871.4519</v>
      </c>
      <c r="M11311">
        <v>12669305199.0065</v>
      </c>
      <c r="N11311">
        <v>19890757586.1208</v>
      </c>
      <c r="O11311">
        <v>24926355136.177101</v>
      </c>
      <c r="Q11311" t="str">
        <f>VLOOKUP(A11311,Lookup_Tables!$D$2:$E$7,2,FALSE)</f>
        <v>HUSSPF</v>
      </c>
      <c r="R11311" t="str">
        <f>IFERROR(VLOOKUP(D11311,Lookup_Tables!$A$2:$B$21,2,FALSE),"All")</f>
        <v>Emergency_Loss</v>
      </c>
    </row>
    <row r="11312" spans="1:18" hidden="1">
      <c r="A11312">
        <v>4353</v>
      </c>
      <c r="B11312">
        <v>10</v>
      </c>
      <c r="C11312" t="s">
        <v>38</v>
      </c>
      <c r="D11312">
        <v>18</v>
      </c>
      <c r="E11312">
        <v>371540358.38087201</v>
      </c>
      <c r="F11312">
        <v>125966113.05744126</v>
      </c>
      <c r="G11312">
        <v>496894306.97653699</v>
      </c>
      <c r="H11312">
        <v>1898586259.8954301</v>
      </c>
      <c r="I11312">
        <v>2365303809.0905199</v>
      </c>
      <c r="J11312">
        <v>3926656101.70748</v>
      </c>
      <c r="K11312">
        <v>7492133966.8397198</v>
      </c>
      <c r="L11312">
        <v>12316913404.189301</v>
      </c>
      <c r="M11312">
        <v>15045321363.1908</v>
      </c>
      <c r="N11312">
        <v>22891774427.5648</v>
      </c>
      <c r="O11312">
        <v>29539401197.311501</v>
      </c>
      <c r="Q11312" t="str">
        <f>VLOOKUP(A11312,Lookup_Tables!$D$2:$E$7,2,FALSE)</f>
        <v>HUSSPF</v>
      </c>
      <c r="R11312" t="str">
        <f>IFERROR(VLOOKUP(D11312,Lookup_Tables!$A$2:$B$21,2,FALSE),"All")</f>
        <v>Govt_Plus_Emergency</v>
      </c>
    </row>
    <row r="11313" spans="1:18" hidden="1">
      <c r="A11313">
        <v>4353</v>
      </c>
      <c r="B11313">
        <v>10</v>
      </c>
      <c r="C11313" t="s">
        <v>39</v>
      </c>
      <c r="D11313">
        <v>18</v>
      </c>
      <c r="E11313">
        <v>353405386.94038302</v>
      </c>
      <c r="F11313">
        <v>115502205.99628791</v>
      </c>
      <c r="G11313">
        <v>456045930.98642099</v>
      </c>
      <c r="H11313">
        <v>1844410205.3394101</v>
      </c>
      <c r="I11313">
        <v>2266286310.8417301</v>
      </c>
      <c r="J11313">
        <v>3800980110.1301999</v>
      </c>
      <c r="K11313">
        <v>7250060725.3081598</v>
      </c>
      <c r="L11313">
        <v>12155888836.1492</v>
      </c>
      <c r="M11313">
        <v>15045321363.1908</v>
      </c>
      <c r="N11313">
        <v>22891774427.5648</v>
      </c>
      <c r="O11313">
        <v>28628796926.405998</v>
      </c>
      <c r="Q11313" t="str">
        <f>VLOOKUP(A11313,Lookup_Tables!$D$2:$E$7,2,FALSE)</f>
        <v>HUSSPF</v>
      </c>
      <c r="R11313" t="str">
        <f>IFERROR(VLOOKUP(D11313,Lookup_Tables!$A$2:$B$21,2,FALSE),"All")</f>
        <v>Govt_Plus_Emergency</v>
      </c>
    </row>
    <row r="11314" spans="1:18" hidden="1">
      <c r="A11314">
        <v>4353</v>
      </c>
      <c r="B11314">
        <v>11</v>
      </c>
      <c r="C11314" t="s">
        <v>38</v>
      </c>
      <c r="D11314">
        <v>0</v>
      </c>
      <c r="E11314">
        <v>108659096.34545299</v>
      </c>
      <c r="F11314">
        <v>44960032.665561981</v>
      </c>
      <c r="G11314">
        <v>242791675.39559799</v>
      </c>
      <c r="H11314">
        <v>592461875.95254195</v>
      </c>
      <c r="I11314">
        <v>703964074.87389398</v>
      </c>
      <c r="J11314">
        <v>1051122470.37599</v>
      </c>
      <c r="K11314">
        <v>1614170554.26037</v>
      </c>
      <c r="L11314">
        <v>2564474560.5693002</v>
      </c>
      <c r="M11314">
        <v>3090238543.49016</v>
      </c>
      <c r="N11314">
        <v>3913715137.7759199</v>
      </c>
      <c r="O11314">
        <v>4554885762.7729702</v>
      </c>
      <c r="Q11314" t="str">
        <f>VLOOKUP(A11314,Lookup_Tables!$D$2:$E$7,2,FALSE)</f>
        <v>HUSSPF</v>
      </c>
      <c r="R11314" t="str">
        <f>IFERROR(VLOOKUP(D11314,Lookup_Tables!$A$2:$B$21,2,FALSE),"All")</f>
        <v>Private Assets</v>
      </c>
    </row>
    <row r="11315" spans="1:18" hidden="1">
      <c r="A11315">
        <v>4353</v>
      </c>
      <c r="B11315">
        <v>11</v>
      </c>
      <c r="C11315" t="s">
        <v>39</v>
      </c>
      <c r="D11315">
        <v>0</v>
      </c>
      <c r="E11315">
        <v>98062967.788212195</v>
      </c>
      <c r="F11315">
        <v>39323644.372198306</v>
      </c>
      <c r="G11315">
        <v>216920977.80862799</v>
      </c>
      <c r="H11315">
        <v>541401745.67166197</v>
      </c>
      <c r="I11315">
        <v>628341113.43130195</v>
      </c>
      <c r="J11315">
        <v>965772208.63946295</v>
      </c>
      <c r="K11315">
        <v>1550133715.1292801</v>
      </c>
      <c r="L11315">
        <v>2507690638.6655102</v>
      </c>
      <c r="M11315">
        <v>2846665724.0859299</v>
      </c>
      <c r="N11315">
        <v>3718592087.5064201</v>
      </c>
      <c r="O11315">
        <v>4408833717.3475103</v>
      </c>
      <c r="Q11315" t="str">
        <f>VLOOKUP(A11315,Lookup_Tables!$D$2:$E$7,2,FALSE)</f>
        <v>HUSSPF</v>
      </c>
      <c r="R11315" t="str">
        <f>IFERROR(VLOOKUP(D11315,Lookup_Tables!$A$2:$B$21,2,FALSE),"All")</f>
        <v>Private Assets</v>
      </c>
    </row>
    <row r="11316" spans="1:18" hidden="1">
      <c r="A11316">
        <v>4353</v>
      </c>
      <c r="B11316">
        <v>11</v>
      </c>
      <c r="C11316" t="s">
        <v>38</v>
      </c>
      <c r="D11316">
        <v>1</v>
      </c>
      <c r="E11316">
        <v>2538098.2552674599</v>
      </c>
      <c r="F11316">
        <v>920512.09825675795</v>
      </c>
      <c r="G11316">
        <v>4415461.6062241402</v>
      </c>
      <c r="H11316">
        <v>13455427.9321639</v>
      </c>
      <c r="I11316">
        <v>15992787.647947</v>
      </c>
      <c r="J11316">
        <v>25790480.796987802</v>
      </c>
      <c r="K11316">
        <v>44029994.052720502</v>
      </c>
      <c r="L11316">
        <v>82105648.0274041</v>
      </c>
      <c r="M11316">
        <v>100514088.466527</v>
      </c>
      <c r="N11316">
        <v>131357107.770382</v>
      </c>
      <c r="O11316">
        <v>157172736.61041301</v>
      </c>
      <c r="Q11316" t="str">
        <f>VLOOKUP(A11316,Lookup_Tables!$D$2:$E$7,2,FALSE)</f>
        <v>HUSSPF</v>
      </c>
      <c r="R11316" t="str">
        <f>IFERROR(VLOOKUP(D11316,Lookup_Tables!$A$2:$B$21,2,FALSE),"All")</f>
        <v>Airport</v>
      </c>
    </row>
    <row r="11317" spans="1:18" hidden="1">
      <c r="A11317">
        <v>4353</v>
      </c>
      <c r="B11317">
        <v>11</v>
      </c>
      <c r="C11317" t="s">
        <v>39</v>
      </c>
      <c r="D11317">
        <v>1</v>
      </c>
      <c r="E11317">
        <v>2363435.67390654</v>
      </c>
      <c r="F11317">
        <v>848875.2509872131</v>
      </c>
      <c r="G11317">
        <v>3985508.7542836601</v>
      </c>
      <c r="H11317">
        <v>12318077.2879779</v>
      </c>
      <c r="I11317">
        <v>15058989.9869649</v>
      </c>
      <c r="J11317">
        <v>24230530.576967798</v>
      </c>
      <c r="K11317">
        <v>42331999.8190782</v>
      </c>
      <c r="L11317">
        <v>80734425.860116601</v>
      </c>
      <c r="M11317">
        <v>89199111.4422656</v>
      </c>
      <c r="N11317">
        <v>122362873.484584</v>
      </c>
      <c r="O11317">
        <v>157062031.291664</v>
      </c>
      <c r="Q11317" t="str">
        <f>VLOOKUP(A11317,Lookup_Tables!$D$2:$E$7,2,FALSE)</f>
        <v>HUSSPF</v>
      </c>
      <c r="R11317" t="str">
        <f>IFERROR(VLOOKUP(D11317,Lookup_Tables!$A$2:$B$21,2,FALSE),"All")</f>
        <v>Airport</v>
      </c>
    </row>
    <row r="11318" spans="1:18" hidden="1">
      <c r="A11318">
        <v>4353</v>
      </c>
      <c r="B11318">
        <v>11</v>
      </c>
      <c r="C11318" t="s">
        <v>38</v>
      </c>
      <c r="D11318">
        <v>2</v>
      </c>
      <c r="E11318">
        <v>2073532.8054901999</v>
      </c>
      <c r="F11318">
        <v>833103.29606456379</v>
      </c>
      <c r="G11318">
        <v>4651897.2892508302</v>
      </c>
      <c r="H11318">
        <v>11680094.0009184</v>
      </c>
      <c r="I11318">
        <v>13794666.8973021</v>
      </c>
      <c r="J11318">
        <v>21253364.428437099</v>
      </c>
      <c r="K11318">
        <v>33656950.139905103</v>
      </c>
      <c r="L11318">
        <v>50183266.694083601</v>
      </c>
      <c r="M11318">
        <v>54271733.631641597</v>
      </c>
      <c r="N11318">
        <v>69023286.656144395</v>
      </c>
      <c r="O11318">
        <v>90951078.218271002</v>
      </c>
      <c r="Q11318" t="str">
        <f>VLOOKUP(A11318,Lookup_Tables!$D$2:$E$7,2,FALSE)</f>
        <v>HUSSPF</v>
      </c>
      <c r="R11318" t="str">
        <f>IFERROR(VLOOKUP(D11318,Lookup_Tables!$A$2:$B$21,2,FALSE),"All")</f>
        <v>Bridge</v>
      </c>
    </row>
    <row r="11319" spans="1:18" hidden="1">
      <c r="A11319">
        <v>4353</v>
      </c>
      <c r="B11319">
        <v>11</v>
      </c>
      <c r="C11319" t="s">
        <v>39</v>
      </c>
      <c r="D11319">
        <v>2</v>
      </c>
      <c r="E11319">
        <v>1895298.2996515599</v>
      </c>
      <c r="F11319">
        <v>735195.70961642731</v>
      </c>
      <c r="G11319">
        <v>4150824.5049649598</v>
      </c>
      <c r="H11319">
        <v>10536240.892854501</v>
      </c>
      <c r="I11319">
        <v>12596516.8622713</v>
      </c>
      <c r="J11319">
        <v>19783717.6273426</v>
      </c>
      <c r="K11319">
        <v>32489063.228678901</v>
      </c>
      <c r="L11319">
        <v>47899170.515025198</v>
      </c>
      <c r="M11319">
        <v>52484522.113176197</v>
      </c>
      <c r="N11319">
        <v>68756177.112371802</v>
      </c>
      <c r="O11319">
        <v>90951078.218271002</v>
      </c>
      <c r="Q11319" t="str">
        <f>VLOOKUP(A11319,Lookup_Tables!$D$2:$E$7,2,FALSE)</f>
        <v>HUSSPF</v>
      </c>
      <c r="R11319" t="str">
        <f>IFERROR(VLOOKUP(D11319,Lookup_Tables!$A$2:$B$21,2,FALSE),"All")</f>
        <v>Bridge</v>
      </c>
    </row>
    <row r="11320" spans="1:18" hidden="1">
      <c r="A11320">
        <v>4353</v>
      </c>
      <c r="B11320">
        <v>11</v>
      </c>
      <c r="C11320" t="s">
        <v>38</v>
      </c>
      <c r="D11320">
        <v>3</v>
      </c>
      <c r="E11320">
        <v>1502854.77222899</v>
      </c>
      <c r="F11320">
        <v>651138.80219276506</v>
      </c>
      <c r="G11320">
        <v>3319120.81341758</v>
      </c>
      <c r="H11320">
        <v>8001394.0748294704</v>
      </c>
      <c r="I11320">
        <v>9345269.4902472496</v>
      </c>
      <c r="J11320">
        <v>13604604.247184901</v>
      </c>
      <c r="K11320">
        <v>20993341.442197502</v>
      </c>
      <c r="L11320">
        <v>34421445.5608835</v>
      </c>
      <c r="M11320">
        <v>38993581.481445298</v>
      </c>
      <c r="N11320">
        <v>55604083.8884288</v>
      </c>
      <c r="O11320">
        <v>65597063.246889003</v>
      </c>
      <c r="Q11320" t="str">
        <f>VLOOKUP(A11320,Lookup_Tables!$D$2:$E$7,2,FALSE)</f>
        <v>HUSSPF</v>
      </c>
      <c r="R11320" t="str">
        <f>IFERROR(VLOOKUP(D11320,Lookup_Tables!$A$2:$B$21,2,FALSE),"All")</f>
        <v>Govt Hosp</v>
      </c>
    </row>
    <row r="11321" spans="1:18" hidden="1">
      <c r="A11321">
        <v>4353</v>
      </c>
      <c r="B11321">
        <v>11</v>
      </c>
      <c r="C11321" t="s">
        <v>39</v>
      </c>
      <c r="D11321">
        <v>3</v>
      </c>
      <c r="E11321">
        <v>1338526.41400529</v>
      </c>
      <c r="F11321">
        <v>563096.52155061543</v>
      </c>
      <c r="G11321">
        <v>2902349.1863511801</v>
      </c>
      <c r="H11321">
        <v>7150970.7576318402</v>
      </c>
      <c r="I11321">
        <v>8276255.9488037098</v>
      </c>
      <c r="J11321">
        <v>12417478.9210095</v>
      </c>
      <c r="K11321">
        <v>20226237.6018673</v>
      </c>
      <c r="L11321">
        <v>32712876.193693299</v>
      </c>
      <c r="M11321">
        <v>36382765.545157596</v>
      </c>
      <c r="N11321">
        <v>52552586.944054604</v>
      </c>
      <c r="O11321">
        <v>59928755.875464797</v>
      </c>
      <c r="Q11321" t="str">
        <f>VLOOKUP(A11321,Lookup_Tables!$D$2:$E$7,2,FALSE)</f>
        <v>HUSSPF</v>
      </c>
      <c r="R11321" t="str">
        <f>IFERROR(VLOOKUP(D11321,Lookup_Tables!$A$2:$B$21,2,FALSE),"All")</f>
        <v>Govt Hosp</v>
      </c>
    </row>
    <row r="11322" spans="1:18" hidden="1">
      <c r="A11322">
        <v>4353</v>
      </c>
      <c r="B11322">
        <v>11</v>
      </c>
      <c r="C11322" t="s">
        <v>38</v>
      </c>
      <c r="D11322">
        <v>4</v>
      </c>
      <c r="E11322">
        <v>418293.42467215698</v>
      </c>
      <c r="F11322">
        <v>179043.54645455821</v>
      </c>
      <c r="G11322">
        <v>944998.90089398494</v>
      </c>
      <c r="H11322">
        <v>2290458.0465098098</v>
      </c>
      <c r="I11322">
        <v>2627344.53511293</v>
      </c>
      <c r="J11322">
        <v>4019776.66133516</v>
      </c>
      <c r="K11322">
        <v>6088160.7482589902</v>
      </c>
      <c r="L11322">
        <v>9415279.0265682209</v>
      </c>
      <c r="M11322">
        <v>10853428.3904777</v>
      </c>
      <c r="N11322">
        <v>13350868.3102291</v>
      </c>
      <c r="O11322">
        <v>17137390.0362776</v>
      </c>
      <c r="Q11322" t="str">
        <f>VLOOKUP(A11322,Lookup_Tables!$D$2:$E$7,2,FALSE)</f>
        <v>HUSSPF</v>
      </c>
      <c r="R11322" t="str">
        <f>IFERROR(VLOOKUP(D11322,Lookup_Tables!$A$2:$B$21,2,FALSE),"All")</f>
        <v>Govt Med Fac</v>
      </c>
    </row>
    <row r="11323" spans="1:18" hidden="1">
      <c r="A11323">
        <v>4353</v>
      </c>
      <c r="B11323">
        <v>11</v>
      </c>
      <c r="C11323" t="s">
        <v>39</v>
      </c>
      <c r="D11323">
        <v>4</v>
      </c>
      <c r="E11323">
        <v>374724.72723966098</v>
      </c>
      <c r="F11323">
        <v>154673.34049831686</v>
      </c>
      <c r="G11323">
        <v>834287.32777588896</v>
      </c>
      <c r="H11323">
        <v>2001221.2359539899</v>
      </c>
      <c r="I11323">
        <v>2359769.5040337499</v>
      </c>
      <c r="J11323">
        <v>3629989.6841427502</v>
      </c>
      <c r="K11323">
        <v>5915140.9987623496</v>
      </c>
      <c r="L11323">
        <v>8727724.2522227</v>
      </c>
      <c r="M11323">
        <v>10363049.4508604</v>
      </c>
      <c r="N11323">
        <v>13015171.6397781</v>
      </c>
      <c r="O11323">
        <v>16844483.347514201</v>
      </c>
      <c r="Q11323" t="str">
        <f>VLOOKUP(A11323,Lookup_Tables!$D$2:$E$7,2,FALSE)</f>
        <v>HUSSPF</v>
      </c>
      <c r="R11323" t="str">
        <f>IFERROR(VLOOKUP(D11323,Lookup_Tables!$A$2:$B$21,2,FALSE),"All")</f>
        <v>Govt Med Fac</v>
      </c>
    </row>
    <row r="11324" spans="1:18" hidden="1">
      <c r="A11324">
        <v>4353</v>
      </c>
      <c r="B11324">
        <v>11</v>
      </c>
      <c r="C11324" t="s">
        <v>38</v>
      </c>
      <c r="D11324">
        <v>6</v>
      </c>
      <c r="E11324">
        <v>711268.82247752196</v>
      </c>
      <c r="F11324">
        <v>291929.8974337565</v>
      </c>
      <c r="G11324">
        <v>1580732.04286679</v>
      </c>
      <c r="H11324">
        <v>4006909.2154342001</v>
      </c>
      <c r="I11324">
        <v>4714833.7704520104</v>
      </c>
      <c r="J11324">
        <v>7004759.7712478004</v>
      </c>
      <c r="K11324">
        <v>10578135.8266571</v>
      </c>
      <c r="L11324">
        <v>16960294.080136798</v>
      </c>
      <c r="M11324">
        <v>18612964.4654641</v>
      </c>
      <c r="N11324">
        <v>25738694.6004274</v>
      </c>
      <c r="O11324">
        <v>32054631.998662598</v>
      </c>
      <c r="Q11324" t="str">
        <f>VLOOKUP(A11324,Lookup_Tables!$D$2:$E$7,2,FALSE)</f>
        <v>HUSSPF</v>
      </c>
      <c r="R11324" t="str">
        <f>IFERROR(VLOOKUP(D11324,Lookup_Tables!$A$2:$B$21,2,FALSE),"All")</f>
        <v>Port</v>
      </c>
    </row>
    <row r="11325" spans="1:18" hidden="1">
      <c r="A11325">
        <v>4353</v>
      </c>
      <c r="B11325">
        <v>11</v>
      </c>
      <c r="C11325" t="s">
        <v>39</v>
      </c>
      <c r="D11325">
        <v>6</v>
      </c>
      <c r="E11325">
        <v>647641.57109935803</v>
      </c>
      <c r="F11325">
        <v>257755.71771161247</v>
      </c>
      <c r="G11325">
        <v>1399927.9468297099</v>
      </c>
      <c r="H11325">
        <v>3662495.6269435799</v>
      </c>
      <c r="I11325">
        <v>4287656.5241196696</v>
      </c>
      <c r="J11325">
        <v>6404433.7351633701</v>
      </c>
      <c r="K11325">
        <v>10134411.5122253</v>
      </c>
      <c r="L11325">
        <v>16494918.429804601</v>
      </c>
      <c r="M11325">
        <v>18277464.461797401</v>
      </c>
      <c r="N11325">
        <v>25566805.3506517</v>
      </c>
      <c r="O11325">
        <v>30971739.877135199</v>
      </c>
      <c r="Q11325" t="str">
        <f>VLOOKUP(A11325,Lookup_Tables!$D$2:$E$7,2,FALSE)</f>
        <v>HUSSPF</v>
      </c>
      <c r="R11325" t="str">
        <f>IFERROR(VLOOKUP(D11325,Lookup_Tables!$A$2:$B$21,2,FALSE),"All")</f>
        <v>Port</v>
      </c>
    </row>
    <row r="11326" spans="1:18" hidden="1">
      <c r="A11326">
        <v>4353</v>
      </c>
      <c r="B11326">
        <v>11</v>
      </c>
      <c r="C11326" t="s">
        <v>38</v>
      </c>
      <c r="D11326">
        <v>9</v>
      </c>
      <c r="E11326">
        <v>405860.54998979799</v>
      </c>
      <c r="F11326">
        <v>162919.03136183365</v>
      </c>
      <c r="G11326">
        <v>915046.19099649496</v>
      </c>
      <c r="H11326">
        <v>2389737.40670843</v>
      </c>
      <c r="I11326">
        <v>2807745.5069633899</v>
      </c>
      <c r="J11326">
        <v>4128751.3277622699</v>
      </c>
      <c r="K11326">
        <v>6335907.83032683</v>
      </c>
      <c r="L11326">
        <v>9581867.7324742395</v>
      </c>
      <c r="M11326">
        <v>10392598.5289598</v>
      </c>
      <c r="N11326">
        <v>13564961.3189639</v>
      </c>
      <c r="O11326">
        <v>17771480.552019</v>
      </c>
      <c r="Q11326" t="str">
        <f>VLOOKUP(A11326,Lookup_Tables!$D$2:$E$7,2,FALSE)</f>
        <v>HUSSPF</v>
      </c>
      <c r="R11326" t="str">
        <f>IFERROR(VLOOKUP(D11326,Lookup_Tables!$A$2:$B$21,2,FALSE),"All")</f>
        <v>Pub Admin Bldg</v>
      </c>
    </row>
    <row r="11327" spans="1:18" hidden="1">
      <c r="A11327">
        <v>4353</v>
      </c>
      <c r="B11327">
        <v>11</v>
      </c>
      <c r="C11327" t="s">
        <v>39</v>
      </c>
      <c r="D11327">
        <v>9</v>
      </c>
      <c r="E11327">
        <v>371119.34613564401</v>
      </c>
      <c r="F11327">
        <v>145178.46058471542</v>
      </c>
      <c r="G11327">
        <v>818596.06674874201</v>
      </c>
      <c r="H11327">
        <v>2199708.9433335802</v>
      </c>
      <c r="I11327">
        <v>2554471.8258885001</v>
      </c>
      <c r="J11327">
        <v>3773097.9684671001</v>
      </c>
      <c r="K11327">
        <v>6000603.3519678498</v>
      </c>
      <c r="L11327">
        <v>9320714.9338476099</v>
      </c>
      <c r="M11327">
        <v>10073414.5217264</v>
      </c>
      <c r="N11327">
        <v>13450133.256136199</v>
      </c>
      <c r="O11327">
        <v>17449098.4165296</v>
      </c>
      <c r="Q11327" t="str">
        <f>VLOOKUP(A11327,Lookup_Tables!$D$2:$E$7,2,FALSE)</f>
        <v>HUSSPF</v>
      </c>
      <c r="R11327" t="str">
        <f>IFERROR(VLOOKUP(D11327,Lookup_Tables!$A$2:$B$21,2,FALSE),"All")</f>
        <v>Pub Admin Bldg</v>
      </c>
    </row>
    <row r="11328" spans="1:18" hidden="1">
      <c r="A11328">
        <v>4353</v>
      </c>
      <c r="B11328">
        <v>11</v>
      </c>
      <c r="C11328" t="s">
        <v>38</v>
      </c>
      <c r="D11328">
        <v>10</v>
      </c>
      <c r="E11328">
        <v>3646125.5056785401</v>
      </c>
      <c r="F11328">
        <v>1479560.4433301324</v>
      </c>
      <c r="G11328">
        <v>8643982.5313451905</v>
      </c>
      <c r="H11328">
        <v>21590648.997168899</v>
      </c>
      <c r="I11328">
        <v>25434257.5861312</v>
      </c>
      <c r="J11328">
        <v>37523339.847197004</v>
      </c>
      <c r="K11328">
        <v>55847859.740611099</v>
      </c>
      <c r="L11328">
        <v>80639849.948899195</v>
      </c>
      <c r="M11328">
        <v>90706772.481929302</v>
      </c>
      <c r="N11328">
        <v>111833428.97271401</v>
      </c>
      <c r="O11328">
        <v>136505507.75635201</v>
      </c>
      <c r="Q11328" t="str">
        <f>VLOOKUP(A11328,Lookup_Tables!$D$2:$E$7,2,FALSE)</f>
        <v>HUSSPF</v>
      </c>
      <c r="R11328" t="str">
        <f>IFERROR(VLOOKUP(D11328,Lookup_Tables!$A$2:$B$21,2,FALSE),"All")</f>
        <v>Pub School</v>
      </c>
    </row>
    <row r="11329" spans="1:18" hidden="1">
      <c r="A11329">
        <v>4353</v>
      </c>
      <c r="B11329">
        <v>11</v>
      </c>
      <c r="C11329" t="s">
        <v>39</v>
      </c>
      <c r="D11329">
        <v>10</v>
      </c>
      <c r="E11329">
        <v>3307808.0266771102</v>
      </c>
      <c r="F11329">
        <v>1321676.4450422665</v>
      </c>
      <c r="G11329">
        <v>7788616.9969819002</v>
      </c>
      <c r="H11329">
        <v>19569014.130667001</v>
      </c>
      <c r="I11329">
        <v>22857521.454059999</v>
      </c>
      <c r="J11329">
        <v>34309483.445073403</v>
      </c>
      <c r="K11329">
        <v>52558916.633648098</v>
      </c>
      <c r="L11329">
        <v>75668241.378301695</v>
      </c>
      <c r="M11329">
        <v>83763323.695453003</v>
      </c>
      <c r="N11329">
        <v>107151667.70761301</v>
      </c>
      <c r="O11329">
        <v>127351551.756579</v>
      </c>
      <c r="Q11329" t="str">
        <f>VLOOKUP(A11329,Lookup_Tables!$D$2:$E$7,2,FALSE)</f>
        <v>HUSSPF</v>
      </c>
      <c r="R11329" t="str">
        <f>IFERROR(VLOOKUP(D11329,Lookup_Tables!$A$2:$B$21,2,FALSE),"All")</f>
        <v>Pub School</v>
      </c>
    </row>
    <row r="11330" spans="1:18" hidden="1">
      <c r="A11330">
        <v>4353</v>
      </c>
      <c r="B11330">
        <v>11</v>
      </c>
      <c r="C11330" t="s">
        <v>38</v>
      </c>
      <c r="D11330">
        <v>11</v>
      </c>
      <c r="E11330">
        <v>1251553.41436072</v>
      </c>
      <c r="F11330">
        <v>501080.65158623934</v>
      </c>
      <c r="G11330">
        <v>2817964.21130051</v>
      </c>
      <c r="H11330">
        <v>7355280.7756028203</v>
      </c>
      <c r="I11330">
        <v>8609420.2606890593</v>
      </c>
      <c r="J11330">
        <v>12716250.129167801</v>
      </c>
      <c r="K11330">
        <v>19921187.723384701</v>
      </c>
      <c r="L11330">
        <v>29454513.553114701</v>
      </c>
      <c r="M11330">
        <v>32088740.528084401</v>
      </c>
      <c r="N11330">
        <v>42502291.735437997</v>
      </c>
      <c r="O11330">
        <v>54664712.710385703</v>
      </c>
      <c r="Q11330" t="str">
        <f>VLOOKUP(A11330,Lookup_Tables!$D$2:$E$7,2,FALSE)</f>
        <v>HUSSPF</v>
      </c>
      <c r="R11330" t="str">
        <f>IFERROR(VLOOKUP(D11330,Lookup_Tables!$A$2:$B$21,2,FALSE),"All")</f>
        <v>Pub Univ</v>
      </c>
    </row>
    <row r="11331" spans="1:18" hidden="1">
      <c r="A11331">
        <v>4353</v>
      </c>
      <c r="B11331">
        <v>11</v>
      </c>
      <c r="C11331" t="s">
        <v>39</v>
      </c>
      <c r="D11331">
        <v>11</v>
      </c>
      <c r="E11331">
        <v>1144267.1801841101</v>
      </c>
      <c r="F11331">
        <v>444494.07327549614</v>
      </c>
      <c r="G11331">
        <v>2524996.2770608701</v>
      </c>
      <c r="H11331">
        <v>6753893.3410386704</v>
      </c>
      <c r="I11331">
        <v>7897535.5667172996</v>
      </c>
      <c r="J11331">
        <v>11663843.6011701</v>
      </c>
      <c r="K11331">
        <v>18876485.782444499</v>
      </c>
      <c r="L11331">
        <v>28873698.980047099</v>
      </c>
      <c r="M11331">
        <v>31019630.306020699</v>
      </c>
      <c r="N11331">
        <v>41826385.8387089</v>
      </c>
      <c r="O11331">
        <v>54186693.9125598</v>
      </c>
      <c r="Q11331" t="str">
        <f>VLOOKUP(A11331,Lookup_Tables!$D$2:$E$7,2,FALSE)</f>
        <v>HUSSPF</v>
      </c>
      <c r="R11331" t="str">
        <f>IFERROR(VLOOKUP(D11331,Lookup_Tables!$A$2:$B$21,2,FALSE),"All")</f>
        <v>Pub Univ</v>
      </c>
    </row>
    <row r="11332" spans="1:18" hidden="1">
      <c r="A11332">
        <v>4353</v>
      </c>
      <c r="B11332">
        <v>11</v>
      </c>
      <c r="C11332" t="s">
        <v>38</v>
      </c>
      <c r="D11332">
        <v>13</v>
      </c>
      <c r="E11332">
        <v>804244.07204594195</v>
      </c>
      <c r="F11332">
        <v>322600.28963230865</v>
      </c>
      <c r="G11332">
        <v>1786543.6871615001</v>
      </c>
      <c r="H11332">
        <v>4730102.3978898497</v>
      </c>
      <c r="I11332">
        <v>5568562.9857408004</v>
      </c>
      <c r="J11332">
        <v>8210354.1816418301</v>
      </c>
      <c r="K11332">
        <v>12625740.2368137</v>
      </c>
      <c r="L11332">
        <v>19230123.452249002</v>
      </c>
      <c r="M11332">
        <v>20706873.024624899</v>
      </c>
      <c r="N11332">
        <v>27336529.4217664</v>
      </c>
      <c r="O11332">
        <v>35456999.592583597</v>
      </c>
      <c r="Q11332" t="str">
        <f>VLOOKUP(A11332,Lookup_Tables!$D$2:$E$7,2,FALSE)</f>
        <v>HUSSPF</v>
      </c>
      <c r="R11332" t="str">
        <f>IFERROR(VLOOKUP(D11332,Lookup_Tables!$A$2:$B$21,2,FALSE),"All")</f>
        <v>Residual Inst</v>
      </c>
    </row>
    <row r="11333" spans="1:18" hidden="1">
      <c r="A11333">
        <v>4353</v>
      </c>
      <c r="B11333">
        <v>11</v>
      </c>
      <c r="C11333" t="s">
        <v>39</v>
      </c>
      <c r="D11333">
        <v>13</v>
      </c>
      <c r="E11333">
        <v>735939.63370362495</v>
      </c>
      <c r="F11333">
        <v>284305.00499313988</v>
      </c>
      <c r="G11333">
        <v>1618402.6101637899</v>
      </c>
      <c r="H11333">
        <v>4398208.0348353004</v>
      </c>
      <c r="I11333">
        <v>5120667.4344805898</v>
      </c>
      <c r="J11333">
        <v>7531223.7826029202</v>
      </c>
      <c r="K11333">
        <v>12189233.048703101</v>
      </c>
      <c r="L11333">
        <v>18551752.419858001</v>
      </c>
      <c r="M11333">
        <v>20014116.578965001</v>
      </c>
      <c r="N11333">
        <v>26931144.3975069</v>
      </c>
      <c r="O11333">
        <v>35163988.772039503</v>
      </c>
      <c r="Q11333" t="str">
        <f>VLOOKUP(A11333,Lookup_Tables!$D$2:$E$7,2,FALSE)</f>
        <v>HUSSPF</v>
      </c>
      <c r="R11333" t="str">
        <f>IFERROR(VLOOKUP(D11333,Lookup_Tables!$A$2:$B$21,2,FALSE),"All")</f>
        <v>Residual Inst</v>
      </c>
    </row>
    <row r="11334" spans="1:18" hidden="1">
      <c r="A11334">
        <v>4353</v>
      </c>
      <c r="B11334">
        <v>11</v>
      </c>
      <c r="C11334" t="s">
        <v>38</v>
      </c>
      <c r="D11334">
        <v>14</v>
      </c>
      <c r="E11334">
        <v>14559000.834953399</v>
      </c>
      <c r="F11334">
        <v>5073060.7413645852</v>
      </c>
      <c r="G11334">
        <v>24871784.158114199</v>
      </c>
      <c r="H11334">
        <v>75533931.641304806</v>
      </c>
      <c r="I11334">
        <v>94910458.858992994</v>
      </c>
      <c r="J11334">
        <v>155461360.47720501</v>
      </c>
      <c r="K11334">
        <v>274406622.15602499</v>
      </c>
      <c r="L11334">
        <v>466949202.62925202</v>
      </c>
      <c r="M11334">
        <v>585363039.43550897</v>
      </c>
      <c r="N11334">
        <v>763670160.17121601</v>
      </c>
      <c r="O11334">
        <v>896608622.40478599</v>
      </c>
      <c r="Q11334" t="str">
        <f>VLOOKUP(A11334,Lookup_Tables!$D$2:$E$7,2,FALSE)</f>
        <v>HUSSPF</v>
      </c>
      <c r="R11334" t="str">
        <f>IFERROR(VLOOKUP(D11334,Lookup_Tables!$A$2:$B$21,2,FALSE),"All")</f>
        <v>Road</v>
      </c>
    </row>
    <row r="11335" spans="1:18" hidden="1">
      <c r="A11335">
        <v>4353</v>
      </c>
      <c r="B11335">
        <v>11</v>
      </c>
      <c r="C11335" t="s">
        <v>39</v>
      </c>
      <c r="D11335">
        <v>14</v>
      </c>
      <c r="E11335">
        <v>13637113.804816499</v>
      </c>
      <c r="F11335">
        <v>4701735.3382002953</v>
      </c>
      <c r="G11335">
        <v>22576941.887327898</v>
      </c>
      <c r="H11335">
        <v>70245085.491838694</v>
      </c>
      <c r="I11335">
        <v>89000670.429782093</v>
      </c>
      <c r="J11335">
        <v>144518231.99923599</v>
      </c>
      <c r="K11335">
        <v>263242104.941679</v>
      </c>
      <c r="L11335">
        <v>454732074.89638299</v>
      </c>
      <c r="M11335">
        <v>532680688.094491</v>
      </c>
      <c r="N11335">
        <v>762802023.13198304</v>
      </c>
      <c r="O11335">
        <v>881497521.30102301</v>
      </c>
      <c r="Q11335" t="str">
        <f>VLOOKUP(A11335,Lookup_Tables!$D$2:$E$7,2,FALSE)</f>
        <v>HUSSPF</v>
      </c>
      <c r="R11335" t="str">
        <f>IFERROR(VLOOKUP(D11335,Lookup_Tables!$A$2:$B$21,2,FALSE),"All")</f>
        <v>Road</v>
      </c>
    </row>
    <row r="11336" spans="1:18" hidden="1">
      <c r="A11336">
        <v>4353</v>
      </c>
      <c r="B11336">
        <v>11</v>
      </c>
      <c r="C11336" t="s">
        <v>38</v>
      </c>
      <c r="D11336">
        <v>15</v>
      </c>
      <c r="E11336">
        <v>136569928.80261901</v>
      </c>
      <c r="F11336">
        <v>55323418.01865162</v>
      </c>
      <c r="G11336">
        <v>296845001.95512903</v>
      </c>
      <c r="H11336">
        <v>747487762.79068303</v>
      </c>
      <c r="I11336">
        <v>884288304.69980705</v>
      </c>
      <c r="J11336">
        <v>1363720077.87064</v>
      </c>
      <c r="K11336">
        <v>2097971034.1651299</v>
      </c>
      <c r="L11336">
        <v>3363402351.8418398</v>
      </c>
      <c r="M11336">
        <v>4035474454.8206701</v>
      </c>
      <c r="N11336">
        <v>5072480826.2180099</v>
      </c>
      <c r="O11336">
        <v>6028160604.1595802</v>
      </c>
      <c r="Q11336" t="str">
        <f>VLOOKUP(A11336,Lookup_Tables!$D$2:$E$7,2,FALSE)</f>
        <v>HUSSPF</v>
      </c>
      <c r="R11336" t="str">
        <f>IFERROR(VLOOKUP(D11336,Lookup_Tables!$A$2:$B$21,2,FALSE),"All")</f>
        <v>All</v>
      </c>
    </row>
    <row r="11337" spans="1:18" hidden="1">
      <c r="A11337">
        <v>4353</v>
      </c>
      <c r="B11337">
        <v>11</v>
      </c>
      <c r="C11337" t="s">
        <v>39</v>
      </c>
      <c r="D11337">
        <v>15</v>
      </c>
      <c r="E11337">
        <v>123845299.02651601</v>
      </c>
      <c r="F11337">
        <v>48646350.908560395</v>
      </c>
      <c r="G11337">
        <v>265391049.387512</v>
      </c>
      <c r="H11337">
        <v>685185677.48289299</v>
      </c>
      <c r="I11337">
        <v>793144590.28083396</v>
      </c>
      <c r="J11337">
        <v>1229795709.1347201</v>
      </c>
      <c r="K11337">
        <v>2039452081.0973899</v>
      </c>
      <c r="L11337">
        <v>3320271282.0027099</v>
      </c>
      <c r="M11337">
        <v>3730197977.6684499</v>
      </c>
      <c r="N11337">
        <v>5022315596.1138201</v>
      </c>
      <c r="O11337">
        <v>5834119463.9832802</v>
      </c>
      <c r="Q11337" t="str">
        <f>VLOOKUP(A11337,Lookup_Tables!$D$2:$E$7,2,FALSE)</f>
        <v>HUSSPF</v>
      </c>
      <c r="R11337" t="str">
        <f>IFERROR(VLOOKUP(D11337,Lookup_Tables!$A$2:$B$21,2,FALSE),"All")</f>
        <v>All</v>
      </c>
    </row>
    <row r="11338" spans="1:18" hidden="1">
      <c r="A11338">
        <v>4353</v>
      </c>
      <c r="B11338">
        <v>11</v>
      </c>
      <c r="C11338" t="s">
        <v>38</v>
      </c>
      <c r="D11338">
        <v>16</v>
      </c>
      <c r="E11338">
        <v>27910832.4571646</v>
      </c>
      <c r="F11338">
        <v>10476560.827226516</v>
      </c>
      <c r="G11338">
        <v>54092427.3402493</v>
      </c>
      <c r="H11338">
        <v>153513239.918118</v>
      </c>
      <c r="I11338">
        <v>182469543.62526199</v>
      </c>
      <c r="J11338">
        <v>293401029.510059</v>
      </c>
      <c r="K11338">
        <v>485095140.92917401</v>
      </c>
      <c r="L11338">
        <v>816378120.16517103</v>
      </c>
      <c r="M11338">
        <v>919659307.43247497</v>
      </c>
      <c r="N11338">
        <v>1245194759.4063499</v>
      </c>
      <c r="O11338">
        <v>1471999744.07026</v>
      </c>
      <c r="Q11338" t="str">
        <f>VLOOKUP(A11338,Lookup_Tables!$D$2:$E$7,2,FALSE)</f>
        <v>HUSSPF</v>
      </c>
      <c r="R11338" t="str">
        <f>IFERROR(VLOOKUP(D11338,Lookup_Tables!$A$2:$B$21,2,FALSE),"All")</f>
        <v>Government_Loss</v>
      </c>
    </row>
    <row r="11339" spans="1:18" hidden="1">
      <c r="A11339">
        <v>4353</v>
      </c>
      <c r="B11339">
        <v>11</v>
      </c>
      <c r="C11339" t="s">
        <v>39</v>
      </c>
      <c r="D11339">
        <v>16</v>
      </c>
      <c r="E11339">
        <v>25787565.121138498</v>
      </c>
      <c r="F11339">
        <v>9487953.6087334566</v>
      </c>
      <c r="G11339">
        <v>48318714.148721099</v>
      </c>
      <c r="H11339">
        <v>138045860.06219301</v>
      </c>
      <c r="I11339">
        <v>168862421.83101201</v>
      </c>
      <c r="J11339">
        <v>267634311.377666</v>
      </c>
      <c r="K11339">
        <v>463483916.631055</v>
      </c>
      <c r="L11339">
        <v>768393156.33807302</v>
      </c>
      <c r="M11339">
        <v>900908510.64326</v>
      </c>
      <c r="N11339">
        <v>1239425453.5165701</v>
      </c>
      <c r="O11339">
        <v>1425285746.6357701</v>
      </c>
      <c r="Q11339" t="str">
        <f>VLOOKUP(A11339,Lookup_Tables!$D$2:$E$7,2,FALSE)</f>
        <v>HUSSPF</v>
      </c>
      <c r="R11339" t="str">
        <f>IFERROR(VLOOKUP(D11339,Lookup_Tables!$A$2:$B$21,2,FALSE),"All")</f>
        <v>Government_Loss</v>
      </c>
    </row>
    <row r="11340" spans="1:18" hidden="1">
      <c r="A11340">
        <v>4353</v>
      </c>
      <c r="B11340">
        <v>11</v>
      </c>
      <c r="C11340" t="s">
        <v>38</v>
      </c>
      <c r="D11340">
        <v>17</v>
      </c>
      <c r="E11340">
        <v>24801268.001819201</v>
      </c>
      <c r="F11340">
        <v>10033883.061499327</v>
      </c>
      <c r="G11340">
        <v>54334132.421003804</v>
      </c>
      <c r="H11340">
        <v>137272537.59968001</v>
      </c>
      <c r="I11340">
        <v>164505553.41308299</v>
      </c>
      <c r="J11340">
        <v>248100721.95102701</v>
      </c>
      <c r="K11340">
        <v>382038990.70258099</v>
      </c>
      <c r="L11340">
        <v>602150877.903422</v>
      </c>
      <c r="M11340">
        <v>717833981.96945</v>
      </c>
      <c r="N11340">
        <v>903076856.34246898</v>
      </c>
      <c r="O11340">
        <v>1066681585.1227601</v>
      </c>
      <c r="Q11340" t="str">
        <f>VLOOKUP(A11340,Lookup_Tables!$D$2:$E$7,2,FALSE)</f>
        <v>HUSSPF</v>
      </c>
      <c r="R11340" t="str">
        <f>IFERROR(VLOOKUP(D11340,Lookup_Tables!$A$2:$B$21,2,FALSE),"All")</f>
        <v>Emergency_Loss</v>
      </c>
    </row>
    <row r="11341" spans="1:18" hidden="1">
      <c r="A11341">
        <v>4353</v>
      </c>
      <c r="B11341">
        <v>11</v>
      </c>
      <c r="C11341" t="s">
        <v>39</v>
      </c>
      <c r="D11341">
        <v>17</v>
      </c>
      <c r="E11341">
        <v>22500064.4573531</v>
      </c>
      <c r="F11341">
        <v>8823406.5899601746</v>
      </c>
      <c r="G11341">
        <v>48666578.080678403</v>
      </c>
      <c r="H11341">
        <v>125715154.632121</v>
      </c>
      <c r="I11341">
        <v>146363830.86515799</v>
      </c>
      <c r="J11341">
        <v>228204437.410932</v>
      </c>
      <c r="K11341">
        <v>372989351.79651099</v>
      </c>
      <c r="L11341">
        <v>585407529.39321601</v>
      </c>
      <c r="M11341">
        <v>660798923.69840002</v>
      </c>
      <c r="N11341">
        <v>891052731.01896298</v>
      </c>
      <c r="O11341">
        <v>1021995234.73071</v>
      </c>
      <c r="Q11341" t="str">
        <f>VLOOKUP(A11341,Lookup_Tables!$D$2:$E$7,2,FALSE)</f>
        <v>HUSSPF</v>
      </c>
      <c r="R11341" t="str">
        <f>IFERROR(VLOOKUP(D11341,Lookup_Tables!$A$2:$B$21,2,FALSE),"All")</f>
        <v>Emergency_Loss</v>
      </c>
    </row>
    <row r="11342" spans="1:18" hidden="1">
      <c r="A11342">
        <v>4353</v>
      </c>
      <c r="B11342">
        <v>11</v>
      </c>
      <c r="C11342" t="s">
        <v>38</v>
      </c>
      <c r="D11342">
        <v>18</v>
      </c>
      <c r="E11342">
        <v>52712100.458983801</v>
      </c>
      <c r="F11342">
        <v>20599262.632159263</v>
      </c>
      <c r="G11342">
        <v>108088234.43746901</v>
      </c>
      <c r="H11342">
        <v>288542725.03827399</v>
      </c>
      <c r="I11342">
        <v>346367976.51968801</v>
      </c>
      <c r="J11342">
        <v>534894809.25886297</v>
      </c>
      <c r="K11342">
        <v>864531383.49618995</v>
      </c>
      <c r="L11342">
        <v>1420928631.3071899</v>
      </c>
      <c r="M11342">
        <v>1648815826.1254001</v>
      </c>
      <c r="N11342">
        <v>2158489430.2802</v>
      </c>
      <c r="O11342">
        <v>2537031375.56847</v>
      </c>
      <c r="Q11342" t="str">
        <f>VLOOKUP(A11342,Lookup_Tables!$D$2:$E$7,2,FALSE)</f>
        <v>HUSSPF</v>
      </c>
      <c r="R11342" t="str">
        <f>IFERROR(VLOOKUP(D11342,Lookup_Tables!$A$2:$B$21,2,FALSE),"All")</f>
        <v>Govt_Plus_Emergency</v>
      </c>
    </row>
    <row r="11343" spans="1:18" hidden="1">
      <c r="A11343">
        <v>4353</v>
      </c>
      <c r="B11343">
        <v>11</v>
      </c>
      <c r="C11343" t="s">
        <v>39</v>
      </c>
      <c r="D11343">
        <v>18</v>
      </c>
      <c r="E11343">
        <v>48283690.244253904</v>
      </c>
      <c r="F11343">
        <v>18269306.064670149</v>
      </c>
      <c r="G11343">
        <v>97861027.443478301</v>
      </c>
      <c r="H11343">
        <v>264879146.731738</v>
      </c>
      <c r="I11343">
        <v>316569758.81249303</v>
      </c>
      <c r="J11343">
        <v>497917340.61476701</v>
      </c>
      <c r="K11343">
        <v>835900727.90880406</v>
      </c>
      <c r="L11343">
        <v>1328559026.66452</v>
      </c>
      <c r="M11343">
        <v>1546639420.8087299</v>
      </c>
      <c r="N11343">
        <v>2122121885.6818199</v>
      </c>
      <c r="O11343">
        <v>2453294809.91011</v>
      </c>
      <c r="Q11343" t="str">
        <f>VLOOKUP(A11343,Lookup_Tables!$D$2:$E$7,2,FALSE)</f>
        <v>HUSSPF</v>
      </c>
      <c r="R11343" t="str">
        <f>IFERROR(VLOOKUP(D11343,Lookup_Tables!$A$2:$B$21,2,FALSE),"All")</f>
        <v>Govt_Plus_Emergency</v>
      </c>
    </row>
    <row r="11344" spans="1:18" hidden="1">
      <c r="A11344">
        <v>4353</v>
      </c>
      <c r="B11344">
        <v>12</v>
      </c>
      <c r="C11344" t="s">
        <v>38</v>
      </c>
      <c r="D11344">
        <v>0</v>
      </c>
      <c r="E11344">
        <v>2800690443.7199998</v>
      </c>
      <c r="F11344">
        <v>1011656198.3040099</v>
      </c>
      <c r="G11344">
        <v>3945200883.3502898</v>
      </c>
      <c r="H11344">
        <v>14920595045.91</v>
      </c>
      <c r="I11344">
        <v>18705583554.188499</v>
      </c>
      <c r="J11344">
        <v>30197380551.862</v>
      </c>
      <c r="K11344">
        <v>52779487982.404297</v>
      </c>
      <c r="L11344">
        <v>91922044207.657196</v>
      </c>
      <c r="M11344">
        <v>102402838784.308</v>
      </c>
      <c r="N11344">
        <v>145282428631.401</v>
      </c>
      <c r="O11344">
        <v>195562394831.37201</v>
      </c>
      <c r="Q11344" t="str">
        <f>VLOOKUP(A11344,Lookup_Tables!$D$2:$E$7,2,FALSE)</f>
        <v>HUSSPF</v>
      </c>
      <c r="R11344" t="str">
        <f>IFERROR(VLOOKUP(D11344,Lookup_Tables!$A$2:$B$21,2,FALSE),"All")</f>
        <v>Private Assets</v>
      </c>
    </row>
    <row r="11345" spans="1:18" hidden="1">
      <c r="A11345">
        <v>4353</v>
      </c>
      <c r="B11345">
        <v>12</v>
      </c>
      <c r="C11345" t="s">
        <v>39</v>
      </c>
      <c r="D11345">
        <v>0</v>
      </c>
      <c r="E11345">
        <v>2648623950.3439798</v>
      </c>
      <c r="F11345">
        <v>926224726.04584169</v>
      </c>
      <c r="G11345">
        <v>3551977353.6683202</v>
      </c>
      <c r="H11345">
        <v>13838061919.3866</v>
      </c>
      <c r="I11345">
        <v>17581276829.354401</v>
      </c>
      <c r="J11345">
        <v>29720753375.810799</v>
      </c>
      <c r="K11345">
        <v>51854043501.615097</v>
      </c>
      <c r="L11345">
        <v>87803781290.480698</v>
      </c>
      <c r="M11345">
        <v>98906131527.516296</v>
      </c>
      <c r="N11345">
        <v>144953634591.71701</v>
      </c>
      <c r="O11345">
        <v>195562394831.37201</v>
      </c>
      <c r="Q11345" t="str">
        <f>VLOOKUP(A11345,Lookup_Tables!$D$2:$E$7,2,FALSE)</f>
        <v>HUSSPF</v>
      </c>
      <c r="R11345" t="str">
        <f>IFERROR(VLOOKUP(D11345,Lookup_Tables!$A$2:$B$21,2,FALSE),"All")</f>
        <v>Private Assets</v>
      </c>
    </row>
    <row r="11346" spans="1:18" hidden="1">
      <c r="A11346">
        <v>4353</v>
      </c>
      <c r="B11346">
        <v>12</v>
      </c>
      <c r="C11346" t="s">
        <v>38</v>
      </c>
      <c r="D11346">
        <v>2</v>
      </c>
      <c r="E11346">
        <v>7610588.0086930497</v>
      </c>
      <c r="F11346">
        <v>2521055.9045401961</v>
      </c>
      <c r="G11346">
        <v>9704713.06623278</v>
      </c>
      <c r="H11346">
        <v>38277893.527754501</v>
      </c>
      <c r="I11346">
        <v>50136746.997883797</v>
      </c>
      <c r="J11346">
        <v>84950278.8694112</v>
      </c>
      <c r="K11346">
        <v>146605008.680823</v>
      </c>
      <c r="L11346">
        <v>275584949.30034697</v>
      </c>
      <c r="M11346">
        <v>321719145.253308</v>
      </c>
      <c r="N11346">
        <v>443295544.77058798</v>
      </c>
      <c r="O11346">
        <v>638726826.20913994</v>
      </c>
      <c r="Q11346" t="str">
        <f>VLOOKUP(A11346,Lookup_Tables!$D$2:$E$7,2,FALSE)</f>
        <v>HUSSPF</v>
      </c>
      <c r="R11346" t="str">
        <f>IFERROR(VLOOKUP(D11346,Lookup_Tables!$A$2:$B$21,2,FALSE),"All")</f>
        <v>Bridge</v>
      </c>
    </row>
    <row r="11347" spans="1:18" hidden="1">
      <c r="A11347">
        <v>4353</v>
      </c>
      <c r="B11347">
        <v>12</v>
      </c>
      <c r="C11347" t="s">
        <v>39</v>
      </c>
      <c r="D11347">
        <v>2</v>
      </c>
      <c r="E11347">
        <v>7277415.6034812601</v>
      </c>
      <c r="F11347">
        <v>2393454.6258678967</v>
      </c>
      <c r="G11347">
        <v>8855874.2251364999</v>
      </c>
      <c r="H11347">
        <v>36588403.791549899</v>
      </c>
      <c r="I11347">
        <v>47272866.460248597</v>
      </c>
      <c r="J11347">
        <v>79561018.399757996</v>
      </c>
      <c r="K11347">
        <v>146599355.95657399</v>
      </c>
      <c r="L11347">
        <v>270720712.29825801</v>
      </c>
      <c r="M11347">
        <v>309289678.016352</v>
      </c>
      <c r="N11347">
        <v>421747123.31918299</v>
      </c>
      <c r="O11347">
        <v>638726826.20913994</v>
      </c>
      <c r="Q11347" t="str">
        <f>VLOOKUP(A11347,Lookup_Tables!$D$2:$E$7,2,FALSE)</f>
        <v>HUSSPF</v>
      </c>
      <c r="R11347" t="str">
        <f>IFERROR(VLOOKUP(D11347,Lookup_Tables!$A$2:$B$21,2,FALSE),"All")</f>
        <v>Bridge</v>
      </c>
    </row>
    <row r="11348" spans="1:18" hidden="1">
      <c r="A11348">
        <v>4353</v>
      </c>
      <c r="B11348">
        <v>12</v>
      </c>
      <c r="C11348" t="s">
        <v>38</v>
      </c>
      <c r="D11348">
        <v>3</v>
      </c>
      <c r="E11348">
        <v>1484604.9534596801</v>
      </c>
      <c r="F11348">
        <v>528314.91264336335</v>
      </c>
      <c r="G11348">
        <v>2175218.4208404101</v>
      </c>
      <c r="H11348">
        <v>7392300.5108194305</v>
      </c>
      <c r="I11348">
        <v>9170457.3619104903</v>
      </c>
      <c r="J11348">
        <v>14919310.109732799</v>
      </c>
      <c r="K11348">
        <v>27676105.076644901</v>
      </c>
      <c r="L11348">
        <v>47568463.347721197</v>
      </c>
      <c r="M11348">
        <v>58124810.218062401</v>
      </c>
      <c r="N11348">
        <v>79866738.655435994</v>
      </c>
      <c r="O11348">
        <v>122963724.34231099</v>
      </c>
      <c r="Q11348" t="str">
        <f>VLOOKUP(A11348,Lookup_Tables!$D$2:$E$7,2,FALSE)</f>
        <v>HUSSPF</v>
      </c>
      <c r="R11348" t="str">
        <f>IFERROR(VLOOKUP(D11348,Lookup_Tables!$A$2:$B$21,2,FALSE),"All")</f>
        <v>Govt Hosp</v>
      </c>
    </row>
    <row r="11349" spans="1:18" hidden="1">
      <c r="A11349">
        <v>4353</v>
      </c>
      <c r="B11349">
        <v>12</v>
      </c>
      <c r="C11349" t="s">
        <v>39</v>
      </c>
      <c r="D11349">
        <v>3</v>
      </c>
      <c r="E11349">
        <v>1405723.79346291</v>
      </c>
      <c r="F11349">
        <v>499097.38034744759</v>
      </c>
      <c r="G11349">
        <v>1918489.39432839</v>
      </c>
      <c r="H11349">
        <v>6936802.2054799804</v>
      </c>
      <c r="I11349">
        <v>8449535.45399452</v>
      </c>
      <c r="J11349">
        <v>14393060.672191299</v>
      </c>
      <c r="K11349">
        <v>26953232.0212644</v>
      </c>
      <c r="L11349">
        <v>47094328.2240583</v>
      </c>
      <c r="M11349">
        <v>51994837.845851399</v>
      </c>
      <c r="N11349">
        <v>79866738.655435994</v>
      </c>
      <c r="O11349">
        <v>122963724.34231099</v>
      </c>
      <c r="Q11349" t="str">
        <f>VLOOKUP(A11349,Lookup_Tables!$D$2:$E$7,2,FALSE)</f>
        <v>HUSSPF</v>
      </c>
      <c r="R11349" t="str">
        <f>IFERROR(VLOOKUP(D11349,Lookup_Tables!$A$2:$B$21,2,FALSE),"All")</f>
        <v>Govt Hosp</v>
      </c>
    </row>
    <row r="11350" spans="1:18" hidden="1">
      <c r="A11350">
        <v>4353</v>
      </c>
      <c r="B11350">
        <v>12</v>
      </c>
      <c r="C11350" t="s">
        <v>38</v>
      </c>
      <c r="D11350">
        <v>4</v>
      </c>
      <c r="E11350">
        <v>988807.53905925702</v>
      </c>
      <c r="F11350">
        <v>393213.73416837375</v>
      </c>
      <c r="G11350">
        <v>1539151.1609392799</v>
      </c>
      <c r="H11350">
        <v>4680660.9180371799</v>
      </c>
      <c r="I11350">
        <v>5763197.8204443501</v>
      </c>
      <c r="J11350">
        <v>9485754.0757385697</v>
      </c>
      <c r="K11350">
        <v>16621104.4830718</v>
      </c>
      <c r="L11350">
        <v>30027916.1595723</v>
      </c>
      <c r="M11350">
        <v>35556688.159455903</v>
      </c>
      <c r="N11350">
        <v>48934639.193330899</v>
      </c>
      <c r="O11350">
        <v>67158700.272250593</v>
      </c>
      <c r="Q11350" t="str">
        <f>VLOOKUP(A11350,Lookup_Tables!$D$2:$E$7,2,FALSE)</f>
        <v>HUSSPF</v>
      </c>
      <c r="R11350" t="str">
        <f>IFERROR(VLOOKUP(D11350,Lookup_Tables!$A$2:$B$21,2,FALSE),"All")</f>
        <v>Govt Med Fac</v>
      </c>
    </row>
    <row r="11351" spans="1:18" hidden="1">
      <c r="A11351">
        <v>4353</v>
      </c>
      <c r="B11351">
        <v>12</v>
      </c>
      <c r="C11351" t="s">
        <v>39</v>
      </c>
      <c r="D11351">
        <v>4</v>
      </c>
      <c r="E11351">
        <v>919964.54221584497</v>
      </c>
      <c r="F11351">
        <v>362776.0161875874</v>
      </c>
      <c r="G11351">
        <v>1290641.9420709901</v>
      </c>
      <c r="H11351">
        <v>4227079.6081395904</v>
      </c>
      <c r="I11351">
        <v>5327505.5492222197</v>
      </c>
      <c r="J11351">
        <v>8948012.6285883505</v>
      </c>
      <c r="K11351">
        <v>16420660.5091662</v>
      </c>
      <c r="L11351">
        <v>28530224.6411075</v>
      </c>
      <c r="M11351">
        <v>32418396.255063001</v>
      </c>
      <c r="N11351">
        <v>48426928.872992396</v>
      </c>
      <c r="O11351">
        <v>67158700.272250593</v>
      </c>
      <c r="Q11351" t="str">
        <f>VLOOKUP(A11351,Lookup_Tables!$D$2:$E$7,2,FALSE)</f>
        <v>HUSSPF</v>
      </c>
      <c r="R11351" t="str">
        <f>IFERROR(VLOOKUP(D11351,Lookup_Tables!$A$2:$B$21,2,FALSE),"All")</f>
        <v>Govt Med Fac</v>
      </c>
    </row>
    <row r="11352" spans="1:18" hidden="1">
      <c r="A11352">
        <v>4353</v>
      </c>
      <c r="B11352">
        <v>12</v>
      </c>
      <c r="C11352" t="s">
        <v>38</v>
      </c>
      <c r="D11352">
        <v>6</v>
      </c>
      <c r="E11352">
        <v>14015826.8001884</v>
      </c>
      <c r="F11352">
        <v>4563651.8456683271</v>
      </c>
      <c r="G11352">
        <v>12385398.245192399</v>
      </c>
      <c r="H11352">
        <v>62907375.675520301</v>
      </c>
      <c r="I11352">
        <v>80589624.299436495</v>
      </c>
      <c r="J11352">
        <v>148538362.784446</v>
      </c>
      <c r="K11352">
        <v>296059140.72885901</v>
      </c>
      <c r="L11352">
        <v>517007939.88343197</v>
      </c>
      <c r="M11352">
        <v>651369672.87483597</v>
      </c>
      <c r="N11352">
        <v>979320783.55306304</v>
      </c>
      <c r="O11352">
        <v>1450392889.57848</v>
      </c>
      <c r="Q11352" t="str">
        <f>VLOOKUP(A11352,Lookup_Tables!$D$2:$E$7,2,FALSE)</f>
        <v>HUSSPF</v>
      </c>
      <c r="R11352" t="str">
        <f>IFERROR(VLOOKUP(D11352,Lookup_Tables!$A$2:$B$21,2,FALSE),"All")</f>
        <v>Port</v>
      </c>
    </row>
    <row r="11353" spans="1:18" hidden="1">
      <c r="A11353">
        <v>4353</v>
      </c>
      <c r="B11353">
        <v>12</v>
      </c>
      <c r="C11353" t="s">
        <v>39</v>
      </c>
      <c r="D11353">
        <v>6</v>
      </c>
      <c r="E11353">
        <v>13607928.2709605</v>
      </c>
      <c r="F11353">
        <v>4413035.0819381122</v>
      </c>
      <c r="G11353">
        <v>11315393.285989501</v>
      </c>
      <c r="H11353">
        <v>60200830.459886201</v>
      </c>
      <c r="I11353">
        <v>76761361.097301006</v>
      </c>
      <c r="J11353">
        <v>143588560.89750701</v>
      </c>
      <c r="K11353">
        <v>294688403.94806701</v>
      </c>
      <c r="L11353">
        <v>504212091.47427899</v>
      </c>
      <c r="M11353">
        <v>629347325.36847305</v>
      </c>
      <c r="N11353">
        <v>968518702.19642401</v>
      </c>
      <c r="O11353">
        <v>1450392889.57848</v>
      </c>
      <c r="Q11353" t="str">
        <f>VLOOKUP(A11353,Lookup_Tables!$D$2:$E$7,2,FALSE)</f>
        <v>HUSSPF</v>
      </c>
      <c r="R11353" t="str">
        <f>IFERROR(VLOOKUP(D11353,Lookup_Tables!$A$2:$B$21,2,FALSE),"All")</f>
        <v>Port</v>
      </c>
    </row>
    <row r="11354" spans="1:18" hidden="1">
      <c r="A11354">
        <v>4353</v>
      </c>
      <c r="B11354">
        <v>12</v>
      </c>
      <c r="C11354" t="s">
        <v>38</v>
      </c>
      <c r="D11354">
        <v>9</v>
      </c>
      <c r="E11354">
        <v>128960.12020339099</v>
      </c>
      <c r="F11354">
        <v>53999.79395424934</v>
      </c>
      <c r="G11354">
        <v>218193.88210269701</v>
      </c>
      <c r="H11354">
        <v>583704.44128714199</v>
      </c>
      <c r="I11354">
        <v>718321.36839832005</v>
      </c>
      <c r="J11354">
        <v>1205959.28000458</v>
      </c>
      <c r="K11354">
        <v>2039748.1697766799</v>
      </c>
      <c r="L11354">
        <v>3475002.0572512499</v>
      </c>
      <c r="M11354">
        <v>3867426.9811880002</v>
      </c>
      <c r="N11354">
        <v>5808211.02759731</v>
      </c>
      <c r="O11354">
        <v>9123311.8883239496</v>
      </c>
      <c r="Q11354" t="str">
        <f>VLOOKUP(A11354,Lookup_Tables!$D$2:$E$7,2,FALSE)</f>
        <v>HUSSPF</v>
      </c>
      <c r="R11354" t="str">
        <f>IFERROR(VLOOKUP(D11354,Lookup_Tables!$A$2:$B$21,2,FALSE),"All")</f>
        <v>Pub Admin Bldg</v>
      </c>
    </row>
    <row r="11355" spans="1:18" hidden="1">
      <c r="A11355">
        <v>4353</v>
      </c>
      <c r="B11355">
        <v>12</v>
      </c>
      <c r="C11355" t="s">
        <v>39</v>
      </c>
      <c r="D11355">
        <v>9</v>
      </c>
      <c r="E11355">
        <v>118448.642516269</v>
      </c>
      <c r="F11355">
        <v>49292.8300294293</v>
      </c>
      <c r="G11355">
        <v>176085.27167381099</v>
      </c>
      <c r="H11355">
        <v>512903.53702007502</v>
      </c>
      <c r="I11355">
        <v>637481.33604125294</v>
      </c>
      <c r="J11355">
        <v>1144503.97835836</v>
      </c>
      <c r="K11355">
        <v>1955940.9614900099</v>
      </c>
      <c r="L11355">
        <v>3284177.3057330898</v>
      </c>
      <c r="M11355">
        <v>3615571.8641492501</v>
      </c>
      <c r="N11355">
        <v>5808211.02759731</v>
      </c>
      <c r="O11355">
        <v>9123311.8883239496</v>
      </c>
      <c r="Q11355" t="str">
        <f>VLOOKUP(A11355,Lookup_Tables!$D$2:$E$7,2,FALSE)</f>
        <v>HUSSPF</v>
      </c>
      <c r="R11355" t="str">
        <f>IFERROR(VLOOKUP(D11355,Lookup_Tables!$A$2:$B$21,2,FALSE),"All")</f>
        <v>Pub Admin Bldg</v>
      </c>
    </row>
    <row r="11356" spans="1:18" hidden="1">
      <c r="A11356">
        <v>4353</v>
      </c>
      <c r="B11356">
        <v>12</v>
      </c>
      <c r="C11356" t="s">
        <v>38</v>
      </c>
      <c r="D11356">
        <v>10</v>
      </c>
      <c r="E11356">
        <v>15052403.8639307</v>
      </c>
      <c r="F11356">
        <v>5029085.4744160213</v>
      </c>
      <c r="G11356">
        <v>18647226.633677699</v>
      </c>
      <c r="H11356">
        <v>77264794.767820805</v>
      </c>
      <c r="I11356">
        <v>95897480.026157498</v>
      </c>
      <c r="J11356">
        <v>161905028.829117</v>
      </c>
      <c r="K11356">
        <v>310109771.15848601</v>
      </c>
      <c r="L11356">
        <v>561427996.82545102</v>
      </c>
      <c r="M11356">
        <v>642275402.70532095</v>
      </c>
      <c r="N11356">
        <v>883962900.19891906</v>
      </c>
      <c r="O11356">
        <v>1211212308.2834499</v>
      </c>
      <c r="Q11356" t="str">
        <f>VLOOKUP(A11356,Lookup_Tables!$D$2:$E$7,2,FALSE)</f>
        <v>HUSSPF</v>
      </c>
      <c r="R11356" t="str">
        <f>IFERROR(VLOOKUP(D11356,Lookup_Tables!$A$2:$B$21,2,FALSE),"All")</f>
        <v>Pub School</v>
      </c>
    </row>
    <row r="11357" spans="1:18" hidden="1">
      <c r="A11357">
        <v>4353</v>
      </c>
      <c r="B11357">
        <v>12</v>
      </c>
      <c r="C11357" t="s">
        <v>39</v>
      </c>
      <c r="D11357">
        <v>10</v>
      </c>
      <c r="E11357">
        <v>14384393.835986201</v>
      </c>
      <c r="F11357">
        <v>4709035.5475372206</v>
      </c>
      <c r="G11357">
        <v>16791373.088942099</v>
      </c>
      <c r="H11357">
        <v>71198548.238931298</v>
      </c>
      <c r="I11357">
        <v>90791679.081428394</v>
      </c>
      <c r="J11357">
        <v>159124422.17154101</v>
      </c>
      <c r="K11357">
        <v>309904915.44463003</v>
      </c>
      <c r="L11357">
        <v>512933782.191513</v>
      </c>
      <c r="M11357">
        <v>631357450.776299</v>
      </c>
      <c r="N11357">
        <v>855033468.111516</v>
      </c>
      <c r="O11357">
        <v>1211212308.2834499</v>
      </c>
      <c r="Q11357" t="str">
        <f>VLOOKUP(A11357,Lookup_Tables!$D$2:$E$7,2,FALSE)</f>
        <v>HUSSPF</v>
      </c>
      <c r="R11357" t="str">
        <f>IFERROR(VLOOKUP(D11357,Lookup_Tables!$A$2:$B$21,2,FALSE),"All")</f>
        <v>Pub School</v>
      </c>
    </row>
    <row r="11358" spans="1:18" hidden="1">
      <c r="A11358">
        <v>4353</v>
      </c>
      <c r="B11358">
        <v>12</v>
      </c>
      <c r="C11358" t="s">
        <v>38</v>
      </c>
      <c r="D11358">
        <v>11</v>
      </c>
      <c r="E11358">
        <v>2765680.1726309201</v>
      </c>
      <c r="F11358">
        <v>1379378.5088382242</v>
      </c>
      <c r="G11358">
        <v>6165369.1544703804</v>
      </c>
      <c r="H11358">
        <v>11119334.3909187</v>
      </c>
      <c r="I11358">
        <v>12698540.838284601</v>
      </c>
      <c r="J11358">
        <v>18972255.853517398</v>
      </c>
      <c r="K11358">
        <v>32522818.4182042</v>
      </c>
      <c r="L11358">
        <v>51988182.877857499</v>
      </c>
      <c r="M11358">
        <v>63717403.730544999</v>
      </c>
      <c r="N11358">
        <v>94569428.812730402</v>
      </c>
      <c r="O11358">
        <v>146607676.22736901</v>
      </c>
      <c r="Q11358" t="str">
        <f>VLOOKUP(A11358,Lookup_Tables!$D$2:$E$7,2,FALSE)</f>
        <v>HUSSPF</v>
      </c>
      <c r="R11358" t="str">
        <f>IFERROR(VLOOKUP(D11358,Lookup_Tables!$A$2:$B$21,2,FALSE),"All")</f>
        <v>Pub Univ</v>
      </c>
    </row>
    <row r="11359" spans="1:18" hidden="1">
      <c r="A11359">
        <v>4353</v>
      </c>
      <c r="B11359">
        <v>12</v>
      </c>
      <c r="C11359" t="s">
        <v>39</v>
      </c>
      <c r="D11359">
        <v>11</v>
      </c>
      <c r="E11359">
        <v>2448541.0685607898</v>
      </c>
      <c r="F11359">
        <v>1225689.2273165786</v>
      </c>
      <c r="G11359">
        <v>5020822.4588071499</v>
      </c>
      <c r="H11359">
        <v>8538012.3955152705</v>
      </c>
      <c r="I11359">
        <v>10400933.8706659</v>
      </c>
      <c r="J11359">
        <v>15872872.527233699</v>
      </c>
      <c r="K11359">
        <v>30810210.531249899</v>
      </c>
      <c r="L11359">
        <v>50476152.894122303</v>
      </c>
      <c r="M11359">
        <v>61161069.823829196</v>
      </c>
      <c r="N11359">
        <v>93817552.315470397</v>
      </c>
      <c r="O11359">
        <v>146607676.22736901</v>
      </c>
      <c r="Q11359" t="str">
        <f>VLOOKUP(A11359,Lookup_Tables!$D$2:$E$7,2,FALSE)</f>
        <v>HUSSPF</v>
      </c>
      <c r="R11359" t="str">
        <f>IFERROR(VLOOKUP(D11359,Lookup_Tables!$A$2:$B$21,2,FALSE),"All")</f>
        <v>Pub Univ</v>
      </c>
    </row>
    <row r="11360" spans="1:18" hidden="1">
      <c r="A11360">
        <v>4353</v>
      </c>
      <c r="B11360">
        <v>12</v>
      </c>
      <c r="C11360" t="s">
        <v>38</v>
      </c>
      <c r="D11360">
        <v>13</v>
      </c>
      <c r="E11360">
        <v>16812959.380753402</v>
      </c>
      <c r="F11360">
        <v>5702667.3411265686</v>
      </c>
      <c r="G11360">
        <v>21193562.130159199</v>
      </c>
      <c r="H11360">
        <v>82014700.540795207</v>
      </c>
      <c r="I11360">
        <v>105683526.92203</v>
      </c>
      <c r="J11360">
        <v>180750564.67509699</v>
      </c>
      <c r="K11360">
        <v>329733155.507218</v>
      </c>
      <c r="L11360">
        <v>607223669.69747901</v>
      </c>
      <c r="M11360">
        <v>696759683.06369805</v>
      </c>
      <c r="N11360">
        <v>957933312.644912</v>
      </c>
      <c r="O11360">
        <v>1467952255.39082</v>
      </c>
      <c r="Q11360" t="str">
        <f>VLOOKUP(A11360,Lookup_Tables!$D$2:$E$7,2,FALSE)</f>
        <v>HUSSPF</v>
      </c>
      <c r="R11360" t="str">
        <f>IFERROR(VLOOKUP(D11360,Lookup_Tables!$A$2:$B$21,2,FALSE),"All")</f>
        <v>Residual Inst</v>
      </c>
    </row>
    <row r="11361" spans="1:18" hidden="1">
      <c r="A11361">
        <v>4353</v>
      </c>
      <c r="B11361">
        <v>12</v>
      </c>
      <c r="C11361" t="s">
        <v>39</v>
      </c>
      <c r="D11361">
        <v>13</v>
      </c>
      <c r="E11361">
        <v>16004070.239692699</v>
      </c>
      <c r="F11361">
        <v>5412723.0523112621</v>
      </c>
      <c r="G11361">
        <v>18444528.468878701</v>
      </c>
      <c r="H11361">
        <v>76002783.691908598</v>
      </c>
      <c r="I11361">
        <v>97720144.604345396</v>
      </c>
      <c r="J11361">
        <v>175263796.995949</v>
      </c>
      <c r="K11361">
        <v>324509903.19424599</v>
      </c>
      <c r="L11361">
        <v>583106160.380422</v>
      </c>
      <c r="M11361">
        <v>664315330.05007803</v>
      </c>
      <c r="N11361">
        <v>927733189.81270397</v>
      </c>
      <c r="O11361">
        <v>1460397569.4119201</v>
      </c>
      <c r="Q11361" t="str">
        <f>VLOOKUP(A11361,Lookup_Tables!$D$2:$E$7,2,FALSE)</f>
        <v>HUSSPF</v>
      </c>
      <c r="R11361" t="str">
        <f>IFERROR(VLOOKUP(D11361,Lookup_Tables!$A$2:$B$21,2,FALSE),"All")</f>
        <v>Residual Inst</v>
      </c>
    </row>
    <row r="11362" spans="1:18" hidden="1">
      <c r="A11362">
        <v>4353</v>
      </c>
      <c r="B11362">
        <v>12</v>
      </c>
      <c r="C11362" t="s">
        <v>38</v>
      </c>
      <c r="D11362">
        <v>14</v>
      </c>
      <c r="E11362">
        <v>17865308.9071794</v>
      </c>
      <c r="F11362">
        <v>6221415.5828287657</v>
      </c>
      <c r="G11362">
        <v>15928554.8085513</v>
      </c>
      <c r="H11362">
        <v>70672963.059415296</v>
      </c>
      <c r="I11362">
        <v>90501989.837488994</v>
      </c>
      <c r="J11362">
        <v>162969682.982905</v>
      </c>
      <c r="K11362">
        <v>337650382.433869</v>
      </c>
      <c r="L11362">
        <v>721710831.99427295</v>
      </c>
      <c r="M11362">
        <v>886120643.41552496</v>
      </c>
      <c r="N11362">
        <v>1348891591.66803</v>
      </c>
      <c r="O11362">
        <v>1849541364.5466101</v>
      </c>
      <c r="Q11362" t="str">
        <f>VLOOKUP(A11362,Lookup_Tables!$D$2:$E$7,2,FALSE)</f>
        <v>HUSSPF</v>
      </c>
      <c r="R11362" t="str">
        <f>IFERROR(VLOOKUP(D11362,Lookup_Tables!$A$2:$B$21,2,FALSE),"All")</f>
        <v>Road</v>
      </c>
    </row>
    <row r="11363" spans="1:18" hidden="1">
      <c r="A11363">
        <v>4353</v>
      </c>
      <c r="B11363">
        <v>12</v>
      </c>
      <c r="C11363" t="s">
        <v>39</v>
      </c>
      <c r="D11363">
        <v>14</v>
      </c>
      <c r="E11363">
        <v>17296313.946097199</v>
      </c>
      <c r="F11363">
        <v>6068125.3518856298</v>
      </c>
      <c r="G11363">
        <v>14439306.229775</v>
      </c>
      <c r="H11363">
        <v>67244014.462730795</v>
      </c>
      <c r="I11363">
        <v>86674113.224776104</v>
      </c>
      <c r="J11363">
        <v>159301680.54658899</v>
      </c>
      <c r="K11363">
        <v>335065757.87035602</v>
      </c>
      <c r="L11363">
        <v>690655895.73990905</v>
      </c>
      <c r="M11363">
        <v>808196789.33928096</v>
      </c>
      <c r="N11363">
        <v>1332945578.6607599</v>
      </c>
      <c r="O11363">
        <v>1849541364.5466101</v>
      </c>
      <c r="Q11363" t="str">
        <f>VLOOKUP(A11363,Lookup_Tables!$D$2:$E$7,2,FALSE)</f>
        <v>HUSSPF</v>
      </c>
      <c r="R11363" t="str">
        <f>IFERROR(VLOOKUP(D11363,Lookup_Tables!$A$2:$B$21,2,FALSE),"All")</f>
        <v>Road</v>
      </c>
    </row>
    <row r="11364" spans="1:18" hidden="1">
      <c r="A11364">
        <v>4353</v>
      </c>
      <c r="B11364">
        <v>12</v>
      </c>
      <c r="C11364" t="s">
        <v>38</v>
      </c>
      <c r="D11364">
        <v>15</v>
      </c>
      <c r="E11364">
        <v>2877415583.4661198</v>
      </c>
      <c r="F11364">
        <v>1036507254.5455983</v>
      </c>
      <c r="G11364">
        <v>4059280797.8489299</v>
      </c>
      <c r="H11364">
        <v>15341377316.3402</v>
      </c>
      <c r="I11364">
        <v>19184049522.820999</v>
      </c>
      <c r="J11364">
        <v>31070249329.476501</v>
      </c>
      <c r="K11364">
        <v>54374495513.032204</v>
      </c>
      <c r="L11364">
        <v>94182318228.617096</v>
      </c>
      <c r="M11364">
        <v>105426118582.31599</v>
      </c>
      <c r="N11364">
        <v>149655079797.08099</v>
      </c>
      <c r="O11364">
        <v>202023712061.689</v>
      </c>
      <c r="Q11364" t="str">
        <f>VLOOKUP(A11364,Lookup_Tables!$D$2:$E$7,2,FALSE)</f>
        <v>HUSSPF</v>
      </c>
      <c r="R11364" t="str">
        <f>IFERROR(VLOOKUP(D11364,Lookup_Tables!$A$2:$B$21,2,FALSE),"All")</f>
        <v>All</v>
      </c>
    </row>
    <row r="11365" spans="1:18" hidden="1">
      <c r="A11365">
        <v>4353</v>
      </c>
      <c r="B11365">
        <v>12</v>
      </c>
      <c r="C11365" t="s">
        <v>39</v>
      </c>
      <c r="D11365">
        <v>15</v>
      </c>
      <c r="E11365">
        <v>2721927645.13832</v>
      </c>
      <c r="F11365">
        <v>951308517.71027541</v>
      </c>
      <c r="G11365">
        <v>3638668170.7657399</v>
      </c>
      <c r="H11365">
        <v>14217506986.2775</v>
      </c>
      <c r="I11365">
        <v>18015581428.021</v>
      </c>
      <c r="J11365">
        <v>30453885214.782501</v>
      </c>
      <c r="K11365">
        <v>53552680224.257202</v>
      </c>
      <c r="L11365">
        <v>90184832742.310501</v>
      </c>
      <c r="M11365">
        <v>101842780869.726</v>
      </c>
      <c r="N11365">
        <v>149111557747.65601</v>
      </c>
      <c r="O11365">
        <v>202023712061.689</v>
      </c>
      <c r="Q11365" t="str">
        <f>VLOOKUP(A11365,Lookup_Tables!$D$2:$E$7,2,FALSE)</f>
        <v>HUSSPF</v>
      </c>
      <c r="R11365" t="str">
        <f>IFERROR(VLOOKUP(D11365,Lookup_Tables!$A$2:$B$21,2,FALSE),"All")</f>
        <v>All</v>
      </c>
    </row>
    <row r="11366" spans="1:18" hidden="1">
      <c r="A11366">
        <v>4353</v>
      </c>
      <c r="B11366">
        <v>12</v>
      </c>
      <c r="C11366" t="s">
        <v>38</v>
      </c>
      <c r="D11366">
        <v>16</v>
      </c>
      <c r="E11366">
        <v>76725139.746098801</v>
      </c>
      <c r="F11366">
        <v>27334560.278654806</v>
      </c>
      <c r="G11366">
        <v>88227117.574079603</v>
      </c>
      <c r="H11366">
        <v>356634030.46421802</v>
      </c>
      <c r="I11366">
        <v>448537223.32417798</v>
      </c>
      <c r="J11366">
        <v>781300528.95454597</v>
      </c>
      <c r="K11366">
        <v>1494698627.7771001</v>
      </c>
      <c r="L11366">
        <v>2780629844.1976199</v>
      </c>
      <c r="M11366">
        <v>3356311054.1700802</v>
      </c>
      <c r="N11366">
        <v>4497828593.9731703</v>
      </c>
      <c r="O11366">
        <v>6461317230.3174601</v>
      </c>
      <c r="Q11366" t="str">
        <f>VLOOKUP(A11366,Lookup_Tables!$D$2:$E$7,2,FALSE)</f>
        <v>HUSSPF</v>
      </c>
      <c r="R11366" t="str">
        <f>IFERROR(VLOOKUP(D11366,Lookup_Tables!$A$2:$B$21,2,FALSE),"All")</f>
        <v>Government_Loss</v>
      </c>
    </row>
    <row r="11367" spans="1:18" hidden="1">
      <c r="A11367">
        <v>4353</v>
      </c>
      <c r="B11367">
        <v>12</v>
      </c>
      <c r="C11367" t="s">
        <v>39</v>
      </c>
      <c r="D11367">
        <v>16</v>
      </c>
      <c r="E11367">
        <v>73336842.399886802</v>
      </c>
      <c r="F11367">
        <v>25507171.781272575</v>
      </c>
      <c r="G11367">
        <v>79363593.570022404</v>
      </c>
      <c r="H11367">
        <v>333442574.83523399</v>
      </c>
      <c r="I11367">
        <v>431332369.32469201</v>
      </c>
      <c r="J11367">
        <v>753313334.56379902</v>
      </c>
      <c r="K11367">
        <v>1490544681.7608199</v>
      </c>
      <c r="L11367">
        <v>2613935145.92063</v>
      </c>
      <c r="M11367">
        <v>3285470966.3929701</v>
      </c>
      <c r="N11367">
        <v>4461755510.6819601</v>
      </c>
      <c r="O11367">
        <v>6461317230.3174601</v>
      </c>
      <c r="Q11367" t="str">
        <f>VLOOKUP(A11367,Lookup_Tables!$D$2:$E$7,2,FALSE)</f>
        <v>HUSSPF</v>
      </c>
      <c r="R11367" t="str">
        <f>IFERROR(VLOOKUP(D11367,Lookup_Tables!$A$2:$B$21,2,FALSE),"All")</f>
        <v>Government_Loss</v>
      </c>
    </row>
    <row r="11368" spans="1:18" hidden="1">
      <c r="A11368">
        <v>4353</v>
      </c>
      <c r="B11368">
        <v>12</v>
      </c>
      <c r="C11368" t="s">
        <v>38</v>
      </c>
      <c r="D11368">
        <v>17</v>
      </c>
      <c r="E11368">
        <v>480574234.59104002</v>
      </c>
      <c r="F11368">
        <v>161566621.86009204</v>
      </c>
      <c r="G11368">
        <v>607320883.239272</v>
      </c>
      <c r="H11368">
        <v>2592657984.3622098</v>
      </c>
      <c r="I11368">
        <v>3263036140.60642</v>
      </c>
      <c r="J11368">
        <v>5558128046.1723499</v>
      </c>
      <c r="K11368">
        <v>9606702781.1450405</v>
      </c>
      <c r="L11368">
        <v>16817361529.413799</v>
      </c>
      <c r="M11368">
        <v>19175728270.746899</v>
      </c>
      <c r="N11368">
        <v>27074181131.098598</v>
      </c>
      <c r="O11368">
        <v>35919033297.896896</v>
      </c>
      <c r="Q11368" t="str">
        <f>VLOOKUP(A11368,Lookup_Tables!$D$2:$E$7,2,FALSE)</f>
        <v>HUSSPF</v>
      </c>
      <c r="R11368" t="str">
        <f>IFERROR(VLOOKUP(D11368,Lookup_Tables!$A$2:$B$21,2,FALSE),"All")</f>
        <v>Emergency_Loss</v>
      </c>
    </row>
    <row r="11369" spans="1:18" hidden="1">
      <c r="A11369">
        <v>4353</v>
      </c>
      <c r="B11369">
        <v>12</v>
      </c>
      <c r="C11369" t="s">
        <v>39</v>
      </c>
      <c r="D11369">
        <v>17</v>
      </c>
      <c r="E11369">
        <v>459988554.626495</v>
      </c>
      <c r="F11369">
        <v>153431287.58411008</v>
      </c>
      <c r="G11369">
        <v>552404203.17844796</v>
      </c>
      <c r="H11369">
        <v>2459033549.72016</v>
      </c>
      <c r="I11369">
        <v>3044842484.44874</v>
      </c>
      <c r="J11369">
        <v>5397604997.3530798</v>
      </c>
      <c r="K11369">
        <v>9533648823.0365105</v>
      </c>
      <c r="L11369">
        <v>16344138863.704201</v>
      </c>
      <c r="M11369">
        <v>17944016944.623402</v>
      </c>
      <c r="N11369">
        <v>26626059874.028999</v>
      </c>
      <c r="O11369">
        <v>35919033297.896896</v>
      </c>
      <c r="Q11369" t="str">
        <f>VLOOKUP(A11369,Lookup_Tables!$D$2:$E$7,2,FALSE)</f>
        <v>HUSSPF</v>
      </c>
      <c r="R11369" t="str">
        <f>IFERROR(VLOOKUP(D11369,Lookup_Tables!$A$2:$B$21,2,FALSE),"All")</f>
        <v>Emergency_Loss</v>
      </c>
    </row>
    <row r="11370" spans="1:18" hidden="1">
      <c r="A11370">
        <v>4353</v>
      </c>
      <c r="B11370">
        <v>12</v>
      </c>
      <c r="C11370" t="s">
        <v>38</v>
      </c>
      <c r="D11370">
        <v>18</v>
      </c>
      <c r="E11370">
        <v>557299374.33713603</v>
      </c>
      <c r="F11370">
        <v>188413096.4779433</v>
      </c>
      <c r="G11370">
        <v>702228200.25852001</v>
      </c>
      <c r="H11370">
        <v>2973298679.7234001</v>
      </c>
      <c r="I11370">
        <v>3669950293.6967902</v>
      </c>
      <c r="J11370">
        <v>6420154391.1381502</v>
      </c>
      <c r="K11370">
        <v>11255008703.101299</v>
      </c>
      <c r="L11370">
        <v>19427193417.8041</v>
      </c>
      <c r="M11370">
        <v>22240845362.564999</v>
      </c>
      <c r="N11370">
        <v>31232104287.0373</v>
      </c>
      <c r="O11370">
        <v>42380350528.214302</v>
      </c>
      <c r="Q11370" t="str">
        <f>VLOOKUP(A11370,Lookup_Tables!$D$2:$E$7,2,FALSE)</f>
        <v>HUSSPF</v>
      </c>
      <c r="R11370" t="str">
        <f>IFERROR(VLOOKUP(D11370,Lookup_Tables!$A$2:$B$21,2,FALSE),"All")</f>
        <v>Govt_Plus_Emergency</v>
      </c>
    </row>
    <row r="11371" spans="1:18" hidden="1">
      <c r="A11371">
        <v>4353</v>
      </c>
      <c r="B11371">
        <v>12</v>
      </c>
      <c r="C11371" t="s">
        <v>39</v>
      </c>
      <c r="D11371">
        <v>18</v>
      </c>
      <c r="E11371">
        <v>533222880.74161798</v>
      </c>
      <c r="F11371">
        <v>180074649.68170339</v>
      </c>
      <c r="G11371">
        <v>631669258.41693699</v>
      </c>
      <c r="H11371">
        <v>2744175714.1540599</v>
      </c>
      <c r="I11371">
        <v>3437504771.6375699</v>
      </c>
      <c r="J11371">
        <v>6119343453.5297298</v>
      </c>
      <c r="K11371">
        <v>11126670027.704</v>
      </c>
      <c r="L11371">
        <v>18561488815.602299</v>
      </c>
      <c r="M11371">
        <v>21142578530.7616</v>
      </c>
      <c r="N11371">
        <v>31066395070.643398</v>
      </c>
      <c r="O11371">
        <v>42380350528.214302</v>
      </c>
      <c r="Q11371" t="str">
        <f>VLOOKUP(A11371,Lookup_Tables!$D$2:$E$7,2,FALSE)</f>
        <v>HUSSPF</v>
      </c>
      <c r="R11371" t="str">
        <f>IFERROR(VLOOKUP(D11371,Lookup_Tables!$A$2:$B$21,2,FALSE),"All")</f>
        <v>Govt_Plus_Emergency</v>
      </c>
    </row>
    <row r="11372" spans="1:18" hidden="1">
      <c r="A11372">
        <v>4353</v>
      </c>
      <c r="B11372">
        <v>13</v>
      </c>
      <c r="C11372" t="s">
        <v>38</v>
      </c>
      <c r="D11372">
        <v>0</v>
      </c>
      <c r="E11372">
        <v>724439322.74082601</v>
      </c>
      <c r="F11372">
        <v>397490952.78823048</v>
      </c>
      <c r="G11372">
        <v>1723275869.1484499</v>
      </c>
      <c r="H11372">
        <v>3308285350.6388798</v>
      </c>
      <c r="I11372">
        <v>3682028801.9898601</v>
      </c>
      <c r="J11372">
        <v>4972982147.8239603</v>
      </c>
      <c r="K11372">
        <v>7544975245.5716105</v>
      </c>
      <c r="L11372">
        <v>10271255943.6835</v>
      </c>
      <c r="M11372">
        <v>11418590195.0613</v>
      </c>
      <c r="N11372">
        <v>14421410832.042</v>
      </c>
      <c r="O11372">
        <v>17418321146.763699</v>
      </c>
      <c r="Q11372" t="str">
        <f>VLOOKUP(A11372,Lookup_Tables!$D$2:$E$7,2,FALSE)</f>
        <v>HUSSPF</v>
      </c>
      <c r="R11372" t="str">
        <f>IFERROR(VLOOKUP(D11372,Lookup_Tables!$A$2:$B$21,2,FALSE),"All")</f>
        <v>Private Assets</v>
      </c>
    </row>
    <row r="11373" spans="1:18" hidden="1">
      <c r="A11373">
        <v>4353</v>
      </c>
      <c r="B11373">
        <v>13</v>
      </c>
      <c r="C11373" t="s">
        <v>39</v>
      </c>
      <c r="D11373">
        <v>0</v>
      </c>
      <c r="E11373">
        <v>586916707.39695501</v>
      </c>
      <c r="F11373">
        <v>309683557.08081448</v>
      </c>
      <c r="G11373">
        <v>1316809003.9544499</v>
      </c>
      <c r="H11373">
        <v>2702850562.2863798</v>
      </c>
      <c r="I11373">
        <v>3065842337.6210599</v>
      </c>
      <c r="J11373">
        <v>4415228025.1777401</v>
      </c>
      <c r="K11373">
        <v>6900692061.1858797</v>
      </c>
      <c r="L11373">
        <v>9187050145.9657707</v>
      </c>
      <c r="M11373">
        <v>10173282355.0151</v>
      </c>
      <c r="N11373">
        <v>13933736587.2658</v>
      </c>
      <c r="O11373">
        <v>17204617704.354198</v>
      </c>
      <c r="Q11373" t="str">
        <f>VLOOKUP(A11373,Lookup_Tables!$D$2:$E$7,2,FALSE)</f>
        <v>HUSSPF</v>
      </c>
      <c r="R11373" t="str">
        <f>IFERROR(VLOOKUP(D11373,Lookup_Tables!$A$2:$B$21,2,FALSE),"All")</f>
        <v>Private Assets</v>
      </c>
    </row>
    <row r="11374" spans="1:18" hidden="1">
      <c r="A11374">
        <v>4353</v>
      </c>
      <c r="B11374">
        <v>13</v>
      </c>
      <c r="C11374" t="s">
        <v>38</v>
      </c>
      <c r="D11374">
        <v>1</v>
      </c>
      <c r="E11374">
        <v>153864.93901002701</v>
      </c>
      <c r="F11374">
        <v>54643.734450729462</v>
      </c>
      <c r="G11374">
        <v>251812.96601755501</v>
      </c>
      <c r="H11374">
        <v>919818.25899084203</v>
      </c>
      <c r="I11374">
        <v>1098791.0658114001</v>
      </c>
      <c r="J11374">
        <v>1781002.11207337</v>
      </c>
      <c r="K11374">
        <v>2869319.5421265401</v>
      </c>
      <c r="L11374">
        <v>4371213.7035372304</v>
      </c>
      <c r="M11374">
        <v>4831842.4412998799</v>
      </c>
      <c r="N11374">
        <v>7523019.5039032698</v>
      </c>
      <c r="O11374">
        <v>9615221.0026559904</v>
      </c>
      <c r="Q11374" t="str">
        <f>VLOOKUP(A11374,Lookup_Tables!$D$2:$E$7,2,FALSE)</f>
        <v>HUSSPF</v>
      </c>
      <c r="R11374" t="str">
        <f>IFERROR(VLOOKUP(D11374,Lookup_Tables!$A$2:$B$21,2,FALSE),"All")</f>
        <v>Airport</v>
      </c>
    </row>
    <row r="11375" spans="1:18" hidden="1">
      <c r="A11375">
        <v>4353</v>
      </c>
      <c r="B11375">
        <v>13</v>
      </c>
      <c r="C11375" t="s">
        <v>39</v>
      </c>
      <c r="D11375">
        <v>1</v>
      </c>
      <c r="E11375">
        <v>146956.418330196</v>
      </c>
      <c r="F11375">
        <v>51749.798742302766</v>
      </c>
      <c r="G11375">
        <v>231634.15384105101</v>
      </c>
      <c r="H11375">
        <v>852198.660841292</v>
      </c>
      <c r="I11375">
        <v>1047976.57674461</v>
      </c>
      <c r="J11375">
        <v>1696541.3790126201</v>
      </c>
      <c r="K11375">
        <v>2729214.9202167401</v>
      </c>
      <c r="L11375">
        <v>4269978.5671574604</v>
      </c>
      <c r="M11375">
        <v>4818379.7004642701</v>
      </c>
      <c r="N11375">
        <v>7523019.5039032698</v>
      </c>
      <c r="O11375">
        <v>9612979.71795398</v>
      </c>
      <c r="Q11375" t="str">
        <f>VLOOKUP(A11375,Lookup_Tables!$D$2:$E$7,2,FALSE)</f>
        <v>HUSSPF</v>
      </c>
      <c r="R11375" t="str">
        <f>IFERROR(VLOOKUP(D11375,Lookup_Tables!$A$2:$B$21,2,FALSE),"All")</f>
        <v>Airport</v>
      </c>
    </row>
    <row r="11376" spans="1:18" hidden="1">
      <c r="A11376">
        <v>4353</v>
      </c>
      <c r="B11376">
        <v>13</v>
      </c>
      <c r="C11376" t="s">
        <v>38</v>
      </c>
      <c r="D11376">
        <v>2</v>
      </c>
      <c r="E11376">
        <v>9432982.6950627193</v>
      </c>
      <c r="F11376">
        <v>4379080.2553993976</v>
      </c>
      <c r="G11376">
        <v>30938353.457623102</v>
      </c>
      <c r="H11376">
        <v>59864931.690685697</v>
      </c>
      <c r="I11376">
        <v>65365203.985466503</v>
      </c>
      <c r="J11376">
        <v>78923843.776424393</v>
      </c>
      <c r="K11376">
        <v>96447807.126549006</v>
      </c>
      <c r="L11376">
        <v>118378598.897194</v>
      </c>
      <c r="M11376">
        <v>121829141.221367</v>
      </c>
      <c r="N11376">
        <v>140334661.950542</v>
      </c>
      <c r="O11376">
        <v>153116636.108594</v>
      </c>
      <c r="Q11376" t="str">
        <f>VLOOKUP(A11376,Lookup_Tables!$D$2:$E$7,2,FALSE)</f>
        <v>HUSSPF</v>
      </c>
      <c r="R11376" t="str">
        <f>IFERROR(VLOOKUP(D11376,Lookup_Tables!$A$2:$B$21,2,FALSE),"All")</f>
        <v>Bridge</v>
      </c>
    </row>
    <row r="11377" spans="1:18" hidden="1">
      <c r="A11377">
        <v>4353</v>
      </c>
      <c r="B11377">
        <v>13</v>
      </c>
      <c r="C11377" t="s">
        <v>39</v>
      </c>
      <c r="D11377">
        <v>2</v>
      </c>
      <c r="E11377">
        <v>8237723.14786625</v>
      </c>
      <c r="F11377">
        <v>3726505.5245780153</v>
      </c>
      <c r="G11377">
        <v>27721111.279824201</v>
      </c>
      <c r="H11377">
        <v>53451564.796331003</v>
      </c>
      <c r="I11377">
        <v>58860137.331725597</v>
      </c>
      <c r="J11377">
        <v>70940877.238017693</v>
      </c>
      <c r="K11377">
        <v>85683676.278560996</v>
      </c>
      <c r="L11377">
        <v>100741117.811382</v>
      </c>
      <c r="M11377">
        <v>104414740.543377</v>
      </c>
      <c r="N11377">
        <v>120905874.947716</v>
      </c>
      <c r="O11377">
        <v>138501740.50997701</v>
      </c>
      <c r="Q11377" t="str">
        <f>VLOOKUP(A11377,Lookup_Tables!$D$2:$E$7,2,FALSE)</f>
        <v>HUSSPF</v>
      </c>
      <c r="R11377" t="str">
        <f>IFERROR(VLOOKUP(D11377,Lookup_Tables!$A$2:$B$21,2,FALSE),"All")</f>
        <v>Bridge</v>
      </c>
    </row>
    <row r="11378" spans="1:18" hidden="1">
      <c r="A11378">
        <v>4353</v>
      </c>
      <c r="B11378">
        <v>13</v>
      </c>
      <c r="C11378" t="s">
        <v>38</v>
      </c>
      <c r="D11378">
        <v>3</v>
      </c>
      <c r="E11378">
        <v>2153344.2085931301</v>
      </c>
      <c r="F11378">
        <v>1373932.6530655799</v>
      </c>
      <c r="G11378">
        <v>5406423.7626464898</v>
      </c>
      <c r="H11378">
        <v>8034880.2824597703</v>
      </c>
      <c r="I11378">
        <v>8668184.6129601896</v>
      </c>
      <c r="J11378">
        <v>10598745.708079301</v>
      </c>
      <c r="K11378">
        <v>14003780.698473699</v>
      </c>
      <c r="L11378">
        <v>18283963.017300401</v>
      </c>
      <c r="M11378">
        <v>19365983.9933623</v>
      </c>
      <c r="N11378">
        <v>23513674.239133</v>
      </c>
      <c r="O11378">
        <v>29348502.674254701</v>
      </c>
      <c r="Q11378" t="str">
        <f>VLOOKUP(A11378,Lookup_Tables!$D$2:$E$7,2,FALSE)</f>
        <v>HUSSPF</v>
      </c>
      <c r="R11378" t="str">
        <f>IFERROR(VLOOKUP(D11378,Lookup_Tables!$A$2:$B$21,2,FALSE),"All")</f>
        <v>Govt Hosp</v>
      </c>
    </row>
    <row r="11379" spans="1:18" hidden="1">
      <c r="A11379">
        <v>4353</v>
      </c>
      <c r="B11379">
        <v>13</v>
      </c>
      <c r="C11379" t="s">
        <v>39</v>
      </c>
      <c r="D11379">
        <v>3</v>
      </c>
      <c r="E11379">
        <v>1577677.2346488</v>
      </c>
      <c r="F11379">
        <v>989513.73090893775</v>
      </c>
      <c r="G11379">
        <v>3799033.7966370601</v>
      </c>
      <c r="H11379">
        <v>5942605.6659464398</v>
      </c>
      <c r="I11379">
        <v>6373017.1229909798</v>
      </c>
      <c r="J11379">
        <v>7886419.3599618999</v>
      </c>
      <c r="K11379">
        <v>11410070.0535315</v>
      </c>
      <c r="L11379">
        <v>15537478.6025705</v>
      </c>
      <c r="M11379">
        <v>17003715.884528901</v>
      </c>
      <c r="N11379">
        <v>21518977.022107199</v>
      </c>
      <c r="O11379">
        <v>28652113.369142201</v>
      </c>
      <c r="Q11379" t="str">
        <f>VLOOKUP(A11379,Lookup_Tables!$D$2:$E$7,2,FALSE)</f>
        <v>HUSSPF</v>
      </c>
      <c r="R11379" t="str">
        <f>IFERROR(VLOOKUP(D11379,Lookup_Tables!$A$2:$B$21,2,FALSE),"All")</f>
        <v>Govt Hosp</v>
      </c>
    </row>
    <row r="11380" spans="1:18" hidden="1">
      <c r="A11380">
        <v>4353</v>
      </c>
      <c r="B11380">
        <v>13</v>
      </c>
      <c r="C11380" t="s">
        <v>38</v>
      </c>
      <c r="D11380">
        <v>4</v>
      </c>
      <c r="E11380">
        <v>599703.40310358198</v>
      </c>
      <c r="F11380">
        <v>325492.81146776106</v>
      </c>
      <c r="G11380">
        <v>1720936.5357515099</v>
      </c>
      <c r="H11380">
        <v>2977649.4794179001</v>
      </c>
      <c r="I11380">
        <v>3294167.2028183499</v>
      </c>
      <c r="J11380">
        <v>4047320.6989330701</v>
      </c>
      <c r="K11380">
        <v>5442744.0652320404</v>
      </c>
      <c r="L11380">
        <v>6909031.4045748003</v>
      </c>
      <c r="M11380">
        <v>7213009.5751900002</v>
      </c>
      <c r="N11380">
        <v>8652531.2625137605</v>
      </c>
      <c r="O11380">
        <v>9506665.5124659091</v>
      </c>
      <c r="Q11380" t="str">
        <f>VLOOKUP(A11380,Lookup_Tables!$D$2:$E$7,2,FALSE)</f>
        <v>HUSSPF</v>
      </c>
      <c r="R11380" t="str">
        <f>IFERROR(VLOOKUP(D11380,Lookup_Tables!$A$2:$B$21,2,FALSE),"All")</f>
        <v>Govt Med Fac</v>
      </c>
    </row>
    <row r="11381" spans="1:18" hidden="1">
      <c r="A11381">
        <v>4353</v>
      </c>
      <c r="B11381">
        <v>13</v>
      </c>
      <c r="C11381" t="s">
        <v>39</v>
      </c>
      <c r="D11381">
        <v>4</v>
      </c>
      <c r="E11381">
        <v>489114.99834361998</v>
      </c>
      <c r="F11381">
        <v>255421.1924245932</v>
      </c>
      <c r="G11381">
        <v>1443058.23345068</v>
      </c>
      <c r="H11381">
        <v>2576968.9182472099</v>
      </c>
      <c r="I11381">
        <v>2758272.0787136802</v>
      </c>
      <c r="J11381">
        <v>3492344.2901536198</v>
      </c>
      <c r="K11381">
        <v>4552749.2896531001</v>
      </c>
      <c r="L11381">
        <v>5866156.5879061297</v>
      </c>
      <c r="M11381">
        <v>6346273.6857366804</v>
      </c>
      <c r="N11381">
        <v>7605400.6394112203</v>
      </c>
      <c r="O11381">
        <v>9302264.7299069799</v>
      </c>
      <c r="Q11381" t="str">
        <f>VLOOKUP(A11381,Lookup_Tables!$D$2:$E$7,2,FALSE)</f>
        <v>HUSSPF</v>
      </c>
      <c r="R11381" t="str">
        <f>IFERROR(VLOOKUP(D11381,Lookup_Tables!$A$2:$B$21,2,FALSE),"All")</f>
        <v>Govt Med Fac</v>
      </c>
    </row>
    <row r="11382" spans="1:18" hidden="1">
      <c r="A11382">
        <v>4353</v>
      </c>
      <c r="B11382">
        <v>13</v>
      </c>
      <c r="C11382" t="s">
        <v>38</v>
      </c>
      <c r="D11382">
        <v>9</v>
      </c>
      <c r="E11382">
        <v>135974.222860365</v>
      </c>
      <c r="F11382">
        <v>56041.611550382426</v>
      </c>
      <c r="G11382">
        <v>284671.84279888601</v>
      </c>
      <c r="H11382">
        <v>806961.14281541004</v>
      </c>
      <c r="I11382">
        <v>941488.32333362801</v>
      </c>
      <c r="J11382">
        <v>1331416.4184908001</v>
      </c>
      <c r="K11382">
        <v>2194684.7986676502</v>
      </c>
      <c r="L11382">
        <v>3125144.7973566898</v>
      </c>
      <c r="M11382">
        <v>3539626.8027210701</v>
      </c>
      <c r="N11382">
        <v>4537142.5767516801</v>
      </c>
      <c r="O11382">
        <v>5890253.4361254796</v>
      </c>
      <c r="Q11382" t="str">
        <f>VLOOKUP(A11382,Lookup_Tables!$D$2:$E$7,2,FALSE)</f>
        <v>HUSSPF</v>
      </c>
      <c r="R11382" t="str">
        <f>IFERROR(VLOOKUP(D11382,Lookup_Tables!$A$2:$B$21,2,FALSE),"All")</f>
        <v>Pub Admin Bldg</v>
      </c>
    </row>
    <row r="11383" spans="1:18" hidden="1">
      <c r="A11383">
        <v>4353</v>
      </c>
      <c r="B11383">
        <v>13</v>
      </c>
      <c r="C11383" t="s">
        <v>39</v>
      </c>
      <c r="D11383">
        <v>9</v>
      </c>
      <c r="E11383">
        <v>124920.419934178</v>
      </c>
      <c r="F11383">
        <v>50378.0467027665</v>
      </c>
      <c r="G11383">
        <v>243666.842009368</v>
      </c>
      <c r="H11383">
        <v>708088.55178791005</v>
      </c>
      <c r="I11383">
        <v>878958.77579049498</v>
      </c>
      <c r="J11383">
        <v>1285711.61873875</v>
      </c>
      <c r="K11383">
        <v>2069220.4165542701</v>
      </c>
      <c r="L11383">
        <v>2952307.15586056</v>
      </c>
      <c r="M11383">
        <v>3449700.5761971301</v>
      </c>
      <c r="N11383">
        <v>4537142.5767516801</v>
      </c>
      <c r="O11383">
        <v>5890253.4361254796</v>
      </c>
      <c r="Q11383" t="str">
        <f>VLOOKUP(A11383,Lookup_Tables!$D$2:$E$7,2,FALSE)</f>
        <v>HUSSPF</v>
      </c>
      <c r="R11383" t="str">
        <f>IFERROR(VLOOKUP(D11383,Lookup_Tables!$A$2:$B$21,2,FALSE),"All")</f>
        <v>Pub Admin Bldg</v>
      </c>
    </row>
    <row r="11384" spans="1:18" hidden="1">
      <c r="A11384">
        <v>4353</v>
      </c>
      <c r="B11384">
        <v>13</v>
      </c>
      <c r="C11384" t="s">
        <v>38</v>
      </c>
      <c r="D11384">
        <v>10</v>
      </c>
      <c r="E11384">
        <v>4455135.1862601703</v>
      </c>
      <c r="F11384">
        <v>2088944.3212691909</v>
      </c>
      <c r="G11384">
        <v>13686800.158464801</v>
      </c>
      <c r="H11384">
        <v>25680767.6132177</v>
      </c>
      <c r="I11384">
        <v>28657441.390901498</v>
      </c>
      <c r="J11384">
        <v>35717346.050240196</v>
      </c>
      <c r="K11384">
        <v>50491502.691504799</v>
      </c>
      <c r="L11384">
        <v>65103206.095322497</v>
      </c>
      <c r="M11384">
        <v>68746604.698396906</v>
      </c>
      <c r="N11384">
        <v>79815269.406885907</v>
      </c>
      <c r="O11384">
        <v>99635870.579604402</v>
      </c>
      <c r="Q11384" t="str">
        <f>VLOOKUP(A11384,Lookup_Tables!$D$2:$E$7,2,FALSE)</f>
        <v>HUSSPF</v>
      </c>
      <c r="R11384" t="str">
        <f>IFERROR(VLOOKUP(D11384,Lookup_Tables!$A$2:$B$21,2,FALSE),"All")</f>
        <v>Pub School</v>
      </c>
    </row>
    <row r="11385" spans="1:18" hidden="1">
      <c r="A11385">
        <v>4353</v>
      </c>
      <c r="B11385">
        <v>13</v>
      </c>
      <c r="C11385" t="s">
        <v>39</v>
      </c>
      <c r="D11385">
        <v>10</v>
      </c>
      <c r="E11385">
        <v>3902499.73602822</v>
      </c>
      <c r="F11385">
        <v>1811376.6206697011</v>
      </c>
      <c r="G11385">
        <v>11935959.239838799</v>
      </c>
      <c r="H11385">
        <v>23203484.011722401</v>
      </c>
      <c r="I11385">
        <v>25204656.888457499</v>
      </c>
      <c r="J11385">
        <v>32109364.636117902</v>
      </c>
      <c r="K11385">
        <v>42936887.282028601</v>
      </c>
      <c r="L11385">
        <v>54926264.7844835</v>
      </c>
      <c r="M11385">
        <v>60966746.841890499</v>
      </c>
      <c r="N11385">
        <v>74581001.132534295</v>
      </c>
      <c r="O11385">
        <v>96994740.0090639</v>
      </c>
      <c r="Q11385" t="str">
        <f>VLOOKUP(A11385,Lookup_Tables!$D$2:$E$7,2,FALSE)</f>
        <v>HUSSPF</v>
      </c>
      <c r="R11385" t="str">
        <f>IFERROR(VLOOKUP(D11385,Lookup_Tables!$A$2:$B$21,2,FALSE),"All")</f>
        <v>Pub School</v>
      </c>
    </row>
    <row r="11386" spans="1:18" hidden="1">
      <c r="A11386">
        <v>4353</v>
      </c>
      <c r="B11386">
        <v>13</v>
      </c>
      <c r="C11386" t="s">
        <v>38</v>
      </c>
      <c r="D11386">
        <v>11</v>
      </c>
      <c r="E11386">
        <v>20071849.152247101</v>
      </c>
      <c r="F11386">
        <v>12865179.4210271</v>
      </c>
      <c r="G11386">
        <v>47869290.040999897</v>
      </c>
      <c r="H11386">
        <v>73088217.820992693</v>
      </c>
      <c r="I11386">
        <v>78189536.149494201</v>
      </c>
      <c r="J11386">
        <v>96669113.701661795</v>
      </c>
      <c r="K11386">
        <v>137869943.91811201</v>
      </c>
      <c r="L11386">
        <v>188500809.117459</v>
      </c>
      <c r="M11386">
        <v>200761686.27841899</v>
      </c>
      <c r="N11386">
        <v>241916291.685931</v>
      </c>
      <c r="O11386">
        <v>316749081.66378802</v>
      </c>
      <c r="Q11386" t="str">
        <f>VLOOKUP(A11386,Lookup_Tables!$D$2:$E$7,2,FALSE)</f>
        <v>HUSSPF</v>
      </c>
      <c r="R11386" t="str">
        <f>IFERROR(VLOOKUP(D11386,Lookup_Tables!$A$2:$B$21,2,FALSE),"All")</f>
        <v>Pub Univ</v>
      </c>
    </row>
    <row r="11387" spans="1:18" hidden="1">
      <c r="A11387">
        <v>4353</v>
      </c>
      <c r="B11387">
        <v>13</v>
      </c>
      <c r="C11387" t="s">
        <v>39</v>
      </c>
      <c r="D11387">
        <v>11</v>
      </c>
      <c r="E11387">
        <v>14662308.946376</v>
      </c>
      <c r="F11387">
        <v>9304536.098221384</v>
      </c>
      <c r="G11387">
        <v>31924727.5297869</v>
      </c>
      <c r="H11387">
        <v>50056825.457461998</v>
      </c>
      <c r="I11387">
        <v>54665748.221872702</v>
      </c>
      <c r="J11387">
        <v>75939129.736050099</v>
      </c>
      <c r="K11387">
        <v>114715949.231603</v>
      </c>
      <c r="L11387">
        <v>159796977.60308799</v>
      </c>
      <c r="M11387">
        <v>178085238.89921701</v>
      </c>
      <c r="N11387">
        <v>227255472.061977</v>
      </c>
      <c r="O11387">
        <v>303506428.07374698</v>
      </c>
      <c r="Q11387" t="str">
        <f>VLOOKUP(A11387,Lookup_Tables!$D$2:$E$7,2,FALSE)</f>
        <v>HUSSPF</v>
      </c>
      <c r="R11387" t="str">
        <f>IFERROR(VLOOKUP(D11387,Lookup_Tables!$A$2:$B$21,2,FALSE),"All")</f>
        <v>Pub Univ</v>
      </c>
    </row>
    <row r="11388" spans="1:18" hidden="1">
      <c r="A11388">
        <v>4353</v>
      </c>
      <c r="B11388">
        <v>13</v>
      </c>
      <c r="C11388" t="s">
        <v>38</v>
      </c>
      <c r="D11388">
        <v>13</v>
      </c>
      <c r="E11388">
        <v>5798022.23075929</v>
      </c>
      <c r="F11388">
        <v>3157559.0792066096</v>
      </c>
      <c r="G11388">
        <v>15264778.101289099</v>
      </c>
      <c r="H11388">
        <v>26264023.1122097</v>
      </c>
      <c r="I11388">
        <v>28731678.620659702</v>
      </c>
      <c r="J11388">
        <v>38408067.4764461</v>
      </c>
      <c r="K11388">
        <v>57359450.8258176</v>
      </c>
      <c r="L11388">
        <v>78249494.841789097</v>
      </c>
      <c r="M11388">
        <v>85504564.024439201</v>
      </c>
      <c r="N11388">
        <v>111483999.88685501</v>
      </c>
      <c r="O11388">
        <v>134773386.339587</v>
      </c>
      <c r="Q11388" t="str">
        <f>VLOOKUP(A11388,Lookup_Tables!$D$2:$E$7,2,FALSE)</f>
        <v>HUSSPF</v>
      </c>
      <c r="R11388" t="str">
        <f>IFERROR(VLOOKUP(D11388,Lookup_Tables!$A$2:$B$21,2,FALSE),"All")</f>
        <v>Residual Inst</v>
      </c>
    </row>
    <row r="11389" spans="1:18" hidden="1">
      <c r="A11389">
        <v>4353</v>
      </c>
      <c r="B11389">
        <v>13</v>
      </c>
      <c r="C11389" t="s">
        <v>39</v>
      </c>
      <c r="D11389">
        <v>13</v>
      </c>
      <c r="E11389">
        <v>4732256.9552827301</v>
      </c>
      <c r="F11389">
        <v>2518537.6685350859</v>
      </c>
      <c r="G11389">
        <v>12073961.2180226</v>
      </c>
      <c r="H11389">
        <v>21229472.076593</v>
      </c>
      <c r="I11389">
        <v>23696851.500148799</v>
      </c>
      <c r="J11389">
        <v>31790294.632529501</v>
      </c>
      <c r="K11389">
        <v>49553676.281576</v>
      </c>
      <c r="L11389">
        <v>70324729.989676505</v>
      </c>
      <c r="M11389">
        <v>78249494.841789097</v>
      </c>
      <c r="N11389">
        <v>104525354.298932</v>
      </c>
      <c r="O11389">
        <v>134773386.339587</v>
      </c>
      <c r="Q11389" t="str">
        <f>VLOOKUP(A11389,Lookup_Tables!$D$2:$E$7,2,FALSE)</f>
        <v>HUSSPF</v>
      </c>
      <c r="R11389" t="str">
        <f>IFERROR(VLOOKUP(D11389,Lookup_Tables!$A$2:$B$21,2,FALSE),"All")</f>
        <v>Residual Inst</v>
      </c>
    </row>
    <row r="11390" spans="1:18" hidden="1">
      <c r="A11390">
        <v>4353</v>
      </c>
      <c r="B11390">
        <v>13</v>
      </c>
      <c r="C11390" t="s">
        <v>38</v>
      </c>
      <c r="D11390">
        <v>14</v>
      </c>
      <c r="E11390">
        <v>13938623.5227801</v>
      </c>
      <c r="F11390">
        <v>6049580.9946084684</v>
      </c>
      <c r="G11390">
        <v>41225567.7333849</v>
      </c>
      <c r="H11390">
        <v>94057974.382344395</v>
      </c>
      <c r="I11390">
        <v>104832124.92282</v>
      </c>
      <c r="J11390">
        <v>131200618.02168401</v>
      </c>
      <c r="K11390">
        <v>170564351.045968</v>
      </c>
      <c r="L11390">
        <v>212819506.62011901</v>
      </c>
      <c r="M11390">
        <v>222559626.50174001</v>
      </c>
      <c r="N11390">
        <v>264932635.009756</v>
      </c>
      <c r="O11390">
        <v>302994341.81577498</v>
      </c>
      <c r="Q11390" t="str">
        <f>VLOOKUP(A11390,Lookup_Tables!$D$2:$E$7,2,FALSE)</f>
        <v>HUSSPF</v>
      </c>
      <c r="R11390" t="str">
        <f>IFERROR(VLOOKUP(D11390,Lookup_Tables!$A$2:$B$21,2,FALSE),"All")</f>
        <v>Road</v>
      </c>
    </row>
    <row r="11391" spans="1:18" hidden="1">
      <c r="A11391">
        <v>4353</v>
      </c>
      <c r="B11391">
        <v>13</v>
      </c>
      <c r="C11391" t="s">
        <v>39</v>
      </c>
      <c r="D11391">
        <v>14</v>
      </c>
      <c r="E11391">
        <v>12491472.701288201</v>
      </c>
      <c r="F11391">
        <v>5310461.1967449225</v>
      </c>
      <c r="G11391">
        <v>37079234.694980003</v>
      </c>
      <c r="H11391">
        <v>85746371.468756095</v>
      </c>
      <c r="I11391">
        <v>95779147.5085814</v>
      </c>
      <c r="J11391">
        <v>119039280.55268499</v>
      </c>
      <c r="K11391">
        <v>157152299.18678901</v>
      </c>
      <c r="L11391">
        <v>187786446.73861501</v>
      </c>
      <c r="M11391">
        <v>201106264.15962401</v>
      </c>
      <c r="N11391">
        <v>245063917.06912801</v>
      </c>
      <c r="O11391">
        <v>296342486.126486</v>
      </c>
      <c r="Q11391" t="str">
        <f>VLOOKUP(A11391,Lookup_Tables!$D$2:$E$7,2,FALSE)</f>
        <v>HUSSPF</v>
      </c>
      <c r="R11391" t="str">
        <f>IFERROR(VLOOKUP(D11391,Lookup_Tables!$A$2:$B$21,2,FALSE),"All")</f>
        <v>Road</v>
      </c>
    </row>
    <row r="11392" spans="1:18" hidden="1">
      <c r="A11392">
        <v>4353</v>
      </c>
      <c r="B11392">
        <v>13</v>
      </c>
      <c r="C11392" t="s">
        <v>38</v>
      </c>
      <c r="D11392">
        <v>15</v>
      </c>
      <c r="E11392">
        <v>781178822.30150104</v>
      </c>
      <c r="F11392">
        <v>428181588.05307835</v>
      </c>
      <c r="G11392">
        <v>1896028654.0801101</v>
      </c>
      <c r="H11392">
        <v>3572319086.95644</v>
      </c>
      <c r="I11392">
        <v>4019408073.2786298</v>
      </c>
      <c r="J11392">
        <v>5297087332.1742296</v>
      </c>
      <c r="K11392">
        <v>8061921567.6150703</v>
      </c>
      <c r="L11392">
        <v>10956115944.2815</v>
      </c>
      <c r="M11392">
        <v>12048316958.5448</v>
      </c>
      <c r="N11392">
        <v>15208437502.5303</v>
      </c>
      <c r="O11392">
        <v>18286279746.769001</v>
      </c>
      <c r="Q11392" t="str">
        <f>VLOOKUP(A11392,Lookup_Tables!$D$2:$E$7,2,FALSE)</f>
        <v>HUSSPF</v>
      </c>
      <c r="R11392" t="str">
        <f>IFERROR(VLOOKUP(D11392,Lookup_Tables!$A$2:$B$21,2,FALSE),"All")</f>
        <v>All</v>
      </c>
    </row>
    <row r="11393" spans="1:18" hidden="1">
      <c r="A11393">
        <v>4353</v>
      </c>
      <c r="B11393">
        <v>13</v>
      </c>
      <c r="C11393" t="s">
        <v>39</v>
      </c>
      <c r="D11393">
        <v>15</v>
      </c>
      <c r="E11393">
        <v>632532047.94275904</v>
      </c>
      <c r="F11393">
        <v>334375100.40000129</v>
      </c>
      <c r="G11393">
        <v>1456236099.0642099</v>
      </c>
      <c r="H11393">
        <v>2892479718.86378</v>
      </c>
      <c r="I11393">
        <v>3286389604.6336799</v>
      </c>
      <c r="J11393">
        <v>4742123632.4714603</v>
      </c>
      <c r="K11393">
        <v>7279511454.7739897</v>
      </c>
      <c r="L11393">
        <v>9743529648.4134808</v>
      </c>
      <c r="M11393">
        <v>10702987578.4785</v>
      </c>
      <c r="N11393">
        <v>14656881620.6287</v>
      </c>
      <c r="O11393">
        <v>18055876699.813499</v>
      </c>
      <c r="Q11393" t="str">
        <f>VLOOKUP(A11393,Lookup_Tables!$D$2:$E$7,2,FALSE)</f>
        <v>HUSSPF</v>
      </c>
      <c r="R11393" t="str">
        <f>IFERROR(VLOOKUP(D11393,Lookup_Tables!$A$2:$B$21,2,FALSE),"All")</f>
        <v>All</v>
      </c>
    </row>
    <row r="11394" spans="1:18" hidden="1">
      <c r="A11394">
        <v>4353</v>
      </c>
      <c r="B11394">
        <v>13</v>
      </c>
      <c r="C11394" t="s">
        <v>38</v>
      </c>
      <c r="D11394">
        <v>16</v>
      </c>
      <c r="E11394">
        <v>56739499.560676202</v>
      </c>
      <c r="F11394">
        <v>30829614.074696742</v>
      </c>
      <c r="G11394">
        <v>161238826.83791</v>
      </c>
      <c r="H11394">
        <v>281881661.66488099</v>
      </c>
      <c r="I11394">
        <v>310265821.40372002</v>
      </c>
      <c r="J11394">
        <v>381652118.07010001</v>
      </c>
      <c r="K11394">
        <v>513790288.15726501</v>
      </c>
      <c r="L11394">
        <v>656429793.95322704</v>
      </c>
      <c r="M11394">
        <v>684860000.59798598</v>
      </c>
      <c r="N11394">
        <v>837940153.56784999</v>
      </c>
      <c r="O11394">
        <v>969904703.63221204</v>
      </c>
      <c r="Q11394" t="str">
        <f>VLOOKUP(A11394,Lookup_Tables!$D$2:$E$7,2,FALSE)</f>
        <v>HUSSPF</v>
      </c>
      <c r="R11394" t="str">
        <f>IFERROR(VLOOKUP(D11394,Lookup_Tables!$A$2:$B$21,2,FALSE),"All")</f>
        <v>Government_Loss</v>
      </c>
    </row>
    <row r="11395" spans="1:18" hidden="1">
      <c r="A11395">
        <v>4353</v>
      </c>
      <c r="B11395">
        <v>13</v>
      </c>
      <c r="C11395" t="s">
        <v>39</v>
      </c>
      <c r="D11395">
        <v>16</v>
      </c>
      <c r="E11395">
        <v>46130445.220660701</v>
      </c>
      <c r="F11395">
        <v>24029863.67739081</v>
      </c>
      <c r="G11395">
        <v>132412091.871584</v>
      </c>
      <c r="H11395">
        <v>242362466.54283601</v>
      </c>
      <c r="I11395">
        <v>263739657.730988</v>
      </c>
      <c r="J11395">
        <v>334421571.29295301</v>
      </c>
      <c r="K11395">
        <v>428755355.69837999</v>
      </c>
      <c r="L11395">
        <v>578891874.70433104</v>
      </c>
      <c r="M11395">
        <v>616846440.79400003</v>
      </c>
      <c r="N11395">
        <v>764945120.64004099</v>
      </c>
      <c r="O11395">
        <v>958055187.17960596</v>
      </c>
      <c r="Q11395" t="str">
        <f>VLOOKUP(A11395,Lookup_Tables!$D$2:$E$7,2,FALSE)</f>
        <v>HUSSPF</v>
      </c>
      <c r="R11395" t="str">
        <f>IFERROR(VLOOKUP(D11395,Lookup_Tables!$A$2:$B$21,2,FALSE),"All")</f>
        <v>Government_Loss</v>
      </c>
    </row>
    <row r="11396" spans="1:18" hidden="1">
      <c r="A11396">
        <v>4353</v>
      </c>
      <c r="B11396">
        <v>13</v>
      </c>
      <c r="C11396" t="s">
        <v>38</v>
      </c>
      <c r="D11396">
        <v>17</v>
      </c>
      <c r="E11396">
        <v>98739914.000783801</v>
      </c>
      <c r="F11396">
        <v>48105892.73704908</v>
      </c>
      <c r="G11396">
        <v>223410667.33797801</v>
      </c>
      <c r="H11396">
        <v>510257552.09250599</v>
      </c>
      <c r="I11396">
        <v>592180532.001737</v>
      </c>
      <c r="J11396">
        <v>819681727.052338</v>
      </c>
      <c r="K11396">
        <v>1278110425.37919</v>
      </c>
      <c r="L11396">
        <v>1766164235.4230399</v>
      </c>
      <c r="M11396">
        <v>1945880537.1982501</v>
      </c>
      <c r="N11396">
        <v>2585206108.5785699</v>
      </c>
      <c r="O11396">
        <v>3101423240.0753298</v>
      </c>
      <c r="Q11396" t="str">
        <f>VLOOKUP(A11396,Lookup_Tables!$D$2:$E$7,2,FALSE)</f>
        <v>HUSSPF</v>
      </c>
      <c r="R11396" t="str">
        <f>IFERROR(VLOOKUP(D11396,Lookup_Tables!$A$2:$B$21,2,FALSE),"All")</f>
        <v>Emergency_Loss</v>
      </c>
    </row>
    <row r="11397" spans="1:18" hidden="1">
      <c r="A11397">
        <v>4353</v>
      </c>
      <c r="B11397">
        <v>13</v>
      </c>
      <c r="C11397" t="s">
        <v>39</v>
      </c>
      <c r="D11397">
        <v>17</v>
      </c>
      <c r="E11397">
        <v>84292554.137252003</v>
      </c>
      <c r="F11397">
        <v>39195407.731336296</v>
      </c>
      <c r="G11397">
        <v>181399930.72505501</v>
      </c>
      <c r="H11397">
        <v>441969299.73523599</v>
      </c>
      <c r="I11397">
        <v>514931139.15102202</v>
      </c>
      <c r="J11397">
        <v>753791529.32427597</v>
      </c>
      <c r="K11397">
        <v>1205399901.5931599</v>
      </c>
      <c r="L11397">
        <v>1619252384.8710401</v>
      </c>
      <c r="M11397">
        <v>1811859374.3024399</v>
      </c>
      <c r="N11397">
        <v>2509330392.6220102</v>
      </c>
      <c r="O11397">
        <v>3083723958.06352</v>
      </c>
      <c r="Q11397" t="str">
        <f>VLOOKUP(A11397,Lookup_Tables!$D$2:$E$7,2,FALSE)</f>
        <v>HUSSPF</v>
      </c>
      <c r="R11397" t="str">
        <f>IFERROR(VLOOKUP(D11397,Lookup_Tables!$A$2:$B$21,2,FALSE),"All")</f>
        <v>Emergency_Loss</v>
      </c>
    </row>
    <row r="11398" spans="1:18" hidden="1">
      <c r="A11398">
        <v>4353</v>
      </c>
      <c r="B11398">
        <v>13</v>
      </c>
      <c r="C11398" t="s">
        <v>38</v>
      </c>
      <c r="D11398">
        <v>18</v>
      </c>
      <c r="E11398">
        <v>155479413.561459</v>
      </c>
      <c r="F11398">
        <v>79732342.676315829</v>
      </c>
      <c r="G11398">
        <v>399071545.07115102</v>
      </c>
      <c r="H11398">
        <v>765465123.471995</v>
      </c>
      <c r="I11398">
        <v>854248140.17137504</v>
      </c>
      <c r="J11398">
        <v>1147448163.9083099</v>
      </c>
      <c r="K11398">
        <v>1736039004.0142901</v>
      </c>
      <c r="L11398">
        <v>2421206523.3622398</v>
      </c>
      <c r="M11398">
        <v>2630262237.4079499</v>
      </c>
      <c r="N11398">
        <v>3365171657.1746702</v>
      </c>
      <c r="O11398">
        <v>4108123136.87851</v>
      </c>
      <c r="Q11398" t="str">
        <f>VLOOKUP(A11398,Lookup_Tables!$D$2:$E$7,2,FALSE)</f>
        <v>HUSSPF</v>
      </c>
      <c r="R11398" t="str">
        <f>IFERROR(VLOOKUP(D11398,Lookup_Tables!$A$2:$B$21,2,FALSE),"All")</f>
        <v>Govt_Plus_Emergency</v>
      </c>
    </row>
    <row r="11399" spans="1:18" hidden="1">
      <c r="A11399">
        <v>4353</v>
      </c>
      <c r="B11399">
        <v>13</v>
      </c>
      <c r="C11399" t="s">
        <v>39</v>
      </c>
      <c r="D11399">
        <v>18</v>
      </c>
      <c r="E11399">
        <v>129817374.75329299</v>
      </c>
      <c r="F11399">
        <v>63694411.486926913</v>
      </c>
      <c r="G11399">
        <v>328560379.61954403</v>
      </c>
      <c r="H11399">
        <v>636278224.83956802</v>
      </c>
      <c r="I11399">
        <v>729780448.85953605</v>
      </c>
      <c r="J11399">
        <v>1011563654.1874599</v>
      </c>
      <c r="K11399">
        <v>1593640688.1175599</v>
      </c>
      <c r="L11399">
        <v>2198234958.3123298</v>
      </c>
      <c r="M11399">
        <v>2407441171.8809199</v>
      </c>
      <c r="N11399">
        <v>3232475425.9849701</v>
      </c>
      <c r="O11399">
        <v>4107647273.2883701</v>
      </c>
      <c r="Q11399" t="str">
        <f>VLOOKUP(A11399,Lookup_Tables!$D$2:$E$7,2,FALSE)</f>
        <v>HUSSPF</v>
      </c>
      <c r="R11399" t="str">
        <f>IFERROR(VLOOKUP(D11399,Lookup_Tables!$A$2:$B$21,2,FALSE),"All")</f>
        <v>Govt_Plus_Emergency</v>
      </c>
    </row>
    <row r="11400" spans="1:18" hidden="1">
      <c r="A11400">
        <v>4353</v>
      </c>
      <c r="B11400">
        <v>14</v>
      </c>
      <c r="C11400" t="s">
        <v>38</v>
      </c>
      <c r="D11400">
        <v>0</v>
      </c>
      <c r="E11400">
        <v>109392917.73654599</v>
      </c>
      <c r="F11400">
        <v>39347214.375007138</v>
      </c>
      <c r="G11400">
        <v>233039951.36519</v>
      </c>
      <c r="H11400">
        <v>609545593.42585599</v>
      </c>
      <c r="I11400">
        <v>701617127.70991695</v>
      </c>
      <c r="J11400">
        <v>1137763238.8004999</v>
      </c>
      <c r="K11400">
        <v>1803512375.7585001</v>
      </c>
      <c r="L11400">
        <v>3136843198.50844</v>
      </c>
      <c r="M11400">
        <v>3520896646.6553602</v>
      </c>
      <c r="N11400">
        <v>4930219129.5947599</v>
      </c>
      <c r="O11400">
        <v>7140724372.6832199</v>
      </c>
      <c r="Q11400" t="str">
        <f>VLOOKUP(A11400,Lookup_Tables!$D$2:$E$7,2,FALSE)</f>
        <v>HUSSPF</v>
      </c>
      <c r="R11400" t="str">
        <f>IFERROR(VLOOKUP(D11400,Lookup_Tables!$A$2:$B$21,2,FALSE),"All")</f>
        <v>Private Assets</v>
      </c>
    </row>
    <row r="11401" spans="1:18" hidden="1">
      <c r="A11401">
        <v>4353</v>
      </c>
      <c r="B11401">
        <v>14</v>
      </c>
      <c r="C11401" t="s">
        <v>39</v>
      </c>
      <c r="D11401">
        <v>0</v>
      </c>
      <c r="E11401">
        <v>102838570.938471</v>
      </c>
      <c r="F11401">
        <v>36376928.867605582</v>
      </c>
      <c r="G11401">
        <v>209421069.33155301</v>
      </c>
      <c r="H11401">
        <v>567415644.56053603</v>
      </c>
      <c r="I11401">
        <v>664421881.97369099</v>
      </c>
      <c r="J11401">
        <v>1043000401.74155</v>
      </c>
      <c r="K11401">
        <v>1760123778.60026</v>
      </c>
      <c r="L11401">
        <v>3123063870.4829102</v>
      </c>
      <c r="M11401">
        <v>3504879120.8187199</v>
      </c>
      <c r="N11401">
        <v>4876318000.7732801</v>
      </c>
      <c r="O11401">
        <v>7014885820.9631596</v>
      </c>
      <c r="Q11401" t="str">
        <f>VLOOKUP(A11401,Lookup_Tables!$D$2:$E$7,2,FALSE)</f>
        <v>HUSSPF</v>
      </c>
      <c r="R11401" t="str">
        <f>IFERROR(VLOOKUP(D11401,Lookup_Tables!$A$2:$B$21,2,FALSE),"All")</f>
        <v>Private Assets</v>
      </c>
    </row>
    <row r="11402" spans="1:18" hidden="1">
      <c r="A11402">
        <v>4353</v>
      </c>
      <c r="B11402">
        <v>14</v>
      </c>
      <c r="C11402" t="s">
        <v>38</v>
      </c>
      <c r="D11402">
        <v>1</v>
      </c>
      <c r="E11402">
        <v>31401.7776332676</v>
      </c>
      <c r="F11402">
        <v>10633.594076037301</v>
      </c>
      <c r="G11402">
        <v>50573.1873429771</v>
      </c>
      <c r="H11402">
        <v>170770.12731831399</v>
      </c>
      <c r="I11402">
        <v>209293.96782655499</v>
      </c>
      <c r="J11402">
        <v>341537.875435227</v>
      </c>
      <c r="K11402">
        <v>588659.36878673302</v>
      </c>
      <c r="L11402">
        <v>1002483.54884385</v>
      </c>
      <c r="M11402">
        <v>1176055.5321285799</v>
      </c>
      <c r="N11402">
        <v>1866839.3861449501</v>
      </c>
      <c r="O11402">
        <v>2224629.0943897502</v>
      </c>
      <c r="Q11402" t="str">
        <f>VLOOKUP(A11402,Lookup_Tables!$D$2:$E$7,2,FALSE)</f>
        <v>HUSSPF</v>
      </c>
      <c r="R11402" t="str">
        <f>IFERROR(VLOOKUP(D11402,Lookup_Tables!$A$2:$B$21,2,FALSE),"All")</f>
        <v>Airport</v>
      </c>
    </row>
    <row r="11403" spans="1:18" hidden="1">
      <c r="A11403">
        <v>4353</v>
      </c>
      <c r="B11403">
        <v>14</v>
      </c>
      <c r="C11403" t="s">
        <v>39</v>
      </c>
      <c r="D11403">
        <v>1</v>
      </c>
      <c r="E11403">
        <v>30092.2732317472</v>
      </c>
      <c r="F11403">
        <v>10344.299992060583</v>
      </c>
      <c r="G11403">
        <v>46229.4022026803</v>
      </c>
      <c r="H11403">
        <v>164185.065353254</v>
      </c>
      <c r="I11403">
        <v>196826.26974485</v>
      </c>
      <c r="J11403">
        <v>319683.57403676503</v>
      </c>
      <c r="K11403">
        <v>558818.01811911596</v>
      </c>
      <c r="L11403">
        <v>992536.99757812906</v>
      </c>
      <c r="M11403">
        <v>1159244.7129152699</v>
      </c>
      <c r="N11403">
        <v>1728710.50194847</v>
      </c>
      <c r="O11403">
        <v>2224629.0943897502</v>
      </c>
      <c r="Q11403" t="str">
        <f>VLOOKUP(A11403,Lookup_Tables!$D$2:$E$7,2,FALSE)</f>
        <v>HUSSPF</v>
      </c>
      <c r="R11403" t="str">
        <f>IFERROR(VLOOKUP(D11403,Lookup_Tables!$A$2:$B$21,2,FALSE),"All")</f>
        <v>Airport</v>
      </c>
    </row>
    <row r="11404" spans="1:18" hidden="1">
      <c r="A11404">
        <v>4353</v>
      </c>
      <c r="B11404">
        <v>14</v>
      </c>
      <c r="C11404" t="s">
        <v>38</v>
      </c>
      <c r="D11404">
        <v>2</v>
      </c>
      <c r="E11404">
        <v>3000428.67451515</v>
      </c>
      <c r="F11404">
        <v>1012785.2884585832</v>
      </c>
      <c r="G11404">
        <v>6588469.9243780104</v>
      </c>
      <c r="H11404">
        <v>18323283.620473299</v>
      </c>
      <c r="I11404">
        <v>21557985.270846099</v>
      </c>
      <c r="J11404">
        <v>34354979.119539201</v>
      </c>
      <c r="K11404">
        <v>53866500.814126097</v>
      </c>
      <c r="L11404">
        <v>88059509.777026594</v>
      </c>
      <c r="M11404">
        <v>94805941.856151998</v>
      </c>
      <c r="N11404">
        <v>123825076.087705</v>
      </c>
      <c r="O11404">
        <v>168361408.78539699</v>
      </c>
      <c r="Q11404" t="str">
        <f>VLOOKUP(A11404,Lookup_Tables!$D$2:$E$7,2,FALSE)</f>
        <v>HUSSPF</v>
      </c>
      <c r="R11404" t="str">
        <f>IFERROR(VLOOKUP(D11404,Lookup_Tables!$A$2:$B$21,2,FALSE),"All")</f>
        <v>Bridge</v>
      </c>
    </row>
    <row r="11405" spans="1:18" hidden="1">
      <c r="A11405">
        <v>4353</v>
      </c>
      <c r="B11405">
        <v>14</v>
      </c>
      <c r="C11405" t="s">
        <v>39</v>
      </c>
      <c r="D11405">
        <v>2</v>
      </c>
      <c r="E11405">
        <v>2845844.54878134</v>
      </c>
      <c r="F11405">
        <v>957644.8891151587</v>
      </c>
      <c r="G11405">
        <v>6256620.7169063604</v>
      </c>
      <c r="H11405">
        <v>17407156.625832699</v>
      </c>
      <c r="I11405">
        <v>20068668.548630498</v>
      </c>
      <c r="J11405">
        <v>32359856.0280798</v>
      </c>
      <c r="K11405">
        <v>51372976.814797401</v>
      </c>
      <c r="L11405">
        <v>88042300.2289792</v>
      </c>
      <c r="M11405">
        <v>94538249.4736339</v>
      </c>
      <c r="N11405">
        <v>119347671.792262</v>
      </c>
      <c r="O11405">
        <v>152242552.04625401</v>
      </c>
      <c r="Q11405" t="str">
        <f>VLOOKUP(A11405,Lookup_Tables!$D$2:$E$7,2,FALSE)</f>
        <v>HUSSPF</v>
      </c>
      <c r="R11405" t="str">
        <f>IFERROR(VLOOKUP(D11405,Lookup_Tables!$A$2:$B$21,2,FALSE),"All")</f>
        <v>Bridge</v>
      </c>
    </row>
    <row r="11406" spans="1:18" hidden="1">
      <c r="A11406">
        <v>4353</v>
      </c>
      <c r="B11406">
        <v>14</v>
      </c>
      <c r="C11406" t="s">
        <v>38</v>
      </c>
      <c r="D11406">
        <v>3</v>
      </c>
      <c r="E11406">
        <v>102999.096007616</v>
      </c>
      <c r="F11406">
        <v>34690.943159188391</v>
      </c>
      <c r="G11406">
        <v>202661.81253376699</v>
      </c>
      <c r="H11406">
        <v>796625.75104339095</v>
      </c>
      <c r="I11406">
        <v>954253.50212584704</v>
      </c>
      <c r="J11406">
        <v>1331544.17149232</v>
      </c>
      <c r="K11406">
        <v>1922111.4183151</v>
      </c>
      <c r="L11406">
        <v>2500781.5961206402</v>
      </c>
      <c r="M11406">
        <v>2614221.2341533699</v>
      </c>
      <c r="N11406">
        <v>3201814.8438936002</v>
      </c>
      <c r="O11406">
        <v>4257188.53837384</v>
      </c>
      <c r="Q11406" t="str">
        <f>VLOOKUP(A11406,Lookup_Tables!$D$2:$E$7,2,FALSE)</f>
        <v>HUSSPF</v>
      </c>
      <c r="R11406" t="str">
        <f>IFERROR(VLOOKUP(D11406,Lookup_Tables!$A$2:$B$21,2,FALSE),"All")</f>
        <v>Govt Hosp</v>
      </c>
    </row>
    <row r="11407" spans="1:18" hidden="1">
      <c r="A11407">
        <v>4353</v>
      </c>
      <c r="B11407">
        <v>14</v>
      </c>
      <c r="C11407" t="s">
        <v>39</v>
      </c>
      <c r="D11407">
        <v>3</v>
      </c>
      <c r="E11407">
        <v>98914.579077979201</v>
      </c>
      <c r="F11407">
        <v>33177.685231767944</v>
      </c>
      <c r="G11407">
        <v>192467.47186219401</v>
      </c>
      <c r="H11407">
        <v>759660.50347717002</v>
      </c>
      <c r="I11407">
        <v>896896.07217135897</v>
      </c>
      <c r="J11407">
        <v>1294148.9698626399</v>
      </c>
      <c r="K11407">
        <v>1884294.2563148199</v>
      </c>
      <c r="L11407">
        <v>2464242.6846108199</v>
      </c>
      <c r="M11407">
        <v>2561961.1304989499</v>
      </c>
      <c r="N11407">
        <v>2957513.8756158701</v>
      </c>
      <c r="O11407">
        <v>4257188.53837384</v>
      </c>
      <c r="Q11407" t="str">
        <f>VLOOKUP(A11407,Lookup_Tables!$D$2:$E$7,2,FALSE)</f>
        <v>HUSSPF</v>
      </c>
      <c r="R11407" t="str">
        <f>IFERROR(VLOOKUP(D11407,Lookup_Tables!$A$2:$B$21,2,FALSE),"All")</f>
        <v>Govt Hosp</v>
      </c>
    </row>
    <row r="11408" spans="1:18" hidden="1">
      <c r="A11408">
        <v>4353</v>
      </c>
      <c r="B11408">
        <v>14</v>
      </c>
      <c r="C11408" t="s">
        <v>38</v>
      </c>
      <c r="D11408">
        <v>4</v>
      </c>
      <c r="E11408">
        <v>450044.130941151</v>
      </c>
      <c r="F11408">
        <v>156685.97101432667</v>
      </c>
      <c r="G11408">
        <v>1010916.7192079501</v>
      </c>
      <c r="H11408">
        <v>2607503.6727236202</v>
      </c>
      <c r="I11408">
        <v>3079689.7632512501</v>
      </c>
      <c r="J11408">
        <v>4808976.2392462203</v>
      </c>
      <c r="K11408">
        <v>7799759.9064078499</v>
      </c>
      <c r="L11408">
        <v>12849745.3499407</v>
      </c>
      <c r="M11408">
        <v>14413589.4022607</v>
      </c>
      <c r="N11408">
        <v>19762987.808797698</v>
      </c>
      <c r="O11408">
        <v>25728796.465698902</v>
      </c>
      <c r="Q11408" t="str">
        <f>VLOOKUP(A11408,Lookup_Tables!$D$2:$E$7,2,FALSE)</f>
        <v>HUSSPF</v>
      </c>
      <c r="R11408" t="str">
        <f>IFERROR(VLOOKUP(D11408,Lookup_Tables!$A$2:$B$21,2,FALSE),"All")</f>
        <v>Govt Med Fac</v>
      </c>
    </row>
    <row r="11409" spans="1:18" hidden="1">
      <c r="A11409">
        <v>4353</v>
      </c>
      <c r="B11409">
        <v>14</v>
      </c>
      <c r="C11409" t="s">
        <v>39</v>
      </c>
      <c r="D11409">
        <v>4</v>
      </c>
      <c r="E11409">
        <v>424831.96926734003</v>
      </c>
      <c r="F11409">
        <v>145991.64202777616</v>
      </c>
      <c r="G11409">
        <v>951367.24337859999</v>
      </c>
      <c r="H11409">
        <v>2368218.0298176999</v>
      </c>
      <c r="I11409">
        <v>2802568.7316727601</v>
      </c>
      <c r="J11409">
        <v>4551597.4677921897</v>
      </c>
      <c r="K11409">
        <v>7459194.80690121</v>
      </c>
      <c r="L11409">
        <v>12673632.1627657</v>
      </c>
      <c r="M11409">
        <v>14413589.4022607</v>
      </c>
      <c r="N11409">
        <v>18756191.7101002</v>
      </c>
      <c r="O11409">
        <v>25533639.4071135</v>
      </c>
      <c r="Q11409" t="str">
        <f>VLOOKUP(A11409,Lookup_Tables!$D$2:$E$7,2,FALSE)</f>
        <v>HUSSPF</v>
      </c>
      <c r="R11409" t="str">
        <f>IFERROR(VLOOKUP(D11409,Lookup_Tables!$A$2:$B$21,2,FALSE),"All")</f>
        <v>Govt Med Fac</v>
      </c>
    </row>
    <row r="11410" spans="1:18" hidden="1">
      <c r="A11410">
        <v>4353</v>
      </c>
      <c r="B11410">
        <v>14</v>
      </c>
      <c r="C11410" t="s">
        <v>38</v>
      </c>
      <c r="D11410">
        <v>6</v>
      </c>
      <c r="E11410">
        <v>723625.50066547003</v>
      </c>
      <c r="F11410">
        <v>237907.51779760246</v>
      </c>
      <c r="G11410">
        <v>1074904.53337347</v>
      </c>
      <c r="H11410">
        <v>3962696.0645399699</v>
      </c>
      <c r="I11410">
        <v>4893122.6864898801</v>
      </c>
      <c r="J11410">
        <v>8578694.4546622001</v>
      </c>
      <c r="K11410">
        <v>14424634.8766845</v>
      </c>
      <c r="L11410">
        <v>25046345.713293701</v>
      </c>
      <c r="M11410">
        <v>27884133.734717399</v>
      </c>
      <c r="N11410">
        <v>38088795.5556297</v>
      </c>
      <c r="O11410">
        <v>52750576.715013899</v>
      </c>
      <c r="Q11410" t="str">
        <f>VLOOKUP(A11410,Lookup_Tables!$D$2:$E$7,2,FALSE)</f>
        <v>HUSSPF</v>
      </c>
      <c r="R11410" t="str">
        <f>IFERROR(VLOOKUP(D11410,Lookup_Tables!$A$2:$B$21,2,FALSE),"All")</f>
        <v>Port</v>
      </c>
    </row>
    <row r="11411" spans="1:18" hidden="1">
      <c r="A11411">
        <v>4353</v>
      </c>
      <c r="B11411">
        <v>14</v>
      </c>
      <c r="C11411" t="s">
        <v>39</v>
      </c>
      <c r="D11411">
        <v>6</v>
      </c>
      <c r="E11411">
        <v>692744.98116309196</v>
      </c>
      <c r="F11411">
        <v>227667.07262777345</v>
      </c>
      <c r="G11411">
        <v>1006664.55216737</v>
      </c>
      <c r="H11411">
        <v>3777516.0382232</v>
      </c>
      <c r="I11411">
        <v>4694795.2219108101</v>
      </c>
      <c r="J11411">
        <v>8068445.8375175502</v>
      </c>
      <c r="K11411">
        <v>14163830.6750763</v>
      </c>
      <c r="L11411">
        <v>24579699.381826598</v>
      </c>
      <c r="M11411">
        <v>27866572.873513401</v>
      </c>
      <c r="N11411">
        <v>35944517.8656497</v>
      </c>
      <c r="O11411">
        <v>49136353.837514699</v>
      </c>
      <c r="Q11411" t="str">
        <f>VLOOKUP(A11411,Lookup_Tables!$D$2:$E$7,2,FALSE)</f>
        <v>HUSSPF</v>
      </c>
      <c r="R11411" t="str">
        <f>IFERROR(VLOOKUP(D11411,Lookup_Tables!$A$2:$B$21,2,FALSE),"All")</f>
        <v>Port</v>
      </c>
    </row>
    <row r="11412" spans="1:18" hidden="1">
      <c r="A11412">
        <v>4353</v>
      </c>
      <c r="B11412">
        <v>14</v>
      </c>
      <c r="C11412" t="s">
        <v>38</v>
      </c>
      <c r="D11412">
        <v>9</v>
      </c>
      <c r="E11412">
        <v>20610.769248573601</v>
      </c>
      <c r="F11412">
        <v>6830.8470938849259</v>
      </c>
      <c r="G11412">
        <v>25897.6427924905</v>
      </c>
      <c r="H11412">
        <v>107390.600351944</v>
      </c>
      <c r="I11412">
        <v>134381.99694422999</v>
      </c>
      <c r="J11412">
        <v>224557.08308272</v>
      </c>
      <c r="K11412">
        <v>415461.43245885801</v>
      </c>
      <c r="L11412">
        <v>773106.51739380299</v>
      </c>
      <c r="M11412">
        <v>863587.90231535502</v>
      </c>
      <c r="N11412">
        <v>1272909.9773469099</v>
      </c>
      <c r="O11412">
        <v>1622296.08968163</v>
      </c>
      <c r="Q11412" t="str">
        <f>VLOOKUP(A11412,Lookup_Tables!$D$2:$E$7,2,FALSE)</f>
        <v>HUSSPF</v>
      </c>
      <c r="R11412" t="str">
        <f>IFERROR(VLOOKUP(D11412,Lookup_Tables!$A$2:$B$21,2,FALSE),"All")</f>
        <v>Pub Admin Bldg</v>
      </c>
    </row>
    <row r="11413" spans="1:18" hidden="1">
      <c r="A11413">
        <v>4353</v>
      </c>
      <c r="B11413">
        <v>14</v>
      </c>
      <c r="C11413" t="s">
        <v>39</v>
      </c>
      <c r="D11413">
        <v>9</v>
      </c>
      <c r="E11413">
        <v>19879.947746680798</v>
      </c>
      <c r="F11413">
        <v>6451.3071509092169</v>
      </c>
      <c r="G11413">
        <v>23892.3548530474</v>
      </c>
      <c r="H11413">
        <v>103163.02581119</v>
      </c>
      <c r="I11413">
        <v>127743.12574197</v>
      </c>
      <c r="J11413">
        <v>217254.970195623</v>
      </c>
      <c r="K11413">
        <v>408440.03132802999</v>
      </c>
      <c r="L11413">
        <v>773106.51739380299</v>
      </c>
      <c r="M11413">
        <v>863587.90231535502</v>
      </c>
      <c r="N11413">
        <v>1267272.64237733</v>
      </c>
      <c r="O11413">
        <v>1621799.3815566499</v>
      </c>
      <c r="Q11413" t="str">
        <f>VLOOKUP(A11413,Lookup_Tables!$D$2:$E$7,2,FALSE)</f>
        <v>HUSSPF</v>
      </c>
      <c r="R11413" t="str">
        <f>IFERROR(VLOOKUP(D11413,Lookup_Tables!$A$2:$B$21,2,FALSE),"All")</f>
        <v>Pub Admin Bldg</v>
      </c>
    </row>
    <row r="11414" spans="1:18" hidden="1">
      <c r="A11414">
        <v>4353</v>
      </c>
      <c r="B11414">
        <v>14</v>
      </c>
      <c r="C11414" t="s">
        <v>38</v>
      </c>
      <c r="D11414">
        <v>10</v>
      </c>
      <c r="E11414">
        <v>3896611.1734603201</v>
      </c>
      <c r="F11414">
        <v>1402269.3002380608</v>
      </c>
      <c r="G11414">
        <v>7844308.1456799302</v>
      </c>
      <c r="H11414">
        <v>23071965.4852366</v>
      </c>
      <c r="I11414">
        <v>27341814.1710556</v>
      </c>
      <c r="J11414">
        <v>44286596.865929201</v>
      </c>
      <c r="K11414">
        <v>69314421.280341506</v>
      </c>
      <c r="L11414">
        <v>110285634.78823499</v>
      </c>
      <c r="M11414">
        <v>122397877.064096</v>
      </c>
      <c r="N11414">
        <v>161839998.058568</v>
      </c>
      <c r="O11414">
        <v>198953311.162646</v>
      </c>
      <c r="Q11414" t="str">
        <f>VLOOKUP(A11414,Lookup_Tables!$D$2:$E$7,2,FALSE)</f>
        <v>HUSSPF</v>
      </c>
      <c r="R11414" t="str">
        <f>IFERROR(VLOOKUP(D11414,Lookup_Tables!$A$2:$B$21,2,FALSE),"All")</f>
        <v>Pub School</v>
      </c>
    </row>
    <row r="11415" spans="1:18" hidden="1">
      <c r="A11415">
        <v>4353</v>
      </c>
      <c r="B11415">
        <v>14</v>
      </c>
      <c r="C11415" t="s">
        <v>39</v>
      </c>
      <c r="D11415">
        <v>10</v>
      </c>
      <c r="E11415">
        <v>3664290.59051977</v>
      </c>
      <c r="F11415">
        <v>1299855.7978875777</v>
      </c>
      <c r="G11415">
        <v>7263519.4303568397</v>
      </c>
      <c r="H11415">
        <v>21613131.738646898</v>
      </c>
      <c r="I11415">
        <v>25232246.836381499</v>
      </c>
      <c r="J11415">
        <v>41577824.405866802</v>
      </c>
      <c r="K11415">
        <v>67275649.096018597</v>
      </c>
      <c r="L11415">
        <v>108428943.893308</v>
      </c>
      <c r="M11415">
        <v>122397877.064096</v>
      </c>
      <c r="N11415">
        <v>153227323.845716</v>
      </c>
      <c r="O11415">
        <v>189497624.72578901</v>
      </c>
      <c r="Q11415" t="str">
        <f>VLOOKUP(A11415,Lookup_Tables!$D$2:$E$7,2,FALSE)</f>
        <v>HUSSPF</v>
      </c>
      <c r="R11415" t="str">
        <f>IFERROR(VLOOKUP(D11415,Lookup_Tables!$A$2:$B$21,2,FALSE),"All")</f>
        <v>Pub School</v>
      </c>
    </row>
    <row r="11416" spans="1:18" hidden="1">
      <c r="A11416">
        <v>4353</v>
      </c>
      <c r="B11416">
        <v>14</v>
      </c>
      <c r="C11416" t="s">
        <v>38</v>
      </c>
      <c r="D11416">
        <v>11</v>
      </c>
      <c r="E11416">
        <v>1626919.1404675399</v>
      </c>
      <c r="F11416">
        <v>523461.40499378019</v>
      </c>
      <c r="G11416">
        <v>2207138.9177931198</v>
      </c>
      <c r="H11416">
        <v>8798349.6931013204</v>
      </c>
      <c r="I11416">
        <v>10934258.236398499</v>
      </c>
      <c r="J11416">
        <v>18512006.916176401</v>
      </c>
      <c r="K11416">
        <v>32284376.613129798</v>
      </c>
      <c r="L11416">
        <v>59828610.663850799</v>
      </c>
      <c r="M11416">
        <v>68586312.451502994</v>
      </c>
      <c r="N11416">
        <v>97595451.258519799</v>
      </c>
      <c r="O11416">
        <v>125444994.033756</v>
      </c>
      <c r="Q11416" t="str">
        <f>VLOOKUP(A11416,Lookup_Tables!$D$2:$E$7,2,FALSE)</f>
        <v>HUSSPF</v>
      </c>
      <c r="R11416" t="str">
        <f>IFERROR(VLOOKUP(D11416,Lookup_Tables!$A$2:$B$21,2,FALSE),"All")</f>
        <v>Pub Univ</v>
      </c>
    </row>
    <row r="11417" spans="1:18" hidden="1">
      <c r="A11417">
        <v>4353</v>
      </c>
      <c r="B11417">
        <v>14</v>
      </c>
      <c r="C11417" t="s">
        <v>39</v>
      </c>
      <c r="D11417">
        <v>11</v>
      </c>
      <c r="E11417">
        <v>1571648.2653081899</v>
      </c>
      <c r="F11417">
        <v>503100.12798084039</v>
      </c>
      <c r="G11417">
        <v>2125896.51272259</v>
      </c>
      <c r="H11417">
        <v>8309987.8021652102</v>
      </c>
      <c r="I11417">
        <v>10293646.535323</v>
      </c>
      <c r="J11417">
        <v>17057470.275155801</v>
      </c>
      <c r="K11417">
        <v>31551989.278884299</v>
      </c>
      <c r="L11417">
        <v>59828610.663850799</v>
      </c>
      <c r="M11417">
        <v>68586312.451502994</v>
      </c>
      <c r="N11417">
        <v>97595451.258519799</v>
      </c>
      <c r="O11417">
        <v>125414478.05275901</v>
      </c>
      <c r="Q11417" t="str">
        <f>VLOOKUP(A11417,Lookup_Tables!$D$2:$E$7,2,FALSE)</f>
        <v>HUSSPF</v>
      </c>
      <c r="R11417" t="str">
        <f>IFERROR(VLOOKUP(D11417,Lookup_Tables!$A$2:$B$21,2,FALSE),"All")</f>
        <v>Pub Univ</v>
      </c>
    </row>
    <row r="11418" spans="1:18" hidden="1">
      <c r="A11418">
        <v>4353</v>
      </c>
      <c r="B11418">
        <v>14</v>
      </c>
      <c r="C11418" t="s">
        <v>38</v>
      </c>
      <c r="D11418">
        <v>13</v>
      </c>
      <c r="E11418">
        <v>2096887.5105065601</v>
      </c>
      <c r="F11418">
        <v>743650.64870078652</v>
      </c>
      <c r="G11418">
        <v>4682448.5643352298</v>
      </c>
      <c r="H11418">
        <v>12381769.305714499</v>
      </c>
      <c r="I11418">
        <v>14542620.1671889</v>
      </c>
      <c r="J11418">
        <v>23421215.238506299</v>
      </c>
      <c r="K11418">
        <v>36403917.463523403</v>
      </c>
      <c r="L11418">
        <v>57754479.066935003</v>
      </c>
      <c r="M11418">
        <v>64310741.799590699</v>
      </c>
      <c r="N11418">
        <v>86220860.120439604</v>
      </c>
      <c r="O11418">
        <v>107014661.725311</v>
      </c>
      <c r="Q11418" t="str">
        <f>VLOOKUP(A11418,Lookup_Tables!$D$2:$E$7,2,FALSE)</f>
        <v>HUSSPF</v>
      </c>
      <c r="R11418" t="str">
        <f>IFERROR(VLOOKUP(D11418,Lookup_Tables!$A$2:$B$21,2,FALSE),"All")</f>
        <v>Residual Inst</v>
      </c>
    </row>
    <row r="11419" spans="1:18" hidden="1">
      <c r="A11419">
        <v>4353</v>
      </c>
      <c r="B11419">
        <v>14</v>
      </c>
      <c r="C11419" t="s">
        <v>39</v>
      </c>
      <c r="D11419">
        <v>13</v>
      </c>
      <c r="E11419">
        <v>1973287.8075911601</v>
      </c>
      <c r="F11419">
        <v>711424.42744590109</v>
      </c>
      <c r="G11419">
        <v>4268533.6063516596</v>
      </c>
      <c r="H11419">
        <v>11535279.496820301</v>
      </c>
      <c r="I11419">
        <v>13427197.566611299</v>
      </c>
      <c r="J11419">
        <v>21433706.961802799</v>
      </c>
      <c r="K11419">
        <v>34371905.794730999</v>
      </c>
      <c r="L11419">
        <v>57754479.066935003</v>
      </c>
      <c r="M11419">
        <v>64092747.185656801</v>
      </c>
      <c r="N11419">
        <v>78736862.239677802</v>
      </c>
      <c r="O11419">
        <v>98946771.600657299</v>
      </c>
      <c r="Q11419" t="str">
        <f>VLOOKUP(A11419,Lookup_Tables!$D$2:$E$7,2,FALSE)</f>
        <v>HUSSPF</v>
      </c>
      <c r="R11419" t="str">
        <f>IFERROR(VLOOKUP(D11419,Lookup_Tables!$A$2:$B$21,2,FALSE),"All")</f>
        <v>Residual Inst</v>
      </c>
    </row>
    <row r="11420" spans="1:18" hidden="1">
      <c r="A11420">
        <v>4353</v>
      </c>
      <c r="B11420">
        <v>14</v>
      </c>
      <c r="C11420" t="s">
        <v>38</v>
      </c>
      <c r="D11420">
        <v>14</v>
      </c>
      <c r="E11420">
        <v>10012653.2256986</v>
      </c>
      <c r="F11420">
        <v>3612221.5268161381</v>
      </c>
      <c r="G11420">
        <v>17202226.0599919</v>
      </c>
      <c r="H11420">
        <v>48999258.196212098</v>
      </c>
      <c r="I11420">
        <v>56956348.768944301</v>
      </c>
      <c r="J11420">
        <v>97498043.994413093</v>
      </c>
      <c r="K11420">
        <v>175310548.40686801</v>
      </c>
      <c r="L11420">
        <v>325371560.69317502</v>
      </c>
      <c r="M11420">
        <v>379769161.02270597</v>
      </c>
      <c r="N11420">
        <v>549077419.29838705</v>
      </c>
      <c r="O11420">
        <v>796697972.89713395</v>
      </c>
      <c r="Q11420" t="str">
        <f>VLOOKUP(A11420,Lookup_Tables!$D$2:$E$7,2,FALSE)</f>
        <v>HUSSPF</v>
      </c>
      <c r="R11420" t="str">
        <f>IFERROR(VLOOKUP(D11420,Lookup_Tables!$A$2:$B$21,2,FALSE),"All")</f>
        <v>Road</v>
      </c>
    </row>
    <row r="11421" spans="1:18" hidden="1">
      <c r="A11421">
        <v>4353</v>
      </c>
      <c r="B11421">
        <v>14</v>
      </c>
      <c r="C11421" t="s">
        <v>39</v>
      </c>
      <c r="D11421">
        <v>14</v>
      </c>
      <c r="E11421">
        <v>9482386.8507253192</v>
      </c>
      <c r="F11421">
        <v>3412780.3231093558</v>
      </c>
      <c r="G11421">
        <v>15381569.8650224</v>
      </c>
      <c r="H11421">
        <v>46025318.177573197</v>
      </c>
      <c r="I11421">
        <v>53246241.258744501</v>
      </c>
      <c r="J11421">
        <v>93720729.499354407</v>
      </c>
      <c r="K11421">
        <v>170418564.86119199</v>
      </c>
      <c r="L11421">
        <v>325371560.69317502</v>
      </c>
      <c r="M11421">
        <v>379671218.379893</v>
      </c>
      <c r="N11421">
        <v>520622250.67194301</v>
      </c>
      <c r="O11421">
        <v>735290654.392874</v>
      </c>
      <c r="Q11421" t="str">
        <f>VLOOKUP(A11421,Lookup_Tables!$D$2:$E$7,2,FALSE)</f>
        <v>HUSSPF</v>
      </c>
      <c r="R11421" t="str">
        <f>IFERROR(VLOOKUP(D11421,Lookup_Tables!$A$2:$B$21,2,FALSE),"All")</f>
        <v>Road</v>
      </c>
    </row>
    <row r="11422" spans="1:18" hidden="1">
      <c r="A11422">
        <v>4353</v>
      </c>
      <c r="B11422">
        <v>14</v>
      </c>
      <c r="C11422" t="s">
        <v>38</v>
      </c>
      <c r="D11422">
        <v>15</v>
      </c>
      <c r="E11422">
        <v>131355098.735691</v>
      </c>
      <c r="F11422">
        <v>47039024.690715253</v>
      </c>
      <c r="G11422">
        <v>274487663.40770102</v>
      </c>
      <c r="H11422">
        <v>727732929.51936901</v>
      </c>
      <c r="I11422">
        <v>849620098.58589303</v>
      </c>
      <c r="J11422">
        <v>1366569848.1268001</v>
      </c>
      <c r="K11422">
        <v>2192802564.9654002</v>
      </c>
      <c r="L11422">
        <v>3848140102.0820498</v>
      </c>
      <c r="M11422">
        <v>4271760615.4042201</v>
      </c>
      <c r="N11422">
        <v>5966730248.7329102</v>
      </c>
      <c r="O11422">
        <v>8678890914.4781399</v>
      </c>
      <c r="Q11422" t="str">
        <f>VLOOKUP(A11422,Lookup_Tables!$D$2:$E$7,2,FALSE)</f>
        <v>HUSSPF</v>
      </c>
      <c r="R11422" t="str">
        <f>IFERROR(VLOOKUP(D11422,Lookup_Tables!$A$2:$B$21,2,FALSE),"All")</f>
        <v>All</v>
      </c>
    </row>
    <row r="11423" spans="1:18" hidden="1">
      <c r="A11423">
        <v>4353</v>
      </c>
      <c r="B11423">
        <v>14</v>
      </c>
      <c r="C11423" t="s">
        <v>39</v>
      </c>
      <c r="D11423">
        <v>15</v>
      </c>
      <c r="E11423">
        <v>123588707.592568</v>
      </c>
      <c r="F11423">
        <v>43751569.660146192</v>
      </c>
      <c r="G11423">
        <v>247140541.25630099</v>
      </c>
      <c r="H11423">
        <v>675703289.49112105</v>
      </c>
      <c r="I11423">
        <v>795123718.65762496</v>
      </c>
      <c r="J11423">
        <v>1267252806.7955101</v>
      </c>
      <c r="K11423">
        <v>2141337554.01841</v>
      </c>
      <c r="L11423">
        <v>3792948326.3670602</v>
      </c>
      <c r="M11423">
        <v>4225651380.4881501</v>
      </c>
      <c r="N11423">
        <v>5895400174.8187103</v>
      </c>
      <c r="O11423">
        <v>8383500576.1934795</v>
      </c>
      <c r="Q11423" t="str">
        <f>VLOOKUP(A11423,Lookup_Tables!$D$2:$E$7,2,FALSE)</f>
        <v>HUSSPF</v>
      </c>
      <c r="R11423" t="str">
        <f>IFERROR(VLOOKUP(D11423,Lookup_Tables!$A$2:$B$21,2,FALSE),"All")</f>
        <v>All</v>
      </c>
    </row>
    <row r="11424" spans="1:18" hidden="1">
      <c r="A11424">
        <v>4353</v>
      </c>
      <c r="B11424">
        <v>14</v>
      </c>
      <c r="C11424" t="s">
        <v>38</v>
      </c>
      <c r="D11424">
        <v>16</v>
      </c>
      <c r="E11424">
        <v>21962180.999144401</v>
      </c>
      <c r="F11424">
        <v>7685098.4195906799</v>
      </c>
      <c r="G11424">
        <v>41869787.091681004</v>
      </c>
      <c r="H11424">
        <v>118818548.231475</v>
      </c>
      <c r="I11424">
        <v>139174102.22220799</v>
      </c>
      <c r="J11424">
        <v>233008982.485515</v>
      </c>
      <c r="K11424">
        <v>395337119.07601303</v>
      </c>
      <c r="L11424">
        <v>687423498.91541398</v>
      </c>
      <c r="M11424">
        <v>786183962.11001599</v>
      </c>
      <c r="N11424">
        <v>1138441980.2602799</v>
      </c>
      <c r="O11424">
        <v>1412108247.10116</v>
      </c>
      <c r="Q11424" t="str">
        <f>VLOOKUP(A11424,Lookup_Tables!$D$2:$E$7,2,FALSE)</f>
        <v>HUSSPF</v>
      </c>
      <c r="R11424" t="str">
        <f>IFERROR(VLOOKUP(D11424,Lookup_Tables!$A$2:$B$21,2,FALSE),"All")</f>
        <v>Government_Loss</v>
      </c>
    </row>
    <row r="11425" spans="1:18" hidden="1">
      <c r="A11425">
        <v>4353</v>
      </c>
      <c r="B11425">
        <v>14</v>
      </c>
      <c r="C11425" t="s">
        <v>39</v>
      </c>
      <c r="D11425">
        <v>16</v>
      </c>
      <c r="E11425">
        <v>20760082.7927997</v>
      </c>
      <c r="F11425">
        <v>7267804.7228888497</v>
      </c>
      <c r="G11425">
        <v>37962463.357090302</v>
      </c>
      <c r="H11425">
        <v>110767859.38016</v>
      </c>
      <c r="I11425">
        <v>130696725.076066</v>
      </c>
      <c r="J11425">
        <v>218793254.238399</v>
      </c>
      <c r="K11425">
        <v>380778776.15525299</v>
      </c>
      <c r="L11425">
        <v>686799379.40958095</v>
      </c>
      <c r="M11425">
        <v>786173196.93178999</v>
      </c>
      <c r="N11425">
        <v>1019082174.0454299</v>
      </c>
      <c r="O11425">
        <v>1363400567.5541899</v>
      </c>
      <c r="Q11425" t="str">
        <f>VLOOKUP(A11425,Lookup_Tables!$D$2:$E$7,2,FALSE)</f>
        <v>HUSSPF</v>
      </c>
      <c r="R11425" t="str">
        <f>IFERROR(VLOOKUP(D11425,Lookup_Tables!$A$2:$B$21,2,FALSE),"All")</f>
        <v>Government_Loss</v>
      </c>
    </row>
    <row r="11426" spans="1:18" hidden="1">
      <c r="A11426">
        <v>4353</v>
      </c>
      <c r="B11426">
        <v>14</v>
      </c>
      <c r="C11426" t="s">
        <v>38</v>
      </c>
      <c r="D11426">
        <v>17</v>
      </c>
      <c r="E11426">
        <v>22219702.0436728</v>
      </c>
      <c r="F11426">
        <v>7797300.848589465</v>
      </c>
      <c r="G11426">
        <v>40825988.0349086</v>
      </c>
      <c r="H11426">
        <v>123126009.57512601</v>
      </c>
      <c r="I11426">
        <v>146110490.27415001</v>
      </c>
      <c r="J11426">
        <v>240321276.24058601</v>
      </c>
      <c r="K11426">
        <v>392665516.03044498</v>
      </c>
      <c r="L11426">
        <v>691266968.90420997</v>
      </c>
      <c r="M11426">
        <v>775076480.39714801</v>
      </c>
      <c r="N11426">
        <v>1077494872.9705901</v>
      </c>
      <c r="O11426">
        <v>1518406910.2204001</v>
      </c>
      <c r="Q11426" t="str">
        <f>VLOOKUP(A11426,Lookup_Tables!$D$2:$E$7,2,FALSE)</f>
        <v>HUSSPF</v>
      </c>
      <c r="R11426" t="str">
        <f>IFERROR(VLOOKUP(D11426,Lookup_Tables!$A$2:$B$21,2,FALSE),"All")</f>
        <v>Emergency_Loss</v>
      </c>
    </row>
    <row r="11427" spans="1:18" hidden="1">
      <c r="A11427">
        <v>4353</v>
      </c>
      <c r="B11427">
        <v>14</v>
      </c>
      <c r="C11427" t="s">
        <v>39</v>
      </c>
      <c r="D11427">
        <v>17</v>
      </c>
      <c r="E11427">
        <v>20984677.4252197</v>
      </c>
      <c r="F11427">
        <v>7350710.8174171131</v>
      </c>
      <c r="G11427">
        <v>37414146.311176904</v>
      </c>
      <c r="H11427">
        <v>117060192.44002301</v>
      </c>
      <c r="I11427">
        <v>133579345.686662</v>
      </c>
      <c r="J11427">
        <v>223113515.464297</v>
      </c>
      <c r="K11427">
        <v>381064952.34920198</v>
      </c>
      <c r="L11427">
        <v>688153893.36782801</v>
      </c>
      <c r="M11427">
        <v>766909616.59640205</v>
      </c>
      <c r="N11427">
        <v>1023980559.87082</v>
      </c>
      <c r="O11427">
        <v>1445245055.9530699</v>
      </c>
      <c r="Q11427" t="str">
        <f>VLOOKUP(A11427,Lookup_Tables!$D$2:$E$7,2,FALSE)</f>
        <v>HUSSPF</v>
      </c>
      <c r="R11427" t="str">
        <f>IFERROR(VLOOKUP(D11427,Lookup_Tables!$A$2:$B$21,2,FALSE),"All")</f>
        <v>Emergency_Loss</v>
      </c>
    </row>
    <row r="11428" spans="1:18" hidden="1">
      <c r="A11428">
        <v>4353</v>
      </c>
      <c r="B11428">
        <v>14</v>
      </c>
      <c r="C11428" t="s">
        <v>38</v>
      </c>
      <c r="D11428">
        <v>18</v>
      </c>
      <c r="E11428">
        <v>44181883.0428176</v>
      </c>
      <c r="F11428">
        <v>15529204.948601697</v>
      </c>
      <c r="G11428">
        <v>82195800.501929194</v>
      </c>
      <c r="H11428">
        <v>240848398.234</v>
      </c>
      <c r="I11428">
        <v>284636715.12308002</v>
      </c>
      <c r="J11428">
        <v>472359578.24545699</v>
      </c>
      <c r="K11428">
        <v>787019241.72040403</v>
      </c>
      <c r="L11428">
        <v>1410701651.8769701</v>
      </c>
      <c r="M11428">
        <v>1567305399.99546</v>
      </c>
      <c r="N11428">
        <v>2226754151.0286198</v>
      </c>
      <c r="O11428">
        <v>2889359426.2403798</v>
      </c>
      <c r="Q11428" t="str">
        <f>VLOOKUP(A11428,Lookup_Tables!$D$2:$E$7,2,FALSE)</f>
        <v>HUSSPF</v>
      </c>
      <c r="R11428" t="str">
        <f>IFERROR(VLOOKUP(D11428,Lookup_Tables!$A$2:$B$21,2,FALSE),"All")</f>
        <v>Govt_Plus_Emergency</v>
      </c>
    </row>
    <row r="11429" spans="1:18" hidden="1">
      <c r="A11429">
        <v>4353</v>
      </c>
      <c r="B11429">
        <v>14</v>
      </c>
      <c r="C11429" t="s">
        <v>39</v>
      </c>
      <c r="D11429">
        <v>18</v>
      </c>
      <c r="E11429">
        <v>41724113.241388597</v>
      </c>
      <c r="F11429">
        <v>14641046.283017762</v>
      </c>
      <c r="G11429">
        <v>75046458.871897101</v>
      </c>
      <c r="H11429">
        <v>228158943.443618</v>
      </c>
      <c r="I11429">
        <v>263450376.87172201</v>
      </c>
      <c r="J11429">
        <v>443796357.29258698</v>
      </c>
      <c r="K11429">
        <v>755022493.348418</v>
      </c>
      <c r="L11429">
        <v>1352860367.0973301</v>
      </c>
      <c r="M11429">
        <v>1561844638.6248901</v>
      </c>
      <c r="N11429">
        <v>2043062733.91625</v>
      </c>
      <c r="O11429">
        <v>2813859811.1833901</v>
      </c>
      <c r="Q11429" t="str">
        <f>VLOOKUP(A11429,Lookup_Tables!$D$2:$E$7,2,FALSE)</f>
        <v>HUSSPF</v>
      </c>
      <c r="R11429" t="str">
        <f>IFERROR(VLOOKUP(D11429,Lookup_Tables!$A$2:$B$21,2,FALSE),"All")</f>
        <v>Govt_Plus_Emergency</v>
      </c>
    </row>
    <row r="11430" spans="1:18" hidden="1">
      <c r="A11430">
        <v>4353</v>
      </c>
      <c r="B11430">
        <v>15</v>
      </c>
      <c r="C11430" t="s">
        <v>38</v>
      </c>
      <c r="D11430">
        <v>0</v>
      </c>
      <c r="E11430">
        <v>173937534.24943</v>
      </c>
      <c r="F11430">
        <v>62224859.513739049</v>
      </c>
      <c r="G11430">
        <v>210737994.71232399</v>
      </c>
      <c r="H11430">
        <v>1043555340.64327</v>
      </c>
      <c r="I11430">
        <v>1273882084.8231599</v>
      </c>
      <c r="J11430">
        <v>2061429284.54145</v>
      </c>
      <c r="K11430">
        <v>3287846743.1687999</v>
      </c>
      <c r="L11430">
        <v>5148833358.3867903</v>
      </c>
      <c r="M11430">
        <v>5905088266.65341</v>
      </c>
      <c r="N11430">
        <v>8352908924.2445602</v>
      </c>
      <c r="O11430">
        <v>12760820374.913401</v>
      </c>
      <c r="Q11430" t="str">
        <f>VLOOKUP(A11430,Lookup_Tables!$D$2:$E$7,2,FALSE)</f>
        <v>HUSSPF</v>
      </c>
      <c r="R11430" t="str">
        <f>IFERROR(VLOOKUP(D11430,Lookup_Tables!$A$2:$B$21,2,FALSE),"All")</f>
        <v>Private Assets</v>
      </c>
    </row>
    <row r="11431" spans="1:18" hidden="1">
      <c r="A11431">
        <v>4353</v>
      </c>
      <c r="B11431">
        <v>15</v>
      </c>
      <c r="C11431" t="s">
        <v>39</v>
      </c>
      <c r="D11431">
        <v>0</v>
      </c>
      <c r="E11431">
        <v>168402784.15346801</v>
      </c>
      <c r="F11431">
        <v>60808383.674879789</v>
      </c>
      <c r="G11431">
        <v>205125396.39549899</v>
      </c>
      <c r="H11431">
        <v>1012823489.57359</v>
      </c>
      <c r="I11431">
        <v>1218617418.1220901</v>
      </c>
      <c r="J11431">
        <v>1976220393.9114699</v>
      </c>
      <c r="K11431">
        <v>3162880457.9413199</v>
      </c>
      <c r="L11431">
        <v>4675519206.6981802</v>
      </c>
      <c r="M11431">
        <v>5586727078.7121401</v>
      </c>
      <c r="N11431">
        <v>8100088574.1957502</v>
      </c>
      <c r="O11431">
        <v>12760820374.913401</v>
      </c>
      <c r="Q11431" t="str">
        <f>VLOOKUP(A11431,Lookup_Tables!$D$2:$E$7,2,FALSE)</f>
        <v>HUSSPF</v>
      </c>
      <c r="R11431" t="str">
        <f>IFERROR(VLOOKUP(D11431,Lookup_Tables!$A$2:$B$21,2,FALSE),"All")</f>
        <v>Private Assets</v>
      </c>
    </row>
    <row r="11432" spans="1:18" hidden="1">
      <c r="A11432">
        <v>4353</v>
      </c>
      <c r="B11432">
        <v>15</v>
      </c>
      <c r="C11432" t="s">
        <v>38</v>
      </c>
      <c r="D11432">
        <v>1</v>
      </c>
      <c r="E11432">
        <v>588082.74594556994</v>
      </c>
      <c r="F11432">
        <v>235636.8529901476</v>
      </c>
      <c r="G11432">
        <v>233658.46036748</v>
      </c>
      <c r="H11432">
        <v>1429701.19962353</v>
      </c>
      <c r="I11432">
        <v>1969838.3666129501</v>
      </c>
      <c r="J11432">
        <v>4003497.8560337001</v>
      </c>
      <c r="K11432">
        <v>10671329.4499254</v>
      </c>
      <c r="L11432">
        <v>20492510.115051299</v>
      </c>
      <c r="M11432">
        <v>28283150.6645597</v>
      </c>
      <c r="N11432">
        <v>48959647.248616099</v>
      </c>
      <c r="O11432">
        <v>83220449.745417103</v>
      </c>
      <c r="Q11432" t="str">
        <f>VLOOKUP(A11432,Lookup_Tables!$D$2:$E$7,2,FALSE)</f>
        <v>HUSSPF</v>
      </c>
      <c r="R11432" t="str">
        <f>IFERROR(VLOOKUP(D11432,Lookup_Tables!$A$2:$B$21,2,FALSE),"All")</f>
        <v>Airport</v>
      </c>
    </row>
    <row r="11433" spans="1:18" hidden="1">
      <c r="A11433">
        <v>4353</v>
      </c>
      <c r="B11433">
        <v>15</v>
      </c>
      <c r="C11433" t="s">
        <v>39</v>
      </c>
      <c r="D11433">
        <v>1</v>
      </c>
      <c r="E11433">
        <v>580624.97799953702</v>
      </c>
      <c r="F11433">
        <v>232554.93315627961</v>
      </c>
      <c r="G11433">
        <v>225208.233651774</v>
      </c>
      <c r="H11433">
        <v>1408430.66498824</v>
      </c>
      <c r="I11433">
        <v>1886070.49558828</v>
      </c>
      <c r="J11433">
        <v>3878291.98643116</v>
      </c>
      <c r="K11433">
        <v>10537992.3149582</v>
      </c>
      <c r="L11433">
        <v>19801128.2795965</v>
      </c>
      <c r="M11433">
        <v>28283150.6645597</v>
      </c>
      <c r="N11433">
        <v>48959647.248616099</v>
      </c>
      <c r="O11433">
        <v>83220449.745417103</v>
      </c>
      <c r="Q11433" t="str">
        <f>VLOOKUP(A11433,Lookup_Tables!$D$2:$E$7,2,FALSE)</f>
        <v>HUSSPF</v>
      </c>
      <c r="R11433" t="str">
        <f>IFERROR(VLOOKUP(D11433,Lookup_Tables!$A$2:$B$21,2,FALSE),"All")</f>
        <v>Airport</v>
      </c>
    </row>
    <row r="11434" spans="1:18" hidden="1">
      <c r="A11434">
        <v>4353</v>
      </c>
      <c r="B11434">
        <v>15</v>
      </c>
      <c r="C11434" t="s">
        <v>38</v>
      </c>
      <c r="D11434">
        <v>2</v>
      </c>
      <c r="E11434">
        <v>3438691.9127891799</v>
      </c>
      <c r="F11434">
        <v>1177858.6727159382</v>
      </c>
      <c r="G11434">
        <v>3496170.9936305801</v>
      </c>
      <c r="H11434">
        <v>23002573.5037314</v>
      </c>
      <c r="I11434">
        <v>28208447.053368799</v>
      </c>
      <c r="J11434">
        <v>44859840.231437497</v>
      </c>
      <c r="K11434">
        <v>66997587.784958802</v>
      </c>
      <c r="L11434">
        <v>103656856.197667</v>
      </c>
      <c r="M11434">
        <v>118541107.822845</v>
      </c>
      <c r="N11434">
        <v>175657882.96408701</v>
      </c>
      <c r="O11434">
        <v>221616584.35857901</v>
      </c>
      <c r="Q11434" t="str">
        <f>VLOOKUP(A11434,Lookup_Tables!$D$2:$E$7,2,FALSE)</f>
        <v>HUSSPF</v>
      </c>
      <c r="R11434" t="str">
        <f>IFERROR(VLOOKUP(D11434,Lookup_Tables!$A$2:$B$21,2,FALSE),"All")</f>
        <v>Bridge</v>
      </c>
    </row>
    <row r="11435" spans="1:18" hidden="1">
      <c r="A11435">
        <v>4353</v>
      </c>
      <c r="B11435">
        <v>15</v>
      </c>
      <c r="C11435" t="s">
        <v>39</v>
      </c>
      <c r="D11435">
        <v>2</v>
      </c>
      <c r="E11435">
        <v>3337820.6487835301</v>
      </c>
      <c r="F11435">
        <v>1173255.3372969879</v>
      </c>
      <c r="G11435">
        <v>3357138.8879602002</v>
      </c>
      <c r="H11435">
        <v>22439431.2050016</v>
      </c>
      <c r="I11435">
        <v>27402749.2655285</v>
      </c>
      <c r="J11435">
        <v>42777307.372694999</v>
      </c>
      <c r="K11435">
        <v>64462019.369763099</v>
      </c>
      <c r="L11435">
        <v>98958091.850859702</v>
      </c>
      <c r="M11435">
        <v>114242230.947202</v>
      </c>
      <c r="N11435">
        <v>149028487.833325</v>
      </c>
      <c r="O11435">
        <v>221616584.35857901</v>
      </c>
      <c r="Q11435" t="str">
        <f>VLOOKUP(A11435,Lookup_Tables!$D$2:$E$7,2,FALSE)</f>
        <v>HUSSPF</v>
      </c>
      <c r="R11435" t="str">
        <f>IFERROR(VLOOKUP(D11435,Lookup_Tables!$A$2:$B$21,2,FALSE),"All")</f>
        <v>Bridge</v>
      </c>
    </row>
    <row r="11436" spans="1:18" hidden="1">
      <c r="A11436">
        <v>4353</v>
      </c>
      <c r="B11436">
        <v>15</v>
      </c>
      <c r="C11436" t="s">
        <v>38</v>
      </c>
      <c r="D11436">
        <v>3</v>
      </c>
      <c r="E11436">
        <v>458249.86997667002</v>
      </c>
      <c r="F11436">
        <v>183466.78637007868</v>
      </c>
      <c r="G11436">
        <v>957260.81856180402</v>
      </c>
      <c r="H11436">
        <v>2555141.8561263201</v>
      </c>
      <c r="I11436">
        <v>2933146.0897764298</v>
      </c>
      <c r="J11436">
        <v>4587710.4130223999</v>
      </c>
      <c r="K11436">
        <v>6944332.6249487996</v>
      </c>
      <c r="L11436">
        <v>11326636.861168399</v>
      </c>
      <c r="M11436">
        <v>12952124.1167934</v>
      </c>
      <c r="N11436">
        <v>16654598.8962467</v>
      </c>
      <c r="O11436">
        <v>26720290.935732801</v>
      </c>
      <c r="Q11436" t="str">
        <f>VLOOKUP(A11436,Lookup_Tables!$D$2:$E$7,2,FALSE)</f>
        <v>HUSSPF</v>
      </c>
      <c r="R11436" t="str">
        <f>IFERROR(VLOOKUP(D11436,Lookup_Tables!$A$2:$B$21,2,FALSE),"All")</f>
        <v>Govt Hosp</v>
      </c>
    </row>
    <row r="11437" spans="1:18" hidden="1">
      <c r="A11437">
        <v>4353</v>
      </c>
      <c r="B11437">
        <v>15</v>
      </c>
      <c r="C11437" t="s">
        <v>39</v>
      </c>
      <c r="D11437">
        <v>3</v>
      </c>
      <c r="E11437">
        <v>433327.44297265803</v>
      </c>
      <c r="F11437">
        <v>173905.64584108334</v>
      </c>
      <c r="G11437">
        <v>884456.74602138705</v>
      </c>
      <c r="H11437">
        <v>2319483.73152385</v>
      </c>
      <c r="I11437">
        <v>2781340.3504743902</v>
      </c>
      <c r="J11437">
        <v>4333480.5328617496</v>
      </c>
      <c r="K11437">
        <v>6425253.9475800302</v>
      </c>
      <c r="L11437">
        <v>10731515.594265901</v>
      </c>
      <c r="M11437">
        <v>12310758.052763</v>
      </c>
      <c r="N11437">
        <v>16413665.172656201</v>
      </c>
      <c r="O11437">
        <v>26578859.087696899</v>
      </c>
      <c r="Q11437" t="str">
        <f>VLOOKUP(A11437,Lookup_Tables!$D$2:$E$7,2,FALSE)</f>
        <v>HUSSPF</v>
      </c>
      <c r="R11437" t="str">
        <f>IFERROR(VLOOKUP(D11437,Lookup_Tables!$A$2:$B$21,2,FALSE),"All")</f>
        <v>Govt Hosp</v>
      </c>
    </row>
    <row r="11438" spans="1:18" hidden="1">
      <c r="A11438">
        <v>4353</v>
      </c>
      <c r="B11438">
        <v>15</v>
      </c>
      <c r="C11438" t="s">
        <v>38</v>
      </c>
      <c r="D11438">
        <v>4</v>
      </c>
      <c r="E11438">
        <v>764177.42977778905</v>
      </c>
      <c r="F11438">
        <v>261594.42089155037</v>
      </c>
      <c r="G11438">
        <v>731971.51366842003</v>
      </c>
      <c r="H11438">
        <v>6863482.7533490499</v>
      </c>
      <c r="I11438">
        <v>7619994.7489862898</v>
      </c>
      <c r="J11438">
        <v>10536670.6283744</v>
      </c>
      <c r="K11438">
        <v>14560866.230458301</v>
      </c>
      <c r="L11438">
        <v>20266294.5824745</v>
      </c>
      <c r="M11438">
        <v>22717569.164118301</v>
      </c>
      <c r="N11438">
        <v>29109864.263452001</v>
      </c>
      <c r="O11438">
        <v>38325904.302164003</v>
      </c>
      <c r="Q11438" t="str">
        <f>VLOOKUP(A11438,Lookup_Tables!$D$2:$E$7,2,FALSE)</f>
        <v>HUSSPF</v>
      </c>
      <c r="R11438" t="str">
        <f>IFERROR(VLOOKUP(D11438,Lookup_Tables!$A$2:$B$21,2,FALSE),"All")</f>
        <v>Govt Med Fac</v>
      </c>
    </row>
    <row r="11439" spans="1:18" hidden="1">
      <c r="A11439">
        <v>4353</v>
      </c>
      <c r="B11439">
        <v>15</v>
      </c>
      <c r="C11439" t="s">
        <v>39</v>
      </c>
      <c r="D11439">
        <v>4</v>
      </c>
      <c r="E11439">
        <v>736417.09263297101</v>
      </c>
      <c r="F11439">
        <v>255894.89571712783</v>
      </c>
      <c r="G11439">
        <v>688098.83486905997</v>
      </c>
      <c r="H11439">
        <v>6726558.48244006</v>
      </c>
      <c r="I11439">
        <v>7391521.3879918596</v>
      </c>
      <c r="J11439">
        <v>10180170.783784499</v>
      </c>
      <c r="K11439">
        <v>13924608.964424299</v>
      </c>
      <c r="L11439">
        <v>18778205.919706099</v>
      </c>
      <c r="M11439">
        <v>20264084.462691002</v>
      </c>
      <c r="N11439">
        <v>26781895.510198802</v>
      </c>
      <c r="O11439">
        <v>38325904.302164003</v>
      </c>
      <c r="Q11439" t="str">
        <f>VLOOKUP(A11439,Lookup_Tables!$D$2:$E$7,2,FALSE)</f>
        <v>HUSSPF</v>
      </c>
      <c r="R11439" t="str">
        <f>IFERROR(VLOOKUP(D11439,Lookup_Tables!$A$2:$B$21,2,FALSE),"All")</f>
        <v>Govt Med Fac</v>
      </c>
    </row>
    <row r="11440" spans="1:18" hidden="1">
      <c r="A11440">
        <v>4353</v>
      </c>
      <c r="B11440">
        <v>15</v>
      </c>
      <c r="C11440" t="s">
        <v>38</v>
      </c>
      <c r="D11440">
        <v>6</v>
      </c>
      <c r="E11440">
        <v>4175209.7700854298</v>
      </c>
      <c r="F11440">
        <v>1317696.2191246767</v>
      </c>
      <c r="G11440">
        <v>1618503.5805835801</v>
      </c>
      <c r="H11440">
        <v>36830364.795776203</v>
      </c>
      <c r="I11440">
        <v>44113345.482167996</v>
      </c>
      <c r="J11440">
        <v>62730058.337364003</v>
      </c>
      <c r="K11440">
        <v>94475626.093643799</v>
      </c>
      <c r="L11440">
        <v>119646062.08243801</v>
      </c>
      <c r="M11440">
        <v>134383240.736687</v>
      </c>
      <c r="N11440">
        <v>184062065.07684699</v>
      </c>
      <c r="O11440">
        <v>254536332.86040801</v>
      </c>
      <c r="Q11440" t="str">
        <f>VLOOKUP(A11440,Lookup_Tables!$D$2:$E$7,2,FALSE)</f>
        <v>HUSSPF</v>
      </c>
      <c r="R11440" t="str">
        <f>IFERROR(VLOOKUP(D11440,Lookup_Tables!$A$2:$B$21,2,FALSE),"All")</f>
        <v>Port</v>
      </c>
    </row>
    <row r="11441" spans="1:18" hidden="1">
      <c r="A11441">
        <v>4353</v>
      </c>
      <c r="B11441">
        <v>15</v>
      </c>
      <c r="C11441" t="s">
        <v>39</v>
      </c>
      <c r="D11441">
        <v>6</v>
      </c>
      <c r="E11441">
        <v>4041580.2738522901</v>
      </c>
      <c r="F11441">
        <v>1280849.6835622131</v>
      </c>
      <c r="G11441">
        <v>1526309.3264196401</v>
      </c>
      <c r="H11441">
        <v>36116715.154585801</v>
      </c>
      <c r="I11441">
        <v>42927280.655280396</v>
      </c>
      <c r="J11441">
        <v>61788988.239874102</v>
      </c>
      <c r="K11441">
        <v>89299724.154572606</v>
      </c>
      <c r="L11441">
        <v>118390171.989264</v>
      </c>
      <c r="M11441">
        <v>127043784.452939</v>
      </c>
      <c r="N11441">
        <v>175245418.601468</v>
      </c>
      <c r="O11441">
        <v>243898547.63759199</v>
      </c>
      <c r="Q11441" t="str">
        <f>VLOOKUP(A11441,Lookup_Tables!$D$2:$E$7,2,FALSE)</f>
        <v>HUSSPF</v>
      </c>
      <c r="R11441" t="str">
        <f>IFERROR(VLOOKUP(D11441,Lookup_Tables!$A$2:$B$21,2,FALSE),"All")</f>
        <v>Port</v>
      </c>
    </row>
    <row r="11442" spans="1:18" hidden="1">
      <c r="A11442">
        <v>4353</v>
      </c>
      <c r="B11442">
        <v>15</v>
      </c>
      <c r="C11442" t="s">
        <v>38</v>
      </c>
      <c r="D11442">
        <v>9</v>
      </c>
      <c r="E11442">
        <v>844283.43267477001</v>
      </c>
      <c r="F11442">
        <v>296253.73308093252</v>
      </c>
      <c r="G11442">
        <v>705636.27151127195</v>
      </c>
      <c r="H11442">
        <v>3522716.1944963001</v>
      </c>
      <c r="I11442">
        <v>4351030.0266976897</v>
      </c>
      <c r="J11442">
        <v>7640484.4609797699</v>
      </c>
      <c r="K11442">
        <v>15599154.811770599</v>
      </c>
      <c r="L11442">
        <v>29190484.742069598</v>
      </c>
      <c r="M11442">
        <v>36512415.531361297</v>
      </c>
      <c r="N11442">
        <v>60437990.976967499</v>
      </c>
      <c r="O11442">
        <v>107139092.29451901</v>
      </c>
      <c r="Q11442" t="str">
        <f>VLOOKUP(A11442,Lookup_Tables!$D$2:$E$7,2,FALSE)</f>
        <v>HUSSPF</v>
      </c>
      <c r="R11442" t="str">
        <f>IFERROR(VLOOKUP(D11442,Lookup_Tables!$A$2:$B$21,2,FALSE),"All")</f>
        <v>Pub Admin Bldg</v>
      </c>
    </row>
    <row r="11443" spans="1:18" hidden="1">
      <c r="A11443">
        <v>4353</v>
      </c>
      <c r="B11443">
        <v>15</v>
      </c>
      <c r="C11443" t="s">
        <v>39</v>
      </c>
      <c r="D11443">
        <v>9</v>
      </c>
      <c r="E11443">
        <v>825914.69840538595</v>
      </c>
      <c r="F11443">
        <v>290611.54583707056</v>
      </c>
      <c r="G11443">
        <v>695012.76891996199</v>
      </c>
      <c r="H11443">
        <v>3376435.5373194702</v>
      </c>
      <c r="I11443">
        <v>4218920.3641779199</v>
      </c>
      <c r="J11443">
        <v>7520238.6199840996</v>
      </c>
      <c r="K11443">
        <v>15179336.1101558</v>
      </c>
      <c r="L11443">
        <v>28284179.819361299</v>
      </c>
      <c r="M11443">
        <v>34128063.858031899</v>
      </c>
      <c r="N11443">
        <v>60062080.889667504</v>
      </c>
      <c r="O11443">
        <v>107139092.29451901</v>
      </c>
      <c r="Q11443" t="str">
        <f>VLOOKUP(A11443,Lookup_Tables!$D$2:$E$7,2,FALSE)</f>
        <v>HUSSPF</v>
      </c>
      <c r="R11443" t="str">
        <f>IFERROR(VLOOKUP(D11443,Lookup_Tables!$A$2:$B$21,2,FALSE),"All")</f>
        <v>Pub Admin Bldg</v>
      </c>
    </row>
    <row r="11444" spans="1:18" hidden="1">
      <c r="A11444">
        <v>4353</v>
      </c>
      <c r="B11444">
        <v>15</v>
      </c>
      <c r="C11444" t="s">
        <v>38</v>
      </c>
      <c r="D11444">
        <v>10</v>
      </c>
      <c r="E11444">
        <v>3500286.92952096</v>
      </c>
      <c r="F11444">
        <v>1228841.6159989466</v>
      </c>
      <c r="G11444">
        <v>4354783.4584944202</v>
      </c>
      <c r="H11444">
        <v>22651128.568950899</v>
      </c>
      <c r="I11444">
        <v>26366064.580358401</v>
      </c>
      <c r="J11444">
        <v>40838531.6416208</v>
      </c>
      <c r="K11444">
        <v>65457720.209788799</v>
      </c>
      <c r="L11444">
        <v>107867360.80994099</v>
      </c>
      <c r="M11444">
        <v>126238828.551328</v>
      </c>
      <c r="N11444">
        <v>168235833.83249801</v>
      </c>
      <c r="O11444">
        <v>243348497.65410301</v>
      </c>
      <c r="Q11444" t="str">
        <f>VLOOKUP(A11444,Lookup_Tables!$D$2:$E$7,2,FALSE)</f>
        <v>HUSSPF</v>
      </c>
      <c r="R11444" t="str">
        <f>IFERROR(VLOOKUP(D11444,Lookup_Tables!$A$2:$B$21,2,FALSE),"All")</f>
        <v>Pub School</v>
      </c>
    </row>
    <row r="11445" spans="1:18" hidden="1">
      <c r="A11445">
        <v>4353</v>
      </c>
      <c r="B11445">
        <v>15</v>
      </c>
      <c r="C11445" t="s">
        <v>39</v>
      </c>
      <c r="D11445">
        <v>10</v>
      </c>
      <c r="E11445">
        <v>3386422.4298051102</v>
      </c>
      <c r="F11445">
        <v>1189769.8363752328</v>
      </c>
      <c r="G11445">
        <v>4073260.69383262</v>
      </c>
      <c r="H11445">
        <v>21971884.2712835</v>
      </c>
      <c r="I11445">
        <v>25643618.264536001</v>
      </c>
      <c r="J11445">
        <v>38979520.561868101</v>
      </c>
      <c r="K11445">
        <v>64409799.894454896</v>
      </c>
      <c r="L11445">
        <v>104767657.55999599</v>
      </c>
      <c r="M11445">
        <v>123623651.72169399</v>
      </c>
      <c r="N11445">
        <v>157619637.24497399</v>
      </c>
      <c r="O11445">
        <v>242384022.03068301</v>
      </c>
      <c r="Q11445" t="str">
        <f>VLOOKUP(A11445,Lookup_Tables!$D$2:$E$7,2,FALSE)</f>
        <v>HUSSPF</v>
      </c>
      <c r="R11445" t="str">
        <f>IFERROR(VLOOKUP(D11445,Lookup_Tables!$A$2:$B$21,2,FALSE),"All")</f>
        <v>Pub School</v>
      </c>
    </row>
    <row r="11446" spans="1:18" hidden="1">
      <c r="A11446">
        <v>4353</v>
      </c>
      <c r="B11446">
        <v>15</v>
      </c>
      <c r="C11446" t="s">
        <v>38</v>
      </c>
      <c r="D11446">
        <v>11</v>
      </c>
      <c r="E11446">
        <v>117065.47025384499</v>
      </c>
      <c r="F11446">
        <v>42411.719607471023</v>
      </c>
      <c r="G11446">
        <v>172424.83862133801</v>
      </c>
      <c r="H11446">
        <v>542925.35588826204</v>
      </c>
      <c r="I11446">
        <v>630986.60817855306</v>
      </c>
      <c r="J11446">
        <v>1019829.27248688</v>
      </c>
      <c r="K11446">
        <v>1922255.05129928</v>
      </c>
      <c r="L11446">
        <v>3613467.4698637398</v>
      </c>
      <c r="M11446">
        <v>4248100.8371112002</v>
      </c>
      <c r="N11446">
        <v>7267238.02722771</v>
      </c>
      <c r="O11446">
        <v>13089128.3216497</v>
      </c>
      <c r="Q11446" t="str">
        <f>VLOOKUP(A11446,Lookup_Tables!$D$2:$E$7,2,FALSE)</f>
        <v>HUSSPF</v>
      </c>
      <c r="R11446" t="str">
        <f>IFERROR(VLOOKUP(D11446,Lookup_Tables!$A$2:$B$21,2,FALSE),"All")</f>
        <v>Pub Univ</v>
      </c>
    </row>
    <row r="11447" spans="1:18" hidden="1">
      <c r="A11447">
        <v>4353</v>
      </c>
      <c r="B11447">
        <v>15</v>
      </c>
      <c r="C11447" t="s">
        <v>39</v>
      </c>
      <c r="D11447">
        <v>11</v>
      </c>
      <c r="E11447">
        <v>113703.272288259</v>
      </c>
      <c r="F11447">
        <v>41818.71093852492</v>
      </c>
      <c r="G11447">
        <v>168736.767410345</v>
      </c>
      <c r="H11447">
        <v>506280.19655720302</v>
      </c>
      <c r="I11447">
        <v>586964.72873263899</v>
      </c>
      <c r="J11447">
        <v>957473.83341731399</v>
      </c>
      <c r="K11447">
        <v>1834217.4300905601</v>
      </c>
      <c r="L11447">
        <v>3510775.1076083402</v>
      </c>
      <c r="M11447">
        <v>3972995.4697334701</v>
      </c>
      <c r="N11447">
        <v>7267238.02722771</v>
      </c>
      <c r="O11447">
        <v>13089128.3216497</v>
      </c>
      <c r="Q11447" t="str">
        <f>VLOOKUP(A11447,Lookup_Tables!$D$2:$E$7,2,FALSE)</f>
        <v>HUSSPF</v>
      </c>
      <c r="R11447" t="str">
        <f>IFERROR(VLOOKUP(D11447,Lookup_Tables!$A$2:$B$21,2,FALSE),"All")</f>
        <v>Pub Univ</v>
      </c>
    </row>
    <row r="11448" spans="1:18" hidden="1">
      <c r="A11448">
        <v>4353</v>
      </c>
      <c r="B11448">
        <v>15</v>
      </c>
      <c r="C11448" t="s">
        <v>38</v>
      </c>
      <c r="D11448">
        <v>13</v>
      </c>
      <c r="E11448">
        <v>3914367.6014434798</v>
      </c>
      <c r="F11448">
        <v>1379352.5083737429</v>
      </c>
      <c r="G11448">
        <v>3874182.4539654101</v>
      </c>
      <c r="H11448">
        <v>25647146.300314199</v>
      </c>
      <c r="I11448">
        <v>30574944.4674973</v>
      </c>
      <c r="J11448">
        <v>46797392.465301</v>
      </c>
      <c r="K11448">
        <v>74565287.221111998</v>
      </c>
      <c r="L11448">
        <v>123201720.868653</v>
      </c>
      <c r="M11448">
        <v>140599782.32290301</v>
      </c>
      <c r="N11448">
        <v>191945823.95680499</v>
      </c>
      <c r="O11448">
        <v>286769790.45924699</v>
      </c>
      <c r="Q11448" t="str">
        <f>VLOOKUP(A11448,Lookup_Tables!$D$2:$E$7,2,FALSE)</f>
        <v>HUSSPF</v>
      </c>
      <c r="R11448" t="str">
        <f>IFERROR(VLOOKUP(D11448,Lookup_Tables!$A$2:$B$21,2,FALSE),"All")</f>
        <v>Residual Inst</v>
      </c>
    </row>
    <row r="11449" spans="1:18" hidden="1">
      <c r="A11449">
        <v>4353</v>
      </c>
      <c r="B11449">
        <v>15</v>
      </c>
      <c r="C11449" t="s">
        <v>39</v>
      </c>
      <c r="D11449">
        <v>13</v>
      </c>
      <c r="E11449">
        <v>3788432.5023050602</v>
      </c>
      <c r="F11449">
        <v>1326003.8023899845</v>
      </c>
      <c r="G11449">
        <v>3732005.4244872099</v>
      </c>
      <c r="H11449">
        <v>24658697.207219999</v>
      </c>
      <c r="I11449">
        <v>29724311.424180198</v>
      </c>
      <c r="J11449">
        <v>44723111.258789599</v>
      </c>
      <c r="K11449">
        <v>72391266.988571897</v>
      </c>
      <c r="L11449">
        <v>118292042.840395</v>
      </c>
      <c r="M11449">
        <v>138905449.81811699</v>
      </c>
      <c r="N11449">
        <v>185732743.82738999</v>
      </c>
      <c r="O11449">
        <v>286769790.45924699</v>
      </c>
      <c r="Q11449" t="str">
        <f>VLOOKUP(A11449,Lookup_Tables!$D$2:$E$7,2,FALSE)</f>
        <v>HUSSPF</v>
      </c>
      <c r="R11449" t="str">
        <f>IFERROR(VLOOKUP(D11449,Lookup_Tables!$A$2:$B$21,2,FALSE),"All")</f>
        <v>Residual Inst</v>
      </c>
    </row>
    <row r="11450" spans="1:18" hidden="1">
      <c r="A11450">
        <v>4353</v>
      </c>
      <c r="B11450">
        <v>15</v>
      </c>
      <c r="C11450" t="s">
        <v>38</v>
      </c>
      <c r="D11450">
        <v>14</v>
      </c>
      <c r="E11450">
        <v>6867236.6007854901</v>
      </c>
      <c r="F11450">
        <v>2603458.021433685</v>
      </c>
      <c r="G11450">
        <v>5697056.4394639703</v>
      </c>
      <c r="H11450">
        <v>40843565.732067898</v>
      </c>
      <c r="I11450">
        <v>50937898.569902398</v>
      </c>
      <c r="J11450">
        <v>79206567.926321596</v>
      </c>
      <c r="K11450">
        <v>121054141.659821</v>
      </c>
      <c r="L11450">
        <v>194889569.91869599</v>
      </c>
      <c r="M11450">
        <v>231554616.22088999</v>
      </c>
      <c r="N11450">
        <v>335574498.358181</v>
      </c>
      <c r="O11450">
        <v>579583119.20494795</v>
      </c>
      <c r="Q11450" t="str">
        <f>VLOOKUP(A11450,Lookup_Tables!$D$2:$E$7,2,FALSE)</f>
        <v>HUSSPF</v>
      </c>
      <c r="R11450" t="str">
        <f>IFERROR(VLOOKUP(D11450,Lookup_Tables!$A$2:$B$21,2,FALSE),"All")</f>
        <v>Road</v>
      </c>
    </row>
    <row r="11451" spans="1:18" hidden="1">
      <c r="A11451">
        <v>4353</v>
      </c>
      <c r="B11451">
        <v>15</v>
      </c>
      <c r="C11451" t="s">
        <v>39</v>
      </c>
      <c r="D11451">
        <v>14</v>
      </c>
      <c r="E11451">
        <v>6692801.8422099398</v>
      </c>
      <c r="F11451">
        <v>2546861.8377998006</v>
      </c>
      <c r="G11451">
        <v>5403665.1310790395</v>
      </c>
      <c r="H11451">
        <v>40081769.471625201</v>
      </c>
      <c r="I11451">
        <v>49583032.314407602</v>
      </c>
      <c r="J11451">
        <v>76650637.249157995</v>
      </c>
      <c r="K11451">
        <v>118266267.710299</v>
      </c>
      <c r="L11451">
        <v>189928086.385447</v>
      </c>
      <c r="M11451">
        <v>223047546.391812</v>
      </c>
      <c r="N11451">
        <v>319957224.79624301</v>
      </c>
      <c r="O11451">
        <v>579583119.20494795</v>
      </c>
      <c r="Q11451" t="str">
        <f>VLOOKUP(A11451,Lookup_Tables!$D$2:$E$7,2,FALSE)</f>
        <v>HUSSPF</v>
      </c>
      <c r="R11451" t="str">
        <f>IFERROR(VLOOKUP(D11451,Lookup_Tables!$A$2:$B$21,2,FALSE),"All")</f>
        <v>Road</v>
      </c>
    </row>
    <row r="11452" spans="1:18" hidden="1">
      <c r="A11452">
        <v>4353</v>
      </c>
      <c r="B11452">
        <v>15</v>
      </c>
      <c r="C11452" t="s">
        <v>38</v>
      </c>
      <c r="D11452">
        <v>15</v>
      </c>
      <c r="E11452">
        <v>198605186.012683</v>
      </c>
      <c r="F11452">
        <v>71107069.478952751</v>
      </c>
      <c r="G11452">
        <v>233860680.97380701</v>
      </c>
      <c r="H11452">
        <v>1207372601.04865</v>
      </c>
      <c r="I11452">
        <v>1467857512.22086</v>
      </c>
      <c r="J11452">
        <v>2370676272.5394402</v>
      </c>
      <c r="K11452">
        <v>3760160568.83002</v>
      </c>
      <c r="L11452">
        <v>5896175794.9445295</v>
      </c>
      <c r="M11452">
        <v>6731980446.5272303</v>
      </c>
      <c r="N11452">
        <v>9447902084.0775909</v>
      </c>
      <c r="O11452">
        <v>14530288032.028</v>
      </c>
      <c r="Q11452" t="str">
        <f>VLOOKUP(A11452,Lookup_Tables!$D$2:$E$7,2,FALSE)</f>
        <v>HUSSPF</v>
      </c>
      <c r="R11452" t="str">
        <f>IFERROR(VLOOKUP(D11452,Lookup_Tables!$A$2:$B$21,2,FALSE),"All")</f>
        <v>All</v>
      </c>
    </row>
    <row r="11453" spans="1:18" hidden="1">
      <c r="A11453">
        <v>4353</v>
      </c>
      <c r="B11453">
        <v>15</v>
      </c>
      <c r="C11453" t="s">
        <v>39</v>
      </c>
      <c r="D11453">
        <v>15</v>
      </c>
      <c r="E11453">
        <v>192251808.751434</v>
      </c>
      <c r="F11453">
        <v>69898306.750450984</v>
      </c>
      <c r="G11453">
        <v>224114019.92970201</v>
      </c>
      <c r="H11453">
        <v>1172621505.8971</v>
      </c>
      <c r="I11453">
        <v>1401187513.414</v>
      </c>
      <c r="J11453">
        <v>2252401430.0292501</v>
      </c>
      <c r="K11453">
        <v>3586380993.21912</v>
      </c>
      <c r="L11453">
        <v>5498706212.9465399</v>
      </c>
      <c r="M11453">
        <v>6425129953.2545204</v>
      </c>
      <c r="N11453">
        <v>9071511264.3819008</v>
      </c>
      <c r="O11453">
        <v>14530288032.028</v>
      </c>
      <c r="Q11453" t="str">
        <f>VLOOKUP(A11453,Lookup_Tables!$D$2:$E$7,2,FALSE)</f>
        <v>HUSSPF</v>
      </c>
      <c r="R11453" t="str">
        <f>IFERROR(VLOOKUP(D11453,Lookup_Tables!$A$2:$B$21,2,FALSE),"All")</f>
        <v>All</v>
      </c>
    </row>
    <row r="11454" spans="1:18" hidden="1">
      <c r="A11454">
        <v>4353</v>
      </c>
      <c r="B11454">
        <v>15</v>
      </c>
      <c r="C11454" t="s">
        <v>38</v>
      </c>
      <c r="D11454">
        <v>16</v>
      </c>
      <c r="E11454">
        <v>24667651.763253301</v>
      </c>
      <c r="F11454">
        <v>9150209.0484254714</v>
      </c>
      <c r="G11454">
        <v>22900525.709037501</v>
      </c>
      <c r="H11454">
        <v>162329689.28486601</v>
      </c>
      <c r="I11454">
        <v>193415689.44301999</v>
      </c>
      <c r="J11454">
        <v>298507031.13937402</v>
      </c>
      <c r="K11454">
        <v>452538502.55119097</v>
      </c>
      <c r="L11454">
        <v>735512552.53993702</v>
      </c>
      <c r="M11454">
        <v>823034483.35731399</v>
      </c>
      <c r="N11454">
        <v>1101503641.31634</v>
      </c>
      <c r="O11454">
        <v>1751489503.3789401</v>
      </c>
      <c r="Q11454" t="str">
        <f>VLOOKUP(A11454,Lookup_Tables!$D$2:$E$7,2,FALSE)</f>
        <v>HUSSPF</v>
      </c>
      <c r="R11454" t="str">
        <f>IFERROR(VLOOKUP(D11454,Lookup_Tables!$A$2:$B$21,2,FALSE),"All")</f>
        <v>Government_Loss</v>
      </c>
    </row>
    <row r="11455" spans="1:18" hidden="1">
      <c r="A11455">
        <v>4353</v>
      </c>
      <c r="B11455">
        <v>15</v>
      </c>
      <c r="C11455" t="s">
        <v>39</v>
      </c>
      <c r="D11455">
        <v>16</v>
      </c>
      <c r="E11455">
        <v>23874279.501534998</v>
      </c>
      <c r="F11455">
        <v>8827770.6063278802</v>
      </c>
      <c r="G11455">
        <v>21651719.649797399</v>
      </c>
      <c r="H11455">
        <v>159879969.293935</v>
      </c>
      <c r="I11455">
        <v>187535627.258358</v>
      </c>
      <c r="J11455">
        <v>283758410.59732801</v>
      </c>
      <c r="K11455">
        <v>436492909.31357801</v>
      </c>
      <c r="L11455">
        <v>716193933.74305201</v>
      </c>
      <c r="M11455">
        <v>812648252.99705195</v>
      </c>
      <c r="N11455">
        <v>1078600718.6633799</v>
      </c>
      <c r="O11455">
        <v>1740924505.3920901</v>
      </c>
      <c r="Q11455" t="str">
        <f>VLOOKUP(A11455,Lookup_Tables!$D$2:$E$7,2,FALSE)</f>
        <v>HUSSPF</v>
      </c>
      <c r="R11455" t="str">
        <f>IFERROR(VLOOKUP(D11455,Lookup_Tables!$A$2:$B$21,2,FALSE),"All")</f>
        <v>Government_Loss</v>
      </c>
    </row>
    <row r="11456" spans="1:18" hidden="1">
      <c r="A11456">
        <v>4353</v>
      </c>
      <c r="B11456">
        <v>15</v>
      </c>
      <c r="C11456" t="s">
        <v>38</v>
      </c>
      <c r="D11456">
        <v>17</v>
      </c>
      <c r="E11456">
        <v>30837418.5108689</v>
      </c>
      <c r="F11456">
        <v>11169854.678858574</v>
      </c>
      <c r="G11456">
        <v>33061825.027498599</v>
      </c>
      <c r="H11456">
        <v>160346591.67122501</v>
      </c>
      <c r="I11456">
        <v>204326673.36049101</v>
      </c>
      <c r="J11456">
        <v>334470635.09035701</v>
      </c>
      <c r="K11456">
        <v>605075815.16391301</v>
      </c>
      <c r="L11456">
        <v>992681015.47696304</v>
      </c>
      <c r="M11456">
        <v>1149460837.7996399</v>
      </c>
      <c r="N11456">
        <v>1636846435.9809899</v>
      </c>
      <c r="O11456">
        <v>2591987000.5655999</v>
      </c>
      <c r="Q11456" t="str">
        <f>VLOOKUP(A11456,Lookup_Tables!$D$2:$E$7,2,FALSE)</f>
        <v>HUSSPF</v>
      </c>
      <c r="R11456" t="str">
        <f>IFERROR(VLOOKUP(D11456,Lookup_Tables!$A$2:$B$21,2,FALSE),"All")</f>
        <v>Emergency_Loss</v>
      </c>
    </row>
    <row r="11457" spans="1:18" hidden="1">
      <c r="A11457">
        <v>4353</v>
      </c>
      <c r="B11457">
        <v>15</v>
      </c>
      <c r="C11457" t="s">
        <v>39</v>
      </c>
      <c r="D11457">
        <v>17</v>
      </c>
      <c r="E11457">
        <v>29936067.190821901</v>
      </c>
      <c r="F11457">
        <v>11127704.657721221</v>
      </c>
      <c r="G11457">
        <v>31146969.220949098</v>
      </c>
      <c r="H11457">
        <v>155030921.05283901</v>
      </c>
      <c r="I11457">
        <v>193798930.76453799</v>
      </c>
      <c r="J11457">
        <v>322847898.77755499</v>
      </c>
      <c r="K11457">
        <v>570240848.25989604</v>
      </c>
      <c r="L11457">
        <v>927298588.247015</v>
      </c>
      <c r="M11457">
        <v>1083823248.2039199</v>
      </c>
      <c r="N11457">
        <v>1555403977.56218</v>
      </c>
      <c r="O11457">
        <v>2591987000.5655999</v>
      </c>
      <c r="Q11457" t="str">
        <f>VLOOKUP(A11457,Lookup_Tables!$D$2:$E$7,2,FALSE)</f>
        <v>HUSSPF</v>
      </c>
      <c r="R11457" t="str">
        <f>IFERROR(VLOOKUP(D11457,Lookup_Tables!$A$2:$B$21,2,FALSE),"All")</f>
        <v>Emergency_Loss</v>
      </c>
    </row>
    <row r="11458" spans="1:18" hidden="1">
      <c r="A11458">
        <v>4353</v>
      </c>
      <c r="B11458">
        <v>15</v>
      </c>
      <c r="C11458" t="s">
        <v>38</v>
      </c>
      <c r="D11458">
        <v>18</v>
      </c>
      <c r="E11458">
        <v>55505070.274121903</v>
      </c>
      <c r="F11458">
        <v>20041938.292267472</v>
      </c>
      <c r="G11458">
        <v>57464480.469884597</v>
      </c>
      <c r="H11458">
        <v>333986742.38509899</v>
      </c>
      <c r="I11458">
        <v>404294599.04465503</v>
      </c>
      <c r="J11458">
        <v>640004911.38367605</v>
      </c>
      <c r="K11458">
        <v>1064023406.15184</v>
      </c>
      <c r="L11458">
        <v>1766321092.9633701</v>
      </c>
      <c r="M11458">
        <v>1938800618.74612</v>
      </c>
      <c r="N11458">
        <v>2737754135.9271002</v>
      </c>
      <c r="O11458">
        <v>4296247840.5461397</v>
      </c>
      <c r="Q11458" t="str">
        <f>VLOOKUP(A11458,Lookup_Tables!$D$2:$E$7,2,FALSE)</f>
        <v>HUSSPF</v>
      </c>
      <c r="R11458" t="str">
        <f>IFERROR(VLOOKUP(D11458,Lookup_Tables!$A$2:$B$21,2,FALSE),"All")</f>
        <v>Govt_Plus_Emergency</v>
      </c>
    </row>
    <row r="11459" spans="1:18" hidden="1">
      <c r="A11459">
        <v>4353</v>
      </c>
      <c r="B11459">
        <v>15</v>
      </c>
      <c r="C11459" t="s">
        <v>39</v>
      </c>
      <c r="D11459">
        <v>18</v>
      </c>
      <c r="E11459">
        <v>53785814.987732098</v>
      </c>
      <c r="F11459">
        <v>19994800.557553045</v>
      </c>
      <c r="G11459">
        <v>54144569.304873198</v>
      </c>
      <c r="H11459">
        <v>318795589.54230303</v>
      </c>
      <c r="I11459">
        <v>385981987.31051201</v>
      </c>
      <c r="J11459">
        <v>602940121.88796401</v>
      </c>
      <c r="K11459">
        <v>1013861651.42053</v>
      </c>
      <c r="L11459">
        <v>1589457529.4714301</v>
      </c>
      <c r="M11459">
        <v>1841881328.6628499</v>
      </c>
      <c r="N11459">
        <v>2602432564.7602501</v>
      </c>
      <c r="O11459">
        <v>4296247840.5461397</v>
      </c>
      <c r="Q11459" t="str">
        <f>VLOOKUP(A11459,Lookup_Tables!$D$2:$E$7,2,FALSE)</f>
        <v>HUSSPF</v>
      </c>
      <c r="R11459" t="str">
        <f>IFERROR(VLOOKUP(D11459,Lookup_Tables!$A$2:$B$21,2,FALSE),"All")</f>
        <v>Govt_Plus_Emergency</v>
      </c>
    </row>
    <row r="11460" spans="1:18" hidden="1">
      <c r="A11460">
        <v>4353</v>
      </c>
      <c r="B11460">
        <v>16</v>
      </c>
      <c r="C11460" t="s">
        <v>38</v>
      </c>
      <c r="D11460">
        <v>0</v>
      </c>
      <c r="E11460">
        <v>71546302.680197105</v>
      </c>
      <c r="F11460">
        <v>20868822.308536872</v>
      </c>
      <c r="G11460">
        <v>24774167.890919901</v>
      </c>
      <c r="H11460">
        <v>132875917.612828</v>
      </c>
      <c r="I11460">
        <v>202946544.80767</v>
      </c>
      <c r="J11460">
        <v>519541441.33990198</v>
      </c>
      <c r="K11460">
        <v>1622783520.31357</v>
      </c>
      <c r="L11460">
        <v>3398621630.91045</v>
      </c>
      <c r="M11460">
        <v>3920518924.4690099</v>
      </c>
      <c r="N11460">
        <v>8136148617.07794</v>
      </c>
      <c r="O11460">
        <v>12914097038.3594</v>
      </c>
      <c r="Q11460" t="str">
        <f>VLOOKUP(A11460,Lookup_Tables!$D$2:$E$7,2,FALSE)</f>
        <v>HUSSPF</v>
      </c>
      <c r="R11460" t="str">
        <f>IFERROR(VLOOKUP(D11460,Lookup_Tables!$A$2:$B$21,2,FALSE),"All")</f>
        <v>Private Assets</v>
      </c>
    </row>
    <row r="11461" spans="1:18" hidden="1">
      <c r="A11461">
        <v>4353</v>
      </c>
      <c r="B11461">
        <v>16</v>
      </c>
      <c r="C11461" t="s">
        <v>39</v>
      </c>
      <c r="D11461">
        <v>0</v>
      </c>
      <c r="E11461">
        <v>70990877.200777605</v>
      </c>
      <c r="F11461">
        <v>20923512.004453316</v>
      </c>
      <c r="G11461">
        <v>23947069.9160899</v>
      </c>
      <c r="H11461">
        <v>126766621.391965</v>
      </c>
      <c r="I11461">
        <v>195238006.48096001</v>
      </c>
      <c r="J11461">
        <v>513470960.23290199</v>
      </c>
      <c r="K11461">
        <v>1560235736.3705001</v>
      </c>
      <c r="L11461">
        <v>3398621630.91045</v>
      </c>
      <c r="M11461">
        <v>3898750715.0208201</v>
      </c>
      <c r="N11461">
        <v>8136148617.07794</v>
      </c>
      <c r="O11461">
        <v>12914097038.3594</v>
      </c>
      <c r="Q11461" t="str">
        <f>VLOOKUP(A11461,Lookup_Tables!$D$2:$E$7,2,FALSE)</f>
        <v>HUSSPF</v>
      </c>
      <c r="R11461" t="str">
        <f>IFERROR(VLOOKUP(D11461,Lookup_Tables!$A$2:$B$21,2,FALSE),"All")</f>
        <v>Private Assets</v>
      </c>
    </row>
    <row r="11462" spans="1:18" hidden="1">
      <c r="A11462">
        <v>4353</v>
      </c>
      <c r="B11462">
        <v>16</v>
      </c>
      <c r="C11462" t="s">
        <v>38</v>
      </c>
      <c r="D11462">
        <v>2</v>
      </c>
      <c r="E11462">
        <v>1294680.37011077</v>
      </c>
      <c r="F11462">
        <v>383412.1444126094</v>
      </c>
      <c r="G11462">
        <v>334518.82349789003</v>
      </c>
      <c r="H11462">
        <v>2352632.1707629999</v>
      </c>
      <c r="I11462">
        <v>3708520.6544570699</v>
      </c>
      <c r="J11462">
        <v>10828199.4342658</v>
      </c>
      <c r="K11462">
        <v>33526138.866429701</v>
      </c>
      <c r="L11462">
        <v>66240370.209212698</v>
      </c>
      <c r="M11462">
        <v>80987559.513508707</v>
      </c>
      <c r="N11462">
        <v>131209631.287136</v>
      </c>
      <c r="O11462">
        <v>190728135.07856199</v>
      </c>
      <c r="Q11462" t="str">
        <f>VLOOKUP(A11462,Lookup_Tables!$D$2:$E$7,2,FALSE)</f>
        <v>HUSSPF</v>
      </c>
      <c r="R11462" t="str">
        <f>IFERROR(VLOOKUP(D11462,Lookup_Tables!$A$2:$B$21,2,FALSE),"All")</f>
        <v>Bridge</v>
      </c>
    </row>
    <row r="11463" spans="1:18" hidden="1">
      <c r="A11463">
        <v>4353</v>
      </c>
      <c r="B11463">
        <v>16</v>
      </c>
      <c r="C11463" t="s">
        <v>39</v>
      </c>
      <c r="D11463">
        <v>2</v>
      </c>
      <c r="E11463">
        <v>1284460.53062943</v>
      </c>
      <c r="F11463">
        <v>376554.82169140549</v>
      </c>
      <c r="G11463">
        <v>322772.386474962</v>
      </c>
      <c r="H11463">
        <v>2344565.1357817301</v>
      </c>
      <c r="I11463">
        <v>3651005.3827998801</v>
      </c>
      <c r="J11463">
        <v>10644491.416104101</v>
      </c>
      <c r="K11463">
        <v>33526138.866429701</v>
      </c>
      <c r="L11463">
        <v>66240370.209212698</v>
      </c>
      <c r="M11463">
        <v>80987559.513508707</v>
      </c>
      <c r="N11463">
        <v>131209631.287136</v>
      </c>
      <c r="O11463">
        <v>190728135.07856199</v>
      </c>
      <c r="Q11463" t="str">
        <f>VLOOKUP(A11463,Lookup_Tables!$D$2:$E$7,2,FALSE)</f>
        <v>HUSSPF</v>
      </c>
      <c r="R11463" t="str">
        <f>IFERROR(VLOOKUP(D11463,Lookup_Tables!$A$2:$B$21,2,FALSE),"All")</f>
        <v>Bridge</v>
      </c>
    </row>
    <row r="11464" spans="1:18" hidden="1">
      <c r="A11464">
        <v>4353</v>
      </c>
      <c r="B11464">
        <v>16</v>
      </c>
      <c r="C11464" t="s">
        <v>38</v>
      </c>
      <c r="D11464">
        <v>3</v>
      </c>
      <c r="E11464">
        <v>161386.35394709301</v>
      </c>
      <c r="F11464">
        <v>44304.879331618227</v>
      </c>
      <c r="G11464">
        <v>5801.2134419752001</v>
      </c>
      <c r="H11464">
        <v>280968.87552356202</v>
      </c>
      <c r="I11464">
        <v>548612.74832918495</v>
      </c>
      <c r="J11464">
        <v>1754636.5225195701</v>
      </c>
      <c r="K11464">
        <v>4774090.1017030301</v>
      </c>
      <c r="L11464">
        <v>10277982.147008</v>
      </c>
      <c r="M11464">
        <v>11010480.145923899</v>
      </c>
      <c r="N11464">
        <v>14893610.3858264</v>
      </c>
      <c r="O11464">
        <v>18936071.661496598</v>
      </c>
      <c r="Q11464" t="str">
        <f>VLOOKUP(A11464,Lookup_Tables!$D$2:$E$7,2,FALSE)</f>
        <v>HUSSPF</v>
      </c>
      <c r="R11464" t="str">
        <f>IFERROR(VLOOKUP(D11464,Lookup_Tables!$A$2:$B$21,2,FALSE),"All")</f>
        <v>Govt Hosp</v>
      </c>
    </row>
    <row r="11465" spans="1:18" hidden="1">
      <c r="A11465">
        <v>4353</v>
      </c>
      <c r="B11465">
        <v>16</v>
      </c>
      <c r="C11465" t="s">
        <v>39</v>
      </c>
      <c r="D11465">
        <v>3</v>
      </c>
      <c r="E11465">
        <v>160478.519397653</v>
      </c>
      <c r="F11465">
        <v>44070.789339951109</v>
      </c>
      <c r="G11465">
        <v>5801.2134419752001</v>
      </c>
      <c r="H11465">
        <v>280968.87552356202</v>
      </c>
      <c r="I11465">
        <v>548612.74832918495</v>
      </c>
      <c r="J11465">
        <v>1750629.69103109</v>
      </c>
      <c r="K11465">
        <v>4774090.1017030301</v>
      </c>
      <c r="L11465">
        <v>10112190.3516468</v>
      </c>
      <c r="M11465">
        <v>10817116.251647299</v>
      </c>
      <c r="N11465">
        <v>14893610.3858264</v>
      </c>
      <c r="O11465">
        <v>18854915.002522901</v>
      </c>
      <c r="Q11465" t="str">
        <f>VLOOKUP(A11465,Lookup_Tables!$D$2:$E$7,2,FALSE)</f>
        <v>HUSSPF</v>
      </c>
      <c r="R11465" t="str">
        <f>IFERROR(VLOOKUP(D11465,Lookup_Tables!$A$2:$B$21,2,FALSE),"All")</f>
        <v>Govt Hosp</v>
      </c>
    </row>
    <row r="11466" spans="1:18" hidden="1">
      <c r="A11466">
        <v>4353</v>
      </c>
      <c r="B11466">
        <v>16</v>
      </c>
      <c r="C11466" t="s">
        <v>38</v>
      </c>
      <c r="D11466">
        <v>4</v>
      </c>
      <c r="E11466">
        <v>248496.461297298</v>
      </c>
      <c r="F11466">
        <v>69821.745712920791</v>
      </c>
      <c r="G11466">
        <v>434484.503837811</v>
      </c>
      <c r="H11466">
        <v>1116511.70565164</v>
      </c>
      <c r="I11466">
        <v>1322407.2772522599</v>
      </c>
      <c r="J11466">
        <v>2132559.7504966399</v>
      </c>
      <c r="K11466">
        <v>4427577.05943265</v>
      </c>
      <c r="L11466">
        <v>8964863.5651245192</v>
      </c>
      <c r="M11466">
        <v>9977933.2252590097</v>
      </c>
      <c r="N11466">
        <v>25194069.344312601</v>
      </c>
      <c r="O11466">
        <v>29951855.4773013</v>
      </c>
      <c r="Q11466" t="str">
        <f>VLOOKUP(A11466,Lookup_Tables!$D$2:$E$7,2,FALSE)</f>
        <v>HUSSPF</v>
      </c>
      <c r="R11466" t="str">
        <f>IFERROR(VLOOKUP(D11466,Lookup_Tables!$A$2:$B$21,2,FALSE),"All")</f>
        <v>Govt Med Fac</v>
      </c>
    </row>
    <row r="11467" spans="1:18" hidden="1">
      <c r="A11467">
        <v>4353</v>
      </c>
      <c r="B11467">
        <v>16</v>
      </c>
      <c r="C11467" t="s">
        <v>39</v>
      </c>
      <c r="D11467">
        <v>4</v>
      </c>
      <c r="E11467">
        <v>242453.323028827</v>
      </c>
      <c r="F11467">
        <v>69067.423328868608</v>
      </c>
      <c r="G11467">
        <v>425609.58674584603</v>
      </c>
      <c r="H11467">
        <v>1086245.7518086401</v>
      </c>
      <c r="I11467">
        <v>1249992.7955586</v>
      </c>
      <c r="J11467">
        <v>1983830.9879377999</v>
      </c>
      <c r="K11467">
        <v>4234279.5976694804</v>
      </c>
      <c r="L11467">
        <v>8044561.2843864299</v>
      </c>
      <c r="M11467">
        <v>9952555.2396660298</v>
      </c>
      <c r="N11467">
        <v>25029880.979447</v>
      </c>
      <c r="O11467">
        <v>29951855.4773013</v>
      </c>
      <c r="Q11467" t="str">
        <f>VLOOKUP(A11467,Lookup_Tables!$D$2:$E$7,2,FALSE)</f>
        <v>HUSSPF</v>
      </c>
      <c r="R11467" t="str">
        <f>IFERROR(VLOOKUP(D11467,Lookup_Tables!$A$2:$B$21,2,FALSE),"All")</f>
        <v>Govt Med Fac</v>
      </c>
    </row>
    <row r="11468" spans="1:18" hidden="1">
      <c r="A11468">
        <v>4353</v>
      </c>
      <c r="B11468">
        <v>16</v>
      </c>
      <c r="C11468" t="s">
        <v>38</v>
      </c>
      <c r="D11468">
        <v>7</v>
      </c>
      <c r="E11468">
        <v>2231875.2767604501</v>
      </c>
      <c r="F11468">
        <v>879591.52955806046</v>
      </c>
      <c r="G11468">
        <v>0</v>
      </c>
      <c r="H11468">
        <v>1777876.04365744</v>
      </c>
      <c r="I11468">
        <v>3110858.66432638</v>
      </c>
      <c r="J11468">
        <v>7110091.7628247002</v>
      </c>
      <c r="K11468">
        <v>15775249.974395599</v>
      </c>
      <c r="L11468">
        <v>100876761.804278</v>
      </c>
      <c r="M11468">
        <v>149538097.46022201</v>
      </c>
      <c r="N11468">
        <v>256859788.90002501</v>
      </c>
      <c r="O11468">
        <v>492163216.038625</v>
      </c>
      <c r="Q11468" t="str">
        <f>VLOOKUP(A11468,Lookup_Tables!$D$2:$E$7,2,FALSE)</f>
        <v>HUSSPF</v>
      </c>
      <c r="R11468" t="str">
        <f>IFERROR(VLOOKUP(D11468,Lookup_Tables!$A$2:$B$21,2,FALSE),"All")</f>
        <v>Power Plant</v>
      </c>
    </row>
    <row r="11469" spans="1:18" hidden="1">
      <c r="A11469">
        <v>4353</v>
      </c>
      <c r="B11469">
        <v>16</v>
      </c>
      <c r="C11469" t="s">
        <v>39</v>
      </c>
      <c r="D11469">
        <v>7</v>
      </c>
      <c r="E11469">
        <v>2227364.6971919402</v>
      </c>
      <c r="F11469">
        <v>875080.94998955051</v>
      </c>
      <c r="G11469">
        <v>0</v>
      </c>
      <c r="H11469">
        <v>1777876.04365744</v>
      </c>
      <c r="I11469">
        <v>3110858.66432638</v>
      </c>
      <c r="J11469">
        <v>7110091.7628247002</v>
      </c>
      <c r="K11469">
        <v>15775249.974395599</v>
      </c>
      <c r="L11469">
        <v>100876761.804278</v>
      </c>
      <c r="M11469">
        <v>149538097.46022201</v>
      </c>
      <c r="N11469">
        <v>256859788.90002501</v>
      </c>
      <c r="O11469">
        <v>492163216.038625</v>
      </c>
      <c r="Q11469" t="str">
        <f>VLOOKUP(A11469,Lookup_Tables!$D$2:$E$7,2,FALSE)</f>
        <v>HUSSPF</v>
      </c>
      <c r="R11469" t="str">
        <f>IFERROR(VLOOKUP(D11469,Lookup_Tables!$A$2:$B$21,2,FALSE),"All")</f>
        <v>Power Plant</v>
      </c>
    </row>
    <row r="11470" spans="1:18" hidden="1">
      <c r="A11470">
        <v>4353</v>
      </c>
      <c r="B11470">
        <v>16</v>
      </c>
      <c r="C11470" t="s">
        <v>38</v>
      </c>
      <c r="D11470">
        <v>9</v>
      </c>
      <c r="E11470">
        <v>29641.3218693009</v>
      </c>
      <c r="F11470">
        <v>8572.6659357240569</v>
      </c>
      <c r="G11470">
        <v>52381.035823470498</v>
      </c>
      <c r="H11470">
        <v>136227.58514417999</v>
      </c>
      <c r="I11470">
        <v>157502.80782962299</v>
      </c>
      <c r="J11470">
        <v>244293.90869576301</v>
      </c>
      <c r="K11470">
        <v>492147.05134245299</v>
      </c>
      <c r="L11470">
        <v>1089011.7809275701</v>
      </c>
      <c r="M11470">
        <v>1313002.61815911</v>
      </c>
      <c r="N11470">
        <v>2689259.0837921002</v>
      </c>
      <c r="O11470">
        <v>3609622.0716887298</v>
      </c>
      <c r="Q11470" t="str">
        <f>VLOOKUP(A11470,Lookup_Tables!$D$2:$E$7,2,FALSE)</f>
        <v>HUSSPF</v>
      </c>
      <c r="R11470" t="str">
        <f>IFERROR(VLOOKUP(D11470,Lookup_Tables!$A$2:$B$21,2,FALSE),"All")</f>
        <v>Pub Admin Bldg</v>
      </c>
    </row>
    <row r="11471" spans="1:18" hidden="1">
      <c r="A11471">
        <v>4353</v>
      </c>
      <c r="B11471">
        <v>16</v>
      </c>
      <c r="C11471" t="s">
        <v>39</v>
      </c>
      <c r="D11471">
        <v>9</v>
      </c>
      <c r="E11471">
        <v>28912.716536710999</v>
      </c>
      <c r="F11471">
        <v>8314.8142518204804</v>
      </c>
      <c r="G11471">
        <v>50466.107503225401</v>
      </c>
      <c r="H11471">
        <v>129922.691444515</v>
      </c>
      <c r="I11471">
        <v>148576.365834784</v>
      </c>
      <c r="J11471">
        <v>230835.48695680601</v>
      </c>
      <c r="K11471">
        <v>487428.74922739802</v>
      </c>
      <c r="L11471">
        <v>1059597.03840357</v>
      </c>
      <c r="M11471">
        <v>1309394.79992962</v>
      </c>
      <c r="N11471">
        <v>2689259.0837921002</v>
      </c>
      <c r="O11471">
        <v>3609622.0716887298</v>
      </c>
      <c r="Q11471" t="str">
        <f>VLOOKUP(A11471,Lookup_Tables!$D$2:$E$7,2,FALSE)</f>
        <v>HUSSPF</v>
      </c>
      <c r="R11471" t="str">
        <f>IFERROR(VLOOKUP(D11471,Lookup_Tables!$A$2:$B$21,2,FALSE),"All")</f>
        <v>Pub Admin Bldg</v>
      </c>
    </row>
    <row r="11472" spans="1:18" hidden="1">
      <c r="A11472">
        <v>4353</v>
      </c>
      <c r="B11472">
        <v>16</v>
      </c>
      <c r="C11472" t="s">
        <v>38</v>
      </c>
      <c r="D11472">
        <v>10</v>
      </c>
      <c r="E11472">
        <v>909467.44137687003</v>
      </c>
      <c r="F11472">
        <v>278201.811800714</v>
      </c>
      <c r="G11472">
        <v>686402.65424558101</v>
      </c>
      <c r="H11472">
        <v>2430978.7490852498</v>
      </c>
      <c r="I11472">
        <v>3385337.9305275101</v>
      </c>
      <c r="J11472">
        <v>8298384.7538324799</v>
      </c>
      <c r="K11472">
        <v>22016458.376688201</v>
      </c>
      <c r="L11472">
        <v>42102811.952101402</v>
      </c>
      <c r="M11472">
        <v>51257239.652644999</v>
      </c>
      <c r="N11472">
        <v>80610960.201399401</v>
      </c>
      <c r="O11472">
        <v>110442718.55446</v>
      </c>
      <c r="Q11472" t="str">
        <f>VLOOKUP(A11472,Lookup_Tables!$D$2:$E$7,2,FALSE)</f>
        <v>HUSSPF</v>
      </c>
      <c r="R11472" t="str">
        <f>IFERROR(VLOOKUP(D11472,Lookup_Tables!$A$2:$B$21,2,FALSE),"All")</f>
        <v>Pub School</v>
      </c>
    </row>
    <row r="11473" spans="1:18" hidden="1">
      <c r="A11473">
        <v>4353</v>
      </c>
      <c r="B11473">
        <v>16</v>
      </c>
      <c r="C11473" t="s">
        <v>39</v>
      </c>
      <c r="D11473">
        <v>10</v>
      </c>
      <c r="E11473">
        <v>897237.830395111</v>
      </c>
      <c r="F11473">
        <v>278432.3749998773</v>
      </c>
      <c r="G11473">
        <v>658391.46733297303</v>
      </c>
      <c r="H11473">
        <v>2371088.53426849</v>
      </c>
      <c r="I11473">
        <v>3227105.9203846599</v>
      </c>
      <c r="J11473">
        <v>8169774.5105719203</v>
      </c>
      <c r="K11473">
        <v>20993136.409352701</v>
      </c>
      <c r="L11473">
        <v>42102811.952101402</v>
      </c>
      <c r="M11473">
        <v>50496703.232996903</v>
      </c>
      <c r="N11473">
        <v>80264270.250023201</v>
      </c>
      <c r="O11473">
        <v>110442718.55446</v>
      </c>
      <c r="Q11473" t="str">
        <f>VLOOKUP(A11473,Lookup_Tables!$D$2:$E$7,2,FALSE)</f>
        <v>HUSSPF</v>
      </c>
      <c r="R11473" t="str">
        <f>IFERROR(VLOOKUP(D11473,Lookup_Tables!$A$2:$B$21,2,FALSE),"All")</f>
        <v>Pub School</v>
      </c>
    </row>
    <row r="11474" spans="1:18" hidden="1">
      <c r="A11474">
        <v>4353</v>
      </c>
      <c r="B11474">
        <v>16</v>
      </c>
      <c r="C11474" t="s">
        <v>38</v>
      </c>
      <c r="D11474">
        <v>11</v>
      </c>
      <c r="E11474">
        <v>928810.03713561397</v>
      </c>
      <c r="F11474">
        <v>300059.1808720975</v>
      </c>
      <c r="G11474">
        <v>0</v>
      </c>
      <c r="H11474">
        <v>952421.77901808603</v>
      </c>
      <c r="I11474">
        <v>1518958.50225169</v>
      </c>
      <c r="J11474">
        <v>5537468.7546481499</v>
      </c>
      <c r="K11474">
        <v>24140113.5138437</v>
      </c>
      <c r="L11474">
        <v>54646797.817075603</v>
      </c>
      <c r="M11474">
        <v>69479551.268686906</v>
      </c>
      <c r="N11474">
        <v>105523084.42534</v>
      </c>
      <c r="O11474">
        <v>126944359.699673</v>
      </c>
      <c r="Q11474" t="str">
        <f>VLOOKUP(A11474,Lookup_Tables!$D$2:$E$7,2,FALSE)</f>
        <v>HUSSPF</v>
      </c>
      <c r="R11474" t="str">
        <f>IFERROR(VLOOKUP(D11474,Lookup_Tables!$A$2:$B$21,2,FALSE),"All")</f>
        <v>Pub Univ</v>
      </c>
    </row>
    <row r="11475" spans="1:18" hidden="1">
      <c r="A11475">
        <v>4353</v>
      </c>
      <c r="B11475">
        <v>16</v>
      </c>
      <c r="C11475" t="s">
        <v>39</v>
      </c>
      <c r="D11475">
        <v>11</v>
      </c>
      <c r="E11475">
        <v>925583.37030802004</v>
      </c>
      <c r="F11475">
        <v>297480.41951895924</v>
      </c>
      <c r="G11475">
        <v>0</v>
      </c>
      <c r="H11475">
        <v>951638.60628992203</v>
      </c>
      <c r="I11475">
        <v>1489425.09236803</v>
      </c>
      <c r="J11475">
        <v>5537468.7546481499</v>
      </c>
      <c r="K11475">
        <v>24140113.5138437</v>
      </c>
      <c r="L11475">
        <v>54397892.1967557</v>
      </c>
      <c r="M11475">
        <v>69479551.268686906</v>
      </c>
      <c r="N11475">
        <v>105523084.42534</v>
      </c>
      <c r="O11475">
        <v>126944359.699673</v>
      </c>
      <c r="Q11475" t="str">
        <f>VLOOKUP(A11475,Lookup_Tables!$D$2:$E$7,2,FALSE)</f>
        <v>HUSSPF</v>
      </c>
      <c r="R11475" t="str">
        <f>IFERROR(VLOOKUP(D11475,Lookup_Tables!$A$2:$B$21,2,FALSE),"All")</f>
        <v>Pub Univ</v>
      </c>
    </row>
    <row r="11476" spans="1:18" hidden="1">
      <c r="A11476">
        <v>4353</v>
      </c>
      <c r="B11476">
        <v>16</v>
      </c>
      <c r="C11476" t="s">
        <v>38</v>
      </c>
      <c r="D11476">
        <v>13</v>
      </c>
      <c r="E11476">
        <v>1341355.62511362</v>
      </c>
      <c r="F11476">
        <v>395981.19013368781</v>
      </c>
      <c r="G11476">
        <v>577656.40551672305</v>
      </c>
      <c r="H11476">
        <v>2447678.4409899302</v>
      </c>
      <c r="I11476">
        <v>3459566.2150779399</v>
      </c>
      <c r="J11476">
        <v>9995557.1914589293</v>
      </c>
      <c r="K11476">
        <v>30708856.253604099</v>
      </c>
      <c r="L11476">
        <v>65778286.182773799</v>
      </c>
      <c r="M11476">
        <v>79633320.533900306</v>
      </c>
      <c r="N11476">
        <v>155497847.10827401</v>
      </c>
      <c r="O11476">
        <v>214227020.672791</v>
      </c>
      <c r="Q11476" t="str">
        <f>VLOOKUP(A11476,Lookup_Tables!$D$2:$E$7,2,FALSE)</f>
        <v>HUSSPF</v>
      </c>
      <c r="R11476" t="str">
        <f>IFERROR(VLOOKUP(D11476,Lookup_Tables!$A$2:$B$21,2,FALSE),"All")</f>
        <v>Residual Inst</v>
      </c>
    </row>
    <row r="11477" spans="1:18" hidden="1">
      <c r="A11477">
        <v>4353</v>
      </c>
      <c r="B11477">
        <v>16</v>
      </c>
      <c r="C11477" t="s">
        <v>39</v>
      </c>
      <c r="D11477">
        <v>13</v>
      </c>
      <c r="E11477">
        <v>1329399.3978170899</v>
      </c>
      <c r="F11477">
        <v>388048.1217182707</v>
      </c>
      <c r="G11477">
        <v>549268.87231336895</v>
      </c>
      <c r="H11477">
        <v>2394588.0936628398</v>
      </c>
      <c r="I11477">
        <v>3378294.4074028102</v>
      </c>
      <c r="J11477">
        <v>9995557.1914589293</v>
      </c>
      <c r="K11477">
        <v>30708856.253604099</v>
      </c>
      <c r="L11477">
        <v>64895938.951106399</v>
      </c>
      <c r="M11477">
        <v>79633320.533900306</v>
      </c>
      <c r="N11477">
        <v>155497847.10827401</v>
      </c>
      <c r="O11477">
        <v>214227020.672791</v>
      </c>
      <c r="Q11477" t="str">
        <f>VLOOKUP(A11477,Lookup_Tables!$D$2:$E$7,2,FALSE)</f>
        <v>HUSSPF</v>
      </c>
      <c r="R11477" t="str">
        <f>IFERROR(VLOOKUP(D11477,Lookup_Tables!$A$2:$B$21,2,FALSE),"All")</f>
        <v>Residual Inst</v>
      </c>
    </row>
    <row r="11478" spans="1:18" hidden="1">
      <c r="A11478">
        <v>4353</v>
      </c>
      <c r="B11478">
        <v>16</v>
      </c>
      <c r="C11478" t="s">
        <v>38</v>
      </c>
      <c r="D11478">
        <v>14</v>
      </c>
      <c r="E11478">
        <v>1874367.4671054899</v>
      </c>
      <c r="F11478">
        <v>552440.95077655488</v>
      </c>
      <c r="G11478">
        <v>223701.13369355301</v>
      </c>
      <c r="H11478">
        <v>2039189.74497789</v>
      </c>
      <c r="I11478">
        <v>3286649.8931750301</v>
      </c>
      <c r="J11478">
        <v>12427848.907702301</v>
      </c>
      <c r="K11478">
        <v>42532813.615211204</v>
      </c>
      <c r="L11478">
        <v>94762937.896582603</v>
      </c>
      <c r="M11478">
        <v>113847796.86221901</v>
      </c>
      <c r="N11478">
        <v>242569267.132507</v>
      </c>
      <c r="O11478">
        <v>349117499.68339598</v>
      </c>
      <c r="Q11478" t="str">
        <f>VLOOKUP(A11478,Lookup_Tables!$D$2:$E$7,2,FALSE)</f>
        <v>HUSSPF</v>
      </c>
      <c r="R11478" t="str">
        <f>IFERROR(VLOOKUP(D11478,Lookup_Tables!$A$2:$B$21,2,FALSE),"All")</f>
        <v>Road</v>
      </c>
    </row>
    <row r="11479" spans="1:18" hidden="1">
      <c r="A11479">
        <v>4353</v>
      </c>
      <c r="B11479">
        <v>16</v>
      </c>
      <c r="C11479" t="s">
        <v>39</v>
      </c>
      <c r="D11479">
        <v>14</v>
      </c>
      <c r="E11479">
        <v>1864822.6232167899</v>
      </c>
      <c r="F11479">
        <v>544144.22029328695</v>
      </c>
      <c r="G11479">
        <v>217918.27135890399</v>
      </c>
      <c r="H11479">
        <v>1973037.02182648</v>
      </c>
      <c r="I11479">
        <v>3281379.1422786498</v>
      </c>
      <c r="J11479">
        <v>12388864.244757099</v>
      </c>
      <c r="K11479">
        <v>42532813.615211204</v>
      </c>
      <c r="L11479">
        <v>94762937.896582603</v>
      </c>
      <c r="M11479">
        <v>113847796.86221901</v>
      </c>
      <c r="N11479">
        <v>242569267.132507</v>
      </c>
      <c r="O11479">
        <v>349117499.68339598</v>
      </c>
      <c r="Q11479" t="str">
        <f>VLOOKUP(A11479,Lookup_Tables!$D$2:$E$7,2,FALSE)</f>
        <v>HUSSPF</v>
      </c>
      <c r="R11479" t="str">
        <f>IFERROR(VLOOKUP(D11479,Lookup_Tables!$A$2:$B$21,2,FALSE),"All")</f>
        <v>Road</v>
      </c>
    </row>
    <row r="11480" spans="1:18" hidden="1">
      <c r="A11480">
        <v>4353</v>
      </c>
      <c r="B11480">
        <v>16</v>
      </c>
      <c r="C11480" t="s">
        <v>38</v>
      </c>
      <c r="D11480">
        <v>15</v>
      </c>
      <c r="E11480">
        <v>80566383.034913495</v>
      </c>
      <c r="F11480">
        <v>23567223.684743494</v>
      </c>
      <c r="G11480">
        <v>27707873.7558516</v>
      </c>
      <c r="H11480">
        <v>147644291.02752</v>
      </c>
      <c r="I11480">
        <v>224721627.31768</v>
      </c>
      <c r="J11480">
        <v>587986903.97010195</v>
      </c>
      <c r="K11480">
        <v>1841017874.3455601</v>
      </c>
      <c r="L11480">
        <v>3892569633.5237999</v>
      </c>
      <c r="M11480">
        <v>4485620313.6297998</v>
      </c>
      <c r="N11480">
        <v>8810289421.2083092</v>
      </c>
      <c r="O11480">
        <v>14597045450.570299</v>
      </c>
      <c r="Q11480" t="str">
        <f>VLOOKUP(A11480,Lookup_Tables!$D$2:$E$7,2,FALSE)</f>
        <v>HUSSPF</v>
      </c>
      <c r="R11480" t="str">
        <f>IFERROR(VLOOKUP(D11480,Lookup_Tables!$A$2:$B$21,2,FALSE),"All")</f>
        <v>All</v>
      </c>
    </row>
    <row r="11481" spans="1:18" hidden="1">
      <c r="A11481">
        <v>4353</v>
      </c>
      <c r="B11481">
        <v>16</v>
      </c>
      <c r="C11481" t="s">
        <v>39</v>
      </c>
      <c r="D11481">
        <v>15</v>
      </c>
      <c r="E11481">
        <v>79946392.496349603</v>
      </c>
      <c r="F11481">
        <v>23731136.311579488</v>
      </c>
      <c r="G11481">
        <v>26743635.400828298</v>
      </c>
      <c r="H11481">
        <v>141985701.568185</v>
      </c>
      <c r="I11481">
        <v>220353169.55496901</v>
      </c>
      <c r="J11481">
        <v>580067961.94559705</v>
      </c>
      <c r="K11481">
        <v>1741685949.5503399</v>
      </c>
      <c r="L11481">
        <v>3892569633.5237999</v>
      </c>
      <c r="M11481">
        <v>4461019297.3879004</v>
      </c>
      <c r="N11481">
        <v>8805261671.34692</v>
      </c>
      <c r="O11481">
        <v>14597045450.570299</v>
      </c>
      <c r="Q11481" t="str">
        <f>VLOOKUP(A11481,Lookup_Tables!$D$2:$E$7,2,FALSE)</f>
        <v>HUSSPF</v>
      </c>
      <c r="R11481" t="str">
        <f>IFERROR(VLOOKUP(D11481,Lookup_Tables!$A$2:$B$21,2,FALSE),"All")</f>
        <v>All</v>
      </c>
    </row>
    <row r="11482" spans="1:18" hidden="1">
      <c r="A11482">
        <v>4353</v>
      </c>
      <c r="B11482">
        <v>16</v>
      </c>
      <c r="C11482" t="s">
        <v>38</v>
      </c>
      <c r="D11482">
        <v>16</v>
      </c>
      <c r="E11482">
        <v>9020080.3547165506</v>
      </c>
      <c r="F11482">
        <v>2595877.7407573927</v>
      </c>
      <c r="G11482">
        <v>2874695.5193483401</v>
      </c>
      <c r="H11482">
        <v>15501010.7966771</v>
      </c>
      <c r="I11482">
        <v>22690084.1171275</v>
      </c>
      <c r="J11482">
        <v>64396379.0673481</v>
      </c>
      <c r="K11482">
        <v>214189271.806344</v>
      </c>
      <c r="L11482">
        <v>468886653.260194</v>
      </c>
      <c r="M11482">
        <v>530007856.69005299</v>
      </c>
      <c r="N11482">
        <v>936707729.94549406</v>
      </c>
      <c r="O11482">
        <v>1665326133.59796</v>
      </c>
      <c r="Q11482" t="str">
        <f>VLOOKUP(A11482,Lookup_Tables!$D$2:$E$7,2,FALSE)</f>
        <v>HUSSPF</v>
      </c>
      <c r="R11482" t="str">
        <f>IFERROR(VLOOKUP(D11482,Lookup_Tables!$A$2:$B$21,2,FALSE),"All")</f>
        <v>Government_Loss</v>
      </c>
    </row>
    <row r="11483" spans="1:18" hidden="1">
      <c r="A11483">
        <v>4353</v>
      </c>
      <c r="B11483">
        <v>16</v>
      </c>
      <c r="C11483" t="s">
        <v>39</v>
      </c>
      <c r="D11483">
        <v>16</v>
      </c>
      <c r="E11483">
        <v>8955721.3270542305</v>
      </c>
      <c r="F11483">
        <v>2545897.9228032175</v>
      </c>
      <c r="G11483">
        <v>2772597.9096763199</v>
      </c>
      <c r="H11483">
        <v>14897832.4871576</v>
      </c>
      <c r="I11483">
        <v>22649025.179752</v>
      </c>
      <c r="J11483">
        <v>64396379.0673481</v>
      </c>
      <c r="K11483">
        <v>214038184.807969</v>
      </c>
      <c r="L11483">
        <v>468886653.260194</v>
      </c>
      <c r="M11483">
        <v>528543219.17317897</v>
      </c>
      <c r="N11483">
        <v>936707729.94549406</v>
      </c>
      <c r="O11483">
        <v>1665326133.59796</v>
      </c>
      <c r="Q11483" t="str">
        <f>VLOOKUP(A11483,Lookup_Tables!$D$2:$E$7,2,FALSE)</f>
        <v>HUSSPF</v>
      </c>
      <c r="R11483" t="str">
        <f>IFERROR(VLOOKUP(D11483,Lookup_Tables!$A$2:$B$21,2,FALSE),"All")</f>
        <v>Government_Loss</v>
      </c>
    </row>
    <row r="11484" spans="1:18" hidden="1">
      <c r="A11484">
        <v>4353</v>
      </c>
      <c r="B11484">
        <v>16</v>
      </c>
      <c r="C11484" t="s">
        <v>38</v>
      </c>
      <c r="D11484">
        <v>17</v>
      </c>
      <c r="E11484">
        <v>11836878.2739798</v>
      </c>
      <c r="F11484">
        <v>3441237.2365492191</v>
      </c>
      <c r="G11484">
        <v>2961772.62699018</v>
      </c>
      <c r="H11484">
        <v>21216290.576954801</v>
      </c>
      <c r="I11484">
        <v>30485411.988432001</v>
      </c>
      <c r="J11484">
        <v>80443860.439035997</v>
      </c>
      <c r="K11484">
        <v>255254211.58392</v>
      </c>
      <c r="L11484">
        <v>545113093.65803695</v>
      </c>
      <c r="M11484">
        <v>734688004.75392306</v>
      </c>
      <c r="N11484">
        <v>1359075699.4659901</v>
      </c>
      <c r="O11484">
        <v>2215746148.7409501</v>
      </c>
      <c r="Q11484" t="str">
        <f>VLOOKUP(A11484,Lookup_Tables!$D$2:$E$7,2,FALSE)</f>
        <v>HUSSPF</v>
      </c>
      <c r="R11484" t="str">
        <f>IFERROR(VLOOKUP(D11484,Lookup_Tables!$A$2:$B$21,2,FALSE),"All")</f>
        <v>Emergency_Loss</v>
      </c>
    </row>
    <row r="11485" spans="1:18" hidden="1">
      <c r="A11485">
        <v>4353</v>
      </c>
      <c r="B11485">
        <v>16</v>
      </c>
      <c r="C11485" t="s">
        <v>39</v>
      </c>
      <c r="D11485">
        <v>17</v>
      </c>
      <c r="E11485">
        <v>11757196.4625601</v>
      </c>
      <c r="F11485">
        <v>3419095.2232558979</v>
      </c>
      <c r="G11485">
        <v>2779396.33278092</v>
      </c>
      <c r="H11485">
        <v>20142267.553141501</v>
      </c>
      <c r="I11485">
        <v>30199812.917250499</v>
      </c>
      <c r="J11485">
        <v>78997485.883624405</v>
      </c>
      <c r="K11485">
        <v>251021145.34716299</v>
      </c>
      <c r="L11485">
        <v>545113093.65803695</v>
      </c>
      <c r="M11485">
        <v>734688004.75392306</v>
      </c>
      <c r="N11485">
        <v>1359075699.4659901</v>
      </c>
      <c r="O11485">
        <v>2215746148.7409501</v>
      </c>
      <c r="Q11485" t="str">
        <f>VLOOKUP(A11485,Lookup_Tables!$D$2:$E$7,2,FALSE)</f>
        <v>HUSSPF</v>
      </c>
      <c r="R11485" t="str">
        <f>IFERROR(VLOOKUP(D11485,Lookup_Tables!$A$2:$B$21,2,FALSE),"All")</f>
        <v>Emergency_Loss</v>
      </c>
    </row>
    <row r="11486" spans="1:18" hidden="1">
      <c r="A11486">
        <v>4353</v>
      </c>
      <c r="B11486">
        <v>16</v>
      </c>
      <c r="C11486" t="s">
        <v>38</v>
      </c>
      <c r="D11486">
        <v>18</v>
      </c>
      <c r="E11486">
        <v>20856958.6286963</v>
      </c>
      <c r="F11486">
        <v>6131329.0088806897</v>
      </c>
      <c r="G11486">
        <v>5881442.9089932498</v>
      </c>
      <c r="H11486">
        <v>36970350.7395349</v>
      </c>
      <c r="I11486">
        <v>55466853.439685099</v>
      </c>
      <c r="J11486">
        <v>135831534.549564</v>
      </c>
      <c r="K11486">
        <v>463329227.66808498</v>
      </c>
      <c r="L11486">
        <v>1014174083.84247</v>
      </c>
      <c r="M11486">
        <v>1267023110.93836</v>
      </c>
      <c r="N11486">
        <v>2293463645.9320698</v>
      </c>
      <c r="O11486">
        <v>3870070620.651</v>
      </c>
      <c r="Q11486" t="str">
        <f>VLOOKUP(A11486,Lookup_Tables!$D$2:$E$7,2,FALSE)</f>
        <v>HUSSPF</v>
      </c>
      <c r="R11486" t="str">
        <f>IFERROR(VLOOKUP(D11486,Lookup_Tables!$A$2:$B$21,2,FALSE),"All")</f>
        <v>Govt_Plus_Emergency</v>
      </c>
    </row>
    <row r="11487" spans="1:18" hidden="1">
      <c r="A11487">
        <v>4353</v>
      </c>
      <c r="B11487">
        <v>16</v>
      </c>
      <c r="C11487" t="s">
        <v>39</v>
      </c>
      <c r="D11487">
        <v>18</v>
      </c>
      <c r="E11487">
        <v>20708712.963729799</v>
      </c>
      <c r="F11487">
        <v>6100436.5452230014</v>
      </c>
      <c r="G11487">
        <v>5603722.5794849396</v>
      </c>
      <c r="H11487">
        <v>36257685.509624101</v>
      </c>
      <c r="I11487">
        <v>53636598.861766003</v>
      </c>
      <c r="J11487">
        <v>135831534.549564</v>
      </c>
      <c r="K11487">
        <v>449076285.09839702</v>
      </c>
      <c r="L11487">
        <v>1013903307.3322901</v>
      </c>
      <c r="M11487">
        <v>1267023110.93836</v>
      </c>
      <c r="N11487">
        <v>2293463645.9320698</v>
      </c>
      <c r="O11487">
        <v>3870070620.651</v>
      </c>
      <c r="Q11487" t="str">
        <f>VLOOKUP(A11487,Lookup_Tables!$D$2:$E$7,2,FALSE)</f>
        <v>HUSSPF</v>
      </c>
      <c r="R11487" t="str">
        <f>IFERROR(VLOOKUP(D11487,Lookup_Tables!$A$2:$B$21,2,FALSE),"All")</f>
        <v>Govt_Plus_Emergency</v>
      </c>
    </row>
    <row r="11488" spans="1:18" hidden="1">
      <c r="A11488">
        <v>4353</v>
      </c>
      <c r="B11488">
        <v>17</v>
      </c>
      <c r="C11488" t="s">
        <v>38</v>
      </c>
      <c r="D11488">
        <v>0</v>
      </c>
      <c r="E11488">
        <v>5779900022.4885902</v>
      </c>
      <c r="F11488">
        <v>2669311890.8188066</v>
      </c>
      <c r="G11488">
        <v>12983179054.9375</v>
      </c>
      <c r="H11488">
        <v>29476019363.786098</v>
      </c>
      <c r="I11488">
        <v>33427398753.511799</v>
      </c>
      <c r="J11488">
        <v>48426203074.627602</v>
      </c>
      <c r="K11488">
        <v>74481341082.833496</v>
      </c>
      <c r="L11488">
        <v>113185830301.83701</v>
      </c>
      <c r="M11488">
        <v>127485369019.158</v>
      </c>
      <c r="N11488">
        <v>189366228484.01599</v>
      </c>
      <c r="O11488">
        <v>275200422754.78802</v>
      </c>
      <c r="Q11488" t="str">
        <f>VLOOKUP(A11488,Lookup_Tables!$D$2:$E$7,2,FALSE)</f>
        <v>HUSSPF</v>
      </c>
      <c r="R11488" t="str">
        <f>IFERROR(VLOOKUP(D11488,Lookup_Tables!$A$2:$B$21,2,FALSE),"All")</f>
        <v>Private Assets</v>
      </c>
    </row>
    <row r="11489" spans="1:18" hidden="1">
      <c r="A11489">
        <v>4353</v>
      </c>
      <c r="B11489">
        <v>17</v>
      </c>
      <c r="C11489" t="s">
        <v>39</v>
      </c>
      <c r="D11489">
        <v>0</v>
      </c>
      <c r="E11489">
        <v>5115579047.6120396</v>
      </c>
      <c r="F11489">
        <v>2355593719.6669312</v>
      </c>
      <c r="G11489">
        <v>10613933992.389799</v>
      </c>
      <c r="H11489">
        <v>25037084819.0588</v>
      </c>
      <c r="I11489">
        <v>29416367445.667301</v>
      </c>
      <c r="J11489">
        <v>43764015699.283501</v>
      </c>
      <c r="K11489">
        <v>67879797536.976097</v>
      </c>
      <c r="L11489">
        <v>104561911954.077</v>
      </c>
      <c r="M11489">
        <v>120851613911.498</v>
      </c>
      <c r="N11489">
        <v>171415687473.19199</v>
      </c>
      <c r="O11489">
        <v>269297199668.72601</v>
      </c>
      <c r="Q11489" t="str">
        <f>VLOOKUP(A11489,Lookup_Tables!$D$2:$E$7,2,FALSE)</f>
        <v>HUSSPF</v>
      </c>
      <c r="R11489" t="str">
        <f>IFERROR(VLOOKUP(D11489,Lookup_Tables!$A$2:$B$21,2,FALSE),"All")</f>
        <v>Private Assets</v>
      </c>
    </row>
    <row r="11490" spans="1:18" hidden="1">
      <c r="A11490">
        <v>4353</v>
      </c>
      <c r="B11490">
        <v>17</v>
      </c>
      <c r="C11490" t="s">
        <v>38</v>
      </c>
      <c r="D11490">
        <v>1</v>
      </c>
      <c r="E11490">
        <v>997906.48998170195</v>
      </c>
      <c r="F11490">
        <v>483795.45029293426</v>
      </c>
      <c r="G11490">
        <v>2517103.6709130001</v>
      </c>
      <c r="H11490">
        <v>5073919.0996694798</v>
      </c>
      <c r="I11490">
        <v>5794040.8595449198</v>
      </c>
      <c r="J11490">
        <v>8101094.1979203504</v>
      </c>
      <c r="K11490">
        <v>11379270.237030201</v>
      </c>
      <c r="L11490">
        <v>15228675.398758801</v>
      </c>
      <c r="M11490">
        <v>17514046.1146827</v>
      </c>
      <c r="N11490">
        <v>26931013.8493082</v>
      </c>
      <c r="O11490">
        <v>36909741.734211199</v>
      </c>
      <c r="Q11490" t="str">
        <f>VLOOKUP(A11490,Lookup_Tables!$D$2:$E$7,2,FALSE)</f>
        <v>HUSSPF</v>
      </c>
      <c r="R11490" t="str">
        <f>IFERROR(VLOOKUP(D11490,Lookup_Tables!$A$2:$B$21,2,FALSE),"All")</f>
        <v>Airport</v>
      </c>
    </row>
    <row r="11491" spans="1:18" hidden="1">
      <c r="A11491">
        <v>4353</v>
      </c>
      <c r="B11491">
        <v>17</v>
      </c>
      <c r="C11491" t="s">
        <v>39</v>
      </c>
      <c r="D11491">
        <v>1</v>
      </c>
      <c r="E11491">
        <v>874766.22105033498</v>
      </c>
      <c r="F11491">
        <v>420710.56684610853</v>
      </c>
      <c r="G11491">
        <v>2130656.84706891</v>
      </c>
      <c r="H11491">
        <v>4353455.5162500804</v>
      </c>
      <c r="I11491">
        <v>5040238.6839421</v>
      </c>
      <c r="J11491">
        <v>7281165.7916831598</v>
      </c>
      <c r="K11491">
        <v>10310456.751008401</v>
      </c>
      <c r="L11491">
        <v>13590186.4000454</v>
      </c>
      <c r="M11491">
        <v>15017277.255090401</v>
      </c>
      <c r="N11491">
        <v>25747209.1393466</v>
      </c>
      <c r="O11491">
        <v>36254134.720360801</v>
      </c>
      <c r="Q11491" t="str">
        <f>VLOOKUP(A11491,Lookup_Tables!$D$2:$E$7,2,FALSE)</f>
        <v>HUSSPF</v>
      </c>
      <c r="R11491" t="str">
        <f>IFERROR(VLOOKUP(D11491,Lookup_Tables!$A$2:$B$21,2,FALSE),"All")</f>
        <v>Airport</v>
      </c>
    </row>
    <row r="11492" spans="1:18" hidden="1">
      <c r="A11492">
        <v>4353</v>
      </c>
      <c r="B11492">
        <v>17</v>
      </c>
      <c r="C11492" t="s">
        <v>38</v>
      </c>
      <c r="D11492">
        <v>2</v>
      </c>
      <c r="E11492">
        <v>9602161.3400333691</v>
      </c>
      <c r="F11492">
        <v>4096197.917991559</v>
      </c>
      <c r="G11492">
        <v>18852313.321668599</v>
      </c>
      <c r="H11492">
        <v>51758083.104814097</v>
      </c>
      <c r="I11492">
        <v>60958618.588439301</v>
      </c>
      <c r="J11492">
        <v>89380982.625196397</v>
      </c>
      <c r="K11492">
        <v>145535828.53580299</v>
      </c>
      <c r="L11492">
        <v>218231511.31169701</v>
      </c>
      <c r="M11492">
        <v>234451787.943739</v>
      </c>
      <c r="N11492">
        <v>376839835.70935202</v>
      </c>
      <c r="O11492">
        <v>531525293.02602202</v>
      </c>
      <c r="Q11492" t="str">
        <f>VLOOKUP(A11492,Lookup_Tables!$D$2:$E$7,2,FALSE)</f>
        <v>HUSSPF</v>
      </c>
      <c r="R11492" t="str">
        <f>IFERROR(VLOOKUP(D11492,Lookup_Tables!$A$2:$B$21,2,FALSE),"All")</f>
        <v>Bridge</v>
      </c>
    </row>
    <row r="11493" spans="1:18" hidden="1">
      <c r="A11493">
        <v>4353</v>
      </c>
      <c r="B11493">
        <v>17</v>
      </c>
      <c r="C11493" t="s">
        <v>39</v>
      </c>
      <c r="D11493">
        <v>2</v>
      </c>
      <c r="E11493">
        <v>8680758.9267187901</v>
      </c>
      <c r="F11493">
        <v>3630410.8486731974</v>
      </c>
      <c r="G11493">
        <v>15956494.119171601</v>
      </c>
      <c r="H11493">
        <v>46272729.396449201</v>
      </c>
      <c r="I11493">
        <v>54549411.311663397</v>
      </c>
      <c r="J11493">
        <v>84944504.998797297</v>
      </c>
      <c r="K11493">
        <v>130915270.505775</v>
      </c>
      <c r="L11493">
        <v>205261230.721636</v>
      </c>
      <c r="M11493">
        <v>226747060.673666</v>
      </c>
      <c r="N11493">
        <v>362846812.19698298</v>
      </c>
      <c r="O11493">
        <v>531524544.90293097</v>
      </c>
      <c r="Q11493" t="str">
        <f>VLOOKUP(A11493,Lookup_Tables!$D$2:$E$7,2,FALSE)</f>
        <v>HUSSPF</v>
      </c>
      <c r="R11493" t="str">
        <f>IFERROR(VLOOKUP(D11493,Lookup_Tables!$A$2:$B$21,2,FALSE),"All")</f>
        <v>Bridge</v>
      </c>
    </row>
    <row r="11494" spans="1:18" hidden="1">
      <c r="A11494">
        <v>4353</v>
      </c>
      <c r="B11494">
        <v>17</v>
      </c>
      <c r="C11494" t="s">
        <v>38</v>
      </c>
      <c r="D11494">
        <v>3</v>
      </c>
      <c r="E11494">
        <v>2848577.3214280098</v>
      </c>
      <c r="F11494">
        <v>1358771.3040430385</v>
      </c>
      <c r="G11494">
        <v>7018482.0246915296</v>
      </c>
      <c r="H11494">
        <v>14275359.741527</v>
      </c>
      <c r="I11494">
        <v>16285306.6472784</v>
      </c>
      <c r="J11494">
        <v>24174201.510384101</v>
      </c>
      <c r="K11494">
        <v>34477100.676446304</v>
      </c>
      <c r="L11494">
        <v>46835850.032535598</v>
      </c>
      <c r="M11494">
        <v>51778457.089359596</v>
      </c>
      <c r="N11494">
        <v>81038604.552848697</v>
      </c>
      <c r="O11494">
        <v>110831728.44590101</v>
      </c>
      <c r="Q11494" t="str">
        <f>VLOOKUP(A11494,Lookup_Tables!$D$2:$E$7,2,FALSE)</f>
        <v>HUSSPF</v>
      </c>
      <c r="R11494" t="str">
        <f>IFERROR(VLOOKUP(D11494,Lookup_Tables!$A$2:$B$21,2,FALSE),"All")</f>
        <v>Govt Hosp</v>
      </c>
    </row>
    <row r="11495" spans="1:18" hidden="1">
      <c r="A11495">
        <v>4353</v>
      </c>
      <c r="B11495">
        <v>17</v>
      </c>
      <c r="C11495" t="s">
        <v>39</v>
      </c>
      <c r="D11495">
        <v>3</v>
      </c>
      <c r="E11495">
        <v>2492482.0839731898</v>
      </c>
      <c r="F11495">
        <v>1196087.4774639031</v>
      </c>
      <c r="G11495">
        <v>5747643.0585431</v>
      </c>
      <c r="H11495">
        <v>12232784.0303993</v>
      </c>
      <c r="I11495">
        <v>14133755.699858001</v>
      </c>
      <c r="J11495">
        <v>21294528.611857399</v>
      </c>
      <c r="K11495">
        <v>30899109.715380602</v>
      </c>
      <c r="L11495">
        <v>41949267.341714501</v>
      </c>
      <c r="M11495">
        <v>46264685.171215303</v>
      </c>
      <c r="N11495">
        <v>73477868.126037806</v>
      </c>
      <c r="O11495">
        <v>106136719.293511</v>
      </c>
      <c r="Q11495" t="str">
        <f>VLOOKUP(A11495,Lookup_Tables!$D$2:$E$7,2,FALSE)</f>
        <v>HUSSPF</v>
      </c>
      <c r="R11495" t="str">
        <f>IFERROR(VLOOKUP(D11495,Lookup_Tables!$A$2:$B$21,2,FALSE),"All")</f>
        <v>Govt Hosp</v>
      </c>
    </row>
    <row r="11496" spans="1:18" hidden="1">
      <c r="A11496">
        <v>4353</v>
      </c>
      <c r="B11496">
        <v>17</v>
      </c>
      <c r="C11496" t="s">
        <v>38</v>
      </c>
      <c r="D11496">
        <v>4</v>
      </c>
      <c r="E11496">
        <v>863758.59117924003</v>
      </c>
      <c r="F11496">
        <v>400207.75288411003</v>
      </c>
      <c r="G11496">
        <v>1930926.2794556399</v>
      </c>
      <c r="H11496">
        <v>4432781.5013953596</v>
      </c>
      <c r="I11496">
        <v>5111584.6106740199</v>
      </c>
      <c r="J11496">
        <v>7207339.5182152102</v>
      </c>
      <c r="K11496">
        <v>11265354.0063376</v>
      </c>
      <c r="L11496">
        <v>16964412.396230999</v>
      </c>
      <c r="M11496">
        <v>18445169.163553301</v>
      </c>
      <c r="N11496">
        <v>27646193.628454201</v>
      </c>
      <c r="O11496">
        <v>40087816.073214099</v>
      </c>
      <c r="Q11496" t="str">
        <f>VLOOKUP(A11496,Lookup_Tables!$D$2:$E$7,2,FALSE)</f>
        <v>HUSSPF</v>
      </c>
      <c r="R11496" t="str">
        <f>IFERROR(VLOOKUP(D11496,Lookup_Tables!$A$2:$B$21,2,FALSE),"All")</f>
        <v>Govt Med Fac</v>
      </c>
    </row>
    <row r="11497" spans="1:18" hidden="1">
      <c r="A11497">
        <v>4353</v>
      </c>
      <c r="B11497">
        <v>17</v>
      </c>
      <c r="C11497" t="s">
        <v>39</v>
      </c>
      <c r="D11497">
        <v>4</v>
      </c>
      <c r="E11497">
        <v>763941.86187537597</v>
      </c>
      <c r="F11497">
        <v>349180.37658062519</v>
      </c>
      <c r="G11497">
        <v>1599209.1051207499</v>
      </c>
      <c r="H11497">
        <v>3737524.5468553901</v>
      </c>
      <c r="I11497">
        <v>4448796.4985081004</v>
      </c>
      <c r="J11497">
        <v>6680032.8038381701</v>
      </c>
      <c r="K11497">
        <v>10168989.6632463</v>
      </c>
      <c r="L11497">
        <v>15678267.102263801</v>
      </c>
      <c r="M11497">
        <v>17541055.619757101</v>
      </c>
      <c r="N11497">
        <v>26208770.237353802</v>
      </c>
      <c r="O11497">
        <v>39960399.465523303</v>
      </c>
      <c r="Q11497" t="str">
        <f>VLOOKUP(A11497,Lookup_Tables!$D$2:$E$7,2,FALSE)</f>
        <v>HUSSPF</v>
      </c>
      <c r="R11497" t="str">
        <f>IFERROR(VLOOKUP(D11497,Lookup_Tables!$A$2:$B$21,2,FALSE),"All")</f>
        <v>Govt Med Fac</v>
      </c>
    </row>
    <row r="11498" spans="1:18" hidden="1">
      <c r="A11498">
        <v>4353</v>
      </c>
      <c r="B11498">
        <v>17</v>
      </c>
      <c r="C11498" t="s">
        <v>38</v>
      </c>
      <c r="D11498">
        <v>7</v>
      </c>
      <c r="E11498">
        <v>15212584.7326035</v>
      </c>
      <c r="F11498">
        <v>4941221.1896382608</v>
      </c>
      <c r="G11498">
        <v>12432944.2859635</v>
      </c>
      <c r="H11498">
        <v>83598866.230752096</v>
      </c>
      <c r="I11498">
        <v>114250644.863978</v>
      </c>
      <c r="J11498">
        <v>202992906.76354301</v>
      </c>
      <c r="K11498">
        <v>335462320.98477697</v>
      </c>
      <c r="L11498">
        <v>523452106.104644</v>
      </c>
      <c r="M11498">
        <v>604474829.79037797</v>
      </c>
      <c r="N11498">
        <v>826341174.11104298</v>
      </c>
      <c r="O11498">
        <v>1178735669.2328801</v>
      </c>
      <c r="Q11498" t="str">
        <f>VLOOKUP(A11498,Lookup_Tables!$D$2:$E$7,2,FALSE)</f>
        <v>HUSSPF</v>
      </c>
      <c r="R11498" t="str">
        <f>IFERROR(VLOOKUP(D11498,Lookup_Tables!$A$2:$B$21,2,FALSE),"All")</f>
        <v>Power Plant</v>
      </c>
    </row>
    <row r="11499" spans="1:18" hidden="1">
      <c r="A11499">
        <v>4353</v>
      </c>
      <c r="B11499">
        <v>17</v>
      </c>
      <c r="C11499" t="s">
        <v>39</v>
      </c>
      <c r="D11499">
        <v>7</v>
      </c>
      <c r="E11499">
        <v>14640430.7871434</v>
      </c>
      <c r="F11499">
        <v>4771497.2621402126</v>
      </c>
      <c r="G11499">
        <v>10503655.0865943</v>
      </c>
      <c r="H11499">
        <v>79312857.806335494</v>
      </c>
      <c r="I11499">
        <v>107175834.70539001</v>
      </c>
      <c r="J11499">
        <v>193561241.45238999</v>
      </c>
      <c r="K11499">
        <v>324744616.01197499</v>
      </c>
      <c r="L11499">
        <v>511018300.55358201</v>
      </c>
      <c r="M11499">
        <v>603188801.37278497</v>
      </c>
      <c r="N11499">
        <v>826341174.11104298</v>
      </c>
      <c r="O11499">
        <v>1177878225.90938</v>
      </c>
      <c r="Q11499" t="str">
        <f>VLOOKUP(A11499,Lookup_Tables!$D$2:$E$7,2,FALSE)</f>
        <v>HUSSPF</v>
      </c>
      <c r="R11499" t="str">
        <f>IFERROR(VLOOKUP(D11499,Lookup_Tables!$A$2:$B$21,2,FALSE),"All")</f>
        <v>Power Plant</v>
      </c>
    </row>
    <row r="11500" spans="1:18" hidden="1">
      <c r="A11500">
        <v>4353</v>
      </c>
      <c r="B11500">
        <v>17</v>
      </c>
      <c r="C11500" t="s">
        <v>38</v>
      </c>
      <c r="D11500">
        <v>9</v>
      </c>
      <c r="E11500">
        <v>269571.02275611501</v>
      </c>
      <c r="F11500">
        <v>112730.72516048196</v>
      </c>
      <c r="G11500">
        <v>575349.03351675801</v>
      </c>
      <c r="H11500">
        <v>1433596.93784653</v>
      </c>
      <c r="I11500">
        <v>1686766.72898881</v>
      </c>
      <c r="J11500">
        <v>2494561.3022644501</v>
      </c>
      <c r="K11500">
        <v>3985180.4279752998</v>
      </c>
      <c r="L11500">
        <v>5972625.6777174296</v>
      </c>
      <c r="M11500">
        <v>7014196.9263583599</v>
      </c>
      <c r="N11500">
        <v>10731927.739230299</v>
      </c>
      <c r="O11500">
        <v>14667358.024180399</v>
      </c>
      <c r="Q11500" t="str">
        <f>VLOOKUP(A11500,Lookup_Tables!$D$2:$E$7,2,FALSE)</f>
        <v>HUSSPF</v>
      </c>
      <c r="R11500" t="str">
        <f>IFERROR(VLOOKUP(D11500,Lookup_Tables!$A$2:$B$21,2,FALSE),"All")</f>
        <v>Pub Admin Bldg</v>
      </c>
    </row>
    <row r="11501" spans="1:18" hidden="1">
      <c r="A11501">
        <v>4353</v>
      </c>
      <c r="B11501">
        <v>17</v>
      </c>
      <c r="C11501" t="s">
        <v>39</v>
      </c>
      <c r="D11501">
        <v>9</v>
      </c>
      <c r="E11501">
        <v>245334.64472365699</v>
      </c>
      <c r="F11501">
        <v>101850.11391052933</v>
      </c>
      <c r="G11501">
        <v>502152.09433727502</v>
      </c>
      <c r="H11501">
        <v>1276335.32990676</v>
      </c>
      <c r="I11501">
        <v>1487747.56168158</v>
      </c>
      <c r="J11501">
        <v>2308346.1622045999</v>
      </c>
      <c r="K11501">
        <v>3658410.3465783601</v>
      </c>
      <c r="L11501">
        <v>5696029.5006293599</v>
      </c>
      <c r="M11501">
        <v>6438689.7396069802</v>
      </c>
      <c r="N11501">
        <v>10419607.969981899</v>
      </c>
      <c r="O11501">
        <v>14641339.197702801</v>
      </c>
      <c r="Q11501" t="str">
        <f>VLOOKUP(A11501,Lookup_Tables!$D$2:$E$7,2,FALSE)</f>
        <v>HUSSPF</v>
      </c>
      <c r="R11501" t="str">
        <f>IFERROR(VLOOKUP(D11501,Lookup_Tables!$A$2:$B$21,2,FALSE),"All")</f>
        <v>Pub Admin Bldg</v>
      </c>
    </row>
    <row r="11502" spans="1:18" hidden="1">
      <c r="A11502">
        <v>4353</v>
      </c>
      <c r="B11502">
        <v>17</v>
      </c>
      <c r="C11502" t="s">
        <v>38</v>
      </c>
      <c r="D11502">
        <v>10</v>
      </c>
      <c r="E11502">
        <v>11254874.3862963</v>
      </c>
      <c r="F11502">
        <v>4316714.8166511804</v>
      </c>
      <c r="G11502">
        <v>18788914.631128099</v>
      </c>
      <c r="H11502">
        <v>63461861.655140102</v>
      </c>
      <c r="I11502">
        <v>74829117.043162197</v>
      </c>
      <c r="J11502">
        <v>119431684.79137699</v>
      </c>
      <c r="K11502">
        <v>199941093.22189</v>
      </c>
      <c r="L11502">
        <v>304497362.41281003</v>
      </c>
      <c r="M11502">
        <v>330975936.78962702</v>
      </c>
      <c r="N11502">
        <v>502905944.73020297</v>
      </c>
      <c r="O11502">
        <v>726646596.64636803</v>
      </c>
      <c r="Q11502" t="str">
        <f>VLOOKUP(A11502,Lookup_Tables!$D$2:$E$7,2,FALSE)</f>
        <v>HUSSPF</v>
      </c>
      <c r="R11502" t="str">
        <f>IFERROR(VLOOKUP(D11502,Lookup_Tables!$A$2:$B$21,2,FALSE),"All")</f>
        <v>Pub School</v>
      </c>
    </row>
    <row r="11503" spans="1:18" hidden="1">
      <c r="A11503">
        <v>4353</v>
      </c>
      <c r="B11503">
        <v>17</v>
      </c>
      <c r="C11503" t="s">
        <v>39</v>
      </c>
      <c r="D11503">
        <v>10</v>
      </c>
      <c r="E11503">
        <v>10404278.903322799</v>
      </c>
      <c r="F11503">
        <v>3947280.0742249824</v>
      </c>
      <c r="G11503">
        <v>16463840.3263274</v>
      </c>
      <c r="H11503">
        <v>57507985.601309396</v>
      </c>
      <c r="I11503">
        <v>68375439.538151994</v>
      </c>
      <c r="J11503">
        <v>111136125.76219399</v>
      </c>
      <c r="K11503">
        <v>184633235.686371</v>
      </c>
      <c r="L11503">
        <v>288213551.80118901</v>
      </c>
      <c r="M11503">
        <v>323787194.90689898</v>
      </c>
      <c r="N11503">
        <v>477147373.57711202</v>
      </c>
      <c r="O11503">
        <v>726646596.64636803</v>
      </c>
      <c r="Q11503" t="str">
        <f>VLOOKUP(A11503,Lookup_Tables!$D$2:$E$7,2,FALSE)</f>
        <v>HUSSPF</v>
      </c>
      <c r="R11503" t="str">
        <f>IFERROR(VLOOKUP(D11503,Lookup_Tables!$A$2:$B$21,2,FALSE),"All")</f>
        <v>Pub School</v>
      </c>
    </row>
    <row r="11504" spans="1:18" hidden="1">
      <c r="A11504">
        <v>4353</v>
      </c>
      <c r="B11504">
        <v>17</v>
      </c>
      <c r="C11504" t="s">
        <v>38</v>
      </c>
      <c r="D11504">
        <v>11</v>
      </c>
      <c r="E11504">
        <v>540358.24739288504</v>
      </c>
      <c r="F11504">
        <v>203660.0901864756</v>
      </c>
      <c r="G11504">
        <v>772646.42595267203</v>
      </c>
      <c r="H11504">
        <v>2630184.3799120202</v>
      </c>
      <c r="I11504">
        <v>3338486.7460404402</v>
      </c>
      <c r="J11504">
        <v>5836702.5045334697</v>
      </c>
      <c r="K11504">
        <v>10327726.869834101</v>
      </c>
      <c r="L11504">
        <v>15923013.3628598</v>
      </c>
      <c r="M11504">
        <v>18720649.2201626</v>
      </c>
      <c r="N11504">
        <v>24885644.839887299</v>
      </c>
      <c r="O11504">
        <v>40036038.826060198</v>
      </c>
      <c r="Q11504" t="str">
        <f>VLOOKUP(A11504,Lookup_Tables!$D$2:$E$7,2,FALSE)</f>
        <v>HUSSPF</v>
      </c>
      <c r="R11504" t="str">
        <f>IFERROR(VLOOKUP(D11504,Lookup_Tables!$A$2:$B$21,2,FALSE),"All")</f>
        <v>Pub Univ</v>
      </c>
    </row>
    <row r="11505" spans="1:18" hidden="1">
      <c r="A11505">
        <v>4353</v>
      </c>
      <c r="B11505">
        <v>17</v>
      </c>
      <c r="C11505" t="s">
        <v>39</v>
      </c>
      <c r="D11505">
        <v>11</v>
      </c>
      <c r="E11505">
        <v>504639.17407888302</v>
      </c>
      <c r="F11505">
        <v>187440.9113536225</v>
      </c>
      <c r="G11505">
        <v>650315.06240764505</v>
      </c>
      <c r="H11505">
        <v>2424190.33955763</v>
      </c>
      <c r="I11505">
        <v>3071307.7117152298</v>
      </c>
      <c r="J11505">
        <v>5546947.0867877603</v>
      </c>
      <c r="K11505">
        <v>9777238.5371513106</v>
      </c>
      <c r="L11505">
        <v>15620366.5853526</v>
      </c>
      <c r="M11505">
        <v>18617586.051062599</v>
      </c>
      <c r="N11505">
        <v>23935976.6556958</v>
      </c>
      <c r="O11505">
        <v>39920143.821131296</v>
      </c>
      <c r="Q11505" t="str">
        <f>VLOOKUP(A11505,Lookup_Tables!$D$2:$E$7,2,FALSE)</f>
        <v>HUSSPF</v>
      </c>
      <c r="R11505" t="str">
        <f>IFERROR(VLOOKUP(D11505,Lookup_Tables!$A$2:$B$21,2,FALSE),"All")</f>
        <v>Pub Univ</v>
      </c>
    </row>
    <row r="11506" spans="1:18" hidden="1">
      <c r="A11506">
        <v>4353</v>
      </c>
      <c r="B11506">
        <v>17</v>
      </c>
      <c r="C11506" t="s">
        <v>38</v>
      </c>
      <c r="D11506">
        <v>13</v>
      </c>
      <c r="E11506">
        <v>32618709.537793301</v>
      </c>
      <c r="F11506">
        <v>13914660.228266068</v>
      </c>
      <c r="G11506">
        <v>65497075.298596799</v>
      </c>
      <c r="H11506">
        <v>172462932.04829401</v>
      </c>
      <c r="I11506">
        <v>202964283.18440601</v>
      </c>
      <c r="J11506">
        <v>302979692.84614801</v>
      </c>
      <c r="K11506">
        <v>490481503.24527901</v>
      </c>
      <c r="L11506">
        <v>760196406.34200203</v>
      </c>
      <c r="M11506">
        <v>825925263.45704103</v>
      </c>
      <c r="N11506">
        <v>1248107183.2952001</v>
      </c>
      <c r="O11506">
        <v>1775923009.2627299</v>
      </c>
      <c r="Q11506" t="str">
        <f>VLOOKUP(A11506,Lookup_Tables!$D$2:$E$7,2,FALSE)</f>
        <v>HUSSPF</v>
      </c>
      <c r="R11506" t="str">
        <f>IFERROR(VLOOKUP(D11506,Lookup_Tables!$A$2:$B$21,2,FALSE),"All")</f>
        <v>Residual Inst</v>
      </c>
    </row>
    <row r="11507" spans="1:18" hidden="1">
      <c r="A11507">
        <v>4353</v>
      </c>
      <c r="B11507">
        <v>17</v>
      </c>
      <c r="C11507" t="s">
        <v>39</v>
      </c>
      <c r="D11507">
        <v>13</v>
      </c>
      <c r="E11507">
        <v>29467368.640940402</v>
      </c>
      <c r="F11507">
        <v>12441136.494521651</v>
      </c>
      <c r="G11507">
        <v>55416595.582690597</v>
      </c>
      <c r="H11507">
        <v>150980005.701924</v>
      </c>
      <c r="I11507">
        <v>178789673.14802</v>
      </c>
      <c r="J11507">
        <v>285183869.95543301</v>
      </c>
      <c r="K11507">
        <v>439127535.95381099</v>
      </c>
      <c r="L11507">
        <v>713799715.23293805</v>
      </c>
      <c r="M11507">
        <v>795276919.48093295</v>
      </c>
      <c r="N11507">
        <v>1184016611.0146999</v>
      </c>
      <c r="O11507">
        <v>1774994279.6368899</v>
      </c>
      <c r="Q11507" t="str">
        <f>VLOOKUP(A11507,Lookup_Tables!$D$2:$E$7,2,FALSE)</f>
        <v>HUSSPF</v>
      </c>
      <c r="R11507" t="str">
        <f>IFERROR(VLOOKUP(D11507,Lookup_Tables!$A$2:$B$21,2,FALSE),"All")</f>
        <v>Residual Inst</v>
      </c>
    </row>
    <row r="11508" spans="1:18" hidden="1">
      <c r="A11508">
        <v>4353</v>
      </c>
      <c r="B11508">
        <v>17</v>
      </c>
      <c r="C11508" t="s">
        <v>38</v>
      </c>
      <c r="D11508">
        <v>14</v>
      </c>
      <c r="E11508">
        <v>14299544.632848199</v>
      </c>
      <c r="F11508">
        <v>6199849.7527496936</v>
      </c>
      <c r="G11508">
        <v>26491019.572099201</v>
      </c>
      <c r="H11508">
        <v>68396423.4261242</v>
      </c>
      <c r="I11508">
        <v>81774452.775314704</v>
      </c>
      <c r="J11508">
        <v>123960189.62625299</v>
      </c>
      <c r="K11508">
        <v>202092471.192294</v>
      </c>
      <c r="L11508">
        <v>344129317.40548599</v>
      </c>
      <c r="M11508">
        <v>393131705.27429801</v>
      </c>
      <c r="N11508">
        <v>659636400.412534</v>
      </c>
      <c r="O11508">
        <v>923838176.59701204</v>
      </c>
      <c r="Q11508" t="str">
        <f>VLOOKUP(A11508,Lookup_Tables!$D$2:$E$7,2,FALSE)</f>
        <v>HUSSPF</v>
      </c>
      <c r="R11508" t="str">
        <f>IFERROR(VLOOKUP(D11508,Lookup_Tables!$A$2:$B$21,2,FALSE),"All")</f>
        <v>Road</v>
      </c>
    </row>
    <row r="11509" spans="1:18" hidden="1">
      <c r="A11509">
        <v>4353</v>
      </c>
      <c r="B11509">
        <v>17</v>
      </c>
      <c r="C11509" t="s">
        <v>39</v>
      </c>
      <c r="D11509">
        <v>14</v>
      </c>
      <c r="E11509">
        <v>13025529.7722263</v>
      </c>
      <c r="F11509">
        <v>5539587.4643216478</v>
      </c>
      <c r="G11509">
        <v>22186548.694448601</v>
      </c>
      <c r="H11509">
        <v>61470255.238596097</v>
      </c>
      <c r="I11509">
        <v>71859012.163330093</v>
      </c>
      <c r="J11509">
        <v>114860107.21014</v>
      </c>
      <c r="K11509">
        <v>194358723.14657101</v>
      </c>
      <c r="L11509">
        <v>322447904.15309203</v>
      </c>
      <c r="M11509">
        <v>383152780.39433497</v>
      </c>
      <c r="N11509">
        <v>654909015.63455999</v>
      </c>
      <c r="O11509">
        <v>922770388.68797398</v>
      </c>
      <c r="Q11509" t="str">
        <f>VLOOKUP(A11509,Lookup_Tables!$D$2:$E$7,2,FALSE)</f>
        <v>HUSSPF</v>
      </c>
      <c r="R11509" t="str">
        <f>IFERROR(VLOOKUP(D11509,Lookup_Tables!$A$2:$B$21,2,FALSE),"All")</f>
        <v>Road</v>
      </c>
    </row>
    <row r="11510" spans="1:18" hidden="1">
      <c r="A11510">
        <v>4353</v>
      </c>
      <c r="B11510">
        <v>17</v>
      </c>
      <c r="C11510" t="s">
        <v>38</v>
      </c>
      <c r="D11510">
        <v>15</v>
      </c>
      <c r="E11510">
        <v>5868408068.7908697</v>
      </c>
      <c r="F11510">
        <v>2703025571.0155602</v>
      </c>
      <c r="G11510">
        <v>13165494198.988701</v>
      </c>
      <c r="H11510">
        <v>30015776107.043301</v>
      </c>
      <c r="I11510">
        <v>33905271163.709</v>
      </c>
      <c r="J11510">
        <v>49183493448.652603</v>
      </c>
      <c r="K11510">
        <v>76013540778.213593</v>
      </c>
      <c r="L11510">
        <v>115664443776.27499</v>
      </c>
      <c r="M11510">
        <v>129956070200.336</v>
      </c>
      <c r="N11510">
        <v>193211690207.54901</v>
      </c>
      <c r="O11510">
        <v>282586489809.13898</v>
      </c>
      <c r="Q11510" t="str">
        <f>VLOOKUP(A11510,Lookup_Tables!$D$2:$E$7,2,FALSE)</f>
        <v>HUSSPF</v>
      </c>
      <c r="R11510" t="str">
        <f>IFERROR(VLOOKUP(D11510,Lookup_Tables!$A$2:$B$21,2,FALSE),"All")</f>
        <v>All</v>
      </c>
    </row>
    <row r="11511" spans="1:18" hidden="1">
      <c r="A11511">
        <v>4353</v>
      </c>
      <c r="B11511">
        <v>17</v>
      </c>
      <c r="C11511" t="s">
        <v>39</v>
      </c>
      <c r="D11511">
        <v>15</v>
      </c>
      <c r="E11511">
        <v>5195782007.54877</v>
      </c>
      <c r="F11511">
        <v>2383193121.635519</v>
      </c>
      <c r="G11511">
        <v>10741407028.006001</v>
      </c>
      <c r="H11511">
        <v>25459546032.395699</v>
      </c>
      <c r="I11511">
        <v>30004857079.706699</v>
      </c>
      <c r="J11511">
        <v>44708675739.580597</v>
      </c>
      <c r="K11511">
        <v>69403699315.759399</v>
      </c>
      <c r="L11511">
        <v>107826735717.26801</v>
      </c>
      <c r="M11511">
        <v>122695450115.17999</v>
      </c>
      <c r="N11511">
        <v>174367034896.561</v>
      </c>
      <c r="O11511">
        <v>276619486619.742</v>
      </c>
      <c r="Q11511" t="str">
        <f>VLOOKUP(A11511,Lookup_Tables!$D$2:$E$7,2,FALSE)</f>
        <v>HUSSPF</v>
      </c>
      <c r="R11511" t="str">
        <f>IFERROR(VLOOKUP(D11511,Lookup_Tables!$A$2:$B$21,2,FALSE),"All")</f>
        <v>All</v>
      </c>
    </row>
    <row r="11512" spans="1:18" hidden="1">
      <c r="A11512">
        <v>4353</v>
      </c>
      <c r="B11512">
        <v>17</v>
      </c>
      <c r="C11512" t="s">
        <v>38</v>
      </c>
      <c r="D11512">
        <v>16</v>
      </c>
      <c r="E11512">
        <v>88508046.302312598</v>
      </c>
      <c r="F11512">
        <v>36932087.733628012</v>
      </c>
      <c r="G11512">
        <v>159820773.050531</v>
      </c>
      <c r="H11512">
        <v>473025519.81233799</v>
      </c>
      <c r="I11512">
        <v>558677441.41156197</v>
      </c>
      <c r="J11512">
        <v>863672032.55811298</v>
      </c>
      <c r="K11512">
        <v>1445055148.9351399</v>
      </c>
      <c r="L11512">
        <v>2185676985.67665</v>
      </c>
      <c r="M11512">
        <v>2478613474.4384298</v>
      </c>
      <c r="N11512">
        <v>3605593326.7321501</v>
      </c>
      <c r="O11512">
        <v>4773683122.0468998</v>
      </c>
      <c r="Q11512" t="str">
        <f>VLOOKUP(A11512,Lookup_Tables!$D$2:$E$7,2,FALSE)</f>
        <v>HUSSPF</v>
      </c>
      <c r="R11512" t="str">
        <f>IFERROR(VLOOKUP(D11512,Lookup_Tables!$A$2:$B$21,2,FALSE),"All")</f>
        <v>Government_Loss</v>
      </c>
    </row>
    <row r="11513" spans="1:18" hidden="1">
      <c r="A11513">
        <v>4353</v>
      </c>
      <c r="B11513">
        <v>17</v>
      </c>
      <c r="C11513" t="s">
        <v>39</v>
      </c>
      <c r="D11513">
        <v>16</v>
      </c>
      <c r="E11513">
        <v>80656466.035267204</v>
      </c>
      <c r="F11513">
        <v>32514477.727581456</v>
      </c>
      <c r="G11513">
        <v>136651799.91962099</v>
      </c>
      <c r="H11513">
        <v>434158284.19240397</v>
      </c>
      <c r="I11513">
        <v>506721207.57414502</v>
      </c>
      <c r="J11513">
        <v>817709492.20185304</v>
      </c>
      <c r="K11513">
        <v>1404428981.1917801</v>
      </c>
      <c r="L11513">
        <v>2043201975.4228201</v>
      </c>
      <c r="M11513">
        <v>2428130378.1127601</v>
      </c>
      <c r="N11513">
        <v>3535306227.4348502</v>
      </c>
      <c r="O11513">
        <v>4658200438.3863096</v>
      </c>
      <c r="Q11513" t="str">
        <f>VLOOKUP(A11513,Lookup_Tables!$D$2:$E$7,2,FALSE)</f>
        <v>HUSSPF</v>
      </c>
      <c r="R11513" t="str">
        <f>IFERROR(VLOOKUP(D11513,Lookup_Tables!$A$2:$B$21,2,FALSE),"All")</f>
        <v>Government_Loss</v>
      </c>
    </row>
    <row r="11514" spans="1:18" hidden="1">
      <c r="A11514">
        <v>4353</v>
      </c>
      <c r="B11514">
        <v>17</v>
      </c>
      <c r="C11514" t="s">
        <v>38</v>
      </c>
      <c r="D11514">
        <v>17</v>
      </c>
      <c r="E11514">
        <v>697164610.45509601</v>
      </c>
      <c r="F11514">
        <v>281970150.68202317</v>
      </c>
      <c r="G11514">
        <v>1179222076.16202</v>
      </c>
      <c r="H11514">
        <v>3599188066.6905198</v>
      </c>
      <c r="I11514">
        <v>4425806780.6961899</v>
      </c>
      <c r="J11514">
        <v>7165248516.52106</v>
      </c>
      <c r="K11514">
        <v>11541835491.2337</v>
      </c>
      <c r="L11514">
        <v>18309786136.562901</v>
      </c>
      <c r="M11514">
        <v>20128666237.608398</v>
      </c>
      <c r="N11514">
        <v>29858042970.797401</v>
      </c>
      <c r="O11514">
        <v>43648969567.5718</v>
      </c>
      <c r="Q11514" t="str">
        <f>VLOOKUP(A11514,Lookup_Tables!$D$2:$E$7,2,FALSE)</f>
        <v>HUSSPF</v>
      </c>
      <c r="R11514" t="str">
        <f>IFERROR(VLOOKUP(D11514,Lookup_Tables!$A$2:$B$21,2,FALSE),"All")</f>
        <v>Emergency_Loss</v>
      </c>
    </row>
    <row r="11515" spans="1:18" hidden="1">
      <c r="A11515">
        <v>4353</v>
      </c>
      <c r="B11515">
        <v>17</v>
      </c>
      <c r="C11515" t="s">
        <v>39</v>
      </c>
      <c r="D11515">
        <v>17</v>
      </c>
      <c r="E11515">
        <v>637337204.57561803</v>
      </c>
      <c r="F11515">
        <v>255020922.9116987</v>
      </c>
      <c r="G11515">
        <v>1014453079.49068</v>
      </c>
      <c r="H11515">
        <v>3241479217.7678699</v>
      </c>
      <c r="I11515">
        <v>3946531253.6779599</v>
      </c>
      <c r="J11515">
        <v>6364854795.1762104</v>
      </c>
      <c r="K11515">
        <v>10737727875.225401</v>
      </c>
      <c r="L11515">
        <v>17827729825.052601</v>
      </c>
      <c r="M11515">
        <v>20069669980.8013</v>
      </c>
      <c r="N11515">
        <v>28283243198.3881</v>
      </c>
      <c r="O11515">
        <v>43631320764.2276</v>
      </c>
      <c r="Q11515" t="str">
        <f>VLOOKUP(A11515,Lookup_Tables!$D$2:$E$7,2,FALSE)</f>
        <v>HUSSPF</v>
      </c>
      <c r="R11515" t="str">
        <f>IFERROR(VLOOKUP(D11515,Lookup_Tables!$A$2:$B$21,2,FALSE),"All")</f>
        <v>Emergency_Loss</v>
      </c>
    </row>
    <row r="11516" spans="1:18" hidden="1">
      <c r="A11516">
        <v>4353</v>
      </c>
      <c r="B11516">
        <v>17</v>
      </c>
      <c r="C11516" t="s">
        <v>38</v>
      </c>
      <c r="D11516">
        <v>18</v>
      </c>
      <c r="E11516">
        <v>785672656.75740695</v>
      </c>
      <c r="F11516">
        <v>318319424.60357535</v>
      </c>
      <c r="G11516">
        <v>1346732132.5925701</v>
      </c>
      <c r="H11516">
        <v>4078001238.0653701</v>
      </c>
      <c r="I11516">
        <v>4917178526.0582504</v>
      </c>
      <c r="J11516">
        <v>7920500158.2643099</v>
      </c>
      <c r="K11516">
        <v>12881373807.547701</v>
      </c>
      <c r="L11516">
        <v>20824297813.856499</v>
      </c>
      <c r="M11516">
        <v>23491084444.753502</v>
      </c>
      <c r="N11516">
        <v>33185171939.834</v>
      </c>
      <c r="O11516">
        <v>49196742464.076797</v>
      </c>
      <c r="Q11516" t="str">
        <f>VLOOKUP(A11516,Lookup_Tables!$D$2:$E$7,2,FALSE)</f>
        <v>HUSSPF</v>
      </c>
      <c r="R11516" t="str">
        <f>IFERROR(VLOOKUP(D11516,Lookup_Tables!$A$2:$B$21,2,FALSE),"All")</f>
        <v>Govt_Plus_Emergency</v>
      </c>
    </row>
    <row r="11517" spans="1:18" hidden="1">
      <c r="A11517">
        <v>4353</v>
      </c>
      <c r="B11517">
        <v>17</v>
      </c>
      <c r="C11517" t="s">
        <v>39</v>
      </c>
      <c r="D11517">
        <v>18</v>
      </c>
      <c r="E11517">
        <v>717682098.78332901</v>
      </c>
      <c r="F11517">
        <v>285848852.53682077</v>
      </c>
      <c r="G11517">
        <v>1144911573.62586</v>
      </c>
      <c r="H11517">
        <v>3658277954.92027</v>
      </c>
      <c r="I11517">
        <v>4520860621.6344404</v>
      </c>
      <c r="J11517">
        <v>7294278237.7363796</v>
      </c>
      <c r="K11517">
        <v>12301319070.8988</v>
      </c>
      <c r="L11517">
        <v>19543048553.540401</v>
      </c>
      <c r="M11517">
        <v>22247730380.687401</v>
      </c>
      <c r="N11517">
        <v>31234590621.756901</v>
      </c>
      <c r="O11517">
        <v>48749415714.441299</v>
      </c>
      <c r="Q11517" t="str">
        <f>VLOOKUP(A11517,Lookup_Tables!$D$2:$E$7,2,FALSE)</f>
        <v>HUSSPF</v>
      </c>
      <c r="R11517" t="str">
        <f>IFERROR(VLOOKUP(D11517,Lookup_Tables!$A$2:$B$21,2,FALSE),"All")</f>
        <v>Govt_Plus_Emergency</v>
      </c>
    </row>
    <row r="11518" spans="1:18" hidden="1">
      <c r="A11518">
        <v>4353</v>
      </c>
      <c r="B11518">
        <v>18</v>
      </c>
      <c r="C11518" t="s">
        <v>38</v>
      </c>
      <c r="D11518">
        <v>0</v>
      </c>
      <c r="E11518">
        <v>2832851837.4808202</v>
      </c>
      <c r="F11518">
        <v>1396532876.1226768</v>
      </c>
      <c r="G11518">
        <v>7425323912.4518204</v>
      </c>
      <c r="H11518">
        <v>14678584815.4548</v>
      </c>
      <c r="I11518">
        <v>16458351585.8358</v>
      </c>
      <c r="J11518">
        <v>22752084813.240101</v>
      </c>
      <c r="K11518">
        <v>33430793435.446899</v>
      </c>
      <c r="L11518">
        <v>43344095079.297699</v>
      </c>
      <c r="M11518">
        <v>47475523799.080498</v>
      </c>
      <c r="N11518">
        <v>64251375395.332199</v>
      </c>
      <c r="O11518">
        <v>76276279246.987503</v>
      </c>
      <c r="Q11518" t="str">
        <f>VLOOKUP(A11518,Lookup_Tables!$D$2:$E$7,2,FALSE)</f>
        <v>HUSSPF</v>
      </c>
      <c r="R11518" t="str">
        <f>IFERROR(VLOOKUP(D11518,Lookup_Tables!$A$2:$B$21,2,FALSE),"All")</f>
        <v>Private Assets</v>
      </c>
    </row>
    <row r="11519" spans="1:18" hidden="1">
      <c r="A11519">
        <v>4353</v>
      </c>
      <c r="B11519">
        <v>18</v>
      </c>
      <c r="C11519" t="s">
        <v>39</v>
      </c>
      <c r="D11519">
        <v>0</v>
      </c>
      <c r="E11519">
        <v>2404187723.4076099</v>
      </c>
      <c r="F11519">
        <v>1142266670.6985102</v>
      </c>
      <c r="G11519">
        <v>6201146534.1300402</v>
      </c>
      <c r="H11519">
        <v>12517116470.263599</v>
      </c>
      <c r="I11519">
        <v>14217640647.704</v>
      </c>
      <c r="J11519">
        <v>19766293084.303398</v>
      </c>
      <c r="K11519">
        <v>31604080523.8545</v>
      </c>
      <c r="L11519">
        <v>41205288701.105301</v>
      </c>
      <c r="M11519">
        <v>44452607637.488998</v>
      </c>
      <c r="N11519">
        <v>59192615755.967102</v>
      </c>
      <c r="O11519">
        <v>71849828030.877106</v>
      </c>
      <c r="Q11519" t="str">
        <f>VLOOKUP(A11519,Lookup_Tables!$D$2:$E$7,2,FALSE)</f>
        <v>HUSSPF</v>
      </c>
      <c r="R11519" t="str">
        <f>IFERROR(VLOOKUP(D11519,Lookup_Tables!$A$2:$B$21,2,FALSE),"All")</f>
        <v>Private Assets</v>
      </c>
    </row>
    <row r="11520" spans="1:18" hidden="1">
      <c r="A11520">
        <v>4353</v>
      </c>
      <c r="B11520">
        <v>18</v>
      </c>
      <c r="C11520" t="s">
        <v>38</v>
      </c>
      <c r="D11520">
        <v>1</v>
      </c>
      <c r="E11520">
        <v>1488029.36757977</v>
      </c>
      <c r="F11520">
        <v>548421.46267448133</v>
      </c>
      <c r="G11520">
        <v>3240493.69830551</v>
      </c>
      <c r="H11520">
        <v>9256953.3538803998</v>
      </c>
      <c r="I11520">
        <v>10590500.0044968</v>
      </c>
      <c r="J11520">
        <v>15531453.318265099</v>
      </c>
      <c r="K11520">
        <v>24249182.045451101</v>
      </c>
      <c r="L11520">
        <v>40834619.684873603</v>
      </c>
      <c r="M11520">
        <v>44814286.468880802</v>
      </c>
      <c r="N11520">
        <v>57191711.052329399</v>
      </c>
      <c r="O11520">
        <v>78043251.281415701</v>
      </c>
      <c r="Q11520" t="str">
        <f>VLOOKUP(A11520,Lookup_Tables!$D$2:$E$7,2,FALSE)</f>
        <v>HUSSPF</v>
      </c>
      <c r="R11520" t="str">
        <f>IFERROR(VLOOKUP(D11520,Lookup_Tables!$A$2:$B$21,2,FALSE),"All")</f>
        <v>Airport</v>
      </c>
    </row>
    <row r="11521" spans="1:18" hidden="1">
      <c r="A11521">
        <v>4353</v>
      </c>
      <c r="B11521">
        <v>18</v>
      </c>
      <c r="C11521" t="s">
        <v>39</v>
      </c>
      <c r="D11521">
        <v>1</v>
      </c>
      <c r="E11521">
        <v>1389073.7947581401</v>
      </c>
      <c r="F11521">
        <v>508899.49282094429</v>
      </c>
      <c r="G11521">
        <v>2981265.42286016</v>
      </c>
      <c r="H11521">
        <v>8654010.0288242996</v>
      </c>
      <c r="I11521">
        <v>9956492.3011144605</v>
      </c>
      <c r="J11521">
        <v>14043032.3393822</v>
      </c>
      <c r="K11521">
        <v>22460873.006613601</v>
      </c>
      <c r="L11521">
        <v>38434202.761538498</v>
      </c>
      <c r="M11521">
        <v>43875600.819550902</v>
      </c>
      <c r="N11521">
        <v>57123909.548912801</v>
      </c>
      <c r="O11521">
        <v>74807747.657062501</v>
      </c>
      <c r="Q11521" t="str">
        <f>VLOOKUP(A11521,Lookup_Tables!$D$2:$E$7,2,FALSE)</f>
        <v>HUSSPF</v>
      </c>
      <c r="R11521" t="str">
        <f>IFERROR(VLOOKUP(D11521,Lookup_Tables!$A$2:$B$21,2,FALSE),"All")</f>
        <v>Airport</v>
      </c>
    </row>
    <row r="11522" spans="1:18" hidden="1">
      <c r="A11522">
        <v>4353</v>
      </c>
      <c r="B11522">
        <v>18</v>
      </c>
      <c r="C11522" t="s">
        <v>38</v>
      </c>
      <c r="D11522">
        <v>2</v>
      </c>
      <c r="E11522">
        <v>103529164.435265</v>
      </c>
      <c r="F11522">
        <v>46759160.190631814</v>
      </c>
      <c r="G11522">
        <v>286209858.96757901</v>
      </c>
      <c r="H11522">
        <v>602391319.97048497</v>
      </c>
      <c r="I11522">
        <v>702693446.81811202</v>
      </c>
      <c r="J11522">
        <v>931484349.76008201</v>
      </c>
      <c r="K11522">
        <v>1258139456.96504</v>
      </c>
      <c r="L11522">
        <v>1679955353.6881001</v>
      </c>
      <c r="M11522">
        <v>1893941861.1397901</v>
      </c>
      <c r="N11522">
        <v>2302395930.6212502</v>
      </c>
      <c r="O11522">
        <v>2836449161.1925302</v>
      </c>
      <c r="Q11522" t="str">
        <f>VLOOKUP(A11522,Lookup_Tables!$D$2:$E$7,2,FALSE)</f>
        <v>HUSSPF</v>
      </c>
      <c r="R11522" t="str">
        <f>IFERROR(VLOOKUP(D11522,Lookup_Tables!$A$2:$B$21,2,FALSE),"All")</f>
        <v>Bridge</v>
      </c>
    </row>
    <row r="11523" spans="1:18" hidden="1">
      <c r="A11523">
        <v>4353</v>
      </c>
      <c r="B11523">
        <v>18</v>
      </c>
      <c r="C11523" t="s">
        <v>39</v>
      </c>
      <c r="D11523">
        <v>2</v>
      </c>
      <c r="E11523">
        <v>92310306.605012804</v>
      </c>
      <c r="F11523">
        <v>40889487.951774031</v>
      </c>
      <c r="G11523">
        <v>252353370.44995999</v>
      </c>
      <c r="H11523">
        <v>535829364.84100997</v>
      </c>
      <c r="I11523">
        <v>615069232.79018497</v>
      </c>
      <c r="J11523">
        <v>853361358.02124703</v>
      </c>
      <c r="K11523">
        <v>1187862976.1795001</v>
      </c>
      <c r="L11523">
        <v>1534370683.1024201</v>
      </c>
      <c r="M11523">
        <v>1799901606.0575399</v>
      </c>
      <c r="N11523">
        <v>2219674686.7825398</v>
      </c>
      <c r="O11523">
        <v>2679720777.7881899</v>
      </c>
      <c r="Q11523" t="str">
        <f>VLOOKUP(A11523,Lookup_Tables!$D$2:$E$7,2,FALSE)</f>
        <v>HUSSPF</v>
      </c>
      <c r="R11523" t="str">
        <f>IFERROR(VLOOKUP(D11523,Lookup_Tables!$A$2:$B$21,2,FALSE),"All")</f>
        <v>Bridge</v>
      </c>
    </row>
    <row r="11524" spans="1:18" hidden="1">
      <c r="A11524">
        <v>4353</v>
      </c>
      <c r="B11524">
        <v>18</v>
      </c>
      <c r="C11524" t="s">
        <v>38</v>
      </c>
      <c r="D11524">
        <v>3</v>
      </c>
      <c r="E11524">
        <v>5282766.3505454799</v>
      </c>
      <c r="F11524">
        <v>2465096.5347514143</v>
      </c>
      <c r="G11524">
        <v>14445138.0825438</v>
      </c>
      <c r="H11524">
        <v>30137283.047667801</v>
      </c>
      <c r="I11524">
        <v>33881969.361954004</v>
      </c>
      <c r="J11524">
        <v>45041626.825018302</v>
      </c>
      <c r="K11524">
        <v>63504369.548875801</v>
      </c>
      <c r="L11524">
        <v>84395799.264383495</v>
      </c>
      <c r="M11524">
        <v>92695633.866779298</v>
      </c>
      <c r="N11524">
        <v>117846235.722293</v>
      </c>
      <c r="O11524">
        <v>142715312.79842299</v>
      </c>
      <c r="Q11524" t="str">
        <f>VLOOKUP(A11524,Lookup_Tables!$D$2:$E$7,2,FALSE)</f>
        <v>HUSSPF</v>
      </c>
      <c r="R11524" t="str">
        <f>IFERROR(VLOOKUP(D11524,Lookup_Tables!$A$2:$B$21,2,FALSE),"All")</f>
        <v>Govt Hosp</v>
      </c>
    </row>
    <row r="11525" spans="1:18" hidden="1">
      <c r="A11525">
        <v>4353</v>
      </c>
      <c r="B11525">
        <v>18</v>
      </c>
      <c r="C11525" t="s">
        <v>39</v>
      </c>
      <c r="D11525">
        <v>3</v>
      </c>
      <c r="E11525">
        <v>4587924.2234396897</v>
      </c>
      <c r="F11525">
        <v>2093121.1355554149</v>
      </c>
      <c r="G11525">
        <v>12446401.1026875</v>
      </c>
      <c r="H11525">
        <v>26501808.788294699</v>
      </c>
      <c r="I11525">
        <v>29780423.7707178</v>
      </c>
      <c r="J11525">
        <v>39991762.265433803</v>
      </c>
      <c r="K11525">
        <v>58283967.777492501</v>
      </c>
      <c r="L11525">
        <v>77563171.162954897</v>
      </c>
      <c r="M11525">
        <v>86258015.358416498</v>
      </c>
      <c r="N11525">
        <v>105317861.10509101</v>
      </c>
      <c r="O11525">
        <v>127533465.92686</v>
      </c>
      <c r="Q11525" t="str">
        <f>VLOOKUP(A11525,Lookup_Tables!$D$2:$E$7,2,FALSE)</f>
        <v>HUSSPF</v>
      </c>
      <c r="R11525" t="str">
        <f>IFERROR(VLOOKUP(D11525,Lookup_Tables!$A$2:$B$21,2,FALSE),"All")</f>
        <v>Govt Hosp</v>
      </c>
    </row>
    <row r="11526" spans="1:18" hidden="1">
      <c r="A11526">
        <v>4353</v>
      </c>
      <c r="B11526">
        <v>18</v>
      </c>
      <c r="C11526" t="s">
        <v>38</v>
      </c>
      <c r="D11526">
        <v>4</v>
      </c>
      <c r="E11526">
        <v>2616968.2685054699</v>
      </c>
      <c r="F11526">
        <v>1176004.7353708665</v>
      </c>
      <c r="G11526">
        <v>7239828.7447469104</v>
      </c>
      <c r="H11526">
        <v>14909126.643508401</v>
      </c>
      <c r="I11526">
        <v>16969411.979829099</v>
      </c>
      <c r="J11526">
        <v>23263540.366691101</v>
      </c>
      <c r="K11526">
        <v>33648317.096087903</v>
      </c>
      <c r="L11526">
        <v>43911166.970800802</v>
      </c>
      <c r="M11526">
        <v>48424767.702239104</v>
      </c>
      <c r="N11526">
        <v>60909861.354496904</v>
      </c>
      <c r="O11526">
        <v>78373258.4191695</v>
      </c>
      <c r="Q11526" t="str">
        <f>VLOOKUP(A11526,Lookup_Tables!$D$2:$E$7,2,FALSE)</f>
        <v>HUSSPF</v>
      </c>
      <c r="R11526" t="str">
        <f>IFERROR(VLOOKUP(D11526,Lookup_Tables!$A$2:$B$21,2,FALSE),"All")</f>
        <v>Govt Med Fac</v>
      </c>
    </row>
    <row r="11527" spans="1:18" hidden="1">
      <c r="A11527">
        <v>4353</v>
      </c>
      <c r="B11527">
        <v>18</v>
      </c>
      <c r="C11527" t="s">
        <v>39</v>
      </c>
      <c r="D11527">
        <v>4</v>
      </c>
      <c r="E11527">
        <v>2335670.6827480099</v>
      </c>
      <c r="F11527">
        <v>1032059.7658179947</v>
      </c>
      <c r="G11527">
        <v>6300544.1252606604</v>
      </c>
      <c r="H11527">
        <v>13359166.6075557</v>
      </c>
      <c r="I11527">
        <v>15008474.486382799</v>
      </c>
      <c r="J11527">
        <v>21122138.392239399</v>
      </c>
      <c r="K11527">
        <v>31982020.880454399</v>
      </c>
      <c r="L11527">
        <v>41180659.461508498</v>
      </c>
      <c r="M11527">
        <v>46034761.992835797</v>
      </c>
      <c r="N11527">
        <v>57276133.977274597</v>
      </c>
      <c r="O11527">
        <v>74746365.294139206</v>
      </c>
      <c r="Q11527" t="str">
        <f>VLOOKUP(A11527,Lookup_Tables!$D$2:$E$7,2,FALSE)</f>
        <v>HUSSPF</v>
      </c>
      <c r="R11527" t="str">
        <f>IFERROR(VLOOKUP(D11527,Lookup_Tables!$A$2:$B$21,2,FALSE),"All")</f>
        <v>Govt Med Fac</v>
      </c>
    </row>
    <row r="11528" spans="1:18" hidden="1">
      <c r="A11528">
        <v>4353</v>
      </c>
      <c r="B11528">
        <v>18</v>
      </c>
      <c r="C11528" t="s">
        <v>38</v>
      </c>
      <c r="D11528">
        <v>6</v>
      </c>
      <c r="E11528">
        <v>9344305.8663578704</v>
      </c>
      <c r="F11528">
        <v>6505611.8398120031</v>
      </c>
      <c r="G11528">
        <v>21170064.9294407</v>
      </c>
      <c r="H11528">
        <v>29442195.947897699</v>
      </c>
      <c r="I11528">
        <v>31434265.237865102</v>
      </c>
      <c r="J11528">
        <v>37083653.538722701</v>
      </c>
      <c r="K11528">
        <v>48154020.736574002</v>
      </c>
      <c r="L11528">
        <v>58568523.435926698</v>
      </c>
      <c r="M11528">
        <v>62171032.367886201</v>
      </c>
      <c r="N11528">
        <v>76126634.2537359</v>
      </c>
      <c r="O11528">
        <v>82441433.099938095</v>
      </c>
      <c r="Q11528" t="str">
        <f>VLOOKUP(A11528,Lookup_Tables!$D$2:$E$7,2,FALSE)</f>
        <v>HUSSPF</v>
      </c>
      <c r="R11528" t="str">
        <f>IFERROR(VLOOKUP(D11528,Lookup_Tables!$A$2:$B$21,2,FALSE),"All")</f>
        <v>Port</v>
      </c>
    </row>
    <row r="11529" spans="1:18" hidden="1">
      <c r="A11529">
        <v>4353</v>
      </c>
      <c r="B11529">
        <v>18</v>
      </c>
      <c r="C11529" t="s">
        <v>39</v>
      </c>
      <c r="D11529">
        <v>6</v>
      </c>
      <c r="E11529">
        <v>6034743.1424820703</v>
      </c>
      <c r="F11529">
        <v>4234421.7627834249</v>
      </c>
      <c r="G11529">
        <v>11803985.7374619</v>
      </c>
      <c r="H11529">
        <v>17907411.5999652</v>
      </c>
      <c r="I11529">
        <v>19952681.667535901</v>
      </c>
      <c r="J11529">
        <v>24663644.493445899</v>
      </c>
      <c r="K11529">
        <v>34816962.831736103</v>
      </c>
      <c r="L11529">
        <v>47534966.631467603</v>
      </c>
      <c r="M11529">
        <v>52811653.417480797</v>
      </c>
      <c r="N11529">
        <v>63016709.706754699</v>
      </c>
      <c r="O11529">
        <v>69767500.435261101</v>
      </c>
      <c r="Q11529" t="str">
        <f>VLOOKUP(A11529,Lookup_Tables!$D$2:$E$7,2,FALSE)</f>
        <v>HUSSPF</v>
      </c>
      <c r="R11529" t="str">
        <f>IFERROR(VLOOKUP(D11529,Lookup_Tables!$A$2:$B$21,2,FALSE),"All")</f>
        <v>Port</v>
      </c>
    </row>
    <row r="11530" spans="1:18" hidden="1">
      <c r="A11530">
        <v>4353</v>
      </c>
      <c r="B11530">
        <v>18</v>
      </c>
      <c r="C11530" t="s">
        <v>38</v>
      </c>
      <c r="D11530">
        <v>9</v>
      </c>
      <c r="E11530">
        <v>3420508.3880878799</v>
      </c>
      <c r="F11530">
        <v>1472650.3067909952</v>
      </c>
      <c r="G11530">
        <v>9611520.86756205</v>
      </c>
      <c r="H11530">
        <v>20763074.8922657</v>
      </c>
      <c r="I11530">
        <v>23038698.471674498</v>
      </c>
      <c r="J11530">
        <v>30536881.107718501</v>
      </c>
      <c r="K11530">
        <v>45391909.070902698</v>
      </c>
      <c r="L11530">
        <v>63732102.979068197</v>
      </c>
      <c r="M11530">
        <v>68553185.176396906</v>
      </c>
      <c r="N11530">
        <v>89234346.193100706</v>
      </c>
      <c r="O11530">
        <v>103162515.301148</v>
      </c>
      <c r="Q11530" t="str">
        <f>VLOOKUP(A11530,Lookup_Tables!$D$2:$E$7,2,FALSE)</f>
        <v>HUSSPF</v>
      </c>
      <c r="R11530" t="str">
        <f>IFERROR(VLOOKUP(D11530,Lookup_Tables!$A$2:$B$21,2,FALSE),"All")</f>
        <v>Pub Admin Bldg</v>
      </c>
    </row>
    <row r="11531" spans="1:18" hidden="1">
      <c r="A11531">
        <v>4353</v>
      </c>
      <c r="B11531">
        <v>18</v>
      </c>
      <c r="C11531" t="s">
        <v>39</v>
      </c>
      <c r="D11531">
        <v>9</v>
      </c>
      <c r="E11531">
        <v>3078667.7264513499</v>
      </c>
      <c r="F11531">
        <v>1300174.2044684715</v>
      </c>
      <c r="G11531">
        <v>8602879.8830778301</v>
      </c>
      <c r="H11531">
        <v>18677819.227780901</v>
      </c>
      <c r="I11531">
        <v>20936331.6234129</v>
      </c>
      <c r="J11531">
        <v>28342624.127170902</v>
      </c>
      <c r="K11531">
        <v>41267182.1281396</v>
      </c>
      <c r="L11531">
        <v>58536116.787355997</v>
      </c>
      <c r="M11531">
        <v>64792069.324601397</v>
      </c>
      <c r="N11531">
        <v>83430289.696227193</v>
      </c>
      <c r="O11531">
        <v>97338156.317345396</v>
      </c>
      <c r="Q11531" t="str">
        <f>VLOOKUP(A11531,Lookup_Tables!$D$2:$E$7,2,FALSE)</f>
        <v>HUSSPF</v>
      </c>
      <c r="R11531" t="str">
        <f>IFERROR(VLOOKUP(D11531,Lookup_Tables!$A$2:$B$21,2,FALSE),"All")</f>
        <v>Pub Admin Bldg</v>
      </c>
    </row>
    <row r="11532" spans="1:18" hidden="1">
      <c r="A11532">
        <v>4353</v>
      </c>
      <c r="B11532">
        <v>18</v>
      </c>
      <c r="C11532" t="s">
        <v>38</v>
      </c>
      <c r="D11532">
        <v>10</v>
      </c>
      <c r="E11532">
        <v>58358237.7536994</v>
      </c>
      <c r="F11532">
        <v>27515415.526112322</v>
      </c>
      <c r="G11532">
        <v>159308287.32374299</v>
      </c>
      <c r="H11532">
        <v>321171160.20576203</v>
      </c>
      <c r="I11532">
        <v>362640826.73619097</v>
      </c>
      <c r="J11532">
        <v>496456828.84208697</v>
      </c>
      <c r="K11532">
        <v>707910433.96024406</v>
      </c>
      <c r="L11532">
        <v>897834905.936692</v>
      </c>
      <c r="M11532">
        <v>989078421.33292198</v>
      </c>
      <c r="N11532">
        <v>1276397368.1810601</v>
      </c>
      <c r="O11532">
        <v>1651463460.2014101</v>
      </c>
      <c r="Q11532" t="str">
        <f>VLOOKUP(A11532,Lookup_Tables!$D$2:$E$7,2,FALSE)</f>
        <v>HUSSPF</v>
      </c>
      <c r="R11532" t="str">
        <f>IFERROR(VLOOKUP(D11532,Lookup_Tables!$A$2:$B$21,2,FALSE),"All")</f>
        <v>Pub School</v>
      </c>
    </row>
    <row r="11533" spans="1:18" hidden="1">
      <c r="A11533">
        <v>4353</v>
      </c>
      <c r="B11533">
        <v>18</v>
      </c>
      <c r="C11533" t="s">
        <v>39</v>
      </c>
      <c r="D11533">
        <v>10</v>
      </c>
      <c r="E11533">
        <v>50421764.342840001</v>
      </c>
      <c r="F11533">
        <v>22950372.653663363</v>
      </c>
      <c r="G11533">
        <v>136635820.49052599</v>
      </c>
      <c r="H11533">
        <v>287143904.38764697</v>
      </c>
      <c r="I11533">
        <v>319413714.34092301</v>
      </c>
      <c r="J11533">
        <v>447102280.76939702</v>
      </c>
      <c r="K11533">
        <v>659512510.50586295</v>
      </c>
      <c r="L11533">
        <v>851775924.90648401</v>
      </c>
      <c r="M11533">
        <v>903868332.58295798</v>
      </c>
      <c r="N11533">
        <v>1212230726.2574999</v>
      </c>
      <c r="O11533">
        <v>1459771670.2946401</v>
      </c>
      <c r="Q11533" t="str">
        <f>VLOOKUP(A11533,Lookup_Tables!$D$2:$E$7,2,FALSE)</f>
        <v>HUSSPF</v>
      </c>
      <c r="R11533" t="str">
        <f>IFERROR(VLOOKUP(D11533,Lookup_Tables!$A$2:$B$21,2,FALSE),"All")</f>
        <v>Pub School</v>
      </c>
    </row>
    <row r="11534" spans="1:18" hidden="1">
      <c r="A11534">
        <v>4353</v>
      </c>
      <c r="B11534">
        <v>18</v>
      </c>
      <c r="C11534" t="s">
        <v>38</v>
      </c>
      <c r="D11534">
        <v>11</v>
      </c>
      <c r="E11534">
        <v>17968139.676013499</v>
      </c>
      <c r="F11534">
        <v>7991318.6208528429</v>
      </c>
      <c r="G11534">
        <v>47946395.959945597</v>
      </c>
      <c r="H11534">
        <v>105130433.135116</v>
      </c>
      <c r="I11534">
        <v>117541605.257487</v>
      </c>
      <c r="J11534">
        <v>166526759.39782301</v>
      </c>
      <c r="K11534">
        <v>237005334.16414499</v>
      </c>
      <c r="L11534">
        <v>326324892.14632601</v>
      </c>
      <c r="M11534">
        <v>344088973.864878</v>
      </c>
      <c r="N11534">
        <v>426679372.24830699</v>
      </c>
      <c r="O11534">
        <v>540469904.34388494</v>
      </c>
      <c r="Q11534" t="str">
        <f>VLOOKUP(A11534,Lookup_Tables!$D$2:$E$7,2,FALSE)</f>
        <v>HUSSPF</v>
      </c>
      <c r="R11534" t="str">
        <f>IFERROR(VLOOKUP(D11534,Lookup_Tables!$A$2:$B$21,2,FALSE),"All")</f>
        <v>Pub Univ</v>
      </c>
    </row>
    <row r="11535" spans="1:18" hidden="1">
      <c r="A11535">
        <v>4353</v>
      </c>
      <c r="B11535">
        <v>18</v>
      </c>
      <c r="C11535" t="s">
        <v>39</v>
      </c>
      <c r="D11535">
        <v>11</v>
      </c>
      <c r="E11535">
        <v>16107795.582416501</v>
      </c>
      <c r="F11535">
        <v>6957136.2953448165</v>
      </c>
      <c r="G11535">
        <v>42137420.036855102</v>
      </c>
      <c r="H11535">
        <v>95555386.431806698</v>
      </c>
      <c r="I11535">
        <v>106622392.696713</v>
      </c>
      <c r="J11535">
        <v>154581596.69940701</v>
      </c>
      <c r="K11535">
        <v>219955170.61898899</v>
      </c>
      <c r="L11535">
        <v>306491495.89866501</v>
      </c>
      <c r="M11535">
        <v>335355577.12823898</v>
      </c>
      <c r="N11535">
        <v>400481934.99413902</v>
      </c>
      <c r="O11535">
        <v>540469904.34388494</v>
      </c>
      <c r="Q11535" t="str">
        <f>VLOOKUP(A11535,Lookup_Tables!$D$2:$E$7,2,FALSE)</f>
        <v>HUSSPF</v>
      </c>
      <c r="R11535" t="str">
        <f>IFERROR(VLOOKUP(D11535,Lookup_Tables!$A$2:$B$21,2,FALSE),"All")</f>
        <v>Pub Univ</v>
      </c>
    </row>
    <row r="11536" spans="1:18" hidden="1">
      <c r="A11536">
        <v>4353</v>
      </c>
      <c r="B11536">
        <v>18</v>
      </c>
      <c r="C11536" t="s">
        <v>38</v>
      </c>
      <c r="D11536">
        <v>13</v>
      </c>
      <c r="E11536">
        <v>43495355.065087803</v>
      </c>
      <c r="F11536">
        <v>21136433.450127911</v>
      </c>
      <c r="G11536">
        <v>118847824.387841</v>
      </c>
      <c r="H11536">
        <v>239546159.95940599</v>
      </c>
      <c r="I11536">
        <v>267701365.266812</v>
      </c>
      <c r="J11536">
        <v>352811762.91886997</v>
      </c>
      <c r="K11536">
        <v>505435668.82207</v>
      </c>
      <c r="L11536">
        <v>618787817.56608999</v>
      </c>
      <c r="M11536">
        <v>702605084.264305</v>
      </c>
      <c r="N11536">
        <v>926039559.14550805</v>
      </c>
      <c r="O11536">
        <v>1056392790.3806601</v>
      </c>
      <c r="Q11536" t="str">
        <f>VLOOKUP(A11536,Lookup_Tables!$D$2:$E$7,2,FALSE)</f>
        <v>HUSSPF</v>
      </c>
      <c r="R11536" t="str">
        <f>IFERROR(VLOOKUP(D11536,Lookup_Tables!$A$2:$B$21,2,FALSE),"All")</f>
        <v>Residual Inst</v>
      </c>
    </row>
    <row r="11537" spans="1:18" hidden="1">
      <c r="A11537">
        <v>4353</v>
      </c>
      <c r="B11537">
        <v>18</v>
      </c>
      <c r="C11537" t="s">
        <v>39</v>
      </c>
      <c r="D11537">
        <v>13</v>
      </c>
      <c r="E11537">
        <v>37031367.826673202</v>
      </c>
      <c r="F11537">
        <v>17275296.648750767</v>
      </c>
      <c r="G11537">
        <v>100982697.721729</v>
      </c>
      <c r="H11537">
        <v>206606100.95883599</v>
      </c>
      <c r="I11537">
        <v>233390222.53161201</v>
      </c>
      <c r="J11537">
        <v>318798725.14842403</v>
      </c>
      <c r="K11537">
        <v>455311915.776577</v>
      </c>
      <c r="L11537">
        <v>581144917.77413404</v>
      </c>
      <c r="M11537">
        <v>665068675.48139</v>
      </c>
      <c r="N11537">
        <v>815194530.10494494</v>
      </c>
      <c r="O11537">
        <v>1016842134.5430501</v>
      </c>
      <c r="Q11537" t="str">
        <f>VLOOKUP(A11537,Lookup_Tables!$D$2:$E$7,2,FALSE)</f>
        <v>HUSSPF</v>
      </c>
      <c r="R11537" t="str">
        <f>IFERROR(VLOOKUP(D11537,Lookup_Tables!$A$2:$B$21,2,FALSE),"All")</f>
        <v>Residual Inst</v>
      </c>
    </row>
    <row r="11538" spans="1:18" hidden="1">
      <c r="A11538">
        <v>4353</v>
      </c>
      <c r="B11538">
        <v>18</v>
      </c>
      <c r="C11538" t="s">
        <v>38</v>
      </c>
      <c r="D11538">
        <v>14</v>
      </c>
      <c r="E11538">
        <v>83088450.091072097</v>
      </c>
      <c r="F11538">
        <v>33997191.064483218</v>
      </c>
      <c r="G11538">
        <v>192798738.38079199</v>
      </c>
      <c r="H11538">
        <v>474353834.86878401</v>
      </c>
      <c r="I11538">
        <v>551533107.37303305</v>
      </c>
      <c r="J11538">
        <v>811813145.59852898</v>
      </c>
      <c r="K11538">
        <v>1344660263.3627</v>
      </c>
      <c r="L11538">
        <v>1880417289.66609</v>
      </c>
      <c r="M11538">
        <v>2154375829.2568402</v>
      </c>
      <c r="N11538">
        <v>2654969094.3404698</v>
      </c>
      <c r="O11538">
        <v>3321630501.5875602</v>
      </c>
      <c r="Q11538" t="str">
        <f>VLOOKUP(A11538,Lookup_Tables!$D$2:$E$7,2,FALSE)</f>
        <v>HUSSPF</v>
      </c>
      <c r="R11538" t="str">
        <f>IFERROR(VLOOKUP(D11538,Lookup_Tables!$A$2:$B$21,2,FALSE),"All")</f>
        <v>Road</v>
      </c>
    </row>
    <row r="11539" spans="1:18" hidden="1">
      <c r="A11539">
        <v>4353</v>
      </c>
      <c r="B11539">
        <v>18</v>
      </c>
      <c r="C11539" t="s">
        <v>39</v>
      </c>
      <c r="D11539">
        <v>14</v>
      </c>
      <c r="E11539">
        <v>75411543.384404197</v>
      </c>
      <c r="F11539">
        <v>30080401.913213283</v>
      </c>
      <c r="G11539">
        <v>167443699.692233</v>
      </c>
      <c r="H11539">
        <v>425623652.033409</v>
      </c>
      <c r="I11539">
        <v>495974340.95011503</v>
      </c>
      <c r="J11539">
        <v>764129079.64323604</v>
      </c>
      <c r="K11539">
        <v>1292375133.46069</v>
      </c>
      <c r="L11539">
        <v>1795573274.9291</v>
      </c>
      <c r="M11539">
        <v>2015262213.16166</v>
      </c>
      <c r="N11539">
        <v>2599088645.14821</v>
      </c>
      <c r="O11539">
        <v>3305684687.7985401</v>
      </c>
      <c r="Q11539" t="str">
        <f>VLOOKUP(A11539,Lookup_Tables!$D$2:$E$7,2,FALSE)</f>
        <v>HUSSPF</v>
      </c>
      <c r="R11539" t="str">
        <f>IFERROR(VLOOKUP(D11539,Lookup_Tables!$A$2:$B$21,2,FALSE),"All")</f>
        <v>Road</v>
      </c>
    </row>
    <row r="11540" spans="1:18" hidden="1">
      <c r="A11540">
        <v>4353</v>
      </c>
      <c r="B11540">
        <v>18</v>
      </c>
      <c r="C11540" t="s">
        <v>38</v>
      </c>
      <c r="D11540">
        <v>15</v>
      </c>
      <c r="E11540">
        <v>3161443762.7430201</v>
      </c>
      <c r="F11540">
        <v>1550130511.2602463</v>
      </c>
      <c r="G11540">
        <v>8298112799.5605097</v>
      </c>
      <c r="H11540">
        <v>16574402519.3288</v>
      </c>
      <c r="I11540">
        <v>18420006393.783199</v>
      </c>
      <c r="J11540">
        <v>25647905806.658401</v>
      </c>
      <c r="K11540">
        <v>37292675848.464996</v>
      </c>
      <c r="L11540">
        <v>49558419915.327599</v>
      </c>
      <c r="M11540">
        <v>53023233810.006798</v>
      </c>
      <c r="N11540">
        <v>72988250908.756607</v>
      </c>
      <c r="O11540">
        <v>85794811862.181305</v>
      </c>
      <c r="Q11540" t="str">
        <f>VLOOKUP(A11540,Lookup_Tables!$D$2:$E$7,2,FALSE)</f>
        <v>HUSSPF</v>
      </c>
      <c r="R11540" t="str">
        <f>IFERROR(VLOOKUP(D11540,Lookup_Tables!$A$2:$B$21,2,FALSE),"All")</f>
        <v>All</v>
      </c>
    </row>
    <row r="11541" spans="1:18" hidden="1">
      <c r="A11541">
        <v>4353</v>
      </c>
      <c r="B11541">
        <v>18</v>
      </c>
      <c r="C11541" t="s">
        <v>39</v>
      </c>
      <c r="D11541">
        <v>15</v>
      </c>
      <c r="E11541">
        <v>2690573609.17555</v>
      </c>
      <c r="F11541">
        <v>1269486732.4954009</v>
      </c>
      <c r="G11541">
        <v>6995269270.4532604</v>
      </c>
      <c r="H11541">
        <v>14062857785.960199</v>
      </c>
      <c r="I11541">
        <v>15872612232.958401</v>
      </c>
      <c r="J11541">
        <v>22384664685.431</v>
      </c>
      <c r="K11541">
        <v>35639533083.886101</v>
      </c>
      <c r="L11541">
        <v>46176934494.456703</v>
      </c>
      <c r="M11541">
        <v>50162184433.950104</v>
      </c>
      <c r="N11541">
        <v>67001210461.560303</v>
      </c>
      <c r="O11541">
        <v>80436685375.297195</v>
      </c>
      <c r="Q11541" t="str">
        <f>VLOOKUP(A11541,Lookup_Tables!$D$2:$E$7,2,FALSE)</f>
        <v>HUSSPF</v>
      </c>
      <c r="R11541" t="str">
        <f>IFERROR(VLOOKUP(D11541,Lookup_Tables!$A$2:$B$21,2,FALSE),"All")</f>
        <v>All</v>
      </c>
    </row>
    <row r="11542" spans="1:18" hidden="1">
      <c r="A11542">
        <v>4353</v>
      </c>
      <c r="B11542">
        <v>18</v>
      </c>
      <c r="C11542" t="s">
        <v>38</v>
      </c>
      <c r="D11542">
        <v>16</v>
      </c>
      <c r="E11542">
        <v>328591925.26221597</v>
      </c>
      <c r="F11542">
        <v>151339019.45060083</v>
      </c>
      <c r="G11542">
        <v>876550713.30153799</v>
      </c>
      <c r="H11542">
        <v>1811840974.06692</v>
      </c>
      <c r="I11542">
        <v>2098552198.85584</v>
      </c>
      <c r="J11542">
        <v>2896659798.9129801</v>
      </c>
      <c r="K11542">
        <v>4074852366.1710701</v>
      </c>
      <c r="L11542">
        <v>5409628849.2146997</v>
      </c>
      <c r="M11542">
        <v>6251805682.3885098</v>
      </c>
      <c r="N11542">
        <v>7822480157.2921896</v>
      </c>
      <c r="O11542">
        <v>9523647966.1005306</v>
      </c>
      <c r="Q11542" t="str">
        <f>VLOOKUP(A11542,Lookup_Tables!$D$2:$E$7,2,FALSE)</f>
        <v>HUSSPF</v>
      </c>
      <c r="R11542" t="str">
        <f>IFERROR(VLOOKUP(D11542,Lookup_Tables!$A$2:$B$21,2,FALSE),"All")</f>
        <v>Government_Loss</v>
      </c>
    </row>
    <row r="11543" spans="1:18" hidden="1">
      <c r="A11543">
        <v>4353</v>
      </c>
      <c r="B11543">
        <v>18</v>
      </c>
      <c r="C11543" t="s">
        <v>39</v>
      </c>
      <c r="D11543">
        <v>16</v>
      </c>
      <c r="E11543">
        <v>287003199.67229003</v>
      </c>
      <c r="F11543">
        <v>127018225.47622162</v>
      </c>
      <c r="G11543">
        <v>758205666.45774102</v>
      </c>
      <c r="H11543">
        <v>1619698433.98543</v>
      </c>
      <c r="I11543">
        <v>1848746916.77525</v>
      </c>
      <c r="J11543">
        <v>2654842853.9907098</v>
      </c>
      <c r="K11543">
        <v>3851384969.8091102</v>
      </c>
      <c r="L11543">
        <v>4978513784.8251104</v>
      </c>
      <c r="M11543">
        <v>5810837119.4535303</v>
      </c>
      <c r="N11543">
        <v>7233980571.6592999</v>
      </c>
      <c r="O11543">
        <v>9405164537.5152206</v>
      </c>
      <c r="Q11543" t="str">
        <f>VLOOKUP(A11543,Lookup_Tables!$D$2:$E$7,2,FALSE)</f>
        <v>HUSSPF</v>
      </c>
      <c r="R11543" t="str">
        <f>IFERROR(VLOOKUP(D11543,Lookup_Tables!$A$2:$B$21,2,FALSE),"All")</f>
        <v>Government_Loss</v>
      </c>
    </row>
    <row r="11544" spans="1:18" hidden="1">
      <c r="A11544">
        <v>4353</v>
      </c>
      <c r="B11544">
        <v>18</v>
      </c>
      <c r="C11544" t="s">
        <v>38</v>
      </c>
      <c r="D11544">
        <v>17</v>
      </c>
      <c r="E11544">
        <v>536542508.22217298</v>
      </c>
      <c r="F11544">
        <v>249771399.40739137</v>
      </c>
      <c r="G11544">
        <v>1456993599.9667001</v>
      </c>
      <c r="H11544">
        <v>2978679681.8868599</v>
      </c>
      <c r="I11544">
        <v>3361866023.1874199</v>
      </c>
      <c r="J11544">
        <v>4688983520.7655096</v>
      </c>
      <c r="K11544">
        <v>6632149636.2501602</v>
      </c>
      <c r="L11544">
        <v>8522688049.2161503</v>
      </c>
      <c r="M11544">
        <v>9206061923.2347298</v>
      </c>
      <c r="N11544">
        <v>12811307064.5037</v>
      </c>
      <c r="O11544">
        <v>14872046889.894199</v>
      </c>
      <c r="Q11544" t="str">
        <f>VLOOKUP(A11544,Lookup_Tables!$D$2:$E$7,2,FALSE)</f>
        <v>HUSSPF</v>
      </c>
      <c r="R11544" t="str">
        <f>IFERROR(VLOOKUP(D11544,Lookup_Tables!$A$2:$B$21,2,FALSE),"All")</f>
        <v>Emergency_Loss</v>
      </c>
    </row>
    <row r="11545" spans="1:18" hidden="1">
      <c r="A11545">
        <v>4353</v>
      </c>
      <c r="B11545">
        <v>18</v>
      </c>
      <c r="C11545" t="s">
        <v>39</v>
      </c>
      <c r="D11545">
        <v>17</v>
      </c>
      <c r="E11545">
        <v>468056423.98599702</v>
      </c>
      <c r="F11545">
        <v>212729949.07610092</v>
      </c>
      <c r="G11545">
        <v>1250357359.93995</v>
      </c>
      <c r="H11545">
        <v>2605763523.2972898</v>
      </c>
      <c r="I11545">
        <v>2955538590.8555002</v>
      </c>
      <c r="J11545">
        <v>4095048202.9654999</v>
      </c>
      <c r="K11545">
        <v>6315932576.6326399</v>
      </c>
      <c r="L11545">
        <v>8048164260.9962196</v>
      </c>
      <c r="M11545">
        <v>8794147635.5254707</v>
      </c>
      <c r="N11545">
        <v>11565380650.4993</v>
      </c>
      <c r="O11545">
        <v>13794111350.662701</v>
      </c>
      <c r="Q11545" t="str">
        <f>VLOOKUP(A11545,Lookup_Tables!$D$2:$E$7,2,FALSE)</f>
        <v>HUSSPF</v>
      </c>
      <c r="R11545" t="str">
        <f>IFERROR(VLOOKUP(D11545,Lookup_Tables!$A$2:$B$21,2,FALSE),"All")</f>
        <v>Emergency_Loss</v>
      </c>
    </row>
    <row r="11546" spans="1:18" hidden="1">
      <c r="A11546">
        <v>4353</v>
      </c>
      <c r="B11546">
        <v>18</v>
      </c>
      <c r="C11546" t="s">
        <v>38</v>
      </c>
      <c r="D11546">
        <v>18</v>
      </c>
      <c r="E11546">
        <v>865134433.48438096</v>
      </c>
      <c r="F11546">
        <v>402211046.48411274</v>
      </c>
      <c r="G11546">
        <v>2341422147.6568398</v>
      </c>
      <c r="H11546">
        <v>4828519317.6098299</v>
      </c>
      <c r="I11546">
        <v>5391933282.8746996</v>
      </c>
      <c r="J11546">
        <v>7530893738.7564201</v>
      </c>
      <c r="K11546">
        <v>10687487527.638</v>
      </c>
      <c r="L11546">
        <v>14058199300.215401</v>
      </c>
      <c r="M11546">
        <v>15410846653.528</v>
      </c>
      <c r="N11546">
        <v>20633787221.795898</v>
      </c>
      <c r="O11546">
        <v>24095432608.354698</v>
      </c>
      <c r="Q11546" t="str">
        <f>VLOOKUP(A11546,Lookup_Tables!$D$2:$E$7,2,FALSE)</f>
        <v>HUSSPF</v>
      </c>
      <c r="R11546" t="str">
        <f>IFERROR(VLOOKUP(D11546,Lookup_Tables!$A$2:$B$21,2,FALSE),"All")</f>
        <v>Govt_Plus_Emergency</v>
      </c>
    </row>
    <row r="11547" spans="1:18" hidden="1">
      <c r="A11547">
        <v>4353</v>
      </c>
      <c r="B11547">
        <v>18</v>
      </c>
      <c r="C11547" t="s">
        <v>39</v>
      </c>
      <c r="D11547">
        <v>18</v>
      </c>
      <c r="E11547">
        <v>754535109.55280304</v>
      </c>
      <c r="F11547">
        <v>341053478.95983279</v>
      </c>
      <c r="G11547">
        <v>2006632352.78211</v>
      </c>
      <c r="H11547">
        <v>4225373971.52986</v>
      </c>
      <c r="I11547">
        <v>4701653766.9214697</v>
      </c>
      <c r="J11547">
        <v>6712251149.6448898</v>
      </c>
      <c r="K11547">
        <v>10290935407.914499</v>
      </c>
      <c r="L11547">
        <v>12982154377.9811</v>
      </c>
      <c r="M11547">
        <v>14287378402.0844</v>
      </c>
      <c r="N11547">
        <v>19400922740.658001</v>
      </c>
      <c r="O11547">
        <v>22690791852.3283</v>
      </c>
      <c r="Q11547" t="str">
        <f>VLOOKUP(A11547,Lookup_Tables!$D$2:$E$7,2,FALSE)</f>
        <v>HUSSPF</v>
      </c>
      <c r="R11547" t="str">
        <f>IFERROR(VLOOKUP(D11547,Lookup_Tables!$A$2:$B$21,2,FALSE),"All")</f>
        <v>Govt_Plus_Emergency</v>
      </c>
    </row>
    <row r="11548" spans="1:18" hidden="1">
      <c r="A11548">
        <v>4353</v>
      </c>
      <c r="B11548">
        <v>19</v>
      </c>
      <c r="C11548" t="s">
        <v>38</v>
      </c>
      <c r="D11548">
        <v>0</v>
      </c>
      <c r="E11548">
        <v>978131659.51901603</v>
      </c>
      <c r="F11548">
        <v>503258676.01897615</v>
      </c>
      <c r="G11548">
        <v>1819454157.47118</v>
      </c>
      <c r="H11548">
        <v>3831271972.0555401</v>
      </c>
      <c r="I11548">
        <v>4572570054.3949099</v>
      </c>
      <c r="J11548">
        <v>7133232941.4171696</v>
      </c>
      <c r="K11548">
        <v>11657426354.314899</v>
      </c>
      <c r="L11548">
        <v>19407566880.791901</v>
      </c>
      <c r="M11548">
        <v>22584245836.2332</v>
      </c>
      <c r="N11548">
        <v>35040392866.510597</v>
      </c>
      <c r="O11548">
        <v>49960410044.945198</v>
      </c>
      <c r="Q11548" t="str">
        <f>VLOOKUP(A11548,Lookup_Tables!$D$2:$E$7,2,FALSE)</f>
        <v>HUSSPF</v>
      </c>
      <c r="R11548" t="str">
        <f>IFERROR(VLOOKUP(D11548,Lookup_Tables!$A$2:$B$21,2,FALSE),"All")</f>
        <v>Private Assets</v>
      </c>
    </row>
    <row r="11549" spans="1:18" hidden="1">
      <c r="A11549">
        <v>4353</v>
      </c>
      <c r="B11549">
        <v>19</v>
      </c>
      <c r="C11549" t="s">
        <v>39</v>
      </c>
      <c r="D11549">
        <v>0</v>
      </c>
      <c r="E11549">
        <v>811850012.55514395</v>
      </c>
      <c r="F11549">
        <v>400264122.08390069</v>
      </c>
      <c r="G11549">
        <v>1318806864.2923501</v>
      </c>
      <c r="H11549">
        <v>3330071360.5619102</v>
      </c>
      <c r="I11549">
        <v>3840220192.4528999</v>
      </c>
      <c r="J11549">
        <v>6170991803.0894899</v>
      </c>
      <c r="K11549">
        <v>10755748369.552999</v>
      </c>
      <c r="L11549">
        <v>18448443818.747299</v>
      </c>
      <c r="M11549">
        <v>21569900188.592098</v>
      </c>
      <c r="N11549">
        <v>32889354446.108299</v>
      </c>
      <c r="O11549">
        <v>49087810157.047302</v>
      </c>
      <c r="Q11549" t="str">
        <f>VLOOKUP(A11549,Lookup_Tables!$D$2:$E$7,2,FALSE)</f>
        <v>HUSSPF</v>
      </c>
      <c r="R11549" t="str">
        <f>IFERROR(VLOOKUP(D11549,Lookup_Tables!$A$2:$B$21,2,FALSE),"All")</f>
        <v>Private Assets</v>
      </c>
    </row>
    <row r="11550" spans="1:18" hidden="1">
      <c r="A11550">
        <v>4353</v>
      </c>
      <c r="B11550">
        <v>19</v>
      </c>
      <c r="C11550" t="s">
        <v>38</v>
      </c>
      <c r="D11550">
        <v>1</v>
      </c>
      <c r="E11550">
        <v>3146834.5289797601</v>
      </c>
      <c r="F11550">
        <v>1614485.7553120307</v>
      </c>
      <c r="G11550">
        <v>6810052.3426440703</v>
      </c>
      <c r="H11550">
        <v>13501396.9848869</v>
      </c>
      <c r="I11550">
        <v>15138065.355803899</v>
      </c>
      <c r="J11550">
        <v>22168470.248209201</v>
      </c>
      <c r="K11550">
        <v>36380310.283287898</v>
      </c>
      <c r="L11550">
        <v>54486402.895811804</v>
      </c>
      <c r="M11550">
        <v>63121173.952081703</v>
      </c>
      <c r="N11550">
        <v>105060848.95325799</v>
      </c>
      <c r="O11550">
        <v>142519600.269584</v>
      </c>
      <c r="Q11550" t="str">
        <f>VLOOKUP(A11550,Lookup_Tables!$D$2:$E$7,2,FALSE)</f>
        <v>HUSSPF</v>
      </c>
      <c r="R11550" t="str">
        <f>IFERROR(VLOOKUP(D11550,Lookup_Tables!$A$2:$B$21,2,FALSE),"All")</f>
        <v>Airport</v>
      </c>
    </row>
    <row r="11551" spans="1:18" hidden="1">
      <c r="A11551">
        <v>4353</v>
      </c>
      <c r="B11551">
        <v>19</v>
      </c>
      <c r="C11551" t="s">
        <v>39</v>
      </c>
      <c r="D11551">
        <v>1</v>
      </c>
      <c r="E11551">
        <v>2639292.4132879698</v>
      </c>
      <c r="F11551">
        <v>1286222.200057243</v>
      </c>
      <c r="G11551">
        <v>5629098.9129294604</v>
      </c>
      <c r="H11551">
        <v>10990564.180581599</v>
      </c>
      <c r="I11551">
        <v>12891045.1210861</v>
      </c>
      <c r="J11551">
        <v>19218774.6664363</v>
      </c>
      <c r="K11551">
        <v>34422672.740947798</v>
      </c>
      <c r="L11551">
        <v>52666337.635059699</v>
      </c>
      <c r="M11551">
        <v>55453752.146935403</v>
      </c>
      <c r="N11551">
        <v>103106670.679635</v>
      </c>
      <c r="O11551">
        <v>139191632.32720301</v>
      </c>
      <c r="Q11551" t="str">
        <f>VLOOKUP(A11551,Lookup_Tables!$D$2:$E$7,2,FALSE)</f>
        <v>HUSSPF</v>
      </c>
      <c r="R11551" t="str">
        <f>IFERROR(VLOOKUP(D11551,Lookup_Tables!$A$2:$B$21,2,FALSE),"All")</f>
        <v>Airport</v>
      </c>
    </row>
    <row r="11552" spans="1:18" hidden="1">
      <c r="A11552">
        <v>4353</v>
      </c>
      <c r="B11552">
        <v>19</v>
      </c>
      <c r="C11552" t="s">
        <v>38</v>
      </c>
      <c r="D11552">
        <v>2</v>
      </c>
      <c r="E11552">
        <v>4578540.9645664096</v>
      </c>
      <c r="F11552">
        <v>1539226.206652028</v>
      </c>
      <c r="G11552">
        <v>7481059.73990821</v>
      </c>
      <c r="H11552">
        <v>26061014.544252802</v>
      </c>
      <c r="I11552">
        <v>31609006.773372699</v>
      </c>
      <c r="J11552">
        <v>50133080.936528102</v>
      </c>
      <c r="K11552">
        <v>85940434.032069802</v>
      </c>
      <c r="L11552">
        <v>139251426.80358699</v>
      </c>
      <c r="M11552">
        <v>162597465.73493201</v>
      </c>
      <c r="N11552">
        <v>254098512.043859</v>
      </c>
      <c r="O11552">
        <v>345679821.56360197</v>
      </c>
      <c r="Q11552" t="str">
        <f>VLOOKUP(A11552,Lookup_Tables!$D$2:$E$7,2,FALSE)</f>
        <v>HUSSPF</v>
      </c>
      <c r="R11552" t="str">
        <f>IFERROR(VLOOKUP(D11552,Lookup_Tables!$A$2:$B$21,2,FALSE),"All")</f>
        <v>Bridge</v>
      </c>
    </row>
    <row r="11553" spans="1:18" hidden="1">
      <c r="A11553">
        <v>4353</v>
      </c>
      <c r="B11553">
        <v>19</v>
      </c>
      <c r="C11553" t="s">
        <v>39</v>
      </c>
      <c r="D11553">
        <v>2</v>
      </c>
      <c r="E11553">
        <v>4408023.6491116602</v>
      </c>
      <c r="F11553">
        <v>1485963.980521665</v>
      </c>
      <c r="G11553">
        <v>7070352.1403970597</v>
      </c>
      <c r="H11553">
        <v>24728220.457161199</v>
      </c>
      <c r="I11553">
        <v>30195751.4595837</v>
      </c>
      <c r="J11553">
        <v>48592329.7155362</v>
      </c>
      <c r="K11553">
        <v>81028538.831189394</v>
      </c>
      <c r="L11553">
        <v>132094541.34058</v>
      </c>
      <c r="M11553">
        <v>153717434.81153399</v>
      </c>
      <c r="N11553">
        <v>254098512.043859</v>
      </c>
      <c r="O11553">
        <v>345679821.56360197</v>
      </c>
      <c r="Q11553" t="str">
        <f>VLOOKUP(A11553,Lookup_Tables!$D$2:$E$7,2,FALSE)</f>
        <v>HUSSPF</v>
      </c>
      <c r="R11553" t="str">
        <f>IFERROR(VLOOKUP(D11553,Lookup_Tables!$A$2:$B$21,2,FALSE),"All")</f>
        <v>Bridge</v>
      </c>
    </row>
    <row r="11554" spans="1:18" hidden="1">
      <c r="A11554">
        <v>4353</v>
      </c>
      <c r="B11554">
        <v>19</v>
      </c>
      <c r="C11554" t="s">
        <v>38</v>
      </c>
      <c r="D11554">
        <v>3</v>
      </c>
      <c r="E11554">
        <v>812875.13251699205</v>
      </c>
      <c r="F11554">
        <v>278664.93928425352</v>
      </c>
      <c r="G11554">
        <v>1018913.83386963</v>
      </c>
      <c r="H11554">
        <v>4030457.5282274</v>
      </c>
      <c r="I11554">
        <v>4936263.0355652096</v>
      </c>
      <c r="J11554">
        <v>8761108.3694073409</v>
      </c>
      <c r="K11554">
        <v>16555659.0258286</v>
      </c>
      <c r="L11554">
        <v>28523803.662911601</v>
      </c>
      <c r="M11554">
        <v>32127328.739209201</v>
      </c>
      <c r="N11554">
        <v>49385313.391188197</v>
      </c>
      <c r="O11554">
        <v>67835655.535125703</v>
      </c>
      <c r="Q11554" t="str">
        <f>VLOOKUP(A11554,Lookup_Tables!$D$2:$E$7,2,FALSE)</f>
        <v>HUSSPF</v>
      </c>
      <c r="R11554" t="str">
        <f>IFERROR(VLOOKUP(D11554,Lookup_Tables!$A$2:$B$21,2,FALSE),"All")</f>
        <v>Govt Hosp</v>
      </c>
    </row>
    <row r="11555" spans="1:18" hidden="1">
      <c r="A11555">
        <v>4353</v>
      </c>
      <c r="B11555">
        <v>19</v>
      </c>
      <c r="C11555" t="s">
        <v>39</v>
      </c>
      <c r="D11555">
        <v>3</v>
      </c>
      <c r="E11555">
        <v>785827.81756679504</v>
      </c>
      <c r="F11555">
        <v>269184.75928097748</v>
      </c>
      <c r="G11555">
        <v>935950.82493726804</v>
      </c>
      <c r="H11555">
        <v>3686698.3098682598</v>
      </c>
      <c r="I11555">
        <v>4749629.0724622803</v>
      </c>
      <c r="J11555">
        <v>8380291.9954699604</v>
      </c>
      <c r="K11555">
        <v>15947576.2949083</v>
      </c>
      <c r="L11555">
        <v>28030806.1666524</v>
      </c>
      <c r="M11555">
        <v>32052848.906695399</v>
      </c>
      <c r="N11555">
        <v>49173316.972397901</v>
      </c>
      <c r="O11555">
        <v>67729013.585716307</v>
      </c>
      <c r="Q11555" t="str">
        <f>VLOOKUP(A11555,Lookup_Tables!$D$2:$E$7,2,FALSE)</f>
        <v>HUSSPF</v>
      </c>
      <c r="R11555" t="str">
        <f>IFERROR(VLOOKUP(D11555,Lookup_Tables!$A$2:$B$21,2,FALSE),"All")</f>
        <v>Govt Hosp</v>
      </c>
    </row>
    <row r="11556" spans="1:18" hidden="1">
      <c r="A11556">
        <v>4353</v>
      </c>
      <c r="B11556">
        <v>19</v>
      </c>
      <c r="C11556" t="s">
        <v>38</v>
      </c>
      <c r="D11556">
        <v>4</v>
      </c>
      <c r="E11556">
        <v>1303985.88939245</v>
      </c>
      <c r="F11556">
        <v>622430.26581446023</v>
      </c>
      <c r="G11556">
        <v>2816225.51093292</v>
      </c>
      <c r="H11556">
        <v>6192829.0327340504</v>
      </c>
      <c r="I11556">
        <v>7102311.3983139396</v>
      </c>
      <c r="J11556">
        <v>10456357.202263501</v>
      </c>
      <c r="K11556">
        <v>16439550.914201099</v>
      </c>
      <c r="L11556">
        <v>26559516.3400307</v>
      </c>
      <c r="M11556">
        <v>28710031.234205302</v>
      </c>
      <c r="N11556">
        <v>42682169.483494997</v>
      </c>
      <c r="O11556">
        <v>63176008.872299403</v>
      </c>
      <c r="Q11556" t="str">
        <f>VLOOKUP(A11556,Lookup_Tables!$D$2:$E$7,2,FALSE)</f>
        <v>HUSSPF</v>
      </c>
      <c r="R11556" t="str">
        <f>IFERROR(VLOOKUP(D11556,Lookup_Tables!$A$2:$B$21,2,FALSE),"All")</f>
        <v>Govt Med Fac</v>
      </c>
    </row>
    <row r="11557" spans="1:18" hidden="1">
      <c r="A11557">
        <v>4353</v>
      </c>
      <c r="B11557">
        <v>19</v>
      </c>
      <c r="C11557" t="s">
        <v>39</v>
      </c>
      <c r="D11557">
        <v>4</v>
      </c>
      <c r="E11557">
        <v>1131582.4800366201</v>
      </c>
      <c r="F11557">
        <v>516781.95656526671</v>
      </c>
      <c r="G11557">
        <v>2343834.6415029899</v>
      </c>
      <c r="H11557">
        <v>5372124.0671037696</v>
      </c>
      <c r="I11557">
        <v>6214570.3816873096</v>
      </c>
      <c r="J11557">
        <v>9500550.2860959806</v>
      </c>
      <c r="K11557">
        <v>15643551.002415299</v>
      </c>
      <c r="L11557">
        <v>24474297.1030198</v>
      </c>
      <c r="M11557">
        <v>27857049.362756498</v>
      </c>
      <c r="N11557">
        <v>41646671.461150602</v>
      </c>
      <c r="O11557">
        <v>60437023.7567527</v>
      </c>
      <c r="Q11557" t="str">
        <f>VLOOKUP(A11557,Lookup_Tables!$D$2:$E$7,2,FALSE)</f>
        <v>HUSSPF</v>
      </c>
      <c r="R11557" t="str">
        <f>IFERROR(VLOOKUP(D11557,Lookup_Tables!$A$2:$B$21,2,FALSE),"All")</f>
        <v>Govt Med Fac</v>
      </c>
    </row>
    <row r="11558" spans="1:18" hidden="1">
      <c r="A11558">
        <v>4353</v>
      </c>
      <c r="B11558">
        <v>19</v>
      </c>
      <c r="C11558" t="s">
        <v>38</v>
      </c>
      <c r="D11558">
        <v>6</v>
      </c>
      <c r="E11558">
        <v>130808.573554453</v>
      </c>
      <c r="F11558">
        <v>41035.476080571039</v>
      </c>
      <c r="G11558">
        <v>160182.03003046699</v>
      </c>
      <c r="H11558">
        <v>661362.83642226702</v>
      </c>
      <c r="I11558">
        <v>833257.40680294298</v>
      </c>
      <c r="J11558">
        <v>1458449.6824275099</v>
      </c>
      <c r="K11558">
        <v>2738130.85616855</v>
      </c>
      <c r="L11558">
        <v>4793512.0130643798</v>
      </c>
      <c r="M11558">
        <v>5987115.0725857699</v>
      </c>
      <c r="N11558">
        <v>9083811.0236133691</v>
      </c>
      <c r="O11558">
        <v>10516287.624547699</v>
      </c>
      <c r="Q11558" t="str">
        <f>VLOOKUP(A11558,Lookup_Tables!$D$2:$E$7,2,FALSE)</f>
        <v>HUSSPF</v>
      </c>
      <c r="R11558" t="str">
        <f>IFERROR(VLOOKUP(D11558,Lookup_Tables!$A$2:$B$21,2,FALSE),"All")</f>
        <v>Port</v>
      </c>
    </row>
    <row r="11559" spans="1:18" hidden="1">
      <c r="A11559">
        <v>4353</v>
      </c>
      <c r="B11559">
        <v>19</v>
      </c>
      <c r="C11559" t="s">
        <v>39</v>
      </c>
      <c r="D11559">
        <v>6</v>
      </c>
      <c r="E11559">
        <v>126421.196857934</v>
      </c>
      <c r="F11559">
        <v>40270.41475235761</v>
      </c>
      <c r="G11559">
        <v>153050.76718418201</v>
      </c>
      <c r="H11559">
        <v>622138.51137276099</v>
      </c>
      <c r="I11559">
        <v>798111.45050906402</v>
      </c>
      <c r="J11559">
        <v>1387402.47651068</v>
      </c>
      <c r="K11559">
        <v>2704515.6513287998</v>
      </c>
      <c r="L11559">
        <v>4599204.5875658104</v>
      </c>
      <c r="M11559">
        <v>5592388.25590833</v>
      </c>
      <c r="N11559">
        <v>8485354.2263968401</v>
      </c>
      <c r="O11559">
        <v>10512722.230965899</v>
      </c>
      <c r="Q11559" t="str">
        <f>VLOOKUP(A11559,Lookup_Tables!$D$2:$E$7,2,FALSE)</f>
        <v>HUSSPF</v>
      </c>
      <c r="R11559" t="str">
        <f>IFERROR(VLOOKUP(D11559,Lookup_Tables!$A$2:$B$21,2,FALSE),"All")</f>
        <v>Port</v>
      </c>
    </row>
    <row r="11560" spans="1:18" hidden="1">
      <c r="A11560">
        <v>4353</v>
      </c>
      <c r="B11560">
        <v>19</v>
      </c>
      <c r="C11560" t="s">
        <v>38</v>
      </c>
      <c r="D11560">
        <v>9</v>
      </c>
      <c r="E11560">
        <v>117223.820447694</v>
      </c>
      <c r="F11560">
        <v>39775.651833475145</v>
      </c>
      <c r="G11560">
        <v>133140.13774080999</v>
      </c>
      <c r="H11560">
        <v>573598.61241427402</v>
      </c>
      <c r="I11560">
        <v>703379.25822930096</v>
      </c>
      <c r="J11560">
        <v>1281641.93680237</v>
      </c>
      <c r="K11560">
        <v>2386809.2779173502</v>
      </c>
      <c r="L11560">
        <v>4250777.22889823</v>
      </c>
      <c r="M11560">
        <v>4766029.4185392698</v>
      </c>
      <c r="N11560">
        <v>7336017.9395210799</v>
      </c>
      <c r="O11560">
        <v>10388060.160111601</v>
      </c>
      <c r="Q11560" t="str">
        <f>VLOOKUP(A11560,Lookup_Tables!$D$2:$E$7,2,FALSE)</f>
        <v>HUSSPF</v>
      </c>
      <c r="R11560" t="str">
        <f>IFERROR(VLOOKUP(D11560,Lookup_Tables!$A$2:$B$21,2,FALSE),"All")</f>
        <v>Pub Admin Bldg</v>
      </c>
    </row>
    <row r="11561" spans="1:18" hidden="1">
      <c r="A11561">
        <v>4353</v>
      </c>
      <c r="B11561">
        <v>19</v>
      </c>
      <c r="C11561" t="s">
        <v>39</v>
      </c>
      <c r="D11561">
        <v>9</v>
      </c>
      <c r="E11561">
        <v>113661.39603952999</v>
      </c>
      <c r="F11561">
        <v>38130.89962235553</v>
      </c>
      <c r="G11561">
        <v>120713.417981616</v>
      </c>
      <c r="H11561">
        <v>541548.15322966001</v>
      </c>
      <c r="I11561">
        <v>682239.77051690104</v>
      </c>
      <c r="J11561">
        <v>1232529.12089423</v>
      </c>
      <c r="K11561">
        <v>2365576.3554732502</v>
      </c>
      <c r="L11561">
        <v>4241638.2511170497</v>
      </c>
      <c r="M11561">
        <v>4749469.3968739603</v>
      </c>
      <c r="N11561">
        <v>7334829.0107576903</v>
      </c>
      <c r="O11561">
        <v>10352261.470228599</v>
      </c>
      <c r="Q11561" t="str">
        <f>VLOOKUP(A11561,Lookup_Tables!$D$2:$E$7,2,FALSE)</f>
        <v>HUSSPF</v>
      </c>
      <c r="R11561" t="str">
        <f>IFERROR(VLOOKUP(D11561,Lookup_Tables!$A$2:$B$21,2,FALSE),"All")</f>
        <v>Pub Admin Bldg</v>
      </c>
    </row>
    <row r="11562" spans="1:18" hidden="1">
      <c r="A11562">
        <v>4353</v>
      </c>
      <c r="B11562">
        <v>19</v>
      </c>
      <c r="C11562" t="s">
        <v>38</v>
      </c>
      <c r="D11562">
        <v>10</v>
      </c>
      <c r="E11562">
        <v>12605690.7823219</v>
      </c>
      <c r="F11562">
        <v>6009263.8354997439</v>
      </c>
      <c r="G11562">
        <v>22650902.0262434</v>
      </c>
      <c r="H11562">
        <v>55959329.865197502</v>
      </c>
      <c r="I11562">
        <v>66397278.376812898</v>
      </c>
      <c r="J11562">
        <v>107863533.80643</v>
      </c>
      <c r="K11562">
        <v>174401273.33664501</v>
      </c>
      <c r="L11562">
        <v>283833279.22038603</v>
      </c>
      <c r="M11562">
        <v>322076336.86956298</v>
      </c>
      <c r="N11562">
        <v>462725920.22475201</v>
      </c>
      <c r="O11562">
        <v>637660037.98343599</v>
      </c>
      <c r="Q11562" t="str">
        <f>VLOOKUP(A11562,Lookup_Tables!$D$2:$E$7,2,FALSE)</f>
        <v>HUSSPF</v>
      </c>
      <c r="R11562" t="str">
        <f>IFERROR(VLOOKUP(D11562,Lookup_Tables!$A$2:$B$21,2,FALSE),"All")</f>
        <v>Pub School</v>
      </c>
    </row>
    <row r="11563" spans="1:18" hidden="1">
      <c r="A11563">
        <v>4353</v>
      </c>
      <c r="B11563">
        <v>19</v>
      </c>
      <c r="C11563" t="s">
        <v>39</v>
      </c>
      <c r="D11563">
        <v>10</v>
      </c>
      <c r="E11563">
        <v>10889549.3019069</v>
      </c>
      <c r="F11563">
        <v>4935659.5163992085</v>
      </c>
      <c r="G11563">
        <v>17369629.892607201</v>
      </c>
      <c r="H11563">
        <v>50233916.839480303</v>
      </c>
      <c r="I11563">
        <v>59960426.554976098</v>
      </c>
      <c r="J11563">
        <v>97142503.548699096</v>
      </c>
      <c r="K11563">
        <v>167470860.23347199</v>
      </c>
      <c r="L11563">
        <v>268162289.03147799</v>
      </c>
      <c r="M11563">
        <v>307886354.62521499</v>
      </c>
      <c r="N11563">
        <v>459510294.87624401</v>
      </c>
      <c r="O11563">
        <v>625122261.56423998</v>
      </c>
      <c r="Q11563" t="str">
        <f>VLOOKUP(A11563,Lookup_Tables!$D$2:$E$7,2,FALSE)</f>
        <v>HUSSPF</v>
      </c>
      <c r="R11563" t="str">
        <f>IFERROR(VLOOKUP(D11563,Lookup_Tables!$A$2:$B$21,2,FALSE),"All")</f>
        <v>Pub School</v>
      </c>
    </row>
    <row r="11564" spans="1:18" hidden="1">
      <c r="A11564">
        <v>4353</v>
      </c>
      <c r="B11564">
        <v>19</v>
      </c>
      <c r="C11564" t="s">
        <v>38</v>
      </c>
      <c r="D11564">
        <v>11</v>
      </c>
      <c r="E11564">
        <v>5715997.6755284397</v>
      </c>
      <c r="F11564">
        <v>2189505.6788546396</v>
      </c>
      <c r="G11564">
        <v>8484268.9514563605</v>
      </c>
      <c r="H11564">
        <v>26358484.913157798</v>
      </c>
      <c r="I11564">
        <v>31915786.424745101</v>
      </c>
      <c r="J11564">
        <v>55626347.360476799</v>
      </c>
      <c r="K11564">
        <v>106549154.329733</v>
      </c>
      <c r="L11564">
        <v>176182261.45530999</v>
      </c>
      <c r="M11564">
        <v>199962431.35675201</v>
      </c>
      <c r="N11564">
        <v>320448570.37335002</v>
      </c>
      <c r="O11564">
        <v>430603886.56417298</v>
      </c>
      <c r="Q11564" t="str">
        <f>VLOOKUP(A11564,Lookup_Tables!$D$2:$E$7,2,FALSE)</f>
        <v>HUSSPF</v>
      </c>
      <c r="R11564" t="str">
        <f>IFERROR(VLOOKUP(D11564,Lookup_Tables!$A$2:$B$21,2,FALSE),"All")</f>
        <v>Pub Univ</v>
      </c>
    </row>
    <row r="11565" spans="1:18" hidden="1">
      <c r="A11565">
        <v>4353</v>
      </c>
      <c r="B11565">
        <v>19</v>
      </c>
      <c r="C11565" t="s">
        <v>39</v>
      </c>
      <c r="D11565">
        <v>11</v>
      </c>
      <c r="E11565">
        <v>5404799.2123019602</v>
      </c>
      <c r="F11565">
        <v>2027120.614339483</v>
      </c>
      <c r="G11565">
        <v>7595639.0009508003</v>
      </c>
      <c r="H11565">
        <v>24320122.511000998</v>
      </c>
      <c r="I11565">
        <v>30260909.431492999</v>
      </c>
      <c r="J11565">
        <v>53692664.747644797</v>
      </c>
      <c r="K11565">
        <v>98901196.146753401</v>
      </c>
      <c r="L11565">
        <v>175258918.08032101</v>
      </c>
      <c r="M11565">
        <v>199823036.79114801</v>
      </c>
      <c r="N11565">
        <v>320378882.877123</v>
      </c>
      <c r="O11565">
        <v>429610832.46485001</v>
      </c>
      <c r="Q11565" t="str">
        <f>VLOOKUP(A11565,Lookup_Tables!$D$2:$E$7,2,FALSE)</f>
        <v>HUSSPF</v>
      </c>
      <c r="R11565" t="str">
        <f>IFERROR(VLOOKUP(D11565,Lookup_Tables!$A$2:$B$21,2,FALSE),"All")</f>
        <v>Pub Univ</v>
      </c>
    </row>
    <row r="11566" spans="1:18" hidden="1">
      <c r="A11566">
        <v>4353</v>
      </c>
      <c r="B11566">
        <v>19</v>
      </c>
      <c r="C11566" t="s">
        <v>38</v>
      </c>
      <c r="D11566">
        <v>13</v>
      </c>
      <c r="E11566">
        <v>16077186.583502401</v>
      </c>
      <c r="F11566">
        <v>8130550.2413613908</v>
      </c>
      <c r="G11566">
        <v>30178195.7668567</v>
      </c>
      <c r="H11566">
        <v>67702046.464835405</v>
      </c>
      <c r="I11566">
        <v>80040865.9501964</v>
      </c>
      <c r="J11566">
        <v>126079389.351541</v>
      </c>
      <c r="K11566">
        <v>206070232.15992099</v>
      </c>
      <c r="L11566">
        <v>321004300.61243498</v>
      </c>
      <c r="M11566">
        <v>365989714.76062602</v>
      </c>
      <c r="N11566">
        <v>516454454.26829499</v>
      </c>
      <c r="O11566">
        <v>756802876.10715401</v>
      </c>
      <c r="Q11566" t="str">
        <f>VLOOKUP(A11566,Lookup_Tables!$D$2:$E$7,2,FALSE)</f>
        <v>HUSSPF</v>
      </c>
      <c r="R11566" t="str">
        <f>IFERROR(VLOOKUP(D11566,Lookup_Tables!$A$2:$B$21,2,FALSE),"All")</f>
        <v>Residual Inst</v>
      </c>
    </row>
    <row r="11567" spans="1:18" hidden="1">
      <c r="A11567">
        <v>4353</v>
      </c>
      <c r="B11567">
        <v>19</v>
      </c>
      <c r="C11567" t="s">
        <v>39</v>
      </c>
      <c r="D11567">
        <v>13</v>
      </c>
      <c r="E11567">
        <v>13468109.176994201</v>
      </c>
      <c r="F11567">
        <v>6474273.4635371929</v>
      </c>
      <c r="G11567">
        <v>21985649.944905002</v>
      </c>
      <c r="H11567">
        <v>58061688.307199597</v>
      </c>
      <c r="I11567">
        <v>69821158.662323594</v>
      </c>
      <c r="J11567">
        <v>111994709.864344</v>
      </c>
      <c r="K11567">
        <v>196043424.751349</v>
      </c>
      <c r="L11567">
        <v>304545476.99924999</v>
      </c>
      <c r="M11567">
        <v>351264000.22247702</v>
      </c>
      <c r="N11567">
        <v>516028985.08501798</v>
      </c>
      <c r="O11567">
        <v>733403366.81922305</v>
      </c>
      <c r="Q11567" t="str">
        <f>VLOOKUP(A11567,Lookup_Tables!$D$2:$E$7,2,FALSE)</f>
        <v>HUSSPF</v>
      </c>
      <c r="R11567" t="str">
        <f>IFERROR(VLOOKUP(D11567,Lookup_Tables!$A$2:$B$21,2,FALSE),"All")</f>
        <v>Residual Inst</v>
      </c>
    </row>
    <row r="11568" spans="1:18" hidden="1">
      <c r="A11568">
        <v>4353</v>
      </c>
      <c r="B11568">
        <v>19</v>
      </c>
      <c r="C11568" t="s">
        <v>38</v>
      </c>
      <c r="D11568">
        <v>14</v>
      </c>
      <c r="E11568">
        <v>12375219.105930001</v>
      </c>
      <c r="F11568">
        <v>5436920.9027393097</v>
      </c>
      <c r="G11568">
        <v>18017948.780476399</v>
      </c>
      <c r="H11568">
        <v>48929576.782945298</v>
      </c>
      <c r="I11568">
        <v>58012584.242144004</v>
      </c>
      <c r="J11568">
        <v>99854082.488290593</v>
      </c>
      <c r="K11568">
        <v>184947949.176783</v>
      </c>
      <c r="L11568">
        <v>333243899.06028199</v>
      </c>
      <c r="M11568">
        <v>387981412.36603898</v>
      </c>
      <c r="N11568">
        <v>695463611.16254103</v>
      </c>
      <c r="O11568">
        <v>1029572099.13552</v>
      </c>
      <c r="Q11568" t="str">
        <f>VLOOKUP(A11568,Lookup_Tables!$D$2:$E$7,2,FALSE)</f>
        <v>HUSSPF</v>
      </c>
      <c r="R11568" t="str">
        <f>IFERROR(VLOOKUP(D11568,Lookup_Tables!$A$2:$B$21,2,FALSE),"All")</f>
        <v>Road</v>
      </c>
    </row>
    <row r="11569" spans="1:18" hidden="1">
      <c r="A11569">
        <v>4353</v>
      </c>
      <c r="B11569">
        <v>19</v>
      </c>
      <c r="C11569" t="s">
        <v>39</v>
      </c>
      <c r="D11569">
        <v>14</v>
      </c>
      <c r="E11569">
        <v>11055244.5765166</v>
      </c>
      <c r="F11569">
        <v>4631057.0851045987</v>
      </c>
      <c r="G11569">
        <v>14191933.9360861</v>
      </c>
      <c r="H11569">
        <v>43681610.827751704</v>
      </c>
      <c r="I11569">
        <v>52119609.595819302</v>
      </c>
      <c r="J11569">
        <v>91185154.039939895</v>
      </c>
      <c r="K11569">
        <v>179879369.343447</v>
      </c>
      <c r="L11569">
        <v>319979135.43375099</v>
      </c>
      <c r="M11569">
        <v>383991257.031376</v>
      </c>
      <c r="N11569">
        <v>692411925.27593005</v>
      </c>
      <c r="O11569">
        <v>994910654.68849599</v>
      </c>
      <c r="Q11569" t="str">
        <f>VLOOKUP(A11569,Lookup_Tables!$D$2:$E$7,2,FALSE)</f>
        <v>HUSSPF</v>
      </c>
      <c r="R11569" t="str">
        <f>IFERROR(VLOOKUP(D11569,Lookup_Tables!$A$2:$B$21,2,FALSE),"All")</f>
        <v>Road</v>
      </c>
    </row>
    <row r="11570" spans="1:18" hidden="1">
      <c r="A11570">
        <v>4353</v>
      </c>
      <c r="B11570">
        <v>19</v>
      </c>
      <c r="C11570" t="s">
        <v>38</v>
      </c>
      <c r="D11570">
        <v>15</v>
      </c>
      <c r="E11570">
        <v>1034996022.57577</v>
      </c>
      <c r="F11570">
        <v>530506957.50595468</v>
      </c>
      <c r="G11570">
        <v>1910211541.3310101</v>
      </c>
      <c r="H11570">
        <v>4067342629.89117</v>
      </c>
      <c r="I11570">
        <v>4859300444.3467598</v>
      </c>
      <c r="J11570">
        <v>7577808476.7720604</v>
      </c>
      <c r="K11570">
        <v>12472510982.871599</v>
      </c>
      <c r="L11570">
        <v>20711834052.086498</v>
      </c>
      <c r="M11570">
        <v>24068443763.234299</v>
      </c>
      <c r="N11570">
        <v>37554560585.919296</v>
      </c>
      <c r="O11570">
        <v>53426163259.363197</v>
      </c>
      <c r="Q11570" t="str">
        <f>VLOOKUP(A11570,Lookup_Tables!$D$2:$E$7,2,FALSE)</f>
        <v>HUSSPF</v>
      </c>
      <c r="R11570" t="str">
        <f>IFERROR(VLOOKUP(D11570,Lookup_Tables!$A$2:$B$21,2,FALSE),"All")</f>
        <v>All</v>
      </c>
    </row>
    <row r="11571" spans="1:18" hidden="1">
      <c r="A11571">
        <v>4353</v>
      </c>
      <c r="B11571">
        <v>19</v>
      </c>
      <c r="C11571" t="s">
        <v>39</v>
      </c>
      <c r="D11571">
        <v>15</v>
      </c>
      <c r="E11571">
        <v>861284072.16092801</v>
      </c>
      <c r="F11571">
        <v>422305906.48501921</v>
      </c>
      <c r="G11571">
        <v>1387202423.2525899</v>
      </c>
      <c r="H11571">
        <v>3545910619.7493901</v>
      </c>
      <c r="I11571">
        <v>4123441845.3803301</v>
      </c>
      <c r="J11571">
        <v>6604565385.6325397</v>
      </c>
      <c r="K11571">
        <v>11455724959.678101</v>
      </c>
      <c r="L11571">
        <v>19630726141.0783</v>
      </c>
      <c r="M11571">
        <v>23238213306.253601</v>
      </c>
      <c r="N11571">
        <v>35398183018.346901</v>
      </c>
      <c r="O11571">
        <v>52297779042.475502</v>
      </c>
      <c r="Q11571" t="str">
        <f>VLOOKUP(A11571,Lookup_Tables!$D$2:$E$7,2,FALSE)</f>
        <v>HUSSPF</v>
      </c>
      <c r="R11571" t="str">
        <f>IFERROR(VLOOKUP(D11571,Lookup_Tables!$A$2:$B$21,2,FALSE),"All")</f>
        <v>All</v>
      </c>
    </row>
    <row r="11572" spans="1:18" hidden="1">
      <c r="A11572">
        <v>4353</v>
      </c>
      <c r="B11572">
        <v>19</v>
      </c>
      <c r="C11572" t="s">
        <v>38</v>
      </c>
      <c r="D11572">
        <v>16</v>
      </c>
      <c r="E11572">
        <v>56864363.056741297</v>
      </c>
      <c r="F11572">
        <v>26428461.471451126</v>
      </c>
      <c r="G11572">
        <v>96636235.673618093</v>
      </c>
      <c r="H11572">
        <v>243598691.42988399</v>
      </c>
      <c r="I11572">
        <v>290946350.10267597</v>
      </c>
      <c r="J11572">
        <v>485429074.83855301</v>
      </c>
      <c r="K11572">
        <v>785903236.63851702</v>
      </c>
      <c r="L11572">
        <v>1329948611.5950301</v>
      </c>
      <c r="M11572">
        <v>1551781555.3097999</v>
      </c>
      <c r="N11572">
        <v>2451379790.2529898</v>
      </c>
      <c r="O11572">
        <v>3465753214.4179702</v>
      </c>
      <c r="Q11572" t="str">
        <f>VLOOKUP(A11572,Lookup_Tables!$D$2:$E$7,2,FALSE)</f>
        <v>HUSSPF</v>
      </c>
      <c r="R11572" t="str">
        <f>IFERROR(VLOOKUP(D11572,Lookup_Tables!$A$2:$B$21,2,FALSE),"All")</f>
        <v>Government_Loss</v>
      </c>
    </row>
    <row r="11573" spans="1:18" hidden="1">
      <c r="A11573">
        <v>4353</v>
      </c>
      <c r="B11573">
        <v>19</v>
      </c>
      <c r="C11573" t="s">
        <v>39</v>
      </c>
      <c r="D11573">
        <v>16</v>
      </c>
      <c r="E11573">
        <v>49620859.916756399</v>
      </c>
      <c r="F11573">
        <v>21875004.691341352</v>
      </c>
      <c r="G11573">
        <v>75236289.387416393</v>
      </c>
      <c r="H11573">
        <v>221254836.77588901</v>
      </c>
      <c r="I11573">
        <v>258599064.109552</v>
      </c>
      <c r="J11573">
        <v>441055643.69311202</v>
      </c>
      <c r="K11573">
        <v>764551167.50052798</v>
      </c>
      <c r="L11573">
        <v>1293829300.03895</v>
      </c>
      <c r="M11573">
        <v>1536524422.97242</v>
      </c>
      <c r="N11573">
        <v>2402083084.5359101</v>
      </c>
      <c r="O11573">
        <v>3306384715.0640702</v>
      </c>
      <c r="Q11573" t="str">
        <f>VLOOKUP(A11573,Lookup_Tables!$D$2:$E$7,2,FALSE)</f>
        <v>HUSSPF</v>
      </c>
      <c r="R11573" t="str">
        <f>IFERROR(VLOOKUP(D11573,Lookup_Tables!$A$2:$B$21,2,FALSE),"All")</f>
        <v>Government_Loss</v>
      </c>
    </row>
    <row r="11574" spans="1:18" hidden="1">
      <c r="A11574">
        <v>4353</v>
      </c>
      <c r="B11574">
        <v>19</v>
      </c>
      <c r="C11574" t="s">
        <v>38</v>
      </c>
      <c r="D11574">
        <v>17</v>
      </c>
      <c r="E11574">
        <v>133327561.166749</v>
      </c>
      <c r="F11574">
        <v>59750955.05623813</v>
      </c>
      <c r="G11574">
        <v>218684990.71217501</v>
      </c>
      <c r="H11574">
        <v>582115794.66959703</v>
      </c>
      <c r="I11574">
        <v>698055466.53422701</v>
      </c>
      <c r="J11574">
        <v>1156365120.1986401</v>
      </c>
      <c r="K11574">
        <v>1976308605.1911399</v>
      </c>
      <c r="L11574">
        <v>3498352532.3663802</v>
      </c>
      <c r="M11574">
        <v>3988559941.6175098</v>
      </c>
      <c r="N11574">
        <v>5920452303.9012804</v>
      </c>
      <c r="O11574">
        <v>8426209921.8808298</v>
      </c>
      <c r="Q11574" t="str">
        <f>VLOOKUP(A11574,Lookup_Tables!$D$2:$E$7,2,FALSE)</f>
        <v>HUSSPF</v>
      </c>
      <c r="R11574" t="str">
        <f>IFERROR(VLOOKUP(D11574,Lookup_Tables!$A$2:$B$21,2,FALSE),"All")</f>
        <v>Emergency_Loss</v>
      </c>
    </row>
    <row r="11575" spans="1:18" hidden="1">
      <c r="A11575">
        <v>4353</v>
      </c>
      <c r="B11575">
        <v>19</v>
      </c>
      <c r="C11575" t="s">
        <v>39</v>
      </c>
      <c r="D11575">
        <v>17</v>
      </c>
      <c r="E11575">
        <v>117617627.22450399</v>
      </c>
      <c r="F11575">
        <v>49912729.431182563</v>
      </c>
      <c r="G11575">
        <v>175677932.755247</v>
      </c>
      <c r="H11575">
        <v>531711033.02643102</v>
      </c>
      <c r="I11575">
        <v>638297662.20376801</v>
      </c>
      <c r="J11575">
        <v>1044074505.1585</v>
      </c>
      <c r="K11575">
        <v>1884295001.7900801</v>
      </c>
      <c r="L11575">
        <v>3392573976.6322198</v>
      </c>
      <c r="M11575">
        <v>3869136611.4111199</v>
      </c>
      <c r="N11575">
        <v>5777347132.3365002</v>
      </c>
      <c r="O11575">
        <v>8338432074.7425604</v>
      </c>
      <c r="Q11575" t="str">
        <f>VLOOKUP(A11575,Lookup_Tables!$D$2:$E$7,2,FALSE)</f>
        <v>HUSSPF</v>
      </c>
      <c r="R11575" t="str">
        <f>IFERROR(VLOOKUP(D11575,Lookup_Tables!$A$2:$B$21,2,FALSE),"All")</f>
        <v>Emergency_Loss</v>
      </c>
    </row>
    <row r="11576" spans="1:18" hidden="1">
      <c r="A11576">
        <v>4353</v>
      </c>
      <c r="B11576">
        <v>19</v>
      </c>
      <c r="C11576" t="s">
        <v>38</v>
      </c>
      <c r="D11576">
        <v>18</v>
      </c>
      <c r="E11576">
        <v>190191924.22348899</v>
      </c>
      <c r="F11576">
        <v>86036703.048170641</v>
      </c>
      <c r="G11576">
        <v>314326186.56836998</v>
      </c>
      <c r="H11576">
        <v>826021918.54533899</v>
      </c>
      <c r="I11576">
        <v>992451949.78231704</v>
      </c>
      <c r="J11576">
        <v>1636376586.23264</v>
      </c>
      <c r="K11576">
        <v>2780916361.6952901</v>
      </c>
      <c r="L11576">
        <v>4809671517.9078798</v>
      </c>
      <c r="M11576">
        <v>5575771366.79844</v>
      </c>
      <c r="N11576">
        <v>8434620023.31001</v>
      </c>
      <c r="O11576">
        <v>11891963136.2988</v>
      </c>
      <c r="Q11576" t="str">
        <f>VLOOKUP(A11576,Lookup_Tables!$D$2:$E$7,2,FALSE)</f>
        <v>HUSSPF</v>
      </c>
      <c r="R11576" t="str">
        <f>IFERROR(VLOOKUP(D11576,Lookup_Tables!$A$2:$B$21,2,FALSE),"All")</f>
        <v>Govt_Plus_Emergency</v>
      </c>
    </row>
    <row r="11577" spans="1:18" hidden="1">
      <c r="A11577">
        <v>4353</v>
      </c>
      <c r="B11577">
        <v>19</v>
      </c>
      <c r="C11577" t="s">
        <v>39</v>
      </c>
      <c r="D11577">
        <v>18</v>
      </c>
      <c r="E11577">
        <v>167108602.97328699</v>
      </c>
      <c r="F11577">
        <v>71724569.897397995</v>
      </c>
      <c r="G11577">
        <v>251780643.98225099</v>
      </c>
      <c r="H11577">
        <v>747966631.88404703</v>
      </c>
      <c r="I11577">
        <v>899339742.76905596</v>
      </c>
      <c r="J11577">
        <v>1484892940.63936</v>
      </c>
      <c r="K11577">
        <v>2644100700.2519898</v>
      </c>
      <c r="L11577">
        <v>4710405585.7484398</v>
      </c>
      <c r="M11577">
        <v>5342569500.2843399</v>
      </c>
      <c r="N11577">
        <v>8286175704.5750904</v>
      </c>
      <c r="O11577">
        <v>11548400960.170799</v>
      </c>
      <c r="Q11577" t="str">
        <f>VLOOKUP(A11577,Lookup_Tables!$D$2:$E$7,2,FALSE)</f>
        <v>HUSSPF</v>
      </c>
      <c r="R11577" t="str">
        <f>IFERROR(VLOOKUP(D11577,Lookup_Tables!$A$2:$B$21,2,FALSE),"All")</f>
        <v>Govt_Plus_Emergency</v>
      </c>
    </row>
    <row r="11578" spans="1:18" hidden="1">
      <c r="A11578">
        <v>4353</v>
      </c>
      <c r="B11578">
        <v>20</v>
      </c>
      <c r="C11578" t="s">
        <v>38</v>
      </c>
      <c r="D11578">
        <v>0</v>
      </c>
      <c r="E11578">
        <v>1668565940.72699</v>
      </c>
      <c r="F11578">
        <v>677358367.33949721</v>
      </c>
      <c r="G11578">
        <v>3065715501.4707699</v>
      </c>
      <c r="H11578">
        <v>7842218443.3099203</v>
      </c>
      <c r="I11578">
        <v>9123642360.7041798</v>
      </c>
      <c r="J11578">
        <v>14024524170.450701</v>
      </c>
      <c r="K11578">
        <v>23695328340.867599</v>
      </c>
      <c r="L11578">
        <v>44809358644.710999</v>
      </c>
      <c r="M11578">
        <v>56560167958.7696</v>
      </c>
      <c r="N11578">
        <v>91231767443.430496</v>
      </c>
      <c r="O11578">
        <v>125451281058.01199</v>
      </c>
      <c r="Q11578" t="str">
        <f>VLOOKUP(A11578,Lookup_Tables!$D$2:$E$7,2,FALSE)</f>
        <v>HUSSPF</v>
      </c>
      <c r="R11578" t="str">
        <f>IFERROR(VLOOKUP(D11578,Lookup_Tables!$A$2:$B$21,2,FALSE),"All")</f>
        <v>Private Assets</v>
      </c>
    </row>
    <row r="11579" spans="1:18" hidden="1">
      <c r="A11579">
        <v>4353</v>
      </c>
      <c r="B11579">
        <v>20</v>
      </c>
      <c r="C11579" t="s">
        <v>39</v>
      </c>
      <c r="D11579">
        <v>0</v>
      </c>
      <c r="E11579">
        <v>1506552215.35619</v>
      </c>
      <c r="F11579">
        <v>591780350.9009192</v>
      </c>
      <c r="G11579">
        <v>2609647093.3277998</v>
      </c>
      <c r="H11579">
        <v>7085505032.7664299</v>
      </c>
      <c r="I11579">
        <v>8368050235.3847704</v>
      </c>
      <c r="J11579">
        <v>12695363976.702299</v>
      </c>
      <c r="K11579">
        <v>22869042198.314701</v>
      </c>
      <c r="L11579">
        <v>42250388422.3601</v>
      </c>
      <c r="M11579">
        <v>52907402663.797302</v>
      </c>
      <c r="N11579">
        <v>87971670006.551697</v>
      </c>
      <c r="O11579">
        <v>122046625258.744</v>
      </c>
      <c r="Q11579" t="str">
        <f>VLOOKUP(A11579,Lookup_Tables!$D$2:$E$7,2,FALSE)</f>
        <v>HUSSPF</v>
      </c>
      <c r="R11579" t="str">
        <f>IFERROR(VLOOKUP(D11579,Lookup_Tables!$A$2:$B$21,2,FALSE),"All")</f>
        <v>Private Assets</v>
      </c>
    </row>
    <row r="11580" spans="1:18" hidden="1">
      <c r="A11580">
        <v>4353</v>
      </c>
      <c r="B11580">
        <v>20</v>
      </c>
      <c r="C11580" t="s">
        <v>38</v>
      </c>
      <c r="D11580">
        <v>1</v>
      </c>
      <c r="E11580">
        <v>511394.19093179703</v>
      </c>
      <c r="F11580">
        <v>163141.7851445261</v>
      </c>
      <c r="G11580">
        <v>427613.91159044101</v>
      </c>
      <c r="H11580">
        <v>1864660.89929964</v>
      </c>
      <c r="I11580">
        <v>2288000.1212955001</v>
      </c>
      <c r="J11580">
        <v>3920281.1943789902</v>
      </c>
      <c r="K11580">
        <v>8702076.52053071</v>
      </c>
      <c r="L11580">
        <v>17722326.067582201</v>
      </c>
      <c r="M11580">
        <v>23515719.711773802</v>
      </c>
      <c r="N11580">
        <v>48972866.466711797</v>
      </c>
      <c r="O11580">
        <v>83218005.052752495</v>
      </c>
      <c r="Q11580" t="str">
        <f>VLOOKUP(A11580,Lookup_Tables!$D$2:$E$7,2,FALSE)</f>
        <v>HUSSPF</v>
      </c>
      <c r="R11580" t="str">
        <f>IFERROR(VLOOKUP(D11580,Lookup_Tables!$A$2:$B$21,2,FALSE),"All")</f>
        <v>Airport</v>
      </c>
    </row>
    <row r="11581" spans="1:18" hidden="1">
      <c r="A11581">
        <v>4353</v>
      </c>
      <c r="B11581">
        <v>20</v>
      </c>
      <c r="C11581" t="s">
        <v>39</v>
      </c>
      <c r="D11581">
        <v>1</v>
      </c>
      <c r="E11581">
        <v>501140.84685911698</v>
      </c>
      <c r="F11581">
        <v>159063.47956690291</v>
      </c>
      <c r="G11581">
        <v>413000.93562629202</v>
      </c>
      <c r="H11581">
        <v>1763592.6901425801</v>
      </c>
      <c r="I11581">
        <v>2213717.83161595</v>
      </c>
      <c r="J11581">
        <v>3780876.1093517798</v>
      </c>
      <c r="K11581">
        <v>8622940.5806447491</v>
      </c>
      <c r="L11581">
        <v>17035163.298273198</v>
      </c>
      <c r="M11581">
        <v>22937145.742372401</v>
      </c>
      <c r="N11581">
        <v>48972866.466711797</v>
      </c>
      <c r="O11581">
        <v>83218005.052752495</v>
      </c>
      <c r="Q11581" t="str">
        <f>VLOOKUP(A11581,Lookup_Tables!$D$2:$E$7,2,FALSE)</f>
        <v>HUSSPF</v>
      </c>
      <c r="R11581" t="str">
        <f>IFERROR(VLOOKUP(D11581,Lookup_Tables!$A$2:$B$21,2,FALSE),"All")</f>
        <v>Airport</v>
      </c>
    </row>
    <row r="11582" spans="1:18" hidden="1">
      <c r="A11582">
        <v>4353</v>
      </c>
      <c r="B11582">
        <v>20</v>
      </c>
      <c r="C11582" t="s">
        <v>38</v>
      </c>
      <c r="D11582">
        <v>2</v>
      </c>
      <c r="E11582">
        <v>23557596.2450285</v>
      </c>
      <c r="F11582">
        <v>9597806.1839157548</v>
      </c>
      <c r="G11582">
        <v>41052132.606386803</v>
      </c>
      <c r="H11582">
        <v>117225986.272871</v>
      </c>
      <c r="I11582">
        <v>139945876.93270999</v>
      </c>
      <c r="J11582">
        <v>207822264.50455299</v>
      </c>
      <c r="K11582">
        <v>348223867.34526497</v>
      </c>
      <c r="L11582">
        <v>641914456.24421597</v>
      </c>
      <c r="M11582">
        <v>790625757.05733299</v>
      </c>
      <c r="N11582">
        <v>1161882413.2109399</v>
      </c>
      <c r="O11582">
        <v>1644820214.19889</v>
      </c>
      <c r="Q11582" t="str">
        <f>VLOOKUP(A11582,Lookup_Tables!$D$2:$E$7,2,FALSE)</f>
        <v>HUSSPF</v>
      </c>
      <c r="R11582" t="str">
        <f>IFERROR(VLOOKUP(D11582,Lookup_Tables!$A$2:$B$21,2,FALSE),"All")</f>
        <v>Bridge</v>
      </c>
    </row>
    <row r="11583" spans="1:18" hidden="1">
      <c r="A11583">
        <v>4353</v>
      </c>
      <c r="B11583">
        <v>20</v>
      </c>
      <c r="C11583" t="s">
        <v>39</v>
      </c>
      <c r="D11583">
        <v>2</v>
      </c>
      <c r="E11583">
        <v>21179890.763983998</v>
      </c>
      <c r="F11583">
        <v>8137253.3143054266</v>
      </c>
      <c r="G11583">
        <v>36163329.8425643</v>
      </c>
      <c r="H11583">
        <v>105773653.99520899</v>
      </c>
      <c r="I11583">
        <v>127392976.19661599</v>
      </c>
      <c r="J11583">
        <v>191542988.394274</v>
      </c>
      <c r="K11583">
        <v>323458310.30274701</v>
      </c>
      <c r="L11583">
        <v>606892735.06696498</v>
      </c>
      <c r="M11583">
        <v>780413710.968099</v>
      </c>
      <c r="N11583">
        <v>1123845215.2743199</v>
      </c>
      <c r="O11583">
        <v>1644820214.19889</v>
      </c>
      <c r="Q11583" t="str">
        <f>VLOOKUP(A11583,Lookup_Tables!$D$2:$E$7,2,FALSE)</f>
        <v>HUSSPF</v>
      </c>
      <c r="R11583" t="str">
        <f>IFERROR(VLOOKUP(D11583,Lookup_Tables!$A$2:$B$21,2,FALSE),"All")</f>
        <v>Bridge</v>
      </c>
    </row>
    <row r="11584" spans="1:18" hidden="1">
      <c r="A11584">
        <v>4353</v>
      </c>
      <c r="B11584">
        <v>20</v>
      </c>
      <c r="C11584" t="s">
        <v>38</v>
      </c>
      <c r="D11584">
        <v>3</v>
      </c>
      <c r="E11584">
        <v>4529760.0554401297</v>
      </c>
      <c r="F11584">
        <v>1309905.8774354449</v>
      </c>
      <c r="G11584">
        <v>3334113.7145905099</v>
      </c>
      <c r="H11584">
        <v>42250626.584878698</v>
      </c>
      <c r="I11584">
        <v>50772060.739746198</v>
      </c>
      <c r="J11584">
        <v>69943814.801134199</v>
      </c>
      <c r="K11584">
        <v>92376851.315599799</v>
      </c>
      <c r="L11584">
        <v>141874977.867147</v>
      </c>
      <c r="M11584">
        <v>156790999.186198</v>
      </c>
      <c r="N11584">
        <v>201392666.02532899</v>
      </c>
      <c r="O11584">
        <v>243003682.917348</v>
      </c>
      <c r="Q11584" t="str">
        <f>VLOOKUP(A11584,Lookup_Tables!$D$2:$E$7,2,FALSE)</f>
        <v>HUSSPF</v>
      </c>
      <c r="R11584" t="str">
        <f>IFERROR(VLOOKUP(D11584,Lookup_Tables!$A$2:$B$21,2,FALSE),"All")</f>
        <v>Govt Hosp</v>
      </c>
    </row>
    <row r="11585" spans="1:18" hidden="1">
      <c r="A11585">
        <v>4353</v>
      </c>
      <c r="B11585">
        <v>20</v>
      </c>
      <c r="C11585" t="s">
        <v>39</v>
      </c>
      <c r="D11585">
        <v>3</v>
      </c>
      <c r="E11585">
        <v>4400349.2968344502</v>
      </c>
      <c r="F11585">
        <v>1257441.5959156868</v>
      </c>
      <c r="G11585">
        <v>3028132.0880800998</v>
      </c>
      <c r="H11585">
        <v>41920830.360778898</v>
      </c>
      <c r="I11585">
        <v>49645148.202574097</v>
      </c>
      <c r="J11585">
        <v>68672878.334335998</v>
      </c>
      <c r="K11585">
        <v>90365868.472830996</v>
      </c>
      <c r="L11585">
        <v>128722396.73949</v>
      </c>
      <c r="M11585">
        <v>154067709.109577</v>
      </c>
      <c r="N11585">
        <v>201392666.02532899</v>
      </c>
      <c r="O11585">
        <v>243003682.917348</v>
      </c>
      <c r="Q11585" t="str">
        <f>VLOOKUP(A11585,Lookup_Tables!$D$2:$E$7,2,FALSE)</f>
        <v>HUSSPF</v>
      </c>
      <c r="R11585" t="str">
        <f>IFERROR(VLOOKUP(D11585,Lookup_Tables!$A$2:$B$21,2,FALSE),"All")</f>
        <v>Govt Hosp</v>
      </c>
    </row>
    <row r="11586" spans="1:18" hidden="1">
      <c r="A11586">
        <v>4353</v>
      </c>
      <c r="B11586">
        <v>20</v>
      </c>
      <c r="C11586" t="s">
        <v>38</v>
      </c>
      <c r="D11586">
        <v>4</v>
      </c>
      <c r="E11586">
        <v>4193700.6235551201</v>
      </c>
      <c r="F11586">
        <v>2207138.3304194463</v>
      </c>
      <c r="G11586">
        <v>8018703.1243839804</v>
      </c>
      <c r="H11586">
        <v>18166363.035805602</v>
      </c>
      <c r="I11586">
        <v>21515027.242049798</v>
      </c>
      <c r="J11586">
        <v>31530070.5909358</v>
      </c>
      <c r="K11586">
        <v>47095379.3094192</v>
      </c>
      <c r="L11586">
        <v>74350962.200013503</v>
      </c>
      <c r="M11586">
        <v>85537308.765341997</v>
      </c>
      <c r="N11586">
        <v>127476867.257719</v>
      </c>
      <c r="O11586">
        <v>173783950.59061101</v>
      </c>
      <c r="Q11586" t="str">
        <f>VLOOKUP(A11586,Lookup_Tables!$D$2:$E$7,2,FALSE)</f>
        <v>HUSSPF</v>
      </c>
      <c r="R11586" t="str">
        <f>IFERROR(VLOOKUP(D11586,Lookup_Tables!$A$2:$B$21,2,FALSE),"All")</f>
        <v>Govt Med Fac</v>
      </c>
    </row>
    <row r="11587" spans="1:18" hidden="1">
      <c r="A11587">
        <v>4353</v>
      </c>
      <c r="B11587">
        <v>20</v>
      </c>
      <c r="C11587" t="s">
        <v>39</v>
      </c>
      <c r="D11587">
        <v>4</v>
      </c>
      <c r="E11587">
        <v>3396268.40511405</v>
      </c>
      <c r="F11587">
        <v>1687550.1120421758</v>
      </c>
      <c r="G11587">
        <v>5553599.2087566303</v>
      </c>
      <c r="H11587">
        <v>15507209.3994678</v>
      </c>
      <c r="I11587">
        <v>18867931.725764599</v>
      </c>
      <c r="J11587">
        <v>28125675.907795701</v>
      </c>
      <c r="K11587">
        <v>43971861.893055499</v>
      </c>
      <c r="L11587">
        <v>67755813.248760894</v>
      </c>
      <c r="M11587">
        <v>82154680.502403006</v>
      </c>
      <c r="N11587">
        <v>121305914.071172</v>
      </c>
      <c r="O11587">
        <v>166061375.874264</v>
      </c>
      <c r="Q11587" t="str">
        <f>VLOOKUP(A11587,Lookup_Tables!$D$2:$E$7,2,FALSE)</f>
        <v>HUSSPF</v>
      </c>
      <c r="R11587" t="str">
        <f>IFERROR(VLOOKUP(D11587,Lookup_Tables!$A$2:$B$21,2,FALSE),"All")</f>
        <v>Govt Med Fac</v>
      </c>
    </row>
    <row r="11588" spans="1:18" hidden="1">
      <c r="A11588">
        <v>4353</v>
      </c>
      <c r="B11588">
        <v>20</v>
      </c>
      <c r="C11588" t="s">
        <v>38</v>
      </c>
      <c r="D11588">
        <v>6</v>
      </c>
      <c r="E11588">
        <v>417350.42330126697</v>
      </c>
      <c r="F11588">
        <v>135478.50200312218</v>
      </c>
      <c r="G11588">
        <v>460312.89826406603</v>
      </c>
      <c r="H11588">
        <v>1935007.8122865099</v>
      </c>
      <c r="I11588">
        <v>2480009.69291382</v>
      </c>
      <c r="J11588">
        <v>4351493.2780122599</v>
      </c>
      <c r="K11588">
        <v>8299524.4688973604</v>
      </c>
      <c r="L11588">
        <v>17306193.437697198</v>
      </c>
      <c r="M11588">
        <v>19949526.0722876</v>
      </c>
      <c r="N11588">
        <v>29237188.9338932</v>
      </c>
      <c r="O11588">
        <v>36831311.590771101</v>
      </c>
      <c r="Q11588" t="str">
        <f>VLOOKUP(A11588,Lookup_Tables!$D$2:$E$7,2,FALSE)</f>
        <v>HUSSPF</v>
      </c>
      <c r="R11588" t="str">
        <f>IFERROR(VLOOKUP(D11588,Lookup_Tables!$A$2:$B$21,2,FALSE),"All")</f>
        <v>Port</v>
      </c>
    </row>
    <row r="11589" spans="1:18" hidden="1">
      <c r="A11589">
        <v>4353</v>
      </c>
      <c r="B11589">
        <v>20</v>
      </c>
      <c r="C11589" t="s">
        <v>39</v>
      </c>
      <c r="D11589">
        <v>6</v>
      </c>
      <c r="E11589">
        <v>406004.15367257001</v>
      </c>
      <c r="F11589">
        <v>130134.45293199294</v>
      </c>
      <c r="G11589">
        <v>420407.40415894199</v>
      </c>
      <c r="H11589">
        <v>1889382.05337489</v>
      </c>
      <c r="I11589">
        <v>2405898.6700514299</v>
      </c>
      <c r="J11589">
        <v>4234436.2221308602</v>
      </c>
      <c r="K11589">
        <v>8223427.7417277796</v>
      </c>
      <c r="L11589">
        <v>16993417.0026327</v>
      </c>
      <c r="M11589">
        <v>19818252.609721899</v>
      </c>
      <c r="N11589">
        <v>29047994.180115901</v>
      </c>
      <c r="O11589">
        <v>36831311.590771101</v>
      </c>
      <c r="Q11589" t="str">
        <f>VLOOKUP(A11589,Lookup_Tables!$D$2:$E$7,2,FALSE)</f>
        <v>HUSSPF</v>
      </c>
      <c r="R11589" t="str">
        <f>IFERROR(VLOOKUP(D11589,Lookup_Tables!$A$2:$B$21,2,FALSE),"All")</f>
        <v>Port</v>
      </c>
    </row>
    <row r="11590" spans="1:18" hidden="1">
      <c r="A11590">
        <v>4353</v>
      </c>
      <c r="B11590">
        <v>20</v>
      </c>
      <c r="C11590" t="s">
        <v>38</v>
      </c>
      <c r="D11590">
        <v>9</v>
      </c>
      <c r="E11590">
        <v>1425170.96469052</v>
      </c>
      <c r="F11590">
        <v>489983.99625356484</v>
      </c>
      <c r="G11590">
        <v>2146293.60758173</v>
      </c>
      <c r="H11590">
        <v>7113852.3760788403</v>
      </c>
      <c r="I11590">
        <v>8476135.5851394497</v>
      </c>
      <c r="J11590">
        <v>13533247.4116554</v>
      </c>
      <c r="K11590">
        <v>26658981.728763402</v>
      </c>
      <c r="L11590">
        <v>48592705.969172597</v>
      </c>
      <c r="M11590">
        <v>52494584.276374802</v>
      </c>
      <c r="N11590">
        <v>92345040.080321193</v>
      </c>
      <c r="O11590">
        <v>131414235.517996</v>
      </c>
      <c r="Q11590" t="str">
        <f>VLOOKUP(A11590,Lookup_Tables!$D$2:$E$7,2,FALSE)</f>
        <v>HUSSPF</v>
      </c>
      <c r="R11590" t="str">
        <f>IFERROR(VLOOKUP(D11590,Lookup_Tables!$A$2:$B$21,2,FALSE),"All")</f>
        <v>Pub Admin Bldg</v>
      </c>
    </row>
    <row r="11591" spans="1:18" hidden="1">
      <c r="A11591">
        <v>4353</v>
      </c>
      <c r="B11591">
        <v>20</v>
      </c>
      <c r="C11591" t="s">
        <v>39</v>
      </c>
      <c r="D11591">
        <v>9</v>
      </c>
      <c r="E11591">
        <v>1351778.6265823301</v>
      </c>
      <c r="F11591">
        <v>461659.10616298008</v>
      </c>
      <c r="G11591">
        <v>1935495.6128990999</v>
      </c>
      <c r="H11591">
        <v>6486883.68766174</v>
      </c>
      <c r="I11591">
        <v>7733404.8273370601</v>
      </c>
      <c r="J11591">
        <v>12849272.4010054</v>
      </c>
      <c r="K11591">
        <v>25162630.513925798</v>
      </c>
      <c r="L11591">
        <v>46893688.324347198</v>
      </c>
      <c r="M11591">
        <v>51595916.245815799</v>
      </c>
      <c r="N11591">
        <v>92345040.080321193</v>
      </c>
      <c r="O11591">
        <v>130895394.708919</v>
      </c>
      <c r="Q11591" t="str">
        <f>VLOOKUP(A11591,Lookup_Tables!$D$2:$E$7,2,FALSE)</f>
        <v>HUSSPF</v>
      </c>
      <c r="R11591" t="str">
        <f>IFERROR(VLOOKUP(D11591,Lookup_Tables!$A$2:$B$21,2,FALSE),"All")</f>
        <v>Pub Admin Bldg</v>
      </c>
    </row>
    <row r="11592" spans="1:18" hidden="1">
      <c r="A11592">
        <v>4353</v>
      </c>
      <c r="B11592">
        <v>20</v>
      </c>
      <c r="C11592" t="s">
        <v>38</v>
      </c>
      <c r="D11592">
        <v>10</v>
      </c>
      <c r="E11592">
        <v>55173860.790277101</v>
      </c>
      <c r="F11592">
        <v>25658056.749807239</v>
      </c>
      <c r="G11592">
        <v>106368969.43151499</v>
      </c>
      <c r="H11592">
        <v>253917698.06968901</v>
      </c>
      <c r="I11592">
        <v>307680571.61896002</v>
      </c>
      <c r="J11592">
        <v>454342436.305731</v>
      </c>
      <c r="K11592">
        <v>740505873.25035596</v>
      </c>
      <c r="L11592">
        <v>1189796100.32183</v>
      </c>
      <c r="M11592">
        <v>1430266212.0671899</v>
      </c>
      <c r="N11592">
        <v>2130462938.00418</v>
      </c>
      <c r="O11592">
        <v>2911728586.6350002</v>
      </c>
      <c r="Q11592" t="str">
        <f>VLOOKUP(A11592,Lookup_Tables!$D$2:$E$7,2,FALSE)</f>
        <v>HUSSPF</v>
      </c>
      <c r="R11592" t="str">
        <f>IFERROR(VLOOKUP(D11592,Lookup_Tables!$A$2:$B$21,2,FALSE),"All")</f>
        <v>Pub School</v>
      </c>
    </row>
    <row r="11593" spans="1:18" hidden="1">
      <c r="A11593">
        <v>4353</v>
      </c>
      <c r="B11593">
        <v>20</v>
      </c>
      <c r="C11593" t="s">
        <v>39</v>
      </c>
      <c r="D11593">
        <v>10</v>
      </c>
      <c r="E11593">
        <v>47616561.440605402</v>
      </c>
      <c r="F11593">
        <v>20941941.496096287</v>
      </c>
      <c r="G11593">
        <v>82888287.658364102</v>
      </c>
      <c r="H11593">
        <v>230272452.76262</v>
      </c>
      <c r="I11593">
        <v>270294055.765028</v>
      </c>
      <c r="J11593">
        <v>421429563.17653698</v>
      </c>
      <c r="K11593">
        <v>684656343.269104</v>
      </c>
      <c r="L11593">
        <v>1148479911.94122</v>
      </c>
      <c r="M11593">
        <v>1378279513.2458501</v>
      </c>
      <c r="N11593">
        <v>2107907516.6159599</v>
      </c>
      <c r="O11593">
        <v>2911728586.6350002</v>
      </c>
      <c r="Q11593" t="str">
        <f>VLOOKUP(A11593,Lookup_Tables!$D$2:$E$7,2,FALSE)</f>
        <v>HUSSPF</v>
      </c>
      <c r="R11593" t="str">
        <f>IFERROR(VLOOKUP(D11593,Lookup_Tables!$A$2:$B$21,2,FALSE),"All")</f>
        <v>Pub School</v>
      </c>
    </row>
    <row r="11594" spans="1:18" hidden="1">
      <c r="A11594">
        <v>4353</v>
      </c>
      <c r="B11594">
        <v>20</v>
      </c>
      <c r="C11594" t="s">
        <v>38</v>
      </c>
      <c r="D11594">
        <v>11</v>
      </c>
      <c r="E11594">
        <v>5888170.0160252098</v>
      </c>
      <c r="F11594">
        <v>2750610.3940021694</v>
      </c>
      <c r="G11594">
        <v>12778492.636143699</v>
      </c>
      <c r="H11594">
        <v>24877357.393665701</v>
      </c>
      <c r="I11594">
        <v>27489252.4410435</v>
      </c>
      <c r="J11594">
        <v>40705120.912240297</v>
      </c>
      <c r="K11594">
        <v>76023927.917469904</v>
      </c>
      <c r="L11594">
        <v>129811022.209143</v>
      </c>
      <c r="M11594">
        <v>150721135.29614499</v>
      </c>
      <c r="N11594">
        <v>263766928.637422</v>
      </c>
      <c r="O11594">
        <v>356286587.24044299</v>
      </c>
      <c r="Q11594" t="str">
        <f>VLOOKUP(A11594,Lookup_Tables!$D$2:$E$7,2,FALSE)</f>
        <v>HUSSPF</v>
      </c>
      <c r="R11594" t="str">
        <f>IFERROR(VLOOKUP(D11594,Lookup_Tables!$A$2:$B$21,2,FALSE),"All")</f>
        <v>Pub Univ</v>
      </c>
    </row>
    <row r="11595" spans="1:18" hidden="1">
      <c r="A11595">
        <v>4353</v>
      </c>
      <c r="B11595">
        <v>20</v>
      </c>
      <c r="C11595" t="s">
        <v>39</v>
      </c>
      <c r="D11595">
        <v>11</v>
      </c>
      <c r="E11595">
        <v>5266096.6992872497</v>
      </c>
      <c r="F11595">
        <v>2467961.8489209437</v>
      </c>
      <c r="G11595">
        <v>10531942.2635826</v>
      </c>
      <c r="H11595">
        <v>20086654.428747401</v>
      </c>
      <c r="I11595">
        <v>23320637.4976869</v>
      </c>
      <c r="J11595">
        <v>35634007.069035098</v>
      </c>
      <c r="K11595">
        <v>67355017.564125597</v>
      </c>
      <c r="L11595">
        <v>125012550.87461799</v>
      </c>
      <c r="M11595">
        <v>144189481.97262499</v>
      </c>
      <c r="N11595">
        <v>263709211.24159801</v>
      </c>
      <c r="O11595">
        <v>351149577.93137401</v>
      </c>
      <c r="Q11595" t="str">
        <f>VLOOKUP(A11595,Lookup_Tables!$D$2:$E$7,2,FALSE)</f>
        <v>HUSSPF</v>
      </c>
      <c r="R11595" t="str">
        <f>IFERROR(VLOOKUP(D11595,Lookup_Tables!$A$2:$B$21,2,FALSE),"All")</f>
        <v>Pub Univ</v>
      </c>
    </row>
    <row r="11596" spans="1:18" hidden="1">
      <c r="A11596">
        <v>4353</v>
      </c>
      <c r="B11596">
        <v>20</v>
      </c>
      <c r="C11596" t="s">
        <v>38</v>
      </c>
      <c r="D11596">
        <v>12</v>
      </c>
      <c r="E11596">
        <v>6054341.0390009303</v>
      </c>
      <c r="F11596">
        <v>2262458.3395499401</v>
      </c>
      <c r="G11596">
        <v>8600227.7655340191</v>
      </c>
      <c r="H11596">
        <v>27855363.536249101</v>
      </c>
      <c r="I11596">
        <v>32792940.314219002</v>
      </c>
      <c r="J11596">
        <v>51469973.588378198</v>
      </c>
      <c r="K11596">
        <v>97109541.225641802</v>
      </c>
      <c r="L11596">
        <v>197072979.05178499</v>
      </c>
      <c r="M11596">
        <v>236354597.71137601</v>
      </c>
      <c r="N11596">
        <v>436585555.23193997</v>
      </c>
      <c r="O11596">
        <v>546312250.49449003</v>
      </c>
      <c r="Q11596" t="str">
        <f>VLOOKUP(A11596,Lookup_Tables!$D$2:$E$7,2,FALSE)</f>
        <v>HUSSPF</v>
      </c>
      <c r="R11596" t="str">
        <f>IFERROR(VLOOKUP(D11596,Lookup_Tables!$A$2:$B$21,2,FALSE),"All")</f>
        <v>Rail</v>
      </c>
    </row>
    <row r="11597" spans="1:18" hidden="1">
      <c r="A11597">
        <v>4353</v>
      </c>
      <c r="B11597">
        <v>20</v>
      </c>
      <c r="C11597" t="s">
        <v>39</v>
      </c>
      <c r="D11597">
        <v>12</v>
      </c>
      <c r="E11597">
        <v>5720902.9954120796</v>
      </c>
      <c r="F11597">
        <v>2082024.3634724072</v>
      </c>
      <c r="G11597">
        <v>7651819.1645305203</v>
      </c>
      <c r="H11597">
        <v>25522667.923814598</v>
      </c>
      <c r="I11597">
        <v>30730076.004521798</v>
      </c>
      <c r="J11597">
        <v>49161513.9416942</v>
      </c>
      <c r="K11597">
        <v>93864004.788246706</v>
      </c>
      <c r="L11597">
        <v>194335050.97275299</v>
      </c>
      <c r="M11597">
        <v>231546784.32632399</v>
      </c>
      <c r="N11597">
        <v>435207999.72874701</v>
      </c>
      <c r="O11597">
        <v>546312250.49449003</v>
      </c>
      <c r="Q11597" t="str">
        <f>VLOOKUP(A11597,Lookup_Tables!$D$2:$E$7,2,FALSE)</f>
        <v>HUSSPF</v>
      </c>
      <c r="R11597" t="str">
        <f>IFERROR(VLOOKUP(D11597,Lookup_Tables!$A$2:$B$21,2,FALSE),"All")</f>
        <v>Rail</v>
      </c>
    </row>
    <row r="11598" spans="1:18" hidden="1">
      <c r="A11598">
        <v>4353</v>
      </c>
      <c r="B11598">
        <v>20</v>
      </c>
      <c r="C11598" t="s">
        <v>38</v>
      </c>
      <c r="D11598">
        <v>13</v>
      </c>
      <c r="E11598">
        <v>26250142.905020099</v>
      </c>
      <c r="F11598">
        <v>10145831.953932587</v>
      </c>
      <c r="G11598">
        <v>45088458.676111698</v>
      </c>
      <c r="H11598">
        <v>141411001.79903999</v>
      </c>
      <c r="I11598">
        <v>162287422.55962399</v>
      </c>
      <c r="J11598">
        <v>253281255.885333</v>
      </c>
      <c r="K11598">
        <v>415636195.62124699</v>
      </c>
      <c r="L11598">
        <v>696253619.072837</v>
      </c>
      <c r="M11598">
        <v>844996963.08657396</v>
      </c>
      <c r="N11598">
        <v>1368236521.76425</v>
      </c>
      <c r="O11598">
        <v>1926953583.3504901</v>
      </c>
      <c r="Q11598" t="str">
        <f>VLOOKUP(A11598,Lookup_Tables!$D$2:$E$7,2,FALSE)</f>
        <v>HUSSPF</v>
      </c>
      <c r="R11598" t="str">
        <f>IFERROR(VLOOKUP(D11598,Lookup_Tables!$A$2:$B$21,2,FALSE),"All")</f>
        <v>Residual Inst</v>
      </c>
    </row>
    <row r="11599" spans="1:18" hidden="1">
      <c r="A11599">
        <v>4353</v>
      </c>
      <c r="B11599">
        <v>20</v>
      </c>
      <c r="C11599" t="s">
        <v>39</v>
      </c>
      <c r="D11599">
        <v>13</v>
      </c>
      <c r="E11599">
        <v>24065636.933384102</v>
      </c>
      <c r="F11599">
        <v>8833946.67584599</v>
      </c>
      <c r="G11599">
        <v>38913654.978937797</v>
      </c>
      <c r="H11599">
        <v>129147670.912187</v>
      </c>
      <c r="I11599">
        <v>151321053.20401701</v>
      </c>
      <c r="J11599">
        <v>238930341.26020399</v>
      </c>
      <c r="K11599">
        <v>400770584.32972598</v>
      </c>
      <c r="L11599">
        <v>683768375.68089402</v>
      </c>
      <c r="M11599">
        <v>825454192.58890796</v>
      </c>
      <c r="N11599">
        <v>1365565360.6614399</v>
      </c>
      <c r="O11599">
        <v>1924874061.47416</v>
      </c>
      <c r="Q11599" t="str">
        <f>VLOOKUP(A11599,Lookup_Tables!$D$2:$E$7,2,FALSE)</f>
        <v>HUSSPF</v>
      </c>
      <c r="R11599" t="str">
        <f>IFERROR(VLOOKUP(D11599,Lookup_Tables!$A$2:$B$21,2,FALSE),"All")</f>
        <v>Residual Inst</v>
      </c>
    </row>
    <row r="11600" spans="1:18" hidden="1">
      <c r="A11600">
        <v>4353</v>
      </c>
      <c r="B11600">
        <v>20</v>
      </c>
      <c r="C11600" t="s">
        <v>38</v>
      </c>
      <c r="D11600">
        <v>14</v>
      </c>
      <c r="E11600">
        <v>45025737.360734701</v>
      </c>
      <c r="F11600">
        <v>15967274.605952218</v>
      </c>
      <c r="G11600">
        <v>59470091.553998098</v>
      </c>
      <c r="H11600">
        <v>201081812.31409901</v>
      </c>
      <c r="I11600">
        <v>247975251.89353999</v>
      </c>
      <c r="J11600">
        <v>386323278.27041698</v>
      </c>
      <c r="K11600">
        <v>748044391.74853003</v>
      </c>
      <c r="L11600">
        <v>1500522335.6725399</v>
      </c>
      <c r="M11600">
        <v>1902030126.74839</v>
      </c>
      <c r="N11600">
        <v>3211246142.4277401</v>
      </c>
      <c r="O11600">
        <v>4724091837.4689903</v>
      </c>
      <c r="Q11600" t="str">
        <f>VLOOKUP(A11600,Lookup_Tables!$D$2:$E$7,2,FALSE)</f>
        <v>HUSSPF</v>
      </c>
      <c r="R11600" t="str">
        <f>IFERROR(VLOOKUP(D11600,Lookup_Tables!$A$2:$B$21,2,FALSE),"All")</f>
        <v>Road</v>
      </c>
    </row>
    <row r="11601" spans="1:18" hidden="1">
      <c r="A11601">
        <v>4353</v>
      </c>
      <c r="B11601">
        <v>20</v>
      </c>
      <c r="C11601" t="s">
        <v>39</v>
      </c>
      <c r="D11601">
        <v>14</v>
      </c>
      <c r="E11601">
        <v>42235407.207849197</v>
      </c>
      <c r="F11601">
        <v>14484948.144573078</v>
      </c>
      <c r="G11601">
        <v>51018122.934615001</v>
      </c>
      <c r="H11601">
        <v>182774626.15392199</v>
      </c>
      <c r="I11601">
        <v>229473084.157828</v>
      </c>
      <c r="J11601">
        <v>367252807.32957798</v>
      </c>
      <c r="K11601">
        <v>738385596.79629505</v>
      </c>
      <c r="L11601">
        <v>1472434272.6290901</v>
      </c>
      <c r="M11601">
        <v>1844044098.4795699</v>
      </c>
      <c r="N11601">
        <v>3162162848.7290902</v>
      </c>
      <c r="O11601">
        <v>4724091837.4689903</v>
      </c>
      <c r="Q11601" t="str">
        <f>VLOOKUP(A11601,Lookup_Tables!$D$2:$E$7,2,FALSE)</f>
        <v>HUSSPF</v>
      </c>
      <c r="R11601" t="str">
        <f>IFERROR(VLOOKUP(D11601,Lookup_Tables!$A$2:$B$21,2,FALSE),"All")</f>
        <v>Road</v>
      </c>
    </row>
    <row r="11602" spans="1:18" hidden="1">
      <c r="A11602">
        <v>4353</v>
      </c>
      <c r="B11602">
        <v>20</v>
      </c>
      <c r="C11602" t="s">
        <v>38</v>
      </c>
      <c r="D11602">
        <v>15</v>
      </c>
      <c r="E11602">
        <v>1841593165.3410001</v>
      </c>
      <c r="F11602">
        <v>747034351.57030892</v>
      </c>
      <c r="G11602">
        <v>3360991272.0382199</v>
      </c>
      <c r="H11602">
        <v>8655492137.2414303</v>
      </c>
      <c r="I11602">
        <v>10061301438.466101</v>
      </c>
      <c r="J11602">
        <v>15625461793.7663</v>
      </c>
      <c r="K11602">
        <v>25995942625.119701</v>
      </c>
      <c r="L11602">
        <v>50251738923.089302</v>
      </c>
      <c r="M11602">
        <v>62471874811.4328</v>
      </c>
      <c r="N11602">
        <v>100540162247.36</v>
      </c>
      <c r="O11602">
        <v>139075393516.69501</v>
      </c>
      <c r="Q11602" t="str">
        <f>VLOOKUP(A11602,Lookup_Tables!$D$2:$E$7,2,FALSE)</f>
        <v>HUSSPF</v>
      </c>
      <c r="R11602" t="str">
        <f>IFERROR(VLOOKUP(D11602,Lookup_Tables!$A$2:$B$21,2,FALSE),"All")</f>
        <v>All</v>
      </c>
    </row>
    <row r="11603" spans="1:18" hidden="1">
      <c r="A11603">
        <v>4353</v>
      </c>
      <c r="B11603">
        <v>20</v>
      </c>
      <c r="C11603" t="s">
        <v>39</v>
      </c>
      <c r="D11603">
        <v>15</v>
      </c>
      <c r="E11603">
        <v>1661141206.3754599</v>
      </c>
      <c r="F11603">
        <v>650639203.70434964</v>
      </c>
      <c r="G11603">
        <v>2835344082.3722401</v>
      </c>
      <c r="H11603">
        <v>7920273791.8860302</v>
      </c>
      <c r="I11603">
        <v>9228913812.80513</v>
      </c>
      <c r="J11603">
        <v>14082402631.4286</v>
      </c>
      <c r="K11603">
        <v>24958123667.490898</v>
      </c>
      <c r="L11603">
        <v>46467894323.019096</v>
      </c>
      <c r="M11603">
        <v>58299523085.010696</v>
      </c>
      <c r="N11603">
        <v>100452678915.498</v>
      </c>
      <c r="O11603">
        <v>135393088580.655</v>
      </c>
      <c r="Q11603" t="str">
        <f>VLOOKUP(A11603,Lookup_Tables!$D$2:$E$7,2,FALSE)</f>
        <v>HUSSPF</v>
      </c>
      <c r="R11603" t="str">
        <f>IFERROR(VLOOKUP(D11603,Lookup_Tables!$A$2:$B$21,2,FALSE),"All")</f>
        <v>All</v>
      </c>
    </row>
    <row r="11604" spans="1:18" hidden="1">
      <c r="A11604">
        <v>4353</v>
      </c>
      <c r="B11604">
        <v>20</v>
      </c>
      <c r="C11604" t="s">
        <v>38</v>
      </c>
      <c r="D11604">
        <v>16</v>
      </c>
      <c r="E11604">
        <v>173027224.614005</v>
      </c>
      <c r="F11604">
        <v>71910522.470853865</v>
      </c>
      <c r="G11604">
        <v>290926743.24280399</v>
      </c>
      <c r="H11604">
        <v>812430395.55450594</v>
      </c>
      <c r="I11604">
        <v>999051205.64554298</v>
      </c>
      <c r="J11604">
        <v>1507229689.3975799</v>
      </c>
      <c r="K11604">
        <v>2471359991.2624402</v>
      </c>
      <c r="L11604">
        <v>4736390064.3480501</v>
      </c>
      <c r="M11604">
        <v>5637007564.9066601</v>
      </c>
      <c r="N11604">
        <v>8757735899.1535606</v>
      </c>
      <c r="O11604">
        <v>12726974848.078699</v>
      </c>
      <c r="Q11604" t="str">
        <f>VLOOKUP(A11604,Lookup_Tables!$D$2:$E$7,2,FALSE)</f>
        <v>HUSSPF</v>
      </c>
      <c r="R11604" t="str">
        <f>IFERROR(VLOOKUP(D11604,Lookup_Tables!$A$2:$B$21,2,FALSE),"All")</f>
        <v>Government_Loss</v>
      </c>
    </row>
    <row r="11605" spans="1:18" hidden="1">
      <c r="A11605">
        <v>4353</v>
      </c>
      <c r="B11605">
        <v>20</v>
      </c>
      <c r="C11605" t="s">
        <v>39</v>
      </c>
      <c r="D11605">
        <v>16</v>
      </c>
      <c r="E11605">
        <v>155209561.023238</v>
      </c>
      <c r="F11605">
        <v>60543360.975853965</v>
      </c>
      <c r="G11605">
        <v>242345381.150267</v>
      </c>
      <c r="H11605">
        <v>753414696.47170103</v>
      </c>
      <c r="I11605">
        <v>890402446.60220098</v>
      </c>
      <c r="J11605">
        <v>1423160090.02665</v>
      </c>
      <c r="K11605">
        <v>2384844888.6366701</v>
      </c>
      <c r="L11605">
        <v>4698065544.3036699</v>
      </c>
      <c r="M11605">
        <v>5455148010.9936304</v>
      </c>
      <c r="N11605">
        <v>8757724872.0102196</v>
      </c>
      <c r="O11605">
        <v>12708768588.7355</v>
      </c>
      <c r="Q11605" t="str">
        <f>VLOOKUP(A11605,Lookup_Tables!$D$2:$E$7,2,FALSE)</f>
        <v>HUSSPF</v>
      </c>
      <c r="R11605" t="str">
        <f>IFERROR(VLOOKUP(D11605,Lookup_Tables!$A$2:$B$21,2,FALSE),"All")</f>
        <v>Government_Loss</v>
      </c>
    </row>
    <row r="11606" spans="1:18" hidden="1">
      <c r="A11606">
        <v>4353</v>
      </c>
      <c r="B11606">
        <v>20</v>
      </c>
      <c r="C11606" t="s">
        <v>38</v>
      </c>
      <c r="D11606">
        <v>17</v>
      </c>
      <c r="E11606">
        <v>285521943.40258598</v>
      </c>
      <c r="F11606">
        <v>106954442.78257734</v>
      </c>
      <c r="G11606">
        <v>477037052.33888698</v>
      </c>
      <c r="H11606">
        <v>1391884364.01684</v>
      </c>
      <c r="I11606">
        <v>1676849026.16031</v>
      </c>
      <c r="J11606">
        <v>2587350656.7051601</v>
      </c>
      <c r="K11606">
        <v>4483736851.3054304</v>
      </c>
      <c r="L11606">
        <v>8497937606.7887697</v>
      </c>
      <c r="M11606">
        <v>10618686697.487301</v>
      </c>
      <c r="N11606">
        <v>17179361209.3566</v>
      </c>
      <c r="O11606">
        <v>23101199285.942501</v>
      </c>
      <c r="Q11606" t="str">
        <f>VLOOKUP(A11606,Lookup_Tables!$D$2:$E$7,2,FALSE)</f>
        <v>HUSSPF</v>
      </c>
      <c r="R11606" t="str">
        <f>IFERROR(VLOOKUP(D11606,Lookup_Tables!$A$2:$B$21,2,FALSE),"All")</f>
        <v>Emergency_Loss</v>
      </c>
    </row>
    <row r="11607" spans="1:18" hidden="1">
      <c r="A11607">
        <v>4353</v>
      </c>
      <c r="B11607">
        <v>20</v>
      </c>
      <c r="C11607" t="s">
        <v>39</v>
      </c>
      <c r="D11607">
        <v>17</v>
      </c>
      <c r="E11607">
        <v>263904190.20037699</v>
      </c>
      <c r="F11607">
        <v>95110670.747567236</v>
      </c>
      <c r="G11607">
        <v>423185626.43724602</v>
      </c>
      <c r="H11607">
        <v>1266329530.7114501</v>
      </c>
      <c r="I11607">
        <v>1539102176.5229001</v>
      </c>
      <c r="J11607">
        <v>2405214865.1549602</v>
      </c>
      <c r="K11607">
        <v>4399726615.47684</v>
      </c>
      <c r="L11607">
        <v>8075042594.0619001</v>
      </c>
      <c r="M11607">
        <v>10191573535.41</v>
      </c>
      <c r="N11607">
        <v>17179361209.3566</v>
      </c>
      <c r="O11607">
        <v>22750490947.5965</v>
      </c>
      <c r="Q11607" t="str">
        <f>VLOOKUP(A11607,Lookup_Tables!$D$2:$E$7,2,FALSE)</f>
        <v>HUSSPF</v>
      </c>
      <c r="R11607" t="str">
        <f>IFERROR(VLOOKUP(D11607,Lookup_Tables!$A$2:$B$21,2,FALSE),"All")</f>
        <v>Emergency_Loss</v>
      </c>
    </row>
    <row r="11608" spans="1:18" hidden="1">
      <c r="A11608">
        <v>4353</v>
      </c>
      <c r="B11608">
        <v>20</v>
      </c>
      <c r="C11608" t="s">
        <v>38</v>
      </c>
      <c r="D11608">
        <v>18</v>
      </c>
      <c r="E11608">
        <v>458549168.01658797</v>
      </c>
      <c r="F11608">
        <v>179483536.76992881</v>
      </c>
      <c r="G11608">
        <v>771306749.22835898</v>
      </c>
      <c r="H11608">
        <v>2170845791.1610398</v>
      </c>
      <c r="I11608">
        <v>2595674685.5420899</v>
      </c>
      <c r="J11608">
        <v>4092875849.1561298</v>
      </c>
      <c r="K11608">
        <v>7061476992.4248695</v>
      </c>
      <c r="L11608">
        <v>13501797346.253401</v>
      </c>
      <c r="M11608">
        <v>16062151901.0026</v>
      </c>
      <c r="N11608">
        <v>26400272681.424301</v>
      </c>
      <c r="O11608">
        <v>35443409344.050598</v>
      </c>
      <c r="Q11608" t="str">
        <f>VLOOKUP(A11608,Lookup_Tables!$D$2:$E$7,2,FALSE)</f>
        <v>HUSSPF</v>
      </c>
      <c r="R11608" t="str">
        <f>IFERROR(VLOOKUP(D11608,Lookup_Tables!$A$2:$B$21,2,FALSE),"All")</f>
        <v>Govt_Plus_Emergency</v>
      </c>
    </row>
    <row r="11609" spans="1:18" hidden="1">
      <c r="A11609">
        <v>4353</v>
      </c>
      <c r="B11609">
        <v>20</v>
      </c>
      <c r="C11609" t="s">
        <v>39</v>
      </c>
      <c r="D11609">
        <v>18</v>
      </c>
      <c r="E11609">
        <v>418850835.411834</v>
      </c>
      <c r="F11609">
        <v>154688083.81305736</v>
      </c>
      <c r="G11609">
        <v>667222325.67522502</v>
      </c>
      <c r="H11609">
        <v>2018635767.4203</v>
      </c>
      <c r="I11609">
        <v>2436994411.6138601</v>
      </c>
      <c r="J11609">
        <v>3804434242.12749</v>
      </c>
      <c r="K11609">
        <v>6753808677.6816797</v>
      </c>
      <c r="L11609">
        <v>13270040228.4193</v>
      </c>
      <c r="M11609">
        <v>15662691566.8839</v>
      </c>
      <c r="N11609">
        <v>26400272681.424301</v>
      </c>
      <c r="O11609">
        <v>35369500995.177101</v>
      </c>
      <c r="Q11609" t="str">
        <f>VLOOKUP(A11609,Lookup_Tables!$D$2:$E$7,2,FALSE)</f>
        <v>HUSSPF</v>
      </c>
      <c r="R11609" t="str">
        <f>IFERROR(VLOOKUP(D11609,Lookup_Tables!$A$2:$B$21,2,FALSE),"All")</f>
        <v>Govt_Plus_Emergency</v>
      </c>
    </row>
    <row r="11610" spans="1:18" hidden="1">
      <c r="A11610">
        <v>4353</v>
      </c>
      <c r="B11610">
        <v>21</v>
      </c>
      <c r="C11610" t="s">
        <v>38</v>
      </c>
      <c r="D11610">
        <v>0</v>
      </c>
      <c r="E11610">
        <v>7919742.8708913103</v>
      </c>
      <c r="F11610">
        <v>2558191.9629587308</v>
      </c>
      <c r="G11610">
        <v>2054250.23739047</v>
      </c>
      <c r="H11610">
        <v>20137316.983163498</v>
      </c>
      <c r="I11610">
        <v>27881944.365228798</v>
      </c>
      <c r="J11610">
        <v>68663694.780336097</v>
      </c>
      <c r="K11610">
        <v>204967549.30171099</v>
      </c>
      <c r="L11610">
        <v>340225750.16221601</v>
      </c>
      <c r="M11610">
        <v>412352644.63412499</v>
      </c>
      <c r="N11610">
        <v>686095225.11436701</v>
      </c>
      <c r="O11610">
        <v>1169786922.5570199</v>
      </c>
      <c r="Q11610" t="str">
        <f>VLOOKUP(A11610,Lookup_Tables!$D$2:$E$7,2,FALSE)</f>
        <v>HUSSPF</v>
      </c>
      <c r="R11610" t="str">
        <f>IFERROR(VLOOKUP(D11610,Lookup_Tables!$A$2:$B$21,2,FALSE),"All")</f>
        <v>Private Assets</v>
      </c>
    </row>
    <row r="11611" spans="1:18" hidden="1">
      <c r="A11611">
        <v>4353</v>
      </c>
      <c r="B11611">
        <v>21</v>
      </c>
      <c r="C11611" t="s">
        <v>39</v>
      </c>
      <c r="D11611">
        <v>0</v>
      </c>
      <c r="E11611">
        <v>7846677.0932799699</v>
      </c>
      <c r="F11611">
        <v>2554199.4563785009</v>
      </c>
      <c r="G11611">
        <v>1938728.75372128</v>
      </c>
      <c r="H11611">
        <v>18902926.1272217</v>
      </c>
      <c r="I11611">
        <v>27318460.597474899</v>
      </c>
      <c r="J11611">
        <v>68310571.910792693</v>
      </c>
      <c r="K11611">
        <v>202390632.015681</v>
      </c>
      <c r="L11611">
        <v>324577701.15321499</v>
      </c>
      <c r="M11611">
        <v>410347137.94207501</v>
      </c>
      <c r="N11611">
        <v>675770512.13478005</v>
      </c>
      <c r="O11611">
        <v>1169786922.5570199</v>
      </c>
      <c r="Q11611" t="str">
        <f>VLOOKUP(A11611,Lookup_Tables!$D$2:$E$7,2,FALSE)</f>
        <v>HUSSPF</v>
      </c>
      <c r="R11611" t="str">
        <f>IFERROR(VLOOKUP(D11611,Lookup_Tables!$A$2:$B$21,2,FALSE),"All")</f>
        <v>Private Assets</v>
      </c>
    </row>
    <row r="11612" spans="1:18" hidden="1">
      <c r="A11612">
        <v>4353</v>
      </c>
      <c r="B11612">
        <v>21</v>
      </c>
      <c r="C11612" t="s">
        <v>38</v>
      </c>
      <c r="D11612">
        <v>1</v>
      </c>
      <c r="E11612">
        <v>61651.263239653701</v>
      </c>
      <c r="F11612">
        <v>24028.344640447809</v>
      </c>
      <c r="G11612">
        <v>6918.7938366933404</v>
      </c>
      <c r="H11612">
        <v>88180.118654769802</v>
      </c>
      <c r="I11612">
        <v>129524.36186403</v>
      </c>
      <c r="J11612">
        <v>333062.42277555901</v>
      </c>
      <c r="K11612">
        <v>921064.422799377</v>
      </c>
      <c r="L11612">
        <v>2130964.0665910901</v>
      </c>
      <c r="M11612">
        <v>2856786.0128444401</v>
      </c>
      <c r="N11612">
        <v>6094533.47160332</v>
      </c>
      <c r="O11612">
        <v>13017916.2519638</v>
      </c>
      <c r="Q11612" t="str">
        <f>VLOOKUP(A11612,Lookup_Tables!$D$2:$E$7,2,FALSE)</f>
        <v>HUSSPF</v>
      </c>
      <c r="R11612" t="str">
        <f>IFERROR(VLOOKUP(D11612,Lookup_Tables!$A$2:$B$21,2,FALSE),"All")</f>
        <v>Airport</v>
      </c>
    </row>
    <row r="11613" spans="1:18" hidden="1">
      <c r="A11613">
        <v>4353</v>
      </c>
      <c r="B11613">
        <v>21</v>
      </c>
      <c r="C11613" t="s">
        <v>39</v>
      </c>
      <c r="D11613">
        <v>1</v>
      </c>
      <c r="E11613">
        <v>61311.825436335901</v>
      </c>
      <c r="F11613">
        <v>23784.594214097437</v>
      </c>
      <c r="G11613">
        <v>6918.7938366933404</v>
      </c>
      <c r="H11613">
        <v>86079.520216971199</v>
      </c>
      <c r="I11613">
        <v>128122.80217466599</v>
      </c>
      <c r="J11613">
        <v>333062.42277555901</v>
      </c>
      <c r="K11613">
        <v>921064.422799377</v>
      </c>
      <c r="L11613">
        <v>2088302.58074309</v>
      </c>
      <c r="M11613">
        <v>2846618.79450488</v>
      </c>
      <c r="N11613">
        <v>6094533.47160332</v>
      </c>
      <c r="O11613">
        <v>13017916.2519638</v>
      </c>
      <c r="Q11613" t="str">
        <f>VLOOKUP(A11613,Lookup_Tables!$D$2:$E$7,2,FALSE)</f>
        <v>HUSSPF</v>
      </c>
      <c r="R11613" t="str">
        <f>IFERROR(VLOOKUP(D11613,Lookup_Tables!$A$2:$B$21,2,FALSE),"All")</f>
        <v>Airport</v>
      </c>
    </row>
    <row r="11614" spans="1:18" hidden="1">
      <c r="A11614">
        <v>4353</v>
      </c>
      <c r="B11614">
        <v>21</v>
      </c>
      <c r="C11614" t="s">
        <v>38</v>
      </c>
      <c r="D11614">
        <v>2</v>
      </c>
      <c r="E11614">
        <v>246273.030589228</v>
      </c>
      <c r="F11614">
        <v>81374.032869257731</v>
      </c>
      <c r="G11614">
        <v>47999.113386596298</v>
      </c>
      <c r="H11614">
        <v>469605.87818132999</v>
      </c>
      <c r="I11614">
        <v>685663.55156335304</v>
      </c>
      <c r="J11614">
        <v>1713317.1467534599</v>
      </c>
      <c r="K11614">
        <v>6748566.3979424099</v>
      </c>
      <c r="L11614">
        <v>11508446.960703401</v>
      </c>
      <c r="M11614">
        <v>13999127.4257144</v>
      </c>
      <c r="N11614">
        <v>22742718.5494713</v>
      </c>
      <c r="O11614">
        <v>36620741.276063003</v>
      </c>
      <c r="Q11614" t="str">
        <f>VLOOKUP(A11614,Lookup_Tables!$D$2:$E$7,2,FALSE)</f>
        <v>HUSSPF</v>
      </c>
      <c r="R11614" t="str">
        <f>IFERROR(VLOOKUP(D11614,Lookup_Tables!$A$2:$B$21,2,FALSE),"All")</f>
        <v>Bridge</v>
      </c>
    </row>
    <row r="11615" spans="1:18" hidden="1">
      <c r="A11615">
        <v>4353</v>
      </c>
      <c r="B11615">
        <v>21</v>
      </c>
      <c r="C11615" t="s">
        <v>39</v>
      </c>
      <c r="D11615">
        <v>2</v>
      </c>
      <c r="E11615">
        <v>244663.058933792</v>
      </c>
      <c r="F11615">
        <v>81747.733915986348</v>
      </c>
      <c r="G11615">
        <v>46342.972448186803</v>
      </c>
      <c r="H11615">
        <v>464507.45773993002</v>
      </c>
      <c r="I11615">
        <v>664534.46952814597</v>
      </c>
      <c r="J11615">
        <v>1696944.95843902</v>
      </c>
      <c r="K11615">
        <v>6569161.6470528301</v>
      </c>
      <c r="L11615">
        <v>11000598.862412199</v>
      </c>
      <c r="M11615">
        <v>13999127.4257144</v>
      </c>
      <c r="N11615">
        <v>22742718.5494713</v>
      </c>
      <c r="O11615">
        <v>36620741.276063003</v>
      </c>
      <c r="Q11615" t="str">
        <f>VLOOKUP(A11615,Lookup_Tables!$D$2:$E$7,2,FALSE)</f>
        <v>HUSSPF</v>
      </c>
      <c r="R11615" t="str">
        <f>IFERROR(VLOOKUP(D11615,Lookup_Tables!$A$2:$B$21,2,FALSE),"All")</f>
        <v>Bridge</v>
      </c>
    </row>
    <row r="11616" spans="1:18" hidden="1">
      <c r="A11616">
        <v>4353</v>
      </c>
      <c r="B11616">
        <v>21</v>
      </c>
      <c r="C11616" t="s">
        <v>38</v>
      </c>
      <c r="D11616">
        <v>3</v>
      </c>
      <c r="E11616">
        <v>33134.440804611702</v>
      </c>
      <c r="F11616">
        <v>11661.107353865387</v>
      </c>
      <c r="G11616">
        <v>9891.5117664165591</v>
      </c>
      <c r="H11616">
        <v>86591.159251759003</v>
      </c>
      <c r="I11616">
        <v>118373.516598021</v>
      </c>
      <c r="J11616">
        <v>261949.831299649</v>
      </c>
      <c r="K11616">
        <v>661357.74442315695</v>
      </c>
      <c r="L11616">
        <v>1382245.4974815899</v>
      </c>
      <c r="M11616">
        <v>1544301.7598701401</v>
      </c>
      <c r="N11616">
        <v>2997048.7016753699</v>
      </c>
      <c r="O11616">
        <v>5330070.1470409902</v>
      </c>
      <c r="Q11616" t="str">
        <f>VLOOKUP(A11616,Lookup_Tables!$D$2:$E$7,2,FALSE)</f>
        <v>HUSSPF</v>
      </c>
      <c r="R11616" t="str">
        <f>IFERROR(VLOOKUP(D11616,Lookup_Tables!$A$2:$B$21,2,FALSE),"All")</f>
        <v>Govt Hosp</v>
      </c>
    </row>
    <row r="11617" spans="1:18" hidden="1">
      <c r="A11617">
        <v>4353</v>
      </c>
      <c r="B11617">
        <v>21</v>
      </c>
      <c r="C11617" t="s">
        <v>39</v>
      </c>
      <c r="D11617">
        <v>3</v>
      </c>
      <c r="E11617">
        <v>32814.978197908102</v>
      </c>
      <c r="F11617">
        <v>11433.528923080274</v>
      </c>
      <c r="G11617">
        <v>9541.8112603781901</v>
      </c>
      <c r="H11617">
        <v>83191.5097986904</v>
      </c>
      <c r="I11617">
        <v>116074.96756299199</v>
      </c>
      <c r="J11617">
        <v>260960.146633531</v>
      </c>
      <c r="K11617">
        <v>661357.74442315695</v>
      </c>
      <c r="L11617">
        <v>1374551.8524110999</v>
      </c>
      <c r="M11617">
        <v>1544301.7598701401</v>
      </c>
      <c r="N11617">
        <v>2997048.7016753699</v>
      </c>
      <c r="O11617">
        <v>5330070.1470409902</v>
      </c>
      <c r="Q11617" t="str">
        <f>VLOOKUP(A11617,Lookup_Tables!$D$2:$E$7,2,FALSE)</f>
        <v>HUSSPF</v>
      </c>
      <c r="R11617" t="str">
        <f>IFERROR(VLOOKUP(D11617,Lookup_Tables!$A$2:$B$21,2,FALSE),"All")</f>
        <v>Govt Hosp</v>
      </c>
    </row>
    <row r="11618" spans="1:18" hidden="1">
      <c r="A11618">
        <v>4353</v>
      </c>
      <c r="B11618">
        <v>21</v>
      </c>
      <c r="C11618" t="s">
        <v>38</v>
      </c>
      <c r="D11618">
        <v>4</v>
      </c>
      <c r="E11618">
        <v>28483.452190567499</v>
      </c>
      <c r="F11618">
        <v>8953.4437004106658</v>
      </c>
      <c r="G11618">
        <v>5891.34180668926</v>
      </c>
      <c r="H11618">
        <v>59660.063563058597</v>
      </c>
      <c r="I11618">
        <v>84593.176732721797</v>
      </c>
      <c r="J11618">
        <v>215300.55588297301</v>
      </c>
      <c r="K11618">
        <v>878547.23083558399</v>
      </c>
      <c r="L11618">
        <v>1431332.02197906</v>
      </c>
      <c r="M11618">
        <v>1617438.09197345</v>
      </c>
      <c r="N11618">
        <v>2361786.8626029599</v>
      </c>
      <c r="O11618">
        <v>4077148.50313927</v>
      </c>
      <c r="Q11618" t="str">
        <f>VLOOKUP(A11618,Lookup_Tables!$D$2:$E$7,2,FALSE)</f>
        <v>HUSSPF</v>
      </c>
      <c r="R11618" t="str">
        <f>IFERROR(VLOOKUP(D11618,Lookup_Tables!$A$2:$B$21,2,FALSE),"All")</f>
        <v>Govt Med Fac</v>
      </c>
    </row>
    <row r="11619" spans="1:18" hidden="1">
      <c r="A11619">
        <v>4353</v>
      </c>
      <c r="B11619">
        <v>21</v>
      </c>
      <c r="C11619" t="s">
        <v>39</v>
      </c>
      <c r="D11619">
        <v>4</v>
      </c>
      <c r="E11619">
        <v>28216.150514689602</v>
      </c>
      <c r="F11619">
        <v>8878.7988212453456</v>
      </c>
      <c r="G11619">
        <v>5772.9129491434296</v>
      </c>
      <c r="H11619">
        <v>57892.849500173601</v>
      </c>
      <c r="I11619">
        <v>83442.546121560401</v>
      </c>
      <c r="J11619">
        <v>213809.38989632099</v>
      </c>
      <c r="K11619">
        <v>878547.23083558399</v>
      </c>
      <c r="L11619">
        <v>1416797.7976230499</v>
      </c>
      <c r="M11619">
        <v>1556221.3205255</v>
      </c>
      <c r="N11619">
        <v>2355238.3950848901</v>
      </c>
      <c r="O11619">
        <v>4077148.50313927</v>
      </c>
      <c r="Q11619" t="str">
        <f>VLOOKUP(A11619,Lookup_Tables!$D$2:$E$7,2,FALSE)</f>
        <v>HUSSPF</v>
      </c>
      <c r="R11619" t="str">
        <f>IFERROR(VLOOKUP(D11619,Lookup_Tables!$A$2:$B$21,2,FALSE),"All")</f>
        <v>Govt Med Fac</v>
      </c>
    </row>
    <row r="11620" spans="1:18" hidden="1">
      <c r="A11620">
        <v>4353</v>
      </c>
      <c r="B11620">
        <v>21</v>
      </c>
      <c r="C11620" t="s">
        <v>38</v>
      </c>
      <c r="D11620">
        <v>6</v>
      </c>
      <c r="E11620">
        <v>249698.09059827399</v>
      </c>
      <c r="F11620">
        <v>87996.72413837543</v>
      </c>
      <c r="G11620">
        <v>51001.4674050904</v>
      </c>
      <c r="H11620">
        <v>481102.68992350699</v>
      </c>
      <c r="I11620">
        <v>661743.94023410405</v>
      </c>
      <c r="J11620">
        <v>1516389.53992824</v>
      </c>
      <c r="K11620">
        <v>4042410.63583156</v>
      </c>
      <c r="L11620">
        <v>10757909.331948301</v>
      </c>
      <c r="M11620">
        <v>14374553.8594537</v>
      </c>
      <c r="N11620">
        <v>24063915.295914199</v>
      </c>
      <c r="O11620">
        <v>47663794.289909102</v>
      </c>
      <c r="Q11620" t="str">
        <f>VLOOKUP(A11620,Lookup_Tables!$D$2:$E$7,2,FALSE)</f>
        <v>HUSSPF</v>
      </c>
      <c r="R11620" t="str">
        <f>IFERROR(VLOOKUP(D11620,Lookup_Tables!$A$2:$B$21,2,FALSE),"All")</f>
        <v>Port</v>
      </c>
    </row>
    <row r="11621" spans="1:18" hidden="1">
      <c r="A11621">
        <v>4353</v>
      </c>
      <c r="B11621">
        <v>21</v>
      </c>
      <c r="C11621" t="s">
        <v>39</v>
      </c>
      <c r="D11621">
        <v>6</v>
      </c>
      <c r="E11621">
        <v>248210.982530979</v>
      </c>
      <c r="F11621">
        <v>87413.059736737079</v>
      </c>
      <c r="G11621">
        <v>49169.600887529603</v>
      </c>
      <c r="H11621">
        <v>465339.78075124498</v>
      </c>
      <c r="I11621">
        <v>649627.86103888205</v>
      </c>
      <c r="J11621">
        <v>1509002.29674189</v>
      </c>
      <c r="K11621">
        <v>4042410.63583156</v>
      </c>
      <c r="L11621">
        <v>10757909.331948301</v>
      </c>
      <c r="M11621">
        <v>14148041.1360377</v>
      </c>
      <c r="N11621">
        <v>24063915.295914199</v>
      </c>
      <c r="O11621">
        <v>47663794.289909102</v>
      </c>
      <c r="Q11621" t="str">
        <f>VLOOKUP(A11621,Lookup_Tables!$D$2:$E$7,2,FALSE)</f>
        <v>HUSSPF</v>
      </c>
      <c r="R11621" t="str">
        <f>IFERROR(VLOOKUP(D11621,Lookup_Tables!$A$2:$B$21,2,FALSE),"All")</f>
        <v>Port</v>
      </c>
    </row>
    <row r="11622" spans="1:18" hidden="1">
      <c r="A11622">
        <v>4353</v>
      </c>
      <c r="B11622">
        <v>21</v>
      </c>
      <c r="C11622" t="s">
        <v>38</v>
      </c>
      <c r="D11622">
        <v>9</v>
      </c>
      <c r="E11622">
        <v>16305.3969580143</v>
      </c>
      <c r="F11622">
        <v>5564.2530147711714</v>
      </c>
      <c r="G11622">
        <v>2852.9167585381201</v>
      </c>
      <c r="H11622">
        <v>28353.832734252999</v>
      </c>
      <c r="I11622">
        <v>41480.327162335998</v>
      </c>
      <c r="J11622">
        <v>111710.134233693</v>
      </c>
      <c r="K11622">
        <v>304539.68566245103</v>
      </c>
      <c r="L11622">
        <v>707629.45310231799</v>
      </c>
      <c r="M11622">
        <v>855174.28625034401</v>
      </c>
      <c r="N11622">
        <v>1719142.6899997699</v>
      </c>
      <c r="O11622">
        <v>3050951.9148410298</v>
      </c>
      <c r="Q11622" t="str">
        <f>VLOOKUP(A11622,Lookup_Tables!$D$2:$E$7,2,FALSE)</f>
        <v>HUSSPF</v>
      </c>
      <c r="R11622" t="str">
        <f>IFERROR(VLOOKUP(D11622,Lookup_Tables!$A$2:$B$21,2,FALSE),"All")</f>
        <v>Pub Admin Bldg</v>
      </c>
    </row>
    <row r="11623" spans="1:18" hidden="1">
      <c r="A11623">
        <v>4353</v>
      </c>
      <c r="B11623">
        <v>21</v>
      </c>
      <c r="C11623" t="s">
        <v>39</v>
      </c>
      <c r="D11623">
        <v>9</v>
      </c>
      <c r="E11623">
        <v>16197.187813147601</v>
      </c>
      <c r="F11623">
        <v>5472.9186214918918</v>
      </c>
      <c r="G11623">
        <v>2788.9043537893199</v>
      </c>
      <c r="H11623">
        <v>27186.1173317096</v>
      </c>
      <c r="I11623">
        <v>41358.786922001404</v>
      </c>
      <c r="J11623">
        <v>111588.15154223899</v>
      </c>
      <c r="K11623">
        <v>304539.68566245103</v>
      </c>
      <c r="L11623">
        <v>705220.58208970097</v>
      </c>
      <c r="M11623">
        <v>855174.28625034401</v>
      </c>
      <c r="N11623">
        <v>1719142.6899997699</v>
      </c>
      <c r="O11623">
        <v>3050951.9148410298</v>
      </c>
      <c r="Q11623" t="str">
        <f>VLOOKUP(A11623,Lookup_Tables!$D$2:$E$7,2,FALSE)</f>
        <v>HUSSPF</v>
      </c>
      <c r="R11623" t="str">
        <f>IFERROR(VLOOKUP(D11623,Lookup_Tables!$A$2:$B$21,2,FALSE),"All")</f>
        <v>Pub Admin Bldg</v>
      </c>
    </row>
    <row r="11624" spans="1:18" hidden="1">
      <c r="A11624">
        <v>4353</v>
      </c>
      <c r="B11624">
        <v>21</v>
      </c>
      <c r="C11624" t="s">
        <v>38</v>
      </c>
      <c r="D11624">
        <v>10</v>
      </c>
      <c r="E11624">
        <v>209838.459505398</v>
      </c>
      <c r="F11624">
        <v>65041.693925414234</v>
      </c>
      <c r="G11624">
        <v>50010.658321153402</v>
      </c>
      <c r="H11624">
        <v>575539.62552367605</v>
      </c>
      <c r="I11624">
        <v>849343.52194738295</v>
      </c>
      <c r="J11624">
        <v>1876407.99981955</v>
      </c>
      <c r="K11624">
        <v>3926396.0647716098</v>
      </c>
      <c r="L11624">
        <v>7904032.8163230997</v>
      </c>
      <c r="M11624">
        <v>10253490.2873268</v>
      </c>
      <c r="N11624">
        <v>21004163.267276</v>
      </c>
      <c r="O11624">
        <v>38823378.883631699</v>
      </c>
      <c r="Q11624" t="str">
        <f>VLOOKUP(A11624,Lookup_Tables!$D$2:$E$7,2,FALSE)</f>
        <v>HUSSPF</v>
      </c>
      <c r="R11624" t="str">
        <f>IFERROR(VLOOKUP(D11624,Lookup_Tables!$A$2:$B$21,2,FALSE),"All")</f>
        <v>Pub School</v>
      </c>
    </row>
    <row r="11625" spans="1:18" hidden="1">
      <c r="A11625">
        <v>4353</v>
      </c>
      <c r="B11625">
        <v>21</v>
      </c>
      <c r="C11625" t="s">
        <v>39</v>
      </c>
      <c r="D11625">
        <v>10</v>
      </c>
      <c r="E11625">
        <v>207622.188344344</v>
      </c>
      <c r="F11625">
        <v>63549.520732360979</v>
      </c>
      <c r="G11625">
        <v>48942.041203314002</v>
      </c>
      <c r="H11625">
        <v>562784.54380056995</v>
      </c>
      <c r="I11625">
        <v>843431.02593836398</v>
      </c>
      <c r="J11625">
        <v>1872509.1167279601</v>
      </c>
      <c r="K11625">
        <v>3839519.9980428298</v>
      </c>
      <c r="L11625">
        <v>7881288.2210354405</v>
      </c>
      <c r="M11625">
        <v>10253490.2873268</v>
      </c>
      <c r="N11625">
        <v>21004163.267276</v>
      </c>
      <c r="O11625">
        <v>38823378.883631699</v>
      </c>
      <c r="Q11625" t="str">
        <f>VLOOKUP(A11625,Lookup_Tables!$D$2:$E$7,2,FALSE)</f>
        <v>HUSSPF</v>
      </c>
      <c r="R11625" t="str">
        <f>IFERROR(VLOOKUP(D11625,Lookup_Tables!$A$2:$B$21,2,FALSE),"All")</f>
        <v>Pub School</v>
      </c>
    </row>
    <row r="11626" spans="1:18" hidden="1">
      <c r="A11626">
        <v>4353</v>
      </c>
      <c r="B11626">
        <v>21</v>
      </c>
      <c r="C11626" t="s">
        <v>38</v>
      </c>
      <c r="D11626">
        <v>11</v>
      </c>
      <c r="E11626">
        <v>145623.41326184399</v>
      </c>
      <c r="F11626">
        <v>58119.228028445767</v>
      </c>
      <c r="G11626">
        <v>26308.6806596645</v>
      </c>
      <c r="H11626">
        <v>210485.33111852701</v>
      </c>
      <c r="I11626">
        <v>306926.15817014698</v>
      </c>
      <c r="J11626">
        <v>754160.91132103198</v>
      </c>
      <c r="K11626">
        <v>2122105.2957631699</v>
      </c>
      <c r="L11626">
        <v>5471861.42387053</v>
      </c>
      <c r="M11626">
        <v>6848673.3155967202</v>
      </c>
      <c r="N11626">
        <v>18546644.847246099</v>
      </c>
      <c r="O11626">
        <v>24562091.9045594</v>
      </c>
      <c r="Q11626" t="str">
        <f>VLOOKUP(A11626,Lookup_Tables!$D$2:$E$7,2,FALSE)</f>
        <v>HUSSPF</v>
      </c>
      <c r="R11626" t="str">
        <f>IFERROR(VLOOKUP(D11626,Lookup_Tables!$A$2:$B$21,2,FALSE),"All")</f>
        <v>Pub Univ</v>
      </c>
    </row>
    <row r="11627" spans="1:18" hidden="1">
      <c r="A11627">
        <v>4353</v>
      </c>
      <c r="B11627">
        <v>21</v>
      </c>
      <c r="C11627" t="s">
        <v>39</v>
      </c>
      <c r="D11627">
        <v>11</v>
      </c>
      <c r="E11627">
        <v>144737.736703489</v>
      </c>
      <c r="F11627">
        <v>57879.721997111978</v>
      </c>
      <c r="G11627">
        <v>26308.6806596645</v>
      </c>
      <c r="H11627">
        <v>201683.00187763499</v>
      </c>
      <c r="I11627">
        <v>306926.15817014698</v>
      </c>
      <c r="J11627">
        <v>710309.12065709499</v>
      </c>
      <c r="K11627">
        <v>2122105.2957631699</v>
      </c>
      <c r="L11627">
        <v>5322891.0277690804</v>
      </c>
      <c r="M11627">
        <v>6848673.3155967202</v>
      </c>
      <c r="N11627">
        <v>18546644.847246099</v>
      </c>
      <c r="O11627">
        <v>24562091.9045594</v>
      </c>
      <c r="Q11627" t="str">
        <f>VLOOKUP(A11627,Lookup_Tables!$D$2:$E$7,2,FALSE)</f>
        <v>HUSSPF</v>
      </c>
      <c r="R11627" t="str">
        <f>IFERROR(VLOOKUP(D11627,Lookup_Tables!$A$2:$B$21,2,FALSE),"All")</f>
        <v>Pub Univ</v>
      </c>
    </row>
    <row r="11628" spans="1:18" hidden="1">
      <c r="A11628">
        <v>4353</v>
      </c>
      <c r="B11628">
        <v>21</v>
      </c>
      <c r="C11628" t="s">
        <v>38</v>
      </c>
      <c r="D11628">
        <v>13</v>
      </c>
      <c r="E11628">
        <v>120334.695599999</v>
      </c>
      <c r="F11628">
        <v>39052.342642326621</v>
      </c>
      <c r="G11628">
        <v>22787.281488202501</v>
      </c>
      <c r="H11628">
        <v>264637.405126155</v>
      </c>
      <c r="I11628">
        <v>395146.52829614101</v>
      </c>
      <c r="J11628">
        <v>1069109.01933259</v>
      </c>
      <c r="K11628">
        <v>2826357.7108078501</v>
      </c>
      <c r="L11628">
        <v>4868013.4839765597</v>
      </c>
      <c r="M11628">
        <v>6510641.0233944701</v>
      </c>
      <c r="N11628">
        <v>11287468.464010701</v>
      </c>
      <c r="O11628">
        <v>18882604.016479701</v>
      </c>
      <c r="Q11628" t="str">
        <f>VLOOKUP(A11628,Lookup_Tables!$D$2:$E$7,2,FALSE)</f>
        <v>HUSSPF</v>
      </c>
      <c r="R11628" t="str">
        <f>IFERROR(VLOOKUP(D11628,Lookup_Tables!$A$2:$B$21,2,FALSE),"All")</f>
        <v>Residual Inst</v>
      </c>
    </row>
    <row r="11629" spans="1:18" hidden="1">
      <c r="A11629">
        <v>4353</v>
      </c>
      <c r="B11629">
        <v>21</v>
      </c>
      <c r="C11629" t="s">
        <v>39</v>
      </c>
      <c r="D11629">
        <v>13</v>
      </c>
      <c r="E11629">
        <v>119228.517309225</v>
      </c>
      <c r="F11629">
        <v>39835.898559650697</v>
      </c>
      <c r="G11629">
        <v>22258.645372136099</v>
      </c>
      <c r="H11629">
        <v>261994.472298849</v>
      </c>
      <c r="I11629">
        <v>378844.45556160901</v>
      </c>
      <c r="J11629">
        <v>1056732.7761379001</v>
      </c>
      <c r="K11629">
        <v>2719308.5920803901</v>
      </c>
      <c r="L11629">
        <v>4490358.0349450298</v>
      </c>
      <c r="M11629">
        <v>6266310.18896206</v>
      </c>
      <c r="N11629">
        <v>11189758.0428025</v>
      </c>
      <c r="O11629">
        <v>18882604.016479701</v>
      </c>
      <c r="Q11629" t="str">
        <f>VLOOKUP(A11629,Lookup_Tables!$D$2:$E$7,2,FALSE)</f>
        <v>HUSSPF</v>
      </c>
      <c r="R11629" t="str">
        <f>IFERROR(VLOOKUP(D11629,Lookup_Tables!$A$2:$B$21,2,FALSE),"All")</f>
        <v>Residual Inst</v>
      </c>
    </row>
    <row r="11630" spans="1:18" hidden="1">
      <c r="A11630">
        <v>4353</v>
      </c>
      <c r="B11630">
        <v>21</v>
      </c>
      <c r="C11630" t="s">
        <v>38</v>
      </c>
      <c r="D11630">
        <v>14</v>
      </c>
      <c r="E11630">
        <v>421915.60996318702</v>
      </c>
      <c r="F11630">
        <v>155604.86225591146</v>
      </c>
      <c r="G11630">
        <v>32439.336422646302</v>
      </c>
      <c r="H11630">
        <v>521419.47350252297</v>
      </c>
      <c r="I11630">
        <v>754599.30398961902</v>
      </c>
      <c r="J11630">
        <v>1992028.3340344699</v>
      </c>
      <c r="K11630">
        <v>9492852.1866120994</v>
      </c>
      <c r="L11630">
        <v>21161929.788057499</v>
      </c>
      <c r="M11630">
        <v>23806699.383901801</v>
      </c>
      <c r="N11630">
        <v>39954622.311401501</v>
      </c>
      <c r="O11630">
        <v>74712439.281969994</v>
      </c>
      <c r="Q11630" t="str">
        <f>VLOOKUP(A11630,Lookup_Tables!$D$2:$E$7,2,FALSE)</f>
        <v>HUSSPF</v>
      </c>
      <c r="R11630" t="str">
        <f>IFERROR(VLOOKUP(D11630,Lookup_Tables!$A$2:$B$21,2,FALSE),"All")</f>
        <v>Road</v>
      </c>
    </row>
    <row r="11631" spans="1:18" hidden="1">
      <c r="A11631">
        <v>4353</v>
      </c>
      <c r="B11631">
        <v>21</v>
      </c>
      <c r="C11631" t="s">
        <v>39</v>
      </c>
      <c r="D11631">
        <v>14</v>
      </c>
      <c r="E11631">
        <v>420126.92187949899</v>
      </c>
      <c r="F11631">
        <v>154959.1341967911</v>
      </c>
      <c r="G11631">
        <v>31537.786442835299</v>
      </c>
      <c r="H11631">
        <v>517603.544195964</v>
      </c>
      <c r="I11631">
        <v>744305.56873836601</v>
      </c>
      <c r="J11631">
        <v>1981826.13129268</v>
      </c>
      <c r="K11631">
        <v>9492852.1866120994</v>
      </c>
      <c r="L11631">
        <v>20549110.295230798</v>
      </c>
      <c r="M11631">
        <v>23806699.383901801</v>
      </c>
      <c r="N11631">
        <v>39743286.116334803</v>
      </c>
      <c r="O11631">
        <v>74712439.281969994</v>
      </c>
      <c r="Q11631" t="str">
        <f>VLOOKUP(A11631,Lookup_Tables!$D$2:$E$7,2,FALSE)</f>
        <v>HUSSPF</v>
      </c>
      <c r="R11631" t="str">
        <f>IFERROR(VLOOKUP(D11631,Lookup_Tables!$A$2:$B$21,2,FALSE),"All")</f>
        <v>Road</v>
      </c>
    </row>
    <row r="11632" spans="1:18" hidden="1">
      <c r="A11632">
        <v>4353</v>
      </c>
      <c r="B11632">
        <v>21</v>
      </c>
      <c r="C11632" t="s">
        <v>38</v>
      </c>
      <c r="D11632">
        <v>15</v>
      </c>
      <c r="E11632">
        <v>9453000.7236020509</v>
      </c>
      <c r="F11632">
        <v>3170642.8962102495</v>
      </c>
      <c r="G11632">
        <v>2356283.2693498898</v>
      </c>
      <c r="H11632">
        <v>23194863.459984999</v>
      </c>
      <c r="I11632">
        <v>31925934.202562202</v>
      </c>
      <c r="J11632">
        <v>79131525.446351305</v>
      </c>
      <c r="K11632">
        <v>235917754.032242</v>
      </c>
      <c r="L11632">
        <v>393323572.66108298</v>
      </c>
      <c r="M11632">
        <v>485730238.02248001</v>
      </c>
      <c r="N11632">
        <v>807695115.56645501</v>
      </c>
      <c r="O11632">
        <v>1417286125.66976</v>
      </c>
      <c r="Q11632" t="str">
        <f>VLOOKUP(A11632,Lookup_Tables!$D$2:$E$7,2,FALSE)</f>
        <v>HUSSPF</v>
      </c>
      <c r="R11632" t="str">
        <f>IFERROR(VLOOKUP(D11632,Lookup_Tables!$A$2:$B$21,2,FALSE),"All")</f>
        <v>All</v>
      </c>
    </row>
    <row r="11633" spans="1:18" hidden="1">
      <c r="A11633">
        <v>4353</v>
      </c>
      <c r="B11633">
        <v>21</v>
      </c>
      <c r="C11633" t="s">
        <v>39</v>
      </c>
      <c r="D11633">
        <v>15</v>
      </c>
      <c r="E11633">
        <v>9368849.9695883207</v>
      </c>
      <c r="F11633">
        <v>3152582.3706890307</v>
      </c>
      <c r="G11633">
        <v>2247000.2895519598</v>
      </c>
      <c r="H11633">
        <v>21814164.754112501</v>
      </c>
      <c r="I11633">
        <v>31587906.3678567</v>
      </c>
      <c r="J11633">
        <v>78076024.891479</v>
      </c>
      <c r="K11633">
        <v>233201897.29543301</v>
      </c>
      <c r="L11633">
        <v>384995931.55887401</v>
      </c>
      <c r="M11633">
        <v>484825162.45203799</v>
      </c>
      <c r="N11633">
        <v>796145646.64847398</v>
      </c>
      <c r="O11633">
        <v>1417286125.66976</v>
      </c>
      <c r="Q11633" t="str">
        <f>VLOOKUP(A11633,Lookup_Tables!$D$2:$E$7,2,FALSE)</f>
        <v>HUSSPF</v>
      </c>
      <c r="R11633" t="str">
        <f>IFERROR(VLOOKUP(D11633,Lookup_Tables!$A$2:$B$21,2,FALSE),"All")</f>
        <v>All</v>
      </c>
    </row>
    <row r="11634" spans="1:18" hidden="1">
      <c r="A11634">
        <v>4353</v>
      </c>
      <c r="B11634">
        <v>21</v>
      </c>
      <c r="C11634" t="s">
        <v>38</v>
      </c>
      <c r="D11634">
        <v>16</v>
      </c>
      <c r="E11634">
        <v>1533257.85271077</v>
      </c>
      <c r="F11634">
        <v>526761.85973415617</v>
      </c>
      <c r="G11634">
        <v>303281.72293968702</v>
      </c>
      <c r="H11634">
        <v>3107085.06432189</v>
      </c>
      <c r="I11634">
        <v>4425421.9084354704</v>
      </c>
      <c r="J11634">
        <v>11132729.203044301</v>
      </c>
      <c r="K11634">
        <v>30830144.574630201</v>
      </c>
      <c r="L11634">
        <v>63540043.990980797</v>
      </c>
      <c r="M11634">
        <v>75375242.329937503</v>
      </c>
      <c r="N11634">
        <v>154797442.32035899</v>
      </c>
      <c r="O11634">
        <v>274013582.24526101</v>
      </c>
      <c r="Q11634" t="str">
        <f>VLOOKUP(A11634,Lookup_Tables!$D$2:$E$7,2,FALSE)</f>
        <v>HUSSPF</v>
      </c>
      <c r="R11634" t="str">
        <f>IFERROR(VLOOKUP(D11634,Lookup_Tables!$A$2:$B$21,2,FALSE),"All")</f>
        <v>Government_Loss</v>
      </c>
    </row>
    <row r="11635" spans="1:18" hidden="1">
      <c r="A11635">
        <v>4353</v>
      </c>
      <c r="B11635">
        <v>21</v>
      </c>
      <c r="C11635" t="s">
        <v>39</v>
      </c>
      <c r="D11635">
        <v>16</v>
      </c>
      <c r="E11635">
        <v>1522274.9756879001</v>
      </c>
      <c r="F11635">
        <v>522216.71227597585</v>
      </c>
      <c r="G11635">
        <v>292619.63223628502</v>
      </c>
      <c r="H11635">
        <v>3021799.2939283298</v>
      </c>
      <c r="I11635">
        <v>4349227.29757684</v>
      </c>
      <c r="J11635">
        <v>10995035.2436391</v>
      </c>
      <c r="K11635">
        <v>30262831.664485399</v>
      </c>
      <c r="L11635">
        <v>63540043.990980797</v>
      </c>
      <c r="M11635">
        <v>75375242.329937503</v>
      </c>
      <c r="N11635">
        <v>154797442.32035899</v>
      </c>
      <c r="O11635">
        <v>274013582.24526101</v>
      </c>
      <c r="Q11635" t="str">
        <f>VLOOKUP(A11635,Lookup_Tables!$D$2:$E$7,2,FALSE)</f>
        <v>HUSSPF</v>
      </c>
      <c r="R11635" t="str">
        <f>IFERROR(VLOOKUP(D11635,Lookup_Tables!$A$2:$B$21,2,FALSE),"All")</f>
        <v>Government_Loss</v>
      </c>
    </row>
    <row r="11636" spans="1:18" hidden="1">
      <c r="A11636">
        <v>4353</v>
      </c>
      <c r="B11636">
        <v>21</v>
      </c>
      <c r="C11636" t="s">
        <v>38</v>
      </c>
      <c r="D11636">
        <v>17</v>
      </c>
      <c r="E11636">
        <v>1495196.0898245</v>
      </c>
      <c r="F11636">
        <v>471076.13231796678</v>
      </c>
      <c r="G11636">
        <v>418228.80820285901</v>
      </c>
      <c r="H11636">
        <v>3762696.5063927001</v>
      </c>
      <c r="I11636">
        <v>5276745.7203502096</v>
      </c>
      <c r="J11636">
        <v>12489555.3873863</v>
      </c>
      <c r="K11636">
        <v>30637564.1142301</v>
      </c>
      <c r="L11636">
        <v>58922356.455333702</v>
      </c>
      <c r="M11636">
        <v>81440841.196058199</v>
      </c>
      <c r="N11636">
        <v>141651625.684405</v>
      </c>
      <c r="O11636">
        <v>262045942.10370299</v>
      </c>
      <c r="Q11636" t="str">
        <f>VLOOKUP(A11636,Lookup_Tables!$D$2:$E$7,2,FALSE)</f>
        <v>HUSSPF</v>
      </c>
      <c r="R11636" t="str">
        <f>IFERROR(VLOOKUP(D11636,Lookup_Tables!$A$2:$B$21,2,FALSE),"All")</f>
        <v>Emergency_Loss</v>
      </c>
    </row>
    <row r="11637" spans="1:18" hidden="1">
      <c r="A11637">
        <v>4353</v>
      </c>
      <c r="B11637">
        <v>21</v>
      </c>
      <c r="C11637" t="s">
        <v>39</v>
      </c>
      <c r="D11637">
        <v>17</v>
      </c>
      <c r="E11637">
        <v>1482110.98698017</v>
      </c>
      <c r="F11637">
        <v>465479.72453173297</v>
      </c>
      <c r="G11637">
        <v>409493.19516172202</v>
      </c>
      <c r="H11637">
        <v>3658733.9723241599</v>
      </c>
      <c r="I11637">
        <v>5200094.09679309</v>
      </c>
      <c r="J11637">
        <v>12354996.779964</v>
      </c>
      <c r="K11637">
        <v>30637564.1142301</v>
      </c>
      <c r="L11637">
        <v>58800422.6820843</v>
      </c>
      <c r="M11637">
        <v>79733914.010701701</v>
      </c>
      <c r="N11637">
        <v>141283546.92588401</v>
      </c>
      <c r="O11637">
        <v>262045942.10370299</v>
      </c>
      <c r="Q11637" t="str">
        <f>VLOOKUP(A11637,Lookup_Tables!$D$2:$E$7,2,FALSE)</f>
        <v>HUSSPF</v>
      </c>
      <c r="R11637" t="str">
        <f>IFERROR(VLOOKUP(D11637,Lookup_Tables!$A$2:$B$21,2,FALSE),"All")</f>
        <v>Emergency_Loss</v>
      </c>
    </row>
    <row r="11638" spans="1:18" hidden="1">
      <c r="A11638">
        <v>4353</v>
      </c>
      <c r="B11638">
        <v>21</v>
      </c>
      <c r="C11638" t="s">
        <v>38</v>
      </c>
      <c r="D11638">
        <v>18</v>
      </c>
      <c r="E11638">
        <v>3028453.94253527</v>
      </c>
      <c r="F11638">
        <v>996813.23611242091</v>
      </c>
      <c r="G11638">
        <v>734652.236920811</v>
      </c>
      <c r="H11638">
        <v>7033416.3031335697</v>
      </c>
      <c r="I11638">
        <v>9606657.3620451391</v>
      </c>
      <c r="J11638">
        <v>23313392.619276602</v>
      </c>
      <c r="K11638">
        <v>63165021.0066339</v>
      </c>
      <c r="L11638">
        <v>122116049.06834599</v>
      </c>
      <c r="M11638">
        <v>155496322.76683301</v>
      </c>
      <c r="N11638">
        <v>294456123.75999999</v>
      </c>
      <c r="O11638">
        <v>536059524.34896398</v>
      </c>
      <c r="Q11638" t="str">
        <f>VLOOKUP(A11638,Lookup_Tables!$D$2:$E$7,2,FALSE)</f>
        <v>HUSSPF</v>
      </c>
      <c r="R11638" t="str">
        <f>IFERROR(VLOOKUP(D11638,Lookup_Tables!$A$2:$B$21,2,FALSE),"All")</f>
        <v>Govt_Plus_Emergency</v>
      </c>
    </row>
    <row r="11639" spans="1:18" hidden="1">
      <c r="A11639">
        <v>4353</v>
      </c>
      <c r="B11639">
        <v>21</v>
      </c>
      <c r="C11639" t="s">
        <v>39</v>
      </c>
      <c r="D11639">
        <v>18</v>
      </c>
      <c r="E11639">
        <v>3004295.7646546001</v>
      </c>
      <c r="F11639">
        <v>982984.42267055111</v>
      </c>
      <c r="G11639">
        <v>704878.019469033</v>
      </c>
      <c r="H11639">
        <v>6766760.9061415503</v>
      </c>
      <c r="I11639">
        <v>9553380.7504232693</v>
      </c>
      <c r="J11639">
        <v>23225858.723001201</v>
      </c>
      <c r="K11639">
        <v>62129118.156746298</v>
      </c>
      <c r="L11639">
        <v>122116049.06834599</v>
      </c>
      <c r="M11639">
        <v>155496322.76683301</v>
      </c>
      <c r="N11639">
        <v>294456123.75999999</v>
      </c>
      <c r="O11639">
        <v>536059524.34896398</v>
      </c>
      <c r="Q11639" t="str">
        <f>VLOOKUP(A11639,Lookup_Tables!$D$2:$E$7,2,FALSE)</f>
        <v>HUSSPF</v>
      </c>
      <c r="R11639" t="str">
        <f>IFERROR(VLOOKUP(D11639,Lookup_Tables!$A$2:$B$21,2,FALSE),"All")</f>
        <v>Govt_Plus_Emergency</v>
      </c>
    </row>
    <row r="11640" spans="1:18" hidden="1">
      <c r="A11640">
        <v>4353</v>
      </c>
      <c r="B11640">
        <v>22</v>
      </c>
      <c r="C11640" t="s">
        <v>38</v>
      </c>
      <c r="D11640">
        <v>0</v>
      </c>
      <c r="E11640">
        <v>124189282.54771</v>
      </c>
      <c r="F11640">
        <v>50627490.925089762</v>
      </c>
      <c r="G11640">
        <v>258779268.01545599</v>
      </c>
      <c r="H11640">
        <v>713627352.55409896</v>
      </c>
      <c r="I11640">
        <v>836484858.50244904</v>
      </c>
      <c r="J11640">
        <v>1278011879.82897</v>
      </c>
      <c r="K11640">
        <v>2040320330.57898</v>
      </c>
      <c r="L11640">
        <v>2623485502.2891698</v>
      </c>
      <c r="M11640">
        <v>3002513995.8326402</v>
      </c>
      <c r="N11640">
        <v>4746325509.2999802</v>
      </c>
      <c r="O11640">
        <v>5767829366.3855696</v>
      </c>
      <c r="Q11640" t="str">
        <f>VLOOKUP(A11640,Lookup_Tables!$D$2:$E$7,2,FALSE)</f>
        <v>HUSSPF</v>
      </c>
      <c r="R11640" t="str">
        <f>IFERROR(VLOOKUP(D11640,Lookup_Tables!$A$2:$B$21,2,FALSE),"All")</f>
        <v>Private Assets</v>
      </c>
    </row>
    <row r="11641" spans="1:18" hidden="1">
      <c r="A11641">
        <v>4353</v>
      </c>
      <c r="B11641">
        <v>22</v>
      </c>
      <c r="C11641" t="s">
        <v>39</v>
      </c>
      <c r="D11641">
        <v>0</v>
      </c>
      <c r="E11641">
        <v>115606145.91217101</v>
      </c>
      <c r="F11641">
        <v>46636386.238262862</v>
      </c>
      <c r="G11641">
        <v>231683005.979426</v>
      </c>
      <c r="H11641">
        <v>651212403.55518699</v>
      </c>
      <c r="I11641">
        <v>791694316.62305701</v>
      </c>
      <c r="J11641">
        <v>1205535194.10657</v>
      </c>
      <c r="K11641">
        <v>1948937043.1010301</v>
      </c>
      <c r="L11641">
        <v>2559664738.3484302</v>
      </c>
      <c r="M11641">
        <v>2852459346.2816601</v>
      </c>
      <c r="N11641">
        <v>4433542811.9477301</v>
      </c>
      <c r="O11641">
        <v>5673276138.6432896</v>
      </c>
      <c r="Q11641" t="str">
        <f>VLOOKUP(A11641,Lookup_Tables!$D$2:$E$7,2,FALSE)</f>
        <v>HUSSPF</v>
      </c>
      <c r="R11641" t="str">
        <f>IFERROR(VLOOKUP(D11641,Lookup_Tables!$A$2:$B$21,2,FALSE),"All")</f>
        <v>Private Assets</v>
      </c>
    </row>
    <row r="11642" spans="1:18" hidden="1">
      <c r="A11642">
        <v>4353</v>
      </c>
      <c r="B11642">
        <v>22</v>
      </c>
      <c r="C11642" t="s">
        <v>38</v>
      </c>
      <c r="D11642">
        <v>1</v>
      </c>
      <c r="E11642">
        <v>199480.31339405</v>
      </c>
      <c r="F11642">
        <v>91557.923813485162</v>
      </c>
      <c r="G11642">
        <v>422340.45425826497</v>
      </c>
      <c r="H11642">
        <v>773605.52311608603</v>
      </c>
      <c r="I11642">
        <v>867942.05358338205</v>
      </c>
      <c r="J11642">
        <v>1514922.97210462</v>
      </c>
      <c r="K11642">
        <v>2800810.1084691901</v>
      </c>
      <c r="L11642">
        <v>5013660.9130946901</v>
      </c>
      <c r="M11642">
        <v>5348503.7184198797</v>
      </c>
      <c r="N11642">
        <v>7717463.9845791999</v>
      </c>
      <c r="O11642">
        <v>13270619.173065901</v>
      </c>
      <c r="Q11642" t="str">
        <f>VLOOKUP(A11642,Lookup_Tables!$D$2:$E$7,2,FALSE)</f>
        <v>HUSSPF</v>
      </c>
      <c r="R11642" t="str">
        <f>IFERROR(VLOOKUP(D11642,Lookup_Tables!$A$2:$B$21,2,FALSE),"All")</f>
        <v>Airport</v>
      </c>
    </row>
    <row r="11643" spans="1:18" hidden="1">
      <c r="A11643">
        <v>4353</v>
      </c>
      <c r="B11643">
        <v>22</v>
      </c>
      <c r="C11643" t="s">
        <v>39</v>
      </c>
      <c r="D11643">
        <v>1</v>
      </c>
      <c r="E11643">
        <v>183784.713520972</v>
      </c>
      <c r="F11643">
        <v>84356.566113380934</v>
      </c>
      <c r="G11643">
        <v>355911.93948649598</v>
      </c>
      <c r="H11643">
        <v>661617.47094312299</v>
      </c>
      <c r="I11643">
        <v>772589.034025784</v>
      </c>
      <c r="J11643">
        <v>1382238.75511652</v>
      </c>
      <c r="K11643">
        <v>2647381.0835361499</v>
      </c>
      <c r="L11643">
        <v>4781433.3889281703</v>
      </c>
      <c r="M11643">
        <v>5307870.8393578697</v>
      </c>
      <c r="N11643">
        <v>7639786.0698140496</v>
      </c>
      <c r="O11643">
        <v>13265207.042037999</v>
      </c>
      <c r="Q11643" t="str">
        <f>VLOOKUP(A11643,Lookup_Tables!$D$2:$E$7,2,FALSE)</f>
        <v>HUSSPF</v>
      </c>
      <c r="R11643" t="str">
        <f>IFERROR(VLOOKUP(D11643,Lookup_Tables!$A$2:$B$21,2,FALSE),"All")</f>
        <v>Airport</v>
      </c>
    </row>
    <row r="11644" spans="1:18" hidden="1">
      <c r="A11644">
        <v>4353</v>
      </c>
      <c r="B11644">
        <v>22</v>
      </c>
      <c r="C11644" t="s">
        <v>38</v>
      </c>
      <c r="D11644">
        <v>2</v>
      </c>
      <c r="E11644">
        <v>2789338.0395555198</v>
      </c>
      <c r="F11644">
        <v>944957.30791679211</v>
      </c>
      <c r="G11644">
        <v>3824639.29419058</v>
      </c>
      <c r="H11644">
        <v>15488691.7197788</v>
      </c>
      <c r="I11644">
        <v>19201526.286007199</v>
      </c>
      <c r="J11644">
        <v>32331115.295144599</v>
      </c>
      <c r="K11644">
        <v>60143607.564011998</v>
      </c>
      <c r="L11644">
        <v>92818235.320820794</v>
      </c>
      <c r="M11644">
        <v>102180669.008479</v>
      </c>
      <c r="N11644">
        <v>153081169.29895601</v>
      </c>
      <c r="O11644">
        <v>181334157.67654601</v>
      </c>
      <c r="Q11644" t="str">
        <f>VLOOKUP(A11644,Lookup_Tables!$D$2:$E$7,2,FALSE)</f>
        <v>HUSSPF</v>
      </c>
      <c r="R11644" t="str">
        <f>IFERROR(VLOOKUP(D11644,Lookup_Tables!$A$2:$B$21,2,FALSE),"All")</f>
        <v>Bridge</v>
      </c>
    </row>
    <row r="11645" spans="1:18" hidden="1">
      <c r="A11645">
        <v>4353</v>
      </c>
      <c r="B11645">
        <v>22</v>
      </c>
      <c r="C11645" t="s">
        <v>39</v>
      </c>
      <c r="D11645">
        <v>2</v>
      </c>
      <c r="E11645">
        <v>2686157.1663677902</v>
      </c>
      <c r="F11645">
        <v>892453.95790508925</v>
      </c>
      <c r="G11645">
        <v>3586465.7926762099</v>
      </c>
      <c r="H11645">
        <v>14847002.5691968</v>
      </c>
      <c r="I11645">
        <v>18522529.307749499</v>
      </c>
      <c r="J11645">
        <v>31685134.724581499</v>
      </c>
      <c r="K11645">
        <v>57616150.291507401</v>
      </c>
      <c r="L11645">
        <v>91667759.832023606</v>
      </c>
      <c r="M11645">
        <v>100844416.488168</v>
      </c>
      <c r="N11645">
        <v>153081169.29895601</v>
      </c>
      <c r="O11645">
        <v>181198337.77857801</v>
      </c>
      <c r="Q11645" t="str">
        <f>VLOOKUP(A11645,Lookup_Tables!$D$2:$E$7,2,FALSE)</f>
        <v>HUSSPF</v>
      </c>
      <c r="R11645" t="str">
        <f>IFERROR(VLOOKUP(D11645,Lookup_Tables!$A$2:$B$21,2,FALSE),"All")</f>
        <v>Bridge</v>
      </c>
    </row>
    <row r="11646" spans="1:18" hidden="1">
      <c r="A11646">
        <v>4353</v>
      </c>
      <c r="B11646">
        <v>22</v>
      </c>
      <c r="C11646" t="s">
        <v>38</v>
      </c>
      <c r="D11646">
        <v>3</v>
      </c>
      <c r="E11646">
        <v>224673.589004373</v>
      </c>
      <c r="F11646">
        <v>91542.27700516695</v>
      </c>
      <c r="G11646">
        <v>445142.69291355001</v>
      </c>
      <c r="H11646">
        <v>1171875.6574357799</v>
      </c>
      <c r="I11646">
        <v>1408348.91636044</v>
      </c>
      <c r="J11646">
        <v>2263686.0191583098</v>
      </c>
      <c r="K11646">
        <v>3465312.2529712198</v>
      </c>
      <c r="L11646">
        <v>5409824.0493179001</v>
      </c>
      <c r="M11646">
        <v>6985007.8079060502</v>
      </c>
      <c r="N11646">
        <v>8536700.5885696094</v>
      </c>
      <c r="O11646">
        <v>11952299.568120699</v>
      </c>
      <c r="Q11646" t="str">
        <f>VLOOKUP(A11646,Lookup_Tables!$D$2:$E$7,2,FALSE)</f>
        <v>HUSSPF</v>
      </c>
      <c r="R11646" t="str">
        <f>IFERROR(VLOOKUP(D11646,Lookup_Tables!$A$2:$B$21,2,FALSE),"All")</f>
        <v>Govt Hosp</v>
      </c>
    </row>
    <row r="11647" spans="1:18" hidden="1">
      <c r="A11647">
        <v>4353</v>
      </c>
      <c r="B11647">
        <v>22</v>
      </c>
      <c r="C11647" t="s">
        <v>39</v>
      </c>
      <c r="D11647">
        <v>3</v>
      </c>
      <c r="E11647">
        <v>208270.73542633001</v>
      </c>
      <c r="F11647">
        <v>84153.553178697533</v>
      </c>
      <c r="G11647">
        <v>368338.03527767397</v>
      </c>
      <c r="H11647">
        <v>1092409.3641494999</v>
      </c>
      <c r="I11647">
        <v>1304319.2895639399</v>
      </c>
      <c r="J11647">
        <v>2198936.1276003802</v>
      </c>
      <c r="K11647">
        <v>3409364.2377295098</v>
      </c>
      <c r="L11647">
        <v>5198092.71305905</v>
      </c>
      <c r="M11647">
        <v>6555033.3219889402</v>
      </c>
      <c r="N11647">
        <v>8410000.1901854295</v>
      </c>
      <c r="O11647">
        <v>11588905.870282199</v>
      </c>
      <c r="Q11647" t="str">
        <f>VLOOKUP(A11647,Lookup_Tables!$D$2:$E$7,2,FALSE)</f>
        <v>HUSSPF</v>
      </c>
      <c r="R11647" t="str">
        <f>IFERROR(VLOOKUP(D11647,Lookup_Tables!$A$2:$B$21,2,FALSE),"All")</f>
        <v>Govt Hosp</v>
      </c>
    </row>
    <row r="11648" spans="1:18" hidden="1">
      <c r="A11648">
        <v>4353</v>
      </c>
      <c r="B11648">
        <v>22</v>
      </c>
      <c r="C11648" t="s">
        <v>38</v>
      </c>
      <c r="D11648">
        <v>4</v>
      </c>
      <c r="E11648">
        <v>231380.39880104701</v>
      </c>
      <c r="F11648">
        <v>81397.986210945732</v>
      </c>
      <c r="G11648">
        <v>317485.82883319299</v>
      </c>
      <c r="H11648">
        <v>1407826.4855154001</v>
      </c>
      <c r="I11648">
        <v>1760591.6586436699</v>
      </c>
      <c r="J11648">
        <v>2810633.7684305799</v>
      </c>
      <c r="K11648">
        <v>4537288.7536937902</v>
      </c>
      <c r="L11648">
        <v>6779884.6466445997</v>
      </c>
      <c r="M11648">
        <v>7772841.0311738299</v>
      </c>
      <c r="N11648">
        <v>11192776.428378901</v>
      </c>
      <c r="O11648">
        <v>13762074.093829401</v>
      </c>
      <c r="Q11648" t="str">
        <f>VLOOKUP(A11648,Lookup_Tables!$D$2:$E$7,2,FALSE)</f>
        <v>HUSSPF</v>
      </c>
      <c r="R11648" t="str">
        <f>IFERROR(VLOOKUP(D11648,Lookup_Tables!$A$2:$B$21,2,FALSE),"All")</f>
        <v>Govt Med Fac</v>
      </c>
    </row>
    <row r="11649" spans="1:18" hidden="1">
      <c r="A11649">
        <v>4353</v>
      </c>
      <c r="B11649">
        <v>22</v>
      </c>
      <c r="C11649" t="s">
        <v>39</v>
      </c>
      <c r="D11649">
        <v>4</v>
      </c>
      <c r="E11649">
        <v>220346.64561482301</v>
      </c>
      <c r="F11649">
        <v>76067.824908660637</v>
      </c>
      <c r="G11649">
        <v>280640.719020202</v>
      </c>
      <c r="H11649">
        <v>1358947.14824834</v>
      </c>
      <c r="I11649">
        <v>1676752.1753483601</v>
      </c>
      <c r="J11649">
        <v>2688057.7734739399</v>
      </c>
      <c r="K11649">
        <v>4470685.5868281499</v>
      </c>
      <c r="L11649">
        <v>6779884.6466445997</v>
      </c>
      <c r="M11649">
        <v>7633215.8848722503</v>
      </c>
      <c r="N11649">
        <v>10981639.118901299</v>
      </c>
      <c r="O11649">
        <v>13762074.093829401</v>
      </c>
      <c r="Q11649" t="str">
        <f>VLOOKUP(A11649,Lookup_Tables!$D$2:$E$7,2,FALSE)</f>
        <v>HUSSPF</v>
      </c>
      <c r="R11649" t="str">
        <f>IFERROR(VLOOKUP(D11649,Lookup_Tables!$A$2:$B$21,2,FALSE),"All")</f>
        <v>Govt Med Fac</v>
      </c>
    </row>
    <row r="11650" spans="1:18" hidden="1">
      <c r="A11650">
        <v>4353</v>
      </c>
      <c r="B11650">
        <v>22</v>
      </c>
      <c r="C11650" t="s">
        <v>38</v>
      </c>
      <c r="D11650">
        <v>6</v>
      </c>
      <c r="E11650">
        <v>771258.53367016197</v>
      </c>
      <c r="F11650">
        <v>257553.34879014932</v>
      </c>
      <c r="G11650">
        <v>792483.63735484995</v>
      </c>
      <c r="H11650">
        <v>3486533.2769945702</v>
      </c>
      <c r="I11650">
        <v>4589064.4988936102</v>
      </c>
      <c r="J11650">
        <v>8850964.0833342504</v>
      </c>
      <c r="K11650">
        <v>18079060.396829601</v>
      </c>
      <c r="L11650">
        <v>28398893.533878401</v>
      </c>
      <c r="M11650">
        <v>30794333.273038801</v>
      </c>
      <c r="N11650">
        <v>44879642.541338101</v>
      </c>
      <c r="O11650">
        <v>67952943.043162495</v>
      </c>
      <c r="Q11650" t="str">
        <f>VLOOKUP(A11650,Lookup_Tables!$D$2:$E$7,2,FALSE)</f>
        <v>HUSSPF</v>
      </c>
      <c r="R11650" t="str">
        <f>IFERROR(VLOOKUP(D11650,Lookup_Tables!$A$2:$B$21,2,FALSE),"All")</f>
        <v>Port</v>
      </c>
    </row>
    <row r="11651" spans="1:18" hidden="1">
      <c r="A11651">
        <v>4353</v>
      </c>
      <c r="B11651">
        <v>22</v>
      </c>
      <c r="C11651" t="s">
        <v>39</v>
      </c>
      <c r="D11651">
        <v>6</v>
      </c>
      <c r="E11651">
        <v>753884.559235277</v>
      </c>
      <c r="F11651">
        <v>251365.88449943962</v>
      </c>
      <c r="G11651">
        <v>745728.72190826398</v>
      </c>
      <c r="H11651">
        <v>3361443.5275525898</v>
      </c>
      <c r="I11651">
        <v>4363891.7310951203</v>
      </c>
      <c r="J11651">
        <v>8741732.8181685209</v>
      </c>
      <c r="K11651">
        <v>17653031.001862802</v>
      </c>
      <c r="L11651">
        <v>27915041.647348899</v>
      </c>
      <c r="M11651">
        <v>30516619.503570799</v>
      </c>
      <c r="N11651">
        <v>44596401.275897801</v>
      </c>
      <c r="O11651">
        <v>67952943.043162495</v>
      </c>
      <c r="Q11651" t="str">
        <f>VLOOKUP(A11651,Lookup_Tables!$D$2:$E$7,2,FALSE)</f>
        <v>HUSSPF</v>
      </c>
      <c r="R11651" t="str">
        <f>IFERROR(VLOOKUP(D11651,Lookup_Tables!$A$2:$B$21,2,FALSE),"All")</f>
        <v>Port</v>
      </c>
    </row>
    <row r="11652" spans="1:18" hidden="1">
      <c r="A11652">
        <v>4353</v>
      </c>
      <c r="B11652">
        <v>22</v>
      </c>
      <c r="C11652" t="s">
        <v>38</v>
      </c>
      <c r="D11652">
        <v>9</v>
      </c>
      <c r="E11652">
        <v>176749.77934304599</v>
      </c>
      <c r="F11652">
        <v>74644.812433006737</v>
      </c>
      <c r="G11652">
        <v>334390.24527370703</v>
      </c>
      <c r="H11652">
        <v>711146.82954820595</v>
      </c>
      <c r="I11652">
        <v>871468.657788457</v>
      </c>
      <c r="J11652">
        <v>1623472.57503322</v>
      </c>
      <c r="K11652">
        <v>3071172.08897783</v>
      </c>
      <c r="L11652">
        <v>4703823.0283085899</v>
      </c>
      <c r="M11652">
        <v>5192331.0972539596</v>
      </c>
      <c r="N11652">
        <v>7740701.21309595</v>
      </c>
      <c r="O11652">
        <v>11261219.129388301</v>
      </c>
      <c r="Q11652" t="str">
        <f>VLOOKUP(A11652,Lookup_Tables!$D$2:$E$7,2,FALSE)</f>
        <v>HUSSPF</v>
      </c>
      <c r="R11652" t="str">
        <f>IFERROR(VLOOKUP(D11652,Lookup_Tables!$A$2:$B$21,2,FALSE),"All")</f>
        <v>Pub Admin Bldg</v>
      </c>
    </row>
    <row r="11653" spans="1:18" hidden="1">
      <c r="A11653">
        <v>4353</v>
      </c>
      <c r="B11653">
        <v>22</v>
      </c>
      <c r="C11653" t="s">
        <v>39</v>
      </c>
      <c r="D11653">
        <v>9</v>
      </c>
      <c r="E11653">
        <v>164533.11892663999</v>
      </c>
      <c r="F11653">
        <v>69514.426005452115</v>
      </c>
      <c r="G11653">
        <v>288516.39812817902</v>
      </c>
      <c r="H11653">
        <v>644591.72144785803</v>
      </c>
      <c r="I11653">
        <v>791314.02275163797</v>
      </c>
      <c r="J11653">
        <v>1544749.2957760601</v>
      </c>
      <c r="K11653">
        <v>2804324.3013268802</v>
      </c>
      <c r="L11653">
        <v>4690920.6376911895</v>
      </c>
      <c r="M11653">
        <v>5073528.3227159698</v>
      </c>
      <c r="N11653">
        <v>7291266.8659908297</v>
      </c>
      <c r="O11653">
        <v>11261219.129388301</v>
      </c>
      <c r="Q11653" t="str">
        <f>VLOOKUP(A11653,Lookup_Tables!$D$2:$E$7,2,FALSE)</f>
        <v>HUSSPF</v>
      </c>
      <c r="R11653" t="str">
        <f>IFERROR(VLOOKUP(D11653,Lookup_Tables!$A$2:$B$21,2,FALSE),"All")</f>
        <v>Pub Admin Bldg</v>
      </c>
    </row>
    <row r="11654" spans="1:18" hidden="1">
      <c r="A11654">
        <v>4353</v>
      </c>
      <c r="B11654">
        <v>22</v>
      </c>
      <c r="C11654" t="s">
        <v>38</v>
      </c>
      <c r="D11654">
        <v>10</v>
      </c>
      <c r="E11654">
        <v>2815770.5094619198</v>
      </c>
      <c r="F11654">
        <v>1037558.3327771854</v>
      </c>
      <c r="G11654">
        <v>6331814.6714296099</v>
      </c>
      <c r="H11654">
        <v>16856853.547081102</v>
      </c>
      <c r="I11654">
        <v>19943872.828435801</v>
      </c>
      <c r="J11654">
        <v>31470490.068688702</v>
      </c>
      <c r="K11654">
        <v>45362473.6218061</v>
      </c>
      <c r="L11654">
        <v>71520818.069378302</v>
      </c>
      <c r="M11654">
        <v>82519198.205848902</v>
      </c>
      <c r="N11654">
        <v>109390660.31976201</v>
      </c>
      <c r="O11654">
        <v>132538835.065915</v>
      </c>
      <c r="Q11654" t="str">
        <f>VLOOKUP(A11654,Lookup_Tables!$D$2:$E$7,2,FALSE)</f>
        <v>HUSSPF</v>
      </c>
      <c r="R11654" t="str">
        <f>IFERROR(VLOOKUP(D11654,Lookup_Tables!$A$2:$B$21,2,FALSE),"All")</f>
        <v>Pub School</v>
      </c>
    </row>
    <row r="11655" spans="1:18" hidden="1">
      <c r="A11655">
        <v>4353</v>
      </c>
      <c r="B11655">
        <v>22</v>
      </c>
      <c r="C11655" t="s">
        <v>39</v>
      </c>
      <c r="D11655">
        <v>10</v>
      </c>
      <c r="E11655">
        <v>2661773.3523314898</v>
      </c>
      <c r="F11655">
        <v>967089.87140479777</v>
      </c>
      <c r="G11655">
        <v>5873863.4304718701</v>
      </c>
      <c r="H11655">
        <v>15874985.909328699</v>
      </c>
      <c r="I11655">
        <v>18816700.688733701</v>
      </c>
      <c r="J11655">
        <v>30047023.093667701</v>
      </c>
      <c r="K11655">
        <v>44815332.456368402</v>
      </c>
      <c r="L11655">
        <v>66230873.214160599</v>
      </c>
      <c r="M11655">
        <v>78496292.925256699</v>
      </c>
      <c r="N11655">
        <v>105219915.643014</v>
      </c>
      <c r="O11655">
        <v>132538835.065915</v>
      </c>
      <c r="Q11655" t="str">
        <f>VLOOKUP(A11655,Lookup_Tables!$D$2:$E$7,2,FALSE)</f>
        <v>HUSSPF</v>
      </c>
      <c r="R11655" t="str">
        <f>IFERROR(VLOOKUP(D11655,Lookup_Tables!$A$2:$B$21,2,FALSE),"All")</f>
        <v>Pub School</v>
      </c>
    </row>
    <row r="11656" spans="1:18" hidden="1">
      <c r="A11656">
        <v>4353</v>
      </c>
      <c r="B11656">
        <v>22</v>
      </c>
      <c r="C11656" t="s">
        <v>38</v>
      </c>
      <c r="D11656">
        <v>11</v>
      </c>
      <c r="E11656">
        <v>87726.803975485702</v>
      </c>
      <c r="F11656">
        <v>25215.044510645886</v>
      </c>
      <c r="G11656">
        <v>63337.370230631903</v>
      </c>
      <c r="H11656">
        <v>464394.19593367103</v>
      </c>
      <c r="I11656">
        <v>614828.08544946101</v>
      </c>
      <c r="J11656">
        <v>1068688.36657766</v>
      </c>
      <c r="K11656">
        <v>2076672.73187237</v>
      </c>
      <c r="L11656">
        <v>3330043.4818684501</v>
      </c>
      <c r="M11656">
        <v>3683648.0976166301</v>
      </c>
      <c r="N11656">
        <v>5657390.0057830997</v>
      </c>
      <c r="O11656">
        <v>9992871.6322076507</v>
      </c>
      <c r="Q11656" t="str">
        <f>VLOOKUP(A11656,Lookup_Tables!$D$2:$E$7,2,FALSE)</f>
        <v>HUSSPF</v>
      </c>
      <c r="R11656" t="str">
        <f>IFERROR(VLOOKUP(D11656,Lookup_Tables!$A$2:$B$21,2,FALSE),"All")</f>
        <v>Pub Univ</v>
      </c>
    </row>
    <row r="11657" spans="1:18" hidden="1">
      <c r="A11657">
        <v>4353</v>
      </c>
      <c r="B11657">
        <v>22</v>
      </c>
      <c r="C11657" t="s">
        <v>39</v>
      </c>
      <c r="D11657">
        <v>11</v>
      </c>
      <c r="E11657">
        <v>85764.908783405001</v>
      </c>
      <c r="F11657">
        <v>24141.823138695079</v>
      </c>
      <c r="G11657">
        <v>60688.651751963604</v>
      </c>
      <c r="H11657">
        <v>448586.33359875099</v>
      </c>
      <c r="I11657">
        <v>593733.467416186</v>
      </c>
      <c r="J11657">
        <v>1047572.0559492999</v>
      </c>
      <c r="K11657">
        <v>2050284.67185792</v>
      </c>
      <c r="L11657">
        <v>3330043.4818684501</v>
      </c>
      <c r="M11657">
        <v>3683648.0976166301</v>
      </c>
      <c r="N11657">
        <v>5657390.0057830997</v>
      </c>
      <c r="O11657">
        <v>9992871.6322076507</v>
      </c>
      <c r="Q11657" t="str">
        <f>VLOOKUP(A11657,Lookup_Tables!$D$2:$E$7,2,FALSE)</f>
        <v>HUSSPF</v>
      </c>
      <c r="R11657" t="str">
        <f>IFERROR(VLOOKUP(D11657,Lookup_Tables!$A$2:$B$21,2,FALSE),"All")</f>
        <v>Pub Univ</v>
      </c>
    </row>
    <row r="11658" spans="1:18" hidden="1">
      <c r="A11658">
        <v>4353</v>
      </c>
      <c r="B11658">
        <v>22</v>
      </c>
      <c r="C11658" t="s">
        <v>38</v>
      </c>
      <c r="D11658">
        <v>13</v>
      </c>
      <c r="E11658">
        <v>3473995.8166878801</v>
      </c>
      <c r="F11658">
        <v>1372914.4659715975</v>
      </c>
      <c r="G11658">
        <v>7904809.44127905</v>
      </c>
      <c r="H11658">
        <v>20732703.659176499</v>
      </c>
      <c r="I11658">
        <v>24230868.449669302</v>
      </c>
      <c r="J11658">
        <v>35209612.770140998</v>
      </c>
      <c r="K11658">
        <v>56175701.743579902</v>
      </c>
      <c r="L11658">
        <v>80585817.754735693</v>
      </c>
      <c r="M11658">
        <v>87700644.805556193</v>
      </c>
      <c r="N11658">
        <v>124521520.37247901</v>
      </c>
      <c r="O11658">
        <v>152013261.35235199</v>
      </c>
      <c r="Q11658" t="str">
        <f>VLOOKUP(A11658,Lookup_Tables!$D$2:$E$7,2,FALSE)</f>
        <v>HUSSPF</v>
      </c>
      <c r="R11658" t="str">
        <f>IFERROR(VLOOKUP(D11658,Lookup_Tables!$A$2:$B$21,2,FALSE),"All")</f>
        <v>Residual Inst</v>
      </c>
    </row>
    <row r="11659" spans="1:18" hidden="1">
      <c r="A11659">
        <v>4353</v>
      </c>
      <c r="B11659">
        <v>22</v>
      </c>
      <c r="C11659" t="s">
        <v>39</v>
      </c>
      <c r="D11659">
        <v>13</v>
      </c>
      <c r="E11659">
        <v>3240098.7927842801</v>
      </c>
      <c r="F11659">
        <v>1247305.5798186953</v>
      </c>
      <c r="G11659">
        <v>7223382.1851971196</v>
      </c>
      <c r="H11659">
        <v>18985631.949710701</v>
      </c>
      <c r="I11659">
        <v>23249544.678437199</v>
      </c>
      <c r="J11659">
        <v>33654732.278091498</v>
      </c>
      <c r="K11659">
        <v>54543251.258410797</v>
      </c>
      <c r="L11659">
        <v>74856454.154342607</v>
      </c>
      <c r="M11659">
        <v>85451256.131707206</v>
      </c>
      <c r="N11659">
        <v>115789680.513155</v>
      </c>
      <c r="O11659">
        <v>152013261.35235199</v>
      </c>
      <c r="Q11659" t="str">
        <f>VLOOKUP(A11659,Lookup_Tables!$D$2:$E$7,2,FALSE)</f>
        <v>HUSSPF</v>
      </c>
      <c r="R11659" t="str">
        <f>IFERROR(VLOOKUP(D11659,Lookup_Tables!$A$2:$B$21,2,FALSE),"All")</f>
        <v>Residual Inst</v>
      </c>
    </row>
    <row r="11660" spans="1:18" hidden="1">
      <c r="A11660">
        <v>4353</v>
      </c>
      <c r="B11660">
        <v>22</v>
      </c>
      <c r="C11660" t="s">
        <v>38</v>
      </c>
      <c r="D11660">
        <v>14</v>
      </c>
      <c r="E11660">
        <v>4447282.7396457503</v>
      </c>
      <c r="F11660">
        <v>1546499.4781657304</v>
      </c>
      <c r="G11660">
        <v>8295573.25779723</v>
      </c>
      <c r="H11660">
        <v>26210303.563482299</v>
      </c>
      <c r="I11660">
        <v>31312744.8687126</v>
      </c>
      <c r="J11660">
        <v>49961165.885645397</v>
      </c>
      <c r="K11660">
        <v>81931547.097260401</v>
      </c>
      <c r="L11660">
        <v>119876831.00968</v>
      </c>
      <c r="M11660">
        <v>141256400.23368201</v>
      </c>
      <c r="N11660">
        <v>216212177.373492</v>
      </c>
      <c r="O11660">
        <v>282939057.82098198</v>
      </c>
      <c r="Q11660" t="str">
        <f>VLOOKUP(A11660,Lookup_Tables!$D$2:$E$7,2,FALSE)</f>
        <v>HUSSPF</v>
      </c>
      <c r="R11660" t="str">
        <f>IFERROR(VLOOKUP(D11660,Lookup_Tables!$A$2:$B$21,2,FALSE),"All")</f>
        <v>Road</v>
      </c>
    </row>
    <row r="11661" spans="1:18" hidden="1">
      <c r="A11661">
        <v>4353</v>
      </c>
      <c r="B11661">
        <v>22</v>
      </c>
      <c r="C11661" t="s">
        <v>39</v>
      </c>
      <c r="D11661">
        <v>14</v>
      </c>
      <c r="E11661">
        <v>4258799.7448415598</v>
      </c>
      <c r="F11661">
        <v>1481234.7156560677</v>
      </c>
      <c r="G11661">
        <v>7693192.6528269798</v>
      </c>
      <c r="H11661">
        <v>24689916.842814598</v>
      </c>
      <c r="I11661">
        <v>29796894.9163808</v>
      </c>
      <c r="J11661">
        <v>47013358.356456101</v>
      </c>
      <c r="K11661">
        <v>79775158.0115612</v>
      </c>
      <c r="L11661">
        <v>118406646.458507</v>
      </c>
      <c r="M11661">
        <v>133889319.131221</v>
      </c>
      <c r="N11661">
        <v>215948393.03766099</v>
      </c>
      <c r="O11661">
        <v>282939057.82098198</v>
      </c>
      <c r="Q11661" t="str">
        <f>VLOOKUP(A11661,Lookup_Tables!$D$2:$E$7,2,FALSE)</f>
        <v>HUSSPF</v>
      </c>
      <c r="R11661" t="str">
        <f>IFERROR(VLOOKUP(D11661,Lookup_Tables!$A$2:$B$21,2,FALSE),"All")</f>
        <v>Road</v>
      </c>
    </row>
    <row r="11662" spans="1:18" hidden="1">
      <c r="A11662">
        <v>4353</v>
      </c>
      <c r="B11662">
        <v>22</v>
      </c>
      <c r="C11662" t="s">
        <v>38</v>
      </c>
      <c r="D11662">
        <v>15</v>
      </c>
      <c r="E11662">
        <v>139406939.07124999</v>
      </c>
      <c r="F11662">
        <v>56010226.239243299</v>
      </c>
      <c r="G11662">
        <v>288655605.59256297</v>
      </c>
      <c r="H11662">
        <v>794302304.05337</v>
      </c>
      <c r="I11662">
        <v>950405660.86591303</v>
      </c>
      <c r="J11662">
        <v>1477350813.56075</v>
      </c>
      <c r="K11662">
        <v>2310841622.30266</v>
      </c>
      <c r="L11662">
        <v>3038313362.1076498</v>
      </c>
      <c r="M11662">
        <v>3495110189.3540802</v>
      </c>
      <c r="N11662">
        <v>5325580093.3123302</v>
      </c>
      <c r="O11662">
        <v>6428122763.6471996</v>
      </c>
      <c r="Q11662" t="str">
        <f>VLOOKUP(A11662,Lookup_Tables!$D$2:$E$7,2,FALSE)</f>
        <v>HUSSPF</v>
      </c>
      <c r="R11662" t="str">
        <f>IFERROR(VLOOKUP(D11662,Lookup_Tables!$A$2:$B$21,2,FALSE),"All")</f>
        <v>All</v>
      </c>
    </row>
    <row r="11663" spans="1:18" hidden="1">
      <c r="A11663">
        <v>4353</v>
      </c>
      <c r="B11663">
        <v>22</v>
      </c>
      <c r="C11663" t="s">
        <v>39</v>
      </c>
      <c r="D11663">
        <v>15</v>
      </c>
      <c r="E11663">
        <v>130024281.37369201</v>
      </c>
      <c r="F11663">
        <v>51153968.500883549</v>
      </c>
      <c r="G11663">
        <v>259992466.80030099</v>
      </c>
      <c r="H11663">
        <v>735403811.20683503</v>
      </c>
      <c r="I11663">
        <v>897944582.51960099</v>
      </c>
      <c r="J11663">
        <v>1412012949.1698599</v>
      </c>
      <c r="K11663">
        <v>2254283186.2491598</v>
      </c>
      <c r="L11663">
        <v>2947443604.8808699</v>
      </c>
      <c r="M11663">
        <v>3350911191.9846101</v>
      </c>
      <c r="N11663">
        <v>5026746115.2499905</v>
      </c>
      <c r="O11663">
        <v>6327921371.24158</v>
      </c>
      <c r="Q11663" t="str">
        <f>VLOOKUP(A11663,Lookup_Tables!$D$2:$E$7,2,FALSE)</f>
        <v>HUSSPF</v>
      </c>
      <c r="R11663" t="str">
        <f>IFERROR(VLOOKUP(D11663,Lookup_Tables!$A$2:$B$21,2,FALSE),"All")</f>
        <v>All</v>
      </c>
    </row>
    <row r="11664" spans="1:18" hidden="1">
      <c r="A11664">
        <v>4353</v>
      </c>
      <c r="B11664">
        <v>22</v>
      </c>
      <c r="C11664" t="s">
        <v>38</v>
      </c>
      <c r="D11664">
        <v>16</v>
      </c>
      <c r="E11664">
        <v>15217656.5235392</v>
      </c>
      <c r="F11664">
        <v>5568907.4447781481</v>
      </c>
      <c r="G11664">
        <v>28973815.985396601</v>
      </c>
      <c r="H11664">
        <v>88985193.131222397</v>
      </c>
      <c r="I11664">
        <v>106659128.559275</v>
      </c>
      <c r="J11664">
        <v>173056349.22516599</v>
      </c>
      <c r="K11664">
        <v>264048361.62033099</v>
      </c>
      <c r="L11664">
        <v>384403104.212547</v>
      </c>
      <c r="M11664">
        <v>478816474.52264303</v>
      </c>
      <c r="N11664">
        <v>664108073.23261702</v>
      </c>
      <c r="O11664">
        <v>838014416.70812595</v>
      </c>
      <c r="Q11664" t="str">
        <f>VLOOKUP(A11664,Lookup_Tables!$D$2:$E$7,2,FALSE)</f>
        <v>HUSSPF</v>
      </c>
      <c r="R11664" t="str">
        <f>IFERROR(VLOOKUP(D11664,Lookup_Tables!$A$2:$B$21,2,FALSE),"All")</f>
        <v>Government_Loss</v>
      </c>
    </row>
    <row r="11665" spans="1:18" hidden="1">
      <c r="A11665">
        <v>4353</v>
      </c>
      <c r="B11665">
        <v>22</v>
      </c>
      <c r="C11665" t="s">
        <v>39</v>
      </c>
      <c r="D11665">
        <v>16</v>
      </c>
      <c r="E11665">
        <v>14430339.107704099</v>
      </c>
      <c r="F11665">
        <v>5193228.5498475861</v>
      </c>
      <c r="G11665">
        <v>26602086.324597798</v>
      </c>
      <c r="H11665">
        <v>84220181.096268803</v>
      </c>
      <c r="I11665">
        <v>100898685.97476</v>
      </c>
      <c r="J11665">
        <v>164449491.721488</v>
      </c>
      <c r="K11665">
        <v>260544193.29584101</v>
      </c>
      <c r="L11665">
        <v>368224031.25003898</v>
      </c>
      <c r="M11665">
        <v>474086856.704579</v>
      </c>
      <c r="N11665">
        <v>654645232.59829605</v>
      </c>
      <c r="O11665">
        <v>815942886.05215704</v>
      </c>
      <c r="Q11665" t="str">
        <f>VLOOKUP(A11665,Lookup_Tables!$D$2:$E$7,2,FALSE)</f>
        <v>HUSSPF</v>
      </c>
      <c r="R11665" t="str">
        <f>IFERROR(VLOOKUP(D11665,Lookup_Tables!$A$2:$B$21,2,FALSE),"All")</f>
        <v>Government_Loss</v>
      </c>
    </row>
    <row r="11666" spans="1:18" hidden="1">
      <c r="A11666">
        <v>4353</v>
      </c>
      <c r="B11666">
        <v>22</v>
      </c>
      <c r="C11666" t="s">
        <v>38</v>
      </c>
      <c r="D11666">
        <v>17</v>
      </c>
      <c r="E11666">
        <v>20397958.8930985</v>
      </c>
      <c r="F11666">
        <v>7978614.4504244924</v>
      </c>
      <c r="G11666">
        <v>36786872.424576901</v>
      </c>
      <c r="H11666">
        <v>115396620.681458</v>
      </c>
      <c r="I11666">
        <v>137171732.91051599</v>
      </c>
      <c r="J11666">
        <v>222795389.65820301</v>
      </c>
      <c r="K11666">
        <v>363520991.815247</v>
      </c>
      <c r="L11666">
        <v>482865667.87079102</v>
      </c>
      <c r="M11666">
        <v>557076000.31977606</v>
      </c>
      <c r="N11666">
        <v>917840159.76617897</v>
      </c>
      <c r="O11666">
        <v>1053448242.4983799</v>
      </c>
      <c r="Q11666" t="str">
        <f>VLOOKUP(A11666,Lookup_Tables!$D$2:$E$7,2,FALSE)</f>
        <v>HUSSPF</v>
      </c>
      <c r="R11666" t="str">
        <f>IFERROR(VLOOKUP(D11666,Lookup_Tables!$A$2:$B$21,2,FALSE),"All")</f>
        <v>Emergency_Loss</v>
      </c>
    </row>
    <row r="11667" spans="1:18" hidden="1">
      <c r="A11667">
        <v>4353</v>
      </c>
      <c r="B11667">
        <v>22</v>
      </c>
      <c r="C11667" t="s">
        <v>39</v>
      </c>
      <c r="D11667">
        <v>17</v>
      </c>
      <c r="E11667">
        <v>19289320.722235799</v>
      </c>
      <c r="F11667">
        <v>7488300.9569526091</v>
      </c>
      <c r="G11667">
        <v>33892323.664339297</v>
      </c>
      <c r="H11667">
        <v>108413304.933631</v>
      </c>
      <c r="I11667">
        <v>129946663.917219</v>
      </c>
      <c r="J11667">
        <v>207397866.93338701</v>
      </c>
      <c r="K11667">
        <v>353045212.45777601</v>
      </c>
      <c r="L11667">
        <v>469471622.27590197</v>
      </c>
      <c r="M11667">
        <v>516213330.076648</v>
      </c>
      <c r="N11667">
        <v>917557526.60395098</v>
      </c>
      <c r="O11667">
        <v>1053442324.75767</v>
      </c>
      <c r="Q11667" t="str">
        <f>VLOOKUP(A11667,Lookup_Tables!$D$2:$E$7,2,FALSE)</f>
        <v>HUSSPF</v>
      </c>
      <c r="R11667" t="str">
        <f>IFERROR(VLOOKUP(D11667,Lookup_Tables!$A$2:$B$21,2,FALSE),"All")</f>
        <v>Emergency_Loss</v>
      </c>
    </row>
    <row r="11668" spans="1:18" hidden="1">
      <c r="A11668">
        <v>4353</v>
      </c>
      <c r="B11668">
        <v>22</v>
      </c>
      <c r="C11668" t="s">
        <v>38</v>
      </c>
      <c r="D11668">
        <v>18</v>
      </c>
      <c r="E11668">
        <v>35615615.416637696</v>
      </c>
      <c r="F11668">
        <v>13496712.460804511</v>
      </c>
      <c r="G11668">
        <v>66361079.097900502</v>
      </c>
      <c r="H11668">
        <v>202084922.86806101</v>
      </c>
      <c r="I11668">
        <v>244883253.552416</v>
      </c>
      <c r="J11668">
        <v>401808697.522484</v>
      </c>
      <c r="K11668">
        <v>648825094.37709796</v>
      </c>
      <c r="L11668">
        <v>868883580.24318504</v>
      </c>
      <c r="M11668">
        <v>1037770015.85496</v>
      </c>
      <c r="N11668">
        <v>1522723828.1842101</v>
      </c>
      <c r="O11668">
        <v>1795535598.8866601</v>
      </c>
      <c r="Q11668" t="str">
        <f>VLOOKUP(A11668,Lookup_Tables!$D$2:$E$7,2,FALSE)</f>
        <v>HUSSPF</v>
      </c>
      <c r="R11668" t="str">
        <f>IFERROR(VLOOKUP(D11668,Lookup_Tables!$A$2:$B$21,2,FALSE),"All")</f>
        <v>Govt_Plus_Emergency</v>
      </c>
    </row>
    <row r="11669" spans="1:18" hidden="1">
      <c r="A11669">
        <v>4353</v>
      </c>
      <c r="B11669">
        <v>22</v>
      </c>
      <c r="C11669" t="s">
        <v>39</v>
      </c>
      <c r="D11669">
        <v>18</v>
      </c>
      <c r="E11669">
        <v>33698211.790487699</v>
      </c>
      <c r="F11669">
        <v>12469286.757035207</v>
      </c>
      <c r="G11669">
        <v>61539035.980976202</v>
      </c>
      <c r="H11669">
        <v>192552458.494178</v>
      </c>
      <c r="I11669">
        <v>237734799.251367</v>
      </c>
      <c r="J11669">
        <v>386786519.602332</v>
      </c>
      <c r="K11669">
        <v>619500659.50168896</v>
      </c>
      <c r="L11669">
        <v>848475472.99710596</v>
      </c>
      <c r="M11669">
        <v>981387651.45963395</v>
      </c>
      <c r="N11669">
        <v>1510947776.8875101</v>
      </c>
      <c r="O11669">
        <v>1795535598.8866601</v>
      </c>
      <c r="Q11669" t="str">
        <f>VLOOKUP(A11669,Lookup_Tables!$D$2:$E$7,2,FALSE)</f>
        <v>HUSSPF</v>
      </c>
      <c r="R11669" t="str">
        <f>IFERROR(VLOOKUP(D11669,Lookup_Tables!$A$2:$B$21,2,FALSE),"All")</f>
        <v>Govt_Plus_Emergency</v>
      </c>
    </row>
    <row r="11670" spans="1:18" hidden="1">
      <c r="A11670">
        <v>4353</v>
      </c>
      <c r="B11670">
        <v>23</v>
      </c>
      <c r="C11670" t="s">
        <v>38</v>
      </c>
      <c r="D11670">
        <v>0</v>
      </c>
      <c r="E11670">
        <v>464769062.81682998</v>
      </c>
      <c r="F11670">
        <v>210159643.12172404</v>
      </c>
      <c r="G11670">
        <v>925085558.16069305</v>
      </c>
      <c r="H11670">
        <v>2229515971.2213898</v>
      </c>
      <c r="I11670">
        <v>2567677842.5065799</v>
      </c>
      <c r="J11670">
        <v>3909823613.0984902</v>
      </c>
      <c r="K11670">
        <v>6795431654.5362597</v>
      </c>
      <c r="L11670">
        <v>11628089159.532</v>
      </c>
      <c r="M11670">
        <v>12881558828.4671</v>
      </c>
      <c r="N11670">
        <v>17759374121.025002</v>
      </c>
      <c r="O11670">
        <v>21779167616.616199</v>
      </c>
      <c r="Q11670" t="str">
        <f>VLOOKUP(A11670,Lookup_Tables!$D$2:$E$7,2,FALSE)</f>
        <v>HUSSPF</v>
      </c>
      <c r="R11670" t="str">
        <f>IFERROR(VLOOKUP(D11670,Lookup_Tables!$A$2:$B$21,2,FALSE),"All")</f>
        <v>Private Assets</v>
      </c>
    </row>
    <row r="11671" spans="1:18" hidden="1">
      <c r="A11671">
        <v>4353</v>
      </c>
      <c r="B11671">
        <v>23</v>
      </c>
      <c r="C11671" t="s">
        <v>39</v>
      </c>
      <c r="D11671">
        <v>0</v>
      </c>
      <c r="E11671">
        <v>415280948.79548299</v>
      </c>
      <c r="F11671">
        <v>185135944.81374368</v>
      </c>
      <c r="G11671">
        <v>738822076.19479704</v>
      </c>
      <c r="H11671">
        <v>1981931931.61973</v>
      </c>
      <c r="I11671">
        <v>2267078765.8688202</v>
      </c>
      <c r="J11671">
        <v>3473435954.5397201</v>
      </c>
      <c r="K11671">
        <v>6497074632.0579996</v>
      </c>
      <c r="L11671">
        <v>10944689928.0891</v>
      </c>
      <c r="M11671">
        <v>12336059783.370501</v>
      </c>
      <c r="N11671">
        <v>17759374121.025002</v>
      </c>
      <c r="O11671">
        <v>21779167616.616199</v>
      </c>
      <c r="Q11671" t="str">
        <f>VLOOKUP(A11671,Lookup_Tables!$D$2:$E$7,2,FALSE)</f>
        <v>HUSSPF</v>
      </c>
      <c r="R11671" t="str">
        <f>IFERROR(VLOOKUP(D11671,Lookup_Tables!$A$2:$B$21,2,FALSE),"All")</f>
        <v>Private Assets</v>
      </c>
    </row>
    <row r="11672" spans="1:18" hidden="1">
      <c r="A11672">
        <v>4353</v>
      </c>
      <c r="B11672">
        <v>23</v>
      </c>
      <c r="C11672" t="s">
        <v>38</v>
      </c>
      <c r="D11672">
        <v>1</v>
      </c>
      <c r="E11672">
        <v>1517867.69386237</v>
      </c>
      <c r="F11672">
        <v>475072.01793827559</v>
      </c>
      <c r="G11672">
        <v>1336845.28297036</v>
      </c>
      <c r="H11672">
        <v>5932930.1642781897</v>
      </c>
      <c r="I11672">
        <v>7885019.0637770798</v>
      </c>
      <c r="J11672">
        <v>15221101.5605671</v>
      </c>
      <c r="K11672">
        <v>34202762.397916697</v>
      </c>
      <c r="L11672">
        <v>62607224.189150304</v>
      </c>
      <c r="M11672">
        <v>80704172.789685801</v>
      </c>
      <c r="N11672">
        <v>119051069.185884</v>
      </c>
      <c r="O11672">
        <v>151607043.624293</v>
      </c>
      <c r="Q11672" t="str">
        <f>VLOOKUP(A11672,Lookup_Tables!$D$2:$E$7,2,FALSE)</f>
        <v>HUSSPF</v>
      </c>
      <c r="R11672" t="str">
        <f>IFERROR(VLOOKUP(D11672,Lookup_Tables!$A$2:$B$21,2,FALSE),"All")</f>
        <v>Airport</v>
      </c>
    </row>
    <row r="11673" spans="1:18" hidden="1">
      <c r="A11673">
        <v>4353</v>
      </c>
      <c r="B11673">
        <v>23</v>
      </c>
      <c r="C11673" t="s">
        <v>39</v>
      </c>
      <c r="D11673">
        <v>1</v>
      </c>
      <c r="E11673">
        <v>1475969.3097644299</v>
      </c>
      <c r="F11673">
        <v>463699.04463851731</v>
      </c>
      <c r="G11673">
        <v>1253723.2028244</v>
      </c>
      <c r="H11673">
        <v>5683471.5173654603</v>
      </c>
      <c r="I11673">
        <v>7570942.2712141899</v>
      </c>
      <c r="J11673">
        <v>14735730.027183199</v>
      </c>
      <c r="K11673">
        <v>32323507.783603199</v>
      </c>
      <c r="L11673">
        <v>61749727.294792302</v>
      </c>
      <c r="M11673">
        <v>78414246.443954095</v>
      </c>
      <c r="N11673">
        <v>119051069.185884</v>
      </c>
      <c r="O11673">
        <v>151607043.624293</v>
      </c>
      <c r="Q11673" t="str">
        <f>VLOOKUP(A11673,Lookup_Tables!$D$2:$E$7,2,FALSE)</f>
        <v>HUSSPF</v>
      </c>
      <c r="R11673" t="str">
        <f>IFERROR(VLOOKUP(D11673,Lookup_Tables!$A$2:$B$21,2,FALSE),"All")</f>
        <v>Airport</v>
      </c>
    </row>
    <row r="11674" spans="1:18" hidden="1">
      <c r="A11674">
        <v>4353</v>
      </c>
      <c r="B11674">
        <v>23</v>
      </c>
      <c r="C11674" t="s">
        <v>38</v>
      </c>
      <c r="D11674">
        <v>2</v>
      </c>
      <c r="E11674">
        <v>16505961.184891099</v>
      </c>
      <c r="F11674">
        <v>7066020.0701229498</v>
      </c>
      <c r="G11674">
        <v>36095030.368689403</v>
      </c>
      <c r="H11674">
        <v>93576458.217960104</v>
      </c>
      <c r="I11674">
        <v>106823031.012936</v>
      </c>
      <c r="J11674">
        <v>157433443.477936</v>
      </c>
      <c r="K11674">
        <v>238302034.96134999</v>
      </c>
      <c r="L11674">
        <v>383243165.51533598</v>
      </c>
      <c r="M11674">
        <v>423983927.92699999</v>
      </c>
      <c r="N11674">
        <v>559884318.94665205</v>
      </c>
      <c r="O11674">
        <v>669149251.94104898</v>
      </c>
      <c r="Q11674" t="str">
        <f>VLOOKUP(A11674,Lookup_Tables!$D$2:$E$7,2,FALSE)</f>
        <v>HUSSPF</v>
      </c>
      <c r="R11674" t="str">
        <f>IFERROR(VLOOKUP(D11674,Lookup_Tables!$A$2:$B$21,2,FALSE),"All")</f>
        <v>Bridge</v>
      </c>
    </row>
    <row r="11675" spans="1:18" hidden="1">
      <c r="A11675">
        <v>4353</v>
      </c>
      <c r="B11675">
        <v>23</v>
      </c>
      <c r="C11675" t="s">
        <v>39</v>
      </c>
      <c r="D11675">
        <v>2</v>
      </c>
      <c r="E11675">
        <v>14982117.900128599</v>
      </c>
      <c r="F11675">
        <v>6209586.6206443068</v>
      </c>
      <c r="G11675">
        <v>31722730.661934301</v>
      </c>
      <c r="H11675">
        <v>85487874.213349402</v>
      </c>
      <c r="I11675">
        <v>97015124.367045596</v>
      </c>
      <c r="J11675">
        <v>145704578.99807101</v>
      </c>
      <c r="K11675">
        <v>225536510.97014901</v>
      </c>
      <c r="L11675">
        <v>357664408.17452699</v>
      </c>
      <c r="M11675">
        <v>417363155.432446</v>
      </c>
      <c r="N11675">
        <v>559800383.77401495</v>
      </c>
      <c r="O11675">
        <v>668793877.56457496</v>
      </c>
      <c r="Q11675" t="str">
        <f>VLOOKUP(A11675,Lookup_Tables!$D$2:$E$7,2,FALSE)</f>
        <v>HUSSPF</v>
      </c>
      <c r="R11675" t="str">
        <f>IFERROR(VLOOKUP(D11675,Lookup_Tables!$A$2:$B$21,2,FALSE),"All")</f>
        <v>Bridge</v>
      </c>
    </row>
    <row r="11676" spans="1:18" hidden="1">
      <c r="A11676">
        <v>4353</v>
      </c>
      <c r="B11676">
        <v>23</v>
      </c>
      <c r="C11676" t="s">
        <v>38</v>
      </c>
      <c r="D11676">
        <v>3</v>
      </c>
      <c r="E11676">
        <v>3107472.6740460601</v>
      </c>
      <c r="F11676">
        <v>1644096.0829924943</v>
      </c>
      <c r="G11676">
        <v>7752731.1417842302</v>
      </c>
      <c r="H11676">
        <v>13999352.0839632</v>
      </c>
      <c r="I11676">
        <v>15690796.293537799</v>
      </c>
      <c r="J11676">
        <v>21305829.4462643</v>
      </c>
      <c r="K11676">
        <v>33223544.579281799</v>
      </c>
      <c r="L11676">
        <v>49634178.423305802</v>
      </c>
      <c r="M11676">
        <v>52605647.8950378</v>
      </c>
      <c r="N11676">
        <v>73625395.299852207</v>
      </c>
      <c r="O11676">
        <v>88026210.172115296</v>
      </c>
      <c r="Q11676" t="str">
        <f>VLOOKUP(A11676,Lookup_Tables!$D$2:$E$7,2,FALSE)</f>
        <v>HUSSPF</v>
      </c>
      <c r="R11676" t="str">
        <f>IFERROR(VLOOKUP(D11676,Lookup_Tables!$A$2:$B$21,2,FALSE),"All")</f>
        <v>Govt Hosp</v>
      </c>
    </row>
    <row r="11677" spans="1:18" hidden="1">
      <c r="A11677">
        <v>4353</v>
      </c>
      <c r="B11677">
        <v>23</v>
      </c>
      <c r="C11677" t="s">
        <v>39</v>
      </c>
      <c r="D11677">
        <v>3</v>
      </c>
      <c r="E11677">
        <v>2667671.4395336602</v>
      </c>
      <c r="F11677">
        <v>1424638.9442790165</v>
      </c>
      <c r="G11677">
        <v>5932306.6818434102</v>
      </c>
      <c r="H11677">
        <v>11545221.977081601</v>
      </c>
      <c r="I11677">
        <v>12937498.9474186</v>
      </c>
      <c r="J11677">
        <v>18341154.746318299</v>
      </c>
      <c r="K11677">
        <v>30048938.761065699</v>
      </c>
      <c r="L11677">
        <v>45813185.968100198</v>
      </c>
      <c r="M11677">
        <v>49369046.342319399</v>
      </c>
      <c r="N11677">
        <v>71392236.412137702</v>
      </c>
      <c r="O11677">
        <v>88026210.172115296</v>
      </c>
      <c r="Q11677" t="str">
        <f>VLOOKUP(A11677,Lookup_Tables!$D$2:$E$7,2,FALSE)</f>
        <v>HUSSPF</v>
      </c>
      <c r="R11677" t="str">
        <f>IFERROR(VLOOKUP(D11677,Lookup_Tables!$A$2:$B$21,2,FALSE),"All")</f>
        <v>Govt Hosp</v>
      </c>
    </row>
    <row r="11678" spans="1:18" hidden="1">
      <c r="A11678">
        <v>4353</v>
      </c>
      <c r="B11678">
        <v>23</v>
      </c>
      <c r="C11678" t="s">
        <v>38</v>
      </c>
      <c r="D11678">
        <v>4</v>
      </c>
      <c r="E11678">
        <v>2436538.9241389199</v>
      </c>
      <c r="F11678">
        <v>1439275.5996999887</v>
      </c>
      <c r="G11678">
        <v>7024567.7134624403</v>
      </c>
      <c r="H11678">
        <v>10332517.0297892</v>
      </c>
      <c r="I11678">
        <v>11013815.0439623</v>
      </c>
      <c r="J11678">
        <v>13521051.543165499</v>
      </c>
      <c r="K11678">
        <v>17236078.798396699</v>
      </c>
      <c r="L11678">
        <v>23519292.750526901</v>
      </c>
      <c r="M11678">
        <v>24859252.280740999</v>
      </c>
      <c r="N11678">
        <v>29460803.628059801</v>
      </c>
      <c r="O11678">
        <v>35965439.420378901</v>
      </c>
      <c r="Q11678" t="str">
        <f>VLOOKUP(A11678,Lookup_Tables!$D$2:$E$7,2,FALSE)</f>
        <v>HUSSPF</v>
      </c>
      <c r="R11678" t="str">
        <f>IFERROR(VLOOKUP(D11678,Lookup_Tables!$A$2:$B$21,2,FALSE),"All")</f>
        <v>Govt Med Fac</v>
      </c>
    </row>
    <row r="11679" spans="1:18" hidden="1">
      <c r="A11679">
        <v>4353</v>
      </c>
      <c r="B11679">
        <v>23</v>
      </c>
      <c r="C11679" t="s">
        <v>39</v>
      </c>
      <c r="D11679">
        <v>4</v>
      </c>
      <c r="E11679">
        <v>2025494.2951421901</v>
      </c>
      <c r="F11679">
        <v>1259672.6204561475</v>
      </c>
      <c r="G11679">
        <v>5296474.4829516904</v>
      </c>
      <c r="H11679">
        <v>7335391.8228932498</v>
      </c>
      <c r="I11679">
        <v>7950950.5863060402</v>
      </c>
      <c r="J11679">
        <v>10031866.044595201</v>
      </c>
      <c r="K11679">
        <v>13546478.35871</v>
      </c>
      <c r="L11679">
        <v>19757687.3626648</v>
      </c>
      <c r="M11679">
        <v>22219709.319422599</v>
      </c>
      <c r="N11679">
        <v>27449349.085024599</v>
      </c>
      <c r="O11679">
        <v>33420413.798064899</v>
      </c>
      <c r="Q11679" t="str">
        <f>VLOOKUP(A11679,Lookup_Tables!$D$2:$E$7,2,FALSE)</f>
        <v>HUSSPF</v>
      </c>
      <c r="R11679" t="str">
        <f>IFERROR(VLOOKUP(D11679,Lookup_Tables!$A$2:$B$21,2,FALSE),"All")</f>
        <v>Govt Med Fac</v>
      </c>
    </row>
    <row r="11680" spans="1:18" hidden="1">
      <c r="A11680">
        <v>4353</v>
      </c>
      <c r="B11680">
        <v>23</v>
      </c>
      <c r="C11680" t="s">
        <v>38</v>
      </c>
      <c r="D11680">
        <v>6</v>
      </c>
      <c r="E11680">
        <v>4086350.5475274702</v>
      </c>
      <c r="F11680">
        <v>2432467.7094844519</v>
      </c>
      <c r="G11680">
        <v>11667773.2377635</v>
      </c>
      <c r="H11680">
        <v>16884749.257792499</v>
      </c>
      <c r="I11680">
        <v>18174378.385894999</v>
      </c>
      <c r="J11680">
        <v>22310784.733709998</v>
      </c>
      <c r="K11680">
        <v>28721521.052112602</v>
      </c>
      <c r="L11680">
        <v>38324608.623910397</v>
      </c>
      <c r="M11680">
        <v>41661162.294272199</v>
      </c>
      <c r="N11680">
        <v>52200460.484030403</v>
      </c>
      <c r="O11680">
        <v>58363561.584607102</v>
      </c>
      <c r="Q11680" t="str">
        <f>VLOOKUP(A11680,Lookup_Tables!$D$2:$E$7,2,FALSE)</f>
        <v>HUSSPF</v>
      </c>
      <c r="R11680" t="str">
        <f>IFERROR(VLOOKUP(D11680,Lookup_Tables!$A$2:$B$21,2,FALSE),"All")</f>
        <v>Port</v>
      </c>
    </row>
    <row r="11681" spans="1:18" hidden="1">
      <c r="A11681">
        <v>4353</v>
      </c>
      <c r="B11681">
        <v>23</v>
      </c>
      <c r="C11681" t="s">
        <v>39</v>
      </c>
      <c r="D11681">
        <v>6</v>
      </c>
      <c r="E11681">
        <v>3390552.88987447</v>
      </c>
      <c r="F11681">
        <v>2147699.1942854784</v>
      </c>
      <c r="G11681">
        <v>8710005.9740811996</v>
      </c>
      <c r="H11681">
        <v>11298529.8627545</v>
      </c>
      <c r="I11681">
        <v>12210463.558489701</v>
      </c>
      <c r="J11681">
        <v>15727197.081532801</v>
      </c>
      <c r="K11681">
        <v>22649644.1614087</v>
      </c>
      <c r="L11681">
        <v>32300032.331142198</v>
      </c>
      <c r="M11681">
        <v>37022333.031495899</v>
      </c>
      <c r="N11681">
        <v>48170731.418164998</v>
      </c>
      <c r="O11681">
        <v>57088005.5510021</v>
      </c>
      <c r="Q11681" t="str">
        <f>VLOOKUP(A11681,Lookup_Tables!$D$2:$E$7,2,FALSE)</f>
        <v>HUSSPF</v>
      </c>
      <c r="R11681" t="str">
        <f>IFERROR(VLOOKUP(D11681,Lookup_Tables!$A$2:$B$21,2,FALSE),"All")</f>
        <v>Port</v>
      </c>
    </row>
    <row r="11682" spans="1:18" hidden="1">
      <c r="A11682">
        <v>4353</v>
      </c>
      <c r="B11682">
        <v>23</v>
      </c>
      <c r="C11682" t="s">
        <v>38</v>
      </c>
      <c r="D11682">
        <v>9</v>
      </c>
      <c r="E11682">
        <v>483110.90549945598</v>
      </c>
      <c r="F11682">
        <v>193291.88855803199</v>
      </c>
      <c r="G11682">
        <v>809839.09405028995</v>
      </c>
      <c r="H11682">
        <v>2605792.4969985699</v>
      </c>
      <c r="I11682">
        <v>3163491.1628784998</v>
      </c>
      <c r="J11682">
        <v>5211462.4179408103</v>
      </c>
      <c r="K11682">
        <v>8551507.6989757698</v>
      </c>
      <c r="L11682">
        <v>12818349.818691799</v>
      </c>
      <c r="M11682">
        <v>14456452.1312778</v>
      </c>
      <c r="N11682">
        <v>19634887.2813765</v>
      </c>
      <c r="O11682">
        <v>25438536.968787499</v>
      </c>
      <c r="Q11682" t="str">
        <f>VLOOKUP(A11682,Lookup_Tables!$D$2:$E$7,2,FALSE)</f>
        <v>HUSSPF</v>
      </c>
      <c r="R11682" t="str">
        <f>IFERROR(VLOOKUP(D11682,Lookup_Tables!$A$2:$B$21,2,FALSE),"All")</f>
        <v>Pub Admin Bldg</v>
      </c>
    </row>
    <row r="11683" spans="1:18" hidden="1">
      <c r="A11683">
        <v>4353</v>
      </c>
      <c r="B11683">
        <v>23</v>
      </c>
      <c r="C11683" t="s">
        <v>39</v>
      </c>
      <c r="D11683">
        <v>9</v>
      </c>
      <c r="E11683">
        <v>442862.42809815798</v>
      </c>
      <c r="F11683">
        <v>175589.88049422193</v>
      </c>
      <c r="G11683">
        <v>707794.44029344805</v>
      </c>
      <c r="H11683">
        <v>2323981.6483404399</v>
      </c>
      <c r="I11683">
        <v>2810997.2947919802</v>
      </c>
      <c r="J11683">
        <v>4714554.7467580596</v>
      </c>
      <c r="K11683">
        <v>8168063.6904081702</v>
      </c>
      <c r="L11683">
        <v>12531595.048080301</v>
      </c>
      <c r="M11683">
        <v>14003085.3550057</v>
      </c>
      <c r="N11683">
        <v>19334489.163161799</v>
      </c>
      <c r="O11683">
        <v>23973587.049343701</v>
      </c>
      <c r="Q11683" t="str">
        <f>VLOOKUP(A11683,Lookup_Tables!$D$2:$E$7,2,FALSE)</f>
        <v>HUSSPF</v>
      </c>
      <c r="R11683" t="str">
        <f>IFERROR(VLOOKUP(D11683,Lookup_Tables!$A$2:$B$21,2,FALSE),"All")</f>
        <v>Pub Admin Bldg</v>
      </c>
    </row>
    <row r="11684" spans="1:18" hidden="1">
      <c r="A11684">
        <v>4353</v>
      </c>
      <c r="B11684">
        <v>23</v>
      </c>
      <c r="C11684" t="s">
        <v>38</v>
      </c>
      <c r="D11684">
        <v>10</v>
      </c>
      <c r="E11684">
        <v>14067452.8877159</v>
      </c>
      <c r="F11684">
        <v>6055075.122451026</v>
      </c>
      <c r="G11684">
        <v>29151857.5815944</v>
      </c>
      <c r="H11684">
        <v>80022888.122241095</v>
      </c>
      <c r="I11684">
        <v>93201927.918929204</v>
      </c>
      <c r="J11684">
        <v>132004190.712256</v>
      </c>
      <c r="K11684">
        <v>219687496.43825501</v>
      </c>
      <c r="L11684">
        <v>319231801.457178</v>
      </c>
      <c r="M11684">
        <v>355014555.01229697</v>
      </c>
      <c r="N11684">
        <v>480428282.20861501</v>
      </c>
      <c r="O11684">
        <v>558919478.22779095</v>
      </c>
      <c r="Q11684" t="str">
        <f>VLOOKUP(A11684,Lookup_Tables!$D$2:$E$7,2,FALSE)</f>
        <v>HUSSPF</v>
      </c>
      <c r="R11684" t="str">
        <f>IFERROR(VLOOKUP(D11684,Lookup_Tables!$A$2:$B$21,2,FALSE),"All")</f>
        <v>Pub School</v>
      </c>
    </row>
    <row r="11685" spans="1:18" hidden="1">
      <c r="A11685">
        <v>4353</v>
      </c>
      <c r="B11685">
        <v>23</v>
      </c>
      <c r="C11685" t="s">
        <v>39</v>
      </c>
      <c r="D11685">
        <v>10</v>
      </c>
      <c r="E11685">
        <v>12723216.466590101</v>
      </c>
      <c r="F11685">
        <v>5368132.2364924587</v>
      </c>
      <c r="G11685">
        <v>24699420.618250702</v>
      </c>
      <c r="H11685">
        <v>72773935.642775506</v>
      </c>
      <c r="I11685">
        <v>83878460.923939198</v>
      </c>
      <c r="J11685">
        <v>122417996.60680801</v>
      </c>
      <c r="K11685">
        <v>204051253.767775</v>
      </c>
      <c r="L11685">
        <v>306657772.60705698</v>
      </c>
      <c r="M11685">
        <v>353607874.68517601</v>
      </c>
      <c r="N11685">
        <v>465319879.03569102</v>
      </c>
      <c r="O11685">
        <v>545950344.15993702</v>
      </c>
      <c r="Q11685" t="str">
        <f>VLOOKUP(A11685,Lookup_Tables!$D$2:$E$7,2,FALSE)</f>
        <v>HUSSPF</v>
      </c>
      <c r="R11685" t="str">
        <f>IFERROR(VLOOKUP(D11685,Lookup_Tables!$A$2:$B$21,2,FALSE),"All")</f>
        <v>Pub School</v>
      </c>
    </row>
    <row r="11686" spans="1:18" hidden="1">
      <c r="A11686">
        <v>4353</v>
      </c>
      <c r="B11686">
        <v>23</v>
      </c>
      <c r="C11686" t="s">
        <v>38</v>
      </c>
      <c r="D11686">
        <v>11</v>
      </c>
      <c r="E11686">
        <v>13544893.560269799</v>
      </c>
      <c r="F11686">
        <v>4506745.0707731079</v>
      </c>
      <c r="G11686">
        <v>17324724.6788803</v>
      </c>
      <c r="H11686">
        <v>70730871.665206507</v>
      </c>
      <c r="I11686">
        <v>92225057.575664997</v>
      </c>
      <c r="J11686">
        <v>162336803.15053099</v>
      </c>
      <c r="K11686">
        <v>300510127.69442201</v>
      </c>
      <c r="L11686">
        <v>479878080.53113401</v>
      </c>
      <c r="M11686">
        <v>533089404.25193602</v>
      </c>
      <c r="N11686">
        <v>707931008.16041303</v>
      </c>
      <c r="O11686">
        <v>917551934.461411</v>
      </c>
      <c r="Q11686" t="str">
        <f>VLOOKUP(A11686,Lookup_Tables!$D$2:$E$7,2,FALSE)</f>
        <v>HUSSPF</v>
      </c>
      <c r="R11686" t="str">
        <f>IFERROR(VLOOKUP(D11686,Lookup_Tables!$A$2:$B$21,2,FALSE),"All")</f>
        <v>Pub Univ</v>
      </c>
    </row>
    <row r="11687" spans="1:18" hidden="1">
      <c r="A11687">
        <v>4353</v>
      </c>
      <c r="B11687">
        <v>23</v>
      </c>
      <c r="C11687" t="s">
        <v>39</v>
      </c>
      <c r="D11687">
        <v>11</v>
      </c>
      <c r="E11687">
        <v>12999915.1337121</v>
      </c>
      <c r="F11687">
        <v>4309511.7763308045</v>
      </c>
      <c r="G11687">
        <v>15989627.581991101</v>
      </c>
      <c r="H11687">
        <v>68516621.290847301</v>
      </c>
      <c r="I11687">
        <v>88284479.256044403</v>
      </c>
      <c r="J11687">
        <v>154195918.133553</v>
      </c>
      <c r="K11687">
        <v>289177397.346506</v>
      </c>
      <c r="L11687">
        <v>466982415.57902002</v>
      </c>
      <c r="M11687">
        <v>519737756.11636603</v>
      </c>
      <c r="N11687">
        <v>707931008.16041303</v>
      </c>
      <c r="O11687">
        <v>894886798.96155798</v>
      </c>
      <c r="Q11687" t="str">
        <f>VLOOKUP(A11687,Lookup_Tables!$D$2:$E$7,2,FALSE)</f>
        <v>HUSSPF</v>
      </c>
      <c r="R11687" t="str">
        <f>IFERROR(VLOOKUP(D11687,Lookup_Tables!$A$2:$B$21,2,FALSE),"All")</f>
        <v>Pub Univ</v>
      </c>
    </row>
    <row r="11688" spans="1:18" hidden="1">
      <c r="A11688">
        <v>4353</v>
      </c>
      <c r="B11688">
        <v>23</v>
      </c>
      <c r="C11688" t="s">
        <v>38</v>
      </c>
      <c r="D11688">
        <v>13</v>
      </c>
      <c r="E11688">
        <v>8160877.2627665102</v>
      </c>
      <c r="F11688">
        <v>3641671.0038860738</v>
      </c>
      <c r="G11688">
        <v>16345737.9627195</v>
      </c>
      <c r="H11688">
        <v>41221728.388668999</v>
      </c>
      <c r="I11688">
        <v>47072017.213308603</v>
      </c>
      <c r="J11688">
        <v>76197919.958661601</v>
      </c>
      <c r="K11688">
        <v>119909260.195071</v>
      </c>
      <c r="L11688">
        <v>197127327.41358799</v>
      </c>
      <c r="M11688">
        <v>217678995.12559</v>
      </c>
      <c r="N11688">
        <v>282720938.05312401</v>
      </c>
      <c r="O11688">
        <v>359291825.56979197</v>
      </c>
      <c r="Q11688" t="str">
        <f>VLOOKUP(A11688,Lookup_Tables!$D$2:$E$7,2,FALSE)</f>
        <v>HUSSPF</v>
      </c>
      <c r="R11688" t="str">
        <f>IFERROR(VLOOKUP(D11688,Lookup_Tables!$A$2:$B$21,2,FALSE),"All")</f>
        <v>Residual Inst</v>
      </c>
    </row>
    <row r="11689" spans="1:18" hidden="1">
      <c r="A11689">
        <v>4353</v>
      </c>
      <c r="B11689">
        <v>23</v>
      </c>
      <c r="C11689" t="s">
        <v>39</v>
      </c>
      <c r="D11689">
        <v>13</v>
      </c>
      <c r="E11689">
        <v>7328271.7083080402</v>
      </c>
      <c r="F11689">
        <v>3198377.2918762602</v>
      </c>
      <c r="G11689">
        <v>13499860.302554101</v>
      </c>
      <c r="H11689">
        <v>36427451.6786348</v>
      </c>
      <c r="I11689">
        <v>42772682.709803298</v>
      </c>
      <c r="J11689">
        <v>69165160.368063495</v>
      </c>
      <c r="K11689">
        <v>115682226.325385</v>
      </c>
      <c r="L11689">
        <v>187759128.95958701</v>
      </c>
      <c r="M11689">
        <v>209456134.192296</v>
      </c>
      <c r="N11689">
        <v>273487747.37118</v>
      </c>
      <c r="O11689">
        <v>356528825.418109</v>
      </c>
      <c r="Q11689" t="str">
        <f>VLOOKUP(A11689,Lookup_Tables!$D$2:$E$7,2,FALSE)</f>
        <v>HUSSPF</v>
      </c>
      <c r="R11689" t="str">
        <f>IFERROR(VLOOKUP(D11689,Lookup_Tables!$A$2:$B$21,2,FALSE),"All")</f>
        <v>Residual Inst</v>
      </c>
    </row>
    <row r="11690" spans="1:18" hidden="1">
      <c r="A11690">
        <v>4353</v>
      </c>
      <c r="B11690">
        <v>23</v>
      </c>
      <c r="C11690" t="s">
        <v>38</v>
      </c>
      <c r="D11690">
        <v>14</v>
      </c>
      <c r="E11690">
        <v>27675801.141457599</v>
      </c>
      <c r="F11690">
        <v>12162882.532092024</v>
      </c>
      <c r="G11690">
        <v>49747892.184999503</v>
      </c>
      <c r="H11690">
        <v>125254440.65854</v>
      </c>
      <c r="I11690">
        <v>149515524.69872001</v>
      </c>
      <c r="J11690">
        <v>220471563.947348</v>
      </c>
      <c r="K11690">
        <v>437599960.88430798</v>
      </c>
      <c r="L11690">
        <v>767642845.26514304</v>
      </c>
      <c r="M11690">
        <v>849704014.20469904</v>
      </c>
      <c r="N11690">
        <v>1301391298.8861401</v>
      </c>
      <c r="O11690">
        <v>1538317608.97365</v>
      </c>
      <c r="Q11690" t="str">
        <f>VLOOKUP(A11690,Lookup_Tables!$D$2:$E$7,2,FALSE)</f>
        <v>HUSSPF</v>
      </c>
      <c r="R11690" t="str">
        <f>IFERROR(VLOOKUP(D11690,Lookup_Tables!$A$2:$B$21,2,FALSE),"All")</f>
        <v>Road</v>
      </c>
    </row>
    <row r="11691" spans="1:18" hidden="1">
      <c r="A11691">
        <v>4353</v>
      </c>
      <c r="B11691">
        <v>23</v>
      </c>
      <c r="C11691" t="s">
        <v>39</v>
      </c>
      <c r="D11691">
        <v>14</v>
      </c>
      <c r="E11691">
        <v>25124476.2753243</v>
      </c>
      <c r="F11691">
        <v>10717359.00759257</v>
      </c>
      <c r="G11691">
        <v>39599524.238446601</v>
      </c>
      <c r="H11691">
        <v>111590682.49354801</v>
      </c>
      <c r="I11691">
        <v>137084505.868662</v>
      </c>
      <c r="J11691">
        <v>211065322.16324601</v>
      </c>
      <c r="K11691">
        <v>416778654.14175999</v>
      </c>
      <c r="L11691">
        <v>737640011.44105196</v>
      </c>
      <c r="M11691">
        <v>847700282.35962605</v>
      </c>
      <c r="N11691">
        <v>1295174075.10502</v>
      </c>
      <c r="O11691">
        <v>1536653459.9252801</v>
      </c>
      <c r="Q11691" t="str">
        <f>VLOOKUP(A11691,Lookup_Tables!$D$2:$E$7,2,FALSE)</f>
        <v>HUSSPF</v>
      </c>
      <c r="R11691" t="str">
        <f>IFERROR(VLOOKUP(D11691,Lookup_Tables!$A$2:$B$21,2,FALSE),"All")</f>
        <v>Road</v>
      </c>
    </row>
    <row r="11692" spans="1:18" hidden="1">
      <c r="A11692">
        <v>4353</v>
      </c>
      <c r="B11692">
        <v>23</v>
      </c>
      <c r="C11692" t="s">
        <v>38</v>
      </c>
      <c r="D11692">
        <v>15</v>
      </c>
      <c r="E11692">
        <v>556355389.59900403</v>
      </c>
      <c r="F11692">
        <v>251129884.7721321</v>
      </c>
      <c r="G11692">
        <v>1113620063.50804</v>
      </c>
      <c r="H11692">
        <v>2716665077.7525802</v>
      </c>
      <c r="I11692">
        <v>3094864846.2077298</v>
      </c>
      <c r="J11692">
        <v>4726199476.9295301</v>
      </c>
      <c r="K11692">
        <v>8184799130.8236599</v>
      </c>
      <c r="L11692">
        <v>13862588875.793699</v>
      </c>
      <c r="M11692">
        <v>15285923316.984501</v>
      </c>
      <c r="N11692">
        <v>20722231804.178902</v>
      </c>
      <c r="O11692">
        <v>25689679405.246601</v>
      </c>
      <c r="Q11692" t="str">
        <f>VLOOKUP(A11692,Lookup_Tables!$D$2:$E$7,2,FALSE)</f>
        <v>HUSSPF</v>
      </c>
      <c r="R11692" t="str">
        <f>IFERROR(VLOOKUP(D11692,Lookup_Tables!$A$2:$B$21,2,FALSE),"All")</f>
        <v>All</v>
      </c>
    </row>
    <row r="11693" spans="1:18" hidden="1">
      <c r="A11693">
        <v>4353</v>
      </c>
      <c r="B11693">
        <v>23</v>
      </c>
      <c r="C11693" t="s">
        <v>39</v>
      </c>
      <c r="D11693">
        <v>15</v>
      </c>
      <c r="E11693">
        <v>497755460.66242802</v>
      </c>
      <c r="F11693">
        <v>221456478.53363705</v>
      </c>
      <c r="G11693">
        <v>889346640.16949701</v>
      </c>
      <c r="H11693">
        <v>2397676509.2376399</v>
      </c>
      <c r="I11693">
        <v>2749237894.14533</v>
      </c>
      <c r="J11693">
        <v>4190519408.7009401</v>
      </c>
      <c r="K11693">
        <v>7808155944.2495003</v>
      </c>
      <c r="L11693">
        <v>13110515688.511499</v>
      </c>
      <c r="M11693">
        <v>14914392492.409901</v>
      </c>
      <c r="N11693">
        <v>20722231804.178902</v>
      </c>
      <c r="O11693">
        <v>25689663287.869999</v>
      </c>
      <c r="Q11693" t="str">
        <f>VLOOKUP(A11693,Lookup_Tables!$D$2:$E$7,2,FALSE)</f>
        <v>HUSSPF</v>
      </c>
      <c r="R11693" t="str">
        <f>IFERROR(VLOOKUP(D11693,Lookup_Tables!$A$2:$B$21,2,FALSE),"All")</f>
        <v>All</v>
      </c>
    </row>
    <row r="11694" spans="1:18" hidden="1">
      <c r="A11694">
        <v>4353</v>
      </c>
      <c r="B11694">
        <v>23</v>
      </c>
      <c r="C11694" t="s">
        <v>38</v>
      </c>
      <c r="D11694">
        <v>16</v>
      </c>
      <c r="E11694">
        <v>91586326.782175004</v>
      </c>
      <c r="F11694">
        <v>40438236.549053706</v>
      </c>
      <c r="G11694">
        <v>180041589.954198</v>
      </c>
      <c r="H11694">
        <v>472513291.162489</v>
      </c>
      <c r="I11694">
        <v>548411998.28298795</v>
      </c>
      <c r="J11694">
        <v>789907771.83408499</v>
      </c>
      <c r="K11694">
        <v>1408915314.2881999</v>
      </c>
      <c r="L11694">
        <v>2224285586.9671102</v>
      </c>
      <c r="M11694">
        <v>2561506678.9601998</v>
      </c>
      <c r="N11694">
        <v>3430016521.43537</v>
      </c>
      <c r="O11694">
        <v>4162376747.9039402</v>
      </c>
      <c r="Q11694" t="str">
        <f>VLOOKUP(A11694,Lookup_Tables!$D$2:$E$7,2,FALSE)</f>
        <v>HUSSPF</v>
      </c>
      <c r="R11694" t="str">
        <f>IFERROR(VLOOKUP(D11694,Lookup_Tables!$A$2:$B$21,2,FALSE),"All")</f>
        <v>Government_Loss</v>
      </c>
    </row>
    <row r="11695" spans="1:18" hidden="1">
      <c r="A11695">
        <v>4353</v>
      </c>
      <c r="B11695">
        <v>23</v>
      </c>
      <c r="C11695" t="s">
        <v>39</v>
      </c>
      <c r="D11695">
        <v>16</v>
      </c>
      <c r="E11695">
        <v>82573680.637142196</v>
      </c>
      <c r="F11695">
        <v>35679584.506524712</v>
      </c>
      <c r="G11695">
        <v>148520794.140636</v>
      </c>
      <c r="H11695">
        <v>420647050.34653503</v>
      </c>
      <c r="I11695">
        <v>485111716.06307501</v>
      </c>
      <c r="J11695">
        <v>728696346.44003105</v>
      </c>
      <c r="K11695">
        <v>1353100388.51491</v>
      </c>
      <c r="L11695">
        <v>2131748965.7665601</v>
      </c>
      <c r="M11695">
        <v>2513413864.4154301</v>
      </c>
      <c r="N11695">
        <v>3336959964.4340901</v>
      </c>
      <c r="O11695">
        <v>4162376747.9039402</v>
      </c>
      <c r="Q11695" t="str">
        <f>VLOOKUP(A11695,Lookup_Tables!$D$2:$E$7,2,FALSE)</f>
        <v>HUSSPF</v>
      </c>
      <c r="R11695" t="str">
        <f>IFERROR(VLOOKUP(D11695,Lookup_Tables!$A$2:$B$21,2,FALSE),"All")</f>
        <v>Government_Loss</v>
      </c>
    </row>
    <row r="11696" spans="1:18" hidden="1">
      <c r="A11696">
        <v>4353</v>
      </c>
      <c r="B11696">
        <v>23</v>
      </c>
      <c r="C11696" t="s">
        <v>38</v>
      </c>
      <c r="D11696">
        <v>17</v>
      </c>
      <c r="E11696">
        <v>86099537.851474002</v>
      </c>
      <c r="F11696">
        <v>35770743.377295978</v>
      </c>
      <c r="G11696">
        <v>158889134.92919099</v>
      </c>
      <c r="H11696">
        <v>453046944.926714</v>
      </c>
      <c r="I11696">
        <v>531137101.91000199</v>
      </c>
      <c r="J11696">
        <v>806229501.11693203</v>
      </c>
      <c r="K11696">
        <v>1441863710.9177899</v>
      </c>
      <c r="L11696">
        <v>2373830757.6188402</v>
      </c>
      <c r="M11696">
        <v>2638689378.9714298</v>
      </c>
      <c r="N11696">
        <v>3451546635.0271301</v>
      </c>
      <c r="O11696">
        <v>4318935930.7351904</v>
      </c>
      <c r="Q11696" t="str">
        <f>VLOOKUP(A11696,Lookup_Tables!$D$2:$E$7,2,FALSE)</f>
        <v>HUSSPF</v>
      </c>
      <c r="R11696" t="str">
        <f>IFERROR(VLOOKUP(D11696,Lookup_Tables!$A$2:$B$21,2,FALSE),"All")</f>
        <v>Emergency_Loss</v>
      </c>
    </row>
    <row r="11697" spans="1:18" hidden="1">
      <c r="A11697">
        <v>4353</v>
      </c>
      <c r="B11697">
        <v>23</v>
      </c>
      <c r="C11697" t="s">
        <v>39</v>
      </c>
      <c r="D11697">
        <v>17</v>
      </c>
      <c r="E11697">
        <v>78710725.063374504</v>
      </c>
      <c r="F11697">
        <v>31899705.320730865</v>
      </c>
      <c r="G11697">
        <v>134719860.92103001</v>
      </c>
      <c r="H11697">
        <v>412782211.19954002</v>
      </c>
      <c r="I11697">
        <v>482211906.803249</v>
      </c>
      <c r="J11697">
        <v>739772541.91702294</v>
      </c>
      <c r="K11697">
        <v>1407446936.6691101</v>
      </c>
      <c r="L11697">
        <v>2243360567.4555602</v>
      </c>
      <c r="M11697">
        <v>2559736154.7458601</v>
      </c>
      <c r="N11697">
        <v>3429727659.1374002</v>
      </c>
      <c r="O11697">
        <v>4318934181.5067797</v>
      </c>
      <c r="Q11697" t="str">
        <f>VLOOKUP(A11697,Lookup_Tables!$D$2:$E$7,2,FALSE)</f>
        <v>HUSSPF</v>
      </c>
      <c r="R11697" t="str">
        <f>IFERROR(VLOOKUP(D11697,Lookup_Tables!$A$2:$B$21,2,FALSE),"All")</f>
        <v>Emergency_Loss</v>
      </c>
    </row>
    <row r="11698" spans="1:18" hidden="1">
      <c r="A11698">
        <v>4353</v>
      </c>
      <c r="B11698">
        <v>23</v>
      </c>
      <c r="C11698" t="s">
        <v>38</v>
      </c>
      <c r="D11698">
        <v>18</v>
      </c>
      <c r="E11698">
        <v>177685864.63364899</v>
      </c>
      <c r="F11698">
        <v>75705980.555315539</v>
      </c>
      <c r="G11698">
        <v>335040144.01589602</v>
      </c>
      <c r="H11698">
        <v>922782794.84467602</v>
      </c>
      <c r="I11698">
        <v>1079965115.4763899</v>
      </c>
      <c r="J11698">
        <v>1612432941.7111001</v>
      </c>
      <c r="K11698">
        <v>2889533502.92272</v>
      </c>
      <c r="L11698">
        <v>4592787045.8136997</v>
      </c>
      <c r="M11698">
        <v>5213113117.7258997</v>
      </c>
      <c r="N11698">
        <v>7200054173.4765596</v>
      </c>
      <c r="O11698">
        <v>8534991402.8710604</v>
      </c>
      <c r="Q11698" t="str">
        <f>VLOOKUP(A11698,Lookup_Tables!$D$2:$E$7,2,FALSE)</f>
        <v>HUSSPF</v>
      </c>
      <c r="R11698" t="str">
        <f>IFERROR(VLOOKUP(D11698,Lookup_Tables!$A$2:$B$21,2,FALSE),"All")</f>
        <v>Govt_Plus_Emergency</v>
      </c>
    </row>
    <row r="11699" spans="1:18" hidden="1">
      <c r="A11699">
        <v>4353</v>
      </c>
      <c r="B11699">
        <v>23</v>
      </c>
      <c r="C11699" t="s">
        <v>39</v>
      </c>
      <c r="D11699">
        <v>18</v>
      </c>
      <c r="E11699">
        <v>161186706.83431199</v>
      </c>
      <c r="F11699">
        <v>67124370.227158517</v>
      </c>
      <c r="G11699">
        <v>284354444.75675201</v>
      </c>
      <c r="H11699">
        <v>828239656.22312498</v>
      </c>
      <c r="I11699">
        <v>961796763.34515405</v>
      </c>
      <c r="J11699">
        <v>1474501865.81391</v>
      </c>
      <c r="K11699">
        <v>2780969288.1468601</v>
      </c>
      <c r="L11699">
        <v>4394516153.0457602</v>
      </c>
      <c r="M11699">
        <v>5089677141.0935497</v>
      </c>
      <c r="N11699">
        <v>6944524496.4592505</v>
      </c>
      <c r="O11699">
        <v>8487255783.6169796</v>
      </c>
      <c r="Q11699" t="str">
        <f>VLOOKUP(A11699,Lookup_Tables!$D$2:$E$7,2,FALSE)</f>
        <v>HUSSPF</v>
      </c>
      <c r="R11699" t="str">
        <f>IFERROR(VLOOKUP(D11699,Lookup_Tables!$A$2:$B$21,2,FALSE),"All")</f>
        <v>Govt_Plus_Emergency</v>
      </c>
    </row>
    <row r="11700" spans="1:18" hidden="1">
      <c r="A11700">
        <v>4353</v>
      </c>
      <c r="B11700">
        <v>24</v>
      </c>
      <c r="C11700" t="s">
        <v>38</v>
      </c>
      <c r="D11700">
        <v>0</v>
      </c>
      <c r="E11700">
        <v>6744380501.0961304</v>
      </c>
      <c r="F11700">
        <v>2736994505.2293825</v>
      </c>
      <c r="G11700">
        <v>12372125639.1206</v>
      </c>
      <c r="H11700">
        <v>33599140455.6422</v>
      </c>
      <c r="I11700">
        <v>39792881829.817802</v>
      </c>
      <c r="J11700">
        <v>60034280212.465797</v>
      </c>
      <c r="K11700">
        <v>104762197949.633</v>
      </c>
      <c r="L11700">
        <v>169187272272.18799</v>
      </c>
      <c r="M11700">
        <v>197268179309.90302</v>
      </c>
      <c r="N11700">
        <v>305523163147.479</v>
      </c>
      <c r="O11700">
        <v>517091864817.83502</v>
      </c>
      <c r="Q11700" t="str">
        <f>VLOOKUP(A11700,Lookup_Tables!$D$2:$E$7,2,FALSE)</f>
        <v>HUSSPF</v>
      </c>
      <c r="R11700" t="str">
        <f>IFERROR(VLOOKUP(D11700,Lookup_Tables!$A$2:$B$21,2,FALSE),"All")</f>
        <v>Private Assets</v>
      </c>
    </row>
    <row r="11701" spans="1:18" hidden="1">
      <c r="A11701">
        <v>4353</v>
      </c>
      <c r="B11701">
        <v>24</v>
      </c>
      <c r="C11701" t="s">
        <v>39</v>
      </c>
      <c r="D11701">
        <v>0</v>
      </c>
      <c r="E11701">
        <v>6239618359.5134096</v>
      </c>
      <c r="F11701">
        <v>2506972980.7212887</v>
      </c>
      <c r="G11701">
        <v>10842104527.771099</v>
      </c>
      <c r="H11701">
        <v>30213587489.639999</v>
      </c>
      <c r="I11701">
        <v>35584020894.738701</v>
      </c>
      <c r="J11701">
        <v>56481857046.533997</v>
      </c>
      <c r="K11701">
        <v>100952387770.257</v>
      </c>
      <c r="L11701">
        <v>160876761614.715</v>
      </c>
      <c r="M11701">
        <v>189170239606.25601</v>
      </c>
      <c r="N11701">
        <v>288624270276.66998</v>
      </c>
      <c r="O11701">
        <v>508819576079.328</v>
      </c>
      <c r="Q11701" t="str">
        <f>VLOOKUP(A11701,Lookup_Tables!$D$2:$E$7,2,FALSE)</f>
        <v>HUSSPF</v>
      </c>
      <c r="R11701" t="str">
        <f>IFERROR(VLOOKUP(D11701,Lookup_Tables!$A$2:$B$21,2,FALSE),"All")</f>
        <v>Private Assets</v>
      </c>
    </row>
    <row r="11702" spans="1:18" hidden="1">
      <c r="A11702">
        <v>4353</v>
      </c>
      <c r="B11702">
        <v>24</v>
      </c>
      <c r="C11702" t="s">
        <v>38</v>
      </c>
      <c r="D11702">
        <v>2</v>
      </c>
      <c r="E11702">
        <v>6121300.6665356802</v>
      </c>
      <c r="F11702">
        <v>2365683.8440889358</v>
      </c>
      <c r="G11702">
        <v>9329406.9463633709</v>
      </c>
      <c r="H11702">
        <v>29892087.3824725</v>
      </c>
      <c r="I11702">
        <v>35699886.194247201</v>
      </c>
      <c r="J11702">
        <v>58051028.555582002</v>
      </c>
      <c r="K11702">
        <v>106682607.118091</v>
      </c>
      <c r="L11702">
        <v>162427646.865206</v>
      </c>
      <c r="M11702">
        <v>210249200.57893601</v>
      </c>
      <c r="N11702">
        <v>326924669.35509801</v>
      </c>
      <c r="O11702">
        <v>496799321.36004102</v>
      </c>
      <c r="Q11702" t="str">
        <f>VLOOKUP(A11702,Lookup_Tables!$D$2:$E$7,2,FALSE)</f>
        <v>HUSSPF</v>
      </c>
      <c r="R11702" t="str">
        <f>IFERROR(VLOOKUP(D11702,Lookup_Tables!$A$2:$B$21,2,FALSE),"All")</f>
        <v>Bridge</v>
      </c>
    </row>
    <row r="11703" spans="1:18" hidden="1">
      <c r="A11703">
        <v>4353</v>
      </c>
      <c r="B11703">
        <v>24</v>
      </c>
      <c r="C11703" t="s">
        <v>39</v>
      </c>
      <c r="D11703">
        <v>2</v>
      </c>
      <c r="E11703">
        <v>5722583.6718516899</v>
      </c>
      <c r="F11703">
        <v>2210701.1000262387</v>
      </c>
      <c r="G11703">
        <v>7985572.7369015003</v>
      </c>
      <c r="H11703">
        <v>28380975.170603398</v>
      </c>
      <c r="I11703">
        <v>33019587.118869301</v>
      </c>
      <c r="J11703">
        <v>54072727.131969698</v>
      </c>
      <c r="K11703">
        <v>102236573.24223299</v>
      </c>
      <c r="L11703">
        <v>160522669.257278</v>
      </c>
      <c r="M11703">
        <v>197298847.35666901</v>
      </c>
      <c r="N11703">
        <v>308270446.63423502</v>
      </c>
      <c r="O11703">
        <v>487979612.21540803</v>
      </c>
      <c r="Q11703" t="str">
        <f>VLOOKUP(A11703,Lookup_Tables!$D$2:$E$7,2,FALSE)</f>
        <v>HUSSPF</v>
      </c>
      <c r="R11703" t="str">
        <f>IFERROR(VLOOKUP(D11703,Lookup_Tables!$A$2:$B$21,2,FALSE),"All")</f>
        <v>Bridge</v>
      </c>
    </row>
    <row r="11704" spans="1:18" hidden="1">
      <c r="A11704">
        <v>4353</v>
      </c>
      <c r="B11704">
        <v>24</v>
      </c>
      <c r="C11704" t="s">
        <v>38</v>
      </c>
      <c r="D11704">
        <v>3</v>
      </c>
      <c r="E11704">
        <v>4791113.4408818698</v>
      </c>
      <c r="F11704">
        <v>1973000.2433268731</v>
      </c>
      <c r="G11704">
        <v>16993946.565707698</v>
      </c>
      <c r="H11704">
        <v>28615001.024528999</v>
      </c>
      <c r="I11704">
        <v>31240416.427822199</v>
      </c>
      <c r="J11704">
        <v>39610194.158460297</v>
      </c>
      <c r="K11704">
        <v>55160005.420803197</v>
      </c>
      <c r="L11704">
        <v>71215288.729919404</v>
      </c>
      <c r="M11704">
        <v>81927314.378136501</v>
      </c>
      <c r="N11704">
        <v>114135192.899854</v>
      </c>
      <c r="O11704">
        <v>170063774.08809799</v>
      </c>
      <c r="Q11704" t="str">
        <f>VLOOKUP(A11704,Lookup_Tables!$D$2:$E$7,2,FALSE)</f>
        <v>HUSSPF</v>
      </c>
      <c r="R11704" t="str">
        <f>IFERROR(VLOOKUP(D11704,Lookup_Tables!$A$2:$B$21,2,FALSE),"All")</f>
        <v>Govt Hosp</v>
      </c>
    </row>
    <row r="11705" spans="1:18" hidden="1">
      <c r="A11705">
        <v>4353</v>
      </c>
      <c r="B11705">
        <v>24</v>
      </c>
      <c r="C11705" t="s">
        <v>39</v>
      </c>
      <c r="D11705">
        <v>3</v>
      </c>
      <c r="E11705">
        <v>4377654.5113063296</v>
      </c>
      <c r="F11705">
        <v>1850725.7458823165</v>
      </c>
      <c r="G11705">
        <v>16015732.623381101</v>
      </c>
      <c r="H11705">
        <v>24645068.006847799</v>
      </c>
      <c r="I11705">
        <v>27496192.603289001</v>
      </c>
      <c r="J11705">
        <v>35311721.899638101</v>
      </c>
      <c r="K11705">
        <v>47031011.175004199</v>
      </c>
      <c r="L11705">
        <v>63808972.178426899</v>
      </c>
      <c r="M11705">
        <v>72201973.524820894</v>
      </c>
      <c r="N11705">
        <v>102560786.534629</v>
      </c>
      <c r="O11705">
        <v>136022482.134624</v>
      </c>
      <c r="Q11705" t="str">
        <f>VLOOKUP(A11705,Lookup_Tables!$D$2:$E$7,2,FALSE)</f>
        <v>HUSSPF</v>
      </c>
      <c r="R11705" t="str">
        <f>IFERROR(VLOOKUP(D11705,Lookup_Tables!$A$2:$B$21,2,FALSE),"All")</f>
        <v>Govt Hosp</v>
      </c>
    </row>
    <row r="11706" spans="1:18" hidden="1">
      <c r="A11706">
        <v>4353</v>
      </c>
      <c r="B11706">
        <v>24</v>
      </c>
      <c r="C11706" t="s">
        <v>38</v>
      </c>
      <c r="D11706">
        <v>4</v>
      </c>
      <c r="E11706">
        <v>1534220.6111610699</v>
      </c>
      <c r="F11706">
        <v>657518.62936035718</v>
      </c>
      <c r="G11706">
        <v>2933087.9336927999</v>
      </c>
      <c r="H11706">
        <v>7274513.28792788</v>
      </c>
      <c r="I11706">
        <v>8526335.1054694802</v>
      </c>
      <c r="J11706">
        <v>12691571.128846699</v>
      </c>
      <c r="K11706">
        <v>22253706.7811956</v>
      </c>
      <c r="L11706">
        <v>33391170.508411098</v>
      </c>
      <c r="M11706">
        <v>44791846.620632797</v>
      </c>
      <c r="N11706">
        <v>68075190.441181496</v>
      </c>
      <c r="O11706">
        <v>109301187.240802</v>
      </c>
      <c r="Q11706" t="str">
        <f>VLOOKUP(A11706,Lookup_Tables!$D$2:$E$7,2,FALSE)</f>
        <v>HUSSPF</v>
      </c>
      <c r="R11706" t="str">
        <f>IFERROR(VLOOKUP(D11706,Lookup_Tables!$A$2:$B$21,2,FALSE),"All")</f>
        <v>Govt Med Fac</v>
      </c>
    </row>
    <row r="11707" spans="1:18" hidden="1">
      <c r="A11707">
        <v>4353</v>
      </c>
      <c r="B11707">
        <v>24</v>
      </c>
      <c r="C11707" t="s">
        <v>39</v>
      </c>
      <c r="D11707">
        <v>4</v>
      </c>
      <c r="E11707">
        <v>1403541.61520825</v>
      </c>
      <c r="F11707">
        <v>595069.27442315209</v>
      </c>
      <c r="G11707">
        <v>2484496.3593705301</v>
      </c>
      <c r="H11707">
        <v>6580252.58119947</v>
      </c>
      <c r="I11707">
        <v>7594955.2732099099</v>
      </c>
      <c r="J11707">
        <v>11882696.137212301</v>
      </c>
      <c r="K11707">
        <v>21355059.256193899</v>
      </c>
      <c r="L11707">
        <v>31860632.7587565</v>
      </c>
      <c r="M11707">
        <v>42471475.371783197</v>
      </c>
      <c r="N11707">
        <v>63597414.711960703</v>
      </c>
      <c r="O11707">
        <v>108264885.88703699</v>
      </c>
      <c r="Q11707" t="str">
        <f>VLOOKUP(A11707,Lookup_Tables!$D$2:$E$7,2,FALSE)</f>
        <v>HUSSPF</v>
      </c>
      <c r="R11707" t="str">
        <f>IFERROR(VLOOKUP(D11707,Lookup_Tables!$A$2:$B$21,2,FALSE),"All")</f>
        <v>Govt Med Fac</v>
      </c>
    </row>
    <row r="11708" spans="1:18" hidden="1">
      <c r="A11708">
        <v>4353</v>
      </c>
      <c r="B11708">
        <v>24</v>
      </c>
      <c r="C11708" t="s">
        <v>38</v>
      </c>
      <c r="D11708">
        <v>6</v>
      </c>
      <c r="E11708">
        <v>5861003.48176888</v>
      </c>
      <c r="F11708">
        <v>2385434.6254619216</v>
      </c>
      <c r="G11708">
        <v>21679655.8854101</v>
      </c>
      <c r="H11708">
        <v>38126906.402819604</v>
      </c>
      <c r="I11708">
        <v>41784123.842578098</v>
      </c>
      <c r="J11708">
        <v>50566600.945192397</v>
      </c>
      <c r="K11708">
        <v>66591088.137080297</v>
      </c>
      <c r="L11708">
        <v>85421478.935597405</v>
      </c>
      <c r="M11708">
        <v>91044780.426091105</v>
      </c>
      <c r="N11708">
        <v>115098882.877712</v>
      </c>
      <c r="O11708">
        <v>142257115.31708801</v>
      </c>
      <c r="Q11708" t="str">
        <f>VLOOKUP(A11708,Lookup_Tables!$D$2:$E$7,2,FALSE)</f>
        <v>HUSSPF</v>
      </c>
      <c r="R11708" t="str">
        <f>IFERROR(VLOOKUP(D11708,Lookup_Tables!$A$2:$B$21,2,FALSE),"All")</f>
        <v>Port</v>
      </c>
    </row>
    <row r="11709" spans="1:18" hidden="1">
      <c r="A11709">
        <v>4353</v>
      </c>
      <c r="B11709">
        <v>24</v>
      </c>
      <c r="C11709" t="s">
        <v>39</v>
      </c>
      <c r="D11709">
        <v>6</v>
      </c>
      <c r="E11709">
        <v>5372942.9134700503</v>
      </c>
      <c r="F11709">
        <v>2230002.0683020093</v>
      </c>
      <c r="G11709">
        <v>20344795.680589098</v>
      </c>
      <c r="H11709">
        <v>34458147.673229001</v>
      </c>
      <c r="I11709">
        <v>36832575.485197902</v>
      </c>
      <c r="J11709">
        <v>45200983.265724003</v>
      </c>
      <c r="K11709">
        <v>56493989.260882601</v>
      </c>
      <c r="L11709">
        <v>75373579.560915098</v>
      </c>
      <c r="M11709">
        <v>80267216.409274101</v>
      </c>
      <c r="N11709">
        <v>108123297.28167</v>
      </c>
      <c r="O11709">
        <v>122920032.66717</v>
      </c>
      <c r="Q11709" t="str">
        <f>VLOOKUP(A11709,Lookup_Tables!$D$2:$E$7,2,FALSE)</f>
        <v>HUSSPF</v>
      </c>
      <c r="R11709" t="str">
        <f>IFERROR(VLOOKUP(D11709,Lookup_Tables!$A$2:$B$21,2,FALSE),"All")</f>
        <v>Port</v>
      </c>
    </row>
    <row r="11710" spans="1:18" hidden="1">
      <c r="A11710">
        <v>4353</v>
      </c>
      <c r="B11710">
        <v>24</v>
      </c>
      <c r="C11710" t="s">
        <v>38</v>
      </c>
      <c r="D11710">
        <v>9</v>
      </c>
      <c r="E11710">
        <v>102998.527764739</v>
      </c>
      <c r="F11710">
        <v>34917.491456017364</v>
      </c>
      <c r="G11710">
        <v>112745.49048662699</v>
      </c>
      <c r="H11710">
        <v>519808.78071708197</v>
      </c>
      <c r="I11710">
        <v>661868.17308677395</v>
      </c>
      <c r="J11710">
        <v>1105770.7028166</v>
      </c>
      <c r="K11710">
        <v>2061971.9926539699</v>
      </c>
      <c r="L11710">
        <v>3573982.1505895699</v>
      </c>
      <c r="M11710">
        <v>4133728.8034335701</v>
      </c>
      <c r="N11710">
        <v>6668849.9408199303</v>
      </c>
      <c r="O11710">
        <v>9148149.8174053207</v>
      </c>
      <c r="Q11710" t="str">
        <f>VLOOKUP(A11710,Lookup_Tables!$D$2:$E$7,2,FALSE)</f>
        <v>HUSSPF</v>
      </c>
      <c r="R11710" t="str">
        <f>IFERROR(VLOOKUP(D11710,Lookup_Tables!$A$2:$B$21,2,FALSE),"All")</f>
        <v>Pub Admin Bldg</v>
      </c>
    </row>
    <row r="11711" spans="1:18" hidden="1">
      <c r="A11711">
        <v>4353</v>
      </c>
      <c r="B11711">
        <v>24</v>
      </c>
      <c r="C11711" t="s">
        <v>39</v>
      </c>
      <c r="D11711">
        <v>9</v>
      </c>
      <c r="E11711">
        <v>99226.714271572593</v>
      </c>
      <c r="F11711">
        <v>33125.063018896661</v>
      </c>
      <c r="G11711">
        <v>106239.969025</v>
      </c>
      <c r="H11711">
        <v>496781.22136983898</v>
      </c>
      <c r="I11711">
        <v>628893.68012552406</v>
      </c>
      <c r="J11711">
        <v>1049982.28462491</v>
      </c>
      <c r="K11711">
        <v>2057578.83681436</v>
      </c>
      <c r="L11711">
        <v>3545090.8843373</v>
      </c>
      <c r="M11711">
        <v>4113381.6164211398</v>
      </c>
      <c r="N11711">
        <v>6367474.7619093899</v>
      </c>
      <c r="O11711">
        <v>9103083.7646683492</v>
      </c>
      <c r="Q11711" t="str">
        <f>VLOOKUP(A11711,Lookup_Tables!$D$2:$E$7,2,FALSE)</f>
        <v>HUSSPF</v>
      </c>
      <c r="R11711" t="str">
        <f>IFERROR(VLOOKUP(D11711,Lookup_Tables!$A$2:$B$21,2,FALSE),"All")</f>
        <v>Pub Admin Bldg</v>
      </c>
    </row>
    <row r="11712" spans="1:18" hidden="1">
      <c r="A11712">
        <v>4353</v>
      </c>
      <c r="B11712">
        <v>24</v>
      </c>
      <c r="C11712" t="s">
        <v>38</v>
      </c>
      <c r="D11712">
        <v>10</v>
      </c>
      <c r="E11712">
        <v>10961583.5446874</v>
      </c>
      <c r="F11712">
        <v>4400711.9415413383</v>
      </c>
      <c r="G11712">
        <v>19803271.864167299</v>
      </c>
      <c r="H11712">
        <v>54440964.891789801</v>
      </c>
      <c r="I11712">
        <v>63706004.768399298</v>
      </c>
      <c r="J11712">
        <v>100651624.52938899</v>
      </c>
      <c r="K11712">
        <v>184533729.874201</v>
      </c>
      <c r="L11712">
        <v>285101245.27031797</v>
      </c>
      <c r="M11712">
        <v>343563011.27632999</v>
      </c>
      <c r="N11712">
        <v>545059032.63235903</v>
      </c>
      <c r="O11712">
        <v>713850964.20200205</v>
      </c>
      <c r="Q11712" t="str">
        <f>VLOOKUP(A11712,Lookup_Tables!$D$2:$E$7,2,FALSE)</f>
        <v>HUSSPF</v>
      </c>
      <c r="R11712" t="str">
        <f>IFERROR(VLOOKUP(D11712,Lookup_Tables!$A$2:$B$21,2,FALSE),"All")</f>
        <v>Pub School</v>
      </c>
    </row>
    <row r="11713" spans="1:18" hidden="1">
      <c r="A11713">
        <v>4353</v>
      </c>
      <c r="B11713">
        <v>24</v>
      </c>
      <c r="C11713" t="s">
        <v>39</v>
      </c>
      <c r="D11713">
        <v>10</v>
      </c>
      <c r="E11713">
        <v>10199779.957445299</v>
      </c>
      <c r="F11713">
        <v>4032939.3628593925</v>
      </c>
      <c r="G11713">
        <v>16976042.353448801</v>
      </c>
      <c r="H11713">
        <v>49731488.144065499</v>
      </c>
      <c r="I11713">
        <v>58986009.609525599</v>
      </c>
      <c r="J11713">
        <v>96441741.549734205</v>
      </c>
      <c r="K11713">
        <v>181154987.91197601</v>
      </c>
      <c r="L11713">
        <v>280570364.29244602</v>
      </c>
      <c r="M11713">
        <v>326443901.35503799</v>
      </c>
      <c r="N11713">
        <v>525281582.50639302</v>
      </c>
      <c r="O11713">
        <v>701322597.24046898</v>
      </c>
      <c r="Q11713" t="str">
        <f>VLOOKUP(A11713,Lookup_Tables!$D$2:$E$7,2,FALSE)</f>
        <v>HUSSPF</v>
      </c>
      <c r="R11713" t="str">
        <f>IFERROR(VLOOKUP(D11713,Lookup_Tables!$A$2:$B$21,2,FALSE),"All")</f>
        <v>Pub School</v>
      </c>
    </row>
    <row r="11714" spans="1:18" hidden="1">
      <c r="A11714">
        <v>4353</v>
      </c>
      <c r="B11714">
        <v>24</v>
      </c>
      <c r="C11714" t="s">
        <v>38</v>
      </c>
      <c r="D11714">
        <v>11</v>
      </c>
      <c r="E11714">
        <v>6036925.3057104005</v>
      </c>
      <c r="F11714">
        <v>1985982.8115014336</v>
      </c>
      <c r="G11714">
        <v>8255379.8962102998</v>
      </c>
      <c r="H11714">
        <v>27020763.913263399</v>
      </c>
      <c r="I11714">
        <v>35345773.002302602</v>
      </c>
      <c r="J11714">
        <v>57163377.271371499</v>
      </c>
      <c r="K11714">
        <v>117622340.42120799</v>
      </c>
      <c r="L11714">
        <v>239059947.903851</v>
      </c>
      <c r="M11714">
        <v>283563125.80871397</v>
      </c>
      <c r="N11714">
        <v>407914471.21043098</v>
      </c>
      <c r="O11714">
        <v>530358183.18245697</v>
      </c>
      <c r="Q11714" t="str">
        <f>VLOOKUP(A11714,Lookup_Tables!$D$2:$E$7,2,FALSE)</f>
        <v>HUSSPF</v>
      </c>
      <c r="R11714" t="str">
        <f>IFERROR(VLOOKUP(D11714,Lookup_Tables!$A$2:$B$21,2,FALSE),"All")</f>
        <v>Pub Univ</v>
      </c>
    </row>
    <row r="11715" spans="1:18" hidden="1">
      <c r="A11715">
        <v>4353</v>
      </c>
      <c r="B11715">
        <v>24</v>
      </c>
      <c r="C11715" t="s">
        <v>39</v>
      </c>
      <c r="D11715">
        <v>11</v>
      </c>
      <c r="E11715">
        <v>5817969.6514953999</v>
      </c>
      <c r="F11715">
        <v>1894059.7912011375</v>
      </c>
      <c r="G11715">
        <v>7873926.5843877001</v>
      </c>
      <c r="H11715">
        <v>24974300.0413821</v>
      </c>
      <c r="I11715">
        <v>32015483.280990399</v>
      </c>
      <c r="J11715">
        <v>55186284.251916297</v>
      </c>
      <c r="K11715">
        <v>115020754.349121</v>
      </c>
      <c r="L11715">
        <v>237048289.75505599</v>
      </c>
      <c r="M11715">
        <v>277909143.13323998</v>
      </c>
      <c r="N11715">
        <v>407914471.21043098</v>
      </c>
      <c r="O11715">
        <v>530358183.18245697</v>
      </c>
      <c r="Q11715" t="str">
        <f>VLOOKUP(A11715,Lookup_Tables!$D$2:$E$7,2,FALSE)</f>
        <v>HUSSPF</v>
      </c>
      <c r="R11715" t="str">
        <f>IFERROR(VLOOKUP(D11715,Lookup_Tables!$A$2:$B$21,2,FALSE),"All")</f>
        <v>Pub Univ</v>
      </c>
    </row>
    <row r="11716" spans="1:18" hidden="1">
      <c r="A11716">
        <v>4353</v>
      </c>
      <c r="B11716">
        <v>24</v>
      </c>
      <c r="C11716" t="s">
        <v>38</v>
      </c>
      <c r="D11716">
        <v>13</v>
      </c>
      <c r="E11716">
        <v>37264391.388253398</v>
      </c>
      <c r="F11716">
        <v>15519430.609520704</v>
      </c>
      <c r="G11716">
        <v>67203704.751922101</v>
      </c>
      <c r="H11716">
        <v>179064527.680004</v>
      </c>
      <c r="I11716">
        <v>215653222.86921501</v>
      </c>
      <c r="J11716">
        <v>332793835.07660502</v>
      </c>
      <c r="K11716">
        <v>590328258.80356503</v>
      </c>
      <c r="L11716">
        <v>949509611.17797196</v>
      </c>
      <c r="M11716">
        <v>1143853826.5724199</v>
      </c>
      <c r="N11716">
        <v>1756379781.6087999</v>
      </c>
      <c r="O11716">
        <v>2370422102.0746398</v>
      </c>
      <c r="Q11716" t="str">
        <f>VLOOKUP(A11716,Lookup_Tables!$D$2:$E$7,2,FALSE)</f>
        <v>HUSSPF</v>
      </c>
      <c r="R11716" t="str">
        <f>IFERROR(VLOOKUP(D11716,Lookup_Tables!$A$2:$B$21,2,FALSE),"All")</f>
        <v>Residual Inst</v>
      </c>
    </row>
    <row r="11717" spans="1:18" hidden="1">
      <c r="A11717">
        <v>4353</v>
      </c>
      <c r="B11717">
        <v>24</v>
      </c>
      <c r="C11717" t="s">
        <v>39</v>
      </c>
      <c r="D11717">
        <v>13</v>
      </c>
      <c r="E11717">
        <v>34421822.335714497</v>
      </c>
      <c r="F11717">
        <v>14295128.748646699</v>
      </c>
      <c r="G11717">
        <v>58374663.812451102</v>
      </c>
      <c r="H11717">
        <v>164297428.470222</v>
      </c>
      <c r="I11717">
        <v>193343439.779953</v>
      </c>
      <c r="J11717">
        <v>312404528.58550203</v>
      </c>
      <c r="K11717">
        <v>563903828.98284805</v>
      </c>
      <c r="L11717">
        <v>895665084.06375504</v>
      </c>
      <c r="M11717">
        <v>1093238000.72718</v>
      </c>
      <c r="N11717">
        <v>1576999390.1394401</v>
      </c>
      <c r="O11717">
        <v>2348280228.5131001</v>
      </c>
      <c r="Q11717" t="str">
        <f>VLOOKUP(A11717,Lookup_Tables!$D$2:$E$7,2,FALSE)</f>
        <v>HUSSPF</v>
      </c>
      <c r="R11717" t="str">
        <f>IFERROR(VLOOKUP(D11717,Lookup_Tables!$A$2:$B$21,2,FALSE),"All")</f>
        <v>Residual Inst</v>
      </c>
    </row>
    <row r="11718" spans="1:18" hidden="1">
      <c r="A11718">
        <v>4353</v>
      </c>
      <c r="B11718">
        <v>24</v>
      </c>
      <c r="C11718" t="s">
        <v>38</v>
      </c>
      <c r="D11718">
        <v>14</v>
      </c>
      <c r="E11718">
        <v>21904708.750505202</v>
      </c>
      <c r="F11718">
        <v>8163888.6069539133</v>
      </c>
      <c r="G11718">
        <v>30472467.659856401</v>
      </c>
      <c r="H11718">
        <v>87057664.010711193</v>
      </c>
      <c r="I11718">
        <v>106591662.22618499</v>
      </c>
      <c r="J11718">
        <v>174790966.58316401</v>
      </c>
      <c r="K11718">
        <v>361015026.18663198</v>
      </c>
      <c r="L11718">
        <v>644815232.53410804</v>
      </c>
      <c r="M11718">
        <v>835316946.89193499</v>
      </c>
      <c r="N11718">
        <v>1547405282.7651801</v>
      </c>
      <c r="O11718">
        <v>2495026353.4713998</v>
      </c>
      <c r="Q11718" t="str">
        <f>VLOOKUP(A11718,Lookup_Tables!$D$2:$E$7,2,FALSE)</f>
        <v>HUSSPF</v>
      </c>
      <c r="R11718" t="str">
        <f>IFERROR(VLOOKUP(D11718,Lookup_Tables!$A$2:$B$21,2,FALSE),"All")</f>
        <v>Road</v>
      </c>
    </row>
    <row r="11719" spans="1:18" hidden="1">
      <c r="A11719">
        <v>4353</v>
      </c>
      <c r="B11719">
        <v>24</v>
      </c>
      <c r="C11719" t="s">
        <v>39</v>
      </c>
      <c r="D11719">
        <v>14</v>
      </c>
      <c r="E11719">
        <v>20788049.633111</v>
      </c>
      <c r="F11719">
        <v>7662140.1322646905</v>
      </c>
      <c r="G11719">
        <v>26766002.666204799</v>
      </c>
      <c r="H11719">
        <v>79862036.286974296</v>
      </c>
      <c r="I11719">
        <v>98192929.044899806</v>
      </c>
      <c r="J11719">
        <v>163502920.38359901</v>
      </c>
      <c r="K11719">
        <v>347521547.21496397</v>
      </c>
      <c r="L11719">
        <v>637886131.43067801</v>
      </c>
      <c r="M11719">
        <v>816212049.28553295</v>
      </c>
      <c r="N11719">
        <v>1541601655.9942999</v>
      </c>
      <c r="O11719">
        <v>2493747946.8916502</v>
      </c>
      <c r="Q11719" t="str">
        <f>VLOOKUP(A11719,Lookup_Tables!$D$2:$E$7,2,FALSE)</f>
        <v>HUSSPF</v>
      </c>
      <c r="R11719" t="str">
        <f>IFERROR(VLOOKUP(D11719,Lookup_Tables!$A$2:$B$21,2,FALSE),"All")</f>
        <v>Road</v>
      </c>
    </row>
    <row r="11720" spans="1:18" hidden="1">
      <c r="A11720">
        <v>4353</v>
      </c>
      <c r="B11720">
        <v>24</v>
      </c>
      <c r="C11720" t="s">
        <v>38</v>
      </c>
      <c r="D11720">
        <v>15</v>
      </c>
      <c r="E11720">
        <v>6838958746.8134098</v>
      </c>
      <c r="F11720">
        <v>2777312754.7947764</v>
      </c>
      <c r="G11720">
        <v>12527369123.341299</v>
      </c>
      <c r="H11720">
        <v>34134839809.470001</v>
      </c>
      <c r="I11720">
        <v>40323536108.792297</v>
      </c>
      <c r="J11720">
        <v>60838928942.4897</v>
      </c>
      <c r="K11720">
        <v>106021134751.452</v>
      </c>
      <c r="L11720">
        <v>171143118376.435</v>
      </c>
      <c r="M11720">
        <v>200497174227.90799</v>
      </c>
      <c r="N11720">
        <v>310011470616.21899</v>
      </c>
      <c r="O11720">
        <v>524147217769.48602</v>
      </c>
      <c r="Q11720" t="str">
        <f>VLOOKUP(A11720,Lookup_Tables!$D$2:$E$7,2,FALSE)</f>
        <v>HUSSPF</v>
      </c>
      <c r="R11720" t="str">
        <f>IFERROR(VLOOKUP(D11720,Lookup_Tables!$A$2:$B$21,2,FALSE),"All")</f>
        <v>All</v>
      </c>
    </row>
    <row r="11721" spans="1:18" hidden="1">
      <c r="A11721">
        <v>4353</v>
      </c>
      <c r="B11721">
        <v>24</v>
      </c>
      <c r="C11721" t="s">
        <v>39</v>
      </c>
      <c r="D11721">
        <v>15</v>
      </c>
      <c r="E11721">
        <v>6327426037.1631699</v>
      </c>
      <c r="F11721">
        <v>2537205154.980216</v>
      </c>
      <c r="G11721">
        <v>11003446527.5856</v>
      </c>
      <c r="H11721">
        <v>30612861127.301102</v>
      </c>
      <c r="I11721">
        <v>35990090887.947998</v>
      </c>
      <c r="J11721">
        <v>57266783048.594902</v>
      </c>
      <c r="K11721">
        <v>102439611464.967</v>
      </c>
      <c r="L11721">
        <v>162992545397.849</v>
      </c>
      <c r="M11721">
        <v>193841403803.91501</v>
      </c>
      <c r="N11721">
        <v>293668971037.12299</v>
      </c>
      <c r="O11721">
        <v>516850277243.68402</v>
      </c>
      <c r="Q11721" t="str">
        <f>VLOOKUP(A11721,Lookup_Tables!$D$2:$E$7,2,FALSE)</f>
        <v>HUSSPF</v>
      </c>
      <c r="R11721" t="str">
        <f>IFERROR(VLOOKUP(D11721,Lookup_Tables!$A$2:$B$21,2,FALSE),"All")</f>
        <v>All</v>
      </c>
    </row>
    <row r="11722" spans="1:18" hidden="1">
      <c r="A11722">
        <v>4353</v>
      </c>
      <c r="B11722">
        <v>24</v>
      </c>
      <c r="C11722" t="s">
        <v>38</v>
      </c>
      <c r="D11722">
        <v>16</v>
      </c>
      <c r="E11722">
        <v>94578245.717268705</v>
      </c>
      <c r="F11722">
        <v>38023445.794765092</v>
      </c>
      <c r="G11722">
        <v>177868626.92358899</v>
      </c>
      <c r="H11722">
        <v>451681349.16659302</v>
      </c>
      <c r="I11722">
        <v>523416595.70478398</v>
      </c>
      <c r="J11722">
        <v>841344277.48260105</v>
      </c>
      <c r="K11722">
        <v>1458044170.2667</v>
      </c>
      <c r="L11722">
        <v>2517416043.97296</v>
      </c>
      <c r="M11722">
        <v>2815529683.5093002</v>
      </c>
      <c r="N11722">
        <v>5044703059.9200697</v>
      </c>
      <c r="O11722">
        <v>6995743511.9602098</v>
      </c>
      <c r="Q11722" t="str">
        <f>VLOOKUP(A11722,Lookup_Tables!$D$2:$E$7,2,FALSE)</f>
        <v>HUSSPF</v>
      </c>
      <c r="R11722" t="str">
        <f>IFERROR(VLOOKUP(D11722,Lookup_Tables!$A$2:$B$21,2,FALSE),"All")</f>
        <v>Government_Loss</v>
      </c>
    </row>
    <row r="11723" spans="1:18" hidden="1">
      <c r="A11723">
        <v>4353</v>
      </c>
      <c r="B11723">
        <v>24</v>
      </c>
      <c r="C11723" t="s">
        <v>39</v>
      </c>
      <c r="D11723">
        <v>16</v>
      </c>
      <c r="E11723">
        <v>87914938.781773105</v>
      </c>
      <c r="F11723">
        <v>35430560.996598437</v>
      </c>
      <c r="G11723">
        <v>150962702.050392</v>
      </c>
      <c r="H11723">
        <v>409212731.67398</v>
      </c>
      <c r="I11723">
        <v>481112505.35706699</v>
      </c>
      <c r="J11723">
        <v>766262890.72051406</v>
      </c>
      <c r="K11723">
        <v>1436824571.45891</v>
      </c>
      <c r="L11723">
        <v>2455536427.9271598</v>
      </c>
      <c r="M11723">
        <v>2751980434.8095102</v>
      </c>
      <c r="N11723">
        <v>4570858744.9382896</v>
      </c>
      <c r="O11723">
        <v>6906589812.24547</v>
      </c>
      <c r="Q11723" t="str">
        <f>VLOOKUP(A11723,Lookup_Tables!$D$2:$E$7,2,FALSE)</f>
        <v>HUSSPF</v>
      </c>
      <c r="R11723" t="str">
        <f>IFERROR(VLOOKUP(D11723,Lookup_Tables!$A$2:$B$21,2,FALSE),"All")</f>
        <v>Government_Loss</v>
      </c>
    </row>
    <row r="11724" spans="1:18" hidden="1">
      <c r="A11724">
        <v>4353</v>
      </c>
      <c r="B11724">
        <v>24</v>
      </c>
      <c r="C11724" t="s">
        <v>38</v>
      </c>
      <c r="D11724">
        <v>17</v>
      </c>
      <c r="E11724">
        <v>851107568.56160498</v>
      </c>
      <c r="F11724">
        <v>318887543.59260172</v>
      </c>
      <c r="G11724">
        <v>1259619158.70296</v>
      </c>
      <c r="H11724">
        <v>4009816566.2299099</v>
      </c>
      <c r="I11724">
        <v>4938550528.9932404</v>
      </c>
      <c r="J11724">
        <v>7990054039.14293</v>
      </c>
      <c r="K11724">
        <v>15252712631.6507</v>
      </c>
      <c r="L11724">
        <v>25439449155.496201</v>
      </c>
      <c r="M11724">
        <v>29938070418.285198</v>
      </c>
      <c r="N11724">
        <v>47009036392.625504</v>
      </c>
      <c r="O11724">
        <v>75574697780.121399</v>
      </c>
      <c r="Q11724" t="str">
        <f>VLOOKUP(A11724,Lookup_Tables!$D$2:$E$7,2,FALSE)</f>
        <v>HUSSPF</v>
      </c>
      <c r="R11724" t="str">
        <f>IFERROR(VLOOKUP(D11724,Lookup_Tables!$A$2:$B$21,2,FALSE),"All")</f>
        <v>Emergency_Loss</v>
      </c>
    </row>
    <row r="11725" spans="1:18" hidden="1">
      <c r="A11725">
        <v>4353</v>
      </c>
      <c r="B11725">
        <v>24</v>
      </c>
      <c r="C11725" t="s">
        <v>39</v>
      </c>
      <c r="D11725">
        <v>17</v>
      </c>
      <c r="E11725">
        <v>800312079.68893898</v>
      </c>
      <c r="F11725">
        <v>293991876.452739</v>
      </c>
      <c r="G11725">
        <v>1116540937.8777201</v>
      </c>
      <c r="H11725">
        <v>3808274080.5725098</v>
      </c>
      <c r="I11725">
        <v>4645309046.9062204</v>
      </c>
      <c r="J11725">
        <v>7804829087.3534899</v>
      </c>
      <c r="K11725">
        <v>14885506328.832899</v>
      </c>
      <c r="L11725">
        <v>24090877342.259399</v>
      </c>
      <c r="M11725">
        <v>28780658662.3172</v>
      </c>
      <c r="N11725">
        <v>44532149858.635399</v>
      </c>
      <c r="O11725">
        <v>73341634881.191696</v>
      </c>
      <c r="Q11725" t="str">
        <f>VLOOKUP(A11725,Lookup_Tables!$D$2:$E$7,2,FALSE)</f>
        <v>HUSSPF</v>
      </c>
      <c r="R11725" t="str">
        <f>IFERROR(VLOOKUP(D11725,Lookup_Tables!$A$2:$B$21,2,FALSE),"All")</f>
        <v>Emergency_Loss</v>
      </c>
    </row>
    <row r="11726" spans="1:18" hidden="1">
      <c r="A11726">
        <v>4353</v>
      </c>
      <c r="B11726">
        <v>24</v>
      </c>
      <c r="C11726" t="s">
        <v>38</v>
      </c>
      <c r="D11726">
        <v>18</v>
      </c>
      <c r="E11726">
        <v>945685814.27886605</v>
      </c>
      <c r="F11726">
        <v>356972195.33751202</v>
      </c>
      <c r="G11726">
        <v>1435076286.7738199</v>
      </c>
      <c r="H11726">
        <v>4463475603.7721996</v>
      </c>
      <c r="I11726">
        <v>5460082255.7476997</v>
      </c>
      <c r="J11726">
        <v>8859074567.3228207</v>
      </c>
      <c r="K11726">
        <v>16538324232.4496</v>
      </c>
      <c r="L11726">
        <v>27515189369.933998</v>
      </c>
      <c r="M11726">
        <v>33491708408.115898</v>
      </c>
      <c r="N11726">
        <v>51640420535.081703</v>
      </c>
      <c r="O11726">
        <v>82630050731.772598</v>
      </c>
      <c r="Q11726" t="str">
        <f>VLOOKUP(A11726,Lookup_Tables!$D$2:$E$7,2,FALSE)</f>
        <v>HUSSPF</v>
      </c>
      <c r="R11726" t="str">
        <f>IFERROR(VLOOKUP(D11726,Lookup_Tables!$A$2:$B$21,2,FALSE),"All")</f>
        <v>Govt_Plus_Emergency</v>
      </c>
    </row>
    <row r="11727" spans="1:18" hidden="1">
      <c r="A11727">
        <v>4353</v>
      </c>
      <c r="B11727">
        <v>24</v>
      </c>
      <c r="C11727" t="s">
        <v>39</v>
      </c>
      <c r="D11727">
        <v>18</v>
      </c>
      <c r="E11727">
        <v>888045450.91442299</v>
      </c>
      <c r="F11727">
        <v>327909881.85839224</v>
      </c>
      <c r="G11727">
        <v>1267289030.78826</v>
      </c>
      <c r="H11727">
        <v>4204715160.46487</v>
      </c>
      <c r="I11727">
        <v>5123104874.0971899</v>
      </c>
      <c r="J11727">
        <v>8616403830.1045303</v>
      </c>
      <c r="K11727">
        <v>16372730023.5431</v>
      </c>
      <c r="L11727">
        <v>26206661125.393501</v>
      </c>
      <c r="M11727">
        <v>31566388450.257702</v>
      </c>
      <c r="N11727">
        <v>49019268388.754898</v>
      </c>
      <c r="O11727">
        <v>81372336045.547897</v>
      </c>
      <c r="Q11727" t="str">
        <f>VLOOKUP(A11727,Lookup_Tables!$D$2:$E$7,2,FALSE)</f>
        <v>HUSSPF</v>
      </c>
      <c r="R11727" t="str">
        <f>IFERROR(VLOOKUP(D11727,Lookup_Tables!$A$2:$B$21,2,FALSE),"All")</f>
        <v>Govt_Plus_Emergency</v>
      </c>
    </row>
    <row r="11728" spans="1:18" hidden="1">
      <c r="A11728">
        <v>4353</v>
      </c>
      <c r="B11728">
        <v>25</v>
      </c>
      <c r="C11728" t="s">
        <v>38</v>
      </c>
      <c r="D11728">
        <v>0</v>
      </c>
      <c r="E11728">
        <v>5407210776.6564102</v>
      </c>
      <c r="F11728">
        <v>2440311278.9677734</v>
      </c>
      <c r="G11728">
        <v>16589713722.441601</v>
      </c>
      <c r="H11728">
        <v>30038883987.7952</v>
      </c>
      <c r="I11728">
        <v>32773240498.318401</v>
      </c>
      <c r="J11728">
        <v>42063582116.295898</v>
      </c>
      <c r="K11728">
        <v>56951860735.735001</v>
      </c>
      <c r="L11728">
        <v>85992480587.374298</v>
      </c>
      <c r="M11728">
        <v>93099055633.009293</v>
      </c>
      <c r="N11728">
        <v>129803359961.877</v>
      </c>
      <c r="O11728">
        <v>226891840236.879</v>
      </c>
      <c r="Q11728" t="str">
        <f>VLOOKUP(A11728,Lookup_Tables!$D$2:$E$7,2,FALSE)</f>
        <v>HUSSPF</v>
      </c>
      <c r="R11728" t="str">
        <f>IFERROR(VLOOKUP(D11728,Lookup_Tables!$A$2:$B$21,2,FALSE),"All")</f>
        <v>Private Assets</v>
      </c>
    </row>
    <row r="11729" spans="1:18" hidden="1">
      <c r="A11729">
        <v>4353</v>
      </c>
      <c r="B11729">
        <v>25</v>
      </c>
      <c r="C11729" t="s">
        <v>39</v>
      </c>
      <c r="D11729">
        <v>0</v>
      </c>
      <c r="E11729">
        <v>4881846138.5562601</v>
      </c>
      <c r="F11729">
        <v>2204550445.50282</v>
      </c>
      <c r="G11729">
        <v>14740507895.145</v>
      </c>
      <c r="H11729">
        <v>26745887952.416199</v>
      </c>
      <c r="I11729">
        <v>29426848604.278599</v>
      </c>
      <c r="J11729">
        <v>35935236731.864502</v>
      </c>
      <c r="K11729">
        <v>51104423498.585503</v>
      </c>
      <c r="L11729">
        <v>77174291863.259995</v>
      </c>
      <c r="M11729">
        <v>88999590055.497101</v>
      </c>
      <c r="N11729">
        <v>125275304485.23801</v>
      </c>
      <c r="O11729">
        <v>226878065937.05499</v>
      </c>
      <c r="Q11729" t="str">
        <f>VLOOKUP(A11729,Lookup_Tables!$D$2:$E$7,2,FALSE)</f>
        <v>HUSSPF</v>
      </c>
      <c r="R11729" t="str">
        <f>IFERROR(VLOOKUP(D11729,Lookup_Tables!$A$2:$B$21,2,FALSE),"All")</f>
        <v>Private Assets</v>
      </c>
    </row>
    <row r="11730" spans="1:18" hidden="1">
      <c r="A11730">
        <v>4353</v>
      </c>
      <c r="B11730">
        <v>25</v>
      </c>
      <c r="C11730" t="s">
        <v>38</v>
      </c>
      <c r="D11730">
        <v>1</v>
      </c>
      <c r="E11730">
        <v>65642083.553738996</v>
      </c>
      <c r="F11730">
        <v>27406277.938016705</v>
      </c>
      <c r="G11730">
        <v>200498670.74568701</v>
      </c>
      <c r="H11730">
        <v>406602773.67407799</v>
      </c>
      <c r="I11730">
        <v>453050336.05122501</v>
      </c>
      <c r="J11730">
        <v>621534602.76159</v>
      </c>
      <c r="K11730">
        <v>910084468.86516905</v>
      </c>
      <c r="L11730">
        <v>1037180833.37789</v>
      </c>
      <c r="M11730">
        <v>1117949007.1998701</v>
      </c>
      <c r="N11730">
        <v>1386254487.7467501</v>
      </c>
      <c r="O11730">
        <v>2029427513.1633</v>
      </c>
      <c r="Q11730" t="str">
        <f>VLOOKUP(A11730,Lookup_Tables!$D$2:$E$7,2,FALSE)</f>
        <v>HUSSPF</v>
      </c>
      <c r="R11730" t="str">
        <f>IFERROR(VLOOKUP(D11730,Lookup_Tables!$A$2:$B$21,2,FALSE),"All")</f>
        <v>Airport</v>
      </c>
    </row>
    <row r="11731" spans="1:18" hidden="1">
      <c r="A11731">
        <v>4353</v>
      </c>
      <c r="B11731">
        <v>25</v>
      </c>
      <c r="C11731" t="s">
        <v>39</v>
      </c>
      <c r="D11731">
        <v>1</v>
      </c>
      <c r="E11731">
        <v>60315339.656264797</v>
      </c>
      <c r="F11731">
        <v>25538603.037131138</v>
      </c>
      <c r="G11731">
        <v>182165930.63362101</v>
      </c>
      <c r="H11731">
        <v>363644573.87132603</v>
      </c>
      <c r="I11731">
        <v>413551349.84313297</v>
      </c>
      <c r="J11731">
        <v>550157234.65755403</v>
      </c>
      <c r="K11731">
        <v>834336271.89242601</v>
      </c>
      <c r="L11731">
        <v>990244001.806831</v>
      </c>
      <c r="M11731">
        <v>1001731061.14062</v>
      </c>
      <c r="N11731">
        <v>1212078447.1326699</v>
      </c>
      <c r="O11731">
        <v>2029427513.1633</v>
      </c>
      <c r="Q11731" t="str">
        <f>VLOOKUP(A11731,Lookup_Tables!$D$2:$E$7,2,FALSE)</f>
        <v>HUSSPF</v>
      </c>
      <c r="R11731" t="str">
        <f>IFERROR(VLOOKUP(D11731,Lookup_Tables!$A$2:$B$21,2,FALSE),"All")</f>
        <v>Airport</v>
      </c>
    </row>
    <row r="11732" spans="1:18" hidden="1">
      <c r="A11732">
        <v>4353</v>
      </c>
      <c r="B11732">
        <v>25</v>
      </c>
      <c r="C11732" t="s">
        <v>38</v>
      </c>
      <c r="D11732">
        <v>2</v>
      </c>
      <c r="E11732">
        <v>24239555.5145269</v>
      </c>
      <c r="F11732">
        <v>9302908.8509007953</v>
      </c>
      <c r="G11732">
        <v>66015398.388361402</v>
      </c>
      <c r="H11732">
        <v>154167455.61630401</v>
      </c>
      <c r="I11732">
        <v>174100368.90095401</v>
      </c>
      <c r="J11732">
        <v>236916133.18167701</v>
      </c>
      <c r="K11732">
        <v>336893996.95159203</v>
      </c>
      <c r="L11732">
        <v>479791092.97698301</v>
      </c>
      <c r="M11732">
        <v>566341309.84803796</v>
      </c>
      <c r="N11732">
        <v>734172929.40268004</v>
      </c>
      <c r="O11732">
        <v>1226323578.66225</v>
      </c>
      <c r="Q11732" t="str">
        <f>VLOOKUP(A11732,Lookup_Tables!$D$2:$E$7,2,FALSE)</f>
        <v>HUSSPF</v>
      </c>
      <c r="R11732" t="str">
        <f>IFERROR(VLOOKUP(D11732,Lookup_Tables!$A$2:$B$21,2,FALSE),"All")</f>
        <v>Bridge</v>
      </c>
    </row>
    <row r="11733" spans="1:18" hidden="1">
      <c r="A11733">
        <v>4353</v>
      </c>
      <c r="B11733">
        <v>25</v>
      </c>
      <c r="C11733" t="s">
        <v>39</v>
      </c>
      <c r="D11733">
        <v>2</v>
      </c>
      <c r="E11733">
        <v>22529209.8713912</v>
      </c>
      <c r="F11733">
        <v>8718165.8634066004</v>
      </c>
      <c r="G11733">
        <v>58449108.263186999</v>
      </c>
      <c r="H11733">
        <v>143805331.22620201</v>
      </c>
      <c r="I11733">
        <v>161410801.11335999</v>
      </c>
      <c r="J11733">
        <v>218778894.453971</v>
      </c>
      <c r="K11733">
        <v>314353610.03029102</v>
      </c>
      <c r="L11733">
        <v>464331790.60299897</v>
      </c>
      <c r="M11733">
        <v>513459975.16782802</v>
      </c>
      <c r="N11733">
        <v>716135801.17797899</v>
      </c>
      <c r="O11733">
        <v>1226306811.0510001</v>
      </c>
      <c r="Q11733" t="str">
        <f>VLOOKUP(A11733,Lookup_Tables!$D$2:$E$7,2,FALSE)</f>
        <v>HUSSPF</v>
      </c>
      <c r="R11733" t="str">
        <f>IFERROR(VLOOKUP(D11733,Lookup_Tables!$A$2:$B$21,2,FALSE),"All")</f>
        <v>Bridge</v>
      </c>
    </row>
    <row r="11734" spans="1:18" hidden="1">
      <c r="A11734">
        <v>4353</v>
      </c>
      <c r="B11734">
        <v>25</v>
      </c>
      <c r="C11734" t="s">
        <v>38</v>
      </c>
      <c r="D11734">
        <v>3</v>
      </c>
      <c r="E11734">
        <v>1929281.32346231</v>
      </c>
      <c r="F11734">
        <v>873060.38877554238</v>
      </c>
      <c r="G11734">
        <v>5030516.6487793699</v>
      </c>
      <c r="H11734">
        <v>10850122.252939399</v>
      </c>
      <c r="I11734">
        <v>12455357.6390978</v>
      </c>
      <c r="J11734">
        <v>15974088.2912871</v>
      </c>
      <c r="K11734">
        <v>23440504.8647868</v>
      </c>
      <c r="L11734">
        <v>34655848.803057298</v>
      </c>
      <c r="M11734">
        <v>38325292.833133198</v>
      </c>
      <c r="N11734">
        <v>47969914.298746601</v>
      </c>
      <c r="O11734">
        <v>79764601.565014899</v>
      </c>
      <c r="Q11734" t="str">
        <f>VLOOKUP(A11734,Lookup_Tables!$D$2:$E$7,2,FALSE)</f>
        <v>HUSSPF</v>
      </c>
      <c r="R11734" t="str">
        <f>IFERROR(VLOOKUP(D11734,Lookup_Tables!$A$2:$B$21,2,FALSE),"All")</f>
        <v>Govt Hosp</v>
      </c>
    </row>
    <row r="11735" spans="1:18" hidden="1">
      <c r="A11735">
        <v>4353</v>
      </c>
      <c r="B11735">
        <v>25</v>
      </c>
      <c r="C11735" t="s">
        <v>39</v>
      </c>
      <c r="D11735">
        <v>3</v>
      </c>
      <c r="E11735">
        <v>1747444.2255915201</v>
      </c>
      <c r="F11735">
        <v>792919.88206495205</v>
      </c>
      <c r="G11735">
        <v>4253691.3955858396</v>
      </c>
      <c r="H11735">
        <v>10018089.132818401</v>
      </c>
      <c r="I11735">
        <v>11100366.120487601</v>
      </c>
      <c r="J11735">
        <v>14549406.774820499</v>
      </c>
      <c r="K11735">
        <v>21793580.5523079</v>
      </c>
      <c r="L11735">
        <v>33929384.368376598</v>
      </c>
      <c r="M11735">
        <v>36081365.105734602</v>
      </c>
      <c r="N11735">
        <v>45282945.951631702</v>
      </c>
      <c r="O11735">
        <v>78673689.865828201</v>
      </c>
      <c r="Q11735" t="str">
        <f>VLOOKUP(A11735,Lookup_Tables!$D$2:$E$7,2,FALSE)</f>
        <v>HUSSPF</v>
      </c>
      <c r="R11735" t="str">
        <f>IFERROR(VLOOKUP(D11735,Lookup_Tables!$A$2:$B$21,2,FALSE),"All")</f>
        <v>Govt Hosp</v>
      </c>
    </row>
    <row r="11736" spans="1:18" hidden="1">
      <c r="A11736">
        <v>4353</v>
      </c>
      <c r="B11736">
        <v>25</v>
      </c>
      <c r="C11736" t="s">
        <v>38</v>
      </c>
      <c r="D11736">
        <v>4</v>
      </c>
      <c r="E11736">
        <v>1007185.08422254</v>
      </c>
      <c r="F11736">
        <v>405185.78379966808</v>
      </c>
      <c r="G11736">
        <v>2387804.3224869599</v>
      </c>
      <c r="H11736">
        <v>6137445.2177680703</v>
      </c>
      <c r="I11736">
        <v>6937131.7153941598</v>
      </c>
      <c r="J11736">
        <v>9634209.8152811099</v>
      </c>
      <c r="K11736">
        <v>15110219.7717523</v>
      </c>
      <c r="L11736">
        <v>23277198.294888601</v>
      </c>
      <c r="M11736">
        <v>25764280.314821199</v>
      </c>
      <c r="N11736">
        <v>34202160.978561401</v>
      </c>
      <c r="O11736">
        <v>44418535.834235199</v>
      </c>
      <c r="Q11736" t="str">
        <f>VLOOKUP(A11736,Lookup_Tables!$D$2:$E$7,2,FALSE)</f>
        <v>HUSSPF</v>
      </c>
      <c r="R11736" t="str">
        <f>IFERROR(VLOOKUP(D11736,Lookup_Tables!$A$2:$B$21,2,FALSE),"All")</f>
        <v>Govt Med Fac</v>
      </c>
    </row>
    <row r="11737" spans="1:18" hidden="1">
      <c r="A11737">
        <v>4353</v>
      </c>
      <c r="B11737">
        <v>25</v>
      </c>
      <c r="C11737" t="s">
        <v>39</v>
      </c>
      <c r="D11737">
        <v>4</v>
      </c>
      <c r="E11737">
        <v>933704.02131132199</v>
      </c>
      <c r="F11737">
        <v>368178.34456357476</v>
      </c>
      <c r="G11737">
        <v>2144281.1801701798</v>
      </c>
      <c r="H11737">
        <v>5682700.0681067202</v>
      </c>
      <c r="I11737">
        <v>6546381.0609029904</v>
      </c>
      <c r="J11737">
        <v>9230762.8193165306</v>
      </c>
      <c r="K11737">
        <v>14301821.019594399</v>
      </c>
      <c r="L11737">
        <v>21216780.431795999</v>
      </c>
      <c r="M11737">
        <v>24964909.014199998</v>
      </c>
      <c r="N11737">
        <v>33259231.8956897</v>
      </c>
      <c r="O11737">
        <v>43476497.236698702</v>
      </c>
      <c r="Q11737" t="str">
        <f>VLOOKUP(A11737,Lookup_Tables!$D$2:$E$7,2,FALSE)</f>
        <v>HUSSPF</v>
      </c>
      <c r="R11737" t="str">
        <f>IFERROR(VLOOKUP(D11737,Lookup_Tables!$A$2:$B$21,2,FALSE),"All")</f>
        <v>Govt Med Fac</v>
      </c>
    </row>
    <row r="11738" spans="1:18" hidden="1">
      <c r="A11738">
        <v>4353</v>
      </c>
      <c r="B11738">
        <v>25</v>
      </c>
      <c r="C11738" t="s">
        <v>38</v>
      </c>
      <c r="D11738">
        <v>6</v>
      </c>
      <c r="E11738">
        <v>7923732.1102612</v>
      </c>
      <c r="F11738">
        <v>2808996.1135474034</v>
      </c>
      <c r="G11738">
        <v>4634267.2770325299</v>
      </c>
      <c r="H11738">
        <v>25535945.636969201</v>
      </c>
      <c r="I11738">
        <v>34117563.986738198</v>
      </c>
      <c r="J11738">
        <v>67999383.280140504</v>
      </c>
      <c r="K11738">
        <v>152370534.38257501</v>
      </c>
      <c r="L11738">
        <v>278628892.49164599</v>
      </c>
      <c r="M11738">
        <v>354455689.60416001</v>
      </c>
      <c r="N11738">
        <v>588895623.85150898</v>
      </c>
      <c r="O11738">
        <v>1193257097.6951799</v>
      </c>
      <c r="Q11738" t="str">
        <f>VLOOKUP(A11738,Lookup_Tables!$D$2:$E$7,2,FALSE)</f>
        <v>HUSSPF</v>
      </c>
      <c r="R11738" t="str">
        <f>IFERROR(VLOOKUP(D11738,Lookup_Tables!$A$2:$B$21,2,FALSE),"All")</f>
        <v>Port</v>
      </c>
    </row>
    <row r="11739" spans="1:18" hidden="1">
      <c r="A11739">
        <v>4353</v>
      </c>
      <c r="B11739">
        <v>25</v>
      </c>
      <c r="C11739" t="s">
        <v>39</v>
      </c>
      <c r="D11739">
        <v>6</v>
      </c>
      <c r="E11739">
        <v>7818496.1475440096</v>
      </c>
      <c r="F11739">
        <v>2788818.9978371644</v>
      </c>
      <c r="G11739">
        <v>4436267.9280831497</v>
      </c>
      <c r="H11739">
        <v>24911440.822553702</v>
      </c>
      <c r="I11739">
        <v>32370456.587817799</v>
      </c>
      <c r="J11739">
        <v>67619399.416321501</v>
      </c>
      <c r="K11739">
        <v>144352442.15565801</v>
      </c>
      <c r="L11739">
        <v>278383271.61209297</v>
      </c>
      <c r="M11739">
        <v>353964224.62092799</v>
      </c>
      <c r="N11739">
        <v>588293715.40667903</v>
      </c>
      <c r="O11739">
        <v>1193257097.6951799</v>
      </c>
      <c r="Q11739" t="str">
        <f>VLOOKUP(A11739,Lookup_Tables!$D$2:$E$7,2,FALSE)</f>
        <v>HUSSPF</v>
      </c>
      <c r="R11739" t="str">
        <f>IFERROR(VLOOKUP(D11739,Lookup_Tables!$A$2:$B$21,2,FALSE),"All")</f>
        <v>Port</v>
      </c>
    </row>
    <row r="11740" spans="1:18" hidden="1">
      <c r="A11740">
        <v>4353</v>
      </c>
      <c r="B11740">
        <v>25</v>
      </c>
      <c r="C11740" t="s">
        <v>38</v>
      </c>
      <c r="D11740">
        <v>7</v>
      </c>
      <c r="E11740">
        <v>3986259.9838897502</v>
      </c>
      <c r="F11740">
        <v>1271091.9530815012</v>
      </c>
      <c r="G11740">
        <v>2784413.93528785</v>
      </c>
      <c r="H11740">
        <v>8595788.6089981291</v>
      </c>
      <c r="I11740">
        <v>15245450.766278099</v>
      </c>
      <c r="J11740">
        <v>38997095.051382802</v>
      </c>
      <c r="K11740">
        <v>96180616.245874494</v>
      </c>
      <c r="L11740">
        <v>177000044.819181</v>
      </c>
      <c r="M11740">
        <v>190156915.93351799</v>
      </c>
      <c r="N11740">
        <v>358888601.41328001</v>
      </c>
      <c r="O11740">
        <v>500448772.73679203</v>
      </c>
      <c r="Q11740" t="str">
        <f>VLOOKUP(A11740,Lookup_Tables!$D$2:$E$7,2,FALSE)</f>
        <v>HUSSPF</v>
      </c>
      <c r="R11740" t="str">
        <f>IFERROR(VLOOKUP(D11740,Lookup_Tables!$A$2:$B$21,2,FALSE),"All")</f>
        <v>Power Plant</v>
      </c>
    </row>
    <row r="11741" spans="1:18" hidden="1">
      <c r="A11741">
        <v>4353</v>
      </c>
      <c r="B11741">
        <v>25</v>
      </c>
      <c r="C11741" t="s">
        <v>39</v>
      </c>
      <c r="D11741">
        <v>7</v>
      </c>
      <c r="E11741">
        <v>3917092.6686424701</v>
      </c>
      <c r="F11741">
        <v>1267396.2307166853</v>
      </c>
      <c r="G11741">
        <v>2671995.0002782699</v>
      </c>
      <c r="H11741">
        <v>8276757.4631318096</v>
      </c>
      <c r="I11741">
        <v>14106448.6242023</v>
      </c>
      <c r="J11741">
        <v>36663222.956033401</v>
      </c>
      <c r="K11741">
        <v>96180616.245874494</v>
      </c>
      <c r="L11741">
        <v>175953576.36339301</v>
      </c>
      <c r="M11741">
        <v>190156915.93351799</v>
      </c>
      <c r="N11741">
        <v>344477042.255458</v>
      </c>
      <c r="O11741">
        <v>497832631.32222301</v>
      </c>
      <c r="Q11741" t="str">
        <f>VLOOKUP(A11741,Lookup_Tables!$D$2:$E$7,2,FALSE)</f>
        <v>HUSSPF</v>
      </c>
      <c r="R11741" t="str">
        <f>IFERROR(VLOOKUP(D11741,Lookup_Tables!$A$2:$B$21,2,FALSE),"All")</f>
        <v>Power Plant</v>
      </c>
    </row>
    <row r="11742" spans="1:18" hidden="1">
      <c r="A11742">
        <v>4353</v>
      </c>
      <c r="B11742">
        <v>25</v>
      </c>
      <c r="C11742" t="s">
        <v>38</v>
      </c>
      <c r="D11742">
        <v>9</v>
      </c>
      <c r="E11742">
        <v>524817.07442915905</v>
      </c>
      <c r="F11742">
        <v>233524.63347283803</v>
      </c>
      <c r="G11742">
        <v>1276802.4713746801</v>
      </c>
      <c r="H11742">
        <v>2466167.8069276498</v>
      </c>
      <c r="I11742">
        <v>2709778.5212327898</v>
      </c>
      <c r="J11742">
        <v>3786331.2834773599</v>
      </c>
      <c r="K11742">
        <v>5931758.4373800801</v>
      </c>
      <c r="L11742">
        <v>10265552.4071522</v>
      </c>
      <c r="M11742">
        <v>12692648.5151057</v>
      </c>
      <c r="N11742">
        <v>19883110.105062202</v>
      </c>
      <c r="O11742">
        <v>39056729.925821297</v>
      </c>
      <c r="Q11742" t="str">
        <f>VLOOKUP(A11742,Lookup_Tables!$D$2:$E$7,2,FALSE)</f>
        <v>HUSSPF</v>
      </c>
      <c r="R11742" t="str">
        <f>IFERROR(VLOOKUP(D11742,Lookup_Tables!$A$2:$B$21,2,FALSE),"All")</f>
        <v>Pub Admin Bldg</v>
      </c>
    </row>
    <row r="11743" spans="1:18" hidden="1">
      <c r="A11743">
        <v>4353</v>
      </c>
      <c r="B11743">
        <v>25</v>
      </c>
      <c r="C11743" t="s">
        <v>39</v>
      </c>
      <c r="D11743">
        <v>9</v>
      </c>
      <c r="E11743">
        <v>484078.51641446003</v>
      </c>
      <c r="F11743">
        <v>213156.7128369147</v>
      </c>
      <c r="G11743">
        <v>1118978.6081151699</v>
      </c>
      <c r="H11743">
        <v>2153032.4482600801</v>
      </c>
      <c r="I11743">
        <v>2454091.1611669599</v>
      </c>
      <c r="J11743">
        <v>3363651.1076198602</v>
      </c>
      <c r="K11743">
        <v>5791455.1907330602</v>
      </c>
      <c r="L11743">
        <v>10179089.634652199</v>
      </c>
      <c r="M11743">
        <v>12692648.5151057</v>
      </c>
      <c r="N11743">
        <v>19493581.328617599</v>
      </c>
      <c r="O11743">
        <v>39056567.933525696</v>
      </c>
      <c r="Q11743" t="str">
        <f>VLOOKUP(A11743,Lookup_Tables!$D$2:$E$7,2,FALSE)</f>
        <v>HUSSPF</v>
      </c>
      <c r="R11743" t="str">
        <f>IFERROR(VLOOKUP(D11743,Lookup_Tables!$A$2:$B$21,2,FALSE),"All")</f>
        <v>Pub Admin Bldg</v>
      </c>
    </row>
    <row r="11744" spans="1:18" hidden="1">
      <c r="A11744">
        <v>4353</v>
      </c>
      <c r="B11744">
        <v>25</v>
      </c>
      <c r="C11744" t="s">
        <v>38</v>
      </c>
      <c r="D11744">
        <v>10</v>
      </c>
      <c r="E11744">
        <v>14937872.6816415</v>
      </c>
      <c r="F11744">
        <v>5973315.3436240479</v>
      </c>
      <c r="G11744">
        <v>35253144.875918798</v>
      </c>
      <c r="H11744">
        <v>88634919.793076307</v>
      </c>
      <c r="I11744">
        <v>101046867.91500001</v>
      </c>
      <c r="J11744">
        <v>142283305.35326999</v>
      </c>
      <c r="K11744">
        <v>229125778.05403501</v>
      </c>
      <c r="L11744">
        <v>349372432.89025998</v>
      </c>
      <c r="M11744">
        <v>382382406.185274</v>
      </c>
      <c r="N11744">
        <v>522649058.58481002</v>
      </c>
      <c r="O11744">
        <v>705929401.69981599</v>
      </c>
      <c r="Q11744" t="str">
        <f>VLOOKUP(A11744,Lookup_Tables!$D$2:$E$7,2,FALSE)</f>
        <v>HUSSPF</v>
      </c>
      <c r="R11744" t="str">
        <f>IFERROR(VLOOKUP(D11744,Lookup_Tables!$A$2:$B$21,2,FALSE),"All")</f>
        <v>Pub School</v>
      </c>
    </row>
    <row r="11745" spans="1:18" hidden="1">
      <c r="A11745">
        <v>4353</v>
      </c>
      <c r="B11745">
        <v>25</v>
      </c>
      <c r="C11745" t="s">
        <v>39</v>
      </c>
      <c r="D11745">
        <v>10</v>
      </c>
      <c r="E11745">
        <v>13929415.9334196</v>
      </c>
      <c r="F11745">
        <v>5443593.2189170066</v>
      </c>
      <c r="G11745">
        <v>32571396.457130399</v>
      </c>
      <c r="H11745">
        <v>81756744.263984799</v>
      </c>
      <c r="I11745">
        <v>92853891.885541707</v>
      </c>
      <c r="J11745">
        <v>134645027.89425299</v>
      </c>
      <c r="K11745">
        <v>220214207.50697601</v>
      </c>
      <c r="L11745">
        <v>339633536.09439999</v>
      </c>
      <c r="M11745">
        <v>371596812.78404897</v>
      </c>
      <c r="N11745">
        <v>522559143.29136902</v>
      </c>
      <c r="O11745">
        <v>695534489.06686294</v>
      </c>
      <c r="Q11745" t="str">
        <f>VLOOKUP(A11745,Lookup_Tables!$D$2:$E$7,2,FALSE)</f>
        <v>HUSSPF</v>
      </c>
      <c r="R11745" t="str">
        <f>IFERROR(VLOOKUP(D11745,Lookup_Tables!$A$2:$B$21,2,FALSE),"All")</f>
        <v>Pub School</v>
      </c>
    </row>
    <row r="11746" spans="1:18" hidden="1">
      <c r="A11746">
        <v>4353</v>
      </c>
      <c r="B11746">
        <v>25</v>
      </c>
      <c r="C11746" t="s">
        <v>38</v>
      </c>
      <c r="D11746">
        <v>11</v>
      </c>
      <c r="E11746">
        <v>431998.92489281902</v>
      </c>
      <c r="F11746">
        <v>165454.71198539092</v>
      </c>
      <c r="G11746">
        <v>455257.94078309601</v>
      </c>
      <c r="H11746">
        <v>1359508.30120389</v>
      </c>
      <c r="I11746">
        <v>1623034.39343863</v>
      </c>
      <c r="J11746">
        <v>3295937.8875520998</v>
      </c>
      <c r="K11746">
        <v>6899643.3411632404</v>
      </c>
      <c r="L11746">
        <v>13614893.3244121</v>
      </c>
      <c r="M11746">
        <v>17846879.784185998</v>
      </c>
      <c r="N11746">
        <v>29095818.9607905</v>
      </c>
      <c r="O11746">
        <v>62662822.650076501</v>
      </c>
      <c r="Q11746" t="str">
        <f>VLOOKUP(A11746,Lookup_Tables!$D$2:$E$7,2,FALSE)</f>
        <v>HUSSPF</v>
      </c>
      <c r="R11746" t="str">
        <f>IFERROR(VLOOKUP(D11746,Lookup_Tables!$A$2:$B$21,2,FALSE),"All")</f>
        <v>Pub Univ</v>
      </c>
    </row>
    <row r="11747" spans="1:18" hidden="1">
      <c r="A11747">
        <v>4353</v>
      </c>
      <c r="B11747">
        <v>25</v>
      </c>
      <c r="C11747" t="s">
        <v>39</v>
      </c>
      <c r="D11747">
        <v>11</v>
      </c>
      <c r="E11747">
        <v>419811.92313895898</v>
      </c>
      <c r="F11747">
        <v>161645.03302141392</v>
      </c>
      <c r="G11747">
        <v>418969.33040682803</v>
      </c>
      <c r="H11747">
        <v>1216594.28970707</v>
      </c>
      <c r="I11747">
        <v>1494633.95692339</v>
      </c>
      <c r="J11747">
        <v>3142986.07137552</v>
      </c>
      <c r="K11747">
        <v>6498498.9291004604</v>
      </c>
      <c r="L11747">
        <v>13614893.3244121</v>
      </c>
      <c r="M11747">
        <v>17846879.784185998</v>
      </c>
      <c r="N11747">
        <v>29095818.9607905</v>
      </c>
      <c r="O11747">
        <v>62662822.650076501</v>
      </c>
      <c r="Q11747" t="str">
        <f>VLOOKUP(A11747,Lookup_Tables!$D$2:$E$7,2,FALSE)</f>
        <v>HUSSPF</v>
      </c>
      <c r="R11747" t="str">
        <f>IFERROR(VLOOKUP(D11747,Lookup_Tables!$A$2:$B$21,2,FALSE),"All")</f>
        <v>Pub Univ</v>
      </c>
    </row>
    <row r="11748" spans="1:18" hidden="1">
      <c r="A11748">
        <v>4353</v>
      </c>
      <c r="B11748">
        <v>25</v>
      </c>
      <c r="C11748" t="s">
        <v>38</v>
      </c>
      <c r="D11748">
        <v>13</v>
      </c>
      <c r="E11748">
        <v>24424926.6731879</v>
      </c>
      <c r="F11748">
        <v>10495642.327045007</v>
      </c>
      <c r="G11748">
        <v>62245641.837286703</v>
      </c>
      <c r="H11748">
        <v>140630003.04431701</v>
      </c>
      <c r="I11748">
        <v>157541717.771099</v>
      </c>
      <c r="J11748">
        <v>215072095.029551</v>
      </c>
      <c r="K11748">
        <v>314116199.17035198</v>
      </c>
      <c r="L11748">
        <v>477458473.98986202</v>
      </c>
      <c r="M11748">
        <v>546680435.70319498</v>
      </c>
      <c r="N11748">
        <v>712040963.017187</v>
      </c>
      <c r="O11748">
        <v>1152294047.1406</v>
      </c>
      <c r="Q11748" t="str">
        <f>VLOOKUP(A11748,Lookup_Tables!$D$2:$E$7,2,FALSE)</f>
        <v>HUSSPF</v>
      </c>
      <c r="R11748" t="str">
        <f>IFERROR(VLOOKUP(D11748,Lookup_Tables!$A$2:$B$21,2,FALSE),"All")</f>
        <v>Residual Inst</v>
      </c>
    </row>
    <row r="11749" spans="1:18" hidden="1">
      <c r="A11749">
        <v>4353</v>
      </c>
      <c r="B11749">
        <v>25</v>
      </c>
      <c r="C11749" t="s">
        <v>39</v>
      </c>
      <c r="D11749">
        <v>13</v>
      </c>
      <c r="E11749">
        <v>22385113.588493701</v>
      </c>
      <c r="F11749">
        <v>9576014.9764996804</v>
      </c>
      <c r="G11749">
        <v>54953723.829651803</v>
      </c>
      <c r="H11749">
        <v>127028978.111802</v>
      </c>
      <c r="I11749">
        <v>143263721.72615701</v>
      </c>
      <c r="J11749">
        <v>192660805.20774999</v>
      </c>
      <c r="K11749">
        <v>290120440.540223</v>
      </c>
      <c r="L11749">
        <v>469908836.56142199</v>
      </c>
      <c r="M11749">
        <v>542430764.21218395</v>
      </c>
      <c r="N11749">
        <v>698403779.32502103</v>
      </c>
      <c r="O11749">
        <v>1124448026.8138599</v>
      </c>
      <c r="Q11749" t="str">
        <f>VLOOKUP(A11749,Lookup_Tables!$D$2:$E$7,2,FALSE)</f>
        <v>HUSSPF</v>
      </c>
      <c r="R11749" t="str">
        <f>IFERROR(VLOOKUP(D11749,Lookup_Tables!$A$2:$B$21,2,FALSE),"All")</f>
        <v>Residual Inst</v>
      </c>
    </row>
    <row r="11750" spans="1:18" hidden="1">
      <c r="A11750">
        <v>4353</v>
      </c>
      <c r="B11750">
        <v>25</v>
      </c>
      <c r="C11750" t="s">
        <v>38</v>
      </c>
      <c r="D11750">
        <v>14</v>
      </c>
      <c r="E11750">
        <v>20943572.567355201</v>
      </c>
      <c r="F11750">
        <v>8500024.4479203559</v>
      </c>
      <c r="G11750">
        <v>47989985.108058102</v>
      </c>
      <c r="H11750">
        <v>120115729.294392</v>
      </c>
      <c r="I11750">
        <v>132886718.06648301</v>
      </c>
      <c r="J11750">
        <v>188338543.42237499</v>
      </c>
      <c r="K11750">
        <v>287415368.97244298</v>
      </c>
      <c r="L11750">
        <v>505220644.04971802</v>
      </c>
      <c r="M11750">
        <v>569241084.52846396</v>
      </c>
      <c r="N11750">
        <v>780029296.34518194</v>
      </c>
      <c r="O11750">
        <v>1247360230.8011401</v>
      </c>
      <c r="Q11750" t="str">
        <f>VLOOKUP(A11750,Lookup_Tables!$D$2:$E$7,2,FALSE)</f>
        <v>HUSSPF</v>
      </c>
      <c r="R11750" t="str">
        <f>IFERROR(VLOOKUP(D11750,Lookup_Tables!$A$2:$B$21,2,FALSE),"All")</f>
        <v>Road</v>
      </c>
    </row>
    <row r="11751" spans="1:18" hidden="1">
      <c r="A11751">
        <v>4353</v>
      </c>
      <c r="B11751">
        <v>25</v>
      </c>
      <c r="C11751" t="s">
        <v>39</v>
      </c>
      <c r="D11751">
        <v>14</v>
      </c>
      <c r="E11751">
        <v>19599350.0802745</v>
      </c>
      <c r="F11751">
        <v>7858110.1076719258</v>
      </c>
      <c r="G11751">
        <v>43305325.326450698</v>
      </c>
      <c r="H11751">
        <v>110025388.661754</v>
      </c>
      <c r="I11751">
        <v>125033362.63590799</v>
      </c>
      <c r="J11751">
        <v>175712095.455053</v>
      </c>
      <c r="K11751">
        <v>280394238.76332301</v>
      </c>
      <c r="L11751">
        <v>468238903.22188801</v>
      </c>
      <c r="M11751">
        <v>553391675.303653</v>
      </c>
      <c r="N11751">
        <v>780013522.84958696</v>
      </c>
      <c r="O11751">
        <v>1228178485.10572</v>
      </c>
      <c r="Q11751" t="str">
        <f>VLOOKUP(A11751,Lookup_Tables!$D$2:$E$7,2,FALSE)</f>
        <v>HUSSPF</v>
      </c>
      <c r="R11751" t="str">
        <f>IFERROR(VLOOKUP(D11751,Lookup_Tables!$A$2:$B$21,2,FALSE),"All")</f>
        <v>Road</v>
      </c>
    </row>
    <row r="11752" spans="1:18" hidden="1">
      <c r="A11752">
        <v>4353</v>
      </c>
      <c r="B11752">
        <v>25</v>
      </c>
      <c r="C11752" t="s">
        <v>38</v>
      </c>
      <c r="D11752">
        <v>15</v>
      </c>
      <c r="E11752">
        <v>5573202062.1479902</v>
      </c>
      <c r="F11752">
        <v>2508671921.9169021</v>
      </c>
      <c r="G11752">
        <v>17043608189.5327</v>
      </c>
      <c r="H11752">
        <v>31019042661.034698</v>
      </c>
      <c r="I11752">
        <v>33919257615.517799</v>
      </c>
      <c r="J11752">
        <v>43463613756.009903</v>
      </c>
      <c r="K11752">
        <v>59044202529.123703</v>
      </c>
      <c r="L11752">
        <v>89722804601.518005</v>
      </c>
      <c r="M11752">
        <v>96253990999.973099</v>
      </c>
      <c r="N11752">
        <v>133849447273.55099</v>
      </c>
      <c r="O11752">
        <v>236925888498.64099</v>
      </c>
      <c r="Q11752" t="str">
        <f>VLOOKUP(A11752,Lookup_Tables!$D$2:$E$7,2,FALSE)</f>
        <v>HUSSPF</v>
      </c>
      <c r="R11752" t="str">
        <f>IFERROR(VLOOKUP(D11752,Lookup_Tables!$A$2:$B$21,2,FALSE),"All")</f>
        <v>All</v>
      </c>
    </row>
    <row r="11753" spans="1:18" hidden="1">
      <c r="A11753">
        <v>4353</v>
      </c>
      <c r="B11753">
        <v>25</v>
      </c>
      <c r="C11753" t="s">
        <v>39</v>
      </c>
      <c r="D11753">
        <v>15</v>
      </c>
      <c r="E11753">
        <v>5033022820.5628099</v>
      </c>
      <c r="F11753">
        <v>2268114317.6694679</v>
      </c>
      <c r="G11753">
        <v>15173976106.8505</v>
      </c>
      <c r="H11753">
        <v>27592709438.485699</v>
      </c>
      <c r="I11753">
        <v>30498364374.616001</v>
      </c>
      <c r="J11753">
        <v>37068284334.363197</v>
      </c>
      <c r="K11753">
        <v>52842314452.865196</v>
      </c>
      <c r="L11753">
        <v>79694694518.680893</v>
      </c>
      <c r="M11753">
        <v>91510962411.996002</v>
      </c>
      <c r="N11753">
        <v>129351298657.138</v>
      </c>
      <c r="O11753">
        <v>236911357975.27499</v>
      </c>
      <c r="Q11753" t="str">
        <f>VLOOKUP(A11753,Lookup_Tables!$D$2:$E$7,2,FALSE)</f>
        <v>HUSSPF</v>
      </c>
      <c r="R11753" t="str">
        <f>IFERROR(VLOOKUP(D11753,Lookup_Tables!$A$2:$B$21,2,FALSE),"All")</f>
        <v>All</v>
      </c>
    </row>
    <row r="11754" spans="1:18" hidden="1">
      <c r="A11754">
        <v>4353</v>
      </c>
      <c r="B11754">
        <v>25</v>
      </c>
      <c r="C11754" t="s">
        <v>38</v>
      </c>
      <c r="D11754">
        <v>16</v>
      </c>
      <c r="E11754">
        <v>165991285.49160999</v>
      </c>
      <c r="F11754">
        <v>72297064.423332423</v>
      </c>
      <c r="G11754">
        <v>449672690.13280702</v>
      </c>
      <c r="H11754">
        <v>921204203.95942295</v>
      </c>
      <c r="I11754">
        <v>1055537219.71969</v>
      </c>
      <c r="J11754">
        <v>1445881003.86693</v>
      </c>
      <c r="K11754">
        <v>1924741407.5696299</v>
      </c>
      <c r="L11754">
        <v>2853236521.6610298</v>
      </c>
      <c r="M11754">
        <v>3323015325.1756401</v>
      </c>
      <c r="N11754">
        <v>4511884518.3751602</v>
      </c>
      <c r="O11754">
        <v>8405000385.1889296</v>
      </c>
      <c r="Q11754" t="str">
        <f>VLOOKUP(A11754,Lookup_Tables!$D$2:$E$7,2,FALSE)</f>
        <v>HUSSPF</v>
      </c>
      <c r="R11754" t="str">
        <f>IFERROR(VLOOKUP(D11754,Lookup_Tables!$A$2:$B$21,2,FALSE),"All")</f>
        <v>Government_Loss</v>
      </c>
    </row>
    <row r="11755" spans="1:18" hidden="1">
      <c r="A11755">
        <v>4353</v>
      </c>
      <c r="B11755">
        <v>25</v>
      </c>
      <c r="C11755" t="s">
        <v>39</v>
      </c>
      <c r="D11755">
        <v>16</v>
      </c>
      <c r="E11755">
        <v>151694418.90279901</v>
      </c>
      <c r="F11755">
        <v>65784806.586571038</v>
      </c>
      <c r="G11755">
        <v>392665481.32491499</v>
      </c>
      <c r="H11755">
        <v>822130889.65267301</v>
      </c>
      <c r="I11755">
        <v>937733194.39310896</v>
      </c>
      <c r="J11755">
        <v>1324640524.6315401</v>
      </c>
      <c r="K11755">
        <v>1814849418.5831499</v>
      </c>
      <c r="L11755">
        <v>2794377443.60606</v>
      </c>
      <c r="M11755">
        <v>3174329457.9007602</v>
      </c>
      <c r="N11755">
        <v>4497012881.9871597</v>
      </c>
      <c r="O11755">
        <v>8405000385.1889296</v>
      </c>
      <c r="Q11755" t="str">
        <f>VLOOKUP(A11755,Lookup_Tables!$D$2:$E$7,2,FALSE)</f>
        <v>HUSSPF</v>
      </c>
      <c r="R11755" t="str">
        <f>IFERROR(VLOOKUP(D11755,Lookup_Tables!$A$2:$B$21,2,FALSE),"All")</f>
        <v>Government_Loss</v>
      </c>
    </row>
    <row r="11756" spans="1:18" hidden="1">
      <c r="A11756">
        <v>4353</v>
      </c>
      <c r="B11756">
        <v>25</v>
      </c>
      <c r="C11756" t="s">
        <v>38</v>
      </c>
      <c r="D11756">
        <v>17</v>
      </c>
      <c r="E11756">
        <v>480664045.68010098</v>
      </c>
      <c r="F11756">
        <v>206721587.04804802</v>
      </c>
      <c r="G11756">
        <v>1159891219.7426701</v>
      </c>
      <c r="H11756">
        <v>2412432746.6755099</v>
      </c>
      <c r="I11756">
        <v>2745803929.85848</v>
      </c>
      <c r="J11756">
        <v>3887915392.6167002</v>
      </c>
      <c r="K11756">
        <v>6069793752.7286596</v>
      </c>
      <c r="L11756">
        <v>9670581828.7215691</v>
      </c>
      <c r="M11756">
        <v>11940394149.6905</v>
      </c>
      <c r="N11756">
        <v>16201928943.1112</v>
      </c>
      <c r="O11756">
        <v>32673960755.0895</v>
      </c>
      <c r="Q11756" t="str">
        <f>VLOOKUP(A11756,Lookup_Tables!$D$2:$E$7,2,FALSE)</f>
        <v>HUSSPF</v>
      </c>
      <c r="R11756" t="str">
        <f>IFERROR(VLOOKUP(D11756,Lookup_Tables!$A$2:$B$21,2,FALSE),"All")</f>
        <v>Emergency_Loss</v>
      </c>
    </row>
    <row r="11757" spans="1:18" hidden="1">
      <c r="A11757">
        <v>4353</v>
      </c>
      <c r="B11757">
        <v>25</v>
      </c>
      <c r="C11757" t="s">
        <v>39</v>
      </c>
      <c r="D11757">
        <v>17</v>
      </c>
      <c r="E11757">
        <v>442291301.62874299</v>
      </c>
      <c r="F11757">
        <v>187995534.34112251</v>
      </c>
      <c r="G11757">
        <v>1012834191.22567</v>
      </c>
      <c r="H11757">
        <v>2177961513.2450299</v>
      </c>
      <c r="I11757">
        <v>2427972150.7720699</v>
      </c>
      <c r="J11757">
        <v>3519819936.9133701</v>
      </c>
      <c r="K11757">
        <v>5824740925.3499002</v>
      </c>
      <c r="L11757">
        <v>9670581828.7215691</v>
      </c>
      <c r="M11757">
        <v>11940392365.165899</v>
      </c>
      <c r="N11757">
        <v>16088715584.4249</v>
      </c>
      <c r="O11757">
        <v>32671025076.159801</v>
      </c>
      <c r="Q11757" t="str">
        <f>VLOOKUP(A11757,Lookup_Tables!$D$2:$E$7,2,FALSE)</f>
        <v>HUSSPF</v>
      </c>
      <c r="R11757" t="str">
        <f>IFERROR(VLOOKUP(D11757,Lookup_Tables!$A$2:$B$21,2,FALSE),"All")</f>
        <v>Emergency_Loss</v>
      </c>
    </row>
    <row r="11758" spans="1:18" hidden="1">
      <c r="A11758">
        <v>4353</v>
      </c>
      <c r="B11758">
        <v>25</v>
      </c>
      <c r="C11758" t="s">
        <v>38</v>
      </c>
      <c r="D11758">
        <v>18</v>
      </c>
      <c r="E11758">
        <v>646655331.17170501</v>
      </c>
      <c r="F11758">
        <v>277797140.34431607</v>
      </c>
      <c r="G11758">
        <v>1634211684.25067</v>
      </c>
      <c r="H11758">
        <v>3356643129.3215098</v>
      </c>
      <c r="I11758">
        <v>3752585603.6976299</v>
      </c>
      <c r="J11758">
        <v>5225681390.4202805</v>
      </c>
      <c r="K11758">
        <v>7889788690.4104004</v>
      </c>
      <c r="L11758">
        <v>12449396150.561899</v>
      </c>
      <c r="M11758">
        <v>15444963682.6166</v>
      </c>
      <c r="N11758">
        <v>20640305625.143799</v>
      </c>
      <c r="O11758">
        <v>42708009016.851402</v>
      </c>
      <c r="Q11758" t="str">
        <f>VLOOKUP(A11758,Lookup_Tables!$D$2:$E$7,2,FALSE)</f>
        <v>HUSSPF</v>
      </c>
      <c r="R11758" t="str">
        <f>IFERROR(VLOOKUP(D11758,Lookup_Tables!$A$2:$B$21,2,FALSE),"All")</f>
        <v>Govt_Plus_Emergency</v>
      </c>
    </row>
    <row r="11759" spans="1:18" hidden="1">
      <c r="A11759">
        <v>4353</v>
      </c>
      <c r="B11759">
        <v>25</v>
      </c>
      <c r="C11759" t="s">
        <v>39</v>
      </c>
      <c r="D11759">
        <v>18</v>
      </c>
      <c r="E11759">
        <v>593827236.74013305</v>
      </c>
      <c r="F11759">
        <v>253392396.49670672</v>
      </c>
      <c r="G11759">
        <v>1413368703.53174</v>
      </c>
      <c r="H11759">
        <v>3052936054.9117599</v>
      </c>
      <c r="I11759">
        <v>3407480008.77916</v>
      </c>
      <c r="J11759">
        <v>4745531426.9788103</v>
      </c>
      <c r="K11759">
        <v>7468867695.7358999</v>
      </c>
      <c r="L11759">
        <v>12120558717.4914</v>
      </c>
      <c r="M11759">
        <v>15106853110.186199</v>
      </c>
      <c r="N11759">
        <v>20008510596.157001</v>
      </c>
      <c r="O11759">
        <v>42704317114.379501</v>
      </c>
      <c r="Q11759" t="str">
        <f>VLOOKUP(A11759,Lookup_Tables!$D$2:$E$7,2,FALSE)</f>
        <v>HUSSPF</v>
      </c>
      <c r="R11759" t="str">
        <f>IFERROR(VLOOKUP(D11759,Lookup_Tables!$A$2:$B$21,2,FALSE),"All")</f>
        <v>Govt_Plus_Emergency</v>
      </c>
    </row>
    <row r="11760" spans="1:18" hidden="1">
      <c r="A11760">
        <v>4353</v>
      </c>
      <c r="B11760">
        <v>26</v>
      </c>
      <c r="C11760" t="s">
        <v>38</v>
      </c>
      <c r="D11760">
        <v>0</v>
      </c>
      <c r="E11760">
        <v>14208862.053987499</v>
      </c>
      <c r="F11760">
        <v>4568135.4411658794</v>
      </c>
      <c r="G11760">
        <v>643783.86157682899</v>
      </c>
      <c r="H11760">
        <v>23347211.846536901</v>
      </c>
      <c r="I11760">
        <v>35999540.229334503</v>
      </c>
      <c r="J11760">
        <v>106758472.131733</v>
      </c>
      <c r="K11760">
        <v>344543101.42381501</v>
      </c>
      <c r="L11760">
        <v>736502242.52704799</v>
      </c>
      <c r="M11760">
        <v>929934213.97580695</v>
      </c>
      <c r="N11760">
        <v>1418741793.7910299</v>
      </c>
      <c r="O11760">
        <v>2161044981.89397</v>
      </c>
      <c r="Q11760" t="str">
        <f>VLOOKUP(A11760,Lookup_Tables!$D$2:$E$7,2,FALSE)</f>
        <v>HUSSPF</v>
      </c>
      <c r="R11760" t="str">
        <f>IFERROR(VLOOKUP(D11760,Lookup_Tables!$A$2:$B$21,2,FALSE),"All")</f>
        <v>Private Assets</v>
      </c>
    </row>
    <row r="11761" spans="1:18" hidden="1">
      <c r="A11761">
        <v>4353</v>
      </c>
      <c r="B11761">
        <v>26</v>
      </c>
      <c r="C11761" t="s">
        <v>39</v>
      </c>
      <c r="D11761">
        <v>0</v>
      </c>
      <c r="E11761">
        <v>14181286.659034099</v>
      </c>
      <c r="F11761">
        <v>4549080.264354296</v>
      </c>
      <c r="G11761">
        <v>611864.26268121402</v>
      </c>
      <c r="H11761">
        <v>23048172.8476534</v>
      </c>
      <c r="I11761">
        <v>35653681.551465303</v>
      </c>
      <c r="J11761">
        <v>106758472.131733</v>
      </c>
      <c r="K11761">
        <v>344543101.42381501</v>
      </c>
      <c r="L11761">
        <v>736502242.52704799</v>
      </c>
      <c r="M11761">
        <v>929934213.97580695</v>
      </c>
      <c r="N11761">
        <v>1418741793.7910299</v>
      </c>
      <c r="O11761">
        <v>2161044981.89397</v>
      </c>
      <c r="Q11761" t="str">
        <f>VLOOKUP(A11761,Lookup_Tables!$D$2:$E$7,2,FALSE)</f>
        <v>HUSSPF</v>
      </c>
      <c r="R11761" t="str">
        <f>IFERROR(VLOOKUP(D11761,Lookup_Tables!$A$2:$B$21,2,FALSE),"All")</f>
        <v>Private Assets</v>
      </c>
    </row>
    <row r="11762" spans="1:18" hidden="1">
      <c r="A11762">
        <v>4353</v>
      </c>
      <c r="B11762">
        <v>26</v>
      </c>
      <c r="C11762" t="s">
        <v>38</v>
      </c>
      <c r="D11762">
        <v>2</v>
      </c>
      <c r="E11762">
        <v>553821.06788553204</v>
      </c>
      <c r="F11762">
        <v>178718.90518230165</v>
      </c>
      <c r="G11762">
        <v>226333.282742471</v>
      </c>
      <c r="H11762">
        <v>1090144.0475514701</v>
      </c>
      <c r="I11762">
        <v>1658343.6015413301</v>
      </c>
      <c r="J11762">
        <v>5299746.2689168099</v>
      </c>
      <c r="K11762">
        <v>14543460.7182742</v>
      </c>
      <c r="L11762">
        <v>26743366.196334802</v>
      </c>
      <c r="M11762">
        <v>29605538.667741202</v>
      </c>
      <c r="N11762">
        <v>49484441.2447583</v>
      </c>
      <c r="O11762">
        <v>70989641.571338505</v>
      </c>
      <c r="Q11762" t="str">
        <f>VLOOKUP(A11762,Lookup_Tables!$D$2:$E$7,2,FALSE)</f>
        <v>HUSSPF</v>
      </c>
      <c r="R11762" t="str">
        <f>IFERROR(VLOOKUP(D11762,Lookup_Tables!$A$2:$B$21,2,FALSE),"All")</f>
        <v>Bridge</v>
      </c>
    </row>
    <row r="11763" spans="1:18" hidden="1">
      <c r="A11763">
        <v>4353</v>
      </c>
      <c r="B11763">
        <v>26</v>
      </c>
      <c r="C11763" t="s">
        <v>39</v>
      </c>
      <c r="D11763">
        <v>2</v>
      </c>
      <c r="E11763">
        <v>550353.66882616503</v>
      </c>
      <c r="F11763">
        <v>178904.95784701395</v>
      </c>
      <c r="G11763">
        <v>219472.38078881401</v>
      </c>
      <c r="H11763">
        <v>1054194.7189339199</v>
      </c>
      <c r="I11763">
        <v>1624391.1231987299</v>
      </c>
      <c r="J11763">
        <v>5251129.4833822697</v>
      </c>
      <c r="K11763">
        <v>14495146.990486501</v>
      </c>
      <c r="L11763">
        <v>26743366.196334802</v>
      </c>
      <c r="M11763">
        <v>29605538.667741202</v>
      </c>
      <c r="N11763">
        <v>47662742.040856801</v>
      </c>
      <c r="O11763">
        <v>70989641.571338505</v>
      </c>
      <c r="Q11763" t="str">
        <f>VLOOKUP(A11763,Lookup_Tables!$D$2:$E$7,2,FALSE)</f>
        <v>HUSSPF</v>
      </c>
      <c r="R11763" t="str">
        <f>IFERROR(VLOOKUP(D11763,Lookup_Tables!$A$2:$B$21,2,FALSE),"All")</f>
        <v>Bridge</v>
      </c>
    </row>
    <row r="11764" spans="1:18" hidden="1">
      <c r="A11764">
        <v>4353</v>
      </c>
      <c r="B11764">
        <v>26</v>
      </c>
      <c r="C11764" t="s">
        <v>38</v>
      </c>
      <c r="D11764">
        <v>3</v>
      </c>
      <c r="E11764">
        <v>24252.875954236501</v>
      </c>
      <c r="F11764">
        <v>8871.8089131617198</v>
      </c>
      <c r="G11764">
        <v>4004.18473127173</v>
      </c>
      <c r="H11764">
        <v>47249.835380065</v>
      </c>
      <c r="I11764">
        <v>58732.983830579302</v>
      </c>
      <c r="J11764">
        <v>132151.848944153</v>
      </c>
      <c r="K11764">
        <v>529955.45924538199</v>
      </c>
      <c r="L11764">
        <v>1195757.5015533699</v>
      </c>
      <c r="M11764">
        <v>1529723.3186101399</v>
      </c>
      <c r="N11764">
        <v>2411544.24556085</v>
      </c>
      <c r="O11764">
        <v>3404666.4718645401</v>
      </c>
      <c r="Q11764" t="str">
        <f>VLOOKUP(A11764,Lookup_Tables!$D$2:$E$7,2,FALSE)</f>
        <v>HUSSPF</v>
      </c>
      <c r="R11764" t="str">
        <f>IFERROR(VLOOKUP(D11764,Lookup_Tables!$A$2:$B$21,2,FALSE),"All")</f>
        <v>Govt Hosp</v>
      </c>
    </row>
    <row r="11765" spans="1:18" hidden="1">
      <c r="A11765">
        <v>4353</v>
      </c>
      <c r="B11765">
        <v>26</v>
      </c>
      <c r="C11765" t="s">
        <v>39</v>
      </c>
      <c r="D11765">
        <v>3</v>
      </c>
      <c r="E11765">
        <v>24139.229435119101</v>
      </c>
      <c r="F11765">
        <v>8808.3839213815099</v>
      </c>
      <c r="G11765">
        <v>4004.18473127173</v>
      </c>
      <c r="H11765">
        <v>47249.835380065</v>
      </c>
      <c r="I11765">
        <v>55506.684762123099</v>
      </c>
      <c r="J11765">
        <v>131431.42722627599</v>
      </c>
      <c r="K11765">
        <v>529955.45924538199</v>
      </c>
      <c r="L11765">
        <v>1195757.5015533699</v>
      </c>
      <c r="M11765">
        <v>1529723.3186101399</v>
      </c>
      <c r="N11765">
        <v>2411544.24556085</v>
      </c>
      <c r="O11765">
        <v>3404666.4718645401</v>
      </c>
      <c r="Q11765" t="str">
        <f>VLOOKUP(A11765,Lookup_Tables!$D$2:$E$7,2,FALSE)</f>
        <v>HUSSPF</v>
      </c>
      <c r="R11765" t="str">
        <f>IFERROR(VLOOKUP(D11765,Lookup_Tables!$A$2:$B$21,2,FALSE),"All")</f>
        <v>Govt Hosp</v>
      </c>
    </row>
    <row r="11766" spans="1:18" hidden="1">
      <c r="A11766">
        <v>4353</v>
      </c>
      <c r="B11766">
        <v>26</v>
      </c>
      <c r="C11766" t="s">
        <v>38</v>
      </c>
      <c r="D11766">
        <v>4</v>
      </c>
      <c r="E11766">
        <v>31615.379557920402</v>
      </c>
      <c r="F11766">
        <v>10055.618741926501</v>
      </c>
      <c r="G11766">
        <v>2491.16164212886</v>
      </c>
      <c r="H11766">
        <v>40747.964236855601</v>
      </c>
      <c r="I11766">
        <v>60104.964125226303</v>
      </c>
      <c r="J11766">
        <v>141199.00071410401</v>
      </c>
      <c r="K11766">
        <v>682919.52125062095</v>
      </c>
      <c r="L11766">
        <v>1591705.3322106099</v>
      </c>
      <c r="M11766">
        <v>2311244.8026726502</v>
      </c>
      <c r="N11766">
        <v>3578395.0532071898</v>
      </c>
      <c r="O11766">
        <v>5718060.9612501999</v>
      </c>
      <c r="Q11766" t="str">
        <f>VLOOKUP(A11766,Lookup_Tables!$D$2:$E$7,2,FALSE)</f>
        <v>HUSSPF</v>
      </c>
      <c r="R11766" t="str">
        <f>IFERROR(VLOOKUP(D11766,Lookup_Tables!$A$2:$B$21,2,FALSE),"All")</f>
        <v>Govt Med Fac</v>
      </c>
    </row>
    <row r="11767" spans="1:18" hidden="1">
      <c r="A11767">
        <v>4353</v>
      </c>
      <c r="B11767">
        <v>26</v>
      </c>
      <c r="C11767" t="s">
        <v>39</v>
      </c>
      <c r="D11767">
        <v>4</v>
      </c>
      <c r="E11767">
        <v>31540.4062861276</v>
      </c>
      <c r="F11767">
        <v>10011.201908367613</v>
      </c>
      <c r="G11767">
        <v>2491.16164212886</v>
      </c>
      <c r="H11767">
        <v>39762.6743544536</v>
      </c>
      <c r="I11767">
        <v>58838.217374499298</v>
      </c>
      <c r="J11767">
        <v>140489.212386131</v>
      </c>
      <c r="K11767">
        <v>682919.52125062095</v>
      </c>
      <c r="L11767">
        <v>1591705.3322106099</v>
      </c>
      <c r="M11767">
        <v>2311244.8026726502</v>
      </c>
      <c r="N11767">
        <v>3578395.0532071898</v>
      </c>
      <c r="O11767">
        <v>5718060.9612501999</v>
      </c>
      <c r="Q11767" t="str">
        <f>VLOOKUP(A11767,Lookup_Tables!$D$2:$E$7,2,FALSE)</f>
        <v>HUSSPF</v>
      </c>
      <c r="R11767" t="str">
        <f>IFERROR(VLOOKUP(D11767,Lookup_Tables!$A$2:$B$21,2,FALSE),"All")</f>
        <v>Govt Med Fac</v>
      </c>
    </row>
    <row r="11768" spans="1:18" hidden="1">
      <c r="A11768">
        <v>4353</v>
      </c>
      <c r="B11768">
        <v>26</v>
      </c>
      <c r="C11768" t="s">
        <v>38</v>
      </c>
      <c r="D11768">
        <v>9</v>
      </c>
      <c r="E11768">
        <v>5921.1868987122198</v>
      </c>
      <c r="F11768">
        <v>1740.4982829875526</v>
      </c>
      <c r="G11768">
        <v>0</v>
      </c>
      <c r="H11768">
        <v>2721.3157856653202</v>
      </c>
      <c r="I11768">
        <v>5025.6370363223396</v>
      </c>
      <c r="J11768">
        <v>22717.359191683401</v>
      </c>
      <c r="K11768">
        <v>112472.946192804</v>
      </c>
      <c r="L11768">
        <v>333511.382732831</v>
      </c>
      <c r="M11768">
        <v>433770.33355724701</v>
      </c>
      <c r="N11768">
        <v>740900.71767110901</v>
      </c>
      <c r="O11768">
        <v>1364046.93395105</v>
      </c>
      <c r="Q11768" t="str">
        <f>VLOOKUP(A11768,Lookup_Tables!$D$2:$E$7,2,FALSE)</f>
        <v>HUSSPF</v>
      </c>
      <c r="R11768" t="str">
        <f>IFERROR(VLOOKUP(D11768,Lookup_Tables!$A$2:$B$21,2,FALSE),"All")</f>
        <v>Pub Admin Bldg</v>
      </c>
    </row>
    <row r="11769" spans="1:18" hidden="1">
      <c r="A11769">
        <v>4353</v>
      </c>
      <c r="B11769">
        <v>26</v>
      </c>
      <c r="C11769" t="s">
        <v>39</v>
      </c>
      <c r="D11769">
        <v>9</v>
      </c>
      <c r="E11769">
        <v>5917.55890758231</v>
      </c>
      <c r="F11769">
        <v>1752.3568621504637</v>
      </c>
      <c r="G11769">
        <v>0</v>
      </c>
      <c r="H11769">
        <v>2671.7953122263798</v>
      </c>
      <c r="I11769">
        <v>5025.6370363223396</v>
      </c>
      <c r="J11769">
        <v>22550.253055238401</v>
      </c>
      <c r="K11769">
        <v>112472.946192804</v>
      </c>
      <c r="L11769">
        <v>333511.382732831</v>
      </c>
      <c r="M11769">
        <v>427027.64742039202</v>
      </c>
      <c r="N11769">
        <v>740900.71767110901</v>
      </c>
      <c r="O11769">
        <v>1364046.93395105</v>
      </c>
      <c r="Q11769" t="str">
        <f>VLOOKUP(A11769,Lookup_Tables!$D$2:$E$7,2,FALSE)</f>
        <v>HUSSPF</v>
      </c>
      <c r="R11769" t="str">
        <f>IFERROR(VLOOKUP(D11769,Lookup_Tables!$A$2:$B$21,2,FALSE),"All")</f>
        <v>Pub Admin Bldg</v>
      </c>
    </row>
    <row r="11770" spans="1:18" hidden="1">
      <c r="A11770">
        <v>4353</v>
      </c>
      <c r="B11770">
        <v>26</v>
      </c>
      <c r="C11770" t="s">
        <v>38</v>
      </c>
      <c r="D11770">
        <v>10</v>
      </c>
      <c r="E11770">
        <v>204150.80625424499</v>
      </c>
      <c r="F11770">
        <v>69454.650573594845</v>
      </c>
      <c r="G11770">
        <v>5580.1847629487102</v>
      </c>
      <c r="H11770">
        <v>370266.39100853802</v>
      </c>
      <c r="I11770">
        <v>597374.00500777701</v>
      </c>
      <c r="J11770">
        <v>1782883.8527071599</v>
      </c>
      <c r="K11770">
        <v>5583037.6961093396</v>
      </c>
      <c r="L11770">
        <v>10244719.9140964</v>
      </c>
      <c r="M11770">
        <v>11869482.9524104</v>
      </c>
      <c r="N11770">
        <v>19790423.486963801</v>
      </c>
      <c r="O11770">
        <v>24409779.698238701</v>
      </c>
      <c r="Q11770" t="str">
        <f>VLOOKUP(A11770,Lookup_Tables!$D$2:$E$7,2,FALSE)</f>
        <v>HUSSPF</v>
      </c>
      <c r="R11770" t="str">
        <f>IFERROR(VLOOKUP(D11770,Lookup_Tables!$A$2:$B$21,2,FALSE),"All")</f>
        <v>Pub School</v>
      </c>
    </row>
    <row r="11771" spans="1:18" hidden="1">
      <c r="A11771">
        <v>4353</v>
      </c>
      <c r="B11771">
        <v>26</v>
      </c>
      <c r="C11771" t="s">
        <v>39</v>
      </c>
      <c r="D11771">
        <v>10</v>
      </c>
      <c r="E11771">
        <v>203746.31983679801</v>
      </c>
      <c r="F11771">
        <v>69207.629002920032</v>
      </c>
      <c r="G11771">
        <v>5580.1847629487102</v>
      </c>
      <c r="H11771">
        <v>370266.39100853802</v>
      </c>
      <c r="I11771">
        <v>585564.13854739699</v>
      </c>
      <c r="J11771">
        <v>1782883.8527071599</v>
      </c>
      <c r="K11771">
        <v>5583037.6961093396</v>
      </c>
      <c r="L11771">
        <v>10244719.9140964</v>
      </c>
      <c r="M11771">
        <v>11869482.9524104</v>
      </c>
      <c r="N11771">
        <v>19790423.486963801</v>
      </c>
      <c r="O11771">
        <v>24409779.698238701</v>
      </c>
      <c r="Q11771" t="str">
        <f>VLOOKUP(A11771,Lookup_Tables!$D$2:$E$7,2,FALSE)</f>
        <v>HUSSPF</v>
      </c>
      <c r="R11771" t="str">
        <f>IFERROR(VLOOKUP(D11771,Lookup_Tables!$A$2:$B$21,2,FALSE),"All")</f>
        <v>Pub School</v>
      </c>
    </row>
    <row r="11772" spans="1:18" hidden="1">
      <c r="A11772">
        <v>4353</v>
      </c>
      <c r="B11772">
        <v>26</v>
      </c>
      <c r="C11772" t="s">
        <v>38</v>
      </c>
      <c r="D11772">
        <v>13</v>
      </c>
      <c r="E11772">
        <v>351076.51457762101</v>
      </c>
      <c r="F11772">
        <v>115071.30922176788</v>
      </c>
      <c r="G11772">
        <v>53167.899754974198</v>
      </c>
      <c r="H11772">
        <v>444804.95559732802</v>
      </c>
      <c r="I11772">
        <v>670094.19120081095</v>
      </c>
      <c r="J11772">
        <v>2039679.1246905799</v>
      </c>
      <c r="K11772">
        <v>6789497.5956244403</v>
      </c>
      <c r="L11772">
        <v>16756078.5324501</v>
      </c>
      <c r="M11772">
        <v>21972319.694219999</v>
      </c>
      <c r="N11772">
        <v>38183960.317142703</v>
      </c>
      <c r="O11772">
        <v>67686219.071798295</v>
      </c>
      <c r="Q11772" t="str">
        <f>VLOOKUP(A11772,Lookup_Tables!$D$2:$E$7,2,FALSE)</f>
        <v>HUSSPF</v>
      </c>
      <c r="R11772" t="str">
        <f>IFERROR(VLOOKUP(D11772,Lookup_Tables!$A$2:$B$21,2,FALSE),"All")</f>
        <v>Residual Inst</v>
      </c>
    </row>
    <row r="11773" spans="1:18" hidden="1">
      <c r="A11773">
        <v>4353</v>
      </c>
      <c r="B11773">
        <v>26</v>
      </c>
      <c r="C11773" t="s">
        <v>39</v>
      </c>
      <c r="D11773">
        <v>13</v>
      </c>
      <c r="E11773">
        <v>350130.86505230499</v>
      </c>
      <c r="F11773">
        <v>114932.47761069372</v>
      </c>
      <c r="G11773">
        <v>52384.717844832499</v>
      </c>
      <c r="H11773">
        <v>439157.40115575498</v>
      </c>
      <c r="I11773">
        <v>654484.63945282402</v>
      </c>
      <c r="J11773">
        <v>2010655.88168948</v>
      </c>
      <c r="K11773">
        <v>6782082.2805077601</v>
      </c>
      <c r="L11773">
        <v>16756078.5324501</v>
      </c>
      <c r="M11773">
        <v>21972319.694219999</v>
      </c>
      <c r="N11773">
        <v>38183960.317142703</v>
      </c>
      <c r="O11773">
        <v>67499478.764136299</v>
      </c>
      <c r="Q11773" t="str">
        <f>VLOOKUP(A11773,Lookup_Tables!$D$2:$E$7,2,FALSE)</f>
        <v>HUSSPF</v>
      </c>
      <c r="R11773" t="str">
        <f>IFERROR(VLOOKUP(D11773,Lookup_Tables!$A$2:$B$21,2,FALSE),"All")</f>
        <v>Residual Inst</v>
      </c>
    </row>
    <row r="11774" spans="1:18" hidden="1">
      <c r="A11774">
        <v>4353</v>
      </c>
      <c r="B11774">
        <v>26</v>
      </c>
      <c r="C11774" t="s">
        <v>38</v>
      </c>
      <c r="D11774">
        <v>14</v>
      </c>
      <c r="E11774">
        <v>534228.66021484404</v>
      </c>
      <c r="F11774">
        <v>178929.19122482731</v>
      </c>
      <c r="G11774">
        <v>20820.4593233126</v>
      </c>
      <c r="H11774">
        <v>409109.03160061402</v>
      </c>
      <c r="I11774">
        <v>701723.24352122599</v>
      </c>
      <c r="J11774">
        <v>3100801.99738733</v>
      </c>
      <c r="K11774">
        <v>9761815.7125329804</v>
      </c>
      <c r="L11774">
        <v>25612610.386449002</v>
      </c>
      <c r="M11774">
        <v>34529491.579556398</v>
      </c>
      <c r="N11774">
        <v>59463364.458506197</v>
      </c>
      <c r="O11774">
        <v>108014482.407772</v>
      </c>
      <c r="Q11774" t="str">
        <f>VLOOKUP(A11774,Lookup_Tables!$D$2:$E$7,2,FALSE)</f>
        <v>HUSSPF</v>
      </c>
      <c r="R11774" t="str">
        <f>IFERROR(VLOOKUP(D11774,Lookup_Tables!$A$2:$B$21,2,FALSE),"All")</f>
        <v>Road</v>
      </c>
    </row>
    <row r="11775" spans="1:18" hidden="1">
      <c r="A11775">
        <v>4353</v>
      </c>
      <c r="B11775">
        <v>26</v>
      </c>
      <c r="C11775" t="s">
        <v>39</v>
      </c>
      <c r="D11775">
        <v>14</v>
      </c>
      <c r="E11775">
        <v>533684.96213991405</v>
      </c>
      <c r="F11775">
        <v>180137.43658488058</v>
      </c>
      <c r="G11775">
        <v>20210.639657584601</v>
      </c>
      <c r="H11775">
        <v>408572.32873511198</v>
      </c>
      <c r="I11775">
        <v>701605.65464815905</v>
      </c>
      <c r="J11775">
        <v>2929781.1590975001</v>
      </c>
      <c r="K11775">
        <v>9761815.7125329804</v>
      </c>
      <c r="L11775">
        <v>25612610.386449002</v>
      </c>
      <c r="M11775">
        <v>34529491.579556398</v>
      </c>
      <c r="N11775">
        <v>59463364.458506197</v>
      </c>
      <c r="O11775">
        <v>108014482.407772</v>
      </c>
      <c r="Q11775" t="str">
        <f>VLOOKUP(A11775,Lookup_Tables!$D$2:$E$7,2,FALSE)</f>
        <v>HUSSPF</v>
      </c>
      <c r="R11775" t="str">
        <f>IFERROR(VLOOKUP(D11775,Lookup_Tables!$A$2:$B$21,2,FALSE),"All")</f>
        <v>Road</v>
      </c>
    </row>
    <row r="11776" spans="1:18" hidden="1">
      <c r="A11776">
        <v>4353</v>
      </c>
      <c r="B11776">
        <v>26</v>
      </c>
      <c r="C11776" t="s">
        <v>38</v>
      </c>
      <c r="D11776">
        <v>15</v>
      </c>
      <c r="E11776">
        <v>15913928.5453305</v>
      </c>
      <c r="F11776">
        <v>5120161.9301587846</v>
      </c>
      <c r="G11776">
        <v>895059.45475623</v>
      </c>
      <c r="H11776">
        <v>25924391.722436801</v>
      </c>
      <c r="I11776">
        <v>40536469.1073419</v>
      </c>
      <c r="J11776">
        <v>120645187.648249</v>
      </c>
      <c r="K11776">
        <v>383220079.42165899</v>
      </c>
      <c r="L11776">
        <v>794093188.73061502</v>
      </c>
      <c r="M11776">
        <v>1048960017.50885</v>
      </c>
      <c r="N11776">
        <v>1564108025.12235</v>
      </c>
      <c r="O11776">
        <v>2448074041.21768</v>
      </c>
      <c r="Q11776" t="str">
        <f>VLOOKUP(A11776,Lookup_Tables!$D$2:$E$7,2,FALSE)</f>
        <v>HUSSPF</v>
      </c>
      <c r="R11776" t="str">
        <f>IFERROR(VLOOKUP(D11776,Lookup_Tables!$A$2:$B$21,2,FALSE),"All")</f>
        <v>All</v>
      </c>
    </row>
    <row r="11777" spans="1:18" hidden="1">
      <c r="A11777">
        <v>4353</v>
      </c>
      <c r="B11777">
        <v>26</v>
      </c>
      <c r="C11777" t="s">
        <v>39</v>
      </c>
      <c r="D11777">
        <v>15</v>
      </c>
      <c r="E11777">
        <v>15880504.1537346</v>
      </c>
      <c r="F11777">
        <v>5094128.4107326176</v>
      </c>
      <c r="G11777">
        <v>888867.79378159705</v>
      </c>
      <c r="H11777">
        <v>25745201.0812134</v>
      </c>
      <c r="I11777">
        <v>40099611.425192602</v>
      </c>
      <c r="J11777">
        <v>120645187.648249</v>
      </c>
      <c r="K11777">
        <v>383220079.42165899</v>
      </c>
      <c r="L11777">
        <v>794093188.73061502</v>
      </c>
      <c r="M11777">
        <v>1048960017.50885</v>
      </c>
      <c r="N11777">
        <v>1564108025.12235</v>
      </c>
      <c r="O11777">
        <v>2448074041.21768</v>
      </c>
      <c r="Q11777" t="str">
        <f>VLOOKUP(A11777,Lookup_Tables!$D$2:$E$7,2,FALSE)</f>
        <v>HUSSPF</v>
      </c>
      <c r="R11777" t="str">
        <f>IFERROR(VLOOKUP(D11777,Lookup_Tables!$A$2:$B$21,2,FALSE),"All")</f>
        <v>All</v>
      </c>
    </row>
    <row r="11778" spans="1:18" hidden="1">
      <c r="A11778">
        <v>4353</v>
      </c>
      <c r="B11778">
        <v>26</v>
      </c>
      <c r="C11778" t="s">
        <v>38</v>
      </c>
      <c r="D11778">
        <v>16</v>
      </c>
      <c r="E11778">
        <v>1705066.4913431101</v>
      </c>
      <c r="F11778">
        <v>558207.65404597507</v>
      </c>
      <c r="G11778">
        <v>316434.82355910499</v>
      </c>
      <c r="H11778">
        <v>2439698.5765738301</v>
      </c>
      <c r="I11778">
        <v>3944099.4096158799</v>
      </c>
      <c r="J11778">
        <v>13066666.90143</v>
      </c>
      <c r="K11778">
        <v>37442470.1262362</v>
      </c>
      <c r="L11778">
        <v>83605164.003038704</v>
      </c>
      <c r="M11778">
        <v>112966167.207146</v>
      </c>
      <c r="N11778">
        <v>165233541.056447</v>
      </c>
      <c r="O11778">
        <v>266370044.473629</v>
      </c>
      <c r="Q11778" t="str">
        <f>VLOOKUP(A11778,Lookup_Tables!$D$2:$E$7,2,FALSE)</f>
        <v>HUSSPF</v>
      </c>
      <c r="R11778" t="str">
        <f>IFERROR(VLOOKUP(D11778,Lookup_Tables!$A$2:$B$21,2,FALSE),"All")</f>
        <v>Government_Loss</v>
      </c>
    </row>
    <row r="11779" spans="1:18" hidden="1">
      <c r="A11779">
        <v>4353</v>
      </c>
      <c r="B11779">
        <v>26</v>
      </c>
      <c r="C11779" t="s">
        <v>39</v>
      </c>
      <c r="D11779">
        <v>16</v>
      </c>
      <c r="E11779">
        <v>1699442.2625265201</v>
      </c>
      <c r="F11779">
        <v>559339.59038530895</v>
      </c>
      <c r="G11779">
        <v>308912.88817648101</v>
      </c>
      <c r="H11779">
        <v>2397989.2346765301</v>
      </c>
      <c r="I11779">
        <v>3792354.0983059499</v>
      </c>
      <c r="J11779">
        <v>12666315.271132801</v>
      </c>
      <c r="K11779">
        <v>37442470.1262362</v>
      </c>
      <c r="L11779">
        <v>83605164.003038704</v>
      </c>
      <c r="M11779">
        <v>112966167.207146</v>
      </c>
      <c r="N11779">
        <v>165233541.056447</v>
      </c>
      <c r="O11779">
        <v>266370044.473629</v>
      </c>
      <c r="Q11779" t="str">
        <f>VLOOKUP(A11779,Lookup_Tables!$D$2:$E$7,2,FALSE)</f>
        <v>HUSSPF</v>
      </c>
      <c r="R11779" t="str">
        <f>IFERROR(VLOOKUP(D11779,Lookup_Tables!$A$2:$B$21,2,FALSE),"All")</f>
        <v>Government_Loss</v>
      </c>
    </row>
    <row r="11780" spans="1:18" hidden="1">
      <c r="A11780">
        <v>4353</v>
      </c>
      <c r="B11780">
        <v>26</v>
      </c>
      <c r="C11780" t="s">
        <v>38</v>
      </c>
      <c r="D11780">
        <v>17</v>
      </c>
      <c r="E11780">
        <v>2168997.2798612001</v>
      </c>
      <c r="F11780">
        <v>791840.76488120761</v>
      </c>
      <c r="G11780">
        <v>148863.20278607501</v>
      </c>
      <c r="H11780">
        <v>3672426.3756388901</v>
      </c>
      <c r="I11780">
        <v>5942880.9185421104</v>
      </c>
      <c r="J11780">
        <v>15350268.0088386</v>
      </c>
      <c r="K11780">
        <v>53620799.085094698</v>
      </c>
      <c r="L11780">
        <v>107164889.47361501</v>
      </c>
      <c r="M11780">
        <v>121496272.74459</v>
      </c>
      <c r="N11780">
        <v>202831069.17142701</v>
      </c>
      <c r="O11780">
        <v>289908295.98144102</v>
      </c>
      <c r="Q11780" t="str">
        <f>VLOOKUP(A11780,Lookup_Tables!$D$2:$E$7,2,FALSE)</f>
        <v>HUSSPF</v>
      </c>
      <c r="R11780" t="str">
        <f>IFERROR(VLOOKUP(D11780,Lookup_Tables!$A$2:$B$21,2,FALSE),"All")</f>
        <v>Emergency_Loss</v>
      </c>
    </row>
    <row r="11781" spans="1:18" hidden="1">
      <c r="A11781">
        <v>4353</v>
      </c>
      <c r="B11781">
        <v>26</v>
      </c>
      <c r="C11781" t="s">
        <v>39</v>
      </c>
      <c r="D11781">
        <v>17</v>
      </c>
      <c r="E11781">
        <v>2163957.39364166</v>
      </c>
      <c r="F11781">
        <v>790132.54588831076</v>
      </c>
      <c r="G11781">
        <v>146065.636643901</v>
      </c>
      <c r="H11781">
        <v>3594898.16696535</v>
      </c>
      <c r="I11781">
        <v>5874211.6519338395</v>
      </c>
      <c r="J11781">
        <v>15350268.0088386</v>
      </c>
      <c r="K11781">
        <v>53550995.6550868</v>
      </c>
      <c r="L11781">
        <v>107164889.47361501</v>
      </c>
      <c r="M11781">
        <v>120805097.178285</v>
      </c>
      <c r="N11781">
        <v>202831069.17142701</v>
      </c>
      <c r="O11781">
        <v>289908295.98144102</v>
      </c>
      <c r="Q11781" t="str">
        <f>VLOOKUP(A11781,Lookup_Tables!$D$2:$E$7,2,FALSE)</f>
        <v>HUSSPF</v>
      </c>
      <c r="R11781" t="str">
        <f>IFERROR(VLOOKUP(D11781,Lookup_Tables!$A$2:$B$21,2,FALSE),"All")</f>
        <v>Emergency_Loss</v>
      </c>
    </row>
    <row r="11782" spans="1:18" hidden="1">
      <c r="A11782">
        <v>4353</v>
      </c>
      <c r="B11782">
        <v>26</v>
      </c>
      <c r="C11782" t="s">
        <v>38</v>
      </c>
      <c r="D11782">
        <v>18</v>
      </c>
      <c r="E11782">
        <v>3874063.77120433</v>
      </c>
      <c r="F11782">
        <v>1345302.1175286882</v>
      </c>
      <c r="G11782">
        <v>499119.11556452099</v>
      </c>
      <c r="H11782">
        <v>6483397.0366917998</v>
      </c>
      <c r="I11782">
        <v>9939801.7537576593</v>
      </c>
      <c r="J11782">
        <v>28322737.581310399</v>
      </c>
      <c r="K11782">
        <v>92593966.112829596</v>
      </c>
      <c r="L11782">
        <v>195836425.732894</v>
      </c>
      <c r="M11782">
        <v>234464899.81977001</v>
      </c>
      <c r="N11782">
        <v>390550431.03542</v>
      </c>
      <c r="O11782">
        <v>521547318.51663297</v>
      </c>
      <c r="Q11782" t="str">
        <f>VLOOKUP(A11782,Lookup_Tables!$D$2:$E$7,2,FALSE)</f>
        <v>HUSSPF</v>
      </c>
      <c r="R11782" t="str">
        <f>IFERROR(VLOOKUP(D11782,Lookup_Tables!$A$2:$B$21,2,FALSE),"All")</f>
        <v>Govt_Plus_Emergency</v>
      </c>
    </row>
    <row r="11783" spans="1:18" hidden="1">
      <c r="A11783">
        <v>4353</v>
      </c>
      <c r="B11783">
        <v>26</v>
      </c>
      <c r="C11783" t="s">
        <v>39</v>
      </c>
      <c r="D11783">
        <v>18</v>
      </c>
      <c r="E11783">
        <v>3863174.4513551202</v>
      </c>
      <c r="F11783">
        <v>1339300.1223532008</v>
      </c>
      <c r="G11783">
        <v>481028.300103507</v>
      </c>
      <c r="H11783">
        <v>6227817.6483714003</v>
      </c>
      <c r="I11783">
        <v>9818281.2008167207</v>
      </c>
      <c r="J11783">
        <v>28322737.581310399</v>
      </c>
      <c r="K11783">
        <v>92498418.378592893</v>
      </c>
      <c r="L11783">
        <v>195836425.732894</v>
      </c>
      <c r="M11783">
        <v>234464899.81977001</v>
      </c>
      <c r="N11783">
        <v>390550431.03542</v>
      </c>
      <c r="O11783">
        <v>521547318.51663297</v>
      </c>
      <c r="Q11783" t="str">
        <f>VLOOKUP(A11783,Lookup_Tables!$D$2:$E$7,2,FALSE)</f>
        <v>HUSSPF</v>
      </c>
      <c r="R11783" t="str">
        <f>IFERROR(VLOOKUP(D11783,Lookup_Tables!$A$2:$B$21,2,FALSE),"All")</f>
        <v>Govt_Plus_Emergency</v>
      </c>
    </row>
    <row r="11784" spans="1:18" hidden="1">
      <c r="A11784">
        <v>4353</v>
      </c>
      <c r="B11784">
        <v>27</v>
      </c>
      <c r="C11784" t="s">
        <v>38</v>
      </c>
      <c r="D11784">
        <v>0</v>
      </c>
      <c r="E11784">
        <v>57062743.386457302</v>
      </c>
      <c r="F11784">
        <v>21562875.814143576</v>
      </c>
      <c r="G11784">
        <v>4679691.6512095304</v>
      </c>
      <c r="H11784">
        <v>222190692.64636299</v>
      </c>
      <c r="I11784">
        <v>281786076.594634</v>
      </c>
      <c r="J11784">
        <v>531280790.368339</v>
      </c>
      <c r="K11784">
        <v>1081955296.4054201</v>
      </c>
      <c r="L11784">
        <v>1996058907.1712201</v>
      </c>
      <c r="M11784">
        <v>2563191493.0619502</v>
      </c>
      <c r="N11784">
        <v>5041717713.5359201</v>
      </c>
      <c r="O11784">
        <v>7093923307.1133604</v>
      </c>
      <c r="Q11784" t="str">
        <f>VLOOKUP(A11784,Lookup_Tables!$D$2:$E$7,2,FALSE)</f>
        <v>HUSSPF</v>
      </c>
      <c r="R11784" t="str">
        <f>IFERROR(VLOOKUP(D11784,Lookup_Tables!$A$2:$B$21,2,FALSE),"All")</f>
        <v>Private Assets</v>
      </c>
    </row>
    <row r="11785" spans="1:18" hidden="1">
      <c r="A11785">
        <v>4353</v>
      </c>
      <c r="B11785">
        <v>27</v>
      </c>
      <c r="C11785" t="s">
        <v>39</v>
      </c>
      <c r="D11785">
        <v>0</v>
      </c>
      <c r="E11785">
        <v>56634521.429265998</v>
      </c>
      <c r="F11785">
        <v>21348801.758784644</v>
      </c>
      <c r="G11785">
        <v>4679691.6512095304</v>
      </c>
      <c r="H11785">
        <v>220189358.33587</v>
      </c>
      <c r="I11785">
        <v>278010620.22076797</v>
      </c>
      <c r="J11785">
        <v>524395050.44770002</v>
      </c>
      <c r="K11785">
        <v>1068230031.10754</v>
      </c>
      <c r="L11785">
        <v>1983076372.17573</v>
      </c>
      <c r="M11785">
        <v>2563191493.0619502</v>
      </c>
      <c r="N11785">
        <v>5041717713.5359201</v>
      </c>
      <c r="O11785">
        <v>7093923307.1133604</v>
      </c>
      <c r="Q11785" t="str">
        <f>VLOOKUP(A11785,Lookup_Tables!$D$2:$E$7,2,FALSE)</f>
        <v>HUSSPF</v>
      </c>
      <c r="R11785" t="str">
        <f>IFERROR(VLOOKUP(D11785,Lookup_Tables!$A$2:$B$21,2,FALSE),"All")</f>
        <v>Private Assets</v>
      </c>
    </row>
    <row r="11786" spans="1:18" hidden="1">
      <c r="A11786">
        <v>4353</v>
      </c>
      <c r="B11786">
        <v>27</v>
      </c>
      <c r="C11786" t="s">
        <v>38</v>
      </c>
      <c r="D11786">
        <v>2</v>
      </c>
      <c r="E11786">
        <v>222671.31890133099</v>
      </c>
      <c r="F11786">
        <v>96675.313105360619</v>
      </c>
      <c r="G11786">
        <v>26377.371326034401</v>
      </c>
      <c r="H11786">
        <v>260469.88165184</v>
      </c>
      <c r="I11786">
        <v>418781.84328440798</v>
      </c>
      <c r="J11786">
        <v>1180120.9712336001</v>
      </c>
      <c r="K11786">
        <v>4057322.2931366102</v>
      </c>
      <c r="L11786">
        <v>8030208.9892175803</v>
      </c>
      <c r="M11786">
        <v>10555416.8609291</v>
      </c>
      <c r="N11786">
        <v>21155584.610720601</v>
      </c>
      <c r="O11786">
        <v>34708691.756161697</v>
      </c>
      <c r="Q11786" t="str">
        <f>VLOOKUP(A11786,Lookup_Tables!$D$2:$E$7,2,FALSE)</f>
        <v>HUSSPF</v>
      </c>
      <c r="R11786" t="str">
        <f>IFERROR(VLOOKUP(D11786,Lookup_Tables!$A$2:$B$21,2,FALSE),"All")</f>
        <v>Bridge</v>
      </c>
    </row>
    <row r="11787" spans="1:18" hidden="1">
      <c r="A11787">
        <v>4353</v>
      </c>
      <c r="B11787">
        <v>27</v>
      </c>
      <c r="C11787" t="s">
        <v>39</v>
      </c>
      <c r="D11787">
        <v>2</v>
      </c>
      <c r="E11787">
        <v>221977.863769811</v>
      </c>
      <c r="F11787">
        <v>96345.128950765167</v>
      </c>
      <c r="G11787">
        <v>25806.145290160101</v>
      </c>
      <c r="H11787">
        <v>254899.22487806799</v>
      </c>
      <c r="I11787">
        <v>416627.86863331997</v>
      </c>
      <c r="J11787">
        <v>1171010.8561527301</v>
      </c>
      <c r="K11787">
        <v>4022914.51738965</v>
      </c>
      <c r="L11787">
        <v>8030208.9892175803</v>
      </c>
      <c r="M11787">
        <v>10555416.8609291</v>
      </c>
      <c r="N11787">
        <v>21155584.610720601</v>
      </c>
      <c r="O11787">
        <v>34708691.756161697</v>
      </c>
      <c r="Q11787" t="str">
        <f>VLOOKUP(A11787,Lookup_Tables!$D$2:$E$7,2,FALSE)</f>
        <v>HUSSPF</v>
      </c>
      <c r="R11787" t="str">
        <f>IFERROR(VLOOKUP(D11787,Lookup_Tables!$A$2:$B$21,2,FALSE),"All")</f>
        <v>Bridge</v>
      </c>
    </row>
    <row r="11788" spans="1:18" hidden="1">
      <c r="A11788">
        <v>4353</v>
      </c>
      <c r="B11788">
        <v>27</v>
      </c>
      <c r="C11788" t="s">
        <v>38</v>
      </c>
      <c r="D11788">
        <v>3</v>
      </c>
      <c r="E11788">
        <v>20554.546279162601</v>
      </c>
      <c r="F11788">
        <v>10772.577007424205</v>
      </c>
      <c r="G11788">
        <v>0</v>
      </c>
      <c r="H11788">
        <v>1535.1573725061901</v>
      </c>
      <c r="I11788">
        <v>4094.85282209757</v>
      </c>
      <c r="J11788">
        <v>31474.6372973131</v>
      </c>
      <c r="K11788">
        <v>141255.30361423601</v>
      </c>
      <c r="L11788">
        <v>492202.53465439298</v>
      </c>
      <c r="M11788">
        <v>824974.78387744899</v>
      </c>
      <c r="N11788">
        <v>2506764.90217112</v>
      </c>
      <c r="O11788">
        <v>4047196.9645346501</v>
      </c>
      <c r="Q11788" t="str">
        <f>VLOOKUP(A11788,Lookup_Tables!$D$2:$E$7,2,FALSE)</f>
        <v>HUSSPF</v>
      </c>
      <c r="R11788" t="str">
        <f>IFERROR(VLOOKUP(D11788,Lookup_Tables!$A$2:$B$21,2,FALSE),"All")</f>
        <v>Govt Hosp</v>
      </c>
    </row>
    <row r="11789" spans="1:18" hidden="1">
      <c r="A11789">
        <v>4353</v>
      </c>
      <c r="B11789">
        <v>27</v>
      </c>
      <c r="C11789" t="s">
        <v>39</v>
      </c>
      <c r="D11789">
        <v>3</v>
      </c>
      <c r="E11789">
        <v>20550.4970914939</v>
      </c>
      <c r="F11789">
        <v>10768.527819755504</v>
      </c>
      <c r="G11789">
        <v>0</v>
      </c>
      <c r="H11789">
        <v>1535.1573725061901</v>
      </c>
      <c r="I11789">
        <v>4094.85282209757</v>
      </c>
      <c r="J11789">
        <v>31474.6372973131</v>
      </c>
      <c r="K11789">
        <v>141255.30361423601</v>
      </c>
      <c r="L11789">
        <v>492202.53465439298</v>
      </c>
      <c r="M11789">
        <v>824974.78387744899</v>
      </c>
      <c r="N11789">
        <v>2506764.90217112</v>
      </c>
      <c r="O11789">
        <v>4047196.9645346501</v>
      </c>
      <c r="Q11789" t="str">
        <f>VLOOKUP(A11789,Lookup_Tables!$D$2:$E$7,2,FALSE)</f>
        <v>HUSSPF</v>
      </c>
      <c r="R11789" t="str">
        <f>IFERROR(VLOOKUP(D11789,Lookup_Tables!$A$2:$B$21,2,FALSE),"All")</f>
        <v>Govt Hosp</v>
      </c>
    </row>
    <row r="11790" spans="1:18" hidden="1">
      <c r="A11790">
        <v>4353</v>
      </c>
      <c r="B11790">
        <v>27</v>
      </c>
      <c r="C11790" t="s">
        <v>38</v>
      </c>
      <c r="D11790">
        <v>4</v>
      </c>
      <c r="E11790">
        <v>46238.180160903801</v>
      </c>
      <c r="F11790">
        <v>16579.400017440523</v>
      </c>
      <c r="G11790">
        <v>2737.1844770124999</v>
      </c>
      <c r="H11790">
        <v>290958.71445099398</v>
      </c>
      <c r="I11790">
        <v>349232.54899269098</v>
      </c>
      <c r="J11790">
        <v>543391.19463668205</v>
      </c>
      <c r="K11790">
        <v>821282.76730805496</v>
      </c>
      <c r="L11790">
        <v>1419454.5306464001</v>
      </c>
      <c r="M11790">
        <v>1876598.14196267</v>
      </c>
      <c r="N11790">
        <v>3211095.3989810701</v>
      </c>
      <c r="O11790">
        <v>4974318.5230529001</v>
      </c>
      <c r="Q11790" t="str">
        <f>VLOOKUP(A11790,Lookup_Tables!$D$2:$E$7,2,FALSE)</f>
        <v>HUSSPF</v>
      </c>
      <c r="R11790" t="str">
        <f>IFERROR(VLOOKUP(D11790,Lookup_Tables!$A$2:$B$21,2,FALSE),"All")</f>
        <v>Govt Med Fac</v>
      </c>
    </row>
    <row r="11791" spans="1:18" hidden="1">
      <c r="A11791">
        <v>4353</v>
      </c>
      <c r="B11791">
        <v>27</v>
      </c>
      <c r="C11791" t="s">
        <v>39</v>
      </c>
      <c r="D11791">
        <v>4</v>
      </c>
      <c r="E11791">
        <v>45671.060102168201</v>
      </c>
      <c r="F11791">
        <v>16231.109493368094</v>
      </c>
      <c r="G11791">
        <v>2737.1844770124999</v>
      </c>
      <c r="H11791">
        <v>286120.49621383601</v>
      </c>
      <c r="I11791">
        <v>343941.82996716502</v>
      </c>
      <c r="J11791">
        <v>539450.89420634799</v>
      </c>
      <c r="K11791">
        <v>805957.00265203498</v>
      </c>
      <c r="L11791">
        <v>1419454.5306464001</v>
      </c>
      <c r="M11791">
        <v>1876598.14196267</v>
      </c>
      <c r="N11791">
        <v>3211095.3989810701</v>
      </c>
      <c r="O11791">
        <v>4974318.5230529001</v>
      </c>
      <c r="Q11791" t="str">
        <f>VLOOKUP(A11791,Lookup_Tables!$D$2:$E$7,2,FALSE)</f>
        <v>HUSSPF</v>
      </c>
      <c r="R11791" t="str">
        <f>IFERROR(VLOOKUP(D11791,Lookup_Tables!$A$2:$B$21,2,FALSE),"All")</f>
        <v>Govt Med Fac</v>
      </c>
    </row>
    <row r="11792" spans="1:18" hidden="1">
      <c r="A11792">
        <v>4353</v>
      </c>
      <c r="B11792">
        <v>27</v>
      </c>
      <c r="C11792" t="s">
        <v>38</v>
      </c>
      <c r="D11792">
        <v>9</v>
      </c>
      <c r="E11792">
        <v>8159.7223144399104</v>
      </c>
      <c r="F11792">
        <v>3400.258574603441</v>
      </c>
      <c r="G11792">
        <v>0</v>
      </c>
      <c r="H11792">
        <v>19467.9318302875</v>
      </c>
      <c r="I11792">
        <v>24521.016250845099</v>
      </c>
      <c r="J11792">
        <v>40926.138615119402</v>
      </c>
      <c r="K11792">
        <v>75230.621359742407</v>
      </c>
      <c r="L11792">
        <v>216258.84753517399</v>
      </c>
      <c r="M11792">
        <v>307144.79898203298</v>
      </c>
      <c r="N11792">
        <v>777871.62102362001</v>
      </c>
      <c r="O11792">
        <v>1908896.1016607999</v>
      </c>
      <c r="Q11792" t="str">
        <f>VLOOKUP(A11792,Lookup_Tables!$D$2:$E$7,2,FALSE)</f>
        <v>HUSSPF</v>
      </c>
      <c r="R11792" t="str">
        <f>IFERROR(VLOOKUP(D11792,Lookup_Tables!$A$2:$B$21,2,FALSE),"All")</f>
        <v>Pub Admin Bldg</v>
      </c>
    </row>
    <row r="11793" spans="1:18" hidden="1">
      <c r="A11793">
        <v>4353</v>
      </c>
      <c r="B11793">
        <v>27</v>
      </c>
      <c r="C11793" t="s">
        <v>39</v>
      </c>
      <c r="D11793">
        <v>9</v>
      </c>
      <c r="E11793">
        <v>8128.2961837882203</v>
      </c>
      <c r="F11793">
        <v>3392.6617325359066</v>
      </c>
      <c r="G11793">
        <v>0</v>
      </c>
      <c r="H11793">
        <v>19126.325556710199</v>
      </c>
      <c r="I11793">
        <v>23919.248969786498</v>
      </c>
      <c r="J11793">
        <v>40639.797541191401</v>
      </c>
      <c r="K11793">
        <v>74060.995112754696</v>
      </c>
      <c r="L11793">
        <v>216258.84753517399</v>
      </c>
      <c r="M11793">
        <v>307144.79898203298</v>
      </c>
      <c r="N11793">
        <v>777871.62102362001</v>
      </c>
      <c r="O11793">
        <v>1904079.2930882899</v>
      </c>
      <c r="Q11793" t="str">
        <f>VLOOKUP(A11793,Lookup_Tables!$D$2:$E$7,2,FALSE)</f>
        <v>HUSSPF</v>
      </c>
      <c r="R11793" t="str">
        <f>IFERROR(VLOOKUP(D11793,Lookup_Tables!$A$2:$B$21,2,FALSE),"All")</f>
        <v>Pub Admin Bldg</v>
      </c>
    </row>
    <row r="11794" spans="1:18" hidden="1">
      <c r="A11794">
        <v>4353</v>
      </c>
      <c r="B11794">
        <v>27</v>
      </c>
      <c r="C11794" t="s">
        <v>38</v>
      </c>
      <c r="D11794">
        <v>10</v>
      </c>
      <c r="E11794">
        <v>272288.53372063697</v>
      </c>
      <c r="F11794">
        <v>104070.22300792753</v>
      </c>
      <c r="G11794">
        <v>20781.117668878702</v>
      </c>
      <c r="H11794">
        <v>490950.05672903702</v>
      </c>
      <c r="I11794">
        <v>690942.01956367597</v>
      </c>
      <c r="J11794">
        <v>1734112.47816878</v>
      </c>
      <c r="K11794">
        <v>5214091.4816420404</v>
      </c>
      <c r="L11794">
        <v>11390616.739705199</v>
      </c>
      <c r="M11794">
        <v>13242781.5571119</v>
      </c>
      <c r="N11794">
        <v>25779446.832130902</v>
      </c>
      <c r="O11794">
        <v>47418674.804216102</v>
      </c>
      <c r="Q11794" t="str">
        <f>VLOOKUP(A11794,Lookup_Tables!$D$2:$E$7,2,FALSE)</f>
        <v>HUSSPF</v>
      </c>
      <c r="R11794" t="str">
        <f>IFERROR(VLOOKUP(D11794,Lookup_Tables!$A$2:$B$21,2,FALSE),"All")</f>
        <v>Pub School</v>
      </c>
    </row>
    <row r="11795" spans="1:18" hidden="1">
      <c r="A11795">
        <v>4353</v>
      </c>
      <c r="B11795">
        <v>27</v>
      </c>
      <c r="C11795" t="s">
        <v>39</v>
      </c>
      <c r="D11795">
        <v>10</v>
      </c>
      <c r="E11795">
        <v>271206.19839307701</v>
      </c>
      <c r="F11795">
        <v>103264.4221440914</v>
      </c>
      <c r="G11795">
        <v>20651.5047088961</v>
      </c>
      <c r="H11795">
        <v>479122.59694486699</v>
      </c>
      <c r="I11795">
        <v>684241.56055011798</v>
      </c>
      <c r="J11795">
        <v>1724055.62980615</v>
      </c>
      <c r="K11795">
        <v>5214091.4816420404</v>
      </c>
      <c r="L11795">
        <v>11390616.739705199</v>
      </c>
      <c r="M11795">
        <v>13242781.5571119</v>
      </c>
      <c r="N11795">
        <v>25779446.832130902</v>
      </c>
      <c r="O11795">
        <v>47418674.804216102</v>
      </c>
      <c r="Q11795" t="str">
        <f>VLOOKUP(A11795,Lookup_Tables!$D$2:$E$7,2,FALSE)</f>
        <v>HUSSPF</v>
      </c>
      <c r="R11795" t="str">
        <f>IFERROR(VLOOKUP(D11795,Lookup_Tables!$A$2:$B$21,2,FALSE),"All")</f>
        <v>Pub School</v>
      </c>
    </row>
    <row r="11796" spans="1:18" hidden="1">
      <c r="A11796">
        <v>4353</v>
      </c>
      <c r="B11796">
        <v>27</v>
      </c>
      <c r="C11796" t="s">
        <v>38</v>
      </c>
      <c r="D11796">
        <v>11</v>
      </c>
      <c r="E11796">
        <v>63731.859171070297</v>
      </c>
      <c r="F11796">
        <v>27851.55280408894</v>
      </c>
      <c r="G11796">
        <v>0</v>
      </c>
      <c r="H11796">
        <v>0</v>
      </c>
      <c r="I11796">
        <v>25851.1783536658</v>
      </c>
      <c r="J11796">
        <v>116327.202295628</v>
      </c>
      <c r="K11796">
        <v>413646.61084952398</v>
      </c>
      <c r="L11796">
        <v>1551223.5049481201</v>
      </c>
      <c r="M11796">
        <v>2197574.2702060002</v>
      </c>
      <c r="N11796">
        <v>6217843.2714468502</v>
      </c>
      <c r="O11796">
        <v>20139903.681092199</v>
      </c>
      <c r="Q11796" t="str">
        <f>VLOOKUP(A11796,Lookup_Tables!$D$2:$E$7,2,FALSE)</f>
        <v>HUSSPF</v>
      </c>
      <c r="R11796" t="str">
        <f>IFERROR(VLOOKUP(D11796,Lookup_Tables!$A$2:$B$21,2,FALSE),"All")</f>
        <v>Pub Univ</v>
      </c>
    </row>
    <row r="11797" spans="1:18" hidden="1">
      <c r="A11797">
        <v>4353</v>
      </c>
      <c r="B11797">
        <v>27</v>
      </c>
      <c r="C11797" t="s">
        <v>39</v>
      </c>
      <c r="D11797">
        <v>11</v>
      </c>
      <c r="E11797">
        <v>63720.224393906297</v>
      </c>
      <c r="F11797">
        <v>27839.918026924941</v>
      </c>
      <c r="G11797">
        <v>0</v>
      </c>
      <c r="H11797">
        <v>0</v>
      </c>
      <c r="I11797">
        <v>25851.1783536658</v>
      </c>
      <c r="J11797">
        <v>116327.202295628</v>
      </c>
      <c r="K11797">
        <v>413646.61084952398</v>
      </c>
      <c r="L11797">
        <v>1551223.5049481201</v>
      </c>
      <c r="M11797">
        <v>2197574.2702060002</v>
      </c>
      <c r="N11797">
        <v>6217843.2714468502</v>
      </c>
      <c r="O11797">
        <v>20139903.681092199</v>
      </c>
      <c r="Q11797" t="str">
        <f>VLOOKUP(A11797,Lookup_Tables!$D$2:$E$7,2,FALSE)</f>
        <v>HUSSPF</v>
      </c>
      <c r="R11797" t="str">
        <f>IFERROR(VLOOKUP(D11797,Lookup_Tables!$A$2:$B$21,2,FALSE),"All")</f>
        <v>Pub Univ</v>
      </c>
    </row>
    <row r="11798" spans="1:18" hidden="1">
      <c r="A11798">
        <v>4353</v>
      </c>
      <c r="B11798">
        <v>27</v>
      </c>
      <c r="C11798" t="s">
        <v>38</v>
      </c>
      <c r="D11798">
        <v>13</v>
      </c>
      <c r="E11798">
        <v>374241.78491202201</v>
      </c>
      <c r="F11798">
        <v>158705.96076551353</v>
      </c>
      <c r="G11798">
        <v>28611.901403914901</v>
      </c>
      <c r="H11798">
        <v>916801.47291660204</v>
      </c>
      <c r="I11798">
        <v>1218162.71204482</v>
      </c>
      <c r="J11798">
        <v>2211987.4826225499</v>
      </c>
      <c r="K11798">
        <v>5222829.2090178998</v>
      </c>
      <c r="L11798">
        <v>11452757.980379701</v>
      </c>
      <c r="M11798">
        <v>17895049.982983399</v>
      </c>
      <c r="N11798">
        <v>40591487.296237998</v>
      </c>
      <c r="O11798">
        <v>55396565.639536597</v>
      </c>
      <c r="Q11798" t="str">
        <f>VLOOKUP(A11798,Lookup_Tables!$D$2:$E$7,2,FALSE)</f>
        <v>HUSSPF</v>
      </c>
      <c r="R11798" t="str">
        <f>IFERROR(VLOOKUP(D11798,Lookup_Tables!$A$2:$B$21,2,FALSE),"All")</f>
        <v>Residual Inst</v>
      </c>
    </row>
    <row r="11799" spans="1:18" hidden="1">
      <c r="A11799">
        <v>4353</v>
      </c>
      <c r="B11799">
        <v>27</v>
      </c>
      <c r="C11799" t="s">
        <v>39</v>
      </c>
      <c r="D11799">
        <v>13</v>
      </c>
      <c r="E11799">
        <v>372474.86078206002</v>
      </c>
      <c r="F11799">
        <v>157748.2675379304</v>
      </c>
      <c r="G11799">
        <v>28611.901403914901</v>
      </c>
      <c r="H11799">
        <v>885143.89974685095</v>
      </c>
      <c r="I11799">
        <v>1194586.7594490801</v>
      </c>
      <c r="J11799">
        <v>2196217.5624741302</v>
      </c>
      <c r="K11799">
        <v>5197602.1787083596</v>
      </c>
      <c r="L11799">
        <v>11452757.980379701</v>
      </c>
      <c r="M11799">
        <v>17895049.982983399</v>
      </c>
      <c r="N11799">
        <v>40591487.296237998</v>
      </c>
      <c r="O11799">
        <v>55396565.639536597</v>
      </c>
      <c r="Q11799" t="str">
        <f>VLOOKUP(A11799,Lookup_Tables!$D$2:$E$7,2,FALSE)</f>
        <v>HUSSPF</v>
      </c>
      <c r="R11799" t="str">
        <f>IFERROR(VLOOKUP(D11799,Lookup_Tables!$A$2:$B$21,2,FALSE),"All")</f>
        <v>Residual Inst</v>
      </c>
    </row>
    <row r="11800" spans="1:18" hidden="1">
      <c r="A11800">
        <v>4353</v>
      </c>
      <c r="B11800">
        <v>27</v>
      </c>
      <c r="C11800" t="s">
        <v>38</v>
      </c>
      <c r="D11800">
        <v>14</v>
      </c>
      <c r="E11800">
        <v>297135.15607279999</v>
      </c>
      <c r="F11800">
        <v>154415.96768923028</v>
      </c>
      <c r="G11800">
        <v>7172.9102162095496</v>
      </c>
      <c r="H11800">
        <v>407120.75884192099</v>
      </c>
      <c r="I11800">
        <v>599057.51380198402</v>
      </c>
      <c r="J11800">
        <v>1245177.49238616</v>
      </c>
      <c r="K11800">
        <v>3675975.4491401701</v>
      </c>
      <c r="L11800">
        <v>8473052.3888474293</v>
      </c>
      <c r="M11800">
        <v>11208835.093126699</v>
      </c>
      <c r="N11800">
        <v>23222680.265815798</v>
      </c>
      <c r="O11800">
        <v>46642187.490267999</v>
      </c>
      <c r="Q11800" t="str">
        <f>VLOOKUP(A11800,Lookup_Tables!$D$2:$E$7,2,FALSE)</f>
        <v>HUSSPF</v>
      </c>
      <c r="R11800" t="str">
        <f>IFERROR(VLOOKUP(D11800,Lookup_Tables!$A$2:$B$21,2,FALSE),"All")</f>
        <v>Road</v>
      </c>
    </row>
    <row r="11801" spans="1:18" hidden="1">
      <c r="A11801">
        <v>4353</v>
      </c>
      <c r="B11801">
        <v>27</v>
      </c>
      <c r="C11801" t="s">
        <v>39</v>
      </c>
      <c r="D11801">
        <v>14</v>
      </c>
      <c r="E11801">
        <v>296324.899251897</v>
      </c>
      <c r="F11801">
        <v>154069.44475528007</v>
      </c>
      <c r="G11801">
        <v>7155.5014511956797</v>
      </c>
      <c r="H11801">
        <v>399273.65693293803</v>
      </c>
      <c r="I11801">
        <v>580070.53449505602</v>
      </c>
      <c r="J11801">
        <v>1245177.49238616</v>
      </c>
      <c r="K11801">
        <v>3644532.3168669799</v>
      </c>
      <c r="L11801">
        <v>8473052.3888474293</v>
      </c>
      <c r="M11801">
        <v>11208835.093126699</v>
      </c>
      <c r="N11801">
        <v>23222680.265815798</v>
      </c>
      <c r="O11801">
        <v>46642187.490267999</v>
      </c>
      <c r="Q11801" t="str">
        <f>VLOOKUP(A11801,Lookup_Tables!$D$2:$E$7,2,FALSE)</f>
        <v>HUSSPF</v>
      </c>
      <c r="R11801" t="str">
        <f>IFERROR(VLOOKUP(D11801,Lookup_Tables!$A$2:$B$21,2,FALSE),"All")</f>
        <v>Road</v>
      </c>
    </row>
    <row r="11802" spans="1:18" hidden="1">
      <c r="A11802">
        <v>4353</v>
      </c>
      <c r="B11802">
        <v>27</v>
      </c>
      <c r="C11802" t="s">
        <v>38</v>
      </c>
      <c r="D11802">
        <v>15</v>
      </c>
      <c r="E11802">
        <v>58367764.4879895</v>
      </c>
      <c r="F11802">
        <v>22095381.79388091</v>
      </c>
      <c r="G11802">
        <v>4748745.3684917297</v>
      </c>
      <c r="H11802">
        <v>225397661.73683399</v>
      </c>
      <c r="I11802">
        <v>286030617.36808199</v>
      </c>
      <c r="J11802">
        <v>537016983.90152097</v>
      </c>
      <c r="K11802">
        <v>1109907749.9056599</v>
      </c>
      <c r="L11802">
        <v>2039949411.31387</v>
      </c>
      <c r="M11802">
        <v>2631252316.1038299</v>
      </c>
      <c r="N11802">
        <v>5164655727.0437298</v>
      </c>
      <c r="O11802">
        <v>7284247171.8468504</v>
      </c>
      <c r="Q11802" t="str">
        <f>VLOOKUP(A11802,Lookup_Tables!$D$2:$E$7,2,FALSE)</f>
        <v>HUSSPF</v>
      </c>
      <c r="R11802" t="str">
        <f>IFERROR(VLOOKUP(D11802,Lookup_Tables!$A$2:$B$21,2,FALSE),"All")</f>
        <v>All</v>
      </c>
    </row>
    <row r="11803" spans="1:18" hidden="1">
      <c r="A11803">
        <v>4353</v>
      </c>
      <c r="B11803">
        <v>27</v>
      </c>
      <c r="C11803" t="s">
        <v>39</v>
      </c>
      <c r="D11803">
        <v>15</v>
      </c>
      <c r="E11803">
        <v>57934291.482439801</v>
      </c>
      <c r="F11803">
        <v>21891176.652869061</v>
      </c>
      <c r="G11803">
        <v>4748745.3684917297</v>
      </c>
      <c r="H11803">
        <v>222309244.29649699</v>
      </c>
      <c r="I11803">
        <v>281455904.22872698</v>
      </c>
      <c r="J11803">
        <v>530698949.36146897</v>
      </c>
      <c r="K11803">
        <v>1093007370.0460601</v>
      </c>
      <c r="L11803">
        <v>2039949411.31387</v>
      </c>
      <c r="M11803">
        <v>2631252316.1038299</v>
      </c>
      <c r="N11803">
        <v>5164655727.0437298</v>
      </c>
      <c r="O11803">
        <v>7284247171.8468504</v>
      </c>
      <c r="Q11803" t="str">
        <f>VLOOKUP(A11803,Lookup_Tables!$D$2:$E$7,2,FALSE)</f>
        <v>HUSSPF</v>
      </c>
      <c r="R11803" t="str">
        <f>IFERROR(VLOOKUP(D11803,Lookup_Tables!$A$2:$B$21,2,FALSE),"All")</f>
        <v>All</v>
      </c>
    </row>
    <row r="11804" spans="1:18" hidden="1">
      <c r="A11804">
        <v>4353</v>
      </c>
      <c r="B11804">
        <v>27</v>
      </c>
      <c r="C11804" t="s">
        <v>38</v>
      </c>
      <c r="D11804">
        <v>16</v>
      </c>
      <c r="E11804">
        <v>1305021.1015323701</v>
      </c>
      <c r="F11804">
        <v>581759.11445711553</v>
      </c>
      <c r="G11804">
        <v>109126.84699480201</v>
      </c>
      <c r="H11804">
        <v>2534283.3988882401</v>
      </c>
      <c r="I11804">
        <v>3665560.3023116202</v>
      </c>
      <c r="J11804">
        <v>7391624.9001880204</v>
      </c>
      <c r="K11804">
        <v>18160149.477957599</v>
      </c>
      <c r="L11804">
        <v>44526518.546934202</v>
      </c>
      <c r="M11804">
        <v>62227507.892392099</v>
      </c>
      <c r="N11804">
        <v>126922624.546211</v>
      </c>
      <c r="O11804">
        <v>190323864.733482</v>
      </c>
      <c r="Q11804" t="str">
        <f>VLOOKUP(A11804,Lookup_Tables!$D$2:$E$7,2,FALSE)</f>
        <v>HUSSPF</v>
      </c>
      <c r="R11804" t="str">
        <f>IFERROR(VLOOKUP(D11804,Lookup_Tables!$A$2:$B$21,2,FALSE),"All")</f>
        <v>Government_Loss</v>
      </c>
    </row>
    <row r="11805" spans="1:18" hidden="1">
      <c r="A11805">
        <v>4353</v>
      </c>
      <c r="B11805">
        <v>27</v>
      </c>
      <c r="C11805" t="s">
        <v>39</v>
      </c>
      <c r="D11805">
        <v>16</v>
      </c>
      <c r="E11805">
        <v>1299856.4577134701</v>
      </c>
      <c r="F11805">
        <v>581125.54836660333</v>
      </c>
      <c r="G11805">
        <v>108000.951729719</v>
      </c>
      <c r="H11805">
        <v>2481291.1505945902</v>
      </c>
      <c r="I11805">
        <v>3585744.42814741</v>
      </c>
      <c r="J11805">
        <v>7186361.7684963504</v>
      </c>
      <c r="K11805">
        <v>17961469.583124701</v>
      </c>
      <c r="L11805">
        <v>44526518.546934202</v>
      </c>
      <c r="M11805">
        <v>62227507.892392099</v>
      </c>
      <c r="N11805">
        <v>126922624.546211</v>
      </c>
      <c r="O11805">
        <v>190323864.733482</v>
      </c>
      <c r="Q11805" t="str">
        <f>VLOOKUP(A11805,Lookup_Tables!$D$2:$E$7,2,FALSE)</f>
        <v>HUSSPF</v>
      </c>
      <c r="R11805" t="str">
        <f>IFERROR(VLOOKUP(D11805,Lookup_Tables!$A$2:$B$21,2,FALSE),"All")</f>
        <v>Government_Loss</v>
      </c>
    </row>
    <row r="11806" spans="1:18" hidden="1">
      <c r="A11806">
        <v>4353</v>
      </c>
      <c r="B11806">
        <v>27</v>
      </c>
      <c r="C11806" t="s">
        <v>38</v>
      </c>
      <c r="D11806">
        <v>17</v>
      </c>
      <c r="E11806">
        <v>6246311.66626406</v>
      </c>
      <c r="F11806">
        <v>2615322.3446337855</v>
      </c>
      <c r="G11806">
        <v>473316.13863955298</v>
      </c>
      <c r="H11806">
        <v>15824033.1016184</v>
      </c>
      <c r="I11806">
        <v>22430325.842841901</v>
      </c>
      <c r="J11806">
        <v>41030059.7745983</v>
      </c>
      <c r="K11806">
        <v>87284853.267807603</v>
      </c>
      <c r="L11806">
        <v>225948361.90378499</v>
      </c>
      <c r="M11806">
        <v>316686007.995556</v>
      </c>
      <c r="N11806">
        <v>523639280.52208298</v>
      </c>
      <c r="O11806">
        <v>968341287.58219504</v>
      </c>
      <c r="Q11806" t="str">
        <f>VLOOKUP(A11806,Lookup_Tables!$D$2:$E$7,2,FALSE)</f>
        <v>HUSSPF</v>
      </c>
      <c r="R11806" t="str">
        <f>IFERROR(VLOOKUP(D11806,Lookup_Tables!$A$2:$B$21,2,FALSE),"All")</f>
        <v>Emergency_Loss</v>
      </c>
    </row>
    <row r="11807" spans="1:18" hidden="1">
      <c r="A11807">
        <v>4353</v>
      </c>
      <c r="B11807">
        <v>27</v>
      </c>
      <c r="C11807" t="s">
        <v>39</v>
      </c>
      <c r="D11807">
        <v>17</v>
      </c>
      <c r="E11807">
        <v>6217708.81477171</v>
      </c>
      <c r="F11807">
        <v>2605848.0598625876</v>
      </c>
      <c r="G11807">
        <v>472989.28070615802</v>
      </c>
      <c r="H11807">
        <v>15306148.970735099</v>
      </c>
      <c r="I11807">
        <v>21800771.714108001</v>
      </c>
      <c r="J11807">
        <v>40303825.805094197</v>
      </c>
      <c r="K11807">
        <v>87284853.267807603</v>
      </c>
      <c r="L11807">
        <v>225948361.90378499</v>
      </c>
      <c r="M11807">
        <v>316686007.995556</v>
      </c>
      <c r="N11807">
        <v>523639280.52208298</v>
      </c>
      <c r="O11807">
        <v>968341287.58219504</v>
      </c>
      <c r="Q11807" t="str">
        <f>VLOOKUP(A11807,Lookup_Tables!$D$2:$E$7,2,FALSE)</f>
        <v>HUSSPF</v>
      </c>
      <c r="R11807" t="str">
        <f>IFERROR(VLOOKUP(D11807,Lookup_Tables!$A$2:$B$21,2,FALSE),"All")</f>
        <v>Emergency_Loss</v>
      </c>
    </row>
    <row r="11808" spans="1:18" hidden="1">
      <c r="A11808">
        <v>4353</v>
      </c>
      <c r="B11808">
        <v>27</v>
      </c>
      <c r="C11808" t="s">
        <v>38</v>
      </c>
      <c r="D11808">
        <v>18</v>
      </c>
      <c r="E11808">
        <v>7551332.7677964298</v>
      </c>
      <c r="F11808">
        <v>3232269.1721342057</v>
      </c>
      <c r="G11808">
        <v>604729.94620515301</v>
      </c>
      <c r="H11808">
        <v>18373095.017524</v>
      </c>
      <c r="I11808">
        <v>25727072.500926599</v>
      </c>
      <c r="J11808">
        <v>48530970.882082999</v>
      </c>
      <c r="K11808">
        <v>107143037.31915601</v>
      </c>
      <c r="L11808">
        <v>264477583.33902201</v>
      </c>
      <c r="M11808">
        <v>374267975.50668597</v>
      </c>
      <c r="N11808">
        <v>626448997.955845</v>
      </c>
      <c r="O11808">
        <v>1156777462.2158101</v>
      </c>
      <c r="Q11808" t="str">
        <f>VLOOKUP(A11808,Lookup_Tables!$D$2:$E$7,2,FALSE)</f>
        <v>HUSSPF</v>
      </c>
      <c r="R11808" t="str">
        <f>IFERROR(VLOOKUP(D11808,Lookup_Tables!$A$2:$B$21,2,FALSE),"All")</f>
        <v>Govt_Plus_Emergency</v>
      </c>
    </row>
    <row r="11809" spans="1:18" hidden="1">
      <c r="A11809">
        <v>4353</v>
      </c>
      <c r="B11809">
        <v>27</v>
      </c>
      <c r="C11809" t="s">
        <v>39</v>
      </c>
      <c r="D11809">
        <v>18</v>
      </c>
      <c r="E11809">
        <v>7517547.6336578596</v>
      </c>
      <c r="F11809">
        <v>3207372.0697492929</v>
      </c>
      <c r="G11809">
        <v>603669.48710821196</v>
      </c>
      <c r="H11809">
        <v>17922144.6121336</v>
      </c>
      <c r="I11809">
        <v>25412334.746799301</v>
      </c>
      <c r="J11809">
        <v>48368814.449133098</v>
      </c>
      <c r="K11809">
        <v>107143037.31915601</v>
      </c>
      <c r="L11809">
        <v>264477583.33902201</v>
      </c>
      <c r="M11809">
        <v>374267975.50668597</v>
      </c>
      <c r="N11809">
        <v>626448997.955845</v>
      </c>
      <c r="O11809">
        <v>1156777462.2158101</v>
      </c>
      <c r="Q11809" t="str">
        <f>VLOOKUP(A11809,Lookup_Tables!$D$2:$E$7,2,FALSE)</f>
        <v>HUSSPF</v>
      </c>
      <c r="R11809" t="str">
        <f>IFERROR(VLOOKUP(D11809,Lookup_Tables!$A$2:$B$21,2,FALSE),"All")</f>
        <v>Govt_Plus_Emergency</v>
      </c>
    </row>
    <row r="11810" spans="1:18" hidden="1">
      <c r="A11810">
        <v>4353</v>
      </c>
      <c r="B11810">
        <v>28</v>
      </c>
      <c r="C11810" t="s">
        <v>38</v>
      </c>
      <c r="D11810">
        <v>0</v>
      </c>
      <c r="E11810">
        <v>80080945.137869105</v>
      </c>
      <c r="F11810">
        <v>24066630.1225622</v>
      </c>
      <c r="G11810">
        <v>9284.0384992282907</v>
      </c>
      <c r="H11810">
        <v>349039791.74678302</v>
      </c>
      <c r="I11810">
        <v>507630668.015719</v>
      </c>
      <c r="J11810">
        <v>1040996744.14316</v>
      </c>
      <c r="K11810">
        <v>1782418657.3922901</v>
      </c>
      <c r="L11810">
        <v>2652174210.6194501</v>
      </c>
      <c r="M11810">
        <v>3153789645.8901601</v>
      </c>
      <c r="N11810">
        <v>5788931282.7514696</v>
      </c>
      <c r="O11810">
        <v>12847672136.2341</v>
      </c>
      <c r="Q11810" t="str">
        <f>VLOOKUP(A11810,Lookup_Tables!$D$2:$E$7,2,FALSE)</f>
        <v>HUSSPF</v>
      </c>
      <c r="R11810" t="str">
        <f>IFERROR(VLOOKUP(D11810,Lookup_Tables!$A$2:$B$21,2,FALSE),"All")</f>
        <v>Private Assets</v>
      </c>
    </row>
    <row r="11811" spans="1:18" hidden="1">
      <c r="A11811">
        <v>4353</v>
      </c>
      <c r="B11811">
        <v>28</v>
      </c>
      <c r="C11811" t="s">
        <v>39</v>
      </c>
      <c r="D11811">
        <v>0</v>
      </c>
      <c r="E11811">
        <v>79612743.812796101</v>
      </c>
      <c r="F11811">
        <v>24047714.809491292</v>
      </c>
      <c r="G11811">
        <v>9284.0384992282907</v>
      </c>
      <c r="H11811">
        <v>349039791.74678302</v>
      </c>
      <c r="I11811">
        <v>505270389.52331299</v>
      </c>
      <c r="J11811">
        <v>1026234987.24594</v>
      </c>
      <c r="K11811">
        <v>1732750303.9437799</v>
      </c>
      <c r="L11811">
        <v>2630317906.8632698</v>
      </c>
      <c r="M11811">
        <v>3153789645.8901601</v>
      </c>
      <c r="N11811">
        <v>5788931282.7514696</v>
      </c>
      <c r="O11811">
        <v>12847672136.2341</v>
      </c>
      <c r="Q11811" t="str">
        <f>VLOOKUP(A11811,Lookup_Tables!$D$2:$E$7,2,FALSE)</f>
        <v>HUSSPF</v>
      </c>
      <c r="R11811" t="str">
        <f>IFERROR(VLOOKUP(D11811,Lookup_Tables!$A$2:$B$21,2,FALSE),"All")</f>
        <v>Private Assets</v>
      </c>
    </row>
    <row r="11812" spans="1:18" hidden="1">
      <c r="A11812">
        <v>4353</v>
      </c>
      <c r="B11812">
        <v>28</v>
      </c>
      <c r="C11812" t="s">
        <v>38</v>
      </c>
      <c r="D11812">
        <v>1</v>
      </c>
      <c r="E11812">
        <v>1045118.66227058</v>
      </c>
      <c r="F11812">
        <v>362727.61076498718</v>
      </c>
      <c r="G11812">
        <v>0</v>
      </c>
      <c r="H11812">
        <v>4411742.5945742298</v>
      </c>
      <c r="I11812">
        <v>6881060.5108351503</v>
      </c>
      <c r="J11812">
        <v>14355901.065871799</v>
      </c>
      <c r="K11812">
        <v>23637255.3562335</v>
      </c>
      <c r="L11812">
        <v>31024240.723869901</v>
      </c>
      <c r="M11812">
        <v>37714137.408365503</v>
      </c>
      <c r="N11812">
        <v>69240105.9678967</v>
      </c>
      <c r="O11812">
        <v>123794060.01330601</v>
      </c>
      <c r="Q11812" t="str">
        <f>VLOOKUP(A11812,Lookup_Tables!$D$2:$E$7,2,FALSE)</f>
        <v>HUSSPF</v>
      </c>
      <c r="R11812" t="str">
        <f>IFERROR(VLOOKUP(D11812,Lookup_Tables!$A$2:$B$21,2,FALSE),"All")</f>
        <v>Airport</v>
      </c>
    </row>
    <row r="11813" spans="1:18" hidden="1">
      <c r="A11813">
        <v>4353</v>
      </c>
      <c r="B11813">
        <v>28</v>
      </c>
      <c r="C11813" t="s">
        <v>39</v>
      </c>
      <c r="D11813">
        <v>1</v>
      </c>
      <c r="E11813">
        <v>1039907.09975089</v>
      </c>
      <c r="F11813">
        <v>362853.82349230815</v>
      </c>
      <c r="G11813">
        <v>0</v>
      </c>
      <c r="H11813">
        <v>4411742.5945742298</v>
      </c>
      <c r="I11813">
        <v>6881060.5108351503</v>
      </c>
      <c r="J11813">
        <v>13918702.9854542</v>
      </c>
      <c r="K11813">
        <v>23444096.467666499</v>
      </c>
      <c r="L11813">
        <v>31024240.723869901</v>
      </c>
      <c r="M11813">
        <v>37714137.408365503</v>
      </c>
      <c r="N11813">
        <v>69240105.9678967</v>
      </c>
      <c r="O11813">
        <v>123794060.01330601</v>
      </c>
      <c r="Q11813" t="str">
        <f>VLOOKUP(A11813,Lookup_Tables!$D$2:$E$7,2,FALSE)</f>
        <v>HUSSPF</v>
      </c>
      <c r="R11813" t="str">
        <f>IFERROR(VLOOKUP(D11813,Lookup_Tables!$A$2:$B$21,2,FALSE),"All")</f>
        <v>Airport</v>
      </c>
    </row>
    <row r="11814" spans="1:18" hidden="1">
      <c r="A11814">
        <v>4353</v>
      </c>
      <c r="B11814">
        <v>28</v>
      </c>
      <c r="C11814" t="s">
        <v>38</v>
      </c>
      <c r="D11814">
        <v>2</v>
      </c>
      <c r="E11814">
        <v>335952.80830843601</v>
      </c>
      <c r="F11814">
        <v>103241.91228427071</v>
      </c>
      <c r="G11814">
        <v>0</v>
      </c>
      <c r="H11814">
        <v>1164596.85035264</v>
      </c>
      <c r="I11814">
        <v>1826612.2463785</v>
      </c>
      <c r="J11814">
        <v>3933878.8435214302</v>
      </c>
      <c r="K11814">
        <v>7127576.0015913798</v>
      </c>
      <c r="L11814">
        <v>11930512.714120399</v>
      </c>
      <c r="M11814">
        <v>14419210.5256174</v>
      </c>
      <c r="N11814">
        <v>32225305.329917502</v>
      </c>
      <c r="O11814">
        <v>52621181.738375098</v>
      </c>
      <c r="Q11814" t="str">
        <f>VLOOKUP(A11814,Lookup_Tables!$D$2:$E$7,2,FALSE)</f>
        <v>HUSSPF</v>
      </c>
      <c r="R11814" t="str">
        <f>IFERROR(VLOOKUP(D11814,Lookup_Tables!$A$2:$B$21,2,FALSE),"All")</f>
        <v>Bridge</v>
      </c>
    </row>
    <row r="11815" spans="1:18" hidden="1">
      <c r="A11815">
        <v>4353</v>
      </c>
      <c r="B11815">
        <v>28</v>
      </c>
      <c r="C11815" t="s">
        <v>39</v>
      </c>
      <c r="D11815">
        <v>2</v>
      </c>
      <c r="E11815">
        <v>334332.70598918101</v>
      </c>
      <c r="F11815">
        <v>102523.34541200203</v>
      </c>
      <c r="G11815">
        <v>0</v>
      </c>
      <c r="H11815">
        <v>1164596.85035264</v>
      </c>
      <c r="I11815">
        <v>1814125.78773078</v>
      </c>
      <c r="J11815">
        <v>3912678.8573236801</v>
      </c>
      <c r="K11815">
        <v>7022966.0993259</v>
      </c>
      <c r="L11815">
        <v>11930512.714120399</v>
      </c>
      <c r="M11815">
        <v>14419210.5256174</v>
      </c>
      <c r="N11815">
        <v>32225305.329917502</v>
      </c>
      <c r="O11815">
        <v>52621181.738375098</v>
      </c>
      <c r="Q11815" t="str">
        <f>VLOOKUP(A11815,Lookup_Tables!$D$2:$E$7,2,FALSE)</f>
        <v>HUSSPF</v>
      </c>
      <c r="R11815" t="str">
        <f>IFERROR(VLOOKUP(D11815,Lookup_Tables!$A$2:$B$21,2,FALSE),"All")</f>
        <v>Bridge</v>
      </c>
    </row>
    <row r="11816" spans="1:18" hidden="1">
      <c r="A11816">
        <v>4353</v>
      </c>
      <c r="B11816">
        <v>28</v>
      </c>
      <c r="C11816" t="s">
        <v>38</v>
      </c>
      <c r="D11816">
        <v>3</v>
      </c>
      <c r="E11816">
        <v>28774.581978822</v>
      </c>
      <c r="F11816">
        <v>9043.2331943264908</v>
      </c>
      <c r="G11816">
        <v>0</v>
      </c>
      <c r="H11816">
        <v>147704.07316680899</v>
      </c>
      <c r="I11816">
        <v>208135.84645827499</v>
      </c>
      <c r="J11816">
        <v>356904.20078510599</v>
      </c>
      <c r="K11816">
        <v>586582.65836361796</v>
      </c>
      <c r="L11816">
        <v>873025.889650714</v>
      </c>
      <c r="M11816">
        <v>984907.19032497995</v>
      </c>
      <c r="N11816">
        <v>1948777.6991510901</v>
      </c>
      <c r="O11816">
        <v>4677937.2762581101</v>
      </c>
      <c r="Q11816" t="str">
        <f>VLOOKUP(A11816,Lookup_Tables!$D$2:$E$7,2,FALSE)</f>
        <v>HUSSPF</v>
      </c>
      <c r="R11816" t="str">
        <f>IFERROR(VLOOKUP(D11816,Lookup_Tables!$A$2:$B$21,2,FALSE),"All")</f>
        <v>Govt Hosp</v>
      </c>
    </row>
    <row r="11817" spans="1:18" hidden="1">
      <c r="A11817">
        <v>4353</v>
      </c>
      <c r="B11817">
        <v>28</v>
      </c>
      <c r="C11817" t="s">
        <v>39</v>
      </c>
      <c r="D11817">
        <v>3</v>
      </c>
      <c r="E11817">
        <v>28572.174630654201</v>
      </c>
      <c r="F11817">
        <v>8992.7135974430203</v>
      </c>
      <c r="G11817">
        <v>0</v>
      </c>
      <c r="H11817">
        <v>147704.07316680899</v>
      </c>
      <c r="I11817">
        <v>201407.545098198</v>
      </c>
      <c r="J11817">
        <v>355842.729696978</v>
      </c>
      <c r="K11817">
        <v>576270.18275767996</v>
      </c>
      <c r="L11817">
        <v>873025.889650714</v>
      </c>
      <c r="M11817">
        <v>984907.19032497995</v>
      </c>
      <c r="N11817">
        <v>1948777.6991510901</v>
      </c>
      <c r="O11817">
        <v>4677937.2762581101</v>
      </c>
      <c r="Q11817" t="str">
        <f>VLOOKUP(A11817,Lookup_Tables!$D$2:$E$7,2,FALSE)</f>
        <v>HUSSPF</v>
      </c>
      <c r="R11817" t="str">
        <f>IFERROR(VLOOKUP(D11817,Lookup_Tables!$A$2:$B$21,2,FALSE),"All")</f>
        <v>Govt Hosp</v>
      </c>
    </row>
    <row r="11818" spans="1:18" hidden="1">
      <c r="A11818">
        <v>4353</v>
      </c>
      <c r="B11818">
        <v>28</v>
      </c>
      <c r="C11818" t="s">
        <v>38</v>
      </c>
      <c r="D11818">
        <v>4</v>
      </c>
      <c r="E11818">
        <v>15924.2220518294</v>
      </c>
      <c r="F11818">
        <v>5732.5235234125776</v>
      </c>
      <c r="G11818">
        <v>0</v>
      </c>
      <c r="H11818">
        <v>10783.8954297458</v>
      </c>
      <c r="I11818">
        <v>20569.376343995002</v>
      </c>
      <c r="J11818">
        <v>60274.104630836999</v>
      </c>
      <c r="K11818">
        <v>174743.476049975</v>
      </c>
      <c r="L11818">
        <v>540432.26156720205</v>
      </c>
      <c r="M11818">
        <v>716831.00674709096</v>
      </c>
      <c r="N11818">
        <v>2121116.4179093302</v>
      </c>
      <c r="O11818">
        <v>4273878.4540545596</v>
      </c>
      <c r="Q11818" t="str">
        <f>VLOOKUP(A11818,Lookup_Tables!$D$2:$E$7,2,FALSE)</f>
        <v>HUSSPF</v>
      </c>
      <c r="R11818" t="str">
        <f>IFERROR(VLOOKUP(D11818,Lookup_Tables!$A$2:$B$21,2,FALSE),"All")</f>
        <v>Govt Med Fac</v>
      </c>
    </row>
    <row r="11819" spans="1:18" hidden="1">
      <c r="A11819">
        <v>4353</v>
      </c>
      <c r="B11819">
        <v>28</v>
      </c>
      <c r="C11819" t="s">
        <v>39</v>
      </c>
      <c r="D11819">
        <v>4</v>
      </c>
      <c r="E11819">
        <v>15907.512811446701</v>
      </c>
      <c r="F11819">
        <v>5722.5254976782235</v>
      </c>
      <c r="G11819">
        <v>0</v>
      </c>
      <c r="H11819">
        <v>10783.8954297458</v>
      </c>
      <c r="I11819">
        <v>20569.376343995002</v>
      </c>
      <c r="J11819">
        <v>59602.983166002603</v>
      </c>
      <c r="K11819">
        <v>174743.476049975</v>
      </c>
      <c r="L11819">
        <v>540432.26156720205</v>
      </c>
      <c r="M11819">
        <v>716831.00674709096</v>
      </c>
      <c r="N11819">
        <v>2121116.4179093302</v>
      </c>
      <c r="O11819">
        <v>4273878.4540545596</v>
      </c>
      <c r="Q11819" t="str">
        <f>VLOOKUP(A11819,Lookup_Tables!$D$2:$E$7,2,FALSE)</f>
        <v>HUSSPF</v>
      </c>
      <c r="R11819" t="str">
        <f>IFERROR(VLOOKUP(D11819,Lookup_Tables!$A$2:$B$21,2,FALSE),"All")</f>
        <v>Govt Med Fac</v>
      </c>
    </row>
    <row r="11820" spans="1:18" hidden="1">
      <c r="A11820">
        <v>4353</v>
      </c>
      <c r="B11820">
        <v>28</v>
      </c>
      <c r="C11820" t="s">
        <v>38</v>
      </c>
      <c r="D11820">
        <v>6</v>
      </c>
      <c r="E11820">
        <v>74105.871027251895</v>
      </c>
      <c r="F11820">
        <v>36189.449492327767</v>
      </c>
      <c r="G11820">
        <v>0</v>
      </c>
      <c r="H11820">
        <v>0</v>
      </c>
      <c r="I11820">
        <v>0</v>
      </c>
      <c r="J11820">
        <v>90047.755121867798</v>
      </c>
      <c r="K11820">
        <v>463470.04947729199</v>
      </c>
      <c r="L11820">
        <v>1786571.0422785999</v>
      </c>
      <c r="M11820">
        <v>2945101.37204553</v>
      </c>
      <c r="N11820">
        <v>7217303.0260770302</v>
      </c>
      <c r="O11820">
        <v>19804516.923872299</v>
      </c>
      <c r="Q11820" t="str">
        <f>VLOOKUP(A11820,Lookup_Tables!$D$2:$E$7,2,FALSE)</f>
        <v>HUSSPF</v>
      </c>
      <c r="R11820" t="str">
        <f>IFERROR(VLOOKUP(D11820,Lookup_Tables!$A$2:$B$21,2,FALSE),"All")</f>
        <v>Port</v>
      </c>
    </row>
    <row r="11821" spans="1:18" hidden="1">
      <c r="A11821">
        <v>4353</v>
      </c>
      <c r="B11821">
        <v>28</v>
      </c>
      <c r="C11821" t="s">
        <v>39</v>
      </c>
      <c r="D11821">
        <v>6</v>
      </c>
      <c r="E11821">
        <v>74105.372389919299</v>
      </c>
      <c r="F11821">
        <v>36188.950854995172</v>
      </c>
      <c r="G11821">
        <v>0</v>
      </c>
      <c r="H11821">
        <v>0</v>
      </c>
      <c r="I11821">
        <v>0</v>
      </c>
      <c r="J11821">
        <v>90047.755121867798</v>
      </c>
      <c r="K11821">
        <v>463470.04947729199</v>
      </c>
      <c r="L11821">
        <v>1786571.0422785999</v>
      </c>
      <c r="M11821">
        <v>2945101.37204553</v>
      </c>
      <c r="N11821">
        <v>7217303.0260770302</v>
      </c>
      <c r="O11821">
        <v>19804516.923872299</v>
      </c>
      <c r="Q11821" t="str">
        <f>VLOOKUP(A11821,Lookup_Tables!$D$2:$E$7,2,FALSE)</f>
        <v>HUSSPF</v>
      </c>
      <c r="R11821" t="str">
        <f>IFERROR(VLOOKUP(D11821,Lookup_Tables!$A$2:$B$21,2,FALSE),"All")</f>
        <v>Port</v>
      </c>
    </row>
    <row r="11822" spans="1:18" hidden="1">
      <c r="A11822">
        <v>4353</v>
      </c>
      <c r="B11822">
        <v>28</v>
      </c>
      <c r="C11822" t="s">
        <v>38</v>
      </c>
      <c r="D11822">
        <v>7</v>
      </c>
      <c r="E11822">
        <v>88042.231536970707</v>
      </c>
      <c r="F11822">
        <v>37838.238181927089</v>
      </c>
      <c r="G11822">
        <v>0</v>
      </c>
      <c r="H11822">
        <v>0</v>
      </c>
      <c r="I11822">
        <v>0</v>
      </c>
      <c r="J11822">
        <v>139414.631178854</v>
      </c>
      <c r="K11822">
        <v>487972.28530093399</v>
      </c>
      <c r="L11822">
        <v>920098.73947828799</v>
      </c>
      <c r="M11822">
        <v>1798417.6356812301</v>
      </c>
      <c r="N11822">
        <v>9605923.7977298591</v>
      </c>
      <c r="O11822">
        <v>32247127.808179799</v>
      </c>
      <c r="Q11822" t="str">
        <f>VLOOKUP(A11822,Lookup_Tables!$D$2:$E$7,2,FALSE)</f>
        <v>HUSSPF</v>
      </c>
      <c r="R11822" t="str">
        <f>IFERROR(VLOOKUP(D11822,Lookup_Tables!$A$2:$B$21,2,FALSE),"All")</f>
        <v>Power Plant</v>
      </c>
    </row>
    <row r="11823" spans="1:18" hidden="1">
      <c r="A11823">
        <v>4353</v>
      </c>
      <c r="B11823">
        <v>28</v>
      </c>
      <c r="C11823" t="s">
        <v>39</v>
      </c>
      <c r="D11823">
        <v>7</v>
      </c>
      <c r="E11823">
        <v>88035.260141261402</v>
      </c>
      <c r="F11823">
        <v>37831.266786217784</v>
      </c>
      <c r="G11823">
        <v>0</v>
      </c>
      <c r="H11823">
        <v>0</v>
      </c>
      <c r="I11823">
        <v>0</v>
      </c>
      <c r="J11823">
        <v>139414.631178854</v>
      </c>
      <c r="K11823">
        <v>487972.28530093399</v>
      </c>
      <c r="L11823">
        <v>920098.73947828799</v>
      </c>
      <c r="M11823">
        <v>1798417.6356812301</v>
      </c>
      <c r="N11823">
        <v>9605923.7977298591</v>
      </c>
      <c r="O11823">
        <v>32247127.808179799</v>
      </c>
      <c r="Q11823" t="str">
        <f>VLOOKUP(A11823,Lookup_Tables!$D$2:$E$7,2,FALSE)</f>
        <v>HUSSPF</v>
      </c>
      <c r="R11823" t="str">
        <f>IFERROR(VLOOKUP(D11823,Lookup_Tables!$A$2:$B$21,2,FALSE),"All")</f>
        <v>Power Plant</v>
      </c>
    </row>
    <row r="11824" spans="1:18" hidden="1">
      <c r="A11824">
        <v>4353</v>
      </c>
      <c r="B11824">
        <v>28</v>
      </c>
      <c r="C11824" t="s">
        <v>38</v>
      </c>
      <c r="D11824">
        <v>8</v>
      </c>
      <c r="E11824">
        <v>3577.98146220841</v>
      </c>
      <c r="F11824">
        <v>2234.2555205036642</v>
      </c>
      <c r="G11824">
        <v>0</v>
      </c>
      <c r="H11824">
        <v>0</v>
      </c>
      <c r="I11824">
        <v>0</v>
      </c>
      <c r="J11824">
        <v>2583.6626830390601</v>
      </c>
      <c r="K11824">
        <v>14722.3449009138</v>
      </c>
      <c r="L11824">
        <v>55050.428804631498</v>
      </c>
      <c r="M11824">
        <v>75644.710047713394</v>
      </c>
      <c r="N11824">
        <v>271563.12103887799</v>
      </c>
      <c r="O11824">
        <v>766374.62043084996</v>
      </c>
      <c r="Q11824" t="str">
        <f>VLOOKUP(A11824,Lookup_Tables!$D$2:$E$7,2,FALSE)</f>
        <v>HUSSPF</v>
      </c>
      <c r="R11824" t="str">
        <f>IFERROR(VLOOKUP(D11824,Lookup_Tables!$A$2:$B$21,2,FALSE),"All")</f>
        <v>Prison</v>
      </c>
    </row>
    <row r="11825" spans="1:18" hidden="1">
      <c r="A11825">
        <v>4353</v>
      </c>
      <c r="B11825">
        <v>28</v>
      </c>
      <c r="C11825" t="s">
        <v>39</v>
      </c>
      <c r="D11825">
        <v>8</v>
      </c>
      <c r="E11825">
        <v>3577.98146220841</v>
      </c>
      <c r="F11825">
        <v>2234.2555205036642</v>
      </c>
      <c r="G11825">
        <v>0</v>
      </c>
      <c r="H11825">
        <v>0</v>
      </c>
      <c r="I11825">
        <v>0</v>
      </c>
      <c r="J11825">
        <v>2583.6626830390601</v>
      </c>
      <c r="K11825">
        <v>14722.3449009138</v>
      </c>
      <c r="L11825">
        <v>55050.428804631498</v>
      </c>
      <c r="M11825">
        <v>75644.710047713394</v>
      </c>
      <c r="N11825">
        <v>271563.12103887799</v>
      </c>
      <c r="O11825">
        <v>766374.62043084996</v>
      </c>
      <c r="Q11825" t="str">
        <f>VLOOKUP(A11825,Lookup_Tables!$D$2:$E$7,2,FALSE)</f>
        <v>HUSSPF</v>
      </c>
      <c r="R11825" t="str">
        <f>IFERROR(VLOOKUP(D11825,Lookup_Tables!$A$2:$B$21,2,FALSE),"All")</f>
        <v>Prison</v>
      </c>
    </row>
    <row r="11826" spans="1:18" hidden="1">
      <c r="A11826">
        <v>4353</v>
      </c>
      <c r="B11826">
        <v>28</v>
      </c>
      <c r="C11826" t="s">
        <v>38</v>
      </c>
      <c r="D11826">
        <v>9</v>
      </c>
      <c r="E11826">
        <v>82155.158640951995</v>
      </c>
      <c r="F11826">
        <v>28386.704704767937</v>
      </c>
      <c r="G11826">
        <v>0</v>
      </c>
      <c r="H11826">
        <v>264558.07347380801</v>
      </c>
      <c r="I11826">
        <v>354583.69177203299</v>
      </c>
      <c r="J11826">
        <v>616849.53490673995</v>
      </c>
      <c r="K11826">
        <v>1035049.2213591</v>
      </c>
      <c r="L11826">
        <v>2191111.69610671</v>
      </c>
      <c r="M11826">
        <v>2846558.72787672</v>
      </c>
      <c r="N11826">
        <v>9164408.6949979793</v>
      </c>
      <c r="O11826">
        <v>18884571.8867626</v>
      </c>
      <c r="Q11826" t="str">
        <f>VLOOKUP(A11826,Lookup_Tables!$D$2:$E$7,2,FALSE)</f>
        <v>HUSSPF</v>
      </c>
      <c r="R11826" t="str">
        <f>IFERROR(VLOOKUP(D11826,Lookup_Tables!$A$2:$B$21,2,FALSE),"All")</f>
        <v>Pub Admin Bldg</v>
      </c>
    </row>
    <row r="11827" spans="1:18" hidden="1">
      <c r="A11827">
        <v>4353</v>
      </c>
      <c r="B11827">
        <v>28</v>
      </c>
      <c r="C11827" t="s">
        <v>39</v>
      </c>
      <c r="D11827">
        <v>9</v>
      </c>
      <c r="E11827">
        <v>81780.026769745906</v>
      </c>
      <c r="F11827">
        <v>28690.131477889066</v>
      </c>
      <c r="G11827">
        <v>0</v>
      </c>
      <c r="H11827">
        <v>264558.07347380801</v>
      </c>
      <c r="I11827">
        <v>351556.59657756402</v>
      </c>
      <c r="J11827">
        <v>608716.80957871</v>
      </c>
      <c r="K11827">
        <v>1030704.89140334</v>
      </c>
      <c r="L11827">
        <v>2096742.87752987</v>
      </c>
      <c r="M11827">
        <v>2626168.89611571</v>
      </c>
      <c r="N11827">
        <v>9164408.6949979793</v>
      </c>
      <c r="O11827">
        <v>18884571.8867626</v>
      </c>
      <c r="Q11827" t="str">
        <f>VLOOKUP(A11827,Lookup_Tables!$D$2:$E$7,2,FALSE)</f>
        <v>HUSSPF</v>
      </c>
      <c r="R11827" t="str">
        <f>IFERROR(VLOOKUP(D11827,Lookup_Tables!$A$2:$B$21,2,FALSE),"All")</f>
        <v>Pub Admin Bldg</v>
      </c>
    </row>
    <row r="11828" spans="1:18" hidden="1">
      <c r="A11828">
        <v>4353</v>
      </c>
      <c r="B11828">
        <v>28</v>
      </c>
      <c r="C11828" t="s">
        <v>38</v>
      </c>
      <c r="D11828">
        <v>10</v>
      </c>
      <c r="E11828">
        <v>241566.562606294</v>
      </c>
      <c r="F11828">
        <v>88893.377705351566</v>
      </c>
      <c r="G11828">
        <v>0</v>
      </c>
      <c r="H11828">
        <v>523108.23233911803</v>
      </c>
      <c r="I11828">
        <v>691381.49018188298</v>
      </c>
      <c r="J11828">
        <v>1448796.0016791299</v>
      </c>
      <c r="K11828">
        <v>3137582.89821713</v>
      </c>
      <c r="L11828">
        <v>7583568.8002263298</v>
      </c>
      <c r="M11828">
        <v>10200188.3683729</v>
      </c>
      <c r="N11828">
        <v>30271607.2827495</v>
      </c>
      <c r="O11828">
        <v>51535950.049568802</v>
      </c>
      <c r="Q11828" t="str">
        <f>VLOOKUP(A11828,Lookup_Tables!$D$2:$E$7,2,FALSE)</f>
        <v>HUSSPF</v>
      </c>
      <c r="R11828" t="str">
        <f>IFERROR(VLOOKUP(D11828,Lookup_Tables!$A$2:$B$21,2,FALSE),"All")</f>
        <v>Pub School</v>
      </c>
    </row>
    <row r="11829" spans="1:18" hidden="1">
      <c r="A11829">
        <v>4353</v>
      </c>
      <c r="B11829">
        <v>28</v>
      </c>
      <c r="C11829" t="s">
        <v>39</v>
      </c>
      <c r="D11829">
        <v>10</v>
      </c>
      <c r="E11829">
        <v>240853.77912601901</v>
      </c>
      <c r="F11829">
        <v>88818.80422412121</v>
      </c>
      <c r="G11829">
        <v>0</v>
      </c>
      <c r="H11829">
        <v>520300.43519706902</v>
      </c>
      <c r="I11829">
        <v>672796.483113211</v>
      </c>
      <c r="J11829">
        <v>1411626.8707018599</v>
      </c>
      <c r="K11829">
        <v>3137582.89821713</v>
      </c>
      <c r="L11829">
        <v>7583568.8002263298</v>
      </c>
      <c r="M11829">
        <v>10200188.3683729</v>
      </c>
      <c r="N11829">
        <v>30271607.2827495</v>
      </c>
      <c r="O11829">
        <v>51535950.049568802</v>
      </c>
      <c r="Q11829" t="str">
        <f>VLOOKUP(A11829,Lookup_Tables!$D$2:$E$7,2,FALSE)</f>
        <v>HUSSPF</v>
      </c>
      <c r="R11829" t="str">
        <f>IFERROR(VLOOKUP(D11829,Lookup_Tables!$A$2:$B$21,2,FALSE),"All")</f>
        <v>Pub School</v>
      </c>
    </row>
    <row r="11830" spans="1:18" hidden="1">
      <c r="A11830">
        <v>4353</v>
      </c>
      <c r="B11830">
        <v>28</v>
      </c>
      <c r="C11830" t="s">
        <v>38</v>
      </c>
      <c r="D11830">
        <v>11</v>
      </c>
      <c r="E11830">
        <v>1528.1468730771401</v>
      </c>
      <c r="F11830">
        <v>1293.7818296384889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9564.8716576362094</v>
      </c>
      <c r="N11830">
        <v>66962.760340431603</v>
      </c>
      <c r="O11830">
        <v>148272.53978294699</v>
      </c>
      <c r="Q11830" t="str">
        <f>VLOOKUP(A11830,Lookup_Tables!$D$2:$E$7,2,FALSE)</f>
        <v>HUSSPF</v>
      </c>
      <c r="R11830" t="str">
        <f>IFERROR(VLOOKUP(D11830,Lookup_Tables!$A$2:$B$21,2,FALSE),"All")</f>
        <v>Pub Univ</v>
      </c>
    </row>
    <row r="11831" spans="1:18" hidden="1">
      <c r="A11831">
        <v>4353</v>
      </c>
      <c r="B11831">
        <v>28</v>
      </c>
      <c r="C11831" t="s">
        <v>39</v>
      </c>
      <c r="D11831">
        <v>11</v>
      </c>
      <c r="E11831">
        <v>1528.1468730771401</v>
      </c>
      <c r="F11831">
        <v>1293.7818296384889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9564.8716576362094</v>
      </c>
      <c r="N11831">
        <v>66962.760340431603</v>
      </c>
      <c r="O11831">
        <v>148272.53978294699</v>
      </c>
      <c r="Q11831" t="str">
        <f>VLOOKUP(A11831,Lookup_Tables!$D$2:$E$7,2,FALSE)</f>
        <v>HUSSPF</v>
      </c>
      <c r="R11831" t="str">
        <f>IFERROR(VLOOKUP(D11831,Lookup_Tables!$A$2:$B$21,2,FALSE),"All")</f>
        <v>Pub Univ</v>
      </c>
    </row>
    <row r="11832" spans="1:18" hidden="1">
      <c r="A11832">
        <v>4353</v>
      </c>
      <c r="B11832">
        <v>28</v>
      </c>
      <c r="C11832" t="s">
        <v>38</v>
      </c>
      <c r="D11832">
        <v>13</v>
      </c>
      <c r="E11832">
        <v>608644.42771722202</v>
      </c>
      <c r="F11832">
        <v>209382.66514382802</v>
      </c>
      <c r="G11832">
        <v>1152.1954563331899</v>
      </c>
      <c r="H11832">
        <v>2052420.32411759</v>
      </c>
      <c r="I11832">
        <v>2998886.8303016801</v>
      </c>
      <c r="J11832">
        <v>5650019.7337608105</v>
      </c>
      <c r="K11832">
        <v>9560505.4883439299</v>
      </c>
      <c r="L11832">
        <v>18204483.346782401</v>
      </c>
      <c r="M11832">
        <v>22338460.1362257</v>
      </c>
      <c r="N11832">
        <v>59903363.069097102</v>
      </c>
      <c r="O11832">
        <v>118437182.635104</v>
      </c>
      <c r="Q11832" t="str">
        <f>VLOOKUP(A11832,Lookup_Tables!$D$2:$E$7,2,FALSE)</f>
        <v>HUSSPF</v>
      </c>
      <c r="R11832" t="str">
        <f>IFERROR(VLOOKUP(D11832,Lookup_Tables!$A$2:$B$21,2,FALSE),"All")</f>
        <v>Residual Inst</v>
      </c>
    </row>
    <row r="11833" spans="1:18" hidden="1">
      <c r="A11833">
        <v>4353</v>
      </c>
      <c r="B11833">
        <v>28</v>
      </c>
      <c r="C11833" t="s">
        <v>39</v>
      </c>
      <c r="D11833">
        <v>13</v>
      </c>
      <c r="E11833">
        <v>605749.71077974897</v>
      </c>
      <c r="F11833">
        <v>208386.42663743929</v>
      </c>
      <c r="G11833">
        <v>1152.1954563331899</v>
      </c>
      <c r="H11833">
        <v>2052420.32411759</v>
      </c>
      <c r="I11833">
        <v>2935701.8557830402</v>
      </c>
      <c r="J11833">
        <v>5641322.8848907603</v>
      </c>
      <c r="K11833">
        <v>9366696.7231268995</v>
      </c>
      <c r="L11833">
        <v>18204483.346782401</v>
      </c>
      <c r="M11833">
        <v>22338460.1362257</v>
      </c>
      <c r="N11833">
        <v>59903363.069097102</v>
      </c>
      <c r="O11833">
        <v>118437182.635104</v>
      </c>
      <c r="Q11833" t="str">
        <f>VLOOKUP(A11833,Lookup_Tables!$D$2:$E$7,2,FALSE)</f>
        <v>HUSSPF</v>
      </c>
      <c r="R11833" t="str">
        <f>IFERROR(VLOOKUP(D11833,Lookup_Tables!$A$2:$B$21,2,FALSE),"All")</f>
        <v>Residual Inst</v>
      </c>
    </row>
    <row r="11834" spans="1:18" hidden="1">
      <c r="A11834">
        <v>4353</v>
      </c>
      <c r="B11834">
        <v>28</v>
      </c>
      <c r="C11834" t="s">
        <v>38</v>
      </c>
      <c r="D11834">
        <v>14</v>
      </c>
      <c r="E11834">
        <v>365237.563890283</v>
      </c>
      <c r="F11834">
        <v>159752.80509931984</v>
      </c>
      <c r="G11834">
        <v>0</v>
      </c>
      <c r="H11834">
        <v>750329.82904731296</v>
      </c>
      <c r="I11834">
        <v>1023084.3666994</v>
      </c>
      <c r="J11834">
        <v>2178321.6692224001</v>
      </c>
      <c r="K11834">
        <v>4447829.3850091202</v>
      </c>
      <c r="L11834">
        <v>11208676.0247724</v>
      </c>
      <c r="M11834">
        <v>13672705.475485999</v>
      </c>
      <c r="N11834">
        <v>37134558.665513903</v>
      </c>
      <c r="O11834">
        <v>67130426.691976294</v>
      </c>
      <c r="Q11834" t="str">
        <f>VLOOKUP(A11834,Lookup_Tables!$D$2:$E$7,2,FALSE)</f>
        <v>HUSSPF</v>
      </c>
      <c r="R11834" t="str">
        <f>IFERROR(VLOOKUP(D11834,Lookup_Tables!$A$2:$B$21,2,FALSE),"All")</f>
        <v>Road</v>
      </c>
    </row>
    <row r="11835" spans="1:18" hidden="1">
      <c r="A11835">
        <v>4353</v>
      </c>
      <c r="B11835">
        <v>28</v>
      </c>
      <c r="C11835" t="s">
        <v>39</v>
      </c>
      <c r="D11835">
        <v>14</v>
      </c>
      <c r="E11835">
        <v>364282.016234899</v>
      </c>
      <c r="F11835">
        <v>159842.91793186648</v>
      </c>
      <c r="G11835">
        <v>0</v>
      </c>
      <c r="H11835">
        <v>746729.28684463003</v>
      </c>
      <c r="I11835">
        <v>1013156.3850355</v>
      </c>
      <c r="J11835">
        <v>2158112.85197993</v>
      </c>
      <c r="K11835">
        <v>4310390.2583969496</v>
      </c>
      <c r="L11835">
        <v>11208676.0247724</v>
      </c>
      <c r="M11835">
        <v>13672705.475485999</v>
      </c>
      <c r="N11835">
        <v>37134558.665513903</v>
      </c>
      <c r="O11835">
        <v>67130426.691976294</v>
      </c>
      <c r="Q11835" t="str">
        <f>VLOOKUP(A11835,Lookup_Tables!$D$2:$E$7,2,FALSE)</f>
        <v>HUSSPF</v>
      </c>
      <c r="R11835" t="str">
        <f>IFERROR(VLOOKUP(D11835,Lookup_Tables!$A$2:$B$21,2,FALSE),"All")</f>
        <v>Road</v>
      </c>
    </row>
    <row r="11836" spans="1:18" hidden="1">
      <c r="A11836">
        <v>4353</v>
      </c>
      <c r="B11836">
        <v>28</v>
      </c>
      <c r="C11836" t="s">
        <v>38</v>
      </c>
      <c r="D11836">
        <v>15</v>
      </c>
      <c r="E11836">
        <v>82971573.356233105</v>
      </c>
      <c r="F11836">
        <v>24853329.245398536</v>
      </c>
      <c r="G11836">
        <v>25814.8408715613</v>
      </c>
      <c r="H11836">
        <v>359452431.49063402</v>
      </c>
      <c r="I11836">
        <v>520100266.724361</v>
      </c>
      <c r="J11836">
        <v>1069796109.02528</v>
      </c>
      <c r="K11836">
        <v>1824930193.1348</v>
      </c>
      <c r="L11836">
        <v>2735881616.3480201</v>
      </c>
      <c r="M11836">
        <v>3279053002.4022398</v>
      </c>
      <c r="N11836">
        <v>6059407204.7501898</v>
      </c>
      <c r="O11836">
        <v>13609669107.783199</v>
      </c>
      <c r="Q11836" t="str">
        <f>VLOOKUP(A11836,Lookup_Tables!$D$2:$E$7,2,FALSE)</f>
        <v>HUSSPF</v>
      </c>
      <c r="R11836" t="str">
        <f>IFERROR(VLOOKUP(D11836,Lookup_Tables!$A$2:$B$21,2,FALSE),"All")</f>
        <v>All</v>
      </c>
    </row>
    <row r="11837" spans="1:18" hidden="1">
      <c r="A11837">
        <v>4353</v>
      </c>
      <c r="B11837">
        <v>28</v>
      </c>
      <c r="C11837" t="s">
        <v>39</v>
      </c>
      <c r="D11837">
        <v>15</v>
      </c>
      <c r="E11837">
        <v>82489166.456951901</v>
      </c>
      <c r="F11837">
        <v>24755681.414101295</v>
      </c>
      <c r="G11837">
        <v>25814.8408715613</v>
      </c>
      <c r="H11837">
        <v>359452431.49063402</v>
      </c>
      <c r="I11837">
        <v>517093905.60212499</v>
      </c>
      <c r="J11837">
        <v>1065174508.69004</v>
      </c>
      <c r="K11837">
        <v>1772186622.8192</v>
      </c>
      <c r="L11837">
        <v>2701141208.2364001</v>
      </c>
      <c r="M11837">
        <v>3279053002.4022398</v>
      </c>
      <c r="N11837">
        <v>6059407204.7501898</v>
      </c>
      <c r="O11837">
        <v>13609669107.783199</v>
      </c>
      <c r="Q11837" t="str">
        <f>VLOOKUP(A11837,Lookup_Tables!$D$2:$E$7,2,FALSE)</f>
        <v>HUSSPF</v>
      </c>
      <c r="R11837" t="str">
        <f>IFERROR(VLOOKUP(D11837,Lookup_Tables!$A$2:$B$21,2,FALSE),"All")</f>
        <v>All</v>
      </c>
    </row>
    <row r="11838" spans="1:18" hidden="1">
      <c r="A11838">
        <v>4353</v>
      </c>
      <c r="B11838">
        <v>28</v>
      </c>
      <c r="C11838" t="s">
        <v>38</v>
      </c>
      <c r="D11838">
        <v>16</v>
      </c>
      <c r="E11838">
        <v>2890628.21836393</v>
      </c>
      <c r="F11838">
        <v>947878.32081766985</v>
      </c>
      <c r="G11838">
        <v>3062.9947651883799</v>
      </c>
      <c r="H11838">
        <v>10006377.795876401</v>
      </c>
      <c r="I11838">
        <v>14342019.162883401</v>
      </c>
      <c r="J11838">
        <v>29581829.099672601</v>
      </c>
      <c r="K11838">
        <v>50888190.545907497</v>
      </c>
      <c r="L11838">
        <v>86514604.785595506</v>
      </c>
      <c r="M11838">
        <v>112913884.07085</v>
      </c>
      <c r="N11838">
        <v>270475921.99872398</v>
      </c>
      <c r="O11838">
        <v>551552486.18258202</v>
      </c>
      <c r="Q11838" t="str">
        <f>VLOOKUP(A11838,Lookup_Tables!$D$2:$E$7,2,FALSE)</f>
        <v>HUSSPF</v>
      </c>
      <c r="R11838" t="str">
        <f>IFERROR(VLOOKUP(D11838,Lookup_Tables!$A$2:$B$21,2,FALSE),"All")</f>
        <v>Government_Loss</v>
      </c>
    </row>
    <row r="11839" spans="1:18" hidden="1">
      <c r="A11839">
        <v>4353</v>
      </c>
      <c r="B11839">
        <v>28</v>
      </c>
      <c r="C11839" t="s">
        <v>39</v>
      </c>
      <c r="D11839">
        <v>16</v>
      </c>
      <c r="E11839">
        <v>2876900.9910711702</v>
      </c>
      <c r="F11839">
        <v>948851.56393377576</v>
      </c>
      <c r="G11839">
        <v>3062.9947651883799</v>
      </c>
      <c r="H11839">
        <v>9922642.8649538606</v>
      </c>
      <c r="I11839">
        <v>14136295.6887061</v>
      </c>
      <c r="J11839">
        <v>29581829.099672601</v>
      </c>
      <c r="K11839">
        <v>48608338.888511598</v>
      </c>
      <c r="L11839">
        <v>86514604.785595506</v>
      </c>
      <c r="M11839">
        <v>112913884.07085</v>
      </c>
      <c r="N11839">
        <v>270475921.99872398</v>
      </c>
      <c r="O11839">
        <v>551552486.18258202</v>
      </c>
      <c r="Q11839" t="str">
        <f>VLOOKUP(A11839,Lookup_Tables!$D$2:$E$7,2,FALSE)</f>
        <v>HUSSPF</v>
      </c>
      <c r="R11839" t="str">
        <f>IFERROR(VLOOKUP(D11839,Lookup_Tables!$A$2:$B$21,2,FALSE),"All")</f>
        <v>Government_Loss</v>
      </c>
    </row>
    <row r="11840" spans="1:18" hidden="1">
      <c r="A11840">
        <v>4353</v>
      </c>
      <c r="B11840">
        <v>28</v>
      </c>
      <c r="C11840" t="s">
        <v>38</v>
      </c>
      <c r="D11840">
        <v>17</v>
      </c>
      <c r="E11840">
        <v>8230354.9954094803</v>
      </c>
      <c r="F11840">
        <v>2540929.9267286183</v>
      </c>
      <c r="G11840">
        <v>5336.8651045594397</v>
      </c>
      <c r="H11840">
        <v>27827838.769365098</v>
      </c>
      <c r="I11840">
        <v>39281474.846240103</v>
      </c>
      <c r="J11840">
        <v>76152130.0503712</v>
      </c>
      <c r="K11840">
        <v>141134069.65086401</v>
      </c>
      <c r="L11840">
        <v>251094696.84720799</v>
      </c>
      <c r="M11840">
        <v>337213526.76484001</v>
      </c>
      <c r="N11840">
        <v>886207515.75355697</v>
      </c>
      <c r="O11840">
        <v>1700912056.98593</v>
      </c>
      <c r="Q11840" t="str">
        <f>VLOOKUP(A11840,Lookup_Tables!$D$2:$E$7,2,FALSE)</f>
        <v>HUSSPF</v>
      </c>
      <c r="R11840" t="str">
        <f>IFERROR(VLOOKUP(D11840,Lookup_Tables!$A$2:$B$21,2,FALSE),"All")</f>
        <v>Emergency_Loss</v>
      </c>
    </row>
    <row r="11841" spans="1:18" hidden="1">
      <c r="A11841">
        <v>4353</v>
      </c>
      <c r="B11841">
        <v>28</v>
      </c>
      <c r="C11841" t="s">
        <v>39</v>
      </c>
      <c r="D11841">
        <v>17</v>
      </c>
      <c r="E11841">
        <v>8190366.3071120102</v>
      </c>
      <c r="F11841">
        <v>2522468.0104113966</v>
      </c>
      <c r="G11841">
        <v>5241.6909814413202</v>
      </c>
      <c r="H11841">
        <v>27480597.642631799</v>
      </c>
      <c r="I11841">
        <v>38927759.079250701</v>
      </c>
      <c r="J11841">
        <v>76152130.0503712</v>
      </c>
      <c r="K11841">
        <v>139865586.57316101</v>
      </c>
      <c r="L11841">
        <v>242947201.75269401</v>
      </c>
      <c r="M11841">
        <v>337213526.76484001</v>
      </c>
      <c r="N11841">
        <v>886207515.75355697</v>
      </c>
      <c r="O11841">
        <v>1700912056.98593</v>
      </c>
      <c r="Q11841" t="str">
        <f>VLOOKUP(A11841,Lookup_Tables!$D$2:$E$7,2,FALSE)</f>
        <v>HUSSPF</v>
      </c>
      <c r="R11841" t="str">
        <f>IFERROR(VLOOKUP(D11841,Lookup_Tables!$A$2:$B$21,2,FALSE),"All")</f>
        <v>Emergency_Loss</v>
      </c>
    </row>
    <row r="11842" spans="1:18" hidden="1">
      <c r="A11842">
        <v>4353</v>
      </c>
      <c r="B11842">
        <v>28</v>
      </c>
      <c r="C11842" t="s">
        <v>38</v>
      </c>
      <c r="D11842">
        <v>18</v>
      </c>
      <c r="E11842">
        <v>11120983.2137734</v>
      </c>
      <c r="F11842">
        <v>3469151.2032600371</v>
      </c>
      <c r="G11842">
        <v>17221.796073662201</v>
      </c>
      <c r="H11842">
        <v>37376375.496701904</v>
      </c>
      <c r="I11842">
        <v>54220267.126187503</v>
      </c>
      <c r="J11842">
        <v>105209876.46032199</v>
      </c>
      <c r="K11842">
        <v>194007470.309679</v>
      </c>
      <c r="L11842">
        <v>333620479.74393803</v>
      </c>
      <c r="M11842">
        <v>428975995.596861</v>
      </c>
      <c r="N11842">
        <v>1118779066.8204401</v>
      </c>
      <c r="O11842">
        <v>2346198373.3250198</v>
      </c>
      <c r="Q11842" t="str">
        <f>VLOOKUP(A11842,Lookup_Tables!$D$2:$E$7,2,FALSE)</f>
        <v>HUSSPF</v>
      </c>
      <c r="R11842" t="str">
        <f>IFERROR(VLOOKUP(D11842,Lookup_Tables!$A$2:$B$21,2,FALSE),"All")</f>
        <v>Govt_Plus_Emergency</v>
      </c>
    </row>
    <row r="11843" spans="1:18" hidden="1">
      <c r="A11843">
        <v>4353</v>
      </c>
      <c r="B11843">
        <v>28</v>
      </c>
      <c r="C11843" t="s">
        <v>39</v>
      </c>
      <c r="D11843">
        <v>18</v>
      </c>
      <c r="E11843">
        <v>11066361.167425901</v>
      </c>
      <c r="F11843">
        <v>3443570.1997345751</v>
      </c>
      <c r="G11843">
        <v>17221.796073662201</v>
      </c>
      <c r="H11843">
        <v>37317545.372048199</v>
      </c>
      <c r="I11843">
        <v>53629617.4888236</v>
      </c>
      <c r="J11843">
        <v>105209876.46032199</v>
      </c>
      <c r="K11843">
        <v>192797504.71163499</v>
      </c>
      <c r="L11843">
        <v>319634243.337614</v>
      </c>
      <c r="M11843">
        <v>428607270.16235399</v>
      </c>
      <c r="N11843">
        <v>1118779066.8204401</v>
      </c>
      <c r="O11843">
        <v>2346198373.3250198</v>
      </c>
      <c r="Q11843" t="str">
        <f>VLOOKUP(A11843,Lookup_Tables!$D$2:$E$7,2,FALSE)</f>
        <v>HUSSPF</v>
      </c>
      <c r="R11843" t="str">
        <f>IFERROR(VLOOKUP(D11843,Lookup_Tables!$A$2:$B$21,2,FALSE),"All")</f>
        <v>Govt_Plus_Emergency</v>
      </c>
    </row>
    <row r="11844" spans="1:18" hidden="1">
      <c r="A11844">
        <v>4353</v>
      </c>
      <c r="B11844">
        <v>29</v>
      </c>
      <c r="C11844" t="s">
        <v>38</v>
      </c>
      <c r="D11844">
        <v>0</v>
      </c>
      <c r="E11844">
        <v>6195605.1163516501</v>
      </c>
      <c r="F11844">
        <v>2396958.644526788</v>
      </c>
      <c r="G11844">
        <v>1371416.2434301099</v>
      </c>
      <c r="H11844">
        <v>23618224.193723898</v>
      </c>
      <c r="I11844">
        <v>25635815.1539299</v>
      </c>
      <c r="J11844">
        <v>43247628.701342098</v>
      </c>
      <c r="K11844">
        <v>110239595.121777</v>
      </c>
      <c r="L11844">
        <v>252028108.02606601</v>
      </c>
      <c r="M11844">
        <v>291163658.917934</v>
      </c>
      <c r="N11844">
        <v>452948714.03310603</v>
      </c>
      <c r="O11844">
        <v>946117404.74978805</v>
      </c>
      <c r="Q11844" t="str">
        <f>VLOOKUP(A11844,Lookup_Tables!$D$2:$E$7,2,FALSE)</f>
        <v>HUSSPF</v>
      </c>
      <c r="R11844" t="str">
        <f>IFERROR(VLOOKUP(D11844,Lookup_Tables!$A$2:$B$21,2,FALSE),"All")</f>
        <v>Private Assets</v>
      </c>
    </row>
    <row r="11845" spans="1:18" hidden="1">
      <c r="A11845">
        <v>4353</v>
      </c>
      <c r="B11845">
        <v>29</v>
      </c>
      <c r="C11845" t="s">
        <v>39</v>
      </c>
      <c r="D11845">
        <v>0</v>
      </c>
      <c r="E11845">
        <v>6123270.6441802597</v>
      </c>
      <c r="F11845">
        <v>2351304.5264229374</v>
      </c>
      <c r="G11845">
        <v>1358658.1697559201</v>
      </c>
      <c r="H11845">
        <v>23363632.028981399</v>
      </c>
      <c r="I11845">
        <v>24907441.323607501</v>
      </c>
      <c r="J11845">
        <v>41928219.836100198</v>
      </c>
      <c r="K11845">
        <v>110239595.121777</v>
      </c>
      <c r="L11845">
        <v>250916618.62081701</v>
      </c>
      <c r="M11845">
        <v>291063478.418212</v>
      </c>
      <c r="N11845">
        <v>452948714.03310603</v>
      </c>
      <c r="O11845">
        <v>946117404.74978805</v>
      </c>
      <c r="Q11845" t="str">
        <f>VLOOKUP(A11845,Lookup_Tables!$D$2:$E$7,2,FALSE)</f>
        <v>HUSSPF</v>
      </c>
      <c r="R11845" t="str">
        <f>IFERROR(VLOOKUP(D11845,Lookup_Tables!$A$2:$B$21,2,FALSE),"All")</f>
        <v>Private Assets</v>
      </c>
    </row>
    <row r="11846" spans="1:18" hidden="1">
      <c r="A11846">
        <v>4353</v>
      </c>
      <c r="B11846">
        <v>29</v>
      </c>
      <c r="C11846" t="s">
        <v>38</v>
      </c>
      <c r="D11846">
        <v>1</v>
      </c>
      <c r="E11846">
        <v>2890.33331716973</v>
      </c>
      <c r="F11846">
        <v>1267.2367692973626</v>
      </c>
      <c r="G11846">
        <v>0</v>
      </c>
      <c r="H11846">
        <v>2101.5554626594799</v>
      </c>
      <c r="I11846">
        <v>3362.81055185471</v>
      </c>
      <c r="J11846">
        <v>22276.0726215063</v>
      </c>
      <c r="K11846">
        <v>52967.620260322597</v>
      </c>
      <c r="L11846">
        <v>88709.147589758999</v>
      </c>
      <c r="M11846">
        <v>97306.3520383922</v>
      </c>
      <c r="N11846">
        <v>240906.12968391701</v>
      </c>
      <c r="O11846">
        <v>552421.89943362202</v>
      </c>
      <c r="Q11846" t="str">
        <f>VLOOKUP(A11846,Lookup_Tables!$D$2:$E$7,2,FALSE)</f>
        <v>HUSSPF</v>
      </c>
      <c r="R11846" t="str">
        <f>IFERROR(VLOOKUP(D11846,Lookup_Tables!$A$2:$B$21,2,FALSE),"All")</f>
        <v>Airport</v>
      </c>
    </row>
    <row r="11847" spans="1:18" hidden="1">
      <c r="A11847">
        <v>4353</v>
      </c>
      <c r="B11847">
        <v>29</v>
      </c>
      <c r="C11847" t="s">
        <v>39</v>
      </c>
      <c r="D11847">
        <v>1</v>
      </c>
      <c r="E11847">
        <v>2881.0859436720102</v>
      </c>
      <c r="F11847">
        <v>1265.3509422177326</v>
      </c>
      <c r="G11847">
        <v>0</v>
      </c>
      <c r="H11847">
        <v>2101.5554626594799</v>
      </c>
      <c r="I11847">
        <v>3362.81055185471</v>
      </c>
      <c r="J11847">
        <v>22276.0726215063</v>
      </c>
      <c r="K11847">
        <v>51495.310976704597</v>
      </c>
      <c r="L11847">
        <v>88709.147589758999</v>
      </c>
      <c r="M11847">
        <v>97306.3520383922</v>
      </c>
      <c r="N11847">
        <v>240906.12968391701</v>
      </c>
      <c r="O11847">
        <v>552421.89943362202</v>
      </c>
      <c r="Q11847" t="str">
        <f>VLOOKUP(A11847,Lookup_Tables!$D$2:$E$7,2,FALSE)</f>
        <v>HUSSPF</v>
      </c>
      <c r="R11847" t="str">
        <f>IFERROR(VLOOKUP(D11847,Lookup_Tables!$A$2:$B$21,2,FALSE),"All")</f>
        <v>Airport</v>
      </c>
    </row>
    <row r="11848" spans="1:18" hidden="1">
      <c r="A11848">
        <v>4353</v>
      </c>
      <c r="B11848">
        <v>29</v>
      </c>
      <c r="C11848" t="s">
        <v>38</v>
      </c>
      <c r="D11848">
        <v>2</v>
      </c>
      <c r="E11848">
        <v>910210.93095858803</v>
      </c>
      <c r="F11848">
        <v>285736.42752612091</v>
      </c>
      <c r="G11848">
        <v>982.07364941719698</v>
      </c>
      <c r="H11848">
        <v>827858.73037093098</v>
      </c>
      <c r="I11848">
        <v>1564927.97685713</v>
      </c>
      <c r="J11848">
        <v>5939069.0543398196</v>
      </c>
      <c r="K11848">
        <v>17616473.3959339</v>
      </c>
      <c r="L11848">
        <v>43031435.509765603</v>
      </c>
      <c r="M11848">
        <v>61409041.210883699</v>
      </c>
      <c r="N11848">
        <v>100813174.384554</v>
      </c>
      <c r="O11848">
        <v>183895067.07067701</v>
      </c>
      <c r="Q11848" t="str">
        <f>VLOOKUP(A11848,Lookup_Tables!$D$2:$E$7,2,FALSE)</f>
        <v>HUSSPF</v>
      </c>
      <c r="R11848" t="str">
        <f>IFERROR(VLOOKUP(D11848,Lookup_Tables!$A$2:$B$21,2,FALSE),"All")</f>
        <v>Bridge</v>
      </c>
    </row>
    <row r="11849" spans="1:18" hidden="1">
      <c r="A11849">
        <v>4353</v>
      </c>
      <c r="B11849">
        <v>29</v>
      </c>
      <c r="C11849" t="s">
        <v>39</v>
      </c>
      <c r="D11849">
        <v>2</v>
      </c>
      <c r="E11849">
        <v>907923.87147423497</v>
      </c>
      <c r="F11849">
        <v>287791.33923825913</v>
      </c>
      <c r="G11849">
        <v>982.07364941719698</v>
      </c>
      <c r="H11849">
        <v>826395.89091430895</v>
      </c>
      <c r="I11849">
        <v>1544319.7188860101</v>
      </c>
      <c r="J11849">
        <v>5870127.5981565798</v>
      </c>
      <c r="K11849">
        <v>17616473.3959339</v>
      </c>
      <c r="L11849">
        <v>43031435.509765603</v>
      </c>
      <c r="M11849">
        <v>59725027.379641399</v>
      </c>
      <c r="N11849">
        <v>100813174.384554</v>
      </c>
      <c r="O11849">
        <v>183895067.07067701</v>
      </c>
      <c r="Q11849" t="str">
        <f>VLOOKUP(A11849,Lookup_Tables!$D$2:$E$7,2,FALSE)</f>
        <v>HUSSPF</v>
      </c>
      <c r="R11849" t="str">
        <f>IFERROR(VLOOKUP(D11849,Lookup_Tables!$A$2:$B$21,2,FALSE),"All")</f>
        <v>Bridge</v>
      </c>
    </row>
    <row r="11850" spans="1:18" hidden="1">
      <c r="A11850">
        <v>4353</v>
      </c>
      <c r="B11850">
        <v>29</v>
      </c>
      <c r="C11850" t="s">
        <v>38</v>
      </c>
      <c r="D11850">
        <v>3</v>
      </c>
      <c r="E11850">
        <v>8829.91120629119</v>
      </c>
      <c r="F11850">
        <v>3595.7442977068149</v>
      </c>
      <c r="G11850">
        <v>0</v>
      </c>
      <c r="H11850">
        <v>6595.6481124646198</v>
      </c>
      <c r="I11850">
        <v>15449.2586112504</v>
      </c>
      <c r="J11850">
        <v>48430.366730563401</v>
      </c>
      <c r="K11850">
        <v>181574.22711551201</v>
      </c>
      <c r="L11850">
        <v>368333.04797090701</v>
      </c>
      <c r="M11850">
        <v>455654.74568543799</v>
      </c>
      <c r="N11850">
        <v>849867.25620450999</v>
      </c>
      <c r="O11850">
        <v>1462521.23743382</v>
      </c>
      <c r="Q11850" t="str">
        <f>VLOOKUP(A11850,Lookup_Tables!$D$2:$E$7,2,FALSE)</f>
        <v>HUSSPF</v>
      </c>
      <c r="R11850" t="str">
        <f>IFERROR(VLOOKUP(D11850,Lookup_Tables!$A$2:$B$21,2,FALSE),"All")</f>
        <v>Govt Hosp</v>
      </c>
    </row>
    <row r="11851" spans="1:18" hidden="1">
      <c r="A11851">
        <v>4353</v>
      </c>
      <c r="B11851">
        <v>29</v>
      </c>
      <c r="C11851" t="s">
        <v>39</v>
      </c>
      <c r="D11851">
        <v>3</v>
      </c>
      <c r="E11851">
        <v>8813.7448458869803</v>
      </c>
      <c r="F11851">
        <v>3586.4815026386732</v>
      </c>
      <c r="G11851">
        <v>0</v>
      </c>
      <c r="H11851">
        <v>6476.3421306050304</v>
      </c>
      <c r="I11851">
        <v>15449.2586112504</v>
      </c>
      <c r="J11851">
        <v>48430.366730563401</v>
      </c>
      <c r="K11851">
        <v>180566.74452336301</v>
      </c>
      <c r="L11851">
        <v>367262.26920566801</v>
      </c>
      <c r="M11851">
        <v>455654.74568543799</v>
      </c>
      <c r="N11851">
        <v>849867.25620450999</v>
      </c>
      <c r="O11851">
        <v>1462521.23743382</v>
      </c>
      <c r="Q11851" t="str">
        <f>VLOOKUP(A11851,Lookup_Tables!$D$2:$E$7,2,FALSE)</f>
        <v>HUSSPF</v>
      </c>
      <c r="R11851" t="str">
        <f>IFERROR(VLOOKUP(D11851,Lookup_Tables!$A$2:$B$21,2,FALSE),"All")</f>
        <v>Govt Hosp</v>
      </c>
    </row>
    <row r="11852" spans="1:18" hidden="1">
      <c r="A11852">
        <v>4353</v>
      </c>
      <c r="B11852">
        <v>29</v>
      </c>
      <c r="C11852" t="s">
        <v>38</v>
      </c>
      <c r="D11852">
        <v>4</v>
      </c>
      <c r="E11852">
        <v>19056.982311674801</v>
      </c>
      <c r="F11852">
        <v>7423.7004646890309</v>
      </c>
      <c r="G11852">
        <v>0</v>
      </c>
      <c r="H11852">
        <v>18333.217006712799</v>
      </c>
      <c r="I11852">
        <v>28694.1755918905</v>
      </c>
      <c r="J11852">
        <v>97837.696722285706</v>
      </c>
      <c r="K11852">
        <v>329819.86122369498</v>
      </c>
      <c r="L11852">
        <v>798872.071429556</v>
      </c>
      <c r="M11852">
        <v>1025148.37697058</v>
      </c>
      <c r="N11852">
        <v>2117445.9802023801</v>
      </c>
      <c r="O11852">
        <v>3534380.34800458</v>
      </c>
      <c r="Q11852" t="str">
        <f>VLOOKUP(A11852,Lookup_Tables!$D$2:$E$7,2,FALSE)</f>
        <v>HUSSPF</v>
      </c>
      <c r="R11852" t="str">
        <f>IFERROR(VLOOKUP(D11852,Lookup_Tables!$A$2:$B$21,2,FALSE),"All")</f>
        <v>Govt Med Fac</v>
      </c>
    </row>
    <row r="11853" spans="1:18" hidden="1">
      <c r="A11853">
        <v>4353</v>
      </c>
      <c r="B11853">
        <v>29</v>
      </c>
      <c r="C11853" t="s">
        <v>39</v>
      </c>
      <c r="D11853">
        <v>4</v>
      </c>
      <c r="E11853">
        <v>19013.9077682596</v>
      </c>
      <c r="F11853">
        <v>7392.7119447101977</v>
      </c>
      <c r="G11853">
        <v>0</v>
      </c>
      <c r="H11853">
        <v>18167.250490153001</v>
      </c>
      <c r="I11853">
        <v>28694.1755918905</v>
      </c>
      <c r="J11853">
        <v>97837.696722285706</v>
      </c>
      <c r="K11853">
        <v>327623.94533581199</v>
      </c>
      <c r="L11853">
        <v>798872.071429556</v>
      </c>
      <c r="M11853">
        <v>1025148.37697058</v>
      </c>
      <c r="N11853">
        <v>2117445.9802023801</v>
      </c>
      <c r="O11853">
        <v>3534380.34800458</v>
      </c>
      <c r="Q11853" t="str">
        <f>VLOOKUP(A11853,Lookup_Tables!$D$2:$E$7,2,FALSE)</f>
        <v>HUSSPF</v>
      </c>
      <c r="R11853" t="str">
        <f>IFERROR(VLOOKUP(D11853,Lookup_Tables!$A$2:$B$21,2,FALSE),"All")</f>
        <v>Govt Med Fac</v>
      </c>
    </row>
    <row r="11854" spans="1:18" hidden="1">
      <c r="A11854">
        <v>4353</v>
      </c>
      <c r="B11854">
        <v>29</v>
      </c>
      <c r="C11854" t="s">
        <v>38</v>
      </c>
      <c r="D11854">
        <v>6</v>
      </c>
      <c r="E11854">
        <v>4561.1092397509601</v>
      </c>
      <c r="F11854">
        <v>2729.1822816638169</v>
      </c>
      <c r="G11854">
        <v>0</v>
      </c>
      <c r="H11854">
        <v>0</v>
      </c>
      <c r="I11854">
        <v>0</v>
      </c>
      <c r="J11854">
        <v>0</v>
      </c>
      <c r="K11854">
        <v>23943.851467087199</v>
      </c>
      <c r="L11854">
        <v>91789.560776809405</v>
      </c>
      <c r="M11854">
        <v>125722.788450996</v>
      </c>
      <c r="N11854">
        <v>546790.022089103</v>
      </c>
      <c r="O11854">
        <v>822182.54098380299</v>
      </c>
      <c r="Q11854" t="str">
        <f>VLOOKUP(A11854,Lookup_Tables!$D$2:$E$7,2,FALSE)</f>
        <v>HUSSPF</v>
      </c>
      <c r="R11854" t="str">
        <f>IFERROR(VLOOKUP(D11854,Lookup_Tables!$A$2:$B$21,2,FALSE),"All")</f>
        <v>Port</v>
      </c>
    </row>
    <row r="11855" spans="1:18" hidden="1">
      <c r="A11855">
        <v>4353</v>
      </c>
      <c r="B11855">
        <v>29</v>
      </c>
      <c r="C11855" t="s">
        <v>39</v>
      </c>
      <c r="D11855">
        <v>6</v>
      </c>
      <c r="E11855">
        <v>4561.1092397509601</v>
      </c>
      <c r="F11855">
        <v>2729.1822816638169</v>
      </c>
      <c r="G11855">
        <v>0</v>
      </c>
      <c r="H11855">
        <v>0</v>
      </c>
      <c r="I11855">
        <v>0</v>
      </c>
      <c r="J11855">
        <v>0</v>
      </c>
      <c r="K11855">
        <v>23943.851467087199</v>
      </c>
      <c r="L11855">
        <v>91789.560776809405</v>
      </c>
      <c r="M11855">
        <v>125722.788450996</v>
      </c>
      <c r="N11855">
        <v>546790.022089103</v>
      </c>
      <c r="O11855">
        <v>822182.54098380299</v>
      </c>
      <c r="Q11855" t="str">
        <f>VLOOKUP(A11855,Lookup_Tables!$D$2:$E$7,2,FALSE)</f>
        <v>HUSSPF</v>
      </c>
      <c r="R11855" t="str">
        <f>IFERROR(VLOOKUP(D11855,Lookup_Tables!$A$2:$B$21,2,FALSE),"All")</f>
        <v>Port</v>
      </c>
    </row>
    <row r="11856" spans="1:18" hidden="1">
      <c r="A11856">
        <v>4353</v>
      </c>
      <c r="B11856">
        <v>29</v>
      </c>
      <c r="C11856" t="s">
        <v>38</v>
      </c>
      <c r="D11856">
        <v>9</v>
      </c>
      <c r="E11856">
        <v>4003.5186492047501</v>
      </c>
      <c r="F11856">
        <v>1474.9783444061177</v>
      </c>
      <c r="G11856">
        <v>0</v>
      </c>
      <c r="H11856">
        <v>1503.99666625448</v>
      </c>
      <c r="I11856">
        <v>3783.1555992792</v>
      </c>
      <c r="J11856">
        <v>20789.434845241802</v>
      </c>
      <c r="K11856">
        <v>77499.864444534905</v>
      </c>
      <c r="L11856">
        <v>188611.974509149</v>
      </c>
      <c r="M11856">
        <v>226618.74675328101</v>
      </c>
      <c r="N11856">
        <v>383323.067647808</v>
      </c>
      <c r="O11856">
        <v>847505.38695846498</v>
      </c>
      <c r="Q11856" t="str">
        <f>VLOOKUP(A11856,Lookup_Tables!$D$2:$E$7,2,FALSE)</f>
        <v>HUSSPF</v>
      </c>
      <c r="R11856" t="str">
        <f>IFERROR(VLOOKUP(D11856,Lookup_Tables!$A$2:$B$21,2,FALSE),"All")</f>
        <v>Pub Admin Bldg</v>
      </c>
    </row>
    <row r="11857" spans="1:18" hidden="1">
      <c r="A11857">
        <v>4353</v>
      </c>
      <c r="B11857">
        <v>29</v>
      </c>
      <c r="C11857" t="s">
        <v>39</v>
      </c>
      <c r="D11857">
        <v>9</v>
      </c>
      <c r="E11857">
        <v>3995.8177038447102</v>
      </c>
      <c r="F11857">
        <v>1482.3713255603338</v>
      </c>
      <c r="G11857">
        <v>0</v>
      </c>
      <c r="H11857">
        <v>1503.99666625448</v>
      </c>
      <c r="I11857">
        <v>3779.7134734380802</v>
      </c>
      <c r="J11857">
        <v>20789.434845241802</v>
      </c>
      <c r="K11857">
        <v>77499.864444534905</v>
      </c>
      <c r="L11857">
        <v>181191.18829521199</v>
      </c>
      <c r="M11857">
        <v>222805.12410299201</v>
      </c>
      <c r="N11857">
        <v>383323.067647808</v>
      </c>
      <c r="O11857">
        <v>847505.38695846498</v>
      </c>
      <c r="Q11857" t="str">
        <f>VLOOKUP(A11857,Lookup_Tables!$D$2:$E$7,2,FALSE)</f>
        <v>HUSSPF</v>
      </c>
      <c r="R11857" t="str">
        <f>IFERROR(VLOOKUP(D11857,Lookup_Tables!$A$2:$B$21,2,FALSE),"All")</f>
        <v>Pub Admin Bldg</v>
      </c>
    </row>
    <row r="11858" spans="1:18" hidden="1">
      <c r="A11858">
        <v>4353</v>
      </c>
      <c r="B11858">
        <v>29</v>
      </c>
      <c r="C11858" t="s">
        <v>38</v>
      </c>
      <c r="D11858">
        <v>10</v>
      </c>
      <c r="E11858">
        <v>157362.90934281101</v>
      </c>
      <c r="F11858">
        <v>53869.920654063681</v>
      </c>
      <c r="G11858">
        <v>3692.0599446937299</v>
      </c>
      <c r="H11858">
        <v>200216.49986919999</v>
      </c>
      <c r="I11858">
        <v>342380.59857886902</v>
      </c>
      <c r="J11858">
        <v>1033668.32945454</v>
      </c>
      <c r="K11858">
        <v>3235481.78836348</v>
      </c>
      <c r="L11858">
        <v>7324533.4660621202</v>
      </c>
      <c r="M11858">
        <v>9062099.8362919893</v>
      </c>
      <c r="N11858">
        <v>16088829.031348901</v>
      </c>
      <c r="O11858">
        <v>29319959.8460753</v>
      </c>
      <c r="Q11858" t="str">
        <f>VLOOKUP(A11858,Lookup_Tables!$D$2:$E$7,2,FALSE)</f>
        <v>HUSSPF</v>
      </c>
      <c r="R11858" t="str">
        <f>IFERROR(VLOOKUP(D11858,Lookup_Tables!$A$2:$B$21,2,FALSE),"All")</f>
        <v>Pub School</v>
      </c>
    </row>
    <row r="11859" spans="1:18" hidden="1">
      <c r="A11859">
        <v>4353</v>
      </c>
      <c r="B11859">
        <v>29</v>
      </c>
      <c r="C11859" t="s">
        <v>39</v>
      </c>
      <c r="D11859">
        <v>10</v>
      </c>
      <c r="E11859">
        <v>156910.92988206499</v>
      </c>
      <c r="F11859">
        <v>53432.482118021144</v>
      </c>
      <c r="G11859">
        <v>3653.9207854842798</v>
      </c>
      <c r="H11859">
        <v>200216.49986919999</v>
      </c>
      <c r="I11859">
        <v>341870.77038987202</v>
      </c>
      <c r="J11859">
        <v>1033668.32945454</v>
      </c>
      <c r="K11859">
        <v>3235481.78836348</v>
      </c>
      <c r="L11859">
        <v>7324533.4660621202</v>
      </c>
      <c r="M11859">
        <v>9062099.8362919893</v>
      </c>
      <c r="N11859">
        <v>16088829.031348901</v>
      </c>
      <c r="O11859">
        <v>29314504.9784116</v>
      </c>
      <c r="Q11859" t="str">
        <f>VLOOKUP(A11859,Lookup_Tables!$D$2:$E$7,2,FALSE)</f>
        <v>HUSSPF</v>
      </c>
      <c r="R11859" t="str">
        <f>IFERROR(VLOOKUP(D11859,Lookup_Tables!$A$2:$B$21,2,FALSE),"All")</f>
        <v>Pub School</v>
      </c>
    </row>
    <row r="11860" spans="1:18" hidden="1">
      <c r="A11860">
        <v>4353</v>
      </c>
      <c r="B11860">
        <v>29</v>
      </c>
      <c r="C11860" t="s">
        <v>38</v>
      </c>
      <c r="D11860">
        <v>11</v>
      </c>
      <c r="E11860">
        <v>30702.333873395899</v>
      </c>
      <c r="F11860">
        <v>14712.197024490903</v>
      </c>
      <c r="G11860">
        <v>0</v>
      </c>
      <c r="H11860">
        <v>0</v>
      </c>
      <c r="I11860">
        <v>0</v>
      </c>
      <c r="J11860">
        <v>0</v>
      </c>
      <c r="K11860">
        <v>169923.46349620799</v>
      </c>
      <c r="L11860">
        <v>679731.10853948898</v>
      </c>
      <c r="M11860">
        <v>968625.98566078395</v>
      </c>
      <c r="N11860">
        <v>2905703.6200052202</v>
      </c>
      <c r="O11860">
        <v>9617832.8315576799</v>
      </c>
      <c r="Q11860" t="str">
        <f>VLOOKUP(A11860,Lookup_Tables!$D$2:$E$7,2,FALSE)</f>
        <v>HUSSPF</v>
      </c>
      <c r="R11860" t="str">
        <f>IFERROR(VLOOKUP(D11860,Lookup_Tables!$A$2:$B$21,2,FALSE),"All")</f>
        <v>Pub Univ</v>
      </c>
    </row>
    <row r="11861" spans="1:18" hidden="1">
      <c r="A11861">
        <v>4353</v>
      </c>
      <c r="B11861">
        <v>29</v>
      </c>
      <c r="C11861" t="s">
        <v>39</v>
      </c>
      <c r="D11861">
        <v>11</v>
      </c>
      <c r="E11861">
        <v>30697.235808961501</v>
      </c>
      <c r="F11861">
        <v>14707.098960056504</v>
      </c>
      <c r="G11861">
        <v>0</v>
      </c>
      <c r="H11861">
        <v>0</v>
      </c>
      <c r="I11861">
        <v>0</v>
      </c>
      <c r="J11861">
        <v>0</v>
      </c>
      <c r="K11861">
        <v>169923.46349620799</v>
      </c>
      <c r="L11861">
        <v>679731.10853948898</v>
      </c>
      <c r="M11861">
        <v>968625.98566078395</v>
      </c>
      <c r="N11861">
        <v>2905703.6200052202</v>
      </c>
      <c r="O11861">
        <v>9617832.8315576799</v>
      </c>
      <c r="Q11861" t="str">
        <f>VLOOKUP(A11861,Lookup_Tables!$D$2:$E$7,2,FALSE)</f>
        <v>HUSSPF</v>
      </c>
      <c r="R11861" t="str">
        <f>IFERROR(VLOOKUP(D11861,Lookup_Tables!$A$2:$B$21,2,FALSE),"All")</f>
        <v>Pub Univ</v>
      </c>
    </row>
    <row r="11862" spans="1:18" hidden="1">
      <c r="A11862">
        <v>4353</v>
      </c>
      <c r="B11862">
        <v>29</v>
      </c>
      <c r="C11862" t="s">
        <v>38</v>
      </c>
      <c r="D11862">
        <v>13</v>
      </c>
      <c r="E11862">
        <v>113157.786368185</v>
      </c>
      <c r="F11862">
        <v>42449.644200202558</v>
      </c>
      <c r="G11862">
        <v>3594.7580407319001</v>
      </c>
      <c r="H11862">
        <v>79934.870553995599</v>
      </c>
      <c r="I11862">
        <v>125647.001526443</v>
      </c>
      <c r="J11862">
        <v>452354.89258198801</v>
      </c>
      <c r="K11862">
        <v>1825053.07331743</v>
      </c>
      <c r="L11862">
        <v>4897683.54142641</v>
      </c>
      <c r="M11862">
        <v>6381423.69736531</v>
      </c>
      <c r="N11862">
        <v>13073179.3473318</v>
      </c>
      <c r="O11862">
        <v>23901739.7713039</v>
      </c>
      <c r="Q11862" t="str">
        <f>VLOOKUP(A11862,Lookup_Tables!$D$2:$E$7,2,FALSE)</f>
        <v>HUSSPF</v>
      </c>
      <c r="R11862" t="str">
        <f>IFERROR(VLOOKUP(D11862,Lookup_Tables!$A$2:$B$21,2,FALSE),"All")</f>
        <v>Residual Inst</v>
      </c>
    </row>
    <row r="11863" spans="1:18" hidden="1">
      <c r="A11863">
        <v>4353</v>
      </c>
      <c r="B11863">
        <v>29</v>
      </c>
      <c r="C11863" t="s">
        <v>39</v>
      </c>
      <c r="D11863">
        <v>13</v>
      </c>
      <c r="E11863">
        <v>112922.796396679</v>
      </c>
      <c r="F11863">
        <v>42278.801464839213</v>
      </c>
      <c r="G11863">
        <v>3594.7580407319001</v>
      </c>
      <c r="H11863">
        <v>79676.623763203694</v>
      </c>
      <c r="I11863">
        <v>125595.860704222</v>
      </c>
      <c r="J11863">
        <v>452354.89258198801</v>
      </c>
      <c r="K11863">
        <v>1825053.07331743</v>
      </c>
      <c r="L11863">
        <v>4835939.82887566</v>
      </c>
      <c r="M11863">
        <v>6381423.69736531</v>
      </c>
      <c r="N11863">
        <v>13073179.3473318</v>
      </c>
      <c r="O11863">
        <v>23901739.7713039</v>
      </c>
      <c r="Q11863" t="str">
        <f>VLOOKUP(A11863,Lookup_Tables!$D$2:$E$7,2,FALSE)</f>
        <v>HUSSPF</v>
      </c>
      <c r="R11863" t="str">
        <f>IFERROR(VLOOKUP(D11863,Lookup_Tables!$A$2:$B$21,2,FALSE),"All")</f>
        <v>Residual Inst</v>
      </c>
    </row>
    <row r="11864" spans="1:18" hidden="1">
      <c r="A11864">
        <v>4353</v>
      </c>
      <c r="B11864">
        <v>29</v>
      </c>
      <c r="C11864" t="s">
        <v>38</v>
      </c>
      <c r="D11864">
        <v>14</v>
      </c>
      <c r="E11864">
        <v>886110.554925262</v>
      </c>
      <c r="F11864">
        <v>376445.27632563049</v>
      </c>
      <c r="G11864">
        <v>102709.811680531</v>
      </c>
      <c r="H11864">
        <v>1511922.51575492</v>
      </c>
      <c r="I11864">
        <v>1833697.57370368</v>
      </c>
      <c r="J11864">
        <v>4355699.6843966302</v>
      </c>
      <c r="K11864">
        <v>14117159.1800509</v>
      </c>
      <c r="L11864">
        <v>36921871.5574347</v>
      </c>
      <c r="M11864">
        <v>46845352.476483002</v>
      </c>
      <c r="N11864">
        <v>76824672.818473905</v>
      </c>
      <c r="O11864">
        <v>147393864.47720599</v>
      </c>
      <c r="Q11864" t="str">
        <f>VLOOKUP(A11864,Lookup_Tables!$D$2:$E$7,2,FALSE)</f>
        <v>HUSSPF</v>
      </c>
      <c r="R11864" t="str">
        <f>IFERROR(VLOOKUP(D11864,Lookup_Tables!$A$2:$B$21,2,FALSE),"All")</f>
        <v>Road</v>
      </c>
    </row>
    <row r="11865" spans="1:18" hidden="1">
      <c r="A11865">
        <v>4353</v>
      </c>
      <c r="B11865">
        <v>29</v>
      </c>
      <c r="C11865" t="s">
        <v>39</v>
      </c>
      <c r="D11865">
        <v>14</v>
      </c>
      <c r="E11865">
        <v>881469.69064615795</v>
      </c>
      <c r="F11865">
        <v>373691.21590459708</v>
      </c>
      <c r="G11865">
        <v>102709.811680531</v>
      </c>
      <c r="H11865">
        <v>1470569.48194667</v>
      </c>
      <c r="I11865">
        <v>1729035.08576978</v>
      </c>
      <c r="J11865">
        <v>4350346.6272526002</v>
      </c>
      <c r="K11865">
        <v>14117159.1800509</v>
      </c>
      <c r="L11865">
        <v>36759784.790946499</v>
      </c>
      <c r="M11865">
        <v>46845352.476483002</v>
      </c>
      <c r="N11865">
        <v>76824672.818473905</v>
      </c>
      <c r="O11865">
        <v>147393864.47720599</v>
      </c>
      <c r="Q11865" t="str">
        <f>VLOOKUP(A11865,Lookup_Tables!$D$2:$E$7,2,FALSE)</f>
        <v>HUSSPF</v>
      </c>
      <c r="R11865" t="str">
        <f>IFERROR(VLOOKUP(D11865,Lookup_Tables!$A$2:$B$21,2,FALSE),"All")</f>
        <v>Road</v>
      </c>
    </row>
    <row r="11866" spans="1:18" hidden="1">
      <c r="A11866">
        <v>4353</v>
      </c>
      <c r="B11866">
        <v>29</v>
      </c>
      <c r="C11866" t="s">
        <v>38</v>
      </c>
      <c r="D11866">
        <v>15</v>
      </c>
      <c r="E11866">
        <v>8332491.4865440298</v>
      </c>
      <c r="F11866">
        <v>3052601.1302570142</v>
      </c>
      <c r="G11866">
        <v>1941052.11689458</v>
      </c>
      <c r="H11866">
        <v>25977026.770078398</v>
      </c>
      <c r="I11866">
        <v>29366801.610924002</v>
      </c>
      <c r="J11866">
        <v>54127369.2784402</v>
      </c>
      <c r="K11866">
        <v>148251792.81708199</v>
      </c>
      <c r="L11866">
        <v>364108323.319722</v>
      </c>
      <c r="M11866">
        <v>414592970.94349802</v>
      </c>
      <c r="N11866">
        <v>684744548.84103096</v>
      </c>
      <c r="O11866">
        <v>1438118236.37552</v>
      </c>
      <c r="Q11866" t="str">
        <f>VLOOKUP(A11866,Lookup_Tables!$D$2:$E$7,2,FALSE)</f>
        <v>HUSSPF</v>
      </c>
      <c r="R11866" t="str">
        <f>IFERROR(VLOOKUP(D11866,Lookup_Tables!$A$2:$B$21,2,FALSE),"All")</f>
        <v>All</v>
      </c>
    </row>
    <row r="11867" spans="1:18" hidden="1">
      <c r="A11867">
        <v>4353</v>
      </c>
      <c r="B11867">
        <v>29</v>
      </c>
      <c r="C11867" t="s">
        <v>39</v>
      </c>
      <c r="D11867">
        <v>15</v>
      </c>
      <c r="E11867">
        <v>8249222.0903622098</v>
      </c>
      <c r="F11867">
        <v>3015060.0188531168</v>
      </c>
      <c r="G11867">
        <v>1914633.22864685</v>
      </c>
      <c r="H11867">
        <v>25390778.253579699</v>
      </c>
      <c r="I11867">
        <v>28141319.9901774</v>
      </c>
      <c r="J11867">
        <v>52834824.678065002</v>
      </c>
      <c r="K11867">
        <v>148251792.81708199</v>
      </c>
      <c r="L11867">
        <v>353308449.99501097</v>
      </c>
      <c r="M11867">
        <v>414592970.94349802</v>
      </c>
      <c r="N11867">
        <v>684744548.84103096</v>
      </c>
      <c r="O11867">
        <v>1437948480.4767599</v>
      </c>
      <c r="Q11867" t="str">
        <f>VLOOKUP(A11867,Lookup_Tables!$D$2:$E$7,2,FALSE)</f>
        <v>HUSSPF</v>
      </c>
      <c r="R11867" t="str">
        <f>IFERROR(VLOOKUP(D11867,Lookup_Tables!$A$2:$B$21,2,FALSE),"All")</f>
        <v>All</v>
      </c>
    </row>
    <row r="11868" spans="1:18" hidden="1">
      <c r="A11868">
        <v>4353</v>
      </c>
      <c r="B11868">
        <v>29</v>
      </c>
      <c r="C11868" t="s">
        <v>38</v>
      </c>
      <c r="D11868">
        <v>16</v>
      </c>
      <c r="E11868">
        <v>2136886.3701923499</v>
      </c>
      <c r="F11868">
        <v>701098.53051632247</v>
      </c>
      <c r="G11868">
        <v>488658.223430635</v>
      </c>
      <c r="H11868">
        <v>2462174.3532866002</v>
      </c>
      <c r="I11868">
        <v>3823707.1842723601</v>
      </c>
      <c r="J11868">
        <v>12605520.304838801</v>
      </c>
      <c r="K11868">
        <v>40175204.2155606</v>
      </c>
      <c r="L11868">
        <v>102391831.374194</v>
      </c>
      <c r="M11868">
        <v>131523352.037112</v>
      </c>
      <c r="N11868">
        <v>182025164.42966101</v>
      </c>
      <c r="O11868">
        <v>464676168.65881997</v>
      </c>
      <c r="Q11868" t="str">
        <f>VLOOKUP(A11868,Lookup_Tables!$D$2:$E$7,2,FALSE)</f>
        <v>HUSSPF</v>
      </c>
      <c r="R11868" t="str">
        <f>IFERROR(VLOOKUP(D11868,Lookup_Tables!$A$2:$B$21,2,FALSE),"All")</f>
        <v>Government_Loss</v>
      </c>
    </row>
    <row r="11869" spans="1:18" hidden="1">
      <c r="A11869">
        <v>4353</v>
      </c>
      <c r="B11869">
        <v>29</v>
      </c>
      <c r="C11869" t="s">
        <v>39</v>
      </c>
      <c r="D11869">
        <v>16</v>
      </c>
      <c r="E11869">
        <v>2128189.3246361301</v>
      </c>
      <c r="F11869">
        <v>698662.78607840231</v>
      </c>
      <c r="G11869">
        <v>482978.128201265</v>
      </c>
      <c r="H11869">
        <v>2377821.7572511202</v>
      </c>
      <c r="I11869">
        <v>3696459.2582821199</v>
      </c>
      <c r="J11869">
        <v>12382950.896392699</v>
      </c>
      <c r="K11869">
        <v>40175204.2155606</v>
      </c>
      <c r="L11869">
        <v>100956019.564573</v>
      </c>
      <c r="M11869">
        <v>131523352.037112</v>
      </c>
      <c r="N11869">
        <v>182025164.42966101</v>
      </c>
      <c r="O11869">
        <v>464676168.65881997</v>
      </c>
      <c r="Q11869" t="str">
        <f>VLOOKUP(A11869,Lookup_Tables!$D$2:$E$7,2,FALSE)</f>
        <v>HUSSPF</v>
      </c>
      <c r="R11869" t="str">
        <f>IFERROR(VLOOKUP(D11869,Lookup_Tables!$A$2:$B$21,2,FALSE),"All")</f>
        <v>Government_Loss</v>
      </c>
    </row>
    <row r="11870" spans="1:18" hidden="1">
      <c r="A11870">
        <v>4353</v>
      </c>
      <c r="B11870">
        <v>29</v>
      </c>
      <c r="C11870" t="s">
        <v>38</v>
      </c>
      <c r="D11870">
        <v>17</v>
      </c>
      <c r="E11870">
        <v>1226404.96927</v>
      </c>
      <c r="F11870">
        <v>430858.42187222221</v>
      </c>
      <c r="G11870">
        <v>340041.01743617601</v>
      </c>
      <c r="H11870">
        <v>2357241.6008768799</v>
      </c>
      <c r="I11870">
        <v>3255970.4921182599</v>
      </c>
      <c r="J11870">
        <v>7221461.9955663402</v>
      </c>
      <c r="K11870">
        <v>22281625.516461801</v>
      </c>
      <c r="L11870">
        <v>56060655.087802596</v>
      </c>
      <c r="M11870">
        <v>64018406.601949602</v>
      </c>
      <c r="N11870">
        <v>107158221.827829</v>
      </c>
      <c r="O11870">
        <v>241137767.78911099</v>
      </c>
      <c r="Q11870" t="str">
        <f>VLOOKUP(A11870,Lookup_Tables!$D$2:$E$7,2,FALSE)</f>
        <v>HUSSPF</v>
      </c>
      <c r="R11870" t="str">
        <f>IFERROR(VLOOKUP(D11870,Lookup_Tables!$A$2:$B$21,2,FALSE),"All")</f>
        <v>Emergency_Loss</v>
      </c>
    </row>
    <row r="11871" spans="1:18" hidden="1">
      <c r="A11871">
        <v>4353</v>
      </c>
      <c r="B11871">
        <v>29</v>
      </c>
      <c r="C11871" t="s">
        <v>39</v>
      </c>
      <c r="D11871">
        <v>17</v>
      </c>
      <c r="E11871">
        <v>1217745.7558180001</v>
      </c>
      <c r="F11871">
        <v>426403.59045293939</v>
      </c>
      <c r="G11871">
        <v>330912.20891910797</v>
      </c>
      <c r="H11871">
        <v>2254282.8225670201</v>
      </c>
      <c r="I11871">
        <v>3091233.9887744901</v>
      </c>
      <c r="J11871">
        <v>7174824.4318282399</v>
      </c>
      <c r="K11871">
        <v>22281625.516461801</v>
      </c>
      <c r="L11871">
        <v>55753255.564214103</v>
      </c>
      <c r="M11871">
        <v>64018406.601949602</v>
      </c>
      <c r="N11871">
        <v>107158221.827829</v>
      </c>
      <c r="O11871">
        <v>241137767.78911099</v>
      </c>
      <c r="Q11871" t="str">
        <f>VLOOKUP(A11871,Lookup_Tables!$D$2:$E$7,2,FALSE)</f>
        <v>HUSSPF</v>
      </c>
      <c r="R11871" t="str">
        <f>IFERROR(VLOOKUP(D11871,Lookup_Tables!$A$2:$B$21,2,FALSE),"All")</f>
        <v>Emergency_Loss</v>
      </c>
    </row>
    <row r="11872" spans="1:18" hidden="1">
      <c r="A11872">
        <v>4353</v>
      </c>
      <c r="B11872">
        <v>29</v>
      </c>
      <c r="C11872" t="s">
        <v>38</v>
      </c>
      <c r="D11872">
        <v>18</v>
      </c>
      <c r="E11872">
        <v>3363291.3394623199</v>
      </c>
      <c r="F11872">
        <v>1097196.7903681835</v>
      </c>
      <c r="G11872">
        <v>869138.34751889005</v>
      </c>
      <c r="H11872">
        <v>4891288.4758040197</v>
      </c>
      <c r="I11872">
        <v>6950469.2700401302</v>
      </c>
      <c r="J11872">
        <v>19920076.9809228</v>
      </c>
      <c r="K11872">
        <v>63706769.964479297</v>
      </c>
      <c r="L11872">
        <v>166982639.62384</v>
      </c>
      <c r="M11872">
        <v>192438155.05704501</v>
      </c>
      <c r="N11872">
        <v>321917146.58687699</v>
      </c>
      <c r="O11872">
        <v>697154025.71127903</v>
      </c>
      <c r="Q11872" t="str">
        <f>VLOOKUP(A11872,Lookup_Tables!$D$2:$E$7,2,FALSE)</f>
        <v>HUSSPF</v>
      </c>
      <c r="R11872" t="str">
        <f>IFERROR(VLOOKUP(D11872,Lookup_Tables!$A$2:$B$21,2,FALSE),"All")</f>
        <v>Govt_Plus_Emergency</v>
      </c>
    </row>
    <row r="11873" spans="1:18" hidden="1">
      <c r="A11873">
        <v>4353</v>
      </c>
      <c r="B11873">
        <v>29</v>
      </c>
      <c r="C11873" t="s">
        <v>39</v>
      </c>
      <c r="D11873">
        <v>18</v>
      </c>
      <c r="E11873">
        <v>3345698.10834989</v>
      </c>
      <c r="F11873">
        <v>1089441.8483756962</v>
      </c>
      <c r="G11873">
        <v>839395.82440319099</v>
      </c>
      <c r="H11873">
        <v>4581070.3851487003</v>
      </c>
      <c r="I11873">
        <v>6785834.7880406696</v>
      </c>
      <c r="J11873">
        <v>19915677.027299602</v>
      </c>
      <c r="K11873">
        <v>63706769.964479297</v>
      </c>
      <c r="L11873">
        <v>163342589.97394201</v>
      </c>
      <c r="M11873">
        <v>192438155.05704501</v>
      </c>
      <c r="N11873">
        <v>321917146.58687699</v>
      </c>
      <c r="O11873">
        <v>697047584.68071496</v>
      </c>
      <c r="Q11873" t="str">
        <f>VLOOKUP(A11873,Lookup_Tables!$D$2:$E$7,2,FALSE)</f>
        <v>HUSSPF</v>
      </c>
      <c r="R11873" t="str">
        <f>IFERROR(VLOOKUP(D11873,Lookup_Tables!$A$2:$B$21,2,FALSE),"All")</f>
        <v>Govt_Plus_Emergency</v>
      </c>
    </row>
    <row r="11874" spans="1:18" hidden="1">
      <c r="A11874">
        <v>4353</v>
      </c>
      <c r="B11874">
        <v>30</v>
      </c>
      <c r="C11874" t="s">
        <v>38</v>
      </c>
      <c r="D11874">
        <v>0</v>
      </c>
      <c r="E11874">
        <v>64590040.335757397</v>
      </c>
      <c r="F11874">
        <v>21570342.652401619</v>
      </c>
      <c r="G11874">
        <v>108158916.825463</v>
      </c>
      <c r="H11874">
        <v>380826234.30172002</v>
      </c>
      <c r="I11874">
        <v>455387722.94329298</v>
      </c>
      <c r="J11874">
        <v>742134466.953089</v>
      </c>
      <c r="K11874">
        <v>1168195893.6154001</v>
      </c>
      <c r="L11874">
        <v>1733398955.17659</v>
      </c>
      <c r="M11874">
        <v>2131464356.0111301</v>
      </c>
      <c r="N11874">
        <v>3435631467.87362</v>
      </c>
      <c r="O11874">
        <v>5225201781.7638998</v>
      </c>
      <c r="Q11874" t="str">
        <f>VLOOKUP(A11874,Lookup_Tables!$D$2:$E$7,2,FALSE)</f>
        <v>HUSSPF</v>
      </c>
      <c r="R11874" t="str">
        <f>IFERROR(VLOOKUP(D11874,Lookup_Tables!$A$2:$B$21,2,FALSE),"All")</f>
        <v>Private Assets</v>
      </c>
    </row>
    <row r="11875" spans="1:18" hidden="1">
      <c r="A11875">
        <v>4353</v>
      </c>
      <c r="B11875">
        <v>30</v>
      </c>
      <c r="C11875" t="s">
        <v>39</v>
      </c>
      <c r="D11875">
        <v>0</v>
      </c>
      <c r="E11875">
        <v>61626075.3080502</v>
      </c>
      <c r="F11875">
        <v>20775007.17096515</v>
      </c>
      <c r="G11875">
        <v>95377553.174174905</v>
      </c>
      <c r="H11875">
        <v>356066786.65412802</v>
      </c>
      <c r="I11875">
        <v>438256939.75677299</v>
      </c>
      <c r="J11875">
        <v>717769580.52352405</v>
      </c>
      <c r="K11875">
        <v>1132624802.1860299</v>
      </c>
      <c r="L11875">
        <v>1700650036.13974</v>
      </c>
      <c r="M11875">
        <v>1987385117.5748899</v>
      </c>
      <c r="N11875">
        <v>3435631467.87362</v>
      </c>
      <c r="O11875">
        <v>4959339224.1553698</v>
      </c>
      <c r="Q11875" t="str">
        <f>VLOOKUP(A11875,Lookup_Tables!$D$2:$E$7,2,FALSE)</f>
        <v>HUSSPF</v>
      </c>
      <c r="R11875" t="str">
        <f>IFERROR(VLOOKUP(D11875,Lookup_Tables!$A$2:$B$21,2,FALSE),"All")</f>
        <v>Private Assets</v>
      </c>
    </row>
    <row r="11876" spans="1:18" hidden="1">
      <c r="A11876">
        <v>4353</v>
      </c>
      <c r="B11876">
        <v>30</v>
      </c>
      <c r="C11876" t="s">
        <v>38</v>
      </c>
      <c r="D11876">
        <v>2</v>
      </c>
      <c r="E11876">
        <v>1221405.4823507301</v>
      </c>
      <c r="F11876">
        <v>428663.86643439846</v>
      </c>
      <c r="G11876">
        <v>2278853.10319464</v>
      </c>
      <c r="H11876">
        <v>7371585.0845189197</v>
      </c>
      <c r="I11876">
        <v>9050438.1203213502</v>
      </c>
      <c r="J11876">
        <v>13111368.202051399</v>
      </c>
      <c r="K11876">
        <v>19997609.3421259</v>
      </c>
      <c r="L11876">
        <v>31031549.5077549</v>
      </c>
      <c r="M11876">
        <v>35318549.044114403</v>
      </c>
      <c r="N11876">
        <v>63027809.030909903</v>
      </c>
      <c r="O11876">
        <v>90395841.128382102</v>
      </c>
      <c r="Q11876" t="str">
        <f>VLOOKUP(A11876,Lookup_Tables!$D$2:$E$7,2,FALSE)</f>
        <v>HUSSPF</v>
      </c>
      <c r="R11876" t="str">
        <f>IFERROR(VLOOKUP(D11876,Lookup_Tables!$A$2:$B$21,2,FALSE),"All")</f>
        <v>Bridge</v>
      </c>
    </row>
    <row r="11877" spans="1:18" hidden="1">
      <c r="A11877">
        <v>4353</v>
      </c>
      <c r="B11877">
        <v>30</v>
      </c>
      <c r="C11877" t="s">
        <v>39</v>
      </c>
      <c r="D11877">
        <v>2</v>
      </c>
      <c r="E11877">
        <v>1161266.1201514699</v>
      </c>
      <c r="F11877">
        <v>401863.62717009953</v>
      </c>
      <c r="G11877">
        <v>2096496.4645376201</v>
      </c>
      <c r="H11877">
        <v>7028120.4802131802</v>
      </c>
      <c r="I11877">
        <v>8500646.8992628995</v>
      </c>
      <c r="J11877">
        <v>12676620.4816659</v>
      </c>
      <c r="K11877">
        <v>18816226.276620001</v>
      </c>
      <c r="L11877">
        <v>29690802.276305102</v>
      </c>
      <c r="M11877">
        <v>35185192.247931197</v>
      </c>
      <c r="N11877">
        <v>62112250.725632802</v>
      </c>
      <c r="O11877">
        <v>90395841.128382102</v>
      </c>
      <c r="Q11877" t="str">
        <f>VLOOKUP(A11877,Lookup_Tables!$D$2:$E$7,2,FALSE)</f>
        <v>HUSSPF</v>
      </c>
      <c r="R11877" t="str">
        <f>IFERROR(VLOOKUP(D11877,Lookup_Tables!$A$2:$B$21,2,FALSE),"All")</f>
        <v>Bridge</v>
      </c>
    </row>
    <row r="11878" spans="1:18" hidden="1">
      <c r="A11878">
        <v>4353</v>
      </c>
      <c r="B11878">
        <v>30</v>
      </c>
      <c r="C11878" t="s">
        <v>38</v>
      </c>
      <c r="D11878">
        <v>3</v>
      </c>
      <c r="E11878">
        <v>128225.68662835</v>
      </c>
      <c r="F11878">
        <v>48018.720083566368</v>
      </c>
      <c r="G11878">
        <v>267995.67027568503</v>
      </c>
      <c r="H11878">
        <v>654181.76825786999</v>
      </c>
      <c r="I11878">
        <v>764997.71165329998</v>
      </c>
      <c r="J11878">
        <v>1201590.3695163799</v>
      </c>
      <c r="K11878">
        <v>2074160.50164846</v>
      </c>
      <c r="L11878">
        <v>3183129.4218571102</v>
      </c>
      <c r="M11878">
        <v>3632466.5849526799</v>
      </c>
      <c r="N11878">
        <v>6101803.2146120695</v>
      </c>
      <c r="O11878">
        <v>10629473.4107519</v>
      </c>
      <c r="Q11878" t="str">
        <f>VLOOKUP(A11878,Lookup_Tables!$D$2:$E$7,2,FALSE)</f>
        <v>HUSSPF</v>
      </c>
      <c r="R11878" t="str">
        <f>IFERROR(VLOOKUP(D11878,Lookup_Tables!$A$2:$B$21,2,FALSE),"All")</f>
        <v>Govt Hosp</v>
      </c>
    </row>
    <row r="11879" spans="1:18" hidden="1">
      <c r="A11879">
        <v>4353</v>
      </c>
      <c r="B11879">
        <v>30</v>
      </c>
      <c r="C11879" t="s">
        <v>39</v>
      </c>
      <c r="D11879">
        <v>3</v>
      </c>
      <c r="E11879">
        <v>120798.415509235</v>
      </c>
      <c r="F11879">
        <v>45855.164807557521</v>
      </c>
      <c r="G11879">
        <v>235476.211233126</v>
      </c>
      <c r="H11879">
        <v>600550.31585096405</v>
      </c>
      <c r="I11879">
        <v>708505.96574294497</v>
      </c>
      <c r="J11879">
        <v>1119617.8082375</v>
      </c>
      <c r="K11879">
        <v>2013701.2887921501</v>
      </c>
      <c r="L11879">
        <v>3097192.2998293401</v>
      </c>
      <c r="M11879">
        <v>3379846.7265237002</v>
      </c>
      <c r="N11879">
        <v>6020894.9050260996</v>
      </c>
      <c r="O11879">
        <v>10221798.221057801</v>
      </c>
      <c r="Q11879" t="str">
        <f>VLOOKUP(A11879,Lookup_Tables!$D$2:$E$7,2,FALSE)</f>
        <v>HUSSPF</v>
      </c>
      <c r="R11879" t="str">
        <f>IFERROR(VLOOKUP(D11879,Lookup_Tables!$A$2:$B$21,2,FALSE),"All")</f>
        <v>Govt Hosp</v>
      </c>
    </row>
    <row r="11880" spans="1:18" hidden="1">
      <c r="A11880">
        <v>4353</v>
      </c>
      <c r="B11880">
        <v>30</v>
      </c>
      <c r="C11880" t="s">
        <v>38</v>
      </c>
      <c r="D11880">
        <v>4</v>
      </c>
      <c r="E11880">
        <v>13334.005167034</v>
      </c>
      <c r="F11880">
        <v>4607.9955680294261</v>
      </c>
      <c r="G11880">
        <v>18530.0851489167</v>
      </c>
      <c r="H11880">
        <v>75651.122674384096</v>
      </c>
      <c r="I11880">
        <v>90851.193323597501</v>
      </c>
      <c r="J11880">
        <v>143460.94461226001</v>
      </c>
      <c r="K11880">
        <v>245527.10010493599</v>
      </c>
      <c r="L11880">
        <v>377379.99476060702</v>
      </c>
      <c r="M11880">
        <v>430690.80578661</v>
      </c>
      <c r="N11880">
        <v>797689.02564041899</v>
      </c>
      <c r="O11880">
        <v>1199818.89997109</v>
      </c>
      <c r="Q11880" t="str">
        <f>VLOOKUP(A11880,Lookup_Tables!$D$2:$E$7,2,FALSE)</f>
        <v>HUSSPF</v>
      </c>
      <c r="R11880" t="str">
        <f>IFERROR(VLOOKUP(D11880,Lookup_Tables!$A$2:$B$21,2,FALSE),"All")</f>
        <v>Govt Med Fac</v>
      </c>
    </row>
    <row r="11881" spans="1:18" hidden="1">
      <c r="A11881">
        <v>4353</v>
      </c>
      <c r="B11881">
        <v>30</v>
      </c>
      <c r="C11881" t="s">
        <v>39</v>
      </c>
      <c r="D11881">
        <v>4</v>
      </c>
      <c r="E11881">
        <v>12900.3791664983</v>
      </c>
      <c r="F11881">
        <v>4388.9521684859974</v>
      </c>
      <c r="G11881">
        <v>17741.086972923498</v>
      </c>
      <c r="H11881">
        <v>71358.097428666399</v>
      </c>
      <c r="I11881">
        <v>88792.594571904105</v>
      </c>
      <c r="J11881">
        <v>140920.59133842</v>
      </c>
      <c r="K11881">
        <v>239306.635127068</v>
      </c>
      <c r="L11881">
        <v>360208.507622078</v>
      </c>
      <c r="M11881">
        <v>411942.202507796</v>
      </c>
      <c r="N11881">
        <v>797689.02564041899</v>
      </c>
      <c r="O11881">
        <v>1199818.89997109</v>
      </c>
      <c r="Q11881" t="str">
        <f>VLOOKUP(A11881,Lookup_Tables!$D$2:$E$7,2,FALSE)</f>
        <v>HUSSPF</v>
      </c>
      <c r="R11881" t="str">
        <f>IFERROR(VLOOKUP(D11881,Lookup_Tables!$A$2:$B$21,2,FALSE),"All")</f>
        <v>Govt Med Fac</v>
      </c>
    </row>
    <row r="11882" spans="1:18" hidden="1">
      <c r="A11882">
        <v>4353</v>
      </c>
      <c r="B11882">
        <v>30</v>
      </c>
      <c r="C11882" t="s">
        <v>38</v>
      </c>
      <c r="D11882">
        <v>6</v>
      </c>
      <c r="E11882">
        <v>987350.72589473601</v>
      </c>
      <c r="F11882">
        <v>330372.79089913541</v>
      </c>
      <c r="G11882">
        <v>3171600.75482088</v>
      </c>
      <c r="H11882">
        <v>6152154.7791803004</v>
      </c>
      <c r="I11882">
        <v>6788250.1715708096</v>
      </c>
      <c r="J11882">
        <v>9499753.7787670195</v>
      </c>
      <c r="K11882">
        <v>14416979.2129726</v>
      </c>
      <c r="L11882">
        <v>21160653.777078599</v>
      </c>
      <c r="M11882">
        <v>24495512.1205373</v>
      </c>
      <c r="N11882">
        <v>43132538.862188801</v>
      </c>
      <c r="O11882">
        <v>54790873.611644402</v>
      </c>
      <c r="Q11882" t="str">
        <f>VLOOKUP(A11882,Lookup_Tables!$D$2:$E$7,2,FALSE)</f>
        <v>HUSSPF</v>
      </c>
      <c r="R11882" t="str">
        <f>IFERROR(VLOOKUP(D11882,Lookup_Tables!$A$2:$B$21,2,FALSE),"All")</f>
        <v>Port</v>
      </c>
    </row>
    <row r="11883" spans="1:18" hidden="1">
      <c r="A11883">
        <v>4353</v>
      </c>
      <c r="B11883">
        <v>30</v>
      </c>
      <c r="C11883" t="s">
        <v>39</v>
      </c>
      <c r="D11883">
        <v>6</v>
      </c>
      <c r="E11883">
        <v>931318.33407279104</v>
      </c>
      <c r="F11883">
        <v>313205.38396371435</v>
      </c>
      <c r="G11883">
        <v>3060118.2693751398</v>
      </c>
      <c r="H11883">
        <v>5479049.6532683698</v>
      </c>
      <c r="I11883">
        <v>6225669.9454057999</v>
      </c>
      <c r="J11883">
        <v>8745796.8834068105</v>
      </c>
      <c r="K11883">
        <v>13411999.2192058</v>
      </c>
      <c r="L11883">
        <v>19518214.462680601</v>
      </c>
      <c r="M11883">
        <v>23927281.433246199</v>
      </c>
      <c r="N11883">
        <v>39930917.876374498</v>
      </c>
      <c r="O11883">
        <v>53148266.0057915</v>
      </c>
      <c r="Q11883" t="str">
        <f>VLOOKUP(A11883,Lookup_Tables!$D$2:$E$7,2,FALSE)</f>
        <v>HUSSPF</v>
      </c>
      <c r="R11883" t="str">
        <f>IFERROR(VLOOKUP(D11883,Lookup_Tables!$A$2:$B$21,2,FALSE),"All")</f>
        <v>Port</v>
      </c>
    </row>
    <row r="11884" spans="1:18" hidden="1">
      <c r="A11884">
        <v>4353</v>
      </c>
      <c r="B11884">
        <v>30</v>
      </c>
      <c r="C11884" t="s">
        <v>38</v>
      </c>
      <c r="D11884">
        <v>10</v>
      </c>
      <c r="E11884">
        <v>1207710.5870217001</v>
      </c>
      <c r="F11884">
        <v>421176.94811657339</v>
      </c>
      <c r="G11884">
        <v>2514949.9834040599</v>
      </c>
      <c r="H11884">
        <v>6667018.3607343603</v>
      </c>
      <c r="I11884">
        <v>7952352.3154236004</v>
      </c>
      <c r="J11884">
        <v>12827446.252390301</v>
      </c>
      <c r="K11884">
        <v>21631021.259339999</v>
      </c>
      <c r="L11884">
        <v>30161522.797428999</v>
      </c>
      <c r="M11884">
        <v>36016375.641538799</v>
      </c>
      <c r="N11884">
        <v>60763282.43705</v>
      </c>
      <c r="O11884">
        <v>85771365.569959596</v>
      </c>
      <c r="Q11884" t="str">
        <f>VLOOKUP(A11884,Lookup_Tables!$D$2:$E$7,2,FALSE)</f>
        <v>HUSSPF</v>
      </c>
      <c r="R11884" t="str">
        <f>IFERROR(VLOOKUP(D11884,Lookup_Tables!$A$2:$B$21,2,FALSE),"All")</f>
        <v>Pub School</v>
      </c>
    </row>
    <row r="11885" spans="1:18" hidden="1">
      <c r="A11885">
        <v>4353</v>
      </c>
      <c r="B11885">
        <v>30</v>
      </c>
      <c r="C11885" t="s">
        <v>39</v>
      </c>
      <c r="D11885">
        <v>10</v>
      </c>
      <c r="E11885">
        <v>1144834.6442329299</v>
      </c>
      <c r="F11885">
        <v>404472.14327215415</v>
      </c>
      <c r="G11885">
        <v>2334714.1920126202</v>
      </c>
      <c r="H11885">
        <v>6162513.3482759995</v>
      </c>
      <c r="I11885">
        <v>7165862.8265896002</v>
      </c>
      <c r="J11885">
        <v>12195408.162827199</v>
      </c>
      <c r="K11885">
        <v>20287363.158011399</v>
      </c>
      <c r="L11885">
        <v>29561988.040870201</v>
      </c>
      <c r="M11885">
        <v>33768258.2405653</v>
      </c>
      <c r="N11885">
        <v>60763282.43705</v>
      </c>
      <c r="O11885">
        <v>82398708.397435695</v>
      </c>
      <c r="Q11885" t="str">
        <f>VLOOKUP(A11885,Lookup_Tables!$D$2:$E$7,2,FALSE)</f>
        <v>HUSSPF</v>
      </c>
      <c r="R11885" t="str">
        <f>IFERROR(VLOOKUP(D11885,Lookup_Tables!$A$2:$B$21,2,FALSE),"All")</f>
        <v>Pub School</v>
      </c>
    </row>
    <row r="11886" spans="1:18" hidden="1">
      <c r="A11886">
        <v>4353</v>
      </c>
      <c r="B11886">
        <v>30</v>
      </c>
      <c r="C11886" t="s">
        <v>38</v>
      </c>
      <c r="D11886">
        <v>13</v>
      </c>
      <c r="E11886">
        <v>991588.35932134301</v>
      </c>
      <c r="F11886">
        <v>332024.02752328746</v>
      </c>
      <c r="G11886">
        <v>1689624.9416463601</v>
      </c>
      <c r="H11886">
        <v>5179039.7071177801</v>
      </c>
      <c r="I11886">
        <v>6195558.6664697099</v>
      </c>
      <c r="J11886">
        <v>9920502.6894586291</v>
      </c>
      <c r="K11886">
        <v>18136513.976164401</v>
      </c>
      <c r="L11886">
        <v>28212523.924316</v>
      </c>
      <c r="M11886">
        <v>32219728.338254198</v>
      </c>
      <c r="N11886">
        <v>67724417.214912906</v>
      </c>
      <c r="O11886">
        <v>90788463.829476893</v>
      </c>
      <c r="Q11886" t="str">
        <f>VLOOKUP(A11886,Lookup_Tables!$D$2:$E$7,2,FALSE)</f>
        <v>HUSSPF</v>
      </c>
      <c r="R11886" t="str">
        <f>IFERROR(VLOOKUP(D11886,Lookup_Tables!$A$2:$B$21,2,FALSE),"All")</f>
        <v>Residual Inst</v>
      </c>
    </row>
    <row r="11887" spans="1:18" hidden="1">
      <c r="A11887">
        <v>4353</v>
      </c>
      <c r="B11887">
        <v>30</v>
      </c>
      <c r="C11887" t="s">
        <v>39</v>
      </c>
      <c r="D11887">
        <v>13</v>
      </c>
      <c r="E11887">
        <v>949511.69443107001</v>
      </c>
      <c r="F11887">
        <v>318905.94286006747</v>
      </c>
      <c r="G11887">
        <v>1579916.2354884199</v>
      </c>
      <c r="H11887">
        <v>4888184.9465289898</v>
      </c>
      <c r="I11887">
        <v>5757136.6171603901</v>
      </c>
      <c r="J11887">
        <v>9719586.71834925</v>
      </c>
      <c r="K11887">
        <v>17365841.932764199</v>
      </c>
      <c r="L11887">
        <v>26397150.767206401</v>
      </c>
      <c r="M11887">
        <v>32216272.198119</v>
      </c>
      <c r="N11887">
        <v>60817823.2923031</v>
      </c>
      <c r="O11887">
        <v>90788463.829476893</v>
      </c>
      <c r="Q11887" t="str">
        <f>VLOOKUP(A11887,Lookup_Tables!$D$2:$E$7,2,FALSE)</f>
        <v>HUSSPF</v>
      </c>
      <c r="R11887" t="str">
        <f>IFERROR(VLOOKUP(D11887,Lookup_Tables!$A$2:$B$21,2,FALSE),"All")</f>
        <v>Residual Inst</v>
      </c>
    </row>
    <row r="11888" spans="1:18" hidden="1">
      <c r="A11888">
        <v>4353</v>
      </c>
      <c r="B11888">
        <v>30</v>
      </c>
      <c r="C11888" t="s">
        <v>38</v>
      </c>
      <c r="D11888">
        <v>14</v>
      </c>
      <c r="E11888">
        <v>1091803.6072325199</v>
      </c>
      <c r="F11888">
        <v>353347.64825834741</v>
      </c>
      <c r="G11888">
        <v>3387108.36702618</v>
      </c>
      <c r="H11888">
        <v>6129709.4299816899</v>
      </c>
      <c r="I11888">
        <v>7035200.0827075299</v>
      </c>
      <c r="J11888">
        <v>9665092.8260966297</v>
      </c>
      <c r="K11888">
        <v>15173403.933632599</v>
      </c>
      <c r="L11888">
        <v>22774958.410397399</v>
      </c>
      <c r="M11888">
        <v>26144556.386230901</v>
      </c>
      <c r="N11888">
        <v>59021161.0685293</v>
      </c>
      <c r="O11888">
        <v>93958882.487740904</v>
      </c>
      <c r="Q11888" t="str">
        <f>VLOOKUP(A11888,Lookup_Tables!$D$2:$E$7,2,FALSE)</f>
        <v>HUSSPF</v>
      </c>
      <c r="R11888" t="str">
        <f>IFERROR(VLOOKUP(D11888,Lookup_Tables!$A$2:$B$21,2,FALSE),"All")</f>
        <v>Road</v>
      </c>
    </row>
    <row r="11889" spans="1:18" hidden="1">
      <c r="A11889">
        <v>4353</v>
      </c>
      <c r="B11889">
        <v>30</v>
      </c>
      <c r="C11889" t="s">
        <v>39</v>
      </c>
      <c r="D11889">
        <v>14</v>
      </c>
      <c r="E11889">
        <v>1037105.49369377</v>
      </c>
      <c r="F11889">
        <v>337214.36726213188</v>
      </c>
      <c r="G11889">
        <v>3326477.15000442</v>
      </c>
      <c r="H11889">
        <v>5653831.0841883803</v>
      </c>
      <c r="I11889">
        <v>6204922.2857645797</v>
      </c>
      <c r="J11889">
        <v>8763861.8864316996</v>
      </c>
      <c r="K11889">
        <v>13995017.8464614</v>
      </c>
      <c r="L11889">
        <v>22568648.641593099</v>
      </c>
      <c r="M11889">
        <v>25016433.5028392</v>
      </c>
      <c r="N11889">
        <v>56110070.404868498</v>
      </c>
      <c r="O11889">
        <v>93552700.748129398</v>
      </c>
      <c r="Q11889" t="str">
        <f>VLOOKUP(A11889,Lookup_Tables!$D$2:$E$7,2,FALSE)</f>
        <v>HUSSPF</v>
      </c>
      <c r="R11889" t="str">
        <f>IFERROR(VLOOKUP(D11889,Lookup_Tables!$A$2:$B$21,2,FALSE),"All")</f>
        <v>Road</v>
      </c>
    </row>
    <row r="11890" spans="1:18" hidden="1">
      <c r="A11890">
        <v>4353</v>
      </c>
      <c r="B11890">
        <v>30</v>
      </c>
      <c r="C11890" t="s">
        <v>38</v>
      </c>
      <c r="D11890">
        <v>15</v>
      </c>
      <c r="E11890">
        <v>70231458.789373696</v>
      </c>
      <c r="F11890">
        <v>23398300.382576674</v>
      </c>
      <c r="G11890">
        <v>120066092.407609</v>
      </c>
      <c r="H11890">
        <v>417353030.17738599</v>
      </c>
      <c r="I11890">
        <v>490154637.15766799</v>
      </c>
      <c r="J11890">
        <v>807785373.49979603</v>
      </c>
      <c r="K11890">
        <v>1229111942.33201</v>
      </c>
      <c r="L11890">
        <v>1895613021.02177</v>
      </c>
      <c r="M11890">
        <v>2356096113.1153402</v>
      </c>
      <c r="N11890">
        <v>3927734086.1111498</v>
      </c>
      <c r="O11890">
        <v>5552491628.3727503</v>
      </c>
      <c r="Q11890" t="str">
        <f>VLOOKUP(A11890,Lookup_Tables!$D$2:$E$7,2,FALSE)</f>
        <v>HUSSPF</v>
      </c>
      <c r="R11890" t="str">
        <f>IFERROR(VLOOKUP(D11890,Lookup_Tables!$A$2:$B$21,2,FALSE),"All")</f>
        <v>All</v>
      </c>
    </row>
    <row r="11891" spans="1:18" hidden="1">
      <c r="A11891">
        <v>4353</v>
      </c>
      <c r="B11891">
        <v>30</v>
      </c>
      <c r="C11891" t="s">
        <v>39</v>
      </c>
      <c r="D11891">
        <v>15</v>
      </c>
      <c r="E11891">
        <v>66934675.472706601</v>
      </c>
      <c r="F11891">
        <v>22570094.68077486</v>
      </c>
      <c r="G11891">
        <v>106034710.417227</v>
      </c>
      <c r="H11891">
        <v>384500518.75197202</v>
      </c>
      <c r="I11891">
        <v>469911344.46025801</v>
      </c>
      <c r="J11891">
        <v>772739315.35248804</v>
      </c>
      <c r="K11891">
        <v>1223592814.3636899</v>
      </c>
      <c r="L11891">
        <v>1812470311.6020401</v>
      </c>
      <c r="M11891">
        <v>2163438086.43683</v>
      </c>
      <c r="N11891">
        <v>3927734086.1111498</v>
      </c>
      <c r="O11891">
        <v>5261239271.1874399</v>
      </c>
      <c r="Q11891" t="str">
        <f>VLOOKUP(A11891,Lookup_Tables!$D$2:$E$7,2,FALSE)</f>
        <v>HUSSPF</v>
      </c>
      <c r="R11891" t="str">
        <f>IFERROR(VLOOKUP(D11891,Lookup_Tables!$A$2:$B$21,2,FALSE),"All")</f>
        <v>All</v>
      </c>
    </row>
    <row r="11892" spans="1:18" hidden="1">
      <c r="A11892">
        <v>4353</v>
      </c>
      <c r="B11892">
        <v>30</v>
      </c>
      <c r="C11892" t="s">
        <v>38</v>
      </c>
      <c r="D11892">
        <v>16</v>
      </c>
      <c r="E11892">
        <v>5641418.4536163704</v>
      </c>
      <c r="F11892">
        <v>2022745.2343135318</v>
      </c>
      <c r="G11892">
        <v>13236929.348660599</v>
      </c>
      <c r="H11892">
        <v>32332861.766930599</v>
      </c>
      <c r="I11892">
        <v>36624341.670038097</v>
      </c>
      <c r="J11892">
        <v>53946680.038212404</v>
      </c>
      <c r="K11892">
        <v>91244978.204295695</v>
      </c>
      <c r="L11892">
        <v>132210265.436933</v>
      </c>
      <c r="M11892">
        <v>160473527.89548999</v>
      </c>
      <c r="N11892">
        <v>272758506.40845299</v>
      </c>
      <c r="O11892">
        <v>398972986.26812202</v>
      </c>
      <c r="Q11892" t="str">
        <f>VLOOKUP(A11892,Lookup_Tables!$D$2:$E$7,2,FALSE)</f>
        <v>HUSSPF</v>
      </c>
      <c r="R11892" t="str">
        <f>IFERROR(VLOOKUP(D11892,Lookup_Tables!$A$2:$B$21,2,FALSE),"All")</f>
        <v>Government_Loss</v>
      </c>
    </row>
    <row r="11893" spans="1:18" hidden="1">
      <c r="A11893">
        <v>4353</v>
      </c>
      <c r="B11893">
        <v>30</v>
      </c>
      <c r="C11893" t="s">
        <v>39</v>
      </c>
      <c r="D11893">
        <v>16</v>
      </c>
      <c r="E11893">
        <v>5343716.5979445605</v>
      </c>
      <c r="F11893">
        <v>1891312.1064795568</v>
      </c>
      <c r="G11893">
        <v>12682021.121786499</v>
      </c>
      <c r="H11893">
        <v>29586375.8243724</v>
      </c>
      <c r="I11893">
        <v>34513808.900463</v>
      </c>
      <c r="J11893">
        <v>52149664.815123603</v>
      </c>
      <c r="K11893">
        <v>84039737.300172597</v>
      </c>
      <c r="L11893">
        <v>125125001.64456099</v>
      </c>
      <c r="M11893">
        <v>154685678.637128</v>
      </c>
      <c r="N11893">
        <v>272758506.40845299</v>
      </c>
      <c r="O11893">
        <v>385106416.43456501</v>
      </c>
      <c r="Q11893" t="str">
        <f>VLOOKUP(A11893,Lookup_Tables!$D$2:$E$7,2,FALSE)</f>
        <v>HUSSPF</v>
      </c>
      <c r="R11893" t="str">
        <f>IFERROR(VLOOKUP(D11893,Lookup_Tables!$A$2:$B$21,2,FALSE),"All")</f>
        <v>Government_Loss</v>
      </c>
    </row>
    <row r="11894" spans="1:18" hidden="1">
      <c r="A11894">
        <v>4353</v>
      </c>
      <c r="B11894">
        <v>30</v>
      </c>
      <c r="C11894" t="s">
        <v>38</v>
      </c>
      <c r="D11894">
        <v>17</v>
      </c>
      <c r="E11894">
        <v>12127497.787583901</v>
      </c>
      <c r="F11894">
        <v>3874026.3191684578</v>
      </c>
      <c r="G11894">
        <v>17564706.399928302</v>
      </c>
      <c r="H11894">
        <v>72766594.460481301</v>
      </c>
      <c r="I11894">
        <v>87279933.915950507</v>
      </c>
      <c r="J11894">
        <v>145416161.17677099</v>
      </c>
      <c r="K11894">
        <v>227972318.12928799</v>
      </c>
      <c r="L11894">
        <v>356936621.76422399</v>
      </c>
      <c r="M11894">
        <v>428621457.094823</v>
      </c>
      <c r="N11894">
        <v>691382278.13437796</v>
      </c>
      <c r="O11894">
        <v>1051161034.34593</v>
      </c>
      <c r="Q11894" t="str">
        <f>VLOOKUP(A11894,Lookup_Tables!$D$2:$E$7,2,FALSE)</f>
        <v>HUSSPF</v>
      </c>
      <c r="R11894" t="str">
        <f>IFERROR(VLOOKUP(D11894,Lookup_Tables!$A$2:$B$21,2,FALSE),"All")</f>
        <v>Emergency_Loss</v>
      </c>
    </row>
    <row r="11895" spans="1:18" hidden="1">
      <c r="A11895">
        <v>4353</v>
      </c>
      <c r="B11895">
        <v>30</v>
      </c>
      <c r="C11895" t="s">
        <v>39</v>
      </c>
      <c r="D11895">
        <v>17</v>
      </c>
      <c r="E11895">
        <v>11627018.4179933</v>
      </c>
      <c r="F11895">
        <v>3652932.891689593</v>
      </c>
      <c r="G11895">
        <v>16196118.123540699</v>
      </c>
      <c r="H11895">
        <v>68552106.032782793</v>
      </c>
      <c r="I11895">
        <v>85429502.217528701</v>
      </c>
      <c r="J11895">
        <v>142949977.90474999</v>
      </c>
      <c r="K11895">
        <v>226376110.63993999</v>
      </c>
      <c r="L11895">
        <v>337962250.09812099</v>
      </c>
      <c r="M11895">
        <v>406115902.91033101</v>
      </c>
      <c r="N11895">
        <v>691382278.13437796</v>
      </c>
      <c r="O11895">
        <v>1003287759.06329</v>
      </c>
      <c r="Q11895" t="str">
        <f>VLOOKUP(A11895,Lookup_Tables!$D$2:$E$7,2,FALSE)</f>
        <v>HUSSPF</v>
      </c>
      <c r="R11895" t="str">
        <f>IFERROR(VLOOKUP(D11895,Lookup_Tables!$A$2:$B$21,2,FALSE),"All")</f>
        <v>Emergency_Loss</v>
      </c>
    </row>
    <row r="11896" spans="1:18" hidden="1">
      <c r="A11896">
        <v>4353</v>
      </c>
      <c r="B11896">
        <v>30</v>
      </c>
      <c r="C11896" t="s">
        <v>38</v>
      </c>
      <c r="D11896">
        <v>18</v>
      </c>
      <c r="E11896">
        <v>17768916.241200302</v>
      </c>
      <c r="F11896">
        <v>6042224.4301694818</v>
      </c>
      <c r="G11896">
        <v>30701434.1328527</v>
      </c>
      <c r="H11896">
        <v>101639677.450692</v>
      </c>
      <c r="I11896">
        <v>122967549.128015</v>
      </c>
      <c r="J11896">
        <v>200158276.606489</v>
      </c>
      <c r="K11896">
        <v>321889210.86943901</v>
      </c>
      <c r="L11896">
        <v>460015974.46617299</v>
      </c>
      <c r="M11896">
        <v>575354172.21103799</v>
      </c>
      <c r="N11896">
        <v>967236642.51929104</v>
      </c>
      <c r="O11896">
        <v>1378450880.9547901</v>
      </c>
      <c r="Q11896" t="str">
        <f>VLOOKUP(A11896,Lookup_Tables!$D$2:$E$7,2,FALSE)</f>
        <v>HUSSPF</v>
      </c>
      <c r="R11896" t="str">
        <f>IFERROR(VLOOKUP(D11896,Lookup_Tables!$A$2:$B$21,2,FALSE),"All")</f>
        <v>Govt_Plus_Emergency</v>
      </c>
    </row>
    <row r="11897" spans="1:18" hidden="1">
      <c r="A11897">
        <v>4353</v>
      </c>
      <c r="B11897">
        <v>30</v>
      </c>
      <c r="C11897" t="s">
        <v>39</v>
      </c>
      <c r="D11897">
        <v>18</v>
      </c>
      <c r="E11897">
        <v>16938285.380711</v>
      </c>
      <c r="F11897">
        <v>5808690.2603724413</v>
      </c>
      <c r="G11897">
        <v>27108190.970835701</v>
      </c>
      <c r="H11897">
        <v>93425336.725499794</v>
      </c>
      <c r="I11897">
        <v>119443451.298951</v>
      </c>
      <c r="J11897">
        <v>197123848.93378201</v>
      </c>
      <c r="K11897">
        <v>313945917.90325898</v>
      </c>
      <c r="L11897">
        <v>443613627.14559901</v>
      </c>
      <c r="M11897">
        <v>543109888.43083596</v>
      </c>
      <c r="N11897">
        <v>967236642.51929104</v>
      </c>
      <c r="O11897">
        <v>1249650694.6121099</v>
      </c>
      <c r="Q11897" t="str">
        <f>VLOOKUP(A11897,Lookup_Tables!$D$2:$E$7,2,FALSE)</f>
        <v>HUSSPF</v>
      </c>
      <c r="R11897" t="str">
        <f>IFERROR(VLOOKUP(D11897,Lookup_Tables!$A$2:$B$21,2,FALSE),"All")</f>
        <v>Govt_Plus_Emergency</v>
      </c>
    </row>
    <row r="11898" spans="1:18" hidden="1">
      <c r="A11898">
        <v>4353</v>
      </c>
      <c r="B11898">
        <v>31</v>
      </c>
      <c r="C11898" t="s">
        <v>38</v>
      </c>
      <c r="D11898">
        <v>0</v>
      </c>
      <c r="E11898">
        <v>435235967.17895901</v>
      </c>
      <c r="F11898">
        <v>185397298.03375909</v>
      </c>
      <c r="G11898">
        <v>1095471204.78861</v>
      </c>
      <c r="H11898">
        <v>2457015696.0805302</v>
      </c>
      <c r="I11898">
        <v>2847748670.8000498</v>
      </c>
      <c r="J11898">
        <v>4068481495.1659999</v>
      </c>
      <c r="K11898">
        <v>6305114814.72507</v>
      </c>
      <c r="L11898">
        <v>9049000914.2336597</v>
      </c>
      <c r="M11898">
        <v>9607412375.8703003</v>
      </c>
      <c r="N11898">
        <v>13383301496.5168</v>
      </c>
      <c r="O11898">
        <v>15902795054.6793</v>
      </c>
      <c r="Q11898" t="str">
        <f>VLOOKUP(A11898,Lookup_Tables!$D$2:$E$7,2,FALSE)</f>
        <v>HUSSPF</v>
      </c>
      <c r="R11898" t="str">
        <f>IFERROR(VLOOKUP(D11898,Lookup_Tables!$A$2:$B$21,2,FALSE),"All")</f>
        <v>Private Assets</v>
      </c>
    </row>
    <row r="11899" spans="1:18" hidden="1">
      <c r="A11899">
        <v>4353</v>
      </c>
      <c r="B11899">
        <v>31</v>
      </c>
      <c r="C11899" t="s">
        <v>39</v>
      </c>
      <c r="D11899">
        <v>0</v>
      </c>
      <c r="E11899">
        <v>394957890.61685097</v>
      </c>
      <c r="F11899">
        <v>166997370.19914028</v>
      </c>
      <c r="G11899">
        <v>986779804.74860203</v>
      </c>
      <c r="H11899">
        <v>2209777127.1567202</v>
      </c>
      <c r="I11899">
        <v>2556144918.44067</v>
      </c>
      <c r="J11899">
        <v>3756729513.3085499</v>
      </c>
      <c r="K11899">
        <v>5659640467.1614199</v>
      </c>
      <c r="L11899">
        <v>8517594338.4332504</v>
      </c>
      <c r="M11899">
        <v>9043179319.89398</v>
      </c>
      <c r="N11899">
        <v>12781752790.375799</v>
      </c>
      <c r="O11899">
        <v>14688750289.6105</v>
      </c>
      <c r="Q11899" t="str">
        <f>VLOOKUP(A11899,Lookup_Tables!$D$2:$E$7,2,FALSE)</f>
        <v>HUSSPF</v>
      </c>
      <c r="R11899" t="str">
        <f>IFERROR(VLOOKUP(D11899,Lookup_Tables!$A$2:$B$21,2,FALSE),"All")</f>
        <v>Private Assets</v>
      </c>
    </row>
    <row r="11900" spans="1:18" hidden="1">
      <c r="A11900">
        <v>4353</v>
      </c>
      <c r="B11900">
        <v>31</v>
      </c>
      <c r="C11900" t="s">
        <v>38</v>
      </c>
      <c r="D11900">
        <v>1</v>
      </c>
      <c r="E11900">
        <v>2744874.1673904802</v>
      </c>
      <c r="F11900">
        <v>908520.26498310314</v>
      </c>
      <c r="G11900">
        <v>4061734.3721589702</v>
      </c>
      <c r="H11900">
        <v>14861788.1091769</v>
      </c>
      <c r="I11900">
        <v>18109644.737462699</v>
      </c>
      <c r="J11900">
        <v>29995329.974118002</v>
      </c>
      <c r="K11900">
        <v>57201217.739041902</v>
      </c>
      <c r="L11900">
        <v>95782495.440513596</v>
      </c>
      <c r="M11900">
        <v>110084705.837789</v>
      </c>
      <c r="N11900">
        <v>155918050.486164</v>
      </c>
      <c r="O11900">
        <v>194279987.63803399</v>
      </c>
      <c r="Q11900" t="str">
        <f>VLOOKUP(A11900,Lookup_Tables!$D$2:$E$7,2,FALSE)</f>
        <v>HUSSPF</v>
      </c>
      <c r="R11900" t="str">
        <f>IFERROR(VLOOKUP(D11900,Lookup_Tables!$A$2:$B$21,2,FALSE),"All")</f>
        <v>Airport</v>
      </c>
    </row>
    <row r="11901" spans="1:18" hidden="1">
      <c r="A11901">
        <v>4353</v>
      </c>
      <c r="B11901">
        <v>31</v>
      </c>
      <c r="C11901" t="s">
        <v>39</v>
      </c>
      <c r="D11901">
        <v>1</v>
      </c>
      <c r="E11901">
        <v>2618202.0321450499</v>
      </c>
      <c r="F11901">
        <v>863300.23020242387</v>
      </c>
      <c r="G11901">
        <v>3800810.4843949499</v>
      </c>
      <c r="H11901">
        <v>14277137.992347101</v>
      </c>
      <c r="I11901">
        <v>17027330.440390501</v>
      </c>
      <c r="J11901">
        <v>28719282.417060699</v>
      </c>
      <c r="K11901">
        <v>55058964.523951203</v>
      </c>
      <c r="L11901">
        <v>90092542.289566204</v>
      </c>
      <c r="M11901">
        <v>108241638.871456</v>
      </c>
      <c r="N11901">
        <v>151217039.604913</v>
      </c>
      <c r="O11901">
        <v>184360683.13096201</v>
      </c>
      <c r="Q11901" t="str">
        <f>VLOOKUP(A11901,Lookup_Tables!$D$2:$E$7,2,FALSE)</f>
        <v>HUSSPF</v>
      </c>
      <c r="R11901" t="str">
        <f>IFERROR(VLOOKUP(D11901,Lookup_Tables!$A$2:$B$21,2,FALSE),"All")</f>
        <v>Airport</v>
      </c>
    </row>
    <row r="11902" spans="1:18" hidden="1">
      <c r="A11902">
        <v>4353</v>
      </c>
      <c r="B11902">
        <v>31</v>
      </c>
      <c r="C11902" t="s">
        <v>38</v>
      </c>
      <c r="D11902">
        <v>2</v>
      </c>
      <c r="E11902">
        <v>42829477.163933903</v>
      </c>
      <c r="F11902">
        <v>17820415.085776441</v>
      </c>
      <c r="G11902">
        <v>120548856.225418</v>
      </c>
      <c r="H11902">
        <v>259245196.53151301</v>
      </c>
      <c r="I11902">
        <v>293531054.04595</v>
      </c>
      <c r="J11902">
        <v>403652851.14285702</v>
      </c>
      <c r="K11902">
        <v>601332235.25292003</v>
      </c>
      <c r="L11902">
        <v>797813314.64827394</v>
      </c>
      <c r="M11902">
        <v>861425966.95285904</v>
      </c>
      <c r="N11902">
        <v>1170375660.4335301</v>
      </c>
      <c r="O11902">
        <v>1399851524.7484601</v>
      </c>
      <c r="Q11902" t="str">
        <f>VLOOKUP(A11902,Lookup_Tables!$D$2:$E$7,2,FALSE)</f>
        <v>HUSSPF</v>
      </c>
      <c r="R11902" t="str">
        <f>IFERROR(VLOOKUP(D11902,Lookup_Tables!$A$2:$B$21,2,FALSE),"All")</f>
        <v>Bridge</v>
      </c>
    </row>
    <row r="11903" spans="1:18" hidden="1">
      <c r="A11903">
        <v>4353</v>
      </c>
      <c r="B11903">
        <v>31</v>
      </c>
      <c r="C11903" t="s">
        <v>39</v>
      </c>
      <c r="D11903">
        <v>2</v>
      </c>
      <c r="E11903">
        <v>39041381.1370015</v>
      </c>
      <c r="F11903">
        <v>16153673.100484706</v>
      </c>
      <c r="G11903">
        <v>107016264.102052</v>
      </c>
      <c r="H11903">
        <v>233011806.282222</v>
      </c>
      <c r="I11903">
        <v>263821486.59253299</v>
      </c>
      <c r="J11903">
        <v>372993145.70435101</v>
      </c>
      <c r="K11903">
        <v>573066142.95443702</v>
      </c>
      <c r="L11903">
        <v>759700543.254758</v>
      </c>
      <c r="M11903">
        <v>803036191.63891196</v>
      </c>
      <c r="N11903">
        <v>1048082452.13291</v>
      </c>
      <c r="O11903">
        <v>1386582879.49617</v>
      </c>
      <c r="Q11903" t="str">
        <f>VLOOKUP(A11903,Lookup_Tables!$D$2:$E$7,2,FALSE)</f>
        <v>HUSSPF</v>
      </c>
      <c r="R11903" t="str">
        <f>IFERROR(VLOOKUP(D11903,Lookup_Tables!$A$2:$B$21,2,FALSE),"All")</f>
        <v>Bridge</v>
      </c>
    </row>
    <row r="11904" spans="1:18" hidden="1">
      <c r="A11904">
        <v>4353</v>
      </c>
      <c r="B11904">
        <v>31</v>
      </c>
      <c r="C11904" t="s">
        <v>38</v>
      </c>
      <c r="D11904">
        <v>3</v>
      </c>
      <c r="E11904">
        <v>3226267.9922941802</v>
      </c>
      <c r="F11904">
        <v>1317576.5144574894</v>
      </c>
      <c r="G11904">
        <v>7676986.2653937098</v>
      </c>
      <c r="H11904">
        <v>18057465.207726199</v>
      </c>
      <c r="I11904">
        <v>21726347.028678998</v>
      </c>
      <c r="J11904">
        <v>31120939.089455701</v>
      </c>
      <c r="K11904">
        <v>49772016.381587297</v>
      </c>
      <c r="L11904">
        <v>72089422.816603407</v>
      </c>
      <c r="M11904">
        <v>79976297.063393101</v>
      </c>
      <c r="N11904">
        <v>114251664.065897</v>
      </c>
      <c r="O11904">
        <v>131641431.897</v>
      </c>
      <c r="Q11904" t="str">
        <f>VLOOKUP(A11904,Lookup_Tables!$D$2:$E$7,2,FALSE)</f>
        <v>HUSSPF</v>
      </c>
      <c r="R11904" t="str">
        <f>IFERROR(VLOOKUP(D11904,Lookup_Tables!$A$2:$B$21,2,FALSE),"All")</f>
        <v>Govt Hosp</v>
      </c>
    </row>
    <row r="11905" spans="1:18" hidden="1">
      <c r="A11905">
        <v>4353</v>
      </c>
      <c r="B11905">
        <v>31</v>
      </c>
      <c r="C11905" t="s">
        <v>39</v>
      </c>
      <c r="D11905">
        <v>3</v>
      </c>
      <c r="E11905">
        <v>2956444.94542991</v>
      </c>
      <c r="F11905">
        <v>1210975.7050364739</v>
      </c>
      <c r="G11905">
        <v>6768049.98920934</v>
      </c>
      <c r="H11905">
        <v>16656306.508272501</v>
      </c>
      <c r="I11905">
        <v>19036764.917183399</v>
      </c>
      <c r="J11905">
        <v>29840189.954195701</v>
      </c>
      <c r="K11905">
        <v>47183524.263841704</v>
      </c>
      <c r="L11905">
        <v>70601890.715639293</v>
      </c>
      <c r="M11905">
        <v>75989303.072418004</v>
      </c>
      <c r="N11905">
        <v>95787373.0933038</v>
      </c>
      <c r="O11905">
        <v>121833282.54319701</v>
      </c>
      <c r="Q11905" t="str">
        <f>VLOOKUP(A11905,Lookup_Tables!$D$2:$E$7,2,FALSE)</f>
        <v>HUSSPF</v>
      </c>
      <c r="R11905" t="str">
        <f>IFERROR(VLOOKUP(D11905,Lookup_Tables!$A$2:$B$21,2,FALSE),"All")</f>
        <v>Govt Hosp</v>
      </c>
    </row>
    <row r="11906" spans="1:18" hidden="1">
      <c r="A11906">
        <v>4353</v>
      </c>
      <c r="B11906">
        <v>31</v>
      </c>
      <c r="C11906" t="s">
        <v>38</v>
      </c>
      <c r="D11906">
        <v>4</v>
      </c>
      <c r="E11906">
        <v>1449853.37078215</v>
      </c>
      <c r="F11906">
        <v>562461.41238373285</v>
      </c>
      <c r="G11906">
        <v>3513551.9780782401</v>
      </c>
      <c r="H11906">
        <v>8507476.2906276509</v>
      </c>
      <c r="I11906">
        <v>9865696.7505111098</v>
      </c>
      <c r="J11906">
        <v>14955163.8998996</v>
      </c>
      <c r="K11906">
        <v>24144833.2651872</v>
      </c>
      <c r="L11906">
        <v>34666618.588811897</v>
      </c>
      <c r="M11906">
        <v>38526564.580862902</v>
      </c>
      <c r="N11906">
        <v>45754112.841028802</v>
      </c>
      <c r="O11906">
        <v>60570046.380293198</v>
      </c>
      <c r="Q11906" t="str">
        <f>VLOOKUP(A11906,Lookup_Tables!$D$2:$E$7,2,FALSE)</f>
        <v>HUSSPF</v>
      </c>
      <c r="R11906" t="str">
        <f>IFERROR(VLOOKUP(D11906,Lookup_Tables!$A$2:$B$21,2,FALSE),"All")</f>
        <v>Govt Med Fac</v>
      </c>
    </row>
    <row r="11907" spans="1:18" hidden="1">
      <c r="A11907">
        <v>4353</v>
      </c>
      <c r="B11907">
        <v>31</v>
      </c>
      <c r="C11907" t="s">
        <v>39</v>
      </c>
      <c r="D11907">
        <v>4</v>
      </c>
      <c r="E11907">
        <v>1337505.7162559</v>
      </c>
      <c r="F11907">
        <v>508048.39238215459</v>
      </c>
      <c r="G11907">
        <v>3148686.18693648</v>
      </c>
      <c r="H11907">
        <v>7771322.2388349697</v>
      </c>
      <c r="I11907">
        <v>9429696.1509054992</v>
      </c>
      <c r="J11907">
        <v>14240852.152941801</v>
      </c>
      <c r="K11907">
        <v>22667312.106353901</v>
      </c>
      <c r="L11907">
        <v>32643103.9980294</v>
      </c>
      <c r="M11907">
        <v>35869157.230534703</v>
      </c>
      <c r="N11907">
        <v>45220951.768991098</v>
      </c>
      <c r="O11907">
        <v>57650608.958552502</v>
      </c>
      <c r="Q11907" t="str">
        <f>VLOOKUP(A11907,Lookup_Tables!$D$2:$E$7,2,FALSE)</f>
        <v>HUSSPF</v>
      </c>
      <c r="R11907" t="str">
        <f>IFERROR(VLOOKUP(D11907,Lookup_Tables!$A$2:$B$21,2,FALSE),"All")</f>
        <v>Govt Med Fac</v>
      </c>
    </row>
    <row r="11908" spans="1:18" hidden="1">
      <c r="A11908">
        <v>4353</v>
      </c>
      <c r="B11908">
        <v>31</v>
      </c>
      <c r="C11908" t="s">
        <v>38</v>
      </c>
      <c r="D11908">
        <v>6</v>
      </c>
      <c r="E11908">
        <v>1926572.8833959301</v>
      </c>
      <c r="F11908">
        <v>718974.4467535757</v>
      </c>
      <c r="G11908">
        <v>4435521.1896154704</v>
      </c>
      <c r="H11908">
        <v>11746211.804695301</v>
      </c>
      <c r="I11908">
        <v>13562713.6935791</v>
      </c>
      <c r="J11908">
        <v>20690544.934978101</v>
      </c>
      <c r="K11908">
        <v>32436051.4637204</v>
      </c>
      <c r="L11908">
        <v>46649575.7643428</v>
      </c>
      <c r="M11908">
        <v>53291032.2482071</v>
      </c>
      <c r="N11908">
        <v>74390084.710496202</v>
      </c>
      <c r="O11908">
        <v>85615478.401773006</v>
      </c>
      <c r="Q11908" t="str">
        <f>VLOOKUP(A11908,Lookup_Tables!$D$2:$E$7,2,FALSE)</f>
        <v>HUSSPF</v>
      </c>
      <c r="R11908" t="str">
        <f>IFERROR(VLOOKUP(D11908,Lookup_Tables!$A$2:$B$21,2,FALSE),"All")</f>
        <v>Port</v>
      </c>
    </row>
    <row r="11909" spans="1:18" hidden="1">
      <c r="A11909">
        <v>4353</v>
      </c>
      <c r="B11909">
        <v>31</v>
      </c>
      <c r="C11909" t="s">
        <v>39</v>
      </c>
      <c r="D11909">
        <v>6</v>
      </c>
      <c r="E11909">
        <v>1791249.1669602699</v>
      </c>
      <c r="F11909">
        <v>656704.16993389279</v>
      </c>
      <c r="G11909">
        <v>4033493.26055161</v>
      </c>
      <c r="H11909">
        <v>10910699.209205501</v>
      </c>
      <c r="I11909">
        <v>12659606.997449201</v>
      </c>
      <c r="J11909">
        <v>19564963.381880101</v>
      </c>
      <c r="K11909">
        <v>31458456.491014902</v>
      </c>
      <c r="L11909">
        <v>46435108.895965599</v>
      </c>
      <c r="M11909">
        <v>51098541.597940698</v>
      </c>
      <c r="N11909">
        <v>68668766.497289598</v>
      </c>
      <c r="O11909">
        <v>80759777.665935203</v>
      </c>
      <c r="Q11909" t="str">
        <f>VLOOKUP(A11909,Lookup_Tables!$D$2:$E$7,2,FALSE)</f>
        <v>HUSSPF</v>
      </c>
      <c r="R11909" t="str">
        <f>IFERROR(VLOOKUP(D11909,Lookup_Tables!$A$2:$B$21,2,FALSE),"All")</f>
        <v>Port</v>
      </c>
    </row>
    <row r="11910" spans="1:18" hidden="1">
      <c r="A11910">
        <v>4353</v>
      </c>
      <c r="B11910">
        <v>31</v>
      </c>
      <c r="C11910" t="s">
        <v>38</v>
      </c>
      <c r="D11910">
        <v>9</v>
      </c>
      <c r="E11910">
        <v>143081.327541593</v>
      </c>
      <c r="F11910">
        <v>47694.337844274676</v>
      </c>
      <c r="G11910">
        <v>226982.96512702099</v>
      </c>
      <c r="H11910">
        <v>823337.35886007897</v>
      </c>
      <c r="I11910">
        <v>1012702.95870005</v>
      </c>
      <c r="J11910">
        <v>1615073.4801524</v>
      </c>
      <c r="K11910">
        <v>2801664.3215173702</v>
      </c>
      <c r="L11910">
        <v>4615685.3570240298</v>
      </c>
      <c r="M11910">
        <v>5273532.6257104399</v>
      </c>
      <c r="N11910">
        <v>7189001.2566328403</v>
      </c>
      <c r="O11910">
        <v>10265582.304992599</v>
      </c>
      <c r="Q11910" t="str">
        <f>VLOOKUP(A11910,Lookup_Tables!$D$2:$E$7,2,FALSE)</f>
        <v>HUSSPF</v>
      </c>
      <c r="R11910" t="str">
        <f>IFERROR(VLOOKUP(D11910,Lookup_Tables!$A$2:$B$21,2,FALSE),"All")</f>
        <v>Pub Admin Bldg</v>
      </c>
    </row>
    <row r="11911" spans="1:18" hidden="1">
      <c r="A11911">
        <v>4353</v>
      </c>
      <c r="B11911">
        <v>31</v>
      </c>
      <c r="C11911" t="s">
        <v>39</v>
      </c>
      <c r="D11911">
        <v>9</v>
      </c>
      <c r="E11911">
        <v>137318.459845309</v>
      </c>
      <c r="F11911">
        <v>46624.070820121939</v>
      </c>
      <c r="G11911">
        <v>203966.37776337401</v>
      </c>
      <c r="H11911">
        <v>767901.73815503099</v>
      </c>
      <c r="I11911">
        <v>939451.66223025101</v>
      </c>
      <c r="J11911">
        <v>1572968.4565850201</v>
      </c>
      <c r="K11911">
        <v>2663268.4172170698</v>
      </c>
      <c r="L11911">
        <v>4499693.6145476</v>
      </c>
      <c r="M11911">
        <v>5231324.0201622397</v>
      </c>
      <c r="N11911">
        <v>7146750.6906651603</v>
      </c>
      <c r="O11911">
        <v>9655920.8496413697</v>
      </c>
      <c r="Q11911" t="str">
        <f>VLOOKUP(A11911,Lookup_Tables!$D$2:$E$7,2,FALSE)</f>
        <v>HUSSPF</v>
      </c>
      <c r="R11911" t="str">
        <f>IFERROR(VLOOKUP(D11911,Lookup_Tables!$A$2:$B$21,2,FALSE),"All")</f>
        <v>Pub Admin Bldg</v>
      </c>
    </row>
    <row r="11912" spans="1:18" hidden="1">
      <c r="A11912">
        <v>4353</v>
      </c>
      <c r="B11912">
        <v>31</v>
      </c>
      <c r="C11912" t="s">
        <v>38</v>
      </c>
      <c r="D11912">
        <v>10</v>
      </c>
      <c r="E11912">
        <v>16257645.982885299</v>
      </c>
      <c r="F11912">
        <v>6779665.5503265224</v>
      </c>
      <c r="G11912">
        <v>42783945.961942397</v>
      </c>
      <c r="H11912">
        <v>98533554.524303406</v>
      </c>
      <c r="I11912">
        <v>110918296.74478599</v>
      </c>
      <c r="J11912">
        <v>160027433.278514</v>
      </c>
      <c r="K11912">
        <v>245928802.14926901</v>
      </c>
      <c r="L11912">
        <v>308503191.89599901</v>
      </c>
      <c r="M11912">
        <v>347619974.855591</v>
      </c>
      <c r="N11912">
        <v>445529359.86332899</v>
      </c>
      <c r="O11912">
        <v>495951884.36354297</v>
      </c>
      <c r="Q11912" t="str">
        <f>VLOOKUP(A11912,Lookup_Tables!$D$2:$E$7,2,FALSE)</f>
        <v>HUSSPF</v>
      </c>
      <c r="R11912" t="str">
        <f>IFERROR(VLOOKUP(D11912,Lookup_Tables!$A$2:$B$21,2,FALSE),"All")</f>
        <v>Pub School</v>
      </c>
    </row>
    <row r="11913" spans="1:18" hidden="1">
      <c r="A11913">
        <v>4353</v>
      </c>
      <c r="B11913">
        <v>31</v>
      </c>
      <c r="C11913" t="s">
        <v>39</v>
      </c>
      <c r="D11913">
        <v>10</v>
      </c>
      <c r="E11913">
        <v>14836562.668967901</v>
      </c>
      <c r="F11913">
        <v>6039684.4685421456</v>
      </c>
      <c r="G11913">
        <v>39104605.148334302</v>
      </c>
      <c r="H11913">
        <v>90114206.550501704</v>
      </c>
      <c r="I11913">
        <v>102657014.13734099</v>
      </c>
      <c r="J11913">
        <v>146524687.73247001</v>
      </c>
      <c r="K11913">
        <v>232136293.03757799</v>
      </c>
      <c r="L11913">
        <v>289194072.56937701</v>
      </c>
      <c r="M11913">
        <v>317598861.35809499</v>
      </c>
      <c r="N11913">
        <v>440738899.209598</v>
      </c>
      <c r="O11913">
        <v>490021330.82607698</v>
      </c>
      <c r="Q11913" t="str">
        <f>VLOOKUP(A11913,Lookup_Tables!$D$2:$E$7,2,FALSE)</f>
        <v>HUSSPF</v>
      </c>
      <c r="R11913" t="str">
        <f>IFERROR(VLOOKUP(D11913,Lookup_Tables!$A$2:$B$21,2,FALSE),"All")</f>
        <v>Pub School</v>
      </c>
    </row>
    <row r="11914" spans="1:18" hidden="1">
      <c r="A11914">
        <v>4353</v>
      </c>
      <c r="B11914">
        <v>31</v>
      </c>
      <c r="C11914" t="s">
        <v>38</v>
      </c>
      <c r="D11914">
        <v>11</v>
      </c>
      <c r="E11914">
        <v>10620908.7111215</v>
      </c>
      <c r="F11914">
        <v>3570107.2766737211</v>
      </c>
      <c r="G11914">
        <v>16865762.7894301</v>
      </c>
      <c r="H11914">
        <v>67414881.365854204</v>
      </c>
      <c r="I11914">
        <v>84572005.961948901</v>
      </c>
      <c r="J11914">
        <v>125355892.131368</v>
      </c>
      <c r="K11914">
        <v>222528711.06797001</v>
      </c>
      <c r="L11914">
        <v>308385260.11283499</v>
      </c>
      <c r="M11914">
        <v>334168675.37707299</v>
      </c>
      <c r="N11914">
        <v>458966979.86532998</v>
      </c>
      <c r="O11914">
        <v>659904368.28819895</v>
      </c>
      <c r="Q11914" t="str">
        <f>VLOOKUP(A11914,Lookup_Tables!$D$2:$E$7,2,FALSE)</f>
        <v>HUSSPF</v>
      </c>
      <c r="R11914" t="str">
        <f>IFERROR(VLOOKUP(D11914,Lookup_Tables!$A$2:$B$21,2,FALSE),"All")</f>
        <v>Pub Univ</v>
      </c>
    </row>
    <row r="11915" spans="1:18" hidden="1">
      <c r="A11915">
        <v>4353</v>
      </c>
      <c r="B11915">
        <v>31</v>
      </c>
      <c r="C11915" t="s">
        <v>39</v>
      </c>
      <c r="D11915">
        <v>11</v>
      </c>
      <c r="E11915">
        <v>10188551.854686599</v>
      </c>
      <c r="F11915">
        <v>3441478.0424119197</v>
      </c>
      <c r="G11915">
        <v>15751296.7806534</v>
      </c>
      <c r="H11915">
        <v>63950673.972118899</v>
      </c>
      <c r="I11915">
        <v>80113393.128008395</v>
      </c>
      <c r="J11915">
        <v>123101963.034219</v>
      </c>
      <c r="K11915">
        <v>215065044.76535901</v>
      </c>
      <c r="L11915">
        <v>302181532.63499302</v>
      </c>
      <c r="M11915">
        <v>320598368.90361702</v>
      </c>
      <c r="N11915">
        <v>458966979.86532998</v>
      </c>
      <c r="O11915">
        <v>598789553.31375897</v>
      </c>
      <c r="Q11915" t="str">
        <f>VLOOKUP(A11915,Lookup_Tables!$D$2:$E$7,2,FALSE)</f>
        <v>HUSSPF</v>
      </c>
      <c r="R11915" t="str">
        <f>IFERROR(VLOOKUP(D11915,Lookup_Tables!$A$2:$B$21,2,FALSE),"All")</f>
        <v>Pub Univ</v>
      </c>
    </row>
    <row r="11916" spans="1:18" hidden="1">
      <c r="A11916">
        <v>4353</v>
      </c>
      <c r="B11916">
        <v>31</v>
      </c>
      <c r="C11916" t="s">
        <v>38</v>
      </c>
      <c r="D11916">
        <v>13</v>
      </c>
      <c r="E11916">
        <v>10767293.857768601</v>
      </c>
      <c r="F11916">
        <v>4449079.616317383</v>
      </c>
      <c r="G11916">
        <v>28018060.2789924</v>
      </c>
      <c r="H11916">
        <v>64873385.684688002</v>
      </c>
      <c r="I11916">
        <v>75570784.032554999</v>
      </c>
      <c r="J11916">
        <v>105633847.293726</v>
      </c>
      <c r="K11916">
        <v>152068747.39822301</v>
      </c>
      <c r="L11916">
        <v>221286330.49559999</v>
      </c>
      <c r="M11916">
        <v>250343937.33014101</v>
      </c>
      <c r="N11916">
        <v>293870051.39787799</v>
      </c>
      <c r="O11916">
        <v>364504502.22221398</v>
      </c>
      <c r="Q11916" t="str">
        <f>VLOOKUP(A11916,Lookup_Tables!$D$2:$E$7,2,FALSE)</f>
        <v>HUSSPF</v>
      </c>
      <c r="R11916" t="str">
        <f>IFERROR(VLOOKUP(D11916,Lookup_Tables!$A$2:$B$21,2,FALSE),"All")</f>
        <v>Residual Inst</v>
      </c>
    </row>
    <row r="11917" spans="1:18" hidden="1">
      <c r="A11917">
        <v>4353</v>
      </c>
      <c r="B11917">
        <v>31</v>
      </c>
      <c r="C11917" t="s">
        <v>39</v>
      </c>
      <c r="D11917">
        <v>13</v>
      </c>
      <c r="E11917">
        <v>9851603.6007893998</v>
      </c>
      <c r="F11917">
        <v>3997690.6616144981</v>
      </c>
      <c r="G11917">
        <v>25137581.5483859</v>
      </c>
      <c r="H11917">
        <v>59601126.603556298</v>
      </c>
      <c r="I11917">
        <v>69531648.776816696</v>
      </c>
      <c r="J11917">
        <v>97673965.589702502</v>
      </c>
      <c r="K11917">
        <v>145615446.28308299</v>
      </c>
      <c r="L11917">
        <v>212552465.13545799</v>
      </c>
      <c r="M11917">
        <v>233441894.95542201</v>
      </c>
      <c r="N11917">
        <v>287138037.20603102</v>
      </c>
      <c r="O11917">
        <v>349837405.42745</v>
      </c>
      <c r="Q11917" t="str">
        <f>VLOOKUP(A11917,Lookup_Tables!$D$2:$E$7,2,FALSE)</f>
        <v>HUSSPF</v>
      </c>
      <c r="R11917" t="str">
        <f>IFERROR(VLOOKUP(D11917,Lookup_Tables!$A$2:$B$21,2,FALSE),"All")</f>
        <v>Residual Inst</v>
      </c>
    </row>
    <row r="11918" spans="1:18" hidden="1">
      <c r="A11918">
        <v>4353</v>
      </c>
      <c r="B11918">
        <v>31</v>
      </c>
      <c r="C11918" t="s">
        <v>38</v>
      </c>
      <c r="D11918">
        <v>14</v>
      </c>
      <c r="E11918">
        <v>56917207.462110803</v>
      </c>
      <c r="F11918">
        <v>22394500.111160904</v>
      </c>
      <c r="G11918">
        <v>124477086.10148899</v>
      </c>
      <c r="H11918">
        <v>312794222.583556</v>
      </c>
      <c r="I11918">
        <v>367936079.94177699</v>
      </c>
      <c r="J11918">
        <v>581679487.10079098</v>
      </c>
      <c r="K11918">
        <v>958842551.90565395</v>
      </c>
      <c r="L11918">
        <v>1439270619.08902</v>
      </c>
      <c r="M11918">
        <v>1605786542.45187</v>
      </c>
      <c r="N11918">
        <v>2193606316.36444</v>
      </c>
      <c r="O11918">
        <v>2607515501.3259702</v>
      </c>
      <c r="Q11918" t="str">
        <f>VLOOKUP(A11918,Lookup_Tables!$D$2:$E$7,2,FALSE)</f>
        <v>HUSSPF</v>
      </c>
      <c r="R11918" t="str">
        <f>IFERROR(VLOOKUP(D11918,Lookup_Tables!$A$2:$B$21,2,FALSE),"All")</f>
        <v>Road</v>
      </c>
    </row>
    <row r="11919" spans="1:18" hidden="1">
      <c r="A11919">
        <v>4353</v>
      </c>
      <c r="B11919">
        <v>31</v>
      </c>
      <c r="C11919" t="s">
        <v>39</v>
      </c>
      <c r="D11919">
        <v>14</v>
      </c>
      <c r="E11919">
        <v>52800439.806734502</v>
      </c>
      <c r="F11919">
        <v>20432857.839968994</v>
      </c>
      <c r="G11919">
        <v>112235287.634675</v>
      </c>
      <c r="H11919">
        <v>284395837.65246397</v>
      </c>
      <c r="I11919">
        <v>340466484.67924303</v>
      </c>
      <c r="J11919">
        <v>543706720.16348696</v>
      </c>
      <c r="K11919">
        <v>918177520.53596401</v>
      </c>
      <c r="L11919">
        <v>1340005359.7711101</v>
      </c>
      <c r="M11919">
        <v>1577978208.9591701</v>
      </c>
      <c r="N11919">
        <v>2167452558.9083099</v>
      </c>
      <c r="O11919">
        <v>2506570374.6017199</v>
      </c>
      <c r="Q11919" t="str">
        <f>VLOOKUP(A11919,Lookup_Tables!$D$2:$E$7,2,FALSE)</f>
        <v>HUSSPF</v>
      </c>
      <c r="R11919" t="str">
        <f>IFERROR(VLOOKUP(D11919,Lookup_Tables!$A$2:$B$21,2,FALSE),"All")</f>
        <v>Road</v>
      </c>
    </row>
    <row r="11920" spans="1:18" hidden="1">
      <c r="A11920">
        <v>4353</v>
      </c>
      <c r="B11920">
        <v>31</v>
      </c>
      <c r="C11920" t="s">
        <v>38</v>
      </c>
      <c r="D11920">
        <v>15</v>
      </c>
      <c r="E11920">
        <v>582119150.09818602</v>
      </c>
      <c r="F11920">
        <v>246460598.2491523</v>
      </c>
      <c r="G11920">
        <v>1470974912.7825201</v>
      </c>
      <c r="H11920">
        <v>3271050197.6939201</v>
      </c>
      <c r="I11920">
        <v>3759833123.6922598</v>
      </c>
      <c r="J11920">
        <v>5544567350.5672903</v>
      </c>
      <c r="K11920">
        <v>8389326825.1782303</v>
      </c>
      <c r="L11920">
        <v>12345320607.111401</v>
      </c>
      <c r="M11920">
        <v>13246200973.9238</v>
      </c>
      <c r="N11920">
        <v>17809209120.887299</v>
      </c>
      <c r="O11920">
        <v>21422709770.0923</v>
      </c>
      <c r="Q11920" t="str">
        <f>VLOOKUP(A11920,Lookup_Tables!$D$2:$E$7,2,FALSE)</f>
        <v>HUSSPF</v>
      </c>
      <c r="R11920" t="str">
        <f>IFERROR(VLOOKUP(D11920,Lookup_Tables!$A$2:$B$21,2,FALSE),"All")</f>
        <v>All</v>
      </c>
    </row>
    <row r="11921" spans="1:18" hidden="1">
      <c r="A11921">
        <v>4353</v>
      </c>
      <c r="B11921">
        <v>31</v>
      </c>
      <c r="C11921" t="s">
        <v>39</v>
      </c>
      <c r="D11921">
        <v>15</v>
      </c>
      <c r="E11921">
        <v>529012237.45588303</v>
      </c>
      <c r="F11921">
        <v>224263335.2225036</v>
      </c>
      <c r="G11921">
        <v>1296247368.7351699</v>
      </c>
      <c r="H11921">
        <v>2904107395.80656</v>
      </c>
      <c r="I11921">
        <v>3448960117.6029401</v>
      </c>
      <c r="J11921">
        <v>5015967339.3995504</v>
      </c>
      <c r="K11921">
        <v>7714701402.0332804</v>
      </c>
      <c r="L11921">
        <v>11033066865.738701</v>
      </c>
      <c r="M11921">
        <v>12429808587.6908</v>
      </c>
      <c r="N11921">
        <v>17276122731.486401</v>
      </c>
      <c r="O11921">
        <v>19725223875.260101</v>
      </c>
      <c r="Q11921" t="str">
        <f>VLOOKUP(A11921,Lookup_Tables!$D$2:$E$7,2,FALSE)</f>
        <v>HUSSPF</v>
      </c>
      <c r="R11921" t="str">
        <f>IFERROR(VLOOKUP(D11921,Lookup_Tables!$A$2:$B$21,2,FALSE),"All")</f>
        <v>All</v>
      </c>
    </row>
    <row r="11922" spans="1:18" hidden="1">
      <c r="A11922">
        <v>4353</v>
      </c>
      <c r="B11922">
        <v>31</v>
      </c>
      <c r="C11922" t="s">
        <v>38</v>
      </c>
      <c r="D11922">
        <v>16</v>
      </c>
      <c r="E11922">
        <v>146883182.91922301</v>
      </c>
      <c r="F11922">
        <v>59973870.586216792</v>
      </c>
      <c r="G11922">
        <v>359909306.47629201</v>
      </c>
      <c r="H11922">
        <v>861591103.78389704</v>
      </c>
      <c r="I11922">
        <v>990147255.83285797</v>
      </c>
      <c r="J11922">
        <v>1434926249.94628</v>
      </c>
      <c r="K11922">
        <v>2278736381.3814201</v>
      </c>
      <c r="L11922">
        <v>3177060103.8816299</v>
      </c>
      <c r="M11922">
        <v>3558297714.83705</v>
      </c>
      <c r="N11922">
        <v>4748580160.8185501</v>
      </c>
      <c r="O11922">
        <v>5583670169.2075996</v>
      </c>
      <c r="Q11922" t="str">
        <f>VLOOKUP(A11922,Lookup_Tables!$D$2:$E$7,2,FALSE)</f>
        <v>HUSSPF</v>
      </c>
      <c r="R11922" t="str">
        <f>IFERROR(VLOOKUP(D11922,Lookup_Tables!$A$2:$B$21,2,FALSE),"All")</f>
        <v>Government_Loss</v>
      </c>
    </row>
    <row r="11923" spans="1:18" hidden="1">
      <c r="A11923">
        <v>4353</v>
      </c>
      <c r="B11923">
        <v>31</v>
      </c>
      <c r="C11923" t="s">
        <v>39</v>
      </c>
      <c r="D11923">
        <v>16</v>
      </c>
      <c r="E11923">
        <v>134787724.25677201</v>
      </c>
      <c r="F11923">
        <v>54747915.887467667</v>
      </c>
      <c r="G11923">
        <v>319012369.27306998</v>
      </c>
      <c r="H11923">
        <v>775879509.95368099</v>
      </c>
      <c r="I11923">
        <v>901576016.74990702</v>
      </c>
      <c r="J11923">
        <v>1375372073.7327399</v>
      </c>
      <c r="K11923">
        <v>2120729866.2386501</v>
      </c>
      <c r="L11923">
        <v>2824482833.7641301</v>
      </c>
      <c r="M11923">
        <v>3275487485.5335898</v>
      </c>
      <c r="N11923">
        <v>4709142936.6393995</v>
      </c>
      <c r="O11923">
        <v>5263552198.8938398</v>
      </c>
      <c r="Q11923" t="str">
        <f>VLOOKUP(A11923,Lookup_Tables!$D$2:$E$7,2,FALSE)</f>
        <v>HUSSPF</v>
      </c>
      <c r="R11923" t="str">
        <f>IFERROR(VLOOKUP(D11923,Lookup_Tables!$A$2:$B$21,2,FALSE),"All")</f>
        <v>Government_Loss</v>
      </c>
    </row>
    <row r="11924" spans="1:18" hidden="1">
      <c r="A11924">
        <v>4353</v>
      </c>
      <c r="B11924">
        <v>31</v>
      </c>
      <c r="C11924" t="s">
        <v>38</v>
      </c>
      <c r="D11924">
        <v>17</v>
      </c>
      <c r="E11924">
        <v>104262225.737416</v>
      </c>
      <c r="F11924">
        <v>43378342.960077919</v>
      </c>
      <c r="G11924">
        <v>265696200.586674</v>
      </c>
      <c r="H11924">
        <v>599995208.795663</v>
      </c>
      <c r="I11924">
        <v>691584820.97671902</v>
      </c>
      <c r="J11924">
        <v>1014920349.25429</v>
      </c>
      <c r="K11924">
        <v>1508894753.4233401</v>
      </c>
      <c r="L11924">
        <v>2163444997.7460098</v>
      </c>
      <c r="M11924">
        <v>2400063198.4884501</v>
      </c>
      <c r="N11924">
        <v>3221961392.0350399</v>
      </c>
      <c r="O11924">
        <v>3841801996.0247898</v>
      </c>
      <c r="Q11924" t="str">
        <f>VLOOKUP(A11924,Lookup_Tables!$D$2:$E$7,2,FALSE)</f>
        <v>HUSSPF</v>
      </c>
      <c r="R11924" t="str">
        <f>IFERROR(VLOOKUP(D11924,Lookup_Tables!$A$2:$B$21,2,FALSE),"All")</f>
        <v>Emergency_Loss</v>
      </c>
    </row>
    <row r="11925" spans="1:18" hidden="1">
      <c r="A11925">
        <v>4353</v>
      </c>
      <c r="B11925">
        <v>31</v>
      </c>
      <c r="C11925" t="s">
        <v>39</v>
      </c>
      <c r="D11925">
        <v>17</v>
      </c>
      <c r="E11925">
        <v>95102915.0233109</v>
      </c>
      <c r="F11925">
        <v>39492658.620533749</v>
      </c>
      <c r="G11925">
        <v>235095528.731112</v>
      </c>
      <c r="H11925">
        <v>533014482.28296202</v>
      </c>
      <c r="I11925">
        <v>634663828.93541002</v>
      </c>
      <c r="J11925">
        <v>921282585.34824896</v>
      </c>
      <c r="K11925">
        <v>1412538888.15604</v>
      </c>
      <c r="L11925">
        <v>2025941249.47159</v>
      </c>
      <c r="M11925">
        <v>2281915045.82794</v>
      </c>
      <c r="N11925">
        <v>3076136289.1022701</v>
      </c>
      <c r="O11925">
        <v>3547482825.5572801</v>
      </c>
      <c r="Q11925" t="str">
        <f>VLOOKUP(A11925,Lookup_Tables!$D$2:$E$7,2,FALSE)</f>
        <v>HUSSPF</v>
      </c>
      <c r="R11925" t="str">
        <f>IFERROR(VLOOKUP(D11925,Lookup_Tables!$A$2:$B$21,2,FALSE),"All")</f>
        <v>Emergency_Loss</v>
      </c>
    </row>
    <row r="11926" spans="1:18" hidden="1">
      <c r="A11926">
        <v>4353</v>
      </c>
      <c r="B11926">
        <v>31</v>
      </c>
      <c r="C11926" t="s">
        <v>38</v>
      </c>
      <c r="D11926">
        <v>18</v>
      </c>
      <c r="E11926">
        <v>251145408.65664101</v>
      </c>
      <c r="F11926">
        <v>102643062.76846525</v>
      </c>
      <c r="G11926">
        <v>626594627.41860199</v>
      </c>
      <c r="H11926">
        <v>1442177290.6568999</v>
      </c>
      <c r="I11926">
        <v>1692768887.4221799</v>
      </c>
      <c r="J11926">
        <v>2466774632.4907198</v>
      </c>
      <c r="K11926">
        <v>3878495640.56071</v>
      </c>
      <c r="L11926">
        <v>5333419589.8411303</v>
      </c>
      <c r="M11926">
        <v>5933155333.9845896</v>
      </c>
      <c r="N11926">
        <v>8065962539.6452503</v>
      </c>
      <c r="O11926">
        <v>9395984649.8569202</v>
      </c>
      <c r="Q11926" t="str">
        <f>VLOOKUP(A11926,Lookup_Tables!$D$2:$E$7,2,FALSE)</f>
        <v>HUSSPF</v>
      </c>
      <c r="R11926" t="str">
        <f>IFERROR(VLOOKUP(D11926,Lookup_Tables!$A$2:$B$21,2,FALSE),"All")</f>
        <v>Govt_Plus_Emergency</v>
      </c>
    </row>
    <row r="11927" spans="1:18" hidden="1">
      <c r="A11927">
        <v>4353</v>
      </c>
      <c r="B11927">
        <v>31</v>
      </c>
      <c r="C11927" t="s">
        <v>39</v>
      </c>
      <c r="D11927">
        <v>18</v>
      </c>
      <c r="E11927">
        <v>229441337.72460499</v>
      </c>
      <c r="F11927">
        <v>94022055.96940735</v>
      </c>
      <c r="G11927">
        <v>553931732.85062695</v>
      </c>
      <c r="H11927">
        <v>1308564052.1027999</v>
      </c>
      <c r="I11927">
        <v>1532662630.3861301</v>
      </c>
      <c r="J11927">
        <v>2280625626.3042498</v>
      </c>
      <c r="K11927">
        <v>3603500050.2536802</v>
      </c>
      <c r="L11927">
        <v>4726157434.9559298</v>
      </c>
      <c r="M11927">
        <v>5527738739.12076</v>
      </c>
      <c r="N11927">
        <v>7862300598.5270996</v>
      </c>
      <c r="O11927">
        <v>8556424419.2861099</v>
      </c>
      <c r="Q11927" t="str">
        <f>VLOOKUP(A11927,Lookup_Tables!$D$2:$E$7,2,FALSE)</f>
        <v>HUSSPF</v>
      </c>
      <c r="R11927" t="str">
        <f>IFERROR(VLOOKUP(D11927,Lookup_Tables!$A$2:$B$21,2,FALSE),"All")</f>
        <v>Govt_Plus_Emergency</v>
      </c>
    </row>
    <row r="11928" spans="1:18" hidden="1">
      <c r="A11928">
        <v>4353</v>
      </c>
      <c r="B11928">
        <v>32</v>
      </c>
      <c r="C11928" t="s">
        <v>38</v>
      </c>
      <c r="D11928">
        <v>0</v>
      </c>
      <c r="E11928">
        <v>13076223.960494</v>
      </c>
      <c r="F11928">
        <v>5018182.1579451319</v>
      </c>
      <c r="G11928">
        <v>13793313.169290701</v>
      </c>
      <c r="H11928">
        <v>67632963.965077505</v>
      </c>
      <c r="I11928">
        <v>81731059.262173802</v>
      </c>
      <c r="J11928">
        <v>140068030.96444499</v>
      </c>
      <c r="K11928">
        <v>246994184.093642</v>
      </c>
      <c r="L11928">
        <v>396512802.46795499</v>
      </c>
      <c r="M11928">
        <v>438316018.84735203</v>
      </c>
      <c r="N11928">
        <v>684367030.61066496</v>
      </c>
      <c r="O11928">
        <v>1096646075.2362599</v>
      </c>
      <c r="Q11928" t="str">
        <f>VLOOKUP(A11928,Lookup_Tables!$D$2:$E$7,2,FALSE)</f>
        <v>HUSSPF</v>
      </c>
      <c r="R11928" t="str">
        <f>IFERROR(VLOOKUP(D11928,Lookup_Tables!$A$2:$B$21,2,FALSE),"All")</f>
        <v>Private Assets</v>
      </c>
    </row>
    <row r="11929" spans="1:18" hidden="1">
      <c r="A11929">
        <v>4353</v>
      </c>
      <c r="B11929">
        <v>32</v>
      </c>
      <c r="C11929" t="s">
        <v>39</v>
      </c>
      <c r="D11929">
        <v>0</v>
      </c>
      <c r="E11929">
        <v>12748931.416782301</v>
      </c>
      <c r="F11929">
        <v>4914086.4330117051</v>
      </c>
      <c r="G11929">
        <v>13264077.7581935</v>
      </c>
      <c r="H11929">
        <v>64975720.286049098</v>
      </c>
      <c r="I11929">
        <v>77717448.498068899</v>
      </c>
      <c r="J11929">
        <v>135727400.12468901</v>
      </c>
      <c r="K11929">
        <v>236081614.06519601</v>
      </c>
      <c r="L11929">
        <v>380483453.77606302</v>
      </c>
      <c r="M11929">
        <v>435438231.36020303</v>
      </c>
      <c r="N11929">
        <v>684367030.61066496</v>
      </c>
      <c r="O11929">
        <v>1096187226.8568299</v>
      </c>
      <c r="Q11929" t="str">
        <f>VLOOKUP(A11929,Lookup_Tables!$D$2:$E$7,2,FALSE)</f>
        <v>HUSSPF</v>
      </c>
      <c r="R11929" t="str">
        <f>IFERROR(VLOOKUP(D11929,Lookup_Tables!$A$2:$B$21,2,FALSE),"All")</f>
        <v>Private Assets</v>
      </c>
    </row>
    <row r="11930" spans="1:18" hidden="1">
      <c r="A11930">
        <v>4353</v>
      </c>
      <c r="B11930">
        <v>32</v>
      </c>
      <c r="C11930" t="s">
        <v>38</v>
      </c>
      <c r="D11930">
        <v>2</v>
      </c>
      <c r="E11930">
        <v>799413.06777340604</v>
      </c>
      <c r="F11930">
        <v>288077.23006338085</v>
      </c>
      <c r="G11930">
        <v>1005448.90800422</v>
      </c>
      <c r="H11930">
        <v>6331127.7687930502</v>
      </c>
      <c r="I11930">
        <v>7493189.5639676899</v>
      </c>
      <c r="J11930">
        <v>10110277.742794801</v>
      </c>
      <c r="K11930">
        <v>13667267.510421401</v>
      </c>
      <c r="L11930">
        <v>20051878.593373701</v>
      </c>
      <c r="M11930">
        <v>21774734.386858001</v>
      </c>
      <c r="N11930">
        <v>28414111.625286099</v>
      </c>
      <c r="O11930">
        <v>47437620.486024298</v>
      </c>
      <c r="Q11930" t="str">
        <f>VLOOKUP(A11930,Lookup_Tables!$D$2:$E$7,2,FALSE)</f>
        <v>HUSSPF</v>
      </c>
      <c r="R11930" t="str">
        <f>IFERROR(VLOOKUP(D11930,Lookup_Tables!$A$2:$B$21,2,FALSE),"All")</f>
        <v>Bridge</v>
      </c>
    </row>
    <row r="11931" spans="1:18" hidden="1">
      <c r="A11931">
        <v>4353</v>
      </c>
      <c r="B11931">
        <v>32</v>
      </c>
      <c r="C11931" t="s">
        <v>39</v>
      </c>
      <c r="D11931">
        <v>2</v>
      </c>
      <c r="E11931">
        <v>773861.13321858796</v>
      </c>
      <c r="F11931">
        <v>281276.33428956103</v>
      </c>
      <c r="G11931">
        <v>938068.35543613299</v>
      </c>
      <c r="H11931">
        <v>6134245.49304346</v>
      </c>
      <c r="I11931">
        <v>7194470.6521885497</v>
      </c>
      <c r="J11931">
        <v>9609749.8972233906</v>
      </c>
      <c r="K11931">
        <v>13123477.6006105</v>
      </c>
      <c r="L11931">
        <v>19001461.651907202</v>
      </c>
      <c r="M11931">
        <v>21457467.901538402</v>
      </c>
      <c r="N11931">
        <v>28414111.625286099</v>
      </c>
      <c r="O11931">
        <v>47434059.765249297</v>
      </c>
      <c r="Q11931" t="str">
        <f>VLOOKUP(A11931,Lookup_Tables!$D$2:$E$7,2,FALSE)</f>
        <v>HUSSPF</v>
      </c>
      <c r="R11931" t="str">
        <f>IFERROR(VLOOKUP(D11931,Lookup_Tables!$A$2:$B$21,2,FALSE),"All")</f>
        <v>Bridge</v>
      </c>
    </row>
    <row r="11932" spans="1:18" hidden="1">
      <c r="A11932">
        <v>4353</v>
      </c>
      <c r="B11932">
        <v>32</v>
      </c>
      <c r="C11932" t="s">
        <v>38</v>
      </c>
      <c r="D11932">
        <v>3</v>
      </c>
      <c r="E11932">
        <v>18759.884148520399</v>
      </c>
      <c r="F11932">
        <v>6777.3272801014937</v>
      </c>
      <c r="G11932">
        <v>11673.1218336846</v>
      </c>
      <c r="H11932">
        <v>67570.044475589195</v>
      </c>
      <c r="I11932">
        <v>90635.891443446599</v>
      </c>
      <c r="J11932">
        <v>191044.318540654</v>
      </c>
      <c r="K11932">
        <v>421242.17086327099</v>
      </c>
      <c r="L11932">
        <v>708955.63054881</v>
      </c>
      <c r="M11932">
        <v>844213.44626885501</v>
      </c>
      <c r="N11932">
        <v>1174972.9467869599</v>
      </c>
      <c r="O11932">
        <v>2034214.60993773</v>
      </c>
      <c r="Q11932" t="str">
        <f>VLOOKUP(A11932,Lookup_Tables!$D$2:$E$7,2,FALSE)</f>
        <v>HUSSPF</v>
      </c>
      <c r="R11932" t="str">
        <f>IFERROR(VLOOKUP(D11932,Lookup_Tables!$A$2:$B$21,2,FALSE),"All")</f>
        <v>Govt Hosp</v>
      </c>
    </row>
    <row r="11933" spans="1:18" hidden="1">
      <c r="A11933">
        <v>4353</v>
      </c>
      <c r="B11933">
        <v>32</v>
      </c>
      <c r="C11933" t="s">
        <v>39</v>
      </c>
      <c r="D11933">
        <v>3</v>
      </c>
      <c r="E11933">
        <v>18417.443759569502</v>
      </c>
      <c r="F11933">
        <v>6639.7534640776285</v>
      </c>
      <c r="G11933">
        <v>11126.957089711201</v>
      </c>
      <c r="H11933">
        <v>64282.647856619602</v>
      </c>
      <c r="I11933">
        <v>88095.207292041596</v>
      </c>
      <c r="J11933">
        <v>191044.318540654</v>
      </c>
      <c r="K11933">
        <v>409829.56996992201</v>
      </c>
      <c r="L11933">
        <v>704546.82940260402</v>
      </c>
      <c r="M11933">
        <v>817683.72165834496</v>
      </c>
      <c r="N11933">
        <v>1173199.28196654</v>
      </c>
      <c r="O11933">
        <v>2034214.60993773</v>
      </c>
      <c r="Q11933" t="str">
        <f>VLOOKUP(A11933,Lookup_Tables!$D$2:$E$7,2,FALSE)</f>
        <v>HUSSPF</v>
      </c>
      <c r="R11933" t="str">
        <f>IFERROR(VLOOKUP(D11933,Lookup_Tables!$A$2:$B$21,2,FALSE),"All")</f>
        <v>Govt Hosp</v>
      </c>
    </row>
    <row r="11934" spans="1:18" hidden="1">
      <c r="A11934">
        <v>4353</v>
      </c>
      <c r="B11934">
        <v>32</v>
      </c>
      <c r="C11934" t="s">
        <v>38</v>
      </c>
      <c r="D11934">
        <v>4</v>
      </c>
      <c r="E11934">
        <v>21942.746600894901</v>
      </c>
      <c r="F11934">
        <v>8051.914321610504</v>
      </c>
      <c r="G11934">
        <v>15808.328504217499</v>
      </c>
      <c r="H11934">
        <v>88293.312437827</v>
      </c>
      <c r="I11934">
        <v>112342.894894639</v>
      </c>
      <c r="J11934">
        <v>214933.26532423499</v>
      </c>
      <c r="K11934">
        <v>447862.63195034099</v>
      </c>
      <c r="L11934">
        <v>748773.83237452898</v>
      </c>
      <c r="M11934">
        <v>900883.21333307005</v>
      </c>
      <c r="N11934">
        <v>1416140.3096292601</v>
      </c>
      <c r="O11934">
        <v>2500478.91935194</v>
      </c>
      <c r="Q11934" t="str">
        <f>VLOOKUP(A11934,Lookup_Tables!$D$2:$E$7,2,FALSE)</f>
        <v>HUSSPF</v>
      </c>
      <c r="R11934" t="str">
        <f>IFERROR(VLOOKUP(D11934,Lookup_Tables!$A$2:$B$21,2,FALSE),"All")</f>
        <v>Govt Med Fac</v>
      </c>
    </row>
    <row r="11935" spans="1:18" hidden="1">
      <c r="A11935">
        <v>4353</v>
      </c>
      <c r="B11935">
        <v>32</v>
      </c>
      <c r="C11935" t="s">
        <v>39</v>
      </c>
      <c r="D11935">
        <v>4</v>
      </c>
      <c r="E11935">
        <v>21523.492264041499</v>
      </c>
      <c r="F11935">
        <v>7909.5201826643006</v>
      </c>
      <c r="G11935">
        <v>14996.819274162301</v>
      </c>
      <c r="H11935">
        <v>82601.972080526495</v>
      </c>
      <c r="I11935">
        <v>109275.728997111</v>
      </c>
      <c r="J11935">
        <v>213564.85421846301</v>
      </c>
      <c r="K11935">
        <v>430821.71928326</v>
      </c>
      <c r="L11935">
        <v>734889.03763941699</v>
      </c>
      <c r="M11935">
        <v>882735.45888896496</v>
      </c>
      <c r="N11935">
        <v>1416140.3096292601</v>
      </c>
      <c r="O11935">
        <v>2500216.0763607901</v>
      </c>
      <c r="Q11935" t="str">
        <f>VLOOKUP(A11935,Lookup_Tables!$D$2:$E$7,2,FALSE)</f>
        <v>HUSSPF</v>
      </c>
      <c r="R11935" t="str">
        <f>IFERROR(VLOOKUP(D11935,Lookup_Tables!$A$2:$B$21,2,FALSE),"All")</f>
        <v>Govt Med Fac</v>
      </c>
    </row>
    <row r="11936" spans="1:18" hidden="1">
      <c r="A11936">
        <v>4353</v>
      </c>
      <c r="B11936">
        <v>32</v>
      </c>
      <c r="C11936" t="s">
        <v>38</v>
      </c>
      <c r="D11936">
        <v>6</v>
      </c>
      <c r="E11936">
        <v>26022.008365285801</v>
      </c>
      <c r="F11936">
        <v>9656.4038184459387</v>
      </c>
      <c r="G11936">
        <v>16046.171401048899</v>
      </c>
      <c r="H11936">
        <v>81370.577161324603</v>
      </c>
      <c r="I11936">
        <v>120341.594396623</v>
      </c>
      <c r="J11936">
        <v>230359.760039238</v>
      </c>
      <c r="K11936">
        <v>511155.48265593499</v>
      </c>
      <c r="L11936">
        <v>863028.70259052201</v>
      </c>
      <c r="M11936">
        <v>982211.27245629905</v>
      </c>
      <c r="N11936">
        <v>1841803.05715438</v>
      </c>
      <c r="O11936">
        <v>3727179.96798696</v>
      </c>
      <c r="Q11936" t="str">
        <f>VLOOKUP(A11936,Lookup_Tables!$D$2:$E$7,2,FALSE)</f>
        <v>HUSSPF</v>
      </c>
      <c r="R11936" t="str">
        <f>IFERROR(VLOOKUP(D11936,Lookup_Tables!$A$2:$B$21,2,FALSE),"All")</f>
        <v>Port</v>
      </c>
    </row>
    <row r="11937" spans="1:18" hidden="1">
      <c r="A11937">
        <v>4353</v>
      </c>
      <c r="B11937">
        <v>32</v>
      </c>
      <c r="C11937" t="s">
        <v>39</v>
      </c>
      <c r="D11937">
        <v>6</v>
      </c>
      <c r="E11937">
        <v>25619.493063722301</v>
      </c>
      <c r="F11937">
        <v>9669.1291766491668</v>
      </c>
      <c r="G11937">
        <v>14898.1207182525</v>
      </c>
      <c r="H11937">
        <v>79081.122002557502</v>
      </c>
      <c r="I11937">
        <v>110026.96495895401</v>
      </c>
      <c r="J11937">
        <v>222345.04832553799</v>
      </c>
      <c r="K11937">
        <v>499702.01145324402</v>
      </c>
      <c r="L11937">
        <v>860734.52085675998</v>
      </c>
      <c r="M11937">
        <v>959291.79023856705</v>
      </c>
      <c r="N11937">
        <v>1833784.4578185701</v>
      </c>
      <c r="O11937">
        <v>3727179.96798696</v>
      </c>
      <c r="Q11937" t="str">
        <f>VLOOKUP(A11937,Lookup_Tables!$D$2:$E$7,2,FALSE)</f>
        <v>HUSSPF</v>
      </c>
      <c r="R11937" t="str">
        <f>IFERROR(VLOOKUP(D11937,Lookup_Tables!$A$2:$B$21,2,FALSE),"All")</f>
        <v>Port</v>
      </c>
    </row>
    <row r="11938" spans="1:18" hidden="1">
      <c r="A11938">
        <v>4353</v>
      </c>
      <c r="B11938">
        <v>32</v>
      </c>
      <c r="C11938" t="s">
        <v>38</v>
      </c>
      <c r="D11938">
        <v>9</v>
      </c>
      <c r="E11938">
        <v>14626.433522898</v>
      </c>
      <c r="F11938">
        <v>5543.0409215480249</v>
      </c>
      <c r="G11938">
        <v>6360.0473637309597</v>
      </c>
      <c r="H11938">
        <v>38963.430985630497</v>
      </c>
      <c r="I11938">
        <v>54082.779244532598</v>
      </c>
      <c r="J11938">
        <v>120539.781038175</v>
      </c>
      <c r="K11938">
        <v>301077.26478542201</v>
      </c>
      <c r="L11938">
        <v>535591.260381778</v>
      </c>
      <c r="M11938">
        <v>642234.38843183103</v>
      </c>
      <c r="N11938">
        <v>1123525.3198505901</v>
      </c>
      <c r="O11938">
        <v>2066560.3886877501</v>
      </c>
      <c r="Q11938" t="str">
        <f>VLOOKUP(A11938,Lookup_Tables!$D$2:$E$7,2,FALSE)</f>
        <v>HUSSPF</v>
      </c>
      <c r="R11938" t="str">
        <f>IFERROR(VLOOKUP(D11938,Lookup_Tables!$A$2:$B$21,2,FALSE),"All")</f>
        <v>Pub Admin Bldg</v>
      </c>
    </row>
    <row r="11939" spans="1:18" hidden="1">
      <c r="A11939">
        <v>4353</v>
      </c>
      <c r="B11939">
        <v>32</v>
      </c>
      <c r="C11939" t="s">
        <v>39</v>
      </c>
      <c r="D11939">
        <v>9</v>
      </c>
      <c r="E11939">
        <v>14417.135198613199</v>
      </c>
      <c r="F11939">
        <v>5545.9121816906118</v>
      </c>
      <c r="G11939">
        <v>5715.9560672908701</v>
      </c>
      <c r="H11939">
        <v>35558.615206169197</v>
      </c>
      <c r="I11939">
        <v>51433.328877765598</v>
      </c>
      <c r="J11939">
        <v>116884.531843633</v>
      </c>
      <c r="K11939">
        <v>290294.69020245102</v>
      </c>
      <c r="L11939">
        <v>526660.35859824298</v>
      </c>
      <c r="M11939">
        <v>634182.85806883895</v>
      </c>
      <c r="N11939">
        <v>1123525.3198505901</v>
      </c>
      <c r="O11939">
        <v>2066560.3886877501</v>
      </c>
      <c r="Q11939" t="str">
        <f>VLOOKUP(A11939,Lookup_Tables!$D$2:$E$7,2,FALSE)</f>
        <v>HUSSPF</v>
      </c>
      <c r="R11939" t="str">
        <f>IFERROR(VLOOKUP(D11939,Lookup_Tables!$A$2:$B$21,2,FALSE),"All")</f>
        <v>Pub Admin Bldg</v>
      </c>
    </row>
    <row r="11940" spans="1:18" hidden="1">
      <c r="A11940">
        <v>4353</v>
      </c>
      <c r="B11940">
        <v>32</v>
      </c>
      <c r="C11940" t="s">
        <v>38</v>
      </c>
      <c r="D11940">
        <v>10</v>
      </c>
      <c r="E11940">
        <v>444389.568803665</v>
      </c>
      <c r="F11940">
        <v>164971.09214148991</v>
      </c>
      <c r="G11940">
        <v>383885.990594159</v>
      </c>
      <c r="H11940">
        <v>2977849.78176502</v>
      </c>
      <c r="I11940">
        <v>3431006.28276907</v>
      </c>
      <c r="J11940">
        <v>4958582.0091117397</v>
      </c>
      <c r="K11940">
        <v>8129717.1714064404</v>
      </c>
      <c r="L11940">
        <v>13302116.8827316</v>
      </c>
      <c r="M11940">
        <v>14167261.656284301</v>
      </c>
      <c r="N11940">
        <v>22469458.134603899</v>
      </c>
      <c r="O11940">
        <v>36445732.143639103</v>
      </c>
      <c r="Q11940" t="str">
        <f>VLOOKUP(A11940,Lookup_Tables!$D$2:$E$7,2,FALSE)</f>
        <v>HUSSPF</v>
      </c>
      <c r="R11940" t="str">
        <f>IFERROR(VLOOKUP(D11940,Lookup_Tables!$A$2:$B$21,2,FALSE),"All")</f>
        <v>Pub School</v>
      </c>
    </row>
    <row r="11941" spans="1:18" hidden="1">
      <c r="A11941">
        <v>4353</v>
      </c>
      <c r="B11941">
        <v>32</v>
      </c>
      <c r="C11941" t="s">
        <v>39</v>
      </c>
      <c r="D11941">
        <v>10</v>
      </c>
      <c r="E11941">
        <v>433565.79303354601</v>
      </c>
      <c r="F11941">
        <v>162144.77077082737</v>
      </c>
      <c r="G11941">
        <v>368418.629293354</v>
      </c>
      <c r="H11941">
        <v>2890204.6555373501</v>
      </c>
      <c r="I11941">
        <v>3324922.0659520002</v>
      </c>
      <c r="J11941">
        <v>4700574.4583483497</v>
      </c>
      <c r="K11941">
        <v>7693856.48783259</v>
      </c>
      <c r="L11941">
        <v>13095128.787892999</v>
      </c>
      <c r="M11941">
        <v>14115117.307892</v>
      </c>
      <c r="N11941">
        <v>22469458.134603899</v>
      </c>
      <c r="O11941">
        <v>36445732.143639103</v>
      </c>
      <c r="Q11941" t="str">
        <f>VLOOKUP(A11941,Lookup_Tables!$D$2:$E$7,2,FALSE)</f>
        <v>HUSSPF</v>
      </c>
      <c r="R11941" t="str">
        <f>IFERROR(VLOOKUP(D11941,Lookup_Tables!$A$2:$B$21,2,FALSE),"All")</f>
        <v>Pub School</v>
      </c>
    </row>
    <row r="11942" spans="1:18" hidden="1">
      <c r="A11942">
        <v>4353</v>
      </c>
      <c r="B11942">
        <v>32</v>
      </c>
      <c r="C11942" t="s">
        <v>38</v>
      </c>
      <c r="D11942">
        <v>11</v>
      </c>
      <c r="E11942">
        <v>213551.48052531801</v>
      </c>
      <c r="F11942">
        <v>77749.408601339179</v>
      </c>
      <c r="G11942">
        <v>98012.072583801899</v>
      </c>
      <c r="H11942">
        <v>604427.683098434</v>
      </c>
      <c r="I11942">
        <v>865906.753933158</v>
      </c>
      <c r="J11942">
        <v>1886997.8393207099</v>
      </c>
      <c r="K11942">
        <v>4215051.2062436501</v>
      </c>
      <c r="L11942">
        <v>7972768.5206027403</v>
      </c>
      <c r="M11942">
        <v>9835249.76548706</v>
      </c>
      <c r="N11942">
        <v>18036510.7695494</v>
      </c>
      <c r="O11942">
        <v>28721393.921897698</v>
      </c>
      <c r="Q11942" t="str">
        <f>VLOOKUP(A11942,Lookup_Tables!$D$2:$E$7,2,FALSE)</f>
        <v>HUSSPF</v>
      </c>
      <c r="R11942" t="str">
        <f>IFERROR(VLOOKUP(D11942,Lookup_Tables!$A$2:$B$21,2,FALSE),"All")</f>
        <v>Pub Univ</v>
      </c>
    </row>
    <row r="11943" spans="1:18" hidden="1">
      <c r="A11943">
        <v>4353</v>
      </c>
      <c r="B11943">
        <v>32</v>
      </c>
      <c r="C11943" t="s">
        <v>39</v>
      </c>
      <c r="D11943">
        <v>11</v>
      </c>
      <c r="E11943">
        <v>210841.09564459999</v>
      </c>
      <c r="F11943">
        <v>77409.62210169938</v>
      </c>
      <c r="G11943">
        <v>89859.019265224095</v>
      </c>
      <c r="H11943">
        <v>547322.83890305797</v>
      </c>
      <c r="I11943">
        <v>849525.16282129101</v>
      </c>
      <c r="J11943">
        <v>1838030.8089888401</v>
      </c>
      <c r="K11943">
        <v>4174204.4164005402</v>
      </c>
      <c r="L11943">
        <v>7891046.75942975</v>
      </c>
      <c r="M11943">
        <v>9581915.3372946903</v>
      </c>
      <c r="N11943">
        <v>18036510.7695494</v>
      </c>
      <c r="O11943">
        <v>28721393.921897698</v>
      </c>
      <c r="Q11943" t="str">
        <f>VLOOKUP(A11943,Lookup_Tables!$D$2:$E$7,2,FALSE)</f>
        <v>HUSSPF</v>
      </c>
      <c r="R11943" t="str">
        <f>IFERROR(VLOOKUP(D11943,Lookup_Tables!$A$2:$B$21,2,FALSE),"All")</f>
        <v>Pub Univ</v>
      </c>
    </row>
    <row r="11944" spans="1:18" hidden="1">
      <c r="A11944">
        <v>4353</v>
      </c>
      <c r="B11944">
        <v>32</v>
      </c>
      <c r="C11944" t="s">
        <v>38</v>
      </c>
      <c r="D11944">
        <v>13</v>
      </c>
      <c r="E11944">
        <v>225344.04162427201</v>
      </c>
      <c r="F11944">
        <v>82217.667807557038</v>
      </c>
      <c r="G11944">
        <v>156978.965910653</v>
      </c>
      <c r="H11944">
        <v>984561.61564968096</v>
      </c>
      <c r="I11944">
        <v>1211507.88083764</v>
      </c>
      <c r="J11944">
        <v>2223031.1495347698</v>
      </c>
      <c r="K11944">
        <v>4494233.6742568398</v>
      </c>
      <c r="L11944">
        <v>7361879.7030093102</v>
      </c>
      <c r="M11944">
        <v>8533876.5221002493</v>
      </c>
      <c r="N11944">
        <v>15962715.369356601</v>
      </c>
      <c r="O11944">
        <v>25896626.119865298</v>
      </c>
      <c r="Q11944" t="str">
        <f>VLOOKUP(A11944,Lookup_Tables!$D$2:$E$7,2,FALSE)</f>
        <v>HUSSPF</v>
      </c>
      <c r="R11944" t="str">
        <f>IFERROR(VLOOKUP(D11944,Lookup_Tables!$A$2:$B$21,2,FALSE),"All")</f>
        <v>Residual Inst</v>
      </c>
    </row>
    <row r="11945" spans="1:18" hidden="1">
      <c r="A11945">
        <v>4353</v>
      </c>
      <c r="B11945">
        <v>32</v>
      </c>
      <c r="C11945" t="s">
        <v>39</v>
      </c>
      <c r="D11945">
        <v>13</v>
      </c>
      <c r="E11945">
        <v>221169.55477693601</v>
      </c>
      <c r="F11945">
        <v>80356.143653404841</v>
      </c>
      <c r="G11945">
        <v>150628.69617613699</v>
      </c>
      <c r="H11945">
        <v>940164.38541508198</v>
      </c>
      <c r="I11945">
        <v>1167612.26750389</v>
      </c>
      <c r="J11945">
        <v>2179549.3858847101</v>
      </c>
      <c r="K11945">
        <v>4433084.6398000196</v>
      </c>
      <c r="L11945">
        <v>7161136.6260582898</v>
      </c>
      <c r="M11945">
        <v>8483032.1198684797</v>
      </c>
      <c r="N11945">
        <v>15962715.369356601</v>
      </c>
      <c r="O11945">
        <v>25888930.681971099</v>
      </c>
      <c r="Q11945" t="str">
        <f>VLOOKUP(A11945,Lookup_Tables!$D$2:$E$7,2,FALSE)</f>
        <v>HUSSPF</v>
      </c>
      <c r="R11945" t="str">
        <f>IFERROR(VLOOKUP(D11945,Lookup_Tables!$A$2:$B$21,2,FALSE),"All")</f>
        <v>Residual Inst</v>
      </c>
    </row>
    <row r="11946" spans="1:18" hidden="1">
      <c r="A11946">
        <v>4353</v>
      </c>
      <c r="B11946">
        <v>32</v>
      </c>
      <c r="C11946" t="s">
        <v>38</v>
      </c>
      <c r="D11946">
        <v>14</v>
      </c>
      <c r="E11946">
        <v>1324979.94977255</v>
      </c>
      <c r="F11946">
        <v>523858.62871973729</v>
      </c>
      <c r="G11946">
        <v>1149395.5196066301</v>
      </c>
      <c r="H11946">
        <v>9924248.9192979708</v>
      </c>
      <c r="I11946">
        <v>11764637.397527</v>
      </c>
      <c r="J11946">
        <v>15892491.841703599</v>
      </c>
      <c r="K11946">
        <v>22144244.297772098</v>
      </c>
      <c r="L11946">
        <v>32574367.9641723</v>
      </c>
      <c r="M11946">
        <v>38616718.370685898</v>
      </c>
      <c r="N11946">
        <v>49554596.150690302</v>
      </c>
      <c r="O11946">
        <v>80125563.819899201</v>
      </c>
      <c r="Q11946" t="str">
        <f>VLOOKUP(A11946,Lookup_Tables!$D$2:$E$7,2,FALSE)</f>
        <v>HUSSPF</v>
      </c>
      <c r="R11946" t="str">
        <f>IFERROR(VLOOKUP(D11946,Lookup_Tables!$A$2:$B$21,2,FALSE),"All")</f>
        <v>Road</v>
      </c>
    </row>
    <row r="11947" spans="1:18" hidden="1">
      <c r="A11947">
        <v>4353</v>
      </c>
      <c r="B11947">
        <v>32</v>
      </c>
      <c r="C11947" t="s">
        <v>39</v>
      </c>
      <c r="D11947">
        <v>14</v>
      </c>
      <c r="E11947">
        <v>1292805.1709403901</v>
      </c>
      <c r="F11947">
        <v>519324.89530351118</v>
      </c>
      <c r="G11947">
        <v>1108314.1150438101</v>
      </c>
      <c r="H11947">
        <v>9683527.5381770991</v>
      </c>
      <c r="I11947">
        <v>11237854.0736144</v>
      </c>
      <c r="J11947">
        <v>15322146.278009599</v>
      </c>
      <c r="K11947">
        <v>21505562.04081</v>
      </c>
      <c r="L11947">
        <v>30194441.102634899</v>
      </c>
      <c r="M11947">
        <v>35997424.388673</v>
      </c>
      <c r="N11947">
        <v>49554596.150690302</v>
      </c>
      <c r="O11947">
        <v>80093370.331148997</v>
      </c>
      <c r="Q11947" t="str">
        <f>VLOOKUP(A11947,Lookup_Tables!$D$2:$E$7,2,FALSE)</f>
        <v>HUSSPF</v>
      </c>
      <c r="R11947" t="str">
        <f>IFERROR(VLOOKUP(D11947,Lookup_Tables!$A$2:$B$21,2,FALSE),"All")</f>
        <v>Road</v>
      </c>
    </row>
    <row r="11948" spans="1:18" hidden="1">
      <c r="A11948">
        <v>4353</v>
      </c>
      <c r="B11948">
        <v>32</v>
      </c>
      <c r="C11948" t="s">
        <v>38</v>
      </c>
      <c r="D11948">
        <v>15</v>
      </c>
      <c r="E11948">
        <v>16165253.1416308</v>
      </c>
      <c r="F11948">
        <v>6291446.5021414775</v>
      </c>
      <c r="G11948">
        <v>16168081.9324755</v>
      </c>
      <c r="H11948">
        <v>89233435.8127065</v>
      </c>
      <c r="I11948">
        <v>105239834.62217601</v>
      </c>
      <c r="J11948">
        <v>175688584.36497301</v>
      </c>
      <c r="K11948">
        <v>296164798.54273099</v>
      </c>
      <c r="L11948">
        <v>480048613.58464599</v>
      </c>
      <c r="M11948">
        <v>521595450.20192999</v>
      </c>
      <c r="N11948">
        <v>811848826.22949696</v>
      </c>
      <c r="O11948">
        <v>1332836233.26701</v>
      </c>
      <c r="Q11948" t="str">
        <f>VLOOKUP(A11948,Lookup_Tables!$D$2:$E$7,2,FALSE)</f>
        <v>HUSSPF</v>
      </c>
      <c r="R11948" t="str">
        <f>IFERROR(VLOOKUP(D11948,Lookup_Tables!$A$2:$B$21,2,FALSE),"All")</f>
        <v>All</v>
      </c>
    </row>
    <row r="11949" spans="1:18" hidden="1">
      <c r="A11949">
        <v>4353</v>
      </c>
      <c r="B11949">
        <v>32</v>
      </c>
      <c r="C11949" t="s">
        <v>39</v>
      </c>
      <c r="D11949">
        <v>15</v>
      </c>
      <c r="E11949">
        <v>15755877.367849</v>
      </c>
      <c r="F11949">
        <v>6168726.7238147352</v>
      </c>
      <c r="G11949">
        <v>15388605.3102751</v>
      </c>
      <c r="H11949">
        <v>85222919.519774795</v>
      </c>
      <c r="I11949">
        <v>100359676.30538701</v>
      </c>
      <c r="J11949">
        <v>167116845.95115101</v>
      </c>
      <c r="K11949">
        <v>290100271.36769599</v>
      </c>
      <c r="L11949">
        <v>459474309.597996</v>
      </c>
      <c r="M11949">
        <v>516104390.10535198</v>
      </c>
      <c r="N11949">
        <v>811848826.22949696</v>
      </c>
      <c r="O11949">
        <v>1332350829.28177</v>
      </c>
      <c r="Q11949" t="str">
        <f>VLOOKUP(A11949,Lookup_Tables!$D$2:$E$7,2,FALSE)</f>
        <v>HUSSPF</v>
      </c>
      <c r="R11949" t="str">
        <f>IFERROR(VLOOKUP(D11949,Lookup_Tables!$A$2:$B$21,2,FALSE),"All")</f>
        <v>All</v>
      </c>
    </row>
    <row r="11950" spans="1:18" hidden="1">
      <c r="A11950">
        <v>4353</v>
      </c>
      <c r="B11950">
        <v>32</v>
      </c>
      <c r="C11950" t="s">
        <v>38</v>
      </c>
      <c r="D11950">
        <v>16</v>
      </c>
      <c r="E11950">
        <v>3089029.18113682</v>
      </c>
      <c r="F11950">
        <v>1197535.7608629668</v>
      </c>
      <c r="G11950">
        <v>2843524.0115979202</v>
      </c>
      <c r="H11950">
        <v>21430909.681962799</v>
      </c>
      <c r="I11950">
        <v>25321939.011738401</v>
      </c>
      <c r="J11950">
        <v>35233072.028387398</v>
      </c>
      <c r="K11950">
        <v>53541100.726690203</v>
      </c>
      <c r="L11950">
        <v>83778824.385436103</v>
      </c>
      <c r="M11950">
        <v>89719277.793430895</v>
      </c>
      <c r="N11950">
        <v>136215647.02983701</v>
      </c>
      <c r="O11950">
        <v>220914156.92568499</v>
      </c>
      <c r="Q11950" t="str">
        <f>VLOOKUP(A11950,Lookup_Tables!$D$2:$E$7,2,FALSE)</f>
        <v>HUSSPF</v>
      </c>
      <c r="R11950" t="str">
        <f>IFERROR(VLOOKUP(D11950,Lookup_Tables!$A$2:$B$21,2,FALSE),"All")</f>
        <v>Government_Loss</v>
      </c>
    </row>
    <row r="11951" spans="1:18" hidden="1">
      <c r="A11951">
        <v>4353</v>
      </c>
      <c r="B11951">
        <v>32</v>
      </c>
      <c r="C11951" t="s">
        <v>39</v>
      </c>
      <c r="D11951">
        <v>16</v>
      </c>
      <c r="E11951">
        <v>3009650.4325681301</v>
      </c>
      <c r="F11951">
        <v>1171603.3792250522</v>
      </c>
      <c r="G11951">
        <v>2700408.2169664302</v>
      </c>
      <c r="H11951">
        <v>20235026.496856499</v>
      </c>
      <c r="I11951">
        <v>24252829.833361398</v>
      </c>
      <c r="J11951">
        <v>34111751.900030002</v>
      </c>
      <c r="K11951">
        <v>51870443.656414397</v>
      </c>
      <c r="L11951">
        <v>83535811.116691098</v>
      </c>
      <c r="M11951">
        <v>88307990.136327997</v>
      </c>
      <c r="N11951">
        <v>136215647.02983701</v>
      </c>
      <c r="O11951">
        <v>220914156.92568499</v>
      </c>
      <c r="Q11951" t="str">
        <f>VLOOKUP(A11951,Lookup_Tables!$D$2:$E$7,2,FALSE)</f>
        <v>HUSSPF</v>
      </c>
      <c r="R11951" t="str">
        <f>IFERROR(VLOOKUP(D11951,Lookup_Tables!$A$2:$B$21,2,FALSE),"All")</f>
        <v>Government_Loss</v>
      </c>
    </row>
    <row r="11952" spans="1:18" hidden="1">
      <c r="A11952">
        <v>4353</v>
      </c>
      <c r="B11952">
        <v>32</v>
      </c>
      <c r="C11952" t="s">
        <v>38</v>
      </c>
      <c r="D11952">
        <v>17</v>
      </c>
      <c r="E11952">
        <v>2666167.3059848999</v>
      </c>
      <c r="F11952">
        <v>1016775.8823811563</v>
      </c>
      <c r="G11952">
        <v>2832420.9222520199</v>
      </c>
      <c r="H11952">
        <v>13014555.9309911</v>
      </c>
      <c r="I11952">
        <v>16082479.1922253</v>
      </c>
      <c r="J11952">
        <v>28265911.0943463</v>
      </c>
      <c r="K11952">
        <v>51049955.714602597</v>
      </c>
      <c r="L11952">
        <v>83117185.727794096</v>
      </c>
      <c r="M11952">
        <v>91076330.4078383</v>
      </c>
      <c r="N11952">
        <v>143254730.47360799</v>
      </c>
      <c r="O11952">
        <v>231815949.85853401</v>
      </c>
      <c r="Q11952" t="str">
        <f>VLOOKUP(A11952,Lookup_Tables!$D$2:$E$7,2,FALSE)</f>
        <v>HUSSPF</v>
      </c>
      <c r="R11952" t="str">
        <f>IFERROR(VLOOKUP(D11952,Lookup_Tables!$A$2:$B$21,2,FALSE),"All")</f>
        <v>Emergency_Loss</v>
      </c>
    </row>
    <row r="11953" spans="1:18" hidden="1">
      <c r="A11953">
        <v>4353</v>
      </c>
      <c r="B11953">
        <v>32</v>
      </c>
      <c r="C11953" t="s">
        <v>39</v>
      </c>
      <c r="D11953">
        <v>17</v>
      </c>
      <c r="E11953">
        <v>2600542.8364321101</v>
      </c>
      <c r="F11953">
        <v>999530.22745601926</v>
      </c>
      <c r="G11953">
        <v>2667346.80563627</v>
      </c>
      <c r="H11953">
        <v>12479899.8699774</v>
      </c>
      <c r="I11953">
        <v>15361228.360786101</v>
      </c>
      <c r="J11953">
        <v>27235713.163831498</v>
      </c>
      <c r="K11953">
        <v>48813161.702393897</v>
      </c>
      <c r="L11953">
        <v>80638693.522510096</v>
      </c>
      <c r="M11953">
        <v>90456183.668918207</v>
      </c>
      <c r="N11953">
        <v>143254730.47360799</v>
      </c>
      <c r="O11953">
        <v>231727368.147773</v>
      </c>
      <c r="Q11953" t="str">
        <f>VLOOKUP(A11953,Lookup_Tables!$D$2:$E$7,2,FALSE)</f>
        <v>HUSSPF</v>
      </c>
      <c r="R11953" t="str">
        <f>IFERROR(VLOOKUP(D11953,Lookup_Tables!$A$2:$B$21,2,FALSE),"All")</f>
        <v>Emergency_Loss</v>
      </c>
    </row>
    <row r="11954" spans="1:18" hidden="1">
      <c r="A11954">
        <v>4353</v>
      </c>
      <c r="B11954">
        <v>32</v>
      </c>
      <c r="C11954" t="s">
        <v>38</v>
      </c>
      <c r="D11954">
        <v>18</v>
      </c>
      <c r="E11954">
        <v>5755196.4871217096</v>
      </c>
      <c r="F11954">
        <v>2209857.1513277218</v>
      </c>
      <c r="G11954">
        <v>5556060.7406121297</v>
      </c>
      <c r="H11954">
        <v>34518873.998502702</v>
      </c>
      <c r="I11954">
        <v>41368975.611255303</v>
      </c>
      <c r="J11954">
        <v>63157565.687088601</v>
      </c>
      <c r="K11954">
        <v>105492132.048797</v>
      </c>
      <c r="L11954">
        <v>166383697.20834899</v>
      </c>
      <c r="M11954">
        <v>179270584.724076</v>
      </c>
      <c r="N11954">
        <v>278296254.390185</v>
      </c>
      <c r="O11954">
        <v>468006107.88928598</v>
      </c>
      <c r="Q11954" t="str">
        <f>VLOOKUP(A11954,Lookup_Tables!$D$2:$E$7,2,FALSE)</f>
        <v>HUSSPF</v>
      </c>
      <c r="R11954" t="str">
        <f>IFERROR(VLOOKUP(D11954,Lookup_Tables!$A$2:$B$21,2,FALSE),"All")</f>
        <v>Govt_Plus_Emergency</v>
      </c>
    </row>
    <row r="11955" spans="1:18" hidden="1">
      <c r="A11955">
        <v>4353</v>
      </c>
      <c r="B11955">
        <v>32</v>
      </c>
      <c r="C11955" t="s">
        <v>39</v>
      </c>
      <c r="D11955">
        <v>18</v>
      </c>
      <c r="E11955">
        <v>5608696.6678929003</v>
      </c>
      <c r="F11955">
        <v>2181799.5772058647</v>
      </c>
      <c r="G11955">
        <v>5180759.3137545297</v>
      </c>
      <c r="H11955">
        <v>33174110.495108102</v>
      </c>
      <c r="I11955">
        <v>39634054.820318803</v>
      </c>
      <c r="J11955">
        <v>60110981.220066801</v>
      </c>
      <c r="K11955">
        <v>99779543.097509101</v>
      </c>
      <c r="L11955">
        <v>165066286.44445401</v>
      </c>
      <c r="M11955">
        <v>177587856.69718799</v>
      </c>
      <c r="N11955">
        <v>278296254.390185</v>
      </c>
      <c r="O11955">
        <v>467890970.572712</v>
      </c>
      <c r="Q11955" t="str">
        <f>VLOOKUP(A11955,Lookup_Tables!$D$2:$E$7,2,FALSE)</f>
        <v>HUSSPF</v>
      </c>
      <c r="R11955" t="str">
        <f>IFERROR(VLOOKUP(D11955,Lookup_Tables!$A$2:$B$21,2,FALSE),"All")</f>
        <v>Govt_Plus_Emergency</v>
      </c>
    </row>
    <row r="11956" spans="1:18" hidden="1">
      <c r="A11956">
        <v>4353</v>
      </c>
      <c r="B11956">
        <v>33</v>
      </c>
      <c r="C11956" t="s">
        <v>38</v>
      </c>
      <c r="D11956">
        <v>0</v>
      </c>
      <c r="E11956">
        <v>270444533.00334698</v>
      </c>
      <c r="F11956">
        <v>101535404.42217264</v>
      </c>
      <c r="G11956">
        <v>649128150.79450297</v>
      </c>
      <c r="H11956">
        <v>1599818249.42079</v>
      </c>
      <c r="I11956">
        <v>1859357058.6261899</v>
      </c>
      <c r="J11956">
        <v>2978852797.3587198</v>
      </c>
      <c r="K11956">
        <v>4934001586.1026096</v>
      </c>
      <c r="L11956">
        <v>7212968654.7133999</v>
      </c>
      <c r="M11956">
        <v>7322788372.9990702</v>
      </c>
      <c r="N11956">
        <v>8527795571.1382103</v>
      </c>
      <c r="O11956">
        <v>9659681078.1957207</v>
      </c>
      <c r="Q11956" t="str">
        <f>VLOOKUP(A11956,Lookup_Tables!$D$2:$E$7,2,FALSE)</f>
        <v>HUSSPF</v>
      </c>
      <c r="R11956" t="str">
        <f>IFERROR(VLOOKUP(D11956,Lookup_Tables!$A$2:$B$21,2,FALSE),"All")</f>
        <v>Private Assets</v>
      </c>
    </row>
    <row r="11957" spans="1:18" hidden="1">
      <c r="A11957">
        <v>4353</v>
      </c>
      <c r="B11957">
        <v>33</v>
      </c>
      <c r="C11957" t="s">
        <v>39</v>
      </c>
      <c r="D11957">
        <v>0</v>
      </c>
      <c r="E11957">
        <v>251192136.380615</v>
      </c>
      <c r="F11957">
        <v>94498513.441227198</v>
      </c>
      <c r="G11957">
        <v>594816479.31212795</v>
      </c>
      <c r="H11957">
        <v>1450326485.04127</v>
      </c>
      <c r="I11957">
        <v>1713302556.14853</v>
      </c>
      <c r="J11957">
        <v>2675758835.7648602</v>
      </c>
      <c r="K11957">
        <v>4688563499.6536903</v>
      </c>
      <c r="L11957">
        <v>7165284770.8828497</v>
      </c>
      <c r="M11957">
        <v>7236059242.8368597</v>
      </c>
      <c r="N11957">
        <v>7769943260.6939602</v>
      </c>
      <c r="O11957">
        <v>8884005368.4905701</v>
      </c>
      <c r="Q11957" t="str">
        <f>VLOOKUP(A11957,Lookup_Tables!$D$2:$E$7,2,FALSE)</f>
        <v>HUSSPF</v>
      </c>
      <c r="R11957" t="str">
        <f>IFERROR(VLOOKUP(D11957,Lookup_Tables!$A$2:$B$21,2,FALSE),"All")</f>
        <v>Private Assets</v>
      </c>
    </row>
    <row r="11958" spans="1:18" hidden="1">
      <c r="A11958">
        <v>4353</v>
      </c>
      <c r="B11958">
        <v>33</v>
      </c>
      <c r="C11958" t="s">
        <v>38</v>
      </c>
      <c r="D11958">
        <v>2</v>
      </c>
      <c r="E11958">
        <v>5015942.7230781298</v>
      </c>
      <c r="F11958">
        <v>2062067.3658328024</v>
      </c>
      <c r="G11958">
        <v>14804210.4590546</v>
      </c>
      <c r="H11958">
        <v>32202916.0908149</v>
      </c>
      <c r="I11958">
        <v>35684379.467516199</v>
      </c>
      <c r="J11958">
        <v>49531519.142502502</v>
      </c>
      <c r="K11958">
        <v>65318545.3305915</v>
      </c>
      <c r="L11958">
        <v>89231683.885452107</v>
      </c>
      <c r="M11958">
        <v>97328656.548437998</v>
      </c>
      <c r="N11958">
        <v>120274709.81209099</v>
      </c>
      <c r="O11958">
        <v>149073282.92887899</v>
      </c>
      <c r="Q11958" t="str">
        <f>VLOOKUP(A11958,Lookup_Tables!$D$2:$E$7,2,FALSE)</f>
        <v>HUSSPF</v>
      </c>
      <c r="R11958" t="str">
        <f>IFERROR(VLOOKUP(D11958,Lookup_Tables!$A$2:$B$21,2,FALSE),"All")</f>
        <v>Bridge</v>
      </c>
    </row>
    <row r="11959" spans="1:18" hidden="1">
      <c r="A11959">
        <v>4353</v>
      </c>
      <c r="B11959">
        <v>33</v>
      </c>
      <c r="C11959" t="s">
        <v>39</v>
      </c>
      <c r="D11959">
        <v>2</v>
      </c>
      <c r="E11959">
        <v>4559387.2316343402</v>
      </c>
      <c r="F11959">
        <v>1886204.8590757037</v>
      </c>
      <c r="G11959">
        <v>13491793.514664499</v>
      </c>
      <c r="H11959">
        <v>29135351.1714896</v>
      </c>
      <c r="I11959">
        <v>32971373.469755702</v>
      </c>
      <c r="J11959">
        <v>44343196.7280453</v>
      </c>
      <c r="K11959">
        <v>59816511.073399797</v>
      </c>
      <c r="L11959">
        <v>78489203.127108201</v>
      </c>
      <c r="M11959">
        <v>84007138.9261581</v>
      </c>
      <c r="N11959">
        <v>109496790.342494</v>
      </c>
      <c r="O11959">
        <v>131305993.08946399</v>
      </c>
      <c r="Q11959" t="str">
        <f>VLOOKUP(A11959,Lookup_Tables!$D$2:$E$7,2,FALSE)</f>
        <v>HUSSPF</v>
      </c>
      <c r="R11959" t="str">
        <f>IFERROR(VLOOKUP(D11959,Lookup_Tables!$A$2:$B$21,2,FALSE),"All")</f>
        <v>Bridge</v>
      </c>
    </row>
    <row r="11960" spans="1:18" hidden="1">
      <c r="A11960">
        <v>4353</v>
      </c>
      <c r="B11960">
        <v>33</v>
      </c>
      <c r="C11960" t="s">
        <v>38</v>
      </c>
      <c r="D11960">
        <v>3</v>
      </c>
      <c r="E11960">
        <v>1186940.36815402</v>
      </c>
      <c r="F11960">
        <v>460640.91897415591</v>
      </c>
      <c r="G11960">
        <v>3182247.4440625501</v>
      </c>
      <c r="H11960">
        <v>8320247.2016006699</v>
      </c>
      <c r="I11960">
        <v>9622420.1141508706</v>
      </c>
      <c r="J11960">
        <v>12259753.4700456</v>
      </c>
      <c r="K11960">
        <v>17874459.067232799</v>
      </c>
      <c r="L11960">
        <v>22964213.238481499</v>
      </c>
      <c r="M11960">
        <v>23829373.028795801</v>
      </c>
      <c r="N11960">
        <v>31549444.806835402</v>
      </c>
      <c r="O11960">
        <v>37455123.2044762</v>
      </c>
      <c r="Q11960" t="str">
        <f>VLOOKUP(A11960,Lookup_Tables!$D$2:$E$7,2,FALSE)</f>
        <v>HUSSPF</v>
      </c>
      <c r="R11960" t="str">
        <f>IFERROR(VLOOKUP(D11960,Lookup_Tables!$A$2:$B$21,2,FALSE),"All")</f>
        <v>Govt Hosp</v>
      </c>
    </row>
    <row r="11961" spans="1:18" hidden="1">
      <c r="A11961">
        <v>4353</v>
      </c>
      <c r="B11961">
        <v>33</v>
      </c>
      <c r="C11961" t="s">
        <v>39</v>
      </c>
      <c r="D11961">
        <v>3</v>
      </c>
      <c r="E11961">
        <v>1093465.5260640599</v>
      </c>
      <c r="F11961">
        <v>419660.58346013271</v>
      </c>
      <c r="G11961">
        <v>2903491.7999434499</v>
      </c>
      <c r="H11961">
        <v>7873753.0727352202</v>
      </c>
      <c r="I11961">
        <v>9078241.2643099409</v>
      </c>
      <c r="J11961">
        <v>11594992.5890659</v>
      </c>
      <c r="K11961">
        <v>16581016.7942762</v>
      </c>
      <c r="L11961">
        <v>21650837.047646701</v>
      </c>
      <c r="M11961">
        <v>22804165.327656299</v>
      </c>
      <c r="N11961">
        <v>27427355.781790599</v>
      </c>
      <c r="O11961">
        <v>32519001.266456898</v>
      </c>
      <c r="Q11961" t="str">
        <f>VLOOKUP(A11961,Lookup_Tables!$D$2:$E$7,2,FALSE)</f>
        <v>HUSSPF</v>
      </c>
      <c r="R11961" t="str">
        <f>IFERROR(VLOOKUP(D11961,Lookup_Tables!$A$2:$B$21,2,FALSE),"All")</f>
        <v>Govt Hosp</v>
      </c>
    </row>
    <row r="11962" spans="1:18" hidden="1">
      <c r="A11962">
        <v>4353</v>
      </c>
      <c r="B11962">
        <v>33</v>
      </c>
      <c r="C11962" t="s">
        <v>38</v>
      </c>
      <c r="D11962">
        <v>4</v>
      </c>
      <c r="E11962">
        <v>947738.51857231196</v>
      </c>
      <c r="F11962">
        <v>360669.70579452871</v>
      </c>
      <c r="G11962">
        <v>2631927.6625018301</v>
      </c>
      <c r="H11962">
        <v>6736775.8224262204</v>
      </c>
      <c r="I11962">
        <v>7493338.0298099099</v>
      </c>
      <c r="J11962">
        <v>10305248.881976301</v>
      </c>
      <c r="K11962">
        <v>14636461.827946199</v>
      </c>
      <c r="L11962">
        <v>18047905.011627901</v>
      </c>
      <c r="M11962">
        <v>19151066.010899499</v>
      </c>
      <c r="N11962">
        <v>23767423.014149498</v>
      </c>
      <c r="O11962">
        <v>27977884.9955035</v>
      </c>
      <c r="Q11962" t="str">
        <f>VLOOKUP(A11962,Lookup_Tables!$D$2:$E$7,2,FALSE)</f>
        <v>HUSSPF</v>
      </c>
      <c r="R11962" t="str">
        <f>IFERROR(VLOOKUP(D11962,Lookup_Tables!$A$2:$B$21,2,FALSE),"All")</f>
        <v>Govt Med Fac</v>
      </c>
    </row>
    <row r="11963" spans="1:18" hidden="1">
      <c r="A11963">
        <v>4353</v>
      </c>
      <c r="B11963">
        <v>33</v>
      </c>
      <c r="C11963" t="s">
        <v>39</v>
      </c>
      <c r="D11963">
        <v>4</v>
      </c>
      <c r="E11963">
        <v>875102.36530858604</v>
      </c>
      <c r="F11963">
        <v>330689.46374383848</v>
      </c>
      <c r="G11963">
        <v>2399808.0528501398</v>
      </c>
      <c r="H11963">
        <v>6285275.1530072801</v>
      </c>
      <c r="I11963">
        <v>7204886.86712767</v>
      </c>
      <c r="J11963">
        <v>9699451.5320105106</v>
      </c>
      <c r="K11963">
        <v>13534641.2028089</v>
      </c>
      <c r="L11963">
        <v>17077716.390491299</v>
      </c>
      <c r="M11963">
        <v>17954937.6094037</v>
      </c>
      <c r="N11963">
        <v>20870318.588257</v>
      </c>
      <c r="O11963">
        <v>23931797.3456554</v>
      </c>
      <c r="Q11963" t="str">
        <f>VLOOKUP(A11963,Lookup_Tables!$D$2:$E$7,2,FALSE)</f>
        <v>HUSSPF</v>
      </c>
      <c r="R11963" t="str">
        <f>IFERROR(VLOOKUP(D11963,Lookup_Tables!$A$2:$B$21,2,FALSE),"All")</f>
        <v>Govt Med Fac</v>
      </c>
    </row>
    <row r="11964" spans="1:18" hidden="1">
      <c r="A11964">
        <v>4353</v>
      </c>
      <c r="B11964">
        <v>33</v>
      </c>
      <c r="C11964" t="s">
        <v>38</v>
      </c>
      <c r="D11964">
        <v>9</v>
      </c>
      <c r="E11964">
        <v>169620.34766143601</v>
      </c>
      <c r="F11964">
        <v>60295.63992699761</v>
      </c>
      <c r="G11964">
        <v>422725.171876095</v>
      </c>
      <c r="H11964">
        <v>1320889.0573941199</v>
      </c>
      <c r="I11964">
        <v>1551522.5167779799</v>
      </c>
      <c r="J11964">
        <v>1913889.57079713</v>
      </c>
      <c r="K11964">
        <v>2744226.3031601501</v>
      </c>
      <c r="L11964">
        <v>3515506.5342582799</v>
      </c>
      <c r="M11964">
        <v>3717188.5138012902</v>
      </c>
      <c r="N11964">
        <v>4806666.3852696</v>
      </c>
      <c r="O11964">
        <v>5851727.08008119</v>
      </c>
      <c r="Q11964" t="str">
        <f>VLOOKUP(A11964,Lookup_Tables!$D$2:$E$7,2,FALSE)</f>
        <v>HUSSPF</v>
      </c>
      <c r="R11964" t="str">
        <f>IFERROR(VLOOKUP(D11964,Lookup_Tables!$A$2:$B$21,2,FALSE),"All")</f>
        <v>Pub Admin Bldg</v>
      </c>
    </row>
    <row r="11965" spans="1:18" hidden="1">
      <c r="A11965">
        <v>4353</v>
      </c>
      <c r="B11965">
        <v>33</v>
      </c>
      <c r="C11965" t="s">
        <v>39</v>
      </c>
      <c r="D11965">
        <v>9</v>
      </c>
      <c r="E11965">
        <v>158555.72477269699</v>
      </c>
      <c r="F11965">
        <v>56022.411773210551</v>
      </c>
      <c r="G11965">
        <v>393259.42250319303</v>
      </c>
      <c r="H11965">
        <v>1269073.6042297001</v>
      </c>
      <c r="I11965">
        <v>1480226.52688098</v>
      </c>
      <c r="J11965">
        <v>1835024.7251327599</v>
      </c>
      <c r="K11965">
        <v>2541593.0387560399</v>
      </c>
      <c r="L11965">
        <v>3388965.4958042102</v>
      </c>
      <c r="M11965">
        <v>3546953.3756335001</v>
      </c>
      <c r="N11965">
        <v>4193984.2670747498</v>
      </c>
      <c r="O11965">
        <v>5005835.0072731199</v>
      </c>
      <c r="Q11965" t="str">
        <f>VLOOKUP(A11965,Lookup_Tables!$D$2:$E$7,2,FALSE)</f>
        <v>HUSSPF</v>
      </c>
      <c r="R11965" t="str">
        <f>IFERROR(VLOOKUP(D11965,Lookup_Tables!$A$2:$B$21,2,FALSE),"All")</f>
        <v>Pub Admin Bldg</v>
      </c>
    </row>
    <row r="11966" spans="1:18" hidden="1">
      <c r="A11966">
        <v>4353</v>
      </c>
      <c r="B11966">
        <v>33</v>
      </c>
      <c r="C11966" t="s">
        <v>38</v>
      </c>
      <c r="D11966">
        <v>10</v>
      </c>
      <c r="E11966">
        <v>3214772.8383097202</v>
      </c>
      <c r="F11966">
        <v>1352237.4714035045</v>
      </c>
      <c r="G11966">
        <v>9449555.7569511402</v>
      </c>
      <c r="H11966">
        <v>19903697.7564997</v>
      </c>
      <c r="I11966">
        <v>22658935.494730499</v>
      </c>
      <c r="J11966">
        <v>29337271.191467199</v>
      </c>
      <c r="K11966">
        <v>43788176.720516302</v>
      </c>
      <c r="L11966">
        <v>57878247.9954632</v>
      </c>
      <c r="M11966">
        <v>60562991.910646603</v>
      </c>
      <c r="N11966">
        <v>75887879.619079396</v>
      </c>
      <c r="O11966">
        <v>93545865.413779393</v>
      </c>
      <c r="Q11966" t="str">
        <f>VLOOKUP(A11966,Lookup_Tables!$D$2:$E$7,2,FALSE)</f>
        <v>HUSSPF</v>
      </c>
      <c r="R11966" t="str">
        <f>IFERROR(VLOOKUP(D11966,Lookup_Tables!$A$2:$B$21,2,FALSE),"All")</f>
        <v>Pub School</v>
      </c>
    </row>
    <row r="11967" spans="1:18" hidden="1">
      <c r="A11967">
        <v>4353</v>
      </c>
      <c r="B11967">
        <v>33</v>
      </c>
      <c r="C11967" t="s">
        <v>39</v>
      </c>
      <c r="D11967">
        <v>10</v>
      </c>
      <c r="E11967">
        <v>2920625.5297098202</v>
      </c>
      <c r="F11967">
        <v>1220049.4013978641</v>
      </c>
      <c r="G11967">
        <v>8544356.7492781896</v>
      </c>
      <c r="H11967">
        <v>18077552.847765401</v>
      </c>
      <c r="I11967">
        <v>20546266.384345099</v>
      </c>
      <c r="J11967">
        <v>27425016.387716401</v>
      </c>
      <c r="K11967">
        <v>38640714.269494697</v>
      </c>
      <c r="L11967">
        <v>53400200.784129404</v>
      </c>
      <c r="M11967">
        <v>57878247.9954632</v>
      </c>
      <c r="N11967">
        <v>68851559.207284704</v>
      </c>
      <c r="O11967">
        <v>87985502.934294507</v>
      </c>
      <c r="Q11967" t="str">
        <f>VLOOKUP(A11967,Lookup_Tables!$D$2:$E$7,2,FALSE)</f>
        <v>HUSSPF</v>
      </c>
      <c r="R11967" t="str">
        <f>IFERROR(VLOOKUP(D11967,Lookup_Tables!$A$2:$B$21,2,FALSE),"All")</f>
        <v>Pub School</v>
      </c>
    </row>
    <row r="11968" spans="1:18" hidden="1">
      <c r="A11968">
        <v>4353</v>
      </c>
      <c r="B11968">
        <v>33</v>
      </c>
      <c r="C11968" t="s">
        <v>38</v>
      </c>
      <c r="D11968">
        <v>11</v>
      </c>
      <c r="E11968">
        <v>1811834.2353545199</v>
      </c>
      <c r="F11968">
        <v>678972.92166825035</v>
      </c>
      <c r="G11968">
        <v>5186175.9801181303</v>
      </c>
      <c r="H11968">
        <v>11520495.788372699</v>
      </c>
      <c r="I11968">
        <v>13008906.391600801</v>
      </c>
      <c r="J11968">
        <v>17881673.3246671</v>
      </c>
      <c r="K11968">
        <v>27379588.423497401</v>
      </c>
      <c r="L11968">
        <v>39500766.517556898</v>
      </c>
      <c r="M11968">
        <v>45461360.024293602</v>
      </c>
      <c r="N11968">
        <v>57495743.183504596</v>
      </c>
      <c r="O11968">
        <v>67801464.249581903</v>
      </c>
      <c r="Q11968" t="str">
        <f>VLOOKUP(A11968,Lookup_Tables!$D$2:$E$7,2,FALSE)</f>
        <v>HUSSPF</v>
      </c>
      <c r="R11968" t="str">
        <f>IFERROR(VLOOKUP(D11968,Lookup_Tables!$A$2:$B$21,2,FALSE),"All")</f>
        <v>Pub Univ</v>
      </c>
    </row>
    <row r="11969" spans="1:18" hidden="1">
      <c r="A11969">
        <v>4353</v>
      </c>
      <c r="B11969">
        <v>33</v>
      </c>
      <c r="C11969" t="s">
        <v>39</v>
      </c>
      <c r="D11969">
        <v>11</v>
      </c>
      <c r="E11969">
        <v>1682440.1340689999</v>
      </c>
      <c r="F11969">
        <v>617233.13912752387</v>
      </c>
      <c r="G11969">
        <v>4772421.3777666502</v>
      </c>
      <c r="H11969">
        <v>10812944.433838701</v>
      </c>
      <c r="I11969">
        <v>12214617.983199401</v>
      </c>
      <c r="J11969">
        <v>16826904.4862023</v>
      </c>
      <c r="K11969">
        <v>25610805.249860302</v>
      </c>
      <c r="L11969">
        <v>36991133.317399003</v>
      </c>
      <c r="M11969">
        <v>44379964.294045299</v>
      </c>
      <c r="N11969">
        <v>55379867.586139597</v>
      </c>
      <c r="O11969">
        <v>66459847.009851798</v>
      </c>
      <c r="Q11969" t="str">
        <f>VLOOKUP(A11969,Lookup_Tables!$D$2:$E$7,2,FALSE)</f>
        <v>HUSSPF</v>
      </c>
      <c r="R11969" t="str">
        <f>IFERROR(VLOOKUP(D11969,Lookup_Tables!$A$2:$B$21,2,FALSE),"All")</f>
        <v>Pub Univ</v>
      </c>
    </row>
    <row r="11970" spans="1:18" hidden="1">
      <c r="A11970">
        <v>4353</v>
      </c>
      <c r="B11970">
        <v>33</v>
      </c>
      <c r="C11970" t="s">
        <v>38</v>
      </c>
      <c r="D11970">
        <v>13</v>
      </c>
      <c r="E11970">
        <v>2861289.2743003601</v>
      </c>
      <c r="F11970">
        <v>1083698.3167316979</v>
      </c>
      <c r="G11970">
        <v>7772312.8388446104</v>
      </c>
      <c r="H11970">
        <v>19439405.586911801</v>
      </c>
      <c r="I11970">
        <v>22779595.9427246</v>
      </c>
      <c r="J11970">
        <v>30569100.682364698</v>
      </c>
      <c r="K11970">
        <v>43986394.334408402</v>
      </c>
      <c r="L11970">
        <v>58162887.598250799</v>
      </c>
      <c r="M11970">
        <v>60464959.319313303</v>
      </c>
      <c r="N11970">
        <v>81678901.250269607</v>
      </c>
      <c r="O11970">
        <v>91533529.240044206</v>
      </c>
      <c r="Q11970" t="str">
        <f>VLOOKUP(A11970,Lookup_Tables!$D$2:$E$7,2,FALSE)</f>
        <v>HUSSPF</v>
      </c>
      <c r="R11970" t="str">
        <f>IFERROR(VLOOKUP(D11970,Lookup_Tables!$A$2:$B$21,2,FALSE),"All")</f>
        <v>Residual Inst</v>
      </c>
    </row>
    <row r="11971" spans="1:18" hidden="1">
      <c r="A11971">
        <v>4353</v>
      </c>
      <c r="B11971">
        <v>33</v>
      </c>
      <c r="C11971" t="s">
        <v>39</v>
      </c>
      <c r="D11971">
        <v>13</v>
      </c>
      <c r="E11971">
        <v>2649155.9008907401</v>
      </c>
      <c r="F11971">
        <v>994237.0004134879</v>
      </c>
      <c r="G11971">
        <v>7193257.2622080604</v>
      </c>
      <c r="H11971">
        <v>18377910.995945599</v>
      </c>
      <c r="I11971">
        <v>21014450.437696401</v>
      </c>
      <c r="J11971">
        <v>28407106.400300801</v>
      </c>
      <c r="K11971">
        <v>41846491.461356103</v>
      </c>
      <c r="L11971">
        <v>55069057.0623191</v>
      </c>
      <c r="M11971">
        <v>58537840.9345349</v>
      </c>
      <c r="N11971">
        <v>70518128.777955905</v>
      </c>
      <c r="O11971">
        <v>84645005.371843994</v>
      </c>
      <c r="Q11971" t="str">
        <f>VLOOKUP(A11971,Lookup_Tables!$D$2:$E$7,2,FALSE)</f>
        <v>HUSSPF</v>
      </c>
      <c r="R11971" t="str">
        <f>IFERROR(VLOOKUP(D11971,Lookup_Tables!$A$2:$B$21,2,FALSE),"All")</f>
        <v>Residual Inst</v>
      </c>
    </row>
    <row r="11972" spans="1:18" hidden="1">
      <c r="A11972">
        <v>4353</v>
      </c>
      <c r="B11972">
        <v>33</v>
      </c>
      <c r="C11972" t="s">
        <v>38</v>
      </c>
      <c r="D11972">
        <v>14</v>
      </c>
      <c r="E11972">
        <v>8598402.2798307799</v>
      </c>
      <c r="F11972">
        <v>3386805.3919141628</v>
      </c>
      <c r="G11972">
        <v>22674726.826060101</v>
      </c>
      <c r="H11972">
        <v>53523289.641296901</v>
      </c>
      <c r="I11972">
        <v>62078055.4734919</v>
      </c>
      <c r="J11972">
        <v>87680834.270556405</v>
      </c>
      <c r="K11972">
        <v>125866739.383048</v>
      </c>
      <c r="L11972">
        <v>174989133.236007</v>
      </c>
      <c r="M11972">
        <v>194839947.847536</v>
      </c>
      <c r="N11972">
        <v>256659108.94945499</v>
      </c>
      <c r="O11972">
        <v>339113792.11235398</v>
      </c>
      <c r="Q11972" t="str">
        <f>VLOOKUP(A11972,Lookup_Tables!$D$2:$E$7,2,FALSE)</f>
        <v>HUSSPF</v>
      </c>
      <c r="R11972" t="str">
        <f>IFERROR(VLOOKUP(D11972,Lookup_Tables!$A$2:$B$21,2,FALSE),"All")</f>
        <v>Road</v>
      </c>
    </row>
    <row r="11973" spans="1:18" hidden="1">
      <c r="A11973">
        <v>4353</v>
      </c>
      <c r="B11973">
        <v>33</v>
      </c>
      <c r="C11973" t="s">
        <v>39</v>
      </c>
      <c r="D11973">
        <v>14</v>
      </c>
      <c r="E11973">
        <v>7938827.63569922</v>
      </c>
      <c r="F11973">
        <v>3081464.0628030719</v>
      </c>
      <c r="G11973">
        <v>20958424.350586399</v>
      </c>
      <c r="H11973">
        <v>49363857.237198099</v>
      </c>
      <c r="I11973">
        <v>57652315.770676002</v>
      </c>
      <c r="J11973">
        <v>83048260.349782005</v>
      </c>
      <c r="K11973">
        <v>115452404.09596799</v>
      </c>
      <c r="L11973">
        <v>162477677.93039301</v>
      </c>
      <c r="M11973">
        <v>180339275.58230001</v>
      </c>
      <c r="N11973">
        <v>248323343.16452399</v>
      </c>
      <c r="O11973">
        <v>322844018.06164801</v>
      </c>
      <c r="Q11973" t="str">
        <f>VLOOKUP(A11973,Lookup_Tables!$D$2:$E$7,2,FALSE)</f>
        <v>HUSSPF</v>
      </c>
      <c r="R11973" t="str">
        <f>IFERROR(VLOOKUP(D11973,Lookup_Tables!$A$2:$B$21,2,FALSE),"All")</f>
        <v>Road</v>
      </c>
    </row>
    <row r="11974" spans="1:18" hidden="1">
      <c r="A11974">
        <v>4353</v>
      </c>
      <c r="B11974">
        <v>33</v>
      </c>
      <c r="C11974" t="s">
        <v>38</v>
      </c>
      <c r="D11974">
        <v>15</v>
      </c>
      <c r="E11974">
        <v>294251073.58860803</v>
      </c>
      <c r="F11974">
        <v>111894695.28487006</v>
      </c>
      <c r="G11974">
        <v>724732312.72946894</v>
      </c>
      <c r="H11974">
        <v>1741243386.6131301</v>
      </c>
      <c r="I11974">
        <v>2036596387.5162499</v>
      </c>
      <c r="J11974">
        <v>3159484017.1770802</v>
      </c>
      <c r="K11974">
        <v>5277496203.4807396</v>
      </c>
      <c r="L11974">
        <v>7526502617.8909197</v>
      </c>
      <c r="M11974">
        <v>7765876693.3790398</v>
      </c>
      <c r="N11974">
        <v>8954815847.1570396</v>
      </c>
      <c r="O11974">
        <v>10114139739.195101</v>
      </c>
      <c r="Q11974" t="str">
        <f>VLOOKUP(A11974,Lookup_Tables!$D$2:$E$7,2,FALSE)</f>
        <v>HUSSPF</v>
      </c>
      <c r="R11974" t="str">
        <f>IFERROR(VLOOKUP(D11974,Lookup_Tables!$A$2:$B$21,2,FALSE),"All")</f>
        <v>All</v>
      </c>
    </row>
    <row r="11975" spans="1:18" hidden="1">
      <c r="A11975">
        <v>4353</v>
      </c>
      <c r="B11975">
        <v>33</v>
      </c>
      <c r="C11975" t="s">
        <v>39</v>
      </c>
      <c r="D11975">
        <v>15</v>
      </c>
      <c r="E11975">
        <v>272849860.744802</v>
      </c>
      <c r="F11975">
        <v>104036227.18287009</v>
      </c>
      <c r="G11975">
        <v>658983266.346048</v>
      </c>
      <c r="H11975">
        <v>1599083045.09478</v>
      </c>
      <c r="I11975">
        <v>1870447245.6410501</v>
      </c>
      <c r="J11975">
        <v>2896413070.50561</v>
      </c>
      <c r="K11975">
        <v>4870711932.6805401</v>
      </c>
      <c r="L11975">
        <v>7466854727.8316898</v>
      </c>
      <c r="M11975">
        <v>7582467125.7679596</v>
      </c>
      <c r="N11975">
        <v>8298086151.5918503</v>
      </c>
      <c r="O11975">
        <v>9427222743.7855797</v>
      </c>
      <c r="Q11975" t="str">
        <f>VLOOKUP(A11975,Lookup_Tables!$D$2:$E$7,2,FALSE)</f>
        <v>HUSSPF</v>
      </c>
      <c r="R11975" t="str">
        <f>IFERROR(VLOOKUP(D11975,Lookup_Tables!$A$2:$B$21,2,FALSE),"All")</f>
        <v>All</v>
      </c>
    </row>
    <row r="11976" spans="1:18" hidden="1">
      <c r="A11976">
        <v>4353</v>
      </c>
      <c r="B11976">
        <v>33</v>
      </c>
      <c r="C11976" t="s">
        <v>38</v>
      </c>
      <c r="D11976">
        <v>16</v>
      </c>
      <c r="E11976">
        <v>23806540.5852612</v>
      </c>
      <c r="F11976">
        <v>9578373.4000095055</v>
      </c>
      <c r="G11976">
        <v>69911833.223590702</v>
      </c>
      <c r="H11976">
        <v>154457614.00696799</v>
      </c>
      <c r="I11976">
        <v>171155264.700762</v>
      </c>
      <c r="J11976">
        <v>237780382.03134099</v>
      </c>
      <c r="K11976">
        <v>329590661.10447901</v>
      </c>
      <c r="L11976">
        <v>433567191.76531398</v>
      </c>
      <c r="M11976">
        <v>471122993.30976999</v>
      </c>
      <c r="N11976">
        <v>596320885.63283002</v>
      </c>
      <c r="O11976">
        <v>723778434.91831899</v>
      </c>
      <c r="Q11976" t="str">
        <f>VLOOKUP(A11976,Lookup_Tables!$D$2:$E$7,2,FALSE)</f>
        <v>HUSSPF</v>
      </c>
      <c r="R11976" t="str">
        <f>IFERROR(VLOOKUP(D11976,Lookup_Tables!$A$2:$B$21,2,FALSE),"All")</f>
        <v>Government_Loss</v>
      </c>
    </row>
    <row r="11977" spans="1:18" hidden="1">
      <c r="A11977">
        <v>4353</v>
      </c>
      <c r="B11977">
        <v>33</v>
      </c>
      <c r="C11977" t="s">
        <v>39</v>
      </c>
      <c r="D11977">
        <v>16</v>
      </c>
      <c r="E11977">
        <v>21778683.061226401</v>
      </c>
      <c r="F11977">
        <v>8701780.7379259355</v>
      </c>
      <c r="G11977">
        <v>63041432.800416999</v>
      </c>
      <c r="H11977">
        <v>141657706.99017599</v>
      </c>
      <c r="I11977">
        <v>161523188.88277701</v>
      </c>
      <c r="J11977">
        <v>218025371.51602501</v>
      </c>
      <c r="K11977">
        <v>306022429.59729499</v>
      </c>
      <c r="L11977">
        <v>406883740.82025403</v>
      </c>
      <c r="M11977">
        <v>421206953.83328003</v>
      </c>
      <c r="N11977">
        <v>566036970.32306802</v>
      </c>
      <c r="O11977">
        <v>670688707.83224702</v>
      </c>
      <c r="Q11977" t="str">
        <f>VLOOKUP(A11977,Lookup_Tables!$D$2:$E$7,2,FALSE)</f>
        <v>HUSSPF</v>
      </c>
      <c r="R11977" t="str">
        <f>IFERROR(VLOOKUP(D11977,Lookup_Tables!$A$2:$B$21,2,FALSE),"All")</f>
        <v>Government_Loss</v>
      </c>
    </row>
    <row r="11978" spans="1:18" hidden="1">
      <c r="A11978">
        <v>4353</v>
      </c>
      <c r="B11978">
        <v>33</v>
      </c>
      <c r="C11978" t="s">
        <v>38</v>
      </c>
      <c r="D11978">
        <v>17</v>
      </c>
      <c r="E11978">
        <v>50832896.380848303</v>
      </c>
      <c r="F11978">
        <v>19210553.722964279</v>
      </c>
      <c r="G11978">
        <v>119170082.619856</v>
      </c>
      <c r="H11978">
        <v>307119865.15487498</v>
      </c>
      <c r="I11978">
        <v>369423781.10525799</v>
      </c>
      <c r="J11978">
        <v>558737733.32900095</v>
      </c>
      <c r="K11978">
        <v>910621736.83083999</v>
      </c>
      <c r="L11978">
        <v>1285959641.11092</v>
      </c>
      <c r="M11978">
        <v>1354181730.4086101</v>
      </c>
      <c r="N11978">
        <v>1568933161.1853001</v>
      </c>
      <c r="O11978">
        <v>1795279445.3787899</v>
      </c>
      <c r="Q11978" t="str">
        <f>VLOOKUP(A11978,Lookup_Tables!$D$2:$E$7,2,FALSE)</f>
        <v>HUSSPF</v>
      </c>
      <c r="R11978" t="str">
        <f>IFERROR(VLOOKUP(D11978,Lookup_Tables!$A$2:$B$21,2,FALSE),"All")</f>
        <v>Emergency_Loss</v>
      </c>
    </row>
    <row r="11979" spans="1:18" hidden="1">
      <c r="A11979">
        <v>4353</v>
      </c>
      <c r="B11979">
        <v>33</v>
      </c>
      <c r="C11979" t="s">
        <v>39</v>
      </c>
      <c r="D11979">
        <v>17</v>
      </c>
      <c r="E11979">
        <v>47320130.328579202</v>
      </c>
      <c r="F11979">
        <v>17644941.087959968</v>
      </c>
      <c r="G11979">
        <v>108820684.606142</v>
      </c>
      <c r="H11979">
        <v>280375393.32684302</v>
      </c>
      <c r="I11979">
        <v>344492716.93213201</v>
      </c>
      <c r="J11979">
        <v>531479108.86748803</v>
      </c>
      <c r="K11979">
        <v>882153513.00388396</v>
      </c>
      <c r="L11979">
        <v>1272808863.74543</v>
      </c>
      <c r="M11979">
        <v>1305461601.40448</v>
      </c>
      <c r="N11979">
        <v>1423824512.2225299</v>
      </c>
      <c r="O11979">
        <v>1650427630.8965299</v>
      </c>
      <c r="Q11979" t="str">
        <f>VLOOKUP(A11979,Lookup_Tables!$D$2:$E$7,2,FALSE)</f>
        <v>HUSSPF</v>
      </c>
      <c r="R11979" t="str">
        <f>IFERROR(VLOOKUP(D11979,Lookup_Tables!$A$2:$B$21,2,FALSE),"All")</f>
        <v>Emergency_Loss</v>
      </c>
    </row>
    <row r="11980" spans="1:18" hidden="1">
      <c r="A11980">
        <v>4353</v>
      </c>
      <c r="B11980">
        <v>33</v>
      </c>
      <c r="C11980" t="s">
        <v>38</v>
      </c>
      <c r="D11980">
        <v>18</v>
      </c>
      <c r="E11980">
        <v>74639436.966110095</v>
      </c>
      <c r="F11980">
        <v>29283400.670371361</v>
      </c>
      <c r="G11980">
        <v>189810444.30109799</v>
      </c>
      <c r="H11980">
        <v>448475976.63719302</v>
      </c>
      <c r="I11980">
        <v>529944560.68775803</v>
      </c>
      <c r="J11980">
        <v>793310174.10002506</v>
      </c>
      <c r="K11980">
        <v>1223207235.9576299</v>
      </c>
      <c r="L11980">
        <v>1665480530.28983</v>
      </c>
      <c r="M11980">
        <v>1780207204.1094501</v>
      </c>
      <c r="N11980">
        <v>2208501965.6162901</v>
      </c>
      <c r="O11980">
        <v>2428107764.23665</v>
      </c>
      <c r="Q11980" t="str">
        <f>VLOOKUP(A11980,Lookup_Tables!$D$2:$E$7,2,FALSE)</f>
        <v>HUSSPF</v>
      </c>
      <c r="R11980" t="str">
        <f>IFERROR(VLOOKUP(D11980,Lookup_Tables!$A$2:$B$21,2,FALSE),"All")</f>
        <v>Govt_Plus_Emergency</v>
      </c>
    </row>
    <row r="11981" spans="1:18" hidden="1">
      <c r="A11981">
        <v>4353</v>
      </c>
      <c r="B11981">
        <v>33</v>
      </c>
      <c r="C11981" t="s">
        <v>39</v>
      </c>
      <c r="D11981">
        <v>18</v>
      </c>
      <c r="E11981">
        <v>68938935.208878502</v>
      </c>
      <c r="F11981">
        <v>26726439.873842172</v>
      </c>
      <c r="G11981">
        <v>172083576.88126501</v>
      </c>
      <c r="H11981">
        <v>412681887.67572099</v>
      </c>
      <c r="I11981">
        <v>490616300.39753199</v>
      </c>
      <c r="J11981">
        <v>751526822.02917397</v>
      </c>
      <c r="K11981">
        <v>1184874843.57514</v>
      </c>
      <c r="L11981">
        <v>1585140356.1689799</v>
      </c>
      <c r="M11981">
        <v>1672788262.3238001</v>
      </c>
      <c r="N11981">
        <v>1974620300.1077199</v>
      </c>
      <c r="O11981">
        <v>2249738106.37817</v>
      </c>
      <c r="Q11981" t="str">
        <f>VLOOKUP(A11981,Lookup_Tables!$D$2:$E$7,2,FALSE)</f>
        <v>HUSSPF</v>
      </c>
      <c r="R11981" t="str">
        <f>IFERROR(VLOOKUP(D11981,Lookup_Tables!$A$2:$B$21,2,FALSE),"All")</f>
        <v>Govt_Plus_Emergency</v>
      </c>
    </row>
    <row r="11982" spans="1:18" hidden="1">
      <c r="A11982">
        <v>4353</v>
      </c>
      <c r="B11982">
        <v>34</v>
      </c>
      <c r="C11982" t="s">
        <v>38</v>
      </c>
      <c r="D11982">
        <v>0</v>
      </c>
      <c r="E11982">
        <v>1318103254.98996</v>
      </c>
      <c r="F11982">
        <v>566108650.99351263</v>
      </c>
      <c r="G11982">
        <v>3343972998.54632</v>
      </c>
      <c r="H11982">
        <v>6977835508.4825201</v>
      </c>
      <c r="I11982">
        <v>7795651606.1999598</v>
      </c>
      <c r="J11982">
        <v>10988489821.010599</v>
      </c>
      <c r="K11982">
        <v>17801650632.199902</v>
      </c>
      <c r="L11982">
        <v>25976078096.156399</v>
      </c>
      <c r="M11982">
        <v>30373402982.722198</v>
      </c>
      <c r="N11982">
        <v>49635422491.944199</v>
      </c>
      <c r="O11982">
        <v>65643844079.188301</v>
      </c>
      <c r="Q11982" t="str">
        <f>VLOOKUP(A11982,Lookup_Tables!$D$2:$E$7,2,FALSE)</f>
        <v>HUSSPF</v>
      </c>
      <c r="R11982" t="str">
        <f>IFERROR(VLOOKUP(D11982,Lookup_Tables!$A$2:$B$21,2,FALSE),"All")</f>
        <v>Private Assets</v>
      </c>
    </row>
    <row r="11983" spans="1:18" hidden="1">
      <c r="A11983">
        <v>4353</v>
      </c>
      <c r="B11983">
        <v>34</v>
      </c>
      <c r="C11983" t="s">
        <v>39</v>
      </c>
      <c r="D11983">
        <v>0</v>
      </c>
      <c r="E11983">
        <v>1185879658.1389599</v>
      </c>
      <c r="F11983">
        <v>500310740.00163889</v>
      </c>
      <c r="G11983">
        <v>2948162149.50881</v>
      </c>
      <c r="H11983">
        <v>6274450594.19133</v>
      </c>
      <c r="I11983">
        <v>7105182625.35145</v>
      </c>
      <c r="J11983">
        <v>10051760691.993999</v>
      </c>
      <c r="K11983">
        <v>17013672393.8253</v>
      </c>
      <c r="L11983">
        <v>25209046326.616901</v>
      </c>
      <c r="M11983">
        <v>29110180147.499802</v>
      </c>
      <c r="N11983">
        <v>45724546123.805901</v>
      </c>
      <c r="O11983">
        <v>57373831335.448799</v>
      </c>
      <c r="Q11983" t="str">
        <f>VLOOKUP(A11983,Lookup_Tables!$D$2:$E$7,2,FALSE)</f>
        <v>HUSSPF</v>
      </c>
      <c r="R11983" t="str">
        <f>IFERROR(VLOOKUP(D11983,Lookup_Tables!$A$2:$B$21,2,FALSE),"All")</f>
        <v>Private Assets</v>
      </c>
    </row>
    <row r="11984" spans="1:18" hidden="1">
      <c r="A11984">
        <v>4353</v>
      </c>
      <c r="B11984">
        <v>34</v>
      </c>
      <c r="C11984" t="s">
        <v>38</v>
      </c>
      <c r="D11984">
        <v>1</v>
      </c>
      <c r="E11984">
        <v>8251002.9405845497</v>
      </c>
      <c r="F11984">
        <v>2746451.9383238815</v>
      </c>
      <c r="G11984">
        <v>13706637.073185701</v>
      </c>
      <c r="H11984">
        <v>42476410.755539604</v>
      </c>
      <c r="I11984">
        <v>50890340.593699701</v>
      </c>
      <c r="J11984">
        <v>78456402.125631303</v>
      </c>
      <c r="K11984">
        <v>136751774.04440001</v>
      </c>
      <c r="L11984">
        <v>273978638.11099398</v>
      </c>
      <c r="M11984">
        <v>314503128.657601</v>
      </c>
      <c r="N11984">
        <v>606454600.36836898</v>
      </c>
      <c r="O11984">
        <v>742676472.35682094</v>
      </c>
      <c r="Q11984" t="str">
        <f>VLOOKUP(A11984,Lookup_Tables!$D$2:$E$7,2,FALSE)</f>
        <v>HUSSPF</v>
      </c>
      <c r="R11984" t="str">
        <f>IFERROR(VLOOKUP(D11984,Lookup_Tables!$A$2:$B$21,2,FALSE),"All")</f>
        <v>Airport</v>
      </c>
    </row>
    <row r="11985" spans="1:18" hidden="1">
      <c r="A11985">
        <v>4353</v>
      </c>
      <c r="B11985">
        <v>34</v>
      </c>
      <c r="C11985" t="s">
        <v>39</v>
      </c>
      <c r="D11985">
        <v>1</v>
      </c>
      <c r="E11985">
        <v>7859810.5923852799</v>
      </c>
      <c r="F11985">
        <v>2722235.4512713943</v>
      </c>
      <c r="G11985">
        <v>12645525.9024846</v>
      </c>
      <c r="H11985">
        <v>39040711.8803581</v>
      </c>
      <c r="I11985">
        <v>48228474.0457628</v>
      </c>
      <c r="J11985">
        <v>76226819.775566593</v>
      </c>
      <c r="K11985">
        <v>132155402.406663</v>
      </c>
      <c r="L11985">
        <v>252925515.32685101</v>
      </c>
      <c r="M11985">
        <v>291208014.362876</v>
      </c>
      <c r="N11985">
        <v>523954117.937428</v>
      </c>
      <c r="O11985">
        <v>693185012.66577995</v>
      </c>
      <c r="Q11985" t="str">
        <f>VLOOKUP(A11985,Lookup_Tables!$D$2:$E$7,2,FALSE)</f>
        <v>HUSSPF</v>
      </c>
      <c r="R11985" t="str">
        <f>IFERROR(VLOOKUP(D11985,Lookup_Tables!$A$2:$B$21,2,FALSE),"All")</f>
        <v>Airport</v>
      </c>
    </row>
    <row r="11986" spans="1:18" hidden="1">
      <c r="A11986">
        <v>4353</v>
      </c>
      <c r="B11986">
        <v>34</v>
      </c>
      <c r="C11986" t="s">
        <v>38</v>
      </c>
      <c r="D11986">
        <v>2</v>
      </c>
      <c r="E11986">
        <v>71602570.717766002</v>
      </c>
      <c r="F11986">
        <v>33133424.127047181</v>
      </c>
      <c r="G11986">
        <v>178693363.97635299</v>
      </c>
      <c r="H11986">
        <v>400797723.36664701</v>
      </c>
      <c r="I11986">
        <v>457009284.60562098</v>
      </c>
      <c r="J11986">
        <v>639437612.63567305</v>
      </c>
      <c r="K11986">
        <v>912874645.45728803</v>
      </c>
      <c r="L11986">
        <v>1201584085.07166</v>
      </c>
      <c r="M11986">
        <v>1358708735.3696201</v>
      </c>
      <c r="N11986">
        <v>1778883650.1638401</v>
      </c>
      <c r="O11986">
        <v>2325468429.3723502</v>
      </c>
      <c r="Q11986" t="str">
        <f>VLOOKUP(A11986,Lookup_Tables!$D$2:$E$7,2,FALSE)</f>
        <v>HUSSPF</v>
      </c>
      <c r="R11986" t="str">
        <f>IFERROR(VLOOKUP(D11986,Lookup_Tables!$A$2:$B$21,2,FALSE),"All")</f>
        <v>Bridge</v>
      </c>
    </row>
    <row r="11987" spans="1:18" hidden="1">
      <c r="A11987">
        <v>4353</v>
      </c>
      <c r="B11987">
        <v>34</v>
      </c>
      <c r="C11987" t="s">
        <v>39</v>
      </c>
      <c r="D11987">
        <v>2</v>
      </c>
      <c r="E11987">
        <v>62982093.491613597</v>
      </c>
      <c r="F11987">
        <v>28034261.848460749</v>
      </c>
      <c r="G11987">
        <v>152467095.38817999</v>
      </c>
      <c r="H11987">
        <v>355053052.56052399</v>
      </c>
      <c r="I11987">
        <v>412259160.15276402</v>
      </c>
      <c r="J11987">
        <v>601788409.92130399</v>
      </c>
      <c r="K11987">
        <v>843198960.51610506</v>
      </c>
      <c r="L11987">
        <v>1195302906.44575</v>
      </c>
      <c r="M11987">
        <v>1307213264.68662</v>
      </c>
      <c r="N11987">
        <v>1706561667.53936</v>
      </c>
      <c r="O11987">
        <v>2185826952.95681</v>
      </c>
      <c r="Q11987" t="str">
        <f>VLOOKUP(A11987,Lookup_Tables!$D$2:$E$7,2,FALSE)</f>
        <v>HUSSPF</v>
      </c>
      <c r="R11987" t="str">
        <f>IFERROR(VLOOKUP(D11987,Lookup_Tables!$A$2:$B$21,2,FALSE),"All")</f>
        <v>Bridge</v>
      </c>
    </row>
    <row r="11988" spans="1:18" hidden="1">
      <c r="A11988">
        <v>4353</v>
      </c>
      <c r="B11988">
        <v>34</v>
      </c>
      <c r="C11988" t="s">
        <v>38</v>
      </c>
      <c r="D11988">
        <v>3</v>
      </c>
      <c r="E11988">
        <v>1936063.8499636101</v>
      </c>
      <c r="F11988">
        <v>777607.45316828345</v>
      </c>
      <c r="G11988">
        <v>4873021.0817644903</v>
      </c>
      <c r="H11988">
        <v>11365844.7059019</v>
      </c>
      <c r="I11988">
        <v>12678870.495016599</v>
      </c>
      <c r="J11988">
        <v>17692564.530278999</v>
      </c>
      <c r="K11988">
        <v>28868933.924307302</v>
      </c>
      <c r="L11988">
        <v>41587113.063921101</v>
      </c>
      <c r="M11988">
        <v>45916884.379500099</v>
      </c>
      <c r="N11988">
        <v>70917171.707329005</v>
      </c>
      <c r="O11988">
        <v>95642863.172065705</v>
      </c>
      <c r="Q11988" t="str">
        <f>VLOOKUP(A11988,Lookup_Tables!$D$2:$E$7,2,FALSE)</f>
        <v>HUSSPF</v>
      </c>
      <c r="R11988" t="str">
        <f>IFERROR(VLOOKUP(D11988,Lookup_Tables!$A$2:$B$21,2,FALSE),"All")</f>
        <v>Govt Hosp</v>
      </c>
    </row>
    <row r="11989" spans="1:18" hidden="1">
      <c r="A11989">
        <v>4353</v>
      </c>
      <c r="B11989">
        <v>34</v>
      </c>
      <c r="C11989" t="s">
        <v>39</v>
      </c>
      <c r="D11989">
        <v>3</v>
      </c>
      <c r="E11989">
        <v>1789285.05731648</v>
      </c>
      <c r="F11989">
        <v>703184.45518098143</v>
      </c>
      <c r="G11989">
        <v>4398061.8586425604</v>
      </c>
      <c r="H11989">
        <v>10573605.899519701</v>
      </c>
      <c r="I11989">
        <v>11905019.204367099</v>
      </c>
      <c r="J11989">
        <v>16467690.781189401</v>
      </c>
      <c r="K11989">
        <v>27506302.727988999</v>
      </c>
      <c r="L11989">
        <v>40725877.389740199</v>
      </c>
      <c r="M11989">
        <v>45532024.247708201</v>
      </c>
      <c r="N11989">
        <v>67663401.9721044</v>
      </c>
      <c r="O11989">
        <v>91330850.3575297</v>
      </c>
      <c r="Q11989" t="str">
        <f>VLOOKUP(A11989,Lookup_Tables!$D$2:$E$7,2,FALSE)</f>
        <v>HUSSPF</v>
      </c>
      <c r="R11989" t="str">
        <f>IFERROR(VLOOKUP(D11989,Lookup_Tables!$A$2:$B$21,2,FALSE),"All")</f>
        <v>Govt Hosp</v>
      </c>
    </row>
    <row r="11990" spans="1:18" hidden="1">
      <c r="A11990">
        <v>4353</v>
      </c>
      <c r="B11990">
        <v>34</v>
      </c>
      <c r="C11990" t="s">
        <v>38</v>
      </c>
      <c r="D11990">
        <v>4</v>
      </c>
      <c r="E11990">
        <v>1671507.9905183499</v>
      </c>
      <c r="F11990">
        <v>745951.38786541938</v>
      </c>
      <c r="G11990">
        <v>4127935.4290665602</v>
      </c>
      <c r="H11990">
        <v>9234860.6380434893</v>
      </c>
      <c r="I11990">
        <v>10268996.9076299</v>
      </c>
      <c r="J11990">
        <v>14528606.481406599</v>
      </c>
      <c r="K11990">
        <v>22612400.206945799</v>
      </c>
      <c r="L11990">
        <v>30391167.794597398</v>
      </c>
      <c r="M11990">
        <v>34602329.968796797</v>
      </c>
      <c r="N11990">
        <v>53128578.213718101</v>
      </c>
      <c r="O11990">
        <v>68322312.205998302</v>
      </c>
      <c r="Q11990" t="str">
        <f>VLOOKUP(A11990,Lookup_Tables!$D$2:$E$7,2,FALSE)</f>
        <v>HUSSPF</v>
      </c>
      <c r="R11990" t="str">
        <f>IFERROR(VLOOKUP(D11990,Lookup_Tables!$A$2:$B$21,2,FALSE),"All")</f>
        <v>Govt Med Fac</v>
      </c>
    </row>
    <row r="11991" spans="1:18" hidden="1">
      <c r="A11991">
        <v>4353</v>
      </c>
      <c r="B11991">
        <v>34</v>
      </c>
      <c r="C11991" t="s">
        <v>39</v>
      </c>
      <c r="D11991">
        <v>4</v>
      </c>
      <c r="E11991">
        <v>1493332.3452763001</v>
      </c>
      <c r="F11991">
        <v>644982.69567426771</v>
      </c>
      <c r="G11991">
        <v>3594235.7778797699</v>
      </c>
      <c r="H11991">
        <v>8509235.7615319993</v>
      </c>
      <c r="I11991">
        <v>9592134.8512996994</v>
      </c>
      <c r="J11991">
        <v>13176197.270154599</v>
      </c>
      <c r="K11991">
        <v>21471398.032749899</v>
      </c>
      <c r="L11991">
        <v>29926171.3726275</v>
      </c>
      <c r="M11991">
        <v>33885231.1623068</v>
      </c>
      <c r="N11991">
        <v>47023789.195565604</v>
      </c>
      <c r="O11991">
        <v>64232751.019931599</v>
      </c>
      <c r="Q11991" t="str">
        <f>VLOOKUP(A11991,Lookup_Tables!$D$2:$E$7,2,FALSE)</f>
        <v>HUSSPF</v>
      </c>
      <c r="R11991" t="str">
        <f>IFERROR(VLOOKUP(D11991,Lookup_Tables!$A$2:$B$21,2,FALSE),"All")</f>
        <v>Govt Med Fac</v>
      </c>
    </row>
    <row r="11992" spans="1:18" hidden="1">
      <c r="A11992">
        <v>4353</v>
      </c>
      <c r="B11992">
        <v>34</v>
      </c>
      <c r="C11992" t="s">
        <v>38</v>
      </c>
      <c r="D11992">
        <v>6</v>
      </c>
      <c r="E11992">
        <v>825095.06764588295</v>
      </c>
      <c r="F11992">
        <v>308491.19351099344</v>
      </c>
      <c r="G11992">
        <v>1819033.3735376</v>
      </c>
      <c r="H11992">
        <v>5167079.3185890196</v>
      </c>
      <c r="I11992">
        <v>6232275.5341259697</v>
      </c>
      <c r="J11992">
        <v>8794694.4008571208</v>
      </c>
      <c r="K11992">
        <v>13244641.9142041</v>
      </c>
      <c r="L11992">
        <v>19988547.629839301</v>
      </c>
      <c r="M11992">
        <v>22027436.068303999</v>
      </c>
      <c r="N11992">
        <v>29854498.525153801</v>
      </c>
      <c r="O11992">
        <v>41849600.823155098</v>
      </c>
      <c r="Q11992" t="str">
        <f>VLOOKUP(A11992,Lookup_Tables!$D$2:$E$7,2,FALSE)</f>
        <v>HUSSPF</v>
      </c>
      <c r="R11992" t="str">
        <f>IFERROR(VLOOKUP(D11992,Lookup_Tables!$A$2:$B$21,2,FALSE),"All")</f>
        <v>Port</v>
      </c>
    </row>
    <row r="11993" spans="1:18" hidden="1">
      <c r="A11993">
        <v>4353</v>
      </c>
      <c r="B11993">
        <v>34</v>
      </c>
      <c r="C11993" t="s">
        <v>39</v>
      </c>
      <c r="D11993">
        <v>6</v>
      </c>
      <c r="E11993">
        <v>772466.53080193896</v>
      </c>
      <c r="F11993">
        <v>285532.23601248016</v>
      </c>
      <c r="G11993">
        <v>1626097.2012030301</v>
      </c>
      <c r="H11993">
        <v>4868431.4417665303</v>
      </c>
      <c r="I11993">
        <v>5832598.8112553796</v>
      </c>
      <c r="J11993">
        <v>8395790.4479821492</v>
      </c>
      <c r="K11993">
        <v>12948463.489414001</v>
      </c>
      <c r="L11993">
        <v>19383385.8161426</v>
      </c>
      <c r="M11993">
        <v>21068194.334671699</v>
      </c>
      <c r="N11993">
        <v>28780484.461392</v>
      </c>
      <c r="O11993">
        <v>40143791.295550197</v>
      </c>
      <c r="Q11993" t="str">
        <f>VLOOKUP(A11993,Lookup_Tables!$D$2:$E$7,2,FALSE)</f>
        <v>HUSSPF</v>
      </c>
      <c r="R11993" t="str">
        <f>IFERROR(VLOOKUP(D11993,Lookup_Tables!$A$2:$B$21,2,FALSE),"All")</f>
        <v>Port</v>
      </c>
    </row>
    <row r="11994" spans="1:18" hidden="1">
      <c r="A11994">
        <v>4353</v>
      </c>
      <c r="B11994">
        <v>34</v>
      </c>
      <c r="C11994" t="s">
        <v>38</v>
      </c>
      <c r="D11994">
        <v>9</v>
      </c>
      <c r="E11994">
        <v>605763.00904529297</v>
      </c>
      <c r="F11994">
        <v>252803.7088211776</v>
      </c>
      <c r="G11994">
        <v>1423490.8944174801</v>
      </c>
      <c r="H11994">
        <v>3256637.3308743299</v>
      </c>
      <c r="I11994">
        <v>3789970.9206128502</v>
      </c>
      <c r="J11994">
        <v>5340578.1306339204</v>
      </c>
      <c r="K11994">
        <v>8734075.8777896296</v>
      </c>
      <c r="L11994">
        <v>13857243.3838955</v>
      </c>
      <c r="M11994">
        <v>15617331.1016741</v>
      </c>
      <c r="N11994">
        <v>21871765.725564901</v>
      </c>
      <c r="O11994">
        <v>31266155.181415699</v>
      </c>
      <c r="Q11994" t="str">
        <f>VLOOKUP(A11994,Lookup_Tables!$D$2:$E$7,2,FALSE)</f>
        <v>HUSSPF</v>
      </c>
      <c r="R11994" t="str">
        <f>IFERROR(VLOOKUP(D11994,Lookup_Tables!$A$2:$B$21,2,FALSE),"All")</f>
        <v>Pub Admin Bldg</v>
      </c>
    </row>
    <row r="11995" spans="1:18" hidden="1">
      <c r="A11995">
        <v>4353</v>
      </c>
      <c r="B11995">
        <v>34</v>
      </c>
      <c r="C11995" t="s">
        <v>39</v>
      </c>
      <c r="D11995">
        <v>9</v>
      </c>
      <c r="E11995">
        <v>548987.25006772601</v>
      </c>
      <c r="F11995">
        <v>223859.70117966493</v>
      </c>
      <c r="G11995">
        <v>1230783.61082753</v>
      </c>
      <c r="H11995">
        <v>2889779.07538867</v>
      </c>
      <c r="I11995">
        <v>3369147.5768943299</v>
      </c>
      <c r="J11995">
        <v>5076610.5267412504</v>
      </c>
      <c r="K11995">
        <v>8498753.4520482309</v>
      </c>
      <c r="L11995">
        <v>13488616.587514199</v>
      </c>
      <c r="M11995">
        <v>15067323.9564765</v>
      </c>
      <c r="N11995">
        <v>18957940.054474499</v>
      </c>
      <c r="O11995">
        <v>31252295.2258601</v>
      </c>
      <c r="Q11995" t="str">
        <f>VLOOKUP(A11995,Lookup_Tables!$D$2:$E$7,2,FALSE)</f>
        <v>HUSSPF</v>
      </c>
      <c r="R11995" t="str">
        <f>IFERROR(VLOOKUP(D11995,Lookup_Tables!$A$2:$B$21,2,FALSE),"All")</f>
        <v>Pub Admin Bldg</v>
      </c>
    </row>
    <row r="11996" spans="1:18" hidden="1">
      <c r="A11996">
        <v>4353</v>
      </c>
      <c r="B11996">
        <v>34</v>
      </c>
      <c r="C11996" t="s">
        <v>38</v>
      </c>
      <c r="D11996">
        <v>10</v>
      </c>
      <c r="E11996">
        <v>13060263.3936473</v>
      </c>
      <c r="F11996">
        <v>5387442.134654453</v>
      </c>
      <c r="G11996">
        <v>33383679.5048992</v>
      </c>
      <c r="H11996">
        <v>73998827.0200959</v>
      </c>
      <c r="I11996">
        <v>84986682.067489102</v>
      </c>
      <c r="J11996">
        <v>119664428.990826</v>
      </c>
      <c r="K11996">
        <v>191651419.73510799</v>
      </c>
      <c r="L11996">
        <v>254829708.92980501</v>
      </c>
      <c r="M11996">
        <v>314365978.10173601</v>
      </c>
      <c r="N11996">
        <v>431677041.07183301</v>
      </c>
      <c r="O11996">
        <v>573179156.16900897</v>
      </c>
      <c r="Q11996" t="str">
        <f>VLOOKUP(A11996,Lookup_Tables!$D$2:$E$7,2,FALSE)</f>
        <v>HUSSPF</v>
      </c>
      <c r="R11996" t="str">
        <f>IFERROR(VLOOKUP(D11996,Lookup_Tables!$A$2:$B$21,2,FALSE),"All")</f>
        <v>Pub School</v>
      </c>
    </row>
    <row r="11997" spans="1:18" hidden="1">
      <c r="A11997">
        <v>4353</v>
      </c>
      <c r="B11997">
        <v>34</v>
      </c>
      <c r="C11997" t="s">
        <v>39</v>
      </c>
      <c r="D11997">
        <v>10</v>
      </c>
      <c r="E11997">
        <v>11930131.3643922</v>
      </c>
      <c r="F11997">
        <v>4882078.2452163156</v>
      </c>
      <c r="G11997">
        <v>29914688.6782449</v>
      </c>
      <c r="H11997">
        <v>68450604.813848197</v>
      </c>
      <c r="I11997">
        <v>76948508.302791595</v>
      </c>
      <c r="J11997">
        <v>108627832.886581</v>
      </c>
      <c r="K11997">
        <v>184864066.8238</v>
      </c>
      <c r="L11997">
        <v>251557273.45421401</v>
      </c>
      <c r="M11997">
        <v>300516767.01332903</v>
      </c>
      <c r="N11997">
        <v>383742298.34486401</v>
      </c>
      <c r="O11997">
        <v>523922581.86744702</v>
      </c>
      <c r="Q11997" t="str">
        <f>VLOOKUP(A11997,Lookup_Tables!$D$2:$E$7,2,FALSE)</f>
        <v>HUSSPF</v>
      </c>
      <c r="R11997" t="str">
        <f>IFERROR(VLOOKUP(D11997,Lookup_Tables!$A$2:$B$21,2,FALSE),"All")</f>
        <v>Pub School</v>
      </c>
    </row>
    <row r="11998" spans="1:18" hidden="1">
      <c r="A11998">
        <v>4353</v>
      </c>
      <c r="B11998">
        <v>34</v>
      </c>
      <c r="C11998" t="s">
        <v>38</v>
      </c>
      <c r="D11998">
        <v>11</v>
      </c>
      <c r="E11998">
        <v>11643331.3171166</v>
      </c>
      <c r="F11998">
        <v>4562277.3348792112</v>
      </c>
      <c r="G11998">
        <v>24576126.080145702</v>
      </c>
      <c r="H11998">
        <v>66273136.581169702</v>
      </c>
      <c r="I11998">
        <v>76863849.947389305</v>
      </c>
      <c r="J11998">
        <v>109383563.36148</v>
      </c>
      <c r="K11998">
        <v>179563925.724179</v>
      </c>
      <c r="L11998">
        <v>294345826.06490397</v>
      </c>
      <c r="M11998">
        <v>350644280.37190801</v>
      </c>
      <c r="N11998">
        <v>459976405.24342901</v>
      </c>
      <c r="O11998">
        <v>692548155.27019095</v>
      </c>
      <c r="Q11998" t="str">
        <f>VLOOKUP(A11998,Lookup_Tables!$D$2:$E$7,2,FALSE)</f>
        <v>HUSSPF</v>
      </c>
      <c r="R11998" t="str">
        <f>IFERROR(VLOOKUP(D11998,Lookup_Tables!$A$2:$B$21,2,FALSE),"All")</f>
        <v>Pub Univ</v>
      </c>
    </row>
    <row r="11999" spans="1:18" hidden="1">
      <c r="A11999">
        <v>4353</v>
      </c>
      <c r="B11999">
        <v>34</v>
      </c>
      <c r="C11999" t="s">
        <v>39</v>
      </c>
      <c r="D11999">
        <v>11</v>
      </c>
      <c r="E11999">
        <v>10782008.127758499</v>
      </c>
      <c r="F11999">
        <v>4108044.4181921333</v>
      </c>
      <c r="G11999">
        <v>22030774.587249801</v>
      </c>
      <c r="H11999">
        <v>59717211.950224102</v>
      </c>
      <c r="I11999">
        <v>71336595.176709801</v>
      </c>
      <c r="J11999">
        <v>104730687.04034699</v>
      </c>
      <c r="K11999">
        <v>168895474.20320901</v>
      </c>
      <c r="L11999">
        <v>287919063.38387901</v>
      </c>
      <c r="M11999">
        <v>347816511.16713601</v>
      </c>
      <c r="N11999">
        <v>434963441.96384001</v>
      </c>
      <c r="O11999">
        <v>692548155.27019095</v>
      </c>
      <c r="Q11999" t="str">
        <f>VLOOKUP(A11999,Lookup_Tables!$D$2:$E$7,2,FALSE)</f>
        <v>HUSSPF</v>
      </c>
      <c r="R11999" t="str">
        <f>IFERROR(VLOOKUP(D11999,Lookup_Tables!$A$2:$B$21,2,FALSE),"All")</f>
        <v>Pub Univ</v>
      </c>
    </row>
    <row r="12000" spans="1:18" hidden="1">
      <c r="A12000">
        <v>4353</v>
      </c>
      <c r="B12000">
        <v>34</v>
      </c>
      <c r="C12000" t="s">
        <v>38</v>
      </c>
      <c r="D12000">
        <v>13</v>
      </c>
      <c r="E12000">
        <v>14382684.7791993</v>
      </c>
      <c r="F12000">
        <v>5927612.3280166611</v>
      </c>
      <c r="G12000">
        <v>34880549.794691302</v>
      </c>
      <c r="H12000">
        <v>82488915.763554201</v>
      </c>
      <c r="I12000">
        <v>94047336.564789802</v>
      </c>
      <c r="J12000">
        <v>132846518.548519</v>
      </c>
      <c r="K12000">
        <v>208006685.14340001</v>
      </c>
      <c r="L12000">
        <v>300151435.09875202</v>
      </c>
      <c r="M12000">
        <v>346642534.84188098</v>
      </c>
      <c r="N12000">
        <v>490869195.10477698</v>
      </c>
      <c r="O12000">
        <v>705544598.31885695</v>
      </c>
      <c r="Q12000" t="str">
        <f>VLOOKUP(A12000,Lookup_Tables!$D$2:$E$7,2,FALSE)</f>
        <v>HUSSPF</v>
      </c>
      <c r="R12000" t="str">
        <f>IFERROR(VLOOKUP(D12000,Lookup_Tables!$A$2:$B$21,2,FALSE),"All")</f>
        <v>Residual Inst</v>
      </c>
    </row>
    <row r="12001" spans="1:18" hidden="1">
      <c r="A12001">
        <v>4353</v>
      </c>
      <c r="B12001">
        <v>34</v>
      </c>
      <c r="C12001" t="s">
        <v>39</v>
      </c>
      <c r="D12001">
        <v>13</v>
      </c>
      <c r="E12001">
        <v>13094408.9330371</v>
      </c>
      <c r="F12001">
        <v>5342568.2582863215</v>
      </c>
      <c r="G12001">
        <v>31046501.045256902</v>
      </c>
      <c r="H12001">
        <v>76445204.349782899</v>
      </c>
      <c r="I12001">
        <v>87862773.514332294</v>
      </c>
      <c r="J12001">
        <v>123672812.17497601</v>
      </c>
      <c r="K12001">
        <v>200079368.74435499</v>
      </c>
      <c r="L12001">
        <v>281825156.084755</v>
      </c>
      <c r="M12001">
        <v>331209399.47134501</v>
      </c>
      <c r="N12001">
        <v>437473986.66395199</v>
      </c>
      <c r="O12001">
        <v>589069400.40801299</v>
      </c>
      <c r="Q12001" t="str">
        <f>VLOOKUP(A12001,Lookup_Tables!$D$2:$E$7,2,FALSE)</f>
        <v>HUSSPF</v>
      </c>
      <c r="R12001" t="str">
        <f>IFERROR(VLOOKUP(D12001,Lookup_Tables!$A$2:$B$21,2,FALSE),"All")</f>
        <v>Residual Inst</v>
      </c>
    </row>
    <row r="12002" spans="1:18" hidden="1">
      <c r="A12002">
        <v>4353</v>
      </c>
      <c r="B12002">
        <v>34</v>
      </c>
      <c r="C12002" t="s">
        <v>38</v>
      </c>
      <c r="D12002">
        <v>14</v>
      </c>
      <c r="E12002">
        <v>43010606.512562297</v>
      </c>
      <c r="F12002">
        <v>16441403.397819567</v>
      </c>
      <c r="G12002">
        <v>88410978.640304595</v>
      </c>
      <c r="H12002">
        <v>236925496.30862999</v>
      </c>
      <c r="I12002">
        <v>272443775.97631401</v>
      </c>
      <c r="J12002">
        <v>415581388.64081103</v>
      </c>
      <c r="K12002">
        <v>671814699.160429</v>
      </c>
      <c r="L12002">
        <v>1113345378.4305301</v>
      </c>
      <c r="M12002">
        <v>1224191583.2660799</v>
      </c>
      <c r="N12002">
        <v>2094714674.47842</v>
      </c>
      <c r="O12002">
        <v>2881126924.6589699</v>
      </c>
      <c r="Q12002" t="str">
        <f>VLOOKUP(A12002,Lookup_Tables!$D$2:$E$7,2,FALSE)</f>
        <v>HUSSPF</v>
      </c>
      <c r="R12002" t="str">
        <f>IFERROR(VLOOKUP(D12002,Lookup_Tables!$A$2:$B$21,2,FALSE),"All")</f>
        <v>Road</v>
      </c>
    </row>
    <row r="12003" spans="1:18" hidden="1">
      <c r="A12003">
        <v>4353</v>
      </c>
      <c r="B12003">
        <v>34</v>
      </c>
      <c r="C12003" t="s">
        <v>39</v>
      </c>
      <c r="D12003">
        <v>14</v>
      </c>
      <c r="E12003">
        <v>40140229.045414098</v>
      </c>
      <c r="F12003">
        <v>15227326.532510228</v>
      </c>
      <c r="G12003">
        <v>78844810.563585207</v>
      </c>
      <c r="H12003">
        <v>220007210.40285301</v>
      </c>
      <c r="I12003">
        <v>255406823.41687101</v>
      </c>
      <c r="J12003">
        <v>382230441.64876401</v>
      </c>
      <c r="K12003">
        <v>660381811.00777805</v>
      </c>
      <c r="L12003">
        <v>1073023585.15812</v>
      </c>
      <c r="M12003">
        <v>1211613267.49336</v>
      </c>
      <c r="N12003">
        <v>2022454099.41554</v>
      </c>
      <c r="O12003">
        <v>2667157257.7565899</v>
      </c>
      <c r="Q12003" t="str">
        <f>VLOOKUP(A12003,Lookup_Tables!$D$2:$E$7,2,FALSE)</f>
        <v>HUSSPF</v>
      </c>
      <c r="R12003" t="str">
        <f>IFERROR(VLOOKUP(D12003,Lookup_Tables!$A$2:$B$21,2,FALSE),"All")</f>
        <v>Road</v>
      </c>
    </row>
    <row r="12004" spans="1:18" hidden="1">
      <c r="A12004">
        <v>4353</v>
      </c>
      <c r="B12004">
        <v>34</v>
      </c>
      <c r="C12004" t="s">
        <v>38</v>
      </c>
      <c r="D12004">
        <v>15</v>
      </c>
      <c r="E12004">
        <v>1485092144.5680001</v>
      </c>
      <c r="F12004">
        <v>638042725.08536363</v>
      </c>
      <c r="G12004">
        <v>3737586181.0388298</v>
      </c>
      <c r="H12004">
        <v>7883487691.0728502</v>
      </c>
      <c r="I12004">
        <v>8770286532.3782005</v>
      </c>
      <c r="J12004">
        <v>12359659813.791901</v>
      </c>
      <c r="K12004">
        <v>20156381918.4888</v>
      </c>
      <c r="L12004">
        <v>29429911770.586601</v>
      </c>
      <c r="M12004">
        <v>34450300001.686699</v>
      </c>
      <c r="N12004">
        <v>56393903762.943703</v>
      </c>
      <c r="O12004">
        <v>74197589936.841095</v>
      </c>
      <c r="Q12004" t="str">
        <f>VLOOKUP(A12004,Lookup_Tables!$D$2:$E$7,2,FALSE)</f>
        <v>HUSSPF</v>
      </c>
      <c r="R12004" t="str">
        <f>IFERROR(VLOOKUP(D12004,Lookup_Tables!$A$2:$B$21,2,FALSE),"All")</f>
        <v>All</v>
      </c>
    </row>
    <row r="12005" spans="1:18" hidden="1">
      <c r="A12005">
        <v>4353</v>
      </c>
      <c r="B12005">
        <v>34</v>
      </c>
      <c r="C12005" t="s">
        <v>39</v>
      </c>
      <c r="D12005">
        <v>15</v>
      </c>
      <c r="E12005">
        <v>1336641901.1054101</v>
      </c>
      <c r="F12005">
        <v>562138035.89013374</v>
      </c>
      <c r="G12005">
        <v>3309505041.7500801</v>
      </c>
      <c r="H12005">
        <v>7096797849.2526398</v>
      </c>
      <c r="I12005">
        <v>8072450566.5963001</v>
      </c>
      <c r="J12005">
        <v>11421873833.715</v>
      </c>
      <c r="K12005">
        <v>19170898266.058998</v>
      </c>
      <c r="L12005">
        <v>29392733371.160301</v>
      </c>
      <c r="M12005">
        <v>32729466816.391102</v>
      </c>
      <c r="N12005">
        <v>51069536490.599998</v>
      </c>
      <c r="O12005">
        <v>64994472917.4916</v>
      </c>
      <c r="Q12005" t="str">
        <f>VLOOKUP(A12005,Lookup_Tables!$D$2:$E$7,2,FALSE)</f>
        <v>HUSSPF</v>
      </c>
      <c r="R12005" t="str">
        <f>IFERROR(VLOOKUP(D12005,Lookup_Tables!$A$2:$B$21,2,FALSE),"All")</f>
        <v>All</v>
      </c>
    </row>
    <row r="12006" spans="1:18" hidden="1">
      <c r="A12006">
        <v>4353</v>
      </c>
      <c r="B12006">
        <v>34</v>
      </c>
      <c r="C12006" t="s">
        <v>38</v>
      </c>
      <c r="D12006">
        <v>16</v>
      </c>
      <c r="E12006">
        <v>166988889.57804799</v>
      </c>
      <c r="F12006">
        <v>70711484.621690527</v>
      </c>
      <c r="G12006">
        <v>399690182.13201302</v>
      </c>
      <c r="H12006">
        <v>922919832.91142905</v>
      </c>
      <c r="I12006">
        <v>1048846679.12405</v>
      </c>
      <c r="J12006">
        <v>1523370655.3389299</v>
      </c>
      <c r="K12006">
        <v>2350579214.6265001</v>
      </c>
      <c r="L12006">
        <v>3419965087.2890401</v>
      </c>
      <c r="M12006">
        <v>3915792955.6577802</v>
      </c>
      <c r="N12006">
        <v>6258712484.7404404</v>
      </c>
      <c r="O12006">
        <v>7661707063.9291601</v>
      </c>
      <c r="Q12006" t="str">
        <f>VLOOKUP(A12006,Lookup_Tables!$D$2:$E$7,2,FALSE)</f>
        <v>HUSSPF</v>
      </c>
      <c r="R12006" t="str">
        <f>IFERROR(VLOOKUP(D12006,Lookup_Tables!$A$2:$B$21,2,FALSE),"All")</f>
        <v>Government_Loss</v>
      </c>
    </row>
    <row r="12007" spans="1:18" hidden="1">
      <c r="A12007">
        <v>4353</v>
      </c>
      <c r="B12007">
        <v>34</v>
      </c>
      <c r="C12007" t="s">
        <v>39</v>
      </c>
      <c r="D12007">
        <v>16</v>
      </c>
      <c r="E12007">
        <v>150942121.02121201</v>
      </c>
      <c r="F12007">
        <v>62826721.20643577</v>
      </c>
      <c r="G12007">
        <v>349822692.45795</v>
      </c>
      <c r="H12007">
        <v>847978080.90332997</v>
      </c>
      <c r="I12007">
        <v>983513624.69461095</v>
      </c>
      <c r="J12007">
        <v>1396060772.6570699</v>
      </c>
      <c r="K12007">
        <v>2240068040.2798901</v>
      </c>
      <c r="L12007">
        <v>3314760421.53335</v>
      </c>
      <c r="M12007">
        <v>3732872231.1321702</v>
      </c>
      <c r="N12007">
        <v>5344990366.7941399</v>
      </c>
      <c r="O12007">
        <v>7072893338.5720501</v>
      </c>
      <c r="Q12007" t="str">
        <f>VLOOKUP(A12007,Lookup_Tables!$D$2:$E$7,2,FALSE)</f>
        <v>HUSSPF</v>
      </c>
      <c r="R12007" t="str">
        <f>IFERROR(VLOOKUP(D12007,Lookup_Tables!$A$2:$B$21,2,FALSE),"All")</f>
        <v>Government_Loss</v>
      </c>
    </row>
    <row r="12008" spans="1:18" hidden="1">
      <c r="A12008">
        <v>4353</v>
      </c>
      <c r="B12008">
        <v>34</v>
      </c>
      <c r="C12008" t="s">
        <v>38</v>
      </c>
      <c r="D12008">
        <v>17</v>
      </c>
      <c r="E12008">
        <v>254725425.567265</v>
      </c>
      <c r="F12008">
        <v>106635576.02196476</v>
      </c>
      <c r="G12008">
        <v>632811942.52746999</v>
      </c>
      <c r="H12008">
        <v>1386264864.51582</v>
      </c>
      <c r="I12008">
        <v>1530281512.1617701</v>
      </c>
      <c r="J12008">
        <v>2245248300.0827298</v>
      </c>
      <c r="K12008">
        <v>3620266602.1975999</v>
      </c>
      <c r="L12008">
        <v>5286355504.4275398</v>
      </c>
      <c r="M12008">
        <v>6109043808.8062496</v>
      </c>
      <c r="N12008">
        <v>9839188025.3038292</v>
      </c>
      <c r="O12008">
        <v>12578167055.619301</v>
      </c>
      <c r="Q12008" t="str">
        <f>VLOOKUP(A12008,Lookup_Tables!$D$2:$E$7,2,FALSE)</f>
        <v>HUSSPF</v>
      </c>
      <c r="R12008" t="str">
        <f>IFERROR(VLOOKUP(D12008,Lookup_Tables!$A$2:$B$21,2,FALSE),"All")</f>
        <v>Emergency_Loss</v>
      </c>
    </row>
    <row r="12009" spans="1:18" hidden="1">
      <c r="A12009">
        <v>4353</v>
      </c>
      <c r="B12009">
        <v>34</v>
      </c>
      <c r="C12009" t="s">
        <v>39</v>
      </c>
      <c r="D12009">
        <v>17</v>
      </c>
      <c r="E12009">
        <v>231315797.21258399</v>
      </c>
      <c r="F12009">
        <v>95331794.786217004</v>
      </c>
      <c r="G12009">
        <v>557218829.40157497</v>
      </c>
      <c r="H12009">
        <v>1253727887.12991</v>
      </c>
      <c r="I12009">
        <v>1397766373.99911</v>
      </c>
      <c r="J12009">
        <v>2085543740.02881</v>
      </c>
      <c r="K12009">
        <v>3502441314.0520301</v>
      </c>
      <c r="L12009">
        <v>5283296219.4031496</v>
      </c>
      <c r="M12009">
        <v>5911754942.2642603</v>
      </c>
      <c r="N12009">
        <v>8907181318.2409496</v>
      </c>
      <c r="O12009">
        <v>11174170848.825701</v>
      </c>
      <c r="Q12009" t="str">
        <f>VLOOKUP(A12009,Lookup_Tables!$D$2:$E$7,2,FALSE)</f>
        <v>HUSSPF</v>
      </c>
      <c r="R12009" t="str">
        <f>IFERROR(VLOOKUP(D12009,Lookup_Tables!$A$2:$B$21,2,FALSE),"All")</f>
        <v>Emergency_Loss</v>
      </c>
    </row>
    <row r="12010" spans="1:18" hidden="1">
      <c r="A12010">
        <v>4353</v>
      </c>
      <c r="B12010">
        <v>34</v>
      </c>
      <c r="C12010" t="s">
        <v>38</v>
      </c>
      <c r="D12010">
        <v>18</v>
      </c>
      <c r="E12010">
        <v>421714315.14531398</v>
      </c>
      <c r="F12010">
        <v>178175937.83572984</v>
      </c>
      <c r="G12010">
        <v>1049318873.3482</v>
      </c>
      <c r="H12010">
        <v>2290031590.86695</v>
      </c>
      <c r="I12010">
        <v>2617098366.1876602</v>
      </c>
      <c r="J12010">
        <v>3604540126.1581202</v>
      </c>
      <c r="K12010">
        <v>6007913798.3646898</v>
      </c>
      <c r="L12010">
        <v>8759149273.0455894</v>
      </c>
      <c r="M12010">
        <v>9990249337.1957397</v>
      </c>
      <c r="N12010">
        <v>16097900510.0443</v>
      </c>
      <c r="O12010">
        <v>19495205133.0802</v>
      </c>
      <c r="Q12010" t="str">
        <f>VLOOKUP(A12010,Lookup_Tables!$D$2:$E$7,2,FALSE)</f>
        <v>HUSSPF</v>
      </c>
      <c r="R12010" t="str">
        <f>IFERROR(VLOOKUP(D12010,Lookup_Tables!$A$2:$B$21,2,FALSE),"All")</f>
        <v>Govt_Plus_Emergency</v>
      </c>
    </row>
    <row r="12011" spans="1:18" hidden="1">
      <c r="A12011">
        <v>4353</v>
      </c>
      <c r="B12011">
        <v>34</v>
      </c>
      <c r="C12011" t="s">
        <v>39</v>
      </c>
      <c r="D12011">
        <v>18</v>
      </c>
      <c r="E12011">
        <v>381943934.17757398</v>
      </c>
      <c r="F12011">
        <v>158406345.67166975</v>
      </c>
      <c r="G12011">
        <v>920881447.44366896</v>
      </c>
      <c r="H12011">
        <v>2063656899.2571101</v>
      </c>
      <c r="I12011">
        <v>2364813967.9695101</v>
      </c>
      <c r="J12011">
        <v>3350218966.6785998</v>
      </c>
      <c r="K12011">
        <v>5754561521.1452799</v>
      </c>
      <c r="L12011">
        <v>8740189178.8576698</v>
      </c>
      <c r="M12011">
        <v>9466983263.9465103</v>
      </c>
      <c r="N12011">
        <v>14252171685.035101</v>
      </c>
      <c r="O12011">
        <v>18794812430.868599</v>
      </c>
      <c r="Q12011" t="str">
        <f>VLOOKUP(A12011,Lookup_Tables!$D$2:$E$7,2,FALSE)</f>
        <v>HUSSPF</v>
      </c>
      <c r="R12011" t="str">
        <f>IFERROR(VLOOKUP(D12011,Lookup_Tables!$A$2:$B$21,2,FALSE),"All")</f>
        <v>Govt_Plus_Emergency</v>
      </c>
    </row>
    <row r="12012" spans="1:18" hidden="1">
      <c r="A12012">
        <v>4353</v>
      </c>
      <c r="B12012">
        <v>35</v>
      </c>
      <c r="C12012" t="s">
        <v>38</v>
      </c>
      <c r="D12012">
        <v>0</v>
      </c>
      <c r="E12012">
        <v>824878686.789168</v>
      </c>
      <c r="F12012">
        <v>354974966.88301378</v>
      </c>
      <c r="G12012">
        <v>2151818860.6338902</v>
      </c>
      <c r="H12012">
        <v>4795194846.4794502</v>
      </c>
      <c r="I12012">
        <v>5548275075.2109299</v>
      </c>
      <c r="J12012">
        <v>7322406084.2795</v>
      </c>
      <c r="K12012">
        <v>10514693758.677099</v>
      </c>
      <c r="L12012">
        <v>15801687571.2796</v>
      </c>
      <c r="M12012">
        <v>17194771550.077801</v>
      </c>
      <c r="N12012">
        <v>24640103946.467201</v>
      </c>
      <c r="O12012">
        <v>34220759878.2966</v>
      </c>
      <c r="Q12012" t="str">
        <f>VLOOKUP(A12012,Lookup_Tables!$D$2:$E$7,2,FALSE)</f>
        <v>HUSSPF</v>
      </c>
      <c r="R12012" t="str">
        <f>IFERROR(VLOOKUP(D12012,Lookup_Tables!$A$2:$B$21,2,FALSE),"All")</f>
        <v>Private Assets</v>
      </c>
    </row>
    <row r="12013" spans="1:18" hidden="1">
      <c r="A12013">
        <v>4353</v>
      </c>
      <c r="B12013">
        <v>35</v>
      </c>
      <c r="C12013" t="s">
        <v>39</v>
      </c>
      <c r="D12013">
        <v>0</v>
      </c>
      <c r="E12013">
        <v>750437922.50860703</v>
      </c>
      <c r="F12013">
        <v>316552144.33360386</v>
      </c>
      <c r="G12013">
        <v>1917596299.4909201</v>
      </c>
      <c r="H12013">
        <v>4359873419.6419296</v>
      </c>
      <c r="I12013">
        <v>4968718075.6693697</v>
      </c>
      <c r="J12013">
        <v>6793688137.0870399</v>
      </c>
      <c r="K12013">
        <v>10005011452.0903</v>
      </c>
      <c r="L12013">
        <v>15056228610.5326</v>
      </c>
      <c r="M12013">
        <v>16371623612.7722</v>
      </c>
      <c r="N12013">
        <v>24163518619.962601</v>
      </c>
      <c r="O12013">
        <v>33589672007.7976</v>
      </c>
      <c r="Q12013" t="str">
        <f>VLOOKUP(A12013,Lookup_Tables!$D$2:$E$7,2,FALSE)</f>
        <v>HUSSPF</v>
      </c>
      <c r="R12013" t="str">
        <f>IFERROR(VLOOKUP(D12013,Lookup_Tables!$A$2:$B$21,2,FALSE),"All")</f>
        <v>Private Assets</v>
      </c>
    </row>
    <row r="12014" spans="1:18" hidden="1">
      <c r="A12014">
        <v>4353</v>
      </c>
      <c r="B12014">
        <v>35</v>
      </c>
      <c r="C12014" t="s">
        <v>38</v>
      </c>
      <c r="D12014">
        <v>1</v>
      </c>
      <c r="E12014">
        <v>642009.21370597696</v>
      </c>
      <c r="F12014">
        <v>223240.17276905075</v>
      </c>
      <c r="G12014">
        <v>1177648.7794677999</v>
      </c>
      <c r="H12014">
        <v>3949939.0434892601</v>
      </c>
      <c r="I12014">
        <v>4607217.1964463601</v>
      </c>
      <c r="J12014">
        <v>6573702.5529690403</v>
      </c>
      <c r="K12014">
        <v>10754264.8940461</v>
      </c>
      <c r="L12014">
        <v>15728691.7464396</v>
      </c>
      <c r="M12014">
        <v>20500141.3101313</v>
      </c>
      <c r="N12014">
        <v>34994119.228707202</v>
      </c>
      <c r="O12014">
        <v>49116183.188575201</v>
      </c>
      <c r="Q12014" t="str">
        <f>VLOOKUP(A12014,Lookup_Tables!$D$2:$E$7,2,FALSE)</f>
        <v>HUSSPF</v>
      </c>
      <c r="R12014" t="str">
        <f>IFERROR(VLOOKUP(D12014,Lookup_Tables!$A$2:$B$21,2,FALSE),"All")</f>
        <v>Airport</v>
      </c>
    </row>
    <row r="12015" spans="1:18" hidden="1">
      <c r="A12015">
        <v>4353</v>
      </c>
      <c r="B12015">
        <v>35</v>
      </c>
      <c r="C12015" t="s">
        <v>39</v>
      </c>
      <c r="D12015">
        <v>1</v>
      </c>
      <c r="E12015">
        <v>611337.86378124403</v>
      </c>
      <c r="F12015">
        <v>212562.11829150026</v>
      </c>
      <c r="G12015">
        <v>1096723.89312566</v>
      </c>
      <c r="H12015">
        <v>3698109.3244385002</v>
      </c>
      <c r="I12015">
        <v>4363241.28406318</v>
      </c>
      <c r="J12015">
        <v>6100444.9244225603</v>
      </c>
      <c r="K12015">
        <v>10244700.720678199</v>
      </c>
      <c r="L12015">
        <v>15411016.193143999</v>
      </c>
      <c r="M12015">
        <v>19256178.842403799</v>
      </c>
      <c r="N12015">
        <v>34978799.134015203</v>
      </c>
      <c r="O12015">
        <v>49011575.6426282</v>
      </c>
      <c r="Q12015" t="str">
        <f>VLOOKUP(A12015,Lookup_Tables!$D$2:$E$7,2,FALSE)</f>
        <v>HUSSPF</v>
      </c>
      <c r="R12015" t="str">
        <f>IFERROR(VLOOKUP(D12015,Lookup_Tables!$A$2:$B$21,2,FALSE),"All")</f>
        <v>Airport</v>
      </c>
    </row>
    <row r="12016" spans="1:18" hidden="1">
      <c r="A12016">
        <v>4353</v>
      </c>
      <c r="B12016">
        <v>35</v>
      </c>
      <c r="C12016" t="s">
        <v>38</v>
      </c>
      <c r="D12016">
        <v>2</v>
      </c>
      <c r="E12016">
        <v>18350449.0127859</v>
      </c>
      <c r="F12016">
        <v>7883094.0037107989</v>
      </c>
      <c r="G12016">
        <v>49992746.249935098</v>
      </c>
      <c r="H12016">
        <v>116420409.117475</v>
      </c>
      <c r="I12016">
        <v>130811837.88064501</v>
      </c>
      <c r="J12016">
        <v>168862096.25911301</v>
      </c>
      <c r="K12016">
        <v>241722583.57255399</v>
      </c>
      <c r="L12016">
        <v>337472955.42152202</v>
      </c>
      <c r="M12016">
        <v>366985930.61980999</v>
      </c>
      <c r="N12016">
        <v>433126551.478185</v>
      </c>
      <c r="O12016">
        <v>545691134.26543295</v>
      </c>
      <c r="Q12016" t="str">
        <f>VLOOKUP(A12016,Lookup_Tables!$D$2:$E$7,2,FALSE)</f>
        <v>HUSSPF</v>
      </c>
      <c r="R12016" t="str">
        <f>IFERROR(VLOOKUP(D12016,Lookup_Tables!$A$2:$B$21,2,FALSE),"All")</f>
        <v>Bridge</v>
      </c>
    </row>
    <row r="12017" spans="1:18" hidden="1">
      <c r="A12017">
        <v>4353</v>
      </c>
      <c r="B12017">
        <v>35</v>
      </c>
      <c r="C12017" t="s">
        <v>39</v>
      </c>
      <c r="D12017">
        <v>2</v>
      </c>
      <c r="E12017">
        <v>16627012.824009599</v>
      </c>
      <c r="F12017">
        <v>7107052.9071229305</v>
      </c>
      <c r="G12017">
        <v>44658448.251992203</v>
      </c>
      <c r="H12017">
        <v>105853810.139521</v>
      </c>
      <c r="I12017">
        <v>120049249.037027</v>
      </c>
      <c r="J12017">
        <v>158300101.99987</v>
      </c>
      <c r="K12017">
        <v>212952030.65738001</v>
      </c>
      <c r="L12017">
        <v>306934084.73385698</v>
      </c>
      <c r="M12017">
        <v>338527131.78226799</v>
      </c>
      <c r="N12017">
        <v>420703302.04386902</v>
      </c>
      <c r="O12017">
        <v>481651524.033571</v>
      </c>
      <c r="Q12017" t="str">
        <f>VLOOKUP(A12017,Lookup_Tables!$D$2:$E$7,2,FALSE)</f>
        <v>HUSSPF</v>
      </c>
      <c r="R12017" t="str">
        <f>IFERROR(VLOOKUP(D12017,Lookup_Tables!$A$2:$B$21,2,FALSE),"All")</f>
        <v>Bridge</v>
      </c>
    </row>
    <row r="12018" spans="1:18" hidden="1">
      <c r="A12018">
        <v>4353</v>
      </c>
      <c r="B12018">
        <v>35</v>
      </c>
      <c r="C12018" t="s">
        <v>38</v>
      </c>
      <c r="D12018">
        <v>3</v>
      </c>
      <c r="E12018">
        <v>1528050.9434875201</v>
      </c>
      <c r="F12018">
        <v>657703.86054780218</v>
      </c>
      <c r="G12018">
        <v>4258828.6545539303</v>
      </c>
      <c r="H12018">
        <v>8584289.6659217197</v>
      </c>
      <c r="I12018">
        <v>9856428.7116136309</v>
      </c>
      <c r="J12018">
        <v>13945104.699900599</v>
      </c>
      <c r="K12018">
        <v>20061877.0184705</v>
      </c>
      <c r="L12018">
        <v>29979115.3165836</v>
      </c>
      <c r="M12018">
        <v>32844913.413514599</v>
      </c>
      <c r="N12018">
        <v>39407059.690836601</v>
      </c>
      <c r="O12018">
        <v>51333286.7201446</v>
      </c>
      <c r="Q12018" t="str">
        <f>VLOOKUP(A12018,Lookup_Tables!$D$2:$E$7,2,FALSE)</f>
        <v>HUSSPF</v>
      </c>
      <c r="R12018" t="str">
        <f>IFERROR(VLOOKUP(D12018,Lookup_Tables!$A$2:$B$21,2,FALSE),"All")</f>
        <v>Govt Hosp</v>
      </c>
    </row>
    <row r="12019" spans="1:18" hidden="1">
      <c r="A12019">
        <v>4353</v>
      </c>
      <c r="B12019">
        <v>35</v>
      </c>
      <c r="C12019" t="s">
        <v>39</v>
      </c>
      <c r="D12019">
        <v>3</v>
      </c>
      <c r="E12019">
        <v>1388138.13098662</v>
      </c>
      <c r="F12019">
        <v>586700.36370211665</v>
      </c>
      <c r="G12019">
        <v>3847799.8919396098</v>
      </c>
      <c r="H12019">
        <v>7938218.8224030295</v>
      </c>
      <c r="I12019">
        <v>8909753.4063676801</v>
      </c>
      <c r="J12019">
        <v>12919829.1753157</v>
      </c>
      <c r="K12019">
        <v>18846088.626276001</v>
      </c>
      <c r="L12019">
        <v>28282827.606249802</v>
      </c>
      <c r="M12019">
        <v>30505906.8659973</v>
      </c>
      <c r="N12019">
        <v>39256696.808476098</v>
      </c>
      <c r="O12019">
        <v>46871533.074395098</v>
      </c>
      <c r="Q12019" t="str">
        <f>VLOOKUP(A12019,Lookup_Tables!$D$2:$E$7,2,FALSE)</f>
        <v>HUSSPF</v>
      </c>
      <c r="R12019" t="str">
        <f>IFERROR(VLOOKUP(D12019,Lookup_Tables!$A$2:$B$21,2,FALSE),"All")</f>
        <v>Govt Hosp</v>
      </c>
    </row>
    <row r="12020" spans="1:18" hidden="1">
      <c r="A12020">
        <v>4353</v>
      </c>
      <c r="B12020">
        <v>35</v>
      </c>
      <c r="C12020" t="s">
        <v>38</v>
      </c>
      <c r="D12020">
        <v>4</v>
      </c>
      <c r="E12020">
        <v>1607422.3078524701</v>
      </c>
      <c r="F12020">
        <v>784878.73052671272</v>
      </c>
      <c r="G12020">
        <v>4405779.1149079697</v>
      </c>
      <c r="H12020">
        <v>8826802.1462239604</v>
      </c>
      <c r="I12020">
        <v>9719217.1805708408</v>
      </c>
      <c r="J12020">
        <v>12570065.878978601</v>
      </c>
      <c r="K12020">
        <v>18231974.6397411</v>
      </c>
      <c r="L12020">
        <v>24902993.119270701</v>
      </c>
      <c r="M12020">
        <v>26502737.320143301</v>
      </c>
      <c r="N12020">
        <v>32629509.730517</v>
      </c>
      <c r="O12020">
        <v>42363413.878325798</v>
      </c>
      <c r="Q12020" t="str">
        <f>VLOOKUP(A12020,Lookup_Tables!$D$2:$E$7,2,FALSE)</f>
        <v>HUSSPF</v>
      </c>
      <c r="R12020" t="str">
        <f>IFERROR(VLOOKUP(D12020,Lookup_Tables!$A$2:$B$21,2,FALSE),"All")</f>
        <v>Govt Med Fac</v>
      </c>
    </row>
    <row r="12021" spans="1:18" hidden="1">
      <c r="A12021">
        <v>4353</v>
      </c>
      <c r="B12021">
        <v>35</v>
      </c>
      <c r="C12021" t="s">
        <v>39</v>
      </c>
      <c r="D12021">
        <v>4</v>
      </c>
      <c r="E12021">
        <v>1391543.6548365599</v>
      </c>
      <c r="F12021">
        <v>662535.56202744914</v>
      </c>
      <c r="G12021">
        <v>3768028.7715268899</v>
      </c>
      <c r="H12021">
        <v>7806792.3281520503</v>
      </c>
      <c r="I12021">
        <v>8692123.0435825493</v>
      </c>
      <c r="J12021">
        <v>11500823.4737028</v>
      </c>
      <c r="K12021">
        <v>15856871.776452599</v>
      </c>
      <c r="L12021">
        <v>22121654.883808199</v>
      </c>
      <c r="M12021">
        <v>24872539.869538501</v>
      </c>
      <c r="N12021">
        <v>30625623.856738102</v>
      </c>
      <c r="O12021">
        <v>38201161.267571099</v>
      </c>
      <c r="Q12021" t="str">
        <f>VLOOKUP(A12021,Lookup_Tables!$D$2:$E$7,2,FALSE)</f>
        <v>HUSSPF</v>
      </c>
      <c r="R12021" t="str">
        <f>IFERROR(VLOOKUP(D12021,Lookup_Tables!$A$2:$B$21,2,FALSE),"All")</f>
        <v>Govt Med Fac</v>
      </c>
    </row>
    <row r="12022" spans="1:18" hidden="1">
      <c r="A12022">
        <v>4353</v>
      </c>
      <c r="B12022">
        <v>35</v>
      </c>
      <c r="C12022" t="s">
        <v>38</v>
      </c>
      <c r="D12022">
        <v>6</v>
      </c>
      <c r="E12022">
        <v>502715.27001560101</v>
      </c>
      <c r="F12022">
        <v>191670.85676512285</v>
      </c>
      <c r="G12022">
        <v>1062481.52055372</v>
      </c>
      <c r="H12022">
        <v>3061126.4300966798</v>
      </c>
      <c r="I12022">
        <v>3589085.4654854098</v>
      </c>
      <c r="J12022">
        <v>5236482.8357909797</v>
      </c>
      <c r="K12022">
        <v>8580209.0508942809</v>
      </c>
      <c r="L12022">
        <v>12743253.504994901</v>
      </c>
      <c r="M12022">
        <v>14400147.9341862</v>
      </c>
      <c r="N12022">
        <v>19438735.621293601</v>
      </c>
      <c r="O12022">
        <v>22785382.7629597</v>
      </c>
      <c r="Q12022" t="str">
        <f>VLOOKUP(A12022,Lookup_Tables!$D$2:$E$7,2,FALSE)</f>
        <v>HUSSPF</v>
      </c>
      <c r="R12022" t="str">
        <f>IFERROR(VLOOKUP(D12022,Lookup_Tables!$A$2:$B$21,2,FALSE),"All")</f>
        <v>Port</v>
      </c>
    </row>
    <row r="12023" spans="1:18" hidden="1">
      <c r="A12023">
        <v>4353</v>
      </c>
      <c r="B12023">
        <v>35</v>
      </c>
      <c r="C12023" t="s">
        <v>39</v>
      </c>
      <c r="D12023">
        <v>6</v>
      </c>
      <c r="E12023">
        <v>472571.78256904503</v>
      </c>
      <c r="F12023">
        <v>177705.46680067963</v>
      </c>
      <c r="G12023">
        <v>974126.02305318497</v>
      </c>
      <c r="H12023">
        <v>2872733.9894957799</v>
      </c>
      <c r="I12023">
        <v>3424778.8664860898</v>
      </c>
      <c r="J12023">
        <v>4932708.7988189599</v>
      </c>
      <c r="K12023">
        <v>8317326.9282520805</v>
      </c>
      <c r="L12023">
        <v>12508850.798591601</v>
      </c>
      <c r="M12023">
        <v>13611499.2420891</v>
      </c>
      <c r="N12023">
        <v>18431021.355111402</v>
      </c>
      <c r="O12023">
        <v>22526884.808206301</v>
      </c>
      <c r="Q12023" t="str">
        <f>VLOOKUP(A12023,Lookup_Tables!$D$2:$E$7,2,FALSE)</f>
        <v>HUSSPF</v>
      </c>
      <c r="R12023" t="str">
        <f>IFERROR(VLOOKUP(D12023,Lookup_Tables!$A$2:$B$21,2,FALSE),"All")</f>
        <v>Port</v>
      </c>
    </row>
    <row r="12024" spans="1:18" hidden="1">
      <c r="A12024">
        <v>4353</v>
      </c>
      <c r="B12024">
        <v>35</v>
      </c>
      <c r="C12024" t="s">
        <v>38</v>
      </c>
      <c r="D12024">
        <v>9</v>
      </c>
      <c r="E12024">
        <v>404951.779786976</v>
      </c>
      <c r="F12024">
        <v>172037.69277666879</v>
      </c>
      <c r="G12024">
        <v>907229.27673025103</v>
      </c>
      <c r="H12024">
        <v>2274523.52149521</v>
      </c>
      <c r="I12024">
        <v>2638964.4898049701</v>
      </c>
      <c r="J12024">
        <v>3861998.8772270801</v>
      </c>
      <c r="K12024">
        <v>5760681.0420263298</v>
      </c>
      <c r="L12024">
        <v>8746698.8637691997</v>
      </c>
      <c r="M12024">
        <v>10068814.2907733</v>
      </c>
      <c r="N12024">
        <v>14080701.3108832</v>
      </c>
      <c r="O12024">
        <v>17742225.541992899</v>
      </c>
      <c r="Q12024" t="str">
        <f>VLOOKUP(A12024,Lookup_Tables!$D$2:$E$7,2,FALSE)</f>
        <v>HUSSPF</v>
      </c>
      <c r="R12024" t="str">
        <f>IFERROR(VLOOKUP(D12024,Lookup_Tables!$A$2:$B$21,2,FALSE),"All")</f>
        <v>Pub Admin Bldg</v>
      </c>
    </row>
    <row r="12025" spans="1:18" hidden="1">
      <c r="A12025">
        <v>4353</v>
      </c>
      <c r="B12025">
        <v>35</v>
      </c>
      <c r="C12025" t="s">
        <v>39</v>
      </c>
      <c r="D12025">
        <v>9</v>
      </c>
      <c r="E12025">
        <v>364040.18641043699</v>
      </c>
      <c r="F12025">
        <v>149495.17644966292</v>
      </c>
      <c r="G12025">
        <v>778817.176292266</v>
      </c>
      <c r="H12025">
        <v>2084777.2512691</v>
      </c>
      <c r="I12025">
        <v>2434715.92895948</v>
      </c>
      <c r="J12025">
        <v>3521114.28149861</v>
      </c>
      <c r="K12025">
        <v>5312156.7791522797</v>
      </c>
      <c r="L12025">
        <v>8025112.2145269401</v>
      </c>
      <c r="M12025">
        <v>9986806.7011168897</v>
      </c>
      <c r="N12025">
        <v>13990831.446114</v>
      </c>
      <c r="O12025">
        <v>17693102.714824401</v>
      </c>
      <c r="Q12025" t="str">
        <f>VLOOKUP(A12025,Lookup_Tables!$D$2:$E$7,2,FALSE)</f>
        <v>HUSSPF</v>
      </c>
      <c r="R12025" t="str">
        <f>IFERROR(VLOOKUP(D12025,Lookup_Tables!$A$2:$B$21,2,FALSE),"All")</f>
        <v>Pub Admin Bldg</v>
      </c>
    </row>
    <row r="12026" spans="1:18" hidden="1">
      <c r="A12026">
        <v>4353</v>
      </c>
      <c r="B12026">
        <v>35</v>
      </c>
      <c r="C12026" t="s">
        <v>38</v>
      </c>
      <c r="D12026">
        <v>10</v>
      </c>
      <c r="E12026">
        <v>10557359.4624281</v>
      </c>
      <c r="F12026">
        <v>4466109.1469940906</v>
      </c>
      <c r="G12026">
        <v>27878183.962858599</v>
      </c>
      <c r="H12026">
        <v>64091265.708847299</v>
      </c>
      <c r="I12026">
        <v>73114657.925921798</v>
      </c>
      <c r="J12026">
        <v>98784929.576484695</v>
      </c>
      <c r="K12026">
        <v>140636608.83814701</v>
      </c>
      <c r="L12026">
        <v>203919113.04135001</v>
      </c>
      <c r="M12026">
        <v>226017237.37375399</v>
      </c>
      <c r="N12026">
        <v>307292473.29095</v>
      </c>
      <c r="O12026">
        <v>362143696.30047202</v>
      </c>
      <c r="Q12026" t="str">
        <f>VLOOKUP(A12026,Lookup_Tables!$D$2:$E$7,2,FALSE)</f>
        <v>HUSSPF</v>
      </c>
      <c r="R12026" t="str">
        <f>IFERROR(VLOOKUP(D12026,Lookup_Tables!$A$2:$B$21,2,FALSE),"All")</f>
        <v>Pub School</v>
      </c>
    </row>
    <row r="12027" spans="1:18" hidden="1">
      <c r="A12027">
        <v>4353</v>
      </c>
      <c r="B12027">
        <v>35</v>
      </c>
      <c r="C12027" t="s">
        <v>39</v>
      </c>
      <c r="D12027">
        <v>10</v>
      </c>
      <c r="E12027">
        <v>9633333.8424349092</v>
      </c>
      <c r="F12027">
        <v>3978496.9009675831</v>
      </c>
      <c r="G12027">
        <v>25222065.442804899</v>
      </c>
      <c r="H12027">
        <v>58264305.597576097</v>
      </c>
      <c r="I12027">
        <v>66367352.786838204</v>
      </c>
      <c r="J12027">
        <v>93223674.428195104</v>
      </c>
      <c r="K12027">
        <v>132084320.660394</v>
      </c>
      <c r="L12027">
        <v>189828533.81213999</v>
      </c>
      <c r="M12027">
        <v>213693942.394155</v>
      </c>
      <c r="N12027">
        <v>299387032.10606498</v>
      </c>
      <c r="O12027">
        <v>358924502.47706902</v>
      </c>
      <c r="Q12027" t="str">
        <f>VLOOKUP(A12027,Lookup_Tables!$D$2:$E$7,2,FALSE)</f>
        <v>HUSSPF</v>
      </c>
      <c r="R12027" t="str">
        <f>IFERROR(VLOOKUP(D12027,Lookup_Tables!$A$2:$B$21,2,FALSE),"All")</f>
        <v>Pub School</v>
      </c>
    </row>
    <row r="12028" spans="1:18" hidden="1">
      <c r="A12028">
        <v>4353</v>
      </c>
      <c r="B12028">
        <v>35</v>
      </c>
      <c r="C12028" t="s">
        <v>38</v>
      </c>
      <c r="D12028">
        <v>11</v>
      </c>
      <c r="E12028">
        <v>3361753.8980583199</v>
      </c>
      <c r="F12028">
        <v>1361864.6591021488</v>
      </c>
      <c r="G12028">
        <v>8762069.8037518896</v>
      </c>
      <c r="H12028">
        <v>19381925.5600238</v>
      </c>
      <c r="I12028">
        <v>22453596.345951602</v>
      </c>
      <c r="J12028">
        <v>32931654.0478223</v>
      </c>
      <c r="K12028">
        <v>49556225.7771516</v>
      </c>
      <c r="L12028">
        <v>73156480.450931206</v>
      </c>
      <c r="M12028">
        <v>81497484.888008505</v>
      </c>
      <c r="N12028">
        <v>103425824.58978499</v>
      </c>
      <c r="O12028">
        <v>128895995.109733</v>
      </c>
      <c r="Q12028" t="str">
        <f>VLOOKUP(A12028,Lookup_Tables!$D$2:$E$7,2,FALSE)</f>
        <v>HUSSPF</v>
      </c>
      <c r="R12028" t="str">
        <f>IFERROR(VLOOKUP(D12028,Lookup_Tables!$A$2:$B$21,2,FALSE),"All")</f>
        <v>Pub Univ</v>
      </c>
    </row>
    <row r="12029" spans="1:18" hidden="1">
      <c r="A12029">
        <v>4353</v>
      </c>
      <c r="B12029">
        <v>35</v>
      </c>
      <c r="C12029" t="s">
        <v>39</v>
      </c>
      <c r="D12029">
        <v>11</v>
      </c>
      <c r="E12029">
        <v>3048665.0229176702</v>
      </c>
      <c r="F12029">
        <v>1217051.6337936199</v>
      </c>
      <c r="G12029">
        <v>7684858.2976553803</v>
      </c>
      <c r="H12029">
        <v>17721094.392549299</v>
      </c>
      <c r="I12029">
        <v>20470913.959285699</v>
      </c>
      <c r="J12029">
        <v>30380241.919669699</v>
      </c>
      <c r="K12029">
        <v>45477187.336917803</v>
      </c>
      <c r="L12029">
        <v>67272199.592659295</v>
      </c>
      <c r="M12029">
        <v>76885548.4647232</v>
      </c>
      <c r="N12029">
        <v>98932402.061229795</v>
      </c>
      <c r="O12029">
        <v>128271697.22536699</v>
      </c>
      <c r="Q12029" t="str">
        <f>VLOOKUP(A12029,Lookup_Tables!$D$2:$E$7,2,FALSE)</f>
        <v>HUSSPF</v>
      </c>
      <c r="R12029" t="str">
        <f>IFERROR(VLOOKUP(D12029,Lookup_Tables!$A$2:$B$21,2,FALSE),"All")</f>
        <v>Pub Univ</v>
      </c>
    </row>
    <row r="12030" spans="1:18" hidden="1">
      <c r="A12030">
        <v>4353</v>
      </c>
      <c r="B12030">
        <v>35</v>
      </c>
      <c r="C12030" t="s">
        <v>38</v>
      </c>
      <c r="D12030">
        <v>13</v>
      </c>
      <c r="E12030">
        <v>10819418.501568301</v>
      </c>
      <c r="F12030">
        <v>4422965.0486370903</v>
      </c>
      <c r="G12030">
        <v>28101800.459724698</v>
      </c>
      <c r="H12030">
        <v>66458802.623325102</v>
      </c>
      <c r="I12030">
        <v>78163933.756388605</v>
      </c>
      <c r="J12030">
        <v>103389598.650842</v>
      </c>
      <c r="K12030">
        <v>150864029.97878101</v>
      </c>
      <c r="L12030">
        <v>222894311.569305</v>
      </c>
      <c r="M12030">
        <v>239722250.63277799</v>
      </c>
      <c r="N12030">
        <v>330295035.79518002</v>
      </c>
      <c r="O12030">
        <v>404251011.75845098</v>
      </c>
      <c r="Q12030" t="str">
        <f>VLOOKUP(A12030,Lookup_Tables!$D$2:$E$7,2,FALSE)</f>
        <v>HUSSPF</v>
      </c>
      <c r="R12030" t="str">
        <f>IFERROR(VLOOKUP(D12030,Lookup_Tables!$A$2:$B$21,2,FALSE),"All")</f>
        <v>Residual Inst</v>
      </c>
    </row>
    <row r="12031" spans="1:18" hidden="1">
      <c r="A12031">
        <v>4353</v>
      </c>
      <c r="B12031">
        <v>35</v>
      </c>
      <c r="C12031" t="s">
        <v>39</v>
      </c>
      <c r="D12031">
        <v>13</v>
      </c>
      <c r="E12031">
        <v>9945445.67160834</v>
      </c>
      <c r="F12031">
        <v>3969880.7676758915</v>
      </c>
      <c r="G12031">
        <v>25545641.977077998</v>
      </c>
      <c r="H12031">
        <v>61022422.6055663</v>
      </c>
      <c r="I12031">
        <v>71381427.757320702</v>
      </c>
      <c r="J12031">
        <v>97796570.903420597</v>
      </c>
      <c r="K12031">
        <v>142213189.19668499</v>
      </c>
      <c r="L12031">
        <v>201452493.928644</v>
      </c>
      <c r="M12031">
        <v>231293551.17585999</v>
      </c>
      <c r="N12031">
        <v>330128655.25701702</v>
      </c>
      <c r="O12031">
        <v>401057992.48138899</v>
      </c>
      <c r="Q12031" t="str">
        <f>VLOOKUP(A12031,Lookup_Tables!$D$2:$E$7,2,FALSE)</f>
        <v>HUSSPF</v>
      </c>
      <c r="R12031" t="str">
        <f>IFERROR(VLOOKUP(D12031,Lookup_Tables!$A$2:$B$21,2,FALSE),"All")</f>
        <v>Residual Inst</v>
      </c>
    </row>
    <row r="12032" spans="1:18" hidden="1">
      <c r="A12032">
        <v>4353</v>
      </c>
      <c r="B12032">
        <v>35</v>
      </c>
      <c r="C12032" t="s">
        <v>38</v>
      </c>
      <c r="D12032">
        <v>14</v>
      </c>
      <c r="E12032">
        <v>20760326.262693599</v>
      </c>
      <c r="F12032">
        <v>8421519.9870257676</v>
      </c>
      <c r="G12032">
        <v>52619057.892989099</v>
      </c>
      <c r="H12032">
        <v>125159432.971954</v>
      </c>
      <c r="I12032">
        <v>142064083.356022</v>
      </c>
      <c r="J12032">
        <v>189807179.23620301</v>
      </c>
      <c r="K12032">
        <v>302604958.97833902</v>
      </c>
      <c r="L12032">
        <v>456647400.39432198</v>
      </c>
      <c r="M12032">
        <v>499278058.47547901</v>
      </c>
      <c r="N12032">
        <v>624513238.90704596</v>
      </c>
      <c r="O12032">
        <v>962265517.03795004</v>
      </c>
      <c r="Q12032" t="str">
        <f>VLOOKUP(A12032,Lookup_Tables!$D$2:$E$7,2,FALSE)</f>
        <v>HUSSPF</v>
      </c>
      <c r="R12032" t="str">
        <f>IFERROR(VLOOKUP(D12032,Lookup_Tables!$A$2:$B$21,2,FALSE),"All")</f>
        <v>Road</v>
      </c>
    </row>
    <row r="12033" spans="1:18" hidden="1">
      <c r="A12033">
        <v>4353</v>
      </c>
      <c r="B12033">
        <v>35</v>
      </c>
      <c r="C12033" t="s">
        <v>39</v>
      </c>
      <c r="D12033">
        <v>14</v>
      </c>
      <c r="E12033">
        <v>19093268.559633799</v>
      </c>
      <c r="F12033">
        <v>7819299.2863257509</v>
      </c>
      <c r="G12033">
        <v>46734400.061554097</v>
      </c>
      <c r="H12033">
        <v>114863565.77692901</v>
      </c>
      <c r="I12033">
        <v>131134603.49619099</v>
      </c>
      <c r="J12033">
        <v>174960042.09362999</v>
      </c>
      <c r="K12033">
        <v>276145667.275693</v>
      </c>
      <c r="L12033">
        <v>409891098.10413498</v>
      </c>
      <c r="M12033">
        <v>456653663.540604</v>
      </c>
      <c r="N12033">
        <v>624473919.85911703</v>
      </c>
      <c r="O12033">
        <v>877685736.36363196</v>
      </c>
      <c r="Q12033" t="str">
        <f>VLOOKUP(A12033,Lookup_Tables!$D$2:$E$7,2,FALSE)</f>
        <v>HUSSPF</v>
      </c>
      <c r="R12033" t="str">
        <f>IFERROR(VLOOKUP(D12033,Lookup_Tables!$A$2:$B$21,2,FALSE),"All")</f>
        <v>Road</v>
      </c>
    </row>
    <row r="12034" spans="1:18" hidden="1">
      <c r="A12034">
        <v>4353</v>
      </c>
      <c r="B12034">
        <v>35</v>
      </c>
      <c r="C12034" t="s">
        <v>38</v>
      </c>
      <c r="D12034">
        <v>15</v>
      </c>
      <c r="E12034">
        <v>893413143.44155896</v>
      </c>
      <c r="F12034">
        <v>384928583.30430907</v>
      </c>
      <c r="G12034">
        <v>2338218233.2213602</v>
      </c>
      <c r="H12034">
        <v>5182386181.2217798</v>
      </c>
      <c r="I12034">
        <v>5979806356.8446198</v>
      </c>
      <c r="J12034">
        <v>7978608697.70718</v>
      </c>
      <c r="K12034">
        <v>11281027838.385201</v>
      </c>
      <c r="L12034">
        <v>17082201657.1427</v>
      </c>
      <c r="M12034">
        <v>18699005771.644501</v>
      </c>
      <c r="N12034">
        <v>26451793485.4519</v>
      </c>
      <c r="O12034">
        <v>36788243314.414001</v>
      </c>
      <c r="Q12034" t="str">
        <f>VLOOKUP(A12034,Lookup_Tables!$D$2:$E$7,2,FALSE)</f>
        <v>HUSSPF</v>
      </c>
      <c r="R12034" t="str">
        <f>IFERROR(VLOOKUP(D12034,Lookup_Tables!$A$2:$B$21,2,FALSE),"All")</f>
        <v>All</v>
      </c>
    </row>
    <row r="12035" spans="1:18" hidden="1">
      <c r="A12035">
        <v>4353</v>
      </c>
      <c r="B12035">
        <v>35</v>
      </c>
      <c r="C12035" t="s">
        <v>39</v>
      </c>
      <c r="D12035">
        <v>15</v>
      </c>
      <c r="E12035">
        <v>812386496.20604599</v>
      </c>
      <c r="F12035">
        <v>342758453.92420006</v>
      </c>
      <c r="G12035">
        <v>2084725744.4607999</v>
      </c>
      <c r="H12035">
        <v>4741178657.9118299</v>
      </c>
      <c r="I12035">
        <v>5369234401.8702898</v>
      </c>
      <c r="J12035">
        <v>7380386187.8519897</v>
      </c>
      <c r="K12035">
        <v>10748702571.0354</v>
      </c>
      <c r="L12035">
        <v>16183692568.9886</v>
      </c>
      <c r="M12035">
        <v>17782769706.853001</v>
      </c>
      <c r="N12035">
        <v>25982532502.8592</v>
      </c>
      <c r="O12035">
        <v>36067710744.116997</v>
      </c>
      <c r="Q12035" t="str">
        <f>VLOOKUP(A12035,Lookup_Tables!$D$2:$E$7,2,FALSE)</f>
        <v>HUSSPF</v>
      </c>
      <c r="R12035" t="str">
        <f>IFERROR(VLOOKUP(D12035,Lookup_Tables!$A$2:$B$21,2,FALSE),"All")</f>
        <v>All</v>
      </c>
    </row>
    <row r="12036" spans="1:18" hidden="1">
      <c r="A12036">
        <v>4353</v>
      </c>
      <c r="B12036">
        <v>35</v>
      </c>
      <c r="C12036" t="s">
        <v>38</v>
      </c>
      <c r="D12036">
        <v>16</v>
      </c>
      <c r="E12036">
        <v>68534456.652383104</v>
      </c>
      <c r="F12036">
        <v>28998557.577042721</v>
      </c>
      <c r="G12036">
        <v>185430647.42313999</v>
      </c>
      <c r="H12036">
        <v>413788129.89735299</v>
      </c>
      <c r="I12036">
        <v>459838055.52876103</v>
      </c>
      <c r="J12036">
        <v>627427581.26069605</v>
      </c>
      <c r="K12036">
        <v>907112465.00449705</v>
      </c>
      <c r="L12036">
        <v>1313663993.3784299</v>
      </c>
      <c r="M12036">
        <v>1486798989.6739099</v>
      </c>
      <c r="N12036">
        <v>1847429200.27705</v>
      </c>
      <c r="O12036">
        <v>2575769466.4531598</v>
      </c>
      <c r="Q12036" t="str">
        <f>VLOOKUP(A12036,Lookup_Tables!$D$2:$E$7,2,FALSE)</f>
        <v>HUSSPF</v>
      </c>
      <c r="R12036" t="str">
        <f>IFERROR(VLOOKUP(D12036,Lookup_Tables!$A$2:$B$21,2,FALSE),"All")</f>
        <v>Government_Loss</v>
      </c>
    </row>
    <row r="12037" spans="1:18" hidden="1">
      <c r="A12037">
        <v>4353</v>
      </c>
      <c r="B12037">
        <v>35</v>
      </c>
      <c r="C12037" t="s">
        <v>39</v>
      </c>
      <c r="D12037">
        <v>16</v>
      </c>
      <c r="E12037">
        <v>62396764.059064798</v>
      </c>
      <c r="F12037">
        <v>26200504.508397184</v>
      </c>
      <c r="G12037">
        <v>162070149.553211</v>
      </c>
      <c r="H12037">
        <v>383461372.84630299</v>
      </c>
      <c r="I12037">
        <v>427977730.39439499</v>
      </c>
      <c r="J12037">
        <v>572560340.021294</v>
      </c>
      <c r="K12037">
        <v>874327811.44407701</v>
      </c>
      <c r="L12037">
        <v>1196552789.0940399</v>
      </c>
      <c r="M12037">
        <v>1341916817.1577101</v>
      </c>
      <c r="N12037">
        <v>1753604217.8000901</v>
      </c>
      <c r="O12037">
        <v>2478038736.3193202</v>
      </c>
      <c r="Q12037" t="str">
        <f>VLOOKUP(A12037,Lookup_Tables!$D$2:$E$7,2,FALSE)</f>
        <v>HUSSPF</v>
      </c>
      <c r="R12037" t="str">
        <f>IFERROR(VLOOKUP(D12037,Lookup_Tables!$A$2:$B$21,2,FALSE),"All")</f>
        <v>Government_Loss</v>
      </c>
    </row>
    <row r="12038" spans="1:18" hidden="1">
      <c r="A12038">
        <v>4353</v>
      </c>
      <c r="B12038">
        <v>35</v>
      </c>
      <c r="C12038" t="s">
        <v>38</v>
      </c>
      <c r="D12038">
        <v>17</v>
      </c>
      <c r="E12038">
        <v>156144168.184928</v>
      </c>
      <c r="F12038">
        <v>66925471.570116505</v>
      </c>
      <c r="G12038">
        <v>393405250.75559902</v>
      </c>
      <c r="H12038">
        <v>925334979.866642</v>
      </c>
      <c r="I12038">
        <v>1053840906.63631</v>
      </c>
      <c r="J12038">
        <v>1418304550.6238899</v>
      </c>
      <c r="K12038">
        <v>2070049214.8216901</v>
      </c>
      <c r="L12038">
        <v>3140525392.06353</v>
      </c>
      <c r="M12038">
        <v>3403765763.18822</v>
      </c>
      <c r="N12038">
        <v>4681001678.01264</v>
      </c>
      <c r="O12038">
        <v>6231919866.7669497</v>
      </c>
      <c r="Q12038" t="str">
        <f>VLOOKUP(A12038,Lookup_Tables!$D$2:$E$7,2,FALSE)</f>
        <v>HUSSPF</v>
      </c>
      <c r="R12038" t="str">
        <f>IFERROR(VLOOKUP(D12038,Lookup_Tables!$A$2:$B$21,2,FALSE),"All")</f>
        <v>Emergency_Loss</v>
      </c>
    </row>
    <row r="12039" spans="1:18" hidden="1">
      <c r="A12039">
        <v>4353</v>
      </c>
      <c r="B12039">
        <v>35</v>
      </c>
      <c r="C12039" t="s">
        <v>39</v>
      </c>
      <c r="D12039">
        <v>17</v>
      </c>
      <c r="E12039">
        <v>142581661.87310401</v>
      </c>
      <c r="F12039">
        <v>59532044.721509755</v>
      </c>
      <c r="G12039">
        <v>355508538.90297103</v>
      </c>
      <c r="H12039">
        <v>847468919.96824503</v>
      </c>
      <c r="I12039">
        <v>953313158.73173797</v>
      </c>
      <c r="J12039">
        <v>1331311732.79319</v>
      </c>
      <c r="K12039">
        <v>1978110594.9705901</v>
      </c>
      <c r="L12039">
        <v>2953708837.7666898</v>
      </c>
      <c r="M12039">
        <v>3184111252.4987202</v>
      </c>
      <c r="N12039">
        <v>4600948741.7027197</v>
      </c>
      <c r="O12039">
        <v>6231919866.7669497</v>
      </c>
      <c r="Q12039" t="str">
        <f>VLOOKUP(A12039,Lookup_Tables!$D$2:$E$7,2,FALSE)</f>
        <v>HUSSPF</v>
      </c>
      <c r="R12039" t="str">
        <f>IFERROR(VLOOKUP(D12039,Lookup_Tables!$A$2:$B$21,2,FALSE),"All")</f>
        <v>Emergency_Loss</v>
      </c>
    </row>
    <row r="12040" spans="1:18" hidden="1">
      <c r="A12040">
        <v>4353</v>
      </c>
      <c r="B12040">
        <v>35</v>
      </c>
      <c r="C12040" t="s">
        <v>38</v>
      </c>
      <c r="D12040">
        <v>18</v>
      </c>
      <c r="E12040">
        <v>224678624.83731201</v>
      </c>
      <c r="F12040">
        <v>96526219.76698868</v>
      </c>
      <c r="G12040">
        <v>587471225.867926</v>
      </c>
      <c r="H12040">
        <v>1314832029.4260199</v>
      </c>
      <c r="I12040">
        <v>1503605063.4912801</v>
      </c>
      <c r="J12040">
        <v>2056224054.28228</v>
      </c>
      <c r="K12040">
        <v>2891573851.9347301</v>
      </c>
      <c r="L12040">
        <v>4285001305.9211202</v>
      </c>
      <c r="M12040">
        <v>4775251655.0647297</v>
      </c>
      <c r="N12040">
        <v>6435500050.0026102</v>
      </c>
      <c r="O12040">
        <v>8799403302.8843708</v>
      </c>
      <c r="Q12040" t="str">
        <f>VLOOKUP(A12040,Lookup_Tables!$D$2:$E$7,2,FALSE)</f>
        <v>HUSSPF</v>
      </c>
      <c r="R12040" t="str">
        <f>IFERROR(VLOOKUP(D12040,Lookup_Tables!$A$2:$B$21,2,FALSE),"All")</f>
        <v>Govt_Plus_Emergency</v>
      </c>
    </row>
    <row r="12041" spans="1:18" hidden="1">
      <c r="A12041">
        <v>4353</v>
      </c>
      <c r="B12041">
        <v>35</v>
      </c>
      <c r="C12041" t="s">
        <v>39</v>
      </c>
      <c r="D12041">
        <v>18</v>
      </c>
      <c r="E12041">
        <v>204465948.62832701</v>
      </c>
      <c r="F12041">
        <v>85206788.832594872</v>
      </c>
      <c r="G12041">
        <v>527876277.33037198</v>
      </c>
      <c r="H12041">
        <v>1205154751.3624899</v>
      </c>
      <c r="I12041">
        <v>1363647764.7599101</v>
      </c>
      <c r="J12041">
        <v>1927925321.0278001</v>
      </c>
      <c r="K12041">
        <v>2790214105.1500301</v>
      </c>
      <c r="L12041">
        <v>4058342380.5500598</v>
      </c>
      <c r="M12041">
        <v>4508356936.5665998</v>
      </c>
      <c r="N12041">
        <v>6342030211.9361897</v>
      </c>
      <c r="O12041">
        <v>8722838276.6902103</v>
      </c>
      <c r="Q12041" t="str">
        <f>VLOOKUP(A12041,Lookup_Tables!$D$2:$E$7,2,FALSE)</f>
        <v>HUSSPF</v>
      </c>
      <c r="R12041" t="str">
        <f>IFERROR(VLOOKUP(D12041,Lookup_Tables!$A$2:$B$21,2,FALSE),"All")</f>
        <v>Govt_Plus_Emergency</v>
      </c>
    </row>
    <row r="12042" spans="1:18" hidden="1">
      <c r="A12042">
        <v>4353</v>
      </c>
      <c r="B12042">
        <v>36</v>
      </c>
      <c r="C12042" t="s">
        <v>38</v>
      </c>
      <c r="D12042">
        <v>0</v>
      </c>
      <c r="E12042">
        <v>667814061.04356003</v>
      </c>
      <c r="F12042">
        <v>298009281.20635515</v>
      </c>
      <c r="G12042">
        <v>1760781285.3398099</v>
      </c>
      <c r="H12042">
        <v>3460254469.2406502</v>
      </c>
      <c r="I12042">
        <v>4007350768.82094</v>
      </c>
      <c r="J12042">
        <v>5492211995.5192404</v>
      </c>
      <c r="K12042">
        <v>8265252160.8586397</v>
      </c>
      <c r="L12042">
        <v>12182214604.185499</v>
      </c>
      <c r="M12042">
        <v>13421395455.938101</v>
      </c>
      <c r="N12042">
        <v>19910286948.638802</v>
      </c>
      <c r="O12042">
        <v>32474524603.734299</v>
      </c>
      <c r="Q12042" t="str">
        <f>VLOOKUP(A12042,Lookup_Tables!$D$2:$E$7,2,FALSE)</f>
        <v>HUSSPF</v>
      </c>
      <c r="R12042" t="str">
        <f>IFERROR(VLOOKUP(D12042,Lookup_Tables!$A$2:$B$21,2,FALSE),"All")</f>
        <v>Private Assets</v>
      </c>
    </row>
    <row r="12043" spans="1:18" hidden="1">
      <c r="A12043">
        <v>4353</v>
      </c>
      <c r="B12043">
        <v>36</v>
      </c>
      <c r="C12043" t="s">
        <v>39</v>
      </c>
      <c r="D12043">
        <v>0</v>
      </c>
      <c r="E12043">
        <v>607476361.54454601</v>
      </c>
      <c r="F12043">
        <v>270930200.63081968</v>
      </c>
      <c r="G12043">
        <v>1546332349.34393</v>
      </c>
      <c r="H12043">
        <v>3038351853.3271899</v>
      </c>
      <c r="I12043">
        <v>3431490360.3643098</v>
      </c>
      <c r="J12043">
        <v>5062042376.6537104</v>
      </c>
      <c r="K12043">
        <v>7625236820.5105104</v>
      </c>
      <c r="L12043">
        <v>11093163567.495899</v>
      </c>
      <c r="M12043">
        <v>12994731723.2141</v>
      </c>
      <c r="N12043">
        <v>19453577949.7654</v>
      </c>
      <c r="O12043">
        <v>32474524603.734299</v>
      </c>
      <c r="Q12043" t="str">
        <f>VLOOKUP(A12043,Lookup_Tables!$D$2:$E$7,2,FALSE)</f>
        <v>HUSSPF</v>
      </c>
      <c r="R12043" t="str">
        <f>IFERROR(VLOOKUP(D12043,Lookup_Tables!$A$2:$B$21,2,FALSE),"All")</f>
        <v>Private Assets</v>
      </c>
    </row>
    <row r="12044" spans="1:18" hidden="1">
      <c r="A12044">
        <v>4353</v>
      </c>
      <c r="B12044">
        <v>36</v>
      </c>
      <c r="C12044" t="s">
        <v>38</v>
      </c>
      <c r="D12044">
        <v>1</v>
      </c>
      <c r="E12044">
        <v>2001085.06103517</v>
      </c>
      <c r="F12044">
        <v>642665.10423613759</v>
      </c>
      <c r="G12044">
        <v>1445888.1756038701</v>
      </c>
      <c r="H12044">
        <v>9324020.4565140307</v>
      </c>
      <c r="I12044">
        <v>12414560.650631599</v>
      </c>
      <c r="J12044">
        <v>23315502.6943877</v>
      </c>
      <c r="K12044">
        <v>41654311.277256399</v>
      </c>
      <c r="L12044">
        <v>70740803.577731296</v>
      </c>
      <c r="M12044">
        <v>83366964.654711306</v>
      </c>
      <c r="N12044">
        <v>132199862.75740901</v>
      </c>
      <c r="O12044">
        <v>232877885.871364</v>
      </c>
      <c r="Q12044" t="str">
        <f>VLOOKUP(A12044,Lookup_Tables!$D$2:$E$7,2,FALSE)</f>
        <v>HUSSPF</v>
      </c>
      <c r="R12044" t="str">
        <f>IFERROR(VLOOKUP(D12044,Lookup_Tables!$A$2:$B$21,2,FALSE),"All")</f>
        <v>Airport</v>
      </c>
    </row>
    <row r="12045" spans="1:18" hidden="1">
      <c r="A12045">
        <v>4353</v>
      </c>
      <c r="B12045">
        <v>36</v>
      </c>
      <c r="C12045" t="s">
        <v>39</v>
      </c>
      <c r="D12045">
        <v>1</v>
      </c>
      <c r="E12045">
        <v>1967753.15639169</v>
      </c>
      <c r="F12045">
        <v>629541.44586586277</v>
      </c>
      <c r="G12045">
        <v>1364733.8542975001</v>
      </c>
      <c r="H12045">
        <v>8887017.0776417404</v>
      </c>
      <c r="I12045">
        <v>12075274.1100956</v>
      </c>
      <c r="J12045">
        <v>22907208.222112201</v>
      </c>
      <c r="K12045">
        <v>41308468.625948504</v>
      </c>
      <c r="L12045">
        <v>70740803.577731296</v>
      </c>
      <c r="M12045">
        <v>83366964.654711306</v>
      </c>
      <c r="N12045">
        <v>132199862.75740901</v>
      </c>
      <c r="O12045">
        <v>230788233.58118701</v>
      </c>
      <c r="Q12045" t="str">
        <f>VLOOKUP(A12045,Lookup_Tables!$D$2:$E$7,2,FALSE)</f>
        <v>HUSSPF</v>
      </c>
      <c r="R12045" t="str">
        <f>IFERROR(VLOOKUP(D12045,Lookup_Tables!$A$2:$B$21,2,FALSE),"All")</f>
        <v>Airport</v>
      </c>
    </row>
    <row r="12046" spans="1:18" hidden="1">
      <c r="A12046">
        <v>4353</v>
      </c>
      <c r="B12046">
        <v>36</v>
      </c>
      <c r="C12046" t="s">
        <v>38</v>
      </c>
      <c r="D12046">
        <v>2</v>
      </c>
      <c r="E12046">
        <v>13622289.948375801</v>
      </c>
      <c r="F12046">
        <v>5241450.3557338156</v>
      </c>
      <c r="G12046">
        <v>37539814.962646604</v>
      </c>
      <c r="H12046">
        <v>96155837.384044006</v>
      </c>
      <c r="I12046">
        <v>107164750.57278299</v>
      </c>
      <c r="J12046">
        <v>135668845.046323</v>
      </c>
      <c r="K12046">
        <v>190734188.81778499</v>
      </c>
      <c r="L12046">
        <v>261245957.90775099</v>
      </c>
      <c r="M12046">
        <v>282210315.62251902</v>
      </c>
      <c r="N12046">
        <v>376283620.41971201</v>
      </c>
      <c r="O12046">
        <v>546238870.59084404</v>
      </c>
      <c r="Q12046" t="str">
        <f>VLOOKUP(A12046,Lookup_Tables!$D$2:$E$7,2,FALSE)</f>
        <v>HUSSPF</v>
      </c>
      <c r="R12046" t="str">
        <f>IFERROR(VLOOKUP(D12046,Lookup_Tables!$A$2:$B$21,2,FALSE),"All")</f>
        <v>Bridge</v>
      </c>
    </row>
    <row r="12047" spans="1:18" hidden="1">
      <c r="A12047">
        <v>4353</v>
      </c>
      <c r="B12047">
        <v>36</v>
      </c>
      <c r="C12047" t="s">
        <v>39</v>
      </c>
      <c r="D12047">
        <v>2</v>
      </c>
      <c r="E12047">
        <v>12790189.5306015</v>
      </c>
      <c r="F12047">
        <v>4858685.5339165805</v>
      </c>
      <c r="G12047">
        <v>35510298.258485101</v>
      </c>
      <c r="H12047">
        <v>90832480.751167595</v>
      </c>
      <c r="I12047">
        <v>98970857.299306095</v>
      </c>
      <c r="J12047">
        <v>129220082.069886</v>
      </c>
      <c r="K12047">
        <v>176461848.109382</v>
      </c>
      <c r="L12047">
        <v>245438375.20789501</v>
      </c>
      <c r="M12047">
        <v>268979132.59867102</v>
      </c>
      <c r="N12047">
        <v>376283059.47645599</v>
      </c>
      <c r="O12047">
        <v>541535064.84440601</v>
      </c>
      <c r="Q12047" t="str">
        <f>VLOOKUP(A12047,Lookup_Tables!$D$2:$E$7,2,FALSE)</f>
        <v>HUSSPF</v>
      </c>
      <c r="R12047" t="str">
        <f>IFERROR(VLOOKUP(D12047,Lookup_Tables!$A$2:$B$21,2,FALSE),"All")</f>
        <v>Bridge</v>
      </c>
    </row>
    <row r="12048" spans="1:18" hidden="1">
      <c r="A12048">
        <v>4353</v>
      </c>
      <c r="B12048">
        <v>36</v>
      </c>
      <c r="C12048" t="s">
        <v>38</v>
      </c>
      <c r="D12048">
        <v>3</v>
      </c>
      <c r="E12048">
        <v>1444601.1880442</v>
      </c>
      <c r="F12048">
        <v>548770.41259961051</v>
      </c>
      <c r="G12048">
        <v>5317218.3650289997</v>
      </c>
      <c r="H12048">
        <v>9192882.7386679109</v>
      </c>
      <c r="I12048">
        <v>10304108.0000694</v>
      </c>
      <c r="J12048">
        <v>12770439.349576401</v>
      </c>
      <c r="K12048">
        <v>17600582.220437501</v>
      </c>
      <c r="L12048">
        <v>24115328.5148996</v>
      </c>
      <c r="M12048">
        <v>27202539.490743902</v>
      </c>
      <c r="N12048">
        <v>37733132.498972602</v>
      </c>
      <c r="O12048">
        <v>46162841.061577499</v>
      </c>
      <c r="Q12048" t="str">
        <f>VLOOKUP(A12048,Lookup_Tables!$D$2:$E$7,2,FALSE)</f>
        <v>HUSSPF</v>
      </c>
      <c r="R12048" t="str">
        <f>IFERROR(VLOOKUP(D12048,Lookup_Tables!$A$2:$B$21,2,FALSE),"All")</f>
        <v>Govt Hosp</v>
      </c>
    </row>
    <row r="12049" spans="1:18" hidden="1">
      <c r="A12049">
        <v>4353</v>
      </c>
      <c r="B12049">
        <v>36</v>
      </c>
      <c r="C12049" t="s">
        <v>39</v>
      </c>
      <c r="D12049">
        <v>3</v>
      </c>
      <c r="E12049">
        <v>1351244.22818072</v>
      </c>
      <c r="F12049">
        <v>517887.12435486913</v>
      </c>
      <c r="G12049">
        <v>5085898.2522326801</v>
      </c>
      <c r="H12049">
        <v>8305026.7166877696</v>
      </c>
      <c r="I12049">
        <v>8965018.1447417196</v>
      </c>
      <c r="J12049">
        <v>11812052.713664601</v>
      </c>
      <c r="K12049">
        <v>16004473.453526299</v>
      </c>
      <c r="L12049">
        <v>22894798.748222101</v>
      </c>
      <c r="M12049">
        <v>25706226.508199599</v>
      </c>
      <c r="N12049">
        <v>35073075.946967803</v>
      </c>
      <c r="O12049">
        <v>45779568.734853603</v>
      </c>
      <c r="Q12049" t="str">
        <f>VLOOKUP(A12049,Lookup_Tables!$D$2:$E$7,2,FALSE)</f>
        <v>HUSSPF</v>
      </c>
      <c r="R12049" t="str">
        <f>IFERROR(VLOOKUP(D12049,Lookup_Tables!$A$2:$B$21,2,FALSE),"All")</f>
        <v>Govt Hosp</v>
      </c>
    </row>
    <row r="12050" spans="1:18" hidden="1">
      <c r="A12050">
        <v>4353</v>
      </c>
      <c r="B12050">
        <v>36</v>
      </c>
      <c r="C12050" t="s">
        <v>38</v>
      </c>
      <c r="D12050">
        <v>4</v>
      </c>
      <c r="E12050">
        <v>927336.80160138803</v>
      </c>
      <c r="F12050">
        <v>389388.97495310323</v>
      </c>
      <c r="G12050">
        <v>2931459.9323074701</v>
      </c>
      <c r="H12050">
        <v>5512039.3459163299</v>
      </c>
      <c r="I12050">
        <v>6139773.3289802102</v>
      </c>
      <c r="J12050">
        <v>7979895.0482157096</v>
      </c>
      <c r="K12050">
        <v>11573138.7783942</v>
      </c>
      <c r="L12050">
        <v>15735796.1668058</v>
      </c>
      <c r="M12050">
        <v>17766813.750672899</v>
      </c>
      <c r="N12050">
        <v>24156378.896611501</v>
      </c>
      <c r="O12050">
        <v>30359212.504213601</v>
      </c>
      <c r="Q12050" t="str">
        <f>VLOOKUP(A12050,Lookup_Tables!$D$2:$E$7,2,FALSE)</f>
        <v>HUSSPF</v>
      </c>
      <c r="R12050" t="str">
        <f>IFERROR(VLOOKUP(D12050,Lookup_Tables!$A$2:$B$21,2,FALSE),"All")</f>
        <v>Govt Med Fac</v>
      </c>
    </row>
    <row r="12051" spans="1:18" hidden="1">
      <c r="A12051">
        <v>4353</v>
      </c>
      <c r="B12051">
        <v>36</v>
      </c>
      <c r="C12051" t="s">
        <v>39</v>
      </c>
      <c r="D12051">
        <v>4</v>
      </c>
      <c r="E12051">
        <v>851729.95914900803</v>
      </c>
      <c r="F12051">
        <v>357733.87361328647</v>
      </c>
      <c r="G12051">
        <v>2677541.9470964302</v>
      </c>
      <c r="H12051">
        <v>4870142.4533055099</v>
      </c>
      <c r="I12051">
        <v>5515592.4573096205</v>
      </c>
      <c r="J12051">
        <v>7458941.5374565898</v>
      </c>
      <c r="K12051">
        <v>10836035.2751942</v>
      </c>
      <c r="L12051">
        <v>14177779.3504014</v>
      </c>
      <c r="M12051">
        <v>15843759.419767801</v>
      </c>
      <c r="N12051">
        <v>22380029.8063742</v>
      </c>
      <c r="O12051">
        <v>30319801.9950893</v>
      </c>
      <c r="Q12051" t="str">
        <f>VLOOKUP(A12051,Lookup_Tables!$D$2:$E$7,2,FALSE)</f>
        <v>HUSSPF</v>
      </c>
      <c r="R12051" t="str">
        <f>IFERROR(VLOOKUP(D12051,Lookup_Tables!$A$2:$B$21,2,FALSE),"All")</f>
        <v>Govt Med Fac</v>
      </c>
    </row>
    <row r="12052" spans="1:18" hidden="1">
      <c r="A12052">
        <v>4353</v>
      </c>
      <c r="B12052">
        <v>36</v>
      </c>
      <c r="C12052" t="s">
        <v>38</v>
      </c>
      <c r="D12052">
        <v>6</v>
      </c>
      <c r="E12052">
        <v>9959070.2533509396</v>
      </c>
      <c r="F12052">
        <v>3566468.8657306675</v>
      </c>
      <c r="G12052">
        <v>40225114.756388299</v>
      </c>
      <c r="H12052">
        <v>69183499.9706828</v>
      </c>
      <c r="I12052">
        <v>73981359.422394201</v>
      </c>
      <c r="J12052">
        <v>88665393.745344907</v>
      </c>
      <c r="K12052">
        <v>115667301.72193401</v>
      </c>
      <c r="L12052">
        <v>159981615.89634001</v>
      </c>
      <c r="M12052">
        <v>186945398.67337701</v>
      </c>
      <c r="N12052">
        <v>244597850.01718399</v>
      </c>
      <c r="O12052">
        <v>287992350.13663298</v>
      </c>
      <c r="Q12052" t="str">
        <f>VLOOKUP(A12052,Lookup_Tables!$D$2:$E$7,2,FALSE)</f>
        <v>HUSSPF</v>
      </c>
      <c r="R12052" t="str">
        <f>IFERROR(VLOOKUP(D12052,Lookup_Tables!$A$2:$B$21,2,FALSE),"All")</f>
        <v>Port</v>
      </c>
    </row>
    <row r="12053" spans="1:18" hidden="1">
      <c r="A12053">
        <v>4353</v>
      </c>
      <c r="B12053">
        <v>36</v>
      </c>
      <c r="C12053" t="s">
        <v>39</v>
      </c>
      <c r="D12053">
        <v>6</v>
      </c>
      <c r="E12053">
        <v>9389970.0716683697</v>
      </c>
      <c r="F12053">
        <v>3416418.3697781563</v>
      </c>
      <c r="G12053">
        <v>38917287.129183099</v>
      </c>
      <c r="H12053">
        <v>63902839.875132203</v>
      </c>
      <c r="I12053">
        <v>68199949.096277699</v>
      </c>
      <c r="J12053">
        <v>79753109.939593703</v>
      </c>
      <c r="K12053">
        <v>102985031.454162</v>
      </c>
      <c r="L12053">
        <v>144148022.228425</v>
      </c>
      <c r="M12053">
        <v>165450945.58131999</v>
      </c>
      <c r="N12053">
        <v>228011341.63294601</v>
      </c>
      <c r="O12053">
        <v>287645389.65424901</v>
      </c>
      <c r="Q12053" t="str">
        <f>VLOOKUP(A12053,Lookup_Tables!$D$2:$E$7,2,FALSE)</f>
        <v>HUSSPF</v>
      </c>
      <c r="R12053" t="str">
        <f>IFERROR(VLOOKUP(D12053,Lookup_Tables!$A$2:$B$21,2,FALSE),"All")</f>
        <v>Port</v>
      </c>
    </row>
    <row r="12054" spans="1:18" hidden="1">
      <c r="A12054">
        <v>4353</v>
      </c>
      <c r="B12054">
        <v>36</v>
      </c>
      <c r="C12054" t="s">
        <v>38</v>
      </c>
      <c r="D12054">
        <v>7</v>
      </c>
      <c r="E12054">
        <v>2933968.9017361798</v>
      </c>
      <c r="F12054">
        <v>1064014.7461046134</v>
      </c>
      <c r="G12054">
        <v>3597038.27627835</v>
      </c>
      <c r="H12054">
        <v>15894026.9080431</v>
      </c>
      <c r="I12054">
        <v>19142070.733307999</v>
      </c>
      <c r="J12054">
        <v>32358823.2956593</v>
      </c>
      <c r="K12054">
        <v>51807382.831744097</v>
      </c>
      <c r="L12054">
        <v>98861057.782018602</v>
      </c>
      <c r="M12054">
        <v>107295840.119151</v>
      </c>
      <c r="N12054">
        <v>159493553.542559</v>
      </c>
      <c r="O12054">
        <v>237372642.03909099</v>
      </c>
      <c r="Q12054" t="str">
        <f>VLOOKUP(A12054,Lookup_Tables!$D$2:$E$7,2,FALSE)</f>
        <v>HUSSPF</v>
      </c>
      <c r="R12054" t="str">
        <f>IFERROR(VLOOKUP(D12054,Lookup_Tables!$A$2:$B$21,2,FALSE),"All")</f>
        <v>Power Plant</v>
      </c>
    </row>
    <row r="12055" spans="1:18" hidden="1">
      <c r="A12055">
        <v>4353</v>
      </c>
      <c r="B12055">
        <v>36</v>
      </c>
      <c r="C12055" t="s">
        <v>39</v>
      </c>
      <c r="D12055">
        <v>7</v>
      </c>
      <c r="E12055">
        <v>2838547.5865698</v>
      </c>
      <c r="F12055">
        <v>1019572.0687677055</v>
      </c>
      <c r="G12055">
        <v>3290277.5190416002</v>
      </c>
      <c r="H12055">
        <v>15405695.319448199</v>
      </c>
      <c r="I12055">
        <v>18444874.370519198</v>
      </c>
      <c r="J12055">
        <v>30852938.258039899</v>
      </c>
      <c r="K12055">
        <v>51584492.910866201</v>
      </c>
      <c r="L12055">
        <v>96588543.125360996</v>
      </c>
      <c r="M12055">
        <v>106570728.828052</v>
      </c>
      <c r="N12055">
        <v>159368093.09833199</v>
      </c>
      <c r="O12055">
        <v>237372642.03909099</v>
      </c>
      <c r="Q12055" t="str">
        <f>VLOOKUP(A12055,Lookup_Tables!$D$2:$E$7,2,FALSE)</f>
        <v>HUSSPF</v>
      </c>
      <c r="R12055" t="str">
        <f>IFERROR(VLOOKUP(D12055,Lookup_Tables!$A$2:$B$21,2,FALSE),"All")</f>
        <v>Power Plant</v>
      </c>
    </row>
    <row r="12056" spans="1:18" hidden="1">
      <c r="A12056">
        <v>4353</v>
      </c>
      <c r="B12056">
        <v>36</v>
      </c>
      <c r="C12056" t="s">
        <v>38</v>
      </c>
      <c r="D12056">
        <v>9</v>
      </c>
      <c r="E12056">
        <v>317906.52068043099</v>
      </c>
      <c r="F12056">
        <v>136517.67773532201</v>
      </c>
      <c r="G12056">
        <v>891837.49763387197</v>
      </c>
      <c r="H12056">
        <v>1667835.49532894</v>
      </c>
      <c r="I12056">
        <v>1865353.27860468</v>
      </c>
      <c r="J12056">
        <v>2560039.4988480699</v>
      </c>
      <c r="K12056">
        <v>3958054.7694476899</v>
      </c>
      <c r="L12056">
        <v>5889112.4449405698</v>
      </c>
      <c r="M12056">
        <v>6673543.0930122202</v>
      </c>
      <c r="N12056">
        <v>9392871.6710939705</v>
      </c>
      <c r="O12056">
        <v>17868574.257435799</v>
      </c>
      <c r="Q12056" t="str">
        <f>VLOOKUP(A12056,Lookup_Tables!$D$2:$E$7,2,FALSE)</f>
        <v>HUSSPF</v>
      </c>
      <c r="R12056" t="str">
        <f>IFERROR(VLOOKUP(D12056,Lookup_Tables!$A$2:$B$21,2,FALSE),"All")</f>
        <v>Pub Admin Bldg</v>
      </c>
    </row>
    <row r="12057" spans="1:18" hidden="1">
      <c r="A12057">
        <v>4353</v>
      </c>
      <c r="B12057">
        <v>36</v>
      </c>
      <c r="C12057" t="s">
        <v>39</v>
      </c>
      <c r="D12057">
        <v>9</v>
      </c>
      <c r="E12057">
        <v>292215.93639617303</v>
      </c>
      <c r="F12057">
        <v>126014.47649883237</v>
      </c>
      <c r="G12057">
        <v>815305.54805493599</v>
      </c>
      <c r="H12057">
        <v>1456872.8676331199</v>
      </c>
      <c r="I12057">
        <v>1624079.1904452699</v>
      </c>
      <c r="J12057">
        <v>2291196.81898063</v>
      </c>
      <c r="K12057">
        <v>3720432.1274949401</v>
      </c>
      <c r="L12057">
        <v>5396640.6195906997</v>
      </c>
      <c r="M12057">
        <v>6132526.5054281699</v>
      </c>
      <c r="N12057">
        <v>8871855.8660773393</v>
      </c>
      <c r="O12057">
        <v>17868574.257435799</v>
      </c>
      <c r="Q12057" t="str">
        <f>VLOOKUP(A12057,Lookup_Tables!$D$2:$E$7,2,FALSE)</f>
        <v>HUSSPF</v>
      </c>
      <c r="R12057" t="str">
        <f>IFERROR(VLOOKUP(D12057,Lookup_Tables!$A$2:$B$21,2,FALSE),"All")</f>
        <v>Pub Admin Bldg</v>
      </c>
    </row>
    <row r="12058" spans="1:18" hidden="1">
      <c r="A12058">
        <v>4353</v>
      </c>
      <c r="B12058">
        <v>36</v>
      </c>
      <c r="C12058" t="s">
        <v>38</v>
      </c>
      <c r="D12058">
        <v>10</v>
      </c>
      <c r="E12058">
        <v>15991913.3296939</v>
      </c>
      <c r="F12058">
        <v>6068711.6489314735</v>
      </c>
      <c r="G12058">
        <v>43855496.644979902</v>
      </c>
      <c r="H12058">
        <v>92578934.647415698</v>
      </c>
      <c r="I12058">
        <v>108308885.59290101</v>
      </c>
      <c r="J12058">
        <v>156877745.37338299</v>
      </c>
      <c r="K12058">
        <v>239765636.718606</v>
      </c>
      <c r="L12058">
        <v>342282320.26195401</v>
      </c>
      <c r="M12058">
        <v>384684236.802221</v>
      </c>
      <c r="N12058">
        <v>532145548.52974999</v>
      </c>
      <c r="O12058">
        <v>819158582.55234504</v>
      </c>
      <c r="Q12058" t="str">
        <f>VLOOKUP(A12058,Lookup_Tables!$D$2:$E$7,2,FALSE)</f>
        <v>HUSSPF</v>
      </c>
      <c r="R12058" t="str">
        <f>IFERROR(VLOOKUP(D12058,Lookup_Tables!$A$2:$B$21,2,FALSE),"All")</f>
        <v>Pub School</v>
      </c>
    </row>
    <row r="12059" spans="1:18" hidden="1">
      <c r="A12059">
        <v>4353</v>
      </c>
      <c r="B12059">
        <v>36</v>
      </c>
      <c r="C12059" t="s">
        <v>39</v>
      </c>
      <c r="D12059">
        <v>10</v>
      </c>
      <c r="E12059">
        <v>14976189.609106001</v>
      </c>
      <c r="F12059">
        <v>5690736.3053045142</v>
      </c>
      <c r="G12059">
        <v>41031244.5840194</v>
      </c>
      <c r="H12059">
        <v>85272843.625979394</v>
      </c>
      <c r="I12059">
        <v>98724937.350225598</v>
      </c>
      <c r="J12059">
        <v>147176003.93642199</v>
      </c>
      <c r="K12059">
        <v>219851720.532166</v>
      </c>
      <c r="L12059">
        <v>341391666.93116498</v>
      </c>
      <c r="M12059">
        <v>373376397.50361902</v>
      </c>
      <c r="N12059">
        <v>531991385.62787497</v>
      </c>
      <c r="O12059">
        <v>747606061.83310294</v>
      </c>
      <c r="Q12059" t="str">
        <f>VLOOKUP(A12059,Lookup_Tables!$D$2:$E$7,2,FALSE)</f>
        <v>HUSSPF</v>
      </c>
      <c r="R12059" t="str">
        <f>IFERROR(VLOOKUP(D12059,Lookup_Tables!$A$2:$B$21,2,FALSE),"All")</f>
        <v>Pub School</v>
      </c>
    </row>
    <row r="12060" spans="1:18" hidden="1">
      <c r="A12060">
        <v>4353</v>
      </c>
      <c r="B12060">
        <v>36</v>
      </c>
      <c r="C12060" t="s">
        <v>38</v>
      </c>
      <c r="D12060">
        <v>11</v>
      </c>
      <c r="E12060">
        <v>3574012.6622739099</v>
      </c>
      <c r="F12060">
        <v>1612099.5838600968</v>
      </c>
      <c r="G12060">
        <v>11836888.557458499</v>
      </c>
      <c r="H12060">
        <v>19847118.7575983</v>
      </c>
      <c r="I12060">
        <v>21660998.955111999</v>
      </c>
      <c r="J12060">
        <v>27793162.022084001</v>
      </c>
      <c r="K12060">
        <v>38359619.453305803</v>
      </c>
      <c r="L12060">
        <v>50812822.024157703</v>
      </c>
      <c r="M12060">
        <v>57560977.044693001</v>
      </c>
      <c r="N12060">
        <v>76537818.517707303</v>
      </c>
      <c r="O12060">
        <v>118370014.441802</v>
      </c>
      <c r="Q12060" t="str">
        <f>VLOOKUP(A12060,Lookup_Tables!$D$2:$E$7,2,FALSE)</f>
        <v>HUSSPF</v>
      </c>
      <c r="R12060" t="str">
        <f>IFERROR(VLOOKUP(D12060,Lookup_Tables!$A$2:$B$21,2,FALSE),"All")</f>
        <v>Pub Univ</v>
      </c>
    </row>
    <row r="12061" spans="1:18" hidden="1">
      <c r="A12061">
        <v>4353</v>
      </c>
      <c r="B12061">
        <v>36</v>
      </c>
      <c r="C12061" t="s">
        <v>39</v>
      </c>
      <c r="D12061">
        <v>11</v>
      </c>
      <c r="E12061">
        <v>3222871.56514514</v>
      </c>
      <c r="F12061">
        <v>1496940.403869156</v>
      </c>
      <c r="G12061">
        <v>10944761.647965601</v>
      </c>
      <c r="H12061">
        <v>16317848.0409324</v>
      </c>
      <c r="I12061">
        <v>17932039.067991201</v>
      </c>
      <c r="J12061">
        <v>24318694.372936901</v>
      </c>
      <c r="K12061">
        <v>33379722.577609401</v>
      </c>
      <c r="L12061">
        <v>42721702.884698898</v>
      </c>
      <c r="M12061">
        <v>47011633.806199297</v>
      </c>
      <c r="N12061">
        <v>66990543.085807398</v>
      </c>
      <c r="O12061">
        <v>107544889.732265</v>
      </c>
      <c r="Q12061" t="str">
        <f>VLOOKUP(A12061,Lookup_Tables!$D$2:$E$7,2,FALSE)</f>
        <v>HUSSPF</v>
      </c>
      <c r="R12061" t="str">
        <f>IFERROR(VLOOKUP(D12061,Lookup_Tables!$A$2:$B$21,2,FALSE),"All")</f>
        <v>Pub Univ</v>
      </c>
    </row>
    <row r="12062" spans="1:18" hidden="1">
      <c r="A12062">
        <v>4353</v>
      </c>
      <c r="B12062">
        <v>36</v>
      </c>
      <c r="C12062" t="s">
        <v>38</v>
      </c>
      <c r="D12062">
        <v>13</v>
      </c>
      <c r="E12062">
        <v>9801822.6121285204</v>
      </c>
      <c r="F12062">
        <v>4175424.1574722119</v>
      </c>
      <c r="G12062">
        <v>26784152.425717499</v>
      </c>
      <c r="H12062">
        <v>55365230.563715696</v>
      </c>
      <c r="I12062">
        <v>63193664.482095197</v>
      </c>
      <c r="J12062">
        <v>85969449.708398297</v>
      </c>
      <c r="K12062">
        <v>128682745.708281</v>
      </c>
      <c r="L12062">
        <v>177085148.79278299</v>
      </c>
      <c r="M12062">
        <v>208910001.59666699</v>
      </c>
      <c r="N12062">
        <v>293171854.40096802</v>
      </c>
      <c r="O12062">
        <v>416480373.009525</v>
      </c>
      <c r="Q12062" t="str">
        <f>VLOOKUP(A12062,Lookup_Tables!$D$2:$E$7,2,FALSE)</f>
        <v>HUSSPF</v>
      </c>
      <c r="R12062" t="str">
        <f>IFERROR(VLOOKUP(D12062,Lookup_Tables!$A$2:$B$21,2,FALSE),"All")</f>
        <v>Residual Inst</v>
      </c>
    </row>
    <row r="12063" spans="1:18" hidden="1">
      <c r="A12063">
        <v>4353</v>
      </c>
      <c r="B12063">
        <v>36</v>
      </c>
      <c r="C12063" t="s">
        <v>39</v>
      </c>
      <c r="D12063">
        <v>13</v>
      </c>
      <c r="E12063">
        <v>8985933.3795214891</v>
      </c>
      <c r="F12063">
        <v>3835026.6959756659</v>
      </c>
      <c r="G12063">
        <v>23830928.843086701</v>
      </c>
      <c r="H12063">
        <v>49910704.732153401</v>
      </c>
      <c r="I12063">
        <v>57225348.504981004</v>
      </c>
      <c r="J12063">
        <v>80487339.968052104</v>
      </c>
      <c r="K12063">
        <v>116844323.620698</v>
      </c>
      <c r="L12063">
        <v>166456356.06308499</v>
      </c>
      <c r="M12063">
        <v>197506467.40097001</v>
      </c>
      <c r="N12063">
        <v>287970620.66850299</v>
      </c>
      <c r="O12063">
        <v>386773369.74445802</v>
      </c>
      <c r="Q12063" t="str">
        <f>VLOOKUP(A12063,Lookup_Tables!$D$2:$E$7,2,FALSE)</f>
        <v>HUSSPF</v>
      </c>
      <c r="R12063" t="str">
        <f>IFERROR(VLOOKUP(D12063,Lookup_Tables!$A$2:$B$21,2,FALSE),"All")</f>
        <v>Residual Inst</v>
      </c>
    </row>
    <row r="12064" spans="1:18" hidden="1">
      <c r="A12064">
        <v>4353</v>
      </c>
      <c r="B12064">
        <v>36</v>
      </c>
      <c r="C12064" t="s">
        <v>38</v>
      </c>
      <c r="D12064">
        <v>14</v>
      </c>
      <c r="E12064">
        <v>18615739.339942999</v>
      </c>
      <c r="F12064">
        <v>7166341.9002845362</v>
      </c>
      <c r="G12064">
        <v>53957957.420128398</v>
      </c>
      <c r="H12064">
        <v>119627003.959566</v>
      </c>
      <c r="I12064">
        <v>132467778.008045</v>
      </c>
      <c r="J12064">
        <v>177674894.92020199</v>
      </c>
      <c r="K12064">
        <v>253516459.556216</v>
      </c>
      <c r="L12064">
        <v>352847476.54631901</v>
      </c>
      <c r="M12064">
        <v>386858721.62910903</v>
      </c>
      <c r="N12064">
        <v>599248041.72881198</v>
      </c>
      <c r="O12064">
        <v>878025428.89918399</v>
      </c>
      <c r="Q12064" t="str">
        <f>VLOOKUP(A12064,Lookup_Tables!$D$2:$E$7,2,FALSE)</f>
        <v>HUSSPF</v>
      </c>
      <c r="R12064" t="str">
        <f>IFERROR(VLOOKUP(D12064,Lookup_Tables!$A$2:$B$21,2,FALSE),"All")</f>
        <v>Road</v>
      </c>
    </row>
    <row r="12065" spans="1:18" hidden="1">
      <c r="A12065">
        <v>4353</v>
      </c>
      <c r="B12065">
        <v>36</v>
      </c>
      <c r="C12065" t="s">
        <v>39</v>
      </c>
      <c r="D12065">
        <v>14</v>
      </c>
      <c r="E12065">
        <v>17468631.772316001</v>
      </c>
      <c r="F12065">
        <v>6713201.6761273146</v>
      </c>
      <c r="G12065">
        <v>51023797.943137497</v>
      </c>
      <c r="H12065">
        <v>111211613.72560599</v>
      </c>
      <c r="I12065">
        <v>123861478.1627</v>
      </c>
      <c r="J12065">
        <v>163576887.12852001</v>
      </c>
      <c r="K12065">
        <v>233282437.116678</v>
      </c>
      <c r="L12065">
        <v>336633283.02493</v>
      </c>
      <c r="M12065">
        <v>363138458.56138802</v>
      </c>
      <c r="N12065">
        <v>557988442.17779899</v>
      </c>
      <c r="O12065">
        <v>878025428.89918399</v>
      </c>
      <c r="Q12065" t="str">
        <f>VLOOKUP(A12065,Lookup_Tables!$D$2:$E$7,2,FALSE)</f>
        <v>HUSSPF</v>
      </c>
      <c r="R12065" t="str">
        <f>IFERROR(VLOOKUP(D12065,Lookup_Tables!$A$2:$B$21,2,FALSE),"All")</f>
        <v>Road</v>
      </c>
    </row>
    <row r="12066" spans="1:18" hidden="1">
      <c r="A12066">
        <v>4353</v>
      </c>
      <c r="B12066">
        <v>36</v>
      </c>
      <c r="C12066" t="s">
        <v>38</v>
      </c>
      <c r="D12066">
        <v>15</v>
      </c>
      <c r="E12066">
        <v>747003807.66243196</v>
      </c>
      <c r="F12066">
        <v>333111928.85297728</v>
      </c>
      <c r="G12066">
        <v>1959011978.9889801</v>
      </c>
      <c r="H12066">
        <v>3943195264.1893101</v>
      </c>
      <c r="I12066">
        <v>4427066324.0384703</v>
      </c>
      <c r="J12066">
        <v>6269107354.8999395</v>
      </c>
      <c r="K12066">
        <v>9237497082.8558006</v>
      </c>
      <c r="L12066">
        <v>13498630239.347099</v>
      </c>
      <c r="M12066">
        <v>15001323965.6703</v>
      </c>
      <c r="N12066">
        <v>22132466536.254101</v>
      </c>
      <c r="O12066">
        <v>36523338597.690903</v>
      </c>
      <c r="Q12066" t="str">
        <f>VLOOKUP(A12066,Lookup_Tables!$D$2:$E$7,2,FALSE)</f>
        <v>HUSSPF</v>
      </c>
      <c r="R12066" t="str">
        <f>IFERROR(VLOOKUP(D12066,Lookup_Tables!$A$2:$B$21,2,FALSE),"All")</f>
        <v>All</v>
      </c>
    </row>
    <row r="12067" spans="1:18" hidden="1">
      <c r="A12067">
        <v>4353</v>
      </c>
      <c r="B12067">
        <v>36</v>
      </c>
      <c r="C12067" t="s">
        <v>39</v>
      </c>
      <c r="D12067">
        <v>15</v>
      </c>
      <c r="E12067">
        <v>679943315.11600304</v>
      </c>
      <c r="F12067">
        <v>303690272.94964075</v>
      </c>
      <c r="G12067">
        <v>1698073967.56036</v>
      </c>
      <c r="H12067">
        <v>3400298744.2562399</v>
      </c>
      <c r="I12067">
        <v>3943142927.7395902</v>
      </c>
      <c r="J12067">
        <v>5652039568.2607298</v>
      </c>
      <c r="K12067">
        <v>8553537195.4967299</v>
      </c>
      <c r="L12067">
        <v>12475064756.122</v>
      </c>
      <c r="M12067">
        <v>14519507692.419701</v>
      </c>
      <c r="N12067">
        <v>21799208191.9086</v>
      </c>
      <c r="O12067">
        <v>36523338597.690903</v>
      </c>
      <c r="Q12067" t="str">
        <f>VLOOKUP(A12067,Lookup_Tables!$D$2:$E$7,2,FALSE)</f>
        <v>HUSSPF</v>
      </c>
      <c r="R12067" t="str">
        <f>IFERROR(VLOOKUP(D12067,Lookup_Tables!$A$2:$B$21,2,FALSE),"All")</f>
        <v>All</v>
      </c>
    </row>
    <row r="12068" spans="1:18" hidden="1">
      <c r="A12068">
        <v>4353</v>
      </c>
      <c r="B12068">
        <v>36</v>
      </c>
      <c r="C12068" t="s">
        <v>38</v>
      </c>
      <c r="D12068">
        <v>16</v>
      </c>
      <c r="E12068">
        <v>79189746.618863299</v>
      </c>
      <c r="F12068">
        <v>31820881.267116442</v>
      </c>
      <c r="G12068">
        <v>227633649.29625601</v>
      </c>
      <c r="H12068">
        <v>474019916.69189298</v>
      </c>
      <c r="I12068">
        <v>527784505.34879601</v>
      </c>
      <c r="J12068">
        <v>727428366.360502</v>
      </c>
      <c r="K12068">
        <v>1058991377.0369</v>
      </c>
      <c r="L12068">
        <v>1492200294.1926899</v>
      </c>
      <c r="M12068">
        <v>1685604003.0748501</v>
      </c>
      <c r="N12068">
        <v>2397019663.8983202</v>
      </c>
      <c r="O12068">
        <v>3683918544.2266698</v>
      </c>
      <c r="Q12068" t="str">
        <f>VLOOKUP(A12068,Lookup_Tables!$D$2:$E$7,2,FALSE)</f>
        <v>HUSSPF</v>
      </c>
      <c r="R12068" t="str">
        <f>IFERROR(VLOOKUP(D12068,Lookup_Tables!$A$2:$B$21,2,FALSE),"All")</f>
        <v>Government_Loss</v>
      </c>
    </row>
    <row r="12069" spans="1:18" hidden="1">
      <c r="A12069">
        <v>4353</v>
      </c>
      <c r="B12069">
        <v>36</v>
      </c>
      <c r="C12069" t="s">
        <v>39</v>
      </c>
      <c r="D12069">
        <v>16</v>
      </c>
      <c r="E12069">
        <v>73569821.975395396</v>
      </c>
      <c r="F12069">
        <v>29786854.822129041</v>
      </c>
      <c r="G12069">
        <v>209665476.57945201</v>
      </c>
      <c r="H12069">
        <v>431807488.21013802</v>
      </c>
      <c r="I12069">
        <v>488163876.79924101</v>
      </c>
      <c r="J12069">
        <v>654982079.47155702</v>
      </c>
      <c r="K12069">
        <v>941245749.13800704</v>
      </c>
      <c r="L12069">
        <v>1386633800.81971</v>
      </c>
      <c r="M12069">
        <v>1579928509.7322299</v>
      </c>
      <c r="N12069">
        <v>2362486326.9327502</v>
      </c>
      <c r="O12069">
        <v>3650443780.0071998</v>
      </c>
      <c r="Q12069" t="str">
        <f>VLOOKUP(A12069,Lookup_Tables!$D$2:$E$7,2,FALSE)</f>
        <v>HUSSPF</v>
      </c>
      <c r="R12069" t="str">
        <f>IFERROR(VLOOKUP(D12069,Lookup_Tables!$A$2:$B$21,2,FALSE),"All")</f>
        <v>Government_Loss</v>
      </c>
    </row>
    <row r="12070" spans="1:18" hidden="1">
      <c r="A12070">
        <v>4353</v>
      </c>
      <c r="B12070">
        <v>36</v>
      </c>
      <c r="C12070" t="s">
        <v>38</v>
      </c>
      <c r="D12070">
        <v>17</v>
      </c>
      <c r="E12070">
        <v>91073062.821379706</v>
      </c>
      <c r="F12070">
        <v>38428379.049929544</v>
      </c>
      <c r="G12070">
        <v>207226344.91154999</v>
      </c>
      <c r="H12070">
        <v>469729764.54492098</v>
      </c>
      <c r="I12070">
        <v>536929950.83707094</v>
      </c>
      <c r="J12070">
        <v>769818364.59452999</v>
      </c>
      <c r="K12070">
        <v>1253531801.1070199</v>
      </c>
      <c r="L12070">
        <v>1879397601.9800601</v>
      </c>
      <c r="M12070">
        <v>2277534221.9363298</v>
      </c>
      <c r="N12070">
        <v>3326442655.2704301</v>
      </c>
      <c r="O12070">
        <v>6193754173.3604803</v>
      </c>
      <c r="Q12070" t="str">
        <f>VLOOKUP(A12070,Lookup_Tables!$D$2:$E$7,2,FALSE)</f>
        <v>HUSSPF</v>
      </c>
      <c r="R12070" t="str">
        <f>IFERROR(VLOOKUP(D12070,Lookup_Tables!$A$2:$B$21,2,FALSE),"All")</f>
        <v>Emergency_Loss</v>
      </c>
    </row>
    <row r="12071" spans="1:18" hidden="1">
      <c r="A12071">
        <v>4353</v>
      </c>
      <c r="B12071">
        <v>36</v>
      </c>
      <c r="C12071" t="s">
        <v>39</v>
      </c>
      <c r="D12071">
        <v>17</v>
      </c>
      <c r="E12071">
        <v>84132155.957958803</v>
      </c>
      <c r="F12071">
        <v>34773461.019238837</v>
      </c>
      <c r="G12071">
        <v>183936072.952546</v>
      </c>
      <c r="H12071">
        <v>425299970.28082699</v>
      </c>
      <c r="I12071">
        <v>494212950.53200197</v>
      </c>
      <c r="J12071">
        <v>721518308.61482596</v>
      </c>
      <c r="K12071">
        <v>1164982285.2210801</v>
      </c>
      <c r="L12071">
        <v>1849814771.7749</v>
      </c>
      <c r="M12071">
        <v>2243806530.1974201</v>
      </c>
      <c r="N12071">
        <v>3326415131.1943798</v>
      </c>
      <c r="O12071">
        <v>6193754173.3604803</v>
      </c>
      <c r="Q12071" t="str">
        <f>VLOOKUP(A12071,Lookup_Tables!$D$2:$E$7,2,FALSE)</f>
        <v>HUSSPF</v>
      </c>
      <c r="R12071" t="str">
        <f>IFERROR(VLOOKUP(D12071,Lookup_Tables!$A$2:$B$21,2,FALSE),"All")</f>
        <v>Emergency_Loss</v>
      </c>
    </row>
    <row r="12072" spans="1:18" hidden="1">
      <c r="A12072">
        <v>4353</v>
      </c>
      <c r="B12072">
        <v>36</v>
      </c>
      <c r="C12072" t="s">
        <v>38</v>
      </c>
      <c r="D12072">
        <v>18</v>
      </c>
      <c r="E12072">
        <v>170262809.44024399</v>
      </c>
      <c r="F12072">
        <v>71749116.757962987</v>
      </c>
      <c r="G12072">
        <v>433006334.18365002</v>
      </c>
      <c r="H12072">
        <v>943792146.38700795</v>
      </c>
      <c r="I12072">
        <v>1055971678.0178699</v>
      </c>
      <c r="J12072">
        <v>1456316979.2026899</v>
      </c>
      <c r="K12072">
        <v>2254909003.9580898</v>
      </c>
      <c r="L12072">
        <v>3297672016.8259001</v>
      </c>
      <c r="M12072">
        <v>3735649853.75316</v>
      </c>
      <c r="N12072">
        <v>5627441540.5055399</v>
      </c>
      <c r="O12072">
        <v>9927614912.3870106</v>
      </c>
      <c r="Q12072" t="str">
        <f>VLOOKUP(A12072,Lookup_Tables!$D$2:$E$7,2,FALSE)</f>
        <v>HUSSPF</v>
      </c>
      <c r="R12072" t="str">
        <f>IFERROR(VLOOKUP(D12072,Lookup_Tables!$A$2:$B$21,2,FALSE),"All")</f>
        <v>Govt_Plus_Emergency</v>
      </c>
    </row>
    <row r="12073" spans="1:18" hidden="1">
      <c r="A12073">
        <v>4353</v>
      </c>
      <c r="B12073">
        <v>36</v>
      </c>
      <c r="C12073" t="s">
        <v>39</v>
      </c>
      <c r="D12073">
        <v>18</v>
      </c>
      <c r="E12073">
        <v>157448594.43335</v>
      </c>
      <c r="F12073">
        <v>64999903.861833319</v>
      </c>
      <c r="G12073">
        <v>390246099.69835401</v>
      </c>
      <c r="H12073">
        <v>842879242.16144502</v>
      </c>
      <c r="I12073">
        <v>966885051.28873205</v>
      </c>
      <c r="J12073">
        <v>1389504817.8613901</v>
      </c>
      <c r="K12073">
        <v>2110221940.12591</v>
      </c>
      <c r="L12073">
        <v>3236448572.5946102</v>
      </c>
      <c r="M12073">
        <v>3642633233.3223901</v>
      </c>
      <c r="N12073">
        <v>5627441540.5055399</v>
      </c>
      <c r="O12073">
        <v>9927614912.3870106</v>
      </c>
      <c r="Q12073" t="str">
        <f>VLOOKUP(A12073,Lookup_Tables!$D$2:$E$7,2,FALSE)</f>
        <v>HUSSPF</v>
      </c>
      <c r="R12073" t="str">
        <f>IFERROR(VLOOKUP(D12073,Lookup_Tables!$A$2:$B$21,2,FALSE),"All")</f>
        <v>Govt_Plus_Emergency</v>
      </c>
    </row>
    <row r="12074" spans="1:18" hidden="1">
      <c r="A12074">
        <v>4353</v>
      </c>
      <c r="B12074">
        <v>37</v>
      </c>
      <c r="C12074" t="s">
        <v>38</v>
      </c>
      <c r="D12074">
        <v>0</v>
      </c>
      <c r="E12074">
        <v>2413259657.9633298</v>
      </c>
      <c r="F12074">
        <v>1082786130.3642766</v>
      </c>
      <c r="G12074">
        <v>6964360763.2699099</v>
      </c>
      <c r="H12074">
        <v>13744444105.0723</v>
      </c>
      <c r="I12074">
        <v>15477822561.0816</v>
      </c>
      <c r="J12074">
        <v>21065157406.338902</v>
      </c>
      <c r="K12074">
        <v>29464011975.673302</v>
      </c>
      <c r="L12074">
        <v>40861502624.510597</v>
      </c>
      <c r="M12074">
        <v>42750759672.5271</v>
      </c>
      <c r="N12074">
        <v>56519274033.474197</v>
      </c>
      <c r="O12074">
        <v>73757362787.755707</v>
      </c>
      <c r="Q12074" t="str">
        <f>VLOOKUP(A12074,Lookup_Tables!$D$2:$E$7,2,FALSE)</f>
        <v>HUSSPF</v>
      </c>
      <c r="R12074" t="str">
        <f>IFERROR(VLOOKUP(D12074,Lookup_Tables!$A$2:$B$21,2,FALSE),"All")</f>
        <v>Private Assets</v>
      </c>
    </row>
    <row r="12075" spans="1:18" hidden="1">
      <c r="A12075">
        <v>4353</v>
      </c>
      <c r="B12075">
        <v>37</v>
      </c>
      <c r="C12075" t="s">
        <v>39</v>
      </c>
      <c r="D12075">
        <v>0</v>
      </c>
      <c r="E12075">
        <v>2148862270.8965302</v>
      </c>
      <c r="F12075">
        <v>966138281.82275748</v>
      </c>
      <c r="G12075">
        <v>5985655379.6331396</v>
      </c>
      <c r="H12075">
        <v>12324757994.546301</v>
      </c>
      <c r="I12075">
        <v>13853120558.313999</v>
      </c>
      <c r="J12075">
        <v>18654499752.979801</v>
      </c>
      <c r="K12075">
        <v>26238633112.537899</v>
      </c>
      <c r="L12075">
        <v>36889861334.615097</v>
      </c>
      <c r="M12075">
        <v>40406334420.275597</v>
      </c>
      <c r="N12075">
        <v>49679557595.547203</v>
      </c>
      <c r="O12075">
        <v>71591093119.296402</v>
      </c>
      <c r="Q12075" t="str">
        <f>VLOOKUP(A12075,Lookup_Tables!$D$2:$E$7,2,FALSE)</f>
        <v>HUSSPF</v>
      </c>
      <c r="R12075" t="str">
        <f>IFERROR(VLOOKUP(D12075,Lookup_Tables!$A$2:$B$21,2,FALSE),"All")</f>
        <v>Private Assets</v>
      </c>
    </row>
    <row r="12076" spans="1:18" hidden="1">
      <c r="A12076">
        <v>4353</v>
      </c>
      <c r="B12076">
        <v>37</v>
      </c>
      <c r="C12076" t="s">
        <v>38</v>
      </c>
      <c r="D12076">
        <v>1</v>
      </c>
      <c r="E12076">
        <v>961974.04607930698</v>
      </c>
      <c r="F12076">
        <v>368371.29771886847</v>
      </c>
      <c r="G12076">
        <v>2208405.3274914999</v>
      </c>
      <c r="H12076">
        <v>5556402.72243765</v>
      </c>
      <c r="I12076">
        <v>6461301.4874049099</v>
      </c>
      <c r="J12076">
        <v>9646313.4748936109</v>
      </c>
      <c r="K12076">
        <v>15281008.2652636</v>
      </c>
      <c r="L12076">
        <v>22522423.8346329</v>
      </c>
      <c r="M12076">
        <v>25131780.198539902</v>
      </c>
      <c r="N12076">
        <v>40678048.3014789</v>
      </c>
      <c r="O12076">
        <v>51572851.8038489</v>
      </c>
      <c r="Q12076" t="str">
        <f>VLOOKUP(A12076,Lookup_Tables!$D$2:$E$7,2,FALSE)</f>
        <v>HUSSPF</v>
      </c>
      <c r="R12076" t="str">
        <f>IFERROR(VLOOKUP(D12076,Lookup_Tables!$A$2:$B$21,2,FALSE),"All")</f>
        <v>Airport</v>
      </c>
    </row>
    <row r="12077" spans="1:18" hidden="1">
      <c r="A12077">
        <v>4353</v>
      </c>
      <c r="B12077">
        <v>37</v>
      </c>
      <c r="C12077" t="s">
        <v>39</v>
      </c>
      <c r="D12077">
        <v>1</v>
      </c>
      <c r="E12077">
        <v>894168.89965058304</v>
      </c>
      <c r="F12077">
        <v>339198.22763447324</v>
      </c>
      <c r="G12077">
        <v>2023426.1427108599</v>
      </c>
      <c r="H12077">
        <v>5217162.4758059904</v>
      </c>
      <c r="I12077">
        <v>5910706.5211375495</v>
      </c>
      <c r="J12077">
        <v>8925199.0606249608</v>
      </c>
      <c r="K12077">
        <v>14023767.4041068</v>
      </c>
      <c r="L12077">
        <v>21628658.579766098</v>
      </c>
      <c r="M12077">
        <v>23825074.074559301</v>
      </c>
      <c r="N12077">
        <v>39840395.626420997</v>
      </c>
      <c r="O12077">
        <v>51484572.329308502</v>
      </c>
      <c r="Q12077" t="str">
        <f>VLOOKUP(A12077,Lookup_Tables!$D$2:$E$7,2,FALSE)</f>
        <v>HUSSPF</v>
      </c>
      <c r="R12077" t="str">
        <f>IFERROR(VLOOKUP(D12077,Lookup_Tables!$A$2:$B$21,2,FALSE),"All")</f>
        <v>Airport</v>
      </c>
    </row>
    <row r="12078" spans="1:18" hidden="1">
      <c r="A12078">
        <v>4353</v>
      </c>
      <c r="B12078">
        <v>37</v>
      </c>
      <c r="C12078" t="s">
        <v>38</v>
      </c>
      <c r="D12078">
        <v>2</v>
      </c>
      <c r="E12078">
        <v>61268278.918099903</v>
      </c>
      <c r="F12078">
        <v>26739048.970544413</v>
      </c>
      <c r="G12078">
        <v>173345515.030866</v>
      </c>
      <c r="H12078">
        <v>363300715.609097</v>
      </c>
      <c r="I12078">
        <v>411511754.99910402</v>
      </c>
      <c r="J12078">
        <v>554260598.91157901</v>
      </c>
      <c r="K12078">
        <v>796119263.69532096</v>
      </c>
      <c r="L12078">
        <v>1055275745.61821</v>
      </c>
      <c r="M12078">
        <v>1138239705.7053101</v>
      </c>
      <c r="N12078">
        <v>1526840488.4711499</v>
      </c>
      <c r="O12078">
        <v>1837873082.5992501</v>
      </c>
      <c r="Q12078" t="str">
        <f>VLOOKUP(A12078,Lookup_Tables!$D$2:$E$7,2,FALSE)</f>
        <v>HUSSPF</v>
      </c>
      <c r="R12078" t="str">
        <f>IFERROR(VLOOKUP(D12078,Lookup_Tables!$A$2:$B$21,2,FALSE),"All")</f>
        <v>Bridge</v>
      </c>
    </row>
    <row r="12079" spans="1:18" hidden="1">
      <c r="A12079">
        <v>4353</v>
      </c>
      <c r="B12079">
        <v>37</v>
      </c>
      <c r="C12079" t="s">
        <v>39</v>
      </c>
      <c r="D12079">
        <v>2</v>
      </c>
      <c r="E12079">
        <v>55129955.367099099</v>
      </c>
      <c r="F12079">
        <v>23623483.089430295</v>
      </c>
      <c r="G12079">
        <v>156359117.613868</v>
      </c>
      <c r="H12079">
        <v>328034548.78105199</v>
      </c>
      <c r="I12079">
        <v>368175168.83324403</v>
      </c>
      <c r="J12079">
        <v>509745197.00273198</v>
      </c>
      <c r="K12079">
        <v>724114679.25697803</v>
      </c>
      <c r="L12079">
        <v>987225244.09393203</v>
      </c>
      <c r="M12079">
        <v>1065613813.00683</v>
      </c>
      <c r="N12079">
        <v>1444517337.24877</v>
      </c>
      <c r="O12079">
        <v>1748030537.9866199</v>
      </c>
      <c r="Q12079" t="str">
        <f>VLOOKUP(A12079,Lookup_Tables!$D$2:$E$7,2,FALSE)</f>
        <v>HUSSPF</v>
      </c>
      <c r="R12079" t="str">
        <f>IFERROR(VLOOKUP(D12079,Lookup_Tables!$A$2:$B$21,2,FALSE),"All")</f>
        <v>Bridge</v>
      </c>
    </row>
    <row r="12080" spans="1:18" hidden="1">
      <c r="A12080">
        <v>4353</v>
      </c>
      <c r="B12080">
        <v>37</v>
      </c>
      <c r="C12080" t="s">
        <v>38</v>
      </c>
      <c r="D12080">
        <v>3</v>
      </c>
      <c r="E12080">
        <v>3181911.2377289999</v>
      </c>
      <c r="F12080">
        <v>1490385.7374812444</v>
      </c>
      <c r="G12080">
        <v>8858609.0506502707</v>
      </c>
      <c r="H12080">
        <v>17677000.894847699</v>
      </c>
      <c r="I12080">
        <v>19765918.2132801</v>
      </c>
      <c r="J12080">
        <v>26409472.7921804</v>
      </c>
      <c r="K12080">
        <v>37942781.4320153</v>
      </c>
      <c r="L12080">
        <v>48699488.658229403</v>
      </c>
      <c r="M12080">
        <v>54837561.003132999</v>
      </c>
      <c r="N12080">
        <v>73668874.410826698</v>
      </c>
      <c r="O12080">
        <v>92764595.2052086</v>
      </c>
      <c r="Q12080" t="str">
        <f>VLOOKUP(A12080,Lookup_Tables!$D$2:$E$7,2,FALSE)</f>
        <v>HUSSPF</v>
      </c>
      <c r="R12080" t="str">
        <f>IFERROR(VLOOKUP(D12080,Lookup_Tables!$A$2:$B$21,2,FALSE),"All")</f>
        <v>Govt Hosp</v>
      </c>
    </row>
    <row r="12081" spans="1:18" hidden="1">
      <c r="A12081">
        <v>4353</v>
      </c>
      <c r="B12081">
        <v>37</v>
      </c>
      <c r="C12081" t="s">
        <v>39</v>
      </c>
      <c r="D12081">
        <v>3</v>
      </c>
      <c r="E12081">
        <v>2794067.3004206</v>
      </c>
      <c r="F12081">
        <v>1289706.5925229485</v>
      </c>
      <c r="G12081">
        <v>7648665.7849381696</v>
      </c>
      <c r="H12081">
        <v>15890929.1447958</v>
      </c>
      <c r="I12081">
        <v>17620070.376198102</v>
      </c>
      <c r="J12081">
        <v>23806256.3813104</v>
      </c>
      <c r="K12081">
        <v>32893270.719162799</v>
      </c>
      <c r="L12081">
        <v>46325382.029572003</v>
      </c>
      <c r="M12081">
        <v>48450310.250528403</v>
      </c>
      <c r="N12081">
        <v>66200612.157244101</v>
      </c>
      <c r="O12081">
        <v>92611435.153761193</v>
      </c>
      <c r="Q12081" t="str">
        <f>VLOOKUP(A12081,Lookup_Tables!$D$2:$E$7,2,FALSE)</f>
        <v>HUSSPF</v>
      </c>
      <c r="R12081" t="str">
        <f>IFERROR(VLOOKUP(D12081,Lookup_Tables!$A$2:$B$21,2,FALSE),"All")</f>
        <v>Govt Hosp</v>
      </c>
    </row>
    <row r="12082" spans="1:18" hidden="1">
      <c r="A12082">
        <v>4353</v>
      </c>
      <c r="B12082">
        <v>37</v>
      </c>
      <c r="C12082" t="s">
        <v>38</v>
      </c>
      <c r="D12082">
        <v>4</v>
      </c>
      <c r="E12082">
        <v>3964356.6452355301</v>
      </c>
      <c r="F12082">
        <v>1899191.7040993602</v>
      </c>
      <c r="G12082">
        <v>10430710.7157385</v>
      </c>
      <c r="H12082">
        <v>21246831.135366</v>
      </c>
      <c r="I12082">
        <v>23798310.823078699</v>
      </c>
      <c r="J12082">
        <v>31906308.238297101</v>
      </c>
      <c r="K12082">
        <v>46381894.744326703</v>
      </c>
      <c r="L12082">
        <v>65890507.370867401</v>
      </c>
      <c r="M12082">
        <v>71380386.348001793</v>
      </c>
      <c r="N12082">
        <v>96655103.430990398</v>
      </c>
      <c r="O12082">
        <v>124087015.21750399</v>
      </c>
      <c r="Q12082" t="str">
        <f>VLOOKUP(A12082,Lookup_Tables!$D$2:$E$7,2,FALSE)</f>
        <v>HUSSPF</v>
      </c>
      <c r="R12082" t="str">
        <f>IFERROR(VLOOKUP(D12082,Lookup_Tables!$A$2:$B$21,2,FALSE),"All")</f>
        <v>Govt Med Fac</v>
      </c>
    </row>
    <row r="12083" spans="1:18" hidden="1">
      <c r="A12083">
        <v>4353</v>
      </c>
      <c r="B12083">
        <v>37</v>
      </c>
      <c r="C12083" t="s">
        <v>39</v>
      </c>
      <c r="D12083">
        <v>4</v>
      </c>
      <c r="E12083">
        <v>3427980.4360189498</v>
      </c>
      <c r="F12083">
        <v>1588328.1344717811</v>
      </c>
      <c r="G12083">
        <v>8894284.4618077502</v>
      </c>
      <c r="H12083">
        <v>18342074.342927299</v>
      </c>
      <c r="I12083">
        <v>21514531.130895998</v>
      </c>
      <c r="J12083">
        <v>28740276.068018802</v>
      </c>
      <c r="K12083">
        <v>42374345.042930096</v>
      </c>
      <c r="L12083">
        <v>59682953.233261898</v>
      </c>
      <c r="M12083">
        <v>65947773.947567999</v>
      </c>
      <c r="N12083">
        <v>86085814.167995706</v>
      </c>
      <c r="O12083">
        <v>119915532.52419899</v>
      </c>
      <c r="Q12083" t="str">
        <f>VLOOKUP(A12083,Lookup_Tables!$D$2:$E$7,2,FALSE)</f>
        <v>HUSSPF</v>
      </c>
      <c r="R12083" t="str">
        <f>IFERROR(VLOOKUP(D12083,Lookup_Tables!$A$2:$B$21,2,FALSE),"All")</f>
        <v>Govt Med Fac</v>
      </c>
    </row>
    <row r="12084" spans="1:18" hidden="1">
      <c r="A12084">
        <v>4353</v>
      </c>
      <c r="B12084">
        <v>37</v>
      </c>
      <c r="C12084" t="s">
        <v>38</v>
      </c>
      <c r="D12084">
        <v>9</v>
      </c>
      <c r="E12084">
        <v>1372178.64658638</v>
      </c>
      <c r="F12084">
        <v>626603.62882052665</v>
      </c>
      <c r="G12084">
        <v>3516558.22011407</v>
      </c>
      <c r="H12084">
        <v>7573181.5900245896</v>
      </c>
      <c r="I12084">
        <v>8627200.0665564593</v>
      </c>
      <c r="J12084">
        <v>12133548.9552531</v>
      </c>
      <c r="K12084">
        <v>18257848.3698937</v>
      </c>
      <c r="L12084">
        <v>24593160.2165212</v>
      </c>
      <c r="M12084">
        <v>26236295.988123301</v>
      </c>
      <c r="N12084">
        <v>36075195.756708801</v>
      </c>
      <c r="O12084">
        <v>43298637.233344503</v>
      </c>
      <c r="Q12084" t="str">
        <f>VLOOKUP(A12084,Lookup_Tables!$D$2:$E$7,2,FALSE)</f>
        <v>HUSSPF</v>
      </c>
      <c r="R12084" t="str">
        <f>IFERROR(VLOOKUP(D12084,Lookup_Tables!$A$2:$B$21,2,FALSE),"All")</f>
        <v>Pub Admin Bldg</v>
      </c>
    </row>
    <row r="12085" spans="1:18" hidden="1">
      <c r="A12085">
        <v>4353</v>
      </c>
      <c r="B12085">
        <v>37</v>
      </c>
      <c r="C12085" t="s">
        <v>39</v>
      </c>
      <c r="D12085">
        <v>9</v>
      </c>
      <c r="E12085">
        <v>1207461.7365173099</v>
      </c>
      <c r="F12085">
        <v>541609.97808288783</v>
      </c>
      <c r="G12085">
        <v>2949466.9666831801</v>
      </c>
      <c r="H12085">
        <v>6833128.1314527104</v>
      </c>
      <c r="I12085">
        <v>7733914.7883987902</v>
      </c>
      <c r="J12085">
        <v>10878778.2221469</v>
      </c>
      <c r="K12085">
        <v>16644879.099488501</v>
      </c>
      <c r="L12085">
        <v>22482349.9821118</v>
      </c>
      <c r="M12085">
        <v>24245811.657047998</v>
      </c>
      <c r="N12085">
        <v>35576939.137740202</v>
      </c>
      <c r="O12085">
        <v>41647601.894858703</v>
      </c>
      <c r="Q12085" t="str">
        <f>VLOOKUP(A12085,Lookup_Tables!$D$2:$E$7,2,FALSE)</f>
        <v>HUSSPF</v>
      </c>
      <c r="R12085" t="str">
        <f>IFERROR(VLOOKUP(D12085,Lookup_Tables!$A$2:$B$21,2,FALSE),"All")</f>
        <v>Pub Admin Bldg</v>
      </c>
    </row>
    <row r="12086" spans="1:18" hidden="1">
      <c r="A12086">
        <v>4353</v>
      </c>
      <c r="B12086">
        <v>37</v>
      </c>
      <c r="C12086" t="s">
        <v>38</v>
      </c>
      <c r="D12086">
        <v>10</v>
      </c>
      <c r="E12086">
        <v>45701375.556662902</v>
      </c>
      <c r="F12086">
        <v>19506451.085679442</v>
      </c>
      <c r="G12086">
        <v>131281541.80030601</v>
      </c>
      <c r="H12086">
        <v>278025853.10513401</v>
      </c>
      <c r="I12086">
        <v>316797214.82365102</v>
      </c>
      <c r="J12086">
        <v>420892524.40318298</v>
      </c>
      <c r="K12086">
        <v>596715570.93801296</v>
      </c>
      <c r="L12086">
        <v>803552787.26863098</v>
      </c>
      <c r="M12086">
        <v>856587862.17732894</v>
      </c>
      <c r="N12086">
        <v>1098361089.1726899</v>
      </c>
      <c r="O12086">
        <v>1432970841.0021901</v>
      </c>
      <c r="Q12086" t="str">
        <f>VLOOKUP(A12086,Lookup_Tables!$D$2:$E$7,2,FALSE)</f>
        <v>HUSSPF</v>
      </c>
      <c r="R12086" t="str">
        <f>IFERROR(VLOOKUP(D12086,Lookup_Tables!$A$2:$B$21,2,FALSE),"All")</f>
        <v>Pub School</v>
      </c>
    </row>
    <row r="12087" spans="1:18" hidden="1">
      <c r="A12087">
        <v>4353</v>
      </c>
      <c r="B12087">
        <v>37</v>
      </c>
      <c r="C12087" t="s">
        <v>39</v>
      </c>
      <c r="D12087">
        <v>10</v>
      </c>
      <c r="E12087">
        <v>41193345.720708698</v>
      </c>
      <c r="F12087">
        <v>17632957.500446439</v>
      </c>
      <c r="G12087">
        <v>114540365.483114</v>
      </c>
      <c r="H12087">
        <v>250841181.27801999</v>
      </c>
      <c r="I12087">
        <v>287260783.404351</v>
      </c>
      <c r="J12087">
        <v>384612005.37950701</v>
      </c>
      <c r="K12087">
        <v>539298602.50132704</v>
      </c>
      <c r="L12087">
        <v>729036427.37197101</v>
      </c>
      <c r="M12087">
        <v>801082542.01182401</v>
      </c>
      <c r="N12087">
        <v>948364249.21148098</v>
      </c>
      <c r="O12087">
        <v>1363369265.18714</v>
      </c>
      <c r="Q12087" t="str">
        <f>VLOOKUP(A12087,Lookup_Tables!$D$2:$E$7,2,FALSE)</f>
        <v>HUSSPF</v>
      </c>
      <c r="R12087" t="str">
        <f>IFERROR(VLOOKUP(D12087,Lookup_Tables!$A$2:$B$21,2,FALSE),"All")</f>
        <v>Pub School</v>
      </c>
    </row>
    <row r="12088" spans="1:18" hidden="1">
      <c r="A12088">
        <v>4353</v>
      </c>
      <c r="B12088">
        <v>37</v>
      </c>
      <c r="C12088" t="s">
        <v>38</v>
      </c>
      <c r="D12088">
        <v>11</v>
      </c>
      <c r="E12088">
        <v>7837421.0885425899</v>
      </c>
      <c r="F12088">
        <v>3691999.5967381359</v>
      </c>
      <c r="G12088">
        <v>19187548.976678502</v>
      </c>
      <c r="H12088">
        <v>44613887.2210247</v>
      </c>
      <c r="I12088">
        <v>49961665.681357101</v>
      </c>
      <c r="J12088">
        <v>67379542.6182881</v>
      </c>
      <c r="K12088">
        <v>97593111.611739695</v>
      </c>
      <c r="L12088">
        <v>140666336.59841999</v>
      </c>
      <c r="M12088">
        <v>149846361.10039401</v>
      </c>
      <c r="N12088">
        <v>186451781.81987399</v>
      </c>
      <c r="O12088">
        <v>242015288.94408399</v>
      </c>
      <c r="Q12088" t="str">
        <f>VLOOKUP(A12088,Lookup_Tables!$D$2:$E$7,2,FALSE)</f>
        <v>HUSSPF</v>
      </c>
      <c r="R12088" t="str">
        <f>IFERROR(VLOOKUP(D12088,Lookup_Tables!$A$2:$B$21,2,FALSE),"All")</f>
        <v>Pub Univ</v>
      </c>
    </row>
    <row r="12089" spans="1:18" hidden="1">
      <c r="A12089">
        <v>4353</v>
      </c>
      <c r="B12089">
        <v>37</v>
      </c>
      <c r="C12089" t="s">
        <v>39</v>
      </c>
      <c r="D12089">
        <v>11</v>
      </c>
      <c r="E12089">
        <v>6898109.3965034001</v>
      </c>
      <c r="F12089">
        <v>3142671.7939726296</v>
      </c>
      <c r="G12089">
        <v>16437455.3030116</v>
      </c>
      <c r="H12089">
        <v>39470145.234606303</v>
      </c>
      <c r="I12089">
        <v>45250640.1714276</v>
      </c>
      <c r="J12089">
        <v>61637023.409860604</v>
      </c>
      <c r="K12089">
        <v>90475667.286205098</v>
      </c>
      <c r="L12089">
        <v>131906615.000163</v>
      </c>
      <c r="M12089">
        <v>145148204.28379601</v>
      </c>
      <c r="N12089">
        <v>176851628.47490001</v>
      </c>
      <c r="O12089">
        <v>234910910.52969399</v>
      </c>
      <c r="Q12089" t="str">
        <f>VLOOKUP(A12089,Lookup_Tables!$D$2:$E$7,2,FALSE)</f>
        <v>HUSSPF</v>
      </c>
      <c r="R12089" t="str">
        <f>IFERROR(VLOOKUP(D12089,Lookup_Tables!$A$2:$B$21,2,FALSE),"All")</f>
        <v>Pub Univ</v>
      </c>
    </row>
    <row r="12090" spans="1:18" hidden="1">
      <c r="A12090">
        <v>4353</v>
      </c>
      <c r="B12090">
        <v>37</v>
      </c>
      <c r="C12090" t="s">
        <v>38</v>
      </c>
      <c r="D12090">
        <v>13</v>
      </c>
      <c r="E12090">
        <v>29405556.218405399</v>
      </c>
      <c r="F12090">
        <v>12430050.651242737</v>
      </c>
      <c r="G12090">
        <v>80261395.174693301</v>
      </c>
      <c r="H12090">
        <v>177317550.14706999</v>
      </c>
      <c r="I12090">
        <v>206139052.36535001</v>
      </c>
      <c r="J12090">
        <v>279358393.39039701</v>
      </c>
      <c r="K12090">
        <v>401158725.12609798</v>
      </c>
      <c r="L12090">
        <v>536132532.14109999</v>
      </c>
      <c r="M12090">
        <v>571919037.87851095</v>
      </c>
      <c r="N12090">
        <v>771832616.489887</v>
      </c>
      <c r="O12090">
        <v>978003469.645136</v>
      </c>
      <c r="Q12090" t="str">
        <f>VLOOKUP(A12090,Lookup_Tables!$D$2:$E$7,2,FALSE)</f>
        <v>HUSSPF</v>
      </c>
      <c r="R12090" t="str">
        <f>IFERROR(VLOOKUP(D12090,Lookup_Tables!$A$2:$B$21,2,FALSE),"All")</f>
        <v>Residual Inst</v>
      </c>
    </row>
    <row r="12091" spans="1:18" hidden="1">
      <c r="A12091">
        <v>4353</v>
      </c>
      <c r="B12091">
        <v>37</v>
      </c>
      <c r="C12091" t="s">
        <v>39</v>
      </c>
      <c r="D12091">
        <v>13</v>
      </c>
      <c r="E12091">
        <v>26642594.5319671</v>
      </c>
      <c r="F12091">
        <v>10942068.932704275</v>
      </c>
      <c r="G12091">
        <v>72978345.668604702</v>
      </c>
      <c r="H12091">
        <v>164122663.683584</v>
      </c>
      <c r="I12091">
        <v>186089433.35945499</v>
      </c>
      <c r="J12091">
        <v>264235286.89529899</v>
      </c>
      <c r="K12091">
        <v>373363242.86764199</v>
      </c>
      <c r="L12091">
        <v>493715722.67115498</v>
      </c>
      <c r="M12091">
        <v>557267372.46401405</v>
      </c>
      <c r="N12091">
        <v>723059182.03910601</v>
      </c>
      <c r="O12091">
        <v>906002663.42299294</v>
      </c>
      <c r="Q12091" t="str">
        <f>VLOOKUP(A12091,Lookup_Tables!$D$2:$E$7,2,FALSE)</f>
        <v>HUSSPF</v>
      </c>
      <c r="R12091" t="str">
        <f>IFERROR(VLOOKUP(D12091,Lookup_Tables!$A$2:$B$21,2,FALSE),"All")</f>
        <v>Residual Inst</v>
      </c>
    </row>
    <row r="12092" spans="1:18" hidden="1">
      <c r="A12092">
        <v>4353</v>
      </c>
      <c r="B12092">
        <v>37</v>
      </c>
      <c r="C12092" t="s">
        <v>38</v>
      </c>
      <c r="D12092">
        <v>14</v>
      </c>
      <c r="E12092">
        <v>41811651.004458398</v>
      </c>
      <c r="F12092">
        <v>16974381.008981362</v>
      </c>
      <c r="G12092">
        <v>105030683.130281</v>
      </c>
      <c r="H12092">
        <v>249474239.59156901</v>
      </c>
      <c r="I12092">
        <v>287919189.93640399</v>
      </c>
      <c r="J12092">
        <v>414949435.84471101</v>
      </c>
      <c r="K12092">
        <v>602775616.31368995</v>
      </c>
      <c r="L12092">
        <v>860307405.38630402</v>
      </c>
      <c r="M12092">
        <v>993215003.38483298</v>
      </c>
      <c r="N12092">
        <v>1372576998.0601699</v>
      </c>
      <c r="O12092">
        <v>1650658155.8158</v>
      </c>
      <c r="Q12092" t="str">
        <f>VLOOKUP(A12092,Lookup_Tables!$D$2:$E$7,2,FALSE)</f>
        <v>HUSSPF</v>
      </c>
      <c r="R12092" t="str">
        <f>IFERROR(VLOOKUP(D12092,Lookup_Tables!$A$2:$B$21,2,FALSE),"All")</f>
        <v>Road</v>
      </c>
    </row>
    <row r="12093" spans="1:18" hidden="1">
      <c r="A12093">
        <v>4353</v>
      </c>
      <c r="B12093">
        <v>37</v>
      </c>
      <c r="C12093" t="s">
        <v>39</v>
      </c>
      <c r="D12093">
        <v>14</v>
      </c>
      <c r="E12093">
        <v>38374619.670966998</v>
      </c>
      <c r="F12093">
        <v>15628877.203253854</v>
      </c>
      <c r="G12093">
        <v>93977747.008071393</v>
      </c>
      <c r="H12093">
        <v>224722052.402794</v>
      </c>
      <c r="I12093">
        <v>265374766.622951</v>
      </c>
      <c r="J12093">
        <v>375093683.80612701</v>
      </c>
      <c r="K12093">
        <v>573512410.18543994</v>
      </c>
      <c r="L12093">
        <v>775837703.17228603</v>
      </c>
      <c r="M12093">
        <v>932499386.164271</v>
      </c>
      <c r="N12093">
        <v>1259627460.3578899</v>
      </c>
      <c r="O12093">
        <v>1551637720.2327499</v>
      </c>
      <c r="Q12093" t="str">
        <f>VLOOKUP(A12093,Lookup_Tables!$D$2:$E$7,2,FALSE)</f>
        <v>HUSSPF</v>
      </c>
      <c r="R12093" t="str">
        <f>IFERROR(VLOOKUP(D12093,Lookup_Tables!$A$2:$B$21,2,FALSE),"All")</f>
        <v>Road</v>
      </c>
    </row>
    <row r="12094" spans="1:18" hidden="1">
      <c r="A12094">
        <v>4353</v>
      </c>
      <c r="B12094">
        <v>37</v>
      </c>
      <c r="C12094" t="s">
        <v>38</v>
      </c>
      <c r="D12094">
        <v>15</v>
      </c>
      <c r="E12094">
        <v>2608764361.32512</v>
      </c>
      <c r="F12094">
        <v>1168751930.2945924</v>
      </c>
      <c r="G12094">
        <v>7492568772.61518</v>
      </c>
      <c r="H12094">
        <v>14948520676.382799</v>
      </c>
      <c r="I12094">
        <v>16934915244.3335</v>
      </c>
      <c r="J12094">
        <v>22762850201.178699</v>
      </c>
      <c r="K12094">
        <v>31922041248.897301</v>
      </c>
      <c r="L12094">
        <v>43751563644.5634</v>
      </c>
      <c r="M12094">
        <v>46316280051.885101</v>
      </c>
      <c r="N12094">
        <v>61581091493.069801</v>
      </c>
      <c r="O12094">
        <v>79798713363.589401</v>
      </c>
      <c r="Q12094" t="str">
        <f>VLOOKUP(A12094,Lookup_Tables!$D$2:$E$7,2,FALSE)</f>
        <v>HUSSPF</v>
      </c>
      <c r="R12094" t="str">
        <f>IFERROR(VLOOKUP(D12094,Lookup_Tables!$A$2:$B$21,2,FALSE),"All")</f>
        <v>All</v>
      </c>
    </row>
    <row r="12095" spans="1:18" hidden="1">
      <c r="A12095">
        <v>4353</v>
      </c>
      <c r="B12095">
        <v>37</v>
      </c>
      <c r="C12095" t="s">
        <v>39</v>
      </c>
      <c r="D12095">
        <v>15</v>
      </c>
      <c r="E12095">
        <v>2323801611.5478401</v>
      </c>
      <c r="F12095">
        <v>1046211634.1908348</v>
      </c>
      <c r="G12095">
        <v>6473827984.9510098</v>
      </c>
      <c r="H12095">
        <v>13358009528.943001</v>
      </c>
      <c r="I12095">
        <v>14984925618.6138</v>
      </c>
      <c r="J12095">
        <v>20183810621.751598</v>
      </c>
      <c r="K12095">
        <v>28371361512.975498</v>
      </c>
      <c r="L12095">
        <v>39469529700.254601</v>
      </c>
      <c r="M12095">
        <v>43749403544.1679</v>
      </c>
      <c r="N12095">
        <v>53295587544.860497</v>
      </c>
      <c r="O12095">
        <v>76349060459.349899</v>
      </c>
      <c r="Q12095" t="str">
        <f>VLOOKUP(A12095,Lookup_Tables!$D$2:$E$7,2,FALSE)</f>
        <v>HUSSPF</v>
      </c>
      <c r="R12095" t="str">
        <f>IFERROR(VLOOKUP(D12095,Lookup_Tables!$A$2:$B$21,2,FALSE),"All")</f>
        <v>All</v>
      </c>
    </row>
    <row r="12096" spans="1:18" hidden="1">
      <c r="A12096">
        <v>4353</v>
      </c>
      <c r="B12096">
        <v>37</v>
      </c>
      <c r="C12096" t="s">
        <v>38</v>
      </c>
      <c r="D12096">
        <v>16</v>
      </c>
      <c r="E12096">
        <v>195504703.36179799</v>
      </c>
      <c r="F12096">
        <v>85113694.502246067</v>
      </c>
      <c r="G12096">
        <v>539107132.39384305</v>
      </c>
      <c r="H12096">
        <v>1154839259.4438901</v>
      </c>
      <c r="I12096">
        <v>1305076241.87887</v>
      </c>
      <c r="J12096">
        <v>1789389776.3143101</v>
      </c>
      <c r="K12096">
        <v>2597726505.8963399</v>
      </c>
      <c r="L12096">
        <v>3557098517.6665401</v>
      </c>
      <c r="M12096">
        <v>3780121539.29352</v>
      </c>
      <c r="N12096">
        <v>4864761527.7731504</v>
      </c>
      <c r="O12096">
        <v>6080003045.3822203</v>
      </c>
      <c r="Q12096" t="str">
        <f>VLOOKUP(A12096,Lookup_Tables!$D$2:$E$7,2,FALSE)</f>
        <v>HUSSPF</v>
      </c>
      <c r="R12096" t="str">
        <f>IFERROR(VLOOKUP(D12096,Lookup_Tables!$A$2:$B$21,2,FALSE),"All")</f>
        <v>Government_Loss</v>
      </c>
    </row>
    <row r="12097" spans="1:18" hidden="1">
      <c r="A12097">
        <v>4353</v>
      </c>
      <c r="B12097">
        <v>37</v>
      </c>
      <c r="C12097" t="s">
        <v>39</v>
      </c>
      <c r="D12097">
        <v>16</v>
      </c>
      <c r="E12097">
        <v>175861127.178018</v>
      </c>
      <c r="F12097">
        <v>74708900.867150709</v>
      </c>
      <c r="G12097">
        <v>489541587.62805903</v>
      </c>
      <c r="H12097">
        <v>1054270990.5684</v>
      </c>
      <c r="I12097">
        <v>1192517380.8564501</v>
      </c>
      <c r="J12097">
        <v>1677414451.2709601</v>
      </c>
      <c r="K12097">
        <v>2355221201.4416499</v>
      </c>
      <c r="L12097">
        <v>3085249757.73035</v>
      </c>
      <c r="M12097">
        <v>3597701699.7790599</v>
      </c>
      <c r="N12097">
        <v>4699324551.3779402</v>
      </c>
      <c r="O12097">
        <v>5320798270.2121401</v>
      </c>
      <c r="Q12097" t="str">
        <f>VLOOKUP(A12097,Lookup_Tables!$D$2:$E$7,2,FALSE)</f>
        <v>HUSSPF</v>
      </c>
      <c r="R12097" t="str">
        <f>IFERROR(VLOOKUP(D12097,Lookup_Tables!$A$2:$B$21,2,FALSE),"All")</f>
        <v>Government_Loss</v>
      </c>
    </row>
    <row r="12098" spans="1:18" hidden="1">
      <c r="A12098">
        <v>4353</v>
      </c>
      <c r="B12098">
        <v>37</v>
      </c>
      <c r="C12098" t="s">
        <v>38</v>
      </c>
      <c r="D12098">
        <v>17</v>
      </c>
      <c r="E12098">
        <v>469440187.39526403</v>
      </c>
      <c r="F12098">
        <v>210200038.36932907</v>
      </c>
      <c r="G12098">
        <v>1347224676.04143</v>
      </c>
      <c r="H12098">
        <v>2712796855.2046299</v>
      </c>
      <c r="I12098">
        <v>3031521054.4665999</v>
      </c>
      <c r="J12098">
        <v>4146839569.1824698</v>
      </c>
      <c r="K12098">
        <v>5735744894.5491304</v>
      </c>
      <c r="L12098">
        <v>8039693901.6975498</v>
      </c>
      <c r="M12098">
        <v>8501184570.8987799</v>
      </c>
      <c r="N12098">
        <v>10384447706.4944</v>
      </c>
      <c r="O12098">
        <v>14327445517.0511</v>
      </c>
      <c r="Q12098" t="str">
        <f>VLOOKUP(A12098,Lookup_Tables!$D$2:$E$7,2,FALSE)</f>
        <v>HUSSPF</v>
      </c>
      <c r="R12098" t="str">
        <f>IFERROR(VLOOKUP(D12098,Lookup_Tables!$A$2:$B$21,2,FALSE),"All")</f>
        <v>Emergency_Loss</v>
      </c>
    </row>
    <row r="12099" spans="1:18" hidden="1">
      <c r="A12099">
        <v>4353</v>
      </c>
      <c r="B12099">
        <v>37</v>
      </c>
      <c r="C12099" t="s">
        <v>39</v>
      </c>
      <c r="D12099">
        <v>17</v>
      </c>
      <c r="E12099">
        <v>419729936.52727902</v>
      </c>
      <c r="F12099">
        <v>185864818.10164404</v>
      </c>
      <c r="G12099">
        <v>1178734190.3276801</v>
      </c>
      <c r="H12099">
        <v>2449056926.06458</v>
      </c>
      <c r="I12099">
        <v>2764918717.1181502</v>
      </c>
      <c r="J12099">
        <v>3742124496.3768702</v>
      </c>
      <c r="K12099">
        <v>5233129469.2298899</v>
      </c>
      <c r="L12099">
        <v>7214649723.8415298</v>
      </c>
      <c r="M12099">
        <v>8016864643.62887</v>
      </c>
      <c r="N12099">
        <v>9701267631.0435009</v>
      </c>
      <c r="O12099">
        <v>13411900038.1134</v>
      </c>
      <c r="Q12099" t="str">
        <f>VLOOKUP(A12099,Lookup_Tables!$D$2:$E$7,2,FALSE)</f>
        <v>HUSSPF</v>
      </c>
      <c r="R12099" t="str">
        <f>IFERROR(VLOOKUP(D12099,Lookup_Tables!$A$2:$B$21,2,FALSE),"All")</f>
        <v>Emergency_Loss</v>
      </c>
    </row>
    <row r="12100" spans="1:18" hidden="1">
      <c r="A12100">
        <v>4353</v>
      </c>
      <c r="B12100">
        <v>37</v>
      </c>
      <c r="C12100" t="s">
        <v>38</v>
      </c>
      <c r="D12100">
        <v>18</v>
      </c>
      <c r="E12100">
        <v>664944890.75706303</v>
      </c>
      <c r="F12100">
        <v>296778274.91865754</v>
      </c>
      <c r="G12100">
        <v>1895745542.8632801</v>
      </c>
      <c r="H12100">
        <v>3849229110.0672798</v>
      </c>
      <c r="I12100">
        <v>4371850139.0741997</v>
      </c>
      <c r="J12100">
        <v>5823373179.2619801</v>
      </c>
      <c r="K12100">
        <v>8295605379.1229897</v>
      </c>
      <c r="L12100">
        <v>11499510399.790001</v>
      </c>
      <c r="M12100">
        <v>12057207444.7164</v>
      </c>
      <c r="N12100">
        <v>15814826547.7764</v>
      </c>
      <c r="O12100">
        <v>19328511895.340302</v>
      </c>
      <c r="Q12100" t="str">
        <f>VLOOKUP(A12100,Lookup_Tables!$D$2:$E$7,2,FALSE)</f>
        <v>HUSSPF</v>
      </c>
      <c r="R12100" t="str">
        <f>IFERROR(VLOOKUP(D12100,Lookup_Tables!$A$2:$B$21,2,FALSE),"All")</f>
        <v>Govt_Plus_Emergency</v>
      </c>
    </row>
    <row r="12101" spans="1:18" hidden="1">
      <c r="A12101">
        <v>4353</v>
      </c>
      <c r="B12101">
        <v>37</v>
      </c>
      <c r="C12101" t="s">
        <v>39</v>
      </c>
      <c r="D12101">
        <v>18</v>
      </c>
      <c r="E12101">
        <v>594699667.13911605</v>
      </c>
      <c r="F12101">
        <v>261960503.37035608</v>
      </c>
      <c r="G12101">
        <v>1665020083.1598599</v>
      </c>
      <c r="H12101">
        <v>3507123216.9925399</v>
      </c>
      <c r="I12101">
        <v>3937321175.7275</v>
      </c>
      <c r="J12101">
        <v>5355584360.3285303</v>
      </c>
      <c r="K12101">
        <v>7640558558.4094896</v>
      </c>
      <c r="L12101">
        <v>10220708819.235399</v>
      </c>
      <c r="M12101">
        <v>11268682494.592899</v>
      </c>
      <c r="N12101">
        <v>13660651223.674101</v>
      </c>
      <c r="O12101">
        <v>18782161662.749901</v>
      </c>
      <c r="Q12101" t="str">
        <f>VLOOKUP(A12101,Lookup_Tables!$D$2:$E$7,2,FALSE)</f>
        <v>HUSSPF</v>
      </c>
      <c r="R12101" t="str">
        <f>IFERROR(VLOOKUP(D12101,Lookup_Tables!$A$2:$B$21,2,FALSE),"All")</f>
        <v>Govt_Plus_Emergency</v>
      </c>
    </row>
    <row r="12102" spans="1:18" hidden="1">
      <c r="A12102">
        <v>4353</v>
      </c>
      <c r="B12102">
        <v>38</v>
      </c>
      <c r="C12102" t="s">
        <v>38</v>
      </c>
      <c r="D12102">
        <v>0</v>
      </c>
      <c r="E12102">
        <v>217378413.22402301</v>
      </c>
      <c r="F12102">
        <v>94240384.570887759</v>
      </c>
      <c r="G12102">
        <v>648068309.67749</v>
      </c>
      <c r="H12102">
        <v>1275415820.3825099</v>
      </c>
      <c r="I12102">
        <v>1413103438.8002</v>
      </c>
      <c r="J12102">
        <v>1857227933.7248001</v>
      </c>
      <c r="K12102">
        <v>2690262747.6458001</v>
      </c>
      <c r="L12102">
        <v>3950580017.4812899</v>
      </c>
      <c r="M12102">
        <v>4258635815.1681099</v>
      </c>
      <c r="N12102">
        <v>5450242422.8067503</v>
      </c>
      <c r="O12102">
        <v>6968092065.4572601</v>
      </c>
      <c r="Q12102" t="str">
        <f>VLOOKUP(A12102,Lookup_Tables!$D$2:$E$7,2,FALSE)</f>
        <v>HUSSPF</v>
      </c>
      <c r="R12102" t="str">
        <f>IFERROR(VLOOKUP(D12102,Lookup_Tables!$A$2:$B$21,2,FALSE),"All")</f>
        <v>Private Assets</v>
      </c>
    </row>
    <row r="12103" spans="1:18" hidden="1">
      <c r="A12103">
        <v>4353</v>
      </c>
      <c r="B12103">
        <v>38</v>
      </c>
      <c r="C12103" t="s">
        <v>39</v>
      </c>
      <c r="D12103">
        <v>0</v>
      </c>
      <c r="E12103">
        <v>198426516.58640701</v>
      </c>
      <c r="F12103">
        <v>84135193.086338356</v>
      </c>
      <c r="G12103">
        <v>592942749.16534197</v>
      </c>
      <c r="H12103">
        <v>1180220091.6233799</v>
      </c>
      <c r="I12103">
        <v>1299226767.8533101</v>
      </c>
      <c r="J12103">
        <v>1706583699.0346799</v>
      </c>
      <c r="K12103">
        <v>2499144532.6501999</v>
      </c>
      <c r="L12103">
        <v>3527059292.83641</v>
      </c>
      <c r="M12103">
        <v>4143011616.7941999</v>
      </c>
      <c r="N12103">
        <v>5183645992.7300997</v>
      </c>
      <c r="O12103">
        <v>6965313258.5510101</v>
      </c>
      <c r="Q12103" t="str">
        <f>VLOOKUP(A12103,Lookup_Tables!$D$2:$E$7,2,FALSE)</f>
        <v>HUSSPF</v>
      </c>
      <c r="R12103" t="str">
        <f>IFERROR(VLOOKUP(D12103,Lookup_Tables!$A$2:$B$21,2,FALSE),"All")</f>
        <v>Private Assets</v>
      </c>
    </row>
    <row r="12104" spans="1:18" hidden="1">
      <c r="A12104">
        <v>4353</v>
      </c>
      <c r="B12104">
        <v>38</v>
      </c>
      <c r="C12104" t="s">
        <v>38</v>
      </c>
      <c r="D12104">
        <v>2</v>
      </c>
      <c r="E12104">
        <v>16714190.8725654</v>
      </c>
      <c r="F12104">
        <v>6726397.4377523474</v>
      </c>
      <c r="G12104">
        <v>50633250.136117898</v>
      </c>
      <c r="H12104">
        <v>111930097.068681</v>
      </c>
      <c r="I12104">
        <v>125782482.896008</v>
      </c>
      <c r="J12104">
        <v>166839293.59659001</v>
      </c>
      <c r="K12104">
        <v>228428373.61221099</v>
      </c>
      <c r="L12104">
        <v>287116595.60380399</v>
      </c>
      <c r="M12104">
        <v>312037578.82346898</v>
      </c>
      <c r="N12104">
        <v>360439058.18086499</v>
      </c>
      <c r="O12104">
        <v>444332438.29072398</v>
      </c>
      <c r="Q12104" t="str">
        <f>VLOOKUP(A12104,Lookup_Tables!$D$2:$E$7,2,FALSE)</f>
        <v>HUSSPF</v>
      </c>
      <c r="R12104" t="str">
        <f>IFERROR(VLOOKUP(D12104,Lookup_Tables!$A$2:$B$21,2,FALSE),"All")</f>
        <v>Bridge</v>
      </c>
    </row>
    <row r="12105" spans="1:18" hidden="1">
      <c r="A12105">
        <v>4353</v>
      </c>
      <c r="B12105">
        <v>38</v>
      </c>
      <c r="C12105" t="s">
        <v>39</v>
      </c>
      <c r="D12105">
        <v>2</v>
      </c>
      <c r="E12105">
        <v>15372233.569576399</v>
      </c>
      <c r="F12105">
        <v>6259202.2827445418</v>
      </c>
      <c r="G12105">
        <v>45860113.067776702</v>
      </c>
      <c r="H12105">
        <v>104574312.641285</v>
      </c>
      <c r="I12105">
        <v>117601337.319775</v>
      </c>
      <c r="J12105">
        <v>153587680.961898</v>
      </c>
      <c r="K12105">
        <v>209042884.82340601</v>
      </c>
      <c r="L12105">
        <v>260418511.74425599</v>
      </c>
      <c r="M12105">
        <v>279016475.927692</v>
      </c>
      <c r="N12105">
        <v>328145442.34210098</v>
      </c>
      <c r="O12105">
        <v>368556491.30535299</v>
      </c>
      <c r="Q12105" t="str">
        <f>VLOOKUP(A12105,Lookup_Tables!$D$2:$E$7,2,FALSE)</f>
        <v>HUSSPF</v>
      </c>
      <c r="R12105" t="str">
        <f>IFERROR(VLOOKUP(D12105,Lookup_Tables!$A$2:$B$21,2,FALSE),"All")</f>
        <v>Bridge</v>
      </c>
    </row>
    <row r="12106" spans="1:18" hidden="1">
      <c r="A12106">
        <v>4353</v>
      </c>
      <c r="B12106">
        <v>38</v>
      </c>
      <c r="C12106" t="s">
        <v>38</v>
      </c>
      <c r="D12106">
        <v>3</v>
      </c>
      <c r="E12106">
        <v>1372968.59687474</v>
      </c>
      <c r="F12106">
        <v>566083.05161549826</v>
      </c>
      <c r="G12106">
        <v>3742751.8926891</v>
      </c>
      <c r="H12106">
        <v>8609853.6475184895</v>
      </c>
      <c r="I12106">
        <v>10056493.858694799</v>
      </c>
      <c r="J12106">
        <v>13951830.0330073</v>
      </c>
      <c r="K12106">
        <v>20085202.1342532</v>
      </c>
      <c r="L12106">
        <v>25520005.962707199</v>
      </c>
      <c r="M12106">
        <v>26887540.5023253</v>
      </c>
      <c r="N12106">
        <v>34374151.037078902</v>
      </c>
      <c r="O12106">
        <v>37221278.414866798</v>
      </c>
      <c r="Q12106" t="str">
        <f>VLOOKUP(A12106,Lookup_Tables!$D$2:$E$7,2,FALSE)</f>
        <v>HUSSPF</v>
      </c>
      <c r="R12106" t="str">
        <f>IFERROR(VLOOKUP(D12106,Lookup_Tables!$A$2:$B$21,2,FALSE),"All")</f>
        <v>Govt Hosp</v>
      </c>
    </row>
    <row r="12107" spans="1:18" hidden="1">
      <c r="A12107">
        <v>4353</v>
      </c>
      <c r="B12107">
        <v>38</v>
      </c>
      <c r="C12107" t="s">
        <v>39</v>
      </c>
      <c r="D12107">
        <v>3</v>
      </c>
      <c r="E12107">
        <v>1258491.4753862901</v>
      </c>
      <c r="F12107">
        <v>510719.0994011719</v>
      </c>
      <c r="G12107">
        <v>3401123.6179934898</v>
      </c>
      <c r="H12107">
        <v>7768626.1538545704</v>
      </c>
      <c r="I12107">
        <v>9326201.1208788604</v>
      </c>
      <c r="J12107">
        <v>13081755.0339949</v>
      </c>
      <c r="K12107">
        <v>18997358.806929499</v>
      </c>
      <c r="L12107">
        <v>23747238.429906301</v>
      </c>
      <c r="M12107">
        <v>25649389.534307498</v>
      </c>
      <c r="N12107">
        <v>30398205.171137601</v>
      </c>
      <c r="O12107">
        <v>36316207.749087997</v>
      </c>
      <c r="Q12107" t="str">
        <f>VLOOKUP(A12107,Lookup_Tables!$D$2:$E$7,2,FALSE)</f>
        <v>HUSSPF</v>
      </c>
      <c r="R12107" t="str">
        <f>IFERROR(VLOOKUP(D12107,Lookup_Tables!$A$2:$B$21,2,FALSE),"All")</f>
        <v>Govt Hosp</v>
      </c>
    </row>
    <row r="12108" spans="1:18" hidden="1">
      <c r="A12108">
        <v>4353</v>
      </c>
      <c r="B12108">
        <v>38</v>
      </c>
      <c r="C12108" t="s">
        <v>38</v>
      </c>
      <c r="D12108">
        <v>4</v>
      </c>
      <c r="E12108">
        <v>787616.29705283197</v>
      </c>
      <c r="F12108">
        <v>331514.81659268145</v>
      </c>
      <c r="G12108">
        <v>2316654.9263770999</v>
      </c>
      <c r="H12108">
        <v>5060394.84399103</v>
      </c>
      <c r="I12108">
        <v>5703594.9276556401</v>
      </c>
      <c r="J12108">
        <v>7836001.0841313396</v>
      </c>
      <c r="K12108">
        <v>10920798.5931862</v>
      </c>
      <c r="L12108">
        <v>12695505.894414</v>
      </c>
      <c r="M12108">
        <v>13513147.5980973</v>
      </c>
      <c r="N12108">
        <v>16079983.013828</v>
      </c>
      <c r="O12108">
        <v>18552501.114495099</v>
      </c>
      <c r="Q12108" t="str">
        <f>VLOOKUP(A12108,Lookup_Tables!$D$2:$E$7,2,FALSE)</f>
        <v>HUSSPF</v>
      </c>
      <c r="R12108" t="str">
        <f>IFERROR(VLOOKUP(D12108,Lookup_Tables!$A$2:$B$21,2,FALSE),"All")</f>
        <v>Govt Med Fac</v>
      </c>
    </row>
    <row r="12109" spans="1:18" hidden="1">
      <c r="A12109">
        <v>4353</v>
      </c>
      <c r="B12109">
        <v>38</v>
      </c>
      <c r="C12109" t="s">
        <v>39</v>
      </c>
      <c r="D12109">
        <v>4</v>
      </c>
      <c r="E12109">
        <v>719357.60060597595</v>
      </c>
      <c r="F12109">
        <v>302279.1911441359</v>
      </c>
      <c r="G12109">
        <v>2068392.2389213201</v>
      </c>
      <c r="H12109">
        <v>4582526.7131134504</v>
      </c>
      <c r="I12109">
        <v>5234766.7717081998</v>
      </c>
      <c r="J12109">
        <v>7296952.4735961901</v>
      </c>
      <c r="K12109">
        <v>10037614.266389599</v>
      </c>
      <c r="L12109">
        <v>12259828.538611701</v>
      </c>
      <c r="M12109">
        <v>12700962.5740851</v>
      </c>
      <c r="N12109">
        <v>14355476.0912819</v>
      </c>
      <c r="O12109">
        <v>17452983.077854998</v>
      </c>
      <c r="Q12109" t="str">
        <f>VLOOKUP(A12109,Lookup_Tables!$D$2:$E$7,2,FALSE)</f>
        <v>HUSSPF</v>
      </c>
      <c r="R12109" t="str">
        <f>IFERROR(VLOOKUP(D12109,Lookup_Tables!$A$2:$B$21,2,FALSE),"All")</f>
        <v>Govt Med Fac</v>
      </c>
    </row>
    <row r="12110" spans="1:18" hidden="1">
      <c r="A12110">
        <v>4353</v>
      </c>
      <c r="B12110">
        <v>38</v>
      </c>
      <c r="C12110" t="s">
        <v>38</v>
      </c>
      <c r="D12110">
        <v>9</v>
      </c>
      <c r="E12110">
        <v>475095.091171487</v>
      </c>
      <c r="F12110">
        <v>191583.06747431145</v>
      </c>
      <c r="G12110">
        <v>1298335.24589688</v>
      </c>
      <c r="H12110">
        <v>2928291.9067815398</v>
      </c>
      <c r="I12110">
        <v>3388569.3020576299</v>
      </c>
      <c r="J12110">
        <v>4685758.2625125498</v>
      </c>
      <c r="K12110">
        <v>6754125.9961522203</v>
      </c>
      <c r="L12110">
        <v>9248704.2900210302</v>
      </c>
      <c r="M12110">
        <v>10046995.5116963</v>
      </c>
      <c r="N12110">
        <v>13864419.0065099</v>
      </c>
      <c r="O12110">
        <v>17073713.479165301</v>
      </c>
      <c r="Q12110" t="str">
        <f>VLOOKUP(A12110,Lookup_Tables!$D$2:$E$7,2,FALSE)</f>
        <v>HUSSPF</v>
      </c>
      <c r="R12110" t="str">
        <f>IFERROR(VLOOKUP(D12110,Lookup_Tables!$A$2:$B$21,2,FALSE),"All")</f>
        <v>Pub Admin Bldg</v>
      </c>
    </row>
    <row r="12111" spans="1:18" hidden="1">
      <c r="A12111">
        <v>4353</v>
      </c>
      <c r="B12111">
        <v>38</v>
      </c>
      <c r="C12111" t="s">
        <v>39</v>
      </c>
      <c r="D12111">
        <v>9</v>
      </c>
      <c r="E12111">
        <v>438370.48210159299</v>
      </c>
      <c r="F12111">
        <v>176068.92876414931</v>
      </c>
      <c r="G12111">
        <v>1157163.62573039</v>
      </c>
      <c r="H12111">
        <v>2665506.6524118399</v>
      </c>
      <c r="I12111">
        <v>3121025.9414763101</v>
      </c>
      <c r="J12111">
        <v>4306561.9756610598</v>
      </c>
      <c r="K12111">
        <v>6336495.1123453602</v>
      </c>
      <c r="L12111">
        <v>8860955.0088790599</v>
      </c>
      <c r="M12111">
        <v>9589759.7664487101</v>
      </c>
      <c r="N12111">
        <v>13636038.6506138</v>
      </c>
      <c r="O12111">
        <v>17063405.232193802</v>
      </c>
      <c r="Q12111" t="str">
        <f>VLOOKUP(A12111,Lookup_Tables!$D$2:$E$7,2,FALSE)</f>
        <v>HUSSPF</v>
      </c>
      <c r="R12111" t="str">
        <f>IFERROR(VLOOKUP(D12111,Lookup_Tables!$A$2:$B$21,2,FALSE),"All")</f>
        <v>Pub Admin Bldg</v>
      </c>
    </row>
    <row r="12112" spans="1:18" hidden="1">
      <c r="A12112">
        <v>4353</v>
      </c>
      <c r="B12112">
        <v>38</v>
      </c>
      <c r="C12112" t="s">
        <v>38</v>
      </c>
      <c r="D12112">
        <v>10</v>
      </c>
      <c r="E12112">
        <v>4677293.4508412303</v>
      </c>
      <c r="F12112">
        <v>1976017.0253554368</v>
      </c>
      <c r="G12112">
        <v>13995905.6630289</v>
      </c>
      <c r="H12112">
        <v>29518823.180614699</v>
      </c>
      <c r="I12112">
        <v>32268180.2584734</v>
      </c>
      <c r="J12112">
        <v>42986510.314711899</v>
      </c>
      <c r="K12112">
        <v>59327266.845856898</v>
      </c>
      <c r="L12112">
        <v>82852509.291693196</v>
      </c>
      <c r="M12112">
        <v>88609385.581794605</v>
      </c>
      <c r="N12112">
        <v>112817378.17093299</v>
      </c>
      <c r="O12112">
        <v>135097440.88222101</v>
      </c>
      <c r="Q12112" t="str">
        <f>VLOOKUP(A12112,Lookup_Tables!$D$2:$E$7,2,FALSE)</f>
        <v>HUSSPF</v>
      </c>
      <c r="R12112" t="str">
        <f>IFERROR(VLOOKUP(D12112,Lookup_Tables!$A$2:$B$21,2,FALSE),"All")</f>
        <v>Pub School</v>
      </c>
    </row>
    <row r="12113" spans="1:18" hidden="1">
      <c r="A12113">
        <v>4353</v>
      </c>
      <c r="B12113">
        <v>38</v>
      </c>
      <c r="C12113" t="s">
        <v>39</v>
      </c>
      <c r="D12113">
        <v>10</v>
      </c>
      <c r="E12113">
        <v>4294378.4561571404</v>
      </c>
      <c r="F12113">
        <v>1789807.1844787947</v>
      </c>
      <c r="G12113">
        <v>12872063.071748599</v>
      </c>
      <c r="H12113">
        <v>27369814.0260651</v>
      </c>
      <c r="I12113">
        <v>30016255.019057699</v>
      </c>
      <c r="J12113">
        <v>40170339.576022901</v>
      </c>
      <c r="K12113">
        <v>55407702.292824</v>
      </c>
      <c r="L12113">
        <v>76158235.709798396</v>
      </c>
      <c r="M12113">
        <v>83846138.149047002</v>
      </c>
      <c r="N12113">
        <v>96952467.663757995</v>
      </c>
      <c r="O12113">
        <v>130020448.87103</v>
      </c>
      <c r="Q12113" t="str">
        <f>VLOOKUP(A12113,Lookup_Tables!$D$2:$E$7,2,FALSE)</f>
        <v>HUSSPF</v>
      </c>
      <c r="R12113" t="str">
        <f>IFERROR(VLOOKUP(D12113,Lookup_Tables!$A$2:$B$21,2,FALSE),"All")</f>
        <v>Pub School</v>
      </c>
    </row>
    <row r="12114" spans="1:18" hidden="1">
      <c r="A12114">
        <v>4353</v>
      </c>
      <c r="B12114">
        <v>38</v>
      </c>
      <c r="C12114" t="s">
        <v>38</v>
      </c>
      <c r="D12114">
        <v>11</v>
      </c>
      <c r="E12114">
        <v>508261.49972046103</v>
      </c>
      <c r="F12114">
        <v>196863.84383213869</v>
      </c>
      <c r="G12114">
        <v>1443899.7309369501</v>
      </c>
      <c r="H12114">
        <v>3385401.77884635</v>
      </c>
      <c r="I12114">
        <v>3742968.6998633901</v>
      </c>
      <c r="J12114">
        <v>4938044.7930434998</v>
      </c>
      <c r="K12114">
        <v>7348797.2205927204</v>
      </c>
      <c r="L12114">
        <v>10191531.863939</v>
      </c>
      <c r="M12114">
        <v>11137799.3251322</v>
      </c>
      <c r="N12114">
        <v>14961099.723879401</v>
      </c>
      <c r="O12114">
        <v>18735414.428692799</v>
      </c>
      <c r="Q12114" t="str">
        <f>VLOOKUP(A12114,Lookup_Tables!$D$2:$E$7,2,FALSE)</f>
        <v>HUSSPF</v>
      </c>
      <c r="R12114" t="str">
        <f>IFERROR(VLOOKUP(D12114,Lookup_Tables!$A$2:$B$21,2,FALSE),"All")</f>
        <v>Pub Univ</v>
      </c>
    </row>
    <row r="12115" spans="1:18" hidden="1">
      <c r="A12115">
        <v>4353</v>
      </c>
      <c r="B12115">
        <v>38</v>
      </c>
      <c r="C12115" t="s">
        <v>39</v>
      </c>
      <c r="D12115">
        <v>11</v>
      </c>
      <c r="E12115">
        <v>473384.17270366597</v>
      </c>
      <c r="F12115">
        <v>180568.70897719241</v>
      </c>
      <c r="G12115">
        <v>1346920.86536683</v>
      </c>
      <c r="H12115">
        <v>3167953.7387847598</v>
      </c>
      <c r="I12115">
        <v>3529413.1954923901</v>
      </c>
      <c r="J12115">
        <v>4596186.4274575701</v>
      </c>
      <c r="K12115">
        <v>6968708.6942550298</v>
      </c>
      <c r="L12115">
        <v>9893740.6499473602</v>
      </c>
      <c r="M12115">
        <v>10442304.479373701</v>
      </c>
      <c r="N12115">
        <v>14429188.0715778</v>
      </c>
      <c r="O12115">
        <v>17808733.384741601</v>
      </c>
      <c r="Q12115" t="str">
        <f>VLOOKUP(A12115,Lookup_Tables!$D$2:$E$7,2,FALSE)</f>
        <v>HUSSPF</v>
      </c>
      <c r="R12115" t="str">
        <f>IFERROR(VLOOKUP(D12115,Lookup_Tables!$A$2:$B$21,2,FALSE),"All")</f>
        <v>Pub Univ</v>
      </c>
    </row>
    <row r="12116" spans="1:18" hidden="1">
      <c r="A12116">
        <v>4353</v>
      </c>
      <c r="B12116">
        <v>38</v>
      </c>
      <c r="C12116" t="s">
        <v>38</v>
      </c>
      <c r="D12116">
        <v>13</v>
      </c>
      <c r="E12116">
        <v>4347963.8608199097</v>
      </c>
      <c r="F12116">
        <v>1699149.6895277947</v>
      </c>
      <c r="G12116">
        <v>12448996.492379099</v>
      </c>
      <c r="H12116">
        <v>28531085.868637301</v>
      </c>
      <c r="I12116">
        <v>32617974.561818499</v>
      </c>
      <c r="J12116">
        <v>42228056.327112399</v>
      </c>
      <c r="K12116">
        <v>61587773.8427784</v>
      </c>
      <c r="L12116">
        <v>83171075.037891105</v>
      </c>
      <c r="M12116">
        <v>95988174.293854296</v>
      </c>
      <c r="N12116">
        <v>122796788.624844</v>
      </c>
      <c r="O12116">
        <v>148597184.02171001</v>
      </c>
      <c r="Q12116" t="str">
        <f>VLOOKUP(A12116,Lookup_Tables!$D$2:$E$7,2,FALSE)</f>
        <v>HUSSPF</v>
      </c>
      <c r="R12116" t="str">
        <f>IFERROR(VLOOKUP(D12116,Lookup_Tables!$A$2:$B$21,2,FALSE),"All")</f>
        <v>Residual Inst</v>
      </c>
    </row>
    <row r="12117" spans="1:18" hidden="1">
      <c r="A12117">
        <v>4353</v>
      </c>
      <c r="B12117">
        <v>38</v>
      </c>
      <c r="C12117" t="s">
        <v>39</v>
      </c>
      <c r="D12117">
        <v>13</v>
      </c>
      <c r="E12117">
        <v>4039170.08137477</v>
      </c>
      <c r="F12117">
        <v>1566906.5520619387</v>
      </c>
      <c r="G12117">
        <v>11685593.2730188</v>
      </c>
      <c r="H12117">
        <v>26469516.8452725</v>
      </c>
      <c r="I12117">
        <v>29851001.956523798</v>
      </c>
      <c r="J12117">
        <v>39271864.523521103</v>
      </c>
      <c r="K12117">
        <v>57381493.217074402</v>
      </c>
      <c r="L12117">
        <v>79782409.784126595</v>
      </c>
      <c r="M12117">
        <v>86247614.897035494</v>
      </c>
      <c r="N12117">
        <v>118669164.65134899</v>
      </c>
      <c r="O12117">
        <v>146078223.59772301</v>
      </c>
      <c r="Q12117" t="str">
        <f>VLOOKUP(A12117,Lookup_Tables!$D$2:$E$7,2,FALSE)</f>
        <v>HUSSPF</v>
      </c>
      <c r="R12117" t="str">
        <f>IFERROR(VLOOKUP(D12117,Lookup_Tables!$A$2:$B$21,2,FALSE),"All")</f>
        <v>Residual Inst</v>
      </c>
    </row>
    <row r="12118" spans="1:18" hidden="1">
      <c r="A12118">
        <v>4353</v>
      </c>
      <c r="B12118">
        <v>38</v>
      </c>
      <c r="C12118" t="s">
        <v>38</v>
      </c>
      <c r="D12118">
        <v>14</v>
      </c>
      <c r="E12118">
        <v>18257768.068123799</v>
      </c>
      <c r="F12118">
        <v>6706568.5679414924</v>
      </c>
      <c r="G12118">
        <v>43416970.427650198</v>
      </c>
      <c r="H12118">
        <v>126973370.805548</v>
      </c>
      <c r="I12118">
        <v>154814831.72185999</v>
      </c>
      <c r="J12118">
        <v>222156824.145165</v>
      </c>
      <c r="K12118">
        <v>301788553.40312499</v>
      </c>
      <c r="L12118">
        <v>374416771.88616401</v>
      </c>
      <c r="M12118">
        <v>397507915.03857303</v>
      </c>
      <c r="N12118">
        <v>480127105.645693</v>
      </c>
      <c r="O12118">
        <v>655423756.25676596</v>
      </c>
      <c r="Q12118" t="str">
        <f>VLOOKUP(A12118,Lookup_Tables!$D$2:$E$7,2,FALSE)</f>
        <v>HUSSPF</v>
      </c>
      <c r="R12118" t="str">
        <f>IFERROR(VLOOKUP(D12118,Lookup_Tables!$A$2:$B$21,2,FALSE),"All")</f>
        <v>Road</v>
      </c>
    </row>
    <row r="12119" spans="1:18" hidden="1">
      <c r="A12119">
        <v>4353</v>
      </c>
      <c r="B12119">
        <v>38</v>
      </c>
      <c r="C12119" t="s">
        <v>39</v>
      </c>
      <c r="D12119">
        <v>14</v>
      </c>
      <c r="E12119">
        <v>17084293.2992661</v>
      </c>
      <c r="F12119">
        <v>6273397.8262722716</v>
      </c>
      <c r="G12119">
        <v>40215240.470549099</v>
      </c>
      <c r="H12119">
        <v>122060285.047768</v>
      </c>
      <c r="I12119">
        <v>143102009.274993</v>
      </c>
      <c r="J12119">
        <v>212483605.791655</v>
      </c>
      <c r="K12119">
        <v>291187255.53141099</v>
      </c>
      <c r="L12119">
        <v>363041906.86997402</v>
      </c>
      <c r="M12119">
        <v>381033275.58563203</v>
      </c>
      <c r="N12119">
        <v>441848540.078318</v>
      </c>
      <c r="O12119">
        <v>528489757.22177702</v>
      </c>
      <c r="Q12119" t="str">
        <f>VLOOKUP(A12119,Lookup_Tables!$D$2:$E$7,2,FALSE)</f>
        <v>HUSSPF</v>
      </c>
      <c r="R12119" t="str">
        <f>IFERROR(VLOOKUP(D12119,Lookup_Tables!$A$2:$B$21,2,FALSE),"All")</f>
        <v>Road</v>
      </c>
    </row>
    <row r="12120" spans="1:18" hidden="1">
      <c r="A12120">
        <v>4353</v>
      </c>
      <c r="B12120">
        <v>38</v>
      </c>
      <c r="C12120" t="s">
        <v>38</v>
      </c>
      <c r="D12120">
        <v>15</v>
      </c>
      <c r="E12120">
        <v>264519570.96119499</v>
      </c>
      <c r="F12120">
        <v>114219020.56628671</v>
      </c>
      <c r="G12120">
        <v>791261584.93507898</v>
      </c>
      <c r="H12120">
        <v>1616655830.00635</v>
      </c>
      <c r="I12120">
        <v>1743204956.3705299</v>
      </c>
      <c r="J12120">
        <v>2313327890.6531</v>
      </c>
      <c r="K12120">
        <v>3222664558.2146702</v>
      </c>
      <c r="L12120">
        <v>4633294925.00142</v>
      </c>
      <c r="M12120">
        <v>5009680073.3524599</v>
      </c>
      <c r="N12120">
        <v>6542468400.5871601</v>
      </c>
      <c r="O12120">
        <v>8362692265.7533903</v>
      </c>
      <c r="Q12120" t="str">
        <f>VLOOKUP(A12120,Lookup_Tables!$D$2:$E$7,2,FALSE)</f>
        <v>HUSSPF</v>
      </c>
      <c r="R12120" t="str">
        <f>IFERROR(VLOOKUP(D12120,Lookup_Tables!$A$2:$B$21,2,FALSE),"All")</f>
        <v>All</v>
      </c>
    </row>
    <row r="12121" spans="1:18" hidden="1">
      <c r="A12121">
        <v>4353</v>
      </c>
      <c r="B12121">
        <v>38</v>
      </c>
      <c r="C12121" t="s">
        <v>39</v>
      </c>
      <c r="D12121">
        <v>15</v>
      </c>
      <c r="E12121">
        <v>241767347.36447501</v>
      </c>
      <c r="F12121">
        <v>102776874.90760326</v>
      </c>
      <c r="G12121">
        <v>718896161.06402695</v>
      </c>
      <c r="H12121">
        <v>1471716872.9547</v>
      </c>
      <c r="I12121">
        <v>1638371008.21506</v>
      </c>
      <c r="J12121">
        <v>2123948730.79916</v>
      </c>
      <c r="K12121">
        <v>2925399049.2396102</v>
      </c>
      <c r="L12121">
        <v>4162251122.0055399</v>
      </c>
      <c r="M12121">
        <v>4878682910.2113895</v>
      </c>
      <c r="N12121">
        <v>6051538707.8737497</v>
      </c>
      <c r="O12121">
        <v>8362672548.1533804</v>
      </c>
      <c r="Q12121" t="str">
        <f>VLOOKUP(A12121,Lookup_Tables!$D$2:$E$7,2,FALSE)</f>
        <v>HUSSPF</v>
      </c>
      <c r="R12121" t="str">
        <f>IFERROR(VLOOKUP(D12121,Lookup_Tables!$A$2:$B$21,2,FALSE),"All")</f>
        <v>All</v>
      </c>
    </row>
    <row r="12122" spans="1:18" hidden="1">
      <c r="A12122">
        <v>4353</v>
      </c>
      <c r="B12122">
        <v>38</v>
      </c>
      <c r="C12122" t="s">
        <v>38</v>
      </c>
      <c r="D12122">
        <v>16</v>
      </c>
      <c r="E12122">
        <v>47141157.737169899</v>
      </c>
      <c r="F12122">
        <v>18538714.264338721</v>
      </c>
      <c r="G12122">
        <v>133070625.608768</v>
      </c>
      <c r="H12122">
        <v>327214093.27161998</v>
      </c>
      <c r="I12122">
        <v>364326882.66917002</v>
      </c>
      <c r="J12122">
        <v>494677146.35100299</v>
      </c>
      <c r="K12122">
        <v>673629757.34621704</v>
      </c>
      <c r="L12122">
        <v>823130198.06692302</v>
      </c>
      <c r="M12122">
        <v>934636014.017277</v>
      </c>
      <c r="N12122">
        <v>1087447461.7059</v>
      </c>
      <c r="O12122">
        <v>1484317064.56617</v>
      </c>
      <c r="Q12122" t="str">
        <f>VLOOKUP(A12122,Lookup_Tables!$D$2:$E$7,2,FALSE)</f>
        <v>HUSSPF</v>
      </c>
      <c r="R12122" t="str">
        <f>IFERROR(VLOOKUP(D12122,Lookup_Tables!$A$2:$B$21,2,FALSE),"All")</f>
        <v>Government_Loss</v>
      </c>
    </row>
    <row r="12123" spans="1:18" hidden="1">
      <c r="A12123">
        <v>4353</v>
      </c>
      <c r="B12123">
        <v>38</v>
      </c>
      <c r="C12123" t="s">
        <v>39</v>
      </c>
      <c r="D12123">
        <v>16</v>
      </c>
      <c r="E12123">
        <v>43592414.529035598</v>
      </c>
      <c r="F12123">
        <v>17038017.802622698</v>
      </c>
      <c r="G12123">
        <v>122155800.78138</v>
      </c>
      <c r="H12123">
        <v>303021801.47497398</v>
      </c>
      <c r="I12123">
        <v>348325926.46932602</v>
      </c>
      <c r="J12123">
        <v>465335059.915883</v>
      </c>
      <c r="K12123">
        <v>634228441.77097404</v>
      </c>
      <c r="L12123">
        <v>786872226.58876896</v>
      </c>
      <c r="M12123">
        <v>827440426.580948</v>
      </c>
      <c r="N12123">
        <v>1008571692.6695</v>
      </c>
      <c r="O12123">
        <v>1285740220.6858101</v>
      </c>
      <c r="Q12123" t="str">
        <f>VLOOKUP(A12123,Lookup_Tables!$D$2:$E$7,2,FALSE)</f>
        <v>HUSSPF</v>
      </c>
      <c r="R12123" t="str">
        <f>IFERROR(VLOOKUP(D12123,Lookup_Tables!$A$2:$B$21,2,FALSE),"All")</f>
        <v>Government_Loss</v>
      </c>
    </row>
    <row r="12124" spans="1:18" hidden="1">
      <c r="A12124">
        <v>4353</v>
      </c>
      <c r="B12124">
        <v>38</v>
      </c>
      <c r="C12124" t="s">
        <v>38</v>
      </c>
      <c r="D12124">
        <v>17</v>
      </c>
      <c r="E12124">
        <v>46082753.296863697</v>
      </c>
      <c r="F12124">
        <v>19666203.465892725</v>
      </c>
      <c r="G12124">
        <v>136727380.68239701</v>
      </c>
      <c r="H12124">
        <v>273227634.84658301</v>
      </c>
      <c r="I12124">
        <v>304732892.144844</v>
      </c>
      <c r="J12124">
        <v>403108810.492948</v>
      </c>
      <c r="K12124">
        <v>591997058.54642999</v>
      </c>
      <c r="L12124">
        <v>827103758.46205401</v>
      </c>
      <c r="M12124">
        <v>917993752.97738898</v>
      </c>
      <c r="N12124">
        <v>1165480709.74666</v>
      </c>
      <c r="O12124">
        <v>1508638928.9777501</v>
      </c>
      <c r="Q12124" t="str">
        <f>VLOOKUP(A12124,Lookup_Tables!$D$2:$E$7,2,FALSE)</f>
        <v>HUSSPF</v>
      </c>
      <c r="R12124" t="str">
        <f>IFERROR(VLOOKUP(D12124,Lookup_Tables!$A$2:$B$21,2,FALSE),"All")</f>
        <v>Emergency_Loss</v>
      </c>
    </row>
    <row r="12125" spans="1:18" hidden="1">
      <c r="A12125">
        <v>4353</v>
      </c>
      <c r="B12125">
        <v>38</v>
      </c>
      <c r="C12125" t="s">
        <v>39</v>
      </c>
      <c r="D12125">
        <v>17</v>
      </c>
      <c r="E12125">
        <v>42098670.143563703</v>
      </c>
      <c r="F12125">
        <v>17664703.215407338</v>
      </c>
      <c r="G12125">
        <v>124164279.994085</v>
      </c>
      <c r="H12125">
        <v>253349872.89144301</v>
      </c>
      <c r="I12125">
        <v>277491601.39597702</v>
      </c>
      <c r="J12125">
        <v>369109082.33405203</v>
      </c>
      <c r="K12125">
        <v>543324164.35469103</v>
      </c>
      <c r="L12125">
        <v>759643765.84939694</v>
      </c>
      <c r="M12125">
        <v>905443726.93250096</v>
      </c>
      <c r="N12125">
        <v>1108932115.93977</v>
      </c>
      <c r="O12125">
        <v>1508048056.9928999</v>
      </c>
      <c r="Q12125" t="str">
        <f>VLOOKUP(A12125,Lookup_Tables!$D$2:$E$7,2,FALSE)</f>
        <v>HUSSPF</v>
      </c>
      <c r="R12125" t="str">
        <f>IFERROR(VLOOKUP(D12125,Lookup_Tables!$A$2:$B$21,2,FALSE),"All")</f>
        <v>Emergency_Loss</v>
      </c>
    </row>
    <row r="12126" spans="1:18" hidden="1">
      <c r="A12126">
        <v>4353</v>
      </c>
      <c r="B12126">
        <v>38</v>
      </c>
      <c r="C12126" t="s">
        <v>38</v>
      </c>
      <c r="D12126">
        <v>18</v>
      </c>
      <c r="E12126">
        <v>93223911.034034401</v>
      </c>
      <c r="F12126">
        <v>39206948.912665948</v>
      </c>
      <c r="G12126">
        <v>271306174.36983597</v>
      </c>
      <c r="H12126">
        <v>595238104.39492798</v>
      </c>
      <c r="I12126">
        <v>663062773.96168303</v>
      </c>
      <c r="J12126">
        <v>869914187.42332006</v>
      </c>
      <c r="K12126">
        <v>1170294395.2762301</v>
      </c>
      <c r="L12126">
        <v>1648543913.43699</v>
      </c>
      <c r="M12126">
        <v>1750337531.8484399</v>
      </c>
      <c r="N12126">
        <v>2205676448.2888498</v>
      </c>
      <c r="O12126">
        <v>3023991593.7681599</v>
      </c>
      <c r="Q12126" t="str">
        <f>VLOOKUP(A12126,Lookup_Tables!$D$2:$E$7,2,FALSE)</f>
        <v>HUSSPF</v>
      </c>
      <c r="R12126" t="str">
        <f>IFERROR(VLOOKUP(D12126,Lookup_Tables!$A$2:$B$21,2,FALSE),"All")</f>
        <v>Govt_Plus_Emergency</v>
      </c>
    </row>
    <row r="12127" spans="1:18" hidden="1">
      <c r="A12127">
        <v>4353</v>
      </c>
      <c r="B12127">
        <v>38</v>
      </c>
      <c r="C12127" t="s">
        <v>39</v>
      </c>
      <c r="D12127">
        <v>18</v>
      </c>
      <c r="E12127">
        <v>85551848.708828598</v>
      </c>
      <c r="F12127">
        <v>35515565.08572983</v>
      </c>
      <c r="G12127">
        <v>248093156.360322</v>
      </c>
      <c r="H12127">
        <v>556928152.20087099</v>
      </c>
      <c r="I12127">
        <v>608117566.50612795</v>
      </c>
      <c r="J12127">
        <v>818920463.48082697</v>
      </c>
      <c r="K12127">
        <v>1096445776.13219</v>
      </c>
      <c r="L12127">
        <v>1538447467.5664699</v>
      </c>
      <c r="M12127">
        <v>1636977733.72328</v>
      </c>
      <c r="N12127">
        <v>2048270622.1136601</v>
      </c>
      <c r="O12127">
        <v>2797498771.4274101</v>
      </c>
      <c r="Q12127" t="str">
        <f>VLOOKUP(A12127,Lookup_Tables!$D$2:$E$7,2,FALSE)</f>
        <v>HUSSPF</v>
      </c>
      <c r="R12127" t="str">
        <f>IFERROR(VLOOKUP(D12127,Lookup_Tables!$A$2:$B$21,2,FALSE),"All")</f>
        <v>Govt_Plus_Emergency</v>
      </c>
    </row>
    <row r="12128" spans="1:18" hidden="1">
      <c r="A12128">
        <v>4353</v>
      </c>
      <c r="B12128">
        <v>39</v>
      </c>
      <c r="C12128" t="s">
        <v>38</v>
      </c>
      <c r="D12128">
        <v>0</v>
      </c>
      <c r="E12128">
        <v>670200175.42607105</v>
      </c>
      <c r="F12128">
        <v>284448493.85612661</v>
      </c>
      <c r="G12128">
        <v>1831614558.6724801</v>
      </c>
      <c r="H12128">
        <v>4009487944.5839801</v>
      </c>
      <c r="I12128">
        <v>4544115961.7073402</v>
      </c>
      <c r="J12128">
        <v>6343053230.6105099</v>
      </c>
      <c r="K12128">
        <v>9300013342.4185104</v>
      </c>
      <c r="L12128">
        <v>11828226831.838699</v>
      </c>
      <c r="M12128">
        <v>13276786829.900999</v>
      </c>
      <c r="N12128">
        <v>17999960047.806801</v>
      </c>
      <c r="O12128">
        <v>22224317820.719398</v>
      </c>
      <c r="Q12128" t="str">
        <f>VLOOKUP(A12128,Lookup_Tables!$D$2:$E$7,2,FALSE)</f>
        <v>HUSSPF</v>
      </c>
      <c r="R12128" t="str">
        <f>IFERROR(VLOOKUP(D12128,Lookup_Tables!$A$2:$B$21,2,FALSE),"All")</f>
        <v>Private Assets</v>
      </c>
    </row>
    <row r="12129" spans="1:18" hidden="1">
      <c r="A12129">
        <v>4353</v>
      </c>
      <c r="B12129">
        <v>39</v>
      </c>
      <c r="C12129" t="s">
        <v>39</v>
      </c>
      <c r="D12129">
        <v>0</v>
      </c>
      <c r="E12129">
        <v>603686394.96953905</v>
      </c>
      <c r="F12129">
        <v>251557818.21820474</v>
      </c>
      <c r="G12129">
        <v>1638024675.3871601</v>
      </c>
      <c r="H12129">
        <v>3619132092.2664099</v>
      </c>
      <c r="I12129">
        <v>4125963159.6145101</v>
      </c>
      <c r="J12129">
        <v>5659293844.0352201</v>
      </c>
      <c r="K12129">
        <v>8571996126.3272896</v>
      </c>
      <c r="L12129">
        <v>11223529305.930799</v>
      </c>
      <c r="M12129">
        <v>12310981524.695101</v>
      </c>
      <c r="N12129">
        <v>17226147845.271999</v>
      </c>
      <c r="O12129">
        <v>22182149234.990398</v>
      </c>
      <c r="Q12129" t="str">
        <f>VLOOKUP(A12129,Lookup_Tables!$D$2:$E$7,2,FALSE)</f>
        <v>HUSSPF</v>
      </c>
      <c r="R12129" t="str">
        <f>IFERROR(VLOOKUP(D12129,Lookup_Tables!$A$2:$B$21,2,FALSE),"All")</f>
        <v>Private Assets</v>
      </c>
    </row>
    <row r="12130" spans="1:18" hidden="1">
      <c r="A12130">
        <v>4353</v>
      </c>
      <c r="B12130">
        <v>39</v>
      </c>
      <c r="C12130" t="s">
        <v>38</v>
      </c>
      <c r="D12130">
        <v>1</v>
      </c>
      <c r="E12130">
        <v>755383.58349301002</v>
      </c>
      <c r="F12130">
        <v>348017.72696002887</v>
      </c>
      <c r="G12130">
        <v>1591845.21532161</v>
      </c>
      <c r="H12130">
        <v>3956095.6068834998</v>
      </c>
      <c r="I12130">
        <v>4486358.1196679901</v>
      </c>
      <c r="J12130">
        <v>6899226.2203160003</v>
      </c>
      <c r="K12130">
        <v>10379970.332353299</v>
      </c>
      <c r="L12130">
        <v>16249447.3322488</v>
      </c>
      <c r="M12130">
        <v>17830214.811270598</v>
      </c>
      <c r="N12130">
        <v>24399713.920906499</v>
      </c>
      <c r="O12130">
        <v>28461361.6658068</v>
      </c>
      <c r="Q12130" t="str">
        <f>VLOOKUP(A12130,Lookup_Tables!$D$2:$E$7,2,FALSE)</f>
        <v>HUSSPF</v>
      </c>
      <c r="R12130" t="str">
        <f>IFERROR(VLOOKUP(D12130,Lookup_Tables!$A$2:$B$21,2,FALSE),"All")</f>
        <v>Airport</v>
      </c>
    </row>
    <row r="12131" spans="1:18" hidden="1">
      <c r="A12131">
        <v>4353</v>
      </c>
      <c r="B12131">
        <v>39</v>
      </c>
      <c r="C12131" t="s">
        <v>39</v>
      </c>
      <c r="D12131">
        <v>1</v>
      </c>
      <c r="E12131">
        <v>668073.08580624696</v>
      </c>
      <c r="F12131">
        <v>296581.94186472445</v>
      </c>
      <c r="G12131">
        <v>1329850.9861308599</v>
      </c>
      <c r="H12131">
        <v>3592864.7684406801</v>
      </c>
      <c r="I12131">
        <v>4143135.1630988298</v>
      </c>
      <c r="J12131">
        <v>6169555.37717201</v>
      </c>
      <c r="K12131">
        <v>9919682.1960846409</v>
      </c>
      <c r="L12131">
        <v>15397606.3585828</v>
      </c>
      <c r="M12131">
        <v>16930217.853975199</v>
      </c>
      <c r="N12131">
        <v>23544930.9258467</v>
      </c>
      <c r="O12131">
        <v>28408914.899126802</v>
      </c>
      <c r="Q12131" t="str">
        <f>VLOOKUP(A12131,Lookup_Tables!$D$2:$E$7,2,FALSE)</f>
        <v>HUSSPF</v>
      </c>
      <c r="R12131" t="str">
        <f>IFERROR(VLOOKUP(D12131,Lookup_Tables!$A$2:$B$21,2,FALSE),"All")</f>
        <v>Airport</v>
      </c>
    </row>
    <row r="12132" spans="1:18" hidden="1">
      <c r="A12132">
        <v>4353</v>
      </c>
      <c r="B12132">
        <v>39</v>
      </c>
      <c r="C12132" t="s">
        <v>38</v>
      </c>
      <c r="D12132">
        <v>2</v>
      </c>
      <c r="E12132">
        <v>14116635.0732309</v>
      </c>
      <c r="F12132">
        <v>5946770.3131344477</v>
      </c>
      <c r="G12132">
        <v>37610094.331762701</v>
      </c>
      <c r="H12132">
        <v>94022157.777384296</v>
      </c>
      <c r="I12132">
        <v>104690825.28787801</v>
      </c>
      <c r="J12132">
        <v>146864718.54348999</v>
      </c>
      <c r="K12132">
        <v>188951893.65730801</v>
      </c>
      <c r="L12132">
        <v>239095871.51434499</v>
      </c>
      <c r="M12132">
        <v>259759578.34859699</v>
      </c>
      <c r="N12132">
        <v>342088793.428653</v>
      </c>
      <c r="O12132">
        <v>376456604.70368099</v>
      </c>
      <c r="Q12132" t="str">
        <f>VLOOKUP(A12132,Lookup_Tables!$D$2:$E$7,2,FALSE)</f>
        <v>HUSSPF</v>
      </c>
      <c r="R12132" t="str">
        <f>IFERROR(VLOOKUP(D12132,Lookup_Tables!$A$2:$B$21,2,FALSE),"All")</f>
        <v>Bridge</v>
      </c>
    </row>
    <row r="12133" spans="1:18" hidden="1">
      <c r="A12133">
        <v>4353</v>
      </c>
      <c r="B12133">
        <v>39</v>
      </c>
      <c r="C12133" t="s">
        <v>39</v>
      </c>
      <c r="D12133">
        <v>2</v>
      </c>
      <c r="E12133">
        <v>12699349.7249538</v>
      </c>
      <c r="F12133">
        <v>5214826.8115314553</v>
      </c>
      <c r="G12133">
        <v>33727917.861640602</v>
      </c>
      <c r="H12133">
        <v>83497297.919256493</v>
      </c>
      <c r="I12133">
        <v>95940764.118386805</v>
      </c>
      <c r="J12133">
        <v>134022044.86107901</v>
      </c>
      <c r="K12133">
        <v>179556641.936616</v>
      </c>
      <c r="L12133">
        <v>232475307.67253599</v>
      </c>
      <c r="M12133">
        <v>247361009.22913501</v>
      </c>
      <c r="N12133">
        <v>302764591.81876498</v>
      </c>
      <c r="O12133">
        <v>357023465.91848803</v>
      </c>
      <c r="Q12133" t="str">
        <f>VLOOKUP(A12133,Lookup_Tables!$D$2:$E$7,2,FALSE)</f>
        <v>HUSSPF</v>
      </c>
      <c r="R12133" t="str">
        <f>IFERROR(VLOOKUP(D12133,Lookup_Tables!$A$2:$B$21,2,FALSE),"All")</f>
        <v>Bridge</v>
      </c>
    </row>
    <row r="12134" spans="1:18" hidden="1">
      <c r="A12134">
        <v>4353</v>
      </c>
      <c r="B12134">
        <v>39</v>
      </c>
      <c r="C12134" t="s">
        <v>38</v>
      </c>
      <c r="D12134">
        <v>3</v>
      </c>
      <c r="E12134">
        <v>916219.635009586</v>
      </c>
      <c r="F12134">
        <v>362528.04199719743</v>
      </c>
      <c r="G12134">
        <v>2303541.8050724501</v>
      </c>
      <c r="H12134">
        <v>5520848.57124223</v>
      </c>
      <c r="I12134">
        <v>6318594.0227180198</v>
      </c>
      <c r="J12134">
        <v>9322668.7235989496</v>
      </c>
      <c r="K12134">
        <v>14179310.638437999</v>
      </c>
      <c r="L12134">
        <v>18931989.610470399</v>
      </c>
      <c r="M12134">
        <v>21210838.3888482</v>
      </c>
      <c r="N12134">
        <v>28774946.7763687</v>
      </c>
      <c r="O12134">
        <v>40173656.329956301</v>
      </c>
      <c r="Q12134" t="str">
        <f>VLOOKUP(A12134,Lookup_Tables!$D$2:$E$7,2,FALSE)</f>
        <v>HUSSPF</v>
      </c>
      <c r="R12134" t="str">
        <f>IFERROR(VLOOKUP(D12134,Lookup_Tables!$A$2:$B$21,2,FALSE),"All")</f>
        <v>Govt Hosp</v>
      </c>
    </row>
    <row r="12135" spans="1:18" hidden="1">
      <c r="A12135">
        <v>4353</v>
      </c>
      <c r="B12135">
        <v>39</v>
      </c>
      <c r="C12135" t="s">
        <v>39</v>
      </c>
      <c r="D12135">
        <v>3</v>
      </c>
      <c r="E12135">
        <v>843501.18572432897</v>
      </c>
      <c r="F12135">
        <v>324081.55345876748</v>
      </c>
      <c r="G12135">
        <v>2090847.6411854201</v>
      </c>
      <c r="H12135">
        <v>5107404.4783571297</v>
      </c>
      <c r="I12135">
        <v>5767062.7385991104</v>
      </c>
      <c r="J12135">
        <v>8645075.7992202993</v>
      </c>
      <c r="K12135">
        <v>13715447.5500005</v>
      </c>
      <c r="L12135">
        <v>18152333.1798172</v>
      </c>
      <c r="M12135">
        <v>20632816.534517799</v>
      </c>
      <c r="N12135">
        <v>28405624.635246899</v>
      </c>
      <c r="O12135">
        <v>40173656.329956301</v>
      </c>
      <c r="Q12135" t="str">
        <f>VLOOKUP(A12135,Lookup_Tables!$D$2:$E$7,2,FALSE)</f>
        <v>HUSSPF</v>
      </c>
      <c r="R12135" t="str">
        <f>IFERROR(VLOOKUP(D12135,Lookup_Tables!$A$2:$B$21,2,FALSE),"All")</f>
        <v>Govt Hosp</v>
      </c>
    </row>
    <row r="12136" spans="1:18" hidden="1">
      <c r="A12136">
        <v>4353</v>
      </c>
      <c r="B12136">
        <v>39</v>
      </c>
      <c r="C12136" t="s">
        <v>38</v>
      </c>
      <c r="D12136">
        <v>4</v>
      </c>
      <c r="E12136">
        <v>943944.70225794194</v>
      </c>
      <c r="F12136">
        <v>407449.1918674839</v>
      </c>
      <c r="G12136">
        <v>2568762.54327153</v>
      </c>
      <c r="H12136">
        <v>5910655.11012429</v>
      </c>
      <c r="I12136">
        <v>6747439.9715315597</v>
      </c>
      <c r="J12136">
        <v>8932420.5278724004</v>
      </c>
      <c r="K12136">
        <v>12317533.069307201</v>
      </c>
      <c r="L12136">
        <v>16266499.582569599</v>
      </c>
      <c r="M12136">
        <v>17304509.423122399</v>
      </c>
      <c r="N12136">
        <v>22404183.770214599</v>
      </c>
      <c r="O12136">
        <v>28807954.071244098</v>
      </c>
      <c r="Q12136" t="str">
        <f>VLOOKUP(A12136,Lookup_Tables!$D$2:$E$7,2,FALSE)</f>
        <v>HUSSPF</v>
      </c>
      <c r="R12136" t="str">
        <f>IFERROR(VLOOKUP(D12136,Lookup_Tables!$A$2:$B$21,2,FALSE),"All")</f>
        <v>Govt Med Fac</v>
      </c>
    </row>
    <row r="12137" spans="1:18" hidden="1">
      <c r="A12137">
        <v>4353</v>
      </c>
      <c r="B12137">
        <v>39</v>
      </c>
      <c r="C12137" t="s">
        <v>39</v>
      </c>
      <c r="D12137">
        <v>4</v>
      </c>
      <c r="E12137">
        <v>847313.78839461796</v>
      </c>
      <c r="F12137">
        <v>358427.46129311871</v>
      </c>
      <c r="G12137">
        <v>2317422.6038054698</v>
      </c>
      <c r="H12137">
        <v>5441090.9809971899</v>
      </c>
      <c r="I12137">
        <v>6035594.3472938901</v>
      </c>
      <c r="J12137">
        <v>8058658.1792771397</v>
      </c>
      <c r="K12137">
        <v>11722635.939726399</v>
      </c>
      <c r="L12137">
        <v>15206433.6326563</v>
      </c>
      <c r="M12137">
        <v>16169673.5511689</v>
      </c>
      <c r="N12137">
        <v>20570079.293733299</v>
      </c>
      <c r="O12137">
        <v>25776820.164151698</v>
      </c>
      <c r="Q12137" t="str">
        <f>VLOOKUP(A12137,Lookup_Tables!$D$2:$E$7,2,FALSE)</f>
        <v>HUSSPF</v>
      </c>
      <c r="R12137" t="str">
        <f>IFERROR(VLOOKUP(D12137,Lookup_Tables!$A$2:$B$21,2,FALSE),"All")</f>
        <v>Govt Med Fac</v>
      </c>
    </row>
    <row r="12138" spans="1:18" hidden="1">
      <c r="A12138">
        <v>4353</v>
      </c>
      <c r="B12138">
        <v>39</v>
      </c>
      <c r="C12138" t="s">
        <v>38</v>
      </c>
      <c r="D12138">
        <v>6</v>
      </c>
      <c r="E12138">
        <v>40448.004225670098</v>
      </c>
      <c r="F12138">
        <v>13897.773374451055</v>
      </c>
      <c r="G12138">
        <v>71219.303137529801</v>
      </c>
      <c r="H12138">
        <v>246396.571029674</v>
      </c>
      <c r="I12138">
        <v>301607.78750436998</v>
      </c>
      <c r="J12138">
        <v>489733.894158635</v>
      </c>
      <c r="K12138">
        <v>788643.89896080201</v>
      </c>
      <c r="L12138">
        <v>1114356.08609371</v>
      </c>
      <c r="M12138">
        <v>1300681.3381587199</v>
      </c>
      <c r="N12138">
        <v>1780343.7226082</v>
      </c>
      <c r="O12138">
        <v>2276370.9520055102</v>
      </c>
      <c r="Q12138" t="str">
        <f>VLOOKUP(A12138,Lookup_Tables!$D$2:$E$7,2,FALSE)</f>
        <v>HUSSPF</v>
      </c>
      <c r="R12138" t="str">
        <f>IFERROR(VLOOKUP(D12138,Lookup_Tables!$A$2:$B$21,2,FALSE),"All")</f>
        <v>Port</v>
      </c>
    </row>
    <row r="12139" spans="1:18" hidden="1">
      <c r="A12139">
        <v>4353</v>
      </c>
      <c r="B12139">
        <v>39</v>
      </c>
      <c r="C12139" t="s">
        <v>39</v>
      </c>
      <c r="D12139">
        <v>6</v>
      </c>
      <c r="E12139">
        <v>38523.057885139599</v>
      </c>
      <c r="F12139">
        <v>13155.750135956667</v>
      </c>
      <c r="G12139">
        <v>65284.937837241298</v>
      </c>
      <c r="H12139">
        <v>232906.98134237999</v>
      </c>
      <c r="I12139">
        <v>281108.14191599202</v>
      </c>
      <c r="J12139">
        <v>469953.99725662702</v>
      </c>
      <c r="K12139">
        <v>755553.783233808</v>
      </c>
      <c r="L12139">
        <v>1094933.61922792</v>
      </c>
      <c r="M12139">
        <v>1274064.16296529</v>
      </c>
      <c r="N12139">
        <v>1779084.73089279</v>
      </c>
      <c r="O12139">
        <v>2249934.3070032899</v>
      </c>
      <c r="Q12139" t="str">
        <f>VLOOKUP(A12139,Lookup_Tables!$D$2:$E$7,2,FALSE)</f>
        <v>HUSSPF</v>
      </c>
      <c r="R12139" t="str">
        <f>IFERROR(VLOOKUP(D12139,Lookup_Tables!$A$2:$B$21,2,FALSE),"All")</f>
        <v>Port</v>
      </c>
    </row>
    <row r="12140" spans="1:18" hidden="1">
      <c r="A12140">
        <v>4353</v>
      </c>
      <c r="B12140">
        <v>39</v>
      </c>
      <c r="C12140" t="s">
        <v>38</v>
      </c>
      <c r="D12140">
        <v>9</v>
      </c>
      <c r="E12140">
        <v>800694.70263156795</v>
      </c>
      <c r="F12140">
        <v>346352.60006195871</v>
      </c>
      <c r="G12140">
        <v>1845699.0244692599</v>
      </c>
      <c r="H12140">
        <v>5070390.3717710497</v>
      </c>
      <c r="I12140">
        <v>5731670.8385166395</v>
      </c>
      <c r="J12140">
        <v>8171917.3099726401</v>
      </c>
      <c r="K12140">
        <v>11467863.226528799</v>
      </c>
      <c r="L12140">
        <v>14869643.2027744</v>
      </c>
      <c r="M12140">
        <v>16239068.428882999</v>
      </c>
      <c r="N12140">
        <v>21227587.703596901</v>
      </c>
      <c r="O12140">
        <v>25741425.983851898</v>
      </c>
      <c r="Q12140" t="str">
        <f>VLOOKUP(A12140,Lookup_Tables!$D$2:$E$7,2,FALSE)</f>
        <v>HUSSPF</v>
      </c>
      <c r="R12140" t="str">
        <f>IFERROR(VLOOKUP(D12140,Lookup_Tables!$A$2:$B$21,2,FALSE),"All")</f>
        <v>Pub Admin Bldg</v>
      </c>
    </row>
    <row r="12141" spans="1:18" hidden="1">
      <c r="A12141">
        <v>4353</v>
      </c>
      <c r="B12141">
        <v>39</v>
      </c>
      <c r="C12141" t="s">
        <v>39</v>
      </c>
      <c r="D12141">
        <v>9</v>
      </c>
      <c r="E12141">
        <v>718909.81992528995</v>
      </c>
      <c r="F12141">
        <v>305226.22145590559</v>
      </c>
      <c r="G12141">
        <v>1560825.7821350701</v>
      </c>
      <c r="H12141">
        <v>4625272.8195904996</v>
      </c>
      <c r="I12141">
        <v>5233908.3899015198</v>
      </c>
      <c r="J12141">
        <v>7566587.8443899499</v>
      </c>
      <c r="K12141">
        <v>10950088.405319</v>
      </c>
      <c r="L12141">
        <v>14222065.017148299</v>
      </c>
      <c r="M12141">
        <v>15293016.3637025</v>
      </c>
      <c r="N12141">
        <v>20270767.230512101</v>
      </c>
      <c r="O12141">
        <v>23918270.795215201</v>
      </c>
      <c r="Q12141" t="str">
        <f>VLOOKUP(A12141,Lookup_Tables!$D$2:$E$7,2,FALSE)</f>
        <v>HUSSPF</v>
      </c>
      <c r="R12141" t="str">
        <f>IFERROR(VLOOKUP(D12141,Lookup_Tables!$A$2:$B$21,2,FALSE),"All")</f>
        <v>Pub Admin Bldg</v>
      </c>
    </row>
    <row r="12142" spans="1:18" hidden="1">
      <c r="A12142">
        <v>4353</v>
      </c>
      <c r="B12142">
        <v>39</v>
      </c>
      <c r="C12142" t="s">
        <v>38</v>
      </c>
      <c r="D12142">
        <v>10</v>
      </c>
      <c r="E12142">
        <v>5642150.6329193404</v>
      </c>
      <c r="F12142">
        <v>2340273.1317626424</v>
      </c>
      <c r="G12142">
        <v>14915018.9121312</v>
      </c>
      <c r="H12142">
        <v>35243305.587436497</v>
      </c>
      <c r="I12142">
        <v>40724001.818104498</v>
      </c>
      <c r="J12142">
        <v>54539326.0524422</v>
      </c>
      <c r="K12142">
        <v>80079839.742551297</v>
      </c>
      <c r="L12142">
        <v>103966748.49732199</v>
      </c>
      <c r="M12142">
        <v>114564096.968622</v>
      </c>
      <c r="N12142">
        <v>147318413.44982401</v>
      </c>
      <c r="O12142">
        <v>202828508.08527499</v>
      </c>
      <c r="Q12142" t="str">
        <f>VLOOKUP(A12142,Lookup_Tables!$D$2:$E$7,2,FALSE)</f>
        <v>HUSSPF</v>
      </c>
      <c r="R12142" t="str">
        <f>IFERROR(VLOOKUP(D12142,Lookup_Tables!$A$2:$B$21,2,FALSE),"All")</f>
        <v>Pub School</v>
      </c>
    </row>
    <row r="12143" spans="1:18" hidden="1">
      <c r="A12143">
        <v>4353</v>
      </c>
      <c r="B12143">
        <v>39</v>
      </c>
      <c r="C12143" t="s">
        <v>39</v>
      </c>
      <c r="D12143">
        <v>10</v>
      </c>
      <c r="E12143">
        <v>5094778.9456059104</v>
      </c>
      <c r="F12143">
        <v>2092734.1124090315</v>
      </c>
      <c r="G12143">
        <v>13185384.461188</v>
      </c>
      <c r="H12143">
        <v>31777773.341775998</v>
      </c>
      <c r="I12143">
        <v>37094184.518874697</v>
      </c>
      <c r="J12143">
        <v>49936672.272640198</v>
      </c>
      <c r="K12143">
        <v>73586928.927022204</v>
      </c>
      <c r="L12143">
        <v>93697465.217415199</v>
      </c>
      <c r="M12143">
        <v>102779700.39123601</v>
      </c>
      <c r="N12143">
        <v>143873508.25742099</v>
      </c>
      <c r="O12143">
        <v>194049092.43131199</v>
      </c>
      <c r="Q12143" t="str">
        <f>VLOOKUP(A12143,Lookup_Tables!$D$2:$E$7,2,FALSE)</f>
        <v>HUSSPF</v>
      </c>
      <c r="R12143" t="str">
        <f>IFERROR(VLOOKUP(D12143,Lookup_Tables!$A$2:$B$21,2,FALSE),"All")</f>
        <v>Pub School</v>
      </c>
    </row>
    <row r="12144" spans="1:18" hidden="1">
      <c r="A12144">
        <v>4353</v>
      </c>
      <c r="B12144">
        <v>39</v>
      </c>
      <c r="C12144" t="s">
        <v>38</v>
      </c>
      <c r="D12144">
        <v>11</v>
      </c>
      <c r="E12144">
        <v>3587743.7276302101</v>
      </c>
      <c r="F12144">
        <v>1269334.6519607105</v>
      </c>
      <c r="G12144">
        <v>7524437.9949663496</v>
      </c>
      <c r="H12144">
        <v>22259250.255415499</v>
      </c>
      <c r="I12144">
        <v>26400427.5673123</v>
      </c>
      <c r="J12144">
        <v>39933451.747096904</v>
      </c>
      <c r="K12144">
        <v>62784593.483977199</v>
      </c>
      <c r="L12144">
        <v>92512802.062079206</v>
      </c>
      <c r="M12144">
        <v>102625780.324838</v>
      </c>
      <c r="N12144">
        <v>139083521.79529101</v>
      </c>
      <c r="O12144">
        <v>216436737.77727401</v>
      </c>
      <c r="Q12144" t="str">
        <f>VLOOKUP(A12144,Lookup_Tables!$D$2:$E$7,2,FALSE)</f>
        <v>HUSSPF</v>
      </c>
      <c r="R12144" t="str">
        <f>IFERROR(VLOOKUP(D12144,Lookup_Tables!$A$2:$B$21,2,FALSE),"All")</f>
        <v>Pub Univ</v>
      </c>
    </row>
    <row r="12145" spans="1:18" hidden="1">
      <c r="A12145">
        <v>4353</v>
      </c>
      <c r="B12145">
        <v>39</v>
      </c>
      <c r="C12145" t="s">
        <v>39</v>
      </c>
      <c r="D12145">
        <v>11</v>
      </c>
      <c r="E12145">
        <v>3405882.9624946201</v>
      </c>
      <c r="F12145">
        <v>1189839.2576181279</v>
      </c>
      <c r="G12145">
        <v>7117710.4279221203</v>
      </c>
      <c r="H12145">
        <v>20429085.086403999</v>
      </c>
      <c r="I12145">
        <v>25291233.924671099</v>
      </c>
      <c r="J12145">
        <v>38269588.794433303</v>
      </c>
      <c r="K12145">
        <v>59382630.081257001</v>
      </c>
      <c r="L12145">
        <v>91643960.250529394</v>
      </c>
      <c r="M12145">
        <v>102514862.06341</v>
      </c>
      <c r="N12145">
        <v>132039798.96399499</v>
      </c>
      <c r="O12145">
        <v>207248220.811391</v>
      </c>
      <c r="Q12145" t="str">
        <f>VLOOKUP(A12145,Lookup_Tables!$D$2:$E$7,2,FALSE)</f>
        <v>HUSSPF</v>
      </c>
      <c r="R12145" t="str">
        <f>IFERROR(VLOOKUP(D12145,Lookup_Tables!$A$2:$B$21,2,FALSE),"All")</f>
        <v>Pub Univ</v>
      </c>
    </row>
    <row r="12146" spans="1:18" hidden="1">
      <c r="A12146">
        <v>4353</v>
      </c>
      <c r="B12146">
        <v>39</v>
      </c>
      <c r="C12146" t="s">
        <v>38</v>
      </c>
      <c r="D12146">
        <v>13</v>
      </c>
      <c r="E12146">
        <v>7903540.6471698796</v>
      </c>
      <c r="F12146">
        <v>3215035.2333674915</v>
      </c>
      <c r="G12146">
        <v>20937748.5552564</v>
      </c>
      <c r="H12146">
        <v>50003891.375168599</v>
      </c>
      <c r="I12146">
        <v>57393826.4862407</v>
      </c>
      <c r="J12146">
        <v>78653731.5139561</v>
      </c>
      <c r="K12146">
        <v>114641185.49814799</v>
      </c>
      <c r="L12146">
        <v>148332660.39644599</v>
      </c>
      <c r="M12146">
        <v>161402373.30708301</v>
      </c>
      <c r="N12146">
        <v>211660644.100761</v>
      </c>
      <c r="O12146">
        <v>291088935.72744697</v>
      </c>
      <c r="Q12146" t="str">
        <f>VLOOKUP(A12146,Lookup_Tables!$D$2:$E$7,2,FALSE)</f>
        <v>HUSSPF</v>
      </c>
      <c r="R12146" t="str">
        <f>IFERROR(VLOOKUP(D12146,Lookup_Tables!$A$2:$B$21,2,FALSE),"All")</f>
        <v>Residual Inst</v>
      </c>
    </row>
    <row r="12147" spans="1:18" hidden="1">
      <c r="A12147">
        <v>4353</v>
      </c>
      <c r="B12147">
        <v>39</v>
      </c>
      <c r="C12147" t="s">
        <v>39</v>
      </c>
      <c r="D12147">
        <v>13</v>
      </c>
      <c r="E12147">
        <v>7187900.40797476</v>
      </c>
      <c r="F12147">
        <v>2862451.0498515172</v>
      </c>
      <c r="G12147">
        <v>18831380.003949702</v>
      </c>
      <c r="H12147">
        <v>46029609.1818275</v>
      </c>
      <c r="I12147">
        <v>52671338.541388303</v>
      </c>
      <c r="J12147">
        <v>72297856.4607362</v>
      </c>
      <c r="K12147">
        <v>106830118.481102</v>
      </c>
      <c r="L12147">
        <v>138394251.19866201</v>
      </c>
      <c r="M12147">
        <v>148589496.76378</v>
      </c>
      <c r="N12147">
        <v>205959170.25952101</v>
      </c>
      <c r="O12147">
        <v>287756432.92938298</v>
      </c>
      <c r="Q12147" t="str">
        <f>VLOOKUP(A12147,Lookup_Tables!$D$2:$E$7,2,FALSE)</f>
        <v>HUSSPF</v>
      </c>
      <c r="R12147" t="str">
        <f>IFERROR(VLOOKUP(D12147,Lookup_Tables!$A$2:$B$21,2,FALSE),"All")</f>
        <v>Residual Inst</v>
      </c>
    </row>
    <row r="12148" spans="1:18" hidden="1">
      <c r="A12148">
        <v>4353</v>
      </c>
      <c r="B12148">
        <v>39</v>
      </c>
      <c r="C12148" t="s">
        <v>38</v>
      </c>
      <c r="D12148">
        <v>14</v>
      </c>
      <c r="E12148">
        <v>10381056.270341501</v>
      </c>
      <c r="F12148">
        <v>4070529.8635356249</v>
      </c>
      <c r="G12148">
        <v>24153930.909589499</v>
      </c>
      <c r="H12148">
        <v>68285150.578182399</v>
      </c>
      <c r="I12148">
        <v>78018198.122635901</v>
      </c>
      <c r="J12148">
        <v>110864216.30647101</v>
      </c>
      <c r="K12148">
        <v>156901554.77045199</v>
      </c>
      <c r="L12148">
        <v>224728400.19452599</v>
      </c>
      <c r="M12148">
        <v>248004565.12511</v>
      </c>
      <c r="N12148">
        <v>328169482.47014898</v>
      </c>
      <c r="O12148">
        <v>423756656.01910502</v>
      </c>
      <c r="Q12148" t="str">
        <f>VLOOKUP(A12148,Lookup_Tables!$D$2:$E$7,2,FALSE)</f>
        <v>HUSSPF</v>
      </c>
      <c r="R12148" t="str">
        <f>IFERROR(VLOOKUP(D12148,Lookup_Tables!$A$2:$B$21,2,FALSE),"All")</f>
        <v>Road</v>
      </c>
    </row>
    <row r="12149" spans="1:18" hidden="1">
      <c r="A12149">
        <v>4353</v>
      </c>
      <c r="B12149">
        <v>39</v>
      </c>
      <c r="C12149" t="s">
        <v>39</v>
      </c>
      <c r="D12149">
        <v>14</v>
      </c>
      <c r="E12149">
        <v>9583055.8465719409</v>
      </c>
      <c r="F12149">
        <v>3673290.0831009261</v>
      </c>
      <c r="G12149">
        <v>22187307.305987101</v>
      </c>
      <c r="H12149">
        <v>62924303.264964499</v>
      </c>
      <c r="I12149">
        <v>73046414.788140804</v>
      </c>
      <c r="J12149">
        <v>102921030.306445</v>
      </c>
      <c r="K12149">
        <v>151047492.53017399</v>
      </c>
      <c r="L12149">
        <v>204378064.09549201</v>
      </c>
      <c r="M12149">
        <v>230949185.52980199</v>
      </c>
      <c r="N12149">
        <v>313408459.71706098</v>
      </c>
      <c r="O12149">
        <v>420947145.98970902</v>
      </c>
      <c r="Q12149" t="str">
        <f>VLOOKUP(A12149,Lookup_Tables!$D$2:$E$7,2,FALSE)</f>
        <v>HUSSPF</v>
      </c>
      <c r="R12149" t="str">
        <f>IFERROR(VLOOKUP(D12149,Lookup_Tables!$A$2:$B$21,2,FALSE),"All")</f>
        <v>Road</v>
      </c>
    </row>
    <row r="12150" spans="1:18" hidden="1">
      <c r="A12150">
        <v>4353</v>
      </c>
      <c r="B12150">
        <v>39</v>
      </c>
      <c r="C12150" t="s">
        <v>38</v>
      </c>
      <c r="D12150">
        <v>15</v>
      </c>
      <c r="E12150">
        <v>715287992.40498197</v>
      </c>
      <c r="F12150">
        <v>302038791.84324074</v>
      </c>
      <c r="G12150">
        <v>1962390576.93115</v>
      </c>
      <c r="H12150">
        <v>4296810683.0953598</v>
      </c>
      <c r="I12150">
        <v>4869144687.6475201</v>
      </c>
      <c r="J12150">
        <v>6766816081.8937197</v>
      </c>
      <c r="K12150">
        <v>10082814292.767599</v>
      </c>
      <c r="L12150">
        <v>12575444163.9995</v>
      </c>
      <c r="M12150">
        <v>14148926563.996401</v>
      </c>
      <c r="N12150">
        <v>19186485390.816101</v>
      </c>
      <c r="O12150">
        <v>23796419165.466</v>
      </c>
      <c r="Q12150" t="str">
        <f>VLOOKUP(A12150,Lookup_Tables!$D$2:$E$7,2,FALSE)</f>
        <v>HUSSPF</v>
      </c>
      <c r="R12150" t="str">
        <f>IFERROR(VLOOKUP(D12150,Lookup_Tables!$A$2:$B$21,2,FALSE),"All")</f>
        <v>All</v>
      </c>
    </row>
    <row r="12151" spans="1:18" hidden="1">
      <c r="A12151">
        <v>4353</v>
      </c>
      <c r="B12151">
        <v>39</v>
      </c>
      <c r="C12151" t="s">
        <v>39</v>
      </c>
      <c r="D12151">
        <v>15</v>
      </c>
      <c r="E12151">
        <v>644407191.07020903</v>
      </c>
      <c r="F12151">
        <v>267414671.85406715</v>
      </c>
      <c r="G12151">
        <v>1757240067.7625799</v>
      </c>
      <c r="H12151">
        <v>3901551717.7405601</v>
      </c>
      <c r="I12151">
        <v>4419389502.8542805</v>
      </c>
      <c r="J12151">
        <v>6060538520.4554901</v>
      </c>
      <c r="K12151">
        <v>9147466728.1686592</v>
      </c>
      <c r="L12151">
        <v>11905674127.5401</v>
      </c>
      <c r="M12151">
        <v>13150134594.400999</v>
      </c>
      <c r="N12151">
        <v>18322494743.452099</v>
      </c>
      <c r="O12151">
        <v>23751421814.993198</v>
      </c>
      <c r="Q12151" t="str">
        <f>VLOOKUP(A12151,Lookup_Tables!$D$2:$E$7,2,FALSE)</f>
        <v>HUSSPF</v>
      </c>
      <c r="R12151" t="str">
        <f>IFERROR(VLOOKUP(D12151,Lookup_Tables!$A$2:$B$21,2,FALSE),"All")</f>
        <v>All</v>
      </c>
    </row>
    <row r="12152" spans="1:18" hidden="1">
      <c r="A12152">
        <v>4353</v>
      </c>
      <c r="B12152">
        <v>39</v>
      </c>
      <c r="C12152" t="s">
        <v>38</v>
      </c>
      <c r="D12152">
        <v>16</v>
      </c>
      <c r="E12152">
        <v>45087816.978909597</v>
      </c>
      <c r="F12152">
        <v>18598556.166064546</v>
      </c>
      <c r="G12152">
        <v>117156438.293145</v>
      </c>
      <c r="H12152">
        <v>290666137.092866</v>
      </c>
      <c r="I12152">
        <v>326693984.84498101</v>
      </c>
      <c r="J12152">
        <v>447514453.551117</v>
      </c>
      <c r="K12152">
        <v>624094885.563954</v>
      </c>
      <c r="L12152">
        <v>881622112.4691</v>
      </c>
      <c r="M12152">
        <v>941285760.18932402</v>
      </c>
      <c r="N12152">
        <v>1173786171.1960001</v>
      </c>
      <c r="O12152">
        <v>1632581822.75564</v>
      </c>
      <c r="Q12152" t="str">
        <f>VLOOKUP(A12152,Lookup_Tables!$D$2:$E$7,2,FALSE)</f>
        <v>HUSSPF</v>
      </c>
      <c r="R12152" t="str">
        <f>IFERROR(VLOOKUP(D12152,Lookup_Tables!$A$2:$B$21,2,FALSE),"All")</f>
        <v>Government_Loss</v>
      </c>
    </row>
    <row r="12153" spans="1:18" hidden="1">
      <c r="A12153">
        <v>4353</v>
      </c>
      <c r="B12153">
        <v>39</v>
      </c>
      <c r="C12153" t="s">
        <v>39</v>
      </c>
      <c r="D12153">
        <v>16</v>
      </c>
      <c r="E12153">
        <v>40944407.672178201</v>
      </c>
      <c r="F12153">
        <v>16443283.533061188</v>
      </c>
      <c r="G12153">
        <v>104738638.09770501</v>
      </c>
      <c r="H12153">
        <v>265418762.36200801</v>
      </c>
      <c r="I12153">
        <v>300791478.79052401</v>
      </c>
      <c r="J12153">
        <v>416050888.30641901</v>
      </c>
      <c r="K12153">
        <v>593883988.69106901</v>
      </c>
      <c r="L12153">
        <v>781367099.86303198</v>
      </c>
      <c r="M12153">
        <v>894047068.29278004</v>
      </c>
      <c r="N12153">
        <v>1161029680.4152999</v>
      </c>
      <c r="O12153">
        <v>1576374761.4933</v>
      </c>
      <c r="Q12153" t="str">
        <f>VLOOKUP(A12153,Lookup_Tables!$D$2:$E$7,2,FALSE)</f>
        <v>HUSSPF</v>
      </c>
      <c r="R12153" t="str">
        <f>IFERROR(VLOOKUP(D12153,Lookup_Tables!$A$2:$B$21,2,FALSE),"All")</f>
        <v>Government_Loss</v>
      </c>
    </row>
    <row r="12154" spans="1:18" hidden="1">
      <c r="A12154">
        <v>4353</v>
      </c>
      <c r="B12154">
        <v>39</v>
      </c>
      <c r="C12154" t="s">
        <v>38</v>
      </c>
      <c r="D12154">
        <v>17</v>
      </c>
      <c r="E12154">
        <v>111023375.643277</v>
      </c>
      <c r="F12154">
        <v>45342892.032306425</v>
      </c>
      <c r="G12154">
        <v>282821536.31176102</v>
      </c>
      <c r="H12154">
        <v>664748601.75938594</v>
      </c>
      <c r="I12154">
        <v>773752893.06244195</v>
      </c>
      <c r="J12154">
        <v>1109264619.3636999</v>
      </c>
      <c r="K12154">
        <v>1660773205.38394</v>
      </c>
      <c r="L12154">
        <v>2170423119.71349</v>
      </c>
      <c r="M12154">
        <v>2418353858.7163601</v>
      </c>
      <c r="N12154">
        <v>3352557701.0167999</v>
      </c>
      <c r="O12154">
        <v>4206628450.9977102</v>
      </c>
      <c r="Q12154" t="str">
        <f>VLOOKUP(A12154,Lookup_Tables!$D$2:$E$7,2,FALSE)</f>
        <v>HUSSPF</v>
      </c>
      <c r="R12154" t="str">
        <f>IFERROR(VLOOKUP(D12154,Lookup_Tables!$A$2:$B$21,2,FALSE),"All")</f>
        <v>Emergency_Loss</v>
      </c>
    </row>
    <row r="12155" spans="1:18" hidden="1">
      <c r="A12155">
        <v>4353</v>
      </c>
      <c r="B12155">
        <v>39</v>
      </c>
      <c r="C12155" t="s">
        <v>39</v>
      </c>
      <c r="D12155">
        <v>17</v>
      </c>
      <c r="E12155">
        <v>101354105.988994</v>
      </c>
      <c r="F12155">
        <v>40855751.883946389</v>
      </c>
      <c r="G12155">
        <v>255452820.02736601</v>
      </c>
      <c r="H12155">
        <v>604213395.55980003</v>
      </c>
      <c r="I12155">
        <v>685775429.63572598</v>
      </c>
      <c r="J12155">
        <v>1008044496.81592</v>
      </c>
      <c r="K12155">
        <v>1558045426.0166099</v>
      </c>
      <c r="L12155">
        <v>2120077782.5859201</v>
      </c>
      <c r="M12155">
        <v>2275018973.83988</v>
      </c>
      <c r="N12155">
        <v>3252007196.8984499</v>
      </c>
      <c r="O12155">
        <v>4206628450.9977102</v>
      </c>
      <c r="Q12155" t="str">
        <f>VLOOKUP(A12155,Lookup_Tables!$D$2:$E$7,2,FALSE)</f>
        <v>HUSSPF</v>
      </c>
      <c r="R12155" t="str">
        <f>IFERROR(VLOOKUP(D12155,Lookup_Tables!$A$2:$B$21,2,FALSE),"All")</f>
        <v>Emergency_Loss</v>
      </c>
    </row>
    <row r="12156" spans="1:18" hidden="1">
      <c r="A12156">
        <v>4353</v>
      </c>
      <c r="B12156">
        <v>39</v>
      </c>
      <c r="C12156" t="s">
        <v>38</v>
      </c>
      <c r="D12156">
        <v>18</v>
      </c>
      <c r="E12156">
        <v>156111192.62218699</v>
      </c>
      <c r="F12156">
        <v>64244465.941912085</v>
      </c>
      <c r="G12156">
        <v>410965737.35436398</v>
      </c>
      <c r="H12156">
        <v>922019784.41414201</v>
      </c>
      <c r="I12156">
        <v>1084107160.94332</v>
      </c>
      <c r="J12156">
        <v>1534804410.59185</v>
      </c>
      <c r="K12156">
        <v>2283104502.3578401</v>
      </c>
      <c r="L12156">
        <v>2970824593.8357201</v>
      </c>
      <c r="M12156">
        <v>3280387393.2133098</v>
      </c>
      <c r="N12156">
        <v>4529053060.1714001</v>
      </c>
      <c r="O12156">
        <v>5783003212.4910097</v>
      </c>
      <c r="Q12156" t="str">
        <f>VLOOKUP(A12156,Lookup_Tables!$D$2:$E$7,2,FALSE)</f>
        <v>HUSSPF</v>
      </c>
      <c r="R12156" t="str">
        <f>IFERROR(VLOOKUP(D12156,Lookup_Tables!$A$2:$B$21,2,FALSE),"All")</f>
        <v>Govt_Plus_Emergency</v>
      </c>
    </row>
    <row r="12157" spans="1:18" hidden="1">
      <c r="A12157">
        <v>4353</v>
      </c>
      <c r="B12157">
        <v>39</v>
      </c>
      <c r="C12157" t="s">
        <v>39</v>
      </c>
      <c r="D12157">
        <v>18</v>
      </c>
      <c r="E12157">
        <v>141959894.57159901</v>
      </c>
      <c r="F12157">
        <v>57674059.281691268</v>
      </c>
      <c r="G12157">
        <v>366584821.539837</v>
      </c>
      <c r="H12157">
        <v>858159975.07215405</v>
      </c>
      <c r="I12157">
        <v>966272671.72920799</v>
      </c>
      <c r="J12157">
        <v>1379536814.14381</v>
      </c>
      <c r="K12157">
        <v>2135776958.9535999</v>
      </c>
      <c r="L12157">
        <v>2802222604.1951799</v>
      </c>
      <c r="M12157">
        <v>3081763058.5869498</v>
      </c>
      <c r="N12157">
        <v>4463039364.2898598</v>
      </c>
      <c r="O12157">
        <v>5783003212.4910097</v>
      </c>
      <c r="Q12157" t="str">
        <f>VLOOKUP(A12157,Lookup_Tables!$D$2:$E$7,2,FALSE)</f>
        <v>HUSSPF</v>
      </c>
      <c r="R12157" t="str">
        <f>IFERROR(VLOOKUP(D12157,Lookup_Tables!$A$2:$B$21,2,FALSE),"All")</f>
        <v>Govt_Plus_Emergency</v>
      </c>
    </row>
    <row r="12158" spans="1:18" hidden="1">
      <c r="A12158">
        <v>4353</v>
      </c>
      <c r="B12158">
        <v>40</v>
      </c>
      <c r="C12158" t="s">
        <v>38</v>
      </c>
      <c r="D12158">
        <v>0</v>
      </c>
      <c r="E12158">
        <v>7909848687.35748</v>
      </c>
      <c r="F12158">
        <v>3161733280.4480658</v>
      </c>
      <c r="G12158">
        <v>12542279791.922701</v>
      </c>
      <c r="H12158">
        <v>36500204061.151901</v>
      </c>
      <c r="I12158">
        <v>43569543976.6567</v>
      </c>
      <c r="J12158">
        <v>66103650261.529602</v>
      </c>
      <c r="K12158">
        <v>120869500672.795</v>
      </c>
      <c r="L12158">
        <v>255129350794.88</v>
      </c>
      <c r="M12158">
        <v>293765073243.84198</v>
      </c>
      <c r="N12158">
        <v>447234238567.91998</v>
      </c>
      <c r="O12158">
        <v>616038954365.66199</v>
      </c>
      <c r="Q12158" t="str">
        <f>VLOOKUP(A12158,Lookup_Tables!$D$2:$E$7,2,FALSE)</f>
        <v>HUSSPF</v>
      </c>
      <c r="R12158" t="str">
        <f>IFERROR(VLOOKUP(D12158,Lookup_Tables!$A$2:$B$21,2,FALSE),"All")</f>
        <v>Private Assets</v>
      </c>
    </row>
    <row r="12159" spans="1:18" hidden="1">
      <c r="A12159">
        <v>4353</v>
      </c>
      <c r="B12159">
        <v>40</v>
      </c>
      <c r="C12159" t="s">
        <v>39</v>
      </c>
      <c r="D12159">
        <v>0</v>
      </c>
      <c r="E12159">
        <v>7319709055.6259604</v>
      </c>
      <c r="F12159">
        <v>2849281366.9211493</v>
      </c>
      <c r="G12159">
        <v>10964765859.298599</v>
      </c>
      <c r="H12159">
        <v>32559924358.207199</v>
      </c>
      <c r="I12159">
        <v>40500247655.503601</v>
      </c>
      <c r="J12159">
        <v>62822827248.257698</v>
      </c>
      <c r="K12159">
        <v>113161914389.847</v>
      </c>
      <c r="L12159">
        <v>249259573938.88101</v>
      </c>
      <c r="M12159">
        <v>286807998300.427</v>
      </c>
      <c r="N12159">
        <v>428627894621.69501</v>
      </c>
      <c r="O12159">
        <v>609930989559.96899</v>
      </c>
      <c r="Q12159" t="str">
        <f>VLOOKUP(A12159,Lookup_Tables!$D$2:$E$7,2,FALSE)</f>
        <v>HUSSPF</v>
      </c>
      <c r="R12159" t="str">
        <f>IFERROR(VLOOKUP(D12159,Lookup_Tables!$A$2:$B$21,2,FALSE),"All")</f>
        <v>Private Assets</v>
      </c>
    </row>
    <row r="12160" spans="1:18" hidden="1">
      <c r="A12160">
        <v>4353</v>
      </c>
      <c r="B12160">
        <v>40</v>
      </c>
      <c r="C12160" t="s">
        <v>38</v>
      </c>
      <c r="D12160">
        <v>2</v>
      </c>
      <c r="E12160">
        <v>6448100.5666864002</v>
      </c>
      <c r="F12160">
        <v>2732794.2387140407</v>
      </c>
      <c r="G12160">
        <v>11797361.0260047</v>
      </c>
      <c r="H12160">
        <v>31248103.047468498</v>
      </c>
      <c r="I12160">
        <v>35371192.107952297</v>
      </c>
      <c r="J12160">
        <v>55244433.318194099</v>
      </c>
      <c r="K12160">
        <v>95262307.1731769</v>
      </c>
      <c r="L12160">
        <v>178788089.20741001</v>
      </c>
      <c r="M12160">
        <v>206192451.614885</v>
      </c>
      <c r="N12160">
        <v>290832397.51760203</v>
      </c>
      <c r="O12160">
        <v>416766839.39727998</v>
      </c>
      <c r="Q12160" t="str">
        <f>VLOOKUP(A12160,Lookup_Tables!$D$2:$E$7,2,FALSE)</f>
        <v>HUSSPF</v>
      </c>
      <c r="R12160" t="str">
        <f>IFERROR(VLOOKUP(D12160,Lookup_Tables!$A$2:$B$21,2,FALSE),"All")</f>
        <v>Bridge</v>
      </c>
    </row>
    <row r="12161" spans="1:18" hidden="1">
      <c r="A12161">
        <v>4353</v>
      </c>
      <c r="B12161">
        <v>40</v>
      </c>
      <c r="C12161" t="s">
        <v>39</v>
      </c>
      <c r="D12161">
        <v>2</v>
      </c>
      <c r="E12161">
        <v>5892997.72884217</v>
      </c>
      <c r="F12161">
        <v>2474456.8683499829</v>
      </c>
      <c r="G12161">
        <v>9670109.4017651491</v>
      </c>
      <c r="H12161">
        <v>28385724.553398799</v>
      </c>
      <c r="I12161">
        <v>33114032.1245488</v>
      </c>
      <c r="J12161">
        <v>50132424.382375203</v>
      </c>
      <c r="K12161">
        <v>90931153.0916484</v>
      </c>
      <c r="L12161">
        <v>170652215.88043699</v>
      </c>
      <c r="M12161">
        <v>198381138.24747601</v>
      </c>
      <c r="N12161">
        <v>276428938.61839998</v>
      </c>
      <c r="O12161">
        <v>407752279.85487801</v>
      </c>
      <c r="Q12161" t="str">
        <f>VLOOKUP(A12161,Lookup_Tables!$D$2:$E$7,2,FALSE)</f>
        <v>HUSSPF</v>
      </c>
      <c r="R12161" t="str">
        <f>IFERROR(VLOOKUP(D12161,Lookup_Tables!$A$2:$B$21,2,FALSE),"All")</f>
        <v>Bridge</v>
      </c>
    </row>
    <row r="12162" spans="1:18" hidden="1">
      <c r="A12162">
        <v>4353</v>
      </c>
      <c r="B12162">
        <v>40</v>
      </c>
      <c r="C12162" t="s">
        <v>38</v>
      </c>
      <c r="D12162">
        <v>3</v>
      </c>
      <c r="E12162">
        <v>1874903.48250559</v>
      </c>
      <c r="F12162">
        <v>870687.58481298946</v>
      </c>
      <c r="G12162">
        <v>4310904.2971825199</v>
      </c>
      <c r="H12162">
        <v>8499404.5097217895</v>
      </c>
      <c r="I12162">
        <v>9701738.2024464794</v>
      </c>
      <c r="J12162">
        <v>14623400.4551525</v>
      </c>
      <c r="K12162">
        <v>24128409.0677149</v>
      </c>
      <c r="L12162">
        <v>40183778.536279798</v>
      </c>
      <c r="M12162">
        <v>45244628.571156301</v>
      </c>
      <c r="N12162">
        <v>65686899.009773403</v>
      </c>
      <c r="O12162">
        <v>96306453.193531305</v>
      </c>
      <c r="Q12162" t="str">
        <f>VLOOKUP(A12162,Lookup_Tables!$D$2:$E$7,2,FALSE)</f>
        <v>HUSSPF</v>
      </c>
      <c r="R12162" t="str">
        <f>IFERROR(VLOOKUP(D12162,Lookup_Tables!$A$2:$B$21,2,FALSE),"All")</f>
        <v>Govt Hosp</v>
      </c>
    </row>
    <row r="12163" spans="1:18" hidden="1">
      <c r="A12163">
        <v>4353</v>
      </c>
      <c r="B12163">
        <v>40</v>
      </c>
      <c r="C12163" t="s">
        <v>39</v>
      </c>
      <c r="D12163">
        <v>3</v>
      </c>
      <c r="E12163">
        <v>1673757.3845053299</v>
      </c>
      <c r="F12163">
        <v>782392.36982318712</v>
      </c>
      <c r="G12163">
        <v>3464496.6052009799</v>
      </c>
      <c r="H12163">
        <v>7446086.8617600501</v>
      </c>
      <c r="I12163">
        <v>8392524.6210757401</v>
      </c>
      <c r="J12163">
        <v>12803861.7942454</v>
      </c>
      <c r="K12163">
        <v>22389849.255208202</v>
      </c>
      <c r="L12163">
        <v>39070133.504709497</v>
      </c>
      <c r="M12163">
        <v>43334408.924813502</v>
      </c>
      <c r="N12163">
        <v>62708627.766201302</v>
      </c>
      <c r="O12163">
        <v>93518870.826433703</v>
      </c>
      <c r="Q12163" t="str">
        <f>VLOOKUP(A12163,Lookup_Tables!$D$2:$E$7,2,FALSE)</f>
        <v>HUSSPF</v>
      </c>
      <c r="R12163" t="str">
        <f>IFERROR(VLOOKUP(D12163,Lookup_Tables!$A$2:$B$21,2,FALSE),"All")</f>
        <v>Govt Hosp</v>
      </c>
    </row>
    <row r="12164" spans="1:18" hidden="1">
      <c r="A12164">
        <v>4353</v>
      </c>
      <c r="B12164">
        <v>40</v>
      </c>
      <c r="C12164" t="s">
        <v>38</v>
      </c>
      <c r="D12164">
        <v>4</v>
      </c>
      <c r="E12164">
        <v>1064803.4492786799</v>
      </c>
      <c r="F12164">
        <v>443750.54123949085</v>
      </c>
      <c r="G12164">
        <v>1883756.9810155299</v>
      </c>
      <c r="H12164">
        <v>5232064.9917229796</v>
      </c>
      <c r="I12164">
        <v>6093030.8870383501</v>
      </c>
      <c r="J12164">
        <v>9394511.7017648295</v>
      </c>
      <c r="K12164">
        <v>17007467.280565102</v>
      </c>
      <c r="L12164">
        <v>29563839.098728199</v>
      </c>
      <c r="M12164">
        <v>34326681.178292297</v>
      </c>
      <c r="N12164">
        <v>50999383.0446238</v>
      </c>
      <c r="O12164">
        <v>63707609.022402003</v>
      </c>
      <c r="Q12164" t="str">
        <f>VLOOKUP(A12164,Lookup_Tables!$D$2:$E$7,2,FALSE)</f>
        <v>HUSSPF</v>
      </c>
      <c r="R12164" t="str">
        <f>IFERROR(VLOOKUP(D12164,Lookup_Tables!$A$2:$B$21,2,FALSE),"All")</f>
        <v>Govt Med Fac</v>
      </c>
    </row>
    <row r="12165" spans="1:18" hidden="1">
      <c r="A12165">
        <v>4353</v>
      </c>
      <c r="B12165">
        <v>40</v>
      </c>
      <c r="C12165" t="s">
        <v>39</v>
      </c>
      <c r="D12165">
        <v>4</v>
      </c>
      <c r="E12165">
        <v>979064.18429113505</v>
      </c>
      <c r="F12165">
        <v>403452.48891418637</v>
      </c>
      <c r="G12165">
        <v>1597093.46932604</v>
      </c>
      <c r="H12165">
        <v>4879934.7889566896</v>
      </c>
      <c r="I12165">
        <v>5553180.5183015196</v>
      </c>
      <c r="J12165">
        <v>8805502.7089374606</v>
      </c>
      <c r="K12165">
        <v>16035442.495299</v>
      </c>
      <c r="L12165">
        <v>28061497.994523998</v>
      </c>
      <c r="M12165">
        <v>33051416.7225984</v>
      </c>
      <c r="N12165">
        <v>47747874.989231601</v>
      </c>
      <c r="O12165">
        <v>63066337.962985098</v>
      </c>
      <c r="Q12165" t="str">
        <f>VLOOKUP(A12165,Lookup_Tables!$D$2:$E$7,2,FALSE)</f>
        <v>HUSSPF</v>
      </c>
      <c r="R12165" t="str">
        <f>IFERROR(VLOOKUP(D12165,Lookup_Tables!$A$2:$B$21,2,FALSE),"All")</f>
        <v>Govt Med Fac</v>
      </c>
    </row>
    <row r="12166" spans="1:18" hidden="1">
      <c r="A12166">
        <v>4353</v>
      </c>
      <c r="B12166">
        <v>40</v>
      </c>
      <c r="C12166" t="s">
        <v>38</v>
      </c>
      <c r="D12166">
        <v>7</v>
      </c>
      <c r="E12166">
        <v>90803048.802078798</v>
      </c>
      <c r="F12166">
        <v>28482504.982450381</v>
      </c>
      <c r="G12166">
        <v>55922511.325828902</v>
      </c>
      <c r="H12166">
        <v>516209577.327914</v>
      </c>
      <c r="I12166">
        <v>633338828.62925601</v>
      </c>
      <c r="J12166">
        <v>1141700316.48615</v>
      </c>
      <c r="K12166">
        <v>2189905360.36935</v>
      </c>
      <c r="L12166">
        <v>3402254014.1477799</v>
      </c>
      <c r="M12166">
        <v>3960194458.26932</v>
      </c>
      <c r="N12166">
        <v>5909289190.9575901</v>
      </c>
      <c r="O12166">
        <v>7480816544.9144201</v>
      </c>
      <c r="Q12166" t="str">
        <f>VLOOKUP(A12166,Lookup_Tables!$D$2:$E$7,2,FALSE)</f>
        <v>HUSSPF</v>
      </c>
      <c r="R12166" t="str">
        <f>IFERROR(VLOOKUP(D12166,Lookup_Tables!$A$2:$B$21,2,FALSE),"All")</f>
        <v>Power Plant</v>
      </c>
    </row>
    <row r="12167" spans="1:18" hidden="1">
      <c r="A12167">
        <v>4353</v>
      </c>
      <c r="B12167">
        <v>40</v>
      </c>
      <c r="C12167" t="s">
        <v>39</v>
      </c>
      <c r="D12167">
        <v>7</v>
      </c>
      <c r="E12167">
        <v>87966787.2037687</v>
      </c>
      <c r="F12167">
        <v>27889761.880263887</v>
      </c>
      <c r="G12167">
        <v>48213077.597118802</v>
      </c>
      <c r="H12167">
        <v>499929135.50650501</v>
      </c>
      <c r="I12167">
        <v>616147766.55519402</v>
      </c>
      <c r="J12167">
        <v>1117034897.33866</v>
      </c>
      <c r="K12167">
        <v>2042553655.0476699</v>
      </c>
      <c r="L12167">
        <v>3359656478.5552802</v>
      </c>
      <c r="M12167">
        <v>3777378233.2550302</v>
      </c>
      <c r="N12167">
        <v>5899025446.44345</v>
      </c>
      <c r="O12167">
        <v>7439520957.4934301</v>
      </c>
      <c r="Q12167" t="str">
        <f>VLOOKUP(A12167,Lookup_Tables!$D$2:$E$7,2,FALSE)</f>
        <v>HUSSPF</v>
      </c>
      <c r="R12167" t="str">
        <f>IFERROR(VLOOKUP(D12167,Lookup_Tables!$A$2:$B$21,2,FALSE),"All")</f>
        <v>Power Plant</v>
      </c>
    </row>
    <row r="12168" spans="1:18" hidden="1">
      <c r="A12168">
        <v>4353</v>
      </c>
      <c r="B12168">
        <v>40</v>
      </c>
      <c r="C12168" t="s">
        <v>38</v>
      </c>
      <c r="D12168">
        <v>9</v>
      </c>
      <c r="E12168">
        <v>247229.43412059199</v>
      </c>
      <c r="F12168">
        <v>94319.388235889928</v>
      </c>
      <c r="G12168">
        <v>354620.55617465999</v>
      </c>
      <c r="H12168">
        <v>1212181.3184982201</v>
      </c>
      <c r="I12168">
        <v>1454345.8919699399</v>
      </c>
      <c r="J12168">
        <v>2310765.4643745702</v>
      </c>
      <c r="K12168">
        <v>4430324.5474660499</v>
      </c>
      <c r="L12168">
        <v>8017542.3814573605</v>
      </c>
      <c r="M12168">
        <v>9545781.2886648308</v>
      </c>
      <c r="N12168">
        <v>14288259.873105999</v>
      </c>
      <c r="O12168">
        <v>17503683.758881401</v>
      </c>
      <c r="Q12168" t="str">
        <f>VLOOKUP(A12168,Lookup_Tables!$D$2:$E$7,2,FALSE)</f>
        <v>HUSSPF</v>
      </c>
      <c r="R12168" t="str">
        <f>IFERROR(VLOOKUP(D12168,Lookup_Tables!$A$2:$B$21,2,FALSE),"All")</f>
        <v>Pub Admin Bldg</v>
      </c>
    </row>
    <row r="12169" spans="1:18" hidden="1">
      <c r="A12169">
        <v>4353</v>
      </c>
      <c r="B12169">
        <v>40</v>
      </c>
      <c r="C12169" t="s">
        <v>39</v>
      </c>
      <c r="D12169">
        <v>9</v>
      </c>
      <c r="E12169">
        <v>231348.715720345</v>
      </c>
      <c r="F12169">
        <v>86735.065644239337</v>
      </c>
      <c r="G12169">
        <v>311715.044871461</v>
      </c>
      <c r="H12169">
        <v>1113847.3805130401</v>
      </c>
      <c r="I12169">
        <v>1379388.34076014</v>
      </c>
      <c r="J12169">
        <v>2192434.94510649</v>
      </c>
      <c r="K12169">
        <v>4203161.6464734403</v>
      </c>
      <c r="L12169">
        <v>7912128.8352383999</v>
      </c>
      <c r="M12169">
        <v>9279780.1057410706</v>
      </c>
      <c r="N12169">
        <v>13185198.796362</v>
      </c>
      <c r="O12169">
        <v>17496208.995551098</v>
      </c>
      <c r="Q12169" t="str">
        <f>VLOOKUP(A12169,Lookup_Tables!$D$2:$E$7,2,FALSE)</f>
        <v>HUSSPF</v>
      </c>
      <c r="R12169" t="str">
        <f>IFERROR(VLOOKUP(D12169,Lookup_Tables!$A$2:$B$21,2,FALSE),"All")</f>
        <v>Pub Admin Bldg</v>
      </c>
    </row>
    <row r="12170" spans="1:18" hidden="1">
      <c r="A12170">
        <v>4353</v>
      </c>
      <c r="B12170">
        <v>40</v>
      </c>
      <c r="C12170" t="s">
        <v>38</v>
      </c>
      <c r="D12170">
        <v>10</v>
      </c>
      <c r="E12170">
        <v>9629389.74332848</v>
      </c>
      <c r="F12170">
        <v>3696483.8428613264</v>
      </c>
      <c r="G12170">
        <v>14713144.113557501</v>
      </c>
      <c r="H12170">
        <v>49578277.014497198</v>
      </c>
      <c r="I12170">
        <v>58806097.4313609</v>
      </c>
      <c r="J12170">
        <v>90703828.854633093</v>
      </c>
      <c r="K12170">
        <v>167671064.57425401</v>
      </c>
      <c r="L12170">
        <v>302849479.51536399</v>
      </c>
      <c r="M12170">
        <v>349732230.74645102</v>
      </c>
      <c r="N12170">
        <v>534487378.52909201</v>
      </c>
      <c r="O12170">
        <v>653319207.61001897</v>
      </c>
      <c r="Q12170" t="str">
        <f>VLOOKUP(A12170,Lookup_Tables!$D$2:$E$7,2,FALSE)</f>
        <v>HUSSPF</v>
      </c>
      <c r="R12170" t="str">
        <f>IFERROR(VLOOKUP(D12170,Lookup_Tables!$A$2:$B$21,2,FALSE),"All")</f>
        <v>Pub School</v>
      </c>
    </row>
    <row r="12171" spans="1:18" hidden="1">
      <c r="A12171">
        <v>4353</v>
      </c>
      <c r="B12171">
        <v>40</v>
      </c>
      <c r="C12171" t="s">
        <v>39</v>
      </c>
      <c r="D12171">
        <v>10</v>
      </c>
      <c r="E12171">
        <v>8981920.2922974005</v>
      </c>
      <c r="F12171">
        <v>3332548.4839495625</v>
      </c>
      <c r="G12171">
        <v>13068571.054847701</v>
      </c>
      <c r="H12171">
        <v>46306742.321986303</v>
      </c>
      <c r="I12171">
        <v>54829339.386806898</v>
      </c>
      <c r="J12171">
        <v>85076438.675668105</v>
      </c>
      <c r="K12171">
        <v>165062062.70925599</v>
      </c>
      <c r="L12171">
        <v>300948835.023525</v>
      </c>
      <c r="M12171">
        <v>347801950.99396598</v>
      </c>
      <c r="N12171">
        <v>504888387.51969099</v>
      </c>
      <c r="O12171">
        <v>647972274.66085696</v>
      </c>
      <c r="Q12171" t="str">
        <f>VLOOKUP(A12171,Lookup_Tables!$D$2:$E$7,2,FALSE)</f>
        <v>HUSSPF</v>
      </c>
      <c r="R12171" t="str">
        <f>IFERROR(VLOOKUP(D12171,Lookup_Tables!$A$2:$B$21,2,FALSE),"All")</f>
        <v>Pub School</v>
      </c>
    </row>
    <row r="12172" spans="1:18" hidden="1">
      <c r="A12172">
        <v>4353</v>
      </c>
      <c r="B12172">
        <v>40</v>
      </c>
      <c r="C12172" t="s">
        <v>38</v>
      </c>
      <c r="D12172">
        <v>11</v>
      </c>
      <c r="E12172">
        <v>644983.03965660895</v>
      </c>
      <c r="F12172">
        <v>264300.21219147462</v>
      </c>
      <c r="G12172">
        <v>1085338.7397443501</v>
      </c>
      <c r="H12172">
        <v>2652297.1255689301</v>
      </c>
      <c r="I12172">
        <v>3215282.7149898</v>
      </c>
      <c r="J12172">
        <v>5636879.10918999</v>
      </c>
      <c r="K12172">
        <v>10887136.2944226</v>
      </c>
      <c r="L12172">
        <v>19413686.831603199</v>
      </c>
      <c r="M12172">
        <v>26068113.169169798</v>
      </c>
      <c r="N12172">
        <v>33977459.283727199</v>
      </c>
      <c r="O12172">
        <v>38678242.9024188</v>
      </c>
      <c r="Q12172" t="str">
        <f>VLOOKUP(A12172,Lookup_Tables!$D$2:$E$7,2,FALSE)</f>
        <v>HUSSPF</v>
      </c>
      <c r="R12172" t="str">
        <f>IFERROR(VLOOKUP(D12172,Lookup_Tables!$A$2:$B$21,2,FALSE),"All")</f>
        <v>Pub Univ</v>
      </c>
    </row>
    <row r="12173" spans="1:18" hidden="1">
      <c r="A12173">
        <v>4353</v>
      </c>
      <c r="B12173">
        <v>40</v>
      </c>
      <c r="C12173" t="s">
        <v>39</v>
      </c>
      <c r="D12173">
        <v>11</v>
      </c>
      <c r="E12173">
        <v>600676.53368863999</v>
      </c>
      <c r="F12173">
        <v>246111.27777556184</v>
      </c>
      <c r="G12173">
        <v>908985.35353634099</v>
      </c>
      <c r="H12173">
        <v>2285986.9700066401</v>
      </c>
      <c r="I12173">
        <v>2943932.0784846302</v>
      </c>
      <c r="J12173">
        <v>5243453.5466890698</v>
      </c>
      <c r="K12173">
        <v>10541143.694693999</v>
      </c>
      <c r="L12173">
        <v>19366202.047480602</v>
      </c>
      <c r="M12173">
        <v>24589417.007263899</v>
      </c>
      <c r="N12173">
        <v>33875763.600454599</v>
      </c>
      <c r="O12173">
        <v>37972742.444718301</v>
      </c>
      <c r="Q12173" t="str">
        <f>VLOOKUP(A12173,Lookup_Tables!$D$2:$E$7,2,FALSE)</f>
        <v>HUSSPF</v>
      </c>
      <c r="R12173" t="str">
        <f>IFERROR(VLOOKUP(D12173,Lookup_Tables!$A$2:$B$21,2,FALSE),"All")</f>
        <v>Pub Univ</v>
      </c>
    </row>
    <row r="12174" spans="1:18" hidden="1">
      <c r="A12174">
        <v>4353</v>
      </c>
      <c r="B12174">
        <v>40</v>
      </c>
      <c r="C12174" t="s">
        <v>38</v>
      </c>
      <c r="D12174">
        <v>12</v>
      </c>
      <c r="E12174">
        <v>7666415.0377028901</v>
      </c>
      <c r="F12174">
        <v>3323910.5533982813</v>
      </c>
      <c r="G12174">
        <v>13409900.479125001</v>
      </c>
      <c r="H12174">
        <v>31379902.781476699</v>
      </c>
      <c r="I12174">
        <v>39071812.0713882</v>
      </c>
      <c r="J12174">
        <v>58840019.8267226</v>
      </c>
      <c r="K12174">
        <v>109042948.665566</v>
      </c>
      <c r="L12174">
        <v>215085055.485333</v>
      </c>
      <c r="M12174">
        <v>264167463.233325</v>
      </c>
      <c r="N12174">
        <v>370051963.11646003</v>
      </c>
      <c r="O12174">
        <v>560666748.37162006</v>
      </c>
      <c r="Q12174" t="str">
        <f>VLOOKUP(A12174,Lookup_Tables!$D$2:$E$7,2,FALSE)</f>
        <v>HUSSPF</v>
      </c>
      <c r="R12174" t="str">
        <f>IFERROR(VLOOKUP(D12174,Lookup_Tables!$A$2:$B$21,2,FALSE),"All")</f>
        <v>Rail</v>
      </c>
    </row>
    <row r="12175" spans="1:18" hidden="1">
      <c r="A12175">
        <v>4353</v>
      </c>
      <c r="B12175">
        <v>40</v>
      </c>
      <c r="C12175" t="s">
        <v>39</v>
      </c>
      <c r="D12175">
        <v>12</v>
      </c>
      <c r="E12175">
        <v>6984480.2678560801</v>
      </c>
      <c r="F12175">
        <v>2999211.2384728254</v>
      </c>
      <c r="G12175">
        <v>10805905.7605075</v>
      </c>
      <c r="H12175">
        <v>27414332.587152999</v>
      </c>
      <c r="I12175">
        <v>34360383.296243504</v>
      </c>
      <c r="J12175">
        <v>54633414.027379498</v>
      </c>
      <c r="K12175">
        <v>103545742.004375</v>
      </c>
      <c r="L12175">
        <v>210325833.46452901</v>
      </c>
      <c r="M12175">
        <v>252766765.904324</v>
      </c>
      <c r="N12175">
        <v>368687223.003277</v>
      </c>
      <c r="O12175">
        <v>547404607.13658297</v>
      </c>
      <c r="Q12175" t="str">
        <f>VLOOKUP(A12175,Lookup_Tables!$D$2:$E$7,2,FALSE)</f>
        <v>HUSSPF</v>
      </c>
      <c r="R12175" t="str">
        <f>IFERROR(VLOOKUP(D12175,Lookup_Tables!$A$2:$B$21,2,FALSE),"All")</f>
        <v>Rail</v>
      </c>
    </row>
    <row r="12176" spans="1:18" hidden="1">
      <c r="A12176">
        <v>4353</v>
      </c>
      <c r="B12176">
        <v>40</v>
      </c>
      <c r="C12176" t="s">
        <v>38</v>
      </c>
      <c r="D12176">
        <v>13</v>
      </c>
      <c r="E12176">
        <v>27753507.7309024</v>
      </c>
      <c r="F12176">
        <v>11110088.417071847</v>
      </c>
      <c r="G12176">
        <v>43850418.380596697</v>
      </c>
      <c r="H12176">
        <v>135510715.789015</v>
      </c>
      <c r="I12176">
        <v>161054338.17088601</v>
      </c>
      <c r="J12176">
        <v>252559559.00224</v>
      </c>
      <c r="K12176">
        <v>435400603.18630397</v>
      </c>
      <c r="L12176">
        <v>888620854.03110695</v>
      </c>
      <c r="M12176">
        <v>1035658803.00824</v>
      </c>
      <c r="N12176">
        <v>1446909447.6538501</v>
      </c>
      <c r="O12176">
        <v>1852151834.9462199</v>
      </c>
      <c r="Q12176" t="str">
        <f>VLOOKUP(A12176,Lookup_Tables!$D$2:$E$7,2,FALSE)</f>
        <v>HUSSPF</v>
      </c>
      <c r="R12176" t="str">
        <f>IFERROR(VLOOKUP(D12176,Lookup_Tables!$A$2:$B$21,2,FALSE),"All")</f>
        <v>Residual Inst</v>
      </c>
    </row>
    <row r="12177" spans="1:18" hidden="1">
      <c r="A12177">
        <v>4353</v>
      </c>
      <c r="B12177">
        <v>40</v>
      </c>
      <c r="C12177" t="s">
        <v>39</v>
      </c>
      <c r="D12177">
        <v>13</v>
      </c>
      <c r="E12177">
        <v>25716753.814334199</v>
      </c>
      <c r="F12177">
        <v>10126271.776369549</v>
      </c>
      <c r="G12177">
        <v>38296796.970063701</v>
      </c>
      <c r="H12177">
        <v>124929696.17464</v>
      </c>
      <c r="I12177">
        <v>147942148.511657</v>
      </c>
      <c r="J12177">
        <v>228195222.70169899</v>
      </c>
      <c r="K12177">
        <v>418602663.10385698</v>
      </c>
      <c r="L12177">
        <v>867623216.12856495</v>
      </c>
      <c r="M12177">
        <v>995926855.55031896</v>
      </c>
      <c r="N12177">
        <v>1403543643.7684901</v>
      </c>
      <c r="O12177">
        <v>1849261561.61534</v>
      </c>
      <c r="Q12177" t="str">
        <f>VLOOKUP(A12177,Lookup_Tables!$D$2:$E$7,2,FALSE)</f>
        <v>HUSSPF</v>
      </c>
      <c r="R12177" t="str">
        <f>IFERROR(VLOOKUP(D12177,Lookup_Tables!$A$2:$B$21,2,FALSE),"All")</f>
        <v>Residual Inst</v>
      </c>
    </row>
    <row r="12178" spans="1:18" hidden="1">
      <c r="A12178">
        <v>4353</v>
      </c>
      <c r="B12178">
        <v>40</v>
      </c>
      <c r="C12178" t="s">
        <v>38</v>
      </c>
      <c r="D12178">
        <v>14</v>
      </c>
      <c r="E12178">
        <v>14067339.379475901</v>
      </c>
      <c r="F12178">
        <v>5265954.7444799114</v>
      </c>
      <c r="G12178">
        <v>15911978.9880899</v>
      </c>
      <c r="H12178">
        <v>58018161.462187</v>
      </c>
      <c r="I12178">
        <v>69726571.801695406</v>
      </c>
      <c r="J12178">
        <v>121326407.317995</v>
      </c>
      <c r="K12178">
        <v>244461198.683893</v>
      </c>
      <c r="L12178">
        <v>510567212.64837003</v>
      </c>
      <c r="M12178">
        <v>634138406.92090499</v>
      </c>
      <c r="N12178">
        <v>990680680.259642</v>
      </c>
      <c r="O12178">
        <v>1325095794.2855401</v>
      </c>
      <c r="Q12178" t="str">
        <f>VLOOKUP(A12178,Lookup_Tables!$D$2:$E$7,2,FALSE)</f>
        <v>HUSSPF</v>
      </c>
      <c r="R12178" t="str">
        <f>IFERROR(VLOOKUP(D12178,Lookup_Tables!$A$2:$B$21,2,FALSE),"All")</f>
        <v>Road</v>
      </c>
    </row>
    <row r="12179" spans="1:18" hidden="1">
      <c r="A12179">
        <v>4353</v>
      </c>
      <c r="B12179">
        <v>40</v>
      </c>
      <c r="C12179" t="s">
        <v>39</v>
      </c>
      <c r="D12179">
        <v>14</v>
      </c>
      <c r="E12179">
        <v>13440061.0415134</v>
      </c>
      <c r="F12179">
        <v>4970321.66124928</v>
      </c>
      <c r="G12179">
        <v>14336797.964204499</v>
      </c>
      <c r="H12179">
        <v>54857829.737536199</v>
      </c>
      <c r="I12179">
        <v>65462015.025035799</v>
      </c>
      <c r="J12179">
        <v>114545916.95175201</v>
      </c>
      <c r="K12179">
        <v>239136392.04456201</v>
      </c>
      <c r="L12179">
        <v>510567212.64837003</v>
      </c>
      <c r="M12179">
        <v>615236451.52093196</v>
      </c>
      <c r="N12179">
        <v>964468460.78404605</v>
      </c>
      <c r="O12179">
        <v>1324336099.62714</v>
      </c>
      <c r="Q12179" t="str">
        <f>VLOOKUP(A12179,Lookup_Tables!$D$2:$E$7,2,FALSE)</f>
        <v>HUSSPF</v>
      </c>
      <c r="R12179" t="str">
        <f>IFERROR(VLOOKUP(D12179,Lookup_Tables!$A$2:$B$21,2,FALSE),"All")</f>
        <v>Road</v>
      </c>
    </row>
    <row r="12180" spans="1:18" hidden="1">
      <c r="A12180">
        <v>4353</v>
      </c>
      <c r="B12180">
        <v>40</v>
      </c>
      <c r="C12180" t="s">
        <v>38</v>
      </c>
      <c r="D12180">
        <v>15</v>
      </c>
      <c r="E12180">
        <v>8070048408.0233002</v>
      </c>
      <c r="F12180">
        <v>3216112924.2097044</v>
      </c>
      <c r="G12180">
        <v>12717368941.3379</v>
      </c>
      <c r="H12180">
        <v>37227121111.509598</v>
      </c>
      <c r="I12180">
        <v>44892715014.1604</v>
      </c>
      <c r="J12180">
        <v>67417161029.757698</v>
      </c>
      <c r="K12180">
        <v>124868045768.936</v>
      </c>
      <c r="L12180">
        <v>260568171918.18399</v>
      </c>
      <c r="M12180">
        <v>297024005503.52502</v>
      </c>
      <c r="N12180">
        <v>455498979583.20398</v>
      </c>
      <c r="O12180">
        <v>635516030302.40405</v>
      </c>
      <c r="Q12180" t="str">
        <f>VLOOKUP(A12180,Lookup_Tables!$D$2:$E$7,2,FALSE)</f>
        <v>HUSSPF</v>
      </c>
      <c r="R12180" t="str">
        <f>IFERROR(VLOOKUP(D12180,Lookup_Tables!$A$2:$B$21,2,FALSE),"All")</f>
        <v>All</v>
      </c>
    </row>
    <row r="12181" spans="1:18" hidden="1">
      <c r="A12181">
        <v>4353</v>
      </c>
      <c r="B12181">
        <v>40</v>
      </c>
      <c r="C12181" t="s">
        <v>39</v>
      </c>
      <c r="D12181">
        <v>15</v>
      </c>
      <c r="E12181">
        <v>7468533945.7048197</v>
      </c>
      <c r="F12181">
        <v>2879739867.030448</v>
      </c>
      <c r="G12181">
        <v>11196052676.0399</v>
      </c>
      <c r="H12181">
        <v>33471250427.462299</v>
      </c>
      <c r="I12181">
        <v>41712611336.782204</v>
      </c>
      <c r="J12181">
        <v>64205725359.223801</v>
      </c>
      <c r="K12181">
        <v>117203154776.61</v>
      </c>
      <c r="L12181">
        <v>254941948740.172</v>
      </c>
      <c r="M12181">
        <v>293241894334.22198</v>
      </c>
      <c r="N12181">
        <v>438884051231.453</v>
      </c>
      <c r="O12181">
        <v>629338308794.31201</v>
      </c>
      <c r="Q12181" t="str">
        <f>VLOOKUP(A12181,Lookup_Tables!$D$2:$E$7,2,FALSE)</f>
        <v>HUSSPF</v>
      </c>
      <c r="R12181" t="str">
        <f>IFERROR(VLOOKUP(D12181,Lookup_Tables!$A$2:$B$21,2,FALSE),"All")</f>
        <v>All</v>
      </c>
    </row>
    <row r="12182" spans="1:18" hidden="1">
      <c r="A12182">
        <v>4353</v>
      </c>
      <c r="B12182">
        <v>40</v>
      </c>
      <c r="C12182" t="s">
        <v>38</v>
      </c>
      <c r="D12182">
        <v>16</v>
      </c>
      <c r="E12182">
        <v>160199720.66573599</v>
      </c>
      <c r="F12182">
        <v>58062227.490361467</v>
      </c>
      <c r="G12182">
        <v>191051886.426397</v>
      </c>
      <c r="H12182">
        <v>809183875.629812</v>
      </c>
      <c r="I12182">
        <v>965561510.92286897</v>
      </c>
      <c r="J12182">
        <v>1654677680.0888901</v>
      </c>
      <c r="K12182">
        <v>3356799868.0802498</v>
      </c>
      <c r="L12182">
        <v>5486932905.4670296</v>
      </c>
      <c r="M12182">
        <v>6553763702.1402397</v>
      </c>
      <c r="N12182">
        <v>8992898554.66502</v>
      </c>
      <c r="O12182">
        <v>11487532855.5098</v>
      </c>
      <c r="Q12182" t="str">
        <f>VLOOKUP(A12182,Lookup_Tables!$D$2:$E$7,2,FALSE)</f>
        <v>HUSSPF</v>
      </c>
      <c r="R12182" t="str">
        <f>IFERROR(VLOOKUP(D12182,Lookup_Tables!$A$2:$B$21,2,FALSE),"All")</f>
        <v>Government_Loss</v>
      </c>
    </row>
    <row r="12183" spans="1:18" hidden="1">
      <c r="A12183">
        <v>4353</v>
      </c>
      <c r="B12183">
        <v>40</v>
      </c>
      <c r="C12183" t="s">
        <v>39</v>
      </c>
      <c r="D12183">
        <v>16</v>
      </c>
      <c r="E12183">
        <v>151110087.85872701</v>
      </c>
      <c r="F12183">
        <v>53228141.1687444</v>
      </c>
      <c r="G12183">
        <v>163212602.249291</v>
      </c>
      <c r="H12183">
        <v>771105477.60248697</v>
      </c>
      <c r="I12183">
        <v>927899190.26738095</v>
      </c>
      <c r="J12183">
        <v>1585137731.99699</v>
      </c>
      <c r="K12183">
        <v>3216077689.9952102</v>
      </c>
      <c r="L12183">
        <v>5304615475.9238796</v>
      </c>
      <c r="M12183">
        <v>6553746635.4353399</v>
      </c>
      <c r="N12183">
        <v>8745091369.7646904</v>
      </c>
      <c r="O12183">
        <v>11487532803.584</v>
      </c>
      <c r="Q12183" t="str">
        <f>VLOOKUP(A12183,Lookup_Tables!$D$2:$E$7,2,FALSE)</f>
        <v>HUSSPF</v>
      </c>
      <c r="R12183" t="str">
        <f>IFERROR(VLOOKUP(D12183,Lookup_Tables!$A$2:$B$21,2,FALSE),"All")</f>
        <v>Government_Loss</v>
      </c>
    </row>
    <row r="12184" spans="1:18" hidden="1">
      <c r="A12184">
        <v>4353</v>
      </c>
      <c r="B12184">
        <v>40</v>
      </c>
      <c r="C12184" t="s">
        <v>38</v>
      </c>
      <c r="D12184">
        <v>17</v>
      </c>
      <c r="E12184">
        <v>1094560919.7537501</v>
      </c>
      <c r="F12184">
        <v>397657807.27836633</v>
      </c>
      <c r="G12184">
        <v>1381912388.7857399</v>
      </c>
      <c r="H12184">
        <v>5126750224.4777899</v>
      </c>
      <c r="I12184">
        <v>6471311688.2676897</v>
      </c>
      <c r="J12184">
        <v>10063174044.6056</v>
      </c>
      <c r="K12184">
        <v>19206501215.382702</v>
      </c>
      <c r="L12184">
        <v>41776691963.0933</v>
      </c>
      <c r="M12184">
        <v>46833467294.714699</v>
      </c>
      <c r="N12184">
        <v>68657428186.846298</v>
      </c>
      <c r="O12184">
        <v>92760581694.351395</v>
      </c>
      <c r="Q12184" t="str">
        <f>VLOOKUP(A12184,Lookup_Tables!$D$2:$E$7,2,FALSE)</f>
        <v>HUSSPF</v>
      </c>
      <c r="R12184" t="str">
        <f>IFERROR(VLOOKUP(D12184,Lookup_Tables!$A$2:$B$21,2,FALSE),"All")</f>
        <v>Emergency_Loss</v>
      </c>
    </row>
    <row r="12185" spans="1:18" hidden="1">
      <c r="A12185">
        <v>4353</v>
      </c>
      <c r="B12185">
        <v>40</v>
      </c>
      <c r="C12185" t="s">
        <v>39</v>
      </c>
      <c r="D12185">
        <v>17</v>
      </c>
      <c r="E12185">
        <v>1030654249.11329</v>
      </c>
      <c r="F12185">
        <v>362834703.16001582</v>
      </c>
      <c r="G12185">
        <v>1254390086.3810201</v>
      </c>
      <c r="H12185">
        <v>4629941452.00879</v>
      </c>
      <c r="I12185">
        <v>6096081373.6520205</v>
      </c>
      <c r="J12185">
        <v>9581619509.2036705</v>
      </c>
      <c r="K12185">
        <v>18199979344.539902</v>
      </c>
      <c r="L12185">
        <v>40081091953.291</v>
      </c>
      <c r="M12185">
        <v>46322972633.066597</v>
      </c>
      <c r="N12185">
        <v>68628789695.608597</v>
      </c>
      <c r="O12185">
        <v>92236865599.024796</v>
      </c>
      <c r="Q12185" t="str">
        <f>VLOOKUP(A12185,Lookup_Tables!$D$2:$E$7,2,FALSE)</f>
        <v>HUSSPF</v>
      </c>
      <c r="R12185" t="str">
        <f>IFERROR(VLOOKUP(D12185,Lookup_Tables!$A$2:$B$21,2,FALSE),"All")</f>
        <v>Emergency_Loss</v>
      </c>
    </row>
    <row r="12186" spans="1:18" hidden="1">
      <c r="A12186">
        <v>4353</v>
      </c>
      <c r="B12186">
        <v>40</v>
      </c>
      <c r="C12186" t="s">
        <v>38</v>
      </c>
      <c r="D12186">
        <v>18</v>
      </c>
      <c r="E12186">
        <v>1254760640.4194801</v>
      </c>
      <c r="F12186">
        <v>458493147.29488254</v>
      </c>
      <c r="G12186">
        <v>1617961117.5558701</v>
      </c>
      <c r="H12186">
        <v>6019776522.0569096</v>
      </c>
      <c r="I12186">
        <v>7416715514.8756399</v>
      </c>
      <c r="J12186">
        <v>11714694313.3599</v>
      </c>
      <c r="K12186">
        <v>22448694736.560699</v>
      </c>
      <c r="L12186">
        <v>45913729375.856003</v>
      </c>
      <c r="M12186">
        <v>53769143047.184898</v>
      </c>
      <c r="N12186">
        <v>74282016265.559097</v>
      </c>
      <c r="O12186">
        <v>103043998496.8</v>
      </c>
      <c r="Q12186" t="str">
        <f>VLOOKUP(A12186,Lookup_Tables!$D$2:$E$7,2,FALSE)</f>
        <v>HUSSPF</v>
      </c>
      <c r="R12186" t="str">
        <f>IFERROR(VLOOKUP(D12186,Lookup_Tables!$A$2:$B$21,2,FALSE),"All")</f>
        <v>Govt_Plus_Emergency</v>
      </c>
    </row>
    <row r="12187" spans="1:18" hidden="1">
      <c r="A12187">
        <v>4353</v>
      </c>
      <c r="B12187">
        <v>40</v>
      </c>
      <c r="C12187" t="s">
        <v>39</v>
      </c>
      <c r="D12187">
        <v>18</v>
      </c>
      <c r="E12187">
        <v>1180832283.42454</v>
      </c>
      <c r="F12187">
        <v>413936378.6562686</v>
      </c>
      <c r="G12187">
        <v>1450461050.0143299</v>
      </c>
      <c r="H12187">
        <v>5571546410.7499104</v>
      </c>
      <c r="I12187">
        <v>6864339869.7587299</v>
      </c>
      <c r="J12187">
        <v>11227149181.311899</v>
      </c>
      <c r="K12187">
        <v>22271558599.446301</v>
      </c>
      <c r="L12187">
        <v>44618647751.5215</v>
      </c>
      <c r="M12187">
        <v>53046456505.666901</v>
      </c>
      <c r="N12187">
        <v>74249738625.098602</v>
      </c>
      <c r="O12187">
        <v>102609487543.30299</v>
      </c>
      <c r="Q12187" t="str">
        <f>VLOOKUP(A12187,Lookup_Tables!$D$2:$E$7,2,FALSE)</f>
        <v>HUSSPF</v>
      </c>
      <c r="R12187" t="str">
        <f>IFERROR(VLOOKUP(D12187,Lookup_Tables!$A$2:$B$21,2,FALSE),"All")</f>
        <v>Govt_Plus_Emergency</v>
      </c>
    </row>
    <row r="12188" spans="1:18" hidden="1">
      <c r="A12188">
        <v>4353</v>
      </c>
      <c r="B12188">
        <v>41</v>
      </c>
      <c r="C12188" t="s">
        <v>38</v>
      </c>
      <c r="D12188">
        <v>0</v>
      </c>
      <c r="E12188">
        <v>77860760.168495893</v>
      </c>
      <c r="F12188">
        <v>34985495.550148204</v>
      </c>
      <c r="G12188">
        <v>529777.48858513602</v>
      </c>
      <c r="H12188">
        <v>54512102.6026925</v>
      </c>
      <c r="I12188">
        <v>83053844.800184205</v>
      </c>
      <c r="J12188">
        <v>330241520.11760801</v>
      </c>
      <c r="K12188">
        <v>1515401005.9451599</v>
      </c>
      <c r="L12188">
        <v>3460716657.2309098</v>
      </c>
      <c r="M12188">
        <v>4258725151.8308201</v>
      </c>
      <c r="N12188">
        <v>6952017887.4397202</v>
      </c>
      <c r="O12188">
        <v>11563074370.2505</v>
      </c>
      <c r="Q12188" t="str">
        <f>VLOOKUP(A12188,Lookup_Tables!$D$2:$E$7,2,FALSE)</f>
        <v>HUSSPF</v>
      </c>
      <c r="R12188" t="str">
        <f>IFERROR(VLOOKUP(D12188,Lookup_Tables!$A$2:$B$21,2,FALSE),"All")</f>
        <v>Private Assets</v>
      </c>
    </row>
    <row r="12189" spans="1:18" hidden="1">
      <c r="A12189">
        <v>4353</v>
      </c>
      <c r="B12189">
        <v>41</v>
      </c>
      <c r="C12189" t="s">
        <v>39</v>
      </c>
      <c r="D12189">
        <v>0</v>
      </c>
      <c r="E12189">
        <v>77569495.964420199</v>
      </c>
      <c r="F12189">
        <v>34715137.56311965</v>
      </c>
      <c r="G12189">
        <v>521481.86615593702</v>
      </c>
      <c r="H12189">
        <v>52439643.775908999</v>
      </c>
      <c r="I12189">
        <v>82559438.630484596</v>
      </c>
      <c r="J12189">
        <v>330241520.11760801</v>
      </c>
      <c r="K12189">
        <v>1515401005.9451599</v>
      </c>
      <c r="L12189">
        <v>3460716657.2309098</v>
      </c>
      <c r="M12189">
        <v>4258725151.8308201</v>
      </c>
      <c r="N12189">
        <v>6952017887.4397202</v>
      </c>
      <c r="O12189">
        <v>11563074370.2505</v>
      </c>
      <c r="Q12189" t="str">
        <f>VLOOKUP(A12189,Lookup_Tables!$D$2:$E$7,2,FALSE)</f>
        <v>HUSSPF</v>
      </c>
      <c r="R12189" t="str">
        <f>IFERROR(VLOOKUP(D12189,Lookup_Tables!$A$2:$B$21,2,FALSE),"All")</f>
        <v>Private Assets</v>
      </c>
    </row>
    <row r="12190" spans="1:18" hidden="1">
      <c r="A12190">
        <v>4353</v>
      </c>
      <c r="B12190">
        <v>41</v>
      </c>
      <c r="C12190" t="s">
        <v>38</v>
      </c>
      <c r="D12190">
        <v>1</v>
      </c>
      <c r="E12190">
        <v>14412.033280052699</v>
      </c>
      <c r="F12190">
        <v>6422.0070098058977</v>
      </c>
      <c r="G12190">
        <v>0</v>
      </c>
      <c r="H12190">
        <v>10397.3004891983</v>
      </c>
      <c r="I12190">
        <v>22198.9308303775</v>
      </c>
      <c r="J12190">
        <v>117661.265718885</v>
      </c>
      <c r="K12190">
        <v>364656.31958504202</v>
      </c>
      <c r="L12190">
        <v>675152.19190918305</v>
      </c>
      <c r="M12190">
        <v>759212.92750307801</v>
      </c>
      <c r="N12190">
        <v>990829.46441415104</v>
      </c>
      <c r="O12190">
        <v>1440423.4621423299</v>
      </c>
      <c r="Q12190" t="str">
        <f>VLOOKUP(A12190,Lookup_Tables!$D$2:$E$7,2,FALSE)</f>
        <v>HUSSPF</v>
      </c>
      <c r="R12190" t="str">
        <f>IFERROR(VLOOKUP(D12190,Lookup_Tables!$A$2:$B$21,2,FALSE),"All")</f>
        <v>Airport</v>
      </c>
    </row>
    <row r="12191" spans="1:18" hidden="1">
      <c r="A12191">
        <v>4353</v>
      </c>
      <c r="B12191">
        <v>41</v>
      </c>
      <c r="C12191" t="s">
        <v>39</v>
      </c>
      <c r="D12191">
        <v>1</v>
      </c>
      <c r="E12191">
        <v>14357.594168183001</v>
      </c>
      <c r="F12191">
        <v>6380.0075009017428</v>
      </c>
      <c r="G12191">
        <v>0</v>
      </c>
      <c r="H12191">
        <v>10397.3004891983</v>
      </c>
      <c r="I12191">
        <v>22198.9308303775</v>
      </c>
      <c r="J12191">
        <v>116644.994468531</v>
      </c>
      <c r="K12191">
        <v>364656.31958504202</v>
      </c>
      <c r="L12191">
        <v>672875.30144717905</v>
      </c>
      <c r="M12191">
        <v>759212.92750307801</v>
      </c>
      <c r="N12191">
        <v>990829.46441415104</v>
      </c>
      <c r="O12191">
        <v>1440423.4621423299</v>
      </c>
      <c r="Q12191" t="str">
        <f>VLOOKUP(A12191,Lookup_Tables!$D$2:$E$7,2,FALSE)</f>
        <v>HUSSPF</v>
      </c>
      <c r="R12191" t="str">
        <f>IFERROR(VLOOKUP(D12191,Lookup_Tables!$A$2:$B$21,2,FALSE),"All")</f>
        <v>Airport</v>
      </c>
    </row>
    <row r="12192" spans="1:18" hidden="1">
      <c r="A12192">
        <v>4353</v>
      </c>
      <c r="B12192">
        <v>41</v>
      </c>
      <c r="C12192" t="s">
        <v>38</v>
      </c>
      <c r="D12192">
        <v>2</v>
      </c>
      <c r="E12192">
        <v>484683.471866576</v>
      </c>
      <c r="F12192">
        <v>191815.36219244089</v>
      </c>
      <c r="G12192">
        <v>8167.7480274399904</v>
      </c>
      <c r="H12192">
        <v>403823.95422616298</v>
      </c>
      <c r="I12192">
        <v>787785.51395140099</v>
      </c>
      <c r="J12192">
        <v>2648710.8757379102</v>
      </c>
      <c r="K12192">
        <v>8694758.9277392998</v>
      </c>
      <c r="L12192">
        <v>21926180.2679682</v>
      </c>
      <c r="M12192">
        <v>30162148.8692757</v>
      </c>
      <c r="N12192">
        <v>51756230.850422598</v>
      </c>
      <c r="O12192">
        <v>75214467.271816298</v>
      </c>
      <c r="Q12192" t="str">
        <f>VLOOKUP(A12192,Lookup_Tables!$D$2:$E$7,2,FALSE)</f>
        <v>HUSSPF</v>
      </c>
      <c r="R12192" t="str">
        <f>IFERROR(VLOOKUP(D12192,Lookup_Tables!$A$2:$B$21,2,FALSE),"All")</f>
        <v>Bridge</v>
      </c>
    </row>
    <row r="12193" spans="1:18" hidden="1">
      <c r="A12193">
        <v>4353</v>
      </c>
      <c r="B12193">
        <v>41</v>
      </c>
      <c r="C12193" t="s">
        <v>39</v>
      </c>
      <c r="D12193">
        <v>2</v>
      </c>
      <c r="E12193">
        <v>482973.36668203003</v>
      </c>
      <c r="F12193">
        <v>194070.20986194198</v>
      </c>
      <c r="G12193">
        <v>8167.7480274399904</v>
      </c>
      <c r="H12193">
        <v>395658.52513412503</v>
      </c>
      <c r="I12193">
        <v>722773.39349614305</v>
      </c>
      <c r="J12193">
        <v>2648710.8757379102</v>
      </c>
      <c r="K12193">
        <v>8526834.3729712702</v>
      </c>
      <c r="L12193">
        <v>21926180.2679682</v>
      </c>
      <c r="M12193">
        <v>29060115.9677696</v>
      </c>
      <c r="N12193">
        <v>51756230.850422598</v>
      </c>
      <c r="O12193">
        <v>75214467.271816298</v>
      </c>
      <c r="Q12193" t="str">
        <f>VLOOKUP(A12193,Lookup_Tables!$D$2:$E$7,2,FALSE)</f>
        <v>HUSSPF</v>
      </c>
      <c r="R12193" t="str">
        <f>IFERROR(VLOOKUP(D12193,Lookup_Tables!$A$2:$B$21,2,FALSE),"All")</f>
        <v>Bridge</v>
      </c>
    </row>
    <row r="12194" spans="1:18" hidden="1">
      <c r="A12194">
        <v>4353</v>
      </c>
      <c r="B12194">
        <v>41</v>
      </c>
      <c r="C12194" t="s">
        <v>38</v>
      </c>
      <c r="D12194">
        <v>3</v>
      </c>
      <c r="E12194">
        <v>43342.314683133198</v>
      </c>
      <c r="F12194">
        <v>14494.986815714892</v>
      </c>
      <c r="G12194">
        <v>1201.1955362558499</v>
      </c>
      <c r="H12194">
        <v>80892.759722837407</v>
      </c>
      <c r="I12194">
        <v>117000.603057239</v>
      </c>
      <c r="J12194">
        <v>273252.366251981</v>
      </c>
      <c r="K12194">
        <v>707169.92001377395</v>
      </c>
      <c r="L12194">
        <v>2088897.70374516</v>
      </c>
      <c r="M12194">
        <v>3087027.0238563302</v>
      </c>
      <c r="N12194">
        <v>4794288.2772289701</v>
      </c>
      <c r="O12194">
        <v>7350349.8587448597</v>
      </c>
      <c r="Q12194" t="str">
        <f>VLOOKUP(A12194,Lookup_Tables!$D$2:$E$7,2,FALSE)</f>
        <v>HUSSPF</v>
      </c>
      <c r="R12194" t="str">
        <f>IFERROR(VLOOKUP(D12194,Lookup_Tables!$A$2:$B$21,2,FALSE),"All")</f>
        <v>Govt Hosp</v>
      </c>
    </row>
    <row r="12195" spans="1:18" hidden="1">
      <c r="A12195">
        <v>4353</v>
      </c>
      <c r="B12195">
        <v>41</v>
      </c>
      <c r="C12195" t="s">
        <v>39</v>
      </c>
      <c r="D12195">
        <v>3</v>
      </c>
      <c r="E12195">
        <v>43183.9247521262</v>
      </c>
      <c r="F12195">
        <v>14416.404915566683</v>
      </c>
      <c r="G12195">
        <v>1201.1955362558499</v>
      </c>
      <c r="H12195">
        <v>76876.800841329794</v>
      </c>
      <c r="I12195">
        <v>114164.77433168799</v>
      </c>
      <c r="J12195">
        <v>271729.974447885</v>
      </c>
      <c r="K12195">
        <v>707169.92001377395</v>
      </c>
      <c r="L12195">
        <v>2088897.70374516</v>
      </c>
      <c r="M12195">
        <v>3087027.0238563302</v>
      </c>
      <c r="N12195">
        <v>4794288.2772289701</v>
      </c>
      <c r="O12195">
        <v>7350349.8587448597</v>
      </c>
      <c r="Q12195" t="str">
        <f>VLOOKUP(A12195,Lookup_Tables!$D$2:$E$7,2,FALSE)</f>
        <v>HUSSPF</v>
      </c>
      <c r="R12195" t="str">
        <f>IFERROR(VLOOKUP(D12195,Lookup_Tables!$A$2:$B$21,2,FALSE),"All")</f>
        <v>Govt Hosp</v>
      </c>
    </row>
    <row r="12196" spans="1:18" hidden="1">
      <c r="A12196">
        <v>4353</v>
      </c>
      <c r="B12196">
        <v>41</v>
      </c>
      <c r="C12196" t="s">
        <v>38</v>
      </c>
      <c r="D12196">
        <v>4</v>
      </c>
      <c r="E12196">
        <v>86029.473666047401</v>
      </c>
      <c r="F12196">
        <v>28630.267636509103</v>
      </c>
      <c r="G12196">
        <v>4032.90515717263</v>
      </c>
      <c r="H12196">
        <v>98862.819906836507</v>
      </c>
      <c r="I12196">
        <v>151593.91337842701</v>
      </c>
      <c r="J12196">
        <v>640183.100761362</v>
      </c>
      <c r="K12196">
        <v>2105666.3270608601</v>
      </c>
      <c r="L12196">
        <v>4389825.2022907101</v>
      </c>
      <c r="M12196">
        <v>6069351.4784063697</v>
      </c>
      <c r="N12196">
        <v>9282886.0940070692</v>
      </c>
      <c r="O12196">
        <v>11735317.355425199</v>
      </c>
      <c r="Q12196" t="str">
        <f>VLOOKUP(A12196,Lookup_Tables!$D$2:$E$7,2,FALSE)</f>
        <v>HUSSPF</v>
      </c>
      <c r="R12196" t="str">
        <f>IFERROR(VLOOKUP(D12196,Lookup_Tables!$A$2:$B$21,2,FALSE),"All")</f>
        <v>Govt Med Fac</v>
      </c>
    </row>
    <row r="12197" spans="1:18" hidden="1">
      <c r="A12197">
        <v>4353</v>
      </c>
      <c r="B12197">
        <v>41</v>
      </c>
      <c r="C12197" t="s">
        <v>39</v>
      </c>
      <c r="D12197">
        <v>4</v>
      </c>
      <c r="E12197">
        <v>85694.269431278706</v>
      </c>
      <c r="F12197">
        <v>28457.042484397651</v>
      </c>
      <c r="G12197">
        <v>4032.90515717263</v>
      </c>
      <c r="H12197">
        <v>97065.934736966301</v>
      </c>
      <c r="I12197">
        <v>148303.623174843</v>
      </c>
      <c r="J12197">
        <v>630158.05780006805</v>
      </c>
      <c r="K12197">
        <v>2105666.3270608601</v>
      </c>
      <c r="L12197">
        <v>4383946.3147819797</v>
      </c>
      <c r="M12197">
        <v>6069351.4784063697</v>
      </c>
      <c r="N12197">
        <v>9282886.0940070692</v>
      </c>
      <c r="O12197">
        <v>11735317.355425199</v>
      </c>
      <c r="Q12197" t="str">
        <f>VLOOKUP(A12197,Lookup_Tables!$D$2:$E$7,2,FALSE)</f>
        <v>HUSSPF</v>
      </c>
      <c r="R12197" t="str">
        <f>IFERROR(VLOOKUP(D12197,Lookup_Tables!$A$2:$B$21,2,FALSE),"All")</f>
        <v>Govt Med Fac</v>
      </c>
    </row>
    <row r="12198" spans="1:18" hidden="1">
      <c r="A12198">
        <v>4353</v>
      </c>
      <c r="B12198">
        <v>41</v>
      </c>
      <c r="C12198" t="s">
        <v>38</v>
      </c>
      <c r="D12198">
        <v>6</v>
      </c>
      <c r="E12198">
        <v>150884.19033102499</v>
      </c>
      <c r="F12198">
        <v>73702.836865365593</v>
      </c>
      <c r="G12198">
        <v>0</v>
      </c>
      <c r="H12198">
        <v>66204.829974520893</v>
      </c>
      <c r="I12198">
        <v>97626.441973887398</v>
      </c>
      <c r="J12198">
        <v>363732.42806920898</v>
      </c>
      <c r="K12198">
        <v>1698301.32743037</v>
      </c>
      <c r="L12198">
        <v>5676763.4665632099</v>
      </c>
      <c r="M12198">
        <v>7239987.31418816</v>
      </c>
      <c r="N12198">
        <v>14022191.1744646</v>
      </c>
      <c r="O12198">
        <v>29130541.957001399</v>
      </c>
      <c r="Q12198" t="str">
        <f>VLOOKUP(A12198,Lookup_Tables!$D$2:$E$7,2,FALSE)</f>
        <v>HUSSPF</v>
      </c>
      <c r="R12198" t="str">
        <f>IFERROR(VLOOKUP(D12198,Lookup_Tables!$A$2:$B$21,2,FALSE),"All")</f>
        <v>Port</v>
      </c>
    </row>
    <row r="12199" spans="1:18" hidden="1">
      <c r="A12199">
        <v>4353</v>
      </c>
      <c r="B12199">
        <v>41</v>
      </c>
      <c r="C12199" t="s">
        <v>39</v>
      </c>
      <c r="D12199">
        <v>6</v>
      </c>
      <c r="E12199">
        <v>150509.45483026101</v>
      </c>
      <c r="F12199">
        <v>73464.924701109281</v>
      </c>
      <c r="G12199">
        <v>0</v>
      </c>
      <c r="H12199">
        <v>61925.357258940101</v>
      </c>
      <c r="I12199">
        <v>95625.765454331398</v>
      </c>
      <c r="J12199">
        <v>355570.645681169</v>
      </c>
      <c r="K12199">
        <v>1698301.32743037</v>
      </c>
      <c r="L12199">
        <v>5676763.4665632099</v>
      </c>
      <c r="M12199">
        <v>7239987.31418816</v>
      </c>
      <c r="N12199">
        <v>14022191.1744646</v>
      </c>
      <c r="O12199">
        <v>29130541.957001399</v>
      </c>
      <c r="Q12199" t="str">
        <f>VLOOKUP(A12199,Lookup_Tables!$D$2:$E$7,2,FALSE)</f>
        <v>HUSSPF</v>
      </c>
      <c r="R12199" t="str">
        <f>IFERROR(VLOOKUP(D12199,Lookup_Tables!$A$2:$B$21,2,FALSE),"All")</f>
        <v>Port</v>
      </c>
    </row>
    <row r="12200" spans="1:18" hidden="1">
      <c r="A12200">
        <v>4353</v>
      </c>
      <c r="B12200">
        <v>41</v>
      </c>
      <c r="C12200" t="s">
        <v>38</v>
      </c>
      <c r="D12200">
        <v>7</v>
      </c>
      <c r="E12200">
        <v>4197527.3714349903</v>
      </c>
      <c r="F12200">
        <v>1655421.8730258802</v>
      </c>
      <c r="G12200">
        <v>0</v>
      </c>
      <c r="H12200">
        <v>4191134.9318455099</v>
      </c>
      <c r="I12200">
        <v>5766630.73938304</v>
      </c>
      <c r="J12200">
        <v>11484255.075239301</v>
      </c>
      <c r="K12200">
        <v>24860738.325732499</v>
      </c>
      <c r="L12200">
        <v>103725016.91416299</v>
      </c>
      <c r="M12200">
        <v>149142719.04223299</v>
      </c>
      <c r="N12200">
        <v>547377041.92162097</v>
      </c>
      <c r="O12200">
        <v>1248742454.95538</v>
      </c>
      <c r="Q12200" t="str">
        <f>VLOOKUP(A12200,Lookup_Tables!$D$2:$E$7,2,FALSE)</f>
        <v>HUSSPF</v>
      </c>
      <c r="R12200" t="str">
        <f>IFERROR(VLOOKUP(D12200,Lookup_Tables!$A$2:$B$21,2,FALSE),"All")</f>
        <v>Power Plant</v>
      </c>
    </row>
    <row r="12201" spans="1:18" hidden="1">
      <c r="A12201">
        <v>4353</v>
      </c>
      <c r="B12201">
        <v>41</v>
      </c>
      <c r="C12201" t="s">
        <v>39</v>
      </c>
      <c r="D12201">
        <v>7</v>
      </c>
      <c r="E12201">
        <v>4187414.7428747001</v>
      </c>
      <c r="F12201">
        <v>1646625.9128454574</v>
      </c>
      <c r="G12201">
        <v>0</v>
      </c>
      <c r="H12201">
        <v>4191134.9318455099</v>
      </c>
      <c r="I12201">
        <v>5766630.73938304</v>
      </c>
      <c r="J12201">
        <v>11352588.2372526</v>
      </c>
      <c r="K12201">
        <v>24860738.325732499</v>
      </c>
      <c r="L12201">
        <v>103725016.91416299</v>
      </c>
      <c r="M12201">
        <v>149142719.04223299</v>
      </c>
      <c r="N12201">
        <v>547377041.92162097</v>
      </c>
      <c r="O12201">
        <v>1248742454.95538</v>
      </c>
      <c r="Q12201" t="str">
        <f>VLOOKUP(A12201,Lookup_Tables!$D$2:$E$7,2,FALSE)</f>
        <v>HUSSPF</v>
      </c>
      <c r="R12201" t="str">
        <f>IFERROR(VLOOKUP(D12201,Lookup_Tables!$A$2:$B$21,2,FALSE),"All")</f>
        <v>Power Plant</v>
      </c>
    </row>
    <row r="12202" spans="1:18" hidden="1">
      <c r="A12202">
        <v>4353</v>
      </c>
      <c r="B12202">
        <v>41</v>
      </c>
      <c r="C12202" t="s">
        <v>38</v>
      </c>
      <c r="D12202">
        <v>9</v>
      </c>
      <c r="E12202">
        <v>10531.257812935801</v>
      </c>
      <c r="F12202">
        <v>5554.8886858645965</v>
      </c>
      <c r="G12202">
        <v>0</v>
      </c>
      <c r="H12202">
        <v>4209.5245305566896</v>
      </c>
      <c r="I12202">
        <v>6514.8126846041396</v>
      </c>
      <c r="J12202">
        <v>25770.448918023401</v>
      </c>
      <c r="K12202">
        <v>132111.05848280201</v>
      </c>
      <c r="L12202">
        <v>403721.23438876402</v>
      </c>
      <c r="M12202">
        <v>467271.826238118</v>
      </c>
      <c r="N12202">
        <v>895812.07497522095</v>
      </c>
      <c r="O12202">
        <v>1709104.7253226</v>
      </c>
      <c r="Q12202" t="str">
        <f>VLOOKUP(A12202,Lookup_Tables!$D$2:$E$7,2,FALSE)</f>
        <v>HUSSPF</v>
      </c>
      <c r="R12202" t="str">
        <f>IFERROR(VLOOKUP(D12202,Lookup_Tables!$A$2:$B$21,2,FALSE),"All")</f>
        <v>Pub Admin Bldg</v>
      </c>
    </row>
    <row r="12203" spans="1:18" hidden="1">
      <c r="A12203">
        <v>4353</v>
      </c>
      <c r="B12203">
        <v>41</v>
      </c>
      <c r="C12203" t="s">
        <v>39</v>
      </c>
      <c r="D12203">
        <v>9</v>
      </c>
      <c r="E12203">
        <v>10507.7413215304</v>
      </c>
      <c r="F12203">
        <v>5548.1816901475704</v>
      </c>
      <c r="G12203">
        <v>0</v>
      </c>
      <c r="H12203">
        <v>4186.0204011497499</v>
      </c>
      <c r="I12203">
        <v>6122.6143131066801</v>
      </c>
      <c r="J12203">
        <v>24628.099807889099</v>
      </c>
      <c r="K12203">
        <v>132111.05848280201</v>
      </c>
      <c r="L12203">
        <v>403721.23438876402</v>
      </c>
      <c r="M12203">
        <v>467271.826238118</v>
      </c>
      <c r="N12203">
        <v>895812.07497522095</v>
      </c>
      <c r="O12203">
        <v>1709104.7253226</v>
      </c>
      <c r="Q12203" t="str">
        <f>VLOOKUP(A12203,Lookup_Tables!$D$2:$E$7,2,FALSE)</f>
        <v>HUSSPF</v>
      </c>
      <c r="R12203" t="str">
        <f>IFERROR(VLOOKUP(D12203,Lookup_Tables!$A$2:$B$21,2,FALSE),"All")</f>
        <v>Pub Admin Bldg</v>
      </c>
    </row>
    <row r="12204" spans="1:18" hidden="1">
      <c r="A12204">
        <v>4353</v>
      </c>
      <c r="B12204">
        <v>41</v>
      </c>
      <c r="C12204" t="s">
        <v>38</v>
      </c>
      <c r="D12204">
        <v>10</v>
      </c>
      <c r="E12204">
        <v>389215.63454769499</v>
      </c>
      <c r="F12204">
        <v>153406.43528259537</v>
      </c>
      <c r="G12204">
        <v>12733.534801248999</v>
      </c>
      <c r="H12204">
        <v>607971.07242182095</v>
      </c>
      <c r="I12204">
        <v>1079323.8834121299</v>
      </c>
      <c r="J12204">
        <v>2990544.5053457702</v>
      </c>
      <c r="K12204">
        <v>7013066.6405414697</v>
      </c>
      <c r="L12204">
        <v>18169850.779839601</v>
      </c>
      <c r="M12204">
        <v>21678132.2499175</v>
      </c>
      <c r="N12204">
        <v>33466903.8628437</v>
      </c>
      <c r="O12204">
        <v>56637265.754543498</v>
      </c>
      <c r="Q12204" t="str">
        <f>VLOOKUP(A12204,Lookup_Tables!$D$2:$E$7,2,FALSE)</f>
        <v>HUSSPF</v>
      </c>
      <c r="R12204" t="str">
        <f>IFERROR(VLOOKUP(D12204,Lookup_Tables!$A$2:$B$21,2,FALSE),"All")</f>
        <v>Pub School</v>
      </c>
    </row>
    <row r="12205" spans="1:18" hidden="1">
      <c r="A12205">
        <v>4353</v>
      </c>
      <c r="B12205">
        <v>41</v>
      </c>
      <c r="C12205" t="s">
        <v>39</v>
      </c>
      <c r="D12205">
        <v>10</v>
      </c>
      <c r="E12205">
        <v>387660.42526023701</v>
      </c>
      <c r="F12205">
        <v>152505.9005971383</v>
      </c>
      <c r="G12205">
        <v>12578.177187002901</v>
      </c>
      <c r="H12205">
        <v>607971.07242182095</v>
      </c>
      <c r="I12205">
        <v>1078285.47365511</v>
      </c>
      <c r="J12205">
        <v>2954133.7084362898</v>
      </c>
      <c r="K12205">
        <v>7013066.6405414697</v>
      </c>
      <c r="L12205">
        <v>18169850.779839601</v>
      </c>
      <c r="M12205">
        <v>21544432.3918746</v>
      </c>
      <c r="N12205">
        <v>33466903.8628437</v>
      </c>
      <c r="O12205">
        <v>56637265.754543498</v>
      </c>
      <c r="Q12205" t="str">
        <f>VLOOKUP(A12205,Lookup_Tables!$D$2:$E$7,2,FALSE)</f>
        <v>HUSSPF</v>
      </c>
      <c r="R12205" t="str">
        <f>IFERROR(VLOOKUP(D12205,Lookup_Tables!$A$2:$B$21,2,FALSE),"All")</f>
        <v>Pub School</v>
      </c>
    </row>
    <row r="12206" spans="1:18" hidden="1">
      <c r="A12206">
        <v>4353</v>
      </c>
      <c r="B12206">
        <v>41</v>
      </c>
      <c r="C12206" t="s">
        <v>38</v>
      </c>
      <c r="D12206">
        <v>11</v>
      </c>
      <c r="E12206">
        <v>434767.70250455599</v>
      </c>
      <c r="F12206">
        <v>236277.70451894734</v>
      </c>
      <c r="G12206">
        <v>0</v>
      </c>
      <c r="H12206">
        <v>150426.89428624301</v>
      </c>
      <c r="I12206">
        <v>240706.065757768</v>
      </c>
      <c r="J12206">
        <v>752016.52401656494</v>
      </c>
      <c r="K12206">
        <v>3309305.2902641199</v>
      </c>
      <c r="L12206">
        <v>11131001.175137</v>
      </c>
      <c r="M12206">
        <v>14620592.8344511</v>
      </c>
      <c r="N12206">
        <v>40853057.193869501</v>
      </c>
      <c r="O12206">
        <v>88985802.385132402</v>
      </c>
      <c r="Q12206" t="str">
        <f>VLOOKUP(A12206,Lookup_Tables!$D$2:$E$7,2,FALSE)</f>
        <v>HUSSPF</v>
      </c>
      <c r="R12206" t="str">
        <f>IFERROR(VLOOKUP(D12206,Lookup_Tables!$A$2:$B$21,2,FALSE),"All")</f>
        <v>Pub Univ</v>
      </c>
    </row>
    <row r="12207" spans="1:18" hidden="1">
      <c r="A12207">
        <v>4353</v>
      </c>
      <c r="B12207">
        <v>41</v>
      </c>
      <c r="C12207" t="s">
        <v>39</v>
      </c>
      <c r="D12207">
        <v>11</v>
      </c>
      <c r="E12207">
        <v>433708.766204265</v>
      </c>
      <c r="F12207">
        <v>235370.33326589651</v>
      </c>
      <c r="G12207">
        <v>0</v>
      </c>
      <c r="H12207">
        <v>150426.89428624301</v>
      </c>
      <c r="I12207">
        <v>240706.065757768</v>
      </c>
      <c r="J12207">
        <v>752016.52401656494</v>
      </c>
      <c r="K12207">
        <v>3278992.2808160898</v>
      </c>
      <c r="L12207">
        <v>11131001.175137</v>
      </c>
      <c r="M12207">
        <v>14620592.8344511</v>
      </c>
      <c r="N12207">
        <v>40853057.193869501</v>
      </c>
      <c r="O12207">
        <v>88985802.385132402</v>
      </c>
      <c r="Q12207" t="str">
        <f>VLOOKUP(A12207,Lookup_Tables!$D$2:$E$7,2,FALSE)</f>
        <v>HUSSPF</v>
      </c>
      <c r="R12207" t="str">
        <f>IFERROR(VLOOKUP(D12207,Lookup_Tables!$A$2:$B$21,2,FALSE),"All")</f>
        <v>Pub Univ</v>
      </c>
    </row>
    <row r="12208" spans="1:18" hidden="1">
      <c r="A12208">
        <v>4353</v>
      </c>
      <c r="B12208">
        <v>41</v>
      </c>
      <c r="C12208" t="s">
        <v>38</v>
      </c>
      <c r="D12208">
        <v>13</v>
      </c>
      <c r="E12208">
        <v>601782.74826701195</v>
      </c>
      <c r="F12208">
        <v>229761.751575462</v>
      </c>
      <c r="G12208">
        <v>22485.815540260901</v>
      </c>
      <c r="H12208">
        <v>750022.93363129103</v>
      </c>
      <c r="I12208">
        <v>1198234.0986905801</v>
      </c>
      <c r="J12208">
        <v>3816482.0615157601</v>
      </c>
      <c r="K12208">
        <v>11425166.550773799</v>
      </c>
      <c r="L12208">
        <v>28592450.999922398</v>
      </c>
      <c r="M12208">
        <v>38250353.693726301</v>
      </c>
      <c r="N12208">
        <v>59141718.314754702</v>
      </c>
      <c r="O12208">
        <v>90169711.641932204</v>
      </c>
      <c r="Q12208" t="str">
        <f>VLOOKUP(A12208,Lookup_Tables!$D$2:$E$7,2,FALSE)</f>
        <v>HUSSPF</v>
      </c>
      <c r="R12208" t="str">
        <f>IFERROR(VLOOKUP(D12208,Lookup_Tables!$A$2:$B$21,2,FALSE),"All")</f>
        <v>Residual Inst</v>
      </c>
    </row>
    <row r="12209" spans="1:18" hidden="1">
      <c r="A12209">
        <v>4353</v>
      </c>
      <c r="B12209">
        <v>41</v>
      </c>
      <c r="C12209" t="s">
        <v>39</v>
      </c>
      <c r="D12209">
        <v>13</v>
      </c>
      <c r="E12209">
        <v>599410.71663199295</v>
      </c>
      <c r="F12209">
        <v>229552.01921352278</v>
      </c>
      <c r="G12209">
        <v>22308.612933927801</v>
      </c>
      <c r="H12209">
        <v>719915.55269116897</v>
      </c>
      <c r="I12209">
        <v>1185414.06579983</v>
      </c>
      <c r="J12209">
        <v>3753186.65404697</v>
      </c>
      <c r="K12209">
        <v>11425166.550773799</v>
      </c>
      <c r="L12209">
        <v>28592450.999922398</v>
      </c>
      <c r="M12209">
        <v>37676822.023938</v>
      </c>
      <c r="N12209">
        <v>59141718.314754702</v>
      </c>
      <c r="O12209">
        <v>90169711.641932204</v>
      </c>
      <c r="Q12209" t="str">
        <f>VLOOKUP(A12209,Lookup_Tables!$D$2:$E$7,2,FALSE)</f>
        <v>HUSSPF</v>
      </c>
      <c r="R12209" t="str">
        <f>IFERROR(VLOOKUP(D12209,Lookup_Tables!$A$2:$B$21,2,FALSE),"All")</f>
        <v>Residual Inst</v>
      </c>
    </row>
    <row r="12210" spans="1:18" hidden="1">
      <c r="A12210">
        <v>4353</v>
      </c>
      <c r="B12210">
        <v>41</v>
      </c>
      <c r="C12210" t="s">
        <v>38</v>
      </c>
      <c r="D12210">
        <v>14</v>
      </c>
      <c r="E12210">
        <v>590544.54475142295</v>
      </c>
      <c r="F12210">
        <v>266931.16449936613</v>
      </c>
      <c r="G12210">
        <v>2499.8186680270701</v>
      </c>
      <c r="H12210">
        <v>457062.78671580699</v>
      </c>
      <c r="I12210">
        <v>872563.64978696499</v>
      </c>
      <c r="J12210">
        <v>2858025.3001388898</v>
      </c>
      <c r="K12210">
        <v>8988863.3984125406</v>
      </c>
      <c r="L12210">
        <v>23901072.918442901</v>
      </c>
      <c r="M12210">
        <v>31893689.123895701</v>
      </c>
      <c r="N12210">
        <v>63261406.304381996</v>
      </c>
      <c r="O12210">
        <v>84307697.810978606</v>
      </c>
      <c r="Q12210" t="str">
        <f>VLOOKUP(A12210,Lookup_Tables!$D$2:$E$7,2,FALSE)</f>
        <v>HUSSPF</v>
      </c>
      <c r="R12210" t="str">
        <f>IFERROR(VLOOKUP(D12210,Lookup_Tables!$A$2:$B$21,2,FALSE),"All")</f>
        <v>Road</v>
      </c>
    </row>
    <row r="12211" spans="1:18" hidden="1">
      <c r="A12211">
        <v>4353</v>
      </c>
      <c r="B12211">
        <v>41</v>
      </c>
      <c r="C12211" t="s">
        <v>39</v>
      </c>
      <c r="D12211">
        <v>14</v>
      </c>
      <c r="E12211">
        <v>589262.05533627199</v>
      </c>
      <c r="F12211">
        <v>265878.96265590144</v>
      </c>
      <c r="G12211">
        <v>2499.8186680270701</v>
      </c>
      <c r="H12211">
        <v>456638.90618902002</v>
      </c>
      <c r="I12211">
        <v>855504.01801494998</v>
      </c>
      <c r="J12211">
        <v>2858025.3001388898</v>
      </c>
      <c r="K12211">
        <v>8988863.3984125406</v>
      </c>
      <c r="L12211">
        <v>23901072.918442901</v>
      </c>
      <c r="M12211">
        <v>31893689.123895701</v>
      </c>
      <c r="N12211">
        <v>63261406.304381996</v>
      </c>
      <c r="O12211">
        <v>84307697.810978606</v>
      </c>
      <c r="Q12211" t="str">
        <f>VLOOKUP(A12211,Lookup_Tables!$D$2:$E$7,2,FALSE)</f>
        <v>HUSSPF</v>
      </c>
      <c r="R12211" t="str">
        <f>IFERROR(VLOOKUP(D12211,Lookup_Tables!$A$2:$B$21,2,FALSE),"All")</f>
        <v>Road</v>
      </c>
    </row>
    <row r="12212" spans="1:18" hidden="1">
      <c r="A12212">
        <v>4353</v>
      </c>
      <c r="B12212">
        <v>41</v>
      </c>
      <c r="C12212" t="s">
        <v>38</v>
      </c>
      <c r="D12212">
        <v>15</v>
      </c>
      <c r="E12212">
        <v>84864480.911641702</v>
      </c>
      <c r="F12212">
        <v>37746867.339453377</v>
      </c>
      <c r="G12212">
        <v>615309.72229631501</v>
      </c>
      <c r="H12212">
        <v>63718530.023493603</v>
      </c>
      <c r="I12212">
        <v>93523926.240803793</v>
      </c>
      <c r="J12212">
        <v>365389369.84491003</v>
      </c>
      <c r="K12212">
        <v>1659945799.6204801</v>
      </c>
      <c r="L12212">
        <v>3818703236.9623299</v>
      </c>
      <c r="M12212">
        <v>4438465934.7857304</v>
      </c>
      <c r="N12212">
        <v>7434765128.0910301</v>
      </c>
      <c r="O12212">
        <v>13324896273.658199</v>
      </c>
      <c r="Q12212" t="str">
        <f>VLOOKUP(A12212,Lookup_Tables!$D$2:$E$7,2,FALSE)</f>
        <v>HUSSPF</v>
      </c>
      <c r="R12212" t="str">
        <f>IFERROR(VLOOKUP(D12212,Lookup_Tables!$A$2:$B$21,2,FALSE),"All")</f>
        <v>All</v>
      </c>
    </row>
    <row r="12213" spans="1:18" hidden="1">
      <c r="A12213">
        <v>4353</v>
      </c>
      <c r="B12213">
        <v>41</v>
      </c>
      <c r="C12213" t="s">
        <v>39</v>
      </c>
      <c r="D12213">
        <v>15</v>
      </c>
      <c r="E12213">
        <v>84539900.514648795</v>
      </c>
      <c r="F12213">
        <v>37563067.492336348</v>
      </c>
      <c r="G12213">
        <v>614988.82888125104</v>
      </c>
      <c r="H12213">
        <v>61553925.006851502</v>
      </c>
      <c r="I12213">
        <v>91762228.435973093</v>
      </c>
      <c r="J12213">
        <v>365389369.84491003</v>
      </c>
      <c r="K12213">
        <v>1659771975.1721201</v>
      </c>
      <c r="L12213">
        <v>3740158895.6605201</v>
      </c>
      <c r="M12213">
        <v>4426752021.1812401</v>
      </c>
      <c r="N12213">
        <v>7434765128.0910301</v>
      </c>
      <c r="O12213">
        <v>13324896273.658199</v>
      </c>
      <c r="Q12213" t="str">
        <f>VLOOKUP(A12213,Lookup_Tables!$D$2:$E$7,2,FALSE)</f>
        <v>HUSSPF</v>
      </c>
      <c r="R12213" t="str">
        <f>IFERROR(VLOOKUP(D12213,Lookup_Tables!$A$2:$B$21,2,FALSE),"All")</f>
        <v>All</v>
      </c>
    </row>
    <row r="12214" spans="1:18" hidden="1">
      <c r="A12214">
        <v>4353</v>
      </c>
      <c r="B12214">
        <v>41</v>
      </c>
      <c r="C12214" t="s">
        <v>38</v>
      </c>
      <c r="D12214">
        <v>16</v>
      </c>
      <c r="E12214">
        <v>7003720.7431454603</v>
      </c>
      <c r="F12214">
        <v>2794229.2143079061</v>
      </c>
      <c r="G12214">
        <v>103525.489639058</v>
      </c>
      <c r="H12214">
        <v>9001622.0540107004</v>
      </c>
      <c r="I12214">
        <v>12505977.6649937</v>
      </c>
      <c r="J12214">
        <v>28340990.232023198</v>
      </c>
      <c r="K12214">
        <v>96196651.600644603</v>
      </c>
      <c r="L12214">
        <v>220576619.83890399</v>
      </c>
      <c r="M12214">
        <v>271304332.89720398</v>
      </c>
      <c r="N12214">
        <v>735900652.10464203</v>
      </c>
      <c r="O12214">
        <v>1713043730.5190001</v>
      </c>
      <c r="Q12214" t="str">
        <f>VLOOKUP(A12214,Lookup_Tables!$D$2:$E$7,2,FALSE)</f>
        <v>HUSSPF</v>
      </c>
      <c r="R12214" t="str">
        <f>IFERROR(VLOOKUP(D12214,Lookup_Tables!$A$2:$B$21,2,FALSE),"All")</f>
        <v>Government_Loss</v>
      </c>
    </row>
    <row r="12215" spans="1:18" hidden="1">
      <c r="A12215">
        <v>4353</v>
      </c>
      <c r="B12215">
        <v>41</v>
      </c>
      <c r="C12215" t="s">
        <v>39</v>
      </c>
      <c r="D12215">
        <v>16</v>
      </c>
      <c r="E12215">
        <v>6975138.11903896</v>
      </c>
      <c r="F12215">
        <v>2819883.9001133027</v>
      </c>
      <c r="G12215">
        <v>102913.040174305</v>
      </c>
      <c r="H12215">
        <v>8700931.1272309199</v>
      </c>
      <c r="I12215">
        <v>12187423.768351</v>
      </c>
      <c r="J12215">
        <v>28340990.232023198</v>
      </c>
      <c r="K12215">
        <v>86606937.293353796</v>
      </c>
      <c r="L12215">
        <v>220576619.83890399</v>
      </c>
      <c r="M12215">
        <v>271304332.89720398</v>
      </c>
      <c r="N12215">
        <v>735900652.10464203</v>
      </c>
      <c r="O12215">
        <v>1713043730.5190001</v>
      </c>
      <c r="Q12215" t="str">
        <f>VLOOKUP(A12215,Lookup_Tables!$D$2:$E$7,2,FALSE)</f>
        <v>HUSSPF</v>
      </c>
      <c r="R12215" t="str">
        <f>IFERROR(VLOOKUP(D12215,Lookup_Tables!$A$2:$B$21,2,FALSE),"All")</f>
        <v>Government_Loss</v>
      </c>
    </row>
    <row r="12216" spans="1:18" hidden="1">
      <c r="A12216">
        <v>4353</v>
      </c>
      <c r="B12216">
        <v>41</v>
      </c>
      <c r="C12216" t="s">
        <v>38</v>
      </c>
      <c r="D12216">
        <v>17</v>
      </c>
      <c r="E12216">
        <v>11114594.7535003</v>
      </c>
      <c r="F12216">
        <v>5309485.3053226825</v>
      </c>
      <c r="G12216">
        <v>103730.65401432</v>
      </c>
      <c r="H12216">
        <v>9237326.8405176997</v>
      </c>
      <c r="I12216">
        <v>12996082.138829</v>
      </c>
      <c r="J12216">
        <v>49217550.555796802</v>
      </c>
      <c r="K12216">
        <v>159630470.84880099</v>
      </c>
      <c r="L12216">
        <v>380755393.55176598</v>
      </c>
      <c r="M12216">
        <v>463948616.75633597</v>
      </c>
      <c r="N12216">
        <v>869009997.27222002</v>
      </c>
      <c r="O12216">
        <v>2096031863.20614</v>
      </c>
      <c r="Q12216" t="str">
        <f>VLOOKUP(A12216,Lookup_Tables!$D$2:$E$7,2,FALSE)</f>
        <v>HUSSPF</v>
      </c>
      <c r="R12216" t="str">
        <f>IFERROR(VLOOKUP(D12216,Lookup_Tables!$A$2:$B$21,2,FALSE),"All")</f>
        <v>Emergency_Loss</v>
      </c>
    </row>
    <row r="12217" spans="1:18" hidden="1">
      <c r="A12217">
        <v>4353</v>
      </c>
      <c r="B12217">
        <v>41</v>
      </c>
      <c r="C12217" t="s">
        <v>39</v>
      </c>
      <c r="D12217">
        <v>17</v>
      </c>
      <c r="E12217">
        <v>11066363.2763671</v>
      </c>
      <c r="F12217">
        <v>5266956.7401880268</v>
      </c>
      <c r="G12217">
        <v>101489.61878674501</v>
      </c>
      <c r="H12217">
        <v>9015200.9551359192</v>
      </c>
      <c r="I12217">
        <v>12912557.716009799</v>
      </c>
      <c r="J12217">
        <v>49178705.2310334</v>
      </c>
      <c r="K12217">
        <v>159113371.25511101</v>
      </c>
      <c r="L12217">
        <v>380755393.55176598</v>
      </c>
      <c r="M12217">
        <v>463948616.75633597</v>
      </c>
      <c r="N12217">
        <v>869009997.27222002</v>
      </c>
      <c r="O12217">
        <v>2096031863.20614</v>
      </c>
      <c r="Q12217" t="str">
        <f>VLOOKUP(A12217,Lookup_Tables!$D$2:$E$7,2,FALSE)</f>
        <v>HUSSPF</v>
      </c>
      <c r="R12217" t="str">
        <f>IFERROR(VLOOKUP(D12217,Lookup_Tables!$A$2:$B$21,2,FALSE),"All")</f>
        <v>Emergency_Loss</v>
      </c>
    </row>
    <row r="12218" spans="1:18" hidden="1">
      <c r="A12218">
        <v>4353</v>
      </c>
      <c r="B12218">
        <v>41</v>
      </c>
      <c r="C12218" t="s">
        <v>38</v>
      </c>
      <c r="D12218">
        <v>18</v>
      </c>
      <c r="E12218">
        <v>18118315.496645901</v>
      </c>
      <c r="F12218">
        <v>7944823.7066556551</v>
      </c>
      <c r="G12218">
        <v>223564.607799319</v>
      </c>
      <c r="H12218">
        <v>19455537.394823998</v>
      </c>
      <c r="I12218">
        <v>24993279.819575898</v>
      </c>
      <c r="J12218">
        <v>77133629.034877196</v>
      </c>
      <c r="K12218">
        <v>255903138.65341699</v>
      </c>
      <c r="L12218">
        <v>576199269.50957203</v>
      </c>
      <c r="M12218">
        <v>709541282.46742594</v>
      </c>
      <c r="N12218">
        <v>1679105929.28337</v>
      </c>
      <c r="O12218">
        <v>3971890871.07794</v>
      </c>
      <c r="Q12218" t="str">
        <f>VLOOKUP(A12218,Lookup_Tables!$D$2:$E$7,2,FALSE)</f>
        <v>HUSSPF</v>
      </c>
      <c r="R12218" t="str">
        <f>IFERROR(VLOOKUP(D12218,Lookup_Tables!$A$2:$B$21,2,FALSE),"All")</f>
        <v>Govt_Plus_Emergency</v>
      </c>
    </row>
    <row r="12219" spans="1:18" hidden="1">
      <c r="A12219">
        <v>4353</v>
      </c>
      <c r="B12219">
        <v>41</v>
      </c>
      <c r="C12219" t="s">
        <v>39</v>
      </c>
      <c r="D12219">
        <v>18</v>
      </c>
      <c r="E12219">
        <v>18035212.6096664</v>
      </c>
      <c r="F12219">
        <v>7890778.0119268764</v>
      </c>
      <c r="G12219">
        <v>223564.607799319</v>
      </c>
      <c r="H12219">
        <v>18538149.708475199</v>
      </c>
      <c r="I12219">
        <v>24121951.654259101</v>
      </c>
      <c r="J12219">
        <v>77133629.034877196</v>
      </c>
      <c r="K12219">
        <v>253638425.589955</v>
      </c>
      <c r="L12219">
        <v>576199269.50957203</v>
      </c>
      <c r="M12219">
        <v>709541282.46742594</v>
      </c>
      <c r="N12219">
        <v>1679105929.28337</v>
      </c>
      <c r="O12219">
        <v>3971890871.07794</v>
      </c>
      <c r="Q12219" t="str">
        <f>VLOOKUP(A12219,Lookup_Tables!$D$2:$E$7,2,FALSE)</f>
        <v>HUSSPF</v>
      </c>
      <c r="R12219" t="str">
        <f>IFERROR(VLOOKUP(D12219,Lookup_Tables!$A$2:$B$21,2,FALSE),"All")</f>
        <v>Govt_Plus_Emergency</v>
      </c>
    </row>
    <row r="12220" spans="1:18" hidden="1">
      <c r="A12220">
        <v>4353</v>
      </c>
      <c r="B12220">
        <v>42</v>
      </c>
      <c r="C12220" t="s">
        <v>38</v>
      </c>
      <c r="D12220">
        <v>0</v>
      </c>
      <c r="E12220">
        <v>21421010.8637725</v>
      </c>
      <c r="F12220">
        <v>8297953.3371223621</v>
      </c>
      <c r="G12220">
        <v>8170107.64624801</v>
      </c>
      <c r="H12220">
        <v>60636106.496751003</v>
      </c>
      <c r="I12220">
        <v>93344055.715530097</v>
      </c>
      <c r="J12220">
        <v>215243540.497244</v>
      </c>
      <c r="K12220">
        <v>414500584.83394903</v>
      </c>
      <c r="L12220">
        <v>864848162.84706998</v>
      </c>
      <c r="M12220">
        <v>1073114146.73262</v>
      </c>
      <c r="N12220">
        <v>1713966030.5236299</v>
      </c>
      <c r="O12220">
        <v>2034042241.4048901</v>
      </c>
      <c r="Q12220" t="str">
        <f>VLOOKUP(A12220,Lookup_Tables!$D$2:$E$7,2,FALSE)</f>
        <v>HUSSPF</v>
      </c>
      <c r="R12220" t="str">
        <f>IFERROR(VLOOKUP(D12220,Lookup_Tables!$A$2:$B$21,2,FALSE),"All")</f>
        <v>Private Assets</v>
      </c>
    </row>
    <row r="12221" spans="1:18" hidden="1">
      <c r="A12221">
        <v>4353</v>
      </c>
      <c r="B12221">
        <v>42</v>
      </c>
      <c r="C12221" t="s">
        <v>39</v>
      </c>
      <c r="D12221">
        <v>0</v>
      </c>
      <c r="E12221">
        <v>21235859.059791099</v>
      </c>
      <c r="F12221">
        <v>8297444.7721819431</v>
      </c>
      <c r="G12221">
        <v>8040572.7846285002</v>
      </c>
      <c r="H12221">
        <v>59347739.296186402</v>
      </c>
      <c r="I12221">
        <v>89594128.025179997</v>
      </c>
      <c r="J12221">
        <v>211530517.595404</v>
      </c>
      <c r="K12221">
        <v>398270029.63617897</v>
      </c>
      <c r="L12221">
        <v>864848162.84706998</v>
      </c>
      <c r="M12221">
        <v>1073114146.73262</v>
      </c>
      <c r="N12221">
        <v>1713966030.5236299</v>
      </c>
      <c r="O12221">
        <v>2034042241.4048901</v>
      </c>
      <c r="Q12221" t="str">
        <f>VLOOKUP(A12221,Lookup_Tables!$D$2:$E$7,2,FALSE)</f>
        <v>HUSSPF</v>
      </c>
      <c r="R12221" t="str">
        <f>IFERROR(VLOOKUP(D12221,Lookup_Tables!$A$2:$B$21,2,FALSE),"All")</f>
        <v>Private Assets</v>
      </c>
    </row>
    <row r="12222" spans="1:18" hidden="1">
      <c r="A12222">
        <v>4353</v>
      </c>
      <c r="B12222">
        <v>42</v>
      </c>
      <c r="C12222" t="s">
        <v>38</v>
      </c>
      <c r="D12222">
        <v>1</v>
      </c>
      <c r="E12222">
        <v>2154.28773205782</v>
      </c>
      <c r="F12222">
        <v>821.80594986640381</v>
      </c>
      <c r="G12222">
        <v>0</v>
      </c>
      <c r="H12222">
        <v>840.47533684665098</v>
      </c>
      <c r="I12222">
        <v>1541.0368048344301</v>
      </c>
      <c r="J12222">
        <v>7144.3223916336101</v>
      </c>
      <c r="K12222">
        <v>32921.248198594301</v>
      </c>
      <c r="L12222">
        <v>102123.973288275</v>
      </c>
      <c r="M12222">
        <v>113191.651098148</v>
      </c>
      <c r="N12222">
        <v>237452.252120255</v>
      </c>
      <c r="O12222">
        <v>504322.46570238401</v>
      </c>
      <c r="Q12222" t="str">
        <f>VLOOKUP(A12222,Lookup_Tables!$D$2:$E$7,2,FALSE)</f>
        <v>HUSSPF</v>
      </c>
      <c r="R12222" t="str">
        <f>IFERROR(VLOOKUP(D12222,Lookup_Tables!$A$2:$B$21,2,FALSE),"All")</f>
        <v>Airport</v>
      </c>
    </row>
    <row r="12223" spans="1:18" hidden="1">
      <c r="A12223">
        <v>4353</v>
      </c>
      <c r="B12223">
        <v>42</v>
      </c>
      <c r="C12223" t="s">
        <v>39</v>
      </c>
      <c r="D12223">
        <v>1</v>
      </c>
      <c r="E12223">
        <v>2152.4245478733201</v>
      </c>
      <c r="F12223">
        <v>819.94770364851502</v>
      </c>
      <c r="G12223">
        <v>0</v>
      </c>
      <c r="H12223">
        <v>840.47533684665098</v>
      </c>
      <c r="I12223">
        <v>1541.0368048344301</v>
      </c>
      <c r="J12223">
        <v>7143.8285949724996</v>
      </c>
      <c r="K12223">
        <v>32921.248198594301</v>
      </c>
      <c r="L12223">
        <v>102123.973288275</v>
      </c>
      <c r="M12223">
        <v>113191.651098148</v>
      </c>
      <c r="N12223">
        <v>237452.252120255</v>
      </c>
      <c r="O12223">
        <v>504322.46570238401</v>
      </c>
      <c r="Q12223" t="str">
        <f>VLOOKUP(A12223,Lookup_Tables!$D$2:$E$7,2,FALSE)</f>
        <v>HUSSPF</v>
      </c>
      <c r="R12223" t="str">
        <f>IFERROR(VLOOKUP(D12223,Lookup_Tables!$A$2:$B$21,2,FALSE),"All")</f>
        <v>Airport</v>
      </c>
    </row>
    <row r="12224" spans="1:18" hidden="1">
      <c r="A12224">
        <v>4353</v>
      </c>
      <c r="B12224">
        <v>42</v>
      </c>
      <c r="C12224" t="s">
        <v>38</v>
      </c>
      <c r="D12224">
        <v>2</v>
      </c>
      <c r="E12224">
        <v>57487.332225704602</v>
      </c>
      <c r="F12224">
        <v>16425.581879344143</v>
      </c>
      <c r="G12224">
        <v>0</v>
      </c>
      <c r="H12224">
        <v>34385.587698503899</v>
      </c>
      <c r="I12224">
        <v>103978.97137399099</v>
      </c>
      <c r="J12224">
        <v>742989.13963804895</v>
      </c>
      <c r="K12224">
        <v>2340600.3057319699</v>
      </c>
      <c r="L12224">
        <v>3609586.5290168799</v>
      </c>
      <c r="M12224">
        <v>3873753.4449784602</v>
      </c>
      <c r="N12224">
        <v>4292999.8259551898</v>
      </c>
      <c r="O12224">
        <v>4663140.8720591702</v>
      </c>
      <c r="Q12224" t="str">
        <f>VLOOKUP(A12224,Lookup_Tables!$D$2:$E$7,2,FALSE)</f>
        <v>HUSSPF</v>
      </c>
      <c r="R12224" t="str">
        <f>IFERROR(VLOOKUP(D12224,Lookup_Tables!$A$2:$B$21,2,FALSE),"All")</f>
        <v>Bridge</v>
      </c>
    </row>
    <row r="12225" spans="1:18" hidden="1">
      <c r="A12225">
        <v>4353</v>
      </c>
      <c r="B12225">
        <v>42</v>
      </c>
      <c r="C12225" t="s">
        <v>39</v>
      </c>
      <c r="D12225">
        <v>2</v>
      </c>
      <c r="E12225">
        <v>57191.547122823402</v>
      </c>
      <c r="F12225">
        <v>16362.577241842235</v>
      </c>
      <c r="G12225">
        <v>0</v>
      </c>
      <c r="H12225">
        <v>34385.587698503899</v>
      </c>
      <c r="I12225">
        <v>103978.97137399099</v>
      </c>
      <c r="J12225">
        <v>727253.27098479494</v>
      </c>
      <c r="K12225">
        <v>2340600.3057319699</v>
      </c>
      <c r="L12225">
        <v>3609586.5290168799</v>
      </c>
      <c r="M12225">
        <v>3858690.2140986798</v>
      </c>
      <c r="N12225">
        <v>4276332.9473108901</v>
      </c>
      <c r="O12225">
        <v>4634512.4336162796</v>
      </c>
      <c r="Q12225" t="str">
        <f>VLOOKUP(A12225,Lookup_Tables!$D$2:$E$7,2,FALSE)</f>
        <v>HUSSPF</v>
      </c>
      <c r="R12225" t="str">
        <f>IFERROR(VLOOKUP(D12225,Lookup_Tables!$A$2:$B$21,2,FALSE),"All")</f>
        <v>Bridge</v>
      </c>
    </row>
    <row r="12226" spans="1:18" hidden="1">
      <c r="A12226">
        <v>4353</v>
      </c>
      <c r="B12226">
        <v>42</v>
      </c>
      <c r="C12226" t="s">
        <v>38</v>
      </c>
      <c r="D12226">
        <v>3</v>
      </c>
      <c r="E12226">
        <v>76506.250795478103</v>
      </c>
      <c r="F12226">
        <v>25967.408341445815</v>
      </c>
      <c r="G12226">
        <v>137635.41819791801</v>
      </c>
      <c r="H12226">
        <v>346102.80459716503</v>
      </c>
      <c r="I12226">
        <v>426053.79900969099</v>
      </c>
      <c r="J12226">
        <v>741278.02292944596</v>
      </c>
      <c r="K12226">
        <v>1589297.21465443</v>
      </c>
      <c r="L12226">
        <v>2616228.0309336898</v>
      </c>
      <c r="M12226">
        <v>2918150.6656018598</v>
      </c>
      <c r="N12226">
        <v>4240583.6782922</v>
      </c>
      <c r="O12226">
        <v>6240268.9348873198</v>
      </c>
      <c r="Q12226" t="str">
        <f>VLOOKUP(A12226,Lookup_Tables!$D$2:$E$7,2,FALSE)</f>
        <v>HUSSPF</v>
      </c>
      <c r="R12226" t="str">
        <f>IFERROR(VLOOKUP(D12226,Lookup_Tables!$A$2:$B$21,2,FALSE),"All")</f>
        <v>Govt Hosp</v>
      </c>
    </row>
    <row r="12227" spans="1:18" hidden="1">
      <c r="A12227">
        <v>4353</v>
      </c>
      <c r="B12227">
        <v>42</v>
      </c>
      <c r="C12227" t="s">
        <v>39</v>
      </c>
      <c r="D12227">
        <v>3</v>
      </c>
      <c r="E12227">
        <v>74818.224942986097</v>
      </c>
      <c r="F12227">
        <v>25578.786702718979</v>
      </c>
      <c r="G12227">
        <v>136620.885478771</v>
      </c>
      <c r="H12227">
        <v>325862.74380570702</v>
      </c>
      <c r="I12227">
        <v>388735.28638549498</v>
      </c>
      <c r="J12227">
        <v>706497.137753541</v>
      </c>
      <c r="K12227">
        <v>1570917.1871766299</v>
      </c>
      <c r="L12227">
        <v>2518262.6744616898</v>
      </c>
      <c r="M12227">
        <v>2897481.9019060601</v>
      </c>
      <c r="N12227">
        <v>4213577.1506916704</v>
      </c>
      <c r="O12227">
        <v>6240268.9348873198</v>
      </c>
      <c r="Q12227" t="str">
        <f>VLOOKUP(A12227,Lookup_Tables!$D$2:$E$7,2,FALSE)</f>
        <v>HUSSPF</v>
      </c>
      <c r="R12227" t="str">
        <f>IFERROR(VLOOKUP(D12227,Lookup_Tables!$A$2:$B$21,2,FALSE),"All")</f>
        <v>Govt Hosp</v>
      </c>
    </row>
    <row r="12228" spans="1:18" hidden="1">
      <c r="A12228">
        <v>4353</v>
      </c>
      <c r="B12228">
        <v>42</v>
      </c>
      <c r="C12228" t="s">
        <v>38</v>
      </c>
      <c r="D12228">
        <v>4</v>
      </c>
      <c r="E12228">
        <v>46355.923679208703</v>
      </c>
      <c r="F12228">
        <v>15960.140647495777</v>
      </c>
      <c r="G12228">
        <v>0</v>
      </c>
      <c r="H12228">
        <v>62562.018747475398</v>
      </c>
      <c r="I12228">
        <v>117759.25435145</v>
      </c>
      <c r="J12228">
        <v>319158.97339554998</v>
      </c>
      <c r="K12228">
        <v>1196743.7129834299</v>
      </c>
      <c r="L12228">
        <v>2425400.4019946102</v>
      </c>
      <c r="M12228">
        <v>2891233.3083676002</v>
      </c>
      <c r="N12228">
        <v>4779472.4417984197</v>
      </c>
      <c r="O12228">
        <v>6245931.9399669999</v>
      </c>
      <c r="Q12228" t="str">
        <f>VLOOKUP(A12228,Lookup_Tables!$D$2:$E$7,2,FALSE)</f>
        <v>HUSSPF</v>
      </c>
      <c r="R12228" t="str">
        <f>IFERROR(VLOOKUP(D12228,Lookup_Tables!$A$2:$B$21,2,FALSE),"All")</f>
        <v>Govt Med Fac</v>
      </c>
    </row>
    <row r="12229" spans="1:18" hidden="1">
      <c r="A12229">
        <v>4353</v>
      </c>
      <c r="B12229">
        <v>42</v>
      </c>
      <c r="C12229" t="s">
        <v>39</v>
      </c>
      <c r="D12229">
        <v>4</v>
      </c>
      <c r="E12229">
        <v>46219.858395876297</v>
      </c>
      <c r="F12229">
        <v>16005.713438055882</v>
      </c>
      <c r="G12229">
        <v>0</v>
      </c>
      <c r="H12229">
        <v>61149.504898172097</v>
      </c>
      <c r="I12229">
        <v>114808.452532754</v>
      </c>
      <c r="J12229">
        <v>316429.891262091</v>
      </c>
      <c r="K12229">
        <v>1196743.7129834299</v>
      </c>
      <c r="L12229">
        <v>2425400.4019946102</v>
      </c>
      <c r="M12229">
        <v>2845728.9493227801</v>
      </c>
      <c r="N12229">
        <v>4779472.4417984197</v>
      </c>
      <c r="O12229">
        <v>6231354.1836157199</v>
      </c>
      <c r="Q12229" t="str">
        <f>VLOOKUP(A12229,Lookup_Tables!$D$2:$E$7,2,FALSE)</f>
        <v>HUSSPF</v>
      </c>
      <c r="R12229" t="str">
        <f>IFERROR(VLOOKUP(D12229,Lookup_Tables!$A$2:$B$21,2,FALSE),"All")</f>
        <v>Govt Med Fac</v>
      </c>
    </row>
    <row r="12230" spans="1:18" hidden="1">
      <c r="A12230">
        <v>4353</v>
      </c>
      <c r="B12230">
        <v>42</v>
      </c>
      <c r="C12230" t="s">
        <v>38</v>
      </c>
      <c r="D12230">
        <v>7</v>
      </c>
      <c r="E12230">
        <v>1696376.37780528</v>
      </c>
      <c r="F12230">
        <v>781595.08602412534</v>
      </c>
      <c r="G12230">
        <v>0</v>
      </c>
      <c r="H12230">
        <v>1428971.81124956</v>
      </c>
      <c r="I12230">
        <v>2265487.7566563799</v>
      </c>
      <c r="J12230">
        <v>5489578.62147862</v>
      </c>
      <c r="K12230">
        <v>10141859.8013868</v>
      </c>
      <c r="L12230">
        <v>47906154.007720299</v>
      </c>
      <c r="M12230">
        <v>86439356.482724905</v>
      </c>
      <c r="N12230">
        <v>211199015.44429699</v>
      </c>
      <c r="O12230">
        <v>337459344.76660502</v>
      </c>
      <c r="Q12230" t="str">
        <f>VLOOKUP(A12230,Lookup_Tables!$D$2:$E$7,2,FALSE)</f>
        <v>HUSSPF</v>
      </c>
      <c r="R12230" t="str">
        <f>IFERROR(VLOOKUP(D12230,Lookup_Tables!$A$2:$B$21,2,FALSE),"All")</f>
        <v>Power Plant</v>
      </c>
    </row>
    <row r="12231" spans="1:18" hidden="1">
      <c r="A12231">
        <v>4353</v>
      </c>
      <c r="B12231">
        <v>42</v>
      </c>
      <c r="C12231" t="s">
        <v>39</v>
      </c>
      <c r="D12231">
        <v>7</v>
      </c>
      <c r="E12231">
        <v>1691094.1405956601</v>
      </c>
      <c r="F12231">
        <v>776828.97932531266</v>
      </c>
      <c r="G12231">
        <v>0</v>
      </c>
      <c r="H12231">
        <v>1428971.81124956</v>
      </c>
      <c r="I12231">
        <v>2265487.7566563799</v>
      </c>
      <c r="J12231">
        <v>5437965.5703979004</v>
      </c>
      <c r="K12231">
        <v>10141859.8013868</v>
      </c>
      <c r="L12231">
        <v>47906154.007720299</v>
      </c>
      <c r="M12231">
        <v>86439356.482724905</v>
      </c>
      <c r="N12231">
        <v>211199015.44429699</v>
      </c>
      <c r="O12231">
        <v>337459344.76660502</v>
      </c>
      <c r="Q12231" t="str">
        <f>VLOOKUP(A12231,Lookup_Tables!$D$2:$E$7,2,FALSE)</f>
        <v>HUSSPF</v>
      </c>
      <c r="R12231" t="str">
        <f>IFERROR(VLOOKUP(D12231,Lookup_Tables!$A$2:$B$21,2,FALSE),"All")</f>
        <v>Power Plant</v>
      </c>
    </row>
    <row r="12232" spans="1:18" hidden="1">
      <c r="A12232">
        <v>4353</v>
      </c>
      <c r="B12232">
        <v>42</v>
      </c>
      <c r="C12232" t="s">
        <v>38</v>
      </c>
      <c r="D12232">
        <v>10</v>
      </c>
      <c r="E12232">
        <v>1394771.82033949</v>
      </c>
      <c r="F12232">
        <v>505514.40918776672</v>
      </c>
      <c r="G12232">
        <v>137588.26784544601</v>
      </c>
      <c r="H12232">
        <v>2105570.7561209099</v>
      </c>
      <c r="I12232">
        <v>3664837.7021383001</v>
      </c>
      <c r="J12232">
        <v>10577038.838212101</v>
      </c>
      <c r="K12232">
        <v>29355417.347427402</v>
      </c>
      <c r="L12232">
        <v>75379235.291606396</v>
      </c>
      <c r="M12232">
        <v>87084484.816738904</v>
      </c>
      <c r="N12232">
        <v>125264831.321485</v>
      </c>
      <c r="O12232">
        <v>190739967.843409</v>
      </c>
      <c r="Q12232" t="str">
        <f>VLOOKUP(A12232,Lookup_Tables!$D$2:$E$7,2,FALSE)</f>
        <v>HUSSPF</v>
      </c>
      <c r="R12232" t="str">
        <f>IFERROR(VLOOKUP(D12232,Lookup_Tables!$A$2:$B$21,2,FALSE),"All")</f>
        <v>Pub School</v>
      </c>
    </row>
    <row r="12233" spans="1:18" hidden="1">
      <c r="A12233">
        <v>4353</v>
      </c>
      <c r="B12233">
        <v>42</v>
      </c>
      <c r="C12233" t="s">
        <v>39</v>
      </c>
      <c r="D12233">
        <v>10</v>
      </c>
      <c r="E12233">
        <v>1389138.95228109</v>
      </c>
      <c r="F12233">
        <v>504838.49997870682</v>
      </c>
      <c r="G12233">
        <v>137390.86414282201</v>
      </c>
      <c r="H12233">
        <v>2069815.86580653</v>
      </c>
      <c r="I12233">
        <v>3596920.3096640301</v>
      </c>
      <c r="J12233">
        <v>10497654.969930699</v>
      </c>
      <c r="K12233">
        <v>28842626.2778401</v>
      </c>
      <c r="L12233">
        <v>75379235.291606396</v>
      </c>
      <c r="M12233">
        <v>87070332.924041405</v>
      </c>
      <c r="N12233">
        <v>124849745.571659</v>
      </c>
      <c r="O12233">
        <v>190739967.843409</v>
      </c>
      <c r="Q12233" t="str">
        <f>VLOOKUP(A12233,Lookup_Tables!$D$2:$E$7,2,FALSE)</f>
        <v>HUSSPF</v>
      </c>
      <c r="R12233" t="str">
        <f>IFERROR(VLOOKUP(D12233,Lookup_Tables!$A$2:$B$21,2,FALSE),"All")</f>
        <v>Pub School</v>
      </c>
    </row>
    <row r="12234" spans="1:18" hidden="1">
      <c r="A12234">
        <v>4353</v>
      </c>
      <c r="B12234">
        <v>42</v>
      </c>
      <c r="C12234" t="s">
        <v>38</v>
      </c>
      <c r="D12234">
        <v>11</v>
      </c>
      <c r="E12234">
        <v>57415.560033805603</v>
      </c>
      <c r="F12234">
        <v>25971.719414260311</v>
      </c>
      <c r="G12234">
        <v>0</v>
      </c>
      <c r="H12234">
        <v>19300.098281825802</v>
      </c>
      <c r="I12234">
        <v>33775.139667689698</v>
      </c>
      <c r="J12234">
        <v>125458.634764861</v>
      </c>
      <c r="K12234">
        <v>709266.58773269295</v>
      </c>
      <c r="L12234">
        <v>2436555.4644501</v>
      </c>
      <c r="M12234">
        <v>3155466.5890621901</v>
      </c>
      <c r="N12234">
        <v>6721042.4260392403</v>
      </c>
      <c r="O12234">
        <v>10595387.7954216</v>
      </c>
      <c r="Q12234" t="str">
        <f>VLOOKUP(A12234,Lookup_Tables!$D$2:$E$7,2,FALSE)</f>
        <v>HUSSPF</v>
      </c>
      <c r="R12234" t="str">
        <f>IFERROR(VLOOKUP(D12234,Lookup_Tables!$A$2:$B$21,2,FALSE),"All")</f>
        <v>Pub Univ</v>
      </c>
    </row>
    <row r="12235" spans="1:18" hidden="1">
      <c r="A12235">
        <v>4353</v>
      </c>
      <c r="B12235">
        <v>42</v>
      </c>
      <c r="C12235" t="s">
        <v>39</v>
      </c>
      <c r="D12235">
        <v>11</v>
      </c>
      <c r="E12235">
        <v>57318.1008394374</v>
      </c>
      <c r="F12235">
        <v>25994.951067892776</v>
      </c>
      <c r="G12235">
        <v>0</v>
      </c>
      <c r="H12235">
        <v>19300.098281825802</v>
      </c>
      <c r="I12235">
        <v>33775.139667689698</v>
      </c>
      <c r="J12235">
        <v>125458.634764861</v>
      </c>
      <c r="K12235">
        <v>689953.65849993099</v>
      </c>
      <c r="L12235">
        <v>2436555.4644501</v>
      </c>
      <c r="M12235">
        <v>3155466.5890621901</v>
      </c>
      <c r="N12235">
        <v>6696916.2242023796</v>
      </c>
      <c r="O12235">
        <v>10595387.7954216</v>
      </c>
      <c r="Q12235" t="str">
        <f>VLOOKUP(A12235,Lookup_Tables!$D$2:$E$7,2,FALSE)</f>
        <v>HUSSPF</v>
      </c>
      <c r="R12235" t="str">
        <f>IFERROR(VLOOKUP(D12235,Lookup_Tables!$A$2:$B$21,2,FALSE),"All")</f>
        <v>Pub Univ</v>
      </c>
    </row>
    <row r="12236" spans="1:18" hidden="1">
      <c r="A12236">
        <v>4353</v>
      </c>
      <c r="B12236">
        <v>42</v>
      </c>
      <c r="C12236" t="s">
        <v>38</v>
      </c>
      <c r="D12236">
        <v>13</v>
      </c>
      <c r="E12236">
        <v>573998.43365754001</v>
      </c>
      <c r="F12236">
        <v>199807.36442897364</v>
      </c>
      <c r="G12236">
        <v>112065.363229258</v>
      </c>
      <c r="H12236">
        <v>1132863.6529158801</v>
      </c>
      <c r="I12236">
        <v>1941028.7879649401</v>
      </c>
      <c r="J12236">
        <v>4984930.6571195796</v>
      </c>
      <c r="K12236">
        <v>12774006.307621101</v>
      </c>
      <c r="L12236">
        <v>28739061.422044899</v>
      </c>
      <c r="M12236">
        <v>33645558.175392397</v>
      </c>
      <c r="N12236">
        <v>49820159.537282497</v>
      </c>
      <c r="O12236">
        <v>74464666.516976103</v>
      </c>
      <c r="Q12236" t="str">
        <f>VLOOKUP(A12236,Lookup_Tables!$D$2:$E$7,2,FALSE)</f>
        <v>HUSSPF</v>
      </c>
      <c r="R12236" t="str">
        <f>IFERROR(VLOOKUP(D12236,Lookup_Tables!$A$2:$B$21,2,FALSE),"All")</f>
        <v>Residual Inst</v>
      </c>
    </row>
    <row r="12237" spans="1:18" hidden="1">
      <c r="A12237">
        <v>4353</v>
      </c>
      <c r="B12237">
        <v>42</v>
      </c>
      <c r="C12237" t="s">
        <v>39</v>
      </c>
      <c r="D12237">
        <v>13</v>
      </c>
      <c r="E12237">
        <v>570767.79691512801</v>
      </c>
      <c r="F12237">
        <v>199305.57541957032</v>
      </c>
      <c r="G12237">
        <v>109061.15859266301</v>
      </c>
      <c r="H12237">
        <v>1094565.77021835</v>
      </c>
      <c r="I12237">
        <v>1837722.0978085001</v>
      </c>
      <c r="J12237">
        <v>4950192.8462479301</v>
      </c>
      <c r="K12237">
        <v>12693048.598045999</v>
      </c>
      <c r="L12237">
        <v>28575374.160530601</v>
      </c>
      <c r="M12237">
        <v>33645558.175392397</v>
      </c>
      <c r="N12237">
        <v>49820159.537282497</v>
      </c>
      <c r="O12237">
        <v>74464666.516976103</v>
      </c>
      <c r="Q12237" t="str">
        <f>VLOOKUP(A12237,Lookup_Tables!$D$2:$E$7,2,FALSE)</f>
        <v>HUSSPF</v>
      </c>
      <c r="R12237" t="str">
        <f>IFERROR(VLOOKUP(D12237,Lookup_Tables!$A$2:$B$21,2,FALSE),"All")</f>
        <v>Residual Inst</v>
      </c>
    </row>
    <row r="12238" spans="1:18" hidden="1">
      <c r="A12238">
        <v>4353</v>
      </c>
      <c r="B12238">
        <v>42</v>
      </c>
      <c r="C12238" t="s">
        <v>38</v>
      </c>
      <c r="D12238">
        <v>14</v>
      </c>
      <c r="E12238">
        <v>21300.316283886201</v>
      </c>
      <c r="F12238">
        <v>6508.8593994091116</v>
      </c>
      <c r="G12238">
        <v>0</v>
      </c>
      <c r="H12238">
        <v>8347.3388207936605</v>
      </c>
      <c r="I12238">
        <v>29548.075264866598</v>
      </c>
      <c r="J12238">
        <v>223964.958721426</v>
      </c>
      <c r="K12238">
        <v>777389.33688951097</v>
      </c>
      <c r="L12238">
        <v>1276738.3526199399</v>
      </c>
      <c r="M12238">
        <v>1408910.05502791</v>
      </c>
      <c r="N12238">
        <v>1920220.1048711</v>
      </c>
      <c r="O12238">
        <v>2200458.8536006901</v>
      </c>
      <c r="Q12238" t="str">
        <f>VLOOKUP(A12238,Lookup_Tables!$D$2:$E$7,2,FALSE)</f>
        <v>HUSSPF</v>
      </c>
      <c r="R12238" t="str">
        <f>IFERROR(VLOOKUP(D12238,Lookup_Tables!$A$2:$B$21,2,FALSE),"All")</f>
        <v>Road</v>
      </c>
    </row>
    <row r="12239" spans="1:18" hidden="1">
      <c r="A12239">
        <v>4353</v>
      </c>
      <c r="B12239">
        <v>42</v>
      </c>
      <c r="C12239" t="s">
        <v>39</v>
      </c>
      <c r="D12239">
        <v>14</v>
      </c>
      <c r="E12239">
        <v>21217.400184802002</v>
      </c>
      <c r="F12239">
        <v>6554.8384137016019</v>
      </c>
      <c r="G12239">
        <v>0</v>
      </c>
      <c r="H12239">
        <v>8347.3388207936605</v>
      </c>
      <c r="I12239">
        <v>28117.715521493501</v>
      </c>
      <c r="J12239">
        <v>223964.958721426</v>
      </c>
      <c r="K12239">
        <v>777389.33688951097</v>
      </c>
      <c r="L12239">
        <v>1232815.5041639099</v>
      </c>
      <c r="M12239">
        <v>1378270.7811395701</v>
      </c>
      <c r="N12239">
        <v>1915597.8462042301</v>
      </c>
      <c r="O12239">
        <v>2200458.8536006901</v>
      </c>
      <c r="Q12239" t="str">
        <f>VLOOKUP(A12239,Lookup_Tables!$D$2:$E$7,2,FALSE)</f>
        <v>HUSSPF</v>
      </c>
      <c r="R12239" t="str">
        <f>IFERROR(VLOOKUP(D12239,Lookup_Tables!$A$2:$B$21,2,FALSE),"All")</f>
        <v>Road</v>
      </c>
    </row>
    <row r="12240" spans="1:18" hidden="1">
      <c r="A12240">
        <v>4353</v>
      </c>
      <c r="B12240">
        <v>42</v>
      </c>
      <c r="C12240" t="s">
        <v>38</v>
      </c>
      <c r="D12240">
        <v>15</v>
      </c>
      <c r="E12240">
        <v>25347377.166324802</v>
      </c>
      <c r="F12240">
        <v>10088780.588450581</v>
      </c>
      <c r="G12240">
        <v>8838130.5453554392</v>
      </c>
      <c r="H12240">
        <v>69365837.147008404</v>
      </c>
      <c r="I12240">
        <v>101978867.490749</v>
      </c>
      <c r="J12240">
        <v>238230523.79974201</v>
      </c>
      <c r="K12240">
        <v>477005386.01828802</v>
      </c>
      <c r="L12240">
        <v>1013040253.6667</v>
      </c>
      <c r="M12240">
        <v>1258610545.59725</v>
      </c>
      <c r="N12240">
        <v>2051036790.0992899</v>
      </c>
      <c r="O12240">
        <v>2557521403.2902699</v>
      </c>
      <c r="Q12240" t="str">
        <f>VLOOKUP(A12240,Lookup_Tables!$D$2:$E$7,2,FALSE)</f>
        <v>HUSSPF</v>
      </c>
      <c r="R12240" t="str">
        <f>IFERROR(VLOOKUP(D12240,Lookup_Tables!$A$2:$B$21,2,FALSE),"All")</f>
        <v>All</v>
      </c>
    </row>
    <row r="12241" spans="1:18" hidden="1">
      <c r="A12241">
        <v>4353</v>
      </c>
      <c r="B12241">
        <v>42</v>
      </c>
      <c r="C12241" t="s">
        <v>39</v>
      </c>
      <c r="D12241">
        <v>15</v>
      </c>
      <c r="E12241">
        <v>25140237.8010481</v>
      </c>
      <c r="F12241">
        <v>9962258.6729364041</v>
      </c>
      <c r="G12241">
        <v>8542657.1092872005</v>
      </c>
      <c r="H12241">
        <v>67044412.710197903</v>
      </c>
      <c r="I12241">
        <v>101048302.483752</v>
      </c>
      <c r="J12241">
        <v>237186877.99327099</v>
      </c>
      <c r="K12241">
        <v>472091609.10652298</v>
      </c>
      <c r="L12241">
        <v>1013040253.6667</v>
      </c>
      <c r="M12241">
        <v>1258610545.59725</v>
      </c>
      <c r="N12241">
        <v>2051036790.0992899</v>
      </c>
      <c r="O12241">
        <v>2557521403.2902699</v>
      </c>
      <c r="Q12241" t="str">
        <f>VLOOKUP(A12241,Lookup_Tables!$D$2:$E$7,2,FALSE)</f>
        <v>HUSSPF</v>
      </c>
      <c r="R12241" t="str">
        <f>IFERROR(VLOOKUP(D12241,Lookup_Tables!$A$2:$B$21,2,FALSE),"All")</f>
        <v>All</v>
      </c>
    </row>
    <row r="12242" spans="1:18" hidden="1">
      <c r="A12242">
        <v>4353</v>
      </c>
      <c r="B12242">
        <v>42</v>
      </c>
      <c r="C12242" t="s">
        <v>38</v>
      </c>
      <c r="D12242">
        <v>16</v>
      </c>
      <c r="E12242">
        <v>3926366.30255245</v>
      </c>
      <c r="F12242">
        <v>1634302.7556530242</v>
      </c>
      <c r="G12242">
        <v>469666.12474227801</v>
      </c>
      <c r="H12242">
        <v>7357367.0278019998</v>
      </c>
      <c r="I12242">
        <v>10713517.0985884</v>
      </c>
      <c r="J12242">
        <v>26839245.996338401</v>
      </c>
      <c r="K12242">
        <v>64940321.701614097</v>
      </c>
      <c r="L12242">
        <v>171332660.53953201</v>
      </c>
      <c r="M12242">
        <v>201095684.88635001</v>
      </c>
      <c r="N12242">
        <v>380350484.03902203</v>
      </c>
      <c r="O12242">
        <v>525018999.612822</v>
      </c>
      <c r="Q12242" t="str">
        <f>VLOOKUP(A12242,Lookup_Tables!$D$2:$E$7,2,FALSE)</f>
        <v>HUSSPF</v>
      </c>
      <c r="R12242" t="str">
        <f>IFERROR(VLOOKUP(D12242,Lookup_Tables!$A$2:$B$21,2,FALSE),"All")</f>
        <v>Government_Loss</v>
      </c>
    </row>
    <row r="12243" spans="1:18" hidden="1">
      <c r="A12243">
        <v>4353</v>
      </c>
      <c r="B12243">
        <v>42</v>
      </c>
      <c r="C12243" t="s">
        <v>39</v>
      </c>
      <c r="D12243">
        <v>16</v>
      </c>
      <c r="E12243">
        <v>3906248.6394235101</v>
      </c>
      <c r="F12243">
        <v>1633631.9589631325</v>
      </c>
      <c r="G12243">
        <v>463742.38365871197</v>
      </c>
      <c r="H12243">
        <v>6990457.3765912</v>
      </c>
      <c r="I12243">
        <v>10516679.4627502</v>
      </c>
      <c r="J12243">
        <v>26443589.389993802</v>
      </c>
      <c r="K12243">
        <v>63185706.996705502</v>
      </c>
      <c r="L12243">
        <v>170577502.08342999</v>
      </c>
      <c r="M12243">
        <v>201095684.88635001</v>
      </c>
      <c r="N12243">
        <v>379814406.82856703</v>
      </c>
      <c r="O12243">
        <v>525018999.612822</v>
      </c>
      <c r="Q12243" t="str">
        <f>VLOOKUP(A12243,Lookup_Tables!$D$2:$E$7,2,FALSE)</f>
        <v>HUSSPF</v>
      </c>
      <c r="R12243" t="str">
        <f>IFERROR(VLOOKUP(D12243,Lookup_Tables!$A$2:$B$21,2,FALSE),"All")</f>
        <v>Government_Loss</v>
      </c>
    </row>
    <row r="12244" spans="1:18" hidden="1">
      <c r="A12244">
        <v>4353</v>
      </c>
      <c r="B12244">
        <v>42</v>
      </c>
      <c r="C12244" t="s">
        <v>38</v>
      </c>
      <c r="D12244">
        <v>17</v>
      </c>
      <c r="E12244">
        <v>3711982.5463149198</v>
      </c>
      <c r="F12244">
        <v>1584696.7461663797</v>
      </c>
      <c r="G12244">
        <v>715520.39305668196</v>
      </c>
      <c r="H12244">
        <v>7472259.3705276595</v>
      </c>
      <c r="I12244">
        <v>11305265.9453602</v>
      </c>
      <c r="J12244">
        <v>26481600.053728402</v>
      </c>
      <c r="K12244">
        <v>61016114.825659797</v>
      </c>
      <c r="L12244">
        <v>134982602.572079</v>
      </c>
      <c r="M12244">
        <v>177057723.23612899</v>
      </c>
      <c r="N12244">
        <v>348303748.67347002</v>
      </c>
      <c r="O12244">
        <v>476504275.216784</v>
      </c>
      <c r="Q12244" t="str">
        <f>VLOOKUP(A12244,Lookup_Tables!$D$2:$E$7,2,FALSE)</f>
        <v>HUSSPF</v>
      </c>
      <c r="R12244" t="str">
        <f>IFERROR(VLOOKUP(D12244,Lookup_Tables!$A$2:$B$21,2,FALSE),"All")</f>
        <v>Emergency_Loss</v>
      </c>
    </row>
    <row r="12245" spans="1:18" hidden="1">
      <c r="A12245">
        <v>4353</v>
      </c>
      <c r="B12245">
        <v>42</v>
      </c>
      <c r="C12245" t="s">
        <v>39</v>
      </c>
      <c r="D12245">
        <v>17</v>
      </c>
      <c r="E12245">
        <v>3689406.7621977301</v>
      </c>
      <c r="F12245">
        <v>1585004.5150171309</v>
      </c>
      <c r="G12245">
        <v>691520.97749787301</v>
      </c>
      <c r="H12245">
        <v>7372627.3378310502</v>
      </c>
      <c r="I12245">
        <v>11192133.409859899</v>
      </c>
      <c r="J12245">
        <v>26097320.350378402</v>
      </c>
      <c r="K12245">
        <v>59277053.461768501</v>
      </c>
      <c r="L12245">
        <v>134982602.572079</v>
      </c>
      <c r="M12245">
        <v>173691304.801891</v>
      </c>
      <c r="N12245">
        <v>348303748.67347002</v>
      </c>
      <c r="O12245">
        <v>476504275.216784</v>
      </c>
      <c r="Q12245" t="str">
        <f>VLOOKUP(A12245,Lookup_Tables!$D$2:$E$7,2,FALSE)</f>
        <v>HUSSPF</v>
      </c>
      <c r="R12245" t="str">
        <f>IFERROR(VLOOKUP(D12245,Lookup_Tables!$A$2:$B$21,2,FALSE),"All")</f>
        <v>Emergency_Loss</v>
      </c>
    </row>
    <row r="12246" spans="1:18" hidden="1">
      <c r="A12246">
        <v>4353</v>
      </c>
      <c r="B12246">
        <v>42</v>
      </c>
      <c r="C12246" t="s">
        <v>38</v>
      </c>
      <c r="D12246">
        <v>18</v>
      </c>
      <c r="E12246">
        <v>7638348.8488673801</v>
      </c>
      <c r="F12246">
        <v>3241128.6008302625</v>
      </c>
      <c r="G12246">
        <v>1197650.33514411</v>
      </c>
      <c r="H12246">
        <v>14589619.574129799</v>
      </c>
      <c r="I12246">
        <v>21983943.905678801</v>
      </c>
      <c r="J12246">
        <v>53258642.134971999</v>
      </c>
      <c r="K12246">
        <v>125611787.272011</v>
      </c>
      <c r="L12246">
        <v>303831723.290007</v>
      </c>
      <c r="M12246">
        <v>387296527.17786598</v>
      </c>
      <c r="N12246">
        <v>729369938.48354697</v>
      </c>
      <c r="O12246">
        <v>966537796.16724205</v>
      </c>
      <c r="Q12246" t="str">
        <f>VLOOKUP(A12246,Lookup_Tables!$D$2:$E$7,2,FALSE)</f>
        <v>HUSSPF</v>
      </c>
      <c r="R12246" t="str">
        <f>IFERROR(VLOOKUP(D12246,Lookup_Tables!$A$2:$B$21,2,FALSE),"All")</f>
        <v>Govt_Plus_Emergency</v>
      </c>
    </row>
    <row r="12247" spans="1:18" hidden="1">
      <c r="A12247">
        <v>4353</v>
      </c>
      <c r="B12247">
        <v>42</v>
      </c>
      <c r="C12247" t="s">
        <v>39</v>
      </c>
      <c r="D12247">
        <v>18</v>
      </c>
      <c r="E12247">
        <v>7595603.1022628201</v>
      </c>
      <c r="F12247">
        <v>3246341.2848322392</v>
      </c>
      <c r="G12247">
        <v>1165539.69499019</v>
      </c>
      <c r="H12247">
        <v>14277675.758815199</v>
      </c>
      <c r="I12247">
        <v>21716699.420175798</v>
      </c>
      <c r="J12247">
        <v>52700305.786477096</v>
      </c>
      <c r="K12247">
        <v>123763342.62926701</v>
      </c>
      <c r="L12247">
        <v>303831723.290007</v>
      </c>
      <c r="M12247">
        <v>374514867.12411702</v>
      </c>
      <c r="N12247">
        <v>729369938.48354697</v>
      </c>
      <c r="O12247">
        <v>966537796.16724205</v>
      </c>
      <c r="Q12247" t="str">
        <f>VLOOKUP(A12247,Lookup_Tables!$D$2:$E$7,2,FALSE)</f>
        <v>HUSSPF</v>
      </c>
      <c r="R12247" t="str">
        <f>IFERROR(VLOOKUP(D12247,Lookup_Tables!$A$2:$B$21,2,FALSE),"All")</f>
        <v>Govt_Plus_Emergency</v>
      </c>
    </row>
    <row r="12248" spans="1:18" hidden="1">
      <c r="A12248">
        <v>4353</v>
      </c>
      <c r="B12248">
        <v>43</v>
      </c>
      <c r="C12248" t="s">
        <v>38</v>
      </c>
      <c r="D12248">
        <v>0</v>
      </c>
      <c r="E12248">
        <v>1677616825.27704</v>
      </c>
      <c r="F12248">
        <v>625718341.98124766</v>
      </c>
      <c r="G12248">
        <v>3546149120.5747099</v>
      </c>
      <c r="H12248">
        <v>10147230443.1835</v>
      </c>
      <c r="I12248">
        <v>11957241935.3344</v>
      </c>
      <c r="J12248">
        <v>17460887239.602699</v>
      </c>
      <c r="K12248">
        <v>26902384390.536499</v>
      </c>
      <c r="L12248">
        <v>42980187487.266296</v>
      </c>
      <c r="M12248">
        <v>49678956209.478104</v>
      </c>
      <c r="N12248">
        <v>69979341044.377701</v>
      </c>
      <c r="O12248">
        <v>90613211369.689804</v>
      </c>
      <c r="Q12248" t="str">
        <f>VLOOKUP(A12248,Lookup_Tables!$D$2:$E$7,2,FALSE)</f>
        <v>HUSSPF</v>
      </c>
      <c r="R12248" t="str">
        <f>IFERROR(VLOOKUP(D12248,Lookup_Tables!$A$2:$B$21,2,FALSE),"All")</f>
        <v>Private Assets</v>
      </c>
    </row>
    <row r="12249" spans="1:18" hidden="1">
      <c r="A12249">
        <v>4353</v>
      </c>
      <c r="B12249">
        <v>43</v>
      </c>
      <c r="C12249" t="s">
        <v>39</v>
      </c>
      <c r="D12249">
        <v>0</v>
      </c>
      <c r="E12249">
        <v>1571015921.0915501</v>
      </c>
      <c r="F12249">
        <v>581125448.88977706</v>
      </c>
      <c r="G12249">
        <v>3244199613.8203902</v>
      </c>
      <c r="H12249">
        <v>9698677122.9324608</v>
      </c>
      <c r="I12249">
        <v>11032718039.804899</v>
      </c>
      <c r="J12249">
        <v>16486004081.4939</v>
      </c>
      <c r="K12249">
        <v>25762655789.097801</v>
      </c>
      <c r="L12249">
        <v>39881168594.529602</v>
      </c>
      <c r="M12249">
        <v>46058862911.465897</v>
      </c>
      <c r="N12249">
        <v>67192319588.158302</v>
      </c>
      <c r="O12249">
        <v>90613211369.689804</v>
      </c>
      <c r="Q12249" t="str">
        <f>VLOOKUP(A12249,Lookup_Tables!$D$2:$E$7,2,FALSE)</f>
        <v>HUSSPF</v>
      </c>
      <c r="R12249" t="str">
        <f>IFERROR(VLOOKUP(D12249,Lookup_Tables!$A$2:$B$21,2,FALSE),"All")</f>
        <v>Private Assets</v>
      </c>
    </row>
    <row r="12250" spans="1:18" hidden="1">
      <c r="A12250">
        <v>4353</v>
      </c>
      <c r="B12250">
        <v>43</v>
      </c>
      <c r="C12250" t="s">
        <v>38</v>
      </c>
      <c r="D12250">
        <v>1</v>
      </c>
      <c r="E12250">
        <v>57262345.392302103</v>
      </c>
      <c r="F12250">
        <v>17988176.924039453</v>
      </c>
      <c r="G12250">
        <v>172734902.34593001</v>
      </c>
      <c r="H12250">
        <v>400741732.71193999</v>
      </c>
      <c r="I12250">
        <v>456937617.99340498</v>
      </c>
      <c r="J12250">
        <v>646988789.88162005</v>
      </c>
      <c r="K12250">
        <v>986330483.41048896</v>
      </c>
      <c r="L12250">
        <v>1319034687.0901699</v>
      </c>
      <c r="M12250">
        <v>1483008799.7627599</v>
      </c>
      <c r="N12250">
        <v>1932718022.31284</v>
      </c>
      <c r="O12250">
        <v>2526650765.3709602</v>
      </c>
      <c r="Q12250" t="str">
        <f>VLOOKUP(A12250,Lookup_Tables!$D$2:$E$7,2,FALSE)</f>
        <v>HUSSPF</v>
      </c>
      <c r="R12250" t="str">
        <f>IFERROR(VLOOKUP(D12250,Lookup_Tables!$A$2:$B$21,2,FALSE),"All")</f>
        <v>Airport</v>
      </c>
    </row>
    <row r="12251" spans="1:18" hidden="1">
      <c r="A12251">
        <v>4353</v>
      </c>
      <c r="B12251">
        <v>43</v>
      </c>
      <c r="C12251" t="s">
        <v>39</v>
      </c>
      <c r="D12251">
        <v>1</v>
      </c>
      <c r="E12251">
        <v>54791087.709366597</v>
      </c>
      <c r="F12251">
        <v>17173153.268786341</v>
      </c>
      <c r="G12251">
        <v>168104417.31677499</v>
      </c>
      <c r="H12251">
        <v>382090554.13536698</v>
      </c>
      <c r="I12251">
        <v>431165984.61916202</v>
      </c>
      <c r="J12251">
        <v>609045223.72786403</v>
      </c>
      <c r="K12251">
        <v>929996871.26424205</v>
      </c>
      <c r="L12251">
        <v>1243182037.63815</v>
      </c>
      <c r="M12251">
        <v>1406567489.71963</v>
      </c>
      <c r="N12251">
        <v>1914303288.1217999</v>
      </c>
      <c r="O12251">
        <v>2524462510.5348601</v>
      </c>
      <c r="Q12251" t="str">
        <f>VLOOKUP(A12251,Lookup_Tables!$D$2:$E$7,2,FALSE)</f>
        <v>HUSSPF</v>
      </c>
      <c r="R12251" t="str">
        <f>IFERROR(VLOOKUP(D12251,Lookup_Tables!$A$2:$B$21,2,FALSE),"All")</f>
        <v>Airport</v>
      </c>
    </row>
    <row r="12252" spans="1:18" hidden="1">
      <c r="A12252">
        <v>4353</v>
      </c>
      <c r="B12252">
        <v>43</v>
      </c>
      <c r="C12252" t="s">
        <v>38</v>
      </c>
      <c r="D12252">
        <v>2</v>
      </c>
      <c r="E12252">
        <v>40119552.407265604</v>
      </c>
      <c r="F12252">
        <v>16771064.003089923</v>
      </c>
      <c r="G12252">
        <v>97791312.899743304</v>
      </c>
      <c r="H12252">
        <v>223583922.85980999</v>
      </c>
      <c r="I12252">
        <v>255414683.291962</v>
      </c>
      <c r="J12252">
        <v>370028302.640742</v>
      </c>
      <c r="K12252">
        <v>564279494.93304503</v>
      </c>
      <c r="L12252">
        <v>858621242.93198097</v>
      </c>
      <c r="M12252">
        <v>1017451115.04884</v>
      </c>
      <c r="N12252">
        <v>1385015804.07408</v>
      </c>
      <c r="O12252">
        <v>1784701361.82567</v>
      </c>
      <c r="Q12252" t="str">
        <f>VLOOKUP(A12252,Lookup_Tables!$D$2:$E$7,2,FALSE)</f>
        <v>HUSSPF</v>
      </c>
      <c r="R12252" t="str">
        <f>IFERROR(VLOOKUP(D12252,Lookup_Tables!$A$2:$B$21,2,FALSE),"All")</f>
        <v>Bridge</v>
      </c>
    </row>
    <row r="12253" spans="1:18" hidden="1">
      <c r="A12253">
        <v>4353</v>
      </c>
      <c r="B12253">
        <v>43</v>
      </c>
      <c r="C12253" t="s">
        <v>39</v>
      </c>
      <c r="D12253">
        <v>2</v>
      </c>
      <c r="E12253">
        <v>36639657.273530103</v>
      </c>
      <c r="F12253">
        <v>15207619.374673754</v>
      </c>
      <c r="G12253">
        <v>83658024.921199605</v>
      </c>
      <c r="H12253">
        <v>200013465.31953901</v>
      </c>
      <c r="I12253">
        <v>233541641.844814</v>
      </c>
      <c r="J12253">
        <v>340662725.12274301</v>
      </c>
      <c r="K12253">
        <v>531265914.97692102</v>
      </c>
      <c r="L12253">
        <v>826257517.65634894</v>
      </c>
      <c r="M12253">
        <v>963598894.43858695</v>
      </c>
      <c r="N12253">
        <v>1364131360.8126199</v>
      </c>
      <c r="O12253">
        <v>1784701361.82567</v>
      </c>
      <c r="Q12253" t="str">
        <f>VLOOKUP(A12253,Lookup_Tables!$D$2:$E$7,2,FALSE)</f>
        <v>HUSSPF</v>
      </c>
      <c r="R12253" t="str">
        <f>IFERROR(VLOOKUP(D12253,Lookup_Tables!$A$2:$B$21,2,FALSE),"All")</f>
        <v>Bridge</v>
      </c>
    </row>
    <row r="12254" spans="1:18" hidden="1">
      <c r="A12254">
        <v>4353</v>
      </c>
      <c r="B12254">
        <v>43</v>
      </c>
      <c r="C12254" t="s">
        <v>38</v>
      </c>
      <c r="D12254">
        <v>3</v>
      </c>
      <c r="E12254">
        <v>2904462.0621659402</v>
      </c>
      <c r="F12254">
        <v>1177874.4260212015</v>
      </c>
      <c r="G12254">
        <v>7126695.5852403296</v>
      </c>
      <c r="H12254">
        <v>16190694.0140204</v>
      </c>
      <c r="I12254">
        <v>18533613.564297698</v>
      </c>
      <c r="J12254">
        <v>26876535.145525102</v>
      </c>
      <c r="K12254">
        <v>42950853.705679998</v>
      </c>
      <c r="L12254">
        <v>66140287.600986697</v>
      </c>
      <c r="M12254">
        <v>71933140.806327105</v>
      </c>
      <c r="N12254">
        <v>109419413.913341</v>
      </c>
      <c r="O12254">
        <v>140987498.11197901</v>
      </c>
      <c r="Q12254" t="str">
        <f>VLOOKUP(A12254,Lookup_Tables!$D$2:$E$7,2,FALSE)</f>
        <v>HUSSPF</v>
      </c>
      <c r="R12254" t="str">
        <f>IFERROR(VLOOKUP(D12254,Lookup_Tables!$A$2:$B$21,2,FALSE),"All")</f>
        <v>Govt Hosp</v>
      </c>
    </row>
    <row r="12255" spans="1:18" hidden="1">
      <c r="A12255">
        <v>4353</v>
      </c>
      <c r="B12255">
        <v>43</v>
      </c>
      <c r="C12255" t="s">
        <v>39</v>
      </c>
      <c r="D12255">
        <v>3</v>
      </c>
      <c r="E12255">
        <v>2685513.5341811301</v>
      </c>
      <c r="F12255">
        <v>1094815.426398349</v>
      </c>
      <c r="G12255">
        <v>6282896.9930758001</v>
      </c>
      <c r="H12255">
        <v>14794311.7626346</v>
      </c>
      <c r="I12255">
        <v>16752905.2500374</v>
      </c>
      <c r="J12255">
        <v>24608181.2918103</v>
      </c>
      <c r="K12255">
        <v>39551164.405896597</v>
      </c>
      <c r="L12255">
        <v>62074349.2531671</v>
      </c>
      <c r="M12255">
        <v>69171186.233953193</v>
      </c>
      <c r="N12255">
        <v>106481624.86150999</v>
      </c>
      <c r="O12255">
        <v>140987498.11197901</v>
      </c>
      <c r="Q12255" t="str">
        <f>VLOOKUP(A12255,Lookup_Tables!$D$2:$E$7,2,FALSE)</f>
        <v>HUSSPF</v>
      </c>
      <c r="R12255" t="str">
        <f>IFERROR(VLOOKUP(D12255,Lookup_Tables!$A$2:$B$21,2,FALSE),"All")</f>
        <v>Govt Hosp</v>
      </c>
    </row>
    <row r="12256" spans="1:18" hidden="1">
      <c r="A12256">
        <v>4353</v>
      </c>
      <c r="B12256">
        <v>43</v>
      </c>
      <c r="C12256" t="s">
        <v>38</v>
      </c>
      <c r="D12256">
        <v>4</v>
      </c>
      <c r="E12256">
        <v>2666760.2076718099</v>
      </c>
      <c r="F12256">
        <v>1110574.7989993198</v>
      </c>
      <c r="G12256">
        <v>7299846.4792133402</v>
      </c>
      <c r="H12256">
        <v>15265884.814154901</v>
      </c>
      <c r="I12256">
        <v>17206824.121267602</v>
      </c>
      <c r="J12256">
        <v>23955509.530185498</v>
      </c>
      <c r="K12256">
        <v>34440292.990733102</v>
      </c>
      <c r="L12256">
        <v>53534162.138419598</v>
      </c>
      <c r="M12256">
        <v>59089505.649644896</v>
      </c>
      <c r="N12256">
        <v>88323701.579261199</v>
      </c>
      <c r="O12256">
        <v>115204304.072396</v>
      </c>
      <c r="Q12256" t="str">
        <f>VLOOKUP(A12256,Lookup_Tables!$D$2:$E$7,2,FALSE)</f>
        <v>HUSSPF</v>
      </c>
      <c r="R12256" t="str">
        <f>IFERROR(VLOOKUP(D12256,Lookup_Tables!$A$2:$B$21,2,FALSE),"All")</f>
        <v>Govt Med Fac</v>
      </c>
    </row>
    <row r="12257" spans="1:18" hidden="1">
      <c r="A12257">
        <v>4353</v>
      </c>
      <c r="B12257">
        <v>43</v>
      </c>
      <c r="C12257" t="s">
        <v>39</v>
      </c>
      <c r="D12257">
        <v>4</v>
      </c>
      <c r="E12257">
        <v>2436712.6903645801</v>
      </c>
      <c r="F12257">
        <v>1017752.6329528412</v>
      </c>
      <c r="G12257">
        <v>6485242.2390412698</v>
      </c>
      <c r="H12257">
        <v>13393712.800599501</v>
      </c>
      <c r="I12257">
        <v>15430887.810132001</v>
      </c>
      <c r="J12257">
        <v>21341406.347846501</v>
      </c>
      <c r="K12257">
        <v>31819770.838619001</v>
      </c>
      <c r="L12257">
        <v>50085939.757595196</v>
      </c>
      <c r="M12257">
        <v>56750519.246517502</v>
      </c>
      <c r="N12257">
        <v>85985166.576662406</v>
      </c>
      <c r="O12257">
        <v>112723877.88857</v>
      </c>
      <c r="Q12257" t="str">
        <f>VLOOKUP(A12257,Lookup_Tables!$D$2:$E$7,2,FALSE)</f>
        <v>HUSSPF</v>
      </c>
      <c r="R12257" t="str">
        <f>IFERROR(VLOOKUP(D12257,Lookup_Tables!$A$2:$B$21,2,FALSE),"All")</f>
        <v>Govt Med Fac</v>
      </c>
    </row>
    <row r="12258" spans="1:18" hidden="1">
      <c r="A12258">
        <v>4353</v>
      </c>
      <c r="B12258">
        <v>43</v>
      </c>
      <c r="C12258" t="s">
        <v>38</v>
      </c>
      <c r="D12258">
        <v>6</v>
      </c>
      <c r="E12258">
        <v>5652391.9307801602</v>
      </c>
      <c r="F12258">
        <v>2282597.1464348845</v>
      </c>
      <c r="G12258">
        <v>11444578.9288106</v>
      </c>
      <c r="H12258">
        <v>28512928.684873302</v>
      </c>
      <c r="I12258">
        <v>32937545.753234401</v>
      </c>
      <c r="J12258">
        <v>51851911.173715703</v>
      </c>
      <c r="K12258">
        <v>86873560.859975904</v>
      </c>
      <c r="L12258">
        <v>145103000.450663</v>
      </c>
      <c r="M12258">
        <v>180373116.95199201</v>
      </c>
      <c r="N12258">
        <v>261376899.89388201</v>
      </c>
      <c r="O12258">
        <v>333753545.13751698</v>
      </c>
      <c r="Q12258" t="str">
        <f>VLOOKUP(A12258,Lookup_Tables!$D$2:$E$7,2,FALSE)</f>
        <v>HUSSPF</v>
      </c>
      <c r="R12258" t="str">
        <f>IFERROR(VLOOKUP(D12258,Lookup_Tables!$A$2:$B$21,2,FALSE),"All")</f>
        <v>Port</v>
      </c>
    </row>
    <row r="12259" spans="1:18" hidden="1">
      <c r="A12259">
        <v>4353</v>
      </c>
      <c r="B12259">
        <v>43</v>
      </c>
      <c r="C12259" t="s">
        <v>39</v>
      </c>
      <c r="D12259">
        <v>6</v>
      </c>
      <c r="E12259">
        <v>5253701.1364781596</v>
      </c>
      <c r="F12259">
        <v>2070852.3030191953</v>
      </c>
      <c r="G12259">
        <v>9850225.1297718696</v>
      </c>
      <c r="H12259">
        <v>26318041.107903998</v>
      </c>
      <c r="I12259">
        <v>30916048.089033902</v>
      </c>
      <c r="J12259">
        <v>48951793.087377898</v>
      </c>
      <c r="K12259">
        <v>84201162.216802105</v>
      </c>
      <c r="L12259">
        <v>138503559.18170899</v>
      </c>
      <c r="M12259">
        <v>180357803.12220901</v>
      </c>
      <c r="N12259">
        <v>260671306.57143</v>
      </c>
      <c r="O12259">
        <v>333753545.13751698</v>
      </c>
      <c r="Q12259" t="str">
        <f>VLOOKUP(A12259,Lookup_Tables!$D$2:$E$7,2,FALSE)</f>
        <v>HUSSPF</v>
      </c>
      <c r="R12259" t="str">
        <f>IFERROR(VLOOKUP(D12259,Lookup_Tables!$A$2:$B$21,2,FALSE),"All")</f>
        <v>Port</v>
      </c>
    </row>
    <row r="12260" spans="1:18" hidden="1">
      <c r="A12260">
        <v>4353</v>
      </c>
      <c r="B12260">
        <v>43</v>
      </c>
      <c r="C12260" t="s">
        <v>38</v>
      </c>
      <c r="D12260">
        <v>7</v>
      </c>
      <c r="E12260">
        <v>69485913.101937696</v>
      </c>
      <c r="F12260">
        <v>23714187.764338002</v>
      </c>
      <c r="G12260">
        <v>81136394.108933404</v>
      </c>
      <c r="H12260">
        <v>443653196.74397999</v>
      </c>
      <c r="I12260">
        <v>536327209.60615599</v>
      </c>
      <c r="J12260">
        <v>840781171.77868605</v>
      </c>
      <c r="K12260">
        <v>1417680850.4733701</v>
      </c>
      <c r="L12260">
        <v>2223478802.9848599</v>
      </c>
      <c r="M12260">
        <v>2556591982.3871298</v>
      </c>
      <c r="N12260">
        <v>3322936362.6331902</v>
      </c>
      <c r="O12260">
        <v>4639009459.7224302</v>
      </c>
      <c r="Q12260" t="str">
        <f>VLOOKUP(A12260,Lookup_Tables!$D$2:$E$7,2,FALSE)</f>
        <v>HUSSPF</v>
      </c>
      <c r="R12260" t="str">
        <f>IFERROR(VLOOKUP(D12260,Lookup_Tables!$A$2:$B$21,2,FALSE),"All")</f>
        <v>Power Plant</v>
      </c>
    </row>
    <row r="12261" spans="1:18" hidden="1">
      <c r="A12261">
        <v>4353</v>
      </c>
      <c r="B12261">
        <v>43</v>
      </c>
      <c r="C12261" t="s">
        <v>39</v>
      </c>
      <c r="D12261">
        <v>7</v>
      </c>
      <c r="E12261">
        <v>67046305.389123</v>
      </c>
      <c r="F12261">
        <v>22622005.63272839</v>
      </c>
      <c r="G12261">
        <v>74807567.597591594</v>
      </c>
      <c r="H12261">
        <v>420204887.58977097</v>
      </c>
      <c r="I12261">
        <v>528512918.85123599</v>
      </c>
      <c r="J12261">
        <v>813981244.01119196</v>
      </c>
      <c r="K12261">
        <v>1392000161.1877601</v>
      </c>
      <c r="L12261">
        <v>2182912644.28509</v>
      </c>
      <c r="M12261">
        <v>2429672810.72153</v>
      </c>
      <c r="N12261">
        <v>3322936362.6331902</v>
      </c>
      <c r="O12261">
        <v>4622633351.8722</v>
      </c>
      <c r="Q12261" t="str">
        <f>VLOOKUP(A12261,Lookup_Tables!$D$2:$E$7,2,FALSE)</f>
        <v>HUSSPF</v>
      </c>
      <c r="R12261" t="str">
        <f>IFERROR(VLOOKUP(D12261,Lookup_Tables!$A$2:$B$21,2,FALSE),"All")</f>
        <v>Power Plant</v>
      </c>
    </row>
    <row r="12262" spans="1:18" hidden="1">
      <c r="A12262">
        <v>4353</v>
      </c>
      <c r="B12262">
        <v>43</v>
      </c>
      <c r="C12262" t="s">
        <v>38</v>
      </c>
      <c r="D12262">
        <v>8</v>
      </c>
      <c r="E12262">
        <v>33106.413646584297</v>
      </c>
      <c r="F12262">
        <v>10261.66278654306</v>
      </c>
      <c r="G12262">
        <v>34663.592680150599</v>
      </c>
      <c r="H12262">
        <v>148004.53360059101</v>
      </c>
      <c r="I12262">
        <v>183857.93641222001</v>
      </c>
      <c r="J12262">
        <v>329487.152447998</v>
      </c>
      <c r="K12262">
        <v>773302.09721159702</v>
      </c>
      <c r="L12262">
        <v>1517648.8585222999</v>
      </c>
      <c r="M12262">
        <v>1613606.5172888599</v>
      </c>
      <c r="N12262">
        <v>2415995.9247595398</v>
      </c>
      <c r="O12262">
        <v>3004559.5475124801</v>
      </c>
      <c r="Q12262" t="str">
        <f>VLOOKUP(A12262,Lookup_Tables!$D$2:$E$7,2,FALSE)</f>
        <v>HUSSPF</v>
      </c>
      <c r="R12262" t="str">
        <f>IFERROR(VLOOKUP(D12262,Lookup_Tables!$A$2:$B$21,2,FALSE),"All")</f>
        <v>Prison</v>
      </c>
    </row>
    <row r="12263" spans="1:18" hidden="1">
      <c r="A12263">
        <v>4353</v>
      </c>
      <c r="B12263">
        <v>43</v>
      </c>
      <c r="C12263" t="s">
        <v>39</v>
      </c>
      <c r="D12263">
        <v>8</v>
      </c>
      <c r="E12263">
        <v>32044.7765665814</v>
      </c>
      <c r="F12263">
        <v>9989.0707568714606</v>
      </c>
      <c r="G12263">
        <v>32643.466188423801</v>
      </c>
      <c r="H12263">
        <v>141032.87111632701</v>
      </c>
      <c r="I12263">
        <v>177084.668512718</v>
      </c>
      <c r="J12263">
        <v>325090.346008147</v>
      </c>
      <c r="K12263">
        <v>735328.14942426397</v>
      </c>
      <c r="L12263">
        <v>1472812.6349923599</v>
      </c>
      <c r="M12263">
        <v>1612433.6147854601</v>
      </c>
      <c r="N12263">
        <v>2379515.96602304</v>
      </c>
      <c r="O12263">
        <v>2791009.8665096401</v>
      </c>
      <c r="Q12263" t="str">
        <f>VLOOKUP(A12263,Lookup_Tables!$D$2:$E$7,2,FALSE)</f>
        <v>HUSSPF</v>
      </c>
      <c r="R12263" t="str">
        <f>IFERROR(VLOOKUP(D12263,Lookup_Tables!$A$2:$B$21,2,FALSE),"All")</f>
        <v>Prison</v>
      </c>
    </row>
    <row r="12264" spans="1:18" hidden="1">
      <c r="A12264">
        <v>4353</v>
      </c>
      <c r="B12264">
        <v>43</v>
      </c>
      <c r="C12264" t="s">
        <v>38</v>
      </c>
      <c r="D12264">
        <v>9</v>
      </c>
      <c r="E12264">
        <v>2386731.6768495198</v>
      </c>
      <c r="F12264">
        <v>786705.51936927205</v>
      </c>
      <c r="G12264">
        <v>3992787.2561157602</v>
      </c>
      <c r="H12264">
        <v>13553795.027477499</v>
      </c>
      <c r="I12264">
        <v>16371750.0332922</v>
      </c>
      <c r="J12264">
        <v>27585496.766824901</v>
      </c>
      <c r="K12264">
        <v>48982976.328142002</v>
      </c>
      <c r="L12264">
        <v>71158475.653026894</v>
      </c>
      <c r="M12264">
        <v>79800611.523834899</v>
      </c>
      <c r="N12264">
        <v>138351445.93424201</v>
      </c>
      <c r="O12264">
        <v>161929303.602175</v>
      </c>
      <c r="Q12264" t="str">
        <f>VLOOKUP(A12264,Lookup_Tables!$D$2:$E$7,2,FALSE)</f>
        <v>HUSSPF</v>
      </c>
      <c r="R12264" t="str">
        <f>IFERROR(VLOOKUP(D12264,Lookup_Tables!$A$2:$B$21,2,FALSE),"All")</f>
        <v>Pub Admin Bldg</v>
      </c>
    </row>
    <row r="12265" spans="1:18" hidden="1">
      <c r="A12265">
        <v>4353</v>
      </c>
      <c r="B12265">
        <v>43</v>
      </c>
      <c r="C12265" t="s">
        <v>39</v>
      </c>
      <c r="D12265">
        <v>9</v>
      </c>
      <c r="E12265">
        <v>2292976.2643549098</v>
      </c>
      <c r="F12265">
        <v>747685.37014396326</v>
      </c>
      <c r="G12265">
        <v>3662657.4922125801</v>
      </c>
      <c r="H12265">
        <v>13278548.060143501</v>
      </c>
      <c r="I12265">
        <v>15723169.493480099</v>
      </c>
      <c r="J12265">
        <v>26683079.250604499</v>
      </c>
      <c r="K12265">
        <v>47841278.661775902</v>
      </c>
      <c r="L12265">
        <v>67375112.153037801</v>
      </c>
      <c r="M12265">
        <v>79800611.523834899</v>
      </c>
      <c r="N12265">
        <v>132531315.56324901</v>
      </c>
      <c r="O12265">
        <v>161820702.60069099</v>
      </c>
      <c r="Q12265" t="str">
        <f>VLOOKUP(A12265,Lookup_Tables!$D$2:$E$7,2,FALSE)</f>
        <v>HUSSPF</v>
      </c>
      <c r="R12265" t="str">
        <f>IFERROR(VLOOKUP(D12265,Lookup_Tables!$A$2:$B$21,2,FALSE),"All")</f>
        <v>Pub Admin Bldg</v>
      </c>
    </row>
    <row r="12266" spans="1:18" hidden="1">
      <c r="A12266">
        <v>4353</v>
      </c>
      <c r="B12266">
        <v>43</v>
      </c>
      <c r="C12266" t="s">
        <v>38</v>
      </c>
      <c r="D12266">
        <v>10</v>
      </c>
      <c r="E12266">
        <v>26514490.644352701</v>
      </c>
      <c r="F12266">
        <v>10143924.168995906</v>
      </c>
      <c r="G12266">
        <v>61205577.349255197</v>
      </c>
      <c r="H12266">
        <v>161896641.08502999</v>
      </c>
      <c r="I12266">
        <v>185476685.22447401</v>
      </c>
      <c r="J12266">
        <v>274170397.28334302</v>
      </c>
      <c r="K12266">
        <v>420664341.20344901</v>
      </c>
      <c r="L12266">
        <v>615632833.89855599</v>
      </c>
      <c r="M12266">
        <v>719516167.35791802</v>
      </c>
      <c r="N12266">
        <v>981871696.564484</v>
      </c>
      <c r="O12266">
        <v>1264335958.7455599</v>
      </c>
      <c r="Q12266" t="str">
        <f>VLOOKUP(A12266,Lookup_Tables!$D$2:$E$7,2,FALSE)</f>
        <v>HUSSPF</v>
      </c>
      <c r="R12266" t="str">
        <f>IFERROR(VLOOKUP(D12266,Lookup_Tables!$A$2:$B$21,2,FALSE),"All")</f>
        <v>Pub School</v>
      </c>
    </row>
    <row r="12267" spans="1:18" hidden="1">
      <c r="A12267">
        <v>4353</v>
      </c>
      <c r="B12267">
        <v>43</v>
      </c>
      <c r="C12267" t="s">
        <v>39</v>
      </c>
      <c r="D12267">
        <v>10</v>
      </c>
      <c r="E12267">
        <v>24667544.136934102</v>
      </c>
      <c r="F12267">
        <v>9219615.6009778734</v>
      </c>
      <c r="G12267">
        <v>55140472.456956401</v>
      </c>
      <c r="H12267">
        <v>149632084.21577001</v>
      </c>
      <c r="I12267">
        <v>172755791.721127</v>
      </c>
      <c r="J12267">
        <v>259130041.906115</v>
      </c>
      <c r="K12267">
        <v>410287398.13088399</v>
      </c>
      <c r="L12267">
        <v>581763719.22253203</v>
      </c>
      <c r="M12267">
        <v>701944148.60267603</v>
      </c>
      <c r="N12267">
        <v>945817096.34202898</v>
      </c>
      <c r="O12267">
        <v>1264335958.7455599</v>
      </c>
      <c r="Q12267" t="str">
        <f>VLOOKUP(A12267,Lookup_Tables!$D$2:$E$7,2,FALSE)</f>
        <v>HUSSPF</v>
      </c>
      <c r="R12267" t="str">
        <f>IFERROR(VLOOKUP(D12267,Lookup_Tables!$A$2:$B$21,2,FALSE),"All")</f>
        <v>Pub School</v>
      </c>
    </row>
    <row r="12268" spans="1:18" hidden="1">
      <c r="A12268">
        <v>4353</v>
      </c>
      <c r="B12268">
        <v>43</v>
      </c>
      <c r="C12268" t="s">
        <v>38</v>
      </c>
      <c r="D12268">
        <v>11</v>
      </c>
      <c r="E12268">
        <v>5772634.6199288396</v>
      </c>
      <c r="F12268">
        <v>1820274.7898257654</v>
      </c>
      <c r="G12268">
        <v>8381417.7847841298</v>
      </c>
      <c r="H12268">
        <v>31077483.702548102</v>
      </c>
      <c r="I12268">
        <v>38294632.9361393</v>
      </c>
      <c r="J12268">
        <v>64054826.190614901</v>
      </c>
      <c r="K12268">
        <v>122418768.175688</v>
      </c>
      <c r="L12268">
        <v>186062472.514164</v>
      </c>
      <c r="M12268">
        <v>217267552.531454</v>
      </c>
      <c r="N12268">
        <v>369780364.94146299</v>
      </c>
      <c r="O12268">
        <v>488676411.271222</v>
      </c>
      <c r="Q12268" t="str">
        <f>VLOOKUP(A12268,Lookup_Tables!$D$2:$E$7,2,FALSE)</f>
        <v>HUSSPF</v>
      </c>
      <c r="R12268" t="str">
        <f>IFERROR(VLOOKUP(D12268,Lookup_Tables!$A$2:$B$21,2,FALSE),"All")</f>
        <v>Pub Univ</v>
      </c>
    </row>
    <row r="12269" spans="1:18" hidden="1">
      <c r="A12269">
        <v>4353</v>
      </c>
      <c r="B12269">
        <v>43</v>
      </c>
      <c r="C12269" t="s">
        <v>39</v>
      </c>
      <c r="D12269">
        <v>11</v>
      </c>
      <c r="E12269">
        <v>5581535.1487671603</v>
      </c>
      <c r="F12269">
        <v>1754103.1455267929</v>
      </c>
      <c r="G12269">
        <v>8026712.2834233996</v>
      </c>
      <c r="H12269">
        <v>29654957.871894199</v>
      </c>
      <c r="I12269">
        <v>36366189.715593502</v>
      </c>
      <c r="J12269">
        <v>62019842.102799997</v>
      </c>
      <c r="K12269">
        <v>118448029.751031</v>
      </c>
      <c r="L12269">
        <v>176475196.32916501</v>
      </c>
      <c r="M12269">
        <v>207938248.79676199</v>
      </c>
      <c r="N12269">
        <v>369780364.94146299</v>
      </c>
      <c r="O12269">
        <v>488676411.271222</v>
      </c>
      <c r="Q12269" t="str">
        <f>VLOOKUP(A12269,Lookup_Tables!$D$2:$E$7,2,FALSE)</f>
        <v>HUSSPF</v>
      </c>
      <c r="R12269" t="str">
        <f>IFERROR(VLOOKUP(D12269,Lookup_Tables!$A$2:$B$21,2,FALSE),"All")</f>
        <v>Pub Univ</v>
      </c>
    </row>
    <row r="12270" spans="1:18" hidden="1">
      <c r="A12270">
        <v>4353</v>
      </c>
      <c r="B12270">
        <v>43</v>
      </c>
      <c r="C12270" t="s">
        <v>38</v>
      </c>
      <c r="D12270">
        <v>13</v>
      </c>
      <c r="E12270">
        <v>21254093.5341109</v>
      </c>
      <c r="F12270">
        <v>7891981.4295532387</v>
      </c>
      <c r="G12270">
        <v>45502611.060200997</v>
      </c>
      <c r="H12270">
        <v>129615571.029072</v>
      </c>
      <c r="I12270">
        <v>148707915.93342701</v>
      </c>
      <c r="J12270">
        <v>230766313.94501799</v>
      </c>
      <c r="K12270">
        <v>369889307.23362201</v>
      </c>
      <c r="L12270">
        <v>520118520.13476598</v>
      </c>
      <c r="M12270">
        <v>596369285.04030097</v>
      </c>
      <c r="N12270">
        <v>866826415.95220995</v>
      </c>
      <c r="O12270">
        <v>1048286303.49471</v>
      </c>
      <c r="Q12270" t="str">
        <f>VLOOKUP(A12270,Lookup_Tables!$D$2:$E$7,2,FALSE)</f>
        <v>HUSSPF</v>
      </c>
      <c r="R12270" t="str">
        <f>IFERROR(VLOOKUP(D12270,Lookup_Tables!$A$2:$B$21,2,FALSE),"All")</f>
        <v>Residual Inst</v>
      </c>
    </row>
    <row r="12271" spans="1:18" hidden="1">
      <c r="A12271">
        <v>4353</v>
      </c>
      <c r="B12271">
        <v>43</v>
      </c>
      <c r="C12271" t="s">
        <v>39</v>
      </c>
      <c r="D12271">
        <v>13</v>
      </c>
      <c r="E12271">
        <v>19878186.1874042</v>
      </c>
      <c r="F12271">
        <v>7247998.9647003897</v>
      </c>
      <c r="G12271">
        <v>41827004.535311699</v>
      </c>
      <c r="H12271">
        <v>119978190.82567801</v>
      </c>
      <c r="I12271">
        <v>137343549.46106899</v>
      </c>
      <c r="J12271">
        <v>217429869.024317</v>
      </c>
      <c r="K12271">
        <v>352244617.97704297</v>
      </c>
      <c r="L12271">
        <v>505534231.68923801</v>
      </c>
      <c r="M12271">
        <v>579492302.86302495</v>
      </c>
      <c r="N12271">
        <v>841269881.12104797</v>
      </c>
      <c r="O12271">
        <v>1048154578.15281</v>
      </c>
      <c r="Q12271" t="str">
        <f>VLOOKUP(A12271,Lookup_Tables!$D$2:$E$7,2,FALSE)</f>
        <v>HUSSPF</v>
      </c>
      <c r="R12271" t="str">
        <f>IFERROR(VLOOKUP(D12271,Lookup_Tables!$A$2:$B$21,2,FALSE),"All")</f>
        <v>Residual Inst</v>
      </c>
    </row>
    <row r="12272" spans="1:18" hidden="1">
      <c r="A12272">
        <v>4353</v>
      </c>
      <c r="B12272">
        <v>43</v>
      </c>
      <c r="C12272" t="s">
        <v>38</v>
      </c>
      <c r="D12272">
        <v>14</v>
      </c>
      <c r="E12272">
        <v>45321534.317669697</v>
      </c>
      <c r="F12272">
        <v>16336894.723120596</v>
      </c>
      <c r="G12272">
        <v>84854417.647999704</v>
      </c>
      <c r="H12272">
        <v>231043396.52196401</v>
      </c>
      <c r="I12272">
        <v>273113213.35013199</v>
      </c>
      <c r="J12272">
        <v>452330440.295187</v>
      </c>
      <c r="K12272">
        <v>739659564.02420998</v>
      </c>
      <c r="L12272">
        <v>1365563067.0984299</v>
      </c>
      <c r="M12272">
        <v>1556834426.3882301</v>
      </c>
      <c r="N12272">
        <v>2546265398.2000198</v>
      </c>
      <c r="O12272">
        <v>3464476313.27249</v>
      </c>
      <c r="Q12272" t="str">
        <f>VLOOKUP(A12272,Lookup_Tables!$D$2:$E$7,2,FALSE)</f>
        <v>HUSSPF</v>
      </c>
      <c r="R12272" t="str">
        <f>IFERROR(VLOOKUP(D12272,Lookup_Tables!$A$2:$B$21,2,FALSE),"All")</f>
        <v>Road</v>
      </c>
    </row>
    <row r="12273" spans="1:18" hidden="1">
      <c r="A12273">
        <v>4353</v>
      </c>
      <c r="B12273">
        <v>43</v>
      </c>
      <c r="C12273" t="s">
        <v>39</v>
      </c>
      <c r="D12273">
        <v>14</v>
      </c>
      <c r="E12273">
        <v>42774818.879256301</v>
      </c>
      <c r="F12273">
        <v>15480790.266160876</v>
      </c>
      <c r="G12273">
        <v>75864150.652330503</v>
      </c>
      <c r="H12273">
        <v>216475894.992937</v>
      </c>
      <c r="I12273">
        <v>255543519.00541601</v>
      </c>
      <c r="J12273">
        <v>421228655.609429</v>
      </c>
      <c r="K12273">
        <v>717271915.75510001</v>
      </c>
      <c r="L12273">
        <v>1259065693.01986</v>
      </c>
      <c r="M12273">
        <v>1555258722.10867</v>
      </c>
      <c r="N12273">
        <v>2259081563.5286398</v>
      </c>
      <c r="O12273">
        <v>3464449315.1869202</v>
      </c>
      <c r="Q12273" t="str">
        <f>VLOOKUP(A12273,Lookup_Tables!$D$2:$E$7,2,FALSE)</f>
        <v>HUSSPF</v>
      </c>
      <c r="R12273" t="str">
        <f>IFERROR(VLOOKUP(D12273,Lookup_Tables!$A$2:$B$21,2,FALSE),"All")</f>
        <v>Road</v>
      </c>
    </row>
    <row r="12274" spans="1:18" hidden="1">
      <c r="A12274">
        <v>4353</v>
      </c>
      <c r="B12274">
        <v>43</v>
      </c>
      <c r="C12274" t="s">
        <v>38</v>
      </c>
      <c r="D12274">
        <v>15</v>
      </c>
      <c r="E12274">
        <v>1956990841.58571</v>
      </c>
      <c r="F12274">
        <v>734156651.4275341</v>
      </c>
      <c r="G12274">
        <v>4140415193.8365302</v>
      </c>
      <c r="H12274">
        <v>11845468728.734699</v>
      </c>
      <c r="I12274">
        <v>13767634069.958</v>
      </c>
      <c r="J12274">
        <v>20428706980.242802</v>
      </c>
      <c r="K12274">
        <v>31077495965.092499</v>
      </c>
      <c r="L12274">
        <v>49161846561.768303</v>
      </c>
      <c r="M12274">
        <v>56658021318.813103</v>
      </c>
      <c r="N12274">
        <v>81899826861.624298</v>
      </c>
      <c r="O12274">
        <v>107818773455.28799</v>
      </c>
      <c r="Q12274" t="str">
        <f>VLOOKUP(A12274,Lookup_Tables!$D$2:$E$7,2,FALSE)</f>
        <v>HUSSPF</v>
      </c>
      <c r="R12274" t="str">
        <f>IFERROR(VLOOKUP(D12274,Lookup_Tables!$A$2:$B$21,2,FALSE),"All")</f>
        <v>All</v>
      </c>
    </row>
    <row r="12275" spans="1:18" hidden="1">
      <c r="A12275">
        <v>4353</v>
      </c>
      <c r="B12275">
        <v>43</v>
      </c>
      <c r="C12275" t="s">
        <v>39</v>
      </c>
      <c r="D12275">
        <v>15</v>
      </c>
      <c r="E12275">
        <v>1832995061.8784499</v>
      </c>
      <c r="F12275">
        <v>677328332.84138131</v>
      </c>
      <c r="G12275">
        <v>3802734850.2845402</v>
      </c>
      <c r="H12275">
        <v>11166012289.125</v>
      </c>
      <c r="I12275">
        <v>12841699542.656</v>
      </c>
      <c r="J12275">
        <v>19432966647.729</v>
      </c>
      <c r="K12275">
        <v>29594680783.035301</v>
      </c>
      <c r="L12275">
        <v>47123461279.839401</v>
      </c>
      <c r="M12275">
        <v>53563154690.476196</v>
      </c>
      <c r="N12275">
        <v>77472804814.645294</v>
      </c>
      <c r="O12275">
        <v>107814255241.47</v>
      </c>
      <c r="Q12275" t="str">
        <f>VLOOKUP(A12275,Lookup_Tables!$D$2:$E$7,2,FALSE)</f>
        <v>HUSSPF</v>
      </c>
      <c r="R12275" t="str">
        <f>IFERROR(VLOOKUP(D12275,Lookup_Tables!$A$2:$B$21,2,FALSE),"All")</f>
        <v>All</v>
      </c>
    </row>
    <row r="12276" spans="1:18" hidden="1">
      <c r="A12276">
        <v>4353</v>
      </c>
      <c r="B12276">
        <v>43</v>
      </c>
      <c r="C12276" t="s">
        <v>38</v>
      </c>
      <c r="D12276">
        <v>16</v>
      </c>
      <c r="E12276">
        <v>279374016.30868101</v>
      </c>
      <c r="F12276">
        <v>103019251.38438615</v>
      </c>
      <c r="G12276">
        <v>603041142.90697801</v>
      </c>
      <c r="H12276">
        <v>1686680475.30498</v>
      </c>
      <c r="I12276">
        <v>1950681396.5601599</v>
      </c>
      <c r="J12276">
        <v>3069495288.21666</v>
      </c>
      <c r="K12276">
        <v>4570995727.2465401</v>
      </c>
      <c r="L12276">
        <v>7037738565.6944199</v>
      </c>
      <c r="M12276">
        <v>8053906911.3503199</v>
      </c>
      <c r="N12276">
        <v>10634804584.830999</v>
      </c>
      <c r="O12276">
        <v>15588386948.7519</v>
      </c>
      <c r="Q12276" t="str">
        <f>VLOOKUP(A12276,Lookup_Tables!$D$2:$E$7,2,FALSE)</f>
        <v>HUSSPF</v>
      </c>
      <c r="R12276" t="str">
        <f>IFERROR(VLOOKUP(D12276,Lookup_Tables!$A$2:$B$21,2,FALSE),"All")</f>
        <v>Government_Loss</v>
      </c>
    </row>
    <row r="12277" spans="1:18" hidden="1">
      <c r="A12277">
        <v>4353</v>
      </c>
      <c r="B12277">
        <v>43</v>
      </c>
      <c r="C12277" t="s">
        <v>39</v>
      </c>
      <c r="D12277">
        <v>16</v>
      </c>
      <c r="E12277">
        <v>262454910.96553501</v>
      </c>
      <c r="F12277">
        <v>94652795.643123746</v>
      </c>
      <c r="G12277">
        <v>562352164.62779295</v>
      </c>
      <c r="H12277">
        <v>1570656070.45735</v>
      </c>
      <c r="I12277">
        <v>1849717569.8331599</v>
      </c>
      <c r="J12277">
        <v>2864214883.4937401</v>
      </c>
      <c r="K12277">
        <v>4371441300.0793695</v>
      </c>
      <c r="L12277">
        <v>6979065109.335</v>
      </c>
      <c r="M12277">
        <v>7759951969.1333303</v>
      </c>
      <c r="N12277">
        <v>10343965790.023199</v>
      </c>
      <c r="O12277">
        <v>15584754801.1651</v>
      </c>
      <c r="Q12277" t="str">
        <f>VLOOKUP(A12277,Lookup_Tables!$D$2:$E$7,2,FALSE)</f>
        <v>HUSSPF</v>
      </c>
      <c r="R12277" t="str">
        <f>IFERROR(VLOOKUP(D12277,Lookup_Tables!$A$2:$B$21,2,FALSE),"All")</f>
        <v>Government_Loss</v>
      </c>
    </row>
    <row r="12278" spans="1:18" hidden="1">
      <c r="A12278">
        <v>4353</v>
      </c>
      <c r="B12278">
        <v>43</v>
      </c>
      <c r="C12278" t="s">
        <v>38</v>
      </c>
      <c r="D12278">
        <v>17</v>
      </c>
      <c r="E12278">
        <v>303590767.56683099</v>
      </c>
      <c r="F12278">
        <v>110995822.40201822</v>
      </c>
      <c r="G12278">
        <v>612833856.29049897</v>
      </c>
      <c r="H12278">
        <v>1821129085.4056101</v>
      </c>
      <c r="I12278">
        <v>2124345383.2522199</v>
      </c>
      <c r="J12278">
        <v>3183974189.8202801</v>
      </c>
      <c r="K12278">
        <v>5085154223.1774902</v>
      </c>
      <c r="L12278">
        <v>8329395749.0973902</v>
      </c>
      <c r="M12278">
        <v>9429126027.6866798</v>
      </c>
      <c r="N12278">
        <v>13549090687.4265</v>
      </c>
      <c r="O12278">
        <v>17357197612.716</v>
      </c>
      <c r="Q12278" t="str">
        <f>VLOOKUP(A12278,Lookup_Tables!$D$2:$E$7,2,FALSE)</f>
        <v>HUSSPF</v>
      </c>
      <c r="R12278" t="str">
        <f>IFERROR(VLOOKUP(D12278,Lookup_Tables!$A$2:$B$21,2,FALSE),"All")</f>
        <v>Emergency_Loss</v>
      </c>
    </row>
    <row r="12279" spans="1:18" hidden="1">
      <c r="A12279">
        <v>4353</v>
      </c>
      <c r="B12279">
        <v>43</v>
      </c>
      <c r="C12279" t="s">
        <v>39</v>
      </c>
      <c r="D12279">
        <v>17</v>
      </c>
      <c r="E12279">
        <v>286422541.149589</v>
      </c>
      <c r="F12279">
        <v>102448663.07074574</v>
      </c>
      <c r="G12279">
        <v>572062846.46470904</v>
      </c>
      <c r="H12279">
        <v>1701953963.81428</v>
      </c>
      <c r="I12279">
        <v>1955020889.9811699</v>
      </c>
      <c r="J12279">
        <v>3078358395.6343999</v>
      </c>
      <c r="K12279">
        <v>4866291622.5672703</v>
      </c>
      <c r="L12279">
        <v>7863355403.7250404</v>
      </c>
      <c r="M12279">
        <v>9198382511.9136295</v>
      </c>
      <c r="N12279">
        <v>13504780307.631201</v>
      </c>
      <c r="O12279">
        <v>17356860371.642502</v>
      </c>
      <c r="Q12279" t="str">
        <f>VLOOKUP(A12279,Lookup_Tables!$D$2:$E$7,2,FALSE)</f>
        <v>HUSSPF</v>
      </c>
      <c r="R12279" t="str">
        <f>IFERROR(VLOOKUP(D12279,Lookup_Tables!$A$2:$B$21,2,FALSE),"All")</f>
        <v>Emergency_Loss</v>
      </c>
    </row>
    <row r="12280" spans="1:18" hidden="1">
      <c r="A12280">
        <v>4353</v>
      </c>
      <c r="B12280">
        <v>43</v>
      </c>
      <c r="C12280" t="s">
        <v>38</v>
      </c>
      <c r="D12280">
        <v>18</v>
      </c>
      <c r="E12280">
        <v>582964783.87551498</v>
      </c>
      <c r="F12280">
        <v>213820498.02860957</v>
      </c>
      <c r="G12280">
        <v>1233612657.94403</v>
      </c>
      <c r="H12280">
        <v>3535263123.4850998</v>
      </c>
      <c r="I12280">
        <v>4088372166.97329</v>
      </c>
      <c r="J12280">
        <v>6319250048.5827703</v>
      </c>
      <c r="K12280">
        <v>9451007367.0859604</v>
      </c>
      <c r="L12280">
        <v>14749824706.724701</v>
      </c>
      <c r="M12280">
        <v>17790568286.1647</v>
      </c>
      <c r="N12280">
        <v>25122044092.9491</v>
      </c>
      <c r="O12280">
        <v>31146935804.488499</v>
      </c>
      <c r="Q12280" t="str">
        <f>VLOOKUP(A12280,Lookup_Tables!$D$2:$E$7,2,FALSE)</f>
        <v>HUSSPF</v>
      </c>
      <c r="R12280" t="str">
        <f>IFERROR(VLOOKUP(D12280,Lookup_Tables!$A$2:$B$21,2,FALSE),"All")</f>
        <v>Govt_Plus_Emergency</v>
      </c>
    </row>
    <row r="12281" spans="1:18" hidden="1">
      <c r="A12281">
        <v>4353</v>
      </c>
      <c r="B12281">
        <v>43</v>
      </c>
      <c r="C12281" t="s">
        <v>39</v>
      </c>
      <c r="D12281">
        <v>18</v>
      </c>
      <c r="E12281">
        <v>548650300.77532005</v>
      </c>
      <c r="F12281">
        <v>198697240.6751284</v>
      </c>
      <c r="G12281">
        <v>1136772812.19172</v>
      </c>
      <c r="H12281">
        <v>3277447335.9277101</v>
      </c>
      <c r="I12281">
        <v>3800214193.5345001</v>
      </c>
      <c r="J12281">
        <v>5979723043.4000101</v>
      </c>
      <c r="K12281">
        <v>9221819823.0204792</v>
      </c>
      <c r="L12281">
        <v>14513659231.304899</v>
      </c>
      <c r="M12281">
        <v>16593993805.405199</v>
      </c>
      <c r="N12281">
        <v>24473207175.631302</v>
      </c>
      <c r="O12281">
        <v>31146338057.750801</v>
      </c>
      <c r="Q12281" t="str">
        <f>VLOOKUP(A12281,Lookup_Tables!$D$2:$E$7,2,FALSE)</f>
        <v>HUSSPF</v>
      </c>
      <c r="R12281" t="str">
        <f>IFERROR(VLOOKUP(D12281,Lookup_Tables!$A$2:$B$21,2,FALSE),"All")</f>
        <v>Govt_Plus_Emergency</v>
      </c>
    </row>
    <row r="12282" spans="1:18" hidden="1">
      <c r="A12282">
        <v>4353</v>
      </c>
      <c r="B12282">
        <v>44</v>
      </c>
      <c r="C12282" t="s">
        <v>38</v>
      </c>
      <c r="D12282">
        <v>0</v>
      </c>
      <c r="E12282">
        <v>5033472.9841844197</v>
      </c>
      <c r="F12282">
        <v>1412398.8126355563</v>
      </c>
      <c r="G12282">
        <v>0</v>
      </c>
      <c r="H12282">
        <v>23690002.326094899</v>
      </c>
      <c r="I12282">
        <v>39138914.247556597</v>
      </c>
      <c r="J12282">
        <v>82869357.503242195</v>
      </c>
      <c r="K12282">
        <v>145238775.65132201</v>
      </c>
      <c r="L12282">
        <v>202105783.050235</v>
      </c>
      <c r="M12282">
        <v>217046768.10012001</v>
      </c>
      <c r="N12282">
        <v>308521724.23569298</v>
      </c>
      <c r="O12282">
        <v>441680187.46198303</v>
      </c>
      <c r="Q12282" t="str">
        <f>VLOOKUP(A12282,Lookup_Tables!$D$2:$E$7,2,FALSE)</f>
        <v>HUSSPF</v>
      </c>
      <c r="R12282" t="str">
        <f>IFERROR(VLOOKUP(D12282,Lookup_Tables!$A$2:$B$21,2,FALSE),"All")</f>
        <v>Private Assets</v>
      </c>
    </row>
    <row r="12283" spans="1:18" hidden="1">
      <c r="A12283">
        <v>4353</v>
      </c>
      <c r="B12283">
        <v>44</v>
      </c>
      <c r="C12283" t="s">
        <v>39</v>
      </c>
      <c r="D12283">
        <v>0</v>
      </c>
      <c r="E12283">
        <v>4978611.0889702402</v>
      </c>
      <c r="F12283">
        <v>1405355.9651630525</v>
      </c>
      <c r="G12283">
        <v>0</v>
      </c>
      <c r="H12283">
        <v>23661008.550988801</v>
      </c>
      <c r="I12283">
        <v>39121337.018657297</v>
      </c>
      <c r="J12283">
        <v>81656502.059129998</v>
      </c>
      <c r="K12283">
        <v>139353438.90783501</v>
      </c>
      <c r="L12283">
        <v>201984570.86557001</v>
      </c>
      <c r="M12283">
        <v>215021679.94775099</v>
      </c>
      <c r="N12283">
        <v>306856958.06606299</v>
      </c>
      <c r="O12283">
        <v>441680187.46198303</v>
      </c>
      <c r="Q12283" t="str">
        <f>VLOOKUP(A12283,Lookup_Tables!$D$2:$E$7,2,FALSE)</f>
        <v>HUSSPF</v>
      </c>
      <c r="R12283" t="str">
        <f>IFERROR(VLOOKUP(D12283,Lookup_Tables!$A$2:$B$21,2,FALSE),"All")</f>
        <v>Private Assets</v>
      </c>
    </row>
    <row r="12284" spans="1:18" hidden="1">
      <c r="A12284">
        <v>4353</v>
      </c>
      <c r="B12284">
        <v>44</v>
      </c>
      <c r="C12284" t="s">
        <v>38</v>
      </c>
      <c r="D12284">
        <v>2</v>
      </c>
      <c r="E12284">
        <v>35978.2247084173</v>
      </c>
      <c r="F12284">
        <v>17570.994283851855</v>
      </c>
      <c r="G12284">
        <v>0</v>
      </c>
      <c r="H12284">
        <v>22709.9251014695</v>
      </c>
      <c r="I12284">
        <v>39740.564752873899</v>
      </c>
      <c r="J12284">
        <v>101038.543605592</v>
      </c>
      <c r="K12284">
        <v>169580.886196484</v>
      </c>
      <c r="L12284">
        <v>538281.786955702</v>
      </c>
      <c r="M12284">
        <v>868321.10717722506</v>
      </c>
      <c r="N12284">
        <v>3686323.3453190601</v>
      </c>
      <c r="O12284">
        <v>9906419.5702852402</v>
      </c>
      <c r="Q12284" t="str">
        <f>VLOOKUP(A12284,Lookup_Tables!$D$2:$E$7,2,FALSE)</f>
        <v>HUSSPF</v>
      </c>
      <c r="R12284" t="str">
        <f>IFERROR(VLOOKUP(D12284,Lookup_Tables!$A$2:$B$21,2,FALSE),"All")</f>
        <v>Bridge</v>
      </c>
    </row>
    <row r="12285" spans="1:18" hidden="1">
      <c r="A12285">
        <v>4353</v>
      </c>
      <c r="B12285">
        <v>44</v>
      </c>
      <c r="C12285" t="s">
        <v>39</v>
      </c>
      <c r="D12285">
        <v>2</v>
      </c>
      <c r="E12285">
        <v>35910.978909611396</v>
      </c>
      <c r="F12285">
        <v>17568.052602623509</v>
      </c>
      <c r="G12285">
        <v>0</v>
      </c>
      <c r="H12285">
        <v>22709.9251014695</v>
      </c>
      <c r="I12285">
        <v>39740.564752873899</v>
      </c>
      <c r="J12285">
        <v>94790.761998584698</v>
      </c>
      <c r="K12285">
        <v>169215.625894987</v>
      </c>
      <c r="L12285">
        <v>538281.786955702</v>
      </c>
      <c r="M12285">
        <v>868321.10717722506</v>
      </c>
      <c r="N12285">
        <v>3686323.3453190601</v>
      </c>
      <c r="O12285">
        <v>9906419.5702852402</v>
      </c>
      <c r="Q12285" t="str">
        <f>VLOOKUP(A12285,Lookup_Tables!$D$2:$E$7,2,FALSE)</f>
        <v>HUSSPF</v>
      </c>
      <c r="R12285" t="str">
        <f>IFERROR(VLOOKUP(D12285,Lookup_Tables!$A$2:$B$21,2,FALSE),"All")</f>
        <v>Bridge</v>
      </c>
    </row>
    <row r="12286" spans="1:18" hidden="1">
      <c r="A12286">
        <v>4353</v>
      </c>
      <c r="B12286">
        <v>44</v>
      </c>
      <c r="C12286" t="s">
        <v>38</v>
      </c>
      <c r="D12286">
        <v>3</v>
      </c>
      <c r="E12286">
        <v>6291.1988349418198</v>
      </c>
      <c r="F12286">
        <v>1973.7311841291166</v>
      </c>
      <c r="G12286">
        <v>0</v>
      </c>
      <c r="H12286">
        <v>32559.0230628504</v>
      </c>
      <c r="I12286">
        <v>47265.769711298199</v>
      </c>
      <c r="J12286">
        <v>97336.199355026998</v>
      </c>
      <c r="K12286">
        <v>161301.38295149099</v>
      </c>
      <c r="L12286">
        <v>225797.42555230801</v>
      </c>
      <c r="M12286">
        <v>264385.19997561199</v>
      </c>
      <c r="N12286">
        <v>387085.56042565597</v>
      </c>
      <c r="O12286">
        <v>548674.98902863404</v>
      </c>
      <c r="Q12286" t="str">
        <f>VLOOKUP(A12286,Lookup_Tables!$D$2:$E$7,2,FALSE)</f>
        <v>HUSSPF</v>
      </c>
      <c r="R12286" t="str">
        <f>IFERROR(VLOOKUP(D12286,Lookup_Tables!$A$2:$B$21,2,FALSE),"All")</f>
        <v>Govt Hosp</v>
      </c>
    </row>
    <row r="12287" spans="1:18" hidden="1">
      <c r="A12287">
        <v>4353</v>
      </c>
      <c r="B12287">
        <v>44</v>
      </c>
      <c r="C12287" t="s">
        <v>39</v>
      </c>
      <c r="D12287">
        <v>3</v>
      </c>
      <c r="E12287">
        <v>6224.2654307623798</v>
      </c>
      <c r="F12287">
        <v>1961.479101695254</v>
      </c>
      <c r="G12287">
        <v>0</v>
      </c>
      <c r="H12287">
        <v>31634.537567371801</v>
      </c>
      <c r="I12287">
        <v>47265.769711298199</v>
      </c>
      <c r="J12287">
        <v>95523.720256384899</v>
      </c>
      <c r="K12287">
        <v>158522.29320413101</v>
      </c>
      <c r="L12287">
        <v>225797.42555230801</v>
      </c>
      <c r="M12287">
        <v>259232.70998957299</v>
      </c>
      <c r="N12287">
        <v>380892.69809351902</v>
      </c>
      <c r="O12287">
        <v>548674.98902863404</v>
      </c>
      <c r="Q12287" t="str">
        <f>VLOOKUP(A12287,Lookup_Tables!$D$2:$E$7,2,FALSE)</f>
        <v>HUSSPF</v>
      </c>
      <c r="R12287" t="str">
        <f>IFERROR(VLOOKUP(D12287,Lookup_Tables!$A$2:$B$21,2,FALSE),"All")</f>
        <v>Govt Hosp</v>
      </c>
    </row>
    <row r="12288" spans="1:18" hidden="1">
      <c r="A12288">
        <v>4353</v>
      </c>
      <c r="B12288">
        <v>44</v>
      </c>
      <c r="C12288" t="s">
        <v>38</v>
      </c>
      <c r="D12288">
        <v>4</v>
      </c>
      <c r="E12288">
        <v>4770.7098047933496</v>
      </c>
      <c r="F12288">
        <v>2155.5999740371799</v>
      </c>
      <c r="G12288">
        <v>0</v>
      </c>
      <c r="H12288">
        <v>4704.89264307337</v>
      </c>
      <c r="I12288">
        <v>14748.5551414005</v>
      </c>
      <c r="J12288">
        <v>43748.784119716896</v>
      </c>
      <c r="K12288">
        <v>85745.095850230296</v>
      </c>
      <c r="L12288">
        <v>150250.122319091</v>
      </c>
      <c r="M12288">
        <v>179175.68515075199</v>
      </c>
      <c r="N12288">
        <v>383143.78968558001</v>
      </c>
      <c r="O12288">
        <v>629137.90864138701</v>
      </c>
      <c r="Q12288" t="str">
        <f>VLOOKUP(A12288,Lookup_Tables!$D$2:$E$7,2,FALSE)</f>
        <v>HUSSPF</v>
      </c>
      <c r="R12288" t="str">
        <f>IFERROR(VLOOKUP(D12288,Lookup_Tables!$A$2:$B$21,2,FALSE),"All")</f>
        <v>Govt Med Fac</v>
      </c>
    </row>
    <row r="12289" spans="1:18" hidden="1">
      <c r="A12289">
        <v>4353</v>
      </c>
      <c r="B12289">
        <v>44</v>
      </c>
      <c r="C12289" t="s">
        <v>39</v>
      </c>
      <c r="D12289">
        <v>4</v>
      </c>
      <c r="E12289">
        <v>4740.5442481629798</v>
      </c>
      <c r="F12289">
        <v>2140.2458845278288</v>
      </c>
      <c r="G12289">
        <v>0</v>
      </c>
      <c r="H12289">
        <v>4704.89264307337</v>
      </c>
      <c r="I12289">
        <v>14639.063143978001</v>
      </c>
      <c r="J12289">
        <v>43397.057287032199</v>
      </c>
      <c r="K12289">
        <v>85745.095850230296</v>
      </c>
      <c r="L12289">
        <v>148682.38661359801</v>
      </c>
      <c r="M12289">
        <v>175042.40007340899</v>
      </c>
      <c r="N12289">
        <v>383143.78968558001</v>
      </c>
      <c r="O12289">
        <v>629137.90864138701</v>
      </c>
      <c r="Q12289" t="str">
        <f>VLOOKUP(A12289,Lookup_Tables!$D$2:$E$7,2,FALSE)</f>
        <v>HUSSPF</v>
      </c>
      <c r="R12289" t="str">
        <f>IFERROR(VLOOKUP(D12289,Lookup_Tables!$A$2:$B$21,2,FALSE),"All")</f>
        <v>Govt Med Fac</v>
      </c>
    </row>
    <row r="12290" spans="1:18" hidden="1">
      <c r="A12290">
        <v>4353</v>
      </c>
      <c r="B12290">
        <v>44</v>
      </c>
      <c r="C12290" t="s">
        <v>38</v>
      </c>
      <c r="D12290">
        <v>9</v>
      </c>
      <c r="E12290">
        <v>1300.49992544617</v>
      </c>
      <c r="F12290">
        <v>370.54105386776189</v>
      </c>
      <c r="G12290">
        <v>0</v>
      </c>
      <c r="H12290">
        <v>1490.6794692665301</v>
      </c>
      <c r="I12290">
        <v>5656.7855955720497</v>
      </c>
      <c r="J12290">
        <v>21654.945411705001</v>
      </c>
      <c r="K12290">
        <v>44171.445474386899</v>
      </c>
      <c r="L12290">
        <v>62654.348664817197</v>
      </c>
      <c r="M12290">
        <v>69317.220574744002</v>
      </c>
      <c r="N12290">
        <v>89875.419974257602</v>
      </c>
      <c r="O12290">
        <v>116026.323118477</v>
      </c>
      <c r="Q12290" t="str">
        <f>VLOOKUP(A12290,Lookup_Tables!$D$2:$E$7,2,FALSE)</f>
        <v>HUSSPF</v>
      </c>
      <c r="R12290" t="str">
        <f>IFERROR(VLOOKUP(D12290,Lookup_Tables!$A$2:$B$21,2,FALSE),"All")</f>
        <v>Pub Admin Bldg</v>
      </c>
    </row>
    <row r="12291" spans="1:18" hidden="1">
      <c r="A12291">
        <v>4353</v>
      </c>
      <c r="B12291">
        <v>44</v>
      </c>
      <c r="C12291" t="s">
        <v>39</v>
      </c>
      <c r="D12291">
        <v>9</v>
      </c>
      <c r="E12291">
        <v>1287.7760191931</v>
      </c>
      <c r="F12291">
        <v>367.65411162386397</v>
      </c>
      <c r="G12291">
        <v>0</v>
      </c>
      <c r="H12291">
        <v>1490.6794692665301</v>
      </c>
      <c r="I12291">
        <v>5656.7855955720497</v>
      </c>
      <c r="J12291">
        <v>21039.742642481298</v>
      </c>
      <c r="K12291">
        <v>43648.528926675499</v>
      </c>
      <c r="L12291">
        <v>62129.142805333897</v>
      </c>
      <c r="M12291">
        <v>69317.220574744002</v>
      </c>
      <c r="N12291">
        <v>89330.272255362797</v>
      </c>
      <c r="O12291">
        <v>116026.323118477</v>
      </c>
      <c r="Q12291" t="str">
        <f>VLOOKUP(A12291,Lookup_Tables!$D$2:$E$7,2,FALSE)</f>
        <v>HUSSPF</v>
      </c>
      <c r="R12291" t="str">
        <f>IFERROR(VLOOKUP(D12291,Lookup_Tables!$A$2:$B$21,2,FALSE),"All")</f>
        <v>Pub Admin Bldg</v>
      </c>
    </row>
    <row r="12292" spans="1:18" hidden="1">
      <c r="A12292">
        <v>4353</v>
      </c>
      <c r="B12292">
        <v>44</v>
      </c>
      <c r="C12292" t="s">
        <v>38</v>
      </c>
      <c r="D12292">
        <v>10</v>
      </c>
      <c r="E12292">
        <v>45857.884647231898</v>
      </c>
      <c r="F12292">
        <v>20351.484539231278</v>
      </c>
      <c r="G12292">
        <v>0</v>
      </c>
      <c r="H12292">
        <v>61788.580805266603</v>
      </c>
      <c r="I12292">
        <v>99328.899886214494</v>
      </c>
      <c r="J12292">
        <v>222836.12496591499</v>
      </c>
      <c r="K12292">
        <v>441772.40517683403</v>
      </c>
      <c r="L12292">
        <v>1407446.3771569</v>
      </c>
      <c r="M12292">
        <v>1957834.3990541799</v>
      </c>
      <c r="N12292">
        <v>4456898.4767517298</v>
      </c>
      <c r="O12292">
        <v>9552854.1017234009</v>
      </c>
      <c r="Q12292" t="str">
        <f>VLOOKUP(A12292,Lookup_Tables!$D$2:$E$7,2,FALSE)</f>
        <v>HUSSPF</v>
      </c>
      <c r="R12292" t="str">
        <f>IFERROR(VLOOKUP(D12292,Lookup_Tables!$A$2:$B$21,2,FALSE),"All")</f>
        <v>Pub School</v>
      </c>
    </row>
    <row r="12293" spans="1:18" hidden="1">
      <c r="A12293">
        <v>4353</v>
      </c>
      <c r="B12293">
        <v>44</v>
      </c>
      <c r="C12293" t="s">
        <v>39</v>
      </c>
      <c r="D12293">
        <v>10</v>
      </c>
      <c r="E12293">
        <v>45700.404167039604</v>
      </c>
      <c r="F12293">
        <v>20294.986396081975</v>
      </c>
      <c r="G12293">
        <v>0</v>
      </c>
      <c r="H12293">
        <v>61168.505522164502</v>
      </c>
      <c r="I12293">
        <v>97343.868307372599</v>
      </c>
      <c r="J12293">
        <v>218783.92008015999</v>
      </c>
      <c r="K12293">
        <v>441772.40517683403</v>
      </c>
      <c r="L12293">
        <v>1407446.3771569</v>
      </c>
      <c r="M12293">
        <v>1942904.71415582</v>
      </c>
      <c r="N12293">
        <v>4456898.4767517298</v>
      </c>
      <c r="O12293">
        <v>9552854.1017234009</v>
      </c>
      <c r="Q12293" t="str">
        <f>VLOOKUP(A12293,Lookup_Tables!$D$2:$E$7,2,FALSE)</f>
        <v>HUSSPF</v>
      </c>
      <c r="R12293" t="str">
        <f>IFERROR(VLOOKUP(D12293,Lookup_Tables!$A$2:$B$21,2,FALSE),"All")</f>
        <v>Pub School</v>
      </c>
    </row>
    <row r="12294" spans="1:18" hidden="1">
      <c r="A12294">
        <v>4353</v>
      </c>
      <c r="B12294">
        <v>44</v>
      </c>
      <c r="C12294" t="s">
        <v>38</v>
      </c>
      <c r="D12294">
        <v>11</v>
      </c>
      <c r="E12294">
        <v>92311.365204345901</v>
      </c>
      <c r="F12294">
        <v>47671.338670739147</v>
      </c>
      <c r="G12294">
        <v>0</v>
      </c>
      <c r="H12294">
        <v>154116.82892251899</v>
      </c>
      <c r="I12294">
        <v>320141.71805788501</v>
      </c>
      <c r="J12294">
        <v>764769.427901802</v>
      </c>
      <c r="K12294">
        <v>1375255.6818576199</v>
      </c>
      <c r="L12294">
        <v>2051168.8117206499</v>
      </c>
      <c r="M12294">
        <v>2276327.5344098802</v>
      </c>
      <c r="N12294">
        <v>3986308.0370162898</v>
      </c>
      <c r="O12294">
        <v>14229920.714238301</v>
      </c>
      <c r="Q12294" t="str">
        <f>VLOOKUP(A12294,Lookup_Tables!$D$2:$E$7,2,FALSE)</f>
        <v>HUSSPF</v>
      </c>
      <c r="R12294" t="str">
        <f>IFERROR(VLOOKUP(D12294,Lookup_Tables!$A$2:$B$21,2,FALSE),"All")</f>
        <v>Pub Univ</v>
      </c>
    </row>
    <row r="12295" spans="1:18" hidden="1">
      <c r="A12295">
        <v>4353</v>
      </c>
      <c r="B12295">
        <v>44</v>
      </c>
      <c r="C12295" t="s">
        <v>39</v>
      </c>
      <c r="D12295">
        <v>11</v>
      </c>
      <c r="E12295">
        <v>91834.970078636805</v>
      </c>
      <c r="F12295">
        <v>47562.127343765453</v>
      </c>
      <c r="G12295">
        <v>0</v>
      </c>
      <c r="H12295">
        <v>154116.82892251899</v>
      </c>
      <c r="I12295">
        <v>320141.71805788501</v>
      </c>
      <c r="J12295">
        <v>758828.12934632204</v>
      </c>
      <c r="K12295">
        <v>1351643.57882244</v>
      </c>
      <c r="L12295">
        <v>2051168.8117206499</v>
      </c>
      <c r="M12295">
        <v>2181472.3854075298</v>
      </c>
      <c r="N12295">
        <v>3986308.0370162898</v>
      </c>
      <c r="O12295">
        <v>14229920.714238301</v>
      </c>
      <c r="Q12295" t="str">
        <f>VLOOKUP(A12295,Lookup_Tables!$D$2:$E$7,2,FALSE)</f>
        <v>HUSSPF</v>
      </c>
      <c r="R12295" t="str">
        <f>IFERROR(VLOOKUP(D12295,Lookup_Tables!$A$2:$B$21,2,FALSE),"All")</f>
        <v>Pub Univ</v>
      </c>
    </row>
    <row r="12296" spans="1:18" hidden="1">
      <c r="A12296">
        <v>4353</v>
      </c>
      <c r="B12296">
        <v>44</v>
      </c>
      <c r="C12296" t="s">
        <v>38</v>
      </c>
      <c r="D12296">
        <v>13</v>
      </c>
      <c r="E12296">
        <v>94731.641857385199</v>
      </c>
      <c r="F12296">
        <v>39487.075335581896</v>
      </c>
      <c r="G12296">
        <v>0</v>
      </c>
      <c r="H12296">
        <v>304700.70990566799</v>
      </c>
      <c r="I12296">
        <v>471734.45335810602</v>
      </c>
      <c r="J12296">
        <v>984759.914845853</v>
      </c>
      <c r="K12296">
        <v>1709929.2995762301</v>
      </c>
      <c r="L12296">
        <v>2814297.3512971201</v>
      </c>
      <c r="M12296">
        <v>3477224.6101211798</v>
      </c>
      <c r="N12296">
        <v>6941877.7387157902</v>
      </c>
      <c r="O12296">
        <v>11815566.3445083</v>
      </c>
      <c r="Q12296" t="str">
        <f>VLOOKUP(A12296,Lookup_Tables!$D$2:$E$7,2,FALSE)</f>
        <v>HUSSPF</v>
      </c>
      <c r="R12296" t="str">
        <f>IFERROR(VLOOKUP(D12296,Lookup_Tables!$A$2:$B$21,2,FALSE),"All")</f>
        <v>Residual Inst</v>
      </c>
    </row>
    <row r="12297" spans="1:18" hidden="1">
      <c r="A12297">
        <v>4353</v>
      </c>
      <c r="B12297">
        <v>44</v>
      </c>
      <c r="C12297" t="s">
        <v>39</v>
      </c>
      <c r="D12297">
        <v>13</v>
      </c>
      <c r="E12297">
        <v>94029.471324103797</v>
      </c>
      <c r="F12297">
        <v>39143.2993053436</v>
      </c>
      <c r="G12297">
        <v>0</v>
      </c>
      <c r="H12297">
        <v>303690.152964184</v>
      </c>
      <c r="I12297">
        <v>467805.63177132001</v>
      </c>
      <c r="J12297">
        <v>980879.34936657199</v>
      </c>
      <c r="K12297">
        <v>1685938.0934596399</v>
      </c>
      <c r="L12297">
        <v>2742199.2364637</v>
      </c>
      <c r="M12297">
        <v>3443017.9208906302</v>
      </c>
      <c r="N12297">
        <v>6941877.7387157902</v>
      </c>
      <c r="O12297">
        <v>11815566.3445083</v>
      </c>
      <c r="Q12297" t="str">
        <f>VLOOKUP(A12297,Lookup_Tables!$D$2:$E$7,2,FALSE)</f>
        <v>HUSSPF</v>
      </c>
      <c r="R12297" t="str">
        <f>IFERROR(VLOOKUP(D12297,Lookup_Tables!$A$2:$B$21,2,FALSE),"All")</f>
        <v>Residual Inst</v>
      </c>
    </row>
    <row r="12298" spans="1:18" hidden="1">
      <c r="A12298">
        <v>4353</v>
      </c>
      <c r="B12298">
        <v>44</v>
      </c>
      <c r="C12298" t="s">
        <v>38</v>
      </c>
      <c r="D12298">
        <v>14</v>
      </c>
      <c r="E12298">
        <v>19000.4452544505</v>
      </c>
      <c r="F12298">
        <v>10737.082135493212</v>
      </c>
      <c r="G12298">
        <v>0</v>
      </c>
      <c r="H12298">
        <v>43150.380252433599</v>
      </c>
      <c r="I12298">
        <v>73153.507908546599</v>
      </c>
      <c r="J12298">
        <v>161814.50163083599</v>
      </c>
      <c r="K12298">
        <v>273600.67768086802</v>
      </c>
      <c r="L12298">
        <v>407863.89203340502</v>
      </c>
      <c r="M12298">
        <v>518145.96246187499</v>
      </c>
      <c r="N12298">
        <v>1135011.23294055</v>
      </c>
      <c r="O12298">
        <v>1434998.45722713</v>
      </c>
      <c r="Q12298" t="str">
        <f>VLOOKUP(A12298,Lookup_Tables!$D$2:$E$7,2,FALSE)</f>
        <v>HUSSPF</v>
      </c>
      <c r="R12298" t="str">
        <f>IFERROR(VLOOKUP(D12298,Lookup_Tables!$A$2:$B$21,2,FALSE),"All")</f>
        <v>Road</v>
      </c>
    </row>
    <row r="12299" spans="1:18" hidden="1">
      <c r="A12299">
        <v>4353</v>
      </c>
      <c r="B12299">
        <v>44</v>
      </c>
      <c r="C12299" t="s">
        <v>39</v>
      </c>
      <c r="D12299">
        <v>14</v>
      </c>
      <c r="E12299">
        <v>18891.747220153498</v>
      </c>
      <c r="F12299">
        <v>10709.622119989805</v>
      </c>
      <c r="G12299">
        <v>0</v>
      </c>
      <c r="H12299">
        <v>43150.380252433599</v>
      </c>
      <c r="I12299">
        <v>72800.184350966403</v>
      </c>
      <c r="J12299">
        <v>158451.99376247899</v>
      </c>
      <c r="K12299">
        <v>267552.67553721898</v>
      </c>
      <c r="L12299">
        <v>398413.43440571998</v>
      </c>
      <c r="M12299">
        <v>516540.21637482301</v>
      </c>
      <c r="N12299">
        <v>1135011.23294055</v>
      </c>
      <c r="O12299">
        <v>1434998.45722713</v>
      </c>
      <c r="Q12299" t="str">
        <f>VLOOKUP(A12299,Lookup_Tables!$D$2:$E$7,2,FALSE)</f>
        <v>HUSSPF</v>
      </c>
      <c r="R12299" t="str">
        <f>IFERROR(VLOOKUP(D12299,Lookup_Tables!$A$2:$B$21,2,FALSE),"All")</f>
        <v>Road</v>
      </c>
    </row>
    <row r="12300" spans="1:18" hidden="1">
      <c r="A12300">
        <v>4353</v>
      </c>
      <c r="B12300">
        <v>44</v>
      </c>
      <c r="C12300" t="s">
        <v>38</v>
      </c>
      <c r="D12300">
        <v>15</v>
      </c>
      <c r="E12300">
        <v>5333714.9544214401</v>
      </c>
      <c r="F12300">
        <v>1522335.2133170697</v>
      </c>
      <c r="G12300">
        <v>0</v>
      </c>
      <c r="H12300">
        <v>24415525.838702299</v>
      </c>
      <c r="I12300">
        <v>41295138.665460102</v>
      </c>
      <c r="J12300">
        <v>84911315.389868498</v>
      </c>
      <c r="K12300">
        <v>150892603.272921</v>
      </c>
      <c r="L12300">
        <v>214616391.55924001</v>
      </c>
      <c r="M12300">
        <v>232832545.43303299</v>
      </c>
      <c r="N12300">
        <v>326688075.26592302</v>
      </c>
      <c r="O12300">
        <v>487462048.28441101</v>
      </c>
      <c r="Q12300" t="str">
        <f>VLOOKUP(A12300,Lookup_Tables!$D$2:$E$7,2,FALSE)</f>
        <v>HUSSPF</v>
      </c>
      <c r="R12300" t="str">
        <f>IFERROR(VLOOKUP(D12300,Lookup_Tables!$A$2:$B$21,2,FALSE),"All")</f>
        <v>All</v>
      </c>
    </row>
    <row r="12301" spans="1:18" hidden="1">
      <c r="A12301">
        <v>4353</v>
      </c>
      <c r="B12301">
        <v>44</v>
      </c>
      <c r="C12301" t="s">
        <v>39</v>
      </c>
      <c r="D12301">
        <v>15</v>
      </c>
      <c r="E12301">
        <v>5277110.6321246298</v>
      </c>
      <c r="F12301">
        <v>1502951.4167161747</v>
      </c>
      <c r="G12301">
        <v>0</v>
      </c>
      <c r="H12301">
        <v>24409289.1027756</v>
      </c>
      <c r="I12301">
        <v>41235940.075282298</v>
      </c>
      <c r="J12301">
        <v>83770724.442988306</v>
      </c>
      <c r="K12301">
        <v>148414178.47093299</v>
      </c>
      <c r="L12301">
        <v>212421802.52074301</v>
      </c>
      <c r="M12301">
        <v>230286898.23618299</v>
      </c>
      <c r="N12301">
        <v>321382359.07962197</v>
      </c>
      <c r="O12301">
        <v>487462048.28441101</v>
      </c>
      <c r="Q12301" t="str">
        <f>VLOOKUP(A12301,Lookup_Tables!$D$2:$E$7,2,FALSE)</f>
        <v>HUSSPF</v>
      </c>
      <c r="R12301" t="str">
        <f>IFERROR(VLOOKUP(D12301,Lookup_Tables!$A$2:$B$21,2,FALSE),"All")</f>
        <v>All</v>
      </c>
    </row>
    <row r="12302" spans="1:18" hidden="1">
      <c r="A12302">
        <v>4353</v>
      </c>
      <c r="B12302">
        <v>44</v>
      </c>
      <c r="C12302" t="s">
        <v>38</v>
      </c>
      <c r="D12302">
        <v>16</v>
      </c>
      <c r="E12302">
        <v>300241.97023701301</v>
      </c>
      <c r="F12302">
        <v>137534.37773446442</v>
      </c>
      <c r="G12302">
        <v>0</v>
      </c>
      <c r="H12302">
        <v>677718.48127837304</v>
      </c>
      <c r="I12302">
        <v>1138335.9891836899</v>
      </c>
      <c r="J12302">
        <v>2495266.6176016</v>
      </c>
      <c r="K12302">
        <v>4369934.1016154699</v>
      </c>
      <c r="L12302">
        <v>7708096.00595468</v>
      </c>
      <c r="M12302">
        <v>10887712.576600101</v>
      </c>
      <c r="N12302">
        <v>21351482.770399999</v>
      </c>
      <c r="O12302">
        <v>45374317.0266537</v>
      </c>
      <c r="Q12302" t="str">
        <f>VLOOKUP(A12302,Lookup_Tables!$D$2:$E$7,2,FALSE)</f>
        <v>HUSSPF</v>
      </c>
      <c r="R12302" t="str">
        <f>IFERROR(VLOOKUP(D12302,Lookup_Tables!$A$2:$B$21,2,FALSE),"All")</f>
        <v>Government_Loss</v>
      </c>
    </row>
    <row r="12303" spans="1:18" hidden="1">
      <c r="A12303">
        <v>4353</v>
      </c>
      <c r="B12303">
        <v>44</v>
      </c>
      <c r="C12303" t="s">
        <v>39</v>
      </c>
      <c r="D12303">
        <v>16</v>
      </c>
      <c r="E12303">
        <v>298499.54315439402</v>
      </c>
      <c r="F12303">
        <v>136175.37076602926</v>
      </c>
      <c r="G12303">
        <v>0</v>
      </c>
      <c r="H12303">
        <v>673092.877105091</v>
      </c>
      <c r="I12303">
        <v>1136376.3269004</v>
      </c>
      <c r="J12303">
        <v>2474252.6182248802</v>
      </c>
      <c r="K12303">
        <v>4346671.3176292498</v>
      </c>
      <c r="L12303">
        <v>7708096.00595468</v>
      </c>
      <c r="M12303">
        <v>10887712.576600101</v>
      </c>
      <c r="N12303">
        <v>21351482.770399999</v>
      </c>
      <c r="O12303">
        <v>45374317.0266537</v>
      </c>
      <c r="Q12303" t="str">
        <f>VLOOKUP(A12303,Lookup_Tables!$D$2:$E$7,2,FALSE)</f>
        <v>HUSSPF</v>
      </c>
      <c r="R12303" t="str">
        <f>IFERROR(VLOOKUP(D12303,Lookup_Tables!$A$2:$B$21,2,FALSE),"All")</f>
        <v>Government_Loss</v>
      </c>
    </row>
    <row r="12304" spans="1:18" hidden="1">
      <c r="A12304">
        <v>4353</v>
      </c>
      <c r="B12304">
        <v>44</v>
      </c>
      <c r="C12304" t="s">
        <v>38</v>
      </c>
      <c r="D12304">
        <v>17</v>
      </c>
      <c r="E12304">
        <v>527597.93996570096</v>
      </c>
      <c r="F12304">
        <v>165760.56132908218</v>
      </c>
      <c r="G12304">
        <v>0</v>
      </c>
      <c r="H12304">
        <v>2241528.3392582601</v>
      </c>
      <c r="I12304">
        <v>3545763.36113727</v>
      </c>
      <c r="J12304">
        <v>7182156.5791827803</v>
      </c>
      <c r="K12304">
        <v>12237001.3420181</v>
      </c>
      <c r="L12304">
        <v>19282279.4656827</v>
      </c>
      <c r="M12304">
        <v>25062561.612703599</v>
      </c>
      <c r="N12304">
        <v>40028900.659418598</v>
      </c>
      <c r="O12304">
        <v>57174140.054756701</v>
      </c>
      <c r="Q12304" t="str">
        <f>VLOOKUP(A12304,Lookup_Tables!$D$2:$E$7,2,FALSE)</f>
        <v>HUSSPF</v>
      </c>
      <c r="R12304" t="str">
        <f>IFERROR(VLOOKUP(D12304,Lookup_Tables!$A$2:$B$21,2,FALSE),"All")</f>
        <v>Emergency_Loss</v>
      </c>
    </row>
    <row r="12305" spans="1:18" hidden="1">
      <c r="A12305">
        <v>4353</v>
      </c>
      <c r="B12305">
        <v>44</v>
      </c>
      <c r="C12305" t="s">
        <v>39</v>
      </c>
      <c r="D12305">
        <v>17</v>
      </c>
      <c r="E12305">
        <v>522521.06386649801</v>
      </c>
      <c r="F12305">
        <v>164821.12411993573</v>
      </c>
      <c r="G12305">
        <v>0</v>
      </c>
      <c r="H12305">
        <v>2236498.8965279399</v>
      </c>
      <c r="I12305">
        <v>3499865.6878503598</v>
      </c>
      <c r="J12305">
        <v>7131077.0699750297</v>
      </c>
      <c r="K12305">
        <v>12045636.0037999</v>
      </c>
      <c r="L12305">
        <v>18663207.992825799</v>
      </c>
      <c r="M12305">
        <v>24359938.025254801</v>
      </c>
      <c r="N12305">
        <v>40028900.659418598</v>
      </c>
      <c r="O12305">
        <v>57174140.054756701</v>
      </c>
      <c r="Q12305" t="str">
        <f>VLOOKUP(A12305,Lookup_Tables!$D$2:$E$7,2,FALSE)</f>
        <v>HUSSPF</v>
      </c>
      <c r="R12305" t="str">
        <f>IFERROR(VLOOKUP(D12305,Lookup_Tables!$A$2:$B$21,2,FALSE),"All")</f>
        <v>Emergency_Loss</v>
      </c>
    </row>
    <row r="12306" spans="1:18" hidden="1">
      <c r="A12306">
        <v>4353</v>
      </c>
      <c r="B12306">
        <v>44</v>
      </c>
      <c r="C12306" t="s">
        <v>38</v>
      </c>
      <c r="D12306">
        <v>18</v>
      </c>
      <c r="E12306">
        <v>827839.91020271298</v>
      </c>
      <c r="F12306">
        <v>307259.13943213708</v>
      </c>
      <c r="G12306">
        <v>0</v>
      </c>
      <c r="H12306">
        <v>2955126.2319363598</v>
      </c>
      <c r="I12306">
        <v>4648039.8500877898</v>
      </c>
      <c r="J12306">
        <v>9778608.4232289493</v>
      </c>
      <c r="K12306">
        <v>16606935.443633599</v>
      </c>
      <c r="L12306">
        <v>26532004.414832599</v>
      </c>
      <c r="M12306">
        <v>38079804.348260097</v>
      </c>
      <c r="N12306">
        <v>63656956.066526301</v>
      </c>
      <c r="O12306">
        <v>91736739.571205094</v>
      </c>
      <c r="Q12306" t="str">
        <f>VLOOKUP(A12306,Lookup_Tables!$D$2:$E$7,2,FALSE)</f>
        <v>HUSSPF</v>
      </c>
      <c r="R12306" t="str">
        <f>IFERROR(VLOOKUP(D12306,Lookup_Tables!$A$2:$B$21,2,FALSE),"All")</f>
        <v>Govt_Plus_Emergency</v>
      </c>
    </row>
    <row r="12307" spans="1:18" hidden="1">
      <c r="A12307">
        <v>4353</v>
      </c>
      <c r="B12307">
        <v>44</v>
      </c>
      <c r="C12307" t="s">
        <v>39</v>
      </c>
      <c r="D12307">
        <v>18</v>
      </c>
      <c r="E12307">
        <v>821020.60702088999</v>
      </c>
      <c r="F12307">
        <v>303409.05249323149</v>
      </c>
      <c r="G12307">
        <v>0</v>
      </c>
      <c r="H12307">
        <v>2947953.0409617098</v>
      </c>
      <c r="I12307">
        <v>4644722.0888734097</v>
      </c>
      <c r="J12307">
        <v>9640882.8009246998</v>
      </c>
      <c r="K12307">
        <v>16557099.8864363</v>
      </c>
      <c r="L12307">
        <v>26241922.810128499</v>
      </c>
      <c r="M12307">
        <v>37599483.0847717</v>
      </c>
      <c r="N12307">
        <v>63656956.066526301</v>
      </c>
      <c r="O12307">
        <v>91736739.571205094</v>
      </c>
      <c r="Q12307" t="str">
        <f>VLOOKUP(A12307,Lookup_Tables!$D$2:$E$7,2,FALSE)</f>
        <v>HUSSPF</v>
      </c>
      <c r="R12307" t="str">
        <f>IFERROR(VLOOKUP(D12307,Lookup_Tables!$A$2:$B$21,2,FALSE),"All")</f>
        <v>Govt_Plus_Emergency</v>
      </c>
    </row>
    <row r="12308" spans="1:18" hidden="1">
      <c r="A12308">
        <v>4353</v>
      </c>
      <c r="B12308">
        <v>45</v>
      </c>
      <c r="C12308" t="s">
        <v>38</v>
      </c>
      <c r="D12308">
        <v>0</v>
      </c>
      <c r="E12308">
        <v>133984995.43763401</v>
      </c>
      <c r="F12308">
        <v>46910627.623287395</v>
      </c>
      <c r="G12308">
        <v>214172035.761554</v>
      </c>
      <c r="H12308">
        <v>742745876.17991495</v>
      </c>
      <c r="I12308">
        <v>914841459.90644002</v>
      </c>
      <c r="J12308">
        <v>1379363726.62186</v>
      </c>
      <c r="K12308">
        <v>2332708350.6844501</v>
      </c>
      <c r="L12308">
        <v>3979435352.86801</v>
      </c>
      <c r="M12308">
        <v>4469208501.0858402</v>
      </c>
      <c r="N12308">
        <v>7184106789.9076405</v>
      </c>
      <c r="O12308">
        <v>11515382771.098499</v>
      </c>
      <c r="Q12308" t="str">
        <f>VLOOKUP(A12308,Lookup_Tables!$D$2:$E$7,2,FALSE)</f>
        <v>HUSSPF</v>
      </c>
      <c r="R12308" t="str">
        <f>IFERROR(VLOOKUP(D12308,Lookup_Tables!$A$2:$B$21,2,FALSE),"All")</f>
        <v>Private Assets</v>
      </c>
    </row>
    <row r="12309" spans="1:18" hidden="1">
      <c r="A12309">
        <v>4353</v>
      </c>
      <c r="B12309">
        <v>45</v>
      </c>
      <c r="C12309" t="s">
        <v>39</v>
      </c>
      <c r="D12309">
        <v>0</v>
      </c>
      <c r="E12309">
        <v>128568521.30145299</v>
      </c>
      <c r="F12309">
        <v>44618229.240842059</v>
      </c>
      <c r="G12309">
        <v>193033809.09159401</v>
      </c>
      <c r="H12309">
        <v>720124054.702981</v>
      </c>
      <c r="I12309">
        <v>873131764.88253605</v>
      </c>
      <c r="J12309">
        <v>1337620458.5381899</v>
      </c>
      <c r="K12309">
        <v>2245992132.0418701</v>
      </c>
      <c r="L12309">
        <v>3808915369.8347502</v>
      </c>
      <c r="M12309">
        <v>4408557152.8448</v>
      </c>
      <c r="N12309">
        <v>7184098672.3626099</v>
      </c>
      <c r="O12309">
        <v>11509386535.209101</v>
      </c>
      <c r="Q12309" t="str">
        <f>VLOOKUP(A12309,Lookup_Tables!$D$2:$E$7,2,FALSE)</f>
        <v>HUSSPF</v>
      </c>
      <c r="R12309" t="str">
        <f>IFERROR(VLOOKUP(D12309,Lookup_Tables!$A$2:$B$21,2,FALSE),"All")</f>
        <v>Private Assets</v>
      </c>
    </row>
    <row r="12310" spans="1:18" hidden="1">
      <c r="A12310">
        <v>4353</v>
      </c>
      <c r="B12310">
        <v>45</v>
      </c>
      <c r="C12310" t="s">
        <v>38</v>
      </c>
      <c r="D12310">
        <v>1</v>
      </c>
      <c r="E12310">
        <v>424740.80013127998</v>
      </c>
      <c r="F12310">
        <v>141305.57104792394</v>
      </c>
      <c r="G12310">
        <v>283650.40233692701</v>
      </c>
      <c r="H12310">
        <v>1544859.1271001899</v>
      </c>
      <c r="I12310">
        <v>1916296.9751343799</v>
      </c>
      <c r="J12310">
        <v>3875188.1429093401</v>
      </c>
      <c r="K12310">
        <v>8575577.1015191209</v>
      </c>
      <c r="L12310">
        <v>15414183.827619599</v>
      </c>
      <c r="M12310">
        <v>19512865.481024101</v>
      </c>
      <c r="N12310">
        <v>32958867.554924101</v>
      </c>
      <c r="O12310">
        <v>61537969.717526004</v>
      </c>
      <c r="Q12310" t="str">
        <f>VLOOKUP(A12310,Lookup_Tables!$D$2:$E$7,2,FALSE)</f>
        <v>HUSSPF</v>
      </c>
      <c r="R12310" t="str">
        <f>IFERROR(VLOOKUP(D12310,Lookup_Tables!$A$2:$B$21,2,FALSE),"All")</f>
        <v>Airport</v>
      </c>
    </row>
    <row r="12311" spans="1:18" hidden="1">
      <c r="A12311">
        <v>4353</v>
      </c>
      <c r="B12311">
        <v>45</v>
      </c>
      <c r="C12311" t="s">
        <v>39</v>
      </c>
      <c r="D12311">
        <v>1</v>
      </c>
      <c r="E12311">
        <v>418350.84382965101</v>
      </c>
      <c r="F12311">
        <v>138755.18617392197</v>
      </c>
      <c r="G12311">
        <v>268637.468959886</v>
      </c>
      <c r="H12311">
        <v>1436179.69841881</v>
      </c>
      <c r="I12311">
        <v>1876401.3424060999</v>
      </c>
      <c r="J12311">
        <v>3788673.8304781602</v>
      </c>
      <c r="K12311">
        <v>8514021.3953022398</v>
      </c>
      <c r="L12311">
        <v>15414183.827619599</v>
      </c>
      <c r="M12311">
        <v>19270412.189018998</v>
      </c>
      <c r="N12311">
        <v>32934371.8928582</v>
      </c>
      <c r="O12311">
        <v>61537969.717526004</v>
      </c>
      <c r="Q12311" t="str">
        <f>VLOOKUP(A12311,Lookup_Tables!$D$2:$E$7,2,FALSE)</f>
        <v>HUSSPF</v>
      </c>
      <c r="R12311" t="str">
        <f>IFERROR(VLOOKUP(D12311,Lookup_Tables!$A$2:$B$21,2,FALSE),"All")</f>
        <v>Airport</v>
      </c>
    </row>
    <row r="12312" spans="1:18" hidden="1">
      <c r="A12312">
        <v>4353</v>
      </c>
      <c r="B12312">
        <v>45</v>
      </c>
      <c r="C12312" t="s">
        <v>38</v>
      </c>
      <c r="D12312">
        <v>2</v>
      </c>
      <c r="E12312">
        <v>3369370.88390812</v>
      </c>
      <c r="F12312">
        <v>1129903.1039509443</v>
      </c>
      <c r="G12312">
        <v>4945893.2171272403</v>
      </c>
      <c r="H12312">
        <v>20757123.1514071</v>
      </c>
      <c r="I12312">
        <v>24735941.093463901</v>
      </c>
      <c r="J12312">
        <v>38189178.184497602</v>
      </c>
      <c r="K12312">
        <v>64405680.821787797</v>
      </c>
      <c r="L12312">
        <v>98061922.207782</v>
      </c>
      <c r="M12312">
        <v>111980268.88706499</v>
      </c>
      <c r="N12312">
        <v>162015802.500581</v>
      </c>
      <c r="O12312">
        <v>286562382.83362699</v>
      </c>
      <c r="Q12312" t="str">
        <f>VLOOKUP(A12312,Lookup_Tables!$D$2:$E$7,2,FALSE)</f>
        <v>HUSSPF</v>
      </c>
      <c r="R12312" t="str">
        <f>IFERROR(VLOOKUP(D12312,Lookup_Tables!$A$2:$B$21,2,FALSE),"All")</f>
        <v>Bridge</v>
      </c>
    </row>
    <row r="12313" spans="1:18" hidden="1">
      <c r="A12313">
        <v>4353</v>
      </c>
      <c r="B12313">
        <v>45</v>
      </c>
      <c r="C12313" t="s">
        <v>39</v>
      </c>
      <c r="D12313">
        <v>2</v>
      </c>
      <c r="E12313">
        <v>3261477.71183242</v>
      </c>
      <c r="F12313">
        <v>1081695.5658221538</v>
      </c>
      <c r="G12313">
        <v>4576449.9741319902</v>
      </c>
      <c r="H12313">
        <v>20007538.979099099</v>
      </c>
      <c r="I12313">
        <v>24185563.9650754</v>
      </c>
      <c r="J12313">
        <v>36776881.952717602</v>
      </c>
      <c r="K12313">
        <v>62464882.388392597</v>
      </c>
      <c r="L12313">
        <v>97460624.701117098</v>
      </c>
      <c r="M12313">
        <v>111603326.580906</v>
      </c>
      <c r="N12313">
        <v>162014489.92840201</v>
      </c>
      <c r="O12313">
        <v>286562382.83362699</v>
      </c>
      <c r="Q12313" t="str">
        <f>VLOOKUP(A12313,Lookup_Tables!$D$2:$E$7,2,FALSE)</f>
        <v>HUSSPF</v>
      </c>
      <c r="R12313" t="str">
        <f>IFERROR(VLOOKUP(D12313,Lookup_Tables!$A$2:$B$21,2,FALSE),"All")</f>
        <v>Bridge</v>
      </c>
    </row>
    <row r="12314" spans="1:18" hidden="1">
      <c r="A12314">
        <v>4353</v>
      </c>
      <c r="B12314">
        <v>45</v>
      </c>
      <c r="C12314" t="s">
        <v>38</v>
      </c>
      <c r="D12314">
        <v>3</v>
      </c>
      <c r="E12314">
        <v>243746.84858431201</v>
      </c>
      <c r="F12314">
        <v>79926.458041038743</v>
      </c>
      <c r="G12314">
        <v>312956.568870096</v>
      </c>
      <c r="H12314">
        <v>1231330.2323994399</v>
      </c>
      <c r="I12314">
        <v>1532135.8345460701</v>
      </c>
      <c r="J12314">
        <v>2602338.7546522901</v>
      </c>
      <c r="K12314">
        <v>4553662.51034596</v>
      </c>
      <c r="L12314">
        <v>7909535.4518563896</v>
      </c>
      <c r="M12314">
        <v>10478903.6097345</v>
      </c>
      <c r="N12314">
        <v>14360269.3407711</v>
      </c>
      <c r="O12314">
        <v>24386339.293459799</v>
      </c>
      <c r="Q12314" t="str">
        <f>VLOOKUP(A12314,Lookup_Tables!$D$2:$E$7,2,FALSE)</f>
        <v>HUSSPF</v>
      </c>
      <c r="R12314" t="str">
        <f>IFERROR(VLOOKUP(D12314,Lookup_Tables!$A$2:$B$21,2,FALSE),"All")</f>
        <v>Govt Hosp</v>
      </c>
    </row>
    <row r="12315" spans="1:18" hidden="1">
      <c r="A12315">
        <v>4353</v>
      </c>
      <c r="B12315">
        <v>45</v>
      </c>
      <c r="C12315" t="s">
        <v>39</v>
      </c>
      <c r="D12315">
        <v>3</v>
      </c>
      <c r="E12315">
        <v>236942.981608409</v>
      </c>
      <c r="F12315">
        <v>77061.170033548929</v>
      </c>
      <c r="G12315">
        <v>293944.53246633802</v>
      </c>
      <c r="H12315">
        <v>1201485.4905165699</v>
      </c>
      <c r="I12315">
        <v>1497536.95646274</v>
      </c>
      <c r="J12315">
        <v>2536076.7109467499</v>
      </c>
      <c r="K12315">
        <v>4491911.3134230804</v>
      </c>
      <c r="L12315">
        <v>7449138.2368928399</v>
      </c>
      <c r="M12315">
        <v>10412529.087622499</v>
      </c>
      <c r="N12315">
        <v>13836842.242222801</v>
      </c>
      <c r="O12315">
        <v>24336715.593160801</v>
      </c>
      <c r="Q12315" t="str">
        <f>VLOOKUP(A12315,Lookup_Tables!$D$2:$E$7,2,FALSE)</f>
        <v>HUSSPF</v>
      </c>
      <c r="R12315" t="str">
        <f>IFERROR(VLOOKUP(D12315,Lookup_Tables!$A$2:$B$21,2,FALSE),"All")</f>
        <v>Govt Hosp</v>
      </c>
    </row>
    <row r="12316" spans="1:18" hidden="1">
      <c r="A12316">
        <v>4353</v>
      </c>
      <c r="B12316">
        <v>45</v>
      </c>
      <c r="C12316" t="s">
        <v>38</v>
      </c>
      <c r="D12316">
        <v>4</v>
      </c>
      <c r="E12316">
        <v>117789.732010368</v>
      </c>
      <c r="F12316">
        <v>39667.378979338289</v>
      </c>
      <c r="G12316">
        <v>182387.285006046</v>
      </c>
      <c r="H12316">
        <v>642060.03794374794</v>
      </c>
      <c r="I12316">
        <v>807332.67960170202</v>
      </c>
      <c r="J12316">
        <v>1280034.2438711899</v>
      </c>
      <c r="K12316">
        <v>2124466.3254236002</v>
      </c>
      <c r="L12316">
        <v>3523099.0998880998</v>
      </c>
      <c r="M12316">
        <v>3953381.0756489499</v>
      </c>
      <c r="N12316">
        <v>6250511.5754586402</v>
      </c>
      <c r="O12316">
        <v>11031233.608120199</v>
      </c>
      <c r="Q12316" t="str">
        <f>VLOOKUP(A12316,Lookup_Tables!$D$2:$E$7,2,FALSE)</f>
        <v>HUSSPF</v>
      </c>
      <c r="R12316" t="str">
        <f>IFERROR(VLOOKUP(D12316,Lookup_Tables!$A$2:$B$21,2,FALSE),"All")</f>
        <v>Govt Med Fac</v>
      </c>
    </row>
    <row r="12317" spans="1:18" hidden="1">
      <c r="A12317">
        <v>4353</v>
      </c>
      <c r="B12317">
        <v>45</v>
      </c>
      <c r="C12317" t="s">
        <v>39</v>
      </c>
      <c r="D12317">
        <v>4</v>
      </c>
      <c r="E12317">
        <v>113760.110399369</v>
      </c>
      <c r="F12317">
        <v>38357.139807529224</v>
      </c>
      <c r="G12317">
        <v>167557.24747005099</v>
      </c>
      <c r="H12317">
        <v>605430.392347674</v>
      </c>
      <c r="I12317">
        <v>773586.84853492898</v>
      </c>
      <c r="J12317">
        <v>1220261.86285187</v>
      </c>
      <c r="K12317">
        <v>2079493.81817273</v>
      </c>
      <c r="L12317">
        <v>3447420.4373008101</v>
      </c>
      <c r="M12317">
        <v>3953381.0756489499</v>
      </c>
      <c r="N12317">
        <v>6164652.54484386</v>
      </c>
      <c r="O12317">
        <v>10879919.5218831</v>
      </c>
      <c r="Q12317" t="str">
        <f>VLOOKUP(A12317,Lookup_Tables!$D$2:$E$7,2,FALSE)</f>
        <v>HUSSPF</v>
      </c>
      <c r="R12317" t="str">
        <f>IFERROR(VLOOKUP(D12317,Lookup_Tables!$A$2:$B$21,2,FALSE),"All")</f>
        <v>Govt Med Fac</v>
      </c>
    </row>
    <row r="12318" spans="1:18" hidden="1">
      <c r="A12318">
        <v>4353</v>
      </c>
      <c r="B12318">
        <v>45</v>
      </c>
      <c r="C12318" t="s">
        <v>38</v>
      </c>
      <c r="D12318">
        <v>6</v>
      </c>
      <c r="E12318">
        <v>4574977.7651479403</v>
      </c>
      <c r="F12318">
        <v>1481097.2543844911</v>
      </c>
      <c r="G12318">
        <v>6535978.3504053801</v>
      </c>
      <c r="H12318">
        <v>24246408.50657</v>
      </c>
      <c r="I12318">
        <v>29215826.2422604</v>
      </c>
      <c r="J12318">
        <v>50168820.422743402</v>
      </c>
      <c r="K12318">
        <v>91105257.928764701</v>
      </c>
      <c r="L12318">
        <v>157680257.28290001</v>
      </c>
      <c r="M12318">
        <v>183876335.502745</v>
      </c>
      <c r="N12318">
        <v>272393016.02656698</v>
      </c>
      <c r="O12318">
        <v>395494314.84369898</v>
      </c>
      <c r="Q12318" t="str">
        <f>VLOOKUP(A12318,Lookup_Tables!$D$2:$E$7,2,FALSE)</f>
        <v>HUSSPF</v>
      </c>
      <c r="R12318" t="str">
        <f>IFERROR(VLOOKUP(D12318,Lookup_Tables!$A$2:$B$21,2,FALSE),"All")</f>
        <v>Port</v>
      </c>
    </row>
    <row r="12319" spans="1:18" hidden="1">
      <c r="A12319">
        <v>4353</v>
      </c>
      <c r="B12319">
        <v>45</v>
      </c>
      <c r="C12319" t="s">
        <v>39</v>
      </c>
      <c r="D12319">
        <v>6</v>
      </c>
      <c r="E12319">
        <v>4433227.2774392096</v>
      </c>
      <c r="F12319">
        <v>1425667.3653183272</v>
      </c>
      <c r="G12319">
        <v>6051187.3256753897</v>
      </c>
      <c r="H12319">
        <v>23155749.5871174</v>
      </c>
      <c r="I12319">
        <v>28440868.588668998</v>
      </c>
      <c r="J12319">
        <v>48218854.7123712</v>
      </c>
      <c r="K12319">
        <v>90106080.489502907</v>
      </c>
      <c r="L12319">
        <v>149482287.76890501</v>
      </c>
      <c r="M12319">
        <v>182707973.19682899</v>
      </c>
      <c r="N12319">
        <v>267956309.75064799</v>
      </c>
      <c r="O12319">
        <v>395331951.616615</v>
      </c>
      <c r="Q12319" t="str">
        <f>VLOOKUP(A12319,Lookup_Tables!$D$2:$E$7,2,FALSE)</f>
        <v>HUSSPF</v>
      </c>
      <c r="R12319" t="str">
        <f>IFERROR(VLOOKUP(D12319,Lookup_Tables!$A$2:$B$21,2,FALSE),"All")</f>
        <v>Port</v>
      </c>
    </row>
    <row r="12320" spans="1:18" hidden="1">
      <c r="A12320">
        <v>4353</v>
      </c>
      <c r="B12320">
        <v>45</v>
      </c>
      <c r="C12320" t="s">
        <v>38</v>
      </c>
      <c r="D12320">
        <v>9</v>
      </c>
      <c r="E12320">
        <v>98701.612225418503</v>
      </c>
      <c r="F12320">
        <v>31659.293381840325</v>
      </c>
      <c r="G12320">
        <v>94110.484195055396</v>
      </c>
      <c r="H12320">
        <v>448249.01679271</v>
      </c>
      <c r="I12320">
        <v>604668.40184678102</v>
      </c>
      <c r="J12320">
        <v>1136882.3132917499</v>
      </c>
      <c r="K12320">
        <v>2161768.5222040899</v>
      </c>
      <c r="L12320">
        <v>3667904.3641978898</v>
      </c>
      <c r="M12320">
        <v>4632899.4133406598</v>
      </c>
      <c r="N12320">
        <v>6322919.7232345296</v>
      </c>
      <c r="O12320">
        <v>8910829.5186459702</v>
      </c>
      <c r="Q12320" t="str">
        <f>VLOOKUP(A12320,Lookup_Tables!$D$2:$E$7,2,FALSE)</f>
        <v>HUSSPF</v>
      </c>
      <c r="R12320" t="str">
        <f>IFERROR(VLOOKUP(D12320,Lookup_Tables!$A$2:$B$21,2,FALSE),"All")</f>
        <v>Pub Admin Bldg</v>
      </c>
    </row>
    <row r="12321" spans="1:18" hidden="1">
      <c r="A12321">
        <v>4353</v>
      </c>
      <c r="B12321">
        <v>45</v>
      </c>
      <c r="C12321" t="s">
        <v>39</v>
      </c>
      <c r="D12321">
        <v>9</v>
      </c>
      <c r="E12321">
        <v>96589.4277926754</v>
      </c>
      <c r="F12321">
        <v>31033.525559820235</v>
      </c>
      <c r="G12321">
        <v>89425.981961769503</v>
      </c>
      <c r="H12321">
        <v>435892.63452338299</v>
      </c>
      <c r="I12321">
        <v>579331.22648282803</v>
      </c>
      <c r="J12321">
        <v>1082559.30607981</v>
      </c>
      <c r="K12321">
        <v>2143373.38067008</v>
      </c>
      <c r="L12321">
        <v>3661321.9317620001</v>
      </c>
      <c r="M12321">
        <v>4566195.0596564002</v>
      </c>
      <c r="N12321">
        <v>6322919.7232345296</v>
      </c>
      <c r="O12321">
        <v>8900884.8048928808</v>
      </c>
      <c r="Q12321" t="str">
        <f>VLOOKUP(A12321,Lookup_Tables!$D$2:$E$7,2,FALSE)</f>
        <v>HUSSPF</v>
      </c>
      <c r="R12321" t="str">
        <f>IFERROR(VLOOKUP(D12321,Lookup_Tables!$A$2:$B$21,2,FALSE),"All")</f>
        <v>Pub Admin Bldg</v>
      </c>
    </row>
    <row r="12322" spans="1:18" hidden="1">
      <c r="A12322">
        <v>4353</v>
      </c>
      <c r="B12322">
        <v>45</v>
      </c>
      <c r="C12322" t="s">
        <v>38</v>
      </c>
      <c r="D12322">
        <v>10</v>
      </c>
      <c r="E12322">
        <v>3538828.1985269398</v>
      </c>
      <c r="F12322">
        <v>1222774.4014071859</v>
      </c>
      <c r="G12322">
        <v>5532339.5854113204</v>
      </c>
      <c r="H12322">
        <v>19479680.772269901</v>
      </c>
      <c r="I12322">
        <v>23557456.599285901</v>
      </c>
      <c r="J12322">
        <v>37105043.961553</v>
      </c>
      <c r="K12322">
        <v>66649620.549450301</v>
      </c>
      <c r="L12322">
        <v>111670602.651021</v>
      </c>
      <c r="M12322">
        <v>123085958.691021</v>
      </c>
      <c r="N12322">
        <v>193806846.899499</v>
      </c>
      <c r="O12322">
        <v>284201566.48670602</v>
      </c>
      <c r="Q12322" t="str">
        <f>VLOOKUP(A12322,Lookup_Tables!$D$2:$E$7,2,FALSE)</f>
        <v>HUSSPF</v>
      </c>
      <c r="R12322" t="str">
        <f>IFERROR(VLOOKUP(D12322,Lookup_Tables!$A$2:$B$21,2,FALSE),"All")</f>
        <v>Pub School</v>
      </c>
    </row>
    <row r="12323" spans="1:18" hidden="1">
      <c r="A12323">
        <v>4353</v>
      </c>
      <c r="B12323">
        <v>45</v>
      </c>
      <c r="C12323" t="s">
        <v>39</v>
      </c>
      <c r="D12323">
        <v>10</v>
      </c>
      <c r="E12323">
        <v>3375148.5500646699</v>
      </c>
      <c r="F12323">
        <v>1146834.0121513042</v>
      </c>
      <c r="G12323">
        <v>5017228.5735212099</v>
      </c>
      <c r="H12323">
        <v>18193311.160289802</v>
      </c>
      <c r="I12323">
        <v>22372919.588971101</v>
      </c>
      <c r="J12323">
        <v>35929524.946105003</v>
      </c>
      <c r="K12323">
        <v>64112270.6327333</v>
      </c>
      <c r="L12323">
        <v>108004884.318186</v>
      </c>
      <c r="M12323">
        <v>123035671.909005</v>
      </c>
      <c r="N12323">
        <v>190821116.885409</v>
      </c>
      <c r="O12323">
        <v>282932554.19958597</v>
      </c>
      <c r="Q12323" t="str">
        <f>VLOOKUP(A12323,Lookup_Tables!$D$2:$E$7,2,FALSE)</f>
        <v>HUSSPF</v>
      </c>
      <c r="R12323" t="str">
        <f>IFERROR(VLOOKUP(D12323,Lookup_Tables!$A$2:$B$21,2,FALSE),"All")</f>
        <v>Pub School</v>
      </c>
    </row>
    <row r="12324" spans="1:18" hidden="1">
      <c r="A12324">
        <v>4353</v>
      </c>
      <c r="B12324">
        <v>45</v>
      </c>
      <c r="C12324" t="s">
        <v>38</v>
      </c>
      <c r="D12324">
        <v>11</v>
      </c>
      <c r="E12324">
        <v>411611.87912946602</v>
      </c>
      <c r="F12324">
        <v>130712.9370801468</v>
      </c>
      <c r="G12324">
        <v>493601.70209362399</v>
      </c>
      <c r="H12324">
        <v>2378622.3153051902</v>
      </c>
      <c r="I12324">
        <v>2993449.1975363698</v>
      </c>
      <c r="J12324">
        <v>4740154.1478295904</v>
      </c>
      <c r="K12324">
        <v>8420823.7217075806</v>
      </c>
      <c r="L12324">
        <v>13101424.1505954</v>
      </c>
      <c r="M12324">
        <v>15948074.499836599</v>
      </c>
      <c r="N12324">
        <v>26232625.415730901</v>
      </c>
      <c r="O12324">
        <v>34776845.251105197</v>
      </c>
      <c r="Q12324" t="str">
        <f>VLOOKUP(A12324,Lookup_Tables!$D$2:$E$7,2,FALSE)</f>
        <v>HUSSPF</v>
      </c>
      <c r="R12324" t="str">
        <f>IFERROR(VLOOKUP(D12324,Lookup_Tables!$A$2:$B$21,2,FALSE),"All")</f>
        <v>Pub Univ</v>
      </c>
    </row>
    <row r="12325" spans="1:18" hidden="1">
      <c r="A12325">
        <v>4353</v>
      </c>
      <c r="B12325">
        <v>45</v>
      </c>
      <c r="C12325" t="s">
        <v>39</v>
      </c>
      <c r="D12325">
        <v>11</v>
      </c>
      <c r="E12325">
        <v>401919.01527780399</v>
      </c>
      <c r="F12325">
        <v>128870.46945731452</v>
      </c>
      <c r="G12325">
        <v>470178.75787659502</v>
      </c>
      <c r="H12325">
        <v>2299886.59296531</v>
      </c>
      <c r="I12325">
        <v>2880712.5433661402</v>
      </c>
      <c r="J12325">
        <v>4652916.4133069301</v>
      </c>
      <c r="K12325">
        <v>7963379.8207111396</v>
      </c>
      <c r="L12325">
        <v>12869529.7985735</v>
      </c>
      <c r="M12325">
        <v>15462997.401651001</v>
      </c>
      <c r="N12325">
        <v>26190075.616545599</v>
      </c>
      <c r="O12325">
        <v>34764080.9642836</v>
      </c>
      <c r="Q12325" t="str">
        <f>VLOOKUP(A12325,Lookup_Tables!$D$2:$E$7,2,FALSE)</f>
        <v>HUSSPF</v>
      </c>
      <c r="R12325" t="str">
        <f>IFERROR(VLOOKUP(D12325,Lookup_Tables!$A$2:$B$21,2,FALSE),"All")</f>
        <v>Pub Univ</v>
      </c>
    </row>
    <row r="12326" spans="1:18" hidden="1">
      <c r="A12326">
        <v>4353</v>
      </c>
      <c r="B12326">
        <v>45</v>
      </c>
      <c r="C12326" t="s">
        <v>38</v>
      </c>
      <c r="D12326">
        <v>13</v>
      </c>
      <c r="E12326">
        <v>1955834.5732517301</v>
      </c>
      <c r="F12326">
        <v>632002.90107674967</v>
      </c>
      <c r="G12326">
        <v>2663837.62260787</v>
      </c>
      <c r="H12326">
        <v>10985299.4563097</v>
      </c>
      <c r="I12326">
        <v>13622412.421931701</v>
      </c>
      <c r="J12326">
        <v>22570978.661446199</v>
      </c>
      <c r="K12326">
        <v>37421690.825982697</v>
      </c>
      <c r="L12326">
        <v>60905934.034781799</v>
      </c>
      <c r="M12326">
        <v>73166468.693319604</v>
      </c>
      <c r="N12326">
        <v>117773829.299486</v>
      </c>
      <c r="O12326">
        <v>171302986.80911499</v>
      </c>
      <c r="Q12326" t="str">
        <f>VLOOKUP(A12326,Lookup_Tables!$D$2:$E$7,2,FALSE)</f>
        <v>HUSSPF</v>
      </c>
      <c r="R12326" t="str">
        <f>IFERROR(VLOOKUP(D12326,Lookup_Tables!$A$2:$B$21,2,FALSE),"All")</f>
        <v>Residual Inst</v>
      </c>
    </row>
    <row r="12327" spans="1:18" hidden="1">
      <c r="A12327">
        <v>4353</v>
      </c>
      <c r="B12327">
        <v>45</v>
      </c>
      <c r="C12327" t="s">
        <v>39</v>
      </c>
      <c r="D12327">
        <v>13</v>
      </c>
      <c r="E12327">
        <v>1893413.17575128</v>
      </c>
      <c r="F12327">
        <v>608134.89806789323</v>
      </c>
      <c r="G12327">
        <v>2448186.4470174899</v>
      </c>
      <c r="H12327">
        <v>10575638.470761299</v>
      </c>
      <c r="I12327">
        <v>13378601.197714301</v>
      </c>
      <c r="J12327">
        <v>21830164.320401799</v>
      </c>
      <c r="K12327">
        <v>36592643.070751399</v>
      </c>
      <c r="L12327">
        <v>59490228.277188502</v>
      </c>
      <c r="M12327">
        <v>72130456.897526294</v>
      </c>
      <c r="N12327">
        <v>115219897.54988299</v>
      </c>
      <c r="O12327">
        <v>169265596.251048</v>
      </c>
      <c r="Q12327" t="str">
        <f>VLOOKUP(A12327,Lookup_Tables!$D$2:$E$7,2,FALSE)</f>
        <v>HUSSPF</v>
      </c>
      <c r="R12327" t="str">
        <f>IFERROR(VLOOKUP(D12327,Lookup_Tables!$A$2:$B$21,2,FALSE),"All")</f>
        <v>Residual Inst</v>
      </c>
    </row>
    <row r="12328" spans="1:18" hidden="1">
      <c r="A12328">
        <v>4353</v>
      </c>
      <c r="B12328">
        <v>45</v>
      </c>
      <c r="C12328" t="s">
        <v>38</v>
      </c>
      <c r="D12328">
        <v>14</v>
      </c>
      <c r="E12328">
        <v>6538408.6039656699</v>
      </c>
      <c r="F12328">
        <v>2252349.9720950257</v>
      </c>
      <c r="G12328">
        <v>6926315.68508734</v>
      </c>
      <c r="H12328">
        <v>29672635.6378408</v>
      </c>
      <c r="I12328">
        <v>37453587.365940802</v>
      </c>
      <c r="J12328">
        <v>63400139.191771902</v>
      </c>
      <c r="K12328">
        <v>112133996.993292</v>
      </c>
      <c r="L12328">
        <v>226385464.23459801</v>
      </c>
      <c r="M12328">
        <v>263873231.37480199</v>
      </c>
      <c r="N12328">
        <v>462912644.98341602</v>
      </c>
      <c r="O12328">
        <v>761565032.05196297</v>
      </c>
      <c r="Q12328" t="str">
        <f>VLOOKUP(A12328,Lookup_Tables!$D$2:$E$7,2,FALSE)</f>
        <v>HUSSPF</v>
      </c>
      <c r="R12328" t="str">
        <f>IFERROR(VLOOKUP(D12328,Lookup_Tables!$A$2:$B$21,2,FALSE),"All")</f>
        <v>Road</v>
      </c>
    </row>
    <row r="12329" spans="1:18" hidden="1">
      <c r="A12329">
        <v>4353</v>
      </c>
      <c r="B12329">
        <v>45</v>
      </c>
      <c r="C12329" t="s">
        <v>39</v>
      </c>
      <c r="D12329">
        <v>14</v>
      </c>
      <c r="E12329">
        <v>6390000.0226187101</v>
      </c>
      <c r="F12329">
        <v>2191416.8323930185</v>
      </c>
      <c r="G12329">
        <v>6442154.6730913296</v>
      </c>
      <c r="H12329">
        <v>28830051.0511254</v>
      </c>
      <c r="I12329">
        <v>36572773.893179797</v>
      </c>
      <c r="J12329">
        <v>61291341.079529203</v>
      </c>
      <c r="K12329">
        <v>110099355.979828</v>
      </c>
      <c r="L12329">
        <v>223983381.80270001</v>
      </c>
      <c r="M12329">
        <v>260172680.266772</v>
      </c>
      <c r="N12329">
        <v>462912644.98341602</v>
      </c>
      <c r="O12329">
        <v>761565032.05196297</v>
      </c>
      <c r="Q12329" t="str">
        <f>VLOOKUP(A12329,Lookup_Tables!$D$2:$E$7,2,FALSE)</f>
        <v>HUSSPF</v>
      </c>
      <c r="R12329" t="str">
        <f>IFERROR(VLOOKUP(D12329,Lookup_Tables!$A$2:$B$21,2,FALSE),"All")</f>
        <v>Road</v>
      </c>
    </row>
    <row r="12330" spans="1:18" hidden="1">
      <c r="A12330">
        <v>4353</v>
      </c>
      <c r="B12330">
        <v>45</v>
      </c>
      <c r="C12330" t="s">
        <v>38</v>
      </c>
      <c r="D12330">
        <v>15</v>
      </c>
      <c r="E12330">
        <v>155259006.33451599</v>
      </c>
      <c r="F12330">
        <v>53790038.305270657</v>
      </c>
      <c r="G12330">
        <v>244326148.433586</v>
      </c>
      <c r="H12330">
        <v>864937623.84939599</v>
      </c>
      <c r="I12330">
        <v>1054763285.7225699</v>
      </c>
      <c r="J12330">
        <v>1606438464.4619901</v>
      </c>
      <c r="K12330">
        <v>2717710249.6897402</v>
      </c>
      <c r="L12330">
        <v>4619070788.5717001</v>
      </c>
      <c r="M12330">
        <v>5176183587.8725004</v>
      </c>
      <c r="N12330">
        <v>8592038660.4493103</v>
      </c>
      <c r="O12330">
        <v>13763225936.1842</v>
      </c>
      <c r="Q12330" t="str">
        <f>VLOOKUP(A12330,Lookup_Tables!$D$2:$E$7,2,FALSE)</f>
        <v>HUSSPF</v>
      </c>
      <c r="R12330" t="str">
        <f>IFERROR(VLOOKUP(D12330,Lookup_Tables!$A$2:$B$21,2,FALSE),"All")</f>
        <v>All</v>
      </c>
    </row>
    <row r="12331" spans="1:18" hidden="1">
      <c r="A12331">
        <v>4353</v>
      </c>
      <c r="B12331">
        <v>45</v>
      </c>
      <c r="C12331" t="s">
        <v>39</v>
      </c>
      <c r="D12331">
        <v>15</v>
      </c>
      <c r="E12331">
        <v>149144796.858199</v>
      </c>
      <c r="F12331">
        <v>51071748.851660445</v>
      </c>
      <c r="G12331">
        <v>220034825.690521</v>
      </c>
      <c r="H12331">
        <v>829992806.89430797</v>
      </c>
      <c r="I12331">
        <v>1018205842.70366</v>
      </c>
      <c r="J12331">
        <v>1570273600.18576</v>
      </c>
      <c r="K12331">
        <v>2638732242.3748598</v>
      </c>
      <c r="L12331">
        <v>4490068722.9951</v>
      </c>
      <c r="M12331">
        <v>5166078448.3631697</v>
      </c>
      <c r="N12331">
        <v>8592030205.8713894</v>
      </c>
      <c r="O12331">
        <v>13450942771.1485</v>
      </c>
      <c r="Q12331" t="str">
        <f>VLOOKUP(A12331,Lookup_Tables!$D$2:$E$7,2,FALSE)</f>
        <v>HUSSPF</v>
      </c>
      <c r="R12331" t="str">
        <f>IFERROR(VLOOKUP(D12331,Lookup_Tables!$A$2:$B$21,2,FALSE),"All")</f>
        <v>All</v>
      </c>
    </row>
    <row r="12332" spans="1:18" hidden="1">
      <c r="A12332">
        <v>4353</v>
      </c>
      <c r="B12332">
        <v>45</v>
      </c>
      <c r="C12332" t="s">
        <v>38</v>
      </c>
      <c r="D12332">
        <v>16</v>
      </c>
      <c r="E12332">
        <v>21274010.8968811</v>
      </c>
      <c r="F12332">
        <v>7116177.5646329839</v>
      </c>
      <c r="G12332">
        <v>29685937.716774099</v>
      </c>
      <c r="H12332">
        <v>113968441.112388</v>
      </c>
      <c r="I12332">
        <v>142378788.65869501</v>
      </c>
      <c r="J12332">
        <v>225745013.00830501</v>
      </c>
      <c r="K12332">
        <v>394999097.23842198</v>
      </c>
      <c r="L12332">
        <v>694300702.99226403</v>
      </c>
      <c r="M12332">
        <v>762490537.55890203</v>
      </c>
      <c r="N12332">
        <v>1222436021.3072</v>
      </c>
      <c r="O12332">
        <v>2044340292.0518799</v>
      </c>
      <c r="Q12332" t="str">
        <f>VLOOKUP(A12332,Lookup_Tables!$D$2:$E$7,2,FALSE)</f>
        <v>HUSSPF</v>
      </c>
      <c r="R12332" t="str">
        <f>IFERROR(VLOOKUP(D12332,Lookup_Tables!$A$2:$B$21,2,FALSE),"All")</f>
        <v>Government_Loss</v>
      </c>
    </row>
    <row r="12333" spans="1:18" hidden="1">
      <c r="A12333">
        <v>4353</v>
      </c>
      <c r="B12333">
        <v>45</v>
      </c>
      <c r="C12333" t="s">
        <v>39</v>
      </c>
      <c r="D12333">
        <v>16</v>
      </c>
      <c r="E12333">
        <v>20583730.6231292</v>
      </c>
      <c r="F12333">
        <v>6840129.5355213191</v>
      </c>
      <c r="G12333">
        <v>27091713.9475918</v>
      </c>
      <c r="H12333">
        <v>107895426.533105</v>
      </c>
      <c r="I12333">
        <v>138305366.43882999</v>
      </c>
      <c r="J12333">
        <v>218965645.01404101</v>
      </c>
      <c r="K12333">
        <v>380657839.49848998</v>
      </c>
      <c r="L12333">
        <v>687317548.57146204</v>
      </c>
      <c r="M12333">
        <v>755870204.56156099</v>
      </c>
      <c r="N12333">
        <v>1218380058.6677499</v>
      </c>
      <c r="O12333">
        <v>2044340292.0518799</v>
      </c>
      <c r="Q12333" t="str">
        <f>VLOOKUP(A12333,Lookup_Tables!$D$2:$E$7,2,FALSE)</f>
        <v>HUSSPF</v>
      </c>
      <c r="R12333" t="str">
        <f>IFERROR(VLOOKUP(D12333,Lookup_Tables!$A$2:$B$21,2,FALSE),"All")</f>
        <v>Government_Loss</v>
      </c>
    </row>
    <row r="12334" spans="1:18" hidden="1">
      <c r="A12334">
        <v>4353</v>
      </c>
      <c r="B12334">
        <v>45</v>
      </c>
      <c r="C12334" t="s">
        <v>38</v>
      </c>
      <c r="D12334">
        <v>17</v>
      </c>
      <c r="E12334">
        <v>26471501.8035658</v>
      </c>
      <c r="F12334">
        <v>8976135.5875264034</v>
      </c>
      <c r="G12334">
        <v>39255547.236387201</v>
      </c>
      <c r="H12334">
        <v>139427420.211687</v>
      </c>
      <c r="I12334">
        <v>172367292.197703</v>
      </c>
      <c r="J12334">
        <v>281809746.290299</v>
      </c>
      <c r="K12334">
        <v>488656221.14340198</v>
      </c>
      <c r="L12334">
        <v>839624683.83884001</v>
      </c>
      <c r="M12334">
        <v>938905023.52727699</v>
      </c>
      <c r="N12334">
        <v>1551748225.34517</v>
      </c>
      <c r="O12334">
        <v>2381725269.4165502</v>
      </c>
      <c r="Q12334" t="str">
        <f>VLOOKUP(A12334,Lookup_Tables!$D$2:$E$7,2,FALSE)</f>
        <v>HUSSPF</v>
      </c>
      <c r="R12334" t="str">
        <f>IFERROR(VLOOKUP(D12334,Lookup_Tables!$A$2:$B$21,2,FALSE),"All")</f>
        <v>Emergency_Loss</v>
      </c>
    </row>
    <row r="12335" spans="1:18" hidden="1">
      <c r="A12335">
        <v>4353</v>
      </c>
      <c r="B12335">
        <v>45</v>
      </c>
      <c r="C12335" t="s">
        <v>39</v>
      </c>
      <c r="D12335">
        <v>17</v>
      </c>
      <c r="E12335">
        <v>25496529.5441604</v>
      </c>
      <c r="F12335">
        <v>8467750.7721727639</v>
      </c>
      <c r="G12335">
        <v>36367904.228610903</v>
      </c>
      <c r="H12335">
        <v>134304668.98731801</v>
      </c>
      <c r="I12335">
        <v>165368103.24548399</v>
      </c>
      <c r="J12335">
        <v>276110703.35693198</v>
      </c>
      <c r="K12335">
        <v>479955322.57947898</v>
      </c>
      <c r="L12335">
        <v>818245658.940166</v>
      </c>
      <c r="M12335">
        <v>936815513.83579898</v>
      </c>
      <c r="N12335">
        <v>1551748225.34517</v>
      </c>
      <c r="O12335">
        <v>2341923560.2035398</v>
      </c>
      <c r="Q12335" t="str">
        <f>VLOOKUP(A12335,Lookup_Tables!$D$2:$E$7,2,FALSE)</f>
        <v>HUSSPF</v>
      </c>
      <c r="R12335" t="str">
        <f>IFERROR(VLOOKUP(D12335,Lookup_Tables!$A$2:$B$21,2,FALSE),"All")</f>
        <v>Emergency_Loss</v>
      </c>
    </row>
    <row r="12336" spans="1:18" hidden="1">
      <c r="A12336">
        <v>4353</v>
      </c>
      <c r="B12336">
        <v>45</v>
      </c>
      <c r="C12336" t="s">
        <v>38</v>
      </c>
      <c r="D12336">
        <v>18</v>
      </c>
      <c r="E12336">
        <v>47745512.700447097</v>
      </c>
      <c r="F12336">
        <v>15984791.582188606</v>
      </c>
      <c r="G12336">
        <v>69952865.075260907</v>
      </c>
      <c r="H12336">
        <v>250940228.08995</v>
      </c>
      <c r="I12336">
        <v>316654540.88425797</v>
      </c>
      <c r="J12336">
        <v>504442074.31066102</v>
      </c>
      <c r="K12336">
        <v>891601459.74523199</v>
      </c>
      <c r="L12336">
        <v>1540098746.5874801</v>
      </c>
      <c r="M12336">
        <v>1700476678.5216</v>
      </c>
      <c r="N12336">
        <v>2717966404.8127799</v>
      </c>
      <c r="O12336">
        <v>4507107483.45788</v>
      </c>
      <c r="Q12336" t="str">
        <f>VLOOKUP(A12336,Lookup_Tables!$D$2:$E$7,2,FALSE)</f>
        <v>HUSSPF</v>
      </c>
      <c r="R12336" t="str">
        <f>IFERROR(VLOOKUP(D12336,Lookup_Tables!$A$2:$B$21,2,FALSE),"All")</f>
        <v>Govt_Plus_Emergency</v>
      </c>
    </row>
    <row r="12337" spans="1:18" hidden="1">
      <c r="A12337">
        <v>4353</v>
      </c>
      <c r="B12337">
        <v>45</v>
      </c>
      <c r="C12337" t="s">
        <v>39</v>
      </c>
      <c r="D12337">
        <v>18</v>
      </c>
      <c r="E12337">
        <v>46059845.710547797</v>
      </c>
      <c r="F12337">
        <v>15440144.370043233</v>
      </c>
      <c r="G12337">
        <v>63567117.9596413</v>
      </c>
      <c r="H12337">
        <v>240037277.162543</v>
      </c>
      <c r="I12337">
        <v>303091205.656452</v>
      </c>
      <c r="J12337">
        <v>493292486.95109701</v>
      </c>
      <c r="K12337">
        <v>861998886.73292398</v>
      </c>
      <c r="L12337">
        <v>1492272580.7772901</v>
      </c>
      <c r="M12337">
        <v>1686695185.8594799</v>
      </c>
      <c r="N12337">
        <v>2717966404.8127799</v>
      </c>
      <c r="O12337">
        <v>4337661222.7849102</v>
      </c>
      <c r="Q12337" t="str">
        <f>VLOOKUP(A12337,Lookup_Tables!$D$2:$E$7,2,FALSE)</f>
        <v>HUSSPF</v>
      </c>
      <c r="R12337" t="str">
        <f>IFERROR(VLOOKUP(D12337,Lookup_Tables!$A$2:$B$21,2,FALSE),"All")</f>
        <v>Govt_Plus_Emergency</v>
      </c>
    </row>
    <row r="12338" spans="1:18" hidden="1">
      <c r="A12338">
        <v>4353</v>
      </c>
      <c r="B12338">
        <v>46</v>
      </c>
      <c r="C12338" t="s">
        <v>38</v>
      </c>
      <c r="D12338">
        <v>0</v>
      </c>
      <c r="E12338">
        <v>290372615.59350502</v>
      </c>
      <c r="F12338">
        <v>113317394.7908957</v>
      </c>
      <c r="G12338">
        <v>669223832.50892103</v>
      </c>
      <c r="H12338">
        <v>1729733493.3631799</v>
      </c>
      <c r="I12338">
        <v>1972508271.8288801</v>
      </c>
      <c r="J12338">
        <v>2861872560.6607299</v>
      </c>
      <c r="K12338">
        <v>4482294918.5557203</v>
      </c>
      <c r="L12338">
        <v>6326313088.7018404</v>
      </c>
      <c r="M12338">
        <v>7167110256.17556</v>
      </c>
      <c r="N12338">
        <v>10809223466.047501</v>
      </c>
      <c r="O12338">
        <v>16570167481.364</v>
      </c>
      <c r="Q12338" t="str">
        <f>VLOOKUP(A12338,Lookup_Tables!$D$2:$E$7,2,FALSE)</f>
        <v>HUSSPF</v>
      </c>
      <c r="R12338" t="str">
        <f>IFERROR(VLOOKUP(D12338,Lookup_Tables!$A$2:$B$21,2,FALSE),"All")</f>
        <v>Private Assets</v>
      </c>
    </row>
    <row r="12339" spans="1:18" hidden="1">
      <c r="A12339">
        <v>4353</v>
      </c>
      <c r="B12339">
        <v>46</v>
      </c>
      <c r="C12339" t="s">
        <v>39</v>
      </c>
      <c r="D12339">
        <v>0</v>
      </c>
      <c r="E12339">
        <v>270012100.00001401</v>
      </c>
      <c r="F12339">
        <v>105338933.29311526</v>
      </c>
      <c r="G12339">
        <v>600242104.97678006</v>
      </c>
      <c r="H12339">
        <v>1536433340.9398601</v>
      </c>
      <c r="I12339">
        <v>1806866522.68771</v>
      </c>
      <c r="J12339">
        <v>2652336364.3616199</v>
      </c>
      <c r="K12339">
        <v>4168058144.4730401</v>
      </c>
      <c r="L12339">
        <v>5886624811.9429598</v>
      </c>
      <c r="M12339">
        <v>6990839190.0173597</v>
      </c>
      <c r="N12339">
        <v>10805383150.5261</v>
      </c>
      <c r="O12339">
        <v>16286858025.8155</v>
      </c>
      <c r="Q12339" t="str">
        <f>VLOOKUP(A12339,Lookup_Tables!$D$2:$E$7,2,FALSE)</f>
        <v>HUSSPF</v>
      </c>
      <c r="R12339" t="str">
        <f>IFERROR(VLOOKUP(D12339,Lookup_Tables!$A$2:$B$21,2,FALSE),"All")</f>
        <v>Private Assets</v>
      </c>
    </row>
    <row r="12340" spans="1:18" hidden="1">
      <c r="A12340">
        <v>4353</v>
      </c>
      <c r="B12340">
        <v>46</v>
      </c>
      <c r="C12340" t="s">
        <v>38</v>
      </c>
      <c r="D12340">
        <v>1</v>
      </c>
      <c r="E12340">
        <v>1327391.74655074</v>
      </c>
      <c r="F12340">
        <v>442439.21776880836</v>
      </c>
      <c r="G12340">
        <v>1019389.1061662399</v>
      </c>
      <c r="H12340">
        <v>4634940.9924402302</v>
      </c>
      <c r="I12340">
        <v>6079214.99429694</v>
      </c>
      <c r="J12340">
        <v>11516050.562699899</v>
      </c>
      <c r="K12340">
        <v>23501820.959833998</v>
      </c>
      <c r="L12340">
        <v>42219361.5413379</v>
      </c>
      <c r="M12340">
        <v>52185925.468884803</v>
      </c>
      <c r="N12340">
        <v>115289089.79561099</v>
      </c>
      <c r="O12340">
        <v>217283467.985089</v>
      </c>
      <c r="Q12340" t="str">
        <f>VLOOKUP(A12340,Lookup_Tables!$D$2:$E$7,2,FALSE)</f>
        <v>HUSSPF</v>
      </c>
      <c r="R12340" t="str">
        <f>IFERROR(VLOOKUP(D12340,Lookup_Tables!$A$2:$B$21,2,FALSE),"All")</f>
        <v>Airport</v>
      </c>
    </row>
    <row r="12341" spans="1:18" hidden="1">
      <c r="A12341">
        <v>4353</v>
      </c>
      <c r="B12341">
        <v>46</v>
      </c>
      <c r="C12341" t="s">
        <v>39</v>
      </c>
      <c r="D12341">
        <v>1</v>
      </c>
      <c r="E12341">
        <v>1302865.6618719001</v>
      </c>
      <c r="F12341">
        <v>435597.36032988667</v>
      </c>
      <c r="G12341">
        <v>935791.28541694605</v>
      </c>
      <c r="H12341">
        <v>4539154.6874579396</v>
      </c>
      <c r="I12341">
        <v>5910515.3554304</v>
      </c>
      <c r="J12341">
        <v>10777657.0192771</v>
      </c>
      <c r="K12341">
        <v>23451772.431506999</v>
      </c>
      <c r="L12341">
        <v>42219361.5413379</v>
      </c>
      <c r="M12341">
        <v>51140596.049587399</v>
      </c>
      <c r="N12341">
        <v>115247376.9707</v>
      </c>
      <c r="O12341">
        <v>217269563.37122199</v>
      </c>
      <c r="Q12341" t="str">
        <f>VLOOKUP(A12341,Lookup_Tables!$D$2:$E$7,2,FALSE)</f>
        <v>HUSSPF</v>
      </c>
      <c r="R12341" t="str">
        <f>IFERROR(VLOOKUP(D12341,Lookup_Tables!$A$2:$B$21,2,FALSE),"All")</f>
        <v>Airport</v>
      </c>
    </row>
    <row r="12342" spans="1:18" hidden="1">
      <c r="A12342">
        <v>4353</v>
      </c>
      <c r="B12342">
        <v>46</v>
      </c>
      <c r="C12342" t="s">
        <v>38</v>
      </c>
      <c r="D12342">
        <v>2</v>
      </c>
      <c r="E12342">
        <v>8933381.8760049492</v>
      </c>
      <c r="F12342">
        <v>3505741.3902695766</v>
      </c>
      <c r="G12342">
        <v>21332078.381772801</v>
      </c>
      <c r="H12342">
        <v>52559516.4224637</v>
      </c>
      <c r="I12342">
        <v>61223970.071878798</v>
      </c>
      <c r="J12342">
        <v>88238368.389861301</v>
      </c>
      <c r="K12342">
        <v>132645083.691946</v>
      </c>
      <c r="L12342">
        <v>202531210.84894499</v>
      </c>
      <c r="M12342">
        <v>225141145.912009</v>
      </c>
      <c r="N12342">
        <v>314549651.91499299</v>
      </c>
      <c r="O12342">
        <v>468027177.65607601</v>
      </c>
      <c r="Q12342" t="str">
        <f>VLOOKUP(A12342,Lookup_Tables!$D$2:$E$7,2,FALSE)</f>
        <v>HUSSPF</v>
      </c>
      <c r="R12342" t="str">
        <f>IFERROR(VLOOKUP(D12342,Lookup_Tables!$A$2:$B$21,2,FALSE),"All")</f>
        <v>Bridge</v>
      </c>
    </row>
    <row r="12343" spans="1:18" hidden="1">
      <c r="A12343">
        <v>4353</v>
      </c>
      <c r="B12343">
        <v>46</v>
      </c>
      <c r="C12343" t="s">
        <v>39</v>
      </c>
      <c r="D12343">
        <v>2</v>
      </c>
      <c r="E12343">
        <v>8336462.2457505697</v>
      </c>
      <c r="F12343">
        <v>3243147.295607456</v>
      </c>
      <c r="G12343">
        <v>19155265.155850202</v>
      </c>
      <c r="H12343">
        <v>47789525.830242403</v>
      </c>
      <c r="I12343">
        <v>56500256.643692702</v>
      </c>
      <c r="J12343">
        <v>82852953.370635107</v>
      </c>
      <c r="K12343">
        <v>128471418.899665</v>
      </c>
      <c r="L12343">
        <v>194999531.95752701</v>
      </c>
      <c r="M12343">
        <v>212616770.87953499</v>
      </c>
      <c r="N12343">
        <v>313188010.51273</v>
      </c>
      <c r="O12343">
        <v>467757763.27634901</v>
      </c>
      <c r="Q12343" t="str">
        <f>VLOOKUP(A12343,Lookup_Tables!$D$2:$E$7,2,FALSE)</f>
        <v>HUSSPF</v>
      </c>
      <c r="R12343" t="str">
        <f>IFERROR(VLOOKUP(D12343,Lookup_Tables!$A$2:$B$21,2,FALSE),"All")</f>
        <v>Bridge</v>
      </c>
    </row>
    <row r="12344" spans="1:18" hidden="1">
      <c r="A12344">
        <v>4353</v>
      </c>
      <c r="B12344">
        <v>46</v>
      </c>
      <c r="C12344" t="s">
        <v>38</v>
      </c>
      <c r="D12344">
        <v>3</v>
      </c>
      <c r="E12344">
        <v>872936.13200185006</v>
      </c>
      <c r="F12344">
        <v>349719.09353952087</v>
      </c>
      <c r="G12344">
        <v>2309043.0613401001</v>
      </c>
      <c r="H12344">
        <v>5057661.77215672</v>
      </c>
      <c r="I12344">
        <v>5849959.3335770397</v>
      </c>
      <c r="J12344">
        <v>8211956.62119254</v>
      </c>
      <c r="K12344">
        <v>11856463.5186633</v>
      </c>
      <c r="L12344">
        <v>17591674.065656502</v>
      </c>
      <c r="M12344">
        <v>20376055.537694</v>
      </c>
      <c r="N12344">
        <v>27026664.348855101</v>
      </c>
      <c r="O12344">
        <v>46184921.199034899</v>
      </c>
      <c r="Q12344" t="str">
        <f>VLOOKUP(A12344,Lookup_Tables!$D$2:$E$7,2,FALSE)</f>
        <v>HUSSPF</v>
      </c>
      <c r="R12344" t="str">
        <f>IFERROR(VLOOKUP(D12344,Lookup_Tables!$A$2:$B$21,2,FALSE),"All")</f>
        <v>Govt Hosp</v>
      </c>
    </row>
    <row r="12345" spans="1:18" hidden="1">
      <c r="A12345">
        <v>4353</v>
      </c>
      <c r="B12345">
        <v>46</v>
      </c>
      <c r="C12345" t="s">
        <v>39</v>
      </c>
      <c r="D12345">
        <v>3</v>
      </c>
      <c r="E12345">
        <v>808494.136072136</v>
      </c>
      <c r="F12345">
        <v>324463.26870911452</v>
      </c>
      <c r="G12345">
        <v>2110801.8022379898</v>
      </c>
      <c r="H12345">
        <v>4469557.7021759404</v>
      </c>
      <c r="I12345">
        <v>5213720.2444733297</v>
      </c>
      <c r="J12345">
        <v>7586892.9026880497</v>
      </c>
      <c r="K12345">
        <v>11045996.492704799</v>
      </c>
      <c r="L12345">
        <v>17260602.272041202</v>
      </c>
      <c r="M12345">
        <v>19428809.463029802</v>
      </c>
      <c r="N12345">
        <v>26332974.131907899</v>
      </c>
      <c r="O12345">
        <v>44519333.614720002</v>
      </c>
      <c r="Q12345" t="str">
        <f>VLOOKUP(A12345,Lookup_Tables!$D$2:$E$7,2,FALSE)</f>
        <v>HUSSPF</v>
      </c>
      <c r="R12345" t="str">
        <f>IFERROR(VLOOKUP(D12345,Lookup_Tables!$A$2:$B$21,2,FALSE),"All")</f>
        <v>Govt Hosp</v>
      </c>
    </row>
    <row r="12346" spans="1:18" hidden="1">
      <c r="A12346">
        <v>4353</v>
      </c>
      <c r="B12346">
        <v>46</v>
      </c>
      <c r="C12346" t="s">
        <v>38</v>
      </c>
      <c r="D12346">
        <v>4</v>
      </c>
      <c r="E12346">
        <v>364545.04291834601</v>
      </c>
      <c r="F12346">
        <v>146048.45832362794</v>
      </c>
      <c r="G12346">
        <v>904477.15062602598</v>
      </c>
      <c r="H12346">
        <v>2201595.57077626</v>
      </c>
      <c r="I12346">
        <v>2557180.76557787</v>
      </c>
      <c r="J12346">
        <v>3559482.6682645101</v>
      </c>
      <c r="K12346">
        <v>5457982.5942777703</v>
      </c>
      <c r="L12346">
        <v>7605552.0888355197</v>
      </c>
      <c r="M12346">
        <v>8361724.3533823602</v>
      </c>
      <c r="N12346">
        <v>11737771.2736053</v>
      </c>
      <c r="O12346">
        <v>16503397.6729877</v>
      </c>
      <c r="Q12346" t="str">
        <f>VLOOKUP(A12346,Lookup_Tables!$D$2:$E$7,2,FALSE)</f>
        <v>HUSSPF</v>
      </c>
      <c r="R12346" t="str">
        <f>IFERROR(VLOOKUP(D12346,Lookup_Tables!$A$2:$B$21,2,FALSE),"All")</f>
        <v>Govt Med Fac</v>
      </c>
    </row>
    <row r="12347" spans="1:18" hidden="1">
      <c r="A12347">
        <v>4353</v>
      </c>
      <c r="B12347">
        <v>46</v>
      </c>
      <c r="C12347" t="s">
        <v>39</v>
      </c>
      <c r="D12347">
        <v>4</v>
      </c>
      <c r="E12347">
        <v>337632.38424498698</v>
      </c>
      <c r="F12347">
        <v>133641.61735318834</v>
      </c>
      <c r="G12347">
        <v>812038.31407719897</v>
      </c>
      <c r="H12347">
        <v>2012562.1002491801</v>
      </c>
      <c r="I12347">
        <v>2321871.0301503101</v>
      </c>
      <c r="J12347">
        <v>3334983.5345796202</v>
      </c>
      <c r="K12347">
        <v>5187302.4068154497</v>
      </c>
      <c r="L12347">
        <v>7160967.3010079898</v>
      </c>
      <c r="M12347">
        <v>8150831.5027984697</v>
      </c>
      <c r="N12347">
        <v>11737474.741249399</v>
      </c>
      <c r="O12347">
        <v>16406655.5801367</v>
      </c>
      <c r="Q12347" t="str">
        <f>VLOOKUP(A12347,Lookup_Tables!$D$2:$E$7,2,FALSE)</f>
        <v>HUSSPF</v>
      </c>
      <c r="R12347" t="str">
        <f>IFERROR(VLOOKUP(D12347,Lookup_Tables!$A$2:$B$21,2,FALSE),"All")</f>
        <v>Govt Med Fac</v>
      </c>
    </row>
    <row r="12348" spans="1:18" hidden="1">
      <c r="A12348">
        <v>4353</v>
      </c>
      <c r="B12348">
        <v>46</v>
      </c>
      <c r="C12348" t="s">
        <v>38</v>
      </c>
      <c r="D12348">
        <v>6</v>
      </c>
      <c r="E12348">
        <v>2292443.2741669798</v>
      </c>
      <c r="F12348">
        <v>928093.61366676213</v>
      </c>
      <c r="G12348">
        <v>6198484.3568019997</v>
      </c>
      <c r="H12348">
        <v>13377082.915294001</v>
      </c>
      <c r="I12348">
        <v>15406408.770273799</v>
      </c>
      <c r="J12348">
        <v>21777507.967362799</v>
      </c>
      <c r="K12348">
        <v>30307473.156814199</v>
      </c>
      <c r="L12348">
        <v>44553818.711428501</v>
      </c>
      <c r="M12348">
        <v>49722859.966588102</v>
      </c>
      <c r="N12348">
        <v>74048372.944903404</v>
      </c>
      <c r="O12348">
        <v>110480912.437033</v>
      </c>
      <c r="Q12348" t="str">
        <f>VLOOKUP(A12348,Lookup_Tables!$D$2:$E$7,2,FALSE)</f>
        <v>HUSSPF</v>
      </c>
      <c r="R12348" t="str">
        <f>IFERROR(VLOOKUP(D12348,Lookup_Tables!$A$2:$B$21,2,FALSE),"All")</f>
        <v>Port</v>
      </c>
    </row>
    <row r="12349" spans="1:18" hidden="1">
      <c r="A12349">
        <v>4353</v>
      </c>
      <c r="B12349">
        <v>46</v>
      </c>
      <c r="C12349" t="s">
        <v>39</v>
      </c>
      <c r="D12349">
        <v>6</v>
      </c>
      <c r="E12349">
        <v>2132651.53962305</v>
      </c>
      <c r="F12349">
        <v>862291.09490576014</v>
      </c>
      <c r="G12349">
        <v>5690712.8922884399</v>
      </c>
      <c r="H12349">
        <v>11888236.298173601</v>
      </c>
      <c r="I12349">
        <v>13840132.610865099</v>
      </c>
      <c r="J12349">
        <v>19934754.8795701</v>
      </c>
      <c r="K12349">
        <v>28745916.2111235</v>
      </c>
      <c r="L12349">
        <v>41749892.167747401</v>
      </c>
      <c r="M12349">
        <v>47885680.076305203</v>
      </c>
      <c r="N12349">
        <v>74048372.944903404</v>
      </c>
      <c r="O12349">
        <v>110480912.437033</v>
      </c>
      <c r="Q12349" t="str">
        <f>VLOOKUP(A12349,Lookup_Tables!$D$2:$E$7,2,FALSE)</f>
        <v>HUSSPF</v>
      </c>
      <c r="R12349" t="str">
        <f>IFERROR(VLOOKUP(D12349,Lookup_Tables!$A$2:$B$21,2,FALSE),"All")</f>
        <v>Port</v>
      </c>
    </row>
    <row r="12350" spans="1:18" hidden="1">
      <c r="A12350">
        <v>4353</v>
      </c>
      <c r="B12350">
        <v>46</v>
      </c>
      <c r="C12350" t="s">
        <v>38</v>
      </c>
      <c r="D12350">
        <v>9</v>
      </c>
      <c r="E12350">
        <v>73974.781585333898</v>
      </c>
      <c r="F12350">
        <v>28350.036112497539</v>
      </c>
      <c r="G12350">
        <v>221105.95840352401</v>
      </c>
      <c r="H12350">
        <v>418284.46203638398</v>
      </c>
      <c r="I12350">
        <v>488675.28878300497</v>
      </c>
      <c r="J12350">
        <v>674452.18499966897</v>
      </c>
      <c r="K12350">
        <v>1005914.19152579</v>
      </c>
      <c r="L12350">
        <v>1626979.1382998801</v>
      </c>
      <c r="M12350">
        <v>1768818.65076351</v>
      </c>
      <c r="N12350">
        <v>2424404.82136718</v>
      </c>
      <c r="O12350">
        <v>3691040.53709199</v>
      </c>
      <c r="Q12350" t="str">
        <f>VLOOKUP(A12350,Lookup_Tables!$D$2:$E$7,2,FALSE)</f>
        <v>HUSSPF</v>
      </c>
      <c r="R12350" t="str">
        <f>IFERROR(VLOOKUP(D12350,Lookup_Tables!$A$2:$B$21,2,FALSE),"All")</f>
        <v>Pub Admin Bldg</v>
      </c>
    </row>
    <row r="12351" spans="1:18" hidden="1">
      <c r="A12351">
        <v>4353</v>
      </c>
      <c r="B12351">
        <v>46</v>
      </c>
      <c r="C12351" t="s">
        <v>39</v>
      </c>
      <c r="D12351">
        <v>9</v>
      </c>
      <c r="E12351">
        <v>69029.741695706194</v>
      </c>
      <c r="F12351">
        <v>26670.896552602258</v>
      </c>
      <c r="G12351">
        <v>209488.32512087101</v>
      </c>
      <c r="H12351">
        <v>372732.57324529602</v>
      </c>
      <c r="I12351">
        <v>425791.09088140598</v>
      </c>
      <c r="J12351">
        <v>592375.06317961495</v>
      </c>
      <c r="K12351">
        <v>959331.98937281698</v>
      </c>
      <c r="L12351">
        <v>1466486.5550655201</v>
      </c>
      <c r="M12351">
        <v>1733131.29869249</v>
      </c>
      <c r="N12351">
        <v>2424404.82136718</v>
      </c>
      <c r="O12351">
        <v>3549882.8935147701</v>
      </c>
      <c r="Q12351" t="str">
        <f>VLOOKUP(A12351,Lookup_Tables!$D$2:$E$7,2,FALSE)</f>
        <v>HUSSPF</v>
      </c>
      <c r="R12351" t="str">
        <f>IFERROR(VLOOKUP(D12351,Lookup_Tables!$A$2:$B$21,2,FALSE),"All")</f>
        <v>Pub Admin Bldg</v>
      </c>
    </row>
    <row r="12352" spans="1:18" hidden="1">
      <c r="A12352">
        <v>4353</v>
      </c>
      <c r="B12352">
        <v>46</v>
      </c>
      <c r="C12352" t="s">
        <v>38</v>
      </c>
      <c r="D12352">
        <v>10</v>
      </c>
      <c r="E12352">
        <v>14974654.480256399</v>
      </c>
      <c r="F12352">
        <v>5844226.8519911766</v>
      </c>
      <c r="G12352">
        <v>35687656.778929703</v>
      </c>
      <c r="H12352">
        <v>94163275.401653603</v>
      </c>
      <c r="I12352">
        <v>106548751.86424699</v>
      </c>
      <c r="J12352">
        <v>152249040.63943899</v>
      </c>
      <c r="K12352">
        <v>232136961.44804099</v>
      </c>
      <c r="L12352">
        <v>319598458.85445398</v>
      </c>
      <c r="M12352">
        <v>353999288.720213</v>
      </c>
      <c r="N12352">
        <v>524373116.48766398</v>
      </c>
      <c r="O12352">
        <v>705617702.19624102</v>
      </c>
      <c r="Q12352" t="str">
        <f>VLOOKUP(A12352,Lookup_Tables!$D$2:$E$7,2,FALSE)</f>
        <v>HUSSPF</v>
      </c>
      <c r="R12352" t="str">
        <f>IFERROR(VLOOKUP(D12352,Lookup_Tables!$A$2:$B$21,2,FALSE),"All")</f>
        <v>Pub School</v>
      </c>
    </row>
    <row r="12353" spans="1:18" hidden="1">
      <c r="A12353">
        <v>4353</v>
      </c>
      <c r="B12353">
        <v>46</v>
      </c>
      <c r="C12353" t="s">
        <v>39</v>
      </c>
      <c r="D12353">
        <v>10</v>
      </c>
      <c r="E12353">
        <v>13935717.760327101</v>
      </c>
      <c r="F12353">
        <v>5413513.6777189225</v>
      </c>
      <c r="G12353">
        <v>32557788.366857499</v>
      </c>
      <c r="H12353">
        <v>84038573.729626805</v>
      </c>
      <c r="I12353">
        <v>97233841.4528514</v>
      </c>
      <c r="J12353">
        <v>139893675.10594901</v>
      </c>
      <c r="K12353">
        <v>225361492.71911901</v>
      </c>
      <c r="L12353">
        <v>310949520.73480499</v>
      </c>
      <c r="M12353">
        <v>329411564.17225599</v>
      </c>
      <c r="N12353">
        <v>514935893.30916101</v>
      </c>
      <c r="O12353">
        <v>701575689.96852696</v>
      </c>
      <c r="Q12353" t="str">
        <f>VLOOKUP(A12353,Lookup_Tables!$D$2:$E$7,2,FALSE)</f>
        <v>HUSSPF</v>
      </c>
      <c r="R12353" t="str">
        <f>IFERROR(VLOOKUP(D12353,Lookup_Tables!$A$2:$B$21,2,FALSE),"All")</f>
        <v>Pub School</v>
      </c>
    </row>
    <row r="12354" spans="1:18" hidden="1">
      <c r="A12354">
        <v>4353</v>
      </c>
      <c r="B12354">
        <v>46</v>
      </c>
      <c r="C12354" t="s">
        <v>38</v>
      </c>
      <c r="D12354">
        <v>11</v>
      </c>
      <c r="E12354">
        <v>168124.69777663099</v>
      </c>
      <c r="F12354">
        <v>50099.74004097718</v>
      </c>
      <c r="G12354">
        <v>218181.10270548199</v>
      </c>
      <c r="H12354">
        <v>1058791.2676176</v>
      </c>
      <c r="I12354">
        <v>1394747.07289796</v>
      </c>
      <c r="J12354">
        <v>2371890.79617059</v>
      </c>
      <c r="K12354">
        <v>4105286.5503775398</v>
      </c>
      <c r="L12354">
        <v>5194851.5946177896</v>
      </c>
      <c r="M12354">
        <v>5704853.5284971204</v>
      </c>
      <c r="N12354">
        <v>7649712.5057437699</v>
      </c>
      <c r="O12354">
        <v>10779244.732804701</v>
      </c>
      <c r="Q12354" t="str">
        <f>VLOOKUP(A12354,Lookup_Tables!$D$2:$E$7,2,FALSE)</f>
        <v>HUSSPF</v>
      </c>
      <c r="R12354" t="str">
        <f>IFERROR(VLOOKUP(D12354,Lookup_Tables!$A$2:$B$21,2,FALSE),"All")</f>
        <v>Pub Univ</v>
      </c>
    </row>
    <row r="12355" spans="1:18" hidden="1">
      <c r="A12355">
        <v>4353</v>
      </c>
      <c r="B12355">
        <v>46</v>
      </c>
      <c r="C12355" t="s">
        <v>39</v>
      </c>
      <c r="D12355">
        <v>11</v>
      </c>
      <c r="E12355">
        <v>162470.72648637401</v>
      </c>
      <c r="F12355">
        <v>47758.700488375121</v>
      </c>
      <c r="G12355">
        <v>202111.25093680801</v>
      </c>
      <c r="H12355">
        <v>1041374.198447</v>
      </c>
      <c r="I12355">
        <v>1366647.12813747</v>
      </c>
      <c r="J12355">
        <v>2317002.8779070401</v>
      </c>
      <c r="K12355">
        <v>3968750.1239690101</v>
      </c>
      <c r="L12355">
        <v>5077057.3669550503</v>
      </c>
      <c r="M12355">
        <v>5558950.8064323897</v>
      </c>
      <c r="N12355">
        <v>7432912.5496805999</v>
      </c>
      <c r="O12355">
        <v>10779244.732804701</v>
      </c>
      <c r="Q12355" t="str">
        <f>VLOOKUP(A12355,Lookup_Tables!$D$2:$E$7,2,FALSE)</f>
        <v>HUSSPF</v>
      </c>
      <c r="R12355" t="str">
        <f>IFERROR(VLOOKUP(D12355,Lookup_Tables!$A$2:$B$21,2,FALSE),"All")</f>
        <v>Pub Univ</v>
      </c>
    </row>
    <row r="12356" spans="1:18" hidden="1">
      <c r="A12356">
        <v>4353</v>
      </c>
      <c r="B12356">
        <v>46</v>
      </c>
      <c r="C12356" t="s">
        <v>38</v>
      </c>
      <c r="D12356">
        <v>13</v>
      </c>
      <c r="E12356">
        <v>9199869.6846744101</v>
      </c>
      <c r="F12356">
        <v>3615437.6268751742</v>
      </c>
      <c r="G12356">
        <v>21856444.315117002</v>
      </c>
      <c r="H12356">
        <v>55437349.355104297</v>
      </c>
      <c r="I12356">
        <v>64428974.239804097</v>
      </c>
      <c r="J12356">
        <v>93892338.059426397</v>
      </c>
      <c r="K12356">
        <v>135638605.921801</v>
      </c>
      <c r="L12356">
        <v>199884010.50116199</v>
      </c>
      <c r="M12356">
        <v>229409812.62455299</v>
      </c>
      <c r="N12356">
        <v>314510182.63793498</v>
      </c>
      <c r="O12356">
        <v>454079881.37474501</v>
      </c>
      <c r="Q12356" t="str">
        <f>VLOOKUP(A12356,Lookup_Tables!$D$2:$E$7,2,FALSE)</f>
        <v>HUSSPF</v>
      </c>
      <c r="R12356" t="str">
        <f>IFERROR(VLOOKUP(D12356,Lookup_Tables!$A$2:$B$21,2,FALSE),"All")</f>
        <v>Residual Inst</v>
      </c>
    </row>
    <row r="12357" spans="1:18" hidden="1">
      <c r="A12357">
        <v>4353</v>
      </c>
      <c r="B12357">
        <v>46</v>
      </c>
      <c r="C12357" t="s">
        <v>39</v>
      </c>
      <c r="D12357">
        <v>13</v>
      </c>
      <c r="E12357">
        <v>8566534.72913808</v>
      </c>
      <c r="F12357">
        <v>3374316.7126798099</v>
      </c>
      <c r="G12357">
        <v>19604986.1796184</v>
      </c>
      <c r="H12357">
        <v>50335478.464590497</v>
      </c>
      <c r="I12357">
        <v>58200434.931116298</v>
      </c>
      <c r="J12357">
        <v>87015867.847841203</v>
      </c>
      <c r="K12357">
        <v>129615644.781124</v>
      </c>
      <c r="L12357">
        <v>194287226.32016599</v>
      </c>
      <c r="M12357">
        <v>213606052.783279</v>
      </c>
      <c r="N12357">
        <v>313186900.44071501</v>
      </c>
      <c r="O12357">
        <v>451420081.67406201</v>
      </c>
      <c r="Q12357" t="str">
        <f>VLOOKUP(A12357,Lookup_Tables!$D$2:$E$7,2,FALSE)</f>
        <v>HUSSPF</v>
      </c>
      <c r="R12357" t="str">
        <f>IFERROR(VLOOKUP(D12357,Lookup_Tables!$A$2:$B$21,2,FALSE),"All")</f>
        <v>Residual Inst</v>
      </c>
    </row>
    <row r="12358" spans="1:18" hidden="1">
      <c r="A12358">
        <v>4353</v>
      </c>
      <c r="B12358">
        <v>46</v>
      </c>
      <c r="C12358" t="s">
        <v>38</v>
      </c>
      <c r="D12358">
        <v>14</v>
      </c>
      <c r="E12358">
        <v>18669424.369398899</v>
      </c>
      <c r="F12358">
        <v>6872577.3127401005</v>
      </c>
      <c r="G12358">
        <v>37801318.377244897</v>
      </c>
      <c r="H12358">
        <v>99743971.818872899</v>
      </c>
      <c r="I12358">
        <v>119710637.969862</v>
      </c>
      <c r="J12358">
        <v>175245579.63730499</v>
      </c>
      <c r="K12358">
        <v>297813822.26325297</v>
      </c>
      <c r="L12358">
        <v>498282611.61022902</v>
      </c>
      <c r="M12358">
        <v>561333695.65427303</v>
      </c>
      <c r="N12358">
        <v>903706438.72745895</v>
      </c>
      <c r="O12358">
        <v>1501485019.5201299</v>
      </c>
      <c r="Q12358" t="str">
        <f>VLOOKUP(A12358,Lookup_Tables!$D$2:$E$7,2,FALSE)</f>
        <v>HUSSPF</v>
      </c>
      <c r="R12358" t="str">
        <f>IFERROR(VLOOKUP(D12358,Lookup_Tables!$A$2:$B$21,2,FALSE),"All")</f>
        <v>Road</v>
      </c>
    </row>
    <row r="12359" spans="1:18" hidden="1">
      <c r="A12359">
        <v>4353</v>
      </c>
      <c r="B12359">
        <v>46</v>
      </c>
      <c r="C12359" t="s">
        <v>39</v>
      </c>
      <c r="D12359">
        <v>14</v>
      </c>
      <c r="E12359">
        <v>17622415.450187501</v>
      </c>
      <c r="F12359">
        <v>6584389.2920153718</v>
      </c>
      <c r="G12359">
        <v>34212652.244956397</v>
      </c>
      <c r="H12359">
        <v>89990722.425828993</v>
      </c>
      <c r="I12359">
        <v>108777841.08758201</v>
      </c>
      <c r="J12359">
        <v>165986159.805691</v>
      </c>
      <c r="K12359">
        <v>286545225.40469801</v>
      </c>
      <c r="L12359">
        <v>478118647.59615302</v>
      </c>
      <c r="M12359">
        <v>540371509.18485498</v>
      </c>
      <c r="N12359">
        <v>903706438.72745895</v>
      </c>
      <c r="O12359">
        <v>1379801892.31813</v>
      </c>
      <c r="Q12359" t="str">
        <f>VLOOKUP(A12359,Lookup_Tables!$D$2:$E$7,2,FALSE)</f>
        <v>HUSSPF</v>
      </c>
      <c r="R12359" t="str">
        <f>IFERROR(VLOOKUP(D12359,Lookup_Tables!$A$2:$B$21,2,FALSE),"All")</f>
        <v>Road</v>
      </c>
    </row>
    <row r="12360" spans="1:18" hidden="1">
      <c r="A12360">
        <v>4353</v>
      </c>
      <c r="B12360">
        <v>46</v>
      </c>
      <c r="C12360" t="s">
        <v>38</v>
      </c>
      <c r="D12360">
        <v>15</v>
      </c>
      <c r="E12360">
        <v>347249361.67883801</v>
      </c>
      <c r="F12360">
        <v>134799279.37374124</v>
      </c>
      <c r="G12360">
        <v>802868204.09179497</v>
      </c>
      <c r="H12360">
        <v>2048924776.41486</v>
      </c>
      <c r="I12360">
        <v>2386530373.1011801</v>
      </c>
      <c r="J12360">
        <v>3428430437.02981</v>
      </c>
      <c r="K12360">
        <v>5348607442.4761801</v>
      </c>
      <c r="L12360">
        <v>7667756518.8288898</v>
      </c>
      <c r="M12360">
        <v>8543914672.7597904</v>
      </c>
      <c r="N12360">
        <v>13210091129.8815</v>
      </c>
      <c r="O12360">
        <v>19805069123.917301</v>
      </c>
      <c r="Q12360" t="str">
        <f>VLOOKUP(A12360,Lookup_Tables!$D$2:$E$7,2,FALSE)</f>
        <v>HUSSPF</v>
      </c>
      <c r="R12360" t="str">
        <f>IFERROR(VLOOKUP(D12360,Lookup_Tables!$A$2:$B$21,2,FALSE),"All")</f>
        <v>All</v>
      </c>
    </row>
    <row r="12361" spans="1:18" hidden="1">
      <c r="A12361">
        <v>4353</v>
      </c>
      <c r="B12361">
        <v>46</v>
      </c>
      <c r="C12361" t="s">
        <v>39</v>
      </c>
      <c r="D12361">
        <v>15</v>
      </c>
      <c r="E12361">
        <v>323158323.36528897</v>
      </c>
      <c r="F12361">
        <v>125812730.87391299</v>
      </c>
      <c r="G12361">
        <v>718919558.48543298</v>
      </c>
      <c r="H12361">
        <v>1840209881.9184999</v>
      </c>
      <c r="I12361">
        <v>2151459475.4149199</v>
      </c>
      <c r="J12361">
        <v>3157704035.6401601</v>
      </c>
      <c r="K12361">
        <v>4949775506.3514795</v>
      </c>
      <c r="L12361">
        <v>7007580743.5129204</v>
      </c>
      <c r="M12361">
        <v>8455982176.1351204</v>
      </c>
      <c r="N12361">
        <v>13205905927.4874</v>
      </c>
      <c r="O12361">
        <v>19804858889.996799</v>
      </c>
      <c r="Q12361" t="str">
        <f>VLOOKUP(A12361,Lookup_Tables!$D$2:$E$7,2,FALSE)</f>
        <v>HUSSPF</v>
      </c>
      <c r="R12361" t="str">
        <f>IFERROR(VLOOKUP(D12361,Lookup_Tables!$A$2:$B$21,2,FALSE),"All")</f>
        <v>All</v>
      </c>
    </row>
    <row r="12362" spans="1:18" hidden="1">
      <c r="A12362">
        <v>4353</v>
      </c>
      <c r="B12362">
        <v>46</v>
      </c>
      <c r="C12362" t="s">
        <v>38</v>
      </c>
      <c r="D12362">
        <v>16</v>
      </c>
      <c r="E12362">
        <v>56876746.085334301</v>
      </c>
      <c r="F12362">
        <v>22077225.394466609</v>
      </c>
      <c r="G12362">
        <v>127772226.223933</v>
      </c>
      <c r="H12362">
        <v>334089417.683424</v>
      </c>
      <c r="I12362">
        <v>384990554.96422899</v>
      </c>
      <c r="J12362">
        <v>557318141.27870095</v>
      </c>
      <c r="K12362">
        <v>845721300.54198301</v>
      </c>
      <c r="L12362">
        <v>1296884553.0766201</v>
      </c>
      <c r="M12362">
        <v>1524906291.6289799</v>
      </c>
      <c r="N12362">
        <v>2213242334.1655698</v>
      </c>
      <c r="O12362">
        <v>3410989717.0258799</v>
      </c>
      <c r="Q12362" t="str">
        <f>VLOOKUP(A12362,Lookup_Tables!$D$2:$E$7,2,FALSE)</f>
        <v>HUSSPF</v>
      </c>
      <c r="R12362" t="str">
        <f>IFERROR(VLOOKUP(D12362,Lookup_Tables!$A$2:$B$21,2,FALSE),"All")</f>
        <v>Government_Loss</v>
      </c>
    </row>
    <row r="12363" spans="1:18" hidden="1">
      <c r="A12363">
        <v>4353</v>
      </c>
      <c r="B12363">
        <v>46</v>
      </c>
      <c r="C12363" t="s">
        <v>39</v>
      </c>
      <c r="D12363">
        <v>16</v>
      </c>
      <c r="E12363">
        <v>53200377.608950503</v>
      </c>
      <c r="F12363">
        <v>20617988.329978053</v>
      </c>
      <c r="G12363">
        <v>114502956.539397</v>
      </c>
      <c r="H12363">
        <v>297187771.67285901</v>
      </c>
      <c r="I12363">
        <v>347632938.59162003</v>
      </c>
      <c r="J12363">
        <v>526540546.64196002</v>
      </c>
      <c r="K12363">
        <v>804327250.83027899</v>
      </c>
      <c r="L12363">
        <v>1255477773.8702199</v>
      </c>
      <c r="M12363">
        <v>1465142986.1177499</v>
      </c>
      <c r="N12363">
        <v>2213242334.1655698</v>
      </c>
      <c r="O12363">
        <v>3409806594.8762398</v>
      </c>
      <c r="Q12363" t="str">
        <f>VLOOKUP(A12363,Lookup_Tables!$D$2:$E$7,2,FALSE)</f>
        <v>HUSSPF</v>
      </c>
      <c r="R12363" t="str">
        <f>IFERROR(VLOOKUP(D12363,Lookup_Tables!$A$2:$B$21,2,FALSE),"All")</f>
        <v>Government_Loss</v>
      </c>
    </row>
    <row r="12364" spans="1:18" hidden="1">
      <c r="A12364">
        <v>4353</v>
      </c>
      <c r="B12364">
        <v>46</v>
      </c>
      <c r="C12364" t="s">
        <v>38</v>
      </c>
      <c r="D12364">
        <v>17</v>
      </c>
      <c r="E12364">
        <v>59699521.560282201</v>
      </c>
      <c r="F12364">
        <v>22645362.110813223</v>
      </c>
      <c r="G12364">
        <v>128872685.44181</v>
      </c>
      <c r="H12364">
        <v>361535872.72193402</v>
      </c>
      <c r="I12364">
        <v>418414003.19330001</v>
      </c>
      <c r="J12364">
        <v>612642999.03631902</v>
      </c>
      <c r="K12364">
        <v>967262672.87612498</v>
      </c>
      <c r="L12364">
        <v>1389173786.70206</v>
      </c>
      <c r="M12364">
        <v>1577851875.83711</v>
      </c>
      <c r="N12364">
        <v>2370675095.15415</v>
      </c>
      <c r="O12364">
        <v>3454409996.8896799</v>
      </c>
      <c r="Q12364" t="str">
        <f>VLOOKUP(A12364,Lookup_Tables!$D$2:$E$7,2,FALSE)</f>
        <v>HUSSPF</v>
      </c>
      <c r="R12364" t="str">
        <f>IFERROR(VLOOKUP(D12364,Lookup_Tables!$A$2:$B$21,2,FALSE),"All")</f>
        <v>Emergency_Loss</v>
      </c>
    </row>
    <row r="12365" spans="1:18" hidden="1">
      <c r="A12365">
        <v>4353</v>
      </c>
      <c r="B12365">
        <v>46</v>
      </c>
      <c r="C12365" t="s">
        <v>39</v>
      </c>
      <c r="D12365">
        <v>17</v>
      </c>
      <c r="E12365">
        <v>55803828.9691296</v>
      </c>
      <c r="F12365">
        <v>21057632.321737602</v>
      </c>
      <c r="G12365">
        <v>116064781.487239</v>
      </c>
      <c r="H12365">
        <v>327689954.05218399</v>
      </c>
      <c r="I12365">
        <v>387050346.10391498</v>
      </c>
      <c r="J12365">
        <v>566820207.41847396</v>
      </c>
      <c r="K12365">
        <v>920059654.15879905</v>
      </c>
      <c r="L12365">
        <v>1301422272.6616399</v>
      </c>
      <c r="M12365">
        <v>1521110697.02107</v>
      </c>
      <c r="N12365">
        <v>2370526522.2884698</v>
      </c>
      <c r="O12365">
        <v>3454368446.9878802</v>
      </c>
      <c r="Q12365" t="str">
        <f>VLOOKUP(A12365,Lookup_Tables!$D$2:$E$7,2,FALSE)</f>
        <v>HUSSPF</v>
      </c>
      <c r="R12365" t="str">
        <f>IFERROR(VLOOKUP(D12365,Lookup_Tables!$A$2:$B$21,2,FALSE),"All")</f>
        <v>Emergency_Loss</v>
      </c>
    </row>
    <row r="12366" spans="1:18" hidden="1">
      <c r="A12366">
        <v>4353</v>
      </c>
      <c r="B12366">
        <v>46</v>
      </c>
      <c r="C12366" t="s">
        <v>38</v>
      </c>
      <c r="D12366">
        <v>18</v>
      </c>
      <c r="E12366">
        <v>116576267.64561801</v>
      </c>
      <c r="F12366">
        <v>45084512.167003438</v>
      </c>
      <c r="G12366">
        <v>256996068.36889499</v>
      </c>
      <c r="H12366">
        <v>675155785.32312596</v>
      </c>
      <c r="I12366">
        <v>803393934.57390201</v>
      </c>
      <c r="J12366">
        <v>1172672064.55178</v>
      </c>
      <c r="K12366">
        <v>1813379620.5908599</v>
      </c>
      <c r="L12366">
        <v>2658317490.2012501</v>
      </c>
      <c r="M12366">
        <v>3099147435.6514802</v>
      </c>
      <c r="N12366">
        <v>4519491358.0491695</v>
      </c>
      <c r="O12366">
        <v>6689311639.4430199</v>
      </c>
      <c r="Q12366" t="str">
        <f>VLOOKUP(A12366,Lookup_Tables!$D$2:$E$7,2,FALSE)</f>
        <v>HUSSPF</v>
      </c>
      <c r="R12366" t="str">
        <f>IFERROR(VLOOKUP(D12366,Lookup_Tables!$A$2:$B$21,2,FALSE),"All")</f>
        <v>Govt_Plus_Emergency</v>
      </c>
    </row>
    <row r="12367" spans="1:18" hidden="1">
      <c r="A12367">
        <v>4353</v>
      </c>
      <c r="B12367">
        <v>46</v>
      </c>
      <c r="C12367" t="s">
        <v>39</v>
      </c>
      <c r="D12367">
        <v>18</v>
      </c>
      <c r="E12367">
        <v>108940564.03985301</v>
      </c>
      <c r="F12367">
        <v>41734077.308375522</v>
      </c>
      <c r="G12367">
        <v>232024520.642827</v>
      </c>
      <c r="H12367">
        <v>620984951.15618396</v>
      </c>
      <c r="I12367">
        <v>737484587.14087296</v>
      </c>
      <c r="J12367">
        <v>1087023940.47435</v>
      </c>
      <c r="K12367">
        <v>1736578303.4893501</v>
      </c>
      <c r="L12367">
        <v>2549347257.0516901</v>
      </c>
      <c r="M12367">
        <v>3003260574.1487298</v>
      </c>
      <c r="N12367">
        <v>4513733354.3917904</v>
      </c>
      <c r="O12367">
        <v>6689255696.3892603</v>
      </c>
      <c r="Q12367" t="str">
        <f>VLOOKUP(A12367,Lookup_Tables!$D$2:$E$7,2,FALSE)</f>
        <v>HUSSPF</v>
      </c>
      <c r="R12367" t="str">
        <f>IFERROR(VLOOKUP(D12367,Lookup_Tables!$A$2:$B$21,2,FALSE),"All")</f>
        <v>Govt_Plus_Emergency</v>
      </c>
    </row>
    <row r="12368" spans="1:18" hidden="1">
      <c r="A12368">
        <v>4353</v>
      </c>
      <c r="B12368">
        <v>47</v>
      </c>
      <c r="C12368" t="s">
        <v>38</v>
      </c>
      <c r="D12368">
        <v>0</v>
      </c>
      <c r="E12368">
        <v>56180595618.896599</v>
      </c>
      <c r="F12368">
        <v>29886550422.737106</v>
      </c>
      <c r="G12368">
        <v>163546956077.311</v>
      </c>
      <c r="H12368">
        <v>263647380006.065</v>
      </c>
      <c r="I12368">
        <v>287475417774.021</v>
      </c>
      <c r="J12368">
        <v>354748465319.19</v>
      </c>
      <c r="K12368">
        <v>498547145626.255</v>
      </c>
      <c r="L12368">
        <v>672701507329.67798</v>
      </c>
      <c r="M12368">
        <v>727171180034.479</v>
      </c>
      <c r="N12368">
        <v>1092642103898.77</v>
      </c>
      <c r="O12368">
        <v>1630666787966.3301</v>
      </c>
      <c r="Q12368" t="str">
        <f>VLOOKUP(A12368,Lookup_Tables!$D$2:$E$7,2,FALSE)</f>
        <v>HUSSPF</v>
      </c>
      <c r="R12368" t="str">
        <f>IFERROR(VLOOKUP(D12368,Lookup_Tables!$A$2:$B$21,2,FALSE),"All")</f>
        <v>Private Assets</v>
      </c>
    </row>
    <row r="12369" spans="1:18" hidden="1">
      <c r="A12369">
        <v>4353</v>
      </c>
      <c r="B12369">
        <v>47</v>
      </c>
      <c r="C12369" t="s">
        <v>39</v>
      </c>
      <c r="D12369">
        <v>0</v>
      </c>
      <c r="E12369">
        <v>48343574136.6549</v>
      </c>
      <c r="F12369">
        <v>26092488614.303513</v>
      </c>
      <c r="G12369">
        <v>138613454737.31601</v>
      </c>
      <c r="H12369">
        <v>213156469161.776</v>
      </c>
      <c r="I12369">
        <v>228476848966.005</v>
      </c>
      <c r="J12369">
        <v>284809650383.724</v>
      </c>
      <c r="K12369">
        <v>419481767048.62799</v>
      </c>
      <c r="L12369">
        <v>599307093709.44299</v>
      </c>
      <c r="M12369">
        <v>664544917533.82703</v>
      </c>
      <c r="N12369">
        <v>1013503942373.41</v>
      </c>
      <c r="O12369">
        <v>1579470964990.8999</v>
      </c>
      <c r="Q12369" t="str">
        <f>VLOOKUP(A12369,Lookup_Tables!$D$2:$E$7,2,FALSE)</f>
        <v>HUSSPF</v>
      </c>
      <c r="R12369" t="str">
        <f>IFERROR(VLOOKUP(D12369,Lookup_Tables!$A$2:$B$21,2,FALSE),"All")</f>
        <v>Private Assets</v>
      </c>
    </row>
    <row r="12370" spans="1:18" hidden="1">
      <c r="A12370">
        <v>4353</v>
      </c>
      <c r="B12370">
        <v>47</v>
      </c>
      <c r="C12370" t="s">
        <v>38</v>
      </c>
      <c r="D12370">
        <v>1</v>
      </c>
      <c r="E12370">
        <v>651244560.70330906</v>
      </c>
      <c r="F12370">
        <v>362411729.52214384</v>
      </c>
      <c r="G12370">
        <v>1946584606.5762701</v>
      </c>
      <c r="H12370">
        <v>3030082204.5002699</v>
      </c>
      <c r="I12370">
        <v>3252976858.0468798</v>
      </c>
      <c r="J12370">
        <v>3826063591.9108701</v>
      </c>
      <c r="K12370">
        <v>4915766772.6571703</v>
      </c>
      <c r="L12370">
        <v>6504453239.2286901</v>
      </c>
      <c r="M12370">
        <v>6945395055.8437901</v>
      </c>
      <c r="N12370">
        <v>10218998081.757601</v>
      </c>
      <c r="O12370">
        <v>15010471510.542601</v>
      </c>
      <c r="Q12370" t="str">
        <f>VLOOKUP(A12370,Lookup_Tables!$D$2:$E$7,2,FALSE)</f>
        <v>HUSSPF</v>
      </c>
      <c r="R12370" t="str">
        <f>IFERROR(VLOOKUP(D12370,Lookup_Tables!$A$2:$B$21,2,FALSE),"All")</f>
        <v>Airport</v>
      </c>
    </row>
    <row r="12371" spans="1:18" hidden="1">
      <c r="A12371">
        <v>4353</v>
      </c>
      <c r="B12371">
        <v>47</v>
      </c>
      <c r="C12371" t="s">
        <v>39</v>
      </c>
      <c r="D12371">
        <v>1</v>
      </c>
      <c r="E12371">
        <v>556067371.65539706</v>
      </c>
      <c r="F12371">
        <v>318990689.22878051</v>
      </c>
      <c r="G12371">
        <v>1657168733.38498</v>
      </c>
      <c r="H12371">
        <v>2391525778.8908801</v>
      </c>
      <c r="I12371">
        <v>2521497714.2126799</v>
      </c>
      <c r="J12371">
        <v>2980714707.5043898</v>
      </c>
      <c r="K12371">
        <v>3686087511.0095801</v>
      </c>
      <c r="L12371">
        <v>5193105641.1385498</v>
      </c>
      <c r="M12371">
        <v>6126972819.3127098</v>
      </c>
      <c r="N12371">
        <v>9280552605.1161709</v>
      </c>
      <c r="O12371">
        <v>13117895626.344</v>
      </c>
      <c r="Q12371" t="str">
        <f>VLOOKUP(A12371,Lookup_Tables!$D$2:$E$7,2,FALSE)</f>
        <v>HUSSPF</v>
      </c>
      <c r="R12371" t="str">
        <f>IFERROR(VLOOKUP(D12371,Lookup_Tables!$A$2:$B$21,2,FALSE),"All")</f>
        <v>Airport</v>
      </c>
    </row>
    <row r="12372" spans="1:18" hidden="1">
      <c r="A12372">
        <v>4353</v>
      </c>
      <c r="B12372">
        <v>47</v>
      </c>
      <c r="C12372" t="s">
        <v>38</v>
      </c>
      <c r="D12372">
        <v>2</v>
      </c>
      <c r="E12372">
        <v>163909257.64706099</v>
      </c>
      <c r="F12372">
        <v>88065177.8443643</v>
      </c>
      <c r="G12372">
        <v>517585413.576069</v>
      </c>
      <c r="H12372">
        <v>799243742.21635306</v>
      </c>
      <c r="I12372">
        <v>865673041.660133</v>
      </c>
      <c r="J12372">
        <v>1026455363.76229</v>
      </c>
      <c r="K12372">
        <v>1298049711.46192</v>
      </c>
      <c r="L12372">
        <v>1621566927.4416299</v>
      </c>
      <c r="M12372">
        <v>1845595253.6489799</v>
      </c>
      <c r="N12372">
        <v>2424162351.8436399</v>
      </c>
      <c r="O12372">
        <v>3426634391.1370301</v>
      </c>
      <c r="Q12372" t="str">
        <f>VLOOKUP(A12372,Lookup_Tables!$D$2:$E$7,2,FALSE)</f>
        <v>HUSSPF</v>
      </c>
      <c r="R12372" t="str">
        <f>IFERROR(VLOOKUP(D12372,Lookup_Tables!$A$2:$B$21,2,FALSE),"All")</f>
        <v>Bridge</v>
      </c>
    </row>
    <row r="12373" spans="1:18" hidden="1">
      <c r="A12373">
        <v>4353</v>
      </c>
      <c r="B12373">
        <v>47</v>
      </c>
      <c r="C12373" t="s">
        <v>39</v>
      </c>
      <c r="D12373">
        <v>2</v>
      </c>
      <c r="E12373">
        <v>140794004.69599101</v>
      </c>
      <c r="F12373">
        <v>77484505.995030031</v>
      </c>
      <c r="G12373">
        <v>449061572.95116299</v>
      </c>
      <c r="H12373">
        <v>654440833.31966805</v>
      </c>
      <c r="I12373">
        <v>688849554.83049905</v>
      </c>
      <c r="J12373">
        <v>805678344.65108001</v>
      </c>
      <c r="K12373">
        <v>1014914085.98042</v>
      </c>
      <c r="L12373">
        <v>1305223455.421</v>
      </c>
      <c r="M12373">
        <v>1425919203.80426</v>
      </c>
      <c r="N12373">
        <v>2111538876.6145501</v>
      </c>
      <c r="O12373">
        <v>3418250202.6588702</v>
      </c>
      <c r="Q12373" t="str">
        <f>VLOOKUP(A12373,Lookup_Tables!$D$2:$E$7,2,FALSE)</f>
        <v>HUSSPF</v>
      </c>
      <c r="R12373" t="str">
        <f>IFERROR(VLOOKUP(D12373,Lookup_Tables!$A$2:$B$21,2,FALSE),"All")</f>
        <v>Bridge</v>
      </c>
    </row>
    <row r="12374" spans="1:18" hidden="1">
      <c r="A12374">
        <v>4353</v>
      </c>
      <c r="B12374">
        <v>47</v>
      </c>
      <c r="C12374" t="s">
        <v>38</v>
      </c>
      <c r="D12374">
        <v>3</v>
      </c>
      <c r="E12374">
        <v>14853345.861116501</v>
      </c>
      <c r="F12374">
        <v>7465271.1146106478</v>
      </c>
      <c r="G12374">
        <v>36564072.418881796</v>
      </c>
      <c r="H12374">
        <v>62170746.171071403</v>
      </c>
      <c r="I12374">
        <v>69536470.983105406</v>
      </c>
      <c r="J12374">
        <v>106078844.010993</v>
      </c>
      <c r="K12374">
        <v>175834190.26877999</v>
      </c>
      <c r="L12374">
        <v>267245728.68208101</v>
      </c>
      <c r="M12374">
        <v>296493687.35606003</v>
      </c>
      <c r="N12374">
        <v>440293167.684533</v>
      </c>
      <c r="O12374">
        <v>612120175.81091595</v>
      </c>
      <c r="Q12374" t="str">
        <f>VLOOKUP(A12374,Lookup_Tables!$D$2:$E$7,2,FALSE)</f>
        <v>HUSSPF</v>
      </c>
      <c r="R12374" t="str">
        <f>IFERROR(VLOOKUP(D12374,Lookup_Tables!$A$2:$B$21,2,FALSE),"All")</f>
        <v>Govt Hosp</v>
      </c>
    </row>
    <row r="12375" spans="1:18" hidden="1">
      <c r="A12375">
        <v>4353</v>
      </c>
      <c r="B12375">
        <v>47</v>
      </c>
      <c r="C12375" t="s">
        <v>39</v>
      </c>
      <c r="D12375">
        <v>3</v>
      </c>
      <c r="E12375">
        <v>13036772.346018801</v>
      </c>
      <c r="F12375">
        <v>6566702.4608579576</v>
      </c>
      <c r="G12375">
        <v>30794746.901169401</v>
      </c>
      <c r="H12375">
        <v>49378146.265091002</v>
      </c>
      <c r="I12375">
        <v>55904365.824150503</v>
      </c>
      <c r="J12375">
        <v>91509021.671162903</v>
      </c>
      <c r="K12375">
        <v>163088986.51218301</v>
      </c>
      <c r="L12375">
        <v>239073703.24438399</v>
      </c>
      <c r="M12375">
        <v>275887798.11327398</v>
      </c>
      <c r="N12375">
        <v>414301282.20107102</v>
      </c>
      <c r="O12375">
        <v>612120175.81091595</v>
      </c>
      <c r="Q12375" t="str">
        <f>VLOOKUP(A12375,Lookup_Tables!$D$2:$E$7,2,FALSE)</f>
        <v>HUSSPF</v>
      </c>
      <c r="R12375" t="str">
        <f>IFERROR(VLOOKUP(D12375,Lookup_Tables!$A$2:$B$21,2,FALSE),"All")</f>
        <v>Govt Hosp</v>
      </c>
    </row>
    <row r="12376" spans="1:18" hidden="1">
      <c r="A12376">
        <v>4353</v>
      </c>
      <c r="B12376">
        <v>47</v>
      </c>
      <c r="C12376" t="s">
        <v>38</v>
      </c>
      <c r="D12376">
        <v>4</v>
      </c>
      <c r="E12376">
        <v>15789621.6466945</v>
      </c>
      <c r="F12376">
        <v>8598667.7738684826</v>
      </c>
      <c r="G12376">
        <v>47690486.348511197</v>
      </c>
      <c r="H12376">
        <v>74040151.543591604</v>
      </c>
      <c r="I12376">
        <v>79642307.668416202</v>
      </c>
      <c r="J12376">
        <v>96362408.270017296</v>
      </c>
      <c r="K12376">
        <v>126144406.566254</v>
      </c>
      <c r="L12376">
        <v>170054368.54527</v>
      </c>
      <c r="M12376">
        <v>186670450.26703301</v>
      </c>
      <c r="N12376">
        <v>252482113.851533</v>
      </c>
      <c r="O12376">
        <v>383802766.25739402</v>
      </c>
      <c r="Q12376" t="str">
        <f>VLOOKUP(A12376,Lookup_Tables!$D$2:$E$7,2,FALSE)</f>
        <v>HUSSPF</v>
      </c>
      <c r="R12376" t="str">
        <f>IFERROR(VLOOKUP(D12376,Lookup_Tables!$A$2:$B$21,2,FALSE),"All")</f>
        <v>Govt Med Fac</v>
      </c>
    </row>
    <row r="12377" spans="1:18" hidden="1">
      <c r="A12377">
        <v>4353</v>
      </c>
      <c r="B12377">
        <v>47</v>
      </c>
      <c r="C12377" t="s">
        <v>39</v>
      </c>
      <c r="D12377">
        <v>4</v>
      </c>
      <c r="E12377">
        <v>13495604.7257619</v>
      </c>
      <c r="F12377">
        <v>7480807.1191778658</v>
      </c>
      <c r="G12377">
        <v>41379227.6837712</v>
      </c>
      <c r="H12377">
        <v>57066868.689033002</v>
      </c>
      <c r="I12377">
        <v>60927140.103376903</v>
      </c>
      <c r="J12377">
        <v>74474589.277078405</v>
      </c>
      <c r="K12377">
        <v>103669407.179868</v>
      </c>
      <c r="L12377">
        <v>142921276.96616599</v>
      </c>
      <c r="M12377">
        <v>155120421.83627599</v>
      </c>
      <c r="N12377">
        <v>240044002.973021</v>
      </c>
      <c r="O12377">
        <v>382937246.83822501</v>
      </c>
      <c r="Q12377" t="str">
        <f>VLOOKUP(A12377,Lookup_Tables!$D$2:$E$7,2,FALSE)</f>
        <v>HUSSPF</v>
      </c>
      <c r="R12377" t="str">
        <f>IFERROR(VLOOKUP(D12377,Lookup_Tables!$A$2:$B$21,2,FALSE),"All")</f>
        <v>Govt Med Fac</v>
      </c>
    </row>
    <row r="12378" spans="1:18" hidden="1">
      <c r="A12378">
        <v>4353</v>
      </c>
      <c r="B12378">
        <v>47</v>
      </c>
      <c r="C12378" t="s">
        <v>38</v>
      </c>
      <c r="D12378">
        <v>5</v>
      </c>
      <c r="E12378">
        <v>191430786.38312101</v>
      </c>
      <c r="F12378">
        <v>98868644.02148436</v>
      </c>
      <c r="G12378">
        <v>542508858.75822401</v>
      </c>
      <c r="H12378">
        <v>886221610.62431502</v>
      </c>
      <c r="I12378">
        <v>978155590.84530199</v>
      </c>
      <c r="J12378">
        <v>1225918700.55251</v>
      </c>
      <c r="K12378">
        <v>1750316253.74543</v>
      </c>
      <c r="L12378">
        <v>2480718520.3973498</v>
      </c>
      <c r="M12378">
        <v>2892316015.4423299</v>
      </c>
      <c r="N12378">
        <v>4428100284.7090902</v>
      </c>
      <c r="O12378">
        <v>7357173416.9136801</v>
      </c>
      <c r="Q12378" t="str">
        <f>VLOOKUP(A12378,Lookup_Tables!$D$2:$E$7,2,FALSE)</f>
        <v>HUSSPF</v>
      </c>
      <c r="R12378" t="str">
        <f>IFERROR(VLOOKUP(D12378,Lookup_Tables!$A$2:$B$21,2,FALSE),"All")</f>
        <v>Light Rail</v>
      </c>
    </row>
    <row r="12379" spans="1:18" hidden="1">
      <c r="A12379">
        <v>4353</v>
      </c>
      <c r="B12379">
        <v>47</v>
      </c>
      <c r="C12379" t="s">
        <v>39</v>
      </c>
      <c r="D12379">
        <v>5</v>
      </c>
      <c r="E12379">
        <v>166623635.68374899</v>
      </c>
      <c r="F12379">
        <v>86857895.218263105</v>
      </c>
      <c r="G12379">
        <v>467417683.134489</v>
      </c>
      <c r="H12379">
        <v>717184702.74054897</v>
      </c>
      <c r="I12379">
        <v>776891199.92571998</v>
      </c>
      <c r="J12379">
        <v>1014009413.1121401</v>
      </c>
      <c r="K12379">
        <v>1464798495.4666901</v>
      </c>
      <c r="L12379">
        <v>2106200662.78845</v>
      </c>
      <c r="M12379">
        <v>2711330700.0497799</v>
      </c>
      <c r="N12379">
        <v>4230776904.2350798</v>
      </c>
      <c r="O12379">
        <v>7357173416.9136801</v>
      </c>
      <c r="Q12379" t="str">
        <f>VLOOKUP(A12379,Lookup_Tables!$D$2:$E$7,2,FALSE)</f>
        <v>HUSSPF</v>
      </c>
      <c r="R12379" t="str">
        <f>IFERROR(VLOOKUP(D12379,Lookup_Tables!$A$2:$B$21,2,FALSE),"All")</f>
        <v>Light Rail</v>
      </c>
    </row>
    <row r="12380" spans="1:18" hidden="1">
      <c r="A12380">
        <v>4353</v>
      </c>
      <c r="B12380">
        <v>47</v>
      </c>
      <c r="C12380" t="s">
        <v>38</v>
      </c>
      <c r="D12380">
        <v>6</v>
      </c>
      <c r="E12380">
        <v>244450182.00367799</v>
      </c>
      <c r="F12380">
        <v>108343098.57999578</v>
      </c>
      <c r="G12380">
        <v>687613733.69814205</v>
      </c>
      <c r="H12380">
        <v>1202548652.9793301</v>
      </c>
      <c r="I12380">
        <v>1354423212.33004</v>
      </c>
      <c r="J12380">
        <v>1876457416.1218801</v>
      </c>
      <c r="K12380">
        <v>2930100337.5778999</v>
      </c>
      <c r="L12380">
        <v>4772495928.2843199</v>
      </c>
      <c r="M12380">
        <v>5910851143.2599297</v>
      </c>
      <c r="N12380">
        <v>8429072635.0169096</v>
      </c>
      <c r="O12380">
        <v>10335946024.8501</v>
      </c>
      <c r="Q12380" t="str">
        <f>VLOOKUP(A12380,Lookup_Tables!$D$2:$E$7,2,FALSE)</f>
        <v>HUSSPF</v>
      </c>
      <c r="R12380" t="str">
        <f>IFERROR(VLOOKUP(D12380,Lookup_Tables!$A$2:$B$21,2,FALSE),"All")</f>
        <v>Port</v>
      </c>
    </row>
    <row r="12381" spans="1:18" hidden="1">
      <c r="A12381">
        <v>4353</v>
      </c>
      <c r="B12381">
        <v>47</v>
      </c>
      <c r="C12381" t="s">
        <v>39</v>
      </c>
      <c r="D12381">
        <v>6</v>
      </c>
      <c r="E12381">
        <v>220434050.22632399</v>
      </c>
      <c r="F12381">
        <v>98977555.186194271</v>
      </c>
      <c r="G12381">
        <v>618624839.01455402</v>
      </c>
      <c r="H12381">
        <v>1055875296.65722</v>
      </c>
      <c r="I12381">
        <v>1131216500.2648301</v>
      </c>
      <c r="J12381">
        <v>1575611727.1547999</v>
      </c>
      <c r="K12381">
        <v>2650509664.6463599</v>
      </c>
      <c r="L12381">
        <v>4395109516.15376</v>
      </c>
      <c r="M12381">
        <v>5274640941.8254099</v>
      </c>
      <c r="N12381">
        <v>7949704382.4650402</v>
      </c>
      <c r="O12381">
        <v>10314188258.7652</v>
      </c>
      <c r="Q12381" t="str">
        <f>VLOOKUP(A12381,Lookup_Tables!$D$2:$E$7,2,FALSE)</f>
        <v>HUSSPF</v>
      </c>
      <c r="R12381" t="str">
        <f>IFERROR(VLOOKUP(D12381,Lookup_Tables!$A$2:$B$21,2,FALSE),"All")</f>
        <v>Port</v>
      </c>
    </row>
    <row r="12382" spans="1:18" hidden="1">
      <c r="A12382">
        <v>4353</v>
      </c>
      <c r="B12382">
        <v>47</v>
      </c>
      <c r="C12382" t="s">
        <v>38</v>
      </c>
      <c r="D12382">
        <v>8</v>
      </c>
      <c r="E12382">
        <v>700247.27881414501</v>
      </c>
      <c r="F12382">
        <v>280385.52640400163</v>
      </c>
      <c r="G12382">
        <v>1004181.38573997</v>
      </c>
      <c r="H12382">
        <v>2815549.0726768202</v>
      </c>
      <c r="I12382">
        <v>3450181.6494400799</v>
      </c>
      <c r="J12382">
        <v>5590023.1673467504</v>
      </c>
      <c r="K12382">
        <v>10559817.3060164</v>
      </c>
      <c r="L12382">
        <v>21538282.163464598</v>
      </c>
      <c r="M12382">
        <v>25925361.7643971</v>
      </c>
      <c r="N12382">
        <v>45739519.3042382</v>
      </c>
      <c r="O12382">
        <v>67010279.037427403</v>
      </c>
      <c r="Q12382" t="str">
        <f>VLOOKUP(A12382,Lookup_Tables!$D$2:$E$7,2,FALSE)</f>
        <v>HUSSPF</v>
      </c>
      <c r="R12382" t="str">
        <f>IFERROR(VLOOKUP(D12382,Lookup_Tables!$A$2:$B$21,2,FALSE),"All")</f>
        <v>Prison</v>
      </c>
    </row>
    <row r="12383" spans="1:18" hidden="1">
      <c r="A12383">
        <v>4353</v>
      </c>
      <c r="B12383">
        <v>47</v>
      </c>
      <c r="C12383" t="s">
        <v>39</v>
      </c>
      <c r="D12383">
        <v>8</v>
      </c>
      <c r="E12383">
        <v>649449.89453780802</v>
      </c>
      <c r="F12383">
        <v>250648.85241033486</v>
      </c>
      <c r="G12383">
        <v>853765.68953197997</v>
      </c>
      <c r="H12383">
        <v>2577693.93835364</v>
      </c>
      <c r="I12383">
        <v>3233260.9320557299</v>
      </c>
      <c r="J12383">
        <v>5167463.53422873</v>
      </c>
      <c r="K12383">
        <v>10294028.656527299</v>
      </c>
      <c r="L12383">
        <v>20921703.347559098</v>
      </c>
      <c r="M12383">
        <v>25749653.763645299</v>
      </c>
      <c r="N12383">
        <v>45696859.117504299</v>
      </c>
      <c r="O12383">
        <v>66017682.307065897</v>
      </c>
      <c r="Q12383" t="str">
        <f>VLOOKUP(A12383,Lookup_Tables!$D$2:$E$7,2,FALSE)</f>
        <v>HUSSPF</v>
      </c>
      <c r="R12383" t="str">
        <f>IFERROR(VLOOKUP(D12383,Lookup_Tables!$A$2:$B$21,2,FALSE),"All")</f>
        <v>Prison</v>
      </c>
    </row>
    <row r="12384" spans="1:18" hidden="1">
      <c r="A12384">
        <v>4353</v>
      </c>
      <c r="B12384">
        <v>47</v>
      </c>
      <c r="C12384" t="s">
        <v>38</v>
      </c>
      <c r="D12384">
        <v>9</v>
      </c>
      <c r="E12384">
        <v>20731889.0511753</v>
      </c>
      <c r="F12384">
        <v>10373947.792282548</v>
      </c>
      <c r="G12384">
        <v>54130310.216107599</v>
      </c>
      <c r="H12384">
        <v>90038998.305158302</v>
      </c>
      <c r="I12384">
        <v>100940359.48483001</v>
      </c>
      <c r="J12384">
        <v>144477542.16543499</v>
      </c>
      <c r="K12384">
        <v>236895663.17997599</v>
      </c>
      <c r="L12384">
        <v>328631209.44907099</v>
      </c>
      <c r="M12384">
        <v>355925982.04274201</v>
      </c>
      <c r="N12384">
        <v>575925630.24062395</v>
      </c>
      <c r="O12384">
        <v>918328692.43596804</v>
      </c>
      <c r="Q12384" t="str">
        <f>VLOOKUP(A12384,Lookup_Tables!$D$2:$E$7,2,FALSE)</f>
        <v>HUSSPF</v>
      </c>
      <c r="R12384" t="str">
        <f>IFERROR(VLOOKUP(D12384,Lookup_Tables!$A$2:$B$21,2,FALSE),"All")</f>
        <v>Pub Admin Bldg</v>
      </c>
    </row>
    <row r="12385" spans="1:18" hidden="1">
      <c r="A12385">
        <v>4353</v>
      </c>
      <c r="B12385">
        <v>47</v>
      </c>
      <c r="C12385" t="s">
        <v>39</v>
      </c>
      <c r="D12385">
        <v>9</v>
      </c>
      <c r="E12385">
        <v>18286734.506276499</v>
      </c>
      <c r="F12385">
        <v>9251780.4399231505</v>
      </c>
      <c r="G12385">
        <v>48331591.964925699</v>
      </c>
      <c r="H12385">
        <v>68147271.245693803</v>
      </c>
      <c r="I12385">
        <v>75488497.342939004</v>
      </c>
      <c r="J12385">
        <v>117664753.649132</v>
      </c>
      <c r="K12385">
        <v>200101787.77572101</v>
      </c>
      <c r="L12385">
        <v>310090030.89624798</v>
      </c>
      <c r="M12385">
        <v>348822044.90711701</v>
      </c>
      <c r="N12385">
        <v>571528236.54103398</v>
      </c>
      <c r="O12385">
        <v>917811300.76330805</v>
      </c>
      <c r="Q12385" t="str">
        <f>VLOOKUP(A12385,Lookup_Tables!$D$2:$E$7,2,FALSE)</f>
        <v>HUSSPF</v>
      </c>
      <c r="R12385" t="str">
        <f>IFERROR(VLOOKUP(D12385,Lookup_Tables!$A$2:$B$21,2,FALSE),"All")</f>
        <v>Pub Admin Bldg</v>
      </c>
    </row>
    <row r="12386" spans="1:18" hidden="1">
      <c r="A12386">
        <v>4353</v>
      </c>
      <c r="B12386">
        <v>47</v>
      </c>
      <c r="C12386" t="s">
        <v>38</v>
      </c>
      <c r="D12386">
        <v>10</v>
      </c>
      <c r="E12386">
        <v>19097843.181188401</v>
      </c>
      <c r="F12386">
        <v>10114049.441130839</v>
      </c>
      <c r="G12386">
        <v>54321986.940576904</v>
      </c>
      <c r="H12386">
        <v>87249348.878942505</v>
      </c>
      <c r="I12386">
        <v>96518008.938101307</v>
      </c>
      <c r="J12386">
        <v>122238739.01705199</v>
      </c>
      <c r="K12386">
        <v>184322205.98190001</v>
      </c>
      <c r="L12386">
        <v>239720407.51803499</v>
      </c>
      <c r="M12386">
        <v>260796948.486215</v>
      </c>
      <c r="N12386">
        <v>393534666.22937</v>
      </c>
      <c r="O12386">
        <v>557058052.017658</v>
      </c>
      <c r="Q12386" t="str">
        <f>VLOOKUP(A12386,Lookup_Tables!$D$2:$E$7,2,FALSE)</f>
        <v>HUSSPF</v>
      </c>
      <c r="R12386" t="str">
        <f>IFERROR(VLOOKUP(D12386,Lookup_Tables!$A$2:$B$21,2,FALSE),"All")</f>
        <v>Pub School</v>
      </c>
    </row>
    <row r="12387" spans="1:18" hidden="1">
      <c r="A12387">
        <v>4353</v>
      </c>
      <c r="B12387">
        <v>47</v>
      </c>
      <c r="C12387" t="s">
        <v>39</v>
      </c>
      <c r="D12387">
        <v>10</v>
      </c>
      <c r="E12387">
        <v>16463797.885555901</v>
      </c>
      <c r="F12387">
        <v>8883866.0009283572</v>
      </c>
      <c r="G12387">
        <v>46291047.700727001</v>
      </c>
      <c r="H12387">
        <v>68097652.302260906</v>
      </c>
      <c r="I12387">
        <v>73598278.548055604</v>
      </c>
      <c r="J12387">
        <v>97262732.108996004</v>
      </c>
      <c r="K12387">
        <v>156464939.84332201</v>
      </c>
      <c r="L12387">
        <v>216307401.09396699</v>
      </c>
      <c r="M12387">
        <v>236222516.51345101</v>
      </c>
      <c r="N12387">
        <v>366411805.15176803</v>
      </c>
      <c r="O12387">
        <v>557058052.017658</v>
      </c>
      <c r="Q12387" t="str">
        <f>VLOOKUP(A12387,Lookup_Tables!$D$2:$E$7,2,FALSE)</f>
        <v>HUSSPF</v>
      </c>
      <c r="R12387" t="str">
        <f>IFERROR(VLOOKUP(D12387,Lookup_Tables!$A$2:$B$21,2,FALSE),"All")</f>
        <v>Pub School</v>
      </c>
    </row>
    <row r="12388" spans="1:18" hidden="1">
      <c r="A12388">
        <v>4353</v>
      </c>
      <c r="B12388">
        <v>47</v>
      </c>
      <c r="C12388" t="s">
        <v>38</v>
      </c>
      <c r="D12388">
        <v>11</v>
      </c>
      <c r="E12388">
        <v>54865735.086582802</v>
      </c>
      <c r="F12388">
        <v>30945709.308951586</v>
      </c>
      <c r="G12388">
        <v>176912561.711027</v>
      </c>
      <c r="H12388">
        <v>253442278.81382501</v>
      </c>
      <c r="I12388">
        <v>270494314.01475501</v>
      </c>
      <c r="J12388">
        <v>319426370.123133</v>
      </c>
      <c r="K12388">
        <v>374607288.69854999</v>
      </c>
      <c r="L12388">
        <v>462156054.28610897</v>
      </c>
      <c r="M12388">
        <v>506614337.97268999</v>
      </c>
      <c r="N12388">
        <v>632016074.38427496</v>
      </c>
      <c r="O12388">
        <v>834365136.84763598</v>
      </c>
      <c r="Q12388" t="str">
        <f>VLOOKUP(A12388,Lookup_Tables!$D$2:$E$7,2,FALSE)</f>
        <v>HUSSPF</v>
      </c>
      <c r="R12388" t="str">
        <f>IFERROR(VLOOKUP(D12388,Lookup_Tables!$A$2:$B$21,2,FALSE),"All")</f>
        <v>Pub Univ</v>
      </c>
    </row>
    <row r="12389" spans="1:18" hidden="1">
      <c r="A12389">
        <v>4353</v>
      </c>
      <c r="B12389">
        <v>47</v>
      </c>
      <c r="C12389" t="s">
        <v>39</v>
      </c>
      <c r="D12389">
        <v>11</v>
      </c>
      <c r="E12389">
        <v>46461520.0817305</v>
      </c>
      <c r="F12389">
        <v>27216820.542403627</v>
      </c>
      <c r="G12389">
        <v>160770835.375682</v>
      </c>
      <c r="H12389">
        <v>190969632.14829299</v>
      </c>
      <c r="I12389">
        <v>197739713.90329999</v>
      </c>
      <c r="J12389">
        <v>214969081.22785899</v>
      </c>
      <c r="K12389">
        <v>253533784.30696499</v>
      </c>
      <c r="L12389">
        <v>335303019.532893</v>
      </c>
      <c r="M12389">
        <v>354682914.08842498</v>
      </c>
      <c r="N12389">
        <v>543703390.54499996</v>
      </c>
      <c r="O12389">
        <v>683057067.58544803</v>
      </c>
      <c r="Q12389" t="str">
        <f>VLOOKUP(A12389,Lookup_Tables!$D$2:$E$7,2,FALSE)</f>
        <v>HUSSPF</v>
      </c>
      <c r="R12389" t="str">
        <f>IFERROR(VLOOKUP(D12389,Lookup_Tables!$A$2:$B$21,2,FALSE),"All")</f>
        <v>Pub Univ</v>
      </c>
    </row>
    <row r="12390" spans="1:18" hidden="1">
      <c r="A12390">
        <v>4353</v>
      </c>
      <c r="B12390">
        <v>47</v>
      </c>
      <c r="C12390" t="s">
        <v>38</v>
      </c>
      <c r="D12390">
        <v>12</v>
      </c>
      <c r="E12390">
        <v>26726978.125109799</v>
      </c>
      <c r="F12390">
        <v>14425138.628176119</v>
      </c>
      <c r="G12390">
        <v>73996452.287913904</v>
      </c>
      <c r="H12390">
        <v>118763482.564216</v>
      </c>
      <c r="I12390">
        <v>128942149.05156501</v>
      </c>
      <c r="J12390">
        <v>167573878.423419</v>
      </c>
      <c r="K12390">
        <v>236672592.12064201</v>
      </c>
      <c r="L12390">
        <v>357171257.151972</v>
      </c>
      <c r="M12390">
        <v>388481403.50682598</v>
      </c>
      <c r="N12390">
        <v>568195023.60641694</v>
      </c>
      <c r="O12390">
        <v>789636356.52931798</v>
      </c>
      <c r="Q12390" t="str">
        <f>VLOOKUP(A12390,Lookup_Tables!$D$2:$E$7,2,FALSE)</f>
        <v>HUSSPF</v>
      </c>
      <c r="R12390" t="str">
        <f>IFERROR(VLOOKUP(D12390,Lookup_Tables!$A$2:$B$21,2,FALSE),"All")</f>
        <v>Rail</v>
      </c>
    </row>
    <row r="12391" spans="1:18" hidden="1">
      <c r="A12391">
        <v>4353</v>
      </c>
      <c r="B12391">
        <v>47</v>
      </c>
      <c r="C12391" t="s">
        <v>39</v>
      </c>
      <c r="D12391">
        <v>12</v>
      </c>
      <c r="E12391">
        <v>22953678.9094004</v>
      </c>
      <c r="F12391">
        <v>12639783.241385927</v>
      </c>
      <c r="G12391">
        <v>62555764.255329601</v>
      </c>
      <c r="H12391">
        <v>88618817.201887995</v>
      </c>
      <c r="I12391">
        <v>95038539.854366899</v>
      </c>
      <c r="J12391">
        <v>129309264.906069</v>
      </c>
      <c r="K12391">
        <v>215585235.30734399</v>
      </c>
      <c r="L12391">
        <v>309407175.92192602</v>
      </c>
      <c r="M12391">
        <v>355163142.96254897</v>
      </c>
      <c r="N12391">
        <v>526098138.52314699</v>
      </c>
      <c r="O12391">
        <v>785726762.05537903</v>
      </c>
      <c r="Q12391" t="str">
        <f>VLOOKUP(A12391,Lookup_Tables!$D$2:$E$7,2,FALSE)</f>
        <v>HUSSPF</v>
      </c>
      <c r="R12391" t="str">
        <f>IFERROR(VLOOKUP(D12391,Lookup_Tables!$A$2:$B$21,2,FALSE),"All")</f>
        <v>Rail</v>
      </c>
    </row>
    <row r="12392" spans="1:18" hidden="1">
      <c r="A12392">
        <v>4353</v>
      </c>
      <c r="B12392">
        <v>47</v>
      </c>
      <c r="C12392" t="s">
        <v>38</v>
      </c>
      <c r="D12392">
        <v>13</v>
      </c>
      <c r="E12392">
        <v>202142676.621732</v>
      </c>
      <c r="F12392">
        <v>106927724.40010756</v>
      </c>
      <c r="G12392">
        <v>577057802.89095998</v>
      </c>
      <c r="H12392">
        <v>943034911.28846002</v>
      </c>
      <c r="I12392">
        <v>1036822531.40476</v>
      </c>
      <c r="J12392">
        <v>1286445390.41506</v>
      </c>
      <c r="K12392">
        <v>1843329569.34148</v>
      </c>
      <c r="L12392">
        <v>2485376250.4405098</v>
      </c>
      <c r="M12392">
        <v>2701921766.382</v>
      </c>
      <c r="N12392">
        <v>4058602128.9292202</v>
      </c>
      <c r="O12392">
        <v>6451360870.4806299</v>
      </c>
      <c r="Q12392" t="str">
        <f>VLOOKUP(A12392,Lookup_Tables!$D$2:$E$7,2,FALSE)</f>
        <v>HUSSPF</v>
      </c>
      <c r="R12392" t="str">
        <f>IFERROR(VLOOKUP(D12392,Lookup_Tables!$A$2:$B$21,2,FALSE),"All")</f>
        <v>Residual Inst</v>
      </c>
    </row>
    <row r="12393" spans="1:18" hidden="1">
      <c r="A12393">
        <v>4353</v>
      </c>
      <c r="B12393">
        <v>47</v>
      </c>
      <c r="C12393" t="s">
        <v>39</v>
      </c>
      <c r="D12393">
        <v>13</v>
      </c>
      <c r="E12393">
        <v>173997473.495666</v>
      </c>
      <c r="F12393">
        <v>93582485.774812654</v>
      </c>
      <c r="G12393">
        <v>485979904.77465498</v>
      </c>
      <c r="H12393">
        <v>745471888.62509894</v>
      </c>
      <c r="I12393">
        <v>813756013.41708505</v>
      </c>
      <c r="J12393">
        <v>1045727735.77078</v>
      </c>
      <c r="K12393">
        <v>1605379592.9315</v>
      </c>
      <c r="L12393">
        <v>2240381889.1616402</v>
      </c>
      <c r="M12393">
        <v>2459304703.7438102</v>
      </c>
      <c r="N12393">
        <v>3529390240.4365902</v>
      </c>
      <c r="O12393">
        <v>6263744032.8081999</v>
      </c>
      <c r="Q12393" t="str">
        <f>VLOOKUP(A12393,Lookup_Tables!$D$2:$E$7,2,FALSE)</f>
        <v>HUSSPF</v>
      </c>
      <c r="R12393" t="str">
        <f>IFERROR(VLOOKUP(D12393,Lookup_Tables!$A$2:$B$21,2,FALSE),"All")</f>
        <v>Residual Inst</v>
      </c>
    </row>
    <row r="12394" spans="1:18" hidden="1">
      <c r="A12394">
        <v>4353</v>
      </c>
      <c r="B12394">
        <v>47</v>
      </c>
      <c r="C12394" t="s">
        <v>38</v>
      </c>
      <c r="D12394">
        <v>14</v>
      </c>
      <c r="E12394">
        <v>88953827.638132498</v>
      </c>
      <c r="F12394">
        <v>46093032.800221011</v>
      </c>
      <c r="G12394">
        <v>250452272.94365501</v>
      </c>
      <c r="H12394">
        <v>412991821.34856701</v>
      </c>
      <c r="I12394">
        <v>447952765.61661297</v>
      </c>
      <c r="J12394">
        <v>565021805.50509596</v>
      </c>
      <c r="K12394">
        <v>794572867.68356597</v>
      </c>
      <c r="L12394">
        <v>1199946177.0165401</v>
      </c>
      <c r="M12394">
        <v>1344693937.68414</v>
      </c>
      <c r="N12394">
        <v>2232095136.1351299</v>
      </c>
      <c r="O12394">
        <v>3363164645.2946401</v>
      </c>
      <c r="Q12394" t="str">
        <f>VLOOKUP(A12394,Lookup_Tables!$D$2:$E$7,2,FALSE)</f>
        <v>HUSSPF</v>
      </c>
      <c r="R12394" t="str">
        <f>IFERROR(VLOOKUP(D12394,Lookup_Tables!$A$2:$B$21,2,FALSE),"All")</f>
        <v>Road</v>
      </c>
    </row>
    <row r="12395" spans="1:18" hidden="1">
      <c r="A12395">
        <v>4353</v>
      </c>
      <c r="B12395">
        <v>47</v>
      </c>
      <c r="C12395" t="s">
        <v>39</v>
      </c>
      <c r="D12395">
        <v>14</v>
      </c>
      <c r="E12395">
        <v>77591940.123633906</v>
      </c>
      <c r="F12395">
        <v>40573849.446481161</v>
      </c>
      <c r="G12395">
        <v>213584553.33406201</v>
      </c>
      <c r="H12395">
        <v>342481521.48496097</v>
      </c>
      <c r="I12395">
        <v>371098044.39425999</v>
      </c>
      <c r="J12395">
        <v>458596154.71997201</v>
      </c>
      <c r="K12395">
        <v>677131258.31020904</v>
      </c>
      <c r="L12395">
        <v>1108983160.4287801</v>
      </c>
      <c r="M12395">
        <v>1213366947.40696</v>
      </c>
      <c r="N12395">
        <v>2113176702.1233301</v>
      </c>
      <c r="O12395">
        <v>3351321907.89077</v>
      </c>
      <c r="Q12395" t="str">
        <f>VLOOKUP(A12395,Lookup_Tables!$D$2:$E$7,2,FALSE)</f>
        <v>HUSSPF</v>
      </c>
      <c r="R12395" t="str">
        <f>IFERROR(VLOOKUP(D12395,Lookup_Tables!$A$2:$B$21,2,FALSE),"All")</f>
        <v>Road</v>
      </c>
    </row>
    <row r="12396" spans="1:18" hidden="1">
      <c r="A12396">
        <v>4353</v>
      </c>
      <c r="B12396">
        <v>47</v>
      </c>
      <c r="C12396" t="s">
        <v>38</v>
      </c>
      <c r="D12396">
        <v>15</v>
      </c>
      <c r="E12396">
        <v>57875492570.124603</v>
      </c>
      <c r="F12396">
        <v>30774833915.690861</v>
      </c>
      <c r="G12396">
        <v>168621289135.42599</v>
      </c>
      <c r="H12396">
        <v>271936033668.05899</v>
      </c>
      <c r="I12396">
        <v>295841622173.39099</v>
      </c>
      <c r="J12396">
        <v>365184423886.83197</v>
      </c>
      <c r="K12396">
        <v>514491607499.08301</v>
      </c>
      <c r="L12396">
        <v>691972967003.45398</v>
      </c>
      <c r="M12396">
        <v>746689054417.80505</v>
      </c>
      <c r="N12396">
        <v>1121448189990.54</v>
      </c>
      <c r="O12396">
        <v>1694817990367.8701</v>
      </c>
      <c r="Q12396" t="str">
        <f>VLOOKUP(A12396,Lookup_Tables!$D$2:$E$7,2,FALSE)</f>
        <v>HUSSPF</v>
      </c>
      <c r="R12396" t="str">
        <f>IFERROR(VLOOKUP(D12396,Lookup_Tables!$A$2:$B$21,2,FALSE),"All")</f>
        <v>All</v>
      </c>
    </row>
    <row r="12397" spans="1:18" hidden="1">
      <c r="A12397">
        <v>4353</v>
      </c>
      <c r="B12397">
        <v>47</v>
      </c>
      <c r="C12397" t="s">
        <v>39</v>
      </c>
      <c r="D12397">
        <v>15</v>
      </c>
      <c r="E12397">
        <v>49802440186.794998</v>
      </c>
      <c r="F12397">
        <v>26856699732.81152</v>
      </c>
      <c r="G12397">
        <v>143004402487.905</v>
      </c>
      <c r="H12397">
        <v>219819045315.44299</v>
      </c>
      <c r="I12397">
        <v>235249450705.37399</v>
      </c>
      <c r="J12397">
        <v>293475592207.54303</v>
      </c>
      <c r="K12397">
        <v>431875045244.95898</v>
      </c>
      <c r="L12397">
        <v>616919872307.151</v>
      </c>
      <c r="M12397">
        <v>684701358743.10706</v>
      </c>
      <c r="N12397">
        <v>1041049878355.25</v>
      </c>
      <c r="O12397">
        <v>1641853094853.75</v>
      </c>
      <c r="Q12397" t="str">
        <f>VLOOKUP(A12397,Lookup_Tables!$D$2:$E$7,2,FALSE)</f>
        <v>HUSSPF</v>
      </c>
      <c r="R12397" t="str">
        <f>IFERROR(VLOOKUP(D12397,Lookup_Tables!$A$2:$B$21,2,FALSE),"All")</f>
        <v>All</v>
      </c>
    </row>
    <row r="12398" spans="1:18" hidden="1">
      <c r="A12398">
        <v>4353</v>
      </c>
      <c r="B12398">
        <v>47</v>
      </c>
      <c r="C12398" t="s">
        <v>38</v>
      </c>
      <c r="D12398">
        <v>16</v>
      </c>
      <c r="E12398">
        <v>1694896951.22772</v>
      </c>
      <c r="F12398">
        <v>906123777.12129653</v>
      </c>
      <c r="G12398">
        <v>4972104875.7532501</v>
      </c>
      <c r="H12398">
        <v>8020733739.0342703</v>
      </c>
      <c r="I12398">
        <v>8599657922.8030701</v>
      </c>
      <c r="J12398">
        <v>10517455598.438</v>
      </c>
      <c r="K12398">
        <v>14748687595.050501</v>
      </c>
      <c r="L12398">
        <v>20091689390.125599</v>
      </c>
      <c r="M12398">
        <v>20955202214.8433</v>
      </c>
      <c r="N12398">
        <v>33631237409.9408</v>
      </c>
      <c r="O12398">
        <v>47761894403.987503</v>
      </c>
      <c r="Q12398" t="str">
        <f>VLOOKUP(A12398,Lookup_Tables!$D$2:$E$7,2,FALSE)</f>
        <v>HUSSPF</v>
      </c>
      <c r="R12398" t="str">
        <f>IFERROR(VLOOKUP(D12398,Lookup_Tables!$A$2:$B$21,2,FALSE),"All")</f>
        <v>Government_Loss</v>
      </c>
    </row>
    <row r="12399" spans="1:18" hidden="1">
      <c r="A12399">
        <v>4353</v>
      </c>
      <c r="B12399">
        <v>47</v>
      </c>
      <c r="C12399" t="s">
        <v>39</v>
      </c>
      <c r="D12399">
        <v>16</v>
      </c>
      <c r="E12399">
        <v>1461203719.1091299</v>
      </c>
      <c r="F12399">
        <v>792467374.36015975</v>
      </c>
      <c r="G12399">
        <v>4258691160.8433399</v>
      </c>
      <c r="H12399">
        <v>6433261030.7027702</v>
      </c>
      <c r="I12399">
        <v>6889470739.4670095</v>
      </c>
      <c r="J12399">
        <v>8440343460.7664204</v>
      </c>
      <c r="K12399">
        <v>11727168517.257601</v>
      </c>
      <c r="L12399">
        <v>17697615977.3549</v>
      </c>
      <c r="M12399">
        <v>19782213451.651199</v>
      </c>
      <c r="N12399">
        <v>30403645409.559799</v>
      </c>
      <c r="O12399">
        <v>47761894403.987503</v>
      </c>
      <c r="Q12399" t="str">
        <f>VLOOKUP(A12399,Lookup_Tables!$D$2:$E$7,2,FALSE)</f>
        <v>HUSSPF</v>
      </c>
      <c r="R12399" t="str">
        <f>IFERROR(VLOOKUP(D12399,Lookup_Tables!$A$2:$B$21,2,FALSE),"All")</f>
        <v>Government_Loss</v>
      </c>
    </row>
    <row r="12400" spans="1:18" hidden="1">
      <c r="A12400">
        <v>4353</v>
      </c>
      <c r="B12400">
        <v>47</v>
      </c>
      <c r="C12400" t="s">
        <v>38</v>
      </c>
      <c r="D12400">
        <v>17</v>
      </c>
      <c r="E12400">
        <v>5358711790.5485096</v>
      </c>
      <c r="F12400">
        <v>2628570423.6576581</v>
      </c>
      <c r="G12400">
        <v>12785321505.4118</v>
      </c>
      <c r="H12400">
        <v>23150046739.865898</v>
      </c>
      <c r="I12400">
        <v>26679345928.716099</v>
      </c>
      <c r="J12400">
        <v>39832556157.390404</v>
      </c>
      <c r="K12400">
        <v>67207963518.513702</v>
      </c>
      <c r="L12400">
        <v>96610516803.864899</v>
      </c>
      <c r="M12400">
        <v>104728097787.519</v>
      </c>
      <c r="N12400">
        <v>155728534735.896</v>
      </c>
      <c r="O12400">
        <v>256803204733.88199</v>
      </c>
      <c r="Q12400" t="str">
        <f>VLOOKUP(A12400,Lookup_Tables!$D$2:$E$7,2,FALSE)</f>
        <v>HUSSPF</v>
      </c>
      <c r="R12400" t="str">
        <f>IFERROR(VLOOKUP(D12400,Lookup_Tables!$A$2:$B$21,2,FALSE),"All")</f>
        <v>Emergency_Loss</v>
      </c>
    </row>
    <row r="12401" spans="1:18" hidden="1">
      <c r="A12401">
        <v>4353</v>
      </c>
      <c r="B12401">
        <v>47</v>
      </c>
      <c r="C12401" t="s">
        <v>39</v>
      </c>
      <c r="D12401">
        <v>17</v>
      </c>
      <c r="E12401">
        <v>4724750710.4509401</v>
      </c>
      <c r="F12401">
        <v>2290714415.4292002</v>
      </c>
      <c r="G12401">
        <v>10728855926.7467</v>
      </c>
      <c r="H12401">
        <v>18927482308.547501</v>
      </c>
      <c r="I12401">
        <v>21980910181.393398</v>
      </c>
      <c r="J12401">
        <v>35791796997.3311</v>
      </c>
      <c r="K12401">
        <v>62578661280.777802</v>
      </c>
      <c r="L12401">
        <v>92736776712.935104</v>
      </c>
      <c r="M12401">
        <v>100592717516.08501</v>
      </c>
      <c r="N12401">
        <v>149653380388.57599</v>
      </c>
      <c r="O12401">
        <v>256656063275.254</v>
      </c>
      <c r="Q12401" t="str">
        <f>VLOOKUP(A12401,Lookup_Tables!$D$2:$E$7,2,FALSE)</f>
        <v>HUSSPF</v>
      </c>
      <c r="R12401" t="str">
        <f>IFERROR(VLOOKUP(D12401,Lookup_Tables!$A$2:$B$21,2,FALSE),"All")</f>
        <v>Emergency_Loss</v>
      </c>
    </row>
    <row r="12402" spans="1:18" hidden="1">
      <c r="A12402">
        <v>4353</v>
      </c>
      <c r="B12402">
        <v>47</v>
      </c>
      <c r="C12402" t="s">
        <v>38</v>
      </c>
      <c r="D12402">
        <v>18</v>
      </c>
      <c r="E12402">
        <v>7053608741.7761898</v>
      </c>
      <c r="F12402">
        <v>3544154391.134089</v>
      </c>
      <c r="G12402">
        <v>18004497462.1576</v>
      </c>
      <c r="H12402">
        <v>30807148262.630299</v>
      </c>
      <c r="I12402">
        <v>34495820662.6772</v>
      </c>
      <c r="J12402">
        <v>49744905260.827499</v>
      </c>
      <c r="K12402">
        <v>81195532870.975693</v>
      </c>
      <c r="L12402">
        <v>117250452588.05499</v>
      </c>
      <c r="M12402">
        <v>126099009775.769</v>
      </c>
      <c r="N12402">
        <v>186418963047.70599</v>
      </c>
      <c r="O12402">
        <v>304565099137.86902</v>
      </c>
      <c r="Q12402" t="str">
        <f>VLOOKUP(A12402,Lookup_Tables!$D$2:$E$7,2,FALSE)</f>
        <v>HUSSPF</v>
      </c>
      <c r="R12402" t="str">
        <f>IFERROR(VLOOKUP(D12402,Lookup_Tables!$A$2:$B$21,2,FALSE),"All")</f>
        <v>Govt_Plus_Emergency</v>
      </c>
    </row>
    <row r="12403" spans="1:18" hidden="1">
      <c r="A12403">
        <v>4353</v>
      </c>
      <c r="B12403">
        <v>47</v>
      </c>
      <c r="C12403" t="s">
        <v>39</v>
      </c>
      <c r="D12403">
        <v>18</v>
      </c>
      <c r="E12403">
        <v>6178756337.1190996</v>
      </c>
      <c r="F12403">
        <v>3096368139.987474</v>
      </c>
      <c r="G12403">
        <v>15101793095.1332</v>
      </c>
      <c r="H12403">
        <v>24967687618.3685</v>
      </c>
      <c r="I12403">
        <v>28229428013.073399</v>
      </c>
      <c r="J12403">
        <v>43122973844.449997</v>
      </c>
      <c r="K12403">
        <v>73862014358.343796</v>
      </c>
      <c r="L12403">
        <v>112182632208.411</v>
      </c>
      <c r="M12403">
        <v>119475070023.209</v>
      </c>
      <c r="N12403">
        <v>177199316370.41599</v>
      </c>
      <c r="O12403">
        <v>304565099137.86902</v>
      </c>
      <c r="Q12403" t="str">
        <f>VLOOKUP(A12403,Lookup_Tables!$D$2:$E$7,2,FALSE)</f>
        <v>HUSSPF</v>
      </c>
      <c r="R12403" t="str">
        <f>IFERROR(VLOOKUP(D12403,Lookup_Tables!$A$2:$B$21,2,FALSE),"All")</f>
        <v>Govt_Plus_Emergency</v>
      </c>
    </row>
    <row r="12404" spans="1:18" hidden="1">
      <c r="A12404">
        <v>4353</v>
      </c>
      <c r="B12404">
        <v>48</v>
      </c>
      <c r="C12404" t="s">
        <v>38</v>
      </c>
      <c r="D12404">
        <v>0</v>
      </c>
      <c r="E12404">
        <v>11677021.3499882</v>
      </c>
      <c r="F12404">
        <v>5209405.7431426235</v>
      </c>
      <c r="G12404">
        <v>399819.06418056699</v>
      </c>
      <c r="H12404">
        <v>14675895.0366563</v>
      </c>
      <c r="I12404">
        <v>20821256.8839201</v>
      </c>
      <c r="J12404">
        <v>54864353.532662101</v>
      </c>
      <c r="K12404">
        <v>171096015.15432999</v>
      </c>
      <c r="L12404">
        <v>415011366.05409402</v>
      </c>
      <c r="M12404">
        <v>636530198.04953206</v>
      </c>
      <c r="N12404">
        <v>1070968133.95389</v>
      </c>
      <c r="O12404">
        <v>1905006917.5773201</v>
      </c>
      <c r="Q12404" t="str">
        <f>VLOOKUP(A12404,Lookup_Tables!$D$2:$E$7,2,FALSE)</f>
        <v>HUSSPF</v>
      </c>
      <c r="R12404" t="str">
        <f>IFERROR(VLOOKUP(D12404,Lookup_Tables!$A$2:$B$21,2,FALSE),"All")</f>
        <v>Private Assets</v>
      </c>
    </row>
    <row r="12405" spans="1:18" hidden="1">
      <c r="A12405">
        <v>4353</v>
      </c>
      <c r="B12405">
        <v>48</v>
      </c>
      <c r="C12405" t="s">
        <v>39</v>
      </c>
      <c r="D12405">
        <v>0</v>
      </c>
      <c r="E12405">
        <v>11584714.9784633</v>
      </c>
      <c r="F12405">
        <v>5234296.9238886479</v>
      </c>
      <c r="G12405">
        <v>399819.06418056699</v>
      </c>
      <c r="H12405">
        <v>14267457.950952901</v>
      </c>
      <c r="I12405">
        <v>20617793.255022701</v>
      </c>
      <c r="J12405">
        <v>53961383.693021402</v>
      </c>
      <c r="K12405">
        <v>171096015.15432999</v>
      </c>
      <c r="L12405">
        <v>415011366.05409402</v>
      </c>
      <c r="M12405">
        <v>585164152.59888899</v>
      </c>
      <c r="N12405">
        <v>1070968133.95389</v>
      </c>
      <c r="O12405">
        <v>1905006917.5773201</v>
      </c>
      <c r="Q12405" t="str">
        <f>VLOOKUP(A12405,Lookup_Tables!$D$2:$E$7,2,FALSE)</f>
        <v>HUSSPF</v>
      </c>
      <c r="R12405" t="str">
        <f>IFERROR(VLOOKUP(D12405,Lookup_Tables!$A$2:$B$21,2,FALSE),"All")</f>
        <v>Private Assets</v>
      </c>
    </row>
    <row r="12406" spans="1:18" hidden="1">
      <c r="A12406">
        <v>4353</v>
      </c>
      <c r="B12406">
        <v>48</v>
      </c>
      <c r="C12406" t="s">
        <v>38</v>
      </c>
      <c r="D12406">
        <v>1</v>
      </c>
      <c r="E12406">
        <v>23842.356920308699</v>
      </c>
      <c r="F12406">
        <v>15755.883300508021</v>
      </c>
      <c r="G12406">
        <v>0</v>
      </c>
      <c r="H12406">
        <v>5253.9386603477396</v>
      </c>
      <c r="I12406">
        <v>8407.1063932122797</v>
      </c>
      <c r="J12406">
        <v>36643.251669188001</v>
      </c>
      <c r="K12406">
        <v>153546.900727278</v>
      </c>
      <c r="L12406">
        <v>455595.95516411198</v>
      </c>
      <c r="M12406">
        <v>606116.95870055805</v>
      </c>
      <c r="N12406">
        <v>1677519.14905205</v>
      </c>
      <c r="O12406">
        <v>3459836.5787205398</v>
      </c>
      <c r="Q12406" t="str">
        <f>VLOOKUP(A12406,Lookup_Tables!$D$2:$E$7,2,FALSE)</f>
        <v>HUSSPF</v>
      </c>
      <c r="R12406" t="str">
        <f>IFERROR(VLOOKUP(D12406,Lookup_Tables!$A$2:$B$21,2,FALSE),"All")</f>
        <v>Airport</v>
      </c>
    </row>
    <row r="12407" spans="1:18" hidden="1">
      <c r="A12407">
        <v>4353</v>
      </c>
      <c r="B12407">
        <v>48</v>
      </c>
      <c r="C12407" t="s">
        <v>39</v>
      </c>
      <c r="D12407">
        <v>1</v>
      </c>
      <c r="E12407">
        <v>23802.237310725301</v>
      </c>
      <c r="F12407">
        <v>15735.716721622</v>
      </c>
      <c r="G12407">
        <v>0</v>
      </c>
      <c r="H12407">
        <v>5253.9386603477396</v>
      </c>
      <c r="I12407">
        <v>8407.1063932122797</v>
      </c>
      <c r="J12407">
        <v>35593.471570397203</v>
      </c>
      <c r="K12407">
        <v>153546.900727278</v>
      </c>
      <c r="L12407">
        <v>455595.95516411198</v>
      </c>
      <c r="M12407">
        <v>606116.95870055805</v>
      </c>
      <c r="N12407">
        <v>1668063.91934258</v>
      </c>
      <c r="O12407">
        <v>3459836.5787205398</v>
      </c>
      <c r="Q12407" t="str">
        <f>VLOOKUP(A12407,Lookup_Tables!$D$2:$E$7,2,FALSE)</f>
        <v>HUSSPF</v>
      </c>
      <c r="R12407" t="str">
        <f>IFERROR(VLOOKUP(D12407,Lookup_Tables!$A$2:$B$21,2,FALSE),"All")</f>
        <v>Airport</v>
      </c>
    </row>
    <row r="12408" spans="1:18" hidden="1">
      <c r="A12408">
        <v>4353</v>
      </c>
      <c r="B12408">
        <v>48</v>
      </c>
      <c r="C12408" t="s">
        <v>38</v>
      </c>
      <c r="D12408">
        <v>2</v>
      </c>
      <c r="E12408">
        <v>265920.89997246698</v>
      </c>
      <c r="F12408">
        <v>110346.30682827142</v>
      </c>
      <c r="G12408">
        <v>0</v>
      </c>
      <c r="H12408">
        <v>220804.04980897001</v>
      </c>
      <c r="I12408">
        <v>382656.29004455102</v>
      </c>
      <c r="J12408">
        <v>1218559.07988191</v>
      </c>
      <c r="K12408">
        <v>4105065.3270762302</v>
      </c>
      <c r="L12408">
        <v>10412999.351688599</v>
      </c>
      <c r="M12408">
        <v>15377399.8410176</v>
      </c>
      <c r="N12408">
        <v>29439050.437695399</v>
      </c>
      <c r="O12408">
        <v>45682715.912096404</v>
      </c>
      <c r="Q12408" t="str">
        <f>VLOOKUP(A12408,Lookup_Tables!$D$2:$E$7,2,FALSE)</f>
        <v>HUSSPF</v>
      </c>
      <c r="R12408" t="str">
        <f>IFERROR(VLOOKUP(D12408,Lookup_Tables!$A$2:$B$21,2,FALSE),"All")</f>
        <v>Bridge</v>
      </c>
    </row>
    <row r="12409" spans="1:18" hidden="1">
      <c r="A12409">
        <v>4353</v>
      </c>
      <c r="B12409">
        <v>48</v>
      </c>
      <c r="C12409" t="s">
        <v>39</v>
      </c>
      <c r="D12409">
        <v>2</v>
      </c>
      <c r="E12409">
        <v>263583.64772223303</v>
      </c>
      <c r="F12409">
        <v>112856.37349775198</v>
      </c>
      <c r="G12409">
        <v>0</v>
      </c>
      <c r="H12409">
        <v>220136.33373428101</v>
      </c>
      <c r="I12409">
        <v>374429.57730518002</v>
      </c>
      <c r="J12409">
        <v>1200591.0501426901</v>
      </c>
      <c r="K12409">
        <v>4105065.3270762302</v>
      </c>
      <c r="L12409">
        <v>10257540.5438194</v>
      </c>
      <c r="M12409">
        <v>13178380.3930375</v>
      </c>
      <c r="N12409">
        <v>29439050.437695399</v>
      </c>
      <c r="O12409">
        <v>45682715.912096404</v>
      </c>
      <c r="Q12409" t="str">
        <f>VLOOKUP(A12409,Lookup_Tables!$D$2:$E$7,2,FALSE)</f>
        <v>HUSSPF</v>
      </c>
      <c r="R12409" t="str">
        <f>IFERROR(VLOOKUP(D12409,Lookup_Tables!$A$2:$B$21,2,FALSE),"All")</f>
        <v>Bridge</v>
      </c>
    </row>
    <row r="12410" spans="1:18" hidden="1">
      <c r="A12410">
        <v>4353</v>
      </c>
      <c r="B12410">
        <v>48</v>
      </c>
      <c r="C12410" t="s">
        <v>38</v>
      </c>
      <c r="D12410">
        <v>3</v>
      </c>
      <c r="E12410">
        <v>45901.872959463602</v>
      </c>
      <c r="F12410">
        <v>21905.226681578653</v>
      </c>
      <c r="G12410">
        <v>13194.249620725601</v>
      </c>
      <c r="H12410">
        <v>120379.638890046</v>
      </c>
      <c r="I12410">
        <v>150059.706401114</v>
      </c>
      <c r="J12410">
        <v>209418.282923983</v>
      </c>
      <c r="K12410">
        <v>484730.53773196298</v>
      </c>
      <c r="L12410">
        <v>1543067.35457522</v>
      </c>
      <c r="M12410">
        <v>2158370.9072089498</v>
      </c>
      <c r="N12410">
        <v>3805189.6845714999</v>
      </c>
      <c r="O12410">
        <v>6218830.0168288797</v>
      </c>
      <c r="Q12410" t="str">
        <f>VLOOKUP(A12410,Lookup_Tables!$D$2:$E$7,2,FALSE)</f>
        <v>HUSSPF</v>
      </c>
      <c r="R12410" t="str">
        <f>IFERROR(VLOOKUP(D12410,Lookup_Tables!$A$2:$B$21,2,FALSE),"All")</f>
        <v>Govt Hosp</v>
      </c>
    </row>
    <row r="12411" spans="1:18" hidden="1">
      <c r="A12411">
        <v>4353</v>
      </c>
      <c r="B12411">
        <v>48</v>
      </c>
      <c r="C12411" t="s">
        <v>39</v>
      </c>
      <c r="D12411">
        <v>3</v>
      </c>
      <c r="E12411">
        <v>45362.196011812201</v>
      </c>
      <c r="F12411">
        <v>22062.505501967389</v>
      </c>
      <c r="G12411">
        <v>13194.249620725601</v>
      </c>
      <c r="H12411">
        <v>110486.391778941</v>
      </c>
      <c r="I12411">
        <v>147946.449065361</v>
      </c>
      <c r="J12411">
        <v>209418.282923983</v>
      </c>
      <c r="K12411">
        <v>457577.255228761</v>
      </c>
      <c r="L12411">
        <v>1543067.35457522</v>
      </c>
      <c r="M12411">
        <v>2143126.3375020698</v>
      </c>
      <c r="N12411">
        <v>3805189.6845714999</v>
      </c>
      <c r="O12411">
        <v>5782261.5718692197</v>
      </c>
      <c r="Q12411" t="str">
        <f>VLOOKUP(A12411,Lookup_Tables!$D$2:$E$7,2,FALSE)</f>
        <v>HUSSPF</v>
      </c>
      <c r="R12411" t="str">
        <f>IFERROR(VLOOKUP(D12411,Lookup_Tables!$A$2:$B$21,2,FALSE),"All")</f>
        <v>Govt Hosp</v>
      </c>
    </row>
    <row r="12412" spans="1:18" hidden="1">
      <c r="A12412">
        <v>4353</v>
      </c>
      <c r="B12412">
        <v>48</v>
      </c>
      <c r="C12412" t="s">
        <v>38</v>
      </c>
      <c r="D12412">
        <v>4</v>
      </c>
      <c r="E12412">
        <v>48685.519637313802</v>
      </c>
      <c r="F12412">
        <v>19457.567243411213</v>
      </c>
      <c r="G12412">
        <v>8519.7173449626807</v>
      </c>
      <c r="H12412">
        <v>67243.848689895996</v>
      </c>
      <c r="I12412">
        <v>99212.407793990002</v>
      </c>
      <c r="J12412">
        <v>254260.18199814801</v>
      </c>
      <c r="K12412">
        <v>700154.42868578096</v>
      </c>
      <c r="L12412">
        <v>1803334.93946911</v>
      </c>
      <c r="M12412">
        <v>2617474.3465930601</v>
      </c>
      <c r="N12412">
        <v>5569702.8766601803</v>
      </c>
      <c r="O12412">
        <v>8294284.5585217196</v>
      </c>
      <c r="Q12412" t="str">
        <f>VLOOKUP(A12412,Lookup_Tables!$D$2:$E$7,2,FALSE)</f>
        <v>HUSSPF</v>
      </c>
      <c r="R12412" t="str">
        <f>IFERROR(VLOOKUP(D12412,Lookup_Tables!$A$2:$B$21,2,FALSE),"All")</f>
        <v>Govt Med Fac</v>
      </c>
    </row>
    <row r="12413" spans="1:18" hidden="1">
      <c r="A12413">
        <v>4353</v>
      </c>
      <c r="B12413">
        <v>48</v>
      </c>
      <c r="C12413" t="s">
        <v>39</v>
      </c>
      <c r="D12413">
        <v>4</v>
      </c>
      <c r="E12413">
        <v>48196.043343989601</v>
      </c>
      <c r="F12413">
        <v>20008.694946250489</v>
      </c>
      <c r="G12413">
        <v>8209.8839467689704</v>
      </c>
      <c r="H12413">
        <v>64308.3969277172</v>
      </c>
      <c r="I12413">
        <v>94623.612821378396</v>
      </c>
      <c r="J12413">
        <v>246354.11402433901</v>
      </c>
      <c r="K12413">
        <v>686834.22230213601</v>
      </c>
      <c r="L12413">
        <v>1803334.93946911</v>
      </c>
      <c r="M12413">
        <v>2533296.7729027099</v>
      </c>
      <c r="N12413">
        <v>5569702.8766601803</v>
      </c>
      <c r="O12413">
        <v>7667041.0311584203</v>
      </c>
      <c r="Q12413" t="str">
        <f>VLOOKUP(A12413,Lookup_Tables!$D$2:$E$7,2,FALSE)</f>
        <v>HUSSPF</v>
      </c>
      <c r="R12413" t="str">
        <f>IFERROR(VLOOKUP(D12413,Lookup_Tables!$A$2:$B$21,2,FALSE),"All")</f>
        <v>Govt Med Fac</v>
      </c>
    </row>
    <row r="12414" spans="1:18" hidden="1">
      <c r="A12414">
        <v>4353</v>
      </c>
      <c r="B12414">
        <v>48</v>
      </c>
      <c r="C12414" t="s">
        <v>38</v>
      </c>
      <c r="D12414">
        <v>6</v>
      </c>
      <c r="E12414">
        <v>93147.415275914303</v>
      </c>
      <c r="F12414">
        <v>42364.381288513461</v>
      </c>
      <c r="G12414">
        <v>0</v>
      </c>
      <c r="H12414">
        <v>54464.2202998664</v>
      </c>
      <c r="I12414">
        <v>86859.914377948604</v>
      </c>
      <c r="J12414">
        <v>286241.840973738</v>
      </c>
      <c r="K12414">
        <v>1060096.14825014</v>
      </c>
      <c r="L12414">
        <v>2935389.0772364298</v>
      </c>
      <c r="M12414">
        <v>4444614.4804457203</v>
      </c>
      <c r="N12414">
        <v>9009675.0298770498</v>
      </c>
      <c r="O12414">
        <v>20264614.882688399</v>
      </c>
      <c r="Q12414" t="str">
        <f>VLOOKUP(A12414,Lookup_Tables!$D$2:$E$7,2,FALSE)</f>
        <v>HUSSPF</v>
      </c>
      <c r="R12414" t="str">
        <f>IFERROR(VLOOKUP(D12414,Lookup_Tables!$A$2:$B$21,2,FALSE),"All")</f>
        <v>Port</v>
      </c>
    </row>
    <row r="12415" spans="1:18" hidden="1">
      <c r="A12415">
        <v>4353</v>
      </c>
      <c r="B12415">
        <v>48</v>
      </c>
      <c r="C12415" t="s">
        <v>39</v>
      </c>
      <c r="D12415">
        <v>6</v>
      </c>
      <c r="E12415">
        <v>92639.658433185105</v>
      </c>
      <c r="F12415">
        <v>43431.578093808697</v>
      </c>
      <c r="G12415">
        <v>0</v>
      </c>
      <c r="H12415">
        <v>52560.138422742602</v>
      </c>
      <c r="I12415">
        <v>82629.7594263059</v>
      </c>
      <c r="J12415">
        <v>276051.891866814</v>
      </c>
      <c r="K12415">
        <v>1009087.6915583099</v>
      </c>
      <c r="L12415">
        <v>2935389.0772364298</v>
      </c>
      <c r="M12415">
        <v>4444614.4804457203</v>
      </c>
      <c r="N12415">
        <v>9009675.0298770498</v>
      </c>
      <c r="O12415">
        <v>19115698.946641501</v>
      </c>
      <c r="Q12415" t="str">
        <f>VLOOKUP(A12415,Lookup_Tables!$D$2:$E$7,2,FALSE)</f>
        <v>HUSSPF</v>
      </c>
      <c r="R12415" t="str">
        <f>IFERROR(VLOOKUP(D12415,Lookup_Tables!$A$2:$B$21,2,FALSE),"All")</f>
        <v>Port</v>
      </c>
    </row>
    <row r="12416" spans="1:18" hidden="1">
      <c r="A12416">
        <v>4353</v>
      </c>
      <c r="B12416">
        <v>48</v>
      </c>
      <c r="C12416" t="s">
        <v>38</v>
      </c>
      <c r="D12416">
        <v>9</v>
      </c>
      <c r="E12416">
        <v>8099.7139817638099</v>
      </c>
      <c r="F12416">
        <v>3628.8991431042577</v>
      </c>
      <c r="G12416">
        <v>1303.8241526239301</v>
      </c>
      <c r="H12416">
        <v>19375.149872095899</v>
      </c>
      <c r="I12416">
        <v>25028.829739872799</v>
      </c>
      <c r="J12416">
        <v>38558.978601996299</v>
      </c>
      <c r="K12416">
        <v>78951.800053569197</v>
      </c>
      <c r="L12416">
        <v>288433.75063827302</v>
      </c>
      <c r="M12416">
        <v>480728.18431984697</v>
      </c>
      <c r="N12416">
        <v>775624.27130304696</v>
      </c>
      <c r="O12416">
        <v>1123836.8357999499</v>
      </c>
      <c r="Q12416" t="str">
        <f>VLOOKUP(A12416,Lookup_Tables!$D$2:$E$7,2,FALSE)</f>
        <v>HUSSPF</v>
      </c>
      <c r="R12416" t="str">
        <f>IFERROR(VLOOKUP(D12416,Lookup_Tables!$A$2:$B$21,2,FALSE),"All")</f>
        <v>Pub Admin Bldg</v>
      </c>
    </row>
    <row r="12417" spans="1:18" hidden="1">
      <c r="A12417">
        <v>4353</v>
      </c>
      <c r="B12417">
        <v>48</v>
      </c>
      <c r="C12417" t="s">
        <v>39</v>
      </c>
      <c r="D12417">
        <v>9</v>
      </c>
      <c r="E12417">
        <v>8007.0673558652798</v>
      </c>
      <c r="F12417">
        <v>3586.4061043093961</v>
      </c>
      <c r="G12417">
        <v>1303.8241526239301</v>
      </c>
      <c r="H12417">
        <v>19375.149872095899</v>
      </c>
      <c r="I12417">
        <v>24043.2275514266</v>
      </c>
      <c r="J12417">
        <v>36786.480626931501</v>
      </c>
      <c r="K12417">
        <v>77939.766611993604</v>
      </c>
      <c r="L12417">
        <v>288433.75063827302</v>
      </c>
      <c r="M12417">
        <v>478351.13054459798</v>
      </c>
      <c r="N12417">
        <v>766151.29793567699</v>
      </c>
      <c r="O12417">
        <v>1123836.8357999499</v>
      </c>
      <c r="Q12417" t="str">
        <f>VLOOKUP(A12417,Lookup_Tables!$D$2:$E$7,2,FALSE)</f>
        <v>HUSSPF</v>
      </c>
      <c r="R12417" t="str">
        <f>IFERROR(VLOOKUP(D12417,Lookup_Tables!$A$2:$B$21,2,FALSE),"All")</f>
        <v>Pub Admin Bldg</v>
      </c>
    </row>
    <row r="12418" spans="1:18" hidden="1">
      <c r="A12418">
        <v>4353</v>
      </c>
      <c r="B12418">
        <v>48</v>
      </c>
      <c r="C12418" t="s">
        <v>38</v>
      </c>
      <c r="D12418">
        <v>10</v>
      </c>
      <c r="E12418">
        <v>256191.64818973601</v>
      </c>
      <c r="F12418">
        <v>110919.02444581053</v>
      </c>
      <c r="G12418">
        <v>8420.4938994067707</v>
      </c>
      <c r="H12418">
        <v>196795.628307184</v>
      </c>
      <c r="I12418">
        <v>339790.76393386599</v>
      </c>
      <c r="J12418">
        <v>1070425.65098486</v>
      </c>
      <c r="K12418">
        <v>3651217.4762398801</v>
      </c>
      <c r="L12418">
        <v>9785003.1965806708</v>
      </c>
      <c r="M12418">
        <v>13551210.838103199</v>
      </c>
      <c r="N12418">
        <v>28202168.562132899</v>
      </c>
      <c r="O12418">
        <v>44874942.886144102</v>
      </c>
      <c r="Q12418" t="str">
        <f>VLOOKUP(A12418,Lookup_Tables!$D$2:$E$7,2,FALSE)</f>
        <v>HUSSPF</v>
      </c>
      <c r="R12418" t="str">
        <f>IFERROR(VLOOKUP(D12418,Lookup_Tables!$A$2:$B$21,2,FALSE),"All")</f>
        <v>Pub School</v>
      </c>
    </row>
    <row r="12419" spans="1:18" hidden="1">
      <c r="A12419">
        <v>4353</v>
      </c>
      <c r="B12419">
        <v>48</v>
      </c>
      <c r="C12419" t="s">
        <v>39</v>
      </c>
      <c r="D12419">
        <v>10</v>
      </c>
      <c r="E12419">
        <v>254221.40085716799</v>
      </c>
      <c r="F12419">
        <v>110163.86606626693</v>
      </c>
      <c r="G12419">
        <v>8254.6548828950999</v>
      </c>
      <c r="H12419">
        <v>193146.291329136</v>
      </c>
      <c r="I12419">
        <v>331169.94323019101</v>
      </c>
      <c r="J12419">
        <v>1049724.5327395799</v>
      </c>
      <c r="K12419">
        <v>3610197.4286785698</v>
      </c>
      <c r="L12419">
        <v>9521786.2322773095</v>
      </c>
      <c r="M12419">
        <v>13355942.310699901</v>
      </c>
      <c r="N12419">
        <v>28202168.562132899</v>
      </c>
      <c r="O12419">
        <v>44874942.886144102</v>
      </c>
      <c r="Q12419" t="str">
        <f>VLOOKUP(A12419,Lookup_Tables!$D$2:$E$7,2,FALSE)</f>
        <v>HUSSPF</v>
      </c>
      <c r="R12419" t="str">
        <f>IFERROR(VLOOKUP(D12419,Lookup_Tables!$A$2:$B$21,2,FALSE),"All")</f>
        <v>Pub School</v>
      </c>
    </row>
    <row r="12420" spans="1:18" hidden="1">
      <c r="A12420">
        <v>4353</v>
      </c>
      <c r="B12420">
        <v>48</v>
      </c>
      <c r="C12420" t="s">
        <v>38</v>
      </c>
      <c r="D12420">
        <v>13</v>
      </c>
      <c r="E12420">
        <v>255568.99073722001</v>
      </c>
      <c r="F12420">
        <v>105495.52589455922</v>
      </c>
      <c r="G12420">
        <v>23432.839619108501</v>
      </c>
      <c r="H12420">
        <v>276141.68032091402</v>
      </c>
      <c r="I12420">
        <v>438506.37553183001</v>
      </c>
      <c r="J12420">
        <v>1085636.60913139</v>
      </c>
      <c r="K12420">
        <v>3600449.27047313</v>
      </c>
      <c r="L12420">
        <v>10980065.126947699</v>
      </c>
      <c r="M12420">
        <v>13577649.045368699</v>
      </c>
      <c r="N12420">
        <v>27814770.328142799</v>
      </c>
      <c r="O12420">
        <v>46171052.807991996</v>
      </c>
      <c r="Q12420" t="str">
        <f>VLOOKUP(A12420,Lookup_Tables!$D$2:$E$7,2,FALSE)</f>
        <v>HUSSPF</v>
      </c>
      <c r="R12420" t="str">
        <f>IFERROR(VLOOKUP(D12420,Lookup_Tables!$A$2:$B$21,2,FALSE),"All")</f>
        <v>Residual Inst</v>
      </c>
    </row>
    <row r="12421" spans="1:18" hidden="1">
      <c r="A12421">
        <v>4353</v>
      </c>
      <c r="B12421">
        <v>48</v>
      </c>
      <c r="C12421" t="s">
        <v>39</v>
      </c>
      <c r="D12421">
        <v>13</v>
      </c>
      <c r="E12421">
        <v>253748.03351569301</v>
      </c>
      <c r="F12421">
        <v>105345.45321938844</v>
      </c>
      <c r="G12421">
        <v>23005.679023938599</v>
      </c>
      <c r="H12421">
        <v>274082.790029425</v>
      </c>
      <c r="I12421">
        <v>436926.27412041399</v>
      </c>
      <c r="J12421">
        <v>1068022.5727204699</v>
      </c>
      <c r="K12421">
        <v>3484851.29599851</v>
      </c>
      <c r="L12421">
        <v>10256596.1069024</v>
      </c>
      <c r="M12421">
        <v>13511218.1961552</v>
      </c>
      <c r="N12421">
        <v>27814770.328142799</v>
      </c>
      <c r="O12421">
        <v>46171052.807991996</v>
      </c>
      <c r="Q12421" t="str">
        <f>VLOOKUP(A12421,Lookup_Tables!$D$2:$E$7,2,FALSE)</f>
        <v>HUSSPF</v>
      </c>
      <c r="R12421" t="str">
        <f>IFERROR(VLOOKUP(D12421,Lookup_Tables!$A$2:$B$21,2,FALSE),"All")</f>
        <v>Residual Inst</v>
      </c>
    </row>
    <row r="12422" spans="1:18" hidden="1">
      <c r="A12422">
        <v>4353</v>
      </c>
      <c r="B12422">
        <v>48</v>
      </c>
      <c r="C12422" t="s">
        <v>38</v>
      </c>
      <c r="D12422">
        <v>14</v>
      </c>
      <c r="E12422">
        <v>358791.38151023199</v>
      </c>
      <c r="F12422">
        <v>173855.32372678391</v>
      </c>
      <c r="G12422">
        <v>4430.5780341752998</v>
      </c>
      <c r="H12422">
        <v>275015.68134076701</v>
      </c>
      <c r="I12422">
        <v>490494.29478953098</v>
      </c>
      <c r="J12422">
        <v>1296822.4985633499</v>
      </c>
      <c r="K12422">
        <v>4096991.7341058599</v>
      </c>
      <c r="L12422">
        <v>11085797.005319601</v>
      </c>
      <c r="M12422">
        <v>15509846.0770711</v>
      </c>
      <c r="N12422">
        <v>36675276.660514601</v>
      </c>
      <c r="O12422">
        <v>64062912.537388198</v>
      </c>
      <c r="Q12422" t="str">
        <f>VLOOKUP(A12422,Lookup_Tables!$D$2:$E$7,2,FALSE)</f>
        <v>HUSSPF</v>
      </c>
      <c r="R12422" t="str">
        <f>IFERROR(VLOOKUP(D12422,Lookup_Tables!$A$2:$B$21,2,FALSE),"All")</f>
        <v>Road</v>
      </c>
    </row>
    <row r="12423" spans="1:18" hidden="1">
      <c r="A12423">
        <v>4353</v>
      </c>
      <c r="B12423">
        <v>48</v>
      </c>
      <c r="C12423" t="s">
        <v>39</v>
      </c>
      <c r="D12423">
        <v>14</v>
      </c>
      <c r="E12423">
        <v>356756.76826676901</v>
      </c>
      <c r="F12423">
        <v>177635.95592950581</v>
      </c>
      <c r="G12423">
        <v>4301.24593646637</v>
      </c>
      <c r="H12423">
        <v>272061.33584098698</v>
      </c>
      <c r="I12423">
        <v>478998.67254656402</v>
      </c>
      <c r="J12423">
        <v>1294909.17123084</v>
      </c>
      <c r="K12423">
        <v>4082038.6551284799</v>
      </c>
      <c r="L12423">
        <v>10870983.232757499</v>
      </c>
      <c r="M12423">
        <v>13231440.159250399</v>
      </c>
      <c r="N12423">
        <v>36675276.660514601</v>
      </c>
      <c r="O12423">
        <v>63293921.8649152</v>
      </c>
      <c r="Q12423" t="str">
        <f>VLOOKUP(A12423,Lookup_Tables!$D$2:$E$7,2,FALSE)</f>
        <v>HUSSPF</v>
      </c>
      <c r="R12423" t="str">
        <f>IFERROR(VLOOKUP(D12423,Lookup_Tables!$A$2:$B$21,2,FALSE),"All")</f>
        <v>Road</v>
      </c>
    </row>
    <row r="12424" spans="1:18" hidden="1">
      <c r="A12424">
        <v>4353</v>
      </c>
      <c r="B12424">
        <v>48</v>
      </c>
      <c r="C12424" t="s">
        <v>38</v>
      </c>
      <c r="D12424">
        <v>15</v>
      </c>
      <c r="E12424">
        <v>13033171.149172699</v>
      </c>
      <c r="F12424">
        <v>5893507.9341788506</v>
      </c>
      <c r="G12424">
        <v>484849.41613449599</v>
      </c>
      <c r="H12424">
        <v>16111700.480121501</v>
      </c>
      <c r="I12424">
        <v>22829096.133095</v>
      </c>
      <c r="J12424">
        <v>59681027.199033797</v>
      </c>
      <c r="K12424">
        <v>190344538.71041</v>
      </c>
      <c r="L12424">
        <v>473966097.55818099</v>
      </c>
      <c r="M12424">
        <v>689924905.47645903</v>
      </c>
      <c r="N12424">
        <v>1204426740.5164101</v>
      </c>
      <c r="O12424">
        <v>2091997372.8717899</v>
      </c>
      <c r="Q12424" t="str">
        <f>VLOOKUP(A12424,Lookup_Tables!$D$2:$E$7,2,FALSE)</f>
        <v>HUSSPF</v>
      </c>
      <c r="R12424" t="str">
        <f>IFERROR(VLOOKUP(D12424,Lookup_Tables!$A$2:$B$21,2,FALSE),"All")</f>
        <v>All</v>
      </c>
    </row>
    <row r="12425" spans="1:18" hidden="1">
      <c r="A12425">
        <v>4353</v>
      </c>
      <c r="B12425">
        <v>48</v>
      </c>
      <c r="C12425" t="s">
        <v>39</v>
      </c>
      <c r="D12425">
        <v>15</v>
      </c>
      <c r="E12425">
        <v>12930426.3700443</v>
      </c>
      <c r="F12425">
        <v>5860300.1816846067</v>
      </c>
      <c r="G12425">
        <v>484016.33092338202</v>
      </c>
      <c r="H12425">
        <v>15657526.497703699</v>
      </c>
      <c r="I12425">
        <v>22571749.838723801</v>
      </c>
      <c r="J12425">
        <v>59092772.060779803</v>
      </c>
      <c r="K12425">
        <v>190344538.71041</v>
      </c>
      <c r="L12425">
        <v>473966097.55818099</v>
      </c>
      <c r="M12425">
        <v>661352215.97223198</v>
      </c>
      <c r="N12425">
        <v>1204426740.5164101</v>
      </c>
      <c r="O12425">
        <v>2091997372.8717899</v>
      </c>
      <c r="Q12425" t="str">
        <f>VLOOKUP(A12425,Lookup_Tables!$D$2:$E$7,2,FALSE)</f>
        <v>HUSSPF</v>
      </c>
      <c r="R12425" t="str">
        <f>IFERROR(VLOOKUP(D12425,Lookup_Tables!$A$2:$B$21,2,FALSE),"All")</f>
        <v>All</v>
      </c>
    </row>
    <row r="12426" spans="1:18" hidden="1">
      <c r="A12426">
        <v>4353</v>
      </c>
      <c r="B12426">
        <v>48</v>
      </c>
      <c r="C12426" t="s">
        <v>38</v>
      </c>
      <c r="D12426">
        <v>16</v>
      </c>
      <c r="E12426">
        <v>1356149.7991844099</v>
      </c>
      <c r="F12426">
        <v>594460.55419559125</v>
      </c>
      <c r="G12426">
        <v>114783.15195930599</v>
      </c>
      <c r="H12426">
        <v>1421246.93000975</v>
      </c>
      <c r="I12426">
        <v>2113965.1442844402</v>
      </c>
      <c r="J12426">
        <v>5500543.3074997198</v>
      </c>
      <c r="K12426">
        <v>17793417.165728301</v>
      </c>
      <c r="L12426">
        <v>50362197.848276399</v>
      </c>
      <c r="M12426">
        <v>70809636.474412501</v>
      </c>
      <c r="N12426">
        <v>149460081.26611799</v>
      </c>
      <c r="O12426">
        <v>231727005.75627199</v>
      </c>
      <c r="Q12426" t="str">
        <f>VLOOKUP(A12426,Lookup_Tables!$D$2:$E$7,2,FALSE)</f>
        <v>HUSSPF</v>
      </c>
      <c r="R12426" t="str">
        <f>IFERROR(VLOOKUP(D12426,Lookup_Tables!$A$2:$B$21,2,FALSE),"All")</f>
        <v>Government_Loss</v>
      </c>
    </row>
    <row r="12427" spans="1:18" hidden="1">
      <c r="A12427">
        <v>4353</v>
      </c>
      <c r="B12427">
        <v>48</v>
      </c>
      <c r="C12427" t="s">
        <v>39</v>
      </c>
      <c r="D12427">
        <v>16</v>
      </c>
      <c r="E12427">
        <v>1345887.2123498099</v>
      </c>
      <c r="F12427">
        <v>603930.55578774528</v>
      </c>
      <c r="G12427">
        <v>111865.285966613</v>
      </c>
      <c r="H12427">
        <v>1353125.09578864</v>
      </c>
      <c r="I12427">
        <v>2069069.1877780899</v>
      </c>
      <c r="J12427">
        <v>5318921.0625475999</v>
      </c>
      <c r="K12427">
        <v>17697397.072217699</v>
      </c>
      <c r="L12427">
        <v>49958373.279567502</v>
      </c>
      <c r="M12427">
        <v>65643566.487312198</v>
      </c>
      <c r="N12427">
        <v>149460081.26611799</v>
      </c>
      <c r="O12427">
        <v>226254535.14137501</v>
      </c>
      <c r="Q12427" t="str">
        <f>VLOOKUP(A12427,Lookup_Tables!$D$2:$E$7,2,FALSE)</f>
        <v>HUSSPF</v>
      </c>
      <c r="R12427" t="str">
        <f>IFERROR(VLOOKUP(D12427,Lookup_Tables!$A$2:$B$21,2,FALSE),"All")</f>
        <v>Government_Loss</v>
      </c>
    </row>
    <row r="12428" spans="1:18" hidden="1">
      <c r="A12428">
        <v>4353</v>
      </c>
      <c r="B12428">
        <v>48</v>
      </c>
      <c r="C12428" t="s">
        <v>38</v>
      </c>
      <c r="D12428">
        <v>17</v>
      </c>
      <c r="E12428">
        <v>2236460.9969132501</v>
      </c>
      <c r="F12428">
        <v>1026088.0789901679</v>
      </c>
      <c r="G12428">
        <v>74011.4887415454</v>
      </c>
      <c r="H12428">
        <v>2279481.4900350599</v>
      </c>
      <c r="I12428">
        <v>3451529.19964536</v>
      </c>
      <c r="J12428">
        <v>9869210.6976212692</v>
      </c>
      <c r="K12428">
        <v>29397433.337542299</v>
      </c>
      <c r="L12428">
        <v>74232949.895276502</v>
      </c>
      <c r="M12428">
        <v>120838990.476117</v>
      </c>
      <c r="N12428">
        <v>197158778.69041201</v>
      </c>
      <c r="O12428">
        <v>385966316.70806301</v>
      </c>
      <c r="Q12428" t="str">
        <f>VLOOKUP(A12428,Lookup_Tables!$D$2:$E$7,2,FALSE)</f>
        <v>HUSSPF</v>
      </c>
      <c r="R12428" t="str">
        <f>IFERROR(VLOOKUP(D12428,Lookup_Tables!$A$2:$B$21,2,FALSE),"All")</f>
        <v>Emergency_Loss</v>
      </c>
    </row>
    <row r="12429" spans="1:18" hidden="1">
      <c r="A12429">
        <v>4353</v>
      </c>
      <c r="B12429">
        <v>48</v>
      </c>
      <c r="C12429" t="s">
        <v>39</v>
      </c>
      <c r="D12429">
        <v>17</v>
      </c>
      <c r="E12429">
        <v>2218052.7378343302</v>
      </c>
      <c r="F12429">
        <v>1013249.1768699524</v>
      </c>
      <c r="G12429">
        <v>71230.367071841902</v>
      </c>
      <c r="H12429">
        <v>2252572.41183725</v>
      </c>
      <c r="I12429">
        <v>3350987.0117684798</v>
      </c>
      <c r="J12429">
        <v>9683605.4651420098</v>
      </c>
      <c r="K12429">
        <v>29263150.577415101</v>
      </c>
      <c r="L12429">
        <v>74232949.895276502</v>
      </c>
      <c r="M12429">
        <v>120161456.76668701</v>
      </c>
      <c r="N12429">
        <v>197158778.69041201</v>
      </c>
      <c r="O12429">
        <v>385966316.70806301</v>
      </c>
      <c r="Q12429" t="str">
        <f>VLOOKUP(A12429,Lookup_Tables!$D$2:$E$7,2,FALSE)</f>
        <v>HUSSPF</v>
      </c>
      <c r="R12429" t="str">
        <f>IFERROR(VLOOKUP(D12429,Lookup_Tables!$A$2:$B$21,2,FALSE),"All")</f>
        <v>Emergency_Loss</v>
      </c>
    </row>
    <row r="12430" spans="1:18" hidden="1">
      <c r="A12430">
        <v>4353</v>
      </c>
      <c r="B12430">
        <v>48</v>
      </c>
      <c r="C12430" t="s">
        <v>38</v>
      </c>
      <c r="D12430">
        <v>18</v>
      </c>
      <c r="E12430">
        <v>3592610.79609768</v>
      </c>
      <c r="F12430">
        <v>1601610.5281514137</v>
      </c>
      <c r="G12430">
        <v>215907.36616159201</v>
      </c>
      <c r="H12430">
        <v>3665918.3638706901</v>
      </c>
      <c r="I12430">
        <v>5440634.6859238502</v>
      </c>
      <c r="J12430">
        <v>15667134.0034199</v>
      </c>
      <c r="K12430">
        <v>48853333.493087403</v>
      </c>
      <c r="L12430">
        <v>132653685.425955</v>
      </c>
      <c r="M12430">
        <v>185567314.95516199</v>
      </c>
      <c r="N12430">
        <v>345810268.60527903</v>
      </c>
      <c r="O12430">
        <v>630527988.87964201</v>
      </c>
      <c r="Q12430" t="str">
        <f>VLOOKUP(A12430,Lookup_Tables!$D$2:$E$7,2,FALSE)</f>
        <v>HUSSPF</v>
      </c>
      <c r="R12430" t="str">
        <f>IFERROR(VLOOKUP(D12430,Lookup_Tables!$A$2:$B$21,2,FALSE),"All")</f>
        <v>Govt_Plus_Emergency</v>
      </c>
    </row>
    <row r="12431" spans="1:18" hidden="1">
      <c r="A12431">
        <v>4353</v>
      </c>
      <c r="B12431">
        <v>48</v>
      </c>
      <c r="C12431" t="s">
        <v>39</v>
      </c>
      <c r="D12431">
        <v>18</v>
      </c>
      <c r="E12431">
        <v>3563777.0144239999</v>
      </c>
      <c r="F12431">
        <v>1605194.9811067125</v>
      </c>
      <c r="G12431">
        <v>208938.65150232299</v>
      </c>
      <c r="H12431">
        <v>3665918.3638706901</v>
      </c>
      <c r="I12431">
        <v>5356062.6258444898</v>
      </c>
      <c r="J12431">
        <v>15336935.896732399</v>
      </c>
      <c r="K12431">
        <v>48853333.493087403</v>
      </c>
      <c r="L12431">
        <v>132653685.425955</v>
      </c>
      <c r="M12431">
        <v>183096628.030586</v>
      </c>
      <c r="N12431">
        <v>345810268.60527903</v>
      </c>
      <c r="O12431">
        <v>607898859.23206401</v>
      </c>
      <c r="Q12431" t="str">
        <f>VLOOKUP(A12431,Lookup_Tables!$D$2:$E$7,2,FALSE)</f>
        <v>HUSSPF</v>
      </c>
      <c r="R12431" t="str">
        <f>IFERROR(VLOOKUP(D12431,Lookup_Tables!$A$2:$B$21,2,FALSE),"All")</f>
        <v>Govt_Plus_Emergency</v>
      </c>
    </row>
    <row r="12432" spans="1:18" hidden="1">
      <c r="A12432">
        <v>4353</v>
      </c>
      <c r="B12432">
        <v>49</v>
      </c>
      <c r="C12432" t="s">
        <v>38</v>
      </c>
      <c r="D12432">
        <v>0</v>
      </c>
      <c r="E12432">
        <v>300344711.062877</v>
      </c>
      <c r="F12432">
        <v>118371416.7277261</v>
      </c>
      <c r="G12432">
        <v>270283894.82296002</v>
      </c>
      <c r="H12432">
        <v>929189956.75422394</v>
      </c>
      <c r="I12432">
        <v>1110815580.3257599</v>
      </c>
      <c r="J12432">
        <v>1828125642.3694899</v>
      </c>
      <c r="K12432">
        <v>4322516321.80793</v>
      </c>
      <c r="L12432">
        <v>10989022105.919201</v>
      </c>
      <c r="M12432">
        <v>13354912968.728399</v>
      </c>
      <c r="N12432">
        <v>26422889601.085701</v>
      </c>
      <c r="O12432">
        <v>40735211457.957497</v>
      </c>
      <c r="Q12432" t="str">
        <f>VLOOKUP(A12432,Lookup_Tables!$D$2:$E$7,2,FALSE)</f>
        <v>HUSSPF</v>
      </c>
      <c r="R12432" t="str">
        <f>IFERROR(VLOOKUP(D12432,Lookup_Tables!$A$2:$B$21,2,FALSE),"All")</f>
        <v>Private Assets</v>
      </c>
    </row>
    <row r="12433" spans="1:18" hidden="1">
      <c r="A12433">
        <v>4353</v>
      </c>
      <c r="B12433">
        <v>49</v>
      </c>
      <c r="C12433" t="s">
        <v>39</v>
      </c>
      <c r="D12433">
        <v>0</v>
      </c>
      <c r="E12433">
        <v>295617938.56768698</v>
      </c>
      <c r="F12433">
        <v>116698952.72750273</v>
      </c>
      <c r="G12433">
        <v>263222650.24085701</v>
      </c>
      <c r="H12433">
        <v>886283296.37232399</v>
      </c>
      <c r="I12433">
        <v>1051615169.15473</v>
      </c>
      <c r="J12433">
        <v>1777907808.0642099</v>
      </c>
      <c r="K12433">
        <v>4296028473.5656796</v>
      </c>
      <c r="L12433">
        <v>10637114253.2328</v>
      </c>
      <c r="M12433">
        <v>13070550359.107</v>
      </c>
      <c r="N12433">
        <v>26422889601.085701</v>
      </c>
      <c r="O12433">
        <v>40735211457.957497</v>
      </c>
      <c r="Q12433" t="str">
        <f>VLOOKUP(A12433,Lookup_Tables!$D$2:$E$7,2,FALSE)</f>
        <v>HUSSPF</v>
      </c>
      <c r="R12433" t="str">
        <f>IFERROR(VLOOKUP(D12433,Lookup_Tables!$A$2:$B$21,2,FALSE),"All")</f>
        <v>Private Assets</v>
      </c>
    </row>
    <row r="12434" spans="1:18" hidden="1">
      <c r="A12434">
        <v>4353</v>
      </c>
      <c r="B12434">
        <v>49</v>
      </c>
      <c r="C12434" t="s">
        <v>38</v>
      </c>
      <c r="D12434">
        <v>1</v>
      </c>
      <c r="E12434">
        <v>2408856.1219117101</v>
      </c>
      <c r="F12434">
        <v>701098.52967560245</v>
      </c>
      <c r="G12434">
        <v>0</v>
      </c>
      <c r="H12434">
        <v>529123.59525647096</v>
      </c>
      <c r="I12434">
        <v>858851.07535903202</v>
      </c>
      <c r="J12434">
        <v>2981097.7238752302</v>
      </c>
      <c r="K12434">
        <v>15922170.547467999</v>
      </c>
      <c r="L12434">
        <v>116827475.49414</v>
      </c>
      <c r="M12434">
        <v>199739015.71066701</v>
      </c>
      <c r="N12434">
        <v>440665008.14104497</v>
      </c>
      <c r="O12434">
        <v>626386409.99609101</v>
      </c>
      <c r="Q12434" t="str">
        <f>VLOOKUP(A12434,Lookup_Tables!$D$2:$E$7,2,FALSE)</f>
        <v>HUSSPF</v>
      </c>
      <c r="R12434" t="str">
        <f>IFERROR(VLOOKUP(D12434,Lookup_Tables!$A$2:$B$21,2,FALSE),"All")</f>
        <v>Airport</v>
      </c>
    </row>
    <row r="12435" spans="1:18" hidden="1">
      <c r="A12435">
        <v>4353</v>
      </c>
      <c r="B12435">
        <v>49</v>
      </c>
      <c r="C12435" t="s">
        <v>39</v>
      </c>
      <c r="D12435">
        <v>1</v>
      </c>
      <c r="E12435">
        <v>2405666.72665192</v>
      </c>
      <c r="F12435">
        <v>711449.87199938856</v>
      </c>
      <c r="G12435">
        <v>0</v>
      </c>
      <c r="H12435">
        <v>529123.59525647096</v>
      </c>
      <c r="I12435">
        <v>858851.07535903202</v>
      </c>
      <c r="J12435">
        <v>2921747.3535800199</v>
      </c>
      <c r="K12435">
        <v>15922170.547467999</v>
      </c>
      <c r="L12435">
        <v>103880241.613516</v>
      </c>
      <c r="M12435">
        <v>199739015.71066701</v>
      </c>
      <c r="N12435">
        <v>440665008.14104497</v>
      </c>
      <c r="O12435">
        <v>626386409.99609101</v>
      </c>
      <c r="Q12435" t="str">
        <f>VLOOKUP(A12435,Lookup_Tables!$D$2:$E$7,2,FALSE)</f>
        <v>HUSSPF</v>
      </c>
      <c r="R12435" t="str">
        <f>IFERROR(VLOOKUP(D12435,Lookup_Tables!$A$2:$B$21,2,FALSE),"All")</f>
        <v>Airport</v>
      </c>
    </row>
    <row r="12436" spans="1:18" hidden="1">
      <c r="A12436">
        <v>4353</v>
      </c>
      <c r="B12436">
        <v>49</v>
      </c>
      <c r="C12436" t="s">
        <v>38</v>
      </c>
      <c r="D12436">
        <v>2</v>
      </c>
      <c r="E12436">
        <v>2548227.87390421</v>
      </c>
      <c r="F12436">
        <v>852731.29229494068</v>
      </c>
      <c r="G12436">
        <v>2426042.1340980702</v>
      </c>
      <c r="H12436">
        <v>8718392.0551216193</v>
      </c>
      <c r="I12436">
        <v>10706896.5288225</v>
      </c>
      <c r="J12436">
        <v>21615283.317636099</v>
      </c>
      <c r="K12436">
        <v>56164651.648633897</v>
      </c>
      <c r="L12436">
        <v>99552658.482988894</v>
      </c>
      <c r="M12436">
        <v>117279588.163911</v>
      </c>
      <c r="N12436">
        <v>213082458.33815601</v>
      </c>
      <c r="O12436">
        <v>304882441.53812498</v>
      </c>
      <c r="Q12436" t="str">
        <f>VLOOKUP(A12436,Lookup_Tables!$D$2:$E$7,2,FALSE)</f>
        <v>HUSSPF</v>
      </c>
      <c r="R12436" t="str">
        <f>IFERROR(VLOOKUP(D12436,Lookup_Tables!$A$2:$B$21,2,FALSE),"All")</f>
        <v>Bridge</v>
      </c>
    </row>
    <row r="12437" spans="1:18" hidden="1">
      <c r="A12437">
        <v>4353</v>
      </c>
      <c r="B12437">
        <v>49</v>
      </c>
      <c r="C12437" t="s">
        <v>39</v>
      </c>
      <c r="D12437">
        <v>2</v>
      </c>
      <c r="E12437">
        <v>2505281.9981293702</v>
      </c>
      <c r="F12437">
        <v>841349.36676260247</v>
      </c>
      <c r="G12437">
        <v>2351772.9187484402</v>
      </c>
      <c r="H12437">
        <v>8065595.5390330302</v>
      </c>
      <c r="I12437">
        <v>10337144.978437901</v>
      </c>
      <c r="J12437">
        <v>21175857.657830101</v>
      </c>
      <c r="K12437">
        <v>54430418.166395903</v>
      </c>
      <c r="L12437">
        <v>99552658.482988894</v>
      </c>
      <c r="M12437">
        <v>114899400.70237499</v>
      </c>
      <c r="N12437">
        <v>213082458.33815601</v>
      </c>
      <c r="O12437">
        <v>304882441.53812498</v>
      </c>
      <c r="Q12437" t="str">
        <f>VLOOKUP(A12437,Lookup_Tables!$D$2:$E$7,2,FALSE)</f>
        <v>HUSSPF</v>
      </c>
      <c r="R12437" t="str">
        <f>IFERROR(VLOOKUP(D12437,Lookup_Tables!$A$2:$B$21,2,FALSE),"All")</f>
        <v>Bridge</v>
      </c>
    </row>
    <row r="12438" spans="1:18" hidden="1">
      <c r="A12438">
        <v>4353</v>
      </c>
      <c r="B12438">
        <v>49</v>
      </c>
      <c r="C12438" t="s">
        <v>38</v>
      </c>
      <c r="D12438">
        <v>3</v>
      </c>
      <c r="E12438">
        <v>242209.02515725201</v>
      </c>
      <c r="F12438">
        <v>90136.903418782691</v>
      </c>
      <c r="G12438">
        <v>267309.124949319</v>
      </c>
      <c r="H12438">
        <v>820995.71533584106</v>
      </c>
      <c r="I12438">
        <v>984005.04528488906</v>
      </c>
      <c r="J12438">
        <v>1568451.5667274201</v>
      </c>
      <c r="K12438">
        <v>3620479.0977013502</v>
      </c>
      <c r="L12438">
        <v>7813772.7172466898</v>
      </c>
      <c r="M12438">
        <v>11123702.9862245</v>
      </c>
      <c r="N12438">
        <v>20984524.5475231</v>
      </c>
      <c r="O12438">
        <v>32607588.352504101</v>
      </c>
      <c r="Q12438" t="str">
        <f>VLOOKUP(A12438,Lookup_Tables!$D$2:$E$7,2,FALSE)</f>
        <v>HUSSPF</v>
      </c>
      <c r="R12438" t="str">
        <f>IFERROR(VLOOKUP(D12438,Lookup_Tables!$A$2:$B$21,2,FALSE),"All")</f>
        <v>Govt Hosp</v>
      </c>
    </row>
    <row r="12439" spans="1:18" hidden="1">
      <c r="A12439">
        <v>4353</v>
      </c>
      <c r="B12439">
        <v>49</v>
      </c>
      <c r="C12439" t="s">
        <v>39</v>
      </c>
      <c r="D12439">
        <v>3</v>
      </c>
      <c r="E12439">
        <v>237907.025972442</v>
      </c>
      <c r="F12439">
        <v>90363.478354071034</v>
      </c>
      <c r="G12439">
        <v>264909.06080149399</v>
      </c>
      <c r="H12439">
        <v>780336.02585215296</v>
      </c>
      <c r="I12439">
        <v>938607.57601906802</v>
      </c>
      <c r="J12439">
        <v>1476261.8671240499</v>
      </c>
      <c r="K12439">
        <v>3500487.9725734298</v>
      </c>
      <c r="L12439">
        <v>7678101.7891793996</v>
      </c>
      <c r="M12439">
        <v>10198361.7109685</v>
      </c>
      <c r="N12439">
        <v>20984524.5475231</v>
      </c>
      <c r="O12439">
        <v>32607588.352504101</v>
      </c>
      <c r="Q12439" t="str">
        <f>VLOOKUP(A12439,Lookup_Tables!$D$2:$E$7,2,FALSE)</f>
        <v>HUSSPF</v>
      </c>
      <c r="R12439" t="str">
        <f>IFERROR(VLOOKUP(D12439,Lookup_Tables!$A$2:$B$21,2,FALSE),"All")</f>
        <v>Govt Hosp</v>
      </c>
    </row>
    <row r="12440" spans="1:18" hidden="1">
      <c r="A12440">
        <v>4353</v>
      </c>
      <c r="B12440">
        <v>49</v>
      </c>
      <c r="C12440" t="s">
        <v>38</v>
      </c>
      <c r="D12440">
        <v>4</v>
      </c>
      <c r="E12440">
        <v>364428.99674245401</v>
      </c>
      <c r="F12440">
        <v>124477.08822986003</v>
      </c>
      <c r="G12440">
        <v>426146.98738844</v>
      </c>
      <c r="H12440">
        <v>1348616.9123457</v>
      </c>
      <c r="I12440">
        <v>1603442.1225701701</v>
      </c>
      <c r="J12440">
        <v>3222086.6260647001</v>
      </c>
      <c r="K12440">
        <v>6632633.1216064896</v>
      </c>
      <c r="L12440">
        <v>12323771.4615076</v>
      </c>
      <c r="M12440">
        <v>15558261.2572129</v>
      </c>
      <c r="N12440">
        <v>30785703.092359699</v>
      </c>
      <c r="O12440">
        <v>44403053.465158798</v>
      </c>
      <c r="Q12440" t="str">
        <f>VLOOKUP(A12440,Lookup_Tables!$D$2:$E$7,2,FALSE)</f>
        <v>HUSSPF</v>
      </c>
      <c r="R12440" t="str">
        <f>IFERROR(VLOOKUP(D12440,Lookup_Tables!$A$2:$B$21,2,FALSE),"All")</f>
        <v>Govt Med Fac</v>
      </c>
    </row>
    <row r="12441" spans="1:18" hidden="1">
      <c r="A12441">
        <v>4353</v>
      </c>
      <c r="B12441">
        <v>49</v>
      </c>
      <c r="C12441" t="s">
        <v>39</v>
      </c>
      <c r="D12441">
        <v>4</v>
      </c>
      <c r="E12441">
        <v>357650.17528809101</v>
      </c>
      <c r="F12441">
        <v>123284.57278054231</v>
      </c>
      <c r="G12441">
        <v>415794.06105760002</v>
      </c>
      <c r="H12441">
        <v>1264569.65055724</v>
      </c>
      <c r="I12441">
        <v>1533908.3658809899</v>
      </c>
      <c r="J12441">
        <v>3162924.00218471</v>
      </c>
      <c r="K12441">
        <v>6324522.6586629897</v>
      </c>
      <c r="L12441">
        <v>12008209.920536799</v>
      </c>
      <c r="M12441">
        <v>15188324.575863</v>
      </c>
      <c r="N12441">
        <v>30495618.0071766</v>
      </c>
      <c r="O12441">
        <v>44403053.465158798</v>
      </c>
      <c r="Q12441" t="str">
        <f>VLOOKUP(A12441,Lookup_Tables!$D$2:$E$7,2,FALSE)</f>
        <v>HUSSPF</v>
      </c>
      <c r="R12441" t="str">
        <f>IFERROR(VLOOKUP(D12441,Lookup_Tables!$A$2:$B$21,2,FALSE),"All")</f>
        <v>Govt Med Fac</v>
      </c>
    </row>
    <row r="12442" spans="1:18" hidden="1">
      <c r="A12442">
        <v>4353</v>
      </c>
      <c r="B12442">
        <v>49</v>
      </c>
      <c r="C12442" t="s">
        <v>38</v>
      </c>
      <c r="D12442">
        <v>6</v>
      </c>
      <c r="E12442">
        <v>593478.27285836602</v>
      </c>
      <c r="F12442">
        <v>241752.58050588507</v>
      </c>
      <c r="G12442">
        <v>84454.211256353607</v>
      </c>
      <c r="H12442">
        <v>844247.25910675002</v>
      </c>
      <c r="I12442">
        <v>1326602.30526532</v>
      </c>
      <c r="J12442">
        <v>3194741.6583937798</v>
      </c>
      <c r="K12442">
        <v>9835781.6645388603</v>
      </c>
      <c r="L12442">
        <v>21416494.7790277</v>
      </c>
      <c r="M12442">
        <v>25503574.831007998</v>
      </c>
      <c r="N12442">
        <v>51526974.7251755</v>
      </c>
      <c r="O12442">
        <v>118265151.414516</v>
      </c>
      <c r="Q12442" t="str">
        <f>VLOOKUP(A12442,Lookup_Tables!$D$2:$E$7,2,FALSE)</f>
        <v>HUSSPF</v>
      </c>
      <c r="R12442" t="str">
        <f>IFERROR(VLOOKUP(D12442,Lookup_Tables!$A$2:$B$21,2,FALSE),"All")</f>
        <v>Port</v>
      </c>
    </row>
    <row r="12443" spans="1:18" hidden="1">
      <c r="A12443">
        <v>4353</v>
      </c>
      <c r="B12443">
        <v>49</v>
      </c>
      <c r="C12443" t="s">
        <v>39</v>
      </c>
      <c r="D12443">
        <v>6</v>
      </c>
      <c r="E12443">
        <v>589188.08823111001</v>
      </c>
      <c r="F12443">
        <v>239673.75146755099</v>
      </c>
      <c r="G12443">
        <v>82834.284026703099</v>
      </c>
      <c r="H12443">
        <v>824998.03584747005</v>
      </c>
      <c r="I12443">
        <v>1281973.28632119</v>
      </c>
      <c r="J12443">
        <v>3194741.6583937798</v>
      </c>
      <c r="K12443">
        <v>9824805.9236204792</v>
      </c>
      <c r="L12443">
        <v>21290109.5366816</v>
      </c>
      <c r="M12443">
        <v>24898817.655097701</v>
      </c>
      <c r="N12443">
        <v>51526974.7251755</v>
      </c>
      <c r="O12443">
        <v>118265151.414516</v>
      </c>
      <c r="Q12443" t="str">
        <f>VLOOKUP(A12443,Lookup_Tables!$D$2:$E$7,2,FALSE)</f>
        <v>HUSSPF</v>
      </c>
      <c r="R12443" t="str">
        <f>IFERROR(VLOOKUP(D12443,Lookup_Tables!$A$2:$B$21,2,FALSE),"All")</f>
        <v>Port</v>
      </c>
    </row>
    <row r="12444" spans="1:18" hidden="1">
      <c r="A12444">
        <v>4353</v>
      </c>
      <c r="B12444">
        <v>49</v>
      </c>
      <c r="C12444" t="s">
        <v>38</v>
      </c>
      <c r="D12444">
        <v>7</v>
      </c>
      <c r="E12444">
        <v>2475656.9381258702</v>
      </c>
      <c r="F12444">
        <v>926822.74010457587</v>
      </c>
      <c r="G12444">
        <v>0</v>
      </c>
      <c r="H12444">
        <v>3881273.6211184198</v>
      </c>
      <c r="I12444">
        <v>4730590.3210605001</v>
      </c>
      <c r="J12444">
        <v>7277387.1096869996</v>
      </c>
      <c r="K12444">
        <v>27896639.8850866</v>
      </c>
      <c r="L12444">
        <v>100551792.123116</v>
      </c>
      <c r="M12444">
        <v>135728608.271595</v>
      </c>
      <c r="N12444">
        <v>326039224.31627703</v>
      </c>
      <c r="O12444">
        <v>549579202.25920105</v>
      </c>
      <c r="Q12444" t="str">
        <f>VLOOKUP(A12444,Lookup_Tables!$D$2:$E$7,2,FALSE)</f>
        <v>HUSSPF</v>
      </c>
      <c r="R12444" t="str">
        <f>IFERROR(VLOOKUP(D12444,Lookup_Tables!$A$2:$B$21,2,FALSE),"All")</f>
        <v>Power Plant</v>
      </c>
    </row>
    <row r="12445" spans="1:18" hidden="1">
      <c r="A12445">
        <v>4353</v>
      </c>
      <c r="B12445">
        <v>49</v>
      </c>
      <c r="C12445" t="s">
        <v>39</v>
      </c>
      <c r="D12445">
        <v>7</v>
      </c>
      <c r="E12445">
        <v>2461562.8098973101</v>
      </c>
      <c r="F12445">
        <v>916496.40636557178</v>
      </c>
      <c r="G12445">
        <v>0</v>
      </c>
      <c r="H12445">
        <v>3760163.3663477502</v>
      </c>
      <c r="I12445">
        <v>4608725.33035558</v>
      </c>
      <c r="J12445">
        <v>7156000.8253442701</v>
      </c>
      <c r="K12445">
        <v>27896639.8850866</v>
      </c>
      <c r="L12445">
        <v>100430128.715675</v>
      </c>
      <c r="M12445">
        <v>135728608.271595</v>
      </c>
      <c r="N12445">
        <v>326039224.31627703</v>
      </c>
      <c r="O12445">
        <v>549579202.25920105</v>
      </c>
      <c r="Q12445" t="str">
        <f>VLOOKUP(A12445,Lookup_Tables!$D$2:$E$7,2,FALSE)</f>
        <v>HUSSPF</v>
      </c>
      <c r="R12445" t="str">
        <f>IFERROR(VLOOKUP(D12445,Lookup_Tables!$A$2:$B$21,2,FALSE),"All")</f>
        <v>Power Plant</v>
      </c>
    </row>
    <row r="12446" spans="1:18" hidden="1">
      <c r="A12446">
        <v>4353</v>
      </c>
      <c r="B12446">
        <v>49</v>
      </c>
      <c r="C12446" t="s">
        <v>38</v>
      </c>
      <c r="D12446">
        <v>9</v>
      </c>
      <c r="E12446">
        <v>75879.996451123399</v>
      </c>
      <c r="F12446">
        <v>28838.617763259979</v>
      </c>
      <c r="G12446">
        <v>30728.728642411999</v>
      </c>
      <c r="H12446">
        <v>151289.645971886</v>
      </c>
      <c r="I12446">
        <v>185098.79693285801</v>
      </c>
      <c r="J12446">
        <v>319340.68036316201</v>
      </c>
      <c r="K12446">
        <v>917127.84880443895</v>
      </c>
      <c r="L12446">
        <v>3447310.5581218898</v>
      </c>
      <c r="M12446">
        <v>4089173.91920286</v>
      </c>
      <c r="N12446">
        <v>7341992.3454786995</v>
      </c>
      <c r="O12446">
        <v>14974376.6934384</v>
      </c>
      <c r="Q12446" t="str">
        <f>VLOOKUP(A12446,Lookup_Tables!$D$2:$E$7,2,FALSE)</f>
        <v>HUSSPF</v>
      </c>
      <c r="R12446" t="str">
        <f>IFERROR(VLOOKUP(D12446,Lookup_Tables!$A$2:$B$21,2,FALSE),"All")</f>
        <v>Pub Admin Bldg</v>
      </c>
    </row>
    <row r="12447" spans="1:18" hidden="1">
      <c r="A12447">
        <v>4353</v>
      </c>
      <c r="B12447">
        <v>49</v>
      </c>
      <c r="C12447" t="s">
        <v>39</v>
      </c>
      <c r="D12447">
        <v>9</v>
      </c>
      <c r="E12447">
        <v>75101.394615561294</v>
      </c>
      <c r="F12447">
        <v>28720.121807204756</v>
      </c>
      <c r="G12447">
        <v>30474.953243640099</v>
      </c>
      <c r="H12447">
        <v>146965.06191615999</v>
      </c>
      <c r="I12447">
        <v>183207.632479814</v>
      </c>
      <c r="J12447">
        <v>310735.69153077301</v>
      </c>
      <c r="K12447">
        <v>916819.22160306596</v>
      </c>
      <c r="L12447">
        <v>3245396.6183542898</v>
      </c>
      <c r="M12447">
        <v>3938510.7707234998</v>
      </c>
      <c r="N12447">
        <v>7341992.3454786995</v>
      </c>
      <c r="O12447">
        <v>14974376.6934384</v>
      </c>
      <c r="Q12447" t="str">
        <f>VLOOKUP(A12447,Lookup_Tables!$D$2:$E$7,2,FALSE)</f>
        <v>HUSSPF</v>
      </c>
      <c r="R12447" t="str">
        <f>IFERROR(VLOOKUP(D12447,Lookup_Tables!$A$2:$B$21,2,FALSE),"All")</f>
        <v>Pub Admin Bldg</v>
      </c>
    </row>
    <row r="12448" spans="1:18" hidden="1">
      <c r="A12448">
        <v>4353</v>
      </c>
      <c r="B12448">
        <v>49</v>
      </c>
      <c r="C12448" t="s">
        <v>38</v>
      </c>
      <c r="D12448">
        <v>10</v>
      </c>
      <c r="E12448">
        <v>996416.33888662898</v>
      </c>
      <c r="F12448">
        <v>360615.1752492293</v>
      </c>
      <c r="G12448">
        <v>357140.03654286801</v>
      </c>
      <c r="H12448">
        <v>2517405.23521708</v>
      </c>
      <c r="I12448">
        <v>3507438.32593332</v>
      </c>
      <c r="J12448">
        <v>8597733.9691787008</v>
      </c>
      <c r="K12448">
        <v>20686921.8411351</v>
      </c>
      <c r="L12448">
        <v>37561191.711255804</v>
      </c>
      <c r="M12448">
        <v>44445493.151712798</v>
      </c>
      <c r="N12448">
        <v>80304110.782702401</v>
      </c>
      <c r="O12448">
        <v>154655981.13620001</v>
      </c>
      <c r="Q12448" t="str">
        <f>VLOOKUP(A12448,Lookup_Tables!$D$2:$E$7,2,FALSE)</f>
        <v>HUSSPF</v>
      </c>
      <c r="R12448" t="str">
        <f>IFERROR(VLOOKUP(D12448,Lookup_Tables!$A$2:$B$21,2,FALSE),"All")</f>
        <v>Pub School</v>
      </c>
    </row>
    <row r="12449" spans="1:18" hidden="1">
      <c r="A12449">
        <v>4353</v>
      </c>
      <c r="B12449">
        <v>49</v>
      </c>
      <c r="C12449" t="s">
        <v>39</v>
      </c>
      <c r="D12449">
        <v>10</v>
      </c>
      <c r="E12449">
        <v>984500.56170447299</v>
      </c>
      <c r="F12449">
        <v>356756.07746082114</v>
      </c>
      <c r="G12449">
        <v>342342.03355051897</v>
      </c>
      <c r="H12449">
        <v>2423221.2984959502</v>
      </c>
      <c r="I12449">
        <v>3428436.15743481</v>
      </c>
      <c r="J12449">
        <v>8128309.8062092699</v>
      </c>
      <c r="K12449">
        <v>20565964.4143016</v>
      </c>
      <c r="L12449">
        <v>37557447.935789101</v>
      </c>
      <c r="M12449">
        <v>44353107.418637097</v>
      </c>
      <c r="N12449">
        <v>80304110.782702401</v>
      </c>
      <c r="O12449">
        <v>154655981.13620001</v>
      </c>
      <c r="Q12449" t="str">
        <f>VLOOKUP(A12449,Lookup_Tables!$D$2:$E$7,2,FALSE)</f>
        <v>HUSSPF</v>
      </c>
      <c r="R12449" t="str">
        <f>IFERROR(VLOOKUP(D12449,Lookup_Tables!$A$2:$B$21,2,FALSE),"All")</f>
        <v>Pub School</v>
      </c>
    </row>
    <row r="12450" spans="1:18" hidden="1">
      <c r="A12450">
        <v>4353</v>
      </c>
      <c r="B12450">
        <v>49</v>
      </c>
      <c r="C12450" t="s">
        <v>38</v>
      </c>
      <c r="D12450">
        <v>11</v>
      </c>
      <c r="E12450">
        <v>622646.10741386295</v>
      </c>
      <c r="F12450">
        <v>229381.09541020315</v>
      </c>
      <c r="G12450">
        <v>530218.88997113495</v>
      </c>
      <c r="H12450">
        <v>1851627.60189493</v>
      </c>
      <c r="I12450">
        <v>2270979.8159330701</v>
      </c>
      <c r="J12450">
        <v>3910205.6504385299</v>
      </c>
      <c r="K12450">
        <v>7544591.0438610902</v>
      </c>
      <c r="L12450">
        <v>21755744.2840565</v>
      </c>
      <c r="M12450">
        <v>27317977.285475701</v>
      </c>
      <c r="N12450">
        <v>51750598.1460163</v>
      </c>
      <c r="O12450">
        <v>113860656.386777</v>
      </c>
      <c r="Q12450" t="str">
        <f>VLOOKUP(A12450,Lookup_Tables!$D$2:$E$7,2,FALSE)</f>
        <v>HUSSPF</v>
      </c>
      <c r="R12450" t="str">
        <f>IFERROR(VLOOKUP(D12450,Lookup_Tables!$A$2:$B$21,2,FALSE),"All")</f>
        <v>Pub Univ</v>
      </c>
    </row>
    <row r="12451" spans="1:18" hidden="1">
      <c r="A12451">
        <v>4353</v>
      </c>
      <c r="B12451">
        <v>49</v>
      </c>
      <c r="C12451" t="s">
        <v>39</v>
      </c>
      <c r="D12451">
        <v>11</v>
      </c>
      <c r="E12451">
        <v>613630.98194684903</v>
      </c>
      <c r="F12451">
        <v>226468.58281939448</v>
      </c>
      <c r="G12451">
        <v>530218.88997113495</v>
      </c>
      <c r="H12451">
        <v>1764862.0299718501</v>
      </c>
      <c r="I12451">
        <v>2169063.8051266498</v>
      </c>
      <c r="J12451">
        <v>3781367.32498855</v>
      </c>
      <c r="K12451">
        <v>7364126.1941703102</v>
      </c>
      <c r="L12451">
        <v>20911990.498354599</v>
      </c>
      <c r="M12451">
        <v>26752560.1115699</v>
      </c>
      <c r="N12451">
        <v>51750598.1460163</v>
      </c>
      <c r="O12451">
        <v>113860656.386777</v>
      </c>
      <c r="Q12451" t="str">
        <f>VLOOKUP(A12451,Lookup_Tables!$D$2:$E$7,2,FALSE)</f>
        <v>HUSSPF</v>
      </c>
      <c r="R12451" t="str">
        <f>IFERROR(VLOOKUP(D12451,Lookup_Tables!$A$2:$B$21,2,FALSE),"All")</f>
        <v>Pub Univ</v>
      </c>
    </row>
    <row r="12452" spans="1:18" hidden="1">
      <c r="A12452">
        <v>4353</v>
      </c>
      <c r="B12452">
        <v>49</v>
      </c>
      <c r="C12452" t="s">
        <v>38</v>
      </c>
      <c r="D12452">
        <v>13</v>
      </c>
      <c r="E12452">
        <v>2002223.6652498399</v>
      </c>
      <c r="F12452">
        <v>756637.80859482451</v>
      </c>
      <c r="G12452">
        <v>1242882.3393965401</v>
      </c>
      <c r="H12452">
        <v>5016625.3941054204</v>
      </c>
      <c r="I12452">
        <v>6275678.6837808499</v>
      </c>
      <c r="J12452">
        <v>13928590.814854899</v>
      </c>
      <c r="K12452">
        <v>36556320.056055002</v>
      </c>
      <c r="L12452">
        <v>73583956.8857999</v>
      </c>
      <c r="M12452">
        <v>92729579.392736301</v>
      </c>
      <c r="N12452">
        <v>207159594.73622501</v>
      </c>
      <c r="O12452">
        <v>265622816.57396501</v>
      </c>
      <c r="Q12452" t="str">
        <f>VLOOKUP(A12452,Lookup_Tables!$D$2:$E$7,2,FALSE)</f>
        <v>HUSSPF</v>
      </c>
      <c r="R12452" t="str">
        <f>IFERROR(VLOOKUP(D12452,Lookup_Tables!$A$2:$B$21,2,FALSE),"All")</f>
        <v>Residual Inst</v>
      </c>
    </row>
    <row r="12453" spans="1:18" hidden="1">
      <c r="A12453">
        <v>4353</v>
      </c>
      <c r="B12453">
        <v>49</v>
      </c>
      <c r="C12453" t="s">
        <v>39</v>
      </c>
      <c r="D12453">
        <v>13</v>
      </c>
      <c r="E12453">
        <v>1976086.1826321499</v>
      </c>
      <c r="F12453">
        <v>748268.45921066892</v>
      </c>
      <c r="G12453">
        <v>1207519.57440136</v>
      </c>
      <c r="H12453">
        <v>4621861.6254427703</v>
      </c>
      <c r="I12453">
        <v>6142165.4133657496</v>
      </c>
      <c r="J12453">
        <v>13227476.590614701</v>
      </c>
      <c r="K12453">
        <v>36484494.694293</v>
      </c>
      <c r="L12453">
        <v>73337892.818966493</v>
      </c>
      <c r="M12453">
        <v>92716497.198885202</v>
      </c>
      <c r="N12453">
        <v>207159594.73622501</v>
      </c>
      <c r="O12453">
        <v>262030883.01334301</v>
      </c>
      <c r="Q12453" t="str">
        <f>VLOOKUP(A12453,Lookup_Tables!$D$2:$E$7,2,FALSE)</f>
        <v>HUSSPF</v>
      </c>
      <c r="R12453" t="str">
        <f>IFERROR(VLOOKUP(D12453,Lookup_Tables!$A$2:$B$21,2,FALSE),"All")</f>
        <v>Residual Inst</v>
      </c>
    </row>
    <row r="12454" spans="1:18" hidden="1">
      <c r="A12454">
        <v>4353</v>
      </c>
      <c r="B12454">
        <v>49</v>
      </c>
      <c r="C12454" t="s">
        <v>38</v>
      </c>
      <c r="D12454">
        <v>14</v>
      </c>
      <c r="E12454">
        <v>2148764.26946843</v>
      </c>
      <c r="F12454">
        <v>912977.18527487013</v>
      </c>
      <c r="G12454">
        <v>625834.31306475203</v>
      </c>
      <c r="H12454">
        <v>3405669.6303767799</v>
      </c>
      <c r="I12454">
        <v>4951487.7417258499</v>
      </c>
      <c r="J12454">
        <v>15637959.613075599</v>
      </c>
      <c r="K12454">
        <v>42421351.295900397</v>
      </c>
      <c r="L12454">
        <v>79517610.993026301</v>
      </c>
      <c r="M12454">
        <v>101781226.95626999</v>
      </c>
      <c r="N12454">
        <v>194244753.53094599</v>
      </c>
      <c r="O12454">
        <v>263701558.75677499</v>
      </c>
      <c r="Q12454" t="str">
        <f>VLOOKUP(A12454,Lookup_Tables!$D$2:$E$7,2,FALSE)</f>
        <v>HUSSPF</v>
      </c>
      <c r="R12454" t="str">
        <f>IFERROR(VLOOKUP(D12454,Lookup_Tables!$A$2:$B$21,2,FALSE),"All")</f>
        <v>Road</v>
      </c>
    </row>
    <row r="12455" spans="1:18" hidden="1">
      <c r="A12455">
        <v>4353</v>
      </c>
      <c r="B12455">
        <v>49</v>
      </c>
      <c r="C12455" t="s">
        <v>39</v>
      </c>
      <c r="D12455">
        <v>14</v>
      </c>
      <c r="E12455">
        <v>2130945.1174957599</v>
      </c>
      <c r="F12455">
        <v>902850.73745378992</v>
      </c>
      <c r="G12455">
        <v>599606.85568700603</v>
      </c>
      <c r="H12455">
        <v>3322787.6434150399</v>
      </c>
      <c r="I12455">
        <v>4784530.4415064696</v>
      </c>
      <c r="J12455">
        <v>15303918.305758299</v>
      </c>
      <c r="K12455">
        <v>42421351.295900397</v>
      </c>
      <c r="L12455">
        <v>79517610.993026301</v>
      </c>
      <c r="M12455">
        <v>101781226.95626999</v>
      </c>
      <c r="N12455">
        <v>194244753.53094599</v>
      </c>
      <c r="O12455">
        <v>263701558.75677499</v>
      </c>
      <c r="Q12455" t="str">
        <f>VLOOKUP(A12455,Lookup_Tables!$D$2:$E$7,2,FALSE)</f>
        <v>HUSSPF</v>
      </c>
      <c r="R12455" t="str">
        <f>IFERROR(VLOOKUP(D12455,Lookup_Tables!$A$2:$B$21,2,FALSE),"All")</f>
        <v>Road</v>
      </c>
    </row>
    <row r="12456" spans="1:18" hidden="1">
      <c r="A12456">
        <v>4353</v>
      </c>
      <c r="B12456">
        <v>49</v>
      </c>
      <c r="C12456" t="s">
        <v>38</v>
      </c>
      <c r="D12456">
        <v>15</v>
      </c>
      <c r="E12456">
        <v>314823498.66904801</v>
      </c>
      <c r="F12456">
        <v>124223183.94472808</v>
      </c>
      <c r="G12456">
        <v>276765713.80225098</v>
      </c>
      <c r="H12456">
        <v>965386802.46242499</v>
      </c>
      <c r="I12456">
        <v>1167608744.8246</v>
      </c>
      <c r="J12456">
        <v>1940876192.9089601</v>
      </c>
      <c r="K12456">
        <v>4636387374.70331</v>
      </c>
      <c r="L12456">
        <v>11577159134.508301</v>
      </c>
      <c r="M12456">
        <v>13838563692.4104</v>
      </c>
      <c r="N12456">
        <v>28027220646.371498</v>
      </c>
      <c r="O12456">
        <v>42118137987.873802</v>
      </c>
      <c r="Q12456" t="str">
        <f>VLOOKUP(A12456,Lookup_Tables!$D$2:$E$7,2,FALSE)</f>
        <v>HUSSPF</v>
      </c>
      <c r="R12456" t="str">
        <f>IFERROR(VLOOKUP(D12456,Lookup_Tables!$A$2:$B$21,2,FALSE),"All")</f>
        <v>All</v>
      </c>
    </row>
    <row r="12457" spans="1:18" hidden="1">
      <c r="A12457">
        <v>4353</v>
      </c>
      <c r="B12457">
        <v>49</v>
      </c>
      <c r="C12457" t="s">
        <v>39</v>
      </c>
      <c r="D12457">
        <v>15</v>
      </c>
      <c r="E12457">
        <v>309903379.27391797</v>
      </c>
      <c r="F12457">
        <v>122753963.00559577</v>
      </c>
      <c r="G12457">
        <v>273499657.29925501</v>
      </c>
      <c r="H12457">
        <v>923393420.92764997</v>
      </c>
      <c r="I12457">
        <v>1092473542.0355101</v>
      </c>
      <c r="J12457">
        <v>1872147248.9926801</v>
      </c>
      <c r="K12457">
        <v>4442092640.7864304</v>
      </c>
      <c r="L12457">
        <v>11382334483.7264</v>
      </c>
      <c r="M12457">
        <v>13778769274.406099</v>
      </c>
      <c r="N12457">
        <v>28027220646.371498</v>
      </c>
      <c r="O12457">
        <v>42118137987.873802</v>
      </c>
      <c r="Q12457" t="str">
        <f>VLOOKUP(A12457,Lookup_Tables!$D$2:$E$7,2,FALSE)</f>
        <v>HUSSPF</v>
      </c>
      <c r="R12457" t="str">
        <f>IFERROR(VLOOKUP(D12457,Lookup_Tables!$A$2:$B$21,2,FALSE),"All")</f>
        <v>All</v>
      </c>
    </row>
    <row r="12458" spans="1:18" hidden="1">
      <c r="A12458">
        <v>4353</v>
      </c>
      <c r="B12458">
        <v>49</v>
      </c>
      <c r="C12458" t="s">
        <v>38</v>
      </c>
      <c r="D12458">
        <v>16</v>
      </c>
      <c r="E12458">
        <v>14478787.606169799</v>
      </c>
      <c r="F12458">
        <v>5256197.5956766047</v>
      </c>
      <c r="G12458">
        <v>7482361.7961071497</v>
      </c>
      <c r="H12458">
        <v>29876623.539596099</v>
      </c>
      <c r="I12458">
        <v>41219198.492490001</v>
      </c>
      <c r="J12458">
        <v>100916756.844</v>
      </c>
      <c r="K12458">
        <v>293447251.549622</v>
      </c>
      <c r="L12458">
        <v>616779445.74456406</v>
      </c>
      <c r="M12458">
        <v>737789357.64542997</v>
      </c>
      <c r="N12458">
        <v>1462255481.58181</v>
      </c>
      <c r="O12458">
        <v>1993864068.23283</v>
      </c>
      <c r="Q12458" t="str">
        <f>VLOOKUP(A12458,Lookup_Tables!$D$2:$E$7,2,FALSE)</f>
        <v>HUSSPF</v>
      </c>
      <c r="R12458" t="str">
        <f>IFERROR(VLOOKUP(D12458,Lookup_Tables!$A$2:$B$21,2,FALSE),"All")</f>
        <v>Government_Loss</v>
      </c>
    </row>
    <row r="12459" spans="1:18" hidden="1">
      <c r="A12459">
        <v>4353</v>
      </c>
      <c r="B12459">
        <v>49</v>
      </c>
      <c r="C12459" t="s">
        <v>39</v>
      </c>
      <c r="D12459">
        <v>16</v>
      </c>
      <c r="E12459">
        <v>14299136.0781799</v>
      </c>
      <c r="F12459">
        <v>5155724.4829024412</v>
      </c>
      <c r="G12459">
        <v>7324583.0557025699</v>
      </c>
      <c r="H12459">
        <v>28105811.1731214</v>
      </c>
      <c r="I12459">
        <v>39785527.466224298</v>
      </c>
      <c r="J12459">
        <v>99458970.919438004</v>
      </c>
      <c r="K12459">
        <v>288661490.21997499</v>
      </c>
      <c r="L12459">
        <v>616779445.74456406</v>
      </c>
      <c r="M12459">
        <v>737647360.48854995</v>
      </c>
      <c r="N12459">
        <v>1462255481.58181</v>
      </c>
      <c r="O12459">
        <v>1993864068.23283</v>
      </c>
      <c r="Q12459" t="str">
        <f>VLOOKUP(A12459,Lookup_Tables!$D$2:$E$7,2,FALSE)</f>
        <v>HUSSPF</v>
      </c>
      <c r="R12459" t="str">
        <f>IFERROR(VLOOKUP(D12459,Lookup_Tables!$A$2:$B$21,2,FALSE),"All")</f>
        <v>Government_Loss</v>
      </c>
    </row>
    <row r="12460" spans="1:18" hidden="1">
      <c r="A12460">
        <v>4353</v>
      </c>
      <c r="B12460">
        <v>49</v>
      </c>
      <c r="C12460" t="s">
        <v>38</v>
      </c>
      <c r="D12460">
        <v>17</v>
      </c>
      <c r="E12460">
        <v>39772130.989802599</v>
      </c>
      <c r="F12460">
        <v>16832653.907657299</v>
      </c>
      <c r="G12460">
        <v>23253805.165123701</v>
      </c>
      <c r="H12460">
        <v>85833317.289094597</v>
      </c>
      <c r="I12460">
        <v>104246849.99320599</v>
      </c>
      <c r="J12460">
        <v>230704464.162011</v>
      </c>
      <c r="K12460">
        <v>599000074.85485899</v>
      </c>
      <c r="L12460">
        <v>1425628892.88799</v>
      </c>
      <c r="M12460">
        <v>1574952611.69328</v>
      </c>
      <c r="N12460">
        <v>3058887211.49681</v>
      </c>
      <c r="O12460">
        <v>6645602374.7805099</v>
      </c>
      <c r="Q12460" t="str">
        <f>VLOOKUP(A12460,Lookup_Tables!$D$2:$E$7,2,FALSE)</f>
        <v>HUSSPF</v>
      </c>
      <c r="R12460" t="str">
        <f>IFERROR(VLOOKUP(D12460,Lookup_Tables!$A$2:$B$21,2,FALSE),"All")</f>
        <v>Emergency_Loss</v>
      </c>
    </row>
    <row r="12461" spans="1:18" hidden="1">
      <c r="A12461">
        <v>4353</v>
      </c>
      <c r="B12461">
        <v>49</v>
      </c>
      <c r="C12461" t="s">
        <v>39</v>
      </c>
      <c r="D12461">
        <v>17</v>
      </c>
      <c r="E12461">
        <v>39264453.877564497</v>
      </c>
      <c r="F12461">
        <v>16525409.925787766</v>
      </c>
      <c r="G12461">
        <v>22631096.5607154</v>
      </c>
      <c r="H12461">
        <v>80835516.041461498</v>
      </c>
      <c r="I12461">
        <v>102733486.544497</v>
      </c>
      <c r="J12461">
        <v>225338732.13329399</v>
      </c>
      <c r="K12461">
        <v>598902386.43697</v>
      </c>
      <c r="L12461">
        <v>1382890454.2930501</v>
      </c>
      <c r="M12461">
        <v>1568607838.08459</v>
      </c>
      <c r="N12461">
        <v>3058887211.49681</v>
      </c>
      <c r="O12461">
        <v>6645602374.7805099</v>
      </c>
      <c r="Q12461" t="str">
        <f>VLOOKUP(A12461,Lookup_Tables!$D$2:$E$7,2,FALSE)</f>
        <v>HUSSPF</v>
      </c>
      <c r="R12461" t="str">
        <f>IFERROR(VLOOKUP(D12461,Lookup_Tables!$A$2:$B$21,2,FALSE),"All")</f>
        <v>Emergency_Loss</v>
      </c>
    </row>
    <row r="12462" spans="1:18" hidden="1">
      <c r="A12462">
        <v>4353</v>
      </c>
      <c r="B12462">
        <v>49</v>
      </c>
      <c r="C12462" t="s">
        <v>38</v>
      </c>
      <c r="D12462">
        <v>18</v>
      </c>
      <c r="E12462">
        <v>54250918.595972501</v>
      </c>
      <c r="F12462">
        <v>22463521.110798556</v>
      </c>
      <c r="G12462">
        <v>31017438.559501901</v>
      </c>
      <c r="H12462">
        <v>121658960.05671699</v>
      </c>
      <c r="I12462">
        <v>148302164.12711</v>
      </c>
      <c r="J12462">
        <v>340923363.38134801</v>
      </c>
      <c r="K12462">
        <v>898365479.83308196</v>
      </c>
      <c r="L12462">
        <v>1938423229.0792201</v>
      </c>
      <c r="M12462">
        <v>2428911337.0171499</v>
      </c>
      <c r="N12462">
        <v>4279882005.9811902</v>
      </c>
      <c r="O12462">
        <v>8160740396.2679996</v>
      </c>
      <c r="Q12462" t="str">
        <f>VLOOKUP(A12462,Lookup_Tables!$D$2:$E$7,2,FALSE)</f>
        <v>HUSSPF</v>
      </c>
      <c r="R12462" t="str">
        <f>IFERROR(VLOOKUP(D12462,Lookup_Tables!$A$2:$B$21,2,FALSE),"All")</f>
        <v>Govt_Plus_Emergency</v>
      </c>
    </row>
    <row r="12463" spans="1:18" hidden="1">
      <c r="A12463">
        <v>4353</v>
      </c>
      <c r="B12463">
        <v>49</v>
      </c>
      <c r="C12463" t="s">
        <v>39</v>
      </c>
      <c r="D12463">
        <v>18</v>
      </c>
      <c r="E12463">
        <v>53554361.670305103</v>
      </c>
      <c r="F12463">
        <v>22198580.032673463</v>
      </c>
      <c r="G12463">
        <v>30388240.702968899</v>
      </c>
      <c r="H12463">
        <v>116881946.566742</v>
      </c>
      <c r="I12463">
        <v>144602298.936243</v>
      </c>
      <c r="J12463">
        <v>329380238.93708801</v>
      </c>
      <c r="K12463">
        <v>897876594.52179396</v>
      </c>
      <c r="L12463">
        <v>1935420548.49546</v>
      </c>
      <c r="M12463">
        <v>2339303287.5495801</v>
      </c>
      <c r="N12463">
        <v>4267290776.4173598</v>
      </c>
      <c r="O12463">
        <v>8160740396.2679996</v>
      </c>
      <c r="Q12463" t="str">
        <f>VLOOKUP(A12463,Lookup_Tables!$D$2:$E$7,2,FALSE)</f>
        <v>HUSSPF</v>
      </c>
      <c r="R12463" t="str">
        <f>IFERROR(VLOOKUP(D12463,Lookup_Tables!$A$2:$B$21,2,FALSE),"All")</f>
        <v>Govt_Plus_Emergency</v>
      </c>
    </row>
    <row r="12464" spans="1:18" hidden="1">
      <c r="A12464">
        <v>4353</v>
      </c>
      <c r="B12464">
        <v>50</v>
      </c>
      <c r="C12464" t="s">
        <v>38</v>
      </c>
      <c r="D12464">
        <v>0</v>
      </c>
      <c r="E12464">
        <v>82705915.678652003</v>
      </c>
      <c r="F12464">
        <v>36323252.330599107</v>
      </c>
      <c r="G12464">
        <v>284412555.91023201</v>
      </c>
      <c r="H12464">
        <v>530745334.215904</v>
      </c>
      <c r="I12464">
        <v>580722188.65592206</v>
      </c>
      <c r="J12464">
        <v>711379306.79845595</v>
      </c>
      <c r="K12464">
        <v>882335647.88136995</v>
      </c>
      <c r="L12464">
        <v>1119927170.34038</v>
      </c>
      <c r="M12464">
        <v>1171513100.2257299</v>
      </c>
      <c r="N12464">
        <v>1364941022.8899601</v>
      </c>
      <c r="O12464">
        <v>1683279715.43697</v>
      </c>
      <c r="Q12464" t="str">
        <f>VLOOKUP(A12464,Lookup_Tables!$D$2:$E$7,2,FALSE)</f>
        <v>HUSSPF</v>
      </c>
      <c r="R12464" t="str">
        <f>IFERROR(VLOOKUP(D12464,Lookup_Tables!$A$2:$B$21,2,FALSE),"All")</f>
        <v>Private Assets</v>
      </c>
    </row>
    <row r="12465" spans="1:18" hidden="1">
      <c r="A12465">
        <v>4353</v>
      </c>
      <c r="B12465">
        <v>50</v>
      </c>
      <c r="C12465" t="s">
        <v>39</v>
      </c>
      <c r="D12465">
        <v>0</v>
      </c>
      <c r="E12465">
        <v>74344012.4131594</v>
      </c>
      <c r="F12465">
        <v>32844551.155939758</v>
      </c>
      <c r="G12465">
        <v>256621994.66610801</v>
      </c>
      <c r="H12465">
        <v>480215475.89721203</v>
      </c>
      <c r="I12465">
        <v>523829830.46357</v>
      </c>
      <c r="J12465">
        <v>643477167.08652401</v>
      </c>
      <c r="K12465">
        <v>810954482.58561695</v>
      </c>
      <c r="L12465">
        <v>955762021.376212</v>
      </c>
      <c r="M12465">
        <v>1010582084.9297301</v>
      </c>
      <c r="N12465">
        <v>1150996900.19403</v>
      </c>
      <c r="O12465">
        <v>1298840301.9156401</v>
      </c>
      <c r="Q12465" t="str">
        <f>VLOOKUP(A12465,Lookup_Tables!$D$2:$E$7,2,FALSE)</f>
        <v>HUSSPF</v>
      </c>
      <c r="R12465" t="str">
        <f>IFERROR(VLOOKUP(D12465,Lookup_Tables!$A$2:$B$21,2,FALSE),"All")</f>
        <v>Private Assets</v>
      </c>
    </row>
    <row r="12466" spans="1:18" hidden="1">
      <c r="A12466">
        <v>4353</v>
      </c>
      <c r="B12466">
        <v>50</v>
      </c>
      <c r="C12466" t="s">
        <v>38</v>
      </c>
      <c r="D12466">
        <v>2</v>
      </c>
      <c r="E12466">
        <v>6266968.1055330299</v>
      </c>
      <c r="F12466">
        <v>2481227.2632765099</v>
      </c>
      <c r="G12466">
        <v>20408567.308983199</v>
      </c>
      <c r="H12466">
        <v>43087919.796799399</v>
      </c>
      <c r="I12466">
        <v>47831783.483018301</v>
      </c>
      <c r="J12466">
        <v>62384744.008160204</v>
      </c>
      <c r="K12466">
        <v>82084691.991094097</v>
      </c>
      <c r="L12466">
        <v>102042321.860817</v>
      </c>
      <c r="M12466">
        <v>108278963.439546</v>
      </c>
      <c r="N12466">
        <v>131581502.36615001</v>
      </c>
      <c r="O12466">
        <v>151764256.63503599</v>
      </c>
      <c r="Q12466" t="str">
        <f>VLOOKUP(A12466,Lookup_Tables!$D$2:$E$7,2,FALSE)</f>
        <v>HUSSPF</v>
      </c>
      <c r="R12466" t="str">
        <f>IFERROR(VLOOKUP(D12466,Lookup_Tables!$A$2:$B$21,2,FALSE),"All")</f>
        <v>Bridge</v>
      </c>
    </row>
    <row r="12467" spans="1:18" hidden="1">
      <c r="A12467">
        <v>4353</v>
      </c>
      <c r="B12467">
        <v>50</v>
      </c>
      <c r="C12467" t="s">
        <v>39</v>
      </c>
      <c r="D12467">
        <v>2</v>
      </c>
      <c r="E12467">
        <v>5744011.5300203897</v>
      </c>
      <c r="F12467">
        <v>2285662.4861925272</v>
      </c>
      <c r="G12467">
        <v>18339783.184647799</v>
      </c>
      <c r="H12467">
        <v>40261837.870928697</v>
      </c>
      <c r="I12467">
        <v>43998304.474598199</v>
      </c>
      <c r="J12467">
        <v>58146869.399131097</v>
      </c>
      <c r="K12467">
        <v>75597277.116670698</v>
      </c>
      <c r="L12467">
        <v>92792466.995596901</v>
      </c>
      <c r="M12467">
        <v>97794678.665762797</v>
      </c>
      <c r="N12467">
        <v>117174618.5653</v>
      </c>
      <c r="O12467">
        <v>137894230.60262901</v>
      </c>
      <c r="Q12467" t="str">
        <f>VLOOKUP(A12467,Lookup_Tables!$D$2:$E$7,2,FALSE)</f>
        <v>HUSSPF</v>
      </c>
      <c r="R12467" t="str">
        <f>IFERROR(VLOOKUP(D12467,Lookup_Tables!$A$2:$B$21,2,FALSE),"All")</f>
        <v>Bridge</v>
      </c>
    </row>
    <row r="12468" spans="1:18" hidden="1">
      <c r="A12468">
        <v>4353</v>
      </c>
      <c r="B12468">
        <v>50</v>
      </c>
      <c r="C12468" t="s">
        <v>38</v>
      </c>
      <c r="D12468">
        <v>3</v>
      </c>
      <c r="E12468">
        <v>1875071.31719867</v>
      </c>
      <c r="F12468">
        <v>741849.45293958159</v>
      </c>
      <c r="G12468">
        <v>5761708.8380121002</v>
      </c>
      <c r="H12468">
        <v>12672467.908377299</v>
      </c>
      <c r="I12468">
        <v>14626860.3098941</v>
      </c>
      <c r="J12468">
        <v>19602126.503916901</v>
      </c>
      <c r="K12468">
        <v>25732631.726158701</v>
      </c>
      <c r="L12468">
        <v>31756810.3560264</v>
      </c>
      <c r="M12468">
        <v>33070035.686687499</v>
      </c>
      <c r="N12468">
        <v>40166643.177360997</v>
      </c>
      <c r="O12468">
        <v>45263468.395175301</v>
      </c>
      <c r="Q12468" t="str">
        <f>VLOOKUP(A12468,Lookup_Tables!$D$2:$E$7,2,FALSE)</f>
        <v>HUSSPF</v>
      </c>
      <c r="R12468" t="str">
        <f>IFERROR(VLOOKUP(D12468,Lookup_Tables!$A$2:$B$21,2,FALSE),"All")</f>
        <v>Govt Hosp</v>
      </c>
    </row>
    <row r="12469" spans="1:18" hidden="1">
      <c r="A12469">
        <v>4353</v>
      </c>
      <c r="B12469">
        <v>50</v>
      </c>
      <c r="C12469" t="s">
        <v>39</v>
      </c>
      <c r="D12469">
        <v>3</v>
      </c>
      <c r="E12469">
        <v>1722586.0135965799</v>
      </c>
      <c r="F12469">
        <v>679495.44321538799</v>
      </c>
      <c r="G12469">
        <v>5262438.4381716903</v>
      </c>
      <c r="H12469">
        <v>11560530.9797397</v>
      </c>
      <c r="I12469">
        <v>13060784.425599299</v>
      </c>
      <c r="J12469">
        <v>18559649.572918501</v>
      </c>
      <c r="K12469">
        <v>24440594.9862817</v>
      </c>
      <c r="L12469">
        <v>29042482.542932499</v>
      </c>
      <c r="M12469">
        <v>30998317.436646301</v>
      </c>
      <c r="N12469">
        <v>36363621.856240802</v>
      </c>
      <c r="O12469">
        <v>40928060.285753801</v>
      </c>
      <c r="Q12469" t="str">
        <f>VLOOKUP(A12469,Lookup_Tables!$D$2:$E$7,2,FALSE)</f>
        <v>HUSSPF</v>
      </c>
      <c r="R12469" t="str">
        <f>IFERROR(VLOOKUP(D12469,Lookup_Tables!$A$2:$B$21,2,FALSE),"All")</f>
        <v>Govt Hosp</v>
      </c>
    </row>
    <row r="12470" spans="1:18" hidden="1">
      <c r="A12470">
        <v>4353</v>
      </c>
      <c r="B12470">
        <v>50</v>
      </c>
      <c r="C12470" t="s">
        <v>38</v>
      </c>
      <c r="D12470">
        <v>4</v>
      </c>
      <c r="E12470">
        <v>242754.372220035</v>
      </c>
      <c r="F12470">
        <v>99669.622821951896</v>
      </c>
      <c r="G12470">
        <v>850057.535426663</v>
      </c>
      <c r="H12470">
        <v>1619986.1806347901</v>
      </c>
      <c r="I12470">
        <v>1784124.4931415799</v>
      </c>
      <c r="J12470">
        <v>2252965.9106255001</v>
      </c>
      <c r="K12470">
        <v>2828043.25532057</v>
      </c>
      <c r="L12470">
        <v>3522877.3192637898</v>
      </c>
      <c r="M12470">
        <v>3700004.2428581002</v>
      </c>
      <c r="N12470">
        <v>4538341.3253963497</v>
      </c>
      <c r="O12470">
        <v>5361960.8602571702</v>
      </c>
      <c r="Q12470" t="str">
        <f>VLOOKUP(A12470,Lookup_Tables!$D$2:$E$7,2,FALSE)</f>
        <v>HUSSPF</v>
      </c>
      <c r="R12470" t="str">
        <f>IFERROR(VLOOKUP(D12470,Lookup_Tables!$A$2:$B$21,2,FALSE),"All")</f>
        <v>Govt Med Fac</v>
      </c>
    </row>
    <row r="12471" spans="1:18" hidden="1">
      <c r="A12471">
        <v>4353</v>
      </c>
      <c r="B12471">
        <v>50</v>
      </c>
      <c r="C12471" t="s">
        <v>39</v>
      </c>
      <c r="D12471">
        <v>4</v>
      </c>
      <c r="E12471">
        <v>220258.654397923</v>
      </c>
      <c r="F12471">
        <v>90220.928467429156</v>
      </c>
      <c r="G12471">
        <v>780076.54900055798</v>
      </c>
      <c r="H12471">
        <v>1474389.46029134</v>
      </c>
      <c r="I12471">
        <v>1628145.3088702899</v>
      </c>
      <c r="J12471">
        <v>2061041.49244463</v>
      </c>
      <c r="K12471">
        <v>2629924.6778347502</v>
      </c>
      <c r="L12471">
        <v>3100409.5956564201</v>
      </c>
      <c r="M12471">
        <v>3277955.4057896598</v>
      </c>
      <c r="N12471">
        <v>3780763.2370296498</v>
      </c>
      <c r="O12471">
        <v>4498144.3582149502</v>
      </c>
      <c r="Q12471" t="str">
        <f>VLOOKUP(A12471,Lookup_Tables!$D$2:$E$7,2,FALSE)</f>
        <v>HUSSPF</v>
      </c>
      <c r="R12471" t="str">
        <f>IFERROR(VLOOKUP(D12471,Lookup_Tables!$A$2:$B$21,2,FALSE),"All")</f>
        <v>Govt Med Fac</v>
      </c>
    </row>
    <row r="12472" spans="1:18" hidden="1">
      <c r="A12472">
        <v>4353</v>
      </c>
      <c r="B12472">
        <v>50</v>
      </c>
      <c r="C12472" t="s">
        <v>38</v>
      </c>
      <c r="D12472">
        <v>9</v>
      </c>
      <c r="E12472">
        <v>85076.329359622294</v>
      </c>
      <c r="F12472">
        <v>31418.182675510659</v>
      </c>
      <c r="G12472">
        <v>248364.52237423501</v>
      </c>
      <c r="H12472">
        <v>608478.73374079203</v>
      </c>
      <c r="I12472">
        <v>703968.66940657399</v>
      </c>
      <c r="J12472">
        <v>976012.83701237803</v>
      </c>
      <c r="K12472">
        <v>1272956.89661975</v>
      </c>
      <c r="L12472">
        <v>1595853.69174641</v>
      </c>
      <c r="M12472">
        <v>1661443.29501413</v>
      </c>
      <c r="N12472">
        <v>1991563.67884245</v>
      </c>
      <c r="O12472">
        <v>2278285.0290914001</v>
      </c>
      <c r="Q12472" t="str">
        <f>VLOOKUP(A12472,Lookup_Tables!$D$2:$E$7,2,FALSE)</f>
        <v>HUSSPF</v>
      </c>
      <c r="R12472" t="str">
        <f>IFERROR(VLOOKUP(D12472,Lookup_Tables!$A$2:$B$21,2,FALSE),"All")</f>
        <v>Pub Admin Bldg</v>
      </c>
    </row>
    <row r="12473" spans="1:18" hidden="1">
      <c r="A12473">
        <v>4353</v>
      </c>
      <c r="B12473">
        <v>50</v>
      </c>
      <c r="C12473" t="s">
        <v>39</v>
      </c>
      <c r="D12473">
        <v>9</v>
      </c>
      <c r="E12473">
        <v>79167.696510160007</v>
      </c>
      <c r="F12473">
        <v>29671.523386979403</v>
      </c>
      <c r="G12473">
        <v>226539.01815495099</v>
      </c>
      <c r="H12473">
        <v>555900.34585074498</v>
      </c>
      <c r="I12473">
        <v>644797.46992149705</v>
      </c>
      <c r="J12473">
        <v>914561.212743546</v>
      </c>
      <c r="K12473">
        <v>1194963.7174515501</v>
      </c>
      <c r="L12473">
        <v>1482697.4530513601</v>
      </c>
      <c r="M12473">
        <v>1578847.43959612</v>
      </c>
      <c r="N12473">
        <v>1836052.4442275199</v>
      </c>
      <c r="O12473">
        <v>2003654.9344180301</v>
      </c>
      <c r="Q12473" t="str">
        <f>VLOOKUP(A12473,Lookup_Tables!$D$2:$E$7,2,FALSE)</f>
        <v>HUSSPF</v>
      </c>
      <c r="R12473" t="str">
        <f>IFERROR(VLOOKUP(D12473,Lookup_Tables!$A$2:$B$21,2,FALSE),"All")</f>
        <v>Pub Admin Bldg</v>
      </c>
    </row>
    <row r="12474" spans="1:18" hidden="1">
      <c r="A12474">
        <v>4353</v>
      </c>
      <c r="B12474">
        <v>50</v>
      </c>
      <c r="C12474" t="s">
        <v>38</v>
      </c>
      <c r="D12474">
        <v>10</v>
      </c>
      <c r="E12474">
        <v>2421367.2479999098</v>
      </c>
      <c r="F12474">
        <v>1101432.5594185286</v>
      </c>
      <c r="G12474">
        <v>7251013.5139010204</v>
      </c>
      <c r="H12474">
        <v>14219524.4393459</v>
      </c>
      <c r="I12474">
        <v>15975338.083017301</v>
      </c>
      <c r="J12474">
        <v>20408820.486554299</v>
      </c>
      <c r="K12474">
        <v>27791570.085849602</v>
      </c>
      <c r="L12474">
        <v>39147223.752934001</v>
      </c>
      <c r="M12474">
        <v>40875532.9579954</v>
      </c>
      <c r="N12474">
        <v>49420074.911493003</v>
      </c>
      <c r="O12474">
        <v>63708126.3556199</v>
      </c>
      <c r="Q12474" t="str">
        <f>VLOOKUP(A12474,Lookup_Tables!$D$2:$E$7,2,FALSE)</f>
        <v>HUSSPF</v>
      </c>
      <c r="R12474" t="str">
        <f>IFERROR(VLOOKUP(D12474,Lookup_Tables!$A$2:$B$21,2,FALSE),"All")</f>
        <v>Pub School</v>
      </c>
    </row>
    <row r="12475" spans="1:18" hidden="1">
      <c r="A12475">
        <v>4353</v>
      </c>
      <c r="B12475">
        <v>50</v>
      </c>
      <c r="C12475" t="s">
        <v>39</v>
      </c>
      <c r="D12475">
        <v>10</v>
      </c>
      <c r="E12475">
        <v>2172795.23950051</v>
      </c>
      <c r="F12475">
        <v>980951.93756645941</v>
      </c>
      <c r="G12475">
        <v>6525557.8146034898</v>
      </c>
      <c r="H12475">
        <v>12805542.275429999</v>
      </c>
      <c r="I12475">
        <v>14188404.315524001</v>
      </c>
      <c r="J12475">
        <v>18391039.641666699</v>
      </c>
      <c r="K12475">
        <v>25179796.0730008</v>
      </c>
      <c r="L12475">
        <v>34537473.504037</v>
      </c>
      <c r="M12475">
        <v>37768922.8851711</v>
      </c>
      <c r="N12475">
        <v>45307314.187449701</v>
      </c>
      <c r="O12475">
        <v>60568821.380694702</v>
      </c>
      <c r="Q12475" t="str">
        <f>VLOOKUP(A12475,Lookup_Tables!$D$2:$E$7,2,FALSE)</f>
        <v>HUSSPF</v>
      </c>
      <c r="R12475" t="str">
        <f>IFERROR(VLOOKUP(D12475,Lookup_Tables!$A$2:$B$21,2,FALSE),"All")</f>
        <v>Pub School</v>
      </c>
    </row>
    <row r="12476" spans="1:18" hidden="1">
      <c r="A12476">
        <v>4353</v>
      </c>
      <c r="B12476">
        <v>50</v>
      </c>
      <c r="C12476" t="s">
        <v>38</v>
      </c>
      <c r="D12476">
        <v>11</v>
      </c>
      <c r="E12476">
        <v>1629178.9067583701</v>
      </c>
      <c r="F12476">
        <v>598739.71204015671</v>
      </c>
      <c r="G12476">
        <v>4529369.6493846802</v>
      </c>
      <c r="H12476">
        <v>11593755.9752369</v>
      </c>
      <c r="I12476">
        <v>13519073.2917873</v>
      </c>
      <c r="J12476">
        <v>18890157.752905201</v>
      </c>
      <c r="K12476">
        <v>25253512.810818799</v>
      </c>
      <c r="L12476">
        <v>31873594.9186044</v>
      </c>
      <c r="M12476">
        <v>33097911.4263881</v>
      </c>
      <c r="N12476">
        <v>40159805.168166503</v>
      </c>
      <c r="O12476">
        <v>47732640.591420598</v>
      </c>
      <c r="Q12476" t="str">
        <f>VLOOKUP(A12476,Lookup_Tables!$D$2:$E$7,2,FALSE)</f>
        <v>HUSSPF</v>
      </c>
      <c r="R12476" t="str">
        <f>IFERROR(VLOOKUP(D12476,Lookup_Tables!$A$2:$B$21,2,FALSE),"All")</f>
        <v>Pub Univ</v>
      </c>
    </row>
    <row r="12477" spans="1:18" hidden="1">
      <c r="A12477">
        <v>4353</v>
      </c>
      <c r="B12477">
        <v>50</v>
      </c>
      <c r="C12477" t="s">
        <v>39</v>
      </c>
      <c r="D12477">
        <v>11</v>
      </c>
      <c r="E12477">
        <v>1528820.90068578</v>
      </c>
      <c r="F12477">
        <v>575430.13280613744</v>
      </c>
      <c r="G12477">
        <v>4196146.0608746698</v>
      </c>
      <c r="H12477">
        <v>10924864.4350449</v>
      </c>
      <c r="I12477">
        <v>12171329.8623017</v>
      </c>
      <c r="J12477">
        <v>17702884.1590656</v>
      </c>
      <c r="K12477">
        <v>23550374.958722599</v>
      </c>
      <c r="L12477">
        <v>29965574.397450801</v>
      </c>
      <c r="M12477">
        <v>31545308.6294972</v>
      </c>
      <c r="N12477">
        <v>37518676.417547502</v>
      </c>
      <c r="O12477">
        <v>41149596.192796797</v>
      </c>
      <c r="Q12477" t="str">
        <f>VLOOKUP(A12477,Lookup_Tables!$D$2:$E$7,2,FALSE)</f>
        <v>HUSSPF</v>
      </c>
      <c r="R12477" t="str">
        <f>IFERROR(VLOOKUP(D12477,Lookup_Tables!$A$2:$B$21,2,FALSE),"All")</f>
        <v>Pub Univ</v>
      </c>
    </row>
    <row r="12478" spans="1:18" hidden="1">
      <c r="A12478">
        <v>4353</v>
      </c>
      <c r="B12478">
        <v>50</v>
      </c>
      <c r="C12478" t="s">
        <v>38</v>
      </c>
      <c r="D12478">
        <v>13</v>
      </c>
      <c r="E12478">
        <v>2168499.5642646402</v>
      </c>
      <c r="F12478">
        <v>881557.0522511194</v>
      </c>
      <c r="G12478">
        <v>7801491.9825044395</v>
      </c>
      <c r="H12478">
        <v>14340156.644656099</v>
      </c>
      <c r="I12478">
        <v>15874577.8328568</v>
      </c>
      <c r="J12478">
        <v>19616690.8835954</v>
      </c>
      <c r="K12478">
        <v>25406709.3803766</v>
      </c>
      <c r="L12478">
        <v>30948255.928933602</v>
      </c>
      <c r="M12478">
        <v>34009834.106790401</v>
      </c>
      <c r="N12478">
        <v>40123403.074031003</v>
      </c>
      <c r="O12478">
        <v>49299133.154477902</v>
      </c>
      <c r="Q12478" t="str">
        <f>VLOOKUP(A12478,Lookup_Tables!$D$2:$E$7,2,FALSE)</f>
        <v>HUSSPF</v>
      </c>
      <c r="R12478" t="str">
        <f>IFERROR(VLOOKUP(D12478,Lookup_Tables!$A$2:$B$21,2,FALSE),"All")</f>
        <v>Residual Inst</v>
      </c>
    </row>
    <row r="12479" spans="1:18" hidden="1">
      <c r="A12479">
        <v>4353</v>
      </c>
      <c r="B12479">
        <v>50</v>
      </c>
      <c r="C12479" t="s">
        <v>39</v>
      </c>
      <c r="D12479">
        <v>13</v>
      </c>
      <c r="E12479">
        <v>1973200.71984523</v>
      </c>
      <c r="F12479">
        <v>809623.66364565352</v>
      </c>
      <c r="G12479">
        <v>7113491.3717464702</v>
      </c>
      <c r="H12479">
        <v>13119878.8591951</v>
      </c>
      <c r="I12479">
        <v>14352338.524667</v>
      </c>
      <c r="J12479">
        <v>17983203.391942602</v>
      </c>
      <c r="K12479">
        <v>23502456.164490201</v>
      </c>
      <c r="L12479">
        <v>27944729.680325799</v>
      </c>
      <c r="M12479">
        <v>29636505.594159901</v>
      </c>
      <c r="N12479">
        <v>34483928.868488699</v>
      </c>
      <c r="O12479">
        <v>38891220.8004485</v>
      </c>
      <c r="Q12479" t="str">
        <f>VLOOKUP(A12479,Lookup_Tables!$D$2:$E$7,2,FALSE)</f>
        <v>HUSSPF</v>
      </c>
      <c r="R12479" t="str">
        <f>IFERROR(VLOOKUP(D12479,Lookup_Tables!$A$2:$B$21,2,FALSE),"All")</f>
        <v>Residual Inst</v>
      </c>
    </row>
    <row r="12480" spans="1:18" hidden="1">
      <c r="A12480">
        <v>4353</v>
      </c>
      <c r="B12480">
        <v>50</v>
      </c>
      <c r="C12480" t="s">
        <v>38</v>
      </c>
      <c r="D12480">
        <v>14</v>
      </c>
      <c r="E12480">
        <v>11183489.079069501</v>
      </c>
      <c r="F12480">
        <v>4106673.5229692841</v>
      </c>
      <c r="G12480">
        <v>29405500.4391036</v>
      </c>
      <c r="H12480">
        <v>81156242.472974896</v>
      </c>
      <c r="I12480">
        <v>91778319.992737696</v>
      </c>
      <c r="J12480">
        <v>132856539.97063699</v>
      </c>
      <c r="K12480">
        <v>175791299.25406501</v>
      </c>
      <c r="L12480">
        <v>228966289.09740499</v>
      </c>
      <c r="M12480">
        <v>242440321.451738</v>
      </c>
      <c r="N12480">
        <v>288926984.51564997</v>
      </c>
      <c r="O12480">
        <v>337437202.94469798</v>
      </c>
      <c r="Q12480" t="str">
        <f>VLOOKUP(A12480,Lookup_Tables!$D$2:$E$7,2,FALSE)</f>
        <v>HUSSPF</v>
      </c>
      <c r="R12480" t="str">
        <f>IFERROR(VLOOKUP(D12480,Lookup_Tables!$A$2:$B$21,2,FALSE),"All")</f>
        <v>Road</v>
      </c>
    </row>
    <row r="12481" spans="1:18" hidden="1">
      <c r="A12481">
        <v>4353</v>
      </c>
      <c r="B12481">
        <v>50</v>
      </c>
      <c r="C12481" t="s">
        <v>39</v>
      </c>
      <c r="D12481">
        <v>14</v>
      </c>
      <c r="E12481">
        <v>10399549.209926</v>
      </c>
      <c r="F12481">
        <v>3782577.9652056973</v>
      </c>
      <c r="G12481">
        <v>26847223.647799902</v>
      </c>
      <c r="H12481">
        <v>76498658.4078428</v>
      </c>
      <c r="I12481">
        <v>86245737.001922205</v>
      </c>
      <c r="J12481">
        <v>125778679.31693301</v>
      </c>
      <c r="K12481">
        <v>168974524.37705001</v>
      </c>
      <c r="L12481">
        <v>213116918.627094</v>
      </c>
      <c r="M12481">
        <v>224458011.715516</v>
      </c>
      <c r="N12481">
        <v>267591452.248036</v>
      </c>
      <c r="O12481">
        <v>313919832.90391397</v>
      </c>
      <c r="Q12481" t="str">
        <f>VLOOKUP(A12481,Lookup_Tables!$D$2:$E$7,2,FALSE)</f>
        <v>HUSSPF</v>
      </c>
      <c r="R12481" t="str">
        <f>IFERROR(VLOOKUP(D12481,Lookup_Tables!$A$2:$B$21,2,FALSE),"All")</f>
        <v>Road</v>
      </c>
    </row>
    <row r="12482" spans="1:18" hidden="1">
      <c r="A12482">
        <v>4353</v>
      </c>
      <c r="B12482">
        <v>50</v>
      </c>
      <c r="C12482" t="s">
        <v>38</v>
      </c>
      <c r="D12482">
        <v>15</v>
      </c>
      <c r="E12482">
        <v>108578320.60105599</v>
      </c>
      <c r="F12482">
        <v>46561339.140160479</v>
      </c>
      <c r="G12482">
        <v>361707262.713844</v>
      </c>
      <c r="H12482">
        <v>713927705.90451205</v>
      </c>
      <c r="I12482">
        <v>782753657.36387396</v>
      </c>
      <c r="J12482">
        <v>1002145369.97156</v>
      </c>
      <c r="K12482">
        <v>1229717303.2506101</v>
      </c>
      <c r="L12482">
        <v>1535717629.23015</v>
      </c>
      <c r="M12482">
        <v>1622436233.33601</v>
      </c>
      <c r="N12482">
        <v>1912954835.7674601</v>
      </c>
      <c r="O12482">
        <v>2254727308.9647002</v>
      </c>
      <c r="Q12482" t="str">
        <f>VLOOKUP(A12482,Lookup_Tables!$D$2:$E$7,2,FALSE)</f>
        <v>HUSSPF</v>
      </c>
      <c r="R12482" t="str">
        <f>IFERROR(VLOOKUP(D12482,Lookup_Tables!$A$2:$B$21,2,FALSE),"All")</f>
        <v>All</v>
      </c>
    </row>
    <row r="12483" spans="1:18" hidden="1">
      <c r="A12483">
        <v>4353</v>
      </c>
      <c r="B12483">
        <v>50</v>
      </c>
      <c r="C12483" t="s">
        <v>39</v>
      </c>
      <c r="D12483">
        <v>15</v>
      </c>
      <c r="E12483">
        <v>98100455.315744102</v>
      </c>
      <c r="F12483">
        <v>41909895.553624243</v>
      </c>
      <c r="G12483">
        <v>329994061.80004501</v>
      </c>
      <c r="H12483">
        <v>649489980.38671803</v>
      </c>
      <c r="I12483">
        <v>714174282.58073401</v>
      </c>
      <c r="J12483">
        <v>914735517.33436203</v>
      </c>
      <c r="K12483">
        <v>1124951136.81493</v>
      </c>
      <c r="L12483">
        <v>1352295042.2543499</v>
      </c>
      <c r="M12483">
        <v>1436281484.1789401</v>
      </c>
      <c r="N12483">
        <v>1672034717.08447</v>
      </c>
      <c r="O12483">
        <v>1869655714.29529</v>
      </c>
      <c r="Q12483" t="str">
        <f>VLOOKUP(A12483,Lookup_Tables!$D$2:$E$7,2,FALSE)</f>
        <v>HUSSPF</v>
      </c>
      <c r="R12483" t="str">
        <f>IFERROR(VLOOKUP(D12483,Lookup_Tables!$A$2:$B$21,2,FALSE),"All")</f>
        <v>All</v>
      </c>
    </row>
    <row r="12484" spans="1:18" hidden="1">
      <c r="A12484">
        <v>4353</v>
      </c>
      <c r="B12484">
        <v>50</v>
      </c>
      <c r="C12484" t="s">
        <v>38</v>
      </c>
      <c r="D12484">
        <v>16</v>
      </c>
      <c r="E12484">
        <v>25872404.922403801</v>
      </c>
      <c r="F12484">
        <v>10000595.43482795</v>
      </c>
      <c r="G12484">
        <v>79863673.966810405</v>
      </c>
      <c r="H12484">
        <v>178334320.897333</v>
      </c>
      <c r="I12484">
        <v>201965748.544328</v>
      </c>
      <c r="J12484">
        <v>272985359.30365598</v>
      </c>
      <c r="K12484">
        <v>362226112.42318398</v>
      </c>
      <c r="L12484">
        <v>441485229.07490802</v>
      </c>
      <c r="M12484">
        <v>488444800.35284102</v>
      </c>
      <c r="N12484">
        <v>584369403.55902696</v>
      </c>
      <c r="O12484">
        <v>654488619.93996</v>
      </c>
      <c r="Q12484" t="str">
        <f>VLOOKUP(A12484,Lookup_Tables!$D$2:$E$7,2,FALSE)</f>
        <v>HUSSPF</v>
      </c>
      <c r="R12484" t="str">
        <f>IFERROR(VLOOKUP(D12484,Lookup_Tables!$A$2:$B$21,2,FALSE),"All")</f>
        <v>Government_Loss</v>
      </c>
    </row>
    <row r="12485" spans="1:18" hidden="1">
      <c r="A12485">
        <v>4353</v>
      </c>
      <c r="B12485">
        <v>50</v>
      </c>
      <c r="C12485" t="s">
        <v>39</v>
      </c>
      <c r="D12485">
        <v>16</v>
      </c>
      <c r="E12485">
        <v>23780638.923039202</v>
      </c>
      <c r="F12485">
        <v>9206342.9035690725</v>
      </c>
      <c r="G12485">
        <v>71603546.129284501</v>
      </c>
      <c r="H12485">
        <v>165005051.56997499</v>
      </c>
      <c r="I12485">
        <v>186362465.91158399</v>
      </c>
      <c r="J12485">
        <v>257573205.651847</v>
      </c>
      <c r="K12485">
        <v>339425474.00636703</v>
      </c>
      <c r="L12485">
        <v>413158570.28466702</v>
      </c>
      <c r="M12485">
        <v>431284760.69525802</v>
      </c>
      <c r="N12485">
        <v>523278503.75964499</v>
      </c>
      <c r="O12485">
        <v>621350744.96501994</v>
      </c>
      <c r="Q12485" t="str">
        <f>VLOOKUP(A12485,Lookup_Tables!$D$2:$E$7,2,FALSE)</f>
        <v>HUSSPF</v>
      </c>
      <c r="R12485" t="str">
        <f>IFERROR(VLOOKUP(D12485,Lookup_Tables!$A$2:$B$21,2,FALSE),"All")</f>
        <v>Government_Loss</v>
      </c>
    </row>
    <row r="12486" spans="1:18" hidden="1">
      <c r="A12486">
        <v>4353</v>
      </c>
      <c r="B12486">
        <v>50</v>
      </c>
      <c r="C12486" t="s">
        <v>38</v>
      </c>
      <c r="D12486">
        <v>17</v>
      </c>
      <c r="E12486">
        <v>15139810.0315699</v>
      </c>
      <c r="F12486">
        <v>6598371.9906459637</v>
      </c>
      <c r="G12486">
        <v>48345567.522570498</v>
      </c>
      <c r="H12486">
        <v>95688802.392931506</v>
      </c>
      <c r="I12486">
        <v>105653315.53683899</v>
      </c>
      <c r="J12486">
        <v>136074092.36737001</v>
      </c>
      <c r="K12486">
        <v>178335237.3847</v>
      </c>
      <c r="L12486">
        <v>226539296.778478</v>
      </c>
      <c r="M12486">
        <v>246278844.66246</v>
      </c>
      <c r="N12486">
        <v>289711980.94945598</v>
      </c>
      <c r="O12486">
        <v>332841722.02396703</v>
      </c>
      <c r="Q12486" t="str">
        <f>VLOOKUP(A12486,Lookup_Tables!$D$2:$E$7,2,FALSE)</f>
        <v>HUSSPF</v>
      </c>
      <c r="R12486" t="str">
        <f>IFERROR(VLOOKUP(D12486,Lookup_Tables!$A$2:$B$21,2,FALSE),"All")</f>
        <v>Emergency_Loss</v>
      </c>
    </row>
    <row r="12487" spans="1:18" hidden="1">
      <c r="A12487">
        <v>4353</v>
      </c>
      <c r="B12487">
        <v>50</v>
      </c>
      <c r="C12487" t="s">
        <v>39</v>
      </c>
      <c r="D12487">
        <v>17</v>
      </c>
      <c r="E12487">
        <v>13636033.304385601</v>
      </c>
      <c r="F12487">
        <v>5940076.7563599953</v>
      </c>
      <c r="G12487">
        <v>43654112.294373304</v>
      </c>
      <c r="H12487">
        <v>86231244.533699304</v>
      </c>
      <c r="I12487">
        <v>95956343.705909193</v>
      </c>
      <c r="J12487">
        <v>123280597.75013</v>
      </c>
      <c r="K12487">
        <v>164995933.52792001</v>
      </c>
      <c r="L12487">
        <v>199795064.234364</v>
      </c>
      <c r="M12487">
        <v>211024555.65832201</v>
      </c>
      <c r="N12487">
        <v>251820169.22165599</v>
      </c>
      <c r="O12487">
        <v>290966973.229855</v>
      </c>
      <c r="Q12487" t="str">
        <f>VLOOKUP(A12487,Lookup_Tables!$D$2:$E$7,2,FALSE)</f>
        <v>HUSSPF</v>
      </c>
      <c r="R12487" t="str">
        <f>IFERROR(VLOOKUP(D12487,Lookup_Tables!$A$2:$B$21,2,FALSE),"All")</f>
        <v>Emergency_Loss</v>
      </c>
    </row>
    <row r="12488" spans="1:18" hidden="1">
      <c r="A12488">
        <v>4353</v>
      </c>
      <c r="B12488">
        <v>50</v>
      </c>
      <c r="C12488" t="s">
        <v>38</v>
      </c>
      <c r="D12488">
        <v>18</v>
      </c>
      <c r="E12488">
        <v>41012214.953973502</v>
      </c>
      <c r="F12488">
        <v>16872953.728532519</v>
      </c>
      <c r="G12488">
        <v>127412689.55245399</v>
      </c>
      <c r="H12488">
        <v>271830679.02697802</v>
      </c>
      <c r="I12488">
        <v>302421449.38423902</v>
      </c>
      <c r="J12488">
        <v>409615662.21548301</v>
      </c>
      <c r="K12488">
        <v>536945692.92135596</v>
      </c>
      <c r="L12488">
        <v>667384531.09458804</v>
      </c>
      <c r="M12488">
        <v>695024371.30402994</v>
      </c>
      <c r="N12488">
        <v>845836841.45731997</v>
      </c>
      <c r="O12488">
        <v>965854233.70502901</v>
      </c>
      <c r="Q12488" t="str">
        <f>VLOOKUP(A12488,Lookup_Tables!$D$2:$E$7,2,FALSE)</f>
        <v>HUSSPF</v>
      </c>
      <c r="R12488" t="str">
        <f>IFERROR(VLOOKUP(D12488,Lookup_Tables!$A$2:$B$21,2,FALSE),"All")</f>
        <v>Govt_Plus_Emergency</v>
      </c>
    </row>
    <row r="12489" spans="1:18" hidden="1">
      <c r="A12489">
        <v>4353</v>
      </c>
      <c r="B12489">
        <v>50</v>
      </c>
      <c r="C12489" t="s">
        <v>39</v>
      </c>
      <c r="D12489">
        <v>18</v>
      </c>
      <c r="E12489">
        <v>37371699.730162002</v>
      </c>
      <c r="F12489">
        <v>15197904.460226685</v>
      </c>
      <c r="G12489">
        <v>116339237.222775</v>
      </c>
      <c r="H12489">
        <v>251379032.45889801</v>
      </c>
      <c r="I12489">
        <v>275466879.42198801</v>
      </c>
      <c r="J12489">
        <v>388437834.15421402</v>
      </c>
      <c r="K12489">
        <v>491344157.46454197</v>
      </c>
      <c r="L12489">
        <v>596447347.85271895</v>
      </c>
      <c r="M12489">
        <v>640008513.98534799</v>
      </c>
      <c r="N12489">
        <v>741294611.12516606</v>
      </c>
      <c r="O12489">
        <v>885831059.02904499</v>
      </c>
      <c r="Q12489" t="str">
        <f>VLOOKUP(A12489,Lookup_Tables!$D$2:$E$7,2,FALSE)</f>
        <v>HUSSPF</v>
      </c>
      <c r="R12489" t="str">
        <f>IFERROR(VLOOKUP(D12489,Lookup_Tables!$A$2:$B$21,2,FALSE),"All")</f>
        <v>Govt_Plus_Emergency</v>
      </c>
    </row>
    <row r="12490" spans="1:18" hidden="1">
      <c r="A12490">
        <v>4353</v>
      </c>
      <c r="B12490">
        <v>51</v>
      </c>
      <c r="C12490" t="s">
        <v>38</v>
      </c>
      <c r="D12490">
        <v>0</v>
      </c>
      <c r="E12490">
        <v>786577693.028952</v>
      </c>
      <c r="F12490">
        <v>290457971.28294361</v>
      </c>
      <c r="G12490">
        <v>1599751849.66011</v>
      </c>
      <c r="H12490">
        <v>4116758788.6322398</v>
      </c>
      <c r="I12490">
        <v>4870158646.2404203</v>
      </c>
      <c r="J12490">
        <v>7151398980.9075699</v>
      </c>
      <c r="K12490">
        <v>12226764727.737499</v>
      </c>
      <c r="L12490">
        <v>21967047026.341099</v>
      </c>
      <c r="M12490">
        <v>25683005911.919399</v>
      </c>
      <c r="N12490">
        <v>41421467410.481003</v>
      </c>
      <c r="O12490">
        <v>60351766361.890099</v>
      </c>
      <c r="Q12490" t="str">
        <f>VLOOKUP(A12490,Lookup_Tables!$D$2:$E$7,2,FALSE)</f>
        <v>HUSSPF</v>
      </c>
      <c r="R12490" t="str">
        <f>IFERROR(VLOOKUP(D12490,Lookup_Tables!$A$2:$B$21,2,FALSE),"All")</f>
        <v>Private Assets</v>
      </c>
    </row>
    <row r="12491" spans="1:18" hidden="1">
      <c r="A12491">
        <v>4353</v>
      </c>
      <c r="B12491">
        <v>51</v>
      </c>
      <c r="C12491" t="s">
        <v>39</v>
      </c>
      <c r="D12491">
        <v>0</v>
      </c>
      <c r="E12491">
        <v>743009534.16862702</v>
      </c>
      <c r="F12491">
        <v>272571502.35568798</v>
      </c>
      <c r="G12491">
        <v>1472454024.05902</v>
      </c>
      <c r="H12491">
        <v>3797116434.5415802</v>
      </c>
      <c r="I12491">
        <v>4564911948.4495201</v>
      </c>
      <c r="J12491">
        <v>6733253919.4835997</v>
      </c>
      <c r="K12491">
        <v>11900213867.7491</v>
      </c>
      <c r="L12491">
        <v>20478481917.883301</v>
      </c>
      <c r="M12491">
        <v>24061000791.9356</v>
      </c>
      <c r="N12491">
        <v>41179379063.553497</v>
      </c>
      <c r="O12491">
        <v>59297719620.222603</v>
      </c>
      <c r="Q12491" t="str">
        <f>VLOOKUP(A12491,Lookup_Tables!$D$2:$E$7,2,FALSE)</f>
        <v>HUSSPF</v>
      </c>
      <c r="R12491" t="str">
        <f>IFERROR(VLOOKUP(D12491,Lookup_Tables!$A$2:$B$21,2,FALSE),"All")</f>
        <v>Private Assets</v>
      </c>
    </row>
    <row r="12492" spans="1:18" hidden="1">
      <c r="A12492">
        <v>4353</v>
      </c>
      <c r="B12492">
        <v>51</v>
      </c>
      <c r="C12492" t="s">
        <v>38</v>
      </c>
      <c r="D12492">
        <v>1</v>
      </c>
      <c r="E12492">
        <v>2086743.3272051399</v>
      </c>
      <c r="F12492">
        <v>684420.51819081232</v>
      </c>
      <c r="G12492">
        <v>1235623.1752915401</v>
      </c>
      <c r="H12492">
        <v>6607497.0731330803</v>
      </c>
      <c r="I12492">
        <v>9197383.1368852593</v>
      </c>
      <c r="J12492">
        <v>19840580.995806601</v>
      </c>
      <c r="K12492">
        <v>43267556.737108402</v>
      </c>
      <c r="L12492">
        <v>86543678.965227798</v>
      </c>
      <c r="M12492">
        <v>110122838.67668501</v>
      </c>
      <c r="N12492">
        <v>172729786.56842801</v>
      </c>
      <c r="O12492">
        <v>267240934.95313099</v>
      </c>
      <c r="Q12492" t="str">
        <f>VLOOKUP(A12492,Lookup_Tables!$D$2:$E$7,2,FALSE)</f>
        <v>HUSSPF</v>
      </c>
      <c r="R12492" t="str">
        <f>IFERROR(VLOOKUP(D12492,Lookup_Tables!$A$2:$B$21,2,FALSE),"All")</f>
        <v>Airport</v>
      </c>
    </row>
    <row r="12493" spans="1:18" hidden="1">
      <c r="A12493">
        <v>4353</v>
      </c>
      <c r="B12493">
        <v>51</v>
      </c>
      <c r="C12493" t="s">
        <v>39</v>
      </c>
      <c r="D12493">
        <v>1</v>
      </c>
      <c r="E12493">
        <v>2057490.94026833</v>
      </c>
      <c r="F12493">
        <v>672414.87620345037</v>
      </c>
      <c r="G12493">
        <v>1177385.1904098999</v>
      </c>
      <c r="H12493">
        <v>6479251.1070625903</v>
      </c>
      <c r="I12493">
        <v>8940679.2353842407</v>
      </c>
      <c r="J12493">
        <v>19467790.3966044</v>
      </c>
      <c r="K12493">
        <v>42533015.4780524</v>
      </c>
      <c r="L12493">
        <v>86543678.965227798</v>
      </c>
      <c r="M12493">
        <v>110122838.67668501</v>
      </c>
      <c r="N12493">
        <v>170655624.364804</v>
      </c>
      <c r="O12493">
        <v>267240934.95313099</v>
      </c>
      <c r="Q12493" t="str">
        <f>VLOOKUP(A12493,Lookup_Tables!$D$2:$E$7,2,FALSE)</f>
        <v>HUSSPF</v>
      </c>
      <c r="R12493" t="str">
        <f>IFERROR(VLOOKUP(D12493,Lookup_Tables!$A$2:$B$21,2,FALSE),"All")</f>
        <v>Airport</v>
      </c>
    </row>
    <row r="12494" spans="1:18" hidden="1">
      <c r="A12494">
        <v>4353</v>
      </c>
      <c r="B12494">
        <v>51</v>
      </c>
      <c r="C12494" t="s">
        <v>38</v>
      </c>
      <c r="D12494">
        <v>2</v>
      </c>
      <c r="E12494">
        <v>7835632.3502380401</v>
      </c>
      <c r="F12494">
        <v>2656372.5390998693</v>
      </c>
      <c r="G12494">
        <v>19948839.571311001</v>
      </c>
      <c r="H12494">
        <v>49251390.968890503</v>
      </c>
      <c r="I12494">
        <v>56034559.228044301</v>
      </c>
      <c r="J12494">
        <v>82562527.527700797</v>
      </c>
      <c r="K12494">
        <v>130712795.370213</v>
      </c>
      <c r="L12494">
        <v>199523091.695824</v>
      </c>
      <c r="M12494">
        <v>233808698.29521301</v>
      </c>
      <c r="N12494">
        <v>319155337.94866902</v>
      </c>
      <c r="O12494">
        <v>441374318.27388602</v>
      </c>
      <c r="Q12494" t="str">
        <f>VLOOKUP(A12494,Lookup_Tables!$D$2:$E$7,2,FALSE)</f>
        <v>HUSSPF</v>
      </c>
      <c r="R12494" t="str">
        <f>IFERROR(VLOOKUP(D12494,Lookup_Tables!$A$2:$B$21,2,FALSE),"All")</f>
        <v>Bridge</v>
      </c>
    </row>
    <row r="12495" spans="1:18" hidden="1">
      <c r="A12495">
        <v>4353</v>
      </c>
      <c r="B12495">
        <v>51</v>
      </c>
      <c r="C12495" t="s">
        <v>39</v>
      </c>
      <c r="D12495">
        <v>2</v>
      </c>
      <c r="E12495">
        <v>7432271.5575842299</v>
      </c>
      <c r="F12495">
        <v>2537360.1428301306</v>
      </c>
      <c r="G12495">
        <v>18753719.889273301</v>
      </c>
      <c r="H12495">
        <v>45790111.373167701</v>
      </c>
      <c r="I12495">
        <v>52861583.805354498</v>
      </c>
      <c r="J12495">
        <v>76182794.452191398</v>
      </c>
      <c r="K12495">
        <v>118263488.934039</v>
      </c>
      <c r="L12495">
        <v>195528710.83476201</v>
      </c>
      <c r="M12495">
        <v>230431851.31889001</v>
      </c>
      <c r="N12495">
        <v>308687597.47156101</v>
      </c>
      <c r="O12495">
        <v>441374318.27388602</v>
      </c>
      <c r="Q12495" t="str">
        <f>VLOOKUP(A12495,Lookup_Tables!$D$2:$E$7,2,FALSE)</f>
        <v>HUSSPF</v>
      </c>
      <c r="R12495" t="str">
        <f>IFERROR(VLOOKUP(D12495,Lookup_Tables!$A$2:$B$21,2,FALSE),"All")</f>
        <v>Bridge</v>
      </c>
    </row>
    <row r="12496" spans="1:18" hidden="1">
      <c r="A12496">
        <v>4353</v>
      </c>
      <c r="B12496">
        <v>51</v>
      </c>
      <c r="C12496" t="s">
        <v>38</v>
      </c>
      <c r="D12496">
        <v>3</v>
      </c>
      <c r="E12496">
        <v>647293.86625166202</v>
      </c>
      <c r="F12496">
        <v>226373.92282176018</v>
      </c>
      <c r="G12496">
        <v>1047932.90717596</v>
      </c>
      <c r="H12496">
        <v>3466822.5973970401</v>
      </c>
      <c r="I12496">
        <v>4199162.3613740504</v>
      </c>
      <c r="J12496">
        <v>6466855.1339475699</v>
      </c>
      <c r="K12496">
        <v>11234431.092440899</v>
      </c>
      <c r="L12496">
        <v>18078906.898966499</v>
      </c>
      <c r="M12496">
        <v>21719778.052127302</v>
      </c>
      <c r="N12496">
        <v>40454335.743047498</v>
      </c>
      <c r="O12496">
        <v>56129483.758226998</v>
      </c>
      <c r="Q12496" t="str">
        <f>VLOOKUP(A12496,Lookup_Tables!$D$2:$E$7,2,FALSE)</f>
        <v>HUSSPF</v>
      </c>
      <c r="R12496" t="str">
        <f>IFERROR(VLOOKUP(D12496,Lookup_Tables!$A$2:$B$21,2,FALSE),"All")</f>
        <v>Govt Hosp</v>
      </c>
    </row>
    <row r="12497" spans="1:18" hidden="1">
      <c r="A12497">
        <v>4353</v>
      </c>
      <c r="B12497">
        <v>51</v>
      </c>
      <c r="C12497" t="s">
        <v>39</v>
      </c>
      <c r="D12497">
        <v>3</v>
      </c>
      <c r="E12497">
        <v>619984.52324794105</v>
      </c>
      <c r="F12497">
        <v>213187.72965639457</v>
      </c>
      <c r="G12497">
        <v>990369.18116703304</v>
      </c>
      <c r="H12497">
        <v>3227261.7584686298</v>
      </c>
      <c r="I12497">
        <v>3945016.7001730101</v>
      </c>
      <c r="J12497">
        <v>6197048.6689643497</v>
      </c>
      <c r="K12497">
        <v>10787002.606466999</v>
      </c>
      <c r="L12497">
        <v>17543466.855763</v>
      </c>
      <c r="M12497">
        <v>21719778.052127302</v>
      </c>
      <c r="N12497">
        <v>40323662.472208098</v>
      </c>
      <c r="O12497">
        <v>56047158.901072398</v>
      </c>
      <c r="Q12497" t="str">
        <f>VLOOKUP(A12497,Lookup_Tables!$D$2:$E$7,2,FALSE)</f>
        <v>HUSSPF</v>
      </c>
      <c r="R12497" t="str">
        <f>IFERROR(VLOOKUP(D12497,Lookup_Tables!$A$2:$B$21,2,FALSE),"All")</f>
        <v>Govt Hosp</v>
      </c>
    </row>
    <row r="12498" spans="1:18" hidden="1">
      <c r="A12498">
        <v>4353</v>
      </c>
      <c r="B12498">
        <v>51</v>
      </c>
      <c r="C12498" t="s">
        <v>38</v>
      </c>
      <c r="D12498">
        <v>4</v>
      </c>
      <c r="E12498">
        <v>769131.62250311498</v>
      </c>
      <c r="F12498">
        <v>275412.82343138632</v>
      </c>
      <c r="G12498">
        <v>2282480.7653019298</v>
      </c>
      <c r="H12498">
        <v>4660700.6850449499</v>
      </c>
      <c r="I12498">
        <v>5247175.8741794899</v>
      </c>
      <c r="J12498">
        <v>7087512.4262108002</v>
      </c>
      <c r="K12498">
        <v>10996817.6536204</v>
      </c>
      <c r="L12498">
        <v>17093234.993410401</v>
      </c>
      <c r="M12498">
        <v>20266827.8896432</v>
      </c>
      <c r="N12498">
        <v>30824532.6710985</v>
      </c>
      <c r="O12498">
        <v>41425636.245165303</v>
      </c>
      <c r="Q12498" t="str">
        <f>VLOOKUP(A12498,Lookup_Tables!$D$2:$E$7,2,FALSE)</f>
        <v>HUSSPF</v>
      </c>
      <c r="R12498" t="str">
        <f>IFERROR(VLOOKUP(D12498,Lookup_Tables!$A$2:$B$21,2,FALSE),"All")</f>
        <v>Govt Med Fac</v>
      </c>
    </row>
    <row r="12499" spans="1:18" hidden="1">
      <c r="A12499">
        <v>4353</v>
      </c>
      <c r="B12499">
        <v>51</v>
      </c>
      <c r="C12499" t="s">
        <v>39</v>
      </c>
      <c r="D12499">
        <v>4</v>
      </c>
      <c r="E12499">
        <v>723910.30183838005</v>
      </c>
      <c r="F12499">
        <v>255995.71456878411</v>
      </c>
      <c r="G12499">
        <v>2174034.6037313999</v>
      </c>
      <c r="H12499">
        <v>4245359.5211360101</v>
      </c>
      <c r="I12499">
        <v>4844680.0976650296</v>
      </c>
      <c r="J12499">
        <v>6802721.7977078203</v>
      </c>
      <c r="K12499">
        <v>10170900.586418301</v>
      </c>
      <c r="L12499">
        <v>15520686.134391</v>
      </c>
      <c r="M12499">
        <v>18960902.820257802</v>
      </c>
      <c r="N12499">
        <v>30824532.6710985</v>
      </c>
      <c r="O12499">
        <v>41425636.245165303</v>
      </c>
      <c r="Q12499" t="str">
        <f>VLOOKUP(A12499,Lookup_Tables!$D$2:$E$7,2,FALSE)</f>
        <v>HUSSPF</v>
      </c>
      <c r="R12499" t="str">
        <f>IFERROR(VLOOKUP(D12499,Lookup_Tables!$A$2:$B$21,2,FALSE),"All")</f>
        <v>Govt Med Fac</v>
      </c>
    </row>
    <row r="12500" spans="1:18" hidden="1">
      <c r="A12500">
        <v>4353</v>
      </c>
      <c r="B12500">
        <v>51</v>
      </c>
      <c r="C12500" t="s">
        <v>38</v>
      </c>
      <c r="D12500">
        <v>6</v>
      </c>
      <c r="E12500">
        <v>4820021.0210944498</v>
      </c>
      <c r="F12500">
        <v>1296685.3067806247</v>
      </c>
      <c r="G12500">
        <v>18657778.3058258</v>
      </c>
      <c r="H12500">
        <v>39597896.637142897</v>
      </c>
      <c r="I12500">
        <v>44831206.022333197</v>
      </c>
      <c r="J12500">
        <v>56877953.051373698</v>
      </c>
      <c r="K12500">
        <v>74090364.318886697</v>
      </c>
      <c r="L12500">
        <v>91454731.747174993</v>
      </c>
      <c r="M12500">
        <v>99772273.471181795</v>
      </c>
      <c r="N12500">
        <v>138561889.676893</v>
      </c>
      <c r="O12500">
        <v>173341121.72197801</v>
      </c>
      <c r="Q12500" t="str">
        <f>VLOOKUP(A12500,Lookup_Tables!$D$2:$E$7,2,FALSE)</f>
        <v>HUSSPF</v>
      </c>
      <c r="R12500" t="str">
        <f>IFERROR(VLOOKUP(D12500,Lookup_Tables!$A$2:$B$21,2,FALSE),"All")</f>
        <v>Port</v>
      </c>
    </row>
    <row r="12501" spans="1:18" hidden="1">
      <c r="A12501">
        <v>4353</v>
      </c>
      <c r="B12501">
        <v>51</v>
      </c>
      <c r="C12501" t="s">
        <v>39</v>
      </c>
      <c r="D12501">
        <v>6</v>
      </c>
      <c r="E12501">
        <v>4631383.1053152503</v>
      </c>
      <c r="F12501">
        <v>1264035.5307146846</v>
      </c>
      <c r="G12501">
        <v>18395255.054653302</v>
      </c>
      <c r="H12501">
        <v>38000196.7741144</v>
      </c>
      <c r="I12501">
        <v>42812049.066064902</v>
      </c>
      <c r="J12501">
        <v>54736596.442145899</v>
      </c>
      <c r="K12501">
        <v>67810798.359996602</v>
      </c>
      <c r="L12501">
        <v>86426948.221550301</v>
      </c>
      <c r="M12501">
        <v>93023883.965251893</v>
      </c>
      <c r="N12501">
        <v>120544221.896816</v>
      </c>
      <c r="O12501">
        <v>160031427.048935</v>
      </c>
      <c r="Q12501" t="str">
        <f>VLOOKUP(A12501,Lookup_Tables!$D$2:$E$7,2,FALSE)</f>
        <v>HUSSPF</v>
      </c>
      <c r="R12501" t="str">
        <f>IFERROR(VLOOKUP(D12501,Lookup_Tables!$A$2:$B$21,2,FALSE),"All")</f>
        <v>Port</v>
      </c>
    </row>
    <row r="12502" spans="1:18" hidden="1">
      <c r="A12502">
        <v>4353</v>
      </c>
      <c r="B12502">
        <v>51</v>
      </c>
      <c r="C12502" t="s">
        <v>38</v>
      </c>
      <c r="D12502">
        <v>9</v>
      </c>
      <c r="E12502">
        <v>170804.079060413</v>
      </c>
      <c r="F12502">
        <v>67302.051495300038</v>
      </c>
      <c r="G12502">
        <v>340641.95330955298</v>
      </c>
      <c r="H12502">
        <v>821927.72240016703</v>
      </c>
      <c r="I12502">
        <v>983263.11524788896</v>
      </c>
      <c r="J12502">
        <v>1556309.7844678599</v>
      </c>
      <c r="K12502">
        <v>2803368.1588008399</v>
      </c>
      <c r="L12502">
        <v>4083235.8093351098</v>
      </c>
      <c r="M12502">
        <v>4818223.1729577398</v>
      </c>
      <c r="N12502">
        <v>8854066.8111393508</v>
      </c>
      <c r="O12502">
        <v>12320130.2799454</v>
      </c>
      <c r="Q12502" t="str">
        <f>VLOOKUP(A12502,Lookup_Tables!$D$2:$E$7,2,FALSE)</f>
        <v>HUSSPF</v>
      </c>
      <c r="R12502" t="str">
        <f>IFERROR(VLOOKUP(D12502,Lookup_Tables!$A$2:$B$21,2,FALSE),"All")</f>
        <v>Pub Admin Bldg</v>
      </c>
    </row>
    <row r="12503" spans="1:18" hidden="1">
      <c r="A12503">
        <v>4353</v>
      </c>
      <c r="B12503">
        <v>51</v>
      </c>
      <c r="C12503" t="s">
        <v>39</v>
      </c>
      <c r="D12503">
        <v>9</v>
      </c>
      <c r="E12503">
        <v>159194.23097840699</v>
      </c>
      <c r="F12503">
        <v>63245.317798088552</v>
      </c>
      <c r="G12503">
        <v>300902.17995660403</v>
      </c>
      <c r="H12503">
        <v>743566.17936677998</v>
      </c>
      <c r="I12503">
        <v>867276.13499874098</v>
      </c>
      <c r="J12503">
        <v>1486727.4318118801</v>
      </c>
      <c r="K12503">
        <v>2546368.6557337102</v>
      </c>
      <c r="L12503">
        <v>3916421.5516158999</v>
      </c>
      <c r="M12503">
        <v>4533276.0341234198</v>
      </c>
      <c r="N12503">
        <v>8479860.44946214</v>
      </c>
      <c r="O12503">
        <v>12312041.4667481</v>
      </c>
      <c r="Q12503" t="str">
        <f>VLOOKUP(A12503,Lookup_Tables!$D$2:$E$7,2,FALSE)</f>
        <v>HUSSPF</v>
      </c>
      <c r="R12503" t="str">
        <f>IFERROR(VLOOKUP(D12503,Lookup_Tables!$A$2:$B$21,2,FALSE),"All")</f>
        <v>Pub Admin Bldg</v>
      </c>
    </row>
    <row r="12504" spans="1:18" hidden="1">
      <c r="A12504">
        <v>4353</v>
      </c>
      <c r="B12504">
        <v>51</v>
      </c>
      <c r="C12504" t="s">
        <v>38</v>
      </c>
      <c r="D12504">
        <v>10</v>
      </c>
      <c r="E12504">
        <v>8621482.1795443594</v>
      </c>
      <c r="F12504">
        <v>2998762.0030328659</v>
      </c>
      <c r="G12504">
        <v>22563461.933031701</v>
      </c>
      <c r="H12504">
        <v>53872461.883120999</v>
      </c>
      <c r="I12504">
        <v>61322828.801854096</v>
      </c>
      <c r="J12504">
        <v>84481459.349347606</v>
      </c>
      <c r="K12504">
        <v>132533439.60247</v>
      </c>
      <c r="L12504">
        <v>203445982.83547801</v>
      </c>
      <c r="M12504">
        <v>235787089.73881799</v>
      </c>
      <c r="N12504">
        <v>382349346.33127999</v>
      </c>
      <c r="O12504">
        <v>527273721.9684</v>
      </c>
      <c r="Q12504" t="str">
        <f>VLOOKUP(A12504,Lookup_Tables!$D$2:$E$7,2,FALSE)</f>
        <v>HUSSPF</v>
      </c>
      <c r="R12504" t="str">
        <f>IFERROR(VLOOKUP(D12504,Lookup_Tables!$A$2:$B$21,2,FALSE),"All")</f>
        <v>Pub School</v>
      </c>
    </row>
    <row r="12505" spans="1:18" hidden="1">
      <c r="A12505">
        <v>4353</v>
      </c>
      <c r="B12505">
        <v>51</v>
      </c>
      <c r="C12505" t="s">
        <v>39</v>
      </c>
      <c r="D12505">
        <v>10</v>
      </c>
      <c r="E12505">
        <v>8180956.7628070302</v>
      </c>
      <c r="F12505">
        <v>2828168.1783690164</v>
      </c>
      <c r="G12505">
        <v>21439508.884335101</v>
      </c>
      <c r="H12505">
        <v>48577808.451692</v>
      </c>
      <c r="I12505">
        <v>56939724.947427496</v>
      </c>
      <c r="J12505">
        <v>80468813.704617202</v>
      </c>
      <c r="K12505">
        <v>125528288.646412</v>
      </c>
      <c r="L12505">
        <v>200702278.90002701</v>
      </c>
      <c r="M12505">
        <v>223616198.986839</v>
      </c>
      <c r="N12505">
        <v>378147640.58483201</v>
      </c>
      <c r="O12505">
        <v>524957792.53721398</v>
      </c>
      <c r="Q12505" t="str">
        <f>VLOOKUP(A12505,Lookup_Tables!$D$2:$E$7,2,FALSE)</f>
        <v>HUSSPF</v>
      </c>
      <c r="R12505" t="str">
        <f>IFERROR(VLOOKUP(D12505,Lookup_Tables!$A$2:$B$21,2,FALSE),"All")</f>
        <v>Pub School</v>
      </c>
    </row>
    <row r="12506" spans="1:18" hidden="1">
      <c r="A12506">
        <v>4353</v>
      </c>
      <c r="B12506">
        <v>51</v>
      </c>
      <c r="C12506" t="s">
        <v>38</v>
      </c>
      <c r="D12506">
        <v>11</v>
      </c>
      <c r="E12506">
        <v>805408.44653320895</v>
      </c>
      <c r="F12506">
        <v>265438.10505870276</v>
      </c>
      <c r="G12506">
        <v>922878.84507072205</v>
      </c>
      <c r="H12506">
        <v>4157859.8047500602</v>
      </c>
      <c r="I12506">
        <v>5301927.0087641701</v>
      </c>
      <c r="J12506">
        <v>9742711.7362827398</v>
      </c>
      <c r="K12506">
        <v>15993865.9423094</v>
      </c>
      <c r="L12506">
        <v>25195421.1761228</v>
      </c>
      <c r="M12506">
        <v>29054019.139362998</v>
      </c>
      <c r="N12506">
        <v>52401846.578606099</v>
      </c>
      <c r="O12506">
        <v>73084435.994134903</v>
      </c>
      <c r="Q12506" t="str">
        <f>VLOOKUP(A12506,Lookup_Tables!$D$2:$E$7,2,FALSE)</f>
        <v>HUSSPF</v>
      </c>
      <c r="R12506" t="str">
        <f>IFERROR(VLOOKUP(D12506,Lookup_Tables!$A$2:$B$21,2,FALSE),"All")</f>
        <v>Pub Univ</v>
      </c>
    </row>
    <row r="12507" spans="1:18" hidden="1">
      <c r="A12507">
        <v>4353</v>
      </c>
      <c r="B12507">
        <v>51</v>
      </c>
      <c r="C12507" t="s">
        <v>39</v>
      </c>
      <c r="D12507">
        <v>11</v>
      </c>
      <c r="E12507">
        <v>778009.34177499404</v>
      </c>
      <c r="F12507">
        <v>258802.97010177397</v>
      </c>
      <c r="G12507">
        <v>856710.61668690399</v>
      </c>
      <c r="H12507">
        <v>3985413.7295174999</v>
      </c>
      <c r="I12507">
        <v>5174712.29296639</v>
      </c>
      <c r="J12507">
        <v>9032083.6435568593</v>
      </c>
      <c r="K12507">
        <v>15139153.9955556</v>
      </c>
      <c r="L12507">
        <v>23982110.688666299</v>
      </c>
      <c r="M12507">
        <v>29054019.139362998</v>
      </c>
      <c r="N12507">
        <v>52321949.395948298</v>
      </c>
      <c r="O12507">
        <v>71809445.089978606</v>
      </c>
      <c r="Q12507" t="str">
        <f>VLOOKUP(A12507,Lookup_Tables!$D$2:$E$7,2,FALSE)</f>
        <v>HUSSPF</v>
      </c>
      <c r="R12507" t="str">
        <f>IFERROR(VLOOKUP(D12507,Lookup_Tables!$A$2:$B$21,2,FALSE),"All")</f>
        <v>Pub Univ</v>
      </c>
    </row>
    <row r="12508" spans="1:18" hidden="1">
      <c r="A12508">
        <v>4353</v>
      </c>
      <c r="B12508">
        <v>51</v>
      </c>
      <c r="C12508" t="s">
        <v>38</v>
      </c>
      <c r="D12508">
        <v>13</v>
      </c>
      <c r="E12508">
        <v>12009160.1739315</v>
      </c>
      <c r="F12508">
        <v>4121819.2493896158</v>
      </c>
      <c r="G12508">
        <v>30132019.080352198</v>
      </c>
      <c r="H12508">
        <v>72830797.705637902</v>
      </c>
      <c r="I12508">
        <v>85859803.465651497</v>
      </c>
      <c r="J12508">
        <v>121834719.79764099</v>
      </c>
      <c r="K12508">
        <v>187092829.02807701</v>
      </c>
      <c r="L12508">
        <v>285149638.45569497</v>
      </c>
      <c r="M12508">
        <v>351308590.33138603</v>
      </c>
      <c r="N12508">
        <v>579895439.35739195</v>
      </c>
      <c r="O12508">
        <v>727610190.64517903</v>
      </c>
      <c r="Q12508" t="str">
        <f>VLOOKUP(A12508,Lookup_Tables!$D$2:$E$7,2,FALSE)</f>
        <v>HUSSPF</v>
      </c>
      <c r="R12508" t="str">
        <f>IFERROR(VLOOKUP(D12508,Lookup_Tables!$A$2:$B$21,2,FALSE),"All")</f>
        <v>Residual Inst</v>
      </c>
    </row>
    <row r="12509" spans="1:18" hidden="1">
      <c r="A12509">
        <v>4353</v>
      </c>
      <c r="B12509">
        <v>51</v>
      </c>
      <c r="C12509" t="s">
        <v>39</v>
      </c>
      <c r="D12509">
        <v>13</v>
      </c>
      <c r="E12509">
        <v>11426394.5195009</v>
      </c>
      <c r="F12509">
        <v>3869409.2255501635</v>
      </c>
      <c r="G12509">
        <v>28656160.072303701</v>
      </c>
      <c r="H12509">
        <v>67239634.546936199</v>
      </c>
      <c r="I12509">
        <v>79449106.968935803</v>
      </c>
      <c r="J12509">
        <v>119163036.229771</v>
      </c>
      <c r="K12509">
        <v>176759249.46726799</v>
      </c>
      <c r="L12509">
        <v>272979769.94621199</v>
      </c>
      <c r="M12509">
        <v>337878284.29993701</v>
      </c>
      <c r="N12509">
        <v>579334174.18699801</v>
      </c>
      <c r="O12509">
        <v>726532951.37823606</v>
      </c>
      <c r="Q12509" t="str">
        <f>VLOOKUP(A12509,Lookup_Tables!$D$2:$E$7,2,FALSE)</f>
        <v>HUSSPF</v>
      </c>
      <c r="R12509" t="str">
        <f>IFERROR(VLOOKUP(D12509,Lookup_Tables!$A$2:$B$21,2,FALSE),"All")</f>
        <v>Residual Inst</v>
      </c>
    </row>
    <row r="12510" spans="1:18" hidden="1">
      <c r="A12510">
        <v>4353</v>
      </c>
      <c r="B12510">
        <v>51</v>
      </c>
      <c r="C12510" t="s">
        <v>38</v>
      </c>
      <c r="D12510">
        <v>14</v>
      </c>
      <c r="E12510">
        <v>13252151.637292899</v>
      </c>
      <c r="F12510">
        <v>4517993.5083520468</v>
      </c>
      <c r="G12510">
        <v>33053945.011140201</v>
      </c>
      <c r="H12510">
        <v>79494624.110943303</v>
      </c>
      <c r="I12510">
        <v>92694344.252998501</v>
      </c>
      <c r="J12510">
        <v>133022288.029488</v>
      </c>
      <c r="K12510">
        <v>203144473.11321399</v>
      </c>
      <c r="L12510">
        <v>320869417.83356798</v>
      </c>
      <c r="M12510">
        <v>379835030.96919698</v>
      </c>
      <c r="N12510">
        <v>579263468.99344206</v>
      </c>
      <c r="O12510">
        <v>979284526.86555099</v>
      </c>
      <c r="Q12510" t="str">
        <f>VLOOKUP(A12510,Lookup_Tables!$D$2:$E$7,2,FALSE)</f>
        <v>HUSSPF</v>
      </c>
      <c r="R12510" t="str">
        <f>IFERROR(VLOOKUP(D12510,Lookup_Tables!$A$2:$B$21,2,FALSE),"All")</f>
        <v>Road</v>
      </c>
    </row>
    <row r="12511" spans="1:18" hidden="1">
      <c r="A12511">
        <v>4353</v>
      </c>
      <c r="B12511">
        <v>51</v>
      </c>
      <c r="C12511" t="s">
        <v>39</v>
      </c>
      <c r="D12511">
        <v>14</v>
      </c>
      <c r="E12511">
        <v>12700996.2103252</v>
      </c>
      <c r="F12511">
        <v>4319572.983909444</v>
      </c>
      <c r="G12511">
        <v>31910977.533593599</v>
      </c>
      <c r="H12511">
        <v>73850294.408530593</v>
      </c>
      <c r="I12511">
        <v>86106835.256034806</v>
      </c>
      <c r="J12511">
        <v>127011787.632219</v>
      </c>
      <c r="K12511">
        <v>190770087.47932699</v>
      </c>
      <c r="L12511">
        <v>319056186.54074901</v>
      </c>
      <c r="M12511">
        <v>362961587.42419499</v>
      </c>
      <c r="N12511">
        <v>579234807.03367198</v>
      </c>
      <c r="O12511">
        <v>978155700.30963898</v>
      </c>
      <c r="Q12511" t="str">
        <f>VLOOKUP(A12511,Lookup_Tables!$D$2:$E$7,2,FALSE)</f>
        <v>HUSSPF</v>
      </c>
      <c r="R12511" t="str">
        <f>IFERROR(VLOOKUP(D12511,Lookup_Tables!$A$2:$B$21,2,FALSE),"All")</f>
        <v>Road</v>
      </c>
    </row>
    <row r="12512" spans="1:18" hidden="1">
      <c r="A12512">
        <v>4353</v>
      </c>
      <c r="B12512">
        <v>51</v>
      </c>
      <c r="C12512" t="s">
        <v>38</v>
      </c>
      <c r="D12512">
        <v>15</v>
      </c>
      <c r="E12512">
        <v>837595521.73260295</v>
      </c>
      <c r="F12512">
        <v>309215694.48291367</v>
      </c>
      <c r="G12512">
        <v>1737708411.56441</v>
      </c>
      <c r="H12512">
        <v>4407875903.0843897</v>
      </c>
      <c r="I12512">
        <v>5227760066.6739902</v>
      </c>
      <c r="J12512">
        <v>7689931046.0826302</v>
      </c>
      <c r="K12512">
        <v>12946064664.562799</v>
      </c>
      <c r="L12512">
        <v>22893843204.098598</v>
      </c>
      <c r="M12512">
        <v>26918010755.731899</v>
      </c>
      <c r="N12512">
        <v>43332565619.745201</v>
      </c>
      <c r="O12512">
        <v>63335954260.274803</v>
      </c>
      <c r="Q12512" t="str">
        <f>VLOOKUP(A12512,Lookup_Tables!$D$2:$E$7,2,FALSE)</f>
        <v>HUSSPF</v>
      </c>
      <c r="R12512" t="str">
        <f>IFERROR(VLOOKUP(D12512,Lookup_Tables!$A$2:$B$21,2,FALSE),"All")</f>
        <v>All</v>
      </c>
    </row>
    <row r="12513" spans="1:18" hidden="1">
      <c r="A12513">
        <v>4353</v>
      </c>
      <c r="B12513">
        <v>51</v>
      </c>
      <c r="C12513" t="s">
        <v>39</v>
      </c>
      <c r="D12513">
        <v>15</v>
      </c>
      <c r="E12513">
        <v>791484329.59533095</v>
      </c>
      <c r="F12513">
        <v>288803510.86846399</v>
      </c>
      <c r="G12513">
        <v>1609044950.1647699</v>
      </c>
      <c r="H12513">
        <v>4088571625.4160399</v>
      </c>
      <c r="I12513">
        <v>4920520682.21457</v>
      </c>
      <c r="J12513">
        <v>7215969383.6066103</v>
      </c>
      <c r="K12513">
        <v>12709933070.935801</v>
      </c>
      <c r="L12513">
        <v>21345204829.967999</v>
      </c>
      <c r="M12513">
        <v>25672648998.948002</v>
      </c>
      <c r="N12513">
        <v>43076181914.129898</v>
      </c>
      <c r="O12513">
        <v>61797993958.437401</v>
      </c>
      <c r="Q12513" t="str">
        <f>VLOOKUP(A12513,Lookup_Tables!$D$2:$E$7,2,FALSE)</f>
        <v>HUSSPF</v>
      </c>
      <c r="R12513" t="str">
        <f>IFERROR(VLOOKUP(D12513,Lookup_Tables!$A$2:$B$21,2,FALSE),"All")</f>
        <v>All</v>
      </c>
    </row>
    <row r="12514" spans="1:18" hidden="1">
      <c r="A12514">
        <v>4353</v>
      </c>
      <c r="B12514">
        <v>51</v>
      </c>
      <c r="C12514" t="s">
        <v>38</v>
      </c>
      <c r="D12514">
        <v>16</v>
      </c>
      <c r="E12514">
        <v>51017828.7036549</v>
      </c>
      <c r="F12514">
        <v>17605787.2694305</v>
      </c>
      <c r="G12514">
        <v>132848170.30654299</v>
      </c>
      <c r="H12514">
        <v>310516254.19555598</v>
      </c>
      <c r="I12514">
        <v>363550686.51767302</v>
      </c>
      <c r="J12514">
        <v>507153096.767627</v>
      </c>
      <c r="K12514">
        <v>773313544.74262595</v>
      </c>
      <c r="L12514">
        <v>1244804591.52812</v>
      </c>
      <c r="M12514">
        <v>1417774177.7192299</v>
      </c>
      <c r="N12514">
        <v>2257984966.9450798</v>
      </c>
      <c r="O12514">
        <v>3247263939.1061902</v>
      </c>
      <c r="Q12514" t="str">
        <f>VLOOKUP(A12514,Lookup_Tables!$D$2:$E$7,2,FALSE)</f>
        <v>HUSSPF</v>
      </c>
      <c r="R12514" t="str">
        <f>IFERROR(VLOOKUP(D12514,Lookup_Tables!$A$2:$B$21,2,FALSE),"All")</f>
        <v>Government_Loss</v>
      </c>
    </row>
    <row r="12515" spans="1:18" hidden="1">
      <c r="A12515">
        <v>4353</v>
      </c>
      <c r="B12515">
        <v>51</v>
      </c>
      <c r="C12515" t="s">
        <v>39</v>
      </c>
      <c r="D12515">
        <v>16</v>
      </c>
      <c r="E12515">
        <v>48598140.311907202</v>
      </c>
      <c r="F12515">
        <v>16667298.667324752</v>
      </c>
      <c r="G12515">
        <v>126840988.193028</v>
      </c>
      <c r="H12515">
        <v>286325491.96029299</v>
      </c>
      <c r="I12515">
        <v>336724981.82616502</v>
      </c>
      <c r="J12515">
        <v>482557423.87242198</v>
      </c>
      <c r="K12515">
        <v>731990766.02080297</v>
      </c>
      <c r="L12515">
        <v>1228827108.3924799</v>
      </c>
      <c r="M12515">
        <v>1368703378.18927</v>
      </c>
      <c r="N12515">
        <v>2222853610.8761401</v>
      </c>
      <c r="O12515">
        <v>3247263939.1061902</v>
      </c>
      <c r="Q12515" t="str">
        <f>VLOOKUP(A12515,Lookup_Tables!$D$2:$E$7,2,FALSE)</f>
        <v>HUSSPF</v>
      </c>
      <c r="R12515" t="str">
        <f>IFERROR(VLOOKUP(D12515,Lookup_Tables!$A$2:$B$21,2,FALSE),"All")</f>
        <v>Government_Loss</v>
      </c>
    </row>
    <row r="12516" spans="1:18" hidden="1">
      <c r="A12516">
        <v>4353</v>
      </c>
      <c r="B12516">
        <v>51</v>
      </c>
      <c r="C12516" t="s">
        <v>38</v>
      </c>
      <c r="D12516">
        <v>17</v>
      </c>
      <c r="E12516">
        <v>103191373.86174899</v>
      </c>
      <c r="F12516">
        <v>36850002.462796286</v>
      </c>
      <c r="G12516">
        <v>187688139.90927899</v>
      </c>
      <c r="H12516">
        <v>533646923.53450799</v>
      </c>
      <c r="I12516">
        <v>627760951.46569896</v>
      </c>
      <c r="J12516">
        <v>983014201.11924601</v>
      </c>
      <c r="K12516">
        <v>1662419645.8422501</v>
      </c>
      <c r="L12516">
        <v>2912285906.2365298</v>
      </c>
      <c r="M12516">
        <v>3324357505.1381998</v>
      </c>
      <c r="N12516">
        <v>6223935263.3443699</v>
      </c>
      <c r="O12516">
        <v>9225114721.4090195</v>
      </c>
      <c r="Q12516" t="str">
        <f>VLOOKUP(A12516,Lookup_Tables!$D$2:$E$7,2,FALSE)</f>
        <v>HUSSPF</v>
      </c>
      <c r="R12516" t="str">
        <f>IFERROR(VLOOKUP(D12516,Lookup_Tables!$A$2:$B$21,2,FALSE),"All")</f>
        <v>Emergency_Loss</v>
      </c>
    </row>
    <row r="12517" spans="1:18" hidden="1">
      <c r="A12517">
        <v>4353</v>
      </c>
      <c r="B12517">
        <v>51</v>
      </c>
      <c r="C12517" t="s">
        <v>39</v>
      </c>
      <c r="D12517">
        <v>17</v>
      </c>
      <c r="E12517">
        <v>98439540.718805507</v>
      </c>
      <c r="F12517">
        <v>34642548.456730843</v>
      </c>
      <c r="G12517">
        <v>174633253.58080801</v>
      </c>
      <c r="H12517">
        <v>491732034.40976202</v>
      </c>
      <c r="I12517">
        <v>585326137.76178503</v>
      </c>
      <c r="J12517">
        <v>942185107.31060803</v>
      </c>
      <c r="K12517">
        <v>1608132311.4424701</v>
      </c>
      <c r="L12517">
        <v>2854871265.1605301</v>
      </c>
      <c r="M12517">
        <v>3235000706.3759799</v>
      </c>
      <c r="N12517">
        <v>6223935263.3443699</v>
      </c>
      <c r="O12517">
        <v>9225114721.4090195</v>
      </c>
      <c r="Q12517" t="str">
        <f>VLOOKUP(A12517,Lookup_Tables!$D$2:$E$7,2,FALSE)</f>
        <v>HUSSPF</v>
      </c>
      <c r="R12517" t="str">
        <f>IFERROR(VLOOKUP(D12517,Lookup_Tables!$A$2:$B$21,2,FALSE),"All")</f>
        <v>Emergency_Loss</v>
      </c>
    </row>
    <row r="12518" spans="1:18" hidden="1">
      <c r="A12518">
        <v>4353</v>
      </c>
      <c r="B12518">
        <v>51</v>
      </c>
      <c r="C12518" t="s">
        <v>38</v>
      </c>
      <c r="D12518">
        <v>18</v>
      </c>
      <c r="E12518">
        <v>154209202.565402</v>
      </c>
      <c r="F12518">
        <v>53900196.519590899</v>
      </c>
      <c r="G12518">
        <v>321655127.21961999</v>
      </c>
      <c r="H12518">
        <v>843623448.31573701</v>
      </c>
      <c r="I12518">
        <v>1005189589.55925</v>
      </c>
      <c r="J12518">
        <v>1461164500.5427101</v>
      </c>
      <c r="K12518">
        <v>2430753490.1090298</v>
      </c>
      <c r="L12518">
        <v>4021382170.3208399</v>
      </c>
      <c r="M12518">
        <v>4905416308.2811298</v>
      </c>
      <c r="N12518">
        <v>8931634209.1097393</v>
      </c>
      <c r="O12518">
        <v>12453753316.3277</v>
      </c>
      <c r="Q12518" t="str">
        <f>VLOOKUP(A12518,Lookup_Tables!$D$2:$E$7,2,FALSE)</f>
        <v>HUSSPF</v>
      </c>
      <c r="R12518" t="str">
        <f>IFERROR(VLOOKUP(D12518,Lookup_Tables!$A$2:$B$21,2,FALSE),"All")</f>
        <v>Govt_Plus_Emergency</v>
      </c>
    </row>
    <row r="12519" spans="1:18" hidden="1">
      <c r="A12519">
        <v>4353</v>
      </c>
      <c r="B12519">
        <v>51</v>
      </c>
      <c r="C12519" t="s">
        <v>39</v>
      </c>
      <c r="D12519">
        <v>18</v>
      </c>
      <c r="E12519">
        <v>146925480.71814999</v>
      </c>
      <c r="F12519">
        <v>50680232.188553497</v>
      </c>
      <c r="G12519">
        <v>304206045.00633198</v>
      </c>
      <c r="H12519">
        <v>780915870.46010399</v>
      </c>
      <c r="I12519">
        <v>934890482.87609804</v>
      </c>
      <c r="J12519">
        <v>1428023334.6342599</v>
      </c>
      <c r="K12519">
        <v>2339579209.66223</v>
      </c>
      <c r="L12519">
        <v>3908426629.2370701</v>
      </c>
      <c r="M12519">
        <v>4524816663.5613899</v>
      </c>
      <c r="N12519">
        <v>8931634209.1097393</v>
      </c>
      <c r="O12519">
        <v>12453750540.9266</v>
      </c>
      <c r="Q12519" t="str">
        <f>VLOOKUP(A12519,Lookup_Tables!$D$2:$E$7,2,FALSE)</f>
        <v>HUSSPF</v>
      </c>
      <c r="R12519" t="str">
        <f>IFERROR(VLOOKUP(D12519,Lookup_Tables!$A$2:$B$21,2,FALSE),"All")</f>
        <v>Govt_Plus_Emergency</v>
      </c>
    </row>
    <row r="12520" spans="1:18" hidden="1">
      <c r="A12520">
        <v>4353</v>
      </c>
      <c r="B12520">
        <v>52</v>
      </c>
      <c r="C12520" t="s">
        <v>38</v>
      </c>
      <c r="D12520">
        <v>0</v>
      </c>
      <c r="E12520">
        <v>40533748.533923902</v>
      </c>
      <c r="F12520">
        <v>13285418.657155782</v>
      </c>
      <c r="G12520">
        <v>49609043.803994402</v>
      </c>
      <c r="H12520">
        <v>211500180.162985</v>
      </c>
      <c r="I12520">
        <v>267193102.921321</v>
      </c>
      <c r="J12520">
        <v>428677083.71445203</v>
      </c>
      <c r="K12520">
        <v>816825644.04641199</v>
      </c>
      <c r="L12520">
        <v>1417892867.7469699</v>
      </c>
      <c r="M12520">
        <v>1674059736.17781</v>
      </c>
      <c r="N12520">
        <v>2473558786.5524101</v>
      </c>
      <c r="O12520">
        <v>3688741343.43577</v>
      </c>
      <c r="Q12520" t="str">
        <f>VLOOKUP(A12520,Lookup_Tables!$D$2:$E$7,2,FALSE)</f>
        <v>HUSSPF</v>
      </c>
      <c r="R12520" t="str">
        <f>IFERROR(VLOOKUP(D12520,Lookup_Tables!$A$2:$B$21,2,FALSE),"All")</f>
        <v>Private Assets</v>
      </c>
    </row>
    <row r="12521" spans="1:18" hidden="1">
      <c r="A12521">
        <v>4353</v>
      </c>
      <c r="B12521">
        <v>52</v>
      </c>
      <c r="C12521" t="s">
        <v>39</v>
      </c>
      <c r="D12521">
        <v>0</v>
      </c>
      <c r="E12521">
        <v>38959355.137993999</v>
      </c>
      <c r="F12521">
        <v>13047822.680874456</v>
      </c>
      <c r="G12521">
        <v>47148413.816978</v>
      </c>
      <c r="H12521">
        <v>205137538.697826</v>
      </c>
      <c r="I12521">
        <v>251152002.867879</v>
      </c>
      <c r="J12521">
        <v>412657538.14646602</v>
      </c>
      <c r="K12521">
        <v>742885868.92225206</v>
      </c>
      <c r="L12521">
        <v>1417892867.7469699</v>
      </c>
      <c r="M12521">
        <v>1583649643.8547499</v>
      </c>
      <c r="N12521">
        <v>2466770306.3634601</v>
      </c>
      <c r="O12521">
        <v>3473383630.6960001</v>
      </c>
      <c r="Q12521" t="str">
        <f>VLOOKUP(A12521,Lookup_Tables!$D$2:$E$7,2,FALSE)</f>
        <v>HUSSPF</v>
      </c>
      <c r="R12521" t="str">
        <f>IFERROR(VLOOKUP(D12521,Lookup_Tables!$A$2:$B$21,2,FALSE),"All")</f>
        <v>Private Assets</v>
      </c>
    </row>
    <row r="12522" spans="1:18" hidden="1">
      <c r="A12522">
        <v>4353</v>
      </c>
      <c r="B12522">
        <v>52</v>
      </c>
      <c r="C12522" t="s">
        <v>38</v>
      </c>
      <c r="D12522">
        <v>1</v>
      </c>
      <c r="E12522">
        <v>48580.604317781603</v>
      </c>
      <c r="F12522">
        <v>16655.321364001029</v>
      </c>
      <c r="G12522">
        <v>87895.027786545194</v>
      </c>
      <c r="H12522">
        <v>258076.596246453</v>
      </c>
      <c r="I12522">
        <v>289957.830398602</v>
      </c>
      <c r="J12522">
        <v>401875.041224938</v>
      </c>
      <c r="K12522">
        <v>711145.19785809796</v>
      </c>
      <c r="L12522">
        <v>1250629.8267815199</v>
      </c>
      <c r="M12522">
        <v>1496172.32051062</v>
      </c>
      <c r="N12522">
        <v>2820950.4126611901</v>
      </c>
      <c r="O12522">
        <v>6426565.0638971096</v>
      </c>
      <c r="Q12522" t="str">
        <f>VLOOKUP(A12522,Lookup_Tables!$D$2:$E$7,2,FALSE)</f>
        <v>HUSSPF</v>
      </c>
      <c r="R12522" t="str">
        <f>IFERROR(VLOOKUP(D12522,Lookup_Tables!$A$2:$B$21,2,FALSE),"All")</f>
        <v>Airport</v>
      </c>
    </row>
    <row r="12523" spans="1:18" hidden="1">
      <c r="A12523">
        <v>4353</v>
      </c>
      <c r="B12523">
        <v>52</v>
      </c>
      <c r="C12523" t="s">
        <v>39</v>
      </c>
      <c r="D12523">
        <v>1</v>
      </c>
      <c r="E12523">
        <v>46966.329750569697</v>
      </c>
      <c r="F12523">
        <v>15891.916293430342</v>
      </c>
      <c r="G12523">
        <v>87895.027786545194</v>
      </c>
      <c r="H12523">
        <v>244096.777728266</v>
      </c>
      <c r="I12523">
        <v>276987.24992056098</v>
      </c>
      <c r="J12523">
        <v>374975.69118033297</v>
      </c>
      <c r="K12523">
        <v>663918.46734038403</v>
      </c>
      <c r="L12523">
        <v>1248498.8170920401</v>
      </c>
      <c r="M12523">
        <v>1496172.32051062</v>
      </c>
      <c r="N12523">
        <v>2788207.0863733701</v>
      </c>
      <c r="O12523">
        <v>6381836.9227937302</v>
      </c>
      <c r="Q12523" t="str">
        <f>VLOOKUP(A12523,Lookup_Tables!$D$2:$E$7,2,FALSE)</f>
        <v>HUSSPF</v>
      </c>
      <c r="R12523" t="str">
        <f>IFERROR(VLOOKUP(D12523,Lookup_Tables!$A$2:$B$21,2,FALSE),"All")</f>
        <v>Airport</v>
      </c>
    </row>
    <row r="12524" spans="1:18" hidden="1">
      <c r="A12524">
        <v>4353</v>
      </c>
      <c r="B12524">
        <v>52</v>
      </c>
      <c r="C12524" t="s">
        <v>38</v>
      </c>
      <c r="D12524">
        <v>2</v>
      </c>
      <c r="E12524">
        <v>1096622.7806023001</v>
      </c>
      <c r="F12524">
        <v>347606.56122064381</v>
      </c>
      <c r="G12524">
        <v>1300777.6916128099</v>
      </c>
      <c r="H12524">
        <v>5439535.7326348498</v>
      </c>
      <c r="I12524">
        <v>6569258.3953572204</v>
      </c>
      <c r="J12524">
        <v>11220750.953417899</v>
      </c>
      <c r="K12524">
        <v>21982615.554638699</v>
      </c>
      <c r="L12524">
        <v>39135484.214159399</v>
      </c>
      <c r="M12524">
        <v>47183527.7771613</v>
      </c>
      <c r="N12524">
        <v>75132709.492884994</v>
      </c>
      <c r="O12524">
        <v>116360041.592895</v>
      </c>
      <c r="Q12524" t="str">
        <f>VLOOKUP(A12524,Lookup_Tables!$D$2:$E$7,2,FALSE)</f>
        <v>HUSSPF</v>
      </c>
      <c r="R12524" t="str">
        <f>IFERROR(VLOOKUP(D12524,Lookup_Tables!$A$2:$B$21,2,FALSE),"All")</f>
        <v>Bridge</v>
      </c>
    </row>
    <row r="12525" spans="1:18" hidden="1">
      <c r="A12525">
        <v>4353</v>
      </c>
      <c r="B12525">
        <v>52</v>
      </c>
      <c r="C12525" t="s">
        <v>39</v>
      </c>
      <c r="D12525">
        <v>2</v>
      </c>
      <c r="E12525">
        <v>1060263.8140898801</v>
      </c>
      <c r="F12525">
        <v>338200.36454949039</v>
      </c>
      <c r="G12525">
        <v>1242425.92099472</v>
      </c>
      <c r="H12525">
        <v>5216460.1804209398</v>
      </c>
      <c r="I12525">
        <v>6194886.9894860396</v>
      </c>
      <c r="J12525">
        <v>10848874.4022689</v>
      </c>
      <c r="K12525">
        <v>21497870.699866202</v>
      </c>
      <c r="L12525">
        <v>38016964.739979602</v>
      </c>
      <c r="M12525">
        <v>45914411.997811198</v>
      </c>
      <c r="N12525">
        <v>68153994.852151796</v>
      </c>
      <c r="O12525">
        <v>116165122.036402</v>
      </c>
      <c r="Q12525" t="str">
        <f>VLOOKUP(A12525,Lookup_Tables!$D$2:$E$7,2,FALSE)</f>
        <v>HUSSPF</v>
      </c>
      <c r="R12525" t="str">
        <f>IFERROR(VLOOKUP(D12525,Lookup_Tables!$A$2:$B$21,2,FALSE),"All")</f>
        <v>Bridge</v>
      </c>
    </row>
    <row r="12526" spans="1:18" hidden="1">
      <c r="A12526">
        <v>4353</v>
      </c>
      <c r="B12526">
        <v>52</v>
      </c>
      <c r="C12526" t="s">
        <v>38</v>
      </c>
      <c r="D12526">
        <v>3</v>
      </c>
      <c r="E12526">
        <v>116038.38080949101</v>
      </c>
      <c r="F12526">
        <v>39361.243599804235</v>
      </c>
      <c r="G12526">
        <v>217665.839391963</v>
      </c>
      <c r="H12526">
        <v>548939.89138475596</v>
      </c>
      <c r="I12526">
        <v>688984.24237099104</v>
      </c>
      <c r="J12526">
        <v>1129219.47867571</v>
      </c>
      <c r="K12526">
        <v>2152249.7217268702</v>
      </c>
      <c r="L12526">
        <v>3641618.0969370701</v>
      </c>
      <c r="M12526">
        <v>4314100.1420842595</v>
      </c>
      <c r="N12526">
        <v>6521419.5349063203</v>
      </c>
      <c r="O12526">
        <v>9926450.1607352309</v>
      </c>
      <c r="Q12526" t="str">
        <f>VLOOKUP(A12526,Lookup_Tables!$D$2:$E$7,2,FALSE)</f>
        <v>HUSSPF</v>
      </c>
      <c r="R12526" t="str">
        <f>IFERROR(VLOOKUP(D12526,Lookup_Tables!$A$2:$B$21,2,FALSE),"All")</f>
        <v>Govt Hosp</v>
      </c>
    </row>
    <row r="12527" spans="1:18" hidden="1">
      <c r="A12527">
        <v>4353</v>
      </c>
      <c r="B12527">
        <v>52</v>
      </c>
      <c r="C12527" t="s">
        <v>39</v>
      </c>
      <c r="D12527">
        <v>3</v>
      </c>
      <c r="E12527">
        <v>110764.09527750401</v>
      </c>
      <c r="F12527">
        <v>37998.931719573637</v>
      </c>
      <c r="G12527">
        <v>204044.694379288</v>
      </c>
      <c r="H12527">
        <v>518019.302584005</v>
      </c>
      <c r="I12527">
        <v>644994.30554358603</v>
      </c>
      <c r="J12527">
        <v>1053716.4517431201</v>
      </c>
      <c r="K12527">
        <v>2068130.49895365</v>
      </c>
      <c r="L12527">
        <v>3435136.9345138902</v>
      </c>
      <c r="M12527">
        <v>4115992.6379072801</v>
      </c>
      <c r="N12527">
        <v>6376068.6513585001</v>
      </c>
      <c r="O12527">
        <v>9548088.3533955105</v>
      </c>
      <c r="Q12527" t="str">
        <f>VLOOKUP(A12527,Lookup_Tables!$D$2:$E$7,2,FALSE)</f>
        <v>HUSSPF</v>
      </c>
      <c r="R12527" t="str">
        <f>IFERROR(VLOOKUP(D12527,Lookup_Tables!$A$2:$B$21,2,FALSE),"All")</f>
        <v>Govt Hosp</v>
      </c>
    </row>
    <row r="12528" spans="1:18" hidden="1">
      <c r="A12528">
        <v>4353</v>
      </c>
      <c r="B12528">
        <v>52</v>
      </c>
      <c r="C12528" t="s">
        <v>38</v>
      </c>
      <c r="D12528">
        <v>4</v>
      </c>
      <c r="E12528">
        <v>80182.450353028296</v>
      </c>
      <c r="F12528">
        <v>24332.751128553318</v>
      </c>
      <c r="G12528">
        <v>79208.826644834902</v>
      </c>
      <c r="H12528">
        <v>363270.98731645301</v>
      </c>
      <c r="I12528">
        <v>457422.550758361</v>
      </c>
      <c r="J12528">
        <v>889396.185742339</v>
      </c>
      <c r="K12528">
        <v>1898568.3861415</v>
      </c>
      <c r="L12528">
        <v>3136351.4454802098</v>
      </c>
      <c r="M12528">
        <v>3702381.5812048698</v>
      </c>
      <c r="N12528">
        <v>5514513.9989243597</v>
      </c>
      <c r="O12528">
        <v>8133963.6191237299</v>
      </c>
      <c r="Q12528" t="str">
        <f>VLOOKUP(A12528,Lookup_Tables!$D$2:$E$7,2,FALSE)</f>
        <v>HUSSPF</v>
      </c>
      <c r="R12528" t="str">
        <f>IFERROR(VLOOKUP(D12528,Lookup_Tables!$A$2:$B$21,2,FALSE),"All")</f>
        <v>Govt Med Fac</v>
      </c>
    </row>
    <row r="12529" spans="1:18" hidden="1">
      <c r="A12529">
        <v>4353</v>
      </c>
      <c r="B12529">
        <v>52</v>
      </c>
      <c r="C12529" t="s">
        <v>39</v>
      </c>
      <c r="D12529">
        <v>4</v>
      </c>
      <c r="E12529">
        <v>77826.174199456203</v>
      </c>
      <c r="F12529">
        <v>24299.064314798146</v>
      </c>
      <c r="G12529">
        <v>74675.503613790002</v>
      </c>
      <c r="H12529">
        <v>348952.72753839497</v>
      </c>
      <c r="I12529">
        <v>444617.22827963502</v>
      </c>
      <c r="J12529">
        <v>849927.78442978906</v>
      </c>
      <c r="K12529">
        <v>1770076.55579606</v>
      </c>
      <c r="L12529">
        <v>3061285.3273856398</v>
      </c>
      <c r="M12529">
        <v>3664453.0080732098</v>
      </c>
      <c r="N12529">
        <v>5184260.9554682896</v>
      </c>
      <c r="O12529">
        <v>7867885.8371160198</v>
      </c>
      <c r="Q12529" t="str">
        <f>VLOOKUP(A12529,Lookup_Tables!$D$2:$E$7,2,FALSE)</f>
        <v>HUSSPF</v>
      </c>
      <c r="R12529" t="str">
        <f>IFERROR(VLOOKUP(D12529,Lookup_Tables!$A$2:$B$21,2,FALSE),"All")</f>
        <v>Govt Med Fac</v>
      </c>
    </row>
    <row r="12530" spans="1:18" hidden="1">
      <c r="A12530">
        <v>4353</v>
      </c>
      <c r="B12530">
        <v>52</v>
      </c>
      <c r="C12530" t="s">
        <v>38</v>
      </c>
      <c r="D12530">
        <v>6</v>
      </c>
      <c r="E12530">
        <v>124021.646292278</v>
      </c>
      <c r="F12530">
        <v>38084.077623592544</v>
      </c>
      <c r="G12530">
        <v>64523.873435458103</v>
      </c>
      <c r="H12530">
        <v>412378.84311039298</v>
      </c>
      <c r="I12530">
        <v>544422.16616003704</v>
      </c>
      <c r="J12530">
        <v>1212273.3936467599</v>
      </c>
      <c r="K12530">
        <v>2745599.6649651001</v>
      </c>
      <c r="L12530">
        <v>4966700.0144124404</v>
      </c>
      <c r="M12530">
        <v>5893324.2118081599</v>
      </c>
      <c r="N12530">
        <v>9907611.8240812495</v>
      </c>
      <c r="O12530">
        <v>19546289.676429499</v>
      </c>
      <c r="Q12530" t="str">
        <f>VLOOKUP(A12530,Lookup_Tables!$D$2:$E$7,2,FALSE)</f>
        <v>HUSSPF</v>
      </c>
      <c r="R12530" t="str">
        <f>IFERROR(VLOOKUP(D12530,Lookup_Tables!$A$2:$B$21,2,FALSE),"All")</f>
        <v>Port</v>
      </c>
    </row>
    <row r="12531" spans="1:18" hidden="1">
      <c r="A12531">
        <v>4353</v>
      </c>
      <c r="B12531">
        <v>52</v>
      </c>
      <c r="C12531" t="s">
        <v>39</v>
      </c>
      <c r="D12531">
        <v>6</v>
      </c>
      <c r="E12531">
        <v>121681.892491664</v>
      </c>
      <c r="F12531">
        <v>39536.721326421655</v>
      </c>
      <c r="G12531">
        <v>61798.9430077898</v>
      </c>
      <c r="H12531">
        <v>400065.79183856398</v>
      </c>
      <c r="I12531">
        <v>526161.71372735896</v>
      </c>
      <c r="J12531">
        <v>1174997.17765563</v>
      </c>
      <c r="K12531">
        <v>2669428.9471222102</v>
      </c>
      <c r="L12531">
        <v>4800146.9283954399</v>
      </c>
      <c r="M12531">
        <v>5607550.3963890504</v>
      </c>
      <c r="N12531">
        <v>9907611.8240812495</v>
      </c>
      <c r="O12531">
        <v>17734664.152384002</v>
      </c>
      <c r="Q12531" t="str">
        <f>VLOOKUP(A12531,Lookup_Tables!$D$2:$E$7,2,FALSE)</f>
        <v>HUSSPF</v>
      </c>
      <c r="R12531" t="str">
        <f>IFERROR(VLOOKUP(D12531,Lookup_Tables!$A$2:$B$21,2,FALSE),"All")</f>
        <v>Port</v>
      </c>
    </row>
    <row r="12532" spans="1:18" hidden="1">
      <c r="A12532">
        <v>4353</v>
      </c>
      <c r="B12532">
        <v>52</v>
      </c>
      <c r="C12532" t="s">
        <v>38</v>
      </c>
      <c r="D12532">
        <v>9</v>
      </c>
      <c r="E12532">
        <v>12779.1277606284</v>
      </c>
      <c r="F12532">
        <v>4062.5770909776238</v>
      </c>
      <c r="G12532">
        <v>5370.6214940320597</v>
      </c>
      <c r="H12532">
        <v>35634.972548848098</v>
      </c>
      <c r="I12532">
        <v>48381.105385656301</v>
      </c>
      <c r="J12532">
        <v>109052.07495173</v>
      </c>
      <c r="K12532">
        <v>319458.545462529</v>
      </c>
      <c r="L12532">
        <v>582438.866601552</v>
      </c>
      <c r="M12532">
        <v>675752.61453169701</v>
      </c>
      <c r="N12532">
        <v>1094943.4766174599</v>
      </c>
      <c r="O12532">
        <v>1794964.4845825401</v>
      </c>
      <c r="Q12532" t="str">
        <f>VLOOKUP(A12532,Lookup_Tables!$D$2:$E$7,2,FALSE)</f>
        <v>HUSSPF</v>
      </c>
      <c r="R12532" t="str">
        <f>IFERROR(VLOOKUP(D12532,Lookup_Tables!$A$2:$B$21,2,FALSE),"All")</f>
        <v>Pub Admin Bldg</v>
      </c>
    </row>
    <row r="12533" spans="1:18" hidden="1">
      <c r="A12533">
        <v>4353</v>
      </c>
      <c r="B12533">
        <v>52</v>
      </c>
      <c r="C12533" t="s">
        <v>39</v>
      </c>
      <c r="D12533">
        <v>9</v>
      </c>
      <c r="E12533">
        <v>12518.5021844241</v>
      </c>
      <c r="F12533">
        <v>4158.6907896475368</v>
      </c>
      <c r="G12533">
        <v>5206.9331794664304</v>
      </c>
      <c r="H12533">
        <v>35051.2309184642</v>
      </c>
      <c r="I12533">
        <v>47851.081851768402</v>
      </c>
      <c r="J12533">
        <v>106722.506363808</v>
      </c>
      <c r="K12533">
        <v>302987.089636733</v>
      </c>
      <c r="L12533">
        <v>582438.866601552</v>
      </c>
      <c r="M12533">
        <v>675752.61453169701</v>
      </c>
      <c r="N12533">
        <v>1076006.59245093</v>
      </c>
      <c r="O12533">
        <v>1583594.94925712</v>
      </c>
      <c r="Q12533" t="str">
        <f>VLOOKUP(A12533,Lookup_Tables!$D$2:$E$7,2,FALSE)</f>
        <v>HUSSPF</v>
      </c>
      <c r="R12533" t="str">
        <f>IFERROR(VLOOKUP(D12533,Lookup_Tables!$A$2:$B$21,2,FALSE),"All")</f>
        <v>Pub Admin Bldg</v>
      </c>
    </row>
    <row r="12534" spans="1:18" hidden="1">
      <c r="A12534">
        <v>4353</v>
      </c>
      <c r="B12534">
        <v>52</v>
      </c>
      <c r="C12534" t="s">
        <v>38</v>
      </c>
      <c r="D12534">
        <v>10</v>
      </c>
      <c r="E12534">
        <v>802965.58349624602</v>
      </c>
      <c r="F12534">
        <v>249645.6723451874</v>
      </c>
      <c r="G12534">
        <v>868311.33255179098</v>
      </c>
      <c r="H12534">
        <v>4276821.8765632296</v>
      </c>
      <c r="I12534">
        <v>5264021.0068421103</v>
      </c>
      <c r="J12534">
        <v>9313208.5685192198</v>
      </c>
      <c r="K12534">
        <v>17381540.307765599</v>
      </c>
      <c r="L12534">
        <v>29502431.169008799</v>
      </c>
      <c r="M12534">
        <v>32440049.293544501</v>
      </c>
      <c r="N12534">
        <v>49489365.989247002</v>
      </c>
      <c r="O12534">
        <v>78610458.917600304</v>
      </c>
      <c r="Q12534" t="str">
        <f>VLOOKUP(A12534,Lookup_Tables!$D$2:$E$7,2,FALSE)</f>
        <v>HUSSPF</v>
      </c>
      <c r="R12534" t="str">
        <f>IFERROR(VLOOKUP(D12534,Lookup_Tables!$A$2:$B$21,2,FALSE),"All")</f>
        <v>Pub School</v>
      </c>
    </row>
    <row r="12535" spans="1:18" hidden="1">
      <c r="A12535">
        <v>4353</v>
      </c>
      <c r="B12535">
        <v>52</v>
      </c>
      <c r="C12535" t="s">
        <v>39</v>
      </c>
      <c r="D12535">
        <v>10</v>
      </c>
      <c r="E12535">
        <v>775873.55242639105</v>
      </c>
      <c r="F12535">
        <v>241117.42909870262</v>
      </c>
      <c r="G12535">
        <v>818035.13117352501</v>
      </c>
      <c r="H12535">
        <v>4121015.85447007</v>
      </c>
      <c r="I12535">
        <v>5170564.6151262801</v>
      </c>
      <c r="J12535">
        <v>8992076.90731005</v>
      </c>
      <c r="K12535">
        <v>16688593.264699699</v>
      </c>
      <c r="L12535">
        <v>29289006.019223701</v>
      </c>
      <c r="M12535">
        <v>31802942.261960201</v>
      </c>
      <c r="N12535">
        <v>44390633.533611797</v>
      </c>
      <c r="O12535">
        <v>78610458.917600304</v>
      </c>
      <c r="Q12535" t="str">
        <f>VLOOKUP(A12535,Lookup_Tables!$D$2:$E$7,2,FALSE)</f>
        <v>HUSSPF</v>
      </c>
      <c r="R12535" t="str">
        <f>IFERROR(VLOOKUP(D12535,Lookup_Tables!$A$2:$B$21,2,FALSE),"All")</f>
        <v>Pub School</v>
      </c>
    </row>
    <row r="12536" spans="1:18" hidden="1">
      <c r="A12536">
        <v>4353</v>
      </c>
      <c r="B12536">
        <v>52</v>
      </c>
      <c r="C12536" t="s">
        <v>38</v>
      </c>
      <c r="D12536">
        <v>11</v>
      </c>
      <c r="E12536">
        <v>69932.193062106395</v>
      </c>
      <c r="F12536">
        <v>24795.241770916196</v>
      </c>
      <c r="G12536">
        <v>53149.405443395903</v>
      </c>
      <c r="H12536">
        <v>285630.79365092498</v>
      </c>
      <c r="I12536">
        <v>325493.60335465398</v>
      </c>
      <c r="J12536">
        <v>531429.16385506</v>
      </c>
      <c r="K12536">
        <v>1202308.83604397</v>
      </c>
      <c r="L12536">
        <v>2245173.3429113198</v>
      </c>
      <c r="M12536">
        <v>2909424.4260042398</v>
      </c>
      <c r="N12536">
        <v>5493335.1489318796</v>
      </c>
      <c r="O12536">
        <v>10820673.9324388</v>
      </c>
      <c r="Q12536" t="str">
        <f>VLOOKUP(A12536,Lookup_Tables!$D$2:$E$7,2,FALSE)</f>
        <v>HUSSPF</v>
      </c>
      <c r="R12536" t="str">
        <f>IFERROR(VLOOKUP(D12536,Lookup_Tables!$A$2:$B$21,2,FALSE),"All")</f>
        <v>Pub Univ</v>
      </c>
    </row>
    <row r="12537" spans="1:18" hidden="1">
      <c r="A12537">
        <v>4353</v>
      </c>
      <c r="B12537">
        <v>52</v>
      </c>
      <c r="C12537" t="s">
        <v>39</v>
      </c>
      <c r="D12537">
        <v>11</v>
      </c>
      <c r="E12537">
        <v>68563.825833034702</v>
      </c>
      <c r="F12537">
        <v>24312.429037367256</v>
      </c>
      <c r="G12537">
        <v>53149.405443395903</v>
      </c>
      <c r="H12537">
        <v>265710.84424539801</v>
      </c>
      <c r="I12537">
        <v>318858.41651897703</v>
      </c>
      <c r="J12537">
        <v>504878.03029187198</v>
      </c>
      <c r="K12537">
        <v>1122553.9770248099</v>
      </c>
      <c r="L12537">
        <v>2245173.3429113198</v>
      </c>
      <c r="M12537">
        <v>2909424.4260042398</v>
      </c>
      <c r="N12537">
        <v>5493335.1489318796</v>
      </c>
      <c r="O12537">
        <v>10820673.9324388</v>
      </c>
      <c r="Q12537" t="str">
        <f>VLOOKUP(A12537,Lookup_Tables!$D$2:$E$7,2,FALSE)</f>
        <v>HUSSPF</v>
      </c>
      <c r="R12537" t="str">
        <f>IFERROR(VLOOKUP(D12537,Lookup_Tables!$A$2:$B$21,2,FALSE),"All")</f>
        <v>Pub Univ</v>
      </c>
    </row>
    <row r="12538" spans="1:18" hidden="1">
      <c r="A12538">
        <v>4353</v>
      </c>
      <c r="B12538">
        <v>52</v>
      </c>
      <c r="C12538" t="s">
        <v>38</v>
      </c>
      <c r="D12538">
        <v>13</v>
      </c>
      <c r="E12538">
        <v>1085231.3899626799</v>
      </c>
      <c r="F12538">
        <v>329958.87124834023</v>
      </c>
      <c r="G12538">
        <v>1137137.6960728399</v>
      </c>
      <c r="H12538">
        <v>5613822.6586800097</v>
      </c>
      <c r="I12538">
        <v>7425130.8900704104</v>
      </c>
      <c r="J12538">
        <v>12072065.319876799</v>
      </c>
      <c r="K12538">
        <v>22618234.593329899</v>
      </c>
      <c r="L12538">
        <v>38965013.322749101</v>
      </c>
      <c r="M12538">
        <v>45193587.705217898</v>
      </c>
      <c r="N12538">
        <v>69444774.752830103</v>
      </c>
      <c r="O12538">
        <v>118008243.744092</v>
      </c>
      <c r="Q12538" t="str">
        <f>VLOOKUP(A12538,Lookup_Tables!$D$2:$E$7,2,FALSE)</f>
        <v>HUSSPF</v>
      </c>
      <c r="R12538" t="str">
        <f>IFERROR(VLOOKUP(D12538,Lookup_Tables!$A$2:$B$21,2,FALSE),"All")</f>
        <v>Residual Inst</v>
      </c>
    </row>
    <row r="12539" spans="1:18" hidden="1">
      <c r="A12539">
        <v>4353</v>
      </c>
      <c r="B12539">
        <v>52</v>
      </c>
      <c r="C12539" t="s">
        <v>39</v>
      </c>
      <c r="D12539">
        <v>13</v>
      </c>
      <c r="E12539">
        <v>1045925.1218349</v>
      </c>
      <c r="F12539">
        <v>344855.15574181429</v>
      </c>
      <c r="G12539">
        <v>1061854.68893682</v>
      </c>
      <c r="H12539">
        <v>5461368.2572859302</v>
      </c>
      <c r="I12539">
        <v>7104496.7437549904</v>
      </c>
      <c r="J12539">
        <v>11806270.2981789</v>
      </c>
      <c r="K12539">
        <v>20956786.721101101</v>
      </c>
      <c r="L12539">
        <v>37857535.244363099</v>
      </c>
      <c r="M12539">
        <v>43852199.2903006</v>
      </c>
      <c r="N12539">
        <v>62660527.492752597</v>
      </c>
      <c r="O12539">
        <v>95153847.363653898</v>
      </c>
      <c r="Q12539" t="str">
        <f>VLOOKUP(A12539,Lookup_Tables!$D$2:$E$7,2,FALSE)</f>
        <v>HUSSPF</v>
      </c>
      <c r="R12539" t="str">
        <f>IFERROR(VLOOKUP(D12539,Lookup_Tables!$A$2:$B$21,2,FALSE),"All")</f>
        <v>Residual Inst</v>
      </c>
    </row>
    <row r="12540" spans="1:18" hidden="1">
      <c r="A12540">
        <v>4353</v>
      </c>
      <c r="B12540">
        <v>52</v>
      </c>
      <c r="C12540" t="s">
        <v>38</v>
      </c>
      <c r="D12540">
        <v>14</v>
      </c>
      <c r="E12540">
        <v>1627244.16990107</v>
      </c>
      <c r="F12540">
        <v>528320.07961469237</v>
      </c>
      <c r="G12540">
        <v>2680111.6371038598</v>
      </c>
      <c r="H12540">
        <v>9029332.21674072</v>
      </c>
      <c r="I12540">
        <v>10816548.358867399</v>
      </c>
      <c r="J12540">
        <v>16541932.061892601</v>
      </c>
      <c r="K12540">
        <v>29356388.4637409</v>
      </c>
      <c r="L12540">
        <v>49219321.744830102</v>
      </c>
      <c r="M12540">
        <v>57871829.235562198</v>
      </c>
      <c r="N12540">
        <v>89619812.776272699</v>
      </c>
      <c r="O12540">
        <v>166917149.191172</v>
      </c>
      <c r="Q12540" t="str">
        <f>VLOOKUP(A12540,Lookup_Tables!$D$2:$E$7,2,FALSE)</f>
        <v>HUSSPF</v>
      </c>
      <c r="R12540" t="str">
        <f>IFERROR(VLOOKUP(D12540,Lookup_Tables!$A$2:$B$21,2,FALSE),"All")</f>
        <v>Road</v>
      </c>
    </row>
    <row r="12541" spans="1:18" hidden="1">
      <c r="A12541">
        <v>4353</v>
      </c>
      <c r="B12541">
        <v>52</v>
      </c>
      <c r="C12541" t="s">
        <v>39</v>
      </c>
      <c r="D12541">
        <v>14</v>
      </c>
      <c r="E12541">
        <v>1566218.81014762</v>
      </c>
      <c r="F12541">
        <v>534561.59748720378</v>
      </c>
      <c r="G12541">
        <v>2608675.72525959</v>
      </c>
      <c r="H12541">
        <v>8710357.5290369894</v>
      </c>
      <c r="I12541">
        <v>10319144.5358095</v>
      </c>
      <c r="J12541">
        <v>15844834.8051049</v>
      </c>
      <c r="K12541">
        <v>27508251.990542199</v>
      </c>
      <c r="L12541">
        <v>47086265.833773904</v>
      </c>
      <c r="M12541">
        <v>53886843.0865357</v>
      </c>
      <c r="N12541">
        <v>87445720.177700594</v>
      </c>
      <c r="O12541">
        <v>141183750.314785</v>
      </c>
      <c r="Q12541" t="str">
        <f>VLOOKUP(A12541,Lookup_Tables!$D$2:$E$7,2,FALSE)</f>
        <v>HUSSPF</v>
      </c>
      <c r="R12541" t="str">
        <f>IFERROR(VLOOKUP(D12541,Lookup_Tables!$A$2:$B$21,2,FALSE),"All")</f>
        <v>Road</v>
      </c>
    </row>
    <row r="12542" spans="1:18" hidden="1">
      <c r="A12542">
        <v>4353</v>
      </c>
      <c r="B12542">
        <v>52</v>
      </c>
      <c r="C12542" t="s">
        <v>38</v>
      </c>
      <c r="D12542">
        <v>15</v>
      </c>
      <c r="E12542">
        <v>45597346.860481799</v>
      </c>
      <c r="F12542">
        <v>14820727.626448378</v>
      </c>
      <c r="G12542">
        <v>56221366.248769797</v>
      </c>
      <c r="H12542">
        <v>236955274.57630599</v>
      </c>
      <c r="I12542">
        <v>300858469.18455899</v>
      </c>
      <c r="J12542">
        <v>486781291.79058999</v>
      </c>
      <c r="K12542">
        <v>900392608.47340798</v>
      </c>
      <c r="L12542">
        <v>1570959861.1779599</v>
      </c>
      <c r="M12542">
        <v>1859273181.1296799</v>
      </c>
      <c r="N12542">
        <v>2827195610.0543098</v>
      </c>
      <c r="O12542">
        <v>4325711592.0504904</v>
      </c>
      <c r="Q12542" t="str">
        <f>VLOOKUP(A12542,Lookup_Tables!$D$2:$E$7,2,FALSE)</f>
        <v>HUSSPF</v>
      </c>
      <c r="R12542" t="str">
        <f>IFERROR(VLOOKUP(D12542,Lookup_Tables!$A$2:$B$21,2,FALSE),"All")</f>
        <v>All</v>
      </c>
    </row>
    <row r="12543" spans="1:18" hidden="1">
      <c r="A12543">
        <v>4353</v>
      </c>
      <c r="B12543">
        <v>52</v>
      </c>
      <c r="C12543" t="s">
        <v>39</v>
      </c>
      <c r="D12543">
        <v>15</v>
      </c>
      <c r="E12543">
        <v>43812359.416072801</v>
      </c>
      <c r="F12543">
        <v>14290250.260315143</v>
      </c>
      <c r="G12543">
        <v>53523061.221531004</v>
      </c>
      <c r="H12543">
        <v>231901556.53523099</v>
      </c>
      <c r="I12543">
        <v>282443535.19619</v>
      </c>
      <c r="J12543">
        <v>473006259.54986399</v>
      </c>
      <c r="K12543">
        <v>840600650.84310997</v>
      </c>
      <c r="L12543">
        <v>1570959861.1779599</v>
      </c>
      <c r="M12543">
        <v>1756019870.0912001</v>
      </c>
      <c r="N12543">
        <v>2755201192.8672099</v>
      </c>
      <c r="O12543">
        <v>4227534827.4798899</v>
      </c>
      <c r="Q12543" t="str">
        <f>VLOOKUP(A12543,Lookup_Tables!$D$2:$E$7,2,FALSE)</f>
        <v>HUSSPF</v>
      </c>
      <c r="R12543" t="str">
        <f>IFERROR(VLOOKUP(D12543,Lookup_Tables!$A$2:$B$21,2,FALSE),"All")</f>
        <v>All</v>
      </c>
    </row>
    <row r="12544" spans="1:18" hidden="1">
      <c r="A12544">
        <v>4353</v>
      </c>
      <c r="B12544">
        <v>52</v>
      </c>
      <c r="C12544" t="s">
        <v>38</v>
      </c>
      <c r="D12544">
        <v>16</v>
      </c>
      <c r="E12544">
        <v>5063598.3265576297</v>
      </c>
      <c r="F12544">
        <v>1613490.1479745554</v>
      </c>
      <c r="G12544">
        <v>6907616.7057127999</v>
      </c>
      <c r="H12544">
        <v>25241471.015526202</v>
      </c>
      <c r="I12544">
        <v>32436575.3186015</v>
      </c>
      <c r="J12544">
        <v>52259802.6385561</v>
      </c>
      <c r="K12544">
        <v>96548547.325029194</v>
      </c>
      <c r="L12544">
        <v>172370226.236449</v>
      </c>
      <c r="M12544">
        <v>195948594.29376</v>
      </c>
      <c r="N12544">
        <v>304499608.949444</v>
      </c>
      <c r="O12544">
        <v>560779269.08833897</v>
      </c>
      <c r="Q12544" t="str">
        <f>VLOOKUP(A12544,Lookup_Tables!$D$2:$E$7,2,FALSE)</f>
        <v>HUSSPF</v>
      </c>
      <c r="R12544" t="str">
        <f>IFERROR(VLOOKUP(D12544,Lookup_Tables!$A$2:$B$21,2,FALSE),"All")</f>
        <v>Government_Loss</v>
      </c>
    </row>
    <row r="12545" spans="1:18" hidden="1">
      <c r="A12545">
        <v>4353</v>
      </c>
      <c r="B12545">
        <v>52</v>
      </c>
      <c r="C12545" t="s">
        <v>39</v>
      </c>
      <c r="D12545">
        <v>16</v>
      </c>
      <c r="E12545">
        <v>4869135.6332006501</v>
      </c>
      <c r="F12545">
        <v>1526277.7684196001</v>
      </c>
      <c r="G12545">
        <v>6637349.0804403396</v>
      </c>
      <c r="H12545">
        <v>24386967.356275</v>
      </c>
      <c r="I12545">
        <v>31429080.491891898</v>
      </c>
      <c r="J12545">
        <v>50184022.885352202</v>
      </c>
      <c r="K12545">
        <v>92673809.821386695</v>
      </c>
      <c r="L12545">
        <v>168555742.86195099</v>
      </c>
      <c r="M12545">
        <v>187921269.12751299</v>
      </c>
      <c r="N12545">
        <v>292595926.328843</v>
      </c>
      <c r="O12545">
        <v>560779269.08833897</v>
      </c>
      <c r="Q12545" t="str">
        <f>VLOOKUP(A12545,Lookup_Tables!$D$2:$E$7,2,FALSE)</f>
        <v>HUSSPF</v>
      </c>
      <c r="R12545" t="str">
        <f>IFERROR(VLOOKUP(D12545,Lookup_Tables!$A$2:$B$21,2,FALSE),"All")</f>
        <v>Government_Loss</v>
      </c>
    </row>
    <row r="12546" spans="1:18" hidden="1">
      <c r="A12546">
        <v>4353</v>
      </c>
      <c r="B12546">
        <v>52</v>
      </c>
      <c r="C12546" t="s">
        <v>38</v>
      </c>
      <c r="D12546">
        <v>17</v>
      </c>
      <c r="E12546">
        <v>7432834.1286388198</v>
      </c>
      <c r="F12546">
        <v>2482822.7635397278</v>
      </c>
      <c r="G12546">
        <v>8424445.8650383092</v>
      </c>
      <c r="H12546">
        <v>34996736.540465198</v>
      </c>
      <c r="I12546">
        <v>45365744.127688304</v>
      </c>
      <c r="J12546">
        <v>76874741.198417202</v>
      </c>
      <c r="K12546">
        <v>142415412.28628901</v>
      </c>
      <c r="L12546">
        <v>262677998.66295201</v>
      </c>
      <c r="M12546">
        <v>296132368.43502599</v>
      </c>
      <c r="N12546">
        <v>494629986.732521</v>
      </c>
      <c r="O12546">
        <v>775959286.77339804</v>
      </c>
      <c r="Q12546" t="str">
        <f>VLOOKUP(A12546,Lookup_Tables!$D$2:$E$7,2,FALSE)</f>
        <v>HUSSPF</v>
      </c>
      <c r="R12546" t="str">
        <f>IFERROR(VLOOKUP(D12546,Lookup_Tables!$A$2:$B$21,2,FALSE),"All")</f>
        <v>Emergency_Loss</v>
      </c>
    </row>
    <row r="12547" spans="1:18" hidden="1">
      <c r="A12547">
        <v>4353</v>
      </c>
      <c r="B12547">
        <v>52</v>
      </c>
      <c r="C12547" t="s">
        <v>39</v>
      </c>
      <c r="D12547">
        <v>17</v>
      </c>
      <c r="E12547">
        <v>7176906.3291826397</v>
      </c>
      <c r="F12547">
        <v>2389889.2637505177</v>
      </c>
      <c r="G12547">
        <v>7983701.0062537203</v>
      </c>
      <c r="H12547">
        <v>33563443.914085597</v>
      </c>
      <c r="I12547">
        <v>43636809.163097396</v>
      </c>
      <c r="J12547">
        <v>74530027.261926502</v>
      </c>
      <c r="K12547">
        <v>138102723.86362499</v>
      </c>
      <c r="L12547">
        <v>254283235.608008</v>
      </c>
      <c r="M12547">
        <v>285270542.84121799</v>
      </c>
      <c r="N12547">
        <v>492753324.54435098</v>
      </c>
      <c r="O12547">
        <v>749023085.92739606</v>
      </c>
      <c r="Q12547" t="str">
        <f>VLOOKUP(A12547,Lookup_Tables!$D$2:$E$7,2,FALSE)</f>
        <v>HUSSPF</v>
      </c>
      <c r="R12547" t="str">
        <f>IFERROR(VLOOKUP(D12547,Lookup_Tables!$A$2:$B$21,2,FALSE),"All")</f>
        <v>Emergency_Loss</v>
      </c>
    </row>
    <row r="12548" spans="1:18" hidden="1">
      <c r="A12548">
        <v>4353</v>
      </c>
      <c r="B12548">
        <v>52</v>
      </c>
      <c r="C12548" t="s">
        <v>38</v>
      </c>
      <c r="D12548">
        <v>18</v>
      </c>
      <c r="E12548">
        <v>12496432.455196399</v>
      </c>
      <c r="F12548">
        <v>4146023.1614123359</v>
      </c>
      <c r="G12548">
        <v>15946341.2326796</v>
      </c>
      <c r="H12548">
        <v>61166588.991275899</v>
      </c>
      <c r="I12548">
        <v>78268002.876303598</v>
      </c>
      <c r="J12548">
        <v>130106597.587146</v>
      </c>
      <c r="K12548">
        <v>237526798.28596801</v>
      </c>
      <c r="L12548">
        <v>426671756.33875602</v>
      </c>
      <c r="M12548">
        <v>511448316.620803</v>
      </c>
      <c r="N12548">
        <v>751302484.67945099</v>
      </c>
      <c r="O12548">
        <v>1252707403.641</v>
      </c>
      <c r="Q12548" t="str">
        <f>VLOOKUP(A12548,Lookup_Tables!$D$2:$E$7,2,FALSE)</f>
        <v>HUSSPF</v>
      </c>
      <c r="R12548" t="str">
        <f>IFERROR(VLOOKUP(D12548,Lookup_Tables!$A$2:$B$21,2,FALSE),"All")</f>
        <v>Govt_Plus_Emergency</v>
      </c>
    </row>
    <row r="12549" spans="1:18" hidden="1">
      <c r="A12549">
        <v>4353</v>
      </c>
      <c r="B12549">
        <v>52</v>
      </c>
      <c r="C12549" t="s">
        <v>39</v>
      </c>
      <c r="D12549">
        <v>18</v>
      </c>
      <c r="E12549">
        <v>12028473.851206301</v>
      </c>
      <c r="F12549">
        <v>3973368.1071856078</v>
      </c>
      <c r="G12549">
        <v>15122401.5388289</v>
      </c>
      <c r="H12549">
        <v>59724364.726465903</v>
      </c>
      <c r="I12549">
        <v>73816490.692508593</v>
      </c>
      <c r="J12549">
        <v>125726293.606866</v>
      </c>
      <c r="K12549">
        <v>228564917.90679201</v>
      </c>
      <c r="L12549">
        <v>414306643.71401501</v>
      </c>
      <c r="M12549">
        <v>499379847.73719198</v>
      </c>
      <c r="N12549">
        <v>726990231.89890504</v>
      </c>
      <c r="O12549">
        <v>1225235294.5648999</v>
      </c>
      <c r="Q12549" t="str">
        <f>VLOOKUP(A12549,Lookup_Tables!$D$2:$E$7,2,FALSE)</f>
        <v>HUSSPF</v>
      </c>
      <c r="R12549" t="str">
        <f>IFERROR(VLOOKUP(D12549,Lookup_Tables!$A$2:$B$21,2,FALSE),"All")</f>
        <v>Govt_Plus_Emergency</v>
      </c>
    </row>
    <row r="12550" spans="1:18" hidden="1">
      <c r="A12550">
        <v>4353</v>
      </c>
      <c r="B12550">
        <v>53</v>
      </c>
      <c r="C12550" t="s">
        <v>38</v>
      </c>
      <c r="D12550">
        <v>0</v>
      </c>
      <c r="E12550">
        <v>7560725.1529349098</v>
      </c>
      <c r="F12550">
        <v>2984047.3635939145</v>
      </c>
      <c r="G12550">
        <v>255.32761142304</v>
      </c>
      <c r="H12550">
        <v>3460296.4128173501</v>
      </c>
      <c r="I12550">
        <v>6030466.8871913403</v>
      </c>
      <c r="J12550">
        <v>21711262.665562499</v>
      </c>
      <c r="K12550">
        <v>98428636.432573393</v>
      </c>
      <c r="L12550">
        <v>296971383.09326202</v>
      </c>
      <c r="M12550">
        <v>481596108.83927202</v>
      </c>
      <c r="N12550">
        <v>1106366574.2842</v>
      </c>
      <c r="O12550">
        <v>1397401626.4623799</v>
      </c>
      <c r="Q12550" t="str">
        <f>VLOOKUP(A12550,Lookup_Tables!$D$2:$E$7,2,FALSE)</f>
        <v>HUSSPF</v>
      </c>
      <c r="R12550" t="str">
        <f>IFERROR(VLOOKUP(D12550,Lookup_Tables!$A$2:$B$21,2,FALSE),"All")</f>
        <v>Private Assets</v>
      </c>
    </row>
    <row r="12551" spans="1:18" hidden="1">
      <c r="A12551">
        <v>4353</v>
      </c>
      <c r="B12551">
        <v>53</v>
      </c>
      <c r="C12551" t="s">
        <v>39</v>
      </c>
      <c r="D12551">
        <v>0</v>
      </c>
      <c r="E12551">
        <v>7552867.92449365</v>
      </c>
      <c r="F12551">
        <v>2978087.0415947437</v>
      </c>
      <c r="G12551">
        <v>255.32761142304</v>
      </c>
      <c r="H12551">
        <v>3441366.8144046799</v>
      </c>
      <c r="I12551">
        <v>5897663.6747725196</v>
      </c>
      <c r="J12551">
        <v>21711262.665562499</v>
      </c>
      <c r="K12551">
        <v>98428636.432573393</v>
      </c>
      <c r="L12551">
        <v>296971383.09326202</v>
      </c>
      <c r="M12551">
        <v>481596108.83927202</v>
      </c>
      <c r="N12551">
        <v>1106366574.2842</v>
      </c>
      <c r="O12551">
        <v>1397401626.4623799</v>
      </c>
      <c r="Q12551" t="str">
        <f>VLOOKUP(A12551,Lookup_Tables!$D$2:$E$7,2,FALSE)</f>
        <v>HUSSPF</v>
      </c>
      <c r="R12551" t="str">
        <f>IFERROR(VLOOKUP(D12551,Lookup_Tables!$A$2:$B$21,2,FALSE),"All")</f>
        <v>Private Assets</v>
      </c>
    </row>
    <row r="12552" spans="1:18" hidden="1">
      <c r="A12552">
        <v>4353</v>
      </c>
      <c r="B12552">
        <v>53</v>
      </c>
      <c r="C12552" t="s">
        <v>38</v>
      </c>
      <c r="D12552">
        <v>2</v>
      </c>
      <c r="E12552">
        <v>356871.13519217202</v>
      </c>
      <c r="F12552">
        <v>135542.50396000413</v>
      </c>
      <c r="G12552">
        <v>0</v>
      </c>
      <c r="H12552">
        <v>379248.21876865602</v>
      </c>
      <c r="I12552">
        <v>539303.04278334999</v>
      </c>
      <c r="J12552">
        <v>1294757.03661435</v>
      </c>
      <c r="K12552">
        <v>4560811.1033259099</v>
      </c>
      <c r="L12552">
        <v>15368825.337497599</v>
      </c>
      <c r="M12552">
        <v>19602820.5274285</v>
      </c>
      <c r="N12552">
        <v>45314326.382407799</v>
      </c>
      <c r="O12552">
        <v>75969184.412579507</v>
      </c>
      <c r="Q12552" t="str">
        <f>VLOOKUP(A12552,Lookup_Tables!$D$2:$E$7,2,FALSE)</f>
        <v>HUSSPF</v>
      </c>
      <c r="R12552" t="str">
        <f>IFERROR(VLOOKUP(D12552,Lookup_Tables!$A$2:$B$21,2,FALSE),"All")</f>
        <v>Bridge</v>
      </c>
    </row>
    <row r="12553" spans="1:18" hidden="1">
      <c r="A12553">
        <v>4353</v>
      </c>
      <c r="B12553">
        <v>53</v>
      </c>
      <c r="C12553" t="s">
        <v>39</v>
      </c>
      <c r="D12553">
        <v>2</v>
      </c>
      <c r="E12553">
        <v>356174.56334798498</v>
      </c>
      <c r="F12553">
        <v>136003.85104473832</v>
      </c>
      <c r="G12553">
        <v>0</v>
      </c>
      <c r="H12553">
        <v>366471.79606902698</v>
      </c>
      <c r="I12553">
        <v>539303.04278334999</v>
      </c>
      <c r="J12553">
        <v>1278416.49034372</v>
      </c>
      <c r="K12553">
        <v>4378943.6488667103</v>
      </c>
      <c r="L12553">
        <v>15368825.337497599</v>
      </c>
      <c r="M12553">
        <v>19602820.5274285</v>
      </c>
      <c r="N12553">
        <v>45314326.382407799</v>
      </c>
      <c r="O12553">
        <v>75969184.412579507</v>
      </c>
      <c r="Q12553" t="str">
        <f>VLOOKUP(A12553,Lookup_Tables!$D$2:$E$7,2,FALSE)</f>
        <v>HUSSPF</v>
      </c>
      <c r="R12553" t="str">
        <f>IFERROR(VLOOKUP(D12553,Lookup_Tables!$A$2:$B$21,2,FALSE),"All")</f>
        <v>Bridge</v>
      </c>
    </row>
    <row r="12554" spans="1:18" hidden="1">
      <c r="A12554">
        <v>4353</v>
      </c>
      <c r="B12554">
        <v>53</v>
      </c>
      <c r="C12554" t="s">
        <v>38</v>
      </c>
      <c r="D12554">
        <v>3</v>
      </c>
      <c r="E12554">
        <v>9072.9175496043099</v>
      </c>
      <c r="F12554">
        <v>3279.3093056951329</v>
      </c>
      <c r="G12554">
        <v>0</v>
      </c>
      <c r="H12554">
        <v>4924.6234500992196</v>
      </c>
      <c r="I12554">
        <v>8555.0656967232298</v>
      </c>
      <c r="J12554">
        <v>20505.5643099224</v>
      </c>
      <c r="K12554">
        <v>70272.995173702104</v>
      </c>
      <c r="L12554">
        <v>471319.58038235898</v>
      </c>
      <c r="M12554">
        <v>601695.82772422</v>
      </c>
      <c r="N12554">
        <v>1270986.77166271</v>
      </c>
      <c r="O12554">
        <v>2144591.2639257698</v>
      </c>
      <c r="Q12554" t="str">
        <f>VLOOKUP(A12554,Lookup_Tables!$D$2:$E$7,2,FALSE)</f>
        <v>HUSSPF</v>
      </c>
      <c r="R12554" t="str">
        <f>IFERROR(VLOOKUP(D12554,Lookup_Tables!$A$2:$B$21,2,FALSE),"All")</f>
        <v>Govt Hosp</v>
      </c>
    </row>
    <row r="12555" spans="1:18" hidden="1">
      <c r="A12555">
        <v>4353</v>
      </c>
      <c r="B12555">
        <v>53</v>
      </c>
      <c r="C12555" t="s">
        <v>39</v>
      </c>
      <c r="D12555">
        <v>3</v>
      </c>
      <c r="E12555">
        <v>9060.8209935619107</v>
      </c>
      <c r="F12555">
        <v>3267.2127496527337</v>
      </c>
      <c r="G12555">
        <v>0</v>
      </c>
      <c r="H12555">
        <v>4924.6234500992196</v>
      </c>
      <c r="I12555">
        <v>8555.0656967232298</v>
      </c>
      <c r="J12555">
        <v>20505.5643099224</v>
      </c>
      <c r="K12555">
        <v>70272.995173702104</v>
      </c>
      <c r="L12555">
        <v>471319.58038235898</v>
      </c>
      <c r="M12555">
        <v>601695.82772422</v>
      </c>
      <c r="N12555">
        <v>1270986.77166271</v>
      </c>
      <c r="O12555">
        <v>2144591.2639257698</v>
      </c>
      <c r="Q12555" t="str">
        <f>VLOOKUP(A12555,Lookup_Tables!$D$2:$E$7,2,FALSE)</f>
        <v>HUSSPF</v>
      </c>
      <c r="R12555" t="str">
        <f>IFERROR(VLOOKUP(D12555,Lookup_Tables!$A$2:$B$21,2,FALSE),"All")</f>
        <v>Govt Hosp</v>
      </c>
    </row>
    <row r="12556" spans="1:18" hidden="1">
      <c r="A12556">
        <v>4353</v>
      </c>
      <c r="B12556">
        <v>53</v>
      </c>
      <c r="C12556" t="s">
        <v>38</v>
      </c>
      <c r="D12556">
        <v>4</v>
      </c>
      <c r="E12556">
        <v>14420.379000303499</v>
      </c>
      <c r="F12556">
        <v>5363.2423210455545</v>
      </c>
      <c r="G12556">
        <v>0</v>
      </c>
      <c r="H12556">
        <v>13322.9851426686</v>
      </c>
      <c r="I12556">
        <v>23781.3110135928</v>
      </c>
      <c r="J12556">
        <v>60445.594791720097</v>
      </c>
      <c r="K12556">
        <v>250411.255006049</v>
      </c>
      <c r="L12556">
        <v>676187.76594436006</v>
      </c>
      <c r="M12556">
        <v>941414.48148571805</v>
      </c>
      <c r="N12556">
        <v>1490069.12618148</v>
      </c>
      <c r="O12556">
        <v>2745634.5882752798</v>
      </c>
      <c r="Q12556" t="str">
        <f>VLOOKUP(A12556,Lookup_Tables!$D$2:$E$7,2,FALSE)</f>
        <v>HUSSPF</v>
      </c>
      <c r="R12556" t="str">
        <f>IFERROR(VLOOKUP(D12556,Lookup_Tables!$A$2:$B$21,2,FALSE),"All")</f>
        <v>Govt Med Fac</v>
      </c>
    </row>
    <row r="12557" spans="1:18" hidden="1">
      <c r="A12557">
        <v>4353</v>
      </c>
      <c r="B12557">
        <v>53</v>
      </c>
      <c r="C12557" t="s">
        <v>39</v>
      </c>
      <c r="D12557">
        <v>4</v>
      </c>
      <c r="E12557">
        <v>14385.8154384475</v>
      </c>
      <c r="F12557">
        <v>5397.3596486496917</v>
      </c>
      <c r="G12557">
        <v>0</v>
      </c>
      <c r="H12557">
        <v>13322.9851426686</v>
      </c>
      <c r="I12557">
        <v>23262.121150573599</v>
      </c>
      <c r="J12557">
        <v>59934.070315383498</v>
      </c>
      <c r="K12557">
        <v>239082.632021953</v>
      </c>
      <c r="L12557">
        <v>676187.76594436006</v>
      </c>
      <c r="M12557">
        <v>941414.48148571805</v>
      </c>
      <c r="N12557">
        <v>1490069.12618148</v>
      </c>
      <c r="O12557">
        <v>2745634.5882752798</v>
      </c>
      <c r="Q12557" t="str">
        <f>VLOOKUP(A12557,Lookup_Tables!$D$2:$E$7,2,FALSE)</f>
        <v>HUSSPF</v>
      </c>
      <c r="R12557" t="str">
        <f>IFERROR(VLOOKUP(D12557,Lookup_Tables!$A$2:$B$21,2,FALSE),"All")</f>
        <v>Govt Med Fac</v>
      </c>
    </row>
    <row r="12558" spans="1:18" hidden="1">
      <c r="A12558">
        <v>4353</v>
      </c>
      <c r="B12558">
        <v>53</v>
      </c>
      <c r="C12558" t="s">
        <v>38</v>
      </c>
      <c r="D12558">
        <v>7</v>
      </c>
      <c r="E12558">
        <v>204217.19041800901</v>
      </c>
      <c r="F12558">
        <v>111963.95672923471</v>
      </c>
      <c r="G12558">
        <v>0</v>
      </c>
      <c r="H12558">
        <v>0</v>
      </c>
      <c r="I12558">
        <v>0</v>
      </c>
      <c r="J12558">
        <v>66182.208431057894</v>
      </c>
      <c r="K12558">
        <v>1389792.4572417601</v>
      </c>
      <c r="L12558">
        <v>3044026.6784426998</v>
      </c>
      <c r="M12558">
        <v>3904441.5422765599</v>
      </c>
      <c r="N12558">
        <v>17272915.308050498</v>
      </c>
      <c r="O12558">
        <v>56516624.247208603</v>
      </c>
      <c r="Q12558" t="str">
        <f>VLOOKUP(A12558,Lookup_Tables!$D$2:$E$7,2,FALSE)</f>
        <v>HUSSPF</v>
      </c>
      <c r="R12558" t="str">
        <f>IFERROR(VLOOKUP(D12558,Lookup_Tables!$A$2:$B$21,2,FALSE),"All")</f>
        <v>Power Plant</v>
      </c>
    </row>
    <row r="12559" spans="1:18" hidden="1">
      <c r="A12559">
        <v>4353</v>
      </c>
      <c r="B12559">
        <v>53</v>
      </c>
      <c r="C12559" t="s">
        <v>39</v>
      </c>
      <c r="D12559">
        <v>7</v>
      </c>
      <c r="E12559">
        <v>204045.10695752699</v>
      </c>
      <c r="F12559">
        <v>111989.58915296625</v>
      </c>
      <c r="G12559">
        <v>0</v>
      </c>
      <c r="H12559">
        <v>0</v>
      </c>
      <c r="I12559">
        <v>0</v>
      </c>
      <c r="J12559">
        <v>66182.208431057894</v>
      </c>
      <c r="K12559">
        <v>1389792.4572417601</v>
      </c>
      <c r="L12559">
        <v>2978103.4843194098</v>
      </c>
      <c r="M12559">
        <v>3838545.1972314301</v>
      </c>
      <c r="N12559">
        <v>17272915.308050498</v>
      </c>
      <c r="O12559">
        <v>56516624.247208603</v>
      </c>
      <c r="Q12559" t="str">
        <f>VLOOKUP(A12559,Lookup_Tables!$D$2:$E$7,2,FALSE)</f>
        <v>HUSSPF</v>
      </c>
      <c r="R12559" t="str">
        <f>IFERROR(VLOOKUP(D12559,Lookup_Tables!$A$2:$B$21,2,FALSE),"All")</f>
        <v>Power Plant</v>
      </c>
    </row>
    <row r="12560" spans="1:18" hidden="1">
      <c r="A12560">
        <v>4353</v>
      </c>
      <c r="B12560">
        <v>53</v>
      </c>
      <c r="C12560" t="s">
        <v>38</v>
      </c>
      <c r="D12560">
        <v>9</v>
      </c>
      <c r="E12560">
        <v>5059.0908301703203</v>
      </c>
      <c r="F12560">
        <v>2210.2020669101016</v>
      </c>
      <c r="G12560">
        <v>0</v>
      </c>
      <c r="H12560">
        <v>5743.6613318968903</v>
      </c>
      <c r="I12560">
        <v>9463.7879958868107</v>
      </c>
      <c r="J12560">
        <v>29236.563492294001</v>
      </c>
      <c r="K12560">
        <v>55847.263363139798</v>
      </c>
      <c r="L12560">
        <v>140981.446974505</v>
      </c>
      <c r="M12560">
        <v>244146.69990355801</v>
      </c>
      <c r="N12560">
        <v>604661.31551785697</v>
      </c>
      <c r="O12560">
        <v>878875.74613138696</v>
      </c>
      <c r="Q12560" t="str">
        <f>VLOOKUP(A12560,Lookup_Tables!$D$2:$E$7,2,FALSE)</f>
        <v>HUSSPF</v>
      </c>
      <c r="R12560" t="str">
        <f>IFERROR(VLOOKUP(D12560,Lookup_Tables!$A$2:$B$21,2,FALSE),"All")</f>
        <v>Pub Admin Bldg</v>
      </c>
    </row>
    <row r="12561" spans="1:18" hidden="1">
      <c r="A12561">
        <v>4353</v>
      </c>
      <c r="B12561">
        <v>53</v>
      </c>
      <c r="C12561" t="s">
        <v>39</v>
      </c>
      <c r="D12561">
        <v>9</v>
      </c>
      <c r="E12561">
        <v>5044.0546169830604</v>
      </c>
      <c r="F12561">
        <v>2197.8854026806016</v>
      </c>
      <c r="G12561">
        <v>0</v>
      </c>
      <c r="H12561">
        <v>5743.6613318968903</v>
      </c>
      <c r="I12561">
        <v>9463.7879958868107</v>
      </c>
      <c r="J12561">
        <v>29104.005250644801</v>
      </c>
      <c r="K12561">
        <v>55769.822725574297</v>
      </c>
      <c r="L12561">
        <v>139974.68362106499</v>
      </c>
      <c r="M12561">
        <v>244146.69990355801</v>
      </c>
      <c r="N12561">
        <v>604661.31551785697</v>
      </c>
      <c r="O12561">
        <v>878875.74613138696</v>
      </c>
      <c r="Q12561" t="str">
        <f>VLOOKUP(A12561,Lookup_Tables!$D$2:$E$7,2,FALSE)</f>
        <v>HUSSPF</v>
      </c>
      <c r="R12561" t="str">
        <f>IFERROR(VLOOKUP(D12561,Lookup_Tables!$A$2:$B$21,2,FALSE),"All")</f>
        <v>Pub Admin Bldg</v>
      </c>
    </row>
    <row r="12562" spans="1:18" hidden="1">
      <c r="A12562">
        <v>4353</v>
      </c>
      <c r="B12562">
        <v>53</v>
      </c>
      <c r="C12562" t="s">
        <v>38</v>
      </c>
      <c r="D12562">
        <v>10</v>
      </c>
      <c r="E12562">
        <v>244904.48669919299</v>
      </c>
      <c r="F12562">
        <v>94034.970175995899</v>
      </c>
      <c r="G12562">
        <v>0</v>
      </c>
      <c r="H12562">
        <v>201761.62236719299</v>
      </c>
      <c r="I12562">
        <v>283297.226445265</v>
      </c>
      <c r="J12562">
        <v>812422.78090429504</v>
      </c>
      <c r="K12562">
        <v>2737372.0723322602</v>
      </c>
      <c r="L12562">
        <v>10044305.0409356</v>
      </c>
      <c r="M12562">
        <v>15059782.7692615</v>
      </c>
      <c r="N12562">
        <v>36776823.610243402</v>
      </c>
      <c r="O12562">
        <v>46995360.599524699</v>
      </c>
      <c r="Q12562" t="str">
        <f>VLOOKUP(A12562,Lookup_Tables!$D$2:$E$7,2,FALSE)</f>
        <v>HUSSPF</v>
      </c>
      <c r="R12562" t="str">
        <f>IFERROR(VLOOKUP(D12562,Lookup_Tables!$A$2:$B$21,2,FALSE),"All")</f>
        <v>Pub School</v>
      </c>
    </row>
    <row r="12563" spans="1:18" hidden="1">
      <c r="A12563">
        <v>4353</v>
      </c>
      <c r="B12563">
        <v>53</v>
      </c>
      <c r="C12563" t="s">
        <v>39</v>
      </c>
      <c r="D12563">
        <v>10</v>
      </c>
      <c r="E12563">
        <v>244477.723134317</v>
      </c>
      <c r="F12563">
        <v>93811.304921043484</v>
      </c>
      <c r="G12563">
        <v>0</v>
      </c>
      <c r="H12563">
        <v>195892.502567018</v>
      </c>
      <c r="I12563">
        <v>278848.16271267098</v>
      </c>
      <c r="J12563">
        <v>801957.78189552994</v>
      </c>
      <c r="K12563">
        <v>2737372.0723322602</v>
      </c>
      <c r="L12563">
        <v>10044305.0409356</v>
      </c>
      <c r="M12563">
        <v>15059782.7692615</v>
      </c>
      <c r="N12563">
        <v>36776823.610243402</v>
      </c>
      <c r="O12563">
        <v>46995360.599524699</v>
      </c>
      <c r="Q12563" t="str">
        <f>VLOOKUP(A12563,Lookup_Tables!$D$2:$E$7,2,FALSE)</f>
        <v>HUSSPF</v>
      </c>
      <c r="R12563" t="str">
        <f>IFERROR(VLOOKUP(D12563,Lookup_Tables!$A$2:$B$21,2,FALSE),"All")</f>
        <v>Pub School</v>
      </c>
    </row>
    <row r="12564" spans="1:18" hidden="1">
      <c r="A12564">
        <v>4353</v>
      </c>
      <c r="B12564">
        <v>53</v>
      </c>
      <c r="C12564" t="s">
        <v>38</v>
      </c>
      <c r="D12564">
        <v>11</v>
      </c>
      <c r="E12564">
        <v>146987.89017793699</v>
      </c>
      <c r="F12564">
        <v>54939.948651600833</v>
      </c>
      <c r="G12564">
        <v>0</v>
      </c>
      <c r="H12564">
        <v>0</v>
      </c>
      <c r="I12564">
        <v>0</v>
      </c>
      <c r="J12564">
        <v>121688.915142948</v>
      </c>
      <c r="K12564">
        <v>662471.21420043102</v>
      </c>
      <c r="L12564">
        <v>4228377.5061097303</v>
      </c>
      <c r="M12564">
        <v>7698286.9257513899</v>
      </c>
      <c r="N12564">
        <v>23797018.620142601</v>
      </c>
      <c r="O12564">
        <v>44096726.326149397</v>
      </c>
      <c r="Q12564" t="str">
        <f>VLOOKUP(A12564,Lookup_Tables!$D$2:$E$7,2,FALSE)</f>
        <v>HUSSPF</v>
      </c>
      <c r="R12564" t="str">
        <f>IFERROR(VLOOKUP(D12564,Lookup_Tables!$A$2:$B$21,2,FALSE),"All")</f>
        <v>Pub Univ</v>
      </c>
    </row>
    <row r="12565" spans="1:18" hidden="1">
      <c r="A12565">
        <v>4353</v>
      </c>
      <c r="B12565">
        <v>53</v>
      </c>
      <c r="C12565" t="s">
        <v>39</v>
      </c>
      <c r="D12565">
        <v>11</v>
      </c>
      <c r="E12565">
        <v>146968.42204204499</v>
      </c>
      <c r="F12565">
        <v>54920.480515708827</v>
      </c>
      <c r="G12565">
        <v>0</v>
      </c>
      <c r="H12565">
        <v>0</v>
      </c>
      <c r="I12565">
        <v>0</v>
      </c>
      <c r="J12565">
        <v>121688.915142948</v>
      </c>
      <c r="K12565">
        <v>662471.21420043102</v>
      </c>
      <c r="L12565">
        <v>4228377.5061097303</v>
      </c>
      <c r="M12565">
        <v>7698286.9257513899</v>
      </c>
      <c r="N12565">
        <v>23797018.620142601</v>
      </c>
      <c r="O12565">
        <v>44096726.326149397</v>
      </c>
      <c r="Q12565" t="str">
        <f>VLOOKUP(A12565,Lookup_Tables!$D$2:$E$7,2,FALSE)</f>
        <v>HUSSPF</v>
      </c>
      <c r="R12565" t="str">
        <f>IFERROR(VLOOKUP(D12565,Lookup_Tables!$A$2:$B$21,2,FALSE),"All")</f>
        <v>Pub Univ</v>
      </c>
    </row>
    <row r="12566" spans="1:18" hidden="1">
      <c r="A12566">
        <v>4353</v>
      </c>
      <c r="B12566">
        <v>53</v>
      </c>
      <c r="C12566" t="s">
        <v>38</v>
      </c>
      <c r="D12566">
        <v>13</v>
      </c>
      <c r="E12566">
        <v>159670.35281085601</v>
      </c>
      <c r="F12566">
        <v>73284.671459248377</v>
      </c>
      <c r="G12566">
        <v>0</v>
      </c>
      <c r="H12566">
        <v>131975.51153298101</v>
      </c>
      <c r="I12566">
        <v>184640.488422361</v>
      </c>
      <c r="J12566">
        <v>418213.94337154197</v>
      </c>
      <c r="K12566">
        <v>1339960.4131092499</v>
      </c>
      <c r="L12566">
        <v>5696788.37143273</v>
      </c>
      <c r="M12566">
        <v>7882566.4171743197</v>
      </c>
      <c r="N12566">
        <v>21959158.150583401</v>
      </c>
      <c r="O12566">
        <v>28740950.7490131</v>
      </c>
      <c r="Q12566" t="str">
        <f>VLOOKUP(A12566,Lookup_Tables!$D$2:$E$7,2,FALSE)</f>
        <v>HUSSPF</v>
      </c>
      <c r="R12566" t="str">
        <f>IFERROR(VLOOKUP(D12566,Lookup_Tables!$A$2:$B$21,2,FALSE),"All")</f>
        <v>Residual Inst</v>
      </c>
    </row>
    <row r="12567" spans="1:18" hidden="1">
      <c r="A12567">
        <v>4353</v>
      </c>
      <c r="B12567">
        <v>53</v>
      </c>
      <c r="C12567" t="s">
        <v>39</v>
      </c>
      <c r="D12567">
        <v>13</v>
      </c>
      <c r="E12567">
        <v>159387.98254993401</v>
      </c>
      <c r="F12567">
        <v>73033.635455481068</v>
      </c>
      <c r="G12567">
        <v>0</v>
      </c>
      <c r="H12567">
        <v>131975.51153298101</v>
      </c>
      <c r="I12567">
        <v>183556.48959182799</v>
      </c>
      <c r="J12567">
        <v>416525.84906878398</v>
      </c>
      <c r="K12567">
        <v>1339960.4131092499</v>
      </c>
      <c r="L12567">
        <v>5696788.37143273</v>
      </c>
      <c r="M12567">
        <v>7882566.4171743197</v>
      </c>
      <c r="N12567">
        <v>21959158.150583401</v>
      </c>
      <c r="O12567">
        <v>28740950.7490131</v>
      </c>
      <c r="Q12567" t="str">
        <f>VLOOKUP(A12567,Lookup_Tables!$D$2:$E$7,2,FALSE)</f>
        <v>HUSSPF</v>
      </c>
      <c r="R12567" t="str">
        <f>IFERROR(VLOOKUP(D12567,Lookup_Tables!$A$2:$B$21,2,FALSE),"All")</f>
        <v>Residual Inst</v>
      </c>
    </row>
    <row r="12568" spans="1:18" hidden="1">
      <c r="A12568">
        <v>4353</v>
      </c>
      <c r="B12568">
        <v>53</v>
      </c>
      <c r="C12568" t="s">
        <v>38</v>
      </c>
      <c r="D12568">
        <v>14</v>
      </c>
      <c r="E12568">
        <v>306852.78447860503</v>
      </c>
      <c r="F12568">
        <v>131135.61952963046</v>
      </c>
      <c r="G12568">
        <v>0</v>
      </c>
      <c r="H12568">
        <v>92264.178227738099</v>
      </c>
      <c r="I12568">
        <v>184940.860031952</v>
      </c>
      <c r="J12568">
        <v>799677.10605706798</v>
      </c>
      <c r="K12568">
        <v>3584652.5006270902</v>
      </c>
      <c r="L12568">
        <v>11449742.456046101</v>
      </c>
      <c r="M12568">
        <v>16529115.687642301</v>
      </c>
      <c r="N12568">
        <v>33696949.080835</v>
      </c>
      <c r="O12568">
        <v>68511236.1267474</v>
      </c>
      <c r="Q12568" t="str">
        <f>VLOOKUP(A12568,Lookup_Tables!$D$2:$E$7,2,FALSE)</f>
        <v>HUSSPF</v>
      </c>
      <c r="R12568" t="str">
        <f>IFERROR(VLOOKUP(D12568,Lookup_Tables!$A$2:$B$21,2,FALSE),"All")</f>
        <v>Road</v>
      </c>
    </row>
    <row r="12569" spans="1:18" hidden="1">
      <c r="A12569">
        <v>4353</v>
      </c>
      <c r="B12569">
        <v>53</v>
      </c>
      <c r="C12569" t="s">
        <v>39</v>
      </c>
      <c r="D12569">
        <v>14</v>
      </c>
      <c r="E12569">
        <v>306557.60800003901</v>
      </c>
      <c r="F12569">
        <v>130892.25480839738</v>
      </c>
      <c r="G12569">
        <v>0</v>
      </c>
      <c r="H12569">
        <v>90922.942474545198</v>
      </c>
      <c r="I12569">
        <v>181725.595640071</v>
      </c>
      <c r="J12569">
        <v>799677.10605706798</v>
      </c>
      <c r="K12569">
        <v>3584652.5006270902</v>
      </c>
      <c r="L12569">
        <v>11449742.456046101</v>
      </c>
      <c r="M12569">
        <v>16529115.687642301</v>
      </c>
      <c r="N12569">
        <v>33696949.080835</v>
      </c>
      <c r="O12569">
        <v>68511236.1267474</v>
      </c>
      <c r="Q12569" t="str">
        <f>VLOOKUP(A12569,Lookup_Tables!$D$2:$E$7,2,FALSE)</f>
        <v>HUSSPF</v>
      </c>
      <c r="R12569" t="str">
        <f>IFERROR(VLOOKUP(D12569,Lookup_Tables!$A$2:$B$21,2,FALSE),"All")</f>
        <v>Road</v>
      </c>
    </row>
    <row r="12570" spans="1:18" hidden="1">
      <c r="A12570">
        <v>4353</v>
      </c>
      <c r="B12570">
        <v>53</v>
      </c>
      <c r="C12570" t="s">
        <v>38</v>
      </c>
      <c r="D12570">
        <v>15</v>
      </c>
      <c r="E12570">
        <v>9008781.3800917305</v>
      </c>
      <c r="F12570">
        <v>3543500.4700563801</v>
      </c>
      <c r="G12570">
        <v>2488.5917428882099</v>
      </c>
      <c r="H12570">
        <v>4595095.8738991199</v>
      </c>
      <c r="I12570">
        <v>7722213.7350037303</v>
      </c>
      <c r="J12570">
        <v>24907701.838314399</v>
      </c>
      <c r="K12570">
        <v>112218372.109707</v>
      </c>
      <c r="L12570">
        <v>341611733.43878901</v>
      </c>
      <c r="M12570">
        <v>565211160.15805697</v>
      </c>
      <c r="N12570">
        <v>1322365391.6816001</v>
      </c>
      <c r="O12570">
        <v>1726966458.2936101</v>
      </c>
      <c r="Q12570" t="str">
        <f>VLOOKUP(A12570,Lookup_Tables!$D$2:$E$7,2,FALSE)</f>
        <v>HUSSPF</v>
      </c>
      <c r="R12570" t="str">
        <f>IFERROR(VLOOKUP(D12570,Lookup_Tables!$A$2:$B$21,2,FALSE),"All")</f>
        <v>All</v>
      </c>
    </row>
    <row r="12571" spans="1:18" hidden="1">
      <c r="A12571">
        <v>4353</v>
      </c>
      <c r="B12571">
        <v>53</v>
      </c>
      <c r="C12571" t="s">
        <v>39</v>
      </c>
      <c r="D12571">
        <v>15</v>
      </c>
      <c r="E12571">
        <v>8998771.7342097703</v>
      </c>
      <c r="F12571">
        <v>3535306.5322761685</v>
      </c>
      <c r="G12571">
        <v>2488.5917428882099</v>
      </c>
      <c r="H12571">
        <v>4463898.1318247505</v>
      </c>
      <c r="I12571">
        <v>7651634.5135644404</v>
      </c>
      <c r="J12571">
        <v>24907701.838314399</v>
      </c>
      <c r="K12571">
        <v>112218372.109707</v>
      </c>
      <c r="L12571">
        <v>341611733.43878901</v>
      </c>
      <c r="M12571">
        <v>565211160.15805697</v>
      </c>
      <c r="N12571">
        <v>1322365391.6816001</v>
      </c>
      <c r="O12571">
        <v>1726966458.2936101</v>
      </c>
      <c r="Q12571" t="str">
        <f>VLOOKUP(A12571,Lookup_Tables!$D$2:$E$7,2,FALSE)</f>
        <v>HUSSPF</v>
      </c>
      <c r="R12571" t="str">
        <f>IFERROR(VLOOKUP(D12571,Lookup_Tables!$A$2:$B$21,2,FALSE),"All")</f>
        <v>All</v>
      </c>
    </row>
    <row r="12572" spans="1:18" hidden="1">
      <c r="A12572">
        <v>4353</v>
      </c>
      <c r="B12572">
        <v>53</v>
      </c>
      <c r="C12572" t="s">
        <v>38</v>
      </c>
      <c r="D12572">
        <v>16</v>
      </c>
      <c r="E12572">
        <v>1448056.22715685</v>
      </c>
      <c r="F12572">
        <v>554372.33449112403</v>
      </c>
      <c r="G12572">
        <v>646.99394019821898</v>
      </c>
      <c r="H12572">
        <v>1054371.7549695501</v>
      </c>
      <c r="I12572">
        <v>1593704.51429308</v>
      </c>
      <c r="J12572">
        <v>4599254.4961268501</v>
      </c>
      <c r="K12572">
        <v>15755067.675602799</v>
      </c>
      <c r="L12572">
        <v>56357090.491168901</v>
      </c>
      <c r="M12572">
        <v>83615051.318785295</v>
      </c>
      <c r="N12572">
        <v>215998817.39739701</v>
      </c>
      <c r="O12572">
        <v>301012642.40463299</v>
      </c>
      <c r="Q12572" t="str">
        <f>VLOOKUP(A12572,Lookup_Tables!$D$2:$E$7,2,FALSE)</f>
        <v>HUSSPF</v>
      </c>
      <c r="R12572" t="str">
        <f>IFERROR(VLOOKUP(D12572,Lookup_Tables!$A$2:$B$21,2,FALSE),"All")</f>
        <v>Government_Loss</v>
      </c>
    </row>
    <row r="12573" spans="1:18" hidden="1">
      <c r="A12573">
        <v>4353</v>
      </c>
      <c r="B12573">
        <v>53</v>
      </c>
      <c r="C12573" t="s">
        <v>39</v>
      </c>
      <c r="D12573">
        <v>16</v>
      </c>
      <c r="E12573">
        <v>1445942.30011187</v>
      </c>
      <c r="F12573">
        <v>553632.92738846771</v>
      </c>
      <c r="G12573">
        <v>646.99394019821898</v>
      </c>
      <c r="H12573">
        <v>1039468.13141755</v>
      </c>
      <c r="I12573">
        <v>1516363.21497128</v>
      </c>
      <c r="J12573">
        <v>4574859.9625456501</v>
      </c>
      <c r="K12573">
        <v>15755067.675602799</v>
      </c>
      <c r="L12573">
        <v>56357090.491168901</v>
      </c>
      <c r="M12573">
        <v>83615051.318785295</v>
      </c>
      <c r="N12573">
        <v>215998817.39739701</v>
      </c>
      <c r="O12573">
        <v>301012642.40463299</v>
      </c>
      <c r="Q12573" t="str">
        <f>VLOOKUP(A12573,Lookup_Tables!$D$2:$E$7,2,FALSE)</f>
        <v>HUSSPF</v>
      </c>
      <c r="R12573" t="str">
        <f>IFERROR(VLOOKUP(D12573,Lookup_Tables!$A$2:$B$21,2,FALSE),"All")</f>
        <v>Government_Loss</v>
      </c>
    </row>
    <row r="12574" spans="1:18" hidden="1">
      <c r="A12574">
        <v>4353</v>
      </c>
      <c r="B12574">
        <v>53</v>
      </c>
      <c r="C12574" t="s">
        <v>38</v>
      </c>
      <c r="D12574">
        <v>17</v>
      </c>
      <c r="E12574">
        <v>1235781.36071366</v>
      </c>
      <c r="F12574">
        <v>429338.35141807911</v>
      </c>
      <c r="G12574">
        <v>491.283361369788</v>
      </c>
      <c r="H12574">
        <v>646055.76763563801</v>
      </c>
      <c r="I12574">
        <v>1026874.9059813099</v>
      </c>
      <c r="J12574">
        <v>3627033.2072813301</v>
      </c>
      <c r="K12574">
        <v>15258899.880696001</v>
      </c>
      <c r="L12574">
        <v>55251250.448550001</v>
      </c>
      <c r="M12574">
        <v>70826582.973489597</v>
      </c>
      <c r="N12574">
        <v>178048976.255142</v>
      </c>
      <c r="O12574">
        <v>300896605.57234299</v>
      </c>
      <c r="Q12574" t="str">
        <f>VLOOKUP(A12574,Lookup_Tables!$D$2:$E$7,2,FALSE)</f>
        <v>HUSSPF</v>
      </c>
      <c r="R12574" t="str">
        <f>IFERROR(VLOOKUP(D12574,Lookup_Tables!$A$2:$B$21,2,FALSE),"All")</f>
        <v>Emergency_Loss</v>
      </c>
    </row>
    <row r="12575" spans="1:18" hidden="1">
      <c r="A12575">
        <v>4353</v>
      </c>
      <c r="B12575">
        <v>53</v>
      </c>
      <c r="C12575" t="s">
        <v>39</v>
      </c>
      <c r="D12575">
        <v>17</v>
      </c>
      <c r="E12575">
        <v>1234468.2959602501</v>
      </c>
      <c r="F12575">
        <v>429079.59592796955</v>
      </c>
      <c r="G12575">
        <v>491.283361369788</v>
      </c>
      <c r="H12575">
        <v>636277.01268591394</v>
      </c>
      <c r="I12575">
        <v>1016615.21285162</v>
      </c>
      <c r="J12575">
        <v>3541801.0415970399</v>
      </c>
      <c r="K12575">
        <v>15258899.880696001</v>
      </c>
      <c r="L12575">
        <v>55251250.448550001</v>
      </c>
      <c r="M12575">
        <v>70826582.973489597</v>
      </c>
      <c r="N12575">
        <v>178048976.255142</v>
      </c>
      <c r="O12575">
        <v>300896605.57234299</v>
      </c>
      <c r="Q12575" t="str">
        <f>VLOOKUP(A12575,Lookup_Tables!$D$2:$E$7,2,FALSE)</f>
        <v>HUSSPF</v>
      </c>
      <c r="R12575" t="str">
        <f>IFERROR(VLOOKUP(D12575,Lookup_Tables!$A$2:$B$21,2,FALSE),"All")</f>
        <v>Emergency_Loss</v>
      </c>
    </row>
    <row r="12576" spans="1:18" hidden="1">
      <c r="A12576">
        <v>4353</v>
      </c>
      <c r="B12576">
        <v>53</v>
      </c>
      <c r="C12576" t="s">
        <v>38</v>
      </c>
      <c r="D12576">
        <v>18</v>
      </c>
      <c r="E12576">
        <v>2683837.5878705098</v>
      </c>
      <c r="F12576">
        <v>949531.71262189047</v>
      </c>
      <c r="G12576">
        <v>1583.1786492911001</v>
      </c>
      <c r="H12576">
        <v>1780114.6722959401</v>
      </c>
      <c r="I12576">
        <v>2633400.5138799101</v>
      </c>
      <c r="J12576">
        <v>8531385.6271823607</v>
      </c>
      <c r="K12576">
        <v>31063536.776907399</v>
      </c>
      <c r="L12576">
        <v>108221224.360863</v>
      </c>
      <c r="M12576">
        <v>168574414.14095199</v>
      </c>
      <c r="N12576">
        <v>423428591.27548999</v>
      </c>
      <c r="O12576">
        <v>577801265.29895902</v>
      </c>
      <c r="Q12576" t="str">
        <f>VLOOKUP(A12576,Lookup_Tables!$D$2:$E$7,2,FALSE)</f>
        <v>HUSSPF</v>
      </c>
      <c r="R12576" t="str">
        <f>IFERROR(VLOOKUP(D12576,Lookup_Tables!$A$2:$B$21,2,FALSE),"All")</f>
        <v>Govt_Plus_Emergency</v>
      </c>
    </row>
    <row r="12577" spans="1:18" hidden="1">
      <c r="A12577">
        <v>4353</v>
      </c>
      <c r="B12577">
        <v>53</v>
      </c>
      <c r="C12577" t="s">
        <v>39</v>
      </c>
      <c r="D12577">
        <v>18</v>
      </c>
      <c r="E12577">
        <v>2680404.1540515898</v>
      </c>
      <c r="F12577">
        <v>951557.77322846511</v>
      </c>
      <c r="G12577">
        <v>1583.1786492911001</v>
      </c>
      <c r="H12577">
        <v>1713542.2099659599</v>
      </c>
      <c r="I12577">
        <v>2583919.9489136701</v>
      </c>
      <c r="J12577">
        <v>8465846.4149316698</v>
      </c>
      <c r="K12577">
        <v>30323427.784054302</v>
      </c>
      <c r="L12577">
        <v>108221224.360863</v>
      </c>
      <c r="M12577">
        <v>168574414.14095199</v>
      </c>
      <c r="N12577">
        <v>423428591.27548999</v>
      </c>
      <c r="O12577">
        <v>577801265.29895902</v>
      </c>
      <c r="Q12577" t="str">
        <f>VLOOKUP(A12577,Lookup_Tables!$D$2:$E$7,2,FALSE)</f>
        <v>HUSSPF</v>
      </c>
      <c r="R12577" t="str">
        <f>IFERROR(VLOOKUP(D12577,Lookup_Tables!$A$2:$B$21,2,FALSE),"All")</f>
        <v>Govt_Plus_Emergency</v>
      </c>
    </row>
    <row r="12578" spans="1:18" hidden="1">
      <c r="A12578">
        <v>4353</v>
      </c>
      <c r="B12578">
        <v>54</v>
      </c>
      <c r="C12578" t="s">
        <v>38</v>
      </c>
      <c r="D12578">
        <v>0</v>
      </c>
      <c r="E12578">
        <v>520385356.91645402</v>
      </c>
      <c r="F12578">
        <v>259998198.36715108</v>
      </c>
      <c r="G12578">
        <v>1160780076.9605999</v>
      </c>
      <c r="H12578">
        <v>2306665866.1623802</v>
      </c>
      <c r="I12578">
        <v>2621451402.7306199</v>
      </c>
      <c r="J12578">
        <v>3772779540.3389902</v>
      </c>
      <c r="K12578">
        <v>6272587146.8126497</v>
      </c>
      <c r="L12578">
        <v>10319837129.819099</v>
      </c>
      <c r="M12578">
        <v>11457176146.4077</v>
      </c>
      <c r="N12578">
        <v>16760965812.481501</v>
      </c>
      <c r="O12578">
        <v>21324010797.5588</v>
      </c>
      <c r="Q12578" t="str">
        <f>VLOOKUP(A12578,Lookup_Tables!$D$2:$E$7,2,FALSE)</f>
        <v>HUSSPF</v>
      </c>
      <c r="R12578" t="str">
        <f>IFERROR(VLOOKUP(D12578,Lookup_Tables!$A$2:$B$21,2,FALSE),"All")</f>
        <v>Private Assets</v>
      </c>
    </row>
    <row r="12579" spans="1:18" hidden="1">
      <c r="A12579">
        <v>4353</v>
      </c>
      <c r="B12579">
        <v>54</v>
      </c>
      <c r="C12579" t="s">
        <v>39</v>
      </c>
      <c r="D12579">
        <v>0</v>
      </c>
      <c r="E12579">
        <v>448494496.93508703</v>
      </c>
      <c r="F12579">
        <v>227100630.39942333</v>
      </c>
      <c r="G12579">
        <v>842011169.74450696</v>
      </c>
      <c r="H12579">
        <v>1914463530.83639</v>
      </c>
      <c r="I12579">
        <v>2234498477.5075202</v>
      </c>
      <c r="J12579">
        <v>3314747638.18572</v>
      </c>
      <c r="K12579">
        <v>5495583506.4173498</v>
      </c>
      <c r="L12579">
        <v>10005880721.3081</v>
      </c>
      <c r="M12579">
        <v>10982238327.2283</v>
      </c>
      <c r="N12579">
        <v>16296609233.4496</v>
      </c>
      <c r="O12579">
        <v>19424433655.608601</v>
      </c>
      <c r="Q12579" t="str">
        <f>VLOOKUP(A12579,Lookup_Tables!$D$2:$E$7,2,FALSE)</f>
        <v>HUSSPF</v>
      </c>
      <c r="R12579" t="str">
        <f>IFERROR(VLOOKUP(D12579,Lookup_Tables!$A$2:$B$21,2,FALSE),"All")</f>
        <v>Private Assets</v>
      </c>
    </row>
    <row r="12580" spans="1:18" hidden="1">
      <c r="A12580">
        <v>4353</v>
      </c>
      <c r="B12580">
        <v>54</v>
      </c>
      <c r="C12580" t="s">
        <v>38</v>
      </c>
      <c r="D12580">
        <v>1</v>
      </c>
      <c r="E12580">
        <v>6879120.1020783996</v>
      </c>
      <c r="F12580">
        <v>3738288.4146647332</v>
      </c>
      <c r="G12580">
        <v>16997691.774759799</v>
      </c>
      <c r="H12580">
        <v>26086306.361846801</v>
      </c>
      <c r="I12580">
        <v>28782219.483422399</v>
      </c>
      <c r="J12580">
        <v>38274227.735357001</v>
      </c>
      <c r="K12580">
        <v>62168124.235238001</v>
      </c>
      <c r="L12580">
        <v>110902634.78109699</v>
      </c>
      <c r="M12580">
        <v>133409469.128216</v>
      </c>
      <c r="N12580">
        <v>204381585.42421201</v>
      </c>
      <c r="O12580">
        <v>287612497.39834398</v>
      </c>
      <c r="Q12580" t="str">
        <f>VLOOKUP(A12580,Lookup_Tables!$D$2:$E$7,2,FALSE)</f>
        <v>HUSSPF</v>
      </c>
      <c r="R12580" t="str">
        <f>IFERROR(VLOOKUP(D12580,Lookup_Tables!$A$2:$B$21,2,FALSE),"All")</f>
        <v>Airport</v>
      </c>
    </row>
    <row r="12581" spans="1:18" hidden="1">
      <c r="A12581">
        <v>4353</v>
      </c>
      <c r="B12581">
        <v>54</v>
      </c>
      <c r="C12581" t="s">
        <v>39</v>
      </c>
      <c r="D12581">
        <v>1</v>
      </c>
      <c r="E12581">
        <v>5799817.1087290999</v>
      </c>
      <c r="F12581">
        <v>3318543.2898206273</v>
      </c>
      <c r="G12581">
        <v>11559720.975075001</v>
      </c>
      <c r="H12581">
        <v>17881173.234209798</v>
      </c>
      <c r="I12581">
        <v>20347154.2464597</v>
      </c>
      <c r="J12581">
        <v>29680000.8033363</v>
      </c>
      <c r="K12581">
        <v>52133828.553167902</v>
      </c>
      <c r="L12581">
        <v>110211299.22841799</v>
      </c>
      <c r="M12581">
        <v>128816330.96382201</v>
      </c>
      <c r="N12581">
        <v>197044697.14535701</v>
      </c>
      <c r="O12581">
        <v>274829548.00909299</v>
      </c>
      <c r="Q12581" t="str">
        <f>VLOOKUP(A12581,Lookup_Tables!$D$2:$E$7,2,FALSE)</f>
        <v>HUSSPF</v>
      </c>
      <c r="R12581" t="str">
        <f>IFERROR(VLOOKUP(D12581,Lookup_Tables!$A$2:$B$21,2,FALSE),"All")</f>
        <v>Airport</v>
      </c>
    </row>
    <row r="12582" spans="1:18" hidden="1">
      <c r="A12582">
        <v>4353</v>
      </c>
      <c r="B12582">
        <v>54</v>
      </c>
      <c r="C12582" t="s">
        <v>38</v>
      </c>
      <c r="D12582">
        <v>2</v>
      </c>
      <c r="E12582">
        <v>54180296.190602697</v>
      </c>
      <c r="F12582">
        <v>26385695.525875553</v>
      </c>
      <c r="G12582">
        <v>121210782.80276901</v>
      </c>
      <c r="H12582">
        <v>268395974.748817</v>
      </c>
      <c r="I12582">
        <v>308130750.89988202</v>
      </c>
      <c r="J12582">
        <v>440497607.14021999</v>
      </c>
      <c r="K12582">
        <v>696117014.42834997</v>
      </c>
      <c r="L12582">
        <v>1054700537.58188</v>
      </c>
      <c r="M12582">
        <v>1129366951.4720099</v>
      </c>
      <c r="N12582">
        <v>1529814899.06778</v>
      </c>
      <c r="O12582">
        <v>1895426835.5487599</v>
      </c>
      <c r="Q12582" t="str">
        <f>VLOOKUP(A12582,Lookup_Tables!$D$2:$E$7,2,FALSE)</f>
        <v>HUSSPF</v>
      </c>
      <c r="R12582" t="str">
        <f>IFERROR(VLOOKUP(D12582,Lookup_Tables!$A$2:$B$21,2,FALSE),"All")</f>
        <v>Bridge</v>
      </c>
    </row>
    <row r="12583" spans="1:18" hidden="1">
      <c r="A12583">
        <v>4353</v>
      </c>
      <c r="B12583">
        <v>54</v>
      </c>
      <c r="C12583" t="s">
        <v>39</v>
      </c>
      <c r="D12583">
        <v>2</v>
      </c>
      <c r="E12583">
        <v>47213025.914818302</v>
      </c>
      <c r="F12583">
        <v>22930306.943537217</v>
      </c>
      <c r="G12583">
        <v>91859655.325901106</v>
      </c>
      <c r="H12583">
        <v>234065655.29269999</v>
      </c>
      <c r="I12583">
        <v>269331764.00061601</v>
      </c>
      <c r="J12583">
        <v>385907736.97770101</v>
      </c>
      <c r="K12583">
        <v>636116559.32560802</v>
      </c>
      <c r="L12583">
        <v>1011224119.20338</v>
      </c>
      <c r="M12583">
        <v>1118920071.5780499</v>
      </c>
      <c r="N12583">
        <v>1470681350.23627</v>
      </c>
      <c r="O12583">
        <v>1860206101.6537001</v>
      </c>
      <c r="Q12583" t="str">
        <f>VLOOKUP(A12583,Lookup_Tables!$D$2:$E$7,2,FALSE)</f>
        <v>HUSSPF</v>
      </c>
      <c r="R12583" t="str">
        <f>IFERROR(VLOOKUP(D12583,Lookup_Tables!$A$2:$B$21,2,FALSE),"All")</f>
        <v>Bridge</v>
      </c>
    </row>
    <row r="12584" spans="1:18" hidden="1">
      <c r="A12584">
        <v>4353</v>
      </c>
      <c r="B12584">
        <v>54</v>
      </c>
      <c r="C12584" t="s">
        <v>38</v>
      </c>
      <c r="D12584">
        <v>3</v>
      </c>
      <c r="E12584">
        <v>2319029.13328205</v>
      </c>
      <c r="F12584">
        <v>1158717.2504559522</v>
      </c>
      <c r="G12584">
        <v>5899180.7747652195</v>
      </c>
      <c r="H12584">
        <v>11358661.826481201</v>
      </c>
      <c r="I12584">
        <v>12853031.6114008</v>
      </c>
      <c r="J12584">
        <v>17848908.7026021</v>
      </c>
      <c r="K12584">
        <v>25906296.993785299</v>
      </c>
      <c r="L12584">
        <v>36896638.577948503</v>
      </c>
      <c r="M12584">
        <v>42063157.404144198</v>
      </c>
      <c r="N12584">
        <v>58416004.066152401</v>
      </c>
      <c r="O12584">
        <v>71803344.878861696</v>
      </c>
      <c r="Q12584" t="str">
        <f>VLOOKUP(A12584,Lookup_Tables!$D$2:$E$7,2,FALSE)</f>
        <v>HUSSPF</v>
      </c>
      <c r="R12584" t="str">
        <f>IFERROR(VLOOKUP(D12584,Lookup_Tables!$A$2:$B$21,2,FALSE),"All")</f>
        <v>Govt Hosp</v>
      </c>
    </row>
    <row r="12585" spans="1:18" hidden="1">
      <c r="A12585">
        <v>4353</v>
      </c>
      <c r="B12585">
        <v>54</v>
      </c>
      <c r="C12585" t="s">
        <v>39</v>
      </c>
      <c r="D12585">
        <v>3</v>
      </c>
      <c r="E12585">
        <v>2003284.2998996801</v>
      </c>
      <c r="F12585">
        <v>984770.0774892004</v>
      </c>
      <c r="G12585">
        <v>4849052.1032424401</v>
      </c>
      <c r="H12585">
        <v>9767243.5921106394</v>
      </c>
      <c r="I12585">
        <v>11016088.3302169</v>
      </c>
      <c r="J12585">
        <v>15313321.0084133</v>
      </c>
      <c r="K12585">
        <v>23360057.462409399</v>
      </c>
      <c r="L12585">
        <v>36195737.871492602</v>
      </c>
      <c r="M12585">
        <v>40769439.514806598</v>
      </c>
      <c r="N12585">
        <v>56104612.269419096</v>
      </c>
      <c r="O12585">
        <v>71802238.795081303</v>
      </c>
      <c r="Q12585" t="str">
        <f>VLOOKUP(A12585,Lookup_Tables!$D$2:$E$7,2,FALSE)</f>
        <v>HUSSPF</v>
      </c>
      <c r="R12585" t="str">
        <f>IFERROR(VLOOKUP(D12585,Lookup_Tables!$A$2:$B$21,2,FALSE),"All")</f>
        <v>Govt Hosp</v>
      </c>
    </row>
    <row r="12586" spans="1:18" hidden="1">
      <c r="A12586">
        <v>4353</v>
      </c>
      <c r="B12586">
        <v>54</v>
      </c>
      <c r="C12586" t="s">
        <v>38</v>
      </c>
      <c r="D12586">
        <v>4</v>
      </c>
      <c r="E12586">
        <v>2600136.3767891098</v>
      </c>
      <c r="F12586">
        <v>1401454.7669150194</v>
      </c>
      <c r="G12586">
        <v>6624607.1406224295</v>
      </c>
      <c r="H12586">
        <v>11509627.1803621</v>
      </c>
      <c r="I12586">
        <v>12773963.007611601</v>
      </c>
      <c r="J12586">
        <v>17432997.935120001</v>
      </c>
      <c r="K12586">
        <v>26013214.321621701</v>
      </c>
      <c r="L12586">
        <v>37593889.7874294</v>
      </c>
      <c r="M12586">
        <v>41787919.632909797</v>
      </c>
      <c r="N12586">
        <v>57616700.922223099</v>
      </c>
      <c r="O12586">
        <v>70972350.079181507</v>
      </c>
      <c r="Q12586" t="str">
        <f>VLOOKUP(A12586,Lookup_Tables!$D$2:$E$7,2,FALSE)</f>
        <v>HUSSPF</v>
      </c>
      <c r="R12586" t="str">
        <f>IFERROR(VLOOKUP(D12586,Lookup_Tables!$A$2:$B$21,2,FALSE),"All")</f>
        <v>Govt Med Fac</v>
      </c>
    </row>
    <row r="12587" spans="1:18" hidden="1">
      <c r="A12587">
        <v>4353</v>
      </c>
      <c r="B12587">
        <v>54</v>
      </c>
      <c r="C12587" t="s">
        <v>39</v>
      </c>
      <c r="D12587">
        <v>4</v>
      </c>
      <c r="E12587">
        <v>2199176.1691315202</v>
      </c>
      <c r="F12587">
        <v>1215297.0413254562</v>
      </c>
      <c r="G12587">
        <v>4841830.6653218903</v>
      </c>
      <c r="H12587">
        <v>9015724.9048975203</v>
      </c>
      <c r="I12587">
        <v>10339562.059840299</v>
      </c>
      <c r="J12587">
        <v>14285732.728561699</v>
      </c>
      <c r="K12587">
        <v>22697825.625140902</v>
      </c>
      <c r="L12587">
        <v>35634189.749404602</v>
      </c>
      <c r="M12587">
        <v>39973749.816142999</v>
      </c>
      <c r="N12587">
        <v>54882702.750089601</v>
      </c>
      <c r="O12587">
        <v>68592784.5925854</v>
      </c>
      <c r="Q12587" t="str">
        <f>VLOOKUP(A12587,Lookup_Tables!$D$2:$E$7,2,FALSE)</f>
        <v>HUSSPF</v>
      </c>
      <c r="R12587" t="str">
        <f>IFERROR(VLOOKUP(D12587,Lookup_Tables!$A$2:$B$21,2,FALSE),"All")</f>
        <v>Govt Med Fac</v>
      </c>
    </row>
    <row r="12588" spans="1:18" hidden="1">
      <c r="A12588">
        <v>4353</v>
      </c>
      <c r="B12588">
        <v>54</v>
      </c>
      <c r="C12588" t="s">
        <v>38</v>
      </c>
      <c r="D12588">
        <v>6</v>
      </c>
      <c r="E12588">
        <v>3487348.6166453799</v>
      </c>
      <c r="F12588">
        <v>1966133.9745568561</v>
      </c>
      <c r="G12588">
        <v>9345496.2551235892</v>
      </c>
      <c r="H12588">
        <v>15218231.5922767</v>
      </c>
      <c r="I12588">
        <v>16553383.6273102</v>
      </c>
      <c r="J12588">
        <v>21949696.459542599</v>
      </c>
      <c r="K12588">
        <v>30175048.713640399</v>
      </c>
      <c r="L12588">
        <v>43071795.899334997</v>
      </c>
      <c r="M12588">
        <v>47296474.706744201</v>
      </c>
      <c r="N12588">
        <v>58612163.825837404</v>
      </c>
      <c r="O12588">
        <v>71669094.950012594</v>
      </c>
      <c r="Q12588" t="str">
        <f>VLOOKUP(A12588,Lookup_Tables!$D$2:$E$7,2,FALSE)</f>
        <v>HUSSPF</v>
      </c>
      <c r="R12588" t="str">
        <f>IFERROR(VLOOKUP(D12588,Lookup_Tables!$A$2:$B$21,2,FALSE),"All")</f>
        <v>Port</v>
      </c>
    </row>
    <row r="12589" spans="1:18" hidden="1">
      <c r="A12589">
        <v>4353</v>
      </c>
      <c r="B12589">
        <v>54</v>
      </c>
      <c r="C12589" t="s">
        <v>39</v>
      </c>
      <c r="D12589">
        <v>6</v>
      </c>
      <c r="E12589">
        <v>2903989.7458062102</v>
      </c>
      <c r="F12589">
        <v>1691871.0592764786</v>
      </c>
      <c r="G12589">
        <v>6751708.0718101496</v>
      </c>
      <c r="H12589">
        <v>11575425.751123101</v>
      </c>
      <c r="I12589">
        <v>13308427.359685799</v>
      </c>
      <c r="J12589">
        <v>17835742.676690001</v>
      </c>
      <c r="K12589">
        <v>25349250.5587385</v>
      </c>
      <c r="L12589">
        <v>39423462.704378396</v>
      </c>
      <c r="M12589">
        <v>43417141.843928002</v>
      </c>
      <c r="N12589">
        <v>54703995.890569098</v>
      </c>
      <c r="O12589">
        <v>66335583.017767198</v>
      </c>
      <c r="Q12589" t="str">
        <f>VLOOKUP(A12589,Lookup_Tables!$D$2:$E$7,2,FALSE)</f>
        <v>HUSSPF</v>
      </c>
      <c r="R12589" t="str">
        <f>IFERROR(VLOOKUP(D12589,Lookup_Tables!$A$2:$B$21,2,FALSE),"All")</f>
        <v>Port</v>
      </c>
    </row>
    <row r="12590" spans="1:18" hidden="1">
      <c r="A12590">
        <v>4353</v>
      </c>
      <c r="B12590">
        <v>54</v>
      </c>
      <c r="C12590" t="s">
        <v>38</v>
      </c>
      <c r="D12590">
        <v>9</v>
      </c>
      <c r="E12590">
        <v>344841.91548250901</v>
      </c>
      <c r="F12590">
        <v>163224.549803256</v>
      </c>
      <c r="G12590">
        <v>640174.75761769305</v>
      </c>
      <c r="H12590">
        <v>1586857.63313301</v>
      </c>
      <c r="I12590">
        <v>1906913.1912943099</v>
      </c>
      <c r="J12590">
        <v>2947639.65657034</v>
      </c>
      <c r="K12590">
        <v>4977858.6913553504</v>
      </c>
      <c r="L12590">
        <v>7520005.7367527001</v>
      </c>
      <c r="M12590">
        <v>8604813.8932719398</v>
      </c>
      <c r="N12590">
        <v>11900241.1929881</v>
      </c>
      <c r="O12590">
        <v>16206756.445467601</v>
      </c>
      <c r="Q12590" t="str">
        <f>VLOOKUP(A12590,Lookup_Tables!$D$2:$E$7,2,FALSE)</f>
        <v>HUSSPF</v>
      </c>
      <c r="R12590" t="str">
        <f>IFERROR(VLOOKUP(D12590,Lookup_Tables!$A$2:$B$21,2,FALSE),"All")</f>
        <v>Pub Admin Bldg</v>
      </c>
    </row>
    <row r="12591" spans="1:18" hidden="1">
      <c r="A12591">
        <v>4353</v>
      </c>
      <c r="B12591">
        <v>54</v>
      </c>
      <c r="C12591" t="s">
        <v>39</v>
      </c>
      <c r="D12591">
        <v>9</v>
      </c>
      <c r="E12591">
        <v>299284.32310815598</v>
      </c>
      <c r="F12591">
        <v>137717.98602299247</v>
      </c>
      <c r="G12591">
        <v>481811.590752199</v>
      </c>
      <c r="H12591">
        <v>1427767.5887354601</v>
      </c>
      <c r="I12591">
        <v>1691248.9507422</v>
      </c>
      <c r="J12591">
        <v>2562416.0192659199</v>
      </c>
      <c r="K12591">
        <v>4473093.7425698396</v>
      </c>
      <c r="L12591">
        <v>7510364.0884182798</v>
      </c>
      <c r="M12591">
        <v>8491560.7417002507</v>
      </c>
      <c r="N12591">
        <v>11899334.9940423</v>
      </c>
      <c r="O12591">
        <v>16206756.445467601</v>
      </c>
      <c r="Q12591" t="str">
        <f>VLOOKUP(A12591,Lookup_Tables!$D$2:$E$7,2,FALSE)</f>
        <v>HUSSPF</v>
      </c>
      <c r="R12591" t="str">
        <f>IFERROR(VLOOKUP(D12591,Lookup_Tables!$A$2:$B$21,2,FALSE),"All")</f>
        <v>Pub Admin Bldg</v>
      </c>
    </row>
    <row r="12592" spans="1:18" hidden="1">
      <c r="A12592">
        <v>4353</v>
      </c>
      <c r="B12592">
        <v>54</v>
      </c>
      <c r="C12592" t="s">
        <v>38</v>
      </c>
      <c r="D12592">
        <v>10</v>
      </c>
      <c r="E12592">
        <v>34097591.055367</v>
      </c>
      <c r="F12592">
        <v>17569473.19891715</v>
      </c>
      <c r="G12592">
        <v>82416285.475432202</v>
      </c>
      <c r="H12592">
        <v>162809453.085316</v>
      </c>
      <c r="I12592">
        <v>182698334.91962099</v>
      </c>
      <c r="J12592">
        <v>256055829.03859001</v>
      </c>
      <c r="K12592">
        <v>385832590.12206602</v>
      </c>
      <c r="L12592">
        <v>542037100.95502102</v>
      </c>
      <c r="M12592">
        <v>605838428.74158299</v>
      </c>
      <c r="N12592">
        <v>806735187.79893506</v>
      </c>
      <c r="O12592">
        <v>1011596254.15645</v>
      </c>
      <c r="Q12592" t="str">
        <f>VLOOKUP(A12592,Lookup_Tables!$D$2:$E$7,2,FALSE)</f>
        <v>HUSSPF</v>
      </c>
      <c r="R12592" t="str">
        <f>IFERROR(VLOOKUP(D12592,Lookup_Tables!$A$2:$B$21,2,FALSE),"All")</f>
        <v>Pub School</v>
      </c>
    </row>
    <row r="12593" spans="1:18" hidden="1">
      <c r="A12593">
        <v>4353</v>
      </c>
      <c r="B12593">
        <v>54</v>
      </c>
      <c r="C12593" t="s">
        <v>39</v>
      </c>
      <c r="D12593">
        <v>10</v>
      </c>
      <c r="E12593">
        <v>29183272.6303671</v>
      </c>
      <c r="F12593">
        <v>15231184.196269359</v>
      </c>
      <c r="G12593">
        <v>59855038.247312903</v>
      </c>
      <c r="H12593">
        <v>131836135.251496</v>
      </c>
      <c r="I12593">
        <v>153371595.705091</v>
      </c>
      <c r="J12593">
        <v>223585414.49931899</v>
      </c>
      <c r="K12593">
        <v>347181145.34708297</v>
      </c>
      <c r="L12593">
        <v>511851506.471044</v>
      </c>
      <c r="M12593">
        <v>581424592.93564904</v>
      </c>
      <c r="N12593">
        <v>778869792.15741003</v>
      </c>
      <c r="O12593">
        <v>1011593677.07096</v>
      </c>
      <c r="Q12593" t="str">
        <f>VLOOKUP(A12593,Lookup_Tables!$D$2:$E$7,2,FALSE)</f>
        <v>HUSSPF</v>
      </c>
      <c r="R12593" t="str">
        <f>IFERROR(VLOOKUP(D12593,Lookup_Tables!$A$2:$B$21,2,FALSE),"All")</f>
        <v>Pub School</v>
      </c>
    </row>
    <row r="12594" spans="1:18" hidden="1">
      <c r="A12594">
        <v>4353</v>
      </c>
      <c r="B12594">
        <v>54</v>
      </c>
      <c r="C12594" t="s">
        <v>38</v>
      </c>
      <c r="D12594">
        <v>11</v>
      </c>
      <c r="E12594">
        <v>18741982.951253399</v>
      </c>
      <c r="F12594">
        <v>10451420.196952276</v>
      </c>
      <c r="G12594">
        <v>49492742.260127597</v>
      </c>
      <c r="H12594">
        <v>79124019.335977197</v>
      </c>
      <c r="I12594">
        <v>86800068.780158803</v>
      </c>
      <c r="J12594">
        <v>117552965.186505</v>
      </c>
      <c r="K12594">
        <v>172861182.067543</v>
      </c>
      <c r="L12594">
        <v>244703872.88746899</v>
      </c>
      <c r="M12594">
        <v>261090510.878216</v>
      </c>
      <c r="N12594">
        <v>354654797.180897</v>
      </c>
      <c r="O12594">
        <v>474795277.610771</v>
      </c>
      <c r="Q12594" t="str">
        <f>VLOOKUP(A12594,Lookup_Tables!$D$2:$E$7,2,FALSE)</f>
        <v>HUSSPF</v>
      </c>
      <c r="R12594" t="str">
        <f>IFERROR(VLOOKUP(D12594,Lookup_Tables!$A$2:$B$21,2,FALSE),"All")</f>
        <v>Pub Univ</v>
      </c>
    </row>
    <row r="12595" spans="1:18" hidden="1">
      <c r="A12595">
        <v>4353</v>
      </c>
      <c r="B12595">
        <v>54</v>
      </c>
      <c r="C12595" t="s">
        <v>39</v>
      </c>
      <c r="D12595">
        <v>11</v>
      </c>
      <c r="E12595">
        <v>15728883.7463558</v>
      </c>
      <c r="F12595">
        <v>9161261.1772209108</v>
      </c>
      <c r="G12595">
        <v>34399486.500705101</v>
      </c>
      <c r="H12595">
        <v>58659345.696740001</v>
      </c>
      <c r="I12595">
        <v>66199641.2355083</v>
      </c>
      <c r="J12595">
        <v>95572661.951076195</v>
      </c>
      <c r="K12595">
        <v>149821236.40026501</v>
      </c>
      <c r="L12595">
        <v>216366015.48026001</v>
      </c>
      <c r="M12595">
        <v>250371491.72990999</v>
      </c>
      <c r="N12595">
        <v>352005983.61014801</v>
      </c>
      <c r="O12595">
        <v>455981432.37954402</v>
      </c>
      <c r="Q12595" t="str">
        <f>VLOOKUP(A12595,Lookup_Tables!$D$2:$E$7,2,FALSE)</f>
        <v>HUSSPF</v>
      </c>
      <c r="R12595" t="str">
        <f>IFERROR(VLOOKUP(D12595,Lookup_Tables!$A$2:$B$21,2,FALSE),"All")</f>
        <v>Pub Univ</v>
      </c>
    </row>
    <row r="12596" spans="1:18" hidden="1">
      <c r="A12596">
        <v>4353</v>
      </c>
      <c r="B12596">
        <v>54</v>
      </c>
      <c r="C12596" t="s">
        <v>38</v>
      </c>
      <c r="D12596">
        <v>13</v>
      </c>
      <c r="E12596">
        <v>24712573.99303</v>
      </c>
      <c r="F12596">
        <v>12862728.775247799</v>
      </c>
      <c r="G12596">
        <v>59284889.323190399</v>
      </c>
      <c r="H12596">
        <v>114954678.93596099</v>
      </c>
      <c r="I12596">
        <v>128221191.399232</v>
      </c>
      <c r="J12596">
        <v>181603950.80766299</v>
      </c>
      <c r="K12596">
        <v>276129136.00356299</v>
      </c>
      <c r="L12596">
        <v>393466039.19158</v>
      </c>
      <c r="M12596">
        <v>439520939.90853298</v>
      </c>
      <c r="N12596">
        <v>582260986.31354105</v>
      </c>
      <c r="O12596">
        <v>765317397.633021</v>
      </c>
      <c r="Q12596" t="str">
        <f>VLOOKUP(A12596,Lookup_Tables!$D$2:$E$7,2,FALSE)</f>
        <v>HUSSPF</v>
      </c>
      <c r="R12596" t="str">
        <f>IFERROR(VLOOKUP(D12596,Lookup_Tables!$A$2:$B$21,2,FALSE),"All")</f>
        <v>Residual Inst</v>
      </c>
    </row>
    <row r="12597" spans="1:18" hidden="1">
      <c r="A12597">
        <v>4353</v>
      </c>
      <c r="B12597">
        <v>54</v>
      </c>
      <c r="C12597" t="s">
        <v>39</v>
      </c>
      <c r="D12597">
        <v>13</v>
      </c>
      <c r="E12597">
        <v>21113673.9029922</v>
      </c>
      <c r="F12597">
        <v>11095928.424677566</v>
      </c>
      <c r="G12597">
        <v>43063524.3069904</v>
      </c>
      <c r="H12597">
        <v>94201189.297010899</v>
      </c>
      <c r="I12597">
        <v>108671177.314936</v>
      </c>
      <c r="J12597">
        <v>155489587.01187599</v>
      </c>
      <c r="K12597">
        <v>249048384.11162099</v>
      </c>
      <c r="L12597">
        <v>381480084.85195798</v>
      </c>
      <c r="M12597">
        <v>427637145.497374</v>
      </c>
      <c r="N12597">
        <v>561800783.94555902</v>
      </c>
      <c r="O12597">
        <v>758284158.14682305</v>
      </c>
      <c r="Q12597" t="str">
        <f>VLOOKUP(A12597,Lookup_Tables!$D$2:$E$7,2,FALSE)</f>
        <v>HUSSPF</v>
      </c>
      <c r="R12597" t="str">
        <f>IFERROR(VLOOKUP(D12597,Lookup_Tables!$A$2:$B$21,2,FALSE),"All")</f>
        <v>Residual Inst</v>
      </c>
    </row>
    <row r="12598" spans="1:18" hidden="1">
      <c r="A12598">
        <v>4353</v>
      </c>
      <c r="B12598">
        <v>54</v>
      </c>
      <c r="C12598" t="s">
        <v>38</v>
      </c>
      <c r="D12598">
        <v>14</v>
      </c>
      <c r="E12598">
        <v>59380702.078580998</v>
      </c>
      <c r="F12598">
        <v>29061637.820845973</v>
      </c>
      <c r="G12598">
        <v>126547990.525131</v>
      </c>
      <c r="H12598">
        <v>244910951.18166599</v>
      </c>
      <c r="I12598">
        <v>278102895.235026</v>
      </c>
      <c r="J12598">
        <v>427481515.88611299</v>
      </c>
      <c r="K12598">
        <v>749883227.33391595</v>
      </c>
      <c r="L12598">
        <v>1255348619.87444</v>
      </c>
      <c r="M12598">
        <v>1560499727.79003</v>
      </c>
      <c r="N12598">
        <v>2118966097.7941899</v>
      </c>
      <c r="O12598">
        <v>2865861190.4094601</v>
      </c>
      <c r="Q12598" t="str">
        <f>VLOOKUP(A12598,Lookup_Tables!$D$2:$E$7,2,FALSE)</f>
        <v>HUSSPF</v>
      </c>
      <c r="R12598" t="str">
        <f>IFERROR(VLOOKUP(D12598,Lookup_Tables!$A$2:$B$21,2,FALSE),"All")</f>
        <v>Road</v>
      </c>
    </row>
    <row r="12599" spans="1:18" hidden="1">
      <c r="A12599">
        <v>4353</v>
      </c>
      <c r="B12599">
        <v>54</v>
      </c>
      <c r="C12599" t="s">
        <v>39</v>
      </c>
      <c r="D12599">
        <v>14</v>
      </c>
      <c r="E12599">
        <v>51926948.422145203</v>
      </c>
      <c r="F12599">
        <v>25509667.403326489</v>
      </c>
      <c r="G12599">
        <v>90143480.004818603</v>
      </c>
      <c r="H12599">
        <v>201771815.06419399</v>
      </c>
      <c r="I12599">
        <v>241160387.092145</v>
      </c>
      <c r="J12599">
        <v>374527402.44839001</v>
      </c>
      <c r="K12599">
        <v>680055734.17407095</v>
      </c>
      <c r="L12599">
        <v>1255239678.21487</v>
      </c>
      <c r="M12599">
        <v>1554313378.2230699</v>
      </c>
      <c r="N12599">
        <v>2072774767.7435501</v>
      </c>
      <c r="O12599">
        <v>2865861190.4094601</v>
      </c>
      <c r="Q12599" t="str">
        <f>VLOOKUP(A12599,Lookup_Tables!$D$2:$E$7,2,FALSE)</f>
        <v>HUSSPF</v>
      </c>
      <c r="R12599" t="str">
        <f>IFERROR(VLOOKUP(D12599,Lookup_Tables!$A$2:$B$21,2,FALSE),"All")</f>
        <v>Road</v>
      </c>
    </row>
    <row r="12600" spans="1:18" hidden="1">
      <c r="A12600">
        <v>4353</v>
      </c>
      <c r="B12600">
        <v>54</v>
      </c>
      <c r="C12600" t="s">
        <v>38</v>
      </c>
      <c r="D12600">
        <v>15</v>
      </c>
      <c r="E12600">
        <v>727128979.32956195</v>
      </c>
      <c r="F12600">
        <v>364592618.31572706</v>
      </c>
      <c r="G12600">
        <v>1639670083.7139599</v>
      </c>
      <c r="H12600">
        <v>3269910759.8590798</v>
      </c>
      <c r="I12600">
        <v>3683405696.4124699</v>
      </c>
      <c r="J12600">
        <v>5285687926.6358805</v>
      </c>
      <c r="K12600">
        <v>8839359100.0823307</v>
      </c>
      <c r="L12600">
        <v>14086944443.5002</v>
      </c>
      <c r="M12600">
        <v>15426819208.601601</v>
      </c>
      <c r="N12600">
        <v>22622928596.956699</v>
      </c>
      <c r="O12600">
        <v>28627490126.989799</v>
      </c>
      <c r="Q12600" t="str">
        <f>VLOOKUP(A12600,Lookup_Tables!$D$2:$E$7,2,FALSE)</f>
        <v>HUSSPF</v>
      </c>
      <c r="R12600" t="str">
        <f>IFERROR(VLOOKUP(D12600,Lookup_Tables!$A$2:$B$21,2,FALSE),"All")</f>
        <v>All</v>
      </c>
    </row>
    <row r="12601" spans="1:18" hidden="1">
      <c r="A12601">
        <v>4353</v>
      </c>
      <c r="B12601">
        <v>54</v>
      </c>
      <c r="C12601" t="s">
        <v>39</v>
      </c>
      <c r="D12601">
        <v>15</v>
      </c>
      <c r="E12601">
        <v>626477779.07641804</v>
      </c>
      <c r="F12601">
        <v>319963240.49089396</v>
      </c>
      <c r="G12601">
        <v>1172220607.59144</v>
      </c>
      <c r="H12601">
        <v>2680085902.7109799</v>
      </c>
      <c r="I12601">
        <v>3155972620.9603601</v>
      </c>
      <c r="J12601">
        <v>4582206404.4060602</v>
      </c>
      <c r="K12601">
        <v>7754341088.8173103</v>
      </c>
      <c r="L12601">
        <v>13567726994.176201</v>
      </c>
      <c r="M12601">
        <v>14818312110.919901</v>
      </c>
      <c r="N12601">
        <v>21800073494.912899</v>
      </c>
      <c r="O12601">
        <v>26636235219.706001</v>
      </c>
      <c r="Q12601" t="str">
        <f>VLOOKUP(A12601,Lookup_Tables!$D$2:$E$7,2,FALSE)</f>
        <v>HUSSPF</v>
      </c>
      <c r="R12601" t="str">
        <f>IFERROR(VLOOKUP(D12601,Lookup_Tables!$A$2:$B$21,2,FALSE),"All")</f>
        <v>All</v>
      </c>
    </row>
    <row r="12602" spans="1:18" hidden="1">
      <c r="A12602">
        <v>4353</v>
      </c>
      <c r="B12602">
        <v>54</v>
      </c>
      <c r="C12602" t="s">
        <v>38</v>
      </c>
      <c r="D12602">
        <v>16</v>
      </c>
      <c r="E12602">
        <v>206743622.413111</v>
      </c>
      <c r="F12602">
        <v>105692225.42574066</v>
      </c>
      <c r="G12602">
        <v>474897675.39295799</v>
      </c>
      <c r="H12602">
        <v>941779758.88184297</v>
      </c>
      <c r="I12602">
        <v>1049752266.2715501</v>
      </c>
      <c r="J12602">
        <v>1518908785.4074199</v>
      </c>
      <c r="K12602">
        <v>2423907407.5931101</v>
      </c>
      <c r="L12602">
        <v>3817596798.7894001</v>
      </c>
      <c r="M12602">
        <v>4114107913.8410501</v>
      </c>
      <c r="N12602">
        <v>5715350619.0215101</v>
      </c>
      <c r="O12602">
        <v>7212520076.6688604</v>
      </c>
      <c r="Q12602" t="str">
        <f>VLOOKUP(A12602,Lookup_Tables!$D$2:$E$7,2,FALSE)</f>
        <v>HUSSPF</v>
      </c>
      <c r="R12602" t="str">
        <f>IFERROR(VLOOKUP(D12602,Lookup_Tables!$A$2:$B$21,2,FALSE),"All")</f>
        <v>Government_Loss</v>
      </c>
    </row>
    <row r="12603" spans="1:18" hidden="1">
      <c r="A12603">
        <v>4353</v>
      </c>
      <c r="B12603">
        <v>54</v>
      </c>
      <c r="C12603" t="s">
        <v>39</v>
      </c>
      <c r="D12603">
        <v>16</v>
      </c>
      <c r="E12603">
        <v>178091038.25374699</v>
      </c>
      <c r="F12603">
        <v>91778609.492692336</v>
      </c>
      <c r="G12603">
        <v>338704286.20335299</v>
      </c>
      <c r="H12603">
        <v>780875666.15380096</v>
      </c>
      <c r="I12603">
        <v>907456288.92864704</v>
      </c>
      <c r="J12603">
        <v>1319963170.0953701</v>
      </c>
      <c r="K12603">
        <v>2203663575.2681599</v>
      </c>
      <c r="L12603">
        <v>3768995635.6410599</v>
      </c>
      <c r="M12603">
        <v>4005946575.8620701</v>
      </c>
      <c r="N12603">
        <v>5491834230.12432</v>
      </c>
      <c r="O12603">
        <v>7194244455.9308901</v>
      </c>
      <c r="Q12603" t="str">
        <f>VLOOKUP(A12603,Lookup_Tables!$D$2:$E$7,2,FALSE)</f>
        <v>HUSSPF</v>
      </c>
      <c r="R12603" t="str">
        <f>IFERROR(VLOOKUP(D12603,Lookup_Tables!$A$2:$B$21,2,FALSE),"All")</f>
        <v>Government_Loss</v>
      </c>
    </row>
    <row r="12604" spans="1:18" hidden="1">
      <c r="A12604">
        <v>4353</v>
      </c>
      <c r="B12604">
        <v>54</v>
      </c>
      <c r="C12604" t="s">
        <v>38</v>
      </c>
      <c r="D12604">
        <v>17</v>
      </c>
      <c r="E12604">
        <v>118096378.202565</v>
      </c>
      <c r="F12604">
        <v>55543206.464615583</v>
      </c>
      <c r="G12604">
        <v>249455869.38747901</v>
      </c>
      <c r="H12604">
        <v>566077159.46898198</v>
      </c>
      <c r="I12604">
        <v>654927139.38938498</v>
      </c>
      <c r="J12604">
        <v>966513848.10621202</v>
      </c>
      <c r="K12604">
        <v>1623678404.4270599</v>
      </c>
      <c r="L12604">
        <v>2548408784.2879</v>
      </c>
      <c r="M12604">
        <v>2781897065.9705501</v>
      </c>
      <c r="N12604">
        <v>4023541704.41927</v>
      </c>
      <c r="O12604">
        <v>5160335158.7032404</v>
      </c>
      <c r="Q12604" t="str">
        <f>VLOOKUP(A12604,Lookup_Tables!$D$2:$E$7,2,FALSE)</f>
        <v>HUSSPF</v>
      </c>
      <c r="R12604" t="str">
        <f>IFERROR(VLOOKUP(D12604,Lookup_Tables!$A$2:$B$21,2,FALSE),"All")</f>
        <v>Emergency_Loss</v>
      </c>
    </row>
    <row r="12605" spans="1:18" hidden="1">
      <c r="A12605">
        <v>4353</v>
      </c>
      <c r="B12605">
        <v>54</v>
      </c>
      <c r="C12605" t="s">
        <v>39</v>
      </c>
      <c r="D12605">
        <v>17</v>
      </c>
      <c r="E12605">
        <v>103738861.424145</v>
      </c>
      <c r="F12605">
        <v>48848727.665684789</v>
      </c>
      <c r="G12605">
        <v>187923966.57600299</v>
      </c>
      <c r="H12605">
        <v>490340391.69202399</v>
      </c>
      <c r="I12605">
        <v>576733277.44147301</v>
      </c>
      <c r="J12605">
        <v>856426526.77025402</v>
      </c>
      <c r="K12605">
        <v>1459209833.34429</v>
      </c>
      <c r="L12605">
        <v>2533986116.40135</v>
      </c>
      <c r="M12605">
        <v>2762333598.95998</v>
      </c>
      <c r="N12605">
        <v>3917800414.3580899</v>
      </c>
      <c r="O12605">
        <v>4819214911.6064596</v>
      </c>
      <c r="Q12605" t="str">
        <f>VLOOKUP(A12605,Lookup_Tables!$D$2:$E$7,2,FALSE)</f>
        <v>HUSSPF</v>
      </c>
      <c r="R12605" t="str">
        <f>IFERROR(VLOOKUP(D12605,Lookup_Tables!$A$2:$B$21,2,FALSE),"All")</f>
        <v>Emergency_Loss</v>
      </c>
    </row>
    <row r="12606" spans="1:18" hidden="1">
      <c r="A12606">
        <v>4353</v>
      </c>
      <c r="B12606">
        <v>54</v>
      </c>
      <c r="C12606" t="s">
        <v>38</v>
      </c>
      <c r="D12606">
        <v>18</v>
      </c>
      <c r="E12606">
        <v>324840000.61567497</v>
      </c>
      <c r="F12606">
        <v>161115546.46795171</v>
      </c>
      <c r="G12606">
        <v>723838588.85190201</v>
      </c>
      <c r="H12606">
        <v>1511177863.1470301</v>
      </c>
      <c r="I12606">
        <v>1708621746.26595</v>
      </c>
      <c r="J12606">
        <v>2509564349.8288898</v>
      </c>
      <c r="K12606">
        <v>4026957254.10987</v>
      </c>
      <c r="L12606">
        <v>6351550932.2264605</v>
      </c>
      <c r="M12606">
        <v>6877154121.7234802</v>
      </c>
      <c r="N12606">
        <v>9741875014.0752792</v>
      </c>
      <c r="O12606">
        <v>12359833144.975599</v>
      </c>
      <c r="Q12606" t="str">
        <f>VLOOKUP(A12606,Lookup_Tables!$D$2:$E$7,2,FALSE)</f>
        <v>HUSSPF</v>
      </c>
      <c r="R12606" t="str">
        <f>IFERROR(VLOOKUP(D12606,Lookup_Tables!$A$2:$B$21,2,FALSE),"All")</f>
        <v>Govt_Plus_Emergency</v>
      </c>
    </row>
    <row r="12607" spans="1:18" hidden="1">
      <c r="A12607">
        <v>4353</v>
      </c>
      <c r="B12607">
        <v>54</v>
      </c>
      <c r="C12607" t="s">
        <v>39</v>
      </c>
      <c r="D12607">
        <v>18</v>
      </c>
      <c r="E12607">
        <v>281722763.39918101</v>
      </c>
      <c r="F12607">
        <v>140617670.30437788</v>
      </c>
      <c r="G12607">
        <v>522590886.06307399</v>
      </c>
      <c r="H12607">
        <v>1264522305.1663599</v>
      </c>
      <c r="I12607">
        <v>1482469369.72804</v>
      </c>
      <c r="J12607">
        <v>2172823851.1518502</v>
      </c>
      <c r="K12607">
        <v>3685584802.0833302</v>
      </c>
      <c r="L12607">
        <v>6276788335.8548098</v>
      </c>
      <c r="M12607">
        <v>6802035215.1541595</v>
      </c>
      <c r="N12607">
        <v>9485195929.5572109</v>
      </c>
      <c r="O12607">
        <v>12031016475.7038</v>
      </c>
      <c r="Q12607" t="str">
        <f>VLOOKUP(A12607,Lookup_Tables!$D$2:$E$7,2,FALSE)</f>
        <v>HUSSPF</v>
      </c>
      <c r="R12607" t="str">
        <f>IFERROR(VLOOKUP(D12607,Lookup_Tables!$A$2:$B$21,2,FALSE),"All")</f>
        <v>Govt_Plus_Emergency</v>
      </c>
    </row>
    <row r="12608" spans="1:18" hidden="1">
      <c r="A12608">
        <v>4353</v>
      </c>
      <c r="B12608">
        <v>55</v>
      </c>
      <c r="C12608" t="s">
        <v>38</v>
      </c>
      <c r="D12608">
        <v>0</v>
      </c>
      <c r="E12608">
        <v>1512774641.7462299</v>
      </c>
      <c r="F12608">
        <v>607981650.07440281</v>
      </c>
      <c r="G12608">
        <v>3380466536.9089499</v>
      </c>
      <c r="H12608">
        <v>9282518221.5521107</v>
      </c>
      <c r="I12608">
        <v>10718529329.8946</v>
      </c>
      <c r="J12608">
        <v>15965272830.685101</v>
      </c>
      <c r="K12608">
        <v>23456584983.867802</v>
      </c>
      <c r="L12608">
        <v>32981185573.556301</v>
      </c>
      <c r="M12608">
        <v>36370964227.2901</v>
      </c>
      <c r="N12608">
        <v>49095621219.088699</v>
      </c>
      <c r="O12608">
        <v>65413436561.636497</v>
      </c>
      <c r="Q12608" t="str">
        <f>VLOOKUP(A12608,Lookup_Tables!$D$2:$E$7,2,FALSE)</f>
        <v>HUSSPF</v>
      </c>
      <c r="R12608" t="str">
        <f>IFERROR(VLOOKUP(D12608,Lookup_Tables!$A$2:$B$21,2,FALSE),"All")</f>
        <v>Private Assets</v>
      </c>
    </row>
    <row r="12609" spans="1:18" hidden="1">
      <c r="A12609">
        <v>4353</v>
      </c>
      <c r="B12609">
        <v>55</v>
      </c>
      <c r="C12609" t="s">
        <v>39</v>
      </c>
      <c r="D12609">
        <v>0</v>
      </c>
      <c r="E12609">
        <v>1385826263.76546</v>
      </c>
      <c r="F12609">
        <v>549738924.39455771</v>
      </c>
      <c r="G12609">
        <v>2983290292.6248899</v>
      </c>
      <c r="H12609">
        <v>8636072139.2325897</v>
      </c>
      <c r="I12609">
        <v>9971338458.4337406</v>
      </c>
      <c r="J12609">
        <v>14718737860.0569</v>
      </c>
      <c r="K12609">
        <v>21690992815.8563</v>
      </c>
      <c r="L12609">
        <v>30953299101.123199</v>
      </c>
      <c r="M12609">
        <v>34075856521.017101</v>
      </c>
      <c r="N12609">
        <v>47144465171.571701</v>
      </c>
      <c r="O12609">
        <v>64673112562.383202</v>
      </c>
      <c r="Q12609" t="str">
        <f>VLOOKUP(A12609,Lookup_Tables!$D$2:$E$7,2,FALSE)</f>
        <v>HUSSPF</v>
      </c>
      <c r="R12609" t="str">
        <f>IFERROR(VLOOKUP(D12609,Lookup_Tables!$A$2:$B$21,2,FALSE),"All")</f>
        <v>Private Assets</v>
      </c>
    </row>
    <row r="12610" spans="1:18" hidden="1">
      <c r="A12610">
        <v>4353</v>
      </c>
      <c r="B12610">
        <v>55</v>
      </c>
      <c r="C12610" t="s">
        <v>38</v>
      </c>
      <c r="D12610">
        <v>2</v>
      </c>
      <c r="E12610">
        <v>18083141.68905</v>
      </c>
      <c r="F12610">
        <v>7216670.4038167633</v>
      </c>
      <c r="G12610">
        <v>41855703.353834599</v>
      </c>
      <c r="H12610">
        <v>109006557.210485</v>
      </c>
      <c r="I12610">
        <v>129171658.018279</v>
      </c>
      <c r="J12610">
        <v>192816370.90895599</v>
      </c>
      <c r="K12610">
        <v>282288339.46788901</v>
      </c>
      <c r="L12610">
        <v>412130694.851098</v>
      </c>
      <c r="M12610">
        <v>454158012.03433001</v>
      </c>
      <c r="N12610">
        <v>548223461.71183801</v>
      </c>
      <c r="O12610">
        <v>697854409.17927504</v>
      </c>
      <c r="Q12610" t="str">
        <f>VLOOKUP(A12610,Lookup_Tables!$D$2:$E$7,2,FALSE)</f>
        <v>HUSSPF</v>
      </c>
      <c r="R12610" t="str">
        <f>IFERROR(VLOOKUP(D12610,Lookup_Tables!$A$2:$B$21,2,FALSE),"All")</f>
        <v>Bridge</v>
      </c>
    </row>
    <row r="12611" spans="1:18" hidden="1">
      <c r="A12611">
        <v>4353</v>
      </c>
      <c r="B12611">
        <v>55</v>
      </c>
      <c r="C12611" t="s">
        <v>39</v>
      </c>
      <c r="D12611">
        <v>2</v>
      </c>
      <c r="E12611">
        <v>16542496.534089901</v>
      </c>
      <c r="F12611">
        <v>6537787.1447918434</v>
      </c>
      <c r="G12611">
        <v>36419323.501188204</v>
      </c>
      <c r="H12611">
        <v>100333015.903625</v>
      </c>
      <c r="I12611">
        <v>121669771.569479</v>
      </c>
      <c r="J12611">
        <v>179918761.56279501</v>
      </c>
      <c r="K12611">
        <v>267797758.28426301</v>
      </c>
      <c r="L12611">
        <v>377433821.86773998</v>
      </c>
      <c r="M12611">
        <v>417214815.538845</v>
      </c>
      <c r="N12611">
        <v>513081600.83686101</v>
      </c>
      <c r="O12611">
        <v>665278195.90050697</v>
      </c>
      <c r="Q12611" t="str">
        <f>VLOOKUP(A12611,Lookup_Tables!$D$2:$E$7,2,FALSE)</f>
        <v>HUSSPF</v>
      </c>
      <c r="R12611" t="str">
        <f>IFERROR(VLOOKUP(D12611,Lookup_Tables!$A$2:$B$21,2,FALSE),"All")</f>
        <v>Bridge</v>
      </c>
    </row>
    <row r="12612" spans="1:18" hidden="1">
      <c r="A12612">
        <v>4353</v>
      </c>
      <c r="B12612">
        <v>55</v>
      </c>
      <c r="C12612" t="s">
        <v>38</v>
      </c>
      <c r="D12612">
        <v>3</v>
      </c>
      <c r="E12612">
        <v>1526691.44553065</v>
      </c>
      <c r="F12612">
        <v>613244.276321596</v>
      </c>
      <c r="G12612">
        <v>3280839.3670567102</v>
      </c>
      <c r="H12612">
        <v>9105970.5437612608</v>
      </c>
      <c r="I12612">
        <v>10659677.4151238</v>
      </c>
      <c r="J12612">
        <v>15916805.936755</v>
      </c>
      <c r="K12612">
        <v>23973562.668884799</v>
      </c>
      <c r="L12612">
        <v>33500769.827981502</v>
      </c>
      <c r="M12612">
        <v>38361224.127040803</v>
      </c>
      <c r="N12612">
        <v>50222918.667610303</v>
      </c>
      <c r="O12612">
        <v>74279300.409634501</v>
      </c>
      <c r="Q12612" t="str">
        <f>VLOOKUP(A12612,Lookup_Tables!$D$2:$E$7,2,FALSE)</f>
        <v>HUSSPF</v>
      </c>
      <c r="R12612" t="str">
        <f>IFERROR(VLOOKUP(D12612,Lookup_Tables!$A$2:$B$21,2,FALSE),"All")</f>
        <v>Govt Hosp</v>
      </c>
    </row>
    <row r="12613" spans="1:18" hidden="1">
      <c r="A12613">
        <v>4353</v>
      </c>
      <c r="B12613">
        <v>55</v>
      </c>
      <c r="C12613" t="s">
        <v>39</v>
      </c>
      <c r="D12613">
        <v>3</v>
      </c>
      <c r="E12613">
        <v>1395594.55376674</v>
      </c>
      <c r="F12613">
        <v>549716.98690255731</v>
      </c>
      <c r="G12613">
        <v>2847725.5361443399</v>
      </c>
      <c r="H12613">
        <v>8369231.9126557</v>
      </c>
      <c r="I12613">
        <v>9785083.4877513405</v>
      </c>
      <c r="J12613">
        <v>15198273.9559901</v>
      </c>
      <c r="K12613">
        <v>22766318.4461102</v>
      </c>
      <c r="L12613">
        <v>31850386.8030844</v>
      </c>
      <c r="M12613">
        <v>35846383.022869997</v>
      </c>
      <c r="N12613">
        <v>48970872.796295904</v>
      </c>
      <c r="O12613">
        <v>70423022.725066006</v>
      </c>
      <c r="Q12613" t="str">
        <f>VLOOKUP(A12613,Lookup_Tables!$D$2:$E$7,2,FALSE)</f>
        <v>HUSSPF</v>
      </c>
      <c r="R12613" t="str">
        <f>IFERROR(VLOOKUP(D12613,Lookup_Tables!$A$2:$B$21,2,FALSE),"All")</f>
        <v>Govt Hosp</v>
      </c>
    </row>
    <row r="12614" spans="1:18" hidden="1">
      <c r="A12614">
        <v>4353</v>
      </c>
      <c r="B12614">
        <v>55</v>
      </c>
      <c r="C12614" t="s">
        <v>38</v>
      </c>
      <c r="D12614">
        <v>4</v>
      </c>
      <c r="E12614">
        <v>847884.86423202802</v>
      </c>
      <c r="F12614">
        <v>367564.84967489488</v>
      </c>
      <c r="G12614">
        <v>1976761.72236536</v>
      </c>
      <c r="H12614">
        <v>4951908.8038856201</v>
      </c>
      <c r="I12614">
        <v>5616720.9904460898</v>
      </c>
      <c r="J12614">
        <v>8282086.4816925097</v>
      </c>
      <c r="K12614">
        <v>11762651.802860999</v>
      </c>
      <c r="L12614">
        <v>17207659.637940001</v>
      </c>
      <c r="M12614">
        <v>18666450.989401702</v>
      </c>
      <c r="N12614">
        <v>24575455.687010001</v>
      </c>
      <c r="O12614">
        <v>33061833.7310833</v>
      </c>
      <c r="Q12614" t="str">
        <f>VLOOKUP(A12614,Lookup_Tables!$D$2:$E$7,2,FALSE)</f>
        <v>HUSSPF</v>
      </c>
      <c r="R12614" t="str">
        <f>IFERROR(VLOOKUP(D12614,Lookup_Tables!$A$2:$B$21,2,FALSE),"All")</f>
        <v>Govt Med Fac</v>
      </c>
    </row>
    <row r="12615" spans="1:18" hidden="1">
      <c r="A12615">
        <v>4353</v>
      </c>
      <c r="B12615">
        <v>55</v>
      </c>
      <c r="C12615" t="s">
        <v>39</v>
      </c>
      <c r="D12615">
        <v>4</v>
      </c>
      <c r="E12615">
        <v>761038.61375319306</v>
      </c>
      <c r="F12615">
        <v>325656.49157356331</v>
      </c>
      <c r="G12615">
        <v>1664752.9708978899</v>
      </c>
      <c r="H12615">
        <v>4424219.8879445801</v>
      </c>
      <c r="I12615">
        <v>5159368.5704139201</v>
      </c>
      <c r="J12615">
        <v>7555597.5305827204</v>
      </c>
      <c r="K12615">
        <v>11166810.1151233</v>
      </c>
      <c r="L12615">
        <v>15481384.5577773</v>
      </c>
      <c r="M12615">
        <v>17454265.519977801</v>
      </c>
      <c r="N12615">
        <v>23819013.878411699</v>
      </c>
      <c r="O12615">
        <v>31611610.826847501</v>
      </c>
      <c r="Q12615" t="str">
        <f>VLOOKUP(A12615,Lookup_Tables!$D$2:$E$7,2,FALSE)</f>
        <v>HUSSPF</v>
      </c>
      <c r="R12615" t="str">
        <f>IFERROR(VLOOKUP(D12615,Lookup_Tables!$A$2:$B$21,2,FALSE),"All")</f>
        <v>Govt Med Fac</v>
      </c>
    </row>
    <row r="12616" spans="1:18" hidden="1">
      <c r="A12616">
        <v>4353</v>
      </c>
      <c r="B12616">
        <v>55</v>
      </c>
      <c r="C12616" t="s">
        <v>38</v>
      </c>
      <c r="D12616">
        <v>9</v>
      </c>
      <c r="E12616">
        <v>271489.23032707698</v>
      </c>
      <c r="F12616">
        <v>97829.291807230358</v>
      </c>
      <c r="G12616">
        <v>641746.17470499396</v>
      </c>
      <c r="H12616">
        <v>1625395.91832221</v>
      </c>
      <c r="I12616">
        <v>1974995.11329755</v>
      </c>
      <c r="J12616">
        <v>3014221.1651367601</v>
      </c>
      <c r="K12616">
        <v>4518642.4955419898</v>
      </c>
      <c r="L12616">
        <v>6491809.2581391903</v>
      </c>
      <c r="M12616">
        <v>7613921.8000330096</v>
      </c>
      <c r="N12616">
        <v>9666385.3742491491</v>
      </c>
      <c r="O12616">
        <v>13864465.875230299</v>
      </c>
      <c r="Q12616" t="str">
        <f>VLOOKUP(A12616,Lookup_Tables!$D$2:$E$7,2,FALSE)</f>
        <v>HUSSPF</v>
      </c>
      <c r="R12616" t="str">
        <f>IFERROR(VLOOKUP(D12616,Lookup_Tables!$A$2:$B$21,2,FALSE),"All")</f>
        <v>Pub Admin Bldg</v>
      </c>
    </row>
    <row r="12617" spans="1:18" hidden="1">
      <c r="A12617">
        <v>4353</v>
      </c>
      <c r="B12617">
        <v>55</v>
      </c>
      <c r="C12617" t="s">
        <v>39</v>
      </c>
      <c r="D12617">
        <v>9</v>
      </c>
      <c r="E12617">
        <v>253153.36577656301</v>
      </c>
      <c r="F12617">
        <v>91171.274349424348</v>
      </c>
      <c r="G12617">
        <v>593820.73711121303</v>
      </c>
      <c r="H12617">
        <v>1487491.1507929701</v>
      </c>
      <c r="I12617">
        <v>1799805.9626539601</v>
      </c>
      <c r="J12617">
        <v>2859404.0464508198</v>
      </c>
      <c r="K12617">
        <v>4304189.6064952398</v>
      </c>
      <c r="L12617">
        <v>6116062.2240741504</v>
      </c>
      <c r="M12617">
        <v>7151059.0888023302</v>
      </c>
      <c r="N12617">
        <v>9438257.5457203593</v>
      </c>
      <c r="O12617">
        <v>12467401.2897924</v>
      </c>
      <c r="Q12617" t="str">
        <f>VLOOKUP(A12617,Lookup_Tables!$D$2:$E$7,2,FALSE)</f>
        <v>HUSSPF</v>
      </c>
      <c r="R12617" t="str">
        <f>IFERROR(VLOOKUP(D12617,Lookup_Tables!$A$2:$B$21,2,FALSE),"All")</f>
        <v>Pub Admin Bldg</v>
      </c>
    </row>
    <row r="12618" spans="1:18" hidden="1">
      <c r="A12618">
        <v>4353</v>
      </c>
      <c r="B12618">
        <v>55</v>
      </c>
      <c r="C12618" t="s">
        <v>38</v>
      </c>
      <c r="D12618">
        <v>10</v>
      </c>
      <c r="E12618">
        <v>11869429.0496656</v>
      </c>
      <c r="F12618">
        <v>4474449.222755841</v>
      </c>
      <c r="G12618">
        <v>23329749.4404645</v>
      </c>
      <c r="H12618">
        <v>72677111.219413206</v>
      </c>
      <c r="I12618">
        <v>89070652.649269104</v>
      </c>
      <c r="J12618">
        <v>133427549.32885499</v>
      </c>
      <c r="K12618">
        <v>203132181.55909601</v>
      </c>
      <c r="L12618">
        <v>286030881.87705398</v>
      </c>
      <c r="M12618">
        <v>336177945.37993801</v>
      </c>
      <c r="N12618">
        <v>445120114.88431698</v>
      </c>
      <c r="O12618">
        <v>569628849.73540604</v>
      </c>
      <c r="Q12618" t="str">
        <f>VLOOKUP(A12618,Lookup_Tables!$D$2:$E$7,2,FALSE)</f>
        <v>HUSSPF</v>
      </c>
      <c r="R12618" t="str">
        <f>IFERROR(VLOOKUP(D12618,Lookup_Tables!$A$2:$B$21,2,FALSE),"All")</f>
        <v>Pub School</v>
      </c>
    </row>
    <row r="12619" spans="1:18" hidden="1">
      <c r="A12619">
        <v>4353</v>
      </c>
      <c r="B12619">
        <v>55</v>
      </c>
      <c r="C12619" t="s">
        <v>39</v>
      </c>
      <c r="D12619">
        <v>10</v>
      </c>
      <c r="E12619">
        <v>11023309.486158401</v>
      </c>
      <c r="F12619">
        <v>4129587.3903161371</v>
      </c>
      <c r="G12619">
        <v>20742707.2817274</v>
      </c>
      <c r="H12619">
        <v>68486991.845844105</v>
      </c>
      <c r="I12619">
        <v>81846707.122650996</v>
      </c>
      <c r="J12619">
        <v>125825347.62029301</v>
      </c>
      <c r="K12619">
        <v>195802054.14701</v>
      </c>
      <c r="L12619">
        <v>270958493.40673101</v>
      </c>
      <c r="M12619">
        <v>310649503.47654498</v>
      </c>
      <c r="N12619">
        <v>441585787.35469699</v>
      </c>
      <c r="O12619">
        <v>530183294.87753397</v>
      </c>
      <c r="Q12619" t="str">
        <f>VLOOKUP(A12619,Lookup_Tables!$D$2:$E$7,2,FALSE)</f>
        <v>HUSSPF</v>
      </c>
      <c r="R12619" t="str">
        <f>IFERROR(VLOOKUP(D12619,Lookup_Tables!$A$2:$B$21,2,FALSE),"All")</f>
        <v>Pub School</v>
      </c>
    </row>
    <row r="12620" spans="1:18" hidden="1">
      <c r="A12620">
        <v>4353</v>
      </c>
      <c r="B12620">
        <v>55</v>
      </c>
      <c r="C12620" t="s">
        <v>38</v>
      </c>
      <c r="D12620">
        <v>11</v>
      </c>
      <c r="E12620">
        <v>8928348.7921179496</v>
      </c>
      <c r="F12620">
        <v>2963824.2821594318</v>
      </c>
      <c r="G12620">
        <v>14604755.6215577</v>
      </c>
      <c r="H12620">
        <v>58305679.992180802</v>
      </c>
      <c r="I12620">
        <v>71674685.389391601</v>
      </c>
      <c r="J12620">
        <v>109417420.690598</v>
      </c>
      <c r="K12620">
        <v>178421540.60446501</v>
      </c>
      <c r="L12620">
        <v>261690869.723279</v>
      </c>
      <c r="M12620">
        <v>295735251.84475499</v>
      </c>
      <c r="N12620">
        <v>389324132.37131602</v>
      </c>
      <c r="O12620">
        <v>515104796.37623799</v>
      </c>
      <c r="Q12620" t="str">
        <f>VLOOKUP(A12620,Lookup_Tables!$D$2:$E$7,2,FALSE)</f>
        <v>HUSSPF</v>
      </c>
      <c r="R12620" t="str">
        <f>IFERROR(VLOOKUP(D12620,Lookup_Tables!$A$2:$B$21,2,FALSE),"All")</f>
        <v>Pub Univ</v>
      </c>
    </row>
    <row r="12621" spans="1:18" hidden="1">
      <c r="A12621">
        <v>4353</v>
      </c>
      <c r="B12621">
        <v>55</v>
      </c>
      <c r="C12621" t="s">
        <v>39</v>
      </c>
      <c r="D12621">
        <v>11</v>
      </c>
      <c r="E12621">
        <v>8457280.2339463793</v>
      </c>
      <c r="F12621">
        <v>2759348.7077928437</v>
      </c>
      <c r="G12621">
        <v>13250871.2894329</v>
      </c>
      <c r="H12621">
        <v>54994698.8579963</v>
      </c>
      <c r="I12621">
        <v>67262234.896923497</v>
      </c>
      <c r="J12621">
        <v>105785282.463541</v>
      </c>
      <c r="K12621">
        <v>174820106.90856501</v>
      </c>
      <c r="L12621">
        <v>256050171.97747099</v>
      </c>
      <c r="M12621">
        <v>283935949.63316298</v>
      </c>
      <c r="N12621">
        <v>375391751.83248699</v>
      </c>
      <c r="O12621">
        <v>508150983.07920802</v>
      </c>
      <c r="Q12621" t="str">
        <f>VLOOKUP(A12621,Lookup_Tables!$D$2:$E$7,2,FALSE)</f>
        <v>HUSSPF</v>
      </c>
      <c r="R12621" t="str">
        <f>IFERROR(VLOOKUP(D12621,Lookup_Tables!$A$2:$B$21,2,FALSE),"All")</f>
        <v>Pub Univ</v>
      </c>
    </row>
    <row r="12622" spans="1:18" hidden="1">
      <c r="A12622">
        <v>4353</v>
      </c>
      <c r="B12622">
        <v>55</v>
      </c>
      <c r="C12622" t="s">
        <v>38</v>
      </c>
      <c r="D12622">
        <v>13</v>
      </c>
      <c r="E12622">
        <v>17337061.367320701</v>
      </c>
      <c r="F12622">
        <v>6631163.9462418519</v>
      </c>
      <c r="G12622">
        <v>33728966.470653698</v>
      </c>
      <c r="H12622">
        <v>106275994.81875101</v>
      </c>
      <c r="I12622">
        <v>126071674.434229</v>
      </c>
      <c r="J12622">
        <v>195847928.83413699</v>
      </c>
      <c r="K12622">
        <v>299291990.12972599</v>
      </c>
      <c r="L12622">
        <v>434032486.20028198</v>
      </c>
      <c r="M12622">
        <v>472117463.81147301</v>
      </c>
      <c r="N12622">
        <v>615923223.58126795</v>
      </c>
      <c r="O12622">
        <v>843567331.18267095</v>
      </c>
      <c r="Q12622" t="str">
        <f>VLOOKUP(A12622,Lookup_Tables!$D$2:$E$7,2,FALSE)</f>
        <v>HUSSPF</v>
      </c>
      <c r="R12622" t="str">
        <f>IFERROR(VLOOKUP(D12622,Lookup_Tables!$A$2:$B$21,2,FALSE),"All")</f>
        <v>Residual Inst</v>
      </c>
    </row>
    <row r="12623" spans="1:18" hidden="1">
      <c r="A12623">
        <v>4353</v>
      </c>
      <c r="B12623">
        <v>55</v>
      </c>
      <c r="C12623" t="s">
        <v>39</v>
      </c>
      <c r="D12623">
        <v>13</v>
      </c>
      <c r="E12623">
        <v>16027165.172895201</v>
      </c>
      <c r="F12623">
        <v>6094391.0862957183</v>
      </c>
      <c r="G12623">
        <v>29489840.283240501</v>
      </c>
      <c r="H12623">
        <v>99684231.898217902</v>
      </c>
      <c r="I12623">
        <v>117170966.30165701</v>
      </c>
      <c r="J12623">
        <v>186851623.73278901</v>
      </c>
      <c r="K12623">
        <v>281139261.10140502</v>
      </c>
      <c r="L12623">
        <v>386263481.61916202</v>
      </c>
      <c r="M12623">
        <v>443483862.54462302</v>
      </c>
      <c r="N12623">
        <v>594758374.34836495</v>
      </c>
      <c r="O12623">
        <v>794340507.32559896</v>
      </c>
      <c r="Q12623" t="str">
        <f>VLOOKUP(A12623,Lookup_Tables!$D$2:$E$7,2,FALSE)</f>
        <v>HUSSPF</v>
      </c>
      <c r="R12623" t="str">
        <f>IFERROR(VLOOKUP(D12623,Lookup_Tables!$A$2:$B$21,2,FALSE),"All")</f>
        <v>Residual Inst</v>
      </c>
    </row>
    <row r="12624" spans="1:18" hidden="1">
      <c r="A12624">
        <v>4353</v>
      </c>
      <c r="B12624">
        <v>55</v>
      </c>
      <c r="C12624" t="s">
        <v>38</v>
      </c>
      <c r="D12624">
        <v>14</v>
      </c>
      <c r="E12624">
        <v>19436763.094280299</v>
      </c>
      <c r="F12624">
        <v>7156047.0265005343</v>
      </c>
      <c r="G12624">
        <v>39597957.221392304</v>
      </c>
      <c r="H12624">
        <v>117803699.91716699</v>
      </c>
      <c r="I12624">
        <v>139723171.010943</v>
      </c>
      <c r="J12624">
        <v>212752626.34141201</v>
      </c>
      <c r="K12624">
        <v>346064001.312581</v>
      </c>
      <c r="L12624">
        <v>502682904.29226202</v>
      </c>
      <c r="M12624">
        <v>579265805.36890399</v>
      </c>
      <c r="N12624">
        <v>804459211.67221701</v>
      </c>
      <c r="O12624">
        <v>932985097.95479906</v>
      </c>
      <c r="Q12624" t="str">
        <f>VLOOKUP(A12624,Lookup_Tables!$D$2:$E$7,2,FALSE)</f>
        <v>HUSSPF</v>
      </c>
      <c r="R12624" t="str">
        <f>IFERROR(VLOOKUP(D12624,Lookup_Tables!$A$2:$B$21,2,FALSE),"All")</f>
        <v>Road</v>
      </c>
    </row>
    <row r="12625" spans="1:18" hidden="1">
      <c r="A12625">
        <v>4353</v>
      </c>
      <c r="B12625">
        <v>55</v>
      </c>
      <c r="C12625" t="s">
        <v>39</v>
      </c>
      <c r="D12625">
        <v>14</v>
      </c>
      <c r="E12625">
        <v>18190669.440387499</v>
      </c>
      <c r="F12625">
        <v>6600858.9231809452</v>
      </c>
      <c r="G12625">
        <v>35545967.238752298</v>
      </c>
      <c r="H12625">
        <v>112805672.476411</v>
      </c>
      <c r="I12625">
        <v>133621411.827617</v>
      </c>
      <c r="J12625">
        <v>201071070.06194901</v>
      </c>
      <c r="K12625">
        <v>323128569.09292102</v>
      </c>
      <c r="L12625">
        <v>473608882.44043797</v>
      </c>
      <c r="M12625">
        <v>564887766.45537996</v>
      </c>
      <c r="N12625">
        <v>798614277.65211499</v>
      </c>
      <c r="O12625">
        <v>895043672.30217195</v>
      </c>
      <c r="Q12625" t="str">
        <f>VLOOKUP(A12625,Lookup_Tables!$D$2:$E$7,2,FALSE)</f>
        <v>HUSSPF</v>
      </c>
      <c r="R12625" t="str">
        <f>IFERROR(VLOOKUP(D12625,Lookup_Tables!$A$2:$B$21,2,FALSE),"All")</f>
        <v>Road</v>
      </c>
    </row>
    <row r="12626" spans="1:18" hidden="1">
      <c r="A12626">
        <v>4353</v>
      </c>
      <c r="B12626">
        <v>55</v>
      </c>
      <c r="C12626" t="s">
        <v>38</v>
      </c>
      <c r="D12626">
        <v>15</v>
      </c>
      <c r="E12626">
        <v>1591075451.27876</v>
      </c>
      <c r="F12626">
        <v>640236451.0535897</v>
      </c>
      <c r="G12626">
        <v>3536834631.53894</v>
      </c>
      <c r="H12626">
        <v>9748393589.5428295</v>
      </c>
      <c r="I12626">
        <v>11283998223.9498</v>
      </c>
      <c r="J12626">
        <v>16761724450.7946</v>
      </c>
      <c r="K12626">
        <v>24628530632.416</v>
      </c>
      <c r="L12626">
        <v>35077296467.077698</v>
      </c>
      <c r="M12626">
        <v>38204075278.153503</v>
      </c>
      <c r="N12626">
        <v>52291942280.790901</v>
      </c>
      <c r="O12626">
        <v>68649040227.698097</v>
      </c>
      <c r="Q12626" t="str">
        <f>VLOOKUP(A12626,Lookup_Tables!$D$2:$E$7,2,FALSE)</f>
        <v>HUSSPF</v>
      </c>
      <c r="R12626" t="str">
        <f>IFERROR(VLOOKUP(D12626,Lookup_Tables!$A$2:$B$21,2,FALSE),"All")</f>
        <v>All</v>
      </c>
    </row>
    <row r="12627" spans="1:18" hidden="1">
      <c r="A12627">
        <v>4353</v>
      </c>
      <c r="B12627">
        <v>55</v>
      </c>
      <c r="C12627" t="s">
        <v>39</v>
      </c>
      <c r="D12627">
        <v>15</v>
      </c>
      <c r="E12627">
        <v>1458222375.6763201</v>
      </c>
      <c r="F12627">
        <v>579112110.31658936</v>
      </c>
      <c r="G12627">
        <v>3114251394.48173</v>
      </c>
      <c r="H12627">
        <v>9135496313.2710209</v>
      </c>
      <c r="I12627">
        <v>10500547432.518299</v>
      </c>
      <c r="J12627">
        <v>15434055198.094601</v>
      </c>
      <c r="K12627">
        <v>22835082871.7715</v>
      </c>
      <c r="L12627">
        <v>32568275302.541302</v>
      </c>
      <c r="M12627">
        <v>35991283646.751701</v>
      </c>
      <c r="N12627">
        <v>50278052300.297501</v>
      </c>
      <c r="O12627">
        <v>67999717149.467499</v>
      </c>
      <c r="Q12627" t="str">
        <f>VLOOKUP(A12627,Lookup_Tables!$D$2:$E$7,2,FALSE)</f>
        <v>HUSSPF</v>
      </c>
      <c r="R12627" t="str">
        <f>IFERROR(VLOOKUP(D12627,Lookup_Tables!$A$2:$B$21,2,FALSE),"All")</f>
        <v>All</v>
      </c>
    </row>
    <row r="12628" spans="1:18" hidden="1">
      <c r="A12628">
        <v>4353</v>
      </c>
      <c r="B12628">
        <v>55</v>
      </c>
      <c r="C12628" t="s">
        <v>38</v>
      </c>
      <c r="D12628">
        <v>16</v>
      </c>
      <c r="E12628">
        <v>78300809.532524198</v>
      </c>
      <c r="F12628">
        <v>29861058.669668198</v>
      </c>
      <c r="G12628">
        <v>160656438.866133</v>
      </c>
      <c r="H12628">
        <v>474733494.91222602</v>
      </c>
      <c r="I12628">
        <v>572130126.34509599</v>
      </c>
      <c r="J12628">
        <v>881945346.70220304</v>
      </c>
      <c r="K12628">
        <v>1311479616.58214</v>
      </c>
      <c r="L12628">
        <v>1864441138.70784</v>
      </c>
      <c r="M12628">
        <v>2142369538.2534599</v>
      </c>
      <c r="N12628">
        <v>2798728747.1189098</v>
      </c>
      <c r="O12628">
        <v>3682312692.5942702</v>
      </c>
      <c r="Q12628" t="str">
        <f>VLOOKUP(A12628,Lookup_Tables!$D$2:$E$7,2,FALSE)</f>
        <v>HUSSPF</v>
      </c>
      <c r="R12628" t="str">
        <f>IFERROR(VLOOKUP(D12628,Lookup_Tables!$A$2:$B$21,2,FALSE),"All")</f>
        <v>Government_Loss</v>
      </c>
    </row>
    <row r="12629" spans="1:18" hidden="1">
      <c r="A12629">
        <v>4353</v>
      </c>
      <c r="B12629">
        <v>55</v>
      </c>
      <c r="C12629" t="s">
        <v>39</v>
      </c>
      <c r="D12629">
        <v>16</v>
      </c>
      <c r="E12629">
        <v>72519868.243689194</v>
      </c>
      <c r="F12629">
        <v>26760695.901047871</v>
      </c>
      <c r="G12629">
        <v>146046035.15153101</v>
      </c>
      <c r="H12629">
        <v>449417487.77845103</v>
      </c>
      <c r="I12629">
        <v>545130779.84208202</v>
      </c>
      <c r="J12629">
        <v>833799072.11954796</v>
      </c>
      <c r="K12629">
        <v>1290878862.05638</v>
      </c>
      <c r="L12629">
        <v>1768134695.77635</v>
      </c>
      <c r="M12629">
        <v>2025588607.3425901</v>
      </c>
      <c r="N12629">
        <v>2793582040.4864502</v>
      </c>
      <c r="O12629">
        <v>3326604587.0843101</v>
      </c>
      <c r="Q12629" t="str">
        <f>VLOOKUP(A12629,Lookup_Tables!$D$2:$E$7,2,FALSE)</f>
        <v>HUSSPF</v>
      </c>
      <c r="R12629" t="str">
        <f>IFERROR(VLOOKUP(D12629,Lookup_Tables!$A$2:$B$21,2,FALSE),"All")</f>
        <v>Government_Loss</v>
      </c>
    </row>
    <row r="12630" spans="1:18" hidden="1">
      <c r="A12630">
        <v>4353</v>
      </c>
      <c r="B12630">
        <v>55</v>
      </c>
      <c r="C12630" t="s">
        <v>38</v>
      </c>
      <c r="D12630">
        <v>17</v>
      </c>
      <c r="E12630">
        <v>271429325.99080002</v>
      </c>
      <c r="F12630">
        <v>104948188.55199584</v>
      </c>
      <c r="G12630">
        <v>588246594.36018097</v>
      </c>
      <c r="H12630">
        <v>1717012937.3034301</v>
      </c>
      <c r="I12630">
        <v>1984439658.6856201</v>
      </c>
      <c r="J12630">
        <v>2918107227.3906202</v>
      </c>
      <c r="K12630">
        <v>4345990528.6445303</v>
      </c>
      <c r="L12630">
        <v>6214791947.24722</v>
      </c>
      <c r="M12630">
        <v>6985959871.6758804</v>
      </c>
      <c r="N12630">
        <v>9706030385.2107906</v>
      </c>
      <c r="O12630">
        <v>12476627311.1793</v>
      </c>
      <c r="Q12630" t="str">
        <f>VLOOKUP(A12630,Lookup_Tables!$D$2:$E$7,2,FALSE)</f>
        <v>HUSSPF</v>
      </c>
      <c r="R12630" t="str">
        <f>IFERROR(VLOOKUP(D12630,Lookup_Tables!$A$2:$B$21,2,FALSE),"All")</f>
        <v>Emergency_Loss</v>
      </c>
    </row>
    <row r="12631" spans="1:18" hidden="1">
      <c r="A12631">
        <v>4353</v>
      </c>
      <c r="B12631">
        <v>55</v>
      </c>
      <c r="C12631" t="s">
        <v>39</v>
      </c>
      <c r="D12631">
        <v>17</v>
      </c>
      <c r="E12631">
        <v>250989905.78086999</v>
      </c>
      <c r="F12631">
        <v>95602660.702006102</v>
      </c>
      <c r="G12631">
        <v>519434971.13548899</v>
      </c>
      <c r="H12631">
        <v>1603754585.0513899</v>
      </c>
      <c r="I12631">
        <v>1834141775.0324299</v>
      </c>
      <c r="J12631">
        <v>2728867090.0524702</v>
      </c>
      <c r="K12631">
        <v>4206545392.47858</v>
      </c>
      <c r="L12631">
        <v>5834972696.83531</v>
      </c>
      <c r="M12631">
        <v>6627339684.7214499</v>
      </c>
      <c r="N12631">
        <v>9379751967.7994404</v>
      </c>
      <c r="O12631">
        <v>12283424780.9216</v>
      </c>
      <c r="Q12631" t="str">
        <f>VLOOKUP(A12631,Lookup_Tables!$D$2:$E$7,2,FALSE)</f>
        <v>HUSSPF</v>
      </c>
      <c r="R12631" t="str">
        <f>IFERROR(VLOOKUP(D12631,Lookup_Tables!$A$2:$B$21,2,FALSE),"All")</f>
        <v>Emergency_Loss</v>
      </c>
    </row>
    <row r="12632" spans="1:18" hidden="1">
      <c r="A12632">
        <v>4353</v>
      </c>
      <c r="B12632">
        <v>55</v>
      </c>
      <c r="C12632" t="s">
        <v>38</v>
      </c>
      <c r="D12632">
        <v>18</v>
      </c>
      <c r="E12632">
        <v>349730135.52332598</v>
      </c>
      <c r="F12632">
        <v>134839308.85137644</v>
      </c>
      <c r="G12632">
        <v>741400850.86454296</v>
      </c>
      <c r="H12632">
        <v>2181793817.6101298</v>
      </c>
      <c r="I12632">
        <v>2604980540.0443201</v>
      </c>
      <c r="J12632">
        <v>3808294827.0746398</v>
      </c>
      <c r="K12632">
        <v>5666402337.49228</v>
      </c>
      <c r="L12632">
        <v>7882979081.3186502</v>
      </c>
      <c r="M12632">
        <v>8996759599.64744</v>
      </c>
      <c r="N12632">
        <v>12777389447.233601</v>
      </c>
      <c r="O12632">
        <v>16059563359.986</v>
      </c>
      <c r="Q12632" t="str">
        <f>VLOOKUP(A12632,Lookup_Tables!$D$2:$E$7,2,FALSE)</f>
        <v>HUSSPF</v>
      </c>
      <c r="R12632" t="str">
        <f>IFERROR(VLOOKUP(D12632,Lookup_Tables!$A$2:$B$21,2,FALSE),"All")</f>
        <v>Govt_Plus_Emergency</v>
      </c>
    </row>
    <row r="12633" spans="1:18" hidden="1">
      <c r="A12633">
        <v>4353</v>
      </c>
      <c r="B12633">
        <v>55</v>
      </c>
      <c r="C12633" t="s">
        <v>39</v>
      </c>
      <c r="D12633">
        <v>18</v>
      </c>
      <c r="E12633">
        <v>323218495.99635202</v>
      </c>
      <c r="F12633">
        <v>122755416.24010491</v>
      </c>
      <c r="G12633">
        <v>664009422.05291903</v>
      </c>
      <c r="H12633">
        <v>2016053238.4526601</v>
      </c>
      <c r="I12633">
        <v>2368006395.2932801</v>
      </c>
      <c r="J12633">
        <v>3544083919.1734099</v>
      </c>
      <c r="K12633">
        <v>5437974634.9278202</v>
      </c>
      <c r="L12633">
        <v>7646373861.31738</v>
      </c>
      <c r="M12633">
        <v>8619512440.1034794</v>
      </c>
      <c r="N12633">
        <v>12452041394.436001</v>
      </c>
      <c r="O12633">
        <v>15640589576.987499</v>
      </c>
      <c r="Q12633" t="str">
        <f>VLOOKUP(A12633,Lookup_Tables!$D$2:$E$7,2,FALSE)</f>
        <v>HUSSPF</v>
      </c>
      <c r="R12633" t="str">
        <f>IFERROR(VLOOKUP(D12633,Lookup_Tables!$A$2:$B$21,2,FALSE),"All")</f>
        <v>Govt_Plus_Emergency</v>
      </c>
    </row>
    <row r="12634" spans="1:18" hidden="1">
      <c r="A12634">
        <v>4353</v>
      </c>
      <c r="B12634">
        <v>56</v>
      </c>
      <c r="C12634" t="s">
        <v>38</v>
      </c>
      <c r="D12634">
        <v>0</v>
      </c>
      <c r="E12634">
        <v>417799666.62845302</v>
      </c>
      <c r="F12634">
        <v>170280893.22979584</v>
      </c>
      <c r="G12634">
        <v>1149186818.55301</v>
      </c>
      <c r="H12634">
        <v>2833431073.1511202</v>
      </c>
      <c r="I12634">
        <v>3232810938.10537</v>
      </c>
      <c r="J12634">
        <v>4183321812.66821</v>
      </c>
      <c r="K12634">
        <v>5661129372.6742001</v>
      </c>
      <c r="L12634">
        <v>7246202347.4224195</v>
      </c>
      <c r="M12634">
        <v>7860322359.3955402</v>
      </c>
      <c r="N12634">
        <v>10386022978.1061</v>
      </c>
      <c r="O12634">
        <v>13082144253.291</v>
      </c>
      <c r="Q12634" t="str">
        <f>VLOOKUP(A12634,Lookup_Tables!$D$2:$E$7,2,FALSE)</f>
        <v>HUSSPF</v>
      </c>
      <c r="R12634" t="str">
        <f>IFERROR(VLOOKUP(D12634,Lookup_Tables!$A$2:$B$21,2,FALSE),"All")</f>
        <v>Private Assets</v>
      </c>
    </row>
    <row r="12635" spans="1:18" hidden="1">
      <c r="A12635">
        <v>4353</v>
      </c>
      <c r="B12635">
        <v>56</v>
      </c>
      <c r="C12635" t="s">
        <v>39</v>
      </c>
      <c r="D12635">
        <v>0</v>
      </c>
      <c r="E12635">
        <v>379095967.43573302</v>
      </c>
      <c r="F12635">
        <v>151374736.26194769</v>
      </c>
      <c r="G12635">
        <v>1039547077.23558</v>
      </c>
      <c r="H12635">
        <v>2647531103.3339</v>
      </c>
      <c r="I12635">
        <v>3037679376.2016101</v>
      </c>
      <c r="J12635">
        <v>3869484069.5271201</v>
      </c>
      <c r="K12635">
        <v>5209413123.99722</v>
      </c>
      <c r="L12635">
        <v>6611471155.5123701</v>
      </c>
      <c r="M12635">
        <v>7170978093.0937595</v>
      </c>
      <c r="N12635">
        <v>9593686141.0679092</v>
      </c>
      <c r="O12635">
        <v>11906789003.8722</v>
      </c>
      <c r="Q12635" t="str">
        <f>VLOOKUP(A12635,Lookup_Tables!$D$2:$E$7,2,FALSE)</f>
        <v>HUSSPF</v>
      </c>
      <c r="R12635" t="str">
        <f>IFERROR(VLOOKUP(D12635,Lookup_Tables!$A$2:$B$21,2,FALSE),"All")</f>
        <v>Private Assets</v>
      </c>
    </row>
    <row r="12636" spans="1:18" hidden="1">
      <c r="A12636">
        <v>4353</v>
      </c>
      <c r="B12636">
        <v>56</v>
      </c>
      <c r="C12636" t="s">
        <v>38</v>
      </c>
      <c r="D12636">
        <v>1</v>
      </c>
      <c r="E12636">
        <v>599058.002627871</v>
      </c>
      <c r="F12636">
        <v>242722.59722790797</v>
      </c>
      <c r="G12636">
        <v>1338770.9885897499</v>
      </c>
      <c r="H12636">
        <v>3480530.8447304699</v>
      </c>
      <c r="I12636">
        <v>4014856.5280912798</v>
      </c>
      <c r="J12636">
        <v>5797790.1393786604</v>
      </c>
      <c r="K12636">
        <v>9533674.6091806795</v>
      </c>
      <c r="L12636">
        <v>13272155.778049299</v>
      </c>
      <c r="M12636">
        <v>14543122.9376007</v>
      </c>
      <c r="N12636">
        <v>19894200.111753099</v>
      </c>
      <c r="O12636">
        <v>31375312.321549602</v>
      </c>
      <c r="Q12636" t="str">
        <f>VLOOKUP(A12636,Lookup_Tables!$D$2:$E$7,2,FALSE)</f>
        <v>HUSSPF</v>
      </c>
      <c r="R12636" t="str">
        <f>IFERROR(VLOOKUP(D12636,Lookup_Tables!$A$2:$B$21,2,FALSE),"All")</f>
        <v>Airport</v>
      </c>
    </row>
    <row r="12637" spans="1:18" hidden="1">
      <c r="A12637">
        <v>4353</v>
      </c>
      <c r="B12637">
        <v>56</v>
      </c>
      <c r="C12637" t="s">
        <v>39</v>
      </c>
      <c r="D12637">
        <v>1</v>
      </c>
      <c r="E12637">
        <v>542716.67070090701</v>
      </c>
      <c r="F12637">
        <v>211943.79359087307</v>
      </c>
      <c r="G12637">
        <v>1196625.9032465599</v>
      </c>
      <c r="H12637">
        <v>3241609.2662752601</v>
      </c>
      <c r="I12637">
        <v>3796717.7011925899</v>
      </c>
      <c r="J12637">
        <v>5355893.2853130996</v>
      </c>
      <c r="K12637">
        <v>8688512.60333547</v>
      </c>
      <c r="L12637">
        <v>12806459.9162152</v>
      </c>
      <c r="M12637">
        <v>13721839.2890037</v>
      </c>
      <c r="N12637">
        <v>18244125.123531699</v>
      </c>
      <c r="O12637">
        <v>31245934.153636198</v>
      </c>
      <c r="Q12637" t="str">
        <f>VLOOKUP(A12637,Lookup_Tables!$D$2:$E$7,2,FALSE)</f>
        <v>HUSSPF</v>
      </c>
      <c r="R12637" t="str">
        <f>IFERROR(VLOOKUP(D12637,Lookup_Tables!$A$2:$B$21,2,FALSE),"All")</f>
        <v>Airport</v>
      </c>
    </row>
    <row r="12638" spans="1:18" hidden="1">
      <c r="A12638">
        <v>4353</v>
      </c>
      <c r="B12638">
        <v>56</v>
      </c>
      <c r="C12638" t="s">
        <v>38</v>
      </c>
      <c r="D12638">
        <v>2</v>
      </c>
      <c r="E12638">
        <v>22800757.221962102</v>
      </c>
      <c r="F12638">
        <v>8797256.3645812981</v>
      </c>
      <c r="G12638">
        <v>64558912.359928302</v>
      </c>
      <c r="H12638">
        <v>157680699.970819</v>
      </c>
      <c r="I12638">
        <v>182966037.99604699</v>
      </c>
      <c r="J12638">
        <v>241437217.42311299</v>
      </c>
      <c r="K12638">
        <v>336509854.81068099</v>
      </c>
      <c r="L12638">
        <v>417803025.228374</v>
      </c>
      <c r="M12638">
        <v>469255640.34985</v>
      </c>
      <c r="N12638">
        <v>548669801.96070004</v>
      </c>
      <c r="O12638">
        <v>637308804.14350295</v>
      </c>
      <c r="Q12638" t="str">
        <f>VLOOKUP(A12638,Lookup_Tables!$D$2:$E$7,2,FALSE)</f>
        <v>HUSSPF</v>
      </c>
      <c r="R12638" t="str">
        <f>IFERROR(VLOOKUP(D12638,Lookup_Tables!$A$2:$B$21,2,FALSE),"All")</f>
        <v>Bridge</v>
      </c>
    </row>
    <row r="12639" spans="1:18" hidden="1">
      <c r="A12639">
        <v>4353</v>
      </c>
      <c r="B12639">
        <v>56</v>
      </c>
      <c r="C12639" t="s">
        <v>39</v>
      </c>
      <c r="D12639">
        <v>2</v>
      </c>
      <c r="E12639">
        <v>20938545.2468962</v>
      </c>
      <c r="F12639">
        <v>8120316.844855383</v>
      </c>
      <c r="G12639">
        <v>58725444.793389797</v>
      </c>
      <c r="H12639">
        <v>148486772.29374999</v>
      </c>
      <c r="I12639">
        <v>169080820.903438</v>
      </c>
      <c r="J12639">
        <v>225072284.703172</v>
      </c>
      <c r="K12639">
        <v>297217010.688191</v>
      </c>
      <c r="L12639">
        <v>391657657.31917298</v>
      </c>
      <c r="M12639">
        <v>433882106.93559903</v>
      </c>
      <c r="N12639">
        <v>495070449.94707602</v>
      </c>
      <c r="O12639">
        <v>559078800.80329597</v>
      </c>
      <c r="Q12639" t="str">
        <f>VLOOKUP(A12639,Lookup_Tables!$D$2:$E$7,2,FALSE)</f>
        <v>HUSSPF</v>
      </c>
      <c r="R12639" t="str">
        <f>IFERROR(VLOOKUP(D12639,Lookup_Tables!$A$2:$B$21,2,FALSE),"All")</f>
        <v>Bridge</v>
      </c>
    </row>
    <row r="12640" spans="1:18" hidden="1">
      <c r="A12640">
        <v>4353</v>
      </c>
      <c r="B12640">
        <v>56</v>
      </c>
      <c r="C12640" t="s">
        <v>38</v>
      </c>
      <c r="D12640">
        <v>3</v>
      </c>
      <c r="E12640">
        <v>982356.73537837598</v>
      </c>
      <c r="F12640">
        <v>370950.21731289825</v>
      </c>
      <c r="G12640">
        <v>2098666.8547693798</v>
      </c>
      <c r="H12640">
        <v>6948898.4390522698</v>
      </c>
      <c r="I12640">
        <v>8396877.7017666809</v>
      </c>
      <c r="J12640">
        <v>12663325.653315499</v>
      </c>
      <c r="K12640">
        <v>16356751.5754872</v>
      </c>
      <c r="L12640">
        <v>20240946.350366801</v>
      </c>
      <c r="M12640">
        <v>21218033.7121282</v>
      </c>
      <c r="N12640">
        <v>24927973.462992601</v>
      </c>
      <c r="O12640">
        <v>31180151.007134799</v>
      </c>
      <c r="Q12640" t="str">
        <f>VLOOKUP(A12640,Lookup_Tables!$D$2:$E$7,2,FALSE)</f>
        <v>HUSSPF</v>
      </c>
      <c r="R12640" t="str">
        <f>IFERROR(VLOOKUP(D12640,Lookup_Tables!$A$2:$B$21,2,FALSE),"All")</f>
        <v>Govt Hosp</v>
      </c>
    </row>
    <row r="12641" spans="1:18" hidden="1">
      <c r="A12641">
        <v>4353</v>
      </c>
      <c r="B12641">
        <v>56</v>
      </c>
      <c r="C12641" t="s">
        <v>39</v>
      </c>
      <c r="D12641">
        <v>3</v>
      </c>
      <c r="E12641">
        <v>901817.29374753695</v>
      </c>
      <c r="F12641">
        <v>336314.53469860647</v>
      </c>
      <c r="G12641">
        <v>1863304.5882566699</v>
      </c>
      <c r="H12641">
        <v>6492982.6878245203</v>
      </c>
      <c r="I12641">
        <v>7956979.4628725303</v>
      </c>
      <c r="J12641">
        <v>11947806.281120799</v>
      </c>
      <c r="K12641">
        <v>15379283.352987301</v>
      </c>
      <c r="L12641">
        <v>18344066.257520001</v>
      </c>
      <c r="M12641">
        <v>19892580.574808698</v>
      </c>
      <c r="N12641">
        <v>22890682.330669001</v>
      </c>
      <c r="O12641">
        <v>26930488.562438101</v>
      </c>
      <c r="Q12641" t="str">
        <f>VLOOKUP(A12641,Lookup_Tables!$D$2:$E$7,2,FALSE)</f>
        <v>HUSSPF</v>
      </c>
      <c r="R12641" t="str">
        <f>IFERROR(VLOOKUP(D12641,Lookup_Tables!$A$2:$B$21,2,FALSE),"All")</f>
        <v>Govt Hosp</v>
      </c>
    </row>
    <row r="12642" spans="1:18" hidden="1">
      <c r="A12642">
        <v>4353</v>
      </c>
      <c r="B12642">
        <v>56</v>
      </c>
      <c r="C12642" t="s">
        <v>38</v>
      </c>
      <c r="D12642">
        <v>4</v>
      </c>
      <c r="E12642">
        <v>1047698.43136493</v>
      </c>
      <c r="F12642">
        <v>432076.89822777954</v>
      </c>
      <c r="G12642">
        <v>3060751.71461824</v>
      </c>
      <c r="H12642">
        <v>6774648.7224025596</v>
      </c>
      <c r="I12642">
        <v>7874464.21890717</v>
      </c>
      <c r="J12642">
        <v>10484129.276051801</v>
      </c>
      <c r="K12642">
        <v>14386234.006151799</v>
      </c>
      <c r="L12642">
        <v>18016578.410158101</v>
      </c>
      <c r="M12642">
        <v>19294247.522796299</v>
      </c>
      <c r="N12642">
        <v>22136088.819620401</v>
      </c>
      <c r="O12642">
        <v>26305627.7913469</v>
      </c>
      <c r="Q12642" t="str">
        <f>VLOOKUP(A12642,Lookup_Tables!$D$2:$E$7,2,FALSE)</f>
        <v>HUSSPF</v>
      </c>
      <c r="R12642" t="str">
        <f>IFERROR(VLOOKUP(D12642,Lookup_Tables!$A$2:$B$21,2,FALSE),"All")</f>
        <v>Govt Med Fac</v>
      </c>
    </row>
    <row r="12643" spans="1:18" hidden="1">
      <c r="A12643">
        <v>4353</v>
      </c>
      <c r="B12643">
        <v>56</v>
      </c>
      <c r="C12643" t="s">
        <v>39</v>
      </c>
      <c r="D12643">
        <v>4</v>
      </c>
      <c r="E12643">
        <v>945448.00567937002</v>
      </c>
      <c r="F12643">
        <v>386821.22506631108</v>
      </c>
      <c r="G12643">
        <v>2739738.2241410702</v>
      </c>
      <c r="H12643">
        <v>6190540.2784568202</v>
      </c>
      <c r="I12643">
        <v>7171351.5164190698</v>
      </c>
      <c r="J12643">
        <v>9689845.3992513604</v>
      </c>
      <c r="K12643">
        <v>12917461.4384802</v>
      </c>
      <c r="L12643">
        <v>16568137.7193365</v>
      </c>
      <c r="M12643">
        <v>18035534.2262109</v>
      </c>
      <c r="N12643">
        <v>20827831.964495499</v>
      </c>
      <c r="O12643">
        <v>22401402.3708307</v>
      </c>
      <c r="Q12643" t="str">
        <f>VLOOKUP(A12643,Lookup_Tables!$D$2:$E$7,2,FALSE)</f>
        <v>HUSSPF</v>
      </c>
      <c r="R12643" t="str">
        <f>IFERROR(VLOOKUP(D12643,Lookup_Tables!$A$2:$B$21,2,FALSE),"All")</f>
        <v>Govt Med Fac</v>
      </c>
    </row>
    <row r="12644" spans="1:18" hidden="1">
      <c r="A12644">
        <v>4353</v>
      </c>
      <c r="B12644">
        <v>56</v>
      </c>
      <c r="C12644" t="s">
        <v>38</v>
      </c>
      <c r="D12644">
        <v>7</v>
      </c>
      <c r="E12644">
        <v>9774728.3106215391</v>
      </c>
      <c r="F12644">
        <v>3455030.1167016774</v>
      </c>
      <c r="G12644">
        <v>11357339.7851351</v>
      </c>
      <c r="H12644">
        <v>70161539.337412298</v>
      </c>
      <c r="I12644">
        <v>87415873.186078101</v>
      </c>
      <c r="J12644">
        <v>131839397.262725</v>
      </c>
      <c r="K12644">
        <v>186619682.68552199</v>
      </c>
      <c r="L12644">
        <v>265982064.40795901</v>
      </c>
      <c r="M12644">
        <v>288267654.20543599</v>
      </c>
      <c r="N12644">
        <v>384025843.49098301</v>
      </c>
      <c r="O12644">
        <v>526933690.56440502</v>
      </c>
      <c r="Q12644" t="str">
        <f>VLOOKUP(A12644,Lookup_Tables!$D$2:$E$7,2,FALSE)</f>
        <v>HUSSPF</v>
      </c>
      <c r="R12644" t="str">
        <f>IFERROR(VLOOKUP(D12644,Lookup_Tables!$A$2:$B$21,2,FALSE),"All")</f>
        <v>Power Plant</v>
      </c>
    </row>
    <row r="12645" spans="1:18" hidden="1">
      <c r="A12645">
        <v>4353</v>
      </c>
      <c r="B12645">
        <v>56</v>
      </c>
      <c r="C12645" t="s">
        <v>39</v>
      </c>
      <c r="D12645">
        <v>7</v>
      </c>
      <c r="E12645">
        <v>9276824.1013441402</v>
      </c>
      <c r="F12645">
        <v>3312630.0320969792</v>
      </c>
      <c r="G12645">
        <v>9201899.0229515694</v>
      </c>
      <c r="H12645">
        <v>66424104.203632399</v>
      </c>
      <c r="I12645">
        <v>82812662.016875401</v>
      </c>
      <c r="J12645">
        <v>127240634.700781</v>
      </c>
      <c r="K12645">
        <v>180004639.97509101</v>
      </c>
      <c r="L12645">
        <v>249161264.638639</v>
      </c>
      <c r="M12645">
        <v>281940958.18524897</v>
      </c>
      <c r="N12645">
        <v>353827966.17375499</v>
      </c>
      <c r="O12645">
        <v>525783300.18321401</v>
      </c>
      <c r="Q12645" t="str">
        <f>VLOOKUP(A12645,Lookup_Tables!$D$2:$E$7,2,FALSE)</f>
        <v>HUSSPF</v>
      </c>
      <c r="R12645" t="str">
        <f>IFERROR(VLOOKUP(D12645,Lookup_Tables!$A$2:$B$21,2,FALSE),"All")</f>
        <v>Power Plant</v>
      </c>
    </row>
    <row r="12646" spans="1:18" hidden="1">
      <c r="A12646">
        <v>4353</v>
      </c>
      <c r="B12646">
        <v>56</v>
      </c>
      <c r="C12646" t="s">
        <v>38</v>
      </c>
      <c r="D12646">
        <v>9</v>
      </c>
      <c r="E12646">
        <v>96125.770627333593</v>
      </c>
      <c r="F12646">
        <v>39531.304872969929</v>
      </c>
      <c r="G12646">
        <v>226981.52454541501</v>
      </c>
      <c r="H12646">
        <v>662094.48752291605</v>
      </c>
      <c r="I12646">
        <v>773949.38580170798</v>
      </c>
      <c r="J12646">
        <v>1032652.40708299</v>
      </c>
      <c r="K12646">
        <v>1370438.32612822</v>
      </c>
      <c r="L12646">
        <v>1753348.29087066</v>
      </c>
      <c r="M12646">
        <v>1871713.4384434</v>
      </c>
      <c r="N12646">
        <v>2507032.8076542201</v>
      </c>
      <c r="O12646">
        <v>3059762.5834301999</v>
      </c>
      <c r="Q12646" t="str">
        <f>VLOOKUP(A12646,Lookup_Tables!$D$2:$E$7,2,FALSE)</f>
        <v>HUSSPF</v>
      </c>
      <c r="R12646" t="str">
        <f>IFERROR(VLOOKUP(D12646,Lookup_Tables!$A$2:$B$21,2,FALSE),"All")</f>
        <v>Pub Admin Bldg</v>
      </c>
    </row>
    <row r="12647" spans="1:18" hidden="1">
      <c r="A12647">
        <v>4353</v>
      </c>
      <c r="B12647">
        <v>56</v>
      </c>
      <c r="C12647" t="s">
        <v>39</v>
      </c>
      <c r="D12647">
        <v>9</v>
      </c>
      <c r="E12647">
        <v>86872.909468133599</v>
      </c>
      <c r="F12647">
        <v>34986.268638331916</v>
      </c>
      <c r="G12647">
        <v>202292.39101957099</v>
      </c>
      <c r="H12647">
        <v>597090.97992168099</v>
      </c>
      <c r="I12647">
        <v>724049.69937428099</v>
      </c>
      <c r="J12647">
        <v>977476.43092815601</v>
      </c>
      <c r="K12647">
        <v>1237306.4221882401</v>
      </c>
      <c r="L12647">
        <v>1611756.0794587899</v>
      </c>
      <c r="M12647">
        <v>1699205.4914687299</v>
      </c>
      <c r="N12647">
        <v>2322374.4282124499</v>
      </c>
      <c r="O12647">
        <v>2820657.35652341</v>
      </c>
      <c r="Q12647" t="str">
        <f>VLOOKUP(A12647,Lookup_Tables!$D$2:$E$7,2,FALSE)</f>
        <v>HUSSPF</v>
      </c>
      <c r="R12647" t="str">
        <f>IFERROR(VLOOKUP(D12647,Lookup_Tables!$A$2:$B$21,2,FALSE),"All")</f>
        <v>Pub Admin Bldg</v>
      </c>
    </row>
    <row r="12648" spans="1:18" hidden="1">
      <c r="A12648">
        <v>4353</v>
      </c>
      <c r="B12648">
        <v>56</v>
      </c>
      <c r="C12648" t="s">
        <v>38</v>
      </c>
      <c r="D12648">
        <v>10</v>
      </c>
      <c r="E12648">
        <v>8007754.6111860601</v>
      </c>
      <c r="F12648">
        <v>3197461.1410533004</v>
      </c>
      <c r="G12648">
        <v>22234497.758772399</v>
      </c>
      <c r="H12648">
        <v>52622274.120906197</v>
      </c>
      <c r="I12648">
        <v>59210277.075054802</v>
      </c>
      <c r="J12648">
        <v>80915016.886852607</v>
      </c>
      <c r="K12648">
        <v>112367615.328685</v>
      </c>
      <c r="L12648">
        <v>145555679.30519199</v>
      </c>
      <c r="M12648">
        <v>162559048.49327201</v>
      </c>
      <c r="N12648">
        <v>227301894.002774</v>
      </c>
      <c r="O12648">
        <v>266974188.953192</v>
      </c>
      <c r="Q12648" t="str">
        <f>VLOOKUP(A12648,Lookup_Tables!$D$2:$E$7,2,FALSE)</f>
        <v>HUSSPF</v>
      </c>
      <c r="R12648" t="str">
        <f>IFERROR(VLOOKUP(D12648,Lookup_Tables!$A$2:$B$21,2,FALSE),"All")</f>
        <v>Pub School</v>
      </c>
    </row>
    <row r="12649" spans="1:18" hidden="1">
      <c r="A12649">
        <v>4353</v>
      </c>
      <c r="B12649">
        <v>56</v>
      </c>
      <c r="C12649" t="s">
        <v>39</v>
      </c>
      <c r="D12649">
        <v>10</v>
      </c>
      <c r="E12649">
        <v>7320891.8332795603</v>
      </c>
      <c r="F12649">
        <v>2921769.8280948699</v>
      </c>
      <c r="G12649">
        <v>20244440.733648699</v>
      </c>
      <c r="H12649">
        <v>49123181.3047904</v>
      </c>
      <c r="I12649">
        <v>54442938.724156901</v>
      </c>
      <c r="J12649">
        <v>73180939.307278305</v>
      </c>
      <c r="K12649">
        <v>104165521.063908</v>
      </c>
      <c r="L12649">
        <v>137084431.697512</v>
      </c>
      <c r="M12649">
        <v>146067950.20652899</v>
      </c>
      <c r="N12649">
        <v>202128214.79096499</v>
      </c>
      <c r="O12649">
        <v>247076308.58374101</v>
      </c>
      <c r="Q12649" t="str">
        <f>VLOOKUP(A12649,Lookup_Tables!$D$2:$E$7,2,FALSE)</f>
        <v>HUSSPF</v>
      </c>
      <c r="R12649" t="str">
        <f>IFERROR(VLOOKUP(D12649,Lookup_Tables!$A$2:$B$21,2,FALSE),"All")</f>
        <v>Pub School</v>
      </c>
    </row>
    <row r="12650" spans="1:18" hidden="1">
      <c r="A12650">
        <v>4353</v>
      </c>
      <c r="B12650">
        <v>56</v>
      </c>
      <c r="C12650" t="s">
        <v>38</v>
      </c>
      <c r="D12650">
        <v>11</v>
      </c>
      <c r="E12650">
        <v>3602848.3514984902</v>
      </c>
      <c r="F12650">
        <v>1446765.9419195326</v>
      </c>
      <c r="G12650">
        <v>7197738.8302693404</v>
      </c>
      <c r="H12650">
        <v>24790990.647508599</v>
      </c>
      <c r="I12650">
        <v>30839310.859342601</v>
      </c>
      <c r="J12650">
        <v>44995122.553973898</v>
      </c>
      <c r="K12650">
        <v>54731970.810318001</v>
      </c>
      <c r="L12650">
        <v>69618544.093495205</v>
      </c>
      <c r="M12650">
        <v>74900201.704648301</v>
      </c>
      <c r="N12650">
        <v>91631240.542100802</v>
      </c>
      <c r="O12650">
        <v>113092749.846351</v>
      </c>
      <c r="Q12650" t="str">
        <f>VLOOKUP(A12650,Lookup_Tables!$D$2:$E$7,2,FALSE)</f>
        <v>HUSSPF</v>
      </c>
      <c r="R12650" t="str">
        <f>IFERROR(VLOOKUP(D12650,Lookup_Tables!$A$2:$B$21,2,FALSE),"All")</f>
        <v>Pub Univ</v>
      </c>
    </row>
    <row r="12651" spans="1:18" hidden="1">
      <c r="A12651">
        <v>4353</v>
      </c>
      <c r="B12651">
        <v>56</v>
      </c>
      <c r="C12651" t="s">
        <v>39</v>
      </c>
      <c r="D12651">
        <v>11</v>
      </c>
      <c r="E12651">
        <v>3231657.7062670798</v>
      </c>
      <c r="F12651">
        <v>1250308.5866959882</v>
      </c>
      <c r="G12651">
        <v>6060048.94757865</v>
      </c>
      <c r="H12651">
        <v>22946559.844602801</v>
      </c>
      <c r="I12651">
        <v>28922806.3011248</v>
      </c>
      <c r="J12651">
        <v>43318573.156645</v>
      </c>
      <c r="K12651">
        <v>51306887.879452802</v>
      </c>
      <c r="L12651">
        <v>63079364.679945499</v>
      </c>
      <c r="M12651">
        <v>70253433.625518695</v>
      </c>
      <c r="N12651">
        <v>83786627.714282095</v>
      </c>
      <c r="O12651">
        <v>102038689.049199</v>
      </c>
      <c r="Q12651" t="str">
        <f>VLOOKUP(A12651,Lookup_Tables!$D$2:$E$7,2,FALSE)</f>
        <v>HUSSPF</v>
      </c>
      <c r="R12651" t="str">
        <f>IFERROR(VLOOKUP(D12651,Lookup_Tables!$A$2:$B$21,2,FALSE),"All")</f>
        <v>Pub Univ</v>
      </c>
    </row>
    <row r="12652" spans="1:18" hidden="1">
      <c r="A12652">
        <v>4353</v>
      </c>
      <c r="B12652">
        <v>56</v>
      </c>
      <c r="C12652" t="s">
        <v>38</v>
      </c>
      <c r="D12652">
        <v>13</v>
      </c>
      <c r="E12652">
        <v>6690621.2767035803</v>
      </c>
      <c r="F12652">
        <v>2514147.4106379352</v>
      </c>
      <c r="G12652">
        <v>16671943.039755899</v>
      </c>
      <c r="H12652">
        <v>46813172.150712498</v>
      </c>
      <c r="I12652">
        <v>55157460.623915203</v>
      </c>
      <c r="J12652">
        <v>78518274.122435704</v>
      </c>
      <c r="K12652">
        <v>105127642.839782</v>
      </c>
      <c r="L12652">
        <v>132928114.326327</v>
      </c>
      <c r="M12652">
        <v>143649353.83948201</v>
      </c>
      <c r="N12652">
        <v>180395068.75396499</v>
      </c>
      <c r="O12652">
        <v>217193842.65511</v>
      </c>
      <c r="Q12652" t="str">
        <f>VLOOKUP(A12652,Lookup_Tables!$D$2:$E$7,2,FALSE)</f>
        <v>HUSSPF</v>
      </c>
      <c r="R12652" t="str">
        <f>IFERROR(VLOOKUP(D12652,Lookup_Tables!$A$2:$B$21,2,FALSE),"All")</f>
        <v>Residual Inst</v>
      </c>
    </row>
    <row r="12653" spans="1:18" hidden="1">
      <c r="A12653">
        <v>4353</v>
      </c>
      <c r="B12653">
        <v>56</v>
      </c>
      <c r="C12653" t="s">
        <v>39</v>
      </c>
      <c r="D12653">
        <v>13</v>
      </c>
      <c r="E12653">
        <v>6146601.6647447702</v>
      </c>
      <c r="F12653">
        <v>2253620.2959142979</v>
      </c>
      <c r="G12653">
        <v>15367271.2886278</v>
      </c>
      <c r="H12653">
        <v>44341476.768613197</v>
      </c>
      <c r="I12653">
        <v>51958190.389227897</v>
      </c>
      <c r="J12653">
        <v>72963639.767160296</v>
      </c>
      <c r="K12653">
        <v>98780683.650485501</v>
      </c>
      <c r="L12653">
        <v>122605227.128499</v>
      </c>
      <c r="M12653">
        <v>133473342.41123299</v>
      </c>
      <c r="N12653">
        <v>174026664.49221301</v>
      </c>
      <c r="O12653">
        <v>195441007.55418101</v>
      </c>
      <c r="Q12653" t="str">
        <f>VLOOKUP(A12653,Lookup_Tables!$D$2:$E$7,2,FALSE)</f>
        <v>HUSSPF</v>
      </c>
      <c r="R12653" t="str">
        <f>IFERROR(VLOOKUP(D12653,Lookup_Tables!$A$2:$B$21,2,FALSE),"All")</f>
        <v>Residual Inst</v>
      </c>
    </row>
    <row r="12654" spans="1:18" hidden="1">
      <c r="A12654">
        <v>4353</v>
      </c>
      <c r="B12654">
        <v>56</v>
      </c>
      <c r="C12654" t="s">
        <v>38</v>
      </c>
      <c r="D12654">
        <v>14</v>
      </c>
      <c r="E12654">
        <v>17691534.667212501</v>
      </c>
      <c r="F12654">
        <v>6572875.2360027116</v>
      </c>
      <c r="G12654">
        <v>43959244.427278303</v>
      </c>
      <c r="H12654">
        <v>121077170.07804</v>
      </c>
      <c r="I12654">
        <v>147017779.02427599</v>
      </c>
      <c r="J12654">
        <v>194494417.40534201</v>
      </c>
      <c r="K12654">
        <v>279278811.83951902</v>
      </c>
      <c r="L12654">
        <v>369978348.531914</v>
      </c>
      <c r="M12654">
        <v>409967793.73466402</v>
      </c>
      <c r="N12654">
        <v>549071933.33240998</v>
      </c>
      <c r="O12654">
        <v>633362561.94650698</v>
      </c>
      <c r="Q12654" t="str">
        <f>VLOOKUP(A12654,Lookup_Tables!$D$2:$E$7,2,FALSE)</f>
        <v>HUSSPF</v>
      </c>
      <c r="R12654" t="str">
        <f>IFERROR(VLOOKUP(D12654,Lookup_Tables!$A$2:$B$21,2,FALSE),"All")</f>
        <v>Road</v>
      </c>
    </row>
    <row r="12655" spans="1:18" hidden="1">
      <c r="A12655">
        <v>4353</v>
      </c>
      <c r="B12655">
        <v>56</v>
      </c>
      <c r="C12655" t="s">
        <v>39</v>
      </c>
      <c r="D12655">
        <v>14</v>
      </c>
      <c r="E12655">
        <v>16425523.237660199</v>
      </c>
      <c r="F12655">
        <v>6042810.0469486341</v>
      </c>
      <c r="G12655">
        <v>40739351.876421399</v>
      </c>
      <c r="H12655">
        <v>111519310.03301901</v>
      </c>
      <c r="I12655">
        <v>134058097.63421901</v>
      </c>
      <c r="J12655">
        <v>186805692.170452</v>
      </c>
      <c r="K12655">
        <v>259890021.62916499</v>
      </c>
      <c r="L12655">
        <v>338866122.16251302</v>
      </c>
      <c r="M12655">
        <v>396251639.78006798</v>
      </c>
      <c r="N12655">
        <v>509237612.19264299</v>
      </c>
      <c r="O12655">
        <v>599334740.81355596</v>
      </c>
      <c r="Q12655" t="str">
        <f>VLOOKUP(A12655,Lookup_Tables!$D$2:$E$7,2,FALSE)</f>
        <v>HUSSPF</v>
      </c>
      <c r="R12655" t="str">
        <f>IFERROR(VLOOKUP(D12655,Lookup_Tables!$A$2:$B$21,2,FALSE),"All")</f>
        <v>Road</v>
      </c>
    </row>
    <row r="12656" spans="1:18" hidden="1">
      <c r="A12656">
        <v>4353</v>
      </c>
      <c r="B12656">
        <v>56</v>
      </c>
      <c r="C12656" t="s">
        <v>38</v>
      </c>
      <c r="D12656">
        <v>15</v>
      </c>
      <c r="E12656">
        <v>489093150.00762898</v>
      </c>
      <c r="F12656">
        <v>198834127.62785101</v>
      </c>
      <c r="G12656">
        <v>1335357020.3496499</v>
      </c>
      <c r="H12656">
        <v>3325290929.9735899</v>
      </c>
      <c r="I12656">
        <v>3768990358.0460701</v>
      </c>
      <c r="J12656">
        <v>5020622763.7024698</v>
      </c>
      <c r="K12656">
        <v>6563465521.4459801</v>
      </c>
      <c r="L12656">
        <v>8546824896.1362</v>
      </c>
      <c r="M12656">
        <v>9324084756.2279396</v>
      </c>
      <c r="N12656">
        <v>12427194023.4603</v>
      </c>
      <c r="O12656">
        <v>15070047987.718599</v>
      </c>
      <c r="Q12656" t="str">
        <f>VLOOKUP(A12656,Lookup_Tables!$D$2:$E$7,2,FALSE)</f>
        <v>HUSSPF</v>
      </c>
      <c r="R12656" t="str">
        <f>IFERROR(VLOOKUP(D12656,Lookup_Tables!$A$2:$B$21,2,FALSE),"All")</f>
        <v>All</v>
      </c>
    </row>
    <row r="12657" spans="1:18" hidden="1">
      <c r="A12657">
        <v>4353</v>
      </c>
      <c r="B12657">
        <v>56</v>
      </c>
      <c r="C12657" t="s">
        <v>39</v>
      </c>
      <c r="D12657">
        <v>15</v>
      </c>
      <c r="E12657">
        <v>444162851.37299001</v>
      </c>
      <c r="F12657">
        <v>178098538.44254276</v>
      </c>
      <c r="G12657">
        <v>1206738132.85673</v>
      </c>
      <c r="H12657">
        <v>3074260498.9553399</v>
      </c>
      <c r="I12657">
        <v>3576882076.0735402</v>
      </c>
      <c r="J12657">
        <v>4554756151.8264503</v>
      </c>
      <c r="K12657">
        <v>6083534153.4838305</v>
      </c>
      <c r="L12657">
        <v>7758901624.88095</v>
      </c>
      <c r="M12657">
        <v>8227979130.3104296</v>
      </c>
      <c r="N12657">
        <v>11311226060.073299</v>
      </c>
      <c r="O12657">
        <v>13981877395.8405</v>
      </c>
      <c r="Q12657" t="str">
        <f>VLOOKUP(A12657,Lookup_Tables!$D$2:$E$7,2,FALSE)</f>
        <v>HUSSPF</v>
      </c>
      <c r="R12657" t="str">
        <f>IFERROR(VLOOKUP(D12657,Lookup_Tables!$A$2:$B$21,2,FALSE),"All")</f>
        <v>All</v>
      </c>
    </row>
    <row r="12658" spans="1:18" hidden="1">
      <c r="A12658">
        <v>4353</v>
      </c>
      <c r="B12658">
        <v>56</v>
      </c>
      <c r="C12658" t="s">
        <v>38</v>
      </c>
      <c r="D12658">
        <v>16</v>
      </c>
      <c r="E12658">
        <v>71293483.379182801</v>
      </c>
      <c r="F12658">
        <v>28136900.429190986</v>
      </c>
      <c r="G12658">
        <v>190836999.974727</v>
      </c>
      <c r="H12658">
        <v>502151655.30470502</v>
      </c>
      <c r="I12658">
        <v>575331807.37358403</v>
      </c>
      <c r="J12658">
        <v>759274535.61070299</v>
      </c>
      <c r="K12658">
        <v>979672887.76396704</v>
      </c>
      <c r="L12658">
        <v>1301378153.0219901</v>
      </c>
      <c r="M12658">
        <v>1429153387.9451699</v>
      </c>
      <c r="N12658">
        <v>1825363232.84848</v>
      </c>
      <c r="O12658">
        <v>2211436771.7418699</v>
      </c>
      <c r="Q12658" t="str">
        <f>VLOOKUP(A12658,Lookup_Tables!$D$2:$E$7,2,FALSE)</f>
        <v>HUSSPF</v>
      </c>
      <c r="R12658" t="str">
        <f>IFERROR(VLOOKUP(D12658,Lookup_Tables!$A$2:$B$21,2,FALSE),"All")</f>
        <v>Government_Loss</v>
      </c>
    </row>
    <row r="12659" spans="1:18" hidden="1">
      <c r="A12659">
        <v>4353</v>
      </c>
      <c r="B12659">
        <v>56</v>
      </c>
      <c r="C12659" t="s">
        <v>39</v>
      </c>
      <c r="D12659">
        <v>16</v>
      </c>
      <c r="E12659">
        <v>65259531.688432299</v>
      </c>
      <c r="F12659">
        <v>25611517.395780653</v>
      </c>
      <c r="G12659">
        <v>172415918.90995699</v>
      </c>
      <c r="H12659">
        <v>459851781.15113097</v>
      </c>
      <c r="I12659">
        <v>531041571.95414299</v>
      </c>
      <c r="J12659">
        <v>699658213.96023405</v>
      </c>
      <c r="K12659">
        <v>918475535.08577299</v>
      </c>
      <c r="L12659">
        <v>1204953116.0322499</v>
      </c>
      <c r="M12659">
        <v>1311798121.27968</v>
      </c>
      <c r="N12659">
        <v>1693708783.7000799</v>
      </c>
      <c r="O12659">
        <v>2045608604.3011899</v>
      </c>
      <c r="Q12659" t="str">
        <f>VLOOKUP(A12659,Lookup_Tables!$D$2:$E$7,2,FALSE)</f>
        <v>HUSSPF</v>
      </c>
      <c r="R12659" t="str">
        <f>IFERROR(VLOOKUP(D12659,Lookup_Tables!$A$2:$B$21,2,FALSE),"All")</f>
        <v>Government_Loss</v>
      </c>
    </row>
    <row r="12660" spans="1:18" hidden="1">
      <c r="A12660">
        <v>4353</v>
      </c>
      <c r="B12660">
        <v>56</v>
      </c>
      <c r="C12660" t="s">
        <v>38</v>
      </c>
      <c r="D12660">
        <v>17</v>
      </c>
      <c r="E12660">
        <v>79498953.239131302</v>
      </c>
      <c r="F12660">
        <v>32132162.704268105</v>
      </c>
      <c r="G12660">
        <v>218580454.96829501</v>
      </c>
      <c r="H12660">
        <v>511638205.13254702</v>
      </c>
      <c r="I12660">
        <v>570507314.11750102</v>
      </c>
      <c r="J12660">
        <v>793054704.07975805</v>
      </c>
      <c r="K12660">
        <v>1136352889.27881</v>
      </c>
      <c r="L12660">
        <v>1498801560.7886</v>
      </c>
      <c r="M12660">
        <v>1616182956.0575199</v>
      </c>
      <c r="N12660">
        <v>2256916002.92027</v>
      </c>
      <c r="O12660">
        <v>2633882914.19666</v>
      </c>
      <c r="Q12660" t="str">
        <f>VLOOKUP(A12660,Lookup_Tables!$D$2:$E$7,2,FALSE)</f>
        <v>HUSSPF</v>
      </c>
      <c r="R12660" t="str">
        <f>IFERROR(VLOOKUP(D12660,Lookup_Tables!$A$2:$B$21,2,FALSE),"All")</f>
        <v>Emergency_Loss</v>
      </c>
    </row>
    <row r="12661" spans="1:18" hidden="1">
      <c r="A12661">
        <v>4353</v>
      </c>
      <c r="B12661">
        <v>56</v>
      </c>
      <c r="C12661" t="s">
        <v>39</v>
      </c>
      <c r="D12661">
        <v>17</v>
      </c>
      <c r="E12661">
        <v>72430866.968693107</v>
      </c>
      <c r="F12661">
        <v>29058266.700508192</v>
      </c>
      <c r="G12661">
        <v>195431787.52477899</v>
      </c>
      <c r="H12661">
        <v>469356449.22827899</v>
      </c>
      <c r="I12661">
        <v>531288902.33655</v>
      </c>
      <c r="J12661">
        <v>741473705.42839396</v>
      </c>
      <c r="K12661">
        <v>1045395595.3484499</v>
      </c>
      <c r="L12661">
        <v>1366412332.2038901</v>
      </c>
      <c r="M12661">
        <v>1521509233.9434199</v>
      </c>
      <c r="N12661">
        <v>2012452955.9672</v>
      </c>
      <c r="O12661">
        <v>2370199410.04637</v>
      </c>
      <c r="Q12661" t="str">
        <f>VLOOKUP(A12661,Lookup_Tables!$D$2:$E$7,2,FALSE)</f>
        <v>HUSSPF</v>
      </c>
      <c r="R12661" t="str">
        <f>IFERROR(VLOOKUP(D12661,Lookup_Tables!$A$2:$B$21,2,FALSE),"All")</f>
        <v>Emergency_Loss</v>
      </c>
    </row>
    <row r="12662" spans="1:18" hidden="1">
      <c r="A12662">
        <v>4353</v>
      </c>
      <c r="B12662">
        <v>56</v>
      </c>
      <c r="C12662" t="s">
        <v>38</v>
      </c>
      <c r="D12662">
        <v>18</v>
      </c>
      <c r="E12662">
        <v>150792436.618314</v>
      </c>
      <c r="F12662">
        <v>61375381.689557776</v>
      </c>
      <c r="G12662">
        <v>408715637.90303701</v>
      </c>
      <c r="H12662">
        <v>1008158170.4215</v>
      </c>
      <c r="I12662">
        <v>1136976525.0572701</v>
      </c>
      <c r="J12662">
        <v>1521982217.33881</v>
      </c>
      <c r="K12662">
        <v>2066917613.75365</v>
      </c>
      <c r="L12662">
        <v>2717593424.9264798</v>
      </c>
      <c r="M12662">
        <v>2900474293.3155599</v>
      </c>
      <c r="N12662">
        <v>4077682087.3860002</v>
      </c>
      <c r="O12662">
        <v>4862741272.6283102</v>
      </c>
      <c r="Q12662" t="str">
        <f>VLOOKUP(A12662,Lookup_Tables!$D$2:$E$7,2,FALSE)</f>
        <v>HUSSPF</v>
      </c>
      <c r="R12662" t="str">
        <f>IFERROR(VLOOKUP(D12662,Lookup_Tables!$A$2:$B$21,2,FALSE),"All")</f>
        <v>Govt_Plus_Emergency</v>
      </c>
    </row>
    <row r="12663" spans="1:18" hidden="1">
      <c r="A12663">
        <v>4353</v>
      </c>
      <c r="B12663">
        <v>56</v>
      </c>
      <c r="C12663" t="s">
        <v>39</v>
      </c>
      <c r="D12663">
        <v>18</v>
      </c>
      <c r="E12663">
        <v>137442053.42873701</v>
      </c>
      <c r="F12663">
        <v>54821700.356586143</v>
      </c>
      <c r="G12663">
        <v>370085795.07992297</v>
      </c>
      <c r="H12663">
        <v>943723145.77778494</v>
      </c>
      <c r="I12663">
        <v>1045813963.4003</v>
      </c>
      <c r="J12663">
        <v>1440485285.79162</v>
      </c>
      <c r="K12663">
        <v>1934244732.6392</v>
      </c>
      <c r="L12663">
        <v>2461576361.3791399</v>
      </c>
      <c r="M12663">
        <v>2695885827.7349</v>
      </c>
      <c r="N12663">
        <v>3809328225.87358</v>
      </c>
      <c r="O12663">
        <v>4440779126.6342697</v>
      </c>
      <c r="Q12663" t="str">
        <f>VLOOKUP(A12663,Lookup_Tables!$D$2:$E$7,2,FALSE)</f>
        <v>HUSSPF</v>
      </c>
      <c r="R12663" t="str">
        <f>IFERROR(VLOOKUP(D12663,Lookup_Tables!$A$2:$B$21,2,FALSE),"All")</f>
        <v>Govt_Plus_Emergency</v>
      </c>
    </row>
    <row r="12664" spans="1:18" hidden="1">
      <c r="A12664">
        <v>4353</v>
      </c>
      <c r="B12664">
        <v>57</v>
      </c>
      <c r="C12664" t="s">
        <v>38</v>
      </c>
      <c r="D12664">
        <v>0</v>
      </c>
      <c r="E12664">
        <v>168953798.37735701</v>
      </c>
      <c r="F12664">
        <v>63207288.659617424</v>
      </c>
      <c r="G12664">
        <v>332771483.90064001</v>
      </c>
      <c r="H12664">
        <v>1065247745.7265199</v>
      </c>
      <c r="I12664">
        <v>1245549571.2039399</v>
      </c>
      <c r="J12664">
        <v>1870785011.4040401</v>
      </c>
      <c r="K12664">
        <v>2852954580.9252801</v>
      </c>
      <c r="L12664">
        <v>4230071600.6535902</v>
      </c>
      <c r="M12664">
        <v>4651706742.0843201</v>
      </c>
      <c r="N12664">
        <v>6702143217.9034595</v>
      </c>
      <c r="O12664">
        <v>8862990709.0854492</v>
      </c>
      <c r="Q12664" t="str">
        <f>VLOOKUP(A12664,Lookup_Tables!$D$2:$E$7,2,FALSE)</f>
        <v>HUSSPF</v>
      </c>
      <c r="R12664" t="str">
        <f>IFERROR(VLOOKUP(D12664,Lookup_Tables!$A$2:$B$21,2,FALSE),"All")</f>
        <v>Private Assets</v>
      </c>
    </row>
    <row r="12665" spans="1:18" hidden="1">
      <c r="A12665">
        <v>4353</v>
      </c>
      <c r="B12665">
        <v>57</v>
      </c>
      <c r="C12665" t="s">
        <v>39</v>
      </c>
      <c r="D12665">
        <v>0</v>
      </c>
      <c r="E12665">
        <v>158312643.80027601</v>
      </c>
      <c r="F12665">
        <v>58196746.834118217</v>
      </c>
      <c r="G12665">
        <v>309611369.622163</v>
      </c>
      <c r="H12665">
        <v>995285577.71884501</v>
      </c>
      <c r="I12665">
        <v>1190367974.6702399</v>
      </c>
      <c r="J12665">
        <v>1767350769.1266201</v>
      </c>
      <c r="K12665">
        <v>2699936358.7585201</v>
      </c>
      <c r="L12665">
        <v>3941211532.8905001</v>
      </c>
      <c r="M12665">
        <v>4273531142.99259</v>
      </c>
      <c r="N12665">
        <v>6511833688.9814196</v>
      </c>
      <c r="O12665">
        <v>8859108265.7912598</v>
      </c>
      <c r="Q12665" t="str">
        <f>VLOOKUP(A12665,Lookup_Tables!$D$2:$E$7,2,FALSE)</f>
        <v>HUSSPF</v>
      </c>
      <c r="R12665" t="str">
        <f>IFERROR(VLOOKUP(D12665,Lookup_Tables!$A$2:$B$21,2,FALSE),"All")</f>
        <v>Private Assets</v>
      </c>
    </row>
    <row r="12666" spans="1:18" hidden="1">
      <c r="A12666">
        <v>4353</v>
      </c>
      <c r="B12666">
        <v>57</v>
      </c>
      <c r="C12666" t="s">
        <v>38</v>
      </c>
      <c r="D12666">
        <v>1</v>
      </c>
      <c r="E12666">
        <v>1750623.98044686</v>
      </c>
      <c r="F12666">
        <v>579280.40530285495</v>
      </c>
      <c r="G12666">
        <v>2392132.1971752499</v>
      </c>
      <c r="H12666">
        <v>10877871.419761</v>
      </c>
      <c r="I12666">
        <v>12589004.6281681</v>
      </c>
      <c r="J12666">
        <v>19921388.650012501</v>
      </c>
      <c r="K12666">
        <v>33881776.527342603</v>
      </c>
      <c r="L12666">
        <v>53382766.224066801</v>
      </c>
      <c r="M12666">
        <v>63126019.543800697</v>
      </c>
      <c r="N12666">
        <v>98969996.107584193</v>
      </c>
      <c r="O12666">
        <v>140215540.620529</v>
      </c>
      <c r="Q12666" t="str">
        <f>VLOOKUP(A12666,Lookup_Tables!$D$2:$E$7,2,FALSE)</f>
        <v>HUSSPF</v>
      </c>
      <c r="R12666" t="str">
        <f>IFERROR(VLOOKUP(D12666,Lookup_Tables!$A$2:$B$21,2,FALSE),"All")</f>
        <v>Airport</v>
      </c>
    </row>
    <row r="12667" spans="1:18" hidden="1">
      <c r="A12667">
        <v>4353</v>
      </c>
      <c r="B12667">
        <v>57</v>
      </c>
      <c r="C12667" t="s">
        <v>39</v>
      </c>
      <c r="D12667">
        <v>1</v>
      </c>
      <c r="E12667">
        <v>1685079.1212693001</v>
      </c>
      <c r="F12667">
        <v>550236.52915526321</v>
      </c>
      <c r="G12667">
        <v>2242535.5049759601</v>
      </c>
      <c r="H12667">
        <v>10665016.3052986</v>
      </c>
      <c r="I12667">
        <v>12305167.1211886</v>
      </c>
      <c r="J12667">
        <v>19229023.368193202</v>
      </c>
      <c r="K12667">
        <v>33247741.6923742</v>
      </c>
      <c r="L12667">
        <v>51795882.959597602</v>
      </c>
      <c r="M12667">
        <v>60373791.8714393</v>
      </c>
      <c r="N12667">
        <v>93951408.2278613</v>
      </c>
      <c r="O12667">
        <v>140097646.557336</v>
      </c>
      <c r="Q12667" t="str">
        <f>VLOOKUP(A12667,Lookup_Tables!$D$2:$E$7,2,FALSE)</f>
        <v>HUSSPF</v>
      </c>
      <c r="R12667" t="str">
        <f>IFERROR(VLOOKUP(D12667,Lookup_Tables!$A$2:$B$21,2,FALSE),"All")</f>
        <v>Airport</v>
      </c>
    </row>
    <row r="12668" spans="1:18" hidden="1">
      <c r="A12668">
        <v>4353</v>
      </c>
      <c r="B12668">
        <v>57</v>
      </c>
      <c r="C12668" t="s">
        <v>38</v>
      </c>
      <c r="D12668">
        <v>2</v>
      </c>
      <c r="E12668">
        <v>10118593.0885667</v>
      </c>
      <c r="F12668">
        <v>3471445.6134302067</v>
      </c>
      <c r="G12668">
        <v>18005937.924057402</v>
      </c>
      <c r="H12668">
        <v>66544600.978836</v>
      </c>
      <c r="I12668">
        <v>81079779.135487705</v>
      </c>
      <c r="J12668">
        <v>119877198.72078399</v>
      </c>
      <c r="K12668">
        <v>192511299.228515</v>
      </c>
      <c r="L12668">
        <v>272345138.498959</v>
      </c>
      <c r="M12668">
        <v>312273246.10483801</v>
      </c>
      <c r="N12668">
        <v>424329246.09124202</v>
      </c>
      <c r="O12668">
        <v>559547492.99460804</v>
      </c>
      <c r="Q12668" t="str">
        <f>VLOOKUP(A12668,Lookup_Tables!$D$2:$E$7,2,FALSE)</f>
        <v>HUSSPF</v>
      </c>
      <c r="R12668" t="str">
        <f>IFERROR(VLOOKUP(D12668,Lookup_Tables!$A$2:$B$21,2,FALSE),"All")</f>
        <v>Bridge</v>
      </c>
    </row>
    <row r="12669" spans="1:18" hidden="1">
      <c r="A12669">
        <v>4353</v>
      </c>
      <c r="B12669">
        <v>57</v>
      </c>
      <c r="C12669" t="s">
        <v>39</v>
      </c>
      <c r="D12669">
        <v>2</v>
      </c>
      <c r="E12669">
        <v>9612115.3116679396</v>
      </c>
      <c r="F12669">
        <v>3289484.6771717388</v>
      </c>
      <c r="G12669">
        <v>16866396.384125698</v>
      </c>
      <c r="H12669">
        <v>64391853.178492099</v>
      </c>
      <c r="I12669">
        <v>77419149.171712995</v>
      </c>
      <c r="J12669">
        <v>111548962.62576801</v>
      </c>
      <c r="K12669">
        <v>188098075.58875301</v>
      </c>
      <c r="L12669">
        <v>248885409.99151099</v>
      </c>
      <c r="M12669">
        <v>286004229.07225502</v>
      </c>
      <c r="N12669">
        <v>414030370.50225502</v>
      </c>
      <c r="O12669">
        <v>558208308.55380297</v>
      </c>
      <c r="Q12669" t="str">
        <f>VLOOKUP(A12669,Lookup_Tables!$D$2:$E$7,2,FALSE)</f>
        <v>HUSSPF</v>
      </c>
      <c r="R12669" t="str">
        <f>IFERROR(VLOOKUP(D12669,Lookup_Tables!$A$2:$B$21,2,FALSE),"All")</f>
        <v>Bridge</v>
      </c>
    </row>
    <row r="12670" spans="1:18" hidden="1">
      <c r="A12670">
        <v>4353</v>
      </c>
      <c r="B12670">
        <v>57</v>
      </c>
      <c r="C12670" t="s">
        <v>38</v>
      </c>
      <c r="D12670">
        <v>3</v>
      </c>
      <c r="E12670">
        <v>546760.36042581999</v>
      </c>
      <c r="F12670">
        <v>170430.70130012627</v>
      </c>
      <c r="G12670">
        <v>798728.12150226801</v>
      </c>
      <c r="H12670">
        <v>4166796.4212759999</v>
      </c>
      <c r="I12670">
        <v>5305161.0853228001</v>
      </c>
      <c r="J12670">
        <v>8424023.3479175605</v>
      </c>
      <c r="K12670">
        <v>10574635.504644001</v>
      </c>
      <c r="L12670">
        <v>14311418.433735101</v>
      </c>
      <c r="M12670">
        <v>15630950.0277982</v>
      </c>
      <c r="N12670">
        <v>19907402.6068056</v>
      </c>
      <c r="O12670">
        <v>27297719.585429799</v>
      </c>
      <c r="Q12670" t="str">
        <f>VLOOKUP(A12670,Lookup_Tables!$D$2:$E$7,2,FALSE)</f>
        <v>HUSSPF</v>
      </c>
      <c r="R12670" t="str">
        <f>IFERROR(VLOOKUP(D12670,Lookup_Tables!$A$2:$B$21,2,FALSE),"All")</f>
        <v>Govt Hosp</v>
      </c>
    </row>
    <row r="12671" spans="1:18" hidden="1">
      <c r="A12671">
        <v>4353</v>
      </c>
      <c r="B12671">
        <v>57</v>
      </c>
      <c r="C12671" t="s">
        <v>39</v>
      </c>
      <c r="D12671">
        <v>3</v>
      </c>
      <c r="E12671">
        <v>524320.42990412202</v>
      </c>
      <c r="F12671">
        <v>162791.56729923422</v>
      </c>
      <c r="G12671">
        <v>756348.58458434895</v>
      </c>
      <c r="H12671">
        <v>4075149.5647019902</v>
      </c>
      <c r="I12671">
        <v>5053735.3661772301</v>
      </c>
      <c r="J12671">
        <v>8100823.18621583</v>
      </c>
      <c r="K12671">
        <v>10339391.3103626</v>
      </c>
      <c r="L12671">
        <v>13195324.305157701</v>
      </c>
      <c r="M12671">
        <v>14619068.7984534</v>
      </c>
      <c r="N12671">
        <v>19161664.470166501</v>
      </c>
      <c r="O12671">
        <v>27296834.0252009</v>
      </c>
      <c r="Q12671" t="str">
        <f>VLOOKUP(A12671,Lookup_Tables!$D$2:$E$7,2,FALSE)</f>
        <v>HUSSPF</v>
      </c>
      <c r="R12671" t="str">
        <f>IFERROR(VLOOKUP(D12671,Lookup_Tables!$A$2:$B$21,2,FALSE),"All")</f>
        <v>Govt Hosp</v>
      </c>
    </row>
    <row r="12672" spans="1:18" hidden="1">
      <c r="A12672">
        <v>4353</v>
      </c>
      <c r="B12672">
        <v>57</v>
      </c>
      <c r="C12672" t="s">
        <v>38</v>
      </c>
      <c r="D12672">
        <v>4</v>
      </c>
      <c r="E12672">
        <v>149254.53722289999</v>
      </c>
      <c r="F12672">
        <v>63094.147255546588</v>
      </c>
      <c r="G12672">
        <v>331497.63292042201</v>
      </c>
      <c r="H12672">
        <v>943333.14719824505</v>
      </c>
      <c r="I12672">
        <v>1069595.0889317701</v>
      </c>
      <c r="J12672">
        <v>1481286.6017857301</v>
      </c>
      <c r="K12672">
        <v>2184379.04869434</v>
      </c>
      <c r="L12672">
        <v>2932397.0523728202</v>
      </c>
      <c r="M12672">
        <v>3531361.0575554799</v>
      </c>
      <c r="N12672">
        <v>4608013.9507202003</v>
      </c>
      <c r="O12672">
        <v>5382482.5330563504</v>
      </c>
      <c r="Q12672" t="str">
        <f>VLOOKUP(A12672,Lookup_Tables!$D$2:$E$7,2,FALSE)</f>
        <v>HUSSPF</v>
      </c>
      <c r="R12672" t="str">
        <f>IFERROR(VLOOKUP(D12672,Lookup_Tables!$A$2:$B$21,2,FALSE),"All")</f>
        <v>Govt Med Fac</v>
      </c>
    </row>
    <row r="12673" spans="1:18" hidden="1">
      <c r="A12673">
        <v>4353</v>
      </c>
      <c r="B12673">
        <v>57</v>
      </c>
      <c r="C12673" t="s">
        <v>39</v>
      </c>
      <c r="D12673">
        <v>4</v>
      </c>
      <c r="E12673">
        <v>136146.24559782399</v>
      </c>
      <c r="F12673">
        <v>56221.540792857486</v>
      </c>
      <c r="G12673">
        <v>290345.06484298798</v>
      </c>
      <c r="H12673">
        <v>872961.23127488396</v>
      </c>
      <c r="I12673">
        <v>991164.11993754795</v>
      </c>
      <c r="J12673">
        <v>1386848.1946100299</v>
      </c>
      <c r="K12673">
        <v>2022072.0865666601</v>
      </c>
      <c r="L12673">
        <v>2808027.9010545602</v>
      </c>
      <c r="M12673">
        <v>3352724.7571837502</v>
      </c>
      <c r="N12673">
        <v>4608013.9507202003</v>
      </c>
      <c r="O12673">
        <v>5368404.4223211296</v>
      </c>
      <c r="Q12673" t="str">
        <f>VLOOKUP(A12673,Lookup_Tables!$D$2:$E$7,2,FALSE)</f>
        <v>HUSSPF</v>
      </c>
      <c r="R12673" t="str">
        <f>IFERROR(VLOOKUP(D12673,Lookup_Tables!$A$2:$B$21,2,FALSE),"All")</f>
        <v>Govt Med Fac</v>
      </c>
    </row>
    <row r="12674" spans="1:18" hidden="1">
      <c r="A12674">
        <v>4353</v>
      </c>
      <c r="B12674">
        <v>57</v>
      </c>
      <c r="C12674" t="s">
        <v>38</v>
      </c>
      <c r="D12674">
        <v>6</v>
      </c>
      <c r="E12674">
        <v>903498.89460012503</v>
      </c>
      <c r="F12674">
        <v>306556.64274075953</v>
      </c>
      <c r="G12674">
        <v>1378738.3644474701</v>
      </c>
      <c r="H12674">
        <v>4599242.2673297497</v>
      </c>
      <c r="I12674">
        <v>6008368.5479528401</v>
      </c>
      <c r="J12674">
        <v>10023877.1727372</v>
      </c>
      <c r="K12674">
        <v>17737744.719592299</v>
      </c>
      <c r="L12674">
        <v>27281437.906914901</v>
      </c>
      <c r="M12674">
        <v>32649800.7493628</v>
      </c>
      <c r="N12674">
        <v>53532864.775004797</v>
      </c>
      <c r="O12674">
        <v>68403359.428723201</v>
      </c>
      <c r="Q12674" t="str">
        <f>VLOOKUP(A12674,Lookup_Tables!$D$2:$E$7,2,FALSE)</f>
        <v>HUSSPF</v>
      </c>
      <c r="R12674" t="str">
        <f>IFERROR(VLOOKUP(D12674,Lookup_Tables!$A$2:$B$21,2,FALSE),"All")</f>
        <v>Port</v>
      </c>
    </row>
    <row r="12675" spans="1:18" hidden="1">
      <c r="A12675">
        <v>4353</v>
      </c>
      <c r="B12675">
        <v>57</v>
      </c>
      <c r="C12675" t="s">
        <v>39</v>
      </c>
      <c r="D12675">
        <v>6</v>
      </c>
      <c r="E12675">
        <v>868796.05148330599</v>
      </c>
      <c r="F12675">
        <v>295412.06167620164</v>
      </c>
      <c r="G12675">
        <v>1294480.34801613</v>
      </c>
      <c r="H12675">
        <v>4323748.5026046801</v>
      </c>
      <c r="I12675">
        <v>5450561.1647848198</v>
      </c>
      <c r="J12675">
        <v>9517185.1474647205</v>
      </c>
      <c r="K12675">
        <v>17535676.485608201</v>
      </c>
      <c r="L12675">
        <v>27100040.297190301</v>
      </c>
      <c r="M12675">
        <v>31177759.789275199</v>
      </c>
      <c r="N12675">
        <v>53532864.775004797</v>
      </c>
      <c r="O12675">
        <v>68377375.247582898</v>
      </c>
      <c r="Q12675" t="str">
        <f>VLOOKUP(A12675,Lookup_Tables!$D$2:$E$7,2,FALSE)</f>
        <v>HUSSPF</v>
      </c>
      <c r="R12675" t="str">
        <f>IFERROR(VLOOKUP(D12675,Lookup_Tables!$A$2:$B$21,2,FALSE),"All")</f>
        <v>Port</v>
      </c>
    </row>
    <row r="12676" spans="1:18" hidden="1">
      <c r="A12676">
        <v>4353</v>
      </c>
      <c r="B12676">
        <v>57</v>
      </c>
      <c r="C12676" t="s">
        <v>38</v>
      </c>
      <c r="D12676">
        <v>8</v>
      </c>
      <c r="E12676">
        <v>42969.984273734299</v>
      </c>
      <c r="F12676">
        <v>14475.494231672641</v>
      </c>
      <c r="G12676">
        <v>40333.941898687503</v>
      </c>
      <c r="H12676">
        <v>193786.050405416</v>
      </c>
      <c r="I12676">
        <v>249883.37077909301</v>
      </c>
      <c r="J12676">
        <v>456901.27669538202</v>
      </c>
      <c r="K12676">
        <v>870459.00592910999</v>
      </c>
      <c r="L12676">
        <v>1414675.8647298899</v>
      </c>
      <c r="M12676">
        <v>1832128.5134576</v>
      </c>
      <c r="N12676">
        <v>3013567.9221436302</v>
      </c>
      <c r="O12676">
        <v>4436959.8249860397</v>
      </c>
      <c r="Q12676" t="str">
        <f>VLOOKUP(A12676,Lookup_Tables!$D$2:$E$7,2,FALSE)</f>
        <v>HUSSPF</v>
      </c>
      <c r="R12676" t="str">
        <f>IFERROR(VLOOKUP(D12676,Lookup_Tables!$A$2:$B$21,2,FALSE),"All")</f>
        <v>Prison</v>
      </c>
    </row>
    <row r="12677" spans="1:18" hidden="1">
      <c r="A12677">
        <v>4353</v>
      </c>
      <c r="B12677">
        <v>57</v>
      </c>
      <c r="C12677" t="s">
        <v>39</v>
      </c>
      <c r="D12677">
        <v>8</v>
      </c>
      <c r="E12677">
        <v>41870.785360788403</v>
      </c>
      <c r="F12677">
        <v>14170.252626829999</v>
      </c>
      <c r="G12677">
        <v>37823.220019673201</v>
      </c>
      <c r="H12677">
        <v>189342.711762905</v>
      </c>
      <c r="I12677">
        <v>231184.18224555999</v>
      </c>
      <c r="J12677">
        <v>449236.90113719302</v>
      </c>
      <c r="K12677">
        <v>844844.93395714497</v>
      </c>
      <c r="L12677">
        <v>1401064.69419962</v>
      </c>
      <c r="M12677">
        <v>1803520.58560826</v>
      </c>
      <c r="N12677">
        <v>2924739.7923295801</v>
      </c>
      <c r="O12677">
        <v>4436959.8249860397</v>
      </c>
      <c r="Q12677" t="str">
        <f>VLOOKUP(A12677,Lookup_Tables!$D$2:$E$7,2,FALSE)</f>
        <v>HUSSPF</v>
      </c>
      <c r="R12677" t="str">
        <f>IFERROR(VLOOKUP(D12677,Lookup_Tables!$A$2:$B$21,2,FALSE),"All")</f>
        <v>Prison</v>
      </c>
    </row>
    <row r="12678" spans="1:18" hidden="1">
      <c r="A12678">
        <v>4353</v>
      </c>
      <c r="B12678">
        <v>57</v>
      </c>
      <c r="C12678" t="s">
        <v>38</v>
      </c>
      <c r="D12678">
        <v>9</v>
      </c>
      <c r="E12678">
        <v>142928.23052501501</v>
      </c>
      <c r="F12678">
        <v>59293.740330966335</v>
      </c>
      <c r="G12678">
        <v>256517.22719863101</v>
      </c>
      <c r="H12678">
        <v>730372.29202479101</v>
      </c>
      <c r="I12678">
        <v>877088.69144674297</v>
      </c>
      <c r="J12678">
        <v>1388105.66651608</v>
      </c>
      <c r="K12678">
        <v>2249173.8526697299</v>
      </c>
      <c r="L12678">
        <v>3641925.96767443</v>
      </c>
      <c r="M12678">
        <v>4341198.7080959501</v>
      </c>
      <c r="N12678">
        <v>6035270.6369863302</v>
      </c>
      <c r="O12678">
        <v>8193272.60236819</v>
      </c>
      <c r="Q12678" t="str">
        <f>VLOOKUP(A12678,Lookup_Tables!$D$2:$E$7,2,FALSE)</f>
        <v>HUSSPF</v>
      </c>
      <c r="R12678" t="str">
        <f>IFERROR(VLOOKUP(D12678,Lookup_Tables!$A$2:$B$21,2,FALSE),"All")</f>
        <v>Pub Admin Bldg</v>
      </c>
    </row>
    <row r="12679" spans="1:18" hidden="1">
      <c r="A12679">
        <v>4353</v>
      </c>
      <c r="B12679">
        <v>57</v>
      </c>
      <c r="C12679" t="s">
        <v>39</v>
      </c>
      <c r="D12679">
        <v>9</v>
      </c>
      <c r="E12679">
        <v>130907.92394906501</v>
      </c>
      <c r="F12679">
        <v>53091.92509692676</v>
      </c>
      <c r="G12679">
        <v>222205.116271429</v>
      </c>
      <c r="H12679">
        <v>665549.66731695703</v>
      </c>
      <c r="I12679">
        <v>787435.48056332197</v>
      </c>
      <c r="J12679">
        <v>1267782.3846648999</v>
      </c>
      <c r="K12679">
        <v>2196155.41695099</v>
      </c>
      <c r="L12679">
        <v>3457525.4915457498</v>
      </c>
      <c r="M12679">
        <v>4151084.7216205001</v>
      </c>
      <c r="N12679">
        <v>5935986.2906223303</v>
      </c>
      <c r="O12679">
        <v>8193272.60236819</v>
      </c>
      <c r="Q12679" t="str">
        <f>VLOOKUP(A12679,Lookup_Tables!$D$2:$E$7,2,FALSE)</f>
        <v>HUSSPF</v>
      </c>
      <c r="R12679" t="str">
        <f>IFERROR(VLOOKUP(D12679,Lookup_Tables!$A$2:$B$21,2,FALSE),"All")</f>
        <v>Pub Admin Bldg</v>
      </c>
    </row>
    <row r="12680" spans="1:18" hidden="1">
      <c r="A12680">
        <v>4353</v>
      </c>
      <c r="B12680">
        <v>57</v>
      </c>
      <c r="C12680" t="s">
        <v>38</v>
      </c>
      <c r="D12680">
        <v>10</v>
      </c>
      <c r="E12680">
        <v>1896579.51981359</v>
      </c>
      <c r="F12680">
        <v>678452.29952395801</v>
      </c>
      <c r="G12680">
        <v>3698485.9540329301</v>
      </c>
      <c r="H12680">
        <v>11451413.706229599</v>
      </c>
      <c r="I12680">
        <v>13424863.1008358</v>
      </c>
      <c r="J12680">
        <v>21175942.740636501</v>
      </c>
      <c r="K12680">
        <v>34734675.291292801</v>
      </c>
      <c r="L12680">
        <v>52187773.766907804</v>
      </c>
      <c r="M12680">
        <v>56630791.269592099</v>
      </c>
      <c r="N12680">
        <v>79032719.143026307</v>
      </c>
      <c r="O12680">
        <v>110962257.594532</v>
      </c>
      <c r="Q12680" t="str">
        <f>VLOOKUP(A12680,Lookup_Tables!$D$2:$E$7,2,FALSE)</f>
        <v>HUSSPF</v>
      </c>
      <c r="R12680" t="str">
        <f>IFERROR(VLOOKUP(D12680,Lookup_Tables!$A$2:$B$21,2,FALSE),"All")</f>
        <v>Pub School</v>
      </c>
    </row>
    <row r="12681" spans="1:18" hidden="1">
      <c r="A12681">
        <v>4353</v>
      </c>
      <c r="B12681">
        <v>57</v>
      </c>
      <c r="C12681" t="s">
        <v>39</v>
      </c>
      <c r="D12681">
        <v>10</v>
      </c>
      <c r="E12681">
        <v>1790170.1000079501</v>
      </c>
      <c r="F12681">
        <v>636204.05382904224</v>
      </c>
      <c r="G12681">
        <v>3462656.3417356899</v>
      </c>
      <c r="H12681">
        <v>10598717.041606501</v>
      </c>
      <c r="I12681">
        <v>12749161.1826983</v>
      </c>
      <c r="J12681">
        <v>20196469.484028399</v>
      </c>
      <c r="K12681">
        <v>32923590.7633003</v>
      </c>
      <c r="L12681">
        <v>48100220.193383098</v>
      </c>
      <c r="M12681">
        <v>52361220.802222498</v>
      </c>
      <c r="N12681">
        <v>76599513.300816402</v>
      </c>
      <c r="O12681">
        <v>109554919.707463</v>
      </c>
      <c r="Q12681" t="str">
        <f>VLOOKUP(A12681,Lookup_Tables!$D$2:$E$7,2,FALSE)</f>
        <v>HUSSPF</v>
      </c>
      <c r="R12681" t="str">
        <f>IFERROR(VLOOKUP(D12681,Lookup_Tables!$A$2:$B$21,2,FALSE),"All")</f>
        <v>Pub School</v>
      </c>
    </row>
    <row r="12682" spans="1:18" hidden="1">
      <c r="A12682">
        <v>4353</v>
      </c>
      <c r="B12682">
        <v>57</v>
      </c>
      <c r="C12682" t="s">
        <v>38</v>
      </c>
      <c r="D12682">
        <v>11</v>
      </c>
      <c r="E12682">
        <v>46440.997224543098</v>
      </c>
      <c r="F12682">
        <v>13234.551849408563</v>
      </c>
      <c r="G12682">
        <v>32743.7192661439</v>
      </c>
      <c r="H12682">
        <v>191264.18794843799</v>
      </c>
      <c r="I12682">
        <v>251858.57422773799</v>
      </c>
      <c r="J12682">
        <v>562772.50480101199</v>
      </c>
      <c r="K12682">
        <v>1394234.60426943</v>
      </c>
      <c r="L12682">
        <v>2334033.70826555</v>
      </c>
      <c r="M12682">
        <v>2461646.6830894202</v>
      </c>
      <c r="N12682">
        <v>3118370.10880179</v>
      </c>
      <c r="O12682">
        <v>3634018.2591843102</v>
      </c>
      <c r="Q12682" t="str">
        <f>VLOOKUP(A12682,Lookup_Tables!$D$2:$E$7,2,FALSE)</f>
        <v>HUSSPF</v>
      </c>
      <c r="R12682" t="str">
        <f>IFERROR(VLOOKUP(D12682,Lookup_Tables!$A$2:$B$21,2,FALSE),"All")</f>
        <v>Pub Univ</v>
      </c>
    </row>
    <row r="12683" spans="1:18" hidden="1">
      <c r="A12683">
        <v>4353</v>
      </c>
      <c r="B12683">
        <v>57</v>
      </c>
      <c r="C12683" t="s">
        <v>39</v>
      </c>
      <c r="D12683">
        <v>11</v>
      </c>
      <c r="E12683">
        <v>45365.266323869299</v>
      </c>
      <c r="F12683">
        <v>12814.561524042583</v>
      </c>
      <c r="G12683">
        <v>31520.3659365239</v>
      </c>
      <c r="H12683">
        <v>185756.796482951</v>
      </c>
      <c r="I12683">
        <v>245430.77915074999</v>
      </c>
      <c r="J12683">
        <v>542269.84752604796</v>
      </c>
      <c r="K12683">
        <v>1367309.94228686</v>
      </c>
      <c r="L12683">
        <v>2281398.26714527</v>
      </c>
      <c r="M12683">
        <v>2453076.5106078102</v>
      </c>
      <c r="N12683">
        <v>3069406.5025607902</v>
      </c>
      <c r="O12683">
        <v>3632488.0330357598</v>
      </c>
      <c r="Q12683" t="str">
        <f>VLOOKUP(A12683,Lookup_Tables!$D$2:$E$7,2,FALSE)</f>
        <v>HUSSPF</v>
      </c>
      <c r="R12683" t="str">
        <f>IFERROR(VLOOKUP(D12683,Lookup_Tables!$A$2:$B$21,2,FALSE),"All")</f>
        <v>Pub Univ</v>
      </c>
    </row>
    <row r="12684" spans="1:18" hidden="1">
      <c r="A12684">
        <v>4353</v>
      </c>
      <c r="B12684">
        <v>57</v>
      </c>
      <c r="C12684" t="s">
        <v>38</v>
      </c>
      <c r="D12684">
        <v>13</v>
      </c>
      <c r="E12684">
        <v>2056939.1729187199</v>
      </c>
      <c r="F12684">
        <v>789125.39104486932</v>
      </c>
      <c r="G12684">
        <v>3803751.2089417698</v>
      </c>
      <c r="H12684">
        <v>11671564.220966199</v>
      </c>
      <c r="I12684">
        <v>13934892.3159521</v>
      </c>
      <c r="J12684">
        <v>21404254.237473499</v>
      </c>
      <c r="K12684">
        <v>35369130.327062197</v>
      </c>
      <c r="L12684">
        <v>56390069.4469309</v>
      </c>
      <c r="M12684">
        <v>61439086.005776003</v>
      </c>
      <c r="N12684">
        <v>94360806.683981299</v>
      </c>
      <c r="O12684">
        <v>111462482.376792</v>
      </c>
      <c r="Q12684" t="str">
        <f>VLOOKUP(A12684,Lookup_Tables!$D$2:$E$7,2,FALSE)</f>
        <v>HUSSPF</v>
      </c>
      <c r="R12684" t="str">
        <f>IFERROR(VLOOKUP(D12684,Lookup_Tables!$A$2:$B$21,2,FALSE),"All")</f>
        <v>Residual Inst</v>
      </c>
    </row>
    <row r="12685" spans="1:18" hidden="1">
      <c r="A12685">
        <v>4353</v>
      </c>
      <c r="B12685">
        <v>57</v>
      </c>
      <c r="C12685" t="s">
        <v>39</v>
      </c>
      <c r="D12685">
        <v>13</v>
      </c>
      <c r="E12685">
        <v>1907696.3513272901</v>
      </c>
      <c r="F12685">
        <v>715596.46492134081</v>
      </c>
      <c r="G12685">
        <v>3464827.61613164</v>
      </c>
      <c r="H12685">
        <v>10600018.087344199</v>
      </c>
      <c r="I12685">
        <v>12609463.228391999</v>
      </c>
      <c r="J12685">
        <v>20211837.2070021</v>
      </c>
      <c r="K12685">
        <v>34469835.275810301</v>
      </c>
      <c r="L12685">
        <v>53363968.729033701</v>
      </c>
      <c r="M12685">
        <v>60574125.626957998</v>
      </c>
      <c r="N12685">
        <v>85946265.957967803</v>
      </c>
      <c r="O12685">
        <v>110491238.11869</v>
      </c>
      <c r="Q12685" t="str">
        <f>VLOOKUP(A12685,Lookup_Tables!$D$2:$E$7,2,FALSE)</f>
        <v>HUSSPF</v>
      </c>
      <c r="R12685" t="str">
        <f>IFERROR(VLOOKUP(D12685,Lookup_Tables!$A$2:$B$21,2,FALSE),"All")</f>
        <v>Residual Inst</v>
      </c>
    </row>
    <row r="12686" spans="1:18" hidden="1">
      <c r="A12686">
        <v>4353</v>
      </c>
      <c r="B12686">
        <v>57</v>
      </c>
      <c r="C12686" t="s">
        <v>38</v>
      </c>
      <c r="D12686">
        <v>14</v>
      </c>
      <c r="E12686">
        <v>6078593.0000452101</v>
      </c>
      <c r="F12686">
        <v>2060546.6149590309</v>
      </c>
      <c r="G12686">
        <v>8985676.8596355002</v>
      </c>
      <c r="H12686">
        <v>34753314.493627898</v>
      </c>
      <c r="I12686">
        <v>42846269.951267801</v>
      </c>
      <c r="J12686">
        <v>72232365.6230876</v>
      </c>
      <c r="K12686">
        <v>122176941.300788</v>
      </c>
      <c r="L12686">
        <v>186465791.668834</v>
      </c>
      <c r="M12686">
        <v>209283388.526665</v>
      </c>
      <c r="N12686">
        <v>286267822.24322999</v>
      </c>
      <c r="O12686">
        <v>451424684.14326698</v>
      </c>
      <c r="Q12686" t="str">
        <f>VLOOKUP(A12686,Lookup_Tables!$D$2:$E$7,2,FALSE)</f>
        <v>HUSSPF</v>
      </c>
      <c r="R12686" t="str">
        <f>IFERROR(VLOOKUP(D12686,Lookup_Tables!$A$2:$B$21,2,FALSE),"All")</f>
        <v>Road</v>
      </c>
    </row>
    <row r="12687" spans="1:18" hidden="1">
      <c r="A12687">
        <v>4353</v>
      </c>
      <c r="B12687">
        <v>57</v>
      </c>
      <c r="C12687" t="s">
        <v>39</v>
      </c>
      <c r="D12687">
        <v>14</v>
      </c>
      <c r="E12687">
        <v>5823116.9709361102</v>
      </c>
      <c r="F12687">
        <v>1939438.0327314725</v>
      </c>
      <c r="G12687">
        <v>8589658.1737862695</v>
      </c>
      <c r="H12687">
        <v>33183394.159505699</v>
      </c>
      <c r="I12687">
        <v>40723885.070937604</v>
      </c>
      <c r="J12687">
        <v>68564126.615324602</v>
      </c>
      <c r="K12687">
        <v>116768071.079549</v>
      </c>
      <c r="L12687">
        <v>181507919.78211701</v>
      </c>
      <c r="M12687">
        <v>208796784.41118801</v>
      </c>
      <c r="N12687">
        <v>284088678.14997703</v>
      </c>
      <c r="O12687">
        <v>451419922.59776402</v>
      </c>
      <c r="Q12687" t="str">
        <f>VLOOKUP(A12687,Lookup_Tables!$D$2:$E$7,2,FALSE)</f>
        <v>HUSSPF</v>
      </c>
      <c r="R12687" t="str">
        <f>IFERROR(VLOOKUP(D12687,Lookup_Tables!$A$2:$B$21,2,FALSE),"All")</f>
        <v>Road</v>
      </c>
    </row>
    <row r="12688" spans="1:18" hidden="1">
      <c r="A12688">
        <v>4353</v>
      </c>
      <c r="B12688">
        <v>57</v>
      </c>
      <c r="C12688" t="s">
        <v>38</v>
      </c>
      <c r="D12688">
        <v>15</v>
      </c>
      <c r="E12688">
        <v>192686980.14342001</v>
      </c>
      <c r="F12688">
        <v>72395377.73142615</v>
      </c>
      <c r="G12688">
        <v>374728700.06563598</v>
      </c>
      <c r="H12688">
        <v>1208803662.9546599</v>
      </c>
      <c r="I12688">
        <v>1415826004.9067199</v>
      </c>
      <c r="J12688">
        <v>2096402724.2009699</v>
      </c>
      <c r="K12688">
        <v>3331984769.6137099</v>
      </c>
      <c r="L12688">
        <v>4896281790.4597998</v>
      </c>
      <c r="M12688">
        <v>5382188563.3731899</v>
      </c>
      <c r="N12688">
        <v>7484770072.46243</v>
      </c>
      <c r="O12688">
        <v>10102129866.596001</v>
      </c>
      <c r="Q12688" t="str">
        <f>VLOOKUP(A12688,Lookup_Tables!$D$2:$E$7,2,FALSE)</f>
        <v>HUSSPF</v>
      </c>
      <c r="R12688" t="str">
        <f>IFERROR(VLOOKUP(D12688,Lookup_Tables!$A$2:$B$21,2,FALSE),"All")</f>
        <v>All</v>
      </c>
    </row>
    <row r="12689" spans="1:18" hidden="1">
      <c r="A12689">
        <v>4353</v>
      </c>
      <c r="B12689">
        <v>57</v>
      </c>
      <c r="C12689" t="s">
        <v>39</v>
      </c>
      <c r="D12689">
        <v>15</v>
      </c>
      <c r="E12689">
        <v>180739511.626982</v>
      </c>
      <c r="F12689">
        <v>66526989.415022105</v>
      </c>
      <c r="G12689">
        <v>352834267.16702002</v>
      </c>
      <c r="H12689">
        <v>1114978910.2054999</v>
      </c>
      <c r="I12689">
        <v>1352659865.9299099</v>
      </c>
      <c r="J12689">
        <v>2014780620.8689301</v>
      </c>
      <c r="K12689">
        <v>3099196691.0957398</v>
      </c>
      <c r="L12689">
        <v>4497007384.7982597</v>
      </c>
      <c r="M12689">
        <v>4930291859.4243298</v>
      </c>
      <c r="N12689">
        <v>7484770072.46243</v>
      </c>
      <c r="O12689">
        <v>10087658520.162399</v>
      </c>
      <c r="Q12689" t="str">
        <f>VLOOKUP(A12689,Lookup_Tables!$D$2:$E$7,2,FALSE)</f>
        <v>HUSSPF</v>
      </c>
      <c r="R12689" t="str">
        <f>IFERROR(VLOOKUP(D12689,Lookup_Tables!$A$2:$B$21,2,FALSE),"All")</f>
        <v>All</v>
      </c>
    </row>
    <row r="12690" spans="1:18" hidden="1">
      <c r="A12690">
        <v>4353</v>
      </c>
      <c r="B12690">
        <v>57</v>
      </c>
      <c r="C12690" t="s">
        <v>38</v>
      </c>
      <c r="D12690">
        <v>16</v>
      </c>
      <c r="E12690">
        <v>23733181.766063102</v>
      </c>
      <c r="F12690">
        <v>8397002.6158509012</v>
      </c>
      <c r="G12690">
        <v>42726229.247179002</v>
      </c>
      <c r="H12690">
        <v>145532759.690171</v>
      </c>
      <c r="I12690">
        <v>173202608.285074</v>
      </c>
      <c r="J12690">
        <v>272786983.15510499</v>
      </c>
      <c r="K12690">
        <v>451376969.36995602</v>
      </c>
      <c r="L12690">
        <v>651082559.53007197</v>
      </c>
      <c r="M12690">
        <v>708861916.41654098</v>
      </c>
      <c r="N12690">
        <v>989642079.96582997</v>
      </c>
      <c r="O12690">
        <v>1449815828.4823501</v>
      </c>
      <c r="Q12690" t="str">
        <f>VLOOKUP(A12690,Lookup_Tables!$D$2:$E$7,2,FALSE)</f>
        <v>HUSSPF</v>
      </c>
      <c r="R12690" t="str">
        <f>IFERROR(VLOOKUP(D12690,Lookup_Tables!$A$2:$B$21,2,FALSE),"All")</f>
        <v>Government_Loss</v>
      </c>
    </row>
    <row r="12691" spans="1:18" hidden="1">
      <c r="A12691">
        <v>4353</v>
      </c>
      <c r="B12691">
        <v>57</v>
      </c>
      <c r="C12691" t="s">
        <v>39</v>
      </c>
      <c r="D12691">
        <v>16</v>
      </c>
      <c r="E12691">
        <v>22486455.460439399</v>
      </c>
      <c r="F12691">
        <v>7781721.5444093961</v>
      </c>
      <c r="G12691">
        <v>39843318.497234002</v>
      </c>
      <c r="H12691">
        <v>137867831.638872</v>
      </c>
      <c r="I12691">
        <v>164889499.803092</v>
      </c>
      <c r="J12691">
        <v>260087715.53329301</v>
      </c>
      <c r="K12691">
        <v>429348014.36989999</v>
      </c>
      <c r="L12691">
        <v>637434400.85155904</v>
      </c>
      <c r="M12691">
        <v>691992438.546767</v>
      </c>
      <c r="N12691">
        <v>978553732.65281105</v>
      </c>
      <c r="O12691">
        <v>1448899116.8541501</v>
      </c>
      <c r="Q12691" t="str">
        <f>VLOOKUP(A12691,Lookup_Tables!$D$2:$E$7,2,FALSE)</f>
        <v>HUSSPF</v>
      </c>
      <c r="R12691" t="str">
        <f>IFERROR(VLOOKUP(D12691,Lookup_Tables!$A$2:$B$21,2,FALSE),"All")</f>
        <v>Government_Loss</v>
      </c>
    </row>
    <row r="12692" spans="1:18" hidden="1">
      <c r="A12692">
        <v>4353</v>
      </c>
      <c r="B12692">
        <v>57</v>
      </c>
      <c r="C12692" t="s">
        <v>38</v>
      </c>
      <c r="D12692">
        <v>17</v>
      </c>
      <c r="E12692">
        <v>29279798.6833192</v>
      </c>
      <c r="F12692">
        <v>10624958.672842436</v>
      </c>
      <c r="G12692">
        <v>57251079.700170197</v>
      </c>
      <c r="H12692">
        <v>169762200.26305899</v>
      </c>
      <c r="I12692">
        <v>205545520.11507699</v>
      </c>
      <c r="J12692">
        <v>318111071.875736</v>
      </c>
      <c r="K12692">
        <v>522632330.70522898</v>
      </c>
      <c r="L12692">
        <v>801848529.90762496</v>
      </c>
      <c r="M12692">
        <v>900210256.85785604</v>
      </c>
      <c r="N12692">
        <v>1207837197.20508</v>
      </c>
      <c r="O12692">
        <v>1743041798.0109401</v>
      </c>
      <c r="Q12692" t="str">
        <f>VLOOKUP(A12692,Lookup_Tables!$D$2:$E$7,2,FALSE)</f>
        <v>HUSSPF</v>
      </c>
      <c r="R12692" t="str">
        <f>IFERROR(VLOOKUP(D12692,Lookup_Tables!$A$2:$B$21,2,FALSE),"All")</f>
        <v>Emergency_Loss</v>
      </c>
    </row>
    <row r="12693" spans="1:18" hidden="1">
      <c r="A12693">
        <v>4353</v>
      </c>
      <c r="B12693">
        <v>57</v>
      </c>
      <c r="C12693" t="s">
        <v>39</v>
      </c>
      <c r="D12693">
        <v>17</v>
      </c>
      <c r="E12693">
        <v>27568206.725501802</v>
      </c>
      <c r="F12693">
        <v>9821225.6187108196</v>
      </c>
      <c r="G12693">
        <v>52825170.052049197</v>
      </c>
      <c r="H12693">
        <v>159764278.15838</v>
      </c>
      <c r="I12693">
        <v>195343435.27067199</v>
      </c>
      <c r="J12693">
        <v>308429515.02974403</v>
      </c>
      <c r="K12693">
        <v>507816680.37729901</v>
      </c>
      <c r="L12693">
        <v>741068621.09595001</v>
      </c>
      <c r="M12693">
        <v>840863032.76148403</v>
      </c>
      <c r="N12693">
        <v>1124768875.2288001</v>
      </c>
      <c r="O12693">
        <v>1736854583.5687399</v>
      </c>
      <c r="Q12693" t="str">
        <f>VLOOKUP(A12693,Lookup_Tables!$D$2:$E$7,2,FALSE)</f>
        <v>HUSSPF</v>
      </c>
      <c r="R12693" t="str">
        <f>IFERROR(VLOOKUP(D12693,Lookup_Tables!$A$2:$B$21,2,FALSE),"All")</f>
        <v>Emergency_Loss</v>
      </c>
    </row>
    <row r="12694" spans="1:18" hidden="1">
      <c r="A12694">
        <v>4353</v>
      </c>
      <c r="B12694">
        <v>57</v>
      </c>
      <c r="C12694" t="s">
        <v>38</v>
      </c>
      <c r="D12694">
        <v>18</v>
      </c>
      <c r="E12694">
        <v>53012980.449382499</v>
      </c>
      <c r="F12694">
        <v>18964293.83200562</v>
      </c>
      <c r="G12694">
        <v>101926627.662724</v>
      </c>
      <c r="H12694">
        <v>326952371.94695902</v>
      </c>
      <c r="I12694">
        <v>372981429.63821799</v>
      </c>
      <c r="J12694">
        <v>586050150.96886599</v>
      </c>
      <c r="K12694">
        <v>985531587.33248901</v>
      </c>
      <c r="L12694">
        <v>1437142004.8433001</v>
      </c>
      <c r="M12694">
        <v>1634436629.7973101</v>
      </c>
      <c r="N12694">
        <v>2139449217.30616</v>
      </c>
      <c r="O12694">
        <v>3146696974.79248</v>
      </c>
      <c r="Q12694" t="str">
        <f>VLOOKUP(A12694,Lookup_Tables!$D$2:$E$7,2,FALSE)</f>
        <v>HUSSPF</v>
      </c>
      <c r="R12694" t="str">
        <f>IFERROR(VLOOKUP(D12694,Lookup_Tables!$A$2:$B$21,2,FALSE),"All")</f>
        <v>Govt_Plus_Emergency</v>
      </c>
    </row>
    <row r="12695" spans="1:18" hidden="1">
      <c r="A12695">
        <v>4353</v>
      </c>
      <c r="B12695">
        <v>57</v>
      </c>
      <c r="C12695" t="s">
        <v>39</v>
      </c>
      <c r="D12695">
        <v>18</v>
      </c>
      <c r="E12695">
        <v>50030581.620826103</v>
      </c>
      <c r="F12695">
        <v>17869310.681423061</v>
      </c>
      <c r="G12695">
        <v>96038654.818541497</v>
      </c>
      <c r="H12695">
        <v>303482636.25037003</v>
      </c>
      <c r="I12695">
        <v>348284343.05692297</v>
      </c>
      <c r="J12695">
        <v>562963902.15849304</v>
      </c>
      <c r="K12695">
        <v>904205277.15492797</v>
      </c>
      <c r="L12695">
        <v>1318676121.2304101</v>
      </c>
      <c r="M12695">
        <v>1507968472.5325899</v>
      </c>
      <c r="N12695">
        <v>2103322607.8816099</v>
      </c>
      <c r="O12695">
        <v>3143341902.3313699</v>
      </c>
      <c r="Q12695" t="str">
        <f>VLOOKUP(A12695,Lookup_Tables!$D$2:$E$7,2,FALSE)</f>
        <v>HUSSPF</v>
      </c>
      <c r="R12695" t="str">
        <f>IFERROR(VLOOKUP(D12695,Lookup_Tables!$A$2:$B$21,2,FALSE),"All")</f>
        <v>Govt_Plus_Emergency</v>
      </c>
    </row>
    <row r="12696" spans="1:18" hidden="1">
      <c r="A12696">
        <v>4353</v>
      </c>
      <c r="B12696">
        <v>58</v>
      </c>
      <c r="C12696" t="s">
        <v>38</v>
      </c>
      <c r="D12696">
        <v>0</v>
      </c>
      <c r="E12696">
        <v>316928913.40077102</v>
      </c>
      <c r="F12696">
        <v>114626569.07812867</v>
      </c>
      <c r="G12696">
        <v>540297665.54089797</v>
      </c>
      <c r="H12696">
        <v>1670956252.3872399</v>
      </c>
      <c r="I12696">
        <v>2021680613.9477999</v>
      </c>
      <c r="J12696">
        <v>3195123517.0438399</v>
      </c>
      <c r="K12696">
        <v>6063471998.0271196</v>
      </c>
      <c r="L12696">
        <v>9346909808.9446297</v>
      </c>
      <c r="M12696">
        <v>10537403957.7533</v>
      </c>
      <c r="N12696">
        <v>15427915121.880501</v>
      </c>
      <c r="O12696">
        <v>23670807683.811699</v>
      </c>
      <c r="Q12696" t="str">
        <f>VLOOKUP(A12696,Lookup_Tables!$D$2:$E$7,2,FALSE)</f>
        <v>HUSSPF</v>
      </c>
      <c r="R12696" t="str">
        <f>IFERROR(VLOOKUP(D12696,Lookup_Tables!$A$2:$B$21,2,FALSE),"All")</f>
        <v>Private Assets</v>
      </c>
    </row>
    <row r="12697" spans="1:18" hidden="1">
      <c r="A12697">
        <v>4353</v>
      </c>
      <c r="B12697">
        <v>58</v>
      </c>
      <c r="C12697" t="s">
        <v>39</v>
      </c>
      <c r="D12697">
        <v>0</v>
      </c>
      <c r="E12697">
        <v>301390506.25951701</v>
      </c>
      <c r="F12697">
        <v>108196686.24486157</v>
      </c>
      <c r="G12697">
        <v>485601874.826801</v>
      </c>
      <c r="H12697">
        <v>1584426006.1305799</v>
      </c>
      <c r="I12697">
        <v>1955053809.6157501</v>
      </c>
      <c r="J12697">
        <v>3115842088.10039</v>
      </c>
      <c r="K12697">
        <v>5624452533.1641798</v>
      </c>
      <c r="L12697">
        <v>9203200389.7599506</v>
      </c>
      <c r="M12697">
        <v>9994525437.5713596</v>
      </c>
      <c r="N12697">
        <v>15340816037.932199</v>
      </c>
      <c r="O12697">
        <v>23613733741.7332</v>
      </c>
      <c r="Q12697" t="str">
        <f>VLOOKUP(A12697,Lookup_Tables!$D$2:$E$7,2,FALSE)</f>
        <v>HUSSPF</v>
      </c>
      <c r="R12697" t="str">
        <f>IFERROR(VLOOKUP(D12697,Lookup_Tables!$A$2:$B$21,2,FALSE),"All")</f>
        <v>Private Assets</v>
      </c>
    </row>
    <row r="12698" spans="1:18" hidden="1">
      <c r="A12698">
        <v>4353</v>
      </c>
      <c r="B12698">
        <v>58</v>
      </c>
      <c r="C12698" t="s">
        <v>38</v>
      </c>
      <c r="D12698">
        <v>1</v>
      </c>
      <c r="E12698">
        <v>237811.639995506</v>
      </c>
      <c r="F12698">
        <v>79595.13559474246</v>
      </c>
      <c r="G12698">
        <v>288337.41738399299</v>
      </c>
      <c r="H12698">
        <v>1029862.43711342</v>
      </c>
      <c r="I12698">
        <v>1289716.39863561</v>
      </c>
      <c r="J12698">
        <v>2242605.0208397699</v>
      </c>
      <c r="K12698">
        <v>4523535.2660101503</v>
      </c>
      <c r="L12698">
        <v>9035226.3267303798</v>
      </c>
      <c r="M12698">
        <v>10591693.6975885</v>
      </c>
      <c r="N12698">
        <v>16924208.816875599</v>
      </c>
      <c r="O12698">
        <v>24667742.917441498</v>
      </c>
      <c r="Q12698" t="str">
        <f>VLOOKUP(A12698,Lookup_Tables!$D$2:$E$7,2,FALSE)</f>
        <v>HUSSPF</v>
      </c>
      <c r="R12698" t="str">
        <f>IFERROR(VLOOKUP(D12698,Lookup_Tables!$A$2:$B$21,2,FALSE),"All")</f>
        <v>Airport</v>
      </c>
    </row>
    <row r="12699" spans="1:18" hidden="1">
      <c r="A12699">
        <v>4353</v>
      </c>
      <c r="B12699">
        <v>58</v>
      </c>
      <c r="C12699" t="s">
        <v>39</v>
      </c>
      <c r="D12699">
        <v>1</v>
      </c>
      <c r="E12699">
        <v>230455.57802830799</v>
      </c>
      <c r="F12699">
        <v>76818.867705714511</v>
      </c>
      <c r="G12699">
        <v>268043.01053654699</v>
      </c>
      <c r="H12699">
        <v>972833.93190980004</v>
      </c>
      <c r="I12699">
        <v>1218855.15313378</v>
      </c>
      <c r="J12699">
        <v>2175161.9740607301</v>
      </c>
      <c r="K12699">
        <v>4323854.3070306703</v>
      </c>
      <c r="L12699">
        <v>8818891.6980649903</v>
      </c>
      <c r="M12699">
        <v>10591693.6975885</v>
      </c>
      <c r="N12699">
        <v>16777096.111515099</v>
      </c>
      <c r="O12699">
        <v>24666902.4421046</v>
      </c>
      <c r="Q12699" t="str">
        <f>VLOOKUP(A12699,Lookup_Tables!$D$2:$E$7,2,FALSE)</f>
        <v>HUSSPF</v>
      </c>
      <c r="R12699" t="str">
        <f>IFERROR(VLOOKUP(D12699,Lookup_Tables!$A$2:$B$21,2,FALSE),"All")</f>
        <v>Airport</v>
      </c>
    </row>
    <row r="12700" spans="1:18" hidden="1">
      <c r="A12700">
        <v>4353</v>
      </c>
      <c r="B12700">
        <v>58</v>
      </c>
      <c r="C12700" t="s">
        <v>38</v>
      </c>
      <c r="D12700">
        <v>2</v>
      </c>
      <c r="E12700">
        <v>3752293.1357120201</v>
      </c>
      <c r="F12700">
        <v>1258503.8889302062</v>
      </c>
      <c r="G12700">
        <v>6124962.3616585303</v>
      </c>
      <c r="H12700">
        <v>20896934.711595502</v>
      </c>
      <c r="I12700">
        <v>26005392.182416499</v>
      </c>
      <c r="J12700">
        <v>43187696.084819503</v>
      </c>
      <c r="K12700">
        <v>77750353.375480607</v>
      </c>
      <c r="L12700">
        <v>107585416.481335</v>
      </c>
      <c r="M12700">
        <v>127140617.514878</v>
      </c>
      <c r="N12700">
        <v>179717824.157994</v>
      </c>
      <c r="O12700">
        <v>278026858.20628703</v>
      </c>
      <c r="Q12700" t="str">
        <f>VLOOKUP(A12700,Lookup_Tables!$D$2:$E$7,2,FALSE)</f>
        <v>HUSSPF</v>
      </c>
      <c r="R12700" t="str">
        <f>IFERROR(VLOOKUP(D12700,Lookup_Tables!$A$2:$B$21,2,FALSE),"All")</f>
        <v>Bridge</v>
      </c>
    </row>
    <row r="12701" spans="1:18" hidden="1">
      <c r="A12701">
        <v>4353</v>
      </c>
      <c r="B12701">
        <v>58</v>
      </c>
      <c r="C12701" t="s">
        <v>39</v>
      </c>
      <c r="D12701">
        <v>2</v>
      </c>
      <c r="E12701">
        <v>3598303.0097055999</v>
      </c>
      <c r="F12701">
        <v>1201742.3326308266</v>
      </c>
      <c r="G12701">
        <v>5681387.0982111301</v>
      </c>
      <c r="H12701">
        <v>20009819.407629099</v>
      </c>
      <c r="I12701">
        <v>23899216.8713439</v>
      </c>
      <c r="J12701">
        <v>43066393.497262098</v>
      </c>
      <c r="K12701">
        <v>73368013.317374602</v>
      </c>
      <c r="L12701">
        <v>105856345.505648</v>
      </c>
      <c r="M12701">
        <v>123230552.344999</v>
      </c>
      <c r="N12701">
        <v>178448452.59629399</v>
      </c>
      <c r="O12701">
        <v>275352538.793217</v>
      </c>
      <c r="Q12701" t="str">
        <f>VLOOKUP(A12701,Lookup_Tables!$D$2:$E$7,2,FALSE)</f>
        <v>HUSSPF</v>
      </c>
      <c r="R12701" t="str">
        <f>IFERROR(VLOOKUP(D12701,Lookup_Tables!$A$2:$B$21,2,FALSE),"All")</f>
        <v>Bridge</v>
      </c>
    </row>
    <row r="12702" spans="1:18" hidden="1">
      <c r="A12702">
        <v>4353</v>
      </c>
      <c r="B12702">
        <v>58</v>
      </c>
      <c r="C12702" t="s">
        <v>38</v>
      </c>
      <c r="D12702">
        <v>3</v>
      </c>
      <c r="E12702">
        <v>488443.15232712001</v>
      </c>
      <c r="F12702">
        <v>183410.54695173941</v>
      </c>
      <c r="G12702">
        <v>911161.698962925</v>
      </c>
      <c r="H12702">
        <v>2443463.8103717901</v>
      </c>
      <c r="I12702">
        <v>2950422.7436608402</v>
      </c>
      <c r="J12702">
        <v>4508694.8406064697</v>
      </c>
      <c r="K12702">
        <v>8451262.6359288301</v>
      </c>
      <c r="L12702">
        <v>14017004.2129333</v>
      </c>
      <c r="M12702">
        <v>16104645.548382301</v>
      </c>
      <c r="N12702">
        <v>26013989.694829699</v>
      </c>
      <c r="O12702">
        <v>35150629.885941997</v>
      </c>
      <c r="Q12702" t="str">
        <f>VLOOKUP(A12702,Lookup_Tables!$D$2:$E$7,2,FALSE)</f>
        <v>HUSSPF</v>
      </c>
      <c r="R12702" t="str">
        <f>IFERROR(VLOOKUP(D12702,Lookup_Tables!$A$2:$B$21,2,FALSE),"All")</f>
        <v>Govt Hosp</v>
      </c>
    </row>
    <row r="12703" spans="1:18" hidden="1">
      <c r="A12703">
        <v>4353</v>
      </c>
      <c r="B12703">
        <v>58</v>
      </c>
      <c r="C12703" t="s">
        <v>39</v>
      </c>
      <c r="D12703">
        <v>3</v>
      </c>
      <c r="E12703">
        <v>458168.10937179101</v>
      </c>
      <c r="F12703">
        <v>172169.9680185786</v>
      </c>
      <c r="G12703">
        <v>797551.91254173405</v>
      </c>
      <c r="H12703">
        <v>2260952.64363448</v>
      </c>
      <c r="I12703">
        <v>2775490.1320338799</v>
      </c>
      <c r="J12703">
        <v>4355371.4169919603</v>
      </c>
      <c r="K12703">
        <v>7783807.9193311203</v>
      </c>
      <c r="L12703">
        <v>13917539.949274</v>
      </c>
      <c r="M12703">
        <v>14895565.163580799</v>
      </c>
      <c r="N12703">
        <v>24742379.530577801</v>
      </c>
      <c r="O12703">
        <v>35141672.024229802</v>
      </c>
      <c r="Q12703" t="str">
        <f>VLOOKUP(A12703,Lookup_Tables!$D$2:$E$7,2,FALSE)</f>
        <v>HUSSPF</v>
      </c>
      <c r="R12703" t="str">
        <f>IFERROR(VLOOKUP(D12703,Lookup_Tables!$A$2:$B$21,2,FALSE),"All")</f>
        <v>Govt Hosp</v>
      </c>
    </row>
    <row r="12704" spans="1:18" hidden="1">
      <c r="A12704">
        <v>4353</v>
      </c>
      <c r="B12704">
        <v>58</v>
      </c>
      <c r="C12704" t="s">
        <v>38</v>
      </c>
      <c r="D12704">
        <v>4</v>
      </c>
      <c r="E12704">
        <v>554940.58242030302</v>
      </c>
      <c r="F12704">
        <v>206976.94292127178</v>
      </c>
      <c r="G12704">
        <v>979688.72769200499</v>
      </c>
      <c r="H12704">
        <v>3010271.8310215501</v>
      </c>
      <c r="I12704">
        <v>3475135.79889799</v>
      </c>
      <c r="J12704">
        <v>5650511.5647274898</v>
      </c>
      <c r="K12704">
        <v>10245043.4612894</v>
      </c>
      <c r="L12704">
        <v>15345682.2257082</v>
      </c>
      <c r="M12704">
        <v>17413139.307812098</v>
      </c>
      <c r="N12704">
        <v>26916124.973476801</v>
      </c>
      <c r="O12704">
        <v>37960275.759742796</v>
      </c>
      <c r="Q12704" t="str">
        <f>VLOOKUP(A12704,Lookup_Tables!$D$2:$E$7,2,FALSE)</f>
        <v>HUSSPF</v>
      </c>
      <c r="R12704" t="str">
        <f>IFERROR(VLOOKUP(D12704,Lookup_Tables!$A$2:$B$21,2,FALSE),"All")</f>
        <v>Govt Med Fac</v>
      </c>
    </row>
    <row r="12705" spans="1:18" hidden="1">
      <c r="A12705">
        <v>4353</v>
      </c>
      <c r="B12705">
        <v>58</v>
      </c>
      <c r="C12705" t="s">
        <v>39</v>
      </c>
      <c r="D12705">
        <v>4</v>
      </c>
      <c r="E12705">
        <v>524242.21779106202</v>
      </c>
      <c r="F12705">
        <v>192908.45807327691</v>
      </c>
      <c r="G12705">
        <v>878508.46627632994</v>
      </c>
      <c r="H12705">
        <v>2788623.98813101</v>
      </c>
      <c r="I12705">
        <v>3335658.8190171602</v>
      </c>
      <c r="J12705">
        <v>5361066.9207588304</v>
      </c>
      <c r="K12705">
        <v>9625823.8211088609</v>
      </c>
      <c r="L12705">
        <v>14970271.5311522</v>
      </c>
      <c r="M12705">
        <v>17107059.646274101</v>
      </c>
      <c r="N12705">
        <v>26734577.472652599</v>
      </c>
      <c r="O12705">
        <v>37898219.447400302</v>
      </c>
      <c r="Q12705" t="str">
        <f>VLOOKUP(A12705,Lookup_Tables!$D$2:$E$7,2,FALSE)</f>
        <v>HUSSPF</v>
      </c>
      <c r="R12705" t="str">
        <f>IFERROR(VLOOKUP(D12705,Lookup_Tables!$A$2:$B$21,2,FALSE),"All")</f>
        <v>Govt Med Fac</v>
      </c>
    </row>
    <row r="12706" spans="1:18" hidden="1">
      <c r="A12706">
        <v>4353</v>
      </c>
      <c r="B12706">
        <v>58</v>
      </c>
      <c r="C12706" t="s">
        <v>38</v>
      </c>
      <c r="D12706">
        <v>6</v>
      </c>
      <c r="E12706">
        <v>1291772.61275831</v>
      </c>
      <c r="F12706">
        <v>424860.94880729611</v>
      </c>
      <c r="G12706">
        <v>1828430.8064123399</v>
      </c>
      <c r="H12706">
        <v>7075282.8750345502</v>
      </c>
      <c r="I12706">
        <v>8546232.8284718208</v>
      </c>
      <c r="J12706">
        <v>13896356.9543944</v>
      </c>
      <c r="K12706">
        <v>27325870.039017599</v>
      </c>
      <c r="L12706">
        <v>45101848.304747596</v>
      </c>
      <c r="M12706">
        <v>52887053.5364158</v>
      </c>
      <c r="N12706">
        <v>73567749.280599207</v>
      </c>
      <c r="O12706">
        <v>96050872.525708497</v>
      </c>
      <c r="Q12706" t="str">
        <f>VLOOKUP(A12706,Lookup_Tables!$D$2:$E$7,2,FALSE)</f>
        <v>HUSSPF</v>
      </c>
      <c r="R12706" t="str">
        <f>IFERROR(VLOOKUP(D12706,Lookup_Tables!$A$2:$B$21,2,FALSE),"All")</f>
        <v>Port</v>
      </c>
    </row>
    <row r="12707" spans="1:18" hidden="1">
      <c r="A12707">
        <v>4353</v>
      </c>
      <c r="B12707">
        <v>58</v>
      </c>
      <c r="C12707" t="s">
        <v>39</v>
      </c>
      <c r="D12707">
        <v>6</v>
      </c>
      <c r="E12707">
        <v>1245120.25751703</v>
      </c>
      <c r="F12707">
        <v>407811.53635277913</v>
      </c>
      <c r="G12707">
        <v>1690907.5087496</v>
      </c>
      <c r="H12707">
        <v>6639739.4448541198</v>
      </c>
      <c r="I12707">
        <v>8229978.3113959599</v>
      </c>
      <c r="J12707">
        <v>13661171.724429101</v>
      </c>
      <c r="K12707">
        <v>26066443.832944199</v>
      </c>
      <c r="L12707">
        <v>44062552.593315303</v>
      </c>
      <c r="M12707">
        <v>51218947.819518998</v>
      </c>
      <c r="N12707">
        <v>72381815.871398196</v>
      </c>
      <c r="O12707">
        <v>96030101.643000603</v>
      </c>
      <c r="Q12707" t="str">
        <f>VLOOKUP(A12707,Lookup_Tables!$D$2:$E$7,2,FALSE)</f>
        <v>HUSSPF</v>
      </c>
      <c r="R12707" t="str">
        <f>IFERROR(VLOOKUP(D12707,Lookup_Tables!$A$2:$B$21,2,FALSE),"All")</f>
        <v>Port</v>
      </c>
    </row>
    <row r="12708" spans="1:18" hidden="1">
      <c r="A12708">
        <v>4353</v>
      </c>
      <c r="B12708">
        <v>58</v>
      </c>
      <c r="C12708" t="s">
        <v>38</v>
      </c>
      <c r="D12708">
        <v>9</v>
      </c>
      <c r="E12708">
        <v>71496.423815416594</v>
      </c>
      <c r="F12708">
        <v>23291.975031716072</v>
      </c>
      <c r="G12708">
        <v>82707.844655491106</v>
      </c>
      <c r="H12708">
        <v>333618.427356534</v>
      </c>
      <c r="I12708">
        <v>413428.25919576298</v>
      </c>
      <c r="J12708">
        <v>801362.863992395</v>
      </c>
      <c r="K12708">
        <v>1512171.95878078</v>
      </c>
      <c r="L12708">
        <v>2663560.1096677501</v>
      </c>
      <c r="M12708">
        <v>3081338.4507442499</v>
      </c>
      <c r="N12708">
        <v>4792783.4454244897</v>
      </c>
      <c r="O12708">
        <v>6311969.8416748401</v>
      </c>
      <c r="Q12708" t="str">
        <f>VLOOKUP(A12708,Lookup_Tables!$D$2:$E$7,2,FALSE)</f>
        <v>HUSSPF</v>
      </c>
      <c r="R12708" t="str">
        <f>IFERROR(VLOOKUP(D12708,Lookup_Tables!$A$2:$B$21,2,FALSE),"All")</f>
        <v>Pub Admin Bldg</v>
      </c>
    </row>
    <row r="12709" spans="1:18" hidden="1">
      <c r="A12709">
        <v>4353</v>
      </c>
      <c r="B12709">
        <v>58</v>
      </c>
      <c r="C12709" t="s">
        <v>39</v>
      </c>
      <c r="D12709">
        <v>9</v>
      </c>
      <c r="E12709">
        <v>68770.494386703707</v>
      </c>
      <c r="F12709">
        <v>22424.337267437229</v>
      </c>
      <c r="G12709">
        <v>76304.094972838706</v>
      </c>
      <c r="H12709">
        <v>320115.61313312798</v>
      </c>
      <c r="I12709">
        <v>393587.14793854102</v>
      </c>
      <c r="J12709">
        <v>775571.12666250404</v>
      </c>
      <c r="K12709">
        <v>1397142.8676611299</v>
      </c>
      <c r="L12709">
        <v>2576699.8655579202</v>
      </c>
      <c r="M12709">
        <v>2990265.3622500198</v>
      </c>
      <c r="N12709">
        <v>4775352.9024030501</v>
      </c>
      <c r="O12709">
        <v>6311969.8416748401</v>
      </c>
      <c r="Q12709" t="str">
        <f>VLOOKUP(A12709,Lookup_Tables!$D$2:$E$7,2,FALSE)</f>
        <v>HUSSPF</v>
      </c>
      <c r="R12709" t="str">
        <f>IFERROR(VLOOKUP(D12709,Lookup_Tables!$A$2:$B$21,2,FALSE),"All")</f>
        <v>Pub Admin Bldg</v>
      </c>
    </row>
    <row r="12710" spans="1:18" hidden="1">
      <c r="A12710">
        <v>4353</v>
      </c>
      <c r="B12710">
        <v>58</v>
      </c>
      <c r="C12710" t="s">
        <v>38</v>
      </c>
      <c r="D12710">
        <v>10</v>
      </c>
      <c r="E12710">
        <v>4692520.4663266297</v>
      </c>
      <c r="F12710">
        <v>1608250.5870784749</v>
      </c>
      <c r="G12710">
        <v>7540537.0142689701</v>
      </c>
      <c r="H12710">
        <v>26361828.2812047</v>
      </c>
      <c r="I12710">
        <v>30727347.687897701</v>
      </c>
      <c r="J12710">
        <v>52293340.626283497</v>
      </c>
      <c r="K12710">
        <v>99696736.829447299</v>
      </c>
      <c r="L12710">
        <v>141462638.99970701</v>
      </c>
      <c r="M12710">
        <v>161321196.35667199</v>
      </c>
      <c r="N12710">
        <v>227751360.68043599</v>
      </c>
      <c r="O12710">
        <v>333120699.09352201</v>
      </c>
      <c r="Q12710" t="str">
        <f>VLOOKUP(A12710,Lookup_Tables!$D$2:$E$7,2,FALSE)</f>
        <v>HUSSPF</v>
      </c>
      <c r="R12710" t="str">
        <f>IFERROR(VLOOKUP(D12710,Lookup_Tables!$A$2:$B$21,2,FALSE),"All")</f>
        <v>Pub School</v>
      </c>
    </row>
    <row r="12711" spans="1:18" hidden="1">
      <c r="A12711">
        <v>4353</v>
      </c>
      <c r="B12711">
        <v>58</v>
      </c>
      <c r="C12711" t="s">
        <v>39</v>
      </c>
      <c r="D12711">
        <v>10</v>
      </c>
      <c r="E12711">
        <v>4498460.73900331</v>
      </c>
      <c r="F12711">
        <v>1538643.9263054775</v>
      </c>
      <c r="G12711">
        <v>6984280.6806134498</v>
      </c>
      <c r="H12711">
        <v>25080981.784673002</v>
      </c>
      <c r="I12711">
        <v>29699079.5008437</v>
      </c>
      <c r="J12711">
        <v>50682707.009115003</v>
      </c>
      <c r="K12711">
        <v>92962398.078710899</v>
      </c>
      <c r="L12711">
        <v>135047553.83295301</v>
      </c>
      <c r="M12711">
        <v>160575676.50699601</v>
      </c>
      <c r="N12711">
        <v>216687416.40445799</v>
      </c>
      <c r="O12711">
        <v>333040331.60950702</v>
      </c>
      <c r="Q12711" t="str">
        <f>VLOOKUP(A12711,Lookup_Tables!$D$2:$E$7,2,FALSE)</f>
        <v>HUSSPF</v>
      </c>
      <c r="R12711" t="str">
        <f>IFERROR(VLOOKUP(D12711,Lookup_Tables!$A$2:$B$21,2,FALSE),"All")</f>
        <v>Pub School</v>
      </c>
    </row>
    <row r="12712" spans="1:18" hidden="1">
      <c r="A12712">
        <v>4353</v>
      </c>
      <c r="B12712">
        <v>58</v>
      </c>
      <c r="C12712" t="s">
        <v>38</v>
      </c>
      <c r="D12712">
        <v>11</v>
      </c>
      <c r="E12712">
        <v>1535137.00845931</v>
      </c>
      <c r="F12712">
        <v>471967.83060673694</v>
      </c>
      <c r="G12712">
        <v>1349836.3321450599</v>
      </c>
      <c r="H12712">
        <v>7029408.9015236599</v>
      </c>
      <c r="I12712">
        <v>8867146.9086271506</v>
      </c>
      <c r="J12712">
        <v>16903867.7632185</v>
      </c>
      <c r="K12712">
        <v>35219904.416944496</v>
      </c>
      <c r="L12712">
        <v>62995185.151670001</v>
      </c>
      <c r="M12712">
        <v>73284840.658031896</v>
      </c>
      <c r="N12712">
        <v>113073531.543753</v>
      </c>
      <c r="O12712">
        <v>149311054.86274901</v>
      </c>
      <c r="Q12712" t="str">
        <f>VLOOKUP(A12712,Lookup_Tables!$D$2:$E$7,2,FALSE)</f>
        <v>HUSSPF</v>
      </c>
      <c r="R12712" t="str">
        <f>IFERROR(VLOOKUP(D12712,Lookup_Tables!$A$2:$B$21,2,FALSE),"All")</f>
        <v>Pub Univ</v>
      </c>
    </row>
    <row r="12713" spans="1:18" hidden="1">
      <c r="A12713">
        <v>4353</v>
      </c>
      <c r="B12713">
        <v>58</v>
      </c>
      <c r="C12713" t="s">
        <v>39</v>
      </c>
      <c r="D12713">
        <v>11</v>
      </c>
      <c r="E12713">
        <v>1499846.5050469399</v>
      </c>
      <c r="F12713">
        <v>460553.01284226403</v>
      </c>
      <c r="G12713">
        <v>1287528.1309851799</v>
      </c>
      <c r="H12713">
        <v>6749131.9323795401</v>
      </c>
      <c r="I12713">
        <v>8566110.9608818907</v>
      </c>
      <c r="J12713">
        <v>16665056.0911243</v>
      </c>
      <c r="K12713">
        <v>33039638.749235298</v>
      </c>
      <c r="L12713">
        <v>62860215.654324502</v>
      </c>
      <c r="M12713">
        <v>72869613.994813502</v>
      </c>
      <c r="N12713">
        <v>113073531.543753</v>
      </c>
      <c r="O12713">
        <v>149311054.86274901</v>
      </c>
      <c r="Q12713" t="str">
        <f>VLOOKUP(A12713,Lookup_Tables!$D$2:$E$7,2,FALSE)</f>
        <v>HUSSPF</v>
      </c>
      <c r="R12713" t="str">
        <f>IFERROR(VLOOKUP(D12713,Lookup_Tables!$A$2:$B$21,2,FALSE),"All")</f>
        <v>Pub Univ</v>
      </c>
    </row>
    <row r="12714" spans="1:18" hidden="1">
      <c r="A12714">
        <v>4353</v>
      </c>
      <c r="B12714">
        <v>58</v>
      </c>
      <c r="C12714" t="s">
        <v>38</v>
      </c>
      <c r="D12714">
        <v>13</v>
      </c>
      <c r="E12714">
        <v>3965393.1355884098</v>
      </c>
      <c r="F12714">
        <v>1361193.7364386548</v>
      </c>
      <c r="G12714">
        <v>5724459.9823323498</v>
      </c>
      <c r="H12714">
        <v>21512493.015801601</v>
      </c>
      <c r="I12714">
        <v>25883822.1259223</v>
      </c>
      <c r="J12714">
        <v>43965316.161709003</v>
      </c>
      <c r="K12714">
        <v>84981553.5469836</v>
      </c>
      <c r="L12714">
        <v>128205896.40504999</v>
      </c>
      <c r="M12714">
        <v>136789376.14234301</v>
      </c>
      <c r="N12714">
        <v>207375170.18866199</v>
      </c>
      <c r="O12714">
        <v>298476818.09952998</v>
      </c>
      <c r="Q12714" t="str">
        <f>VLOOKUP(A12714,Lookup_Tables!$D$2:$E$7,2,FALSE)</f>
        <v>HUSSPF</v>
      </c>
      <c r="R12714" t="str">
        <f>IFERROR(VLOOKUP(D12714,Lookup_Tables!$A$2:$B$21,2,FALSE),"All")</f>
        <v>Residual Inst</v>
      </c>
    </row>
    <row r="12715" spans="1:18" hidden="1">
      <c r="A12715">
        <v>4353</v>
      </c>
      <c r="B12715">
        <v>58</v>
      </c>
      <c r="C12715" t="s">
        <v>39</v>
      </c>
      <c r="D12715">
        <v>13</v>
      </c>
      <c r="E12715">
        <v>3809710.8837630702</v>
      </c>
      <c r="F12715">
        <v>1304324.7441649041</v>
      </c>
      <c r="G12715">
        <v>5363251.1988996305</v>
      </c>
      <c r="H12715">
        <v>20569865.626654301</v>
      </c>
      <c r="I12715">
        <v>24927726.733729798</v>
      </c>
      <c r="J12715">
        <v>41999917.102779403</v>
      </c>
      <c r="K12715">
        <v>79959069.452602297</v>
      </c>
      <c r="L12715">
        <v>121835419.203383</v>
      </c>
      <c r="M12715">
        <v>135720618.22067899</v>
      </c>
      <c r="N12715">
        <v>202601631.297654</v>
      </c>
      <c r="O12715">
        <v>298416149.66309899</v>
      </c>
      <c r="Q12715" t="str">
        <f>VLOOKUP(A12715,Lookup_Tables!$D$2:$E$7,2,FALSE)</f>
        <v>HUSSPF</v>
      </c>
      <c r="R12715" t="str">
        <f>IFERROR(VLOOKUP(D12715,Lookup_Tables!$A$2:$B$21,2,FALSE),"All")</f>
        <v>Residual Inst</v>
      </c>
    </row>
    <row r="12716" spans="1:18" hidden="1">
      <c r="A12716">
        <v>4353</v>
      </c>
      <c r="B12716">
        <v>58</v>
      </c>
      <c r="C12716" t="s">
        <v>38</v>
      </c>
      <c r="D12716">
        <v>14</v>
      </c>
      <c r="E12716">
        <v>5811265.8151267497</v>
      </c>
      <c r="F12716">
        <v>2034135.3314667447</v>
      </c>
      <c r="G12716">
        <v>7508595.9424310699</v>
      </c>
      <c r="H12716">
        <v>27419336.452611901</v>
      </c>
      <c r="I12716">
        <v>33960086.329882003</v>
      </c>
      <c r="J12716">
        <v>56149539.424456298</v>
      </c>
      <c r="K12716">
        <v>118485275.319965</v>
      </c>
      <c r="L12716">
        <v>196509273.44589201</v>
      </c>
      <c r="M12716">
        <v>217319802.945057</v>
      </c>
      <c r="N12716">
        <v>350965786.17658299</v>
      </c>
      <c r="O12716">
        <v>554981585.14382398</v>
      </c>
      <c r="Q12716" t="str">
        <f>VLOOKUP(A12716,Lookup_Tables!$D$2:$E$7,2,FALSE)</f>
        <v>HUSSPF</v>
      </c>
      <c r="R12716" t="str">
        <f>IFERROR(VLOOKUP(D12716,Lookup_Tables!$A$2:$B$21,2,FALSE),"All")</f>
        <v>Road</v>
      </c>
    </row>
    <row r="12717" spans="1:18" hidden="1">
      <c r="A12717">
        <v>4353</v>
      </c>
      <c r="B12717">
        <v>58</v>
      </c>
      <c r="C12717" t="s">
        <v>39</v>
      </c>
      <c r="D12717">
        <v>14</v>
      </c>
      <c r="E12717">
        <v>5613303.5492812898</v>
      </c>
      <c r="F12717">
        <v>1954362.7521850951</v>
      </c>
      <c r="G12717">
        <v>7096279.0556995999</v>
      </c>
      <c r="H12717">
        <v>26046313.375627801</v>
      </c>
      <c r="I12717">
        <v>31632390.393936601</v>
      </c>
      <c r="J12717">
        <v>55414317.317788802</v>
      </c>
      <c r="K12717">
        <v>111501215.705097</v>
      </c>
      <c r="L12717">
        <v>188617630.66263899</v>
      </c>
      <c r="M12717">
        <v>216002625.846977</v>
      </c>
      <c r="N12717">
        <v>350742609.44956398</v>
      </c>
      <c r="O12717">
        <v>554742034.44160497</v>
      </c>
      <c r="Q12717" t="str">
        <f>VLOOKUP(A12717,Lookup_Tables!$D$2:$E$7,2,FALSE)</f>
        <v>HUSSPF</v>
      </c>
      <c r="R12717" t="str">
        <f>IFERROR(VLOOKUP(D12717,Lookup_Tables!$A$2:$B$21,2,FALSE),"All")</f>
        <v>Road</v>
      </c>
    </row>
    <row r="12718" spans="1:18" hidden="1">
      <c r="A12718">
        <v>4353</v>
      </c>
      <c r="B12718">
        <v>58</v>
      </c>
      <c r="C12718" t="s">
        <v>38</v>
      </c>
      <c r="D12718">
        <v>15</v>
      </c>
      <c r="E12718">
        <v>339329987.37330198</v>
      </c>
      <c r="F12718">
        <v>121904760.51757365</v>
      </c>
      <c r="G12718">
        <v>578110343.09688902</v>
      </c>
      <c r="H12718">
        <v>1804255523.7258401</v>
      </c>
      <c r="I12718">
        <v>2165141427.9738302</v>
      </c>
      <c r="J12718">
        <v>3426420507.76512</v>
      </c>
      <c r="K12718">
        <v>6561293447.4820805</v>
      </c>
      <c r="L12718">
        <v>10231752065.7006</v>
      </c>
      <c r="M12718">
        <v>11286938176.664801</v>
      </c>
      <c r="N12718">
        <v>16774370601.9177</v>
      </c>
      <c r="O12718">
        <v>25191013605.701801</v>
      </c>
      <c r="Q12718" t="str">
        <f>VLOOKUP(A12718,Lookup_Tables!$D$2:$E$7,2,FALSE)</f>
        <v>HUSSPF</v>
      </c>
      <c r="R12718" t="str">
        <f>IFERROR(VLOOKUP(D12718,Lookup_Tables!$A$2:$B$21,2,FALSE),"All")</f>
        <v>All</v>
      </c>
    </row>
    <row r="12719" spans="1:18" hidden="1">
      <c r="A12719">
        <v>4353</v>
      </c>
      <c r="B12719">
        <v>58</v>
      </c>
      <c r="C12719" t="s">
        <v>39</v>
      </c>
      <c r="D12719">
        <v>15</v>
      </c>
      <c r="E12719">
        <v>322857355.58976799</v>
      </c>
      <c r="F12719">
        <v>116299244.03405318</v>
      </c>
      <c r="G12719">
        <v>516397555.29586202</v>
      </c>
      <c r="H12719">
        <v>1690832479.70456</v>
      </c>
      <c r="I12719">
        <v>2096013105.6010799</v>
      </c>
      <c r="J12719">
        <v>3335300937.90697</v>
      </c>
      <c r="K12719">
        <v>6017739329.2884197</v>
      </c>
      <c r="L12719">
        <v>9894701417.1937504</v>
      </c>
      <c r="M12719">
        <v>10715311313.2836</v>
      </c>
      <c r="N12719">
        <v>16444093414.406099</v>
      </c>
      <c r="O12719">
        <v>25144078165.508202</v>
      </c>
      <c r="Q12719" t="str">
        <f>VLOOKUP(A12719,Lookup_Tables!$D$2:$E$7,2,FALSE)</f>
        <v>HUSSPF</v>
      </c>
      <c r="R12719" t="str">
        <f>IFERROR(VLOOKUP(D12719,Lookup_Tables!$A$2:$B$21,2,FALSE),"All")</f>
        <v>All</v>
      </c>
    </row>
    <row r="12720" spans="1:18" hidden="1">
      <c r="A12720">
        <v>4353</v>
      </c>
      <c r="B12720">
        <v>58</v>
      </c>
      <c r="C12720" t="s">
        <v>38</v>
      </c>
      <c r="D12720">
        <v>16</v>
      </c>
      <c r="E12720">
        <v>22401073.972529501</v>
      </c>
      <c r="F12720">
        <v>7637657.908378575</v>
      </c>
      <c r="G12720">
        <v>35019115.9500366</v>
      </c>
      <c r="H12720">
        <v>118455378.47671901</v>
      </c>
      <c r="I12720">
        <v>144388099.182311</v>
      </c>
      <c r="J12720">
        <v>238775747.06346801</v>
      </c>
      <c r="K12720">
        <v>464888499.92992401</v>
      </c>
      <c r="L12720">
        <v>719884537.00049806</v>
      </c>
      <c r="M12720">
        <v>840466021.454</v>
      </c>
      <c r="N12720">
        <v>1173931191.59835</v>
      </c>
      <c r="O12720">
        <v>1660444272.8577099</v>
      </c>
      <c r="Q12720" t="str">
        <f>VLOOKUP(A12720,Lookup_Tables!$D$2:$E$7,2,FALSE)</f>
        <v>HUSSPF</v>
      </c>
      <c r="R12720" t="str">
        <f>IFERROR(VLOOKUP(D12720,Lookup_Tables!$A$2:$B$21,2,FALSE),"All")</f>
        <v>Government_Loss</v>
      </c>
    </row>
    <row r="12721" spans="1:18" hidden="1">
      <c r="A12721">
        <v>4353</v>
      </c>
      <c r="B12721">
        <v>58</v>
      </c>
      <c r="C12721" t="s">
        <v>39</v>
      </c>
      <c r="D12721">
        <v>16</v>
      </c>
      <c r="E12721">
        <v>21490301.737792101</v>
      </c>
      <c r="F12721">
        <v>7376763.0162463412</v>
      </c>
      <c r="G12721">
        <v>31642363.9698705</v>
      </c>
      <c r="H12721">
        <v>112180821.291925</v>
      </c>
      <c r="I12721">
        <v>137277607.76410601</v>
      </c>
      <c r="J12721">
        <v>230504844.454561</v>
      </c>
      <c r="K12721">
        <v>452604474.43434101</v>
      </c>
      <c r="L12721">
        <v>706075594.33249795</v>
      </c>
      <c r="M12721">
        <v>783031030.92853606</v>
      </c>
      <c r="N12721">
        <v>1136103975.7773099</v>
      </c>
      <c r="O12721">
        <v>1660444272.8577099</v>
      </c>
      <c r="Q12721" t="str">
        <f>VLOOKUP(A12721,Lookup_Tables!$D$2:$E$7,2,FALSE)</f>
        <v>HUSSPF</v>
      </c>
      <c r="R12721" t="str">
        <f>IFERROR(VLOOKUP(D12721,Lookup_Tables!$A$2:$B$21,2,FALSE),"All")</f>
        <v>Government_Loss</v>
      </c>
    </row>
    <row r="12722" spans="1:18" hidden="1">
      <c r="A12722">
        <v>4353</v>
      </c>
      <c r="B12722">
        <v>58</v>
      </c>
      <c r="C12722" t="s">
        <v>38</v>
      </c>
      <c r="D12722">
        <v>17</v>
      </c>
      <c r="E12722">
        <v>56460279.921303801</v>
      </c>
      <c r="F12722">
        <v>19872364.393276371</v>
      </c>
      <c r="G12722">
        <v>90735813.691201806</v>
      </c>
      <c r="H12722">
        <v>297317487.91957498</v>
      </c>
      <c r="I12722">
        <v>364235629.14883</v>
      </c>
      <c r="J12722">
        <v>597321941.35907996</v>
      </c>
      <c r="K12722">
        <v>1143576139.0619299</v>
      </c>
      <c r="L12722">
        <v>1730705845.26702</v>
      </c>
      <c r="M12722">
        <v>1959255159.8205099</v>
      </c>
      <c r="N12722">
        <v>2824433399.8810902</v>
      </c>
      <c r="O12722">
        <v>4140425614.4779801</v>
      </c>
      <c r="Q12722" t="str">
        <f>VLOOKUP(A12722,Lookup_Tables!$D$2:$E$7,2,FALSE)</f>
        <v>HUSSPF</v>
      </c>
      <c r="R12722" t="str">
        <f>IFERROR(VLOOKUP(D12722,Lookup_Tables!$A$2:$B$21,2,FALSE),"All")</f>
        <v>Emergency_Loss</v>
      </c>
    </row>
    <row r="12723" spans="1:18" hidden="1">
      <c r="A12723">
        <v>4353</v>
      </c>
      <c r="B12723">
        <v>58</v>
      </c>
      <c r="C12723" t="s">
        <v>39</v>
      </c>
      <c r="D12723">
        <v>17</v>
      </c>
      <c r="E12723">
        <v>53943870.799359299</v>
      </c>
      <c r="F12723">
        <v>18980489.609660029</v>
      </c>
      <c r="G12723">
        <v>81002711.565509304</v>
      </c>
      <c r="H12723">
        <v>279425609.33837497</v>
      </c>
      <c r="I12723">
        <v>352293940.78657103</v>
      </c>
      <c r="J12723">
        <v>575153763.15475297</v>
      </c>
      <c r="K12723">
        <v>1083229135.3494899</v>
      </c>
      <c r="L12723">
        <v>1646915775.9154401</v>
      </c>
      <c r="M12723">
        <v>1901525563.3841801</v>
      </c>
      <c r="N12723">
        <v>2785102029.5823598</v>
      </c>
      <c r="O12723">
        <v>4140376558.6918998</v>
      </c>
      <c r="Q12723" t="str">
        <f>VLOOKUP(A12723,Lookup_Tables!$D$2:$E$7,2,FALSE)</f>
        <v>HUSSPF</v>
      </c>
      <c r="R12723" t="str">
        <f>IFERROR(VLOOKUP(D12723,Lookup_Tables!$A$2:$B$21,2,FALSE),"All")</f>
        <v>Emergency_Loss</v>
      </c>
    </row>
    <row r="12724" spans="1:18" hidden="1">
      <c r="A12724">
        <v>4353</v>
      </c>
      <c r="B12724">
        <v>58</v>
      </c>
      <c r="C12724" t="s">
        <v>38</v>
      </c>
      <c r="D12724">
        <v>18</v>
      </c>
      <c r="E12724">
        <v>78861353.893833101</v>
      </c>
      <c r="F12724">
        <v>28174065.180438556</v>
      </c>
      <c r="G12724">
        <v>125418515.67222901</v>
      </c>
      <c r="H12724">
        <v>409491928.45218498</v>
      </c>
      <c r="I12724">
        <v>513127181.82990003</v>
      </c>
      <c r="J12724">
        <v>814722375.358235</v>
      </c>
      <c r="K12724">
        <v>1597469781.5399599</v>
      </c>
      <c r="L12724">
        <v>2409888488.2150302</v>
      </c>
      <c r="M12724">
        <v>2713302651.7321501</v>
      </c>
      <c r="N12724">
        <v>3948685410.8081498</v>
      </c>
      <c r="O12724">
        <v>5670784307.3287802</v>
      </c>
      <c r="Q12724" t="str">
        <f>VLOOKUP(A12724,Lookup_Tables!$D$2:$E$7,2,FALSE)</f>
        <v>HUSSPF</v>
      </c>
      <c r="R12724" t="str">
        <f>IFERROR(VLOOKUP(D12724,Lookup_Tables!$A$2:$B$21,2,FALSE),"All")</f>
        <v>Govt_Plus_Emergency</v>
      </c>
    </row>
    <row r="12725" spans="1:18" hidden="1">
      <c r="A12725">
        <v>4353</v>
      </c>
      <c r="B12725">
        <v>58</v>
      </c>
      <c r="C12725" t="s">
        <v>39</v>
      </c>
      <c r="D12725">
        <v>18</v>
      </c>
      <c r="E12725">
        <v>75404810.675443605</v>
      </c>
      <c r="F12725">
        <v>26732591.64691817</v>
      </c>
      <c r="G12725">
        <v>112676445.15184</v>
      </c>
      <c r="H12725">
        <v>382254663.06343597</v>
      </c>
      <c r="I12725">
        <v>496688224.316338</v>
      </c>
      <c r="J12725">
        <v>791616855.74766505</v>
      </c>
      <c r="K12725">
        <v>1509873619.95575</v>
      </c>
      <c r="L12725">
        <v>2366817135.6347599</v>
      </c>
      <c r="M12725">
        <v>2668729826.7257199</v>
      </c>
      <c r="N12725">
        <v>3900224194.0776601</v>
      </c>
      <c r="O12725">
        <v>5670720982.4668903</v>
      </c>
      <c r="Q12725" t="str">
        <f>VLOOKUP(A12725,Lookup_Tables!$D$2:$E$7,2,FALSE)</f>
        <v>HUSSPF</v>
      </c>
      <c r="R12725" t="str">
        <f>IFERROR(VLOOKUP(D12725,Lookup_Tables!$A$2:$B$21,2,FALSE),"All")</f>
        <v>Govt_Plus_Emergency</v>
      </c>
    </row>
    <row r="12726" spans="1:18" hidden="1">
      <c r="A12726">
        <v>4353</v>
      </c>
      <c r="B12726">
        <v>59</v>
      </c>
      <c r="C12726" t="s">
        <v>38</v>
      </c>
      <c r="D12726">
        <v>0</v>
      </c>
      <c r="E12726">
        <v>44206720.101604097</v>
      </c>
      <c r="F12726">
        <v>15438102.620568659</v>
      </c>
      <c r="G12726">
        <v>86843011.458609998</v>
      </c>
      <c r="H12726">
        <v>321129747.63933098</v>
      </c>
      <c r="I12726">
        <v>403381521.25348401</v>
      </c>
      <c r="J12726">
        <v>555937253.14384198</v>
      </c>
      <c r="K12726">
        <v>754914100.46990705</v>
      </c>
      <c r="L12726">
        <v>999751126.28957796</v>
      </c>
      <c r="M12726">
        <v>1066236900.2219501</v>
      </c>
      <c r="N12726">
        <v>1513154732.8264401</v>
      </c>
      <c r="O12726">
        <v>2059429106.70155</v>
      </c>
      <c r="Q12726" t="str">
        <f>VLOOKUP(A12726,Lookup_Tables!$D$2:$E$7,2,FALSE)</f>
        <v>HUSSPF</v>
      </c>
      <c r="R12726" t="str">
        <f>IFERROR(VLOOKUP(D12726,Lookup_Tables!$A$2:$B$21,2,FALSE),"All")</f>
        <v>Private Assets</v>
      </c>
    </row>
    <row r="12727" spans="1:18" hidden="1">
      <c r="A12727">
        <v>4353</v>
      </c>
      <c r="B12727">
        <v>59</v>
      </c>
      <c r="C12727" t="s">
        <v>39</v>
      </c>
      <c r="D12727">
        <v>0</v>
      </c>
      <c r="E12727">
        <v>41677705.6632623</v>
      </c>
      <c r="F12727">
        <v>13998824.795171201</v>
      </c>
      <c r="G12727">
        <v>81746293.419339195</v>
      </c>
      <c r="H12727">
        <v>306461634.94273502</v>
      </c>
      <c r="I12727">
        <v>392922602.49098498</v>
      </c>
      <c r="J12727">
        <v>541372698.80186105</v>
      </c>
      <c r="K12727">
        <v>718291870.91200495</v>
      </c>
      <c r="L12727">
        <v>946723236.55087101</v>
      </c>
      <c r="M12727">
        <v>999177177.89887094</v>
      </c>
      <c r="N12727">
        <v>1482364910.0071399</v>
      </c>
      <c r="O12727">
        <v>2059429106.70155</v>
      </c>
      <c r="Q12727" t="str">
        <f>VLOOKUP(A12727,Lookup_Tables!$D$2:$E$7,2,FALSE)</f>
        <v>HUSSPF</v>
      </c>
      <c r="R12727" t="str">
        <f>IFERROR(VLOOKUP(D12727,Lookup_Tables!$A$2:$B$21,2,FALSE),"All")</f>
        <v>Private Assets</v>
      </c>
    </row>
    <row r="12728" spans="1:18" hidden="1">
      <c r="A12728">
        <v>4353</v>
      </c>
      <c r="B12728">
        <v>59</v>
      </c>
      <c r="C12728" t="s">
        <v>38</v>
      </c>
      <c r="D12728">
        <v>1</v>
      </c>
      <c r="E12728">
        <v>446279.22274610301</v>
      </c>
      <c r="F12728">
        <v>176073.36825213942</v>
      </c>
      <c r="G12728">
        <v>682735.78872730804</v>
      </c>
      <c r="H12728">
        <v>2082610.0247404601</v>
      </c>
      <c r="I12728">
        <v>2433185.8812494399</v>
      </c>
      <c r="J12728">
        <v>3710988.1883309302</v>
      </c>
      <c r="K12728">
        <v>6450297.1495872904</v>
      </c>
      <c r="L12728">
        <v>11253557.303188199</v>
      </c>
      <c r="M12728">
        <v>13175519.0489916</v>
      </c>
      <c r="N12728">
        <v>22098272.416071001</v>
      </c>
      <c r="O12728">
        <v>53850927.6421609</v>
      </c>
      <c r="Q12728" t="str">
        <f>VLOOKUP(A12728,Lookup_Tables!$D$2:$E$7,2,FALSE)</f>
        <v>HUSSPF</v>
      </c>
      <c r="R12728" t="str">
        <f>IFERROR(VLOOKUP(D12728,Lookup_Tables!$A$2:$B$21,2,FALSE),"All")</f>
        <v>Airport</v>
      </c>
    </row>
    <row r="12729" spans="1:18" hidden="1">
      <c r="A12729">
        <v>4353</v>
      </c>
      <c r="B12729">
        <v>59</v>
      </c>
      <c r="C12729" t="s">
        <v>39</v>
      </c>
      <c r="D12729">
        <v>1</v>
      </c>
      <c r="E12729">
        <v>432603.17540692701</v>
      </c>
      <c r="F12729">
        <v>171828.25584027238</v>
      </c>
      <c r="G12729">
        <v>639554.28584799299</v>
      </c>
      <c r="H12729">
        <v>2036719.2167269301</v>
      </c>
      <c r="I12729">
        <v>2307062.4009656301</v>
      </c>
      <c r="J12729">
        <v>3426568.5690083401</v>
      </c>
      <c r="K12729">
        <v>6194401.2655566102</v>
      </c>
      <c r="L12729">
        <v>11253183.692258701</v>
      </c>
      <c r="M12729">
        <v>12811313.712087</v>
      </c>
      <c r="N12729">
        <v>22098272.416071001</v>
      </c>
      <c r="O12729">
        <v>53850927.6421609</v>
      </c>
      <c r="Q12729" t="str">
        <f>VLOOKUP(A12729,Lookup_Tables!$D$2:$E$7,2,FALSE)</f>
        <v>HUSSPF</v>
      </c>
      <c r="R12729" t="str">
        <f>IFERROR(VLOOKUP(D12729,Lookup_Tables!$A$2:$B$21,2,FALSE),"All")</f>
        <v>Airport</v>
      </c>
    </row>
    <row r="12730" spans="1:18" hidden="1">
      <c r="A12730">
        <v>4353</v>
      </c>
      <c r="B12730">
        <v>59</v>
      </c>
      <c r="C12730" t="s">
        <v>38</v>
      </c>
      <c r="D12730">
        <v>2</v>
      </c>
      <c r="E12730">
        <v>2105055.3503334699</v>
      </c>
      <c r="F12730">
        <v>731624.03297032532</v>
      </c>
      <c r="G12730">
        <v>4130553.9107232001</v>
      </c>
      <c r="H12730">
        <v>14341148.908784799</v>
      </c>
      <c r="I12730">
        <v>16706162.5244288</v>
      </c>
      <c r="J12730">
        <v>24322692.471024301</v>
      </c>
      <c r="K12730">
        <v>35554700.863645203</v>
      </c>
      <c r="L12730">
        <v>56228063.738520302</v>
      </c>
      <c r="M12730">
        <v>62301286.077205703</v>
      </c>
      <c r="N12730">
        <v>91022912.331182495</v>
      </c>
      <c r="O12730">
        <v>114387620.29959901</v>
      </c>
      <c r="Q12730" t="str">
        <f>VLOOKUP(A12730,Lookup_Tables!$D$2:$E$7,2,FALSE)</f>
        <v>HUSSPF</v>
      </c>
      <c r="R12730" t="str">
        <f>IFERROR(VLOOKUP(D12730,Lookup_Tables!$A$2:$B$21,2,FALSE),"All")</f>
        <v>Bridge</v>
      </c>
    </row>
    <row r="12731" spans="1:18" hidden="1">
      <c r="A12731">
        <v>4353</v>
      </c>
      <c r="B12731">
        <v>59</v>
      </c>
      <c r="C12731" t="s">
        <v>39</v>
      </c>
      <c r="D12731">
        <v>2</v>
      </c>
      <c r="E12731">
        <v>2010597.9545819799</v>
      </c>
      <c r="F12731">
        <v>702273.67566550756</v>
      </c>
      <c r="G12731">
        <v>3911369.4834477399</v>
      </c>
      <c r="H12731">
        <v>13908488.962358201</v>
      </c>
      <c r="I12731">
        <v>16088286.2704677</v>
      </c>
      <c r="J12731">
        <v>22871075.069798201</v>
      </c>
      <c r="K12731">
        <v>32899298.122051202</v>
      </c>
      <c r="L12731">
        <v>52388020.282166898</v>
      </c>
      <c r="M12731">
        <v>59127553.974327497</v>
      </c>
      <c r="N12731">
        <v>91022912.331182495</v>
      </c>
      <c r="O12731">
        <v>111535091.950066</v>
      </c>
      <c r="Q12731" t="str">
        <f>VLOOKUP(A12731,Lookup_Tables!$D$2:$E$7,2,FALSE)</f>
        <v>HUSSPF</v>
      </c>
      <c r="R12731" t="str">
        <f>IFERROR(VLOOKUP(D12731,Lookup_Tables!$A$2:$B$21,2,FALSE),"All")</f>
        <v>Bridge</v>
      </c>
    </row>
    <row r="12732" spans="1:18" hidden="1">
      <c r="A12732">
        <v>4353</v>
      </c>
      <c r="B12732">
        <v>59</v>
      </c>
      <c r="C12732" t="s">
        <v>38</v>
      </c>
      <c r="D12732">
        <v>3</v>
      </c>
      <c r="E12732">
        <v>122246.64808625801</v>
      </c>
      <c r="F12732">
        <v>47853.429944148229</v>
      </c>
      <c r="G12732">
        <v>231904.480495928</v>
      </c>
      <c r="H12732">
        <v>627383.24973889499</v>
      </c>
      <c r="I12732">
        <v>741668.35518852505</v>
      </c>
      <c r="J12732">
        <v>1116656.0287271801</v>
      </c>
      <c r="K12732">
        <v>2057022.9639014499</v>
      </c>
      <c r="L12732">
        <v>3493074.8556443499</v>
      </c>
      <c r="M12732">
        <v>4009476.8500001002</v>
      </c>
      <c r="N12732">
        <v>6087228.8963165199</v>
      </c>
      <c r="O12732">
        <v>7356550.7337913597</v>
      </c>
      <c r="Q12732" t="str">
        <f>VLOOKUP(A12732,Lookup_Tables!$D$2:$E$7,2,FALSE)</f>
        <v>HUSSPF</v>
      </c>
      <c r="R12732" t="str">
        <f>IFERROR(VLOOKUP(D12732,Lookup_Tables!$A$2:$B$21,2,FALSE),"All")</f>
        <v>Govt Hosp</v>
      </c>
    </row>
    <row r="12733" spans="1:18" hidden="1">
      <c r="A12733">
        <v>4353</v>
      </c>
      <c r="B12733">
        <v>59</v>
      </c>
      <c r="C12733" t="s">
        <v>39</v>
      </c>
      <c r="D12733">
        <v>3</v>
      </c>
      <c r="E12733">
        <v>116050.34524713999</v>
      </c>
      <c r="F12733">
        <v>45289.959957247527</v>
      </c>
      <c r="G12733">
        <v>207436.39858600401</v>
      </c>
      <c r="H12733">
        <v>587960.34505297104</v>
      </c>
      <c r="I12733">
        <v>688417.03423157299</v>
      </c>
      <c r="J12733">
        <v>1085778.7022905301</v>
      </c>
      <c r="K12733">
        <v>2002092.162334</v>
      </c>
      <c r="L12733">
        <v>3339810.86077706</v>
      </c>
      <c r="M12733">
        <v>3850692.2621528902</v>
      </c>
      <c r="N12733">
        <v>5949578.3326975796</v>
      </c>
      <c r="O12733">
        <v>7356550.7337913597</v>
      </c>
      <c r="Q12733" t="str">
        <f>VLOOKUP(A12733,Lookup_Tables!$D$2:$E$7,2,FALSE)</f>
        <v>HUSSPF</v>
      </c>
      <c r="R12733" t="str">
        <f>IFERROR(VLOOKUP(D12733,Lookup_Tables!$A$2:$B$21,2,FALSE),"All")</f>
        <v>Govt Hosp</v>
      </c>
    </row>
    <row r="12734" spans="1:18" hidden="1">
      <c r="A12734">
        <v>4353</v>
      </c>
      <c r="B12734">
        <v>59</v>
      </c>
      <c r="C12734" t="s">
        <v>38</v>
      </c>
      <c r="D12734">
        <v>4</v>
      </c>
      <c r="E12734">
        <v>104514.458209627</v>
      </c>
      <c r="F12734">
        <v>41333.943830476201</v>
      </c>
      <c r="G12734">
        <v>207283.955582947</v>
      </c>
      <c r="H12734">
        <v>760063.74049439596</v>
      </c>
      <c r="I12734">
        <v>874892.61625178496</v>
      </c>
      <c r="J12734">
        <v>1186839.9232729799</v>
      </c>
      <c r="K12734">
        <v>1693077.6528094599</v>
      </c>
      <c r="L12734">
        <v>2206762.4022029</v>
      </c>
      <c r="M12734">
        <v>2430119.9631565101</v>
      </c>
      <c r="N12734">
        <v>2981693.4954554802</v>
      </c>
      <c r="O12734">
        <v>3628667.6195352902</v>
      </c>
      <c r="Q12734" t="str">
        <f>VLOOKUP(A12734,Lookup_Tables!$D$2:$E$7,2,FALSE)</f>
        <v>HUSSPF</v>
      </c>
      <c r="R12734" t="str">
        <f>IFERROR(VLOOKUP(D12734,Lookup_Tables!$A$2:$B$21,2,FALSE),"All")</f>
        <v>Govt Med Fac</v>
      </c>
    </row>
    <row r="12735" spans="1:18" hidden="1">
      <c r="A12735">
        <v>4353</v>
      </c>
      <c r="B12735">
        <v>59</v>
      </c>
      <c r="C12735" t="s">
        <v>39</v>
      </c>
      <c r="D12735">
        <v>4</v>
      </c>
      <c r="E12735">
        <v>98331.273087280497</v>
      </c>
      <c r="F12735">
        <v>38994.188224853642</v>
      </c>
      <c r="G12735">
        <v>184021.43498120501</v>
      </c>
      <c r="H12735">
        <v>735662.89680646802</v>
      </c>
      <c r="I12735">
        <v>844550.94169758295</v>
      </c>
      <c r="J12735">
        <v>1107590.60532014</v>
      </c>
      <c r="K12735">
        <v>1610872.6723799501</v>
      </c>
      <c r="L12735">
        <v>2008613.2889857099</v>
      </c>
      <c r="M12735">
        <v>2269278.80904239</v>
      </c>
      <c r="N12735">
        <v>2923295.1126826098</v>
      </c>
      <c r="O12735">
        <v>3529965.1569829001</v>
      </c>
      <c r="Q12735" t="str">
        <f>VLOOKUP(A12735,Lookup_Tables!$D$2:$E$7,2,FALSE)</f>
        <v>HUSSPF</v>
      </c>
      <c r="R12735" t="str">
        <f>IFERROR(VLOOKUP(D12735,Lookup_Tables!$A$2:$B$21,2,FALSE),"All")</f>
        <v>Govt Med Fac</v>
      </c>
    </row>
    <row r="12736" spans="1:18" hidden="1">
      <c r="A12736">
        <v>4353</v>
      </c>
      <c r="B12736">
        <v>59</v>
      </c>
      <c r="C12736" t="s">
        <v>38</v>
      </c>
      <c r="D12736">
        <v>6</v>
      </c>
      <c r="E12736">
        <v>2498056.2028594599</v>
      </c>
      <c r="F12736">
        <v>912983.65172137576</v>
      </c>
      <c r="G12736">
        <v>1392580.9403334099</v>
      </c>
      <c r="H12736">
        <v>22533226.7170491</v>
      </c>
      <c r="I12736">
        <v>26273220.810449898</v>
      </c>
      <c r="J12736">
        <v>37758185.556671903</v>
      </c>
      <c r="K12736">
        <v>50925884.923659101</v>
      </c>
      <c r="L12736">
        <v>63020944.105400696</v>
      </c>
      <c r="M12736">
        <v>66547930.854969501</v>
      </c>
      <c r="N12736">
        <v>79397051.950001895</v>
      </c>
      <c r="O12736">
        <v>93261446.981377706</v>
      </c>
      <c r="Q12736" t="str">
        <f>VLOOKUP(A12736,Lookup_Tables!$D$2:$E$7,2,FALSE)</f>
        <v>HUSSPF</v>
      </c>
      <c r="R12736" t="str">
        <f>IFERROR(VLOOKUP(D12736,Lookup_Tables!$A$2:$B$21,2,FALSE),"All")</f>
        <v>Port</v>
      </c>
    </row>
    <row r="12737" spans="1:18" hidden="1">
      <c r="A12737">
        <v>4353</v>
      </c>
      <c r="B12737">
        <v>59</v>
      </c>
      <c r="C12737" t="s">
        <v>39</v>
      </c>
      <c r="D12737">
        <v>6</v>
      </c>
      <c r="E12737">
        <v>2427728.4884450501</v>
      </c>
      <c r="F12737">
        <v>900877.12664408167</v>
      </c>
      <c r="G12737">
        <v>1279636.2769745199</v>
      </c>
      <c r="H12737">
        <v>22170692.443234</v>
      </c>
      <c r="I12737">
        <v>25888736.814087301</v>
      </c>
      <c r="J12737">
        <v>35931411.6647375</v>
      </c>
      <c r="K12737">
        <v>49810648.3477097</v>
      </c>
      <c r="L12737">
        <v>61530216.117484801</v>
      </c>
      <c r="M12737">
        <v>62632206.946598798</v>
      </c>
      <c r="N12737">
        <v>73779382.136735693</v>
      </c>
      <c r="O12737">
        <v>88144053.233246297</v>
      </c>
      <c r="Q12737" t="str">
        <f>VLOOKUP(A12737,Lookup_Tables!$D$2:$E$7,2,FALSE)</f>
        <v>HUSSPF</v>
      </c>
      <c r="R12737" t="str">
        <f>IFERROR(VLOOKUP(D12737,Lookup_Tables!$A$2:$B$21,2,FALSE),"All")</f>
        <v>Port</v>
      </c>
    </row>
    <row r="12738" spans="1:18" hidden="1">
      <c r="A12738">
        <v>4353</v>
      </c>
      <c r="B12738">
        <v>59</v>
      </c>
      <c r="C12738" t="s">
        <v>38</v>
      </c>
      <c r="D12738">
        <v>8</v>
      </c>
      <c r="E12738">
        <v>6953.7513735713101</v>
      </c>
      <c r="F12738">
        <v>2367.0115591989224</v>
      </c>
      <c r="G12738">
        <v>0</v>
      </c>
      <c r="H12738">
        <v>4227.5515626793704</v>
      </c>
      <c r="I12738">
        <v>5972.0040628597299</v>
      </c>
      <c r="J12738">
        <v>14897.3623835157</v>
      </c>
      <c r="K12738">
        <v>47869.878452404999</v>
      </c>
      <c r="L12738">
        <v>160258.427571646</v>
      </c>
      <c r="M12738">
        <v>237264.929644666</v>
      </c>
      <c r="N12738">
        <v>1101091.38188076</v>
      </c>
      <c r="O12738">
        <v>2354726.73742565</v>
      </c>
      <c r="Q12738" t="str">
        <f>VLOOKUP(A12738,Lookup_Tables!$D$2:$E$7,2,FALSE)</f>
        <v>HUSSPF</v>
      </c>
      <c r="R12738" t="str">
        <f>IFERROR(VLOOKUP(D12738,Lookup_Tables!$A$2:$B$21,2,FALSE),"All")</f>
        <v>Prison</v>
      </c>
    </row>
    <row r="12739" spans="1:18" hidden="1">
      <c r="A12739">
        <v>4353</v>
      </c>
      <c r="B12739">
        <v>59</v>
      </c>
      <c r="C12739" t="s">
        <v>39</v>
      </c>
      <c r="D12739">
        <v>8</v>
      </c>
      <c r="E12739">
        <v>6942.5203310750103</v>
      </c>
      <c r="F12739">
        <v>2358.8938933681939</v>
      </c>
      <c r="G12739">
        <v>0</v>
      </c>
      <c r="H12739">
        <v>4227.5515626793704</v>
      </c>
      <c r="I12739">
        <v>5972.0040628597299</v>
      </c>
      <c r="J12739">
        <v>14797.332229703101</v>
      </c>
      <c r="K12739">
        <v>47447.263426916099</v>
      </c>
      <c r="L12739">
        <v>160258.427571646</v>
      </c>
      <c r="M12739">
        <v>237264.929644666</v>
      </c>
      <c r="N12739">
        <v>1101091.38188076</v>
      </c>
      <c r="O12739">
        <v>2354726.73742565</v>
      </c>
      <c r="Q12739" t="str">
        <f>VLOOKUP(A12739,Lookup_Tables!$D$2:$E$7,2,FALSE)</f>
        <v>HUSSPF</v>
      </c>
      <c r="R12739" t="str">
        <f>IFERROR(VLOOKUP(D12739,Lookup_Tables!$A$2:$B$21,2,FALSE),"All")</f>
        <v>Prison</v>
      </c>
    </row>
    <row r="12740" spans="1:18" hidden="1">
      <c r="A12740">
        <v>4353</v>
      </c>
      <c r="B12740">
        <v>59</v>
      </c>
      <c r="C12740" t="s">
        <v>38</v>
      </c>
      <c r="D12740">
        <v>9</v>
      </c>
      <c r="E12740">
        <v>68789.321442770393</v>
      </c>
      <c r="F12740">
        <v>25857.307405339918</v>
      </c>
      <c r="G12740">
        <v>181439.07154783001</v>
      </c>
      <c r="H12740">
        <v>506584.75103804102</v>
      </c>
      <c r="I12740">
        <v>580231.41445179202</v>
      </c>
      <c r="J12740">
        <v>766900.23304604704</v>
      </c>
      <c r="K12740">
        <v>1019423.5727855701</v>
      </c>
      <c r="L12740">
        <v>1293919.25781131</v>
      </c>
      <c r="M12740">
        <v>1363907.06314499</v>
      </c>
      <c r="N12740">
        <v>1722543.7980571</v>
      </c>
      <c r="O12740">
        <v>2421622.08055868</v>
      </c>
      <c r="Q12740" t="str">
        <f>VLOOKUP(A12740,Lookup_Tables!$D$2:$E$7,2,FALSE)</f>
        <v>HUSSPF</v>
      </c>
      <c r="R12740" t="str">
        <f>IFERROR(VLOOKUP(D12740,Lookup_Tables!$A$2:$B$21,2,FALSE),"All")</f>
        <v>Pub Admin Bldg</v>
      </c>
    </row>
    <row r="12741" spans="1:18" hidden="1">
      <c r="A12741">
        <v>4353</v>
      </c>
      <c r="B12741">
        <v>59</v>
      </c>
      <c r="C12741" t="s">
        <v>39</v>
      </c>
      <c r="D12741">
        <v>9</v>
      </c>
      <c r="E12741">
        <v>64635.6154192135</v>
      </c>
      <c r="F12741">
        <v>24407.915922326341</v>
      </c>
      <c r="G12741">
        <v>167532.71102593499</v>
      </c>
      <c r="H12741">
        <v>471543.54558430501</v>
      </c>
      <c r="I12741">
        <v>544921.43594289699</v>
      </c>
      <c r="J12741">
        <v>726630.98567664705</v>
      </c>
      <c r="K12741">
        <v>956244.30411544302</v>
      </c>
      <c r="L12741">
        <v>1194657.8322944101</v>
      </c>
      <c r="M12741">
        <v>1293824.75513719</v>
      </c>
      <c r="N12741">
        <v>1591520.01941239</v>
      </c>
      <c r="O12741">
        <v>2345135.55746517</v>
      </c>
      <c r="Q12741" t="str">
        <f>VLOOKUP(A12741,Lookup_Tables!$D$2:$E$7,2,FALSE)</f>
        <v>HUSSPF</v>
      </c>
      <c r="R12741" t="str">
        <f>IFERROR(VLOOKUP(D12741,Lookup_Tables!$A$2:$B$21,2,FALSE),"All")</f>
        <v>Pub Admin Bldg</v>
      </c>
    </row>
    <row r="12742" spans="1:18" hidden="1">
      <c r="A12742">
        <v>4353</v>
      </c>
      <c r="B12742">
        <v>59</v>
      </c>
      <c r="C12742" t="s">
        <v>38</v>
      </c>
      <c r="D12742">
        <v>10</v>
      </c>
      <c r="E12742">
        <v>961140.58317278</v>
      </c>
      <c r="F12742">
        <v>356711.51815481472</v>
      </c>
      <c r="G12742">
        <v>2664457.7988852402</v>
      </c>
      <c r="H12742">
        <v>5969204.1259322604</v>
      </c>
      <c r="I12742">
        <v>6763605.7985967901</v>
      </c>
      <c r="J12742">
        <v>9706062.9097681697</v>
      </c>
      <c r="K12742">
        <v>14715549.9260346</v>
      </c>
      <c r="L12742">
        <v>21803267.786216199</v>
      </c>
      <c r="M12742">
        <v>24734181.843178999</v>
      </c>
      <c r="N12742">
        <v>32880668.178598601</v>
      </c>
      <c r="O12742">
        <v>39794816.532990001</v>
      </c>
      <c r="Q12742" t="str">
        <f>VLOOKUP(A12742,Lookup_Tables!$D$2:$E$7,2,FALSE)</f>
        <v>HUSSPF</v>
      </c>
      <c r="R12742" t="str">
        <f>IFERROR(VLOOKUP(D12742,Lookup_Tables!$A$2:$B$21,2,FALSE),"All")</f>
        <v>Pub School</v>
      </c>
    </row>
    <row r="12743" spans="1:18" hidden="1">
      <c r="A12743">
        <v>4353</v>
      </c>
      <c r="B12743">
        <v>59</v>
      </c>
      <c r="C12743" t="s">
        <v>39</v>
      </c>
      <c r="D12743">
        <v>10</v>
      </c>
      <c r="E12743">
        <v>901695.59683538706</v>
      </c>
      <c r="F12743">
        <v>335875.34231165529</v>
      </c>
      <c r="G12743">
        <v>2498049.9096929701</v>
      </c>
      <c r="H12743">
        <v>5497915.0314743696</v>
      </c>
      <c r="I12743">
        <v>6401848.4901174996</v>
      </c>
      <c r="J12743">
        <v>9348732.6441822909</v>
      </c>
      <c r="K12743">
        <v>13917580.014064699</v>
      </c>
      <c r="L12743">
        <v>19181441.8940037</v>
      </c>
      <c r="M12743">
        <v>22332066.1172508</v>
      </c>
      <c r="N12743">
        <v>30173227.176894002</v>
      </c>
      <c r="O12743">
        <v>36832488.392990202</v>
      </c>
      <c r="Q12743" t="str">
        <f>VLOOKUP(A12743,Lookup_Tables!$D$2:$E$7,2,FALSE)</f>
        <v>HUSSPF</v>
      </c>
      <c r="R12743" t="str">
        <f>IFERROR(VLOOKUP(D12743,Lookup_Tables!$A$2:$B$21,2,FALSE),"All")</f>
        <v>Pub School</v>
      </c>
    </row>
    <row r="12744" spans="1:18" hidden="1">
      <c r="A12744">
        <v>4353</v>
      </c>
      <c r="B12744">
        <v>59</v>
      </c>
      <c r="C12744" t="s">
        <v>38</v>
      </c>
      <c r="D12744">
        <v>11</v>
      </c>
      <c r="E12744">
        <v>751408.15622453101</v>
      </c>
      <c r="F12744">
        <v>249029.50624268211</v>
      </c>
      <c r="G12744">
        <v>2271364.4522197801</v>
      </c>
      <c r="H12744">
        <v>5658568.93093378</v>
      </c>
      <c r="I12744">
        <v>6259316.4200564502</v>
      </c>
      <c r="J12744">
        <v>7918547.4263186902</v>
      </c>
      <c r="K12744">
        <v>10038503.4594413</v>
      </c>
      <c r="L12744">
        <v>13728788.049226699</v>
      </c>
      <c r="M12744">
        <v>15274197.917001201</v>
      </c>
      <c r="N12744">
        <v>24597877.219016399</v>
      </c>
      <c r="O12744">
        <v>46662387.048203602</v>
      </c>
      <c r="Q12744" t="str">
        <f>VLOOKUP(A12744,Lookup_Tables!$D$2:$E$7,2,FALSE)</f>
        <v>HUSSPF</v>
      </c>
      <c r="R12744" t="str">
        <f>IFERROR(VLOOKUP(D12744,Lookup_Tables!$A$2:$B$21,2,FALSE),"All")</f>
        <v>Pub Univ</v>
      </c>
    </row>
    <row r="12745" spans="1:18" hidden="1">
      <c r="A12745">
        <v>4353</v>
      </c>
      <c r="B12745">
        <v>59</v>
      </c>
      <c r="C12745" t="s">
        <v>39</v>
      </c>
      <c r="D12745">
        <v>11</v>
      </c>
      <c r="E12745">
        <v>719736.92891798296</v>
      </c>
      <c r="F12745">
        <v>240367.80319363147</v>
      </c>
      <c r="G12745">
        <v>2217317.7814492998</v>
      </c>
      <c r="H12745">
        <v>5382902.7924731299</v>
      </c>
      <c r="I12745">
        <v>5908335.5012554303</v>
      </c>
      <c r="J12745">
        <v>7529303.9502882799</v>
      </c>
      <c r="K12745">
        <v>9306204.8856836706</v>
      </c>
      <c r="L12745">
        <v>12186100.2776014</v>
      </c>
      <c r="M12745">
        <v>14857007.919607</v>
      </c>
      <c r="N12745">
        <v>21279668.192622501</v>
      </c>
      <c r="O12745">
        <v>46662387.048203602</v>
      </c>
      <c r="Q12745" t="str">
        <f>VLOOKUP(A12745,Lookup_Tables!$D$2:$E$7,2,FALSE)</f>
        <v>HUSSPF</v>
      </c>
      <c r="R12745" t="str">
        <f>IFERROR(VLOOKUP(D12745,Lookup_Tables!$A$2:$B$21,2,FALSE),"All")</f>
        <v>Pub Univ</v>
      </c>
    </row>
    <row r="12746" spans="1:18" hidden="1">
      <c r="A12746">
        <v>4353</v>
      </c>
      <c r="B12746">
        <v>59</v>
      </c>
      <c r="C12746" t="s">
        <v>38</v>
      </c>
      <c r="D12746">
        <v>13</v>
      </c>
      <c r="E12746">
        <v>988761.91648078302</v>
      </c>
      <c r="F12746">
        <v>334291.1953521783</v>
      </c>
      <c r="G12746">
        <v>1402594.9445378699</v>
      </c>
      <c r="H12746">
        <v>4523206.6116657397</v>
      </c>
      <c r="I12746">
        <v>7571745.7385214297</v>
      </c>
      <c r="J12746">
        <v>15583809.1209366</v>
      </c>
      <c r="K12746">
        <v>21502842.637540799</v>
      </c>
      <c r="L12746">
        <v>26370063.199633699</v>
      </c>
      <c r="M12746">
        <v>27526610.307699502</v>
      </c>
      <c r="N12746">
        <v>35547636.827536002</v>
      </c>
      <c r="O12746">
        <v>58880488.987100199</v>
      </c>
      <c r="Q12746" t="str">
        <f>VLOOKUP(A12746,Lookup_Tables!$D$2:$E$7,2,FALSE)</f>
        <v>HUSSPF</v>
      </c>
      <c r="R12746" t="str">
        <f>IFERROR(VLOOKUP(D12746,Lookup_Tables!$A$2:$B$21,2,FALSE),"All")</f>
        <v>Residual Inst</v>
      </c>
    </row>
    <row r="12747" spans="1:18" hidden="1">
      <c r="A12747">
        <v>4353</v>
      </c>
      <c r="B12747">
        <v>59</v>
      </c>
      <c r="C12747" t="s">
        <v>39</v>
      </c>
      <c r="D12747">
        <v>13</v>
      </c>
      <c r="E12747">
        <v>945551.28849359299</v>
      </c>
      <c r="F12747">
        <v>321013.33386246732</v>
      </c>
      <c r="G12747">
        <v>1262920.9430740101</v>
      </c>
      <c r="H12747">
        <v>4214312.4102827599</v>
      </c>
      <c r="I12747">
        <v>7269311.3514314601</v>
      </c>
      <c r="J12747">
        <v>14938510.252016099</v>
      </c>
      <c r="K12747">
        <v>20668956.604777899</v>
      </c>
      <c r="L12747">
        <v>25690895.434143901</v>
      </c>
      <c r="M12747">
        <v>27123893.578296501</v>
      </c>
      <c r="N12747">
        <v>34422390.783029698</v>
      </c>
      <c r="O12747">
        <v>56652181.891226597</v>
      </c>
      <c r="Q12747" t="str">
        <f>VLOOKUP(A12747,Lookup_Tables!$D$2:$E$7,2,FALSE)</f>
        <v>HUSSPF</v>
      </c>
      <c r="R12747" t="str">
        <f>IFERROR(VLOOKUP(D12747,Lookup_Tables!$A$2:$B$21,2,FALSE),"All")</f>
        <v>Residual Inst</v>
      </c>
    </row>
    <row r="12748" spans="1:18" hidden="1">
      <c r="A12748">
        <v>4353</v>
      </c>
      <c r="B12748">
        <v>59</v>
      </c>
      <c r="C12748" t="s">
        <v>38</v>
      </c>
      <c r="D12748">
        <v>14</v>
      </c>
      <c r="E12748">
        <v>1270156.6051887199</v>
      </c>
      <c r="F12748">
        <v>416747.51841542241</v>
      </c>
      <c r="G12748">
        <v>2400446.0240919502</v>
      </c>
      <c r="H12748">
        <v>9355485.6960437503</v>
      </c>
      <c r="I12748">
        <v>10985220.3834488</v>
      </c>
      <c r="J12748">
        <v>15115458.183745001</v>
      </c>
      <c r="K12748">
        <v>22103502.708798598</v>
      </c>
      <c r="L12748">
        <v>31965006.911773801</v>
      </c>
      <c r="M12748">
        <v>36244797.118076302</v>
      </c>
      <c r="N12748">
        <v>55271993.103907302</v>
      </c>
      <c r="O12748">
        <v>79144131.374010295</v>
      </c>
      <c r="Q12748" t="str">
        <f>VLOOKUP(A12748,Lookup_Tables!$D$2:$E$7,2,FALSE)</f>
        <v>HUSSPF</v>
      </c>
      <c r="R12748" t="str">
        <f>IFERROR(VLOOKUP(D12748,Lookup_Tables!$A$2:$B$21,2,FALSE),"All")</f>
        <v>Road</v>
      </c>
    </row>
    <row r="12749" spans="1:18" hidden="1">
      <c r="A12749">
        <v>4353</v>
      </c>
      <c r="B12749">
        <v>59</v>
      </c>
      <c r="C12749" t="s">
        <v>39</v>
      </c>
      <c r="D12749">
        <v>14</v>
      </c>
      <c r="E12749">
        <v>1216617.87445696</v>
      </c>
      <c r="F12749">
        <v>391578.89462879091</v>
      </c>
      <c r="G12749">
        <v>2236264.9677448599</v>
      </c>
      <c r="H12749">
        <v>9178730.8751206603</v>
      </c>
      <c r="I12749">
        <v>10537388.3189933</v>
      </c>
      <c r="J12749">
        <v>14451510.844535699</v>
      </c>
      <c r="K12749">
        <v>21699376.617795601</v>
      </c>
      <c r="L12749">
        <v>30776838.662388999</v>
      </c>
      <c r="M12749">
        <v>35545671.741755098</v>
      </c>
      <c r="N12749">
        <v>55194510.691682898</v>
      </c>
      <c r="O12749">
        <v>79098351.833036795</v>
      </c>
      <c r="Q12749" t="str">
        <f>VLOOKUP(A12749,Lookup_Tables!$D$2:$E$7,2,FALSE)</f>
        <v>HUSSPF</v>
      </c>
      <c r="R12749" t="str">
        <f>IFERROR(VLOOKUP(D12749,Lookup_Tables!$A$2:$B$21,2,FALSE),"All")</f>
        <v>Road</v>
      </c>
    </row>
    <row r="12750" spans="1:18" hidden="1">
      <c r="A12750">
        <v>4353</v>
      </c>
      <c r="B12750">
        <v>59</v>
      </c>
      <c r="C12750" t="s">
        <v>38</v>
      </c>
      <c r="D12750">
        <v>15</v>
      </c>
      <c r="E12750">
        <v>53530082.317722403</v>
      </c>
      <c r="F12750">
        <v>18942803.809952244</v>
      </c>
      <c r="G12750">
        <v>110015321.23741101</v>
      </c>
      <c r="H12750">
        <v>385003292.01510501</v>
      </c>
      <c r="I12750">
        <v>473265921.04097903</v>
      </c>
      <c r="J12750">
        <v>662108825.18398798</v>
      </c>
      <c r="K12750">
        <v>897864059.20574796</v>
      </c>
      <c r="L12750">
        <v>1186777752.5394001</v>
      </c>
      <c r="M12750">
        <v>1292500018.99508</v>
      </c>
      <c r="N12750">
        <v>1804974373.86011</v>
      </c>
      <c r="O12750">
        <v>2422297921.4955502</v>
      </c>
      <c r="Q12750" t="str">
        <f>VLOOKUP(A12750,Lookup_Tables!$D$2:$E$7,2,FALSE)</f>
        <v>HUSSPF</v>
      </c>
      <c r="R12750" t="str">
        <f>IFERROR(VLOOKUP(D12750,Lookup_Tables!$A$2:$B$21,2,FALSE),"All")</f>
        <v>All</v>
      </c>
    </row>
    <row r="12751" spans="1:18" hidden="1">
      <c r="A12751">
        <v>4353</v>
      </c>
      <c r="B12751">
        <v>59</v>
      </c>
      <c r="C12751" t="s">
        <v>39</v>
      </c>
      <c r="D12751">
        <v>15</v>
      </c>
      <c r="E12751">
        <v>50433193.111150198</v>
      </c>
      <c r="F12751">
        <v>17313265.189110897</v>
      </c>
      <c r="G12751">
        <v>102340105.689853</v>
      </c>
      <c r="H12751">
        <v>368605589.57935601</v>
      </c>
      <c r="I12751">
        <v>459995606.25256598</v>
      </c>
      <c r="J12751">
        <v>646059280.09628403</v>
      </c>
      <c r="K12751">
        <v>849508838.76212502</v>
      </c>
      <c r="L12751">
        <v>1131676989.56268</v>
      </c>
      <c r="M12751">
        <v>1181751415.7653699</v>
      </c>
      <c r="N12751">
        <v>1763261800.6891601</v>
      </c>
      <c r="O12751">
        <v>2422297921.4955502</v>
      </c>
      <c r="Q12751" t="str">
        <f>VLOOKUP(A12751,Lookup_Tables!$D$2:$E$7,2,FALSE)</f>
        <v>HUSSPF</v>
      </c>
      <c r="R12751" t="str">
        <f>IFERROR(VLOOKUP(D12751,Lookup_Tables!$A$2:$B$21,2,FALSE),"All")</f>
        <v>All</v>
      </c>
    </row>
    <row r="12752" spans="1:18" hidden="1">
      <c r="A12752">
        <v>4353</v>
      </c>
      <c r="B12752">
        <v>59</v>
      </c>
      <c r="C12752" t="s">
        <v>38</v>
      </c>
      <c r="D12752">
        <v>16</v>
      </c>
      <c r="E12752">
        <v>9323362.2161180507</v>
      </c>
      <c r="F12752">
        <v>3277901.4138778327</v>
      </c>
      <c r="G12752">
        <v>23152152.576772399</v>
      </c>
      <c r="H12752">
        <v>67628068.693960398</v>
      </c>
      <c r="I12752">
        <v>76995637.664703101</v>
      </c>
      <c r="J12752">
        <v>106663771.38966601</v>
      </c>
      <c r="K12752">
        <v>148350204.95172599</v>
      </c>
      <c r="L12752">
        <v>202522963.234225</v>
      </c>
      <c r="M12752">
        <v>216399064.60761899</v>
      </c>
      <c r="N12752">
        <v>298408121.08133799</v>
      </c>
      <c r="O12752">
        <v>436751433.18390203</v>
      </c>
      <c r="Q12752" t="str">
        <f>VLOOKUP(A12752,Lookup_Tables!$D$2:$E$7,2,FALSE)</f>
        <v>HUSSPF</v>
      </c>
      <c r="R12752" t="str">
        <f>IFERROR(VLOOKUP(D12752,Lookup_Tables!$A$2:$B$21,2,FALSE),"All")</f>
        <v>Government_Loss</v>
      </c>
    </row>
    <row r="12753" spans="1:18" hidden="1">
      <c r="A12753">
        <v>4353</v>
      </c>
      <c r="B12753">
        <v>59</v>
      </c>
      <c r="C12753" t="s">
        <v>39</v>
      </c>
      <c r="D12753">
        <v>16</v>
      </c>
      <c r="E12753">
        <v>8803768.2424683496</v>
      </c>
      <c r="F12753">
        <v>3037199.9852020284</v>
      </c>
      <c r="G12753">
        <v>21812248.511144299</v>
      </c>
      <c r="H12753">
        <v>64352871.644665197</v>
      </c>
      <c r="I12753">
        <v>74625016.753566206</v>
      </c>
      <c r="J12753">
        <v>101712796.852479</v>
      </c>
      <c r="K12753">
        <v>140017901.98166099</v>
      </c>
      <c r="L12753">
        <v>187771785.886646</v>
      </c>
      <c r="M12753">
        <v>205588212.48691499</v>
      </c>
      <c r="N12753">
        <v>280896890.682024</v>
      </c>
      <c r="O12753">
        <v>436751433.18390203</v>
      </c>
      <c r="Q12753" t="str">
        <f>VLOOKUP(A12753,Lookup_Tables!$D$2:$E$7,2,FALSE)</f>
        <v>HUSSPF</v>
      </c>
      <c r="R12753" t="str">
        <f>IFERROR(VLOOKUP(D12753,Lookup_Tables!$A$2:$B$21,2,FALSE),"All")</f>
        <v>Government_Loss</v>
      </c>
    </row>
    <row r="12754" spans="1:18" hidden="1">
      <c r="A12754">
        <v>4353</v>
      </c>
      <c r="B12754">
        <v>59</v>
      </c>
      <c r="C12754" t="s">
        <v>38</v>
      </c>
      <c r="D12754">
        <v>17</v>
      </c>
      <c r="E12754">
        <v>7361519.5835036002</v>
      </c>
      <c r="F12754">
        <v>2705029.7861843966</v>
      </c>
      <c r="G12754">
        <v>14856652.7611864</v>
      </c>
      <c r="H12754">
        <v>51018297.728980199</v>
      </c>
      <c r="I12754">
        <v>60035230.413955703</v>
      </c>
      <c r="J12754">
        <v>84421012.059160396</v>
      </c>
      <c r="K12754">
        <v>115729458.68927801</v>
      </c>
      <c r="L12754">
        <v>164042731.690065</v>
      </c>
      <c r="M12754">
        <v>185031126.39184099</v>
      </c>
      <c r="N12754">
        <v>256008240.96328801</v>
      </c>
      <c r="O12754">
        <v>411528298.51682198</v>
      </c>
      <c r="Q12754" t="str">
        <f>VLOOKUP(A12754,Lookup_Tables!$D$2:$E$7,2,FALSE)</f>
        <v>HUSSPF</v>
      </c>
      <c r="R12754" t="str">
        <f>IFERROR(VLOOKUP(D12754,Lookup_Tables!$A$2:$B$21,2,FALSE),"All")</f>
        <v>Emergency_Loss</v>
      </c>
    </row>
    <row r="12755" spans="1:18" hidden="1">
      <c r="A12755">
        <v>4353</v>
      </c>
      <c r="B12755">
        <v>59</v>
      </c>
      <c r="C12755" t="s">
        <v>39</v>
      </c>
      <c r="D12755">
        <v>17</v>
      </c>
      <c r="E12755">
        <v>6931879.70729932</v>
      </c>
      <c r="F12755">
        <v>2489496.0613793759</v>
      </c>
      <c r="G12755">
        <v>13593170.7612582</v>
      </c>
      <c r="H12755">
        <v>48701286.653070301</v>
      </c>
      <c r="I12755">
        <v>57346806.671324901</v>
      </c>
      <c r="J12755">
        <v>80574093.959817693</v>
      </c>
      <c r="K12755">
        <v>112595809.35432</v>
      </c>
      <c r="L12755">
        <v>155094218.20513001</v>
      </c>
      <c r="M12755">
        <v>173577369.44218901</v>
      </c>
      <c r="N12755">
        <v>254996853.78194401</v>
      </c>
      <c r="O12755">
        <v>411528298.51682198</v>
      </c>
      <c r="Q12755" t="str">
        <f>VLOOKUP(A12755,Lookup_Tables!$D$2:$E$7,2,FALSE)</f>
        <v>HUSSPF</v>
      </c>
      <c r="R12755" t="str">
        <f>IFERROR(VLOOKUP(D12755,Lookup_Tables!$A$2:$B$21,2,FALSE),"All")</f>
        <v>Emergency_Loss</v>
      </c>
    </row>
    <row r="12756" spans="1:18" hidden="1">
      <c r="A12756">
        <v>4353</v>
      </c>
      <c r="B12756">
        <v>59</v>
      </c>
      <c r="C12756" t="s">
        <v>38</v>
      </c>
      <c r="D12756">
        <v>18</v>
      </c>
      <c r="E12756">
        <v>16684881.799621699</v>
      </c>
      <c r="F12756">
        <v>5989702.0877468102</v>
      </c>
      <c r="G12756">
        <v>37568289.045039304</v>
      </c>
      <c r="H12756">
        <v>115419306.285877</v>
      </c>
      <c r="I12756">
        <v>137821160.31698999</v>
      </c>
      <c r="J12756">
        <v>187884428.39581001</v>
      </c>
      <c r="K12756">
        <v>273818117.82985401</v>
      </c>
      <c r="L12756">
        <v>375532125.24002802</v>
      </c>
      <c r="M12756">
        <v>410132467.90833002</v>
      </c>
      <c r="N12756">
        <v>541993265.18154895</v>
      </c>
      <c r="O12756">
        <v>848279731.70072401</v>
      </c>
      <c r="Q12756" t="str">
        <f>VLOOKUP(A12756,Lookup_Tables!$D$2:$E$7,2,FALSE)</f>
        <v>HUSSPF</v>
      </c>
      <c r="R12756" t="str">
        <f>IFERROR(VLOOKUP(D12756,Lookup_Tables!$A$2:$B$21,2,FALSE),"All")</f>
        <v>Govt_Plus_Emergency</v>
      </c>
    </row>
    <row r="12757" spans="1:18" hidden="1">
      <c r="A12757">
        <v>4353</v>
      </c>
      <c r="B12757">
        <v>59</v>
      </c>
      <c r="C12757" t="s">
        <v>39</v>
      </c>
      <c r="D12757">
        <v>18</v>
      </c>
      <c r="E12757">
        <v>15712819.858216099</v>
      </c>
      <c r="F12757">
        <v>5559090.7372240517</v>
      </c>
      <c r="G12757">
        <v>34908571.050686203</v>
      </c>
      <c r="H12757">
        <v>112312411.800154</v>
      </c>
      <c r="I12757">
        <v>132229829.072147</v>
      </c>
      <c r="J12757">
        <v>179804031.69719699</v>
      </c>
      <c r="K12757">
        <v>254982525.57164699</v>
      </c>
      <c r="L12757">
        <v>339839736.90708297</v>
      </c>
      <c r="M12757">
        <v>383638058.69698399</v>
      </c>
      <c r="N12757">
        <v>536283793.47594601</v>
      </c>
      <c r="O12757">
        <v>831048532.10541201</v>
      </c>
      <c r="Q12757" t="str">
        <f>VLOOKUP(A12757,Lookup_Tables!$D$2:$E$7,2,FALSE)</f>
        <v>HUSSPF</v>
      </c>
      <c r="R12757" t="str">
        <f>IFERROR(VLOOKUP(D12757,Lookup_Tables!$A$2:$B$21,2,FALSE),"All")</f>
        <v>Govt_Plus_Emergency</v>
      </c>
    </row>
    <row r="12758" spans="1:18" hidden="1">
      <c r="A12758">
        <v>4353</v>
      </c>
      <c r="B12758">
        <v>60</v>
      </c>
      <c r="C12758" t="s">
        <v>38</v>
      </c>
      <c r="D12758">
        <v>0</v>
      </c>
      <c r="E12758">
        <v>2290619671.9598799</v>
      </c>
      <c r="F12758">
        <v>921331255.59251237</v>
      </c>
      <c r="G12758">
        <v>3798721739.52846</v>
      </c>
      <c r="H12758">
        <v>11858167403.219101</v>
      </c>
      <c r="I12758">
        <v>14578566647.750999</v>
      </c>
      <c r="J12758">
        <v>23609547540.651798</v>
      </c>
      <c r="K12758">
        <v>39508811919.251701</v>
      </c>
      <c r="L12758">
        <v>59323712747.601601</v>
      </c>
      <c r="M12758">
        <v>68844922877.282394</v>
      </c>
      <c r="N12758">
        <v>98700531282.737503</v>
      </c>
      <c r="O12758">
        <v>138576158284.50299</v>
      </c>
      <c r="Q12758" t="str">
        <f>VLOOKUP(A12758,Lookup_Tables!$D$2:$E$7,2,FALSE)</f>
        <v>HUSSPF</v>
      </c>
      <c r="R12758" t="str">
        <f>IFERROR(VLOOKUP(D12758,Lookup_Tables!$A$2:$B$21,2,FALSE),"All")</f>
        <v>Private Assets</v>
      </c>
    </row>
    <row r="12759" spans="1:18" hidden="1">
      <c r="A12759">
        <v>4353</v>
      </c>
      <c r="B12759">
        <v>60</v>
      </c>
      <c r="C12759" t="s">
        <v>39</v>
      </c>
      <c r="D12759">
        <v>0</v>
      </c>
      <c r="E12759">
        <v>2105408916.7062099</v>
      </c>
      <c r="F12759">
        <v>827678795.03954029</v>
      </c>
      <c r="G12759">
        <v>3339045928.7045202</v>
      </c>
      <c r="H12759">
        <v>11031245166.810699</v>
      </c>
      <c r="I12759">
        <v>13423316522.746099</v>
      </c>
      <c r="J12759">
        <v>22238960479.135101</v>
      </c>
      <c r="K12759">
        <v>37902898954.626404</v>
      </c>
      <c r="L12759">
        <v>57311379463.747002</v>
      </c>
      <c r="M12759">
        <v>63792418832.192902</v>
      </c>
      <c r="N12759">
        <v>97030985232.943405</v>
      </c>
      <c r="O12759">
        <v>131036883910.39101</v>
      </c>
      <c r="Q12759" t="str">
        <f>VLOOKUP(A12759,Lookup_Tables!$D$2:$E$7,2,FALSE)</f>
        <v>HUSSPF</v>
      </c>
      <c r="R12759" t="str">
        <f>IFERROR(VLOOKUP(D12759,Lookup_Tables!$A$2:$B$21,2,FALSE),"All")</f>
        <v>Private Assets</v>
      </c>
    </row>
    <row r="12760" spans="1:18" hidden="1">
      <c r="A12760">
        <v>4353</v>
      </c>
      <c r="B12760">
        <v>60</v>
      </c>
      <c r="C12760" t="s">
        <v>38</v>
      </c>
      <c r="D12760">
        <v>1</v>
      </c>
      <c r="E12760">
        <v>7124104.2050387301</v>
      </c>
      <c r="F12760">
        <v>3115373.779484252</v>
      </c>
      <c r="G12760">
        <v>11138836.1722307</v>
      </c>
      <c r="H12760">
        <v>30205658.660812698</v>
      </c>
      <c r="I12760">
        <v>37206214.486087397</v>
      </c>
      <c r="J12760">
        <v>61464645.901816398</v>
      </c>
      <c r="K12760">
        <v>109480486.353798</v>
      </c>
      <c r="L12760">
        <v>183113368.7252</v>
      </c>
      <c r="M12760">
        <v>209641852.79307199</v>
      </c>
      <c r="N12760">
        <v>379712735.68392998</v>
      </c>
      <c r="O12760">
        <v>498787660.22014397</v>
      </c>
      <c r="Q12760" t="str">
        <f>VLOOKUP(A12760,Lookup_Tables!$D$2:$E$7,2,FALSE)</f>
        <v>HUSSPF</v>
      </c>
      <c r="R12760" t="str">
        <f>IFERROR(VLOOKUP(D12760,Lookup_Tables!$A$2:$B$21,2,FALSE),"All")</f>
        <v>Airport</v>
      </c>
    </row>
    <row r="12761" spans="1:18" hidden="1">
      <c r="A12761">
        <v>4353</v>
      </c>
      <c r="B12761">
        <v>60</v>
      </c>
      <c r="C12761" t="s">
        <v>39</v>
      </c>
      <c r="D12761">
        <v>1</v>
      </c>
      <c r="E12761">
        <v>6486460.5058126496</v>
      </c>
      <c r="F12761">
        <v>2799032.5118765584</v>
      </c>
      <c r="G12761">
        <v>8988761.5866545606</v>
      </c>
      <c r="H12761">
        <v>27336090.528007999</v>
      </c>
      <c r="I12761">
        <v>33011587.992448699</v>
      </c>
      <c r="J12761">
        <v>57666781.493318297</v>
      </c>
      <c r="K12761">
        <v>106010902.599288</v>
      </c>
      <c r="L12761">
        <v>159441029.903427</v>
      </c>
      <c r="M12761">
        <v>203224785.018015</v>
      </c>
      <c r="N12761">
        <v>362139315.216811</v>
      </c>
      <c r="O12761">
        <v>490954964.48321599</v>
      </c>
      <c r="Q12761" t="str">
        <f>VLOOKUP(A12761,Lookup_Tables!$D$2:$E$7,2,FALSE)</f>
        <v>HUSSPF</v>
      </c>
      <c r="R12761" t="str">
        <f>IFERROR(VLOOKUP(D12761,Lookup_Tables!$A$2:$B$21,2,FALSE),"All")</f>
        <v>Airport</v>
      </c>
    </row>
    <row r="12762" spans="1:18" hidden="1">
      <c r="A12762">
        <v>4353</v>
      </c>
      <c r="B12762">
        <v>60</v>
      </c>
      <c r="C12762" t="s">
        <v>38</v>
      </c>
      <c r="D12762">
        <v>2</v>
      </c>
      <c r="E12762">
        <v>12584568.272263899</v>
      </c>
      <c r="F12762">
        <v>5090411.4200259484</v>
      </c>
      <c r="G12762">
        <v>20834709.835104801</v>
      </c>
      <c r="H12762">
        <v>64225375.570692703</v>
      </c>
      <c r="I12762">
        <v>79345999.273258701</v>
      </c>
      <c r="J12762">
        <v>128411740.96839</v>
      </c>
      <c r="K12762">
        <v>224386528.681113</v>
      </c>
      <c r="L12762">
        <v>324310105.77031898</v>
      </c>
      <c r="M12762">
        <v>379839213.70801699</v>
      </c>
      <c r="N12762">
        <v>542381747.64833498</v>
      </c>
      <c r="O12762">
        <v>725538151.16152203</v>
      </c>
      <c r="Q12762" t="str">
        <f>VLOOKUP(A12762,Lookup_Tables!$D$2:$E$7,2,FALSE)</f>
        <v>HUSSPF</v>
      </c>
      <c r="R12762" t="str">
        <f>IFERROR(VLOOKUP(D12762,Lookup_Tables!$A$2:$B$21,2,FALSE),"All")</f>
        <v>Bridge</v>
      </c>
    </row>
    <row r="12763" spans="1:18" hidden="1">
      <c r="A12763">
        <v>4353</v>
      </c>
      <c r="B12763">
        <v>60</v>
      </c>
      <c r="C12763" t="s">
        <v>39</v>
      </c>
      <c r="D12763">
        <v>2</v>
      </c>
      <c r="E12763">
        <v>11515194.860305</v>
      </c>
      <c r="F12763">
        <v>4582863.0801848937</v>
      </c>
      <c r="G12763">
        <v>17452497.6819322</v>
      </c>
      <c r="H12763">
        <v>59937045.7520594</v>
      </c>
      <c r="I12763">
        <v>73209366.903626606</v>
      </c>
      <c r="J12763">
        <v>119677907.915574</v>
      </c>
      <c r="K12763">
        <v>216463174.71108699</v>
      </c>
      <c r="L12763">
        <v>308141885.83990198</v>
      </c>
      <c r="M12763">
        <v>350212291.864205</v>
      </c>
      <c r="N12763">
        <v>524656489.15301901</v>
      </c>
      <c r="O12763">
        <v>697158854.95065403</v>
      </c>
      <c r="Q12763" t="str">
        <f>VLOOKUP(A12763,Lookup_Tables!$D$2:$E$7,2,FALSE)</f>
        <v>HUSSPF</v>
      </c>
      <c r="R12763" t="str">
        <f>IFERROR(VLOOKUP(D12763,Lookup_Tables!$A$2:$B$21,2,FALSE),"All")</f>
        <v>Bridge</v>
      </c>
    </row>
    <row r="12764" spans="1:18" hidden="1">
      <c r="A12764">
        <v>4353</v>
      </c>
      <c r="B12764">
        <v>60</v>
      </c>
      <c r="C12764" t="s">
        <v>38</v>
      </c>
      <c r="D12764">
        <v>3</v>
      </c>
      <c r="E12764">
        <v>1133166.5571715899</v>
      </c>
      <c r="F12764">
        <v>464561.67805690155</v>
      </c>
      <c r="G12764">
        <v>1933524.0288005599</v>
      </c>
      <c r="H12764">
        <v>5716109.34009887</v>
      </c>
      <c r="I12764">
        <v>6968405.6192883104</v>
      </c>
      <c r="J12764">
        <v>11362987.732534301</v>
      </c>
      <c r="K12764">
        <v>19596802.150224399</v>
      </c>
      <c r="L12764">
        <v>29102261.832355499</v>
      </c>
      <c r="M12764">
        <v>34402220.4756134</v>
      </c>
      <c r="N12764">
        <v>46082066.394467197</v>
      </c>
      <c r="O12764">
        <v>65971313.781957902</v>
      </c>
      <c r="Q12764" t="str">
        <f>VLOOKUP(A12764,Lookup_Tables!$D$2:$E$7,2,FALSE)</f>
        <v>HUSSPF</v>
      </c>
      <c r="R12764" t="str">
        <f>IFERROR(VLOOKUP(D12764,Lookup_Tables!$A$2:$B$21,2,FALSE),"All")</f>
        <v>Govt Hosp</v>
      </c>
    </row>
    <row r="12765" spans="1:18" hidden="1">
      <c r="A12765">
        <v>4353</v>
      </c>
      <c r="B12765">
        <v>60</v>
      </c>
      <c r="C12765" t="s">
        <v>39</v>
      </c>
      <c r="D12765">
        <v>3</v>
      </c>
      <c r="E12765">
        <v>1033311.15155797</v>
      </c>
      <c r="F12765">
        <v>423166.00303913187</v>
      </c>
      <c r="G12765">
        <v>1628847.0697055401</v>
      </c>
      <c r="H12765">
        <v>5157850.9214738403</v>
      </c>
      <c r="I12765">
        <v>6393272.6873891903</v>
      </c>
      <c r="J12765">
        <v>10123917.5516767</v>
      </c>
      <c r="K12765">
        <v>18435019.504418701</v>
      </c>
      <c r="L12765">
        <v>26098494.957779501</v>
      </c>
      <c r="M12765">
        <v>31197882.1462777</v>
      </c>
      <c r="N12765">
        <v>45878865.377524599</v>
      </c>
      <c r="O12765">
        <v>64997622.1461768</v>
      </c>
      <c r="Q12765" t="str">
        <f>VLOOKUP(A12765,Lookup_Tables!$D$2:$E$7,2,FALSE)</f>
        <v>HUSSPF</v>
      </c>
      <c r="R12765" t="str">
        <f>IFERROR(VLOOKUP(D12765,Lookup_Tables!$A$2:$B$21,2,FALSE),"All")</f>
        <v>Govt Hosp</v>
      </c>
    </row>
    <row r="12766" spans="1:18" hidden="1">
      <c r="A12766">
        <v>4353</v>
      </c>
      <c r="B12766">
        <v>60</v>
      </c>
      <c r="C12766" t="s">
        <v>38</v>
      </c>
      <c r="D12766">
        <v>4</v>
      </c>
      <c r="E12766">
        <v>684551.28189205006</v>
      </c>
      <c r="F12766">
        <v>324226.75236188504</v>
      </c>
      <c r="G12766">
        <v>1546093.43140471</v>
      </c>
      <c r="H12766">
        <v>3275545.07994845</v>
      </c>
      <c r="I12766">
        <v>3749816.1072631301</v>
      </c>
      <c r="J12766">
        <v>5535899.0901351897</v>
      </c>
      <c r="K12766">
        <v>9077782.1663163006</v>
      </c>
      <c r="L12766">
        <v>13035209.7567937</v>
      </c>
      <c r="M12766">
        <v>15388315.9867731</v>
      </c>
      <c r="N12766">
        <v>21450685.893943001</v>
      </c>
      <c r="O12766">
        <v>29713980.573071498</v>
      </c>
      <c r="Q12766" t="str">
        <f>VLOOKUP(A12766,Lookup_Tables!$D$2:$E$7,2,FALSE)</f>
        <v>HUSSPF</v>
      </c>
      <c r="R12766" t="str">
        <f>IFERROR(VLOOKUP(D12766,Lookup_Tables!$A$2:$B$21,2,FALSE),"All")</f>
        <v>Govt Med Fac</v>
      </c>
    </row>
    <row r="12767" spans="1:18" hidden="1">
      <c r="A12767">
        <v>4353</v>
      </c>
      <c r="B12767">
        <v>60</v>
      </c>
      <c r="C12767" t="s">
        <v>39</v>
      </c>
      <c r="D12767">
        <v>4</v>
      </c>
      <c r="E12767">
        <v>604512.67426787398</v>
      </c>
      <c r="F12767">
        <v>285441.10919651279</v>
      </c>
      <c r="G12767">
        <v>1312315.7622068</v>
      </c>
      <c r="H12767">
        <v>2688506.9027122702</v>
      </c>
      <c r="I12767">
        <v>3288480.4042843799</v>
      </c>
      <c r="J12767">
        <v>4858817.9937085798</v>
      </c>
      <c r="K12767">
        <v>8444674.6830335706</v>
      </c>
      <c r="L12767">
        <v>12089892.508052999</v>
      </c>
      <c r="M12767">
        <v>13035209.7567937</v>
      </c>
      <c r="N12767">
        <v>20743155.058498301</v>
      </c>
      <c r="O12767">
        <v>28847816.164599001</v>
      </c>
      <c r="Q12767" t="str">
        <f>VLOOKUP(A12767,Lookup_Tables!$D$2:$E$7,2,FALSE)</f>
        <v>HUSSPF</v>
      </c>
      <c r="R12767" t="str">
        <f>IFERROR(VLOOKUP(D12767,Lookup_Tables!$A$2:$B$21,2,FALSE),"All")</f>
        <v>Govt Med Fac</v>
      </c>
    </row>
    <row r="12768" spans="1:18" hidden="1">
      <c r="A12768">
        <v>4353</v>
      </c>
      <c r="B12768">
        <v>60</v>
      </c>
      <c r="C12768" t="s">
        <v>38</v>
      </c>
      <c r="D12768">
        <v>9</v>
      </c>
      <c r="E12768">
        <v>659695.220831407</v>
      </c>
      <c r="F12768">
        <v>274941.53268035961</v>
      </c>
      <c r="G12768">
        <v>1405276.52841214</v>
      </c>
      <c r="H12768">
        <v>3217105.2795146699</v>
      </c>
      <c r="I12768">
        <v>3805932.1148278601</v>
      </c>
      <c r="J12768">
        <v>6255179.9453353202</v>
      </c>
      <c r="K12768">
        <v>10596635.8275206</v>
      </c>
      <c r="L12768">
        <v>16126223.716639601</v>
      </c>
      <c r="M12768">
        <v>17399392.861372299</v>
      </c>
      <c r="N12768">
        <v>27956749.0715045</v>
      </c>
      <c r="O12768">
        <v>33827231.246094197</v>
      </c>
      <c r="Q12768" t="str">
        <f>VLOOKUP(A12768,Lookup_Tables!$D$2:$E$7,2,FALSE)</f>
        <v>HUSSPF</v>
      </c>
      <c r="R12768" t="str">
        <f>IFERROR(VLOOKUP(D12768,Lookup_Tables!$A$2:$B$21,2,FALSE),"All")</f>
        <v>Pub Admin Bldg</v>
      </c>
    </row>
    <row r="12769" spans="1:18" hidden="1">
      <c r="A12769">
        <v>4353</v>
      </c>
      <c r="B12769">
        <v>60</v>
      </c>
      <c r="C12769" t="s">
        <v>39</v>
      </c>
      <c r="D12769">
        <v>9</v>
      </c>
      <c r="E12769">
        <v>606230.50656617503</v>
      </c>
      <c r="F12769">
        <v>249688.12367821258</v>
      </c>
      <c r="G12769">
        <v>1275006.7622636999</v>
      </c>
      <c r="H12769">
        <v>2867692.2847371502</v>
      </c>
      <c r="I12769">
        <v>3386268.4547387701</v>
      </c>
      <c r="J12769">
        <v>5690258.9988404801</v>
      </c>
      <c r="K12769">
        <v>10021181.7168318</v>
      </c>
      <c r="L12769">
        <v>15129038.257964499</v>
      </c>
      <c r="M12769">
        <v>16632876.3122898</v>
      </c>
      <c r="N12769">
        <v>26762242.604282498</v>
      </c>
      <c r="O12769">
        <v>33608252.193239398</v>
      </c>
      <c r="Q12769" t="str">
        <f>VLOOKUP(A12769,Lookup_Tables!$D$2:$E$7,2,FALSE)</f>
        <v>HUSSPF</v>
      </c>
      <c r="R12769" t="str">
        <f>IFERROR(VLOOKUP(D12769,Lookup_Tables!$A$2:$B$21,2,FALSE),"All")</f>
        <v>Pub Admin Bldg</v>
      </c>
    </row>
    <row r="12770" spans="1:18" hidden="1">
      <c r="A12770">
        <v>4353</v>
      </c>
      <c r="B12770">
        <v>60</v>
      </c>
      <c r="C12770" t="s">
        <v>38</v>
      </c>
      <c r="D12770">
        <v>10</v>
      </c>
      <c r="E12770">
        <v>11288115.0073721</v>
      </c>
      <c r="F12770">
        <v>4031530.0027751122</v>
      </c>
      <c r="G12770">
        <v>15578997.4577855</v>
      </c>
      <c r="H12770">
        <v>61402239.916429996</v>
      </c>
      <c r="I12770">
        <v>75851607.021267697</v>
      </c>
      <c r="J12770">
        <v>128804295.934103</v>
      </c>
      <c r="K12770">
        <v>228322150.314504</v>
      </c>
      <c r="L12770">
        <v>340883080.62244999</v>
      </c>
      <c r="M12770">
        <v>389144616.240789</v>
      </c>
      <c r="N12770">
        <v>564502382.87902904</v>
      </c>
      <c r="O12770">
        <v>787813772.00470603</v>
      </c>
      <c r="Q12770" t="str">
        <f>VLOOKUP(A12770,Lookup_Tables!$D$2:$E$7,2,FALSE)</f>
        <v>HUSSPF</v>
      </c>
      <c r="R12770" t="str">
        <f>IFERROR(VLOOKUP(D12770,Lookup_Tables!$A$2:$B$21,2,FALSE),"All")</f>
        <v>Pub School</v>
      </c>
    </row>
    <row r="12771" spans="1:18" hidden="1">
      <c r="A12771">
        <v>4353</v>
      </c>
      <c r="B12771">
        <v>60</v>
      </c>
      <c r="C12771" t="s">
        <v>39</v>
      </c>
      <c r="D12771">
        <v>10</v>
      </c>
      <c r="E12771">
        <v>10613418.8049125</v>
      </c>
      <c r="F12771">
        <v>3704799.2546473853</v>
      </c>
      <c r="G12771">
        <v>14068372.0306367</v>
      </c>
      <c r="H12771">
        <v>56974247.218116902</v>
      </c>
      <c r="I12771">
        <v>73023828.559965998</v>
      </c>
      <c r="J12771">
        <v>120940598.85177501</v>
      </c>
      <c r="K12771">
        <v>215585752.30219001</v>
      </c>
      <c r="L12771">
        <v>333323935.61469102</v>
      </c>
      <c r="M12771">
        <v>380002947.37855601</v>
      </c>
      <c r="N12771">
        <v>555105671.71538997</v>
      </c>
      <c r="O12771">
        <v>775267667.55596495</v>
      </c>
      <c r="Q12771" t="str">
        <f>VLOOKUP(A12771,Lookup_Tables!$D$2:$E$7,2,FALSE)</f>
        <v>HUSSPF</v>
      </c>
      <c r="R12771" t="str">
        <f>IFERROR(VLOOKUP(D12771,Lookup_Tables!$A$2:$B$21,2,FALSE),"All")</f>
        <v>Pub School</v>
      </c>
    </row>
    <row r="12772" spans="1:18" hidden="1">
      <c r="A12772">
        <v>4353</v>
      </c>
      <c r="B12772">
        <v>60</v>
      </c>
      <c r="C12772" t="s">
        <v>38</v>
      </c>
      <c r="D12772">
        <v>11</v>
      </c>
      <c r="E12772">
        <v>4303066.3790356098</v>
      </c>
      <c r="F12772">
        <v>1462875.4827700355</v>
      </c>
      <c r="G12772">
        <v>6010010.15826918</v>
      </c>
      <c r="H12772">
        <v>22643185.730496801</v>
      </c>
      <c r="I12772">
        <v>28728009.5008309</v>
      </c>
      <c r="J12772">
        <v>51530152.832802199</v>
      </c>
      <c r="K12772">
        <v>86239053.018196598</v>
      </c>
      <c r="L12772">
        <v>130456882.72158501</v>
      </c>
      <c r="M12772">
        <v>165021116.334501</v>
      </c>
      <c r="N12772">
        <v>244376815.63831699</v>
      </c>
      <c r="O12772">
        <v>294222884.38986999</v>
      </c>
      <c r="Q12772" t="str">
        <f>VLOOKUP(A12772,Lookup_Tables!$D$2:$E$7,2,FALSE)</f>
        <v>HUSSPF</v>
      </c>
      <c r="R12772" t="str">
        <f>IFERROR(VLOOKUP(D12772,Lookup_Tables!$A$2:$B$21,2,FALSE),"All")</f>
        <v>Pub Univ</v>
      </c>
    </row>
    <row r="12773" spans="1:18" hidden="1">
      <c r="A12773">
        <v>4353</v>
      </c>
      <c r="B12773">
        <v>60</v>
      </c>
      <c r="C12773" t="s">
        <v>39</v>
      </c>
      <c r="D12773">
        <v>11</v>
      </c>
      <c r="E12773">
        <v>4083223.2278666599</v>
      </c>
      <c r="F12773">
        <v>1362012.6091769352</v>
      </c>
      <c r="G12773">
        <v>5496295.7927775402</v>
      </c>
      <c r="H12773">
        <v>21395078.034706701</v>
      </c>
      <c r="I12773">
        <v>26828819.094497502</v>
      </c>
      <c r="J12773">
        <v>49901238.604733199</v>
      </c>
      <c r="K12773">
        <v>84898112.4897746</v>
      </c>
      <c r="L12773">
        <v>119244992.52511001</v>
      </c>
      <c r="M12773">
        <v>157096464.95561001</v>
      </c>
      <c r="N12773">
        <v>239917692.42179301</v>
      </c>
      <c r="O12773">
        <v>294222884.38986999</v>
      </c>
      <c r="Q12773" t="str">
        <f>VLOOKUP(A12773,Lookup_Tables!$D$2:$E$7,2,FALSE)</f>
        <v>HUSSPF</v>
      </c>
      <c r="R12773" t="str">
        <f>IFERROR(VLOOKUP(D12773,Lookup_Tables!$A$2:$B$21,2,FALSE),"All")</f>
        <v>Pub Univ</v>
      </c>
    </row>
    <row r="12774" spans="1:18" hidden="1">
      <c r="A12774">
        <v>4353</v>
      </c>
      <c r="B12774">
        <v>60</v>
      </c>
      <c r="C12774" t="s">
        <v>38</v>
      </c>
      <c r="D12774">
        <v>13</v>
      </c>
      <c r="E12774">
        <v>17243368.338636398</v>
      </c>
      <c r="F12774">
        <v>6583877.759369744</v>
      </c>
      <c r="G12774">
        <v>26032848.763606701</v>
      </c>
      <c r="H12774">
        <v>85739388.068492696</v>
      </c>
      <c r="I12774">
        <v>110970202.783824</v>
      </c>
      <c r="J12774">
        <v>183014909.28317299</v>
      </c>
      <c r="K12774">
        <v>321290122.16210902</v>
      </c>
      <c r="L12774">
        <v>502851354.13838702</v>
      </c>
      <c r="M12774">
        <v>565195672.56602597</v>
      </c>
      <c r="N12774">
        <v>810451629.17279601</v>
      </c>
      <c r="O12774">
        <v>1166027081.2265201</v>
      </c>
      <c r="Q12774" t="str">
        <f>VLOOKUP(A12774,Lookup_Tables!$D$2:$E$7,2,FALSE)</f>
        <v>HUSSPF</v>
      </c>
      <c r="R12774" t="str">
        <f>IFERROR(VLOOKUP(D12774,Lookup_Tables!$A$2:$B$21,2,FALSE),"All")</f>
        <v>Residual Inst</v>
      </c>
    </row>
    <row r="12775" spans="1:18" hidden="1">
      <c r="A12775">
        <v>4353</v>
      </c>
      <c r="B12775">
        <v>60</v>
      </c>
      <c r="C12775" t="s">
        <v>39</v>
      </c>
      <c r="D12775">
        <v>13</v>
      </c>
      <c r="E12775">
        <v>15959475.3341158</v>
      </c>
      <c r="F12775">
        <v>6031641.0400997289</v>
      </c>
      <c r="G12775">
        <v>22424896.0182155</v>
      </c>
      <c r="H12775">
        <v>80797207.139321193</v>
      </c>
      <c r="I12775">
        <v>103016736.683488</v>
      </c>
      <c r="J12775">
        <v>169692335.851989</v>
      </c>
      <c r="K12775">
        <v>310218576.37554801</v>
      </c>
      <c r="L12775">
        <v>473900876.04049402</v>
      </c>
      <c r="M12775">
        <v>527772991.38730198</v>
      </c>
      <c r="N12775">
        <v>780968949.01714396</v>
      </c>
      <c r="O12775">
        <v>1111704022.04972</v>
      </c>
      <c r="Q12775" t="str">
        <f>VLOOKUP(A12775,Lookup_Tables!$D$2:$E$7,2,FALSE)</f>
        <v>HUSSPF</v>
      </c>
      <c r="R12775" t="str">
        <f>IFERROR(VLOOKUP(D12775,Lookup_Tables!$A$2:$B$21,2,FALSE),"All")</f>
        <v>Residual Inst</v>
      </c>
    </row>
    <row r="12776" spans="1:18" hidden="1">
      <c r="A12776">
        <v>4353</v>
      </c>
      <c r="B12776">
        <v>60</v>
      </c>
      <c r="C12776" t="s">
        <v>38</v>
      </c>
      <c r="D12776">
        <v>14</v>
      </c>
      <c r="E12776">
        <v>10388621.029568899</v>
      </c>
      <c r="F12776">
        <v>4191772.6019718442</v>
      </c>
      <c r="G12776">
        <v>13370249.045510501</v>
      </c>
      <c r="H12776">
        <v>43227915.425829798</v>
      </c>
      <c r="I12776">
        <v>55345113.065469302</v>
      </c>
      <c r="J12776">
        <v>93870217.386074305</v>
      </c>
      <c r="K12776">
        <v>190442514.16875499</v>
      </c>
      <c r="L12776">
        <v>322982752.87500799</v>
      </c>
      <c r="M12776">
        <v>359590780.995736</v>
      </c>
      <c r="N12776">
        <v>616208454.33366501</v>
      </c>
      <c r="O12776">
        <v>819225067.64063096</v>
      </c>
      <c r="Q12776" t="str">
        <f>VLOOKUP(A12776,Lookup_Tables!$D$2:$E$7,2,FALSE)</f>
        <v>HUSSPF</v>
      </c>
      <c r="R12776" t="str">
        <f>IFERROR(VLOOKUP(D12776,Lookup_Tables!$A$2:$B$21,2,FALSE),"All")</f>
        <v>Road</v>
      </c>
    </row>
    <row r="12777" spans="1:18" hidden="1">
      <c r="A12777">
        <v>4353</v>
      </c>
      <c r="B12777">
        <v>60</v>
      </c>
      <c r="C12777" t="s">
        <v>39</v>
      </c>
      <c r="D12777">
        <v>14</v>
      </c>
      <c r="E12777">
        <v>9722170.0572296493</v>
      </c>
      <c r="F12777">
        <v>3967841.6501861615</v>
      </c>
      <c r="G12777">
        <v>11527973.870718401</v>
      </c>
      <c r="H12777">
        <v>40300666.2387705</v>
      </c>
      <c r="I12777">
        <v>52544966.146616697</v>
      </c>
      <c r="J12777">
        <v>89531575.839047506</v>
      </c>
      <c r="K12777">
        <v>177740335.909262</v>
      </c>
      <c r="L12777">
        <v>306973917.37144601</v>
      </c>
      <c r="M12777">
        <v>340249293.60246998</v>
      </c>
      <c r="N12777">
        <v>616117303.718256</v>
      </c>
      <c r="O12777">
        <v>705772112.50326395</v>
      </c>
      <c r="Q12777" t="str">
        <f>VLOOKUP(A12777,Lookup_Tables!$D$2:$E$7,2,FALSE)</f>
        <v>HUSSPF</v>
      </c>
      <c r="R12777" t="str">
        <f>IFERROR(VLOOKUP(D12777,Lookup_Tables!$A$2:$B$21,2,FALSE),"All")</f>
        <v>Road</v>
      </c>
    </row>
    <row r="12778" spans="1:18" hidden="1">
      <c r="A12778">
        <v>4353</v>
      </c>
      <c r="B12778">
        <v>60</v>
      </c>
      <c r="C12778" t="s">
        <v>38</v>
      </c>
      <c r="D12778">
        <v>15</v>
      </c>
      <c r="E12778">
        <v>2356028928.2516799</v>
      </c>
      <c r="F12778">
        <v>945714986.91995931</v>
      </c>
      <c r="G12778">
        <v>3904527793.4011898</v>
      </c>
      <c r="H12778">
        <v>12162266937.179701</v>
      </c>
      <c r="I12778">
        <v>14974570804.9772</v>
      </c>
      <c r="J12778">
        <v>24254034044.125599</v>
      </c>
      <c r="K12778">
        <v>40802190331.579498</v>
      </c>
      <c r="L12778">
        <v>61039632568.271004</v>
      </c>
      <c r="M12778">
        <v>71252231393.477097</v>
      </c>
      <c r="N12778">
        <v>102189364383.48199</v>
      </c>
      <c r="O12778">
        <v>143014807616.57401</v>
      </c>
      <c r="Q12778" t="str">
        <f>VLOOKUP(A12778,Lookup_Tables!$D$2:$E$7,2,FALSE)</f>
        <v>HUSSPF</v>
      </c>
      <c r="R12778" t="str">
        <f>IFERROR(VLOOKUP(D12778,Lookup_Tables!$A$2:$B$21,2,FALSE),"All")</f>
        <v>All</v>
      </c>
    </row>
    <row r="12779" spans="1:18" hidden="1">
      <c r="A12779">
        <v>4353</v>
      </c>
      <c r="B12779">
        <v>60</v>
      </c>
      <c r="C12779" t="s">
        <v>39</v>
      </c>
      <c r="D12779">
        <v>15</v>
      </c>
      <c r="E12779">
        <v>2165899015.14922</v>
      </c>
      <c r="F12779">
        <v>851729487.21319628</v>
      </c>
      <c r="G12779">
        <v>3419239609.9104199</v>
      </c>
      <c r="H12779">
        <v>11316242457.6591</v>
      </c>
      <c r="I12779">
        <v>13777735087.4401</v>
      </c>
      <c r="J12779">
        <v>22878737545.0186</v>
      </c>
      <c r="K12779">
        <v>39103530818.462097</v>
      </c>
      <c r="L12779">
        <v>59022228906.812302</v>
      </c>
      <c r="M12779">
        <v>65811374346.528397</v>
      </c>
      <c r="N12779">
        <v>99707770329.671097</v>
      </c>
      <c r="O12779">
        <v>135212631190.742</v>
      </c>
      <c r="Q12779" t="str">
        <f>VLOOKUP(A12779,Lookup_Tables!$D$2:$E$7,2,FALSE)</f>
        <v>HUSSPF</v>
      </c>
      <c r="R12779" t="str">
        <f>IFERROR(VLOOKUP(D12779,Lookup_Tables!$A$2:$B$21,2,FALSE),"All")</f>
        <v>All</v>
      </c>
    </row>
    <row r="12780" spans="1:18" hidden="1">
      <c r="A12780">
        <v>4353</v>
      </c>
      <c r="B12780">
        <v>60</v>
      </c>
      <c r="C12780" t="s">
        <v>38</v>
      </c>
      <c r="D12780">
        <v>16</v>
      </c>
      <c r="E12780">
        <v>65409256.291810401</v>
      </c>
      <c r="F12780">
        <v>25628422.436042637</v>
      </c>
      <c r="G12780">
        <v>98612163.653716505</v>
      </c>
      <c r="H12780">
        <v>314586698.11313498</v>
      </c>
      <c r="I12780">
        <v>405078689.29702801</v>
      </c>
      <c r="J12780">
        <v>669408883.78477705</v>
      </c>
      <c r="K12780">
        <v>1194227132.12672</v>
      </c>
      <c r="L12780">
        <v>1913511127.6305399</v>
      </c>
      <c r="M12780">
        <v>2124636158.1651599</v>
      </c>
      <c r="N12780">
        <v>3099153218.9576998</v>
      </c>
      <c r="O12780">
        <v>4438649332.0702105</v>
      </c>
      <c r="Q12780" t="str">
        <f>VLOOKUP(A12780,Lookup_Tables!$D$2:$E$7,2,FALSE)</f>
        <v>HUSSPF</v>
      </c>
      <c r="R12780" t="str">
        <f>IFERROR(VLOOKUP(D12780,Lookup_Tables!$A$2:$B$21,2,FALSE),"All")</f>
        <v>Government_Loss</v>
      </c>
    </row>
    <row r="12781" spans="1:18" hidden="1">
      <c r="A12781">
        <v>4353</v>
      </c>
      <c r="B12781">
        <v>60</v>
      </c>
      <c r="C12781" t="s">
        <v>39</v>
      </c>
      <c r="D12781">
        <v>16</v>
      </c>
      <c r="E12781">
        <v>60508049.338196598</v>
      </c>
      <c r="F12781">
        <v>23359132.254001431</v>
      </c>
      <c r="G12781">
        <v>83546977.340076402</v>
      </c>
      <c r="H12781">
        <v>292610557.23144299</v>
      </c>
      <c r="I12781">
        <v>375223509.28488499</v>
      </c>
      <c r="J12781">
        <v>617647077.55007994</v>
      </c>
      <c r="K12781">
        <v>1147957574.99035</v>
      </c>
      <c r="L12781">
        <v>1739124159.97594</v>
      </c>
      <c r="M12781">
        <v>2043950491.549</v>
      </c>
      <c r="N12781">
        <v>3097212403.3255701</v>
      </c>
      <c r="O12781">
        <v>4341885350.3069496</v>
      </c>
      <c r="Q12781" t="str">
        <f>VLOOKUP(A12781,Lookup_Tables!$D$2:$E$7,2,FALSE)</f>
        <v>HUSSPF</v>
      </c>
      <c r="R12781" t="str">
        <f>IFERROR(VLOOKUP(D12781,Lookup_Tables!$A$2:$B$21,2,FALSE),"All")</f>
        <v>Government_Loss</v>
      </c>
    </row>
    <row r="12782" spans="1:18" hidden="1">
      <c r="A12782">
        <v>4353</v>
      </c>
      <c r="B12782">
        <v>60</v>
      </c>
      <c r="C12782" t="s">
        <v>38</v>
      </c>
      <c r="D12782">
        <v>17</v>
      </c>
      <c r="E12782">
        <v>364488252.628295</v>
      </c>
      <c r="F12782">
        <v>131020899.02822658</v>
      </c>
      <c r="G12782">
        <v>553628941.20049</v>
      </c>
      <c r="H12782">
        <v>2008118252.93466</v>
      </c>
      <c r="I12782">
        <v>2498578633.5713201</v>
      </c>
      <c r="J12782">
        <v>4176384376.1262398</v>
      </c>
      <c r="K12782">
        <v>6948783692.78932</v>
      </c>
      <c r="L12782">
        <v>10524016531.332899</v>
      </c>
      <c r="M12782">
        <v>11993394349.5338</v>
      </c>
      <c r="N12782">
        <v>17773770429.646599</v>
      </c>
      <c r="O12782">
        <v>24755444077.135502</v>
      </c>
      <c r="Q12782" t="str">
        <f>VLOOKUP(A12782,Lookup_Tables!$D$2:$E$7,2,FALSE)</f>
        <v>HUSSPF</v>
      </c>
      <c r="R12782" t="str">
        <f>IFERROR(VLOOKUP(D12782,Lookup_Tables!$A$2:$B$21,2,FALSE),"All")</f>
        <v>Emergency_Loss</v>
      </c>
    </row>
    <row r="12783" spans="1:18" hidden="1">
      <c r="A12783">
        <v>4353</v>
      </c>
      <c r="B12783">
        <v>60</v>
      </c>
      <c r="C12783" t="s">
        <v>39</v>
      </c>
      <c r="D12783">
        <v>17</v>
      </c>
      <c r="E12783">
        <v>341932102.038028</v>
      </c>
      <c r="F12783">
        <v>121692482.55723646</v>
      </c>
      <c r="G12783">
        <v>499435170.98527199</v>
      </c>
      <c r="H12783">
        <v>1901166530.44469</v>
      </c>
      <c r="I12783">
        <v>2357768973.0237999</v>
      </c>
      <c r="J12783">
        <v>3874457583.9460101</v>
      </c>
      <c r="K12783">
        <v>6758848038.6891203</v>
      </c>
      <c r="L12783">
        <v>10268346912.856501</v>
      </c>
      <c r="M12783">
        <v>11402066083.9916</v>
      </c>
      <c r="N12783">
        <v>17159093243.997101</v>
      </c>
      <c r="O12783">
        <v>23391759209.3256</v>
      </c>
      <c r="Q12783" t="str">
        <f>VLOOKUP(A12783,Lookup_Tables!$D$2:$E$7,2,FALSE)</f>
        <v>HUSSPF</v>
      </c>
      <c r="R12783" t="str">
        <f>IFERROR(VLOOKUP(D12783,Lookup_Tables!$A$2:$B$21,2,FALSE),"All")</f>
        <v>Emergency_Loss</v>
      </c>
    </row>
    <row r="12784" spans="1:18" hidden="1">
      <c r="A12784">
        <v>4353</v>
      </c>
      <c r="B12784">
        <v>60</v>
      </c>
      <c r="C12784" t="s">
        <v>38</v>
      </c>
      <c r="D12784">
        <v>18</v>
      </c>
      <c r="E12784">
        <v>429897508.92010599</v>
      </c>
      <c r="F12784">
        <v>156638813.28103733</v>
      </c>
      <c r="G12784">
        <v>649290392.66612303</v>
      </c>
      <c r="H12784">
        <v>2322120552.1863699</v>
      </c>
      <c r="I12784">
        <v>2893154722.0478501</v>
      </c>
      <c r="J12784">
        <v>4864229168.908</v>
      </c>
      <c r="K12784">
        <v>8096356704.4714699</v>
      </c>
      <c r="L12784">
        <v>12428240840.9021</v>
      </c>
      <c r="M12784">
        <v>14118030507.698999</v>
      </c>
      <c r="N12784">
        <v>21262603530.391602</v>
      </c>
      <c r="O12784">
        <v>29194093409.2057</v>
      </c>
      <c r="Q12784" t="str">
        <f>VLOOKUP(A12784,Lookup_Tables!$D$2:$E$7,2,FALSE)</f>
        <v>HUSSPF</v>
      </c>
      <c r="R12784" t="str">
        <f>IFERROR(VLOOKUP(D12784,Lookup_Tables!$A$2:$B$21,2,FALSE),"All")</f>
        <v>Govt_Plus_Emergency</v>
      </c>
    </row>
    <row r="12785" spans="1:18" hidden="1">
      <c r="A12785">
        <v>4353</v>
      </c>
      <c r="B12785">
        <v>60</v>
      </c>
      <c r="C12785" t="s">
        <v>39</v>
      </c>
      <c r="D12785">
        <v>18</v>
      </c>
      <c r="E12785">
        <v>402215753.92904902</v>
      </c>
      <c r="F12785">
        <v>144970126.46338475</v>
      </c>
      <c r="G12785">
        <v>574459447.44050896</v>
      </c>
      <c r="H12785">
        <v>2198641034.2967601</v>
      </c>
      <c r="I12785">
        <v>2750123296.7851501</v>
      </c>
      <c r="J12785">
        <v>4523985990.1624298</v>
      </c>
      <c r="K12785">
        <v>7903041591.7107801</v>
      </c>
      <c r="L12785">
        <v>12030822014.268101</v>
      </c>
      <c r="M12785">
        <v>13503000952.1091</v>
      </c>
      <c r="N12785">
        <v>20092746670.052898</v>
      </c>
      <c r="O12785">
        <v>27567506489.6768</v>
      </c>
      <c r="Q12785" t="str">
        <f>VLOOKUP(A12785,Lookup_Tables!$D$2:$E$7,2,FALSE)</f>
        <v>HUSSPF</v>
      </c>
      <c r="R12785" t="str">
        <f>IFERROR(VLOOKUP(D12785,Lookup_Tables!$A$2:$B$21,2,FALSE),"All")</f>
        <v>Govt_Plus_Emergency</v>
      </c>
    </row>
    <row r="12786" spans="1:18" hidden="1">
      <c r="A12786">
        <v>4353</v>
      </c>
      <c r="B12786">
        <v>61</v>
      </c>
      <c r="C12786" t="s">
        <v>38</v>
      </c>
      <c r="D12786">
        <v>0</v>
      </c>
      <c r="E12786">
        <v>2253605754.1335101</v>
      </c>
      <c r="F12786">
        <v>902289249.91128683</v>
      </c>
      <c r="G12786">
        <v>5319734430.5932598</v>
      </c>
      <c r="H12786">
        <v>14215699788.672001</v>
      </c>
      <c r="I12786">
        <v>15981298472.0716</v>
      </c>
      <c r="J12786">
        <v>23853125423.3391</v>
      </c>
      <c r="K12786">
        <v>36473506882.601601</v>
      </c>
      <c r="L12786">
        <v>49107223659.874001</v>
      </c>
      <c r="M12786">
        <v>52360483280.220299</v>
      </c>
      <c r="N12786">
        <v>65536008306.989098</v>
      </c>
      <c r="O12786">
        <v>84014145546.152603</v>
      </c>
      <c r="Q12786" t="str">
        <f>VLOOKUP(A12786,Lookup_Tables!$D$2:$E$7,2,FALSE)</f>
        <v>HUSSPF</v>
      </c>
      <c r="R12786" t="str">
        <f>IFERROR(VLOOKUP(D12786,Lookup_Tables!$A$2:$B$21,2,FALSE),"All")</f>
        <v>Private Assets</v>
      </c>
    </row>
    <row r="12787" spans="1:18" hidden="1">
      <c r="A12787">
        <v>4353</v>
      </c>
      <c r="B12787">
        <v>61</v>
      </c>
      <c r="C12787" t="s">
        <v>39</v>
      </c>
      <c r="D12787">
        <v>0</v>
      </c>
      <c r="E12787">
        <v>2060088871.34339</v>
      </c>
      <c r="F12787">
        <v>808453445.23649287</v>
      </c>
      <c r="G12787">
        <v>4666347111.64501</v>
      </c>
      <c r="H12787">
        <v>12976038275.787001</v>
      </c>
      <c r="I12787">
        <v>14963768784.9359</v>
      </c>
      <c r="J12787">
        <v>22306002890.503101</v>
      </c>
      <c r="K12787">
        <v>34148326472.2635</v>
      </c>
      <c r="L12787">
        <v>47428748591.710999</v>
      </c>
      <c r="M12787">
        <v>50266411403.646004</v>
      </c>
      <c r="N12787">
        <v>65019198728.7677</v>
      </c>
      <c r="O12787">
        <v>78848335668.786804</v>
      </c>
      <c r="Q12787" t="str">
        <f>VLOOKUP(A12787,Lookup_Tables!$D$2:$E$7,2,FALSE)</f>
        <v>HUSSPF</v>
      </c>
      <c r="R12787" t="str">
        <f>IFERROR(VLOOKUP(D12787,Lookup_Tables!$A$2:$B$21,2,FALSE),"All")</f>
        <v>Private Assets</v>
      </c>
    </row>
    <row r="12788" spans="1:18" hidden="1">
      <c r="A12788">
        <v>4353</v>
      </c>
      <c r="B12788">
        <v>61</v>
      </c>
      <c r="C12788" t="s">
        <v>38</v>
      </c>
      <c r="D12788">
        <v>1</v>
      </c>
      <c r="E12788">
        <v>361054.99833735498</v>
      </c>
      <c r="F12788">
        <v>165586.59208889437</v>
      </c>
      <c r="G12788">
        <v>693972.70560324797</v>
      </c>
      <c r="H12788">
        <v>1722913.1757102001</v>
      </c>
      <c r="I12788">
        <v>1958082.8611193299</v>
      </c>
      <c r="J12788">
        <v>3074838.1563141802</v>
      </c>
      <c r="K12788">
        <v>5643275.5206935201</v>
      </c>
      <c r="L12788">
        <v>8213865.7564419303</v>
      </c>
      <c r="M12788">
        <v>9237942.4836017806</v>
      </c>
      <c r="N12788">
        <v>14037264.7453906</v>
      </c>
      <c r="O12788">
        <v>16544410.740860101</v>
      </c>
      <c r="Q12788" t="str">
        <f>VLOOKUP(A12788,Lookup_Tables!$D$2:$E$7,2,FALSE)</f>
        <v>HUSSPF</v>
      </c>
      <c r="R12788" t="str">
        <f>IFERROR(VLOOKUP(D12788,Lookup_Tables!$A$2:$B$21,2,FALSE),"All")</f>
        <v>Airport</v>
      </c>
    </row>
    <row r="12789" spans="1:18" hidden="1">
      <c r="A12789">
        <v>4353</v>
      </c>
      <c r="B12789">
        <v>61</v>
      </c>
      <c r="C12789" t="s">
        <v>39</v>
      </c>
      <c r="D12789">
        <v>1</v>
      </c>
      <c r="E12789">
        <v>319401.59916353697</v>
      </c>
      <c r="F12789">
        <v>143366.23918317346</v>
      </c>
      <c r="G12789">
        <v>526928.46874468203</v>
      </c>
      <c r="H12789">
        <v>1493298.3700290399</v>
      </c>
      <c r="I12789">
        <v>1786030.9479952599</v>
      </c>
      <c r="J12789">
        <v>2861362.7766350601</v>
      </c>
      <c r="K12789">
        <v>5357863.8350774497</v>
      </c>
      <c r="L12789">
        <v>7712859.2806906803</v>
      </c>
      <c r="M12789">
        <v>9048490.5832426008</v>
      </c>
      <c r="N12789">
        <v>13635413.9017605</v>
      </c>
      <c r="O12789">
        <v>15802383.100653199</v>
      </c>
      <c r="Q12789" t="str">
        <f>VLOOKUP(A12789,Lookup_Tables!$D$2:$E$7,2,FALSE)</f>
        <v>HUSSPF</v>
      </c>
      <c r="R12789" t="str">
        <f>IFERROR(VLOOKUP(D12789,Lookup_Tables!$A$2:$B$21,2,FALSE),"All")</f>
        <v>Airport</v>
      </c>
    </row>
    <row r="12790" spans="1:18" hidden="1">
      <c r="A12790">
        <v>4353</v>
      </c>
      <c r="B12790">
        <v>61</v>
      </c>
      <c r="C12790" t="s">
        <v>38</v>
      </c>
      <c r="D12790">
        <v>2</v>
      </c>
      <c r="E12790">
        <v>33764355.815149598</v>
      </c>
      <c r="F12790">
        <v>13517039.449220628</v>
      </c>
      <c r="G12790">
        <v>74975943.458615199</v>
      </c>
      <c r="H12790">
        <v>203279351.44540501</v>
      </c>
      <c r="I12790">
        <v>242246833.36024401</v>
      </c>
      <c r="J12790">
        <v>360066107.72774899</v>
      </c>
      <c r="K12790">
        <v>548509880.42530596</v>
      </c>
      <c r="L12790">
        <v>750087099.600124</v>
      </c>
      <c r="M12790">
        <v>801717762.15155196</v>
      </c>
      <c r="N12790">
        <v>1086458485.27438</v>
      </c>
      <c r="O12790">
        <v>1380414845.2827499</v>
      </c>
      <c r="Q12790" t="str">
        <f>VLOOKUP(A12790,Lookup_Tables!$D$2:$E$7,2,FALSE)</f>
        <v>HUSSPF</v>
      </c>
      <c r="R12790" t="str">
        <f>IFERROR(VLOOKUP(D12790,Lookup_Tables!$A$2:$B$21,2,FALSE),"All")</f>
        <v>Bridge</v>
      </c>
    </row>
    <row r="12791" spans="1:18" hidden="1">
      <c r="A12791">
        <v>4353</v>
      </c>
      <c r="B12791">
        <v>61</v>
      </c>
      <c r="C12791" t="s">
        <v>39</v>
      </c>
      <c r="D12791">
        <v>2</v>
      </c>
      <c r="E12791">
        <v>30757863.542475902</v>
      </c>
      <c r="F12791">
        <v>12095877.716016248</v>
      </c>
      <c r="G12791">
        <v>64159244.6259939</v>
      </c>
      <c r="H12791">
        <v>189854032.218521</v>
      </c>
      <c r="I12791">
        <v>223417014.49908501</v>
      </c>
      <c r="J12791">
        <v>341572108.87798297</v>
      </c>
      <c r="K12791">
        <v>521057490.23284298</v>
      </c>
      <c r="L12791">
        <v>706412045.46660495</v>
      </c>
      <c r="M12791">
        <v>779245169.84305704</v>
      </c>
      <c r="N12791">
        <v>998809437.02964604</v>
      </c>
      <c r="O12791">
        <v>1283123823.8722799</v>
      </c>
      <c r="Q12791" t="str">
        <f>VLOOKUP(A12791,Lookup_Tables!$D$2:$E$7,2,FALSE)</f>
        <v>HUSSPF</v>
      </c>
      <c r="R12791" t="str">
        <f>IFERROR(VLOOKUP(D12791,Lookup_Tables!$A$2:$B$21,2,FALSE),"All")</f>
        <v>Bridge</v>
      </c>
    </row>
    <row r="12792" spans="1:18" hidden="1">
      <c r="A12792">
        <v>4353</v>
      </c>
      <c r="B12792">
        <v>61</v>
      </c>
      <c r="C12792" t="s">
        <v>38</v>
      </c>
      <c r="D12792">
        <v>3</v>
      </c>
      <c r="E12792">
        <v>1670031.20391186</v>
      </c>
      <c r="F12792">
        <v>717636.37502907787</v>
      </c>
      <c r="G12792">
        <v>3849895.8832862498</v>
      </c>
      <c r="H12792">
        <v>9824529.5233227909</v>
      </c>
      <c r="I12792">
        <v>11195314.621827999</v>
      </c>
      <c r="J12792">
        <v>16432177.0648739</v>
      </c>
      <c r="K12792">
        <v>24857064.768975802</v>
      </c>
      <c r="L12792">
        <v>32734476.0884725</v>
      </c>
      <c r="M12792">
        <v>35928256.543820597</v>
      </c>
      <c r="N12792">
        <v>49899819.3214534</v>
      </c>
      <c r="O12792">
        <v>63535452.350513503</v>
      </c>
      <c r="Q12792" t="str">
        <f>VLOOKUP(A12792,Lookup_Tables!$D$2:$E$7,2,FALSE)</f>
        <v>HUSSPF</v>
      </c>
      <c r="R12792" t="str">
        <f>IFERROR(VLOOKUP(D12792,Lookup_Tables!$A$2:$B$21,2,FALSE),"All")</f>
        <v>Govt Hosp</v>
      </c>
    </row>
    <row r="12793" spans="1:18" hidden="1">
      <c r="A12793">
        <v>4353</v>
      </c>
      <c r="B12793">
        <v>61</v>
      </c>
      <c r="C12793" t="s">
        <v>39</v>
      </c>
      <c r="D12793">
        <v>3</v>
      </c>
      <c r="E12793">
        <v>1488935.3801766201</v>
      </c>
      <c r="F12793">
        <v>630812.36832102179</v>
      </c>
      <c r="G12793">
        <v>3229260.1562716798</v>
      </c>
      <c r="H12793">
        <v>8935608.9065352604</v>
      </c>
      <c r="I12793">
        <v>10141816.896903001</v>
      </c>
      <c r="J12793">
        <v>15242790.9989668</v>
      </c>
      <c r="K12793">
        <v>22843424.358901501</v>
      </c>
      <c r="L12793">
        <v>31575942.330103699</v>
      </c>
      <c r="M12793">
        <v>34175610.081310801</v>
      </c>
      <c r="N12793">
        <v>45543223.671035796</v>
      </c>
      <c r="O12793">
        <v>57457037.216445804</v>
      </c>
      <c r="Q12793" t="str">
        <f>VLOOKUP(A12793,Lookup_Tables!$D$2:$E$7,2,FALSE)</f>
        <v>HUSSPF</v>
      </c>
      <c r="R12793" t="str">
        <f>IFERROR(VLOOKUP(D12793,Lookup_Tables!$A$2:$B$21,2,FALSE),"All")</f>
        <v>Govt Hosp</v>
      </c>
    </row>
    <row r="12794" spans="1:18" hidden="1">
      <c r="A12794">
        <v>4353</v>
      </c>
      <c r="B12794">
        <v>61</v>
      </c>
      <c r="C12794" t="s">
        <v>38</v>
      </c>
      <c r="D12794">
        <v>4</v>
      </c>
      <c r="E12794">
        <v>2821128.6022945899</v>
      </c>
      <c r="F12794">
        <v>1488034.1670278499</v>
      </c>
      <c r="G12794">
        <v>7206926.1645003296</v>
      </c>
      <c r="H12794">
        <v>13822872.0289855</v>
      </c>
      <c r="I12794">
        <v>15458097.660325101</v>
      </c>
      <c r="J12794">
        <v>21166201.9840574</v>
      </c>
      <c r="K12794">
        <v>29855047.137820601</v>
      </c>
      <c r="L12794">
        <v>39295732.218179397</v>
      </c>
      <c r="M12794">
        <v>42328554.772812396</v>
      </c>
      <c r="N12794">
        <v>52733086.865134597</v>
      </c>
      <c r="O12794">
        <v>64795237.691285104</v>
      </c>
      <c r="Q12794" t="str">
        <f>VLOOKUP(A12794,Lookup_Tables!$D$2:$E$7,2,FALSE)</f>
        <v>HUSSPF</v>
      </c>
      <c r="R12794" t="str">
        <f>IFERROR(VLOOKUP(D12794,Lookup_Tables!$A$2:$B$21,2,FALSE),"All")</f>
        <v>Govt Med Fac</v>
      </c>
    </row>
    <row r="12795" spans="1:18" hidden="1">
      <c r="A12795">
        <v>4353</v>
      </c>
      <c r="B12795">
        <v>61</v>
      </c>
      <c r="C12795" t="s">
        <v>39</v>
      </c>
      <c r="D12795">
        <v>4</v>
      </c>
      <c r="E12795">
        <v>2368567.8924478199</v>
      </c>
      <c r="F12795">
        <v>1243407.9111917808</v>
      </c>
      <c r="G12795">
        <v>5647885.7884652195</v>
      </c>
      <c r="H12795">
        <v>11399083.833310001</v>
      </c>
      <c r="I12795">
        <v>12777291.207351901</v>
      </c>
      <c r="J12795">
        <v>18105274.067074399</v>
      </c>
      <c r="K12795">
        <v>26872837.854567099</v>
      </c>
      <c r="L12795">
        <v>36179466.967446998</v>
      </c>
      <c r="M12795">
        <v>38328695.677632801</v>
      </c>
      <c r="N12795">
        <v>49695919.736933596</v>
      </c>
      <c r="O12795">
        <v>61979355.552166201</v>
      </c>
      <c r="Q12795" t="str">
        <f>VLOOKUP(A12795,Lookup_Tables!$D$2:$E$7,2,FALSE)</f>
        <v>HUSSPF</v>
      </c>
      <c r="R12795" t="str">
        <f>IFERROR(VLOOKUP(D12795,Lookup_Tables!$A$2:$B$21,2,FALSE),"All")</f>
        <v>Govt Med Fac</v>
      </c>
    </row>
    <row r="12796" spans="1:18" hidden="1">
      <c r="A12796">
        <v>4353</v>
      </c>
      <c r="B12796">
        <v>61</v>
      </c>
      <c r="C12796" t="s">
        <v>38</v>
      </c>
      <c r="D12796">
        <v>6</v>
      </c>
      <c r="E12796">
        <v>149895.68956826199</v>
      </c>
      <c r="F12796">
        <v>59382.427949860605</v>
      </c>
      <c r="G12796">
        <v>320926.72570255998</v>
      </c>
      <c r="H12796">
        <v>833396.90530945896</v>
      </c>
      <c r="I12796">
        <v>961716.93951289495</v>
      </c>
      <c r="J12796">
        <v>1545972.18417234</v>
      </c>
      <c r="K12796">
        <v>2561414.8629159001</v>
      </c>
      <c r="L12796">
        <v>3879109.1641616998</v>
      </c>
      <c r="M12796">
        <v>4389095.5729070902</v>
      </c>
      <c r="N12796">
        <v>5322990.7604030501</v>
      </c>
      <c r="O12796">
        <v>6631699.3817310901</v>
      </c>
      <c r="Q12796" t="str">
        <f>VLOOKUP(A12796,Lookup_Tables!$D$2:$E$7,2,FALSE)</f>
        <v>HUSSPF</v>
      </c>
      <c r="R12796" t="str">
        <f>IFERROR(VLOOKUP(D12796,Lookup_Tables!$A$2:$B$21,2,FALSE),"All")</f>
        <v>Port</v>
      </c>
    </row>
    <row r="12797" spans="1:18" hidden="1">
      <c r="A12797">
        <v>4353</v>
      </c>
      <c r="B12797">
        <v>61</v>
      </c>
      <c r="C12797" t="s">
        <v>39</v>
      </c>
      <c r="D12797">
        <v>6</v>
      </c>
      <c r="E12797">
        <v>137469.004764838</v>
      </c>
      <c r="F12797">
        <v>53834.436534994413</v>
      </c>
      <c r="G12797">
        <v>278361.29611047002</v>
      </c>
      <c r="H12797">
        <v>765863.51860463899</v>
      </c>
      <c r="I12797">
        <v>886452.268278462</v>
      </c>
      <c r="J12797">
        <v>1396809.27960534</v>
      </c>
      <c r="K12797">
        <v>2512825.3119249698</v>
      </c>
      <c r="L12797">
        <v>3560575.1418004399</v>
      </c>
      <c r="M12797">
        <v>4191868.1072335499</v>
      </c>
      <c r="N12797">
        <v>5306164.0538616097</v>
      </c>
      <c r="O12797">
        <v>6225075.7316267202</v>
      </c>
      <c r="Q12797" t="str">
        <f>VLOOKUP(A12797,Lookup_Tables!$D$2:$E$7,2,FALSE)</f>
        <v>HUSSPF</v>
      </c>
      <c r="R12797" t="str">
        <f>IFERROR(VLOOKUP(D12797,Lookup_Tables!$A$2:$B$21,2,FALSE),"All")</f>
        <v>Port</v>
      </c>
    </row>
    <row r="12798" spans="1:18" hidden="1">
      <c r="A12798">
        <v>4353</v>
      </c>
      <c r="B12798">
        <v>61</v>
      </c>
      <c r="C12798" t="s">
        <v>38</v>
      </c>
      <c r="D12798">
        <v>9</v>
      </c>
      <c r="E12798">
        <v>417229.05072917102</v>
      </c>
      <c r="F12798">
        <v>224762.24519699134</v>
      </c>
      <c r="G12798">
        <v>1101843.3841337999</v>
      </c>
      <c r="H12798">
        <v>1915189.1902645901</v>
      </c>
      <c r="I12798">
        <v>2139980.8339359602</v>
      </c>
      <c r="J12798">
        <v>2879367.73516125</v>
      </c>
      <c r="K12798">
        <v>4170937.66414655</v>
      </c>
      <c r="L12798">
        <v>5663952.8704268998</v>
      </c>
      <c r="M12798">
        <v>6139403.6474322397</v>
      </c>
      <c r="N12798">
        <v>7719665.3410746502</v>
      </c>
      <c r="O12798">
        <v>9744406.3338358309</v>
      </c>
      <c r="Q12798" t="str">
        <f>VLOOKUP(A12798,Lookup_Tables!$D$2:$E$7,2,FALSE)</f>
        <v>HUSSPF</v>
      </c>
      <c r="R12798" t="str">
        <f>IFERROR(VLOOKUP(D12798,Lookup_Tables!$A$2:$B$21,2,FALSE),"All")</f>
        <v>Pub Admin Bldg</v>
      </c>
    </row>
    <row r="12799" spans="1:18" hidden="1">
      <c r="A12799">
        <v>4353</v>
      </c>
      <c r="B12799">
        <v>61</v>
      </c>
      <c r="C12799" t="s">
        <v>39</v>
      </c>
      <c r="D12799">
        <v>9</v>
      </c>
      <c r="E12799">
        <v>349418.98282078799</v>
      </c>
      <c r="F12799">
        <v>186569.21827657678</v>
      </c>
      <c r="G12799">
        <v>886264.07795624901</v>
      </c>
      <c r="H12799">
        <v>1528501.27341283</v>
      </c>
      <c r="I12799">
        <v>1709627.3343446199</v>
      </c>
      <c r="J12799">
        <v>2506638.3628969202</v>
      </c>
      <c r="K12799">
        <v>3690993.7831511502</v>
      </c>
      <c r="L12799">
        <v>5319271.8752179798</v>
      </c>
      <c r="M12799">
        <v>5731793.4372589299</v>
      </c>
      <c r="N12799">
        <v>7200124.6768062199</v>
      </c>
      <c r="O12799">
        <v>9184544.8853090107</v>
      </c>
      <c r="Q12799" t="str">
        <f>VLOOKUP(A12799,Lookup_Tables!$D$2:$E$7,2,FALSE)</f>
        <v>HUSSPF</v>
      </c>
      <c r="R12799" t="str">
        <f>IFERROR(VLOOKUP(D12799,Lookup_Tables!$A$2:$B$21,2,FALSE),"All")</f>
        <v>Pub Admin Bldg</v>
      </c>
    </row>
    <row r="12800" spans="1:18" hidden="1">
      <c r="A12800">
        <v>4353</v>
      </c>
      <c r="B12800">
        <v>61</v>
      </c>
      <c r="C12800" t="s">
        <v>38</v>
      </c>
      <c r="D12800">
        <v>10</v>
      </c>
      <c r="E12800">
        <v>16227193.009891</v>
      </c>
      <c r="F12800">
        <v>6242938.727580525</v>
      </c>
      <c r="G12800">
        <v>35314981.630553</v>
      </c>
      <c r="H12800">
        <v>101473132.56930199</v>
      </c>
      <c r="I12800">
        <v>117835192.987848</v>
      </c>
      <c r="J12800">
        <v>176960339.23476601</v>
      </c>
      <c r="K12800">
        <v>270835604.53019398</v>
      </c>
      <c r="L12800">
        <v>404178232.738989</v>
      </c>
      <c r="M12800">
        <v>422471204.06125802</v>
      </c>
      <c r="N12800">
        <v>554155487.77104998</v>
      </c>
      <c r="O12800">
        <v>690674438.41965902</v>
      </c>
      <c r="Q12800" t="str">
        <f>VLOOKUP(A12800,Lookup_Tables!$D$2:$E$7,2,FALSE)</f>
        <v>HUSSPF</v>
      </c>
      <c r="R12800" t="str">
        <f>IFERROR(VLOOKUP(D12800,Lookup_Tables!$A$2:$B$21,2,FALSE),"All")</f>
        <v>Pub School</v>
      </c>
    </row>
    <row r="12801" spans="1:18" hidden="1">
      <c r="A12801">
        <v>4353</v>
      </c>
      <c r="B12801">
        <v>61</v>
      </c>
      <c r="C12801" t="s">
        <v>39</v>
      </c>
      <c r="D12801">
        <v>10</v>
      </c>
      <c r="E12801">
        <v>14974532.0652657</v>
      </c>
      <c r="F12801">
        <v>5594049.3291868642</v>
      </c>
      <c r="G12801">
        <v>31287935.054985099</v>
      </c>
      <c r="H12801">
        <v>93657963.753804699</v>
      </c>
      <c r="I12801">
        <v>110834409.490291</v>
      </c>
      <c r="J12801">
        <v>166764547.90888199</v>
      </c>
      <c r="K12801">
        <v>263185125.721926</v>
      </c>
      <c r="L12801">
        <v>391931896.65719301</v>
      </c>
      <c r="M12801">
        <v>412748670.98260599</v>
      </c>
      <c r="N12801">
        <v>536146808.87228203</v>
      </c>
      <c r="O12801">
        <v>663880983.27883303</v>
      </c>
      <c r="Q12801" t="str">
        <f>VLOOKUP(A12801,Lookup_Tables!$D$2:$E$7,2,FALSE)</f>
        <v>HUSSPF</v>
      </c>
      <c r="R12801" t="str">
        <f>IFERROR(VLOOKUP(D12801,Lookup_Tables!$A$2:$B$21,2,FALSE),"All")</f>
        <v>Pub School</v>
      </c>
    </row>
    <row r="12802" spans="1:18" hidden="1">
      <c r="A12802">
        <v>4353</v>
      </c>
      <c r="B12802">
        <v>61</v>
      </c>
      <c r="C12802" t="s">
        <v>38</v>
      </c>
      <c r="D12802">
        <v>11</v>
      </c>
      <c r="E12802">
        <v>2846865.3771995502</v>
      </c>
      <c r="F12802">
        <v>1248972.2828080449</v>
      </c>
      <c r="G12802">
        <v>5081175.94742689</v>
      </c>
      <c r="H12802">
        <v>14322313.406121301</v>
      </c>
      <c r="I12802">
        <v>16969703.443318401</v>
      </c>
      <c r="J12802">
        <v>26695804.312957</v>
      </c>
      <c r="K12802">
        <v>49638688.5495933</v>
      </c>
      <c r="L12802">
        <v>73115132.006839007</v>
      </c>
      <c r="M12802">
        <v>77653385.151384205</v>
      </c>
      <c r="N12802">
        <v>100770948.864443</v>
      </c>
      <c r="O12802">
        <v>126933407.367218</v>
      </c>
      <c r="Q12802" t="str">
        <f>VLOOKUP(A12802,Lookup_Tables!$D$2:$E$7,2,FALSE)</f>
        <v>HUSSPF</v>
      </c>
      <c r="R12802" t="str">
        <f>IFERROR(VLOOKUP(D12802,Lookup_Tables!$A$2:$B$21,2,FALSE),"All")</f>
        <v>Pub Univ</v>
      </c>
    </row>
    <row r="12803" spans="1:18" hidden="1">
      <c r="A12803">
        <v>4353</v>
      </c>
      <c r="B12803">
        <v>61</v>
      </c>
      <c r="C12803" t="s">
        <v>39</v>
      </c>
      <c r="D12803">
        <v>11</v>
      </c>
      <c r="E12803">
        <v>2546495.9299677401</v>
      </c>
      <c r="F12803">
        <v>1078013.3743988462</v>
      </c>
      <c r="G12803">
        <v>3966020.05584253</v>
      </c>
      <c r="H12803">
        <v>12906680.1037724</v>
      </c>
      <c r="I12803">
        <v>15970830.146490199</v>
      </c>
      <c r="J12803">
        <v>25464482.138584699</v>
      </c>
      <c r="K12803">
        <v>47466672.908483699</v>
      </c>
      <c r="L12803">
        <v>67869119.836526006</v>
      </c>
      <c r="M12803">
        <v>75248554.360577494</v>
      </c>
      <c r="N12803">
        <v>98812180.704970807</v>
      </c>
      <c r="O12803">
        <v>122375831.262906</v>
      </c>
      <c r="Q12803" t="str">
        <f>VLOOKUP(A12803,Lookup_Tables!$D$2:$E$7,2,FALSE)</f>
        <v>HUSSPF</v>
      </c>
      <c r="R12803" t="str">
        <f>IFERROR(VLOOKUP(D12803,Lookup_Tables!$A$2:$B$21,2,FALSE),"All")</f>
        <v>Pub Univ</v>
      </c>
    </row>
    <row r="12804" spans="1:18" hidden="1">
      <c r="A12804">
        <v>4353</v>
      </c>
      <c r="B12804">
        <v>61</v>
      </c>
      <c r="C12804" t="s">
        <v>38</v>
      </c>
      <c r="D12804">
        <v>13</v>
      </c>
      <c r="E12804">
        <v>22960343.728208002</v>
      </c>
      <c r="F12804">
        <v>9113971.9589869957</v>
      </c>
      <c r="G12804">
        <v>49343976.263913304</v>
      </c>
      <c r="H12804">
        <v>140426015.02019799</v>
      </c>
      <c r="I12804">
        <v>164392690.223277</v>
      </c>
      <c r="J12804">
        <v>247875657.012887</v>
      </c>
      <c r="K12804">
        <v>377884356.44922</v>
      </c>
      <c r="L12804">
        <v>534814567.49704999</v>
      </c>
      <c r="M12804">
        <v>572108547.03469706</v>
      </c>
      <c r="N12804">
        <v>748140742.34488106</v>
      </c>
      <c r="O12804">
        <v>962306547.21048403</v>
      </c>
      <c r="Q12804" t="str">
        <f>VLOOKUP(A12804,Lookup_Tables!$D$2:$E$7,2,FALSE)</f>
        <v>HUSSPF</v>
      </c>
      <c r="R12804" t="str">
        <f>IFERROR(VLOOKUP(D12804,Lookup_Tables!$A$2:$B$21,2,FALSE),"All")</f>
        <v>Residual Inst</v>
      </c>
    </row>
    <row r="12805" spans="1:18" hidden="1">
      <c r="A12805">
        <v>4353</v>
      </c>
      <c r="B12805">
        <v>61</v>
      </c>
      <c r="C12805" t="s">
        <v>39</v>
      </c>
      <c r="D12805">
        <v>13</v>
      </c>
      <c r="E12805">
        <v>20966179.791649502</v>
      </c>
      <c r="F12805">
        <v>8093960.413068654</v>
      </c>
      <c r="G12805">
        <v>42682944.360415399</v>
      </c>
      <c r="H12805">
        <v>129755407.48476499</v>
      </c>
      <c r="I12805">
        <v>151101184.96808401</v>
      </c>
      <c r="J12805">
        <v>232213419.49013501</v>
      </c>
      <c r="K12805">
        <v>364072503.34271598</v>
      </c>
      <c r="L12805">
        <v>516355732.59130901</v>
      </c>
      <c r="M12805">
        <v>559100894.79355299</v>
      </c>
      <c r="N12805">
        <v>725864042.71264505</v>
      </c>
      <c r="O12805">
        <v>928605995.46297097</v>
      </c>
      <c r="Q12805" t="str">
        <f>VLOOKUP(A12805,Lookup_Tables!$D$2:$E$7,2,FALSE)</f>
        <v>HUSSPF</v>
      </c>
      <c r="R12805" t="str">
        <f>IFERROR(VLOOKUP(D12805,Lookup_Tables!$A$2:$B$21,2,FALSE),"All")</f>
        <v>Residual Inst</v>
      </c>
    </row>
    <row r="12806" spans="1:18" hidden="1">
      <c r="A12806">
        <v>4353</v>
      </c>
      <c r="B12806">
        <v>61</v>
      </c>
      <c r="C12806" t="s">
        <v>38</v>
      </c>
      <c r="D12806">
        <v>14</v>
      </c>
      <c r="E12806">
        <v>20112081.525199901</v>
      </c>
      <c r="F12806">
        <v>7671673.7021117825</v>
      </c>
      <c r="G12806">
        <v>40327517.497894101</v>
      </c>
      <c r="H12806">
        <v>114628791.621407</v>
      </c>
      <c r="I12806">
        <v>136356674.74072999</v>
      </c>
      <c r="J12806">
        <v>216064497.999071</v>
      </c>
      <c r="K12806">
        <v>366593098.27113003</v>
      </c>
      <c r="L12806">
        <v>507213926.325158</v>
      </c>
      <c r="M12806">
        <v>580989874.11269498</v>
      </c>
      <c r="N12806">
        <v>792419927.18029702</v>
      </c>
      <c r="O12806">
        <v>983251831.87776697</v>
      </c>
      <c r="Q12806" t="str">
        <f>VLOOKUP(A12806,Lookup_Tables!$D$2:$E$7,2,FALSE)</f>
        <v>HUSSPF</v>
      </c>
      <c r="R12806" t="str">
        <f>IFERROR(VLOOKUP(D12806,Lookup_Tables!$A$2:$B$21,2,FALSE),"All")</f>
        <v>Road</v>
      </c>
    </row>
    <row r="12807" spans="1:18" hidden="1">
      <c r="A12807">
        <v>4353</v>
      </c>
      <c r="B12807">
        <v>61</v>
      </c>
      <c r="C12807" t="s">
        <v>39</v>
      </c>
      <c r="D12807">
        <v>14</v>
      </c>
      <c r="E12807">
        <v>18653393.577165</v>
      </c>
      <c r="F12807">
        <v>7013764.2825313173</v>
      </c>
      <c r="G12807">
        <v>35623547.578866698</v>
      </c>
      <c r="H12807">
        <v>107613755.740677</v>
      </c>
      <c r="I12807">
        <v>128833198.22566999</v>
      </c>
      <c r="J12807">
        <v>204932495.24988899</v>
      </c>
      <c r="K12807">
        <v>335053072.18806899</v>
      </c>
      <c r="L12807">
        <v>495880104.68278402</v>
      </c>
      <c r="M12807">
        <v>570654062.18215001</v>
      </c>
      <c r="N12807">
        <v>723135493.59642303</v>
      </c>
      <c r="O12807">
        <v>982101459.93696797</v>
      </c>
      <c r="Q12807" t="str">
        <f>VLOOKUP(A12807,Lookup_Tables!$D$2:$E$7,2,FALSE)</f>
        <v>HUSSPF</v>
      </c>
      <c r="R12807" t="str">
        <f>IFERROR(VLOOKUP(D12807,Lookup_Tables!$A$2:$B$21,2,FALSE),"All")</f>
        <v>Road</v>
      </c>
    </row>
    <row r="12808" spans="1:18" hidden="1">
      <c r="A12808">
        <v>4353</v>
      </c>
      <c r="B12808">
        <v>61</v>
      </c>
      <c r="C12808" t="s">
        <v>38</v>
      </c>
      <c r="D12808">
        <v>15</v>
      </c>
      <c r="E12808">
        <v>2354935933.1339998</v>
      </c>
      <c r="F12808">
        <v>943052108.4449892</v>
      </c>
      <c r="G12808">
        <v>5532785563.8352203</v>
      </c>
      <c r="H12808">
        <v>14810691220.124901</v>
      </c>
      <c r="I12808">
        <v>16722307151.4639</v>
      </c>
      <c r="J12808">
        <v>24729161232.441002</v>
      </c>
      <c r="K12808">
        <v>38369491264.805702</v>
      </c>
      <c r="L12808">
        <v>51385333903.1129</v>
      </c>
      <c r="M12808">
        <v>54780837440.151001</v>
      </c>
      <c r="N12808">
        <v>69001451117.758804</v>
      </c>
      <c r="O12808">
        <v>89127131860.987106</v>
      </c>
      <c r="Q12808" t="str">
        <f>VLOOKUP(A12808,Lookup_Tables!$D$2:$E$7,2,FALSE)</f>
        <v>HUSSPF</v>
      </c>
      <c r="R12808" t="str">
        <f>IFERROR(VLOOKUP(D12808,Lookup_Tables!$A$2:$B$21,2,FALSE),"All")</f>
        <v>All</v>
      </c>
    </row>
    <row r="12809" spans="1:18" hidden="1">
      <c r="A12809">
        <v>4353</v>
      </c>
      <c r="B12809">
        <v>61</v>
      </c>
      <c r="C12809" t="s">
        <v>39</v>
      </c>
      <c r="D12809">
        <v>15</v>
      </c>
      <c r="E12809">
        <v>2152345643.2248902</v>
      </c>
      <c r="F12809">
        <v>846538716.43912864</v>
      </c>
      <c r="G12809">
        <v>4859668628.9261599</v>
      </c>
      <c r="H12809">
        <v>13614503894.232201</v>
      </c>
      <c r="I12809">
        <v>15507151413.005899</v>
      </c>
      <c r="J12809">
        <v>23252024880.345001</v>
      </c>
      <c r="K12809">
        <v>35679770064.228104</v>
      </c>
      <c r="L12809">
        <v>49604573451.664001</v>
      </c>
      <c r="M12809">
        <v>52778441925.861198</v>
      </c>
      <c r="N12809">
        <v>68046563591.260498</v>
      </c>
      <c r="O12809">
        <v>82574317204.819702</v>
      </c>
      <c r="Q12809" t="str">
        <f>VLOOKUP(A12809,Lookup_Tables!$D$2:$E$7,2,FALSE)</f>
        <v>HUSSPF</v>
      </c>
      <c r="R12809" t="str">
        <f>IFERROR(VLOOKUP(D12809,Lookup_Tables!$A$2:$B$21,2,FALSE),"All")</f>
        <v>All</v>
      </c>
    </row>
    <row r="12810" spans="1:18" hidden="1">
      <c r="A12810">
        <v>4353</v>
      </c>
      <c r="B12810">
        <v>61</v>
      </c>
      <c r="C12810" t="s">
        <v>38</v>
      </c>
      <c r="D12810">
        <v>16</v>
      </c>
      <c r="E12810">
        <v>101330179.000489</v>
      </c>
      <c r="F12810">
        <v>40479399.310124338</v>
      </c>
      <c r="G12810">
        <v>219441899.52616301</v>
      </c>
      <c r="H12810">
        <v>604091094.94413805</v>
      </c>
      <c r="I12810">
        <v>706871989.71056902</v>
      </c>
      <c r="J12810">
        <v>1095862988.5339999</v>
      </c>
      <c r="K12810">
        <v>1634363186.53531</v>
      </c>
      <c r="L12810">
        <v>2328859164.6078901</v>
      </c>
      <c r="M12810">
        <v>2511685122.9156799</v>
      </c>
      <c r="N12810">
        <v>3383965702.0213299</v>
      </c>
      <c r="O12810">
        <v>4365391301.8188896</v>
      </c>
      <c r="Q12810" t="str">
        <f>VLOOKUP(A12810,Lookup_Tables!$D$2:$E$7,2,FALSE)</f>
        <v>HUSSPF</v>
      </c>
      <c r="R12810" t="str">
        <f>IFERROR(VLOOKUP(D12810,Lookup_Tables!$A$2:$B$21,2,FALSE),"All")</f>
        <v>Government_Loss</v>
      </c>
    </row>
    <row r="12811" spans="1:18" hidden="1">
      <c r="A12811">
        <v>4353</v>
      </c>
      <c r="B12811">
        <v>61</v>
      </c>
      <c r="C12811" t="s">
        <v>39</v>
      </c>
      <c r="D12811">
        <v>16</v>
      </c>
      <c r="E12811">
        <v>92411492.528918594</v>
      </c>
      <c r="F12811">
        <v>36343717.188372329</v>
      </c>
      <c r="G12811">
        <v>189741936.47600901</v>
      </c>
      <c r="H12811">
        <v>559889236.92351699</v>
      </c>
      <c r="I12811">
        <v>648831311.51679397</v>
      </c>
      <c r="J12811">
        <v>1029230461.2012</v>
      </c>
      <c r="K12811">
        <v>1544426543.3104801</v>
      </c>
      <c r="L12811">
        <v>2214825237.5798602</v>
      </c>
      <c r="M12811">
        <v>2471308072.8291402</v>
      </c>
      <c r="N12811">
        <v>3131016406.4365301</v>
      </c>
      <c r="O12811">
        <v>3996685263.83954</v>
      </c>
      <c r="Q12811" t="str">
        <f>VLOOKUP(A12811,Lookup_Tables!$D$2:$E$7,2,FALSE)</f>
        <v>HUSSPF</v>
      </c>
      <c r="R12811" t="str">
        <f>IFERROR(VLOOKUP(D12811,Lookup_Tables!$A$2:$B$21,2,FALSE),"All")</f>
        <v>Government_Loss</v>
      </c>
    </row>
    <row r="12812" spans="1:18" hidden="1">
      <c r="A12812">
        <v>4353</v>
      </c>
      <c r="B12812">
        <v>61</v>
      </c>
      <c r="C12812" t="s">
        <v>38</v>
      </c>
      <c r="D12812">
        <v>17</v>
      </c>
      <c r="E12812">
        <v>397106318.42284602</v>
      </c>
      <c r="F12812">
        <v>151277110.75116709</v>
      </c>
      <c r="G12812">
        <v>876397212.97566295</v>
      </c>
      <c r="H12812">
        <v>2567714490.6297402</v>
      </c>
      <c r="I12812">
        <v>2956430638.2049999</v>
      </c>
      <c r="J12812">
        <v>4356869663.4214697</v>
      </c>
      <c r="K12812">
        <v>6830176303.8220901</v>
      </c>
      <c r="L12812">
        <v>9454735646.6751709</v>
      </c>
      <c r="M12812">
        <v>10225604607.573099</v>
      </c>
      <c r="N12812">
        <v>12803151746.0541</v>
      </c>
      <c r="O12812">
        <v>16279529647.3941</v>
      </c>
      <c r="Q12812" t="str">
        <f>VLOOKUP(A12812,Lookup_Tables!$D$2:$E$7,2,FALSE)</f>
        <v>HUSSPF</v>
      </c>
      <c r="R12812" t="str">
        <f>IFERROR(VLOOKUP(D12812,Lookup_Tables!$A$2:$B$21,2,FALSE),"All")</f>
        <v>Emergency_Loss</v>
      </c>
    </row>
    <row r="12813" spans="1:18" hidden="1">
      <c r="A12813">
        <v>4353</v>
      </c>
      <c r="B12813">
        <v>61</v>
      </c>
      <c r="C12813" t="s">
        <v>39</v>
      </c>
      <c r="D12813">
        <v>17</v>
      </c>
      <c r="E12813">
        <v>367585330.44301701</v>
      </c>
      <c r="F12813">
        <v>137511765.75628534</v>
      </c>
      <c r="G12813">
        <v>773796687.88695598</v>
      </c>
      <c r="H12813">
        <v>2357107109.72995</v>
      </c>
      <c r="I12813">
        <v>2765314179.14923</v>
      </c>
      <c r="J12813">
        <v>4138594004.6018901</v>
      </c>
      <c r="K12813">
        <v>6579928994.7759895</v>
      </c>
      <c r="L12813">
        <v>9269267144.6332092</v>
      </c>
      <c r="M12813">
        <v>9722934203.3491001</v>
      </c>
      <c r="N12813">
        <v>12619694316.0327</v>
      </c>
      <c r="O12813">
        <v>15440446766.752199</v>
      </c>
      <c r="Q12813" t="str">
        <f>VLOOKUP(A12813,Lookup_Tables!$D$2:$E$7,2,FALSE)</f>
        <v>HUSSPF</v>
      </c>
      <c r="R12813" t="str">
        <f>IFERROR(VLOOKUP(D12813,Lookup_Tables!$A$2:$B$21,2,FALSE),"All")</f>
        <v>Emergency_Loss</v>
      </c>
    </row>
    <row r="12814" spans="1:18" hidden="1">
      <c r="A12814">
        <v>4353</v>
      </c>
      <c r="B12814">
        <v>61</v>
      </c>
      <c r="C12814" t="s">
        <v>38</v>
      </c>
      <c r="D12814">
        <v>18</v>
      </c>
      <c r="E12814">
        <v>498436497.42333603</v>
      </c>
      <c r="F12814">
        <v>193634080.18142217</v>
      </c>
      <c r="G12814">
        <v>1101076391.13555</v>
      </c>
      <c r="H12814">
        <v>3106030511.2672901</v>
      </c>
      <c r="I12814">
        <v>3659987673.6853499</v>
      </c>
      <c r="J12814">
        <v>5429676226.9387703</v>
      </c>
      <c r="K12814">
        <v>8387390766.2048702</v>
      </c>
      <c r="L12814">
        <v>11832375372.738501</v>
      </c>
      <c r="M12814">
        <v>12351289752.5369</v>
      </c>
      <c r="N12814">
        <v>15780865338.355499</v>
      </c>
      <c r="O12814">
        <v>20681593579.4716</v>
      </c>
      <c r="Q12814" t="str">
        <f>VLOOKUP(A12814,Lookup_Tables!$D$2:$E$7,2,FALSE)</f>
        <v>HUSSPF</v>
      </c>
      <c r="R12814" t="str">
        <f>IFERROR(VLOOKUP(D12814,Lookup_Tables!$A$2:$B$21,2,FALSE),"All")</f>
        <v>Govt_Plus_Emergency</v>
      </c>
    </row>
    <row r="12815" spans="1:18" hidden="1">
      <c r="A12815">
        <v>4353</v>
      </c>
      <c r="B12815">
        <v>61</v>
      </c>
      <c r="C12815" t="s">
        <v>39</v>
      </c>
      <c r="D12815">
        <v>18</v>
      </c>
      <c r="E12815">
        <v>459618001.09269601</v>
      </c>
      <c r="F12815">
        <v>174356257.48614174</v>
      </c>
      <c r="G12815">
        <v>968553320.47240901</v>
      </c>
      <c r="H12815">
        <v>2905756342.51794</v>
      </c>
      <c r="I12815">
        <v>3347287196.1012902</v>
      </c>
      <c r="J12815">
        <v>5175093832.8106403</v>
      </c>
      <c r="K12815">
        <v>8163449665.9698496</v>
      </c>
      <c r="L12815">
        <v>11441337980.9179</v>
      </c>
      <c r="M12815">
        <v>12143673917.152</v>
      </c>
      <c r="N12815">
        <v>15683040175.879801</v>
      </c>
      <c r="O12815">
        <v>19166428302.785099</v>
      </c>
      <c r="Q12815" t="str">
        <f>VLOOKUP(A12815,Lookup_Tables!$D$2:$E$7,2,FALSE)</f>
        <v>HUSSPF</v>
      </c>
      <c r="R12815" t="str">
        <f>IFERROR(VLOOKUP(D12815,Lookup_Tables!$A$2:$B$21,2,FALSE),"All")</f>
        <v>Govt_Plus_Emergency</v>
      </c>
    </row>
    <row r="12816" spans="1:18" hidden="1">
      <c r="A12816">
        <v>4353</v>
      </c>
      <c r="B12816">
        <v>62</v>
      </c>
      <c r="C12816" t="s">
        <v>38</v>
      </c>
      <c r="D12816">
        <v>0</v>
      </c>
      <c r="E12816">
        <v>1980895299.3859401</v>
      </c>
      <c r="F12816">
        <v>815635620.84420347</v>
      </c>
      <c r="G12816">
        <v>3707776212.1825099</v>
      </c>
      <c r="H12816">
        <v>10881461299.985701</v>
      </c>
      <c r="I12816">
        <v>12495385672.307699</v>
      </c>
      <c r="J12816">
        <v>19302166096.2752</v>
      </c>
      <c r="K12816">
        <v>31211928029.780701</v>
      </c>
      <c r="L12816">
        <v>49294419950.141602</v>
      </c>
      <c r="M12816">
        <v>59190353028.560097</v>
      </c>
      <c r="N12816">
        <v>79878310259.374802</v>
      </c>
      <c r="O12816">
        <v>107010156181.56799</v>
      </c>
      <c r="Q12816" t="str">
        <f>VLOOKUP(A12816,Lookup_Tables!$D$2:$E$7,2,FALSE)</f>
        <v>HUSSPF</v>
      </c>
      <c r="R12816" t="str">
        <f>IFERROR(VLOOKUP(D12816,Lookup_Tables!$A$2:$B$21,2,FALSE),"All")</f>
        <v>Private Assets</v>
      </c>
    </row>
    <row r="12817" spans="1:18" hidden="1">
      <c r="A12817">
        <v>4353</v>
      </c>
      <c r="B12817">
        <v>62</v>
      </c>
      <c r="C12817" t="s">
        <v>39</v>
      </c>
      <c r="D12817">
        <v>0</v>
      </c>
      <c r="E12817">
        <v>1807708644.25984</v>
      </c>
      <c r="F12817">
        <v>713806570.0819273</v>
      </c>
      <c r="G12817">
        <v>3225608590.9650102</v>
      </c>
      <c r="H12817">
        <v>10047300204.051201</v>
      </c>
      <c r="I12817">
        <v>11789156057.6527</v>
      </c>
      <c r="J12817">
        <v>18466009688.585201</v>
      </c>
      <c r="K12817">
        <v>30188411108.274899</v>
      </c>
      <c r="L12817">
        <v>45399568952.438103</v>
      </c>
      <c r="M12817">
        <v>57277202361.112198</v>
      </c>
      <c r="N12817">
        <v>73634308623.003601</v>
      </c>
      <c r="O12817">
        <v>107004381005.595</v>
      </c>
      <c r="Q12817" t="str">
        <f>VLOOKUP(A12817,Lookup_Tables!$D$2:$E$7,2,FALSE)</f>
        <v>HUSSPF</v>
      </c>
      <c r="R12817" t="str">
        <f>IFERROR(VLOOKUP(D12817,Lookup_Tables!$A$2:$B$21,2,FALSE),"All")</f>
        <v>Private Assets</v>
      </c>
    </row>
    <row r="12818" spans="1:18" hidden="1">
      <c r="A12818">
        <v>4353</v>
      </c>
      <c r="B12818">
        <v>62</v>
      </c>
      <c r="C12818" t="s">
        <v>38</v>
      </c>
      <c r="D12818">
        <v>1</v>
      </c>
      <c r="E12818">
        <v>673206.75982320099</v>
      </c>
      <c r="F12818">
        <v>225845.13394753553</v>
      </c>
      <c r="G12818">
        <v>1161457.4920389</v>
      </c>
      <c r="H12818">
        <v>4081791.1113062501</v>
      </c>
      <c r="I12818">
        <v>4951322.81704742</v>
      </c>
      <c r="J12818">
        <v>8077861.45719676</v>
      </c>
      <c r="K12818">
        <v>13363652.4961023</v>
      </c>
      <c r="L12818">
        <v>21208288.169451501</v>
      </c>
      <c r="M12818">
        <v>23307020.557576202</v>
      </c>
      <c r="N12818">
        <v>30589247.955442999</v>
      </c>
      <c r="O12818">
        <v>38436146.656570502</v>
      </c>
      <c r="Q12818" t="str">
        <f>VLOOKUP(A12818,Lookup_Tables!$D$2:$E$7,2,FALSE)</f>
        <v>HUSSPF</v>
      </c>
      <c r="R12818" t="str">
        <f>IFERROR(VLOOKUP(D12818,Lookup_Tables!$A$2:$B$21,2,FALSE),"All")</f>
        <v>Airport</v>
      </c>
    </row>
    <row r="12819" spans="1:18" hidden="1">
      <c r="A12819">
        <v>4353</v>
      </c>
      <c r="B12819">
        <v>62</v>
      </c>
      <c r="C12819" t="s">
        <v>39</v>
      </c>
      <c r="D12819">
        <v>1</v>
      </c>
      <c r="E12819">
        <v>644234.49746818305</v>
      </c>
      <c r="F12819">
        <v>212808.54771118541</v>
      </c>
      <c r="G12819">
        <v>1084483.6693622901</v>
      </c>
      <c r="H12819">
        <v>3882713.4442055798</v>
      </c>
      <c r="I12819">
        <v>4735048.0320974402</v>
      </c>
      <c r="J12819">
        <v>7719547.9601617297</v>
      </c>
      <c r="K12819">
        <v>13007837.8428053</v>
      </c>
      <c r="L12819">
        <v>21131152.358846501</v>
      </c>
      <c r="M12819">
        <v>23199626.740871601</v>
      </c>
      <c r="N12819">
        <v>30589247.955442999</v>
      </c>
      <c r="O12819">
        <v>36983879.768696003</v>
      </c>
      <c r="Q12819" t="str">
        <f>VLOOKUP(A12819,Lookup_Tables!$D$2:$E$7,2,FALSE)</f>
        <v>HUSSPF</v>
      </c>
      <c r="R12819" t="str">
        <f>IFERROR(VLOOKUP(D12819,Lookup_Tables!$A$2:$B$21,2,FALSE),"All")</f>
        <v>Airport</v>
      </c>
    </row>
    <row r="12820" spans="1:18" hidden="1">
      <c r="A12820">
        <v>4353</v>
      </c>
      <c r="B12820">
        <v>62</v>
      </c>
      <c r="C12820" t="s">
        <v>38</v>
      </c>
      <c r="D12820">
        <v>2</v>
      </c>
      <c r="E12820">
        <v>15717366.559670599</v>
      </c>
      <c r="F12820">
        <v>6827216.8432359863</v>
      </c>
      <c r="G12820">
        <v>31527616.971489299</v>
      </c>
      <c r="H12820">
        <v>81234574.443846196</v>
      </c>
      <c r="I12820">
        <v>93005947.861889899</v>
      </c>
      <c r="J12820">
        <v>140592602.42659399</v>
      </c>
      <c r="K12820">
        <v>234605066.20571399</v>
      </c>
      <c r="L12820">
        <v>375663318.20310301</v>
      </c>
      <c r="M12820">
        <v>442230655.62655199</v>
      </c>
      <c r="N12820">
        <v>606240640.87552404</v>
      </c>
      <c r="O12820">
        <v>771532977.30608594</v>
      </c>
      <c r="Q12820" t="str">
        <f>VLOOKUP(A12820,Lookup_Tables!$D$2:$E$7,2,FALSE)</f>
        <v>HUSSPF</v>
      </c>
      <c r="R12820" t="str">
        <f>IFERROR(VLOOKUP(D12820,Lookup_Tables!$A$2:$B$21,2,FALSE),"All")</f>
        <v>Bridge</v>
      </c>
    </row>
    <row r="12821" spans="1:18" hidden="1">
      <c r="A12821">
        <v>4353</v>
      </c>
      <c r="B12821">
        <v>62</v>
      </c>
      <c r="C12821" t="s">
        <v>39</v>
      </c>
      <c r="D12821">
        <v>2</v>
      </c>
      <c r="E12821">
        <v>14202568.171112601</v>
      </c>
      <c r="F12821">
        <v>6109560.2433399288</v>
      </c>
      <c r="G12821">
        <v>26708868.489911702</v>
      </c>
      <c r="H12821">
        <v>72310653.438892096</v>
      </c>
      <c r="I12821">
        <v>86457930.750921994</v>
      </c>
      <c r="J12821">
        <v>133589093.44066</v>
      </c>
      <c r="K12821">
        <v>206727819.920627</v>
      </c>
      <c r="L12821">
        <v>348641637.18273097</v>
      </c>
      <c r="M12821">
        <v>397654973.370444</v>
      </c>
      <c r="N12821">
        <v>591002177.13202596</v>
      </c>
      <c r="O12821">
        <v>751148637.53193998</v>
      </c>
      <c r="Q12821" t="str">
        <f>VLOOKUP(A12821,Lookup_Tables!$D$2:$E$7,2,FALSE)</f>
        <v>HUSSPF</v>
      </c>
      <c r="R12821" t="str">
        <f>IFERROR(VLOOKUP(D12821,Lookup_Tables!$A$2:$B$21,2,FALSE),"All")</f>
        <v>Bridge</v>
      </c>
    </row>
    <row r="12822" spans="1:18" hidden="1">
      <c r="A12822">
        <v>4353</v>
      </c>
      <c r="B12822">
        <v>62</v>
      </c>
      <c r="C12822" t="s">
        <v>38</v>
      </c>
      <c r="D12822">
        <v>3</v>
      </c>
      <c r="E12822">
        <v>2001789.32511073</v>
      </c>
      <c r="F12822">
        <v>896125.30785310664</v>
      </c>
      <c r="G12822">
        <v>4216500.47107202</v>
      </c>
      <c r="H12822">
        <v>9899877.9023258109</v>
      </c>
      <c r="I12822">
        <v>11192677.358390899</v>
      </c>
      <c r="J12822">
        <v>16920720.857463099</v>
      </c>
      <c r="K12822">
        <v>27641817.985405199</v>
      </c>
      <c r="L12822">
        <v>44077154.439561099</v>
      </c>
      <c r="M12822">
        <v>54090741.679806799</v>
      </c>
      <c r="N12822">
        <v>77320208.600468993</v>
      </c>
      <c r="O12822">
        <v>100443964.273949</v>
      </c>
      <c r="Q12822" t="str">
        <f>VLOOKUP(A12822,Lookup_Tables!$D$2:$E$7,2,FALSE)</f>
        <v>HUSSPF</v>
      </c>
      <c r="R12822" t="str">
        <f>IFERROR(VLOOKUP(D12822,Lookup_Tables!$A$2:$B$21,2,FALSE),"All")</f>
        <v>Govt Hosp</v>
      </c>
    </row>
    <row r="12823" spans="1:18" hidden="1">
      <c r="A12823">
        <v>4353</v>
      </c>
      <c r="B12823">
        <v>62</v>
      </c>
      <c r="C12823" t="s">
        <v>39</v>
      </c>
      <c r="D12823">
        <v>3</v>
      </c>
      <c r="E12823">
        <v>1797452.1557910801</v>
      </c>
      <c r="F12823">
        <v>793954.64096021245</v>
      </c>
      <c r="G12823">
        <v>3595714.4858364998</v>
      </c>
      <c r="H12823">
        <v>8710795.56473241</v>
      </c>
      <c r="I12823">
        <v>10092501.744619399</v>
      </c>
      <c r="J12823">
        <v>15840853.3040215</v>
      </c>
      <c r="K12823">
        <v>24640380.443215299</v>
      </c>
      <c r="L12823">
        <v>41323439.867591999</v>
      </c>
      <c r="M12823">
        <v>49256278.022741102</v>
      </c>
      <c r="N12823">
        <v>76282832.243264899</v>
      </c>
      <c r="O12823">
        <v>97386726.513926402</v>
      </c>
      <c r="Q12823" t="str">
        <f>VLOOKUP(A12823,Lookup_Tables!$D$2:$E$7,2,FALSE)</f>
        <v>HUSSPF</v>
      </c>
      <c r="R12823" t="str">
        <f>IFERROR(VLOOKUP(D12823,Lookup_Tables!$A$2:$B$21,2,FALSE),"All")</f>
        <v>Govt Hosp</v>
      </c>
    </row>
    <row r="12824" spans="1:18" hidden="1">
      <c r="A12824">
        <v>4353</v>
      </c>
      <c r="B12824">
        <v>62</v>
      </c>
      <c r="C12824" t="s">
        <v>38</v>
      </c>
      <c r="D12824">
        <v>4</v>
      </c>
      <c r="E12824">
        <v>3391281.3151200502</v>
      </c>
      <c r="F12824">
        <v>1688351.4668881495</v>
      </c>
      <c r="G12824">
        <v>8876788.9769001305</v>
      </c>
      <c r="H12824">
        <v>16451631.155044001</v>
      </c>
      <c r="I12824">
        <v>18404691.7632179</v>
      </c>
      <c r="J12824">
        <v>25606422.442281399</v>
      </c>
      <c r="K12824">
        <v>38587366.237323903</v>
      </c>
      <c r="L12824">
        <v>55408007.2943094</v>
      </c>
      <c r="M12824">
        <v>64293372.756794401</v>
      </c>
      <c r="N12824">
        <v>80355640.390648797</v>
      </c>
      <c r="O12824">
        <v>101897636.110249</v>
      </c>
      <c r="Q12824" t="str">
        <f>VLOOKUP(A12824,Lookup_Tables!$D$2:$E$7,2,FALSE)</f>
        <v>HUSSPF</v>
      </c>
      <c r="R12824" t="str">
        <f>IFERROR(VLOOKUP(D12824,Lookup_Tables!$A$2:$B$21,2,FALSE),"All")</f>
        <v>Govt Med Fac</v>
      </c>
    </row>
    <row r="12825" spans="1:18" hidden="1">
      <c r="A12825">
        <v>4353</v>
      </c>
      <c r="B12825">
        <v>62</v>
      </c>
      <c r="C12825" t="s">
        <v>39</v>
      </c>
      <c r="D12825">
        <v>4</v>
      </c>
      <c r="E12825">
        <v>2973094.37725665</v>
      </c>
      <c r="F12825">
        <v>1503462.7502837137</v>
      </c>
      <c r="G12825">
        <v>7108596.1748559</v>
      </c>
      <c r="H12825">
        <v>14439349.595372699</v>
      </c>
      <c r="I12825">
        <v>16101398.0098744</v>
      </c>
      <c r="J12825">
        <v>22186171.739421699</v>
      </c>
      <c r="K12825">
        <v>32999531.703513999</v>
      </c>
      <c r="L12825">
        <v>51026072.821226299</v>
      </c>
      <c r="M12825">
        <v>58968684.385524899</v>
      </c>
      <c r="N12825">
        <v>76867917.623925298</v>
      </c>
      <c r="O12825">
        <v>99477489.459611893</v>
      </c>
      <c r="Q12825" t="str">
        <f>VLOOKUP(A12825,Lookup_Tables!$D$2:$E$7,2,FALSE)</f>
        <v>HUSSPF</v>
      </c>
      <c r="R12825" t="str">
        <f>IFERROR(VLOOKUP(D12825,Lookup_Tables!$A$2:$B$21,2,FALSE),"All")</f>
        <v>Govt Med Fac</v>
      </c>
    </row>
    <row r="12826" spans="1:18" hidden="1">
      <c r="A12826">
        <v>4353</v>
      </c>
      <c r="B12826">
        <v>62</v>
      </c>
      <c r="C12826" t="s">
        <v>38</v>
      </c>
      <c r="D12826">
        <v>6</v>
      </c>
      <c r="E12826">
        <v>12942034.7530238</v>
      </c>
      <c r="F12826">
        <v>4656044.3701635823</v>
      </c>
      <c r="G12826">
        <v>61076914.340957098</v>
      </c>
      <c r="H12826">
        <v>77902584.477142394</v>
      </c>
      <c r="I12826">
        <v>83472169.173200697</v>
      </c>
      <c r="J12826">
        <v>110569447.40383101</v>
      </c>
      <c r="K12826">
        <v>140578062.34564</v>
      </c>
      <c r="L12826">
        <v>183243922.512216</v>
      </c>
      <c r="M12826">
        <v>199079515.18548101</v>
      </c>
      <c r="N12826">
        <v>259744883.29739901</v>
      </c>
      <c r="O12826">
        <v>339330100.19736302</v>
      </c>
      <c r="Q12826" t="str">
        <f>VLOOKUP(A12826,Lookup_Tables!$D$2:$E$7,2,FALSE)</f>
        <v>HUSSPF</v>
      </c>
      <c r="R12826" t="str">
        <f>IFERROR(VLOOKUP(D12826,Lookup_Tables!$A$2:$B$21,2,FALSE),"All")</f>
        <v>Port</v>
      </c>
    </row>
    <row r="12827" spans="1:18" hidden="1">
      <c r="A12827">
        <v>4353</v>
      </c>
      <c r="B12827">
        <v>62</v>
      </c>
      <c r="C12827" t="s">
        <v>39</v>
      </c>
      <c r="D12827">
        <v>6</v>
      </c>
      <c r="E12827">
        <v>11942811.164208001</v>
      </c>
      <c r="F12827">
        <v>4354647.0235490836</v>
      </c>
      <c r="G12827">
        <v>60204043.565033302</v>
      </c>
      <c r="H12827">
        <v>71465030.886562407</v>
      </c>
      <c r="I12827">
        <v>74243525.773470402</v>
      </c>
      <c r="J12827">
        <v>86884853.936539695</v>
      </c>
      <c r="K12827">
        <v>111990033.858972</v>
      </c>
      <c r="L12827">
        <v>151062110.92227599</v>
      </c>
      <c r="M12827">
        <v>172785383.95241699</v>
      </c>
      <c r="N12827">
        <v>250337343.263078</v>
      </c>
      <c r="O12827">
        <v>333805389.04476899</v>
      </c>
      <c r="Q12827" t="str">
        <f>VLOOKUP(A12827,Lookup_Tables!$D$2:$E$7,2,FALSE)</f>
        <v>HUSSPF</v>
      </c>
      <c r="R12827" t="str">
        <f>IFERROR(VLOOKUP(D12827,Lookup_Tables!$A$2:$B$21,2,FALSE),"All")</f>
        <v>Port</v>
      </c>
    </row>
    <row r="12828" spans="1:18" hidden="1">
      <c r="A12828">
        <v>4353</v>
      </c>
      <c r="B12828">
        <v>62</v>
      </c>
      <c r="C12828" t="s">
        <v>38</v>
      </c>
      <c r="D12828">
        <v>9</v>
      </c>
      <c r="E12828">
        <v>283654.917292053</v>
      </c>
      <c r="F12828">
        <v>100081.64729693299</v>
      </c>
      <c r="G12828">
        <v>393202.31783446</v>
      </c>
      <c r="H12828">
        <v>1439461.1199232</v>
      </c>
      <c r="I12828">
        <v>1739225.9084475001</v>
      </c>
      <c r="J12828">
        <v>2937447.0957807298</v>
      </c>
      <c r="K12828">
        <v>5536894.4454198396</v>
      </c>
      <c r="L12828">
        <v>9233181.7677036095</v>
      </c>
      <c r="M12828">
        <v>10474077.154020799</v>
      </c>
      <c r="N12828">
        <v>15451182.259725999</v>
      </c>
      <c r="O12828">
        <v>24503584.158436</v>
      </c>
      <c r="Q12828" t="str">
        <f>VLOOKUP(A12828,Lookup_Tables!$D$2:$E$7,2,FALSE)</f>
        <v>HUSSPF</v>
      </c>
      <c r="R12828" t="str">
        <f>IFERROR(VLOOKUP(D12828,Lookup_Tables!$A$2:$B$21,2,FALSE),"All")</f>
        <v>Pub Admin Bldg</v>
      </c>
    </row>
    <row r="12829" spans="1:18" hidden="1">
      <c r="A12829">
        <v>4353</v>
      </c>
      <c r="B12829">
        <v>62</v>
      </c>
      <c r="C12829" t="s">
        <v>39</v>
      </c>
      <c r="D12829">
        <v>9</v>
      </c>
      <c r="E12829">
        <v>268256.50929567101</v>
      </c>
      <c r="F12829">
        <v>91813.44268666592</v>
      </c>
      <c r="G12829">
        <v>358349.62009609601</v>
      </c>
      <c r="H12829">
        <v>1345024.5532017101</v>
      </c>
      <c r="I12829">
        <v>1635348.7314653101</v>
      </c>
      <c r="J12829">
        <v>2799971.74923597</v>
      </c>
      <c r="K12829">
        <v>5355465.4313457096</v>
      </c>
      <c r="L12829">
        <v>8895772.3379806895</v>
      </c>
      <c r="M12829">
        <v>10271513.429103401</v>
      </c>
      <c r="N12829">
        <v>15451182.259725999</v>
      </c>
      <c r="O12829">
        <v>24503584.158436</v>
      </c>
      <c r="Q12829" t="str">
        <f>VLOOKUP(A12829,Lookup_Tables!$D$2:$E$7,2,FALSE)</f>
        <v>HUSSPF</v>
      </c>
      <c r="R12829" t="str">
        <f>IFERROR(VLOOKUP(D12829,Lookup_Tables!$A$2:$B$21,2,FALSE),"All")</f>
        <v>Pub Admin Bldg</v>
      </c>
    </row>
    <row r="12830" spans="1:18" hidden="1">
      <c r="A12830">
        <v>4353</v>
      </c>
      <c r="B12830">
        <v>62</v>
      </c>
      <c r="C12830" t="s">
        <v>38</v>
      </c>
      <c r="D12830">
        <v>10</v>
      </c>
      <c r="E12830">
        <v>14664164.3777682</v>
      </c>
      <c r="F12830">
        <v>6060656.7496087682</v>
      </c>
      <c r="G12830">
        <v>30230555.3646308</v>
      </c>
      <c r="H12830">
        <v>79077042.694649205</v>
      </c>
      <c r="I12830">
        <v>90952255.708233401</v>
      </c>
      <c r="J12830">
        <v>140872053.07250601</v>
      </c>
      <c r="K12830">
        <v>242821266.22129601</v>
      </c>
      <c r="L12830">
        <v>373504271.38950002</v>
      </c>
      <c r="M12830">
        <v>421886068.55364102</v>
      </c>
      <c r="N12830">
        <v>539105006.99206698</v>
      </c>
      <c r="O12830">
        <v>670589041.13779795</v>
      </c>
      <c r="Q12830" t="str">
        <f>VLOOKUP(A12830,Lookup_Tables!$D$2:$E$7,2,FALSE)</f>
        <v>HUSSPF</v>
      </c>
      <c r="R12830" t="str">
        <f>IFERROR(VLOOKUP(D12830,Lookup_Tables!$A$2:$B$21,2,FALSE),"All")</f>
        <v>Pub School</v>
      </c>
    </row>
    <row r="12831" spans="1:18" hidden="1">
      <c r="A12831">
        <v>4353</v>
      </c>
      <c r="B12831">
        <v>62</v>
      </c>
      <c r="C12831" t="s">
        <v>39</v>
      </c>
      <c r="D12831">
        <v>10</v>
      </c>
      <c r="E12831">
        <v>13461934.214643501</v>
      </c>
      <c r="F12831">
        <v>5519730.1143197306</v>
      </c>
      <c r="G12831">
        <v>25958406.2821059</v>
      </c>
      <c r="H12831">
        <v>72329638.488173798</v>
      </c>
      <c r="I12831">
        <v>86606463.944959402</v>
      </c>
      <c r="J12831">
        <v>129613459.852614</v>
      </c>
      <c r="K12831">
        <v>222997596.122803</v>
      </c>
      <c r="L12831">
        <v>357586626.61242199</v>
      </c>
      <c r="M12831">
        <v>394647951.94251299</v>
      </c>
      <c r="N12831">
        <v>521468679.40666598</v>
      </c>
      <c r="O12831">
        <v>668275539.42194903</v>
      </c>
      <c r="Q12831" t="str">
        <f>VLOOKUP(A12831,Lookup_Tables!$D$2:$E$7,2,FALSE)</f>
        <v>HUSSPF</v>
      </c>
      <c r="R12831" t="str">
        <f>IFERROR(VLOOKUP(D12831,Lookup_Tables!$A$2:$B$21,2,FALSE),"All")</f>
        <v>Pub School</v>
      </c>
    </row>
    <row r="12832" spans="1:18" hidden="1">
      <c r="A12832">
        <v>4353</v>
      </c>
      <c r="B12832">
        <v>62</v>
      </c>
      <c r="C12832" t="s">
        <v>38</v>
      </c>
      <c r="D12832">
        <v>11</v>
      </c>
      <c r="E12832">
        <v>716031.49258885405</v>
      </c>
      <c r="F12832">
        <v>229352.73131353036</v>
      </c>
      <c r="G12832">
        <v>886179.18530645303</v>
      </c>
      <c r="H12832">
        <v>4897890.3239745405</v>
      </c>
      <c r="I12832">
        <v>6079352.5876877503</v>
      </c>
      <c r="J12832">
        <v>9824244.6600761097</v>
      </c>
      <c r="K12832">
        <v>15684456.196215499</v>
      </c>
      <c r="L12832">
        <v>21744736.409413401</v>
      </c>
      <c r="M12832">
        <v>24450895.783061899</v>
      </c>
      <c r="N12832">
        <v>31073591.998285599</v>
      </c>
      <c r="O12832">
        <v>41412529.877149098</v>
      </c>
      <c r="Q12832" t="str">
        <f>VLOOKUP(A12832,Lookup_Tables!$D$2:$E$7,2,FALSE)</f>
        <v>HUSSPF</v>
      </c>
      <c r="R12832" t="str">
        <f>IFERROR(VLOOKUP(D12832,Lookup_Tables!$A$2:$B$21,2,FALSE),"All")</f>
        <v>Pub Univ</v>
      </c>
    </row>
    <row r="12833" spans="1:18" hidden="1">
      <c r="A12833">
        <v>4353</v>
      </c>
      <c r="B12833">
        <v>62</v>
      </c>
      <c r="C12833" t="s">
        <v>39</v>
      </c>
      <c r="D12833">
        <v>11</v>
      </c>
      <c r="E12833">
        <v>690046.30044922896</v>
      </c>
      <c r="F12833">
        <v>224447.05295459676</v>
      </c>
      <c r="G12833">
        <v>838478.43535924505</v>
      </c>
      <c r="H12833">
        <v>4697791.3061539903</v>
      </c>
      <c r="I12833">
        <v>5965080.9017239502</v>
      </c>
      <c r="J12833">
        <v>9452637.3273418192</v>
      </c>
      <c r="K12833">
        <v>14903196.1499527</v>
      </c>
      <c r="L12833">
        <v>21163485.978313401</v>
      </c>
      <c r="M12833">
        <v>22831025.645291701</v>
      </c>
      <c r="N12833">
        <v>29549014.112453099</v>
      </c>
      <c r="O12833">
        <v>39020619.462165304</v>
      </c>
      <c r="Q12833" t="str">
        <f>VLOOKUP(A12833,Lookup_Tables!$D$2:$E$7,2,FALSE)</f>
        <v>HUSSPF</v>
      </c>
      <c r="R12833" t="str">
        <f>IFERROR(VLOOKUP(D12833,Lookup_Tables!$A$2:$B$21,2,FALSE),"All")</f>
        <v>Pub Univ</v>
      </c>
    </row>
    <row r="12834" spans="1:18" hidden="1">
      <c r="A12834">
        <v>4353</v>
      </c>
      <c r="B12834">
        <v>62</v>
      </c>
      <c r="C12834" t="s">
        <v>38</v>
      </c>
      <c r="D12834">
        <v>12</v>
      </c>
      <c r="E12834">
        <v>7563814.9640840301</v>
      </c>
      <c r="F12834">
        <v>3365725.4186473424</v>
      </c>
      <c r="G12834">
        <v>14671148.2769395</v>
      </c>
      <c r="H12834">
        <v>34214808.489029102</v>
      </c>
      <c r="I12834">
        <v>40148613.159754902</v>
      </c>
      <c r="J12834">
        <v>60286576.886656597</v>
      </c>
      <c r="K12834">
        <v>104027088.52031</v>
      </c>
      <c r="L12834">
        <v>192281388.5253</v>
      </c>
      <c r="M12834">
        <v>214762188.083419</v>
      </c>
      <c r="N12834">
        <v>302903165.745224</v>
      </c>
      <c r="O12834">
        <v>506696961.30392998</v>
      </c>
      <c r="Q12834" t="str">
        <f>VLOOKUP(A12834,Lookup_Tables!$D$2:$E$7,2,FALSE)</f>
        <v>HUSSPF</v>
      </c>
      <c r="R12834" t="str">
        <f>IFERROR(VLOOKUP(D12834,Lookup_Tables!$A$2:$B$21,2,FALSE),"All")</f>
        <v>Rail</v>
      </c>
    </row>
    <row r="12835" spans="1:18" hidden="1">
      <c r="A12835">
        <v>4353</v>
      </c>
      <c r="B12835">
        <v>62</v>
      </c>
      <c r="C12835" t="s">
        <v>39</v>
      </c>
      <c r="D12835">
        <v>12</v>
      </c>
      <c r="E12835">
        <v>6864086.2608776595</v>
      </c>
      <c r="F12835">
        <v>3007265.7261505607</v>
      </c>
      <c r="G12835">
        <v>11979491.132489599</v>
      </c>
      <c r="H12835">
        <v>31302828.858419001</v>
      </c>
      <c r="I12835">
        <v>36857040.726166002</v>
      </c>
      <c r="J12835">
        <v>54829122.558550797</v>
      </c>
      <c r="K12835">
        <v>96314400.6633479</v>
      </c>
      <c r="L12835">
        <v>177938348.71164</v>
      </c>
      <c r="M12835">
        <v>213397333.635355</v>
      </c>
      <c r="N12835">
        <v>299529643.855353</v>
      </c>
      <c r="O12835">
        <v>503812461.146806</v>
      </c>
      <c r="Q12835" t="str">
        <f>VLOOKUP(A12835,Lookup_Tables!$D$2:$E$7,2,FALSE)</f>
        <v>HUSSPF</v>
      </c>
      <c r="R12835" t="str">
        <f>IFERROR(VLOOKUP(D12835,Lookup_Tables!$A$2:$B$21,2,FALSE),"All")</f>
        <v>Rail</v>
      </c>
    </row>
    <row r="12836" spans="1:18" hidden="1">
      <c r="A12836">
        <v>4353</v>
      </c>
      <c r="B12836">
        <v>62</v>
      </c>
      <c r="C12836" t="s">
        <v>38</v>
      </c>
      <c r="D12836">
        <v>13</v>
      </c>
      <c r="E12836">
        <v>17333030.416356999</v>
      </c>
      <c r="F12836">
        <v>6987465.9790240396</v>
      </c>
      <c r="G12836">
        <v>31960566.444088899</v>
      </c>
      <c r="H12836">
        <v>93144976.218357593</v>
      </c>
      <c r="I12836">
        <v>109919270.72756299</v>
      </c>
      <c r="J12836">
        <v>167259004.06461701</v>
      </c>
      <c r="K12836">
        <v>287811586.24623603</v>
      </c>
      <c r="L12836">
        <v>477056050.68605101</v>
      </c>
      <c r="M12836">
        <v>531993252.02217197</v>
      </c>
      <c r="N12836">
        <v>717918706.48623705</v>
      </c>
      <c r="O12836">
        <v>970764489.018067</v>
      </c>
      <c r="Q12836" t="str">
        <f>VLOOKUP(A12836,Lookup_Tables!$D$2:$E$7,2,FALSE)</f>
        <v>HUSSPF</v>
      </c>
      <c r="R12836" t="str">
        <f>IFERROR(VLOOKUP(D12836,Lookup_Tables!$A$2:$B$21,2,FALSE),"All")</f>
        <v>Residual Inst</v>
      </c>
    </row>
    <row r="12837" spans="1:18" hidden="1">
      <c r="A12837">
        <v>4353</v>
      </c>
      <c r="B12837">
        <v>62</v>
      </c>
      <c r="C12837" t="s">
        <v>39</v>
      </c>
      <c r="D12837">
        <v>13</v>
      </c>
      <c r="E12837">
        <v>15911185.408420701</v>
      </c>
      <c r="F12837">
        <v>6327738.4437796511</v>
      </c>
      <c r="G12837">
        <v>27166842.1252326</v>
      </c>
      <c r="H12837">
        <v>86418672.123401999</v>
      </c>
      <c r="I12837">
        <v>102064991.143341</v>
      </c>
      <c r="J12837">
        <v>156403768.65639499</v>
      </c>
      <c r="K12837">
        <v>260639033.546204</v>
      </c>
      <c r="L12837">
        <v>450880119.900042</v>
      </c>
      <c r="M12837">
        <v>508740211.649598</v>
      </c>
      <c r="N12837">
        <v>710579816.50213003</v>
      </c>
      <c r="O12837">
        <v>970272245.88459206</v>
      </c>
      <c r="Q12837" t="str">
        <f>VLOOKUP(A12837,Lookup_Tables!$D$2:$E$7,2,FALSE)</f>
        <v>HUSSPF</v>
      </c>
      <c r="R12837" t="str">
        <f>IFERROR(VLOOKUP(D12837,Lookup_Tables!$A$2:$B$21,2,FALSE),"All")</f>
        <v>Residual Inst</v>
      </c>
    </row>
    <row r="12838" spans="1:18" hidden="1">
      <c r="A12838">
        <v>4353</v>
      </c>
      <c r="B12838">
        <v>62</v>
      </c>
      <c r="C12838" t="s">
        <v>38</v>
      </c>
      <c r="D12838">
        <v>14</v>
      </c>
      <c r="E12838">
        <v>39427368.1691771</v>
      </c>
      <c r="F12838">
        <v>16550944.424045891</v>
      </c>
      <c r="G12838">
        <v>67806022.0324561</v>
      </c>
      <c r="H12838">
        <v>179137149.110991</v>
      </c>
      <c r="I12838">
        <v>210560833.53134</v>
      </c>
      <c r="J12838">
        <v>337673581.795039</v>
      </c>
      <c r="K12838">
        <v>596138174.15326798</v>
      </c>
      <c r="L12838">
        <v>1158378412.06201</v>
      </c>
      <c r="M12838">
        <v>1306391021.76194</v>
      </c>
      <c r="N12838">
        <v>1909028381.68712</v>
      </c>
      <c r="O12838">
        <v>2768721560.7819099</v>
      </c>
      <c r="Q12838" t="str">
        <f>VLOOKUP(A12838,Lookup_Tables!$D$2:$E$7,2,FALSE)</f>
        <v>HUSSPF</v>
      </c>
      <c r="R12838" t="str">
        <f>IFERROR(VLOOKUP(D12838,Lookup_Tables!$A$2:$B$21,2,FALSE),"All")</f>
        <v>Road</v>
      </c>
    </row>
    <row r="12839" spans="1:18" hidden="1">
      <c r="A12839">
        <v>4353</v>
      </c>
      <c r="B12839">
        <v>62</v>
      </c>
      <c r="C12839" t="s">
        <v>39</v>
      </c>
      <c r="D12839">
        <v>14</v>
      </c>
      <c r="E12839">
        <v>36365579.618482597</v>
      </c>
      <c r="F12839">
        <v>14882563.467284389</v>
      </c>
      <c r="G12839">
        <v>56936515.981007703</v>
      </c>
      <c r="H12839">
        <v>164946277.26872301</v>
      </c>
      <c r="I12839">
        <v>199838091.82790801</v>
      </c>
      <c r="J12839">
        <v>318193688.40313601</v>
      </c>
      <c r="K12839">
        <v>555338622.322842</v>
      </c>
      <c r="L12839">
        <v>1145780927.5757201</v>
      </c>
      <c r="M12839">
        <v>1268788407.9498701</v>
      </c>
      <c r="N12839">
        <v>1899619688.6226399</v>
      </c>
      <c r="O12839">
        <v>2761068141.4032001</v>
      </c>
      <c r="Q12839" t="str">
        <f>VLOOKUP(A12839,Lookup_Tables!$D$2:$E$7,2,FALSE)</f>
        <v>HUSSPF</v>
      </c>
      <c r="R12839" t="str">
        <f>IFERROR(VLOOKUP(D12839,Lookup_Tables!$A$2:$B$21,2,FALSE),"All")</f>
        <v>Road</v>
      </c>
    </row>
    <row r="12840" spans="1:18" hidden="1">
      <c r="A12840">
        <v>4353</v>
      </c>
      <c r="B12840">
        <v>62</v>
      </c>
      <c r="C12840" t="s">
        <v>38</v>
      </c>
      <c r="D12840">
        <v>15</v>
      </c>
      <c r="E12840">
        <v>2095609042.4359701</v>
      </c>
      <c r="F12840">
        <v>864973581.39887452</v>
      </c>
      <c r="G12840">
        <v>3919654671.1552801</v>
      </c>
      <c r="H12840">
        <v>11493984991.825899</v>
      </c>
      <c r="I12840">
        <v>13088085641.1579</v>
      </c>
      <c r="J12840">
        <v>20210090519.673901</v>
      </c>
      <c r="K12840">
        <v>32966396558.4403</v>
      </c>
      <c r="L12840">
        <v>52351053569.648003</v>
      </c>
      <c r="M12840">
        <v>62281406297.813499</v>
      </c>
      <c r="N12840">
        <v>83434512827.415298</v>
      </c>
      <c r="O12840">
        <v>117040543938.87199</v>
      </c>
      <c r="Q12840" t="str">
        <f>VLOOKUP(A12840,Lookup_Tables!$D$2:$E$7,2,FALSE)</f>
        <v>HUSSPF</v>
      </c>
      <c r="R12840" t="str">
        <f>IFERROR(VLOOKUP(D12840,Lookup_Tables!$A$2:$B$21,2,FALSE),"All")</f>
        <v>All</v>
      </c>
    </row>
    <row r="12841" spans="1:18" hidden="1">
      <c r="A12841">
        <v>4353</v>
      </c>
      <c r="B12841">
        <v>62</v>
      </c>
      <c r="C12841" t="s">
        <v>39</v>
      </c>
      <c r="D12841">
        <v>15</v>
      </c>
      <c r="E12841">
        <v>1910706463.2404399</v>
      </c>
      <c r="F12841">
        <v>758589233.617378</v>
      </c>
      <c r="G12841">
        <v>3437989940.8730698</v>
      </c>
      <c r="H12841">
        <v>10546184735.381901</v>
      </c>
      <c r="I12841">
        <v>12301629589.228399</v>
      </c>
      <c r="J12841">
        <v>19289626581.592999</v>
      </c>
      <c r="K12841">
        <v>31468731881.511299</v>
      </c>
      <c r="L12841">
        <v>46957917684.160202</v>
      </c>
      <c r="M12841">
        <v>60125678967.3582</v>
      </c>
      <c r="N12841">
        <v>77024465859.4245</v>
      </c>
      <c r="O12841">
        <v>117034546228.11501</v>
      </c>
      <c r="Q12841" t="str">
        <f>VLOOKUP(A12841,Lookup_Tables!$D$2:$E$7,2,FALSE)</f>
        <v>HUSSPF</v>
      </c>
      <c r="R12841" t="str">
        <f>IFERROR(VLOOKUP(D12841,Lookup_Tables!$A$2:$B$21,2,FALSE),"All")</f>
        <v>All</v>
      </c>
    </row>
    <row r="12842" spans="1:18" hidden="1">
      <c r="A12842">
        <v>4353</v>
      </c>
      <c r="B12842">
        <v>62</v>
      </c>
      <c r="C12842" t="s">
        <v>38</v>
      </c>
      <c r="D12842">
        <v>16</v>
      </c>
      <c r="E12842">
        <v>114713743.050016</v>
      </c>
      <c r="F12842">
        <v>50279601.976189166</v>
      </c>
      <c r="G12842">
        <v>230685280.68789199</v>
      </c>
      <c r="H12842">
        <v>559560645.8563</v>
      </c>
      <c r="I12842">
        <v>645890061.36359203</v>
      </c>
      <c r="J12842">
        <v>975984002.82170296</v>
      </c>
      <c r="K12842">
        <v>1681048593.0987</v>
      </c>
      <c r="L12842">
        <v>2695496697.02</v>
      </c>
      <c r="M12842">
        <v>3390157236.4208899</v>
      </c>
      <c r="N12842">
        <v>4404420607.2180996</v>
      </c>
      <c r="O12842">
        <v>6205437958.9710598</v>
      </c>
      <c r="Q12842" t="str">
        <f>VLOOKUP(A12842,Lookup_Tables!$D$2:$E$7,2,FALSE)</f>
        <v>HUSSPF</v>
      </c>
      <c r="R12842" t="str">
        <f>IFERROR(VLOOKUP(D12842,Lookup_Tables!$A$2:$B$21,2,FALSE),"All")</f>
        <v>Government_Loss</v>
      </c>
    </row>
    <row r="12843" spans="1:18" hidden="1">
      <c r="A12843">
        <v>4353</v>
      </c>
      <c r="B12843">
        <v>62</v>
      </c>
      <c r="C12843" t="s">
        <v>39</v>
      </c>
      <c r="D12843">
        <v>16</v>
      </c>
      <c r="E12843">
        <v>103780996.06967799</v>
      </c>
      <c r="F12843">
        <v>45446939.72387141</v>
      </c>
      <c r="G12843">
        <v>191313222.29112399</v>
      </c>
      <c r="H12843">
        <v>494550475.17359602</v>
      </c>
      <c r="I12843">
        <v>579052735.26033294</v>
      </c>
      <c r="J12843">
        <v>905308387.136235</v>
      </c>
      <c r="K12843">
        <v>1528567983.6654899</v>
      </c>
      <c r="L12843">
        <v>2534545912.1746001</v>
      </c>
      <c r="M12843">
        <v>3100103728.62707</v>
      </c>
      <c r="N12843">
        <v>4201441867.29533</v>
      </c>
      <c r="O12843">
        <v>6205437958.9710598</v>
      </c>
      <c r="Q12843" t="str">
        <f>VLOOKUP(A12843,Lookup_Tables!$D$2:$E$7,2,FALSE)</f>
        <v>HUSSPF</v>
      </c>
      <c r="R12843" t="str">
        <f>IFERROR(VLOOKUP(D12843,Lookup_Tables!$A$2:$B$21,2,FALSE),"All")</f>
        <v>Government_Loss</v>
      </c>
    </row>
    <row r="12844" spans="1:18" hidden="1">
      <c r="A12844">
        <v>4353</v>
      </c>
      <c r="B12844">
        <v>62</v>
      </c>
      <c r="C12844" t="s">
        <v>38</v>
      </c>
      <c r="D12844">
        <v>17</v>
      </c>
      <c r="E12844">
        <v>325208904.67456198</v>
      </c>
      <c r="F12844">
        <v>121553534.97783041</v>
      </c>
      <c r="G12844">
        <v>551240445.40192604</v>
      </c>
      <c r="H12844">
        <v>1837760032.2327001</v>
      </c>
      <c r="I12844">
        <v>2152888051.4976902</v>
      </c>
      <c r="J12844">
        <v>3422765007.7364402</v>
      </c>
      <c r="K12844">
        <v>5798425937.5045795</v>
      </c>
      <c r="L12844">
        <v>9494537206.6616402</v>
      </c>
      <c r="M12844">
        <v>10967513852.707899</v>
      </c>
      <c r="N12844">
        <v>14613822774.060301</v>
      </c>
      <c r="O12844">
        <v>20360869003.830502</v>
      </c>
      <c r="Q12844" t="str">
        <f>VLOOKUP(A12844,Lookup_Tables!$D$2:$E$7,2,FALSE)</f>
        <v>HUSSPF</v>
      </c>
      <c r="R12844" t="str">
        <f>IFERROR(VLOOKUP(D12844,Lookup_Tables!$A$2:$B$21,2,FALSE),"All")</f>
        <v>Emergency_Loss</v>
      </c>
    </row>
    <row r="12845" spans="1:18" hidden="1">
      <c r="A12845">
        <v>4353</v>
      </c>
      <c r="B12845">
        <v>62</v>
      </c>
      <c r="C12845" t="s">
        <v>39</v>
      </c>
      <c r="D12845">
        <v>17</v>
      </c>
      <c r="E12845">
        <v>302804546.38458699</v>
      </c>
      <c r="F12845">
        <v>108513749.31924593</v>
      </c>
      <c r="G12845">
        <v>499432607.04913503</v>
      </c>
      <c r="H12845">
        <v>1727918378.90852</v>
      </c>
      <c r="I12845">
        <v>2073054269.41236</v>
      </c>
      <c r="J12845">
        <v>3314205972.3308601</v>
      </c>
      <c r="K12845">
        <v>5616999026.3726797</v>
      </c>
      <c r="L12845">
        <v>8696606011.4216099</v>
      </c>
      <c r="M12845">
        <v>10518331456.713699</v>
      </c>
      <c r="N12845">
        <v>13952602885.416599</v>
      </c>
      <c r="O12845">
        <v>20251735675.853401</v>
      </c>
      <c r="Q12845" t="str">
        <f>VLOOKUP(A12845,Lookup_Tables!$D$2:$E$7,2,FALSE)</f>
        <v>HUSSPF</v>
      </c>
      <c r="R12845" t="str">
        <f>IFERROR(VLOOKUP(D12845,Lookup_Tables!$A$2:$B$21,2,FALSE),"All")</f>
        <v>Emergency_Loss</v>
      </c>
    </row>
    <row r="12846" spans="1:18" hidden="1">
      <c r="A12846">
        <v>4353</v>
      </c>
      <c r="B12846">
        <v>62</v>
      </c>
      <c r="C12846" t="s">
        <v>38</v>
      </c>
      <c r="D12846">
        <v>18</v>
      </c>
      <c r="E12846">
        <v>439922647.724581</v>
      </c>
      <c r="F12846">
        <v>171312072.2883603</v>
      </c>
      <c r="G12846">
        <v>775283660.32425201</v>
      </c>
      <c r="H12846">
        <v>2395203387.4072499</v>
      </c>
      <c r="I12846">
        <v>2799236430.0003099</v>
      </c>
      <c r="J12846">
        <v>4408660761.8599796</v>
      </c>
      <c r="K12846">
        <v>7544177767.90063</v>
      </c>
      <c r="L12846">
        <v>11954989770.7521</v>
      </c>
      <c r="M12846">
        <v>14603093820.236</v>
      </c>
      <c r="N12846">
        <v>18170025342.1007</v>
      </c>
      <c r="O12846">
        <v>27663682969.3955</v>
      </c>
      <c r="Q12846" t="str">
        <f>VLOOKUP(A12846,Lookup_Tables!$D$2:$E$7,2,FALSE)</f>
        <v>HUSSPF</v>
      </c>
      <c r="R12846" t="str">
        <f>IFERROR(VLOOKUP(D12846,Lookup_Tables!$A$2:$B$21,2,FALSE),"All")</f>
        <v>Govt_Plus_Emergency</v>
      </c>
    </row>
    <row r="12847" spans="1:18" hidden="1">
      <c r="A12847">
        <v>4353</v>
      </c>
      <c r="B12847">
        <v>62</v>
      </c>
      <c r="C12847" t="s">
        <v>39</v>
      </c>
      <c r="D12847">
        <v>18</v>
      </c>
      <c r="E12847">
        <v>405958206.5194</v>
      </c>
      <c r="F12847">
        <v>155061993.92322013</v>
      </c>
      <c r="G12847">
        <v>703093121.76352298</v>
      </c>
      <c r="H12847">
        <v>2225833258.6796799</v>
      </c>
      <c r="I12847">
        <v>2616768387.4449</v>
      </c>
      <c r="J12847">
        <v>4180853207.5741801</v>
      </c>
      <c r="K12847">
        <v>6965809619.0826597</v>
      </c>
      <c r="L12847">
        <v>10780522939.0107</v>
      </c>
      <c r="M12847">
        <v>13505894319.8419</v>
      </c>
      <c r="N12847">
        <v>17487509413.910702</v>
      </c>
      <c r="O12847">
        <v>27064091872.595402</v>
      </c>
      <c r="Q12847" t="str">
        <f>VLOOKUP(A12847,Lookup_Tables!$D$2:$E$7,2,FALSE)</f>
        <v>HUSSPF</v>
      </c>
      <c r="R12847" t="str">
        <f>IFERROR(VLOOKUP(D12847,Lookup_Tables!$A$2:$B$21,2,FALSE),"All")</f>
        <v>Govt_Plus_Emergency</v>
      </c>
    </row>
    <row r="12848" spans="1:18" hidden="1">
      <c r="A12848">
        <v>4353</v>
      </c>
      <c r="B12848">
        <v>63</v>
      </c>
      <c r="C12848" t="s">
        <v>38</v>
      </c>
      <c r="D12848">
        <v>0</v>
      </c>
      <c r="E12848">
        <v>171037746.85497001</v>
      </c>
      <c r="F12848">
        <v>67464637.587187216</v>
      </c>
      <c r="G12848">
        <v>503803592.65224999</v>
      </c>
      <c r="H12848">
        <v>1119455682.7762201</v>
      </c>
      <c r="I12848">
        <v>1236506222.40453</v>
      </c>
      <c r="J12848">
        <v>1690283097.22577</v>
      </c>
      <c r="K12848">
        <v>2427802839.8140802</v>
      </c>
      <c r="L12848">
        <v>3273672389.15166</v>
      </c>
      <c r="M12848">
        <v>3516648147.9330301</v>
      </c>
      <c r="N12848">
        <v>4624038436.0966101</v>
      </c>
      <c r="O12848">
        <v>5422254289.1386404</v>
      </c>
      <c r="Q12848" t="str">
        <f>VLOOKUP(A12848,Lookup_Tables!$D$2:$E$7,2,FALSE)</f>
        <v>HUSSPF</v>
      </c>
      <c r="R12848" t="str">
        <f>IFERROR(VLOOKUP(D12848,Lookup_Tables!$A$2:$B$21,2,FALSE),"All")</f>
        <v>Private Assets</v>
      </c>
    </row>
    <row r="12849" spans="1:18" hidden="1">
      <c r="A12849">
        <v>4353</v>
      </c>
      <c r="B12849">
        <v>63</v>
      </c>
      <c r="C12849" t="s">
        <v>39</v>
      </c>
      <c r="D12849">
        <v>0</v>
      </c>
      <c r="E12849">
        <v>156238708.16615501</v>
      </c>
      <c r="F12849">
        <v>61210765.776679501</v>
      </c>
      <c r="G12849">
        <v>458021699.51788801</v>
      </c>
      <c r="H12849">
        <v>1022233793.50886</v>
      </c>
      <c r="I12849">
        <v>1162467556.47314</v>
      </c>
      <c r="J12849">
        <v>1571492550.6893301</v>
      </c>
      <c r="K12849">
        <v>2168719459.8170099</v>
      </c>
      <c r="L12849">
        <v>2793924674.9133701</v>
      </c>
      <c r="M12849">
        <v>3220124398.9382701</v>
      </c>
      <c r="N12849">
        <v>4418203976.3312197</v>
      </c>
      <c r="O12849">
        <v>5021281254.3810301</v>
      </c>
      <c r="Q12849" t="str">
        <f>VLOOKUP(A12849,Lookup_Tables!$D$2:$E$7,2,FALSE)</f>
        <v>HUSSPF</v>
      </c>
      <c r="R12849" t="str">
        <f>IFERROR(VLOOKUP(D12849,Lookup_Tables!$A$2:$B$21,2,FALSE),"All")</f>
        <v>Private Assets</v>
      </c>
    </row>
    <row r="12850" spans="1:18" hidden="1">
      <c r="A12850">
        <v>4353</v>
      </c>
      <c r="B12850">
        <v>63</v>
      </c>
      <c r="C12850" t="s">
        <v>38</v>
      </c>
      <c r="D12850">
        <v>2</v>
      </c>
      <c r="E12850">
        <v>8833955.1081191897</v>
      </c>
      <c r="F12850">
        <v>3155100.6360846665</v>
      </c>
      <c r="G12850">
        <v>21696667.354060199</v>
      </c>
      <c r="H12850">
        <v>59191529.274922997</v>
      </c>
      <c r="I12850">
        <v>70275192.954128593</v>
      </c>
      <c r="J12850">
        <v>105631169.911276</v>
      </c>
      <c r="K12850">
        <v>153185923.75083199</v>
      </c>
      <c r="L12850">
        <v>203908670.13611701</v>
      </c>
      <c r="M12850">
        <v>212051490.94768</v>
      </c>
      <c r="N12850">
        <v>264953438.73095</v>
      </c>
      <c r="O12850">
        <v>330235291.21924198</v>
      </c>
      <c r="Q12850" t="str">
        <f>VLOOKUP(A12850,Lookup_Tables!$D$2:$E$7,2,FALSE)</f>
        <v>HUSSPF</v>
      </c>
      <c r="R12850" t="str">
        <f>IFERROR(VLOOKUP(D12850,Lookup_Tables!$A$2:$B$21,2,FALSE),"All")</f>
        <v>Bridge</v>
      </c>
    </row>
    <row r="12851" spans="1:18" hidden="1">
      <c r="A12851">
        <v>4353</v>
      </c>
      <c r="B12851">
        <v>63</v>
      </c>
      <c r="C12851" t="s">
        <v>39</v>
      </c>
      <c r="D12851">
        <v>2</v>
      </c>
      <c r="E12851">
        <v>8205412.9347680602</v>
      </c>
      <c r="F12851">
        <v>2918053.7574831871</v>
      </c>
      <c r="G12851">
        <v>19885821.806864899</v>
      </c>
      <c r="H12851">
        <v>55711723.589696698</v>
      </c>
      <c r="I12851">
        <v>65373915.326643899</v>
      </c>
      <c r="J12851">
        <v>97344817.644791707</v>
      </c>
      <c r="K12851">
        <v>145805773.82155901</v>
      </c>
      <c r="L12851">
        <v>200243785.667151</v>
      </c>
      <c r="M12851">
        <v>207693765.666513</v>
      </c>
      <c r="N12851">
        <v>242029674.32551399</v>
      </c>
      <c r="O12851">
        <v>291008169.24565297</v>
      </c>
      <c r="Q12851" t="str">
        <f>VLOOKUP(A12851,Lookup_Tables!$D$2:$E$7,2,FALSE)</f>
        <v>HUSSPF</v>
      </c>
      <c r="R12851" t="str">
        <f>IFERROR(VLOOKUP(D12851,Lookup_Tables!$A$2:$B$21,2,FALSE),"All")</f>
        <v>Bridge</v>
      </c>
    </row>
    <row r="12852" spans="1:18" hidden="1">
      <c r="A12852">
        <v>4353</v>
      </c>
      <c r="B12852">
        <v>63</v>
      </c>
      <c r="C12852" t="s">
        <v>38</v>
      </c>
      <c r="D12852">
        <v>3</v>
      </c>
      <c r="E12852">
        <v>501419.636470531</v>
      </c>
      <c r="F12852">
        <v>199350.18941079645</v>
      </c>
      <c r="G12852">
        <v>1353655.72836428</v>
      </c>
      <c r="H12852">
        <v>3172229.9350936301</v>
      </c>
      <c r="I12852">
        <v>3562080.0205299198</v>
      </c>
      <c r="J12852">
        <v>4913851.6420038799</v>
      </c>
      <c r="K12852">
        <v>7406766.53337315</v>
      </c>
      <c r="L12852">
        <v>9996683.2838099599</v>
      </c>
      <c r="M12852">
        <v>11737564.1917558</v>
      </c>
      <c r="N12852">
        <v>14961023.289131301</v>
      </c>
      <c r="O12852">
        <v>17602320.772997499</v>
      </c>
      <c r="Q12852" t="str">
        <f>VLOOKUP(A12852,Lookup_Tables!$D$2:$E$7,2,FALSE)</f>
        <v>HUSSPF</v>
      </c>
      <c r="R12852" t="str">
        <f>IFERROR(VLOOKUP(D12852,Lookup_Tables!$A$2:$B$21,2,FALSE),"All")</f>
        <v>Govt Hosp</v>
      </c>
    </row>
    <row r="12853" spans="1:18" hidden="1">
      <c r="A12853">
        <v>4353</v>
      </c>
      <c r="B12853">
        <v>63</v>
      </c>
      <c r="C12853" t="s">
        <v>39</v>
      </c>
      <c r="D12853">
        <v>3</v>
      </c>
      <c r="E12853">
        <v>458525.90660917299</v>
      </c>
      <c r="F12853">
        <v>177850.35128541396</v>
      </c>
      <c r="G12853">
        <v>1263803.50972022</v>
      </c>
      <c r="H12853">
        <v>2875211.8487543599</v>
      </c>
      <c r="I12853">
        <v>3308959.16367306</v>
      </c>
      <c r="J12853">
        <v>4625598.8476030203</v>
      </c>
      <c r="K12853">
        <v>6944106.4593634196</v>
      </c>
      <c r="L12853">
        <v>9127346.7845377699</v>
      </c>
      <c r="M12853">
        <v>10154724.569598399</v>
      </c>
      <c r="N12853">
        <v>14015509.3145172</v>
      </c>
      <c r="O12853">
        <v>17130985.6679346</v>
      </c>
      <c r="Q12853" t="str">
        <f>VLOOKUP(A12853,Lookup_Tables!$D$2:$E$7,2,FALSE)</f>
        <v>HUSSPF</v>
      </c>
      <c r="R12853" t="str">
        <f>IFERROR(VLOOKUP(D12853,Lookup_Tables!$A$2:$B$21,2,FALSE),"All")</f>
        <v>Govt Hosp</v>
      </c>
    </row>
    <row r="12854" spans="1:18" hidden="1">
      <c r="A12854">
        <v>4353</v>
      </c>
      <c r="B12854">
        <v>63</v>
      </c>
      <c r="C12854" t="s">
        <v>38</v>
      </c>
      <c r="D12854">
        <v>4</v>
      </c>
      <c r="E12854">
        <v>223600.55220047</v>
      </c>
      <c r="F12854">
        <v>88740.938093950361</v>
      </c>
      <c r="G12854">
        <v>641896.907153946</v>
      </c>
      <c r="H12854">
        <v>1415319.0562906701</v>
      </c>
      <c r="I12854">
        <v>1578980.4505700199</v>
      </c>
      <c r="J12854">
        <v>2218291.5810207399</v>
      </c>
      <c r="K12854">
        <v>3215780.4488346102</v>
      </c>
      <c r="L12854">
        <v>4255786.1084384397</v>
      </c>
      <c r="M12854">
        <v>4817532.3965528999</v>
      </c>
      <c r="N12854">
        <v>6161089.5479790801</v>
      </c>
      <c r="O12854">
        <v>7543508.6693790397</v>
      </c>
      <c r="Q12854" t="str">
        <f>VLOOKUP(A12854,Lookup_Tables!$D$2:$E$7,2,FALSE)</f>
        <v>HUSSPF</v>
      </c>
      <c r="R12854" t="str">
        <f>IFERROR(VLOOKUP(D12854,Lookup_Tables!$A$2:$B$21,2,FALSE),"All")</f>
        <v>Govt Med Fac</v>
      </c>
    </row>
    <row r="12855" spans="1:18" hidden="1">
      <c r="A12855">
        <v>4353</v>
      </c>
      <c r="B12855">
        <v>63</v>
      </c>
      <c r="C12855" t="s">
        <v>39</v>
      </c>
      <c r="D12855">
        <v>4</v>
      </c>
      <c r="E12855">
        <v>203652.063000722</v>
      </c>
      <c r="F12855">
        <v>80371.690352862061</v>
      </c>
      <c r="G12855">
        <v>588216.85524715902</v>
      </c>
      <c r="H12855">
        <v>1311653.3207288301</v>
      </c>
      <c r="I12855">
        <v>1461341.9102662799</v>
      </c>
      <c r="J12855">
        <v>2068171.3107310799</v>
      </c>
      <c r="K12855">
        <v>2897541.5220855698</v>
      </c>
      <c r="L12855">
        <v>3758775.0769907399</v>
      </c>
      <c r="M12855">
        <v>4239885.8320730599</v>
      </c>
      <c r="N12855">
        <v>5605694.8759355601</v>
      </c>
      <c r="O12855">
        <v>6744785.2221053597</v>
      </c>
      <c r="Q12855" t="str">
        <f>VLOOKUP(A12855,Lookup_Tables!$D$2:$E$7,2,FALSE)</f>
        <v>HUSSPF</v>
      </c>
      <c r="R12855" t="str">
        <f>IFERROR(VLOOKUP(D12855,Lookup_Tables!$A$2:$B$21,2,FALSE),"All")</f>
        <v>Govt Med Fac</v>
      </c>
    </row>
    <row r="12856" spans="1:18" hidden="1">
      <c r="A12856">
        <v>4353</v>
      </c>
      <c r="B12856">
        <v>63</v>
      </c>
      <c r="C12856" t="s">
        <v>38</v>
      </c>
      <c r="D12856">
        <v>9</v>
      </c>
      <c r="E12856">
        <v>154198.69747094301</v>
      </c>
      <c r="F12856">
        <v>56898.364830044637</v>
      </c>
      <c r="G12856">
        <v>411024.93637533003</v>
      </c>
      <c r="H12856">
        <v>976349.17152549699</v>
      </c>
      <c r="I12856">
        <v>1165354.6084777699</v>
      </c>
      <c r="J12856">
        <v>1625018.95072626</v>
      </c>
      <c r="K12856">
        <v>2573212.15625779</v>
      </c>
      <c r="L12856">
        <v>3287880.1470796699</v>
      </c>
      <c r="M12856">
        <v>3732705.5240617902</v>
      </c>
      <c r="N12856">
        <v>4718683.6781317797</v>
      </c>
      <c r="O12856">
        <v>6003556.0033031898</v>
      </c>
      <c r="Q12856" t="str">
        <f>VLOOKUP(A12856,Lookup_Tables!$D$2:$E$7,2,FALSE)</f>
        <v>HUSSPF</v>
      </c>
      <c r="R12856" t="str">
        <f>IFERROR(VLOOKUP(D12856,Lookup_Tables!$A$2:$B$21,2,FALSE),"All")</f>
        <v>Pub Admin Bldg</v>
      </c>
    </row>
    <row r="12857" spans="1:18" hidden="1">
      <c r="A12857">
        <v>4353</v>
      </c>
      <c r="B12857">
        <v>63</v>
      </c>
      <c r="C12857" t="s">
        <v>39</v>
      </c>
      <c r="D12857">
        <v>9</v>
      </c>
      <c r="E12857">
        <v>142995.070454423</v>
      </c>
      <c r="F12857">
        <v>52238.689317724988</v>
      </c>
      <c r="G12857">
        <v>379947.63843696401</v>
      </c>
      <c r="H12857">
        <v>917810.84841457603</v>
      </c>
      <c r="I12857">
        <v>1082911.26616071</v>
      </c>
      <c r="J12857">
        <v>1518558.0040722101</v>
      </c>
      <c r="K12857">
        <v>2363456.32655149</v>
      </c>
      <c r="L12857">
        <v>3189528.0474850698</v>
      </c>
      <c r="M12857">
        <v>3496687.6046617301</v>
      </c>
      <c r="N12857">
        <v>4482660.8009178201</v>
      </c>
      <c r="O12857">
        <v>5733541.7780356798</v>
      </c>
      <c r="Q12857" t="str">
        <f>VLOOKUP(A12857,Lookup_Tables!$D$2:$E$7,2,FALSE)</f>
        <v>HUSSPF</v>
      </c>
      <c r="R12857" t="str">
        <f>IFERROR(VLOOKUP(D12857,Lookup_Tables!$A$2:$B$21,2,FALSE),"All")</f>
        <v>Pub Admin Bldg</v>
      </c>
    </row>
    <row r="12858" spans="1:18" hidden="1">
      <c r="A12858">
        <v>4353</v>
      </c>
      <c r="B12858">
        <v>63</v>
      </c>
      <c r="C12858" t="s">
        <v>38</v>
      </c>
      <c r="D12858">
        <v>10</v>
      </c>
      <c r="E12858">
        <v>6337424.7037332896</v>
      </c>
      <c r="F12858">
        <v>2337179.2615961442</v>
      </c>
      <c r="G12858">
        <v>17416006.420878299</v>
      </c>
      <c r="H12858">
        <v>43341272.184639499</v>
      </c>
      <c r="I12858">
        <v>47463104.975390099</v>
      </c>
      <c r="J12858">
        <v>69203731.640870407</v>
      </c>
      <c r="K12858">
        <v>98378371.630859703</v>
      </c>
      <c r="L12858">
        <v>129729232.065092</v>
      </c>
      <c r="M12858">
        <v>150347518.949772</v>
      </c>
      <c r="N12858">
        <v>190983063.60652599</v>
      </c>
      <c r="O12858">
        <v>228165348.25359401</v>
      </c>
      <c r="Q12858" t="str">
        <f>VLOOKUP(A12858,Lookup_Tables!$D$2:$E$7,2,FALSE)</f>
        <v>HUSSPF</v>
      </c>
      <c r="R12858" t="str">
        <f>IFERROR(VLOOKUP(D12858,Lookup_Tables!$A$2:$B$21,2,FALSE),"All")</f>
        <v>Pub School</v>
      </c>
    </row>
    <row r="12859" spans="1:18" hidden="1">
      <c r="A12859">
        <v>4353</v>
      </c>
      <c r="B12859">
        <v>63</v>
      </c>
      <c r="C12859" t="s">
        <v>39</v>
      </c>
      <c r="D12859">
        <v>10</v>
      </c>
      <c r="E12859">
        <v>5849155.1162519399</v>
      </c>
      <c r="F12859">
        <v>2149297.7665668121</v>
      </c>
      <c r="G12859">
        <v>16162005.7701906</v>
      </c>
      <c r="H12859">
        <v>39666765.322456002</v>
      </c>
      <c r="I12859">
        <v>45519097.0551126</v>
      </c>
      <c r="J12859">
        <v>62773467.2548052</v>
      </c>
      <c r="K12859">
        <v>89747312.571914598</v>
      </c>
      <c r="L12859">
        <v>117748730.540898</v>
      </c>
      <c r="M12859">
        <v>133123030.511228</v>
      </c>
      <c r="N12859">
        <v>177221780.90888599</v>
      </c>
      <c r="O12859">
        <v>221082818.88372499</v>
      </c>
      <c r="Q12859" t="str">
        <f>VLOOKUP(A12859,Lookup_Tables!$D$2:$E$7,2,FALSE)</f>
        <v>HUSSPF</v>
      </c>
      <c r="R12859" t="str">
        <f>IFERROR(VLOOKUP(D12859,Lookup_Tables!$A$2:$B$21,2,FALSE),"All")</f>
        <v>Pub School</v>
      </c>
    </row>
    <row r="12860" spans="1:18" hidden="1">
      <c r="A12860">
        <v>4353</v>
      </c>
      <c r="B12860">
        <v>63</v>
      </c>
      <c r="C12860" t="s">
        <v>38</v>
      </c>
      <c r="D12860">
        <v>11</v>
      </c>
      <c r="E12860">
        <v>5221082.2211730396</v>
      </c>
      <c r="F12860">
        <v>1900905.6035136608</v>
      </c>
      <c r="G12860">
        <v>11789480.5449674</v>
      </c>
      <c r="H12860">
        <v>34500179.621632099</v>
      </c>
      <c r="I12860">
        <v>40173158.981036201</v>
      </c>
      <c r="J12860">
        <v>59280582.649640404</v>
      </c>
      <c r="K12860">
        <v>91323598.759054303</v>
      </c>
      <c r="L12860">
        <v>123717366.30897801</v>
      </c>
      <c r="M12860">
        <v>131422902.182235</v>
      </c>
      <c r="N12860">
        <v>169471426.077088</v>
      </c>
      <c r="O12860">
        <v>241706069.60435799</v>
      </c>
      <c r="Q12860" t="str">
        <f>VLOOKUP(A12860,Lookup_Tables!$D$2:$E$7,2,FALSE)</f>
        <v>HUSSPF</v>
      </c>
      <c r="R12860" t="str">
        <f>IFERROR(VLOOKUP(D12860,Lookup_Tables!$A$2:$B$21,2,FALSE),"All")</f>
        <v>Pub Univ</v>
      </c>
    </row>
    <row r="12861" spans="1:18" hidden="1">
      <c r="A12861">
        <v>4353</v>
      </c>
      <c r="B12861">
        <v>63</v>
      </c>
      <c r="C12861" t="s">
        <v>39</v>
      </c>
      <c r="D12861">
        <v>11</v>
      </c>
      <c r="E12861">
        <v>4872068.6364432303</v>
      </c>
      <c r="F12861">
        <v>1773313.7174332831</v>
      </c>
      <c r="G12861">
        <v>11013463.8370694</v>
      </c>
      <c r="H12861">
        <v>32744756.6450679</v>
      </c>
      <c r="I12861">
        <v>37697181.332546599</v>
      </c>
      <c r="J12861">
        <v>55714331.892002903</v>
      </c>
      <c r="K12861">
        <v>87165955.253465593</v>
      </c>
      <c r="L12861">
        <v>117970266.36958399</v>
      </c>
      <c r="M12861">
        <v>124752206.239454</v>
      </c>
      <c r="N12861">
        <v>154022931.79301101</v>
      </c>
      <c r="O12861">
        <v>202548937.39726499</v>
      </c>
      <c r="Q12861" t="str">
        <f>VLOOKUP(A12861,Lookup_Tables!$D$2:$E$7,2,FALSE)</f>
        <v>HUSSPF</v>
      </c>
      <c r="R12861" t="str">
        <f>IFERROR(VLOOKUP(D12861,Lookup_Tables!$A$2:$B$21,2,FALSE),"All")</f>
        <v>Pub Univ</v>
      </c>
    </row>
    <row r="12862" spans="1:18" hidden="1">
      <c r="A12862">
        <v>4353</v>
      </c>
      <c r="B12862">
        <v>63</v>
      </c>
      <c r="C12862" t="s">
        <v>38</v>
      </c>
      <c r="D12862">
        <v>13</v>
      </c>
      <c r="E12862">
        <v>2862015.95338391</v>
      </c>
      <c r="F12862">
        <v>1078605.9282454387</v>
      </c>
      <c r="G12862">
        <v>7559702.9713776801</v>
      </c>
      <c r="H12862">
        <v>18856659.284389801</v>
      </c>
      <c r="I12862">
        <v>21645182.628832199</v>
      </c>
      <c r="J12862">
        <v>30019503.776608799</v>
      </c>
      <c r="K12862">
        <v>46593440.350856401</v>
      </c>
      <c r="L12862">
        <v>61669305.440215997</v>
      </c>
      <c r="M12862">
        <v>65331551.0058209</v>
      </c>
      <c r="N12862">
        <v>88374815.9994324</v>
      </c>
      <c r="O12862">
        <v>101644896.2322</v>
      </c>
      <c r="Q12862" t="str">
        <f>VLOOKUP(A12862,Lookup_Tables!$D$2:$E$7,2,FALSE)</f>
        <v>HUSSPF</v>
      </c>
      <c r="R12862" t="str">
        <f>IFERROR(VLOOKUP(D12862,Lookup_Tables!$A$2:$B$21,2,FALSE),"All")</f>
        <v>Residual Inst</v>
      </c>
    </row>
    <row r="12863" spans="1:18" hidden="1">
      <c r="A12863">
        <v>4353</v>
      </c>
      <c r="B12863">
        <v>63</v>
      </c>
      <c r="C12863" t="s">
        <v>39</v>
      </c>
      <c r="D12863">
        <v>13</v>
      </c>
      <c r="E12863">
        <v>2644118.23098733</v>
      </c>
      <c r="F12863">
        <v>982304.55366011849</v>
      </c>
      <c r="G12863">
        <v>7155943.9298367603</v>
      </c>
      <c r="H12863">
        <v>17539320.945627701</v>
      </c>
      <c r="I12863">
        <v>20217119.562221002</v>
      </c>
      <c r="J12863">
        <v>27965859.486775599</v>
      </c>
      <c r="K12863">
        <v>42007277.868414201</v>
      </c>
      <c r="L12863">
        <v>56548926.127173498</v>
      </c>
      <c r="M12863">
        <v>62835857.058100797</v>
      </c>
      <c r="N12863">
        <v>80390812.851303801</v>
      </c>
      <c r="O12863">
        <v>93660212.691364095</v>
      </c>
      <c r="Q12863" t="str">
        <f>VLOOKUP(A12863,Lookup_Tables!$D$2:$E$7,2,FALSE)</f>
        <v>HUSSPF</v>
      </c>
      <c r="R12863" t="str">
        <f>IFERROR(VLOOKUP(D12863,Lookup_Tables!$A$2:$B$21,2,FALSE),"All")</f>
        <v>Residual Inst</v>
      </c>
    </row>
    <row r="12864" spans="1:18" hidden="1">
      <c r="A12864">
        <v>4353</v>
      </c>
      <c r="B12864">
        <v>63</v>
      </c>
      <c r="C12864" t="s">
        <v>38</v>
      </c>
      <c r="D12864">
        <v>14</v>
      </c>
      <c r="E12864">
        <v>8186449.97507801</v>
      </c>
      <c r="F12864">
        <v>2867084.5405844413</v>
      </c>
      <c r="G12864">
        <v>17472562.5637821</v>
      </c>
      <c r="H12864">
        <v>54230118.312906101</v>
      </c>
      <c r="I12864">
        <v>65240337.433357298</v>
      </c>
      <c r="J12864">
        <v>100119295.897763</v>
      </c>
      <c r="K12864">
        <v>146368635.55387601</v>
      </c>
      <c r="L12864">
        <v>202907056.16312999</v>
      </c>
      <c r="M12864">
        <v>219648786.74117899</v>
      </c>
      <c r="N12864">
        <v>297222332.874506</v>
      </c>
      <c r="O12864">
        <v>367143330.23623103</v>
      </c>
      <c r="Q12864" t="str">
        <f>VLOOKUP(A12864,Lookup_Tables!$D$2:$E$7,2,FALSE)</f>
        <v>HUSSPF</v>
      </c>
      <c r="R12864" t="str">
        <f>IFERROR(VLOOKUP(D12864,Lookup_Tables!$A$2:$B$21,2,FALSE),"All")</f>
        <v>Road</v>
      </c>
    </row>
    <row r="12865" spans="1:18" hidden="1">
      <c r="A12865">
        <v>4353</v>
      </c>
      <c r="B12865">
        <v>63</v>
      </c>
      <c r="C12865" t="s">
        <v>39</v>
      </c>
      <c r="D12865">
        <v>14</v>
      </c>
      <c r="E12865">
        <v>7671092.4500086298</v>
      </c>
      <c r="F12865">
        <v>2647576.325193326</v>
      </c>
      <c r="G12865">
        <v>16212210.3271093</v>
      </c>
      <c r="H12865">
        <v>50238480.798842803</v>
      </c>
      <c r="I12865">
        <v>62353704.723576501</v>
      </c>
      <c r="J12865">
        <v>95952596.220062196</v>
      </c>
      <c r="K12865">
        <v>141032651.43687001</v>
      </c>
      <c r="L12865">
        <v>189631020.87979999</v>
      </c>
      <c r="M12865">
        <v>210302280.82409701</v>
      </c>
      <c r="N12865">
        <v>274802931.89636201</v>
      </c>
      <c r="O12865">
        <v>334749876.79019201</v>
      </c>
      <c r="Q12865" t="str">
        <f>VLOOKUP(A12865,Lookup_Tables!$D$2:$E$7,2,FALSE)</f>
        <v>HUSSPF</v>
      </c>
      <c r="R12865" t="str">
        <f>IFERROR(VLOOKUP(D12865,Lookup_Tables!$A$2:$B$21,2,FALSE),"All")</f>
        <v>Road</v>
      </c>
    </row>
    <row r="12866" spans="1:18" hidden="1">
      <c r="A12866">
        <v>4353</v>
      </c>
      <c r="B12866">
        <v>63</v>
      </c>
      <c r="C12866" t="s">
        <v>38</v>
      </c>
      <c r="D12866">
        <v>15</v>
      </c>
      <c r="E12866">
        <v>203357893.7026</v>
      </c>
      <c r="F12866">
        <v>79238671.984679088</v>
      </c>
      <c r="G12866">
        <v>587973466.34458494</v>
      </c>
      <c r="H12866">
        <v>1324164466.5595801</v>
      </c>
      <c r="I12866">
        <v>1504398471.4463899</v>
      </c>
      <c r="J12866">
        <v>2082963500.11659</v>
      </c>
      <c r="K12866">
        <v>2934229495.1754298</v>
      </c>
      <c r="L12866">
        <v>3879605484.7293701</v>
      </c>
      <c r="M12866">
        <v>4217662958.47858</v>
      </c>
      <c r="N12866">
        <v>5606834055.1920996</v>
      </c>
      <c r="O12866">
        <v>6531857007.7551098</v>
      </c>
      <c r="Q12866" t="str">
        <f>VLOOKUP(A12866,Lookup_Tables!$D$2:$E$7,2,FALSE)</f>
        <v>HUSSPF</v>
      </c>
      <c r="R12866" t="str">
        <f>IFERROR(VLOOKUP(D12866,Lookup_Tables!$A$2:$B$21,2,FALSE),"All")</f>
        <v>All</v>
      </c>
    </row>
    <row r="12867" spans="1:18" hidden="1">
      <c r="A12867">
        <v>4353</v>
      </c>
      <c r="B12867">
        <v>63</v>
      </c>
      <c r="C12867" t="s">
        <v>39</v>
      </c>
      <c r="D12867">
        <v>15</v>
      </c>
      <c r="E12867">
        <v>186071096.42544201</v>
      </c>
      <c r="F12867">
        <v>72148275.3320757</v>
      </c>
      <c r="G12867">
        <v>538403961.03551602</v>
      </c>
      <c r="H12867">
        <v>1231621760.0239899</v>
      </c>
      <c r="I12867">
        <v>1371529237.3939099</v>
      </c>
      <c r="J12867">
        <v>1944721525.8702099</v>
      </c>
      <c r="K12867">
        <v>2633895002.3648601</v>
      </c>
      <c r="L12867">
        <v>3385415532.8442602</v>
      </c>
      <c r="M12867">
        <v>3871809654.3715801</v>
      </c>
      <c r="N12867">
        <v>5301676605.4038095</v>
      </c>
      <c r="O12867">
        <v>6073313947.9972401</v>
      </c>
      <c r="Q12867" t="str">
        <f>VLOOKUP(A12867,Lookup_Tables!$D$2:$E$7,2,FALSE)</f>
        <v>HUSSPF</v>
      </c>
      <c r="R12867" t="str">
        <f>IFERROR(VLOOKUP(D12867,Lookup_Tables!$A$2:$B$21,2,FALSE),"All")</f>
        <v>All</v>
      </c>
    </row>
    <row r="12868" spans="1:18" hidden="1">
      <c r="A12868">
        <v>4353</v>
      </c>
      <c r="B12868">
        <v>63</v>
      </c>
      <c r="C12868" t="s">
        <v>38</v>
      </c>
      <c r="D12868">
        <v>16</v>
      </c>
      <c r="E12868">
        <v>32320146.847629301</v>
      </c>
      <c r="F12868">
        <v>12075237.918485709</v>
      </c>
      <c r="G12868">
        <v>83181101.2300594</v>
      </c>
      <c r="H12868">
        <v>217493285.845411</v>
      </c>
      <c r="I12868">
        <v>254787362.01882699</v>
      </c>
      <c r="J12868">
        <v>364216258.830145</v>
      </c>
      <c r="K12868">
        <v>504585578.51802802</v>
      </c>
      <c r="L12868">
        <v>686832560.01410794</v>
      </c>
      <c r="M12868">
        <v>751906913.83833396</v>
      </c>
      <c r="N12868">
        <v>933727214.49662101</v>
      </c>
      <c r="O12868">
        <v>1117458830.68753</v>
      </c>
      <c r="Q12868" t="str">
        <f>VLOOKUP(A12868,Lookup_Tables!$D$2:$E$7,2,FALSE)</f>
        <v>HUSSPF</v>
      </c>
      <c r="R12868" t="str">
        <f>IFERROR(VLOOKUP(D12868,Lookup_Tables!$A$2:$B$21,2,FALSE),"All")</f>
        <v>Government_Loss</v>
      </c>
    </row>
    <row r="12869" spans="1:18" hidden="1">
      <c r="A12869">
        <v>4353</v>
      </c>
      <c r="B12869">
        <v>63</v>
      </c>
      <c r="C12869" t="s">
        <v>39</v>
      </c>
      <c r="D12869">
        <v>16</v>
      </c>
      <c r="E12869">
        <v>29863948.7164726</v>
      </c>
      <c r="F12869">
        <v>10891819.151515719</v>
      </c>
      <c r="G12869">
        <v>77680576.1738998</v>
      </c>
      <c r="H12869">
        <v>202610685.15365401</v>
      </c>
      <c r="I12869">
        <v>238556091.69146901</v>
      </c>
      <c r="J12869">
        <v>347424407.90937102</v>
      </c>
      <c r="K12869">
        <v>469921816.779787</v>
      </c>
      <c r="L12869">
        <v>604071767.14799404</v>
      </c>
      <c r="M12869">
        <v>689661841.24584198</v>
      </c>
      <c r="N12869">
        <v>883472629.07259095</v>
      </c>
      <c r="O12869">
        <v>1089088082.39205</v>
      </c>
      <c r="Q12869" t="str">
        <f>VLOOKUP(A12869,Lookup_Tables!$D$2:$E$7,2,FALSE)</f>
        <v>HUSSPF</v>
      </c>
      <c r="R12869" t="str">
        <f>IFERROR(VLOOKUP(D12869,Lookup_Tables!$A$2:$B$21,2,FALSE),"All")</f>
        <v>Government_Loss</v>
      </c>
    </row>
    <row r="12870" spans="1:18" hidden="1">
      <c r="A12870">
        <v>4353</v>
      </c>
      <c r="B12870">
        <v>63</v>
      </c>
      <c r="C12870" t="s">
        <v>38</v>
      </c>
      <c r="D12870">
        <v>17</v>
      </c>
      <c r="E12870">
        <v>34486238.686737098</v>
      </c>
      <c r="F12870">
        <v>13609197.119626321</v>
      </c>
      <c r="G12870">
        <v>93091821.748316407</v>
      </c>
      <c r="H12870">
        <v>222912466.97489899</v>
      </c>
      <c r="I12870">
        <v>248731170.94773799</v>
      </c>
      <c r="J12870">
        <v>352259105.15152502</v>
      </c>
      <c r="K12870">
        <v>511373200.82782602</v>
      </c>
      <c r="L12870">
        <v>653613063.39535606</v>
      </c>
      <c r="M12870">
        <v>779758919.48359895</v>
      </c>
      <c r="N12870">
        <v>1013610782.49257</v>
      </c>
      <c r="O12870">
        <v>1182834881.9621401</v>
      </c>
      <c r="Q12870" t="str">
        <f>VLOOKUP(A12870,Lookup_Tables!$D$2:$E$7,2,FALSE)</f>
        <v>HUSSPF</v>
      </c>
      <c r="R12870" t="str">
        <f>IFERROR(VLOOKUP(D12870,Lookup_Tables!$A$2:$B$21,2,FALSE),"All")</f>
        <v>Emergency_Loss</v>
      </c>
    </row>
    <row r="12871" spans="1:18" hidden="1">
      <c r="A12871">
        <v>4353</v>
      </c>
      <c r="B12871">
        <v>63</v>
      </c>
      <c r="C12871" t="s">
        <v>39</v>
      </c>
      <c r="D12871">
        <v>17</v>
      </c>
      <c r="E12871">
        <v>31591243.329975501</v>
      </c>
      <c r="F12871">
        <v>12272820.679007553</v>
      </c>
      <c r="G12871">
        <v>86641069.996564299</v>
      </c>
      <c r="H12871">
        <v>203537812.85714501</v>
      </c>
      <c r="I12871">
        <v>235563500.73331201</v>
      </c>
      <c r="J12871">
        <v>318309099.77176499</v>
      </c>
      <c r="K12871">
        <v>464520355.54021102</v>
      </c>
      <c r="L12871">
        <v>604615562.60857797</v>
      </c>
      <c r="M12871">
        <v>702150458.13156998</v>
      </c>
      <c r="N12871">
        <v>975066221.266904</v>
      </c>
      <c r="O12871">
        <v>1132517653.5439301</v>
      </c>
      <c r="Q12871" t="str">
        <f>VLOOKUP(A12871,Lookup_Tables!$D$2:$E$7,2,FALSE)</f>
        <v>HUSSPF</v>
      </c>
      <c r="R12871" t="str">
        <f>IFERROR(VLOOKUP(D12871,Lookup_Tables!$A$2:$B$21,2,FALSE),"All")</f>
        <v>Emergency_Loss</v>
      </c>
    </row>
    <row r="12872" spans="1:18" hidden="1">
      <c r="A12872">
        <v>4353</v>
      </c>
      <c r="B12872">
        <v>63</v>
      </c>
      <c r="C12872" t="s">
        <v>38</v>
      </c>
      <c r="D12872">
        <v>18</v>
      </c>
      <c r="E12872">
        <v>66806385.534366399</v>
      </c>
      <c r="F12872">
        <v>25691952.579766303</v>
      </c>
      <c r="G12872">
        <v>182437461.46715799</v>
      </c>
      <c r="H12872">
        <v>446189843.36080301</v>
      </c>
      <c r="I12872">
        <v>494473624.91258597</v>
      </c>
      <c r="J12872">
        <v>704750493.10425603</v>
      </c>
      <c r="K12872">
        <v>993127659.66626</v>
      </c>
      <c r="L12872">
        <v>1327697177.9939499</v>
      </c>
      <c r="M12872">
        <v>1498102403.62111</v>
      </c>
      <c r="N12872">
        <v>1951948582.0602701</v>
      </c>
      <c r="O12872">
        <v>2311611009.60642</v>
      </c>
      <c r="Q12872" t="str">
        <f>VLOOKUP(A12872,Lookup_Tables!$D$2:$E$7,2,FALSE)</f>
        <v>HUSSPF</v>
      </c>
      <c r="R12872" t="str">
        <f>IFERROR(VLOOKUP(D12872,Lookup_Tables!$A$2:$B$21,2,FALSE),"All")</f>
        <v>Govt_Plus_Emergency</v>
      </c>
    </row>
    <row r="12873" spans="1:18" hidden="1">
      <c r="A12873">
        <v>4353</v>
      </c>
      <c r="B12873">
        <v>63</v>
      </c>
      <c r="C12873" t="s">
        <v>39</v>
      </c>
      <c r="D12873">
        <v>18</v>
      </c>
      <c r="E12873">
        <v>61377223.253591098</v>
      </c>
      <c r="F12873">
        <v>23165304.809015468</v>
      </c>
      <c r="G12873">
        <v>169445123.41861099</v>
      </c>
      <c r="H12873">
        <v>410916651.152273</v>
      </c>
      <c r="I12873">
        <v>463271985.35765702</v>
      </c>
      <c r="J12873">
        <v>667081275.40906405</v>
      </c>
      <c r="K12873">
        <v>903994327.47256804</v>
      </c>
      <c r="L12873">
        <v>1150740911.4665899</v>
      </c>
      <c r="M12873">
        <v>1360958376.0283999</v>
      </c>
      <c r="N12873">
        <v>1880814666.05583</v>
      </c>
      <c r="O12873">
        <v>2184550347.16014</v>
      </c>
      <c r="Q12873" t="str">
        <f>VLOOKUP(A12873,Lookup_Tables!$D$2:$E$7,2,FALSE)</f>
        <v>HUSSPF</v>
      </c>
      <c r="R12873" t="str">
        <f>IFERROR(VLOOKUP(D12873,Lookup_Tables!$A$2:$B$21,2,FALSE),"All")</f>
        <v>Govt_Plus_Emergency</v>
      </c>
    </row>
    <row r="12874" spans="1:18" hidden="1">
      <c r="A12874">
        <v>4353</v>
      </c>
      <c r="B12874">
        <v>64</v>
      </c>
      <c r="C12874" t="s">
        <v>38</v>
      </c>
      <c r="D12874">
        <v>0</v>
      </c>
      <c r="E12874">
        <v>5999945671.6487198</v>
      </c>
      <c r="F12874">
        <v>2999892503.7037077</v>
      </c>
      <c r="G12874">
        <v>15462678090.1567</v>
      </c>
      <c r="H12874">
        <v>29458107265.655899</v>
      </c>
      <c r="I12874">
        <v>33234286828.272202</v>
      </c>
      <c r="J12874">
        <v>43670763126.423302</v>
      </c>
      <c r="K12874">
        <v>64371088574.421898</v>
      </c>
      <c r="L12874">
        <v>97207352511.851501</v>
      </c>
      <c r="M12874">
        <v>105706090257.101</v>
      </c>
      <c r="N12874">
        <v>153168532430.069</v>
      </c>
      <c r="O12874">
        <v>212430149382.40799</v>
      </c>
      <c r="Q12874" t="str">
        <f>VLOOKUP(A12874,Lookup_Tables!$D$2:$E$7,2,FALSE)</f>
        <v>HUSSPF</v>
      </c>
      <c r="R12874" t="str">
        <f>IFERROR(VLOOKUP(D12874,Lookup_Tables!$A$2:$B$21,2,FALSE),"All")</f>
        <v>Private Assets</v>
      </c>
    </row>
    <row r="12875" spans="1:18" hidden="1">
      <c r="A12875">
        <v>4353</v>
      </c>
      <c r="B12875">
        <v>64</v>
      </c>
      <c r="C12875" t="s">
        <v>39</v>
      </c>
      <c r="D12875">
        <v>0</v>
      </c>
      <c r="E12875">
        <v>5300921178.1816196</v>
      </c>
      <c r="F12875">
        <v>2668971761.3215747</v>
      </c>
      <c r="G12875">
        <v>12655128681.486099</v>
      </c>
      <c r="H12875">
        <v>25750942719.172501</v>
      </c>
      <c r="I12875">
        <v>28373422844.7715</v>
      </c>
      <c r="J12875">
        <v>38713796503.003098</v>
      </c>
      <c r="K12875">
        <v>58208588507.342201</v>
      </c>
      <c r="L12875">
        <v>88011941096.185394</v>
      </c>
      <c r="M12875">
        <v>100906096146.64999</v>
      </c>
      <c r="N12875">
        <v>142333788644.21899</v>
      </c>
      <c r="O12875">
        <v>212317619053.92999</v>
      </c>
      <c r="Q12875" t="str">
        <f>VLOOKUP(A12875,Lookup_Tables!$D$2:$E$7,2,FALSE)</f>
        <v>HUSSPF</v>
      </c>
      <c r="R12875" t="str">
        <f>IFERROR(VLOOKUP(D12875,Lookup_Tables!$A$2:$B$21,2,FALSE),"All")</f>
        <v>Private Assets</v>
      </c>
    </row>
    <row r="12876" spans="1:18" hidden="1">
      <c r="A12876">
        <v>4353</v>
      </c>
      <c r="B12876">
        <v>64</v>
      </c>
      <c r="C12876" t="s">
        <v>38</v>
      </c>
      <c r="D12876">
        <v>2</v>
      </c>
      <c r="E12876">
        <v>3792019.2326789</v>
      </c>
      <c r="F12876">
        <v>1756030.7276121145</v>
      </c>
      <c r="G12876">
        <v>7755773.8292960497</v>
      </c>
      <c r="H12876">
        <v>19576209.2614346</v>
      </c>
      <c r="I12876">
        <v>22437999.224814501</v>
      </c>
      <c r="J12876">
        <v>33129679.4326065</v>
      </c>
      <c r="K12876">
        <v>51585413.311265603</v>
      </c>
      <c r="L12876">
        <v>78232540.763179407</v>
      </c>
      <c r="M12876">
        <v>89472263.7301981</v>
      </c>
      <c r="N12876">
        <v>127059470.032221</v>
      </c>
      <c r="O12876">
        <v>167500300.96970901</v>
      </c>
      <c r="Q12876" t="str">
        <f>VLOOKUP(A12876,Lookup_Tables!$D$2:$E$7,2,FALSE)</f>
        <v>HUSSPF</v>
      </c>
      <c r="R12876" t="str">
        <f>IFERROR(VLOOKUP(D12876,Lookup_Tables!$A$2:$B$21,2,FALSE),"All")</f>
        <v>Bridge</v>
      </c>
    </row>
    <row r="12877" spans="1:18" hidden="1">
      <c r="A12877">
        <v>4353</v>
      </c>
      <c r="B12877">
        <v>64</v>
      </c>
      <c r="C12877" t="s">
        <v>39</v>
      </c>
      <c r="D12877">
        <v>2</v>
      </c>
      <c r="E12877">
        <v>3406698.6517035202</v>
      </c>
      <c r="F12877">
        <v>1580170.6367724056</v>
      </c>
      <c r="G12877">
        <v>6362352.37680443</v>
      </c>
      <c r="H12877">
        <v>17068354.558215201</v>
      </c>
      <c r="I12877">
        <v>19944727.8003015</v>
      </c>
      <c r="J12877">
        <v>30107361.267168399</v>
      </c>
      <c r="K12877">
        <v>47590079.1854361</v>
      </c>
      <c r="L12877">
        <v>75524562.240517899</v>
      </c>
      <c r="M12877">
        <v>84373394.625807896</v>
      </c>
      <c r="N12877">
        <v>114464812.74164701</v>
      </c>
      <c r="O12877">
        <v>167307974.68599299</v>
      </c>
      <c r="Q12877" t="str">
        <f>VLOOKUP(A12877,Lookup_Tables!$D$2:$E$7,2,FALSE)</f>
        <v>HUSSPF</v>
      </c>
      <c r="R12877" t="str">
        <f>IFERROR(VLOOKUP(D12877,Lookup_Tables!$A$2:$B$21,2,FALSE),"All")</f>
        <v>Bridge</v>
      </c>
    </row>
    <row r="12878" spans="1:18" hidden="1">
      <c r="A12878">
        <v>4353</v>
      </c>
      <c r="B12878">
        <v>64</v>
      </c>
      <c r="C12878" t="s">
        <v>38</v>
      </c>
      <c r="D12878">
        <v>3</v>
      </c>
      <c r="E12878">
        <v>1238450.7047601501</v>
      </c>
      <c r="F12878">
        <v>622967.57955039991</v>
      </c>
      <c r="G12878">
        <v>2781294.2856670199</v>
      </c>
      <c r="H12878">
        <v>5578259.0399756301</v>
      </c>
      <c r="I12878">
        <v>6350503.1597167403</v>
      </c>
      <c r="J12878">
        <v>9170411.6736091599</v>
      </c>
      <c r="K12878">
        <v>14946668.3217864</v>
      </c>
      <c r="L12878">
        <v>23196822.717339601</v>
      </c>
      <c r="M12878">
        <v>25549152.838010501</v>
      </c>
      <c r="N12878">
        <v>34970139.792245597</v>
      </c>
      <c r="O12878">
        <v>51040975.050518699</v>
      </c>
      <c r="Q12878" t="str">
        <f>VLOOKUP(A12878,Lookup_Tables!$D$2:$E$7,2,FALSE)</f>
        <v>HUSSPF</v>
      </c>
      <c r="R12878" t="str">
        <f>IFERROR(VLOOKUP(D12878,Lookup_Tables!$A$2:$B$21,2,FALSE),"All")</f>
        <v>Govt Hosp</v>
      </c>
    </row>
    <row r="12879" spans="1:18" hidden="1">
      <c r="A12879">
        <v>4353</v>
      </c>
      <c r="B12879">
        <v>64</v>
      </c>
      <c r="C12879" t="s">
        <v>39</v>
      </c>
      <c r="D12879">
        <v>3</v>
      </c>
      <c r="E12879">
        <v>1096031.69898055</v>
      </c>
      <c r="F12879">
        <v>550572.67841687985</v>
      </c>
      <c r="G12879">
        <v>2272554.2734904899</v>
      </c>
      <c r="H12879">
        <v>4760327.3499044999</v>
      </c>
      <c r="I12879">
        <v>5475826.9129876699</v>
      </c>
      <c r="J12879">
        <v>8273948.3407292999</v>
      </c>
      <c r="K12879">
        <v>13752538.7418545</v>
      </c>
      <c r="L12879">
        <v>20662215.630732998</v>
      </c>
      <c r="M12879">
        <v>23678710.1312836</v>
      </c>
      <c r="N12879">
        <v>33822357.605539903</v>
      </c>
      <c r="O12879">
        <v>51015054.751301497</v>
      </c>
      <c r="Q12879" t="str">
        <f>VLOOKUP(A12879,Lookup_Tables!$D$2:$E$7,2,FALSE)</f>
        <v>HUSSPF</v>
      </c>
      <c r="R12879" t="str">
        <f>IFERROR(VLOOKUP(D12879,Lookup_Tables!$A$2:$B$21,2,FALSE),"All")</f>
        <v>Govt Hosp</v>
      </c>
    </row>
    <row r="12880" spans="1:18" hidden="1">
      <c r="A12880">
        <v>4353</v>
      </c>
      <c r="B12880">
        <v>64</v>
      </c>
      <c r="C12880" t="s">
        <v>38</v>
      </c>
      <c r="D12880">
        <v>4</v>
      </c>
      <c r="E12880">
        <v>1080952.7083618899</v>
      </c>
      <c r="F12880">
        <v>508605.855150574</v>
      </c>
      <c r="G12880">
        <v>2396763.0642024302</v>
      </c>
      <c r="H12880">
        <v>5439094.7534961104</v>
      </c>
      <c r="I12880">
        <v>6090466.0735774403</v>
      </c>
      <c r="J12880">
        <v>8683731.7659088392</v>
      </c>
      <c r="K12880">
        <v>13799961.203935901</v>
      </c>
      <c r="L12880">
        <v>20652521.494289901</v>
      </c>
      <c r="M12880">
        <v>24183522.841996498</v>
      </c>
      <c r="N12880">
        <v>35451637.882933803</v>
      </c>
      <c r="O12880">
        <v>50765896.7860834</v>
      </c>
      <c r="Q12880" t="str">
        <f>VLOOKUP(A12880,Lookup_Tables!$D$2:$E$7,2,FALSE)</f>
        <v>HUSSPF</v>
      </c>
      <c r="R12880" t="str">
        <f>IFERROR(VLOOKUP(D12880,Lookup_Tables!$A$2:$B$21,2,FALSE),"All")</f>
        <v>Govt Med Fac</v>
      </c>
    </row>
    <row r="12881" spans="1:18" hidden="1">
      <c r="A12881">
        <v>4353</v>
      </c>
      <c r="B12881">
        <v>64</v>
      </c>
      <c r="C12881" t="s">
        <v>39</v>
      </c>
      <c r="D12881">
        <v>4</v>
      </c>
      <c r="E12881">
        <v>971169.79293802497</v>
      </c>
      <c r="F12881">
        <v>455499.57931963482</v>
      </c>
      <c r="G12881">
        <v>2026316.03679812</v>
      </c>
      <c r="H12881">
        <v>4689316.3107787296</v>
      </c>
      <c r="I12881">
        <v>5498524.3360228296</v>
      </c>
      <c r="J12881">
        <v>7973622.4444371099</v>
      </c>
      <c r="K12881">
        <v>12799355.839931499</v>
      </c>
      <c r="L12881">
        <v>19206810.939166199</v>
      </c>
      <c r="M12881">
        <v>22313714.154226899</v>
      </c>
      <c r="N12881">
        <v>33534763.0937801</v>
      </c>
      <c r="O12881">
        <v>48413481.570271797</v>
      </c>
      <c r="Q12881" t="str">
        <f>VLOOKUP(A12881,Lookup_Tables!$D$2:$E$7,2,FALSE)</f>
        <v>HUSSPF</v>
      </c>
      <c r="R12881" t="str">
        <f>IFERROR(VLOOKUP(D12881,Lookup_Tables!$A$2:$B$21,2,FALSE),"All")</f>
        <v>Govt Med Fac</v>
      </c>
    </row>
    <row r="12882" spans="1:18" hidden="1">
      <c r="A12882">
        <v>4353</v>
      </c>
      <c r="B12882">
        <v>64</v>
      </c>
      <c r="C12882" t="s">
        <v>38</v>
      </c>
      <c r="D12882">
        <v>7</v>
      </c>
      <c r="E12882">
        <v>76407183.384831294</v>
      </c>
      <c r="F12882">
        <v>24516664.749935091</v>
      </c>
      <c r="G12882">
        <v>68533186.220386699</v>
      </c>
      <c r="H12882">
        <v>463867195.01425499</v>
      </c>
      <c r="I12882">
        <v>575445118.59057498</v>
      </c>
      <c r="J12882">
        <v>896020109.04884005</v>
      </c>
      <c r="K12882">
        <v>1582476832.23454</v>
      </c>
      <c r="L12882">
        <v>2566002619.3438201</v>
      </c>
      <c r="M12882">
        <v>3032986204.92734</v>
      </c>
      <c r="N12882">
        <v>4924704343.50665</v>
      </c>
      <c r="O12882">
        <v>6584213661.2637997</v>
      </c>
      <c r="Q12882" t="str">
        <f>VLOOKUP(A12882,Lookup_Tables!$D$2:$E$7,2,FALSE)</f>
        <v>HUSSPF</v>
      </c>
      <c r="R12882" t="str">
        <f>IFERROR(VLOOKUP(D12882,Lookup_Tables!$A$2:$B$21,2,FALSE),"All")</f>
        <v>Power Plant</v>
      </c>
    </row>
    <row r="12883" spans="1:18" hidden="1">
      <c r="A12883">
        <v>4353</v>
      </c>
      <c r="B12883">
        <v>64</v>
      </c>
      <c r="C12883" t="s">
        <v>39</v>
      </c>
      <c r="D12883">
        <v>7</v>
      </c>
      <c r="E12883">
        <v>73891620.452433497</v>
      </c>
      <c r="F12883">
        <v>23292379.784895122</v>
      </c>
      <c r="G12883">
        <v>65984296.056051902</v>
      </c>
      <c r="H12883">
        <v>448010280.892851</v>
      </c>
      <c r="I12883">
        <v>556470769.81563497</v>
      </c>
      <c r="J12883">
        <v>871381523.55376196</v>
      </c>
      <c r="K12883">
        <v>1548492092.9807799</v>
      </c>
      <c r="L12883">
        <v>2477080349.0194998</v>
      </c>
      <c r="M12883">
        <v>2996171238.6803002</v>
      </c>
      <c r="N12883">
        <v>4723925607.4639902</v>
      </c>
      <c r="O12883">
        <v>6584213661.2637997</v>
      </c>
      <c r="Q12883" t="str">
        <f>VLOOKUP(A12883,Lookup_Tables!$D$2:$E$7,2,FALSE)</f>
        <v>HUSSPF</v>
      </c>
      <c r="R12883" t="str">
        <f>IFERROR(VLOOKUP(D12883,Lookup_Tables!$A$2:$B$21,2,FALSE),"All")</f>
        <v>Power Plant</v>
      </c>
    </row>
    <row r="12884" spans="1:18" hidden="1">
      <c r="A12884">
        <v>4353</v>
      </c>
      <c r="B12884">
        <v>64</v>
      </c>
      <c r="C12884" t="s">
        <v>38</v>
      </c>
      <c r="D12884">
        <v>9</v>
      </c>
      <c r="E12884">
        <v>110053.200111035</v>
      </c>
      <c r="F12884">
        <v>51189.088370444217</v>
      </c>
      <c r="G12884">
        <v>233013.75519943799</v>
      </c>
      <c r="H12884">
        <v>532708.52229036402</v>
      </c>
      <c r="I12884">
        <v>607662.457948055</v>
      </c>
      <c r="J12884">
        <v>912966.26124003704</v>
      </c>
      <c r="K12884">
        <v>1530623.36627371</v>
      </c>
      <c r="L12884">
        <v>2355956.3787939702</v>
      </c>
      <c r="M12884">
        <v>2798329.0732627902</v>
      </c>
      <c r="N12884">
        <v>3524391.4534178502</v>
      </c>
      <c r="O12884">
        <v>4969945.00138814</v>
      </c>
      <c r="Q12884" t="str">
        <f>VLOOKUP(A12884,Lookup_Tables!$D$2:$E$7,2,FALSE)</f>
        <v>HUSSPF</v>
      </c>
      <c r="R12884" t="str">
        <f>IFERROR(VLOOKUP(D12884,Lookup_Tables!$A$2:$B$21,2,FALSE),"All")</f>
        <v>Pub Admin Bldg</v>
      </c>
    </row>
    <row r="12885" spans="1:18" hidden="1">
      <c r="A12885">
        <v>4353</v>
      </c>
      <c r="B12885">
        <v>64</v>
      </c>
      <c r="C12885" t="s">
        <v>39</v>
      </c>
      <c r="D12885">
        <v>9</v>
      </c>
      <c r="E12885">
        <v>99084.290534468804</v>
      </c>
      <c r="F12885">
        <v>45520.225151031424</v>
      </c>
      <c r="G12885">
        <v>194441.50161078101</v>
      </c>
      <c r="H12885">
        <v>465816.78311453399</v>
      </c>
      <c r="I12885">
        <v>536147.324503468</v>
      </c>
      <c r="J12885">
        <v>848726.364346046</v>
      </c>
      <c r="K12885">
        <v>1482920.6245598099</v>
      </c>
      <c r="L12885">
        <v>2163444.4298242098</v>
      </c>
      <c r="M12885">
        <v>2678606.7707011001</v>
      </c>
      <c r="N12885">
        <v>3429910.3707905002</v>
      </c>
      <c r="O12885">
        <v>4791064.1988061098</v>
      </c>
      <c r="Q12885" t="str">
        <f>VLOOKUP(A12885,Lookup_Tables!$D$2:$E$7,2,FALSE)</f>
        <v>HUSSPF</v>
      </c>
      <c r="R12885" t="str">
        <f>IFERROR(VLOOKUP(D12885,Lookup_Tables!$A$2:$B$21,2,FALSE),"All")</f>
        <v>Pub Admin Bldg</v>
      </c>
    </row>
    <row r="12886" spans="1:18" hidden="1">
      <c r="A12886">
        <v>4353</v>
      </c>
      <c r="B12886">
        <v>64</v>
      </c>
      <c r="C12886" t="s">
        <v>38</v>
      </c>
      <c r="D12886">
        <v>10</v>
      </c>
      <c r="E12886">
        <v>4580767.2926575197</v>
      </c>
      <c r="F12886">
        <v>1816612.4435283598</v>
      </c>
      <c r="G12886">
        <v>7682794.3262886703</v>
      </c>
      <c r="H12886">
        <v>22872439.198091701</v>
      </c>
      <c r="I12886">
        <v>28243537.409093801</v>
      </c>
      <c r="J12886">
        <v>46119833.319805697</v>
      </c>
      <c r="K12886">
        <v>82833448.666917801</v>
      </c>
      <c r="L12886">
        <v>131595641.459454</v>
      </c>
      <c r="M12886">
        <v>147935166.18634</v>
      </c>
      <c r="N12886">
        <v>192553655.78267199</v>
      </c>
      <c r="O12886">
        <v>278738574.53285301</v>
      </c>
      <c r="Q12886" t="str">
        <f>VLOOKUP(A12886,Lookup_Tables!$D$2:$E$7,2,FALSE)</f>
        <v>HUSSPF</v>
      </c>
      <c r="R12886" t="str">
        <f>IFERROR(VLOOKUP(D12886,Lookup_Tables!$A$2:$B$21,2,FALSE),"All")</f>
        <v>Pub School</v>
      </c>
    </row>
    <row r="12887" spans="1:18" hidden="1">
      <c r="A12887">
        <v>4353</v>
      </c>
      <c r="B12887">
        <v>64</v>
      </c>
      <c r="C12887" t="s">
        <v>39</v>
      </c>
      <c r="D12887">
        <v>10</v>
      </c>
      <c r="E12887">
        <v>4266133.0231823605</v>
      </c>
      <c r="F12887">
        <v>1659563.1678898539</v>
      </c>
      <c r="G12887">
        <v>6852016.9573874399</v>
      </c>
      <c r="H12887">
        <v>21144057.634022899</v>
      </c>
      <c r="I12887">
        <v>25844433.7748725</v>
      </c>
      <c r="J12887">
        <v>44093716.260148697</v>
      </c>
      <c r="K12887">
        <v>80130072.464641199</v>
      </c>
      <c r="L12887">
        <v>129573050.311978</v>
      </c>
      <c r="M12887">
        <v>147025338.75202</v>
      </c>
      <c r="N12887">
        <v>176686938.014842</v>
      </c>
      <c r="O12887">
        <v>267997828.20317501</v>
      </c>
      <c r="Q12887" t="str">
        <f>VLOOKUP(A12887,Lookup_Tables!$D$2:$E$7,2,FALSE)</f>
        <v>HUSSPF</v>
      </c>
      <c r="R12887" t="str">
        <f>IFERROR(VLOOKUP(D12887,Lookup_Tables!$A$2:$B$21,2,FALSE),"All")</f>
        <v>Pub School</v>
      </c>
    </row>
    <row r="12888" spans="1:18" hidden="1">
      <c r="A12888">
        <v>4353</v>
      </c>
      <c r="B12888">
        <v>64</v>
      </c>
      <c r="C12888" t="s">
        <v>38</v>
      </c>
      <c r="D12888">
        <v>11</v>
      </c>
      <c r="E12888">
        <v>2546140.0035377201</v>
      </c>
      <c r="F12888">
        <v>978140.98710829811</v>
      </c>
      <c r="G12888">
        <v>3278171.8165356601</v>
      </c>
      <c r="H12888">
        <v>12619045.122673901</v>
      </c>
      <c r="I12888">
        <v>16232923.5188633</v>
      </c>
      <c r="J12888">
        <v>27141326.8632662</v>
      </c>
      <c r="K12888">
        <v>49978036.637009896</v>
      </c>
      <c r="L12888">
        <v>74238546.8253721</v>
      </c>
      <c r="M12888">
        <v>92345456.267274797</v>
      </c>
      <c r="N12888">
        <v>125824668.985578</v>
      </c>
      <c r="O12888">
        <v>164685191.58432901</v>
      </c>
      <c r="Q12888" t="str">
        <f>VLOOKUP(A12888,Lookup_Tables!$D$2:$E$7,2,FALSE)</f>
        <v>HUSSPF</v>
      </c>
      <c r="R12888" t="str">
        <f>IFERROR(VLOOKUP(D12888,Lookup_Tables!$A$2:$B$21,2,FALSE),"All")</f>
        <v>Pub Univ</v>
      </c>
    </row>
    <row r="12889" spans="1:18" hidden="1">
      <c r="A12889">
        <v>4353</v>
      </c>
      <c r="B12889">
        <v>64</v>
      </c>
      <c r="C12889" t="s">
        <v>39</v>
      </c>
      <c r="D12889">
        <v>11</v>
      </c>
      <c r="E12889">
        <v>2387833.7345598601</v>
      </c>
      <c r="F12889">
        <v>901178.90566807752</v>
      </c>
      <c r="G12889">
        <v>2779146.0791639299</v>
      </c>
      <c r="H12889">
        <v>12328994.306850901</v>
      </c>
      <c r="I12889">
        <v>15150996.4951727</v>
      </c>
      <c r="J12889">
        <v>26386102.1065479</v>
      </c>
      <c r="K12889">
        <v>46976380.677533597</v>
      </c>
      <c r="L12889">
        <v>74238546.8253721</v>
      </c>
      <c r="M12889">
        <v>89858176.103457004</v>
      </c>
      <c r="N12889">
        <v>119916001.529661</v>
      </c>
      <c r="O12889">
        <v>163085666.55221799</v>
      </c>
      <c r="Q12889" t="str">
        <f>VLOOKUP(A12889,Lookup_Tables!$D$2:$E$7,2,FALSE)</f>
        <v>HUSSPF</v>
      </c>
      <c r="R12889" t="str">
        <f>IFERROR(VLOOKUP(D12889,Lookup_Tables!$A$2:$B$21,2,FALSE),"All")</f>
        <v>Pub Univ</v>
      </c>
    </row>
    <row r="12890" spans="1:18" hidden="1">
      <c r="A12890">
        <v>4353</v>
      </c>
      <c r="B12890">
        <v>64</v>
      </c>
      <c r="C12890" t="s">
        <v>38</v>
      </c>
      <c r="D12890">
        <v>13</v>
      </c>
      <c r="E12890">
        <v>30800503.996025</v>
      </c>
      <c r="F12890">
        <v>14124913.533513378</v>
      </c>
      <c r="G12890">
        <v>66394164.693526797</v>
      </c>
      <c r="H12890">
        <v>157991680.743873</v>
      </c>
      <c r="I12890">
        <v>183466920.20999101</v>
      </c>
      <c r="J12890">
        <v>261217107.56957901</v>
      </c>
      <c r="K12890">
        <v>421970966.71849799</v>
      </c>
      <c r="L12890">
        <v>658867490.91823196</v>
      </c>
      <c r="M12890">
        <v>715901340.15046406</v>
      </c>
      <c r="N12890">
        <v>1004009502.7135</v>
      </c>
      <c r="O12890">
        <v>1375731608.17084</v>
      </c>
      <c r="Q12890" t="str">
        <f>VLOOKUP(A12890,Lookup_Tables!$D$2:$E$7,2,FALSE)</f>
        <v>HUSSPF</v>
      </c>
      <c r="R12890" t="str">
        <f>IFERROR(VLOOKUP(D12890,Lookup_Tables!$A$2:$B$21,2,FALSE),"All")</f>
        <v>Residual Inst</v>
      </c>
    </row>
    <row r="12891" spans="1:18" hidden="1">
      <c r="A12891">
        <v>4353</v>
      </c>
      <c r="B12891">
        <v>64</v>
      </c>
      <c r="C12891" t="s">
        <v>39</v>
      </c>
      <c r="D12891">
        <v>13</v>
      </c>
      <c r="E12891">
        <v>27834861.3781357</v>
      </c>
      <c r="F12891">
        <v>12759615.950353177</v>
      </c>
      <c r="G12891">
        <v>56542984.483193398</v>
      </c>
      <c r="H12891">
        <v>138966259.87140799</v>
      </c>
      <c r="I12891">
        <v>160624002.364476</v>
      </c>
      <c r="J12891">
        <v>235045173.07212201</v>
      </c>
      <c r="K12891">
        <v>393105469.62962401</v>
      </c>
      <c r="L12891">
        <v>626631773.44237494</v>
      </c>
      <c r="M12891">
        <v>684556804.215047</v>
      </c>
      <c r="N12891">
        <v>970245664.95713305</v>
      </c>
      <c r="O12891">
        <v>1332601207.94872</v>
      </c>
      <c r="Q12891" t="str">
        <f>VLOOKUP(A12891,Lookup_Tables!$D$2:$E$7,2,FALSE)</f>
        <v>HUSSPF</v>
      </c>
      <c r="R12891" t="str">
        <f>IFERROR(VLOOKUP(D12891,Lookup_Tables!$A$2:$B$21,2,FALSE),"All")</f>
        <v>Residual Inst</v>
      </c>
    </row>
    <row r="12892" spans="1:18" hidden="1">
      <c r="A12892">
        <v>4353</v>
      </c>
      <c r="B12892">
        <v>64</v>
      </c>
      <c r="C12892" t="s">
        <v>38</v>
      </c>
      <c r="D12892">
        <v>14</v>
      </c>
      <c r="E12892">
        <v>12641145.071331499</v>
      </c>
      <c r="F12892">
        <v>5652018.2756972741</v>
      </c>
      <c r="G12892">
        <v>18126116.479421999</v>
      </c>
      <c r="H12892">
        <v>52163137.146967299</v>
      </c>
      <c r="I12892">
        <v>62736188.710303098</v>
      </c>
      <c r="J12892">
        <v>100247078.870542</v>
      </c>
      <c r="K12892">
        <v>195032377.22147</v>
      </c>
      <c r="L12892">
        <v>318476022.34695601</v>
      </c>
      <c r="M12892">
        <v>427942756.73409498</v>
      </c>
      <c r="N12892">
        <v>630758461.44124997</v>
      </c>
      <c r="O12892">
        <v>934570406.25942099</v>
      </c>
      <c r="Q12892" t="str">
        <f>VLOOKUP(A12892,Lookup_Tables!$D$2:$E$7,2,FALSE)</f>
        <v>HUSSPF</v>
      </c>
      <c r="R12892" t="str">
        <f>IFERROR(VLOOKUP(D12892,Lookup_Tables!$A$2:$B$21,2,FALSE),"All")</f>
        <v>Road</v>
      </c>
    </row>
    <row r="12893" spans="1:18" hidden="1">
      <c r="A12893">
        <v>4353</v>
      </c>
      <c r="B12893">
        <v>64</v>
      </c>
      <c r="C12893" t="s">
        <v>39</v>
      </c>
      <c r="D12893">
        <v>14</v>
      </c>
      <c r="E12893">
        <v>11794638.233431701</v>
      </c>
      <c r="F12893">
        <v>5231818.5792997722</v>
      </c>
      <c r="G12893">
        <v>15327463.3448967</v>
      </c>
      <c r="H12893">
        <v>47699637.770553596</v>
      </c>
      <c r="I12893">
        <v>57193625.333608001</v>
      </c>
      <c r="J12893">
        <v>97261866.837474301</v>
      </c>
      <c r="K12893">
        <v>184853991.400399</v>
      </c>
      <c r="L12893">
        <v>315883621.54594302</v>
      </c>
      <c r="M12893">
        <v>403236063.47307599</v>
      </c>
      <c r="N12893">
        <v>609085052.50000799</v>
      </c>
      <c r="O12893">
        <v>934263202.464113</v>
      </c>
      <c r="Q12893" t="str">
        <f>VLOOKUP(A12893,Lookup_Tables!$D$2:$E$7,2,FALSE)</f>
        <v>HUSSPF</v>
      </c>
      <c r="R12893" t="str">
        <f>IFERROR(VLOOKUP(D12893,Lookup_Tables!$A$2:$B$21,2,FALSE),"All")</f>
        <v>Road</v>
      </c>
    </row>
    <row r="12894" spans="1:18" hidden="1">
      <c r="A12894">
        <v>4353</v>
      </c>
      <c r="B12894">
        <v>64</v>
      </c>
      <c r="C12894" t="s">
        <v>38</v>
      </c>
      <c r="D12894">
        <v>15</v>
      </c>
      <c r="E12894">
        <v>6133142887.2430401</v>
      </c>
      <c r="F12894">
        <v>3044897206.2664518</v>
      </c>
      <c r="G12894">
        <v>15710186046.247101</v>
      </c>
      <c r="H12894">
        <v>30261399747.941002</v>
      </c>
      <c r="I12894">
        <v>34025831809.5728</v>
      </c>
      <c r="J12894">
        <v>45155004173.240601</v>
      </c>
      <c r="K12894">
        <v>67192495326.148903</v>
      </c>
      <c r="L12894">
        <v>101039220254.472</v>
      </c>
      <c r="M12894">
        <v>110384734686.81</v>
      </c>
      <c r="N12894">
        <v>163197579419.83801</v>
      </c>
      <c r="O12894">
        <v>217695320891.54501</v>
      </c>
      <c r="Q12894" t="str">
        <f>VLOOKUP(A12894,Lookup_Tables!$D$2:$E$7,2,FALSE)</f>
        <v>HUSSPF</v>
      </c>
      <c r="R12894" t="str">
        <f>IFERROR(VLOOKUP(D12894,Lookup_Tables!$A$2:$B$21,2,FALSE),"All")</f>
        <v>All</v>
      </c>
    </row>
    <row r="12895" spans="1:18" hidden="1">
      <c r="A12895">
        <v>4353</v>
      </c>
      <c r="B12895">
        <v>64</v>
      </c>
      <c r="C12895" t="s">
        <v>39</v>
      </c>
      <c r="D12895">
        <v>15</v>
      </c>
      <c r="E12895">
        <v>5423203483.5159702</v>
      </c>
      <c r="F12895">
        <v>2718748220.3963861</v>
      </c>
      <c r="G12895">
        <v>12842161380.42</v>
      </c>
      <c r="H12895">
        <v>26242515765.922798</v>
      </c>
      <c r="I12895">
        <v>29341289860.439701</v>
      </c>
      <c r="J12895">
        <v>39518431894.649498</v>
      </c>
      <c r="K12895">
        <v>60585674365.074898</v>
      </c>
      <c r="L12895">
        <v>91522606689.665604</v>
      </c>
      <c r="M12895">
        <v>104203992038.56599</v>
      </c>
      <c r="N12895">
        <v>152142812536.729</v>
      </c>
      <c r="O12895">
        <v>217572193302.88699</v>
      </c>
      <c r="Q12895" t="str">
        <f>VLOOKUP(A12895,Lookup_Tables!$D$2:$E$7,2,FALSE)</f>
        <v>HUSSPF</v>
      </c>
      <c r="R12895" t="str">
        <f>IFERROR(VLOOKUP(D12895,Lookup_Tables!$A$2:$B$21,2,FALSE),"All")</f>
        <v>All</v>
      </c>
    </row>
    <row r="12896" spans="1:18" hidden="1">
      <c r="A12896">
        <v>4353</v>
      </c>
      <c r="B12896">
        <v>64</v>
      </c>
      <c r="C12896" t="s">
        <v>38</v>
      </c>
      <c r="D12896">
        <v>16</v>
      </c>
      <c r="E12896">
        <v>133197215.59429599</v>
      </c>
      <c r="F12896">
        <v>49627157.810890079</v>
      </c>
      <c r="G12896">
        <v>196336625.627132</v>
      </c>
      <c r="H12896">
        <v>712180867.46684504</v>
      </c>
      <c r="I12896">
        <v>848204545.85788703</v>
      </c>
      <c r="J12896">
        <v>1358761349.9876001</v>
      </c>
      <c r="K12896">
        <v>2459637241.4847102</v>
      </c>
      <c r="L12896">
        <v>3897946950.7885599</v>
      </c>
      <c r="M12896">
        <v>4630307383.3552599</v>
      </c>
      <c r="N12896">
        <v>6879208987.3307104</v>
      </c>
      <c r="O12896">
        <v>9809023892.5101204</v>
      </c>
      <c r="Q12896" t="str">
        <f>VLOOKUP(A12896,Lookup_Tables!$D$2:$E$7,2,FALSE)</f>
        <v>HUSSPF</v>
      </c>
      <c r="R12896" t="str">
        <f>IFERROR(VLOOKUP(D12896,Lookup_Tables!$A$2:$B$21,2,FALSE),"All")</f>
        <v>Government_Loss</v>
      </c>
    </row>
    <row r="12897" spans="1:18" hidden="1">
      <c r="A12897">
        <v>4353</v>
      </c>
      <c r="B12897">
        <v>64</v>
      </c>
      <c r="C12897" t="s">
        <v>39</v>
      </c>
      <c r="D12897">
        <v>16</v>
      </c>
      <c r="E12897">
        <v>124646536.176548</v>
      </c>
      <c r="F12897">
        <v>45349094.984012783</v>
      </c>
      <c r="G12897">
        <v>173943488.01947001</v>
      </c>
      <c r="H12897">
        <v>658811197.53073204</v>
      </c>
      <c r="I12897">
        <v>806182716.13043404</v>
      </c>
      <c r="J12897">
        <v>1309895782.97031</v>
      </c>
      <c r="K12897">
        <v>2410223506.5456901</v>
      </c>
      <c r="L12897">
        <v>3661354472.7325001</v>
      </c>
      <c r="M12897">
        <v>4178799818.09132</v>
      </c>
      <c r="N12897">
        <v>6809322704.2271004</v>
      </c>
      <c r="O12897">
        <v>9741302695.0876293</v>
      </c>
      <c r="Q12897" t="str">
        <f>VLOOKUP(A12897,Lookup_Tables!$D$2:$E$7,2,FALSE)</f>
        <v>HUSSPF</v>
      </c>
      <c r="R12897" t="str">
        <f>IFERROR(VLOOKUP(D12897,Lookup_Tables!$A$2:$B$21,2,FALSE),"All")</f>
        <v>Government_Loss</v>
      </c>
    </row>
    <row r="12898" spans="1:18" hidden="1">
      <c r="A12898">
        <v>4353</v>
      </c>
      <c r="B12898">
        <v>64</v>
      </c>
      <c r="C12898" t="s">
        <v>38</v>
      </c>
      <c r="D12898">
        <v>17</v>
      </c>
      <c r="E12898">
        <v>670206696.29651701</v>
      </c>
      <c r="F12898">
        <v>298332658.22209847</v>
      </c>
      <c r="G12898">
        <v>1302005945.29317</v>
      </c>
      <c r="H12898">
        <v>3130762171.2621498</v>
      </c>
      <c r="I12898">
        <v>3767861349.8710799</v>
      </c>
      <c r="J12898">
        <v>5777014218.9079199</v>
      </c>
      <c r="K12898">
        <v>10109979722.821899</v>
      </c>
      <c r="L12898">
        <v>15511845656.692301</v>
      </c>
      <c r="M12898">
        <v>18237943704.16</v>
      </c>
      <c r="N12898">
        <v>26332631016.4879</v>
      </c>
      <c r="O12898">
        <v>36003379455.774597</v>
      </c>
      <c r="Q12898" t="str">
        <f>VLOOKUP(A12898,Lookup_Tables!$D$2:$E$7,2,FALSE)</f>
        <v>HUSSPF</v>
      </c>
      <c r="R12898" t="str">
        <f>IFERROR(VLOOKUP(D12898,Lookup_Tables!$A$2:$B$21,2,FALSE),"All")</f>
        <v>Emergency_Loss</v>
      </c>
    </row>
    <row r="12899" spans="1:18" hidden="1">
      <c r="A12899">
        <v>4353</v>
      </c>
      <c r="B12899">
        <v>64</v>
      </c>
      <c r="C12899" t="s">
        <v>39</v>
      </c>
      <c r="D12899">
        <v>17</v>
      </c>
      <c r="E12899">
        <v>611672015.85128295</v>
      </c>
      <c r="F12899">
        <v>266655283.67052543</v>
      </c>
      <c r="G12899">
        <v>1099697076.6535201</v>
      </c>
      <c r="H12899">
        <v>2785411181.1967902</v>
      </c>
      <c r="I12899">
        <v>3394342835.8061399</v>
      </c>
      <c r="J12899">
        <v>5425003322.7625399</v>
      </c>
      <c r="K12899">
        <v>9828424472.6664505</v>
      </c>
      <c r="L12899">
        <v>15059120595.377399</v>
      </c>
      <c r="M12899">
        <v>17725578802.828201</v>
      </c>
      <c r="N12899">
        <v>25324510867.156601</v>
      </c>
      <c r="O12899">
        <v>35980652600.110001</v>
      </c>
      <c r="Q12899" t="str">
        <f>VLOOKUP(A12899,Lookup_Tables!$D$2:$E$7,2,FALSE)</f>
        <v>HUSSPF</v>
      </c>
      <c r="R12899" t="str">
        <f>IFERROR(VLOOKUP(D12899,Lookup_Tables!$A$2:$B$21,2,FALSE),"All")</f>
        <v>Emergency_Loss</v>
      </c>
    </row>
    <row r="12900" spans="1:18" hidden="1">
      <c r="A12900">
        <v>4353</v>
      </c>
      <c r="B12900">
        <v>64</v>
      </c>
      <c r="C12900" t="s">
        <v>38</v>
      </c>
      <c r="D12900">
        <v>18</v>
      </c>
      <c r="E12900">
        <v>803403911.89081597</v>
      </c>
      <c r="F12900">
        <v>353746715.15294504</v>
      </c>
      <c r="G12900">
        <v>1507968656.43643</v>
      </c>
      <c r="H12900">
        <v>3767423789.4643202</v>
      </c>
      <c r="I12900">
        <v>4619525300.4555397</v>
      </c>
      <c r="J12900">
        <v>7328839607.6731396</v>
      </c>
      <c r="K12900">
        <v>12355035995.5154</v>
      </c>
      <c r="L12900">
        <v>19366200828.344601</v>
      </c>
      <c r="M12900">
        <v>22135890654.948601</v>
      </c>
      <c r="N12900">
        <v>32499141765.392502</v>
      </c>
      <c r="O12900">
        <v>41268550964.911499</v>
      </c>
      <c r="Q12900" t="str">
        <f>VLOOKUP(A12900,Lookup_Tables!$D$2:$E$7,2,FALSE)</f>
        <v>HUSSPF</v>
      </c>
      <c r="R12900" t="str">
        <f>IFERROR(VLOOKUP(D12900,Lookup_Tables!$A$2:$B$21,2,FALSE),"All")</f>
        <v>Govt_Plus_Emergency</v>
      </c>
    </row>
    <row r="12901" spans="1:18" hidden="1">
      <c r="A12901">
        <v>4353</v>
      </c>
      <c r="B12901">
        <v>64</v>
      </c>
      <c r="C12901" t="s">
        <v>39</v>
      </c>
      <c r="D12901">
        <v>18</v>
      </c>
      <c r="E12901">
        <v>735727426.91850805</v>
      </c>
      <c r="F12901">
        <v>319450357.02394843</v>
      </c>
      <c r="G12901">
        <v>1273641473.79601</v>
      </c>
      <c r="H12901">
        <v>3401486899.4804401</v>
      </c>
      <c r="I12901">
        <v>4185658821.3056102</v>
      </c>
      <c r="J12901">
        <v>6736598851.8582096</v>
      </c>
      <c r="K12901">
        <v>12083701349.627701</v>
      </c>
      <c r="L12901">
        <v>18634000400.1577</v>
      </c>
      <c r="M12901">
        <v>21469971576.620701</v>
      </c>
      <c r="N12901">
        <v>30779554797.574001</v>
      </c>
      <c r="O12901">
        <v>41235226849.067398</v>
      </c>
      <c r="Q12901" t="str">
        <f>VLOOKUP(A12901,Lookup_Tables!$D$2:$E$7,2,FALSE)</f>
        <v>HUSSPF</v>
      </c>
      <c r="R12901" t="str">
        <f>IFERROR(VLOOKUP(D12901,Lookup_Tables!$A$2:$B$21,2,FALSE),"All")</f>
        <v>Govt_Plus_Emergency</v>
      </c>
    </row>
    <row r="12902" spans="1:18" hidden="1">
      <c r="A12902">
        <v>4353</v>
      </c>
      <c r="B12902">
        <v>65</v>
      </c>
      <c r="C12902" t="s">
        <v>38</v>
      </c>
      <c r="D12902">
        <v>0</v>
      </c>
      <c r="E12902">
        <v>98643420.205260307</v>
      </c>
      <c r="F12902">
        <v>34804504.788871124</v>
      </c>
      <c r="G12902">
        <v>158475396.608973</v>
      </c>
      <c r="H12902">
        <v>549831118.41573095</v>
      </c>
      <c r="I12902">
        <v>642845997.50023198</v>
      </c>
      <c r="J12902">
        <v>1102677578.1944799</v>
      </c>
      <c r="K12902">
        <v>1860562584.5832901</v>
      </c>
      <c r="L12902">
        <v>2882233466.9538398</v>
      </c>
      <c r="M12902">
        <v>3404380114.0494599</v>
      </c>
      <c r="N12902">
        <v>4864063162.6236601</v>
      </c>
      <c r="O12902">
        <v>7208925611.2547703</v>
      </c>
      <c r="Q12902" t="str">
        <f>VLOOKUP(A12902,Lookup_Tables!$D$2:$E$7,2,FALSE)</f>
        <v>HUSSPF</v>
      </c>
      <c r="R12902" t="str">
        <f>IFERROR(VLOOKUP(D12902,Lookup_Tables!$A$2:$B$21,2,FALSE),"All")</f>
        <v>Private Assets</v>
      </c>
    </row>
    <row r="12903" spans="1:18" hidden="1">
      <c r="A12903">
        <v>4353</v>
      </c>
      <c r="B12903">
        <v>65</v>
      </c>
      <c r="C12903" t="s">
        <v>39</v>
      </c>
      <c r="D12903">
        <v>0</v>
      </c>
      <c r="E12903">
        <v>94830350.357454896</v>
      </c>
      <c r="F12903">
        <v>32818046.195305482</v>
      </c>
      <c r="G12903">
        <v>147841626.54033801</v>
      </c>
      <c r="H12903">
        <v>512651833.07285798</v>
      </c>
      <c r="I12903">
        <v>606897584.262941</v>
      </c>
      <c r="J12903">
        <v>1075005893.2505</v>
      </c>
      <c r="K12903">
        <v>1840062677.4774101</v>
      </c>
      <c r="L12903">
        <v>2849518660.2462101</v>
      </c>
      <c r="M12903">
        <v>3404380114.0494599</v>
      </c>
      <c r="N12903">
        <v>4814583387.0647497</v>
      </c>
      <c r="O12903">
        <v>7208925611.2547703</v>
      </c>
      <c r="Q12903" t="str">
        <f>VLOOKUP(A12903,Lookup_Tables!$D$2:$E$7,2,FALSE)</f>
        <v>HUSSPF</v>
      </c>
      <c r="R12903" t="str">
        <f>IFERROR(VLOOKUP(D12903,Lookup_Tables!$A$2:$B$21,2,FALSE),"All")</f>
        <v>Private Assets</v>
      </c>
    </row>
    <row r="12904" spans="1:18" hidden="1">
      <c r="A12904">
        <v>4353</v>
      </c>
      <c r="B12904">
        <v>65</v>
      </c>
      <c r="C12904" t="s">
        <v>38</v>
      </c>
      <c r="D12904">
        <v>1</v>
      </c>
      <c r="E12904">
        <v>150802.00143226399</v>
      </c>
      <c r="F12904">
        <v>53904.010196906776</v>
      </c>
      <c r="G12904">
        <v>104234.791981984</v>
      </c>
      <c r="H12904">
        <v>645522.18739159894</v>
      </c>
      <c r="I12904">
        <v>802428.22994987597</v>
      </c>
      <c r="J12904">
        <v>1322733.91933878</v>
      </c>
      <c r="K12904">
        <v>2801822.2576232501</v>
      </c>
      <c r="L12904">
        <v>4893841.2799524004</v>
      </c>
      <c r="M12904">
        <v>5826486.0200089402</v>
      </c>
      <c r="N12904">
        <v>11193491.5818846</v>
      </c>
      <c r="O12904">
        <v>20664624.540823702</v>
      </c>
      <c r="Q12904" t="str">
        <f>VLOOKUP(A12904,Lookup_Tables!$D$2:$E$7,2,FALSE)</f>
        <v>HUSSPF</v>
      </c>
      <c r="R12904" t="str">
        <f>IFERROR(VLOOKUP(D12904,Lookup_Tables!$A$2:$B$21,2,FALSE),"All")</f>
        <v>Airport</v>
      </c>
    </row>
    <row r="12905" spans="1:18" hidden="1">
      <c r="A12905">
        <v>4353</v>
      </c>
      <c r="B12905">
        <v>65</v>
      </c>
      <c r="C12905" t="s">
        <v>39</v>
      </c>
      <c r="D12905">
        <v>1</v>
      </c>
      <c r="E12905">
        <v>148414.53066246599</v>
      </c>
      <c r="F12905">
        <v>54174.57756058588</v>
      </c>
      <c r="G12905">
        <v>99113.931827504406</v>
      </c>
      <c r="H12905">
        <v>620093.862978474</v>
      </c>
      <c r="I12905">
        <v>754174.63098398899</v>
      </c>
      <c r="J12905">
        <v>1239970.15720439</v>
      </c>
      <c r="K12905">
        <v>2753684.11435461</v>
      </c>
      <c r="L12905">
        <v>4835229.3063805103</v>
      </c>
      <c r="M12905">
        <v>5621948.4869341599</v>
      </c>
      <c r="N12905">
        <v>11191623.841299901</v>
      </c>
      <c r="O12905">
        <v>20664624.540823702</v>
      </c>
      <c r="Q12905" t="str">
        <f>VLOOKUP(A12905,Lookup_Tables!$D$2:$E$7,2,FALSE)</f>
        <v>HUSSPF</v>
      </c>
      <c r="R12905" t="str">
        <f>IFERROR(VLOOKUP(D12905,Lookup_Tables!$A$2:$B$21,2,FALSE),"All")</f>
        <v>Airport</v>
      </c>
    </row>
    <row r="12906" spans="1:18" hidden="1">
      <c r="A12906">
        <v>4353</v>
      </c>
      <c r="B12906">
        <v>65</v>
      </c>
      <c r="C12906" t="s">
        <v>38</v>
      </c>
      <c r="D12906">
        <v>2</v>
      </c>
      <c r="E12906">
        <v>4110958.9930238398</v>
      </c>
      <c r="F12906">
        <v>1340954.5610137526</v>
      </c>
      <c r="G12906">
        <v>5637243.3336875299</v>
      </c>
      <c r="H12906">
        <v>22328179.475890402</v>
      </c>
      <c r="I12906">
        <v>28839996.427721601</v>
      </c>
      <c r="J12906">
        <v>48940384.174630404</v>
      </c>
      <c r="K12906">
        <v>87151787.168982297</v>
      </c>
      <c r="L12906">
        <v>132706672.79348101</v>
      </c>
      <c r="M12906">
        <v>157536851.916067</v>
      </c>
      <c r="N12906">
        <v>220098349.319482</v>
      </c>
      <c r="O12906">
        <v>305340534.61635602</v>
      </c>
      <c r="Q12906" t="str">
        <f>VLOOKUP(A12906,Lookup_Tables!$D$2:$E$7,2,FALSE)</f>
        <v>HUSSPF</v>
      </c>
      <c r="R12906" t="str">
        <f>IFERROR(VLOOKUP(D12906,Lookup_Tables!$A$2:$B$21,2,FALSE),"All")</f>
        <v>Bridge</v>
      </c>
    </row>
    <row r="12907" spans="1:18" hidden="1">
      <c r="A12907">
        <v>4353</v>
      </c>
      <c r="B12907">
        <v>65</v>
      </c>
      <c r="C12907" t="s">
        <v>39</v>
      </c>
      <c r="D12907">
        <v>2</v>
      </c>
      <c r="E12907">
        <v>3985442.7855233401</v>
      </c>
      <c r="F12907">
        <v>1292859.4937215573</v>
      </c>
      <c r="G12907">
        <v>5250818.0428350298</v>
      </c>
      <c r="H12907">
        <v>20960630.322438799</v>
      </c>
      <c r="I12907">
        <v>27410912.650939599</v>
      </c>
      <c r="J12907">
        <v>47461977.634885803</v>
      </c>
      <c r="K12907">
        <v>86796178.3385019</v>
      </c>
      <c r="L12907">
        <v>131085679.93640099</v>
      </c>
      <c r="M12907">
        <v>153769668.775711</v>
      </c>
      <c r="N12907">
        <v>220098349.319482</v>
      </c>
      <c r="O12907">
        <v>304993825.05516303</v>
      </c>
      <c r="Q12907" t="str">
        <f>VLOOKUP(A12907,Lookup_Tables!$D$2:$E$7,2,FALSE)</f>
        <v>HUSSPF</v>
      </c>
      <c r="R12907" t="str">
        <f>IFERROR(VLOOKUP(D12907,Lookup_Tables!$A$2:$B$21,2,FALSE),"All")</f>
        <v>Bridge</v>
      </c>
    </row>
    <row r="12908" spans="1:18" hidden="1">
      <c r="A12908">
        <v>4353</v>
      </c>
      <c r="B12908">
        <v>65</v>
      </c>
      <c r="C12908" t="s">
        <v>38</v>
      </c>
      <c r="D12908">
        <v>3</v>
      </c>
      <c r="E12908">
        <v>444884.7531421</v>
      </c>
      <c r="F12908">
        <v>149497.88557363494</v>
      </c>
      <c r="G12908">
        <v>777639.47877340799</v>
      </c>
      <c r="H12908">
        <v>2914876.7932830001</v>
      </c>
      <c r="I12908">
        <v>3435699.2483299701</v>
      </c>
      <c r="J12908">
        <v>5588348.9964728104</v>
      </c>
      <c r="K12908">
        <v>8389964.8260357808</v>
      </c>
      <c r="L12908">
        <v>11509042.829859801</v>
      </c>
      <c r="M12908">
        <v>13084273.3631441</v>
      </c>
      <c r="N12908">
        <v>20244500.5892483</v>
      </c>
      <c r="O12908">
        <v>27731261.071545798</v>
      </c>
      <c r="Q12908" t="str">
        <f>VLOOKUP(A12908,Lookup_Tables!$D$2:$E$7,2,FALSE)</f>
        <v>HUSSPF</v>
      </c>
      <c r="R12908" t="str">
        <f>IFERROR(VLOOKUP(D12908,Lookup_Tables!$A$2:$B$21,2,FALSE),"All")</f>
        <v>Govt Hosp</v>
      </c>
    </row>
    <row r="12909" spans="1:18" hidden="1">
      <c r="A12909">
        <v>4353</v>
      </c>
      <c r="B12909">
        <v>65</v>
      </c>
      <c r="C12909" t="s">
        <v>39</v>
      </c>
      <c r="D12909">
        <v>3</v>
      </c>
      <c r="E12909">
        <v>426338.07230507099</v>
      </c>
      <c r="F12909">
        <v>141590.44955832092</v>
      </c>
      <c r="G12909">
        <v>726242.69414649694</v>
      </c>
      <c r="H12909">
        <v>2659320.447071</v>
      </c>
      <c r="I12909">
        <v>3322001.0234255502</v>
      </c>
      <c r="J12909">
        <v>5360780.0070193699</v>
      </c>
      <c r="K12909">
        <v>8327065.1023258697</v>
      </c>
      <c r="L12909">
        <v>11246771.516194699</v>
      </c>
      <c r="M12909">
        <v>12606836.8460472</v>
      </c>
      <c r="N12909">
        <v>20244500.5892483</v>
      </c>
      <c r="O12909">
        <v>27202841.968054399</v>
      </c>
      <c r="Q12909" t="str">
        <f>VLOOKUP(A12909,Lookup_Tables!$D$2:$E$7,2,FALSE)</f>
        <v>HUSSPF</v>
      </c>
      <c r="R12909" t="str">
        <f>IFERROR(VLOOKUP(D12909,Lookup_Tables!$A$2:$B$21,2,FALSE),"All")</f>
        <v>Govt Hosp</v>
      </c>
    </row>
    <row r="12910" spans="1:18" hidden="1">
      <c r="A12910">
        <v>4353</v>
      </c>
      <c r="B12910">
        <v>65</v>
      </c>
      <c r="C12910" t="s">
        <v>38</v>
      </c>
      <c r="D12910">
        <v>4</v>
      </c>
      <c r="E12910">
        <v>139567.20389955401</v>
      </c>
      <c r="F12910">
        <v>47782.475931207344</v>
      </c>
      <c r="G12910">
        <v>230164.51913242499</v>
      </c>
      <c r="H12910">
        <v>825833.54127105302</v>
      </c>
      <c r="I12910">
        <v>1035816.3856803</v>
      </c>
      <c r="J12910">
        <v>1622937.8477229001</v>
      </c>
      <c r="K12910">
        <v>2547839.61295994</v>
      </c>
      <c r="L12910">
        <v>4055481.8989739399</v>
      </c>
      <c r="M12910">
        <v>4632406.1856037602</v>
      </c>
      <c r="N12910">
        <v>6937218.06692323</v>
      </c>
      <c r="O12910">
        <v>9432326.5569995604</v>
      </c>
      <c r="Q12910" t="str">
        <f>VLOOKUP(A12910,Lookup_Tables!$D$2:$E$7,2,FALSE)</f>
        <v>HUSSPF</v>
      </c>
      <c r="R12910" t="str">
        <f>IFERROR(VLOOKUP(D12910,Lookup_Tables!$A$2:$B$21,2,FALSE),"All")</f>
        <v>Govt Med Fac</v>
      </c>
    </row>
    <row r="12911" spans="1:18" hidden="1">
      <c r="A12911">
        <v>4353</v>
      </c>
      <c r="B12911">
        <v>65</v>
      </c>
      <c r="C12911" t="s">
        <v>39</v>
      </c>
      <c r="D12911">
        <v>4</v>
      </c>
      <c r="E12911">
        <v>133876.27783090499</v>
      </c>
      <c r="F12911">
        <v>45109.432077723162</v>
      </c>
      <c r="G12911">
        <v>218277.31139357301</v>
      </c>
      <c r="H12911">
        <v>771960.62867680902</v>
      </c>
      <c r="I12911">
        <v>983459.24555252597</v>
      </c>
      <c r="J12911">
        <v>1580400.4461236501</v>
      </c>
      <c r="K12911">
        <v>2493863.8621152402</v>
      </c>
      <c r="L12911">
        <v>3783772.4336325601</v>
      </c>
      <c r="M12911">
        <v>4528729.0812321696</v>
      </c>
      <c r="N12911">
        <v>6903758.2577644698</v>
      </c>
      <c r="O12911">
        <v>9392701.0170096904</v>
      </c>
      <c r="Q12911" t="str">
        <f>VLOOKUP(A12911,Lookup_Tables!$D$2:$E$7,2,FALSE)</f>
        <v>HUSSPF</v>
      </c>
      <c r="R12911" t="str">
        <f>IFERROR(VLOOKUP(D12911,Lookup_Tables!$A$2:$B$21,2,FALSE),"All")</f>
        <v>Govt Med Fac</v>
      </c>
    </row>
    <row r="12912" spans="1:18" hidden="1">
      <c r="A12912">
        <v>4353</v>
      </c>
      <c r="B12912">
        <v>65</v>
      </c>
      <c r="C12912" t="s">
        <v>38</v>
      </c>
      <c r="D12912">
        <v>6</v>
      </c>
      <c r="E12912">
        <v>2978499.3265360701</v>
      </c>
      <c r="F12912">
        <v>1007087.9268591674</v>
      </c>
      <c r="G12912">
        <v>3453474.2745364401</v>
      </c>
      <c r="H12912">
        <v>13834812.6979852</v>
      </c>
      <c r="I12912">
        <v>17591611.721311301</v>
      </c>
      <c r="J12912">
        <v>33460894.937000699</v>
      </c>
      <c r="K12912">
        <v>59812599.007699803</v>
      </c>
      <c r="L12912">
        <v>104840567.954225</v>
      </c>
      <c r="M12912">
        <v>121792370.20870499</v>
      </c>
      <c r="N12912">
        <v>177805937.721109</v>
      </c>
      <c r="O12912">
        <v>277512857.622078</v>
      </c>
      <c r="Q12912" t="str">
        <f>VLOOKUP(A12912,Lookup_Tables!$D$2:$E$7,2,FALSE)</f>
        <v>HUSSPF</v>
      </c>
      <c r="R12912" t="str">
        <f>IFERROR(VLOOKUP(D12912,Lookup_Tables!$A$2:$B$21,2,FALSE),"All")</f>
        <v>Port</v>
      </c>
    </row>
    <row r="12913" spans="1:18" hidden="1">
      <c r="A12913">
        <v>4353</v>
      </c>
      <c r="B12913">
        <v>65</v>
      </c>
      <c r="C12913" t="s">
        <v>39</v>
      </c>
      <c r="D12913">
        <v>6</v>
      </c>
      <c r="E12913">
        <v>2905843.9919893499</v>
      </c>
      <c r="F12913">
        <v>975579.92919827835</v>
      </c>
      <c r="G12913">
        <v>3217019.6086638998</v>
      </c>
      <c r="H12913">
        <v>13198201.1471819</v>
      </c>
      <c r="I12913">
        <v>16886112.168167599</v>
      </c>
      <c r="J12913">
        <v>32851742.7071371</v>
      </c>
      <c r="K12913">
        <v>59493451.293074504</v>
      </c>
      <c r="L12913">
        <v>104506119.59508599</v>
      </c>
      <c r="M12913">
        <v>121792370.20870499</v>
      </c>
      <c r="N12913">
        <v>172518327.50284299</v>
      </c>
      <c r="O12913">
        <v>277512857.622078</v>
      </c>
      <c r="Q12913" t="str">
        <f>VLOOKUP(A12913,Lookup_Tables!$D$2:$E$7,2,FALSE)</f>
        <v>HUSSPF</v>
      </c>
      <c r="R12913" t="str">
        <f>IFERROR(VLOOKUP(D12913,Lookup_Tables!$A$2:$B$21,2,FALSE),"All")</f>
        <v>Port</v>
      </c>
    </row>
    <row r="12914" spans="1:18" hidden="1">
      <c r="A12914">
        <v>4353</v>
      </c>
      <c r="B12914">
        <v>65</v>
      </c>
      <c r="C12914" t="s">
        <v>38</v>
      </c>
      <c r="D12914">
        <v>9</v>
      </c>
      <c r="E12914">
        <v>27291.993393729299</v>
      </c>
      <c r="F12914">
        <v>8469.0257056339906</v>
      </c>
      <c r="G12914">
        <v>26969.283366776101</v>
      </c>
      <c r="H12914">
        <v>139066.08020984501</v>
      </c>
      <c r="I12914">
        <v>199432.49485010799</v>
      </c>
      <c r="J12914">
        <v>358613.97554113</v>
      </c>
      <c r="K12914">
        <v>636515.26457402797</v>
      </c>
      <c r="L12914">
        <v>908352.77745386504</v>
      </c>
      <c r="M12914">
        <v>1017802.9724614</v>
      </c>
      <c r="N12914">
        <v>1542841.0915514899</v>
      </c>
      <c r="O12914">
        <v>2363087.86236679</v>
      </c>
      <c r="Q12914" t="str">
        <f>VLOOKUP(A12914,Lookup_Tables!$D$2:$E$7,2,FALSE)</f>
        <v>HUSSPF</v>
      </c>
      <c r="R12914" t="str">
        <f>IFERROR(VLOOKUP(D12914,Lookup_Tables!$A$2:$B$21,2,FALSE),"All")</f>
        <v>Pub Admin Bldg</v>
      </c>
    </row>
    <row r="12915" spans="1:18" hidden="1">
      <c r="A12915">
        <v>4353</v>
      </c>
      <c r="B12915">
        <v>65</v>
      </c>
      <c r="C12915" t="s">
        <v>39</v>
      </c>
      <c r="D12915">
        <v>9</v>
      </c>
      <c r="E12915">
        <v>26653.4909318791</v>
      </c>
      <c r="F12915">
        <v>8214.2623157052549</v>
      </c>
      <c r="G12915">
        <v>25269.177184013999</v>
      </c>
      <c r="H12915">
        <v>134848.495244127</v>
      </c>
      <c r="I12915">
        <v>191609.26283551901</v>
      </c>
      <c r="J12915">
        <v>353470.33909647499</v>
      </c>
      <c r="K12915">
        <v>633047.84201237396</v>
      </c>
      <c r="L12915">
        <v>897520.16590594396</v>
      </c>
      <c r="M12915">
        <v>983423.72492228705</v>
      </c>
      <c r="N12915">
        <v>1542841.0915514899</v>
      </c>
      <c r="O12915">
        <v>2362146.7265725001</v>
      </c>
      <c r="Q12915" t="str">
        <f>VLOOKUP(A12915,Lookup_Tables!$D$2:$E$7,2,FALSE)</f>
        <v>HUSSPF</v>
      </c>
      <c r="R12915" t="str">
        <f>IFERROR(VLOOKUP(D12915,Lookup_Tables!$A$2:$B$21,2,FALSE),"All")</f>
        <v>Pub Admin Bldg</v>
      </c>
    </row>
    <row r="12916" spans="1:18" hidden="1">
      <c r="A12916">
        <v>4353</v>
      </c>
      <c r="B12916">
        <v>65</v>
      </c>
      <c r="C12916" t="s">
        <v>38</v>
      </c>
      <c r="D12916">
        <v>10</v>
      </c>
      <c r="E12916">
        <v>2042144.4437740401</v>
      </c>
      <c r="F12916">
        <v>677371.67286766903</v>
      </c>
      <c r="G12916">
        <v>2905090.3580175899</v>
      </c>
      <c r="H12916">
        <v>11493101.192841001</v>
      </c>
      <c r="I12916">
        <v>14203326.3139768</v>
      </c>
      <c r="J12916">
        <v>24347468.326045301</v>
      </c>
      <c r="K12916">
        <v>42851134.228835002</v>
      </c>
      <c r="L12916">
        <v>66086751.221717499</v>
      </c>
      <c r="M12916">
        <v>77685380.235367298</v>
      </c>
      <c r="N12916">
        <v>104990470.23148599</v>
      </c>
      <c r="O12916">
        <v>140290663.32553601</v>
      </c>
      <c r="Q12916" t="str">
        <f>VLOOKUP(A12916,Lookup_Tables!$D$2:$E$7,2,FALSE)</f>
        <v>HUSSPF</v>
      </c>
      <c r="R12916" t="str">
        <f>IFERROR(VLOOKUP(D12916,Lookup_Tables!$A$2:$B$21,2,FALSE),"All")</f>
        <v>Pub School</v>
      </c>
    </row>
    <row r="12917" spans="1:18" hidden="1">
      <c r="A12917">
        <v>4353</v>
      </c>
      <c r="B12917">
        <v>65</v>
      </c>
      <c r="C12917" t="s">
        <v>39</v>
      </c>
      <c r="D12917">
        <v>10</v>
      </c>
      <c r="E12917">
        <v>1972956.61290905</v>
      </c>
      <c r="F12917">
        <v>649942.02943033911</v>
      </c>
      <c r="G12917">
        <v>2713068.1290624202</v>
      </c>
      <c r="H12917">
        <v>10591348.9029957</v>
      </c>
      <c r="I12917">
        <v>13372187.267649701</v>
      </c>
      <c r="J12917">
        <v>23742933.376532599</v>
      </c>
      <c r="K12917">
        <v>41897675.53035</v>
      </c>
      <c r="L12917">
        <v>64593886.571109898</v>
      </c>
      <c r="M12917">
        <v>77685380.235367298</v>
      </c>
      <c r="N12917">
        <v>104178893.35549299</v>
      </c>
      <c r="O12917">
        <v>140264430.26804599</v>
      </c>
      <c r="Q12917" t="str">
        <f>VLOOKUP(A12917,Lookup_Tables!$D$2:$E$7,2,FALSE)</f>
        <v>HUSSPF</v>
      </c>
      <c r="R12917" t="str">
        <f>IFERROR(VLOOKUP(D12917,Lookup_Tables!$A$2:$B$21,2,FALSE),"All")</f>
        <v>Pub School</v>
      </c>
    </row>
    <row r="12918" spans="1:18" hidden="1">
      <c r="A12918">
        <v>4353</v>
      </c>
      <c r="B12918">
        <v>65</v>
      </c>
      <c r="C12918" t="s">
        <v>38</v>
      </c>
      <c r="D12918">
        <v>13</v>
      </c>
      <c r="E12918">
        <v>1688183.29891129</v>
      </c>
      <c r="F12918">
        <v>572095.28733526287</v>
      </c>
      <c r="G12918">
        <v>2515453.51226163</v>
      </c>
      <c r="H12918">
        <v>9573672.2997284196</v>
      </c>
      <c r="I12918">
        <v>11634611.0394974</v>
      </c>
      <c r="J12918">
        <v>19316652.4416341</v>
      </c>
      <c r="K12918">
        <v>33818954.572669998</v>
      </c>
      <c r="L12918">
        <v>52538719.831664599</v>
      </c>
      <c r="M12918">
        <v>63103976.979516797</v>
      </c>
      <c r="N12918">
        <v>87322697.3088018</v>
      </c>
      <c r="O12918">
        <v>117877510.13944601</v>
      </c>
      <c r="Q12918" t="str">
        <f>VLOOKUP(A12918,Lookup_Tables!$D$2:$E$7,2,FALSE)</f>
        <v>HUSSPF</v>
      </c>
      <c r="R12918" t="str">
        <f>IFERROR(VLOOKUP(D12918,Lookup_Tables!$A$2:$B$21,2,FALSE),"All")</f>
        <v>Residual Inst</v>
      </c>
    </row>
    <row r="12919" spans="1:18" hidden="1">
      <c r="A12919">
        <v>4353</v>
      </c>
      <c r="B12919">
        <v>65</v>
      </c>
      <c r="C12919" t="s">
        <v>39</v>
      </c>
      <c r="D12919">
        <v>13</v>
      </c>
      <c r="E12919">
        <v>1629456.9440997599</v>
      </c>
      <c r="F12919">
        <v>543821.16788472258</v>
      </c>
      <c r="G12919">
        <v>2356721.7317342199</v>
      </c>
      <c r="H12919">
        <v>9250728.1760075893</v>
      </c>
      <c r="I12919">
        <v>10927248.745395901</v>
      </c>
      <c r="J12919">
        <v>19110574.3745276</v>
      </c>
      <c r="K12919">
        <v>33204588.130701199</v>
      </c>
      <c r="L12919">
        <v>52400577.531920403</v>
      </c>
      <c r="M12919">
        <v>63046580.975979</v>
      </c>
      <c r="N12919">
        <v>85597214.672297701</v>
      </c>
      <c r="O12919">
        <v>115644668.23243199</v>
      </c>
      <c r="Q12919" t="str">
        <f>VLOOKUP(A12919,Lookup_Tables!$D$2:$E$7,2,FALSE)</f>
        <v>HUSSPF</v>
      </c>
      <c r="R12919" t="str">
        <f>IFERROR(VLOOKUP(D12919,Lookup_Tables!$A$2:$B$21,2,FALSE),"All")</f>
        <v>Residual Inst</v>
      </c>
    </row>
    <row r="12920" spans="1:18" hidden="1">
      <c r="A12920">
        <v>4353</v>
      </c>
      <c r="B12920">
        <v>65</v>
      </c>
      <c r="C12920" t="s">
        <v>38</v>
      </c>
      <c r="D12920">
        <v>14</v>
      </c>
      <c r="E12920">
        <v>3498985.27294554</v>
      </c>
      <c r="F12920">
        <v>1152876.6185964877</v>
      </c>
      <c r="G12920">
        <v>3555554.0258259401</v>
      </c>
      <c r="H12920">
        <v>15466282.389936499</v>
      </c>
      <c r="I12920">
        <v>19743347.887862299</v>
      </c>
      <c r="J12920">
        <v>35464062.251792997</v>
      </c>
      <c r="K12920">
        <v>70763023.728853196</v>
      </c>
      <c r="L12920">
        <v>125891010.704358</v>
      </c>
      <c r="M12920">
        <v>143458481.77367699</v>
      </c>
      <c r="N12920">
        <v>245459362.04704601</v>
      </c>
      <c r="O12920">
        <v>399699161.82435298</v>
      </c>
      <c r="Q12920" t="str">
        <f>VLOOKUP(A12920,Lookup_Tables!$D$2:$E$7,2,FALSE)</f>
        <v>HUSSPF</v>
      </c>
      <c r="R12920" t="str">
        <f>IFERROR(VLOOKUP(D12920,Lookup_Tables!$A$2:$B$21,2,FALSE),"All")</f>
        <v>Road</v>
      </c>
    </row>
    <row r="12921" spans="1:18" hidden="1">
      <c r="A12921">
        <v>4353</v>
      </c>
      <c r="B12921">
        <v>65</v>
      </c>
      <c r="C12921" t="s">
        <v>39</v>
      </c>
      <c r="D12921">
        <v>14</v>
      </c>
      <c r="E12921">
        <v>3422334.7764438498</v>
      </c>
      <c r="F12921">
        <v>1126704.6787999594</v>
      </c>
      <c r="G12921">
        <v>3399225.7245540498</v>
      </c>
      <c r="H12921">
        <v>14804028.7816788</v>
      </c>
      <c r="I12921">
        <v>18837306.543183699</v>
      </c>
      <c r="J12921">
        <v>35067614.822178498</v>
      </c>
      <c r="K12921">
        <v>67632155.274320498</v>
      </c>
      <c r="L12921">
        <v>124602550.381071</v>
      </c>
      <c r="M12921">
        <v>141610478.157704</v>
      </c>
      <c r="N12921">
        <v>245459362.04704601</v>
      </c>
      <c r="O12921">
        <v>399699161.82435298</v>
      </c>
      <c r="Q12921" t="str">
        <f>VLOOKUP(A12921,Lookup_Tables!$D$2:$E$7,2,FALSE)</f>
        <v>HUSSPF</v>
      </c>
      <c r="R12921" t="str">
        <f>IFERROR(VLOOKUP(D12921,Lookup_Tables!$A$2:$B$21,2,FALSE),"All")</f>
        <v>Road</v>
      </c>
    </row>
    <row r="12922" spans="1:18" hidden="1">
      <c r="A12922">
        <v>4353</v>
      </c>
      <c r="B12922">
        <v>65</v>
      </c>
      <c r="C12922" t="s">
        <v>38</v>
      </c>
      <c r="D12922">
        <v>15</v>
      </c>
      <c r="E12922">
        <v>113724737.492319</v>
      </c>
      <c r="F12922">
        <v>39821789.804073706</v>
      </c>
      <c r="G12922">
        <v>177309385.62054899</v>
      </c>
      <c r="H12922">
        <v>626563202.05355406</v>
      </c>
      <c r="I12922">
        <v>751248223.35660899</v>
      </c>
      <c r="J12922">
        <v>1273738877.4374001</v>
      </c>
      <c r="K12922">
        <v>2147661117.0014701</v>
      </c>
      <c r="L12922">
        <v>3440775607.6381998</v>
      </c>
      <c r="M12922">
        <v>3983008812.151</v>
      </c>
      <c r="N12922">
        <v>5784155076.67558</v>
      </c>
      <c r="O12922">
        <v>8404011306.8534803</v>
      </c>
      <c r="Q12922" t="str">
        <f>VLOOKUP(A12922,Lookup_Tables!$D$2:$E$7,2,FALSE)</f>
        <v>HUSSPF</v>
      </c>
      <c r="R12922" t="str">
        <f>IFERROR(VLOOKUP(D12922,Lookup_Tables!$A$2:$B$21,2,FALSE),"All")</f>
        <v>All</v>
      </c>
    </row>
    <row r="12923" spans="1:18" hidden="1">
      <c r="A12923">
        <v>4353</v>
      </c>
      <c r="B12923">
        <v>65</v>
      </c>
      <c r="C12923" t="s">
        <v>39</v>
      </c>
      <c r="D12923">
        <v>15</v>
      </c>
      <c r="E12923">
        <v>109459267.270108</v>
      </c>
      <c r="F12923">
        <v>37702466.670840189</v>
      </c>
      <c r="G12923">
        <v>166046430.26877901</v>
      </c>
      <c r="H12923">
        <v>590670513.00544298</v>
      </c>
      <c r="I12923">
        <v>702994753.53276706</v>
      </c>
      <c r="J12923">
        <v>1240378154.9135001</v>
      </c>
      <c r="K12923">
        <v>2120565938.40538</v>
      </c>
      <c r="L12923">
        <v>3353206979.4783802</v>
      </c>
      <c r="M12923">
        <v>3967481876.4563398</v>
      </c>
      <c r="N12923">
        <v>5784155076.67558</v>
      </c>
      <c r="O12923">
        <v>8404011306.8534803</v>
      </c>
      <c r="Q12923" t="str">
        <f>VLOOKUP(A12923,Lookup_Tables!$D$2:$E$7,2,FALSE)</f>
        <v>HUSSPF</v>
      </c>
      <c r="R12923" t="str">
        <f>IFERROR(VLOOKUP(D12923,Lookup_Tables!$A$2:$B$21,2,FALSE),"All")</f>
        <v>All</v>
      </c>
    </row>
    <row r="12924" spans="1:18" hidden="1">
      <c r="A12924">
        <v>4353</v>
      </c>
      <c r="B12924">
        <v>65</v>
      </c>
      <c r="C12924" t="s">
        <v>38</v>
      </c>
      <c r="D12924">
        <v>16</v>
      </c>
      <c r="E12924">
        <v>15081317.287058599</v>
      </c>
      <c r="F12924">
        <v>5100198.1377027538</v>
      </c>
      <c r="G12924">
        <v>19708431.059945501</v>
      </c>
      <c r="H12924">
        <v>80674381.889227107</v>
      </c>
      <c r="I12924">
        <v>95884682.470850095</v>
      </c>
      <c r="J12924">
        <v>171984890.68089199</v>
      </c>
      <c r="K12924">
        <v>310030533.930278</v>
      </c>
      <c r="L12924">
        <v>501510299.91506797</v>
      </c>
      <c r="M12924">
        <v>585477666.52005601</v>
      </c>
      <c r="N12924">
        <v>844768785.90640295</v>
      </c>
      <c r="O12924">
        <v>1195085695.5987101</v>
      </c>
      <c r="Q12924" t="str">
        <f>VLOOKUP(A12924,Lookup_Tables!$D$2:$E$7,2,FALSE)</f>
        <v>HUSSPF</v>
      </c>
      <c r="R12924" t="str">
        <f>IFERROR(VLOOKUP(D12924,Lookup_Tables!$A$2:$B$21,2,FALSE),"All")</f>
        <v>Government_Loss</v>
      </c>
    </row>
    <row r="12925" spans="1:18" hidden="1">
      <c r="A12925">
        <v>4353</v>
      </c>
      <c r="B12925">
        <v>65</v>
      </c>
      <c r="C12925" t="s">
        <v>39</v>
      </c>
      <c r="D12925">
        <v>16</v>
      </c>
      <c r="E12925">
        <v>14631648.3242763</v>
      </c>
      <c r="F12925">
        <v>4873740.192996433</v>
      </c>
      <c r="G12925">
        <v>18666653.605905201</v>
      </c>
      <c r="H12925">
        <v>76249544.172748595</v>
      </c>
      <c r="I12925">
        <v>91337560.417806596</v>
      </c>
      <c r="J12925">
        <v>170198868.54553401</v>
      </c>
      <c r="K12925">
        <v>302840199.26841998</v>
      </c>
      <c r="L12925">
        <v>494851182.77228397</v>
      </c>
      <c r="M12925">
        <v>581005670.80483699</v>
      </c>
      <c r="N12925">
        <v>843606630.051754</v>
      </c>
      <c r="O12925">
        <v>1195085695.5987101</v>
      </c>
      <c r="Q12925" t="str">
        <f>VLOOKUP(A12925,Lookup_Tables!$D$2:$E$7,2,FALSE)</f>
        <v>HUSSPF</v>
      </c>
      <c r="R12925" t="str">
        <f>IFERROR(VLOOKUP(D12925,Lookup_Tables!$A$2:$B$21,2,FALSE),"All")</f>
        <v>Government_Loss</v>
      </c>
    </row>
    <row r="12926" spans="1:18" hidden="1">
      <c r="A12926">
        <v>4353</v>
      </c>
      <c r="B12926">
        <v>65</v>
      </c>
      <c r="C12926" t="s">
        <v>38</v>
      </c>
      <c r="D12926">
        <v>17</v>
      </c>
      <c r="E12926">
        <v>19079768.8664979</v>
      </c>
      <c r="F12926">
        <v>6459197.8337681033</v>
      </c>
      <c r="G12926">
        <v>27958367.788707599</v>
      </c>
      <c r="H12926">
        <v>102164728.877575</v>
      </c>
      <c r="I12926">
        <v>126689842.63408101</v>
      </c>
      <c r="J12926">
        <v>218249963.79375499</v>
      </c>
      <c r="K12926">
        <v>379646861.26933098</v>
      </c>
      <c r="L12926">
        <v>602400755.81891</v>
      </c>
      <c r="M12926">
        <v>704825459.75566697</v>
      </c>
      <c r="N12926">
        <v>1031515564.1039</v>
      </c>
      <c r="O12926">
        <v>1448471769.13446</v>
      </c>
      <c r="Q12926" t="str">
        <f>VLOOKUP(A12926,Lookup_Tables!$D$2:$E$7,2,FALSE)</f>
        <v>HUSSPF</v>
      </c>
      <c r="R12926" t="str">
        <f>IFERROR(VLOOKUP(D12926,Lookup_Tables!$A$2:$B$21,2,FALSE),"All")</f>
        <v>Emergency_Loss</v>
      </c>
    </row>
    <row r="12927" spans="1:18" hidden="1">
      <c r="A12927">
        <v>4353</v>
      </c>
      <c r="B12927">
        <v>65</v>
      </c>
      <c r="C12927" t="s">
        <v>39</v>
      </c>
      <c r="D12927">
        <v>17</v>
      </c>
      <c r="E12927">
        <v>18400948.676397499</v>
      </c>
      <c r="F12927">
        <v>6118439.3149092738</v>
      </c>
      <c r="G12927">
        <v>26239327.113843501</v>
      </c>
      <c r="H12927">
        <v>96650135.059472904</v>
      </c>
      <c r="I12927">
        <v>120504188.470983</v>
      </c>
      <c r="J12927">
        <v>212943676.40892601</v>
      </c>
      <c r="K12927">
        <v>377295349.01181501</v>
      </c>
      <c r="L12927">
        <v>596905644.28032601</v>
      </c>
      <c r="M12927">
        <v>694641411.97081304</v>
      </c>
      <c r="N12927">
        <v>1006519320.9901201</v>
      </c>
      <c r="O12927">
        <v>1448471769.13446</v>
      </c>
      <c r="Q12927" t="str">
        <f>VLOOKUP(A12927,Lookup_Tables!$D$2:$E$7,2,FALSE)</f>
        <v>HUSSPF</v>
      </c>
      <c r="R12927" t="str">
        <f>IFERROR(VLOOKUP(D12927,Lookup_Tables!$A$2:$B$21,2,FALSE),"All")</f>
        <v>Emergency_Loss</v>
      </c>
    </row>
    <row r="12928" spans="1:18" hidden="1">
      <c r="A12928">
        <v>4353</v>
      </c>
      <c r="B12928">
        <v>65</v>
      </c>
      <c r="C12928" t="s">
        <v>38</v>
      </c>
      <c r="D12928">
        <v>18</v>
      </c>
      <c r="E12928">
        <v>34161086.153556399</v>
      </c>
      <c r="F12928">
        <v>11647107.48981519</v>
      </c>
      <c r="G12928">
        <v>47672911.9698724</v>
      </c>
      <c r="H12928">
        <v>178934631.74377</v>
      </c>
      <c r="I12928">
        <v>220143228.20695201</v>
      </c>
      <c r="J12928">
        <v>389668954.14256197</v>
      </c>
      <c r="K12928">
        <v>666824420.35143995</v>
      </c>
      <c r="L12928">
        <v>1102366020.2644401</v>
      </c>
      <c r="M12928">
        <v>1299456947.70328</v>
      </c>
      <c r="N12928">
        <v>1949814471.60604</v>
      </c>
      <c r="O12928">
        <v>2643557464.73317</v>
      </c>
      <c r="Q12928" t="str">
        <f>VLOOKUP(A12928,Lookup_Tables!$D$2:$E$7,2,FALSE)</f>
        <v>HUSSPF</v>
      </c>
      <c r="R12928" t="str">
        <f>IFERROR(VLOOKUP(D12928,Lookup_Tables!$A$2:$B$21,2,FALSE),"All")</f>
        <v>Govt_Plus_Emergency</v>
      </c>
    </row>
    <row r="12929" spans="1:18" hidden="1">
      <c r="A12929">
        <v>4353</v>
      </c>
      <c r="B12929">
        <v>65</v>
      </c>
      <c r="C12929" t="s">
        <v>39</v>
      </c>
      <c r="D12929">
        <v>18</v>
      </c>
      <c r="E12929">
        <v>33023630.3471395</v>
      </c>
      <c r="F12929">
        <v>11024699.291054118</v>
      </c>
      <c r="G12929">
        <v>44724398.268588103</v>
      </c>
      <c r="H12929">
        <v>168650173.38233501</v>
      </c>
      <c r="I12929">
        <v>213338078.41947201</v>
      </c>
      <c r="J12929">
        <v>388619234.91242403</v>
      </c>
      <c r="K12929">
        <v>658889008.91185796</v>
      </c>
      <c r="L12929">
        <v>1071675689.23352</v>
      </c>
      <c r="M12929">
        <v>1285922166.6415</v>
      </c>
      <c r="N12929">
        <v>1878910226.5213699</v>
      </c>
      <c r="O12929">
        <v>2643557464.73317</v>
      </c>
      <c r="Q12929" t="str">
        <f>VLOOKUP(A12929,Lookup_Tables!$D$2:$E$7,2,FALSE)</f>
        <v>HUSSPF</v>
      </c>
      <c r="R12929" t="str">
        <f>IFERROR(VLOOKUP(D12929,Lookup_Tables!$A$2:$B$21,2,FALSE),"All")</f>
        <v>Govt_Plus_Emergency</v>
      </c>
    </row>
    <row r="12930" spans="1:18" hidden="1">
      <c r="A12930">
        <v>4353</v>
      </c>
      <c r="B12930">
        <v>66</v>
      </c>
      <c r="C12930" t="s">
        <v>38</v>
      </c>
      <c r="D12930">
        <v>0</v>
      </c>
      <c r="E12930">
        <v>381688243.64288199</v>
      </c>
      <c r="F12930">
        <v>149707991.97953653</v>
      </c>
      <c r="G12930">
        <v>855492564.60770297</v>
      </c>
      <c r="H12930">
        <v>2215041674.7652898</v>
      </c>
      <c r="I12930">
        <v>2527570772.3686399</v>
      </c>
      <c r="J12930">
        <v>3971651267.0905499</v>
      </c>
      <c r="K12930">
        <v>6382760856.8951902</v>
      </c>
      <c r="L12930">
        <v>8595404970.5945606</v>
      </c>
      <c r="M12930">
        <v>9817145160.1310101</v>
      </c>
      <c r="N12930">
        <v>15273673588.8382</v>
      </c>
      <c r="O12930">
        <v>17049124863.5536</v>
      </c>
      <c r="Q12930" t="str">
        <f>VLOOKUP(A12930,Lookup_Tables!$D$2:$E$7,2,FALSE)</f>
        <v>HUSSPF</v>
      </c>
      <c r="R12930" t="str">
        <f>IFERROR(VLOOKUP(D12930,Lookup_Tables!$A$2:$B$21,2,FALSE),"All")</f>
        <v>Private Assets</v>
      </c>
    </row>
    <row r="12931" spans="1:18" hidden="1">
      <c r="A12931">
        <v>4353</v>
      </c>
      <c r="B12931">
        <v>66</v>
      </c>
      <c r="C12931" t="s">
        <v>39</v>
      </c>
      <c r="D12931">
        <v>0</v>
      </c>
      <c r="E12931">
        <v>355282019.65790302</v>
      </c>
      <c r="F12931">
        <v>137167373.03938133</v>
      </c>
      <c r="G12931">
        <v>780625217.29931498</v>
      </c>
      <c r="H12931">
        <v>2086898946.53947</v>
      </c>
      <c r="I12931">
        <v>2382336904.62362</v>
      </c>
      <c r="J12931">
        <v>3731157958.3642101</v>
      </c>
      <c r="K12931">
        <v>6200231630.1950598</v>
      </c>
      <c r="L12931">
        <v>8333220288.6923399</v>
      </c>
      <c r="M12931">
        <v>9272601935.2931099</v>
      </c>
      <c r="N12931">
        <v>13700732711.0354</v>
      </c>
      <c r="O12931">
        <v>16708088255.179899</v>
      </c>
      <c r="Q12931" t="str">
        <f>VLOOKUP(A12931,Lookup_Tables!$D$2:$E$7,2,FALSE)</f>
        <v>HUSSPF</v>
      </c>
      <c r="R12931" t="str">
        <f>IFERROR(VLOOKUP(D12931,Lookup_Tables!$A$2:$B$21,2,FALSE),"All")</f>
        <v>Private Assets</v>
      </c>
    </row>
    <row r="12932" spans="1:18" hidden="1">
      <c r="A12932">
        <v>4353</v>
      </c>
      <c r="B12932">
        <v>66</v>
      </c>
      <c r="C12932" t="s">
        <v>38</v>
      </c>
      <c r="D12932">
        <v>1</v>
      </c>
      <c r="E12932">
        <v>1625182.1342658901</v>
      </c>
      <c r="F12932">
        <v>538784.28017641394</v>
      </c>
      <c r="G12932">
        <v>2103280.9238749598</v>
      </c>
      <c r="H12932">
        <v>8448836.6504196506</v>
      </c>
      <c r="I12932">
        <v>10170443.5148145</v>
      </c>
      <c r="J12932">
        <v>17860504.947182499</v>
      </c>
      <c r="K12932">
        <v>34372111.071838602</v>
      </c>
      <c r="L12932">
        <v>56991631.304971099</v>
      </c>
      <c r="M12932">
        <v>60920600.141155101</v>
      </c>
      <c r="N12932">
        <v>94231118.509100497</v>
      </c>
      <c r="O12932">
        <v>144739958.26794401</v>
      </c>
      <c r="Q12932" t="str">
        <f>VLOOKUP(A12932,Lookup_Tables!$D$2:$E$7,2,FALSE)</f>
        <v>HUSSPF</v>
      </c>
      <c r="R12932" t="str">
        <f>IFERROR(VLOOKUP(D12932,Lookup_Tables!$A$2:$B$21,2,FALSE),"All")</f>
        <v>Airport</v>
      </c>
    </row>
    <row r="12933" spans="1:18" hidden="1">
      <c r="A12933">
        <v>4353</v>
      </c>
      <c r="B12933">
        <v>66</v>
      </c>
      <c r="C12933" t="s">
        <v>39</v>
      </c>
      <c r="D12933">
        <v>1</v>
      </c>
      <c r="E12933">
        <v>1570083.8992965999</v>
      </c>
      <c r="F12933">
        <v>508941.47450307035</v>
      </c>
      <c r="G12933">
        <v>1980540.53943806</v>
      </c>
      <c r="H12933">
        <v>8213371.2543751197</v>
      </c>
      <c r="I12933">
        <v>9942964.6587673705</v>
      </c>
      <c r="J12933">
        <v>17190647.210343599</v>
      </c>
      <c r="K12933">
        <v>34096375.372286797</v>
      </c>
      <c r="L12933">
        <v>54558422.235640898</v>
      </c>
      <c r="M12933">
        <v>60920600.141155101</v>
      </c>
      <c r="N12933">
        <v>91453397.962393001</v>
      </c>
      <c r="O12933">
        <v>144739958.26794401</v>
      </c>
      <c r="Q12933" t="str">
        <f>VLOOKUP(A12933,Lookup_Tables!$D$2:$E$7,2,FALSE)</f>
        <v>HUSSPF</v>
      </c>
      <c r="R12933" t="str">
        <f>IFERROR(VLOOKUP(D12933,Lookup_Tables!$A$2:$B$21,2,FALSE),"All")</f>
        <v>Airport</v>
      </c>
    </row>
    <row r="12934" spans="1:18" hidden="1">
      <c r="A12934">
        <v>4353</v>
      </c>
      <c r="B12934">
        <v>66</v>
      </c>
      <c r="C12934" t="s">
        <v>38</v>
      </c>
      <c r="D12934">
        <v>2</v>
      </c>
      <c r="E12934">
        <v>42259605.858178601</v>
      </c>
      <c r="F12934">
        <v>16198435.4909238</v>
      </c>
      <c r="G12934">
        <v>117919350.114546</v>
      </c>
      <c r="H12934">
        <v>271128348.88670897</v>
      </c>
      <c r="I12934">
        <v>317887599.83645803</v>
      </c>
      <c r="J12934">
        <v>422584156.27507401</v>
      </c>
      <c r="K12934">
        <v>616218862.98375702</v>
      </c>
      <c r="L12934">
        <v>846637391.95851195</v>
      </c>
      <c r="M12934">
        <v>951722637.036116</v>
      </c>
      <c r="N12934">
        <v>1274334146.10027</v>
      </c>
      <c r="O12934">
        <v>1608633169.3815</v>
      </c>
      <c r="Q12934" t="str">
        <f>VLOOKUP(A12934,Lookup_Tables!$D$2:$E$7,2,FALSE)</f>
        <v>HUSSPF</v>
      </c>
      <c r="R12934" t="str">
        <f>IFERROR(VLOOKUP(D12934,Lookup_Tables!$A$2:$B$21,2,FALSE),"All")</f>
        <v>Bridge</v>
      </c>
    </row>
    <row r="12935" spans="1:18" hidden="1">
      <c r="A12935">
        <v>4353</v>
      </c>
      <c r="B12935">
        <v>66</v>
      </c>
      <c r="C12935" t="s">
        <v>39</v>
      </c>
      <c r="D12935">
        <v>2</v>
      </c>
      <c r="E12935">
        <v>39288045.761247396</v>
      </c>
      <c r="F12935">
        <v>15092107.516417362</v>
      </c>
      <c r="G12935">
        <v>109660975.605618</v>
      </c>
      <c r="H12935">
        <v>251497834.60169899</v>
      </c>
      <c r="I12935">
        <v>293393910.73178399</v>
      </c>
      <c r="J12935">
        <v>404250700.09835398</v>
      </c>
      <c r="K12935">
        <v>585976061.99482799</v>
      </c>
      <c r="L12935">
        <v>773034116.02542698</v>
      </c>
      <c r="M12935">
        <v>848430984.55285704</v>
      </c>
      <c r="N12935">
        <v>1179316174.58934</v>
      </c>
      <c r="O12935">
        <v>1406109237.0332699</v>
      </c>
      <c r="Q12935" t="str">
        <f>VLOOKUP(A12935,Lookup_Tables!$D$2:$E$7,2,FALSE)</f>
        <v>HUSSPF</v>
      </c>
      <c r="R12935" t="str">
        <f>IFERROR(VLOOKUP(D12935,Lookup_Tables!$A$2:$B$21,2,FALSE),"All")</f>
        <v>Bridge</v>
      </c>
    </row>
    <row r="12936" spans="1:18" hidden="1">
      <c r="A12936">
        <v>4353</v>
      </c>
      <c r="B12936">
        <v>66</v>
      </c>
      <c r="C12936" t="s">
        <v>38</v>
      </c>
      <c r="D12936">
        <v>3</v>
      </c>
      <c r="E12936">
        <v>1633169.2823990399</v>
      </c>
      <c r="F12936">
        <v>714938.49002940161</v>
      </c>
      <c r="G12936">
        <v>3623972.5002547302</v>
      </c>
      <c r="H12936">
        <v>8837428.7999292593</v>
      </c>
      <c r="I12936">
        <v>10136043.173747599</v>
      </c>
      <c r="J12936">
        <v>14112406.872994499</v>
      </c>
      <c r="K12936">
        <v>21962198.391894199</v>
      </c>
      <c r="L12936">
        <v>32575536.9389777</v>
      </c>
      <c r="M12936">
        <v>39012074.434019901</v>
      </c>
      <c r="N12936">
        <v>57909029.8358979</v>
      </c>
      <c r="O12936">
        <v>87285236.034574702</v>
      </c>
      <c r="Q12936" t="str">
        <f>VLOOKUP(A12936,Lookup_Tables!$D$2:$E$7,2,FALSE)</f>
        <v>HUSSPF</v>
      </c>
      <c r="R12936" t="str">
        <f>IFERROR(VLOOKUP(D12936,Lookup_Tables!$A$2:$B$21,2,FALSE),"All")</f>
        <v>Govt Hosp</v>
      </c>
    </row>
    <row r="12937" spans="1:18" hidden="1">
      <c r="A12937">
        <v>4353</v>
      </c>
      <c r="B12937">
        <v>66</v>
      </c>
      <c r="C12937" t="s">
        <v>39</v>
      </c>
      <c r="D12937">
        <v>3</v>
      </c>
      <c r="E12937">
        <v>1461609.67114676</v>
      </c>
      <c r="F12937">
        <v>629186.88432556286</v>
      </c>
      <c r="G12937">
        <v>3183478.2171582999</v>
      </c>
      <c r="H12937">
        <v>7861905.4132477203</v>
      </c>
      <c r="I12937">
        <v>8921671.3957850095</v>
      </c>
      <c r="J12937">
        <v>13340754.3464949</v>
      </c>
      <c r="K12937">
        <v>21235780.170731101</v>
      </c>
      <c r="L12937">
        <v>31564087.530203201</v>
      </c>
      <c r="M12937">
        <v>35741368.695771001</v>
      </c>
      <c r="N12937">
        <v>51830986.4903192</v>
      </c>
      <c r="O12937">
        <v>75581520.228131801</v>
      </c>
      <c r="Q12937" t="str">
        <f>VLOOKUP(A12937,Lookup_Tables!$D$2:$E$7,2,FALSE)</f>
        <v>HUSSPF</v>
      </c>
      <c r="R12937" t="str">
        <f>IFERROR(VLOOKUP(D12937,Lookup_Tables!$A$2:$B$21,2,FALSE),"All")</f>
        <v>Govt Hosp</v>
      </c>
    </row>
    <row r="12938" spans="1:18" hidden="1">
      <c r="A12938">
        <v>4353</v>
      </c>
      <c r="B12938">
        <v>66</v>
      </c>
      <c r="C12938" t="s">
        <v>38</v>
      </c>
      <c r="D12938">
        <v>4</v>
      </c>
      <c r="E12938">
        <v>1247840.9179245001</v>
      </c>
      <c r="F12938">
        <v>509426.46244570601</v>
      </c>
      <c r="G12938">
        <v>3151084.6482588798</v>
      </c>
      <c r="H12938">
        <v>7292141.5569057204</v>
      </c>
      <c r="I12938">
        <v>8687852.5997647401</v>
      </c>
      <c r="J12938">
        <v>12393341.0179074</v>
      </c>
      <c r="K12938">
        <v>18902330.675826501</v>
      </c>
      <c r="L12938">
        <v>25788500.776392899</v>
      </c>
      <c r="M12938">
        <v>27629894.240742698</v>
      </c>
      <c r="N12938">
        <v>37390637.263626203</v>
      </c>
      <c r="O12938">
        <v>48013079.4463524</v>
      </c>
      <c r="Q12938" t="str">
        <f>VLOOKUP(A12938,Lookup_Tables!$D$2:$E$7,2,FALSE)</f>
        <v>HUSSPF</v>
      </c>
      <c r="R12938" t="str">
        <f>IFERROR(VLOOKUP(D12938,Lookup_Tables!$A$2:$B$21,2,FALSE),"All")</f>
        <v>Govt Med Fac</v>
      </c>
    </row>
    <row r="12939" spans="1:18" hidden="1">
      <c r="A12939">
        <v>4353</v>
      </c>
      <c r="B12939">
        <v>66</v>
      </c>
      <c r="C12939" t="s">
        <v>39</v>
      </c>
      <c r="D12939">
        <v>4</v>
      </c>
      <c r="E12939">
        <v>1146475.3044950899</v>
      </c>
      <c r="F12939">
        <v>458817.5191065839</v>
      </c>
      <c r="G12939">
        <v>2888204.3825647798</v>
      </c>
      <c r="H12939">
        <v>6782789.6567082098</v>
      </c>
      <c r="I12939">
        <v>7690523.4728524601</v>
      </c>
      <c r="J12939">
        <v>11515896.7547458</v>
      </c>
      <c r="K12939">
        <v>18028522.933843601</v>
      </c>
      <c r="L12939">
        <v>25259441.258361802</v>
      </c>
      <c r="M12939">
        <v>27260220.0421746</v>
      </c>
      <c r="N12939">
        <v>37153997.3120526</v>
      </c>
      <c r="O12939">
        <v>44371153.9062047</v>
      </c>
      <c r="Q12939" t="str">
        <f>VLOOKUP(A12939,Lookup_Tables!$D$2:$E$7,2,FALSE)</f>
        <v>HUSSPF</v>
      </c>
      <c r="R12939" t="str">
        <f>IFERROR(VLOOKUP(D12939,Lookup_Tables!$A$2:$B$21,2,FALSE),"All")</f>
        <v>Govt Med Fac</v>
      </c>
    </row>
    <row r="12940" spans="1:18" hidden="1">
      <c r="A12940">
        <v>4353</v>
      </c>
      <c r="B12940">
        <v>66</v>
      </c>
      <c r="C12940" t="s">
        <v>38</v>
      </c>
      <c r="D12940">
        <v>6</v>
      </c>
      <c r="E12940">
        <v>2192884.0052819401</v>
      </c>
      <c r="F12940">
        <v>738410.63282193849</v>
      </c>
      <c r="G12940">
        <v>3937535.7235026299</v>
      </c>
      <c r="H12940">
        <v>13820667.105106</v>
      </c>
      <c r="I12940">
        <v>16282988.041684501</v>
      </c>
      <c r="J12940">
        <v>25292548.0510763</v>
      </c>
      <c r="K12940">
        <v>44216529.477593802</v>
      </c>
      <c r="L12940">
        <v>60956544.520563804</v>
      </c>
      <c r="M12940">
        <v>65901911.120192401</v>
      </c>
      <c r="N12940">
        <v>105994707.15400299</v>
      </c>
      <c r="O12940">
        <v>136213747.52072999</v>
      </c>
      <c r="Q12940" t="str">
        <f>VLOOKUP(A12940,Lookup_Tables!$D$2:$E$7,2,FALSE)</f>
        <v>HUSSPF</v>
      </c>
      <c r="R12940" t="str">
        <f>IFERROR(VLOOKUP(D12940,Lookup_Tables!$A$2:$B$21,2,FALSE),"All")</f>
        <v>Port</v>
      </c>
    </row>
    <row r="12941" spans="1:18" hidden="1">
      <c r="A12941">
        <v>4353</v>
      </c>
      <c r="B12941">
        <v>66</v>
      </c>
      <c r="C12941" t="s">
        <v>39</v>
      </c>
      <c r="D12941">
        <v>6</v>
      </c>
      <c r="E12941">
        <v>2096302.2162868499</v>
      </c>
      <c r="F12941">
        <v>706223.52389873983</v>
      </c>
      <c r="G12941">
        <v>3651620.6344419699</v>
      </c>
      <c r="H12941">
        <v>13222531.0010208</v>
      </c>
      <c r="I12941">
        <v>15486253.0399352</v>
      </c>
      <c r="J12941">
        <v>24425463.3039749</v>
      </c>
      <c r="K12941">
        <v>43097992.497755401</v>
      </c>
      <c r="L12941">
        <v>58673365.0968353</v>
      </c>
      <c r="M12941">
        <v>62366162.587891102</v>
      </c>
      <c r="N12941">
        <v>100958382.374906</v>
      </c>
      <c r="O12941">
        <v>132239213.152008</v>
      </c>
      <c r="Q12941" t="str">
        <f>VLOOKUP(A12941,Lookup_Tables!$D$2:$E$7,2,FALSE)</f>
        <v>HUSSPF</v>
      </c>
      <c r="R12941" t="str">
        <f>IFERROR(VLOOKUP(D12941,Lookup_Tables!$A$2:$B$21,2,FALSE),"All")</f>
        <v>Port</v>
      </c>
    </row>
    <row r="12942" spans="1:18" hidden="1">
      <c r="A12942">
        <v>4353</v>
      </c>
      <c r="B12942">
        <v>66</v>
      </c>
      <c r="C12942" t="s">
        <v>38</v>
      </c>
      <c r="D12942">
        <v>9</v>
      </c>
      <c r="E12942">
        <v>154661.334567271</v>
      </c>
      <c r="F12942">
        <v>59334.964538314685</v>
      </c>
      <c r="G12942">
        <v>264488.12183144002</v>
      </c>
      <c r="H12942">
        <v>855472.21864938096</v>
      </c>
      <c r="I12942">
        <v>1033319.67784058</v>
      </c>
      <c r="J12942">
        <v>1616098.8155706199</v>
      </c>
      <c r="K12942">
        <v>2810225.3700808599</v>
      </c>
      <c r="L12942">
        <v>4019981.7256544498</v>
      </c>
      <c r="M12942">
        <v>4558738.5363972001</v>
      </c>
      <c r="N12942">
        <v>6937767.7760226596</v>
      </c>
      <c r="O12942">
        <v>9688997.9024425</v>
      </c>
      <c r="Q12942" t="str">
        <f>VLOOKUP(A12942,Lookup_Tables!$D$2:$E$7,2,FALSE)</f>
        <v>HUSSPF</v>
      </c>
      <c r="R12942" t="str">
        <f>IFERROR(VLOOKUP(D12942,Lookup_Tables!$A$2:$B$21,2,FALSE),"All")</f>
        <v>Pub Admin Bldg</v>
      </c>
    </row>
    <row r="12943" spans="1:18" hidden="1">
      <c r="A12943">
        <v>4353</v>
      </c>
      <c r="B12943">
        <v>66</v>
      </c>
      <c r="C12943" t="s">
        <v>39</v>
      </c>
      <c r="D12943">
        <v>9</v>
      </c>
      <c r="E12943">
        <v>143970.41595764601</v>
      </c>
      <c r="F12943">
        <v>53477.750368224966</v>
      </c>
      <c r="G12943">
        <v>235410.758076281</v>
      </c>
      <c r="H12943">
        <v>801179.05782114097</v>
      </c>
      <c r="I12943">
        <v>984115.36993367004</v>
      </c>
      <c r="J12943">
        <v>1517211.9740943599</v>
      </c>
      <c r="K12943">
        <v>2761206.40102734</v>
      </c>
      <c r="L12943">
        <v>3739543.1913611898</v>
      </c>
      <c r="M12943">
        <v>4493561.5161087196</v>
      </c>
      <c r="N12943">
        <v>6586789.3322488898</v>
      </c>
      <c r="O12943">
        <v>9613681.4281341992</v>
      </c>
      <c r="Q12943" t="str">
        <f>VLOOKUP(A12943,Lookup_Tables!$D$2:$E$7,2,FALSE)</f>
        <v>HUSSPF</v>
      </c>
      <c r="R12943" t="str">
        <f>IFERROR(VLOOKUP(D12943,Lookup_Tables!$A$2:$B$21,2,FALSE),"All")</f>
        <v>Pub Admin Bldg</v>
      </c>
    </row>
    <row r="12944" spans="1:18" hidden="1">
      <c r="A12944">
        <v>4353</v>
      </c>
      <c r="B12944">
        <v>66</v>
      </c>
      <c r="C12944" t="s">
        <v>38</v>
      </c>
      <c r="D12944">
        <v>10</v>
      </c>
      <c r="E12944">
        <v>20429888.624136802</v>
      </c>
      <c r="F12944">
        <v>8024402.9848569352</v>
      </c>
      <c r="G12944">
        <v>47043983.086226404</v>
      </c>
      <c r="H12944">
        <v>124286170.353056</v>
      </c>
      <c r="I12944">
        <v>146382720.59711501</v>
      </c>
      <c r="J12944">
        <v>224052799.42770699</v>
      </c>
      <c r="K12944">
        <v>350881873.80342901</v>
      </c>
      <c r="L12944">
        <v>457940170.12873101</v>
      </c>
      <c r="M12944">
        <v>491864956.77851301</v>
      </c>
      <c r="N12944">
        <v>621724009.71531999</v>
      </c>
      <c r="O12944">
        <v>744171194.08425105</v>
      </c>
      <c r="Q12944" t="str">
        <f>VLOOKUP(A12944,Lookup_Tables!$D$2:$E$7,2,FALSE)</f>
        <v>HUSSPF</v>
      </c>
      <c r="R12944" t="str">
        <f>IFERROR(VLOOKUP(D12944,Lookup_Tables!$A$2:$B$21,2,FALSE),"All")</f>
        <v>Pub School</v>
      </c>
    </row>
    <row r="12945" spans="1:18" hidden="1">
      <c r="A12945">
        <v>4353</v>
      </c>
      <c r="B12945">
        <v>66</v>
      </c>
      <c r="C12945" t="s">
        <v>39</v>
      </c>
      <c r="D12945">
        <v>10</v>
      </c>
      <c r="E12945">
        <v>19025699.746190701</v>
      </c>
      <c r="F12945">
        <v>7321490.5678722057</v>
      </c>
      <c r="G12945">
        <v>43627525.696020402</v>
      </c>
      <c r="H12945">
        <v>115465791.82607999</v>
      </c>
      <c r="I12945">
        <v>135207908.667889</v>
      </c>
      <c r="J12945">
        <v>213452361.419458</v>
      </c>
      <c r="K12945">
        <v>333936388.93976802</v>
      </c>
      <c r="L12945">
        <v>434162922.56862402</v>
      </c>
      <c r="M12945">
        <v>470553824.45286602</v>
      </c>
      <c r="N12945">
        <v>612202563.81209195</v>
      </c>
      <c r="O12945">
        <v>722334947.10540497</v>
      </c>
      <c r="Q12945" t="str">
        <f>VLOOKUP(A12945,Lookup_Tables!$D$2:$E$7,2,FALSE)</f>
        <v>HUSSPF</v>
      </c>
      <c r="R12945" t="str">
        <f>IFERROR(VLOOKUP(D12945,Lookup_Tables!$A$2:$B$21,2,FALSE),"All")</f>
        <v>Pub School</v>
      </c>
    </row>
    <row r="12946" spans="1:18" hidden="1">
      <c r="A12946">
        <v>4353</v>
      </c>
      <c r="B12946">
        <v>66</v>
      </c>
      <c r="C12946" t="s">
        <v>38</v>
      </c>
      <c r="D12946">
        <v>11</v>
      </c>
      <c r="E12946">
        <v>474541.46381647303</v>
      </c>
      <c r="F12946">
        <v>156120.63263056398</v>
      </c>
      <c r="G12946">
        <v>730236.73115101003</v>
      </c>
      <c r="H12946">
        <v>2885847.3818618502</v>
      </c>
      <c r="I12946">
        <v>3508307.8062784001</v>
      </c>
      <c r="J12946">
        <v>5429512.6346340496</v>
      </c>
      <c r="K12946">
        <v>9619488.2862490602</v>
      </c>
      <c r="L12946">
        <v>14157165.971527399</v>
      </c>
      <c r="M12946">
        <v>16479877.6309816</v>
      </c>
      <c r="N12946">
        <v>24865312.604255602</v>
      </c>
      <c r="O12946">
        <v>34215407.813593499</v>
      </c>
      <c r="Q12946" t="str">
        <f>VLOOKUP(A12946,Lookup_Tables!$D$2:$E$7,2,FALSE)</f>
        <v>HUSSPF</v>
      </c>
      <c r="R12946" t="str">
        <f>IFERROR(VLOOKUP(D12946,Lookup_Tables!$A$2:$B$21,2,FALSE),"All")</f>
        <v>Pub Univ</v>
      </c>
    </row>
    <row r="12947" spans="1:18" hidden="1">
      <c r="A12947">
        <v>4353</v>
      </c>
      <c r="B12947">
        <v>66</v>
      </c>
      <c r="C12947" t="s">
        <v>39</v>
      </c>
      <c r="D12947">
        <v>11</v>
      </c>
      <c r="E12947">
        <v>455370.546694074</v>
      </c>
      <c r="F12947">
        <v>151833.40799968241</v>
      </c>
      <c r="G12947">
        <v>676314.45231538895</v>
      </c>
      <c r="H12947">
        <v>2751135.7879481502</v>
      </c>
      <c r="I12947">
        <v>3325079.6828568401</v>
      </c>
      <c r="J12947">
        <v>5203162.2090849001</v>
      </c>
      <c r="K12947">
        <v>9409357.9735853095</v>
      </c>
      <c r="L12947">
        <v>13604784.777343599</v>
      </c>
      <c r="M12947">
        <v>15693044.9908276</v>
      </c>
      <c r="N12947">
        <v>22370147.286333598</v>
      </c>
      <c r="O12947">
        <v>33843538.440094396</v>
      </c>
      <c r="Q12947" t="str">
        <f>VLOOKUP(A12947,Lookup_Tables!$D$2:$E$7,2,FALSE)</f>
        <v>HUSSPF</v>
      </c>
      <c r="R12947" t="str">
        <f>IFERROR(VLOOKUP(D12947,Lookup_Tables!$A$2:$B$21,2,FALSE),"All")</f>
        <v>Pub Univ</v>
      </c>
    </row>
    <row r="12948" spans="1:18" hidden="1">
      <c r="A12948">
        <v>4353</v>
      </c>
      <c r="B12948">
        <v>66</v>
      </c>
      <c r="C12948" t="s">
        <v>38</v>
      </c>
      <c r="D12948">
        <v>13</v>
      </c>
      <c r="E12948">
        <v>13164174.3184216</v>
      </c>
      <c r="F12948">
        <v>4999534.0519245295</v>
      </c>
      <c r="G12948">
        <v>29151689.455726799</v>
      </c>
      <c r="H12948">
        <v>83348051.139948905</v>
      </c>
      <c r="I12948">
        <v>95723893.318841606</v>
      </c>
      <c r="J12948">
        <v>146758292.52660799</v>
      </c>
      <c r="K12948">
        <v>228761557.82902199</v>
      </c>
      <c r="L12948">
        <v>301598932.39440697</v>
      </c>
      <c r="M12948">
        <v>335240646.498227</v>
      </c>
      <c r="N12948">
        <v>459808375.381715</v>
      </c>
      <c r="O12948">
        <v>540287373.37162399</v>
      </c>
      <c r="Q12948" t="str">
        <f>VLOOKUP(A12948,Lookup_Tables!$D$2:$E$7,2,FALSE)</f>
        <v>HUSSPF</v>
      </c>
      <c r="R12948" t="str">
        <f>IFERROR(VLOOKUP(D12948,Lookup_Tables!$A$2:$B$21,2,FALSE),"All")</f>
        <v>Residual Inst</v>
      </c>
    </row>
    <row r="12949" spans="1:18" hidden="1">
      <c r="A12949">
        <v>4353</v>
      </c>
      <c r="B12949">
        <v>66</v>
      </c>
      <c r="C12949" t="s">
        <v>39</v>
      </c>
      <c r="D12949">
        <v>13</v>
      </c>
      <c r="E12949">
        <v>12300992.997702301</v>
      </c>
      <c r="F12949">
        <v>4562573.7418896481</v>
      </c>
      <c r="G12949">
        <v>26675565.6870028</v>
      </c>
      <c r="H12949">
        <v>76721533.087246403</v>
      </c>
      <c r="I12949">
        <v>90300665.538255706</v>
      </c>
      <c r="J12949">
        <v>140640815.531991</v>
      </c>
      <c r="K12949">
        <v>225601710.87649399</v>
      </c>
      <c r="L12949">
        <v>293376867.53411698</v>
      </c>
      <c r="M12949">
        <v>317108062.684282</v>
      </c>
      <c r="N12949">
        <v>422174092.07107002</v>
      </c>
      <c r="O12949">
        <v>538215804.08840895</v>
      </c>
      <c r="Q12949" t="str">
        <f>VLOOKUP(A12949,Lookup_Tables!$D$2:$E$7,2,FALSE)</f>
        <v>HUSSPF</v>
      </c>
      <c r="R12949" t="str">
        <f>IFERROR(VLOOKUP(D12949,Lookup_Tables!$A$2:$B$21,2,FALSE),"All")</f>
        <v>Residual Inst</v>
      </c>
    </row>
    <row r="12950" spans="1:18" hidden="1">
      <c r="A12950">
        <v>4353</v>
      </c>
      <c r="B12950">
        <v>66</v>
      </c>
      <c r="C12950" t="s">
        <v>38</v>
      </c>
      <c r="D12950">
        <v>14</v>
      </c>
      <c r="E12950">
        <v>26722667.757666901</v>
      </c>
      <c r="F12950">
        <v>9503060.6938019879</v>
      </c>
      <c r="G12950">
        <v>49639503.964805901</v>
      </c>
      <c r="H12950">
        <v>147227257.70083001</v>
      </c>
      <c r="I12950">
        <v>175052967.33236101</v>
      </c>
      <c r="J12950">
        <v>291000194.322106</v>
      </c>
      <c r="K12950">
        <v>507121374.98219299</v>
      </c>
      <c r="L12950">
        <v>766393402.15440094</v>
      </c>
      <c r="M12950">
        <v>932759114.79663098</v>
      </c>
      <c r="N12950">
        <v>1231346621.3977399</v>
      </c>
      <c r="O12950">
        <v>1616815231.68115</v>
      </c>
      <c r="Q12950" t="str">
        <f>VLOOKUP(A12950,Lookup_Tables!$D$2:$E$7,2,FALSE)</f>
        <v>HUSSPF</v>
      </c>
      <c r="R12950" t="str">
        <f>IFERROR(VLOOKUP(D12950,Lookup_Tables!$A$2:$B$21,2,FALSE),"All")</f>
        <v>Road</v>
      </c>
    </row>
    <row r="12951" spans="1:18" hidden="1">
      <c r="A12951">
        <v>4353</v>
      </c>
      <c r="B12951">
        <v>66</v>
      </c>
      <c r="C12951" t="s">
        <v>39</v>
      </c>
      <c r="D12951">
        <v>14</v>
      </c>
      <c r="E12951">
        <v>25245214.582663499</v>
      </c>
      <c r="F12951">
        <v>8853550.2129107565</v>
      </c>
      <c r="G12951">
        <v>46005194.417215496</v>
      </c>
      <c r="H12951">
        <v>134572752.28685299</v>
      </c>
      <c r="I12951">
        <v>164125514.85872599</v>
      </c>
      <c r="J12951">
        <v>281104760.90302598</v>
      </c>
      <c r="K12951">
        <v>491134220.41848397</v>
      </c>
      <c r="L12951">
        <v>721887324.66975403</v>
      </c>
      <c r="M12951">
        <v>884471531.01837897</v>
      </c>
      <c r="N12951">
        <v>1228835202.6083</v>
      </c>
      <c r="O12951">
        <v>1559476622.76283</v>
      </c>
      <c r="Q12951" t="str">
        <f>VLOOKUP(A12951,Lookup_Tables!$D$2:$E$7,2,FALSE)</f>
        <v>HUSSPF</v>
      </c>
      <c r="R12951" t="str">
        <f>IFERROR(VLOOKUP(D12951,Lookup_Tables!$A$2:$B$21,2,FALSE),"All")</f>
        <v>Road</v>
      </c>
    </row>
    <row r="12952" spans="1:18" hidden="1">
      <c r="A12952">
        <v>4353</v>
      </c>
      <c r="B12952">
        <v>66</v>
      </c>
      <c r="C12952" t="s">
        <v>38</v>
      </c>
      <c r="D12952">
        <v>15</v>
      </c>
      <c r="E12952">
        <v>491592859.33953798</v>
      </c>
      <c r="F12952">
        <v>193979143.37462509</v>
      </c>
      <c r="G12952">
        <v>1138073528.4165299</v>
      </c>
      <c r="H12952">
        <v>2869409232.54565</v>
      </c>
      <c r="I12952">
        <v>3261226301.2157001</v>
      </c>
      <c r="J12952">
        <v>5039196079.2340899</v>
      </c>
      <c r="K12952">
        <v>8248598299.0264702</v>
      </c>
      <c r="L12952">
        <v>10871016234.9958</v>
      </c>
      <c r="M12952">
        <v>12467026918.111099</v>
      </c>
      <c r="N12952">
        <v>18315000328.1936</v>
      </c>
      <c r="O12952">
        <v>20961870645.9128</v>
      </c>
      <c r="Q12952" t="str">
        <f>VLOOKUP(A12952,Lookup_Tables!$D$2:$E$7,2,FALSE)</f>
        <v>HUSSPF</v>
      </c>
      <c r="R12952" t="str">
        <f>IFERROR(VLOOKUP(D12952,Lookup_Tables!$A$2:$B$21,2,FALSE),"All")</f>
        <v>All</v>
      </c>
    </row>
    <row r="12953" spans="1:18" hidden="1">
      <c r="A12953">
        <v>4353</v>
      </c>
      <c r="B12953">
        <v>66</v>
      </c>
      <c r="C12953" t="s">
        <v>39</v>
      </c>
      <c r="D12953">
        <v>15</v>
      </c>
      <c r="E12953">
        <v>456688069.79545897</v>
      </c>
      <c r="F12953">
        <v>176928849.61151773</v>
      </c>
      <c r="G12953">
        <v>1034617541.6612099</v>
      </c>
      <c r="H12953">
        <v>2693647334.8315802</v>
      </c>
      <c r="I12953">
        <v>3058018941.5128398</v>
      </c>
      <c r="J12953">
        <v>4716529051.5892</v>
      </c>
      <c r="K12953">
        <v>7720528043.9146605</v>
      </c>
      <c r="L12953">
        <v>10526459423.007401</v>
      </c>
      <c r="M12953">
        <v>12112663895.2131</v>
      </c>
      <c r="N12953">
        <v>18033844071.101101</v>
      </c>
      <c r="O12953">
        <v>20397372093.125599</v>
      </c>
      <c r="Q12953" t="str">
        <f>VLOOKUP(A12953,Lookup_Tables!$D$2:$E$7,2,FALSE)</f>
        <v>HUSSPF</v>
      </c>
      <c r="R12953" t="str">
        <f>IFERROR(VLOOKUP(D12953,Lookup_Tables!$A$2:$B$21,2,FALSE),"All")</f>
        <v>All</v>
      </c>
    </row>
    <row r="12954" spans="1:18" hidden="1">
      <c r="A12954">
        <v>4353</v>
      </c>
      <c r="B12954">
        <v>66</v>
      </c>
      <c r="C12954" t="s">
        <v>38</v>
      </c>
      <c r="D12954">
        <v>16</v>
      </c>
      <c r="E12954">
        <v>109904615.696659</v>
      </c>
      <c r="F12954">
        <v>42487905.320962593</v>
      </c>
      <c r="G12954">
        <v>270729151.33446097</v>
      </c>
      <c r="H12954">
        <v>654179541.58923995</v>
      </c>
      <c r="I12954">
        <v>765161389.78459895</v>
      </c>
      <c r="J12954">
        <v>1130241143.73558</v>
      </c>
      <c r="K12954">
        <v>1766135810.0925901</v>
      </c>
      <c r="L12954">
        <v>2501169705.1361699</v>
      </c>
      <c r="M12954">
        <v>2847410059.2585902</v>
      </c>
      <c r="N12954">
        <v>3558852758.82829</v>
      </c>
      <c r="O12954">
        <v>4721679787.5449305</v>
      </c>
      <c r="Q12954" t="str">
        <f>VLOOKUP(A12954,Lookup_Tables!$D$2:$E$7,2,FALSE)</f>
        <v>HUSSPF</v>
      </c>
      <c r="R12954" t="str">
        <f>IFERROR(VLOOKUP(D12954,Lookup_Tables!$A$2:$B$21,2,FALSE),"All")</f>
        <v>Government_Loss</v>
      </c>
    </row>
    <row r="12955" spans="1:18" hidden="1">
      <c r="A12955">
        <v>4353</v>
      </c>
      <c r="B12955">
        <v>66</v>
      </c>
      <c r="C12955" t="s">
        <v>39</v>
      </c>
      <c r="D12955">
        <v>16</v>
      </c>
      <c r="E12955">
        <v>102100572.019385</v>
      </c>
      <c r="F12955">
        <v>39205606.317861907</v>
      </c>
      <c r="G12955">
        <v>247206380.35498601</v>
      </c>
      <c r="H12955">
        <v>599780188.22815096</v>
      </c>
      <c r="I12955">
        <v>724800355.22648299</v>
      </c>
      <c r="J12955">
        <v>1051166229.3561</v>
      </c>
      <c r="K12955">
        <v>1645478525.2997701</v>
      </c>
      <c r="L12955">
        <v>2361855010.2867298</v>
      </c>
      <c r="M12955">
        <v>2641563469.5269399</v>
      </c>
      <c r="N12955">
        <v>3542766885.70293</v>
      </c>
      <c r="O12955">
        <v>4473240217.3136501</v>
      </c>
      <c r="Q12955" t="str">
        <f>VLOOKUP(A12955,Lookup_Tables!$D$2:$E$7,2,FALSE)</f>
        <v>HUSSPF</v>
      </c>
      <c r="R12955" t="str">
        <f>IFERROR(VLOOKUP(D12955,Lookup_Tables!$A$2:$B$21,2,FALSE),"All")</f>
        <v>Government_Loss</v>
      </c>
    </row>
    <row r="12956" spans="1:18" hidden="1">
      <c r="A12956">
        <v>4353</v>
      </c>
      <c r="B12956">
        <v>66</v>
      </c>
      <c r="C12956" t="s">
        <v>38</v>
      </c>
      <c r="D12956">
        <v>17</v>
      </c>
      <c r="E12956">
        <v>86966443.917583197</v>
      </c>
      <c r="F12956">
        <v>33954724.730759561</v>
      </c>
      <c r="G12956">
        <v>195435665.42290699</v>
      </c>
      <c r="H12956">
        <v>509109973.83781999</v>
      </c>
      <c r="I12956">
        <v>596126418.02491605</v>
      </c>
      <c r="J12956">
        <v>920768171.89214098</v>
      </c>
      <c r="K12956">
        <v>1458714439.4449601</v>
      </c>
      <c r="L12956">
        <v>1984386621.8505001</v>
      </c>
      <c r="M12956">
        <v>2293331073.91854</v>
      </c>
      <c r="N12956">
        <v>3175474905.7090402</v>
      </c>
      <c r="O12956">
        <v>3695383227.3768501</v>
      </c>
      <c r="Q12956" t="str">
        <f>VLOOKUP(A12956,Lookup_Tables!$D$2:$E$7,2,FALSE)</f>
        <v>HUSSPF</v>
      </c>
      <c r="R12956" t="str">
        <f>IFERROR(VLOOKUP(D12956,Lookup_Tables!$A$2:$B$21,2,FALSE),"All")</f>
        <v>Emergency_Loss</v>
      </c>
    </row>
    <row r="12957" spans="1:18" hidden="1">
      <c r="A12957">
        <v>4353</v>
      </c>
      <c r="B12957">
        <v>66</v>
      </c>
      <c r="C12957" t="s">
        <v>39</v>
      </c>
      <c r="D12957">
        <v>17</v>
      </c>
      <c r="E12957">
        <v>80960563.559873402</v>
      </c>
      <c r="F12957">
        <v>31004163.366782025</v>
      </c>
      <c r="G12957">
        <v>181503814.16531599</v>
      </c>
      <c r="H12957">
        <v>477401607.147062</v>
      </c>
      <c r="I12957">
        <v>550593651.28892398</v>
      </c>
      <c r="J12957">
        <v>856090281.22599006</v>
      </c>
      <c r="K12957">
        <v>1404864176.3258801</v>
      </c>
      <c r="L12957">
        <v>1863228419.4758201</v>
      </c>
      <c r="M12957">
        <v>2185989232.17803</v>
      </c>
      <c r="N12957">
        <v>3155908359.5792298</v>
      </c>
      <c r="O12957">
        <v>3565906585.0127602</v>
      </c>
      <c r="Q12957" t="str">
        <f>VLOOKUP(A12957,Lookup_Tables!$D$2:$E$7,2,FALSE)</f>
        <v>HUSSPF</v>
      </c>
      <c r="R12957" t="str">
        <f>IFERROR(VLOOKUP(D12957,Lookup_Tables!$A$2:$B$21,2,FALSE),"All")</f>
        <v>Emergency_Loss</v>
      </c>
    </row>
    <row r="12958" spans="1:18" hidden="1">
      <c r="A12958">
        <v>4353</v>
      </c>
      <c r="B12958">
        <v>66</v>
      </c>
      <c r="C12958" t="s">
        <v>38</v>
      </c>
      <c r="D12958">
        <v>18</v>
      </c>
      <c r="E12958">
        <v>196871059.61424199</v>
      </c>
      <c r="F12958">
        <v>76945694.917958125</v>
      </c>
      <c r="G12958">
        <v>467475212.283764</v>
      </c>
      <c r="H12958">
        <v>1139757540.8030901</v>
      </c>
      <c r="I12958">
        <v>1350485737.4991801</v>
      </c>
      <c r="J12958">
        <v>2071166733.69204</v>
      </c>
      <c r="K12958">
        <v>3206152596.9370799</v>
      </c>
      <c r="L12958">
        <v>4488577862.6301804</v>
      </c>
      <c r="M12958">
        <v>5113913231.6336298</v>
      </c>
      <c r="N12958">
        <v>6396094893.9173498</v>
      </c>
      <c r="O12958">
        <v>8417063014.9217701</v>
      </c>
      <c r="Q12958" t="str">
        <f>VLOOKUP(A12958,Lookup_Tables!$D$2:$E$7,2,FALSE)</f>
        <v>HUSSPF</v>
      </c>
      <c r="R12958" t="str">
        <f>IFERROR(VLOOKUP(D12958,Lookup_Tables!$A$2:$B$21,2,FALSE),"All")</f>
        <v>Govt_Plus_Emergency</v>
      </c>
    </row>
    <row r="12959" spans="1:18" hidden="1">
      <c r="A12959">
        <v>4353</v>
      </c>
      <c r="B12959">
        <v>66</v>
      </c>
      <c r="C12959" t="s">
        <v>39</v>
      </c>
      <c r="D12959">
        <v>18</v>
      </c>
      <c r="E12959">
        <v>182901801.000763</v>
      </c>
      <c r="F12959">
        <v>69562349.680017352</v>
      </c>
      <c r="G12959">
        <v>430336677.33946103</v>
      </c>
      <c r="H12959">
        <v>1080243543.1117699</v>
      </c>
      <c r="I12959">
        <v>1238746369.8081999</v>
      </c>
      <c r="J12959">
        <v>1929286402.4098301</v>
      </c>
      <c r="K12959">
        <v>3083920292.8460498</v>
      </c>
      <c r="L12959">
        <v>4369063090.7963305</v>
      </c>
      <c r="M12959">
        <v>5095050730.2258701</v>
      </c>
      <c r="N12959">
        <v>6346835687.0706301</v>
      </c>
      <c r="O12959">
        <v>8182543597.2190199</v>
      </c>
      <c r="Q12959" t="str">
        <f>VLOOKUP(A12959,Lookup_Tables!$D$2:$E$7,2,FALSE)</f>
        <v>HUSSPF</v>
      </c>
      <c r="R12959" t="str">
        <f>IFERROR(VLOOKUP(D12959,Lookup_Tables!$A$2:$B$21,2,FALSE),"All")</f>
        <v>Govt_Plus_Emergency</v>
      </c>
    </row>
    <row r="12960" spans="1:18" hidden="1">
      <c r="A12960">
        <v>4353</v>
      </c>
      <c r="B12960">
        <v>67</v>
      </c>
      <c r="C12960" t="s">
        <v>38</v>
      </c>
      <c r="D12960">
        <v>0</v>
      </c>
      <c r="E12960">
        <v>443826.95137438201</v>
      </c>
      <c r="F12960">
        <v>292245.27419533051</v>
      </c>
      <c r="G12960">
        <v>0</v>
      </c>
      <c r="H12960">
        <v>0</v>
      </c>
      <c r="I12960">
        <v>0</v>
      </c>
      <c r="J12960">
        <v>9083.4943089072203</v>
      </c>
      <c r="K12960">
        <v>1526373.5904333801</v>
      </c>
      <c r="L12960">
        <v>6454863.5883863997</v>
      </c>
      <c r="M12960">
        <v>9560023.1709016208</v>
      </c>
      <c r="N12960">
        <v>29242949.179548301</v>
      </c>
      <c r="O12960">
        <v>89041115.174057603</v>
      </c>
      <c r="Q12960" t="str">
        <f>VLOOKUP(A12960,Lookup_Tables!$D$2:$E$7,2,FALSE)</f>
        <v>HUSSPF</v>
      </c>
      <c r="R12960" t="str">
        <f>IFERROR(VLOOKUP(D12960,Lookup_Tables!$A$2:$B$21,2,FALSE),"All")</f>
        <v>Private Assets</v>
      </c>
    </row>
    <row r="12961" spans="1:18" hidden="1">
      <c r="A12961">
        <v>4353</v>
      </c>
      <c r="B12961">
        <v>67</v>
      </c>
      <c r="C12961" t="s">
        <v>39</v>
      </c>
      <c r="D12961">
        <v>0</v>
      </c>
      <c r="E12961">
        <v>443724.43806484598</v>
      </c>
      <c r="F12961">
        <v>292142.76088579447</v>
      </c>
      <c r="G12961">
        <v>0</v>
      </c>
      <c r="H12961">
        <v>0</v>
      </c>
      <c r="I12961">
        <v>0</v>
      </c>
      <c r="J12961">
        <v>9083.4943089072203</v>
      </c>
      <c r="K12961">
        <v>1526373.5904333801</v>
      </c>
      <c r="L12961">
        <v>6454863.5883863997</v>
      </c>
      <c r="M12961">
        <v>9560023.1709016208</v>
      </c>
      <c r="N12961">
        <v>29242949.179548301</v>
      </c>
      <c r="O12961">
        <v>89041115.174057603</v>
      </c>
      <c r="Q12961" t="str">
        <f>VLOOKUP(A12961,Lookup_Tables!$D$2:$E$7,2,FALSE)</f>
        <v>HUSSPF</v>
      </c>
      <c r="R12961" t="str">
        <f>IFERROR(VLOOKUP(D12961,Lookup_Tables!$A$2:$B$21,2,FALSE),"All")</f>
        <v>Private Assets</v>
      </c>
    </row>
    <row r="12962" spans="1:18" hidden="1">
      <c r="A12962">
        <v>4353</v>
      </c>
      <c r="B12962">
        <v>67</v>
      </c>
      <c r="C12962" t="s">
        <v>38</v>
      </c>
      <c r="D12962">
        <v>2</v>
      </c>
      <c r="E12962">
        <v>15147.8138850657</v>
      </c>
      <c r="F12962">
        <v>13676.734166439155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29788.403603180501</v>
      </c>
      <c r="M12962">
        <v>55889.1332480294</v>
      </c>
      <c r="N12962">
        <v>248792.410447715</v>
      </c>
      <c r="O12962">
        <v>1080720.6380795899</v>
      </c>
      <c r="Q12962" t="str">
        <f>VLOOKUP(A12962,Lookup_Tables!$D$2:$E$7,2,FALSE)</f>
        <v>HUSSPF</v>
      </c>
      <c r="R12962" t="str">
        <f>IFERROR(VLOOKUP(D12962,Lookup_Tables!$A$2:$B$21,2,FALSE),"All")</f>
        <v>Bridge</v>
      </c>
    </row>
    <row r="12963" spans="1:18" hidden="1">
      <c r="A12963">
        <v>4353</v>
      </c>
      <c r="B12963">
        <v>67</v>
      </c>
      <c r="C12963" t="s">
        <v>39</v>
      </c>
      <c r="D12963">
        <v>2</v>
      </c>
      <c r="E12963">
        <v>15147.8138850657</v>
      </c>
      <c r="F12963">
        <v>13676.734166439155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29788.403603180501</v>
      </c>
      <c r="M12963">
        <v>55889.1332480294</v>
      </c>
      <c r="N12963">
        <v>248792.410447715</v>
      </c>
      <c r="O12963">
        <v>1080720.6380795899</v>
      </c>
      <c r="Q12963" t="str">
        <f>VLOOKUP(A12963,Lookup_Tables!$D$2:$E$7,2,FALSE)</f>
        <v>HUSSPF</v>
      </c>
      <c r="R12963" t="str">
        <f>IFERROR(VLOOKUP(D12963,Lookup_Tables!$A$2:$B$21,2,FALSE),"All")</f>
        <v>Bridge</v>
      </c>
    </row>
    <row r="12964" spans="1:18" hidden="1">
      <c r="A12964">
        <v>4353</v>
      </c>
      <c r="B12964">
        <v>67</v>
      </c>
      <c r="C12964" t="s">
        <v>38</v>
      </c>
      <c r="D12964">
        <v>3</v>
      </c>
      <c r="E12964">
        <v>324.68805286522502</v>
      </c>
      <c r="F12964">
        <v>218.60207642567801</v>
      </c>
      <c r="G12964">
        <v>0</v>
      </c>
      <c r="H12964">
        <v>0</v>
      </c>
      <c r="I12964">
        <v>0</v>
      </c>
      <c r="J12964">
        <v>0</v>
      </c>
      <c r="K12964">
        <v>521.25491830362103</v>
      </c>
      <c r="L12964">
        <v>10543.534664549499</v>
      </c>
      <c r="M12964">
        <v>14578.2185175063</v>
      </c>
      <c r="N12964">
        <v>23819.146129947901</v>
      </c>
      <c r="O12964">
        <v>39960.584018518901</v>
      </c>
      <c r="Q12964" t="str">
        <f>VLOOKUP(A12964,Lookup_Tables!$D$2:$E$7,2,FALSE)</f>
        <v>HUSSPF</v>
      </c>
      <c r="R12964" t="str">
        <f>IFERROR(VLOOKUP(D12964,Lookup_Tables!$A$2:$B$21,2,FALSE),"All")</f>
        <v>Govt Hosp</v>
      </c>
    </row>
    <row r="12965" spans="1:18" hidden="1">
      <c r="A12965">
        <v>4353</v>
      </c>
      <c r="B12965">
        <v>67</v>
      </c>
      <c r="C12965" t="s">
        <v>39</v>
      </c>
      <c r="D12965">
        <v>3</v>
      </c>
      <c r="E12965">
        <v>324.03716653789002</v>
      </c>
      <c r="F12965">
        <v>217.95119009834301</v>
      </c>
      <c r="G12965">
        <v>0</v>
      </c>
      <c r="H12965">
        <v>0</v>
      </c>
      <c r="I12965">
        <v>0</v>
      </c>
      <c r="J12965">
        <v>0</v>
      </c>
      <c r="K12965">
        <v>521.25491830362103</v>
      </c>
      <c r="L12965">
        <v>10543.534664549499</v>
      </c>
      <c r="M12965">
        <v>14578.2185175063</v>
      </c>
      <c r="N12965">
        <v>23819.146129947901</v>
      </c>
      <c r="O12965">
        <v>39960.584018518901</v>
      </c>
      <c r="Q12965" t="str">
        <f>VLOOKUP(A12965,Lookup_Tables!$D$2:$E$7,2,FALSE)</f>
        <v>HUSSPF</v>
      </c>
      <c r="R12965" t="str">
        <f>IFERROR(VLOOKUP(D12965,Lookup_Tables!$A$2:$B$21,2,FALSE),"All")</f>
        <v>Govt Hosp</v>
      </c>
    </row>
    <row r="12966" spans="1:18" hidden="1">
      <c r="A12966">
        <v>4353</v>
      </c>
      <c r="B12966">
        <v>67</v>
      </c>
      <c r="C12966" t="s">
        <v>38</v>
      </c>
      <c r="D12966">
        <v>4</v>
      </c>
      <c r="E12966">
        <v>1452.6867187064399</v>
      </c>
      <c r="F12966">
        <v>743.09066301925805</v>
      </c>
      <c r="G12966">
        <v>0</v>
      </c>
      <c r="H12966">
        <v>0</v>
      </c>
      <c r="I12966">
        <v>0</v>
      </c>
      <c r="J12966">
        <v>0</v>
      </c>
      <c r="K12966">
        <v>14891.291729933901</v>
      </c>
      <c r="L12966">
        <v>77151.381867108299</v>
      </c>
      <c r="M12966">
        <v>93825.828876882006</v>
      </c>
      <c r="N12966">
        <v>149122.56716970701</v>
      </c>
      <c r="O12966">
        <v>221213.99024693301</v>
      </c>
      <c r="Q12966" t="str">
        <f>VLOOKUP(A12966,Lookup_Tables!$D$2:$E$7,2,FALSE)</f>
        <v>HUSSPF</v>
      </c>
      <c r="R12966" t="str">
        <f>IFERROR(VLOOKUP(D12966,Lookup_Tables!$A$2:$B$21,2,FALSE),"All")</f>
        <v>Govt Med Fac</v>
      </c>
    </row>
    <row r="12967" spans="1:18" hidden="1">
      <c r="A12967">
        <v>4353</v>
      </c>
      <c r="B12967">
        <v>67</v>
      </c>
      <c r="C12967" t="s">
        <v>39</v>
      </c>
      <c r="D12967">
        <v>4</v>
      </c>
      <c r="E12967">
        <v>1446.30123278982</v>
      </c>
      <c r="F12967">
        <v>736.70517710263812</v>
      </c>
      <c r="G12967">
        <v>0</v>
      </c>
      <c r="H12967">
        <v>0</v>
      </c>
      <c r="I12967">
        <v>0</v>
      </c>
      <c r="J12967">
        <v>0</v>
      </c>
      <c r="K12967">
        <v>14891.291729933901</v>
      </c>
      <c r="L12967">
        <v>77151.381867108299</v>
      </c>
      <c r="M12967">
        <v>93825.828876882006</v>
      </c>
      <c r="N12967">
        <v>149122.56716970701</v>
      </c>
      <c r="O12967">
        <v>221213.99024693301</v>
      </c>
      <c r="Q12967" t="str">
        <f>VLOOKUP(A12967,Lookup_Tables!$D$2:$E$7,2,FALSE)</f>
        <v>HUSSPF</v>
      </c>
      <c r="R12967" t="str">
        <f>IFERROR(VLOOKUP(D12967,Lookup_Tables!$A$2:$B$21,2,FALSE),"All")</f>
        <v>Govt Med Fac</v>
      </c>
    </row>
    <row r="12968" spans="1:18" hidden="1">
      <c r="A12968">
        <v>4353</v>
      </c>
      <c r="B12968">
        <v>67</v>
      </c>
      <c r="C12968" t="s">
        <v>38</v>
      </c>
      <c r="D12968">
        <v>7</v>
      </c>
      <c r="E12968">
        <v>4493.2836539259097</v>
      </c>
      <c r="F12968">
        <v>3336.6602075608548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308420.62305300997</v>
      </c>
      <c r="O12968">
        <v>848202.82331204496</v>
      </c>
      <c r="Q12968" t="str">
        <f>VLOOKUP(A12968,Lookup_Tables!$D$2:$E$7,2,FALSE)</f>
        <v>HUSSPF</v>
      </c>
      <c r="R12968" t="str">
        <f>IFERROR(VLOOKUP(D12968,Lookup_Tables!$A$2:$B$21,2,FALSE),"All")</f>
        <v>Power Plant</v>
      </c>
    </row>
    <row r="12969" spans="1:18" hidden="1">
      <c r="A12969">
        <v>4353</v>
      </c>
      <c r="B12969">
        <v>67</v>
      </c>
      <c r="C12969" t="s">
        <v>39</v>
      </c>
      <c r="D12969">
        <v>7</v>
      </c>
      <c r="E12969">
        <v>4493.2836539259097</v>
      </c>
      <c r="F12969">
        <v>3336.6602075608548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308420.62305300997</v>
      </c>
      <c r="O12969">
        <v>848202.82331204496</v>
      </c>
      <c r="Q12969" t="str">
        <f>VLOOKUP(A12969,Lookup_Tables!$D$2:$E$7,2,FALSE)</f>
        <v>HUSSPF</v>
      </c>
      <c r="R12969" t="str">
        <f>IFERROR(VLOOKUP(D12969,Lookup_Tables!$A$2:$B$21,2,FALSE),"All")</f>
        <v>Power Plant</v>
      </c>
    </row>
    <row r="12970" spans="1:18" hidden="1">
      <c r="A12970">
        <v>4353</v>
      </c>
      <c r="B12970">
        <v>67</v>
      </c>
      <c r="C12970" t="s">
        <v>38</v>
      </c>
      <c r="D12970">
        <v>9</v>
      </c>
      <c r="E12970">
        <v>187.347497824794</v>
      </c>
      <c r="F12970">
        <v>136.59973736018293</v>
      </c>
      <c r="G12970">
        <v>0</v>
      </c>
      <c r="H12970">
        <v>0</v>
      </c>
      <c r="I12970">
        <v>0</v>
      </c>
      <c r="J12970">
        <v>0</v>
      </c>
      <c r="K12970">
        <v>807.00457069815297</v>
      </c>
      <c r="L12970">
        <v>5084.1081101323698</v>
      </c>
      <c r="M12970">
        <v>6399.7991703568696</v>
      </c>
      <c r="N12970">
        <v>10403.495158711999</v>
      </c>
      <c r="O12970">
        <v>18425.536001562199</v>
      </c>
      <c r="Q12970" t="str">
        <f>VLOOKUP(A12970,Lookup_Tables!$D$2:$E$7,2,FALSE)</f>
        <v>HUSSPF</v>
      </c>
      <c r="R12970" t="str">
        <f>IFERROR(VLOOKUP(D12970,Lookup_Tables!$A$2:$B$21,2,FALSE),"All")</f>
        <v>Pub Admin Bldg</v>
      </c>
    </row>
    <row r="12971" spans="1:18" hidden="1">
      <c r="A12971">
        <v>4353</v>
      </c>
      <c r="B12971">
        <v>67</v>
      </c>
      <c r="C12971" t="s">
        <v>39</v>
      </c>
      <c r="D12971">
        <v>9</v>
      </c>
      <c r="E12971">
        <v>186.969486713316</v>
      </c>
      <c r="F12971">
        <v>136.22172624870493</v>
      </c>
      <c r="G12971">
        <v>0</v>
      </c>
      <c r="H12971">
        <v>0</v>
      </c>
      <c r="I12971">
        <v>0</v>
      </c>
      <c r="J12971">
        <v>0</v>
      </c>
      <c r="K12971">
        <v>807.00457069815297</v>
      </c>
      <c r="L12971">
        <v>5084.1081101323698</v>
      </c>
      <c r="M12971">
        <v>6399.7991703568696</v>
      </c>
      <c r="N12971">
        <v>10403.495158711999</v>
      </c>
      <c r="O12971">
        <v>18425.536001562199</v>
      </c>
      <c r="Q12971" t="str">
        <f>VLOOKUP(A12971,Lookup_Tables!$D$2:$E$7,2,FALSE)</f>
        <v>HUSSPF</v>
      </c>
      <c r="R12971" t="str">
        <f>IFERROR(VLOOKUP(D12971,Lookup_Tables!$A$2:$B$21,2,FALSE),"All")</f>
        <v>Pub Admin Bldg</v>
      </c>
    </row>
    <row r="12972" spans="1:18" hidden="1">
      <c r="A12972">
        <v>4353</v>
      </c>
      <c r="B12972">
        <v>67</v>
      </c>
      <c r="C12972" t="s">
        <v>38</v>
      </c>
      <c r="D12972">
        <v>10</v>
      </c>
      <c r="E12972">
        <v>15674.4567912528</v>
      </c>
      <c r="F12972">
        <v>10313.325253114692</v>
      </c>
      <c r="G12972">
        <v>0</v>
      </c>
      <c r="H12972">
        <v>0</v>
      </c>
      <c r="I12972">
        <v>0</v>
      </c>
      <c r="J12972">
        <v>0</v>
      </c>
      <c r="K12972">
        <v>92553.216127047999</v>
      </c>
      <c r="L12972">
        <v>308667.84649406199</v>
      </c>
      <c r="M12972">
        <v>384717.59414203803</v>
      </c>
      <c r="N12972">
        <v>1253799.0175139401</v>
      </c>
      <c r="O12972">
        <v>2566463.4052107902</v>
      </c>
      <c r="Q12972" t="str">
        <f>VLOOKUP(A12972,Lookup_Tables!$D$2:$E$7,2,FALSE)</f>
        <v>HUSSPF</v>
      </c>
      <c r="R12972" t="str">
        <f>IFERROR(VLOOKUP(D12972,Lookup_Tables!$A$2:$B$21,2,FALSE),"All")</f>
        <v>Pub School</v>
      </c>
    </row>
    <row r="12973" spans="1:18" hidden="1">
      <c r="A12973">
        <v>4353</v>
      </c>
      <c r="B12973">
        <v>67</v>
      </c>
      <c r="C12973" t="s">
        <v>39</v>
      </c>
      <c r="D12973">
        <v>10</v>
      </c>
      <c r="E12973">
        <v>15659.4268751736</v>
      </c>
      <c r="F12973">
        <v>10298.295337035492</v>
      </c>
      <c r="G12973">
        <v>0</v>
      </c>
      <c r="H12973">
        <v>0</v>
      </c>
      <c r="I12973">
        <v>0</v>
      </c>
      <c r="J12973">
        <v>0</v>
      </c>
      <c r="K12973">
        <v>92553.216127047999</v>
      </c>
      <c r="L12973">
        <v>308667.84649406199</v>
      </c>
      <c r="M12973">
        <v>384717.59414203803</v>
      </c>
      <c r="N12973">
        <v>1253799.0175139401</v>
      </c>
      <c r="O12973">
        <v>2566463.4052107902</v>
      </c>
      <c r="Q12973" t="str">
        <f>VLOOKUP(A12973,Lookup_Tables!$D$2:$E$7,2,FALSE)</f>
        <v>HUSSPF</v>
      </c>
      <c r="R12973" t="str">
        <f>IFERROR(VLOOKUP(D12973,Lookup_Tables!$A$2:$B$21,2,FALSE),"All")</f>
        <v>Pub School</v>
      </c>
    </row>
    <row r="12974" spans="1:18" hidden="1">
      <c r="A12974">
        <v>4353</v>
      </c>
      <c r="B12974">
        <v>67</v>
      </c>
      <c r="C12974" t="s">
        <v>38</v>
      </c>
      <c r="D12974">
        <v>13</v>
      </c>
      <c r="E12974">
        <v>18936.245993706401</v>
      </c>
      <c r="F12974">
        <v>15358.206218273215</v>
      </c>
      <c r="G12974">
        <v>0</v>
      </c>
      <c r="H12974">
        <v>0</v>
      </c>
      <c r="I12974">
        <v>0</v>
      </c>
      <c r="J12974">
        <v>1829.3983714388901</v>
      </c>
      <c r="K12974">
        <v>27654.603612681101</v>
      </c>
      <c r="L12974">
        <v>96328.381616381201</v>
      </c>
      <c r="M12974">
        <v>150546.12152276401</v>
      </c>
      <c r="N12974">
        <v>615798.40609756205</v>
      </c>
      <c r="O12974">
        <v>2408253.7428959198</v>
      </c>
      <c r="Q12974" t="str">
        <f>VLOOKUP(A12974,Lookup_Tables!$D$2:$E$7,2,FALSE)</f>
        <v>HUSSPF</v>
      </c>
      <c r="R12974" t="str">
        <f>IFERROR(VLOOKUP(D12974,Lookup_Tables!$A$2:$B$21,2,FALSE),"All")</f>
        <v>Residual Inst</v>
      </c>
    </row>
    <row r="12975" spans="1:18" hidden="1">
      <c r="A12975">
        <v>4353</v>
      </c>
      <c r="B12975">
        <v>67</v>
      </c>
      <c r="C12975" t="s">
        <v>39</v>
      </c>
      <c r="D12975">
        <v>13</v>
      </c>
      <c r="E12975">
        <v>18930.243120565799</v>
      </c>
      <c r="F12975">
        <v>15356.035935012791</v>
      </c>
      <c r="G12975">
        <v>0</v>
      </c>
      <c r="H12975">
        <v>0</v>
      </c>
      <c r="I12975">
        <v>0</v>
      </c>
      <c r="J12975">
        <v>1829.3983714388901</v>
      </c>
      <c r="K12975">
        <v>26888.085636645701</v>
      </c>
      <c r="L12975">
        <v>96328.381616381201</v>
      </c>
      <c r="M12975">
        <v>150546.12152276401</v>
      </c>
      <c r="N12975">
        <v>615798.40609756205</v>
      </c>
      <c r="O12975">
        <v>2408253.7428959198</v>
      </c>
      <c r="Q12975" t="str">
        <f>VLOOKUP(A12975,Lookup_Tables!$D$2:$E$7,2,FALSE)</f>
        <v>HUSSPF</v>
      </c>
      <c r="R12975" t="str">
        <f>IFERROR(VLOOKUP(D12975,Lookup_Tables!$A$2:$B$21,2,FALSE),"All")</f>
        <v>Residual Inst</v>
      </c>
    </row>
    <row r="12976" spans="1:18" hidden="1">
      <c r="A12976">
        <v>4353</v>
      </c>
      <c r="B12976">
        <v>67</v>
      </c>
      <c r="C12976" t="s">
        <v>38</v>
      </c>
      <c r="D12976">
        <v>14</v>
      </c>
      <c r="E12976">
        <v>13160.1391793807</v>
      </c>
      <c r="F12976">
        <v>11575.254576483705</v>
      </c>
      <c r="G12976">
        <v>0</v>
      </c>
      <c r="H12976">
        <v>0</v>
      </c>
      <c r="I12976">
        <v>0</v>
      </c>
      <c r="J12976">
        <v>0</v>
      </c>
      <c r="K12976">
        <v>2360.9181663814702</v>
      </c>
      <c r="L12976">
        <v>27070.422411738298</v>
      </c>
      <c r="M12976">
        <v>44949.300188001798</v>
      </c>
      <c r="N12976">
        <v>148442.88474763601</v>
      </c>
      <c r="O12976">
        <v>1307668.10452971</v>
      </c>
      <c r="Q12976" t="str">
        <f>VLOOKUP(A12976,Lookup_Tables!$D$2:$E$7,2,FALSE)</f>
        <v>HUSSPF</v>
      </c>
      <c r="R12976" t="str">
        <f>IFERROR(VLOOKUP(D12976,Lookup_Tables!$A$2:$B$21,2,FALSE),"All")</f>
        <v>Road</v>
      </c>
    </row>
    <row r="12977" spans="1:18" hidden="1">
      <c r="A12977">
        <v>4353</v>
      </c>
      <c r="B12977">
        <v>67</v>
      </c>
      <c r="C12977" t="s">
        <v>39</v>
      </c>
      <c r="D12977">
        <v>14</v>
      </c>
      <c r="E12977">
        <v>13159.446505757</v>
      </c>
      <c r="F12977">
        <v>11574.561902860005</v>
      </c>
      <c r="G12977">
        <v>0</v>
      </c>
      <c r="H12977">
        <v>0</v>
      </c>
      <c r="I12977">
        <v>0</v>
      </c>
      <c r="J12977">
        <v>0</v>
      </c>
      <c r="K12977">
        <v>2360.9181663814702</v>
      </c>
      <c r="L12977">
        <v>27070.422411738298</v>
      </c>
      <c r="M12977">
        <v>44949.300188001798</v>
      </c>
      <c r="N12977">
        <v>148442.88474763601</v>
      </c>
      <c r="O12977">
        <v>1307668.10452971</v>
      </c>
      <c r="Q12977" t="str">
        <f>VLOOKUP(A12977,Lookup_Tables!$D$2:$E$7,2,FALSE)</f>
        <v>HUSSPF</v>
      </c>
      <c r="R12977" t="str">
        <f>IFERROR(VLOOKUP(D12977,Lookup_Tables!$A$2:$B$21,2,FALSE),"All")</f>
        <v>Road</v>
      </c>
    </row>
    <row r="12978" spans="1:18" hidden="1">
      <c r="A12978">
        <v>4353</v>
      </c>
      <c r="B12978">
        <v>67</v>
      </c>
      <c r="C12978" t="s">
        <v>38</v>
      </c>
      <c r="D12978">
        <v>15</v>
      </c>
      <c r="E12978">
        <v>513203.61314710998</v>
      </c>
      <c r="F12978">
        <v>347302.63761085982</v>
      </c>
      <c r="G12978">
        <v>0</v>
      </c>
      <c r="H12978">
        <v>0</v>
      </c>
      <c r="I12978">
        <v>0</v>
      </c>
      <c r="J12978">
        <v>16920.062752592599</v>
      </c>
      <c r="K12978">
        <v>1685051.0546025101</v>
      </c>
      <c r="L12978">
        <v>7191826.1587683596</v>
      </c>
      <c r="M12978">
        <v>10301405.909135001</v>
      </c>
      <c r="N12978">
        <v>31816857.892478</v>
      </c>
      <c r="O12978">
        <v>97695023.766195297</v>
      </c>
      <c r="Q12978" t="str">
        <f>VLOOKUP(A12978,Lookup_Tables!$D$2:$E$7,2,FALSE)</f>
        <v>HUSSPF</v>
      </c>
      <c r="R12978" t="str">
        <f>IFERROR(VLOOKUP(D12978,Lookup_Tables!$A$2:$B$21,2,FALSE),"All")</f>
        <v>All</v>
      </c>
    </row>
    <row r="12979" spans="1:18" hidden="1">
      <c r="A12979">
        <v>4353</v>
      </c>
      <c r="B12979">
        <v>67</v>
      </c>
      <c r="C12979" t="s">
        <v>39</v>
      </c>
      <c r="D12979">
        <v>15</v>
      </c>
      <c r="E12979">
        <v>513071.95999137498</v>
      </c>
      <c r="F12979">
        <v>347170.98445512482</v>
      </c>
      <c r="G12979">
        <v>0</v>
      </c>
      <c r="H12979">
        <v>0</v>
      </c>
      <c r="I12979">
        <v>0</v>
      </c>
      <c r="J12979">
        <v>16920.062752592599</v>
      </c>
      <c r="K12979">
        <v>1685051.0546025101</v>
      </c>
      <c r="L12979">
        <v>7191826.1587683596</v>
      </c>
      <c r="M12979">
        <v>10301405.909135001</v>
      </c>
      <c r="N12979">
        <v>31816857.892478</v>
      </c>
      <c r="O12979">
        <v>97695023.766195297</v>
      </c>
      <c r="Q12979" t="str">
        <f>VLOOKUP(A12979,Lookup_Tables!$D$2:$E$7,2,FALSE)</f>
        <v>HUSSPF</v>
      </c>
      <c r="R12979" t="str">
        <f>IFERROR(VLOOKUP(D12979,Lookup_Tables!$A$2:$B$21,2,FALSE),"All")</f>
        <v>All</v>
      </c>
    </row>
    <row r="12980" spans="1:18" hidden="1">
      <c r="A12980">
        <v>4353</v>
      </c>
      <c r="B12980">
        <v>67</v>
      </c>
      <c r="C12980" t="s">
        <v>38</v>
      </c>
      <c r="D12980">
        <v>16</v>
      </c>
      <c r="E12980">
        <v>69376.661772728097</v>
      </c>
      <c r="F12980">
        <v>53847.980375038402</v>
      </c>
      <c r="G12980">
        <v>0</v>
      </c>
      <c r="H12980">
        <v>0</v>
      </c>
      <c r="I12980">
        <v>0</v>
      </c>
      <c r="J12980">
        <v>3254.67366188498</v>
      </c>
      <c r="K12980">
        <v>181266.51266346301</v>
      </c>
      <c r="L12980">
        <v>677133.17713190895</v>
      </c>
      <c r="M12980">
        <v>1028779.72802302</v>
      </c>
      <c r="N12980">
        <v>2573908.7129297601</v>
      </c>
      <c r="O12980">
        <v>9281200.7516458202</v>
      </c>
      <c r="Q12980" t="str">
        <f>VLOOKUP(A12980,Lookup_Tables!$D$2:$E$7,2,FALSE)</f>
        <v>HUSSPF</v>
      </c>
      <c r="R12980" t="str">
        <f>IFERROR(VLOOKUP(D12980,Lookup_Tables!$A$2:$B$21,2,FALSE),"All")</f>
        <v>Government_Loss</v>
      </c>
    </row>
    <row r="12981" spans="1:18" hidden="1">
      <c r="A12981">
        <v>4353</v>
      </c>
      <c r="B12981">
        <v>67</v>
      </c>
      <c r="C12981" t="s">
        <v>39</v>
      </c>
      <c r="D12981">
        <v>16</v>
      </c>
      <c r="E12981">
        <v>69347.521926529298</v>
      </c>
      <c r="F12981">
        <v>54113.660669133431</v>
      </c>
      <c r="G12981">
        <v>0</v>
      </c>
      <c r="H12981">
        <v>0</v>
      </c>
      <c r="I12981">
        <v>0</v>
      </c>
      <c r="J12981">
        <v>3254.67366188498</v>
      </c>
      <c r="K12981">
        <v>179781.01173454701</v>
      </c>
      <c r="L12981">
        <v>677133.17713190895</v>
      </c>
      <c r="M12981">
        <v>1028779.72802302</v>
      </c>
      <c r="N12981">
        <v>2573908.7129297601</v>
      </c>
      <c r="O12981">
        <v>8993808.1159965694</v>
      </c>
      <c r="Q12981" t="str">
        <f>VLOOKUP(A12981,Lookup_Tables!$D$2:$E$7,2,FALSE)</f>
        <v>HUSSPF</v>
      </c>
      <c r="R12981" t="str">
        <f>IFERROR(VLOOKUP(D12981,Lookup_Tables!$A$2:$B$21,2,FALSE),"All")</f>
        <v>Government_Loss</v>
      </c>
    </row>
    <row r="12982" spans="1:18" hidden="1">
      <c r="A12982">
        <v>4353</v>
      </c>
      <c r="B12982">
        <v>67</v>
      </c>
      <c r="C12982" t="s">
        <v>38</v>
      </c>
      <c r="D12982">
        <v>17</v>
      </c>
      <c r="E12982">
        <v>64400.670723180701</v>
      </c>
      <c r="F12982">
        <v>46599.380301229015</v>
      </c>
      <c r="G12982">
        <v>0</v>
      </c>
      <c r="H12982">
        <v>0</v>
      </c>
      <c r="I12982">
        <v>0</v>
      </c>
      <c r="J12982">
        <v>1947.0139951787801</v>
      </c>
      <c r="K12982">
        <v>180840.16870249601</v>
      </c>
      <c r="L12982">
        <v>727086.20930752298</v>
      </c>
      <c r="M12982">
        <v>1139055.95113662</v>
      </c>
      <c r="N12982">
        <v>3658787.55223255</v>
      </c>
      <c r="O12982">
        <v>10213633.774674101</v>
      </c>
      <c r="Q12982" t="str">
        <f>VLOOKUP(A12982,Lookup_Tables!$D$2:$E$7,2,FALSE)</f>
        <v>HUSSPF</v>
      </c>
      <c r="R12982" t="str">
        <f>IFERROR(VLOOKUP(D12982,Lookup_Tables!$A$2:$B$21,2,FALSE),"All")</f>
        <v>Emergency_Loss</v>
      </c>
    </row>
    <row r="12983" spans="1:18" hidden="1">
      <c r="A12983">
        <v>4353</v>
      </c>
      <c r="B12983">
        <v>67</v>
      </c>
      <c r="C12983" t="s">
        <v>39</v>
      </c>
      <c r="D12983">
        <v>17</v>
      </c>
      <c r="E12983">
        <v>64386.666115755201</v>
      </c>
      <c r="F12983">
        <v>46585.375693803522</v>
      </c>
      <c r="G12983">
        <v>0</v>
      </c>
      <c r="H12983">
        <v>0</v>
      </c>
      <c r="I12983">
        <v>0</v>
      </c>
      <c r="J12983">
        <v>1947.0139951787801</v>
      </c>
      <c r="K12983">
        <v>180840.16870249601</v>
      </c>
      <c r="L12983">
        <v>727086.20930752298</v>
      </c>
      <c r="M12983">
        <v>1139055.95113662</v>
      </c>
      <c r="N12983">
        <v>3658787.55223255</v>
      </c>
      <c r="O12983">
        <v>10213633.774674101</v>
      </c>
      <c r="Q12983" t="str">
        <f>VLOOKUP(A12983,Lookup_Tables!$D$2:$E$7,2,FALSE)</f>
        <v>HUSSPF</v>
      </c>
      <c r="R12983" t="str">
        <f>IFERROR(VLOOKUP(D12983,Lookup_Tables!$A$2:$B$21,2,FALSE),"All")</f>
        <v>Emergency_Loss</v>
      </c>
    </row>
    <row r="12984" spans="1:18" hidden="1">
      <c r="A12984">
        <v>4353</v>
      </c>
      <c r="B12984">
        <v>67</v>
      </c>
      <c r="C12984" t="s">
        <v>38</v>
      </c>
      <c r="D12984">
        <v>18</v>
      </c>
      <c r="E12984">
        <v>133777.33249590799</v>
      </c>
      <c r="F12984">
        <v>100725.26910066346</v>
      </c>
      <c r="G12984">
        <v>0</v>
      </c>
      <c r="H12984">
        <v>0</v>
      </c>
      <c r="I12984">
        <v>0</v>
      </c>
      <c r="J12984">
        <v>5497.5342790246896</v>
      </c>
      <c r="K12984">
        <v>362339.61634551501</v>
      </c>
      <c r="L12984">
        <v>1340498.8669558</v>
      </c>
      <c r="M12984">
        <v>2140960.90212999</v>
      </c>
      <c r="N12984">
        <v>6201759.3487594398</v>
      </c>
      <c r="O12984">
        <v>19361209.950751498</v>
      </c>
      <c r="Q12984" t="str">
        <f>VLOOKUP(A12984,Lookup_Tables!$D$2:$E$7,2,FALSE)</f>
        <v>HUSSPF</v>
      </c>
      <c r="R12984" t="str">
        <f>IFERROR(VLOOKUP(D12984,Lookup_Tables!$A$2:$B$21,2,FALSE),"All")</f>
        <v>Govt_Plus_Emergency</v>
      </c>
    </row>
    <row r="12985" spans="1:18" hidden="1">
      <c r="A12985">
        <v>4353</v>
      </c>
      <c r="B12985">
        <v>67</v>
      </c>
      <c r="C12985" t="s">
        <v>39</v>
      </c>
      <c r="D12985">
        <v>18</v>
      </c>
      <c r="E12985">
        <v>133734.18804228399</v>
      </c>
      <c r="F12985">
        <v>101108.64201688625</v>
      </c>
      <c r="G12985">
        <v>0</v>
      </c>
      <c r="H12985">
        <v>0</v>
      </c>
      <c r="I12985">
        <v>0</v>
      </c>
      <c r="J12985">
        <v>5497.5342790246896</v>
      </c>
      <c r="K12985">
        <v>362339.61634551501</v>
      </c>
      <c r="L12985">
        <v>1340498.8669558</v>
      </c>
      <c r="M12985">
        <v>2140960.90212999</v>
      </c>
      <c r="N12985">
        <v>6201759.3487594398</v>
      </c>
      <c r="O12985">
        <v>18934692.5809047</v>
      </c>
      <c r="Q12985" t="str">
        <f>VLOOKUP(A12985,Lookup_Tables!$D$2:$E$7,2,FALSE)</f>
        <v>HUSSPF</v>
      </c>
      <c r="R12985" t="str">
        <f>IFERROR(VLOOKUP(D12985,Lookup_Tables!$A$2:$B$21,2,FALSE),"All")</f>
        <v>Govt_Plus_Emergency</v>
      </c>
    </row>
    <row r="12986" spans="1:18" hidden="1">
      <c r="A12986">
        <v>4353</v>
      </c>
      <c r="B12986">
        <v>68</v>
      </c>
      <c r="C12986" t="s">
        <v>38</v>
      </c>
      <c r="D12986">
        <v>0</v>
      </c>
      <c r="E12986">
        <v>833517.82617185998</v>
      </c>
      <c r="F12986">
        <v>329718.87279536354</v>
      </c>
      <c r="G12986">
        <v>0</v>
      </c>
      <c r="H12986">
        <v>1396216.78898045</v>
      </c>
      <c r="I12986">
        <v>2357067.88482077</v>
      </c>
      <c r="J12986">
        <v>5813462.7266282802</v>
      </c>
      <c r="K12986">
        <v>13001567.5907478</v>
      </c>
      <c r="L12986">
        <v>28260902.340664301</v>
      </c>
      <c r="M12986">
        <v>41017030.472102799</v>
      </c>
      <c r="N12986">
        <v>90666090.897248104</v>
      </c>
      <c r="O12986">
        <v>138959753.45304701</v>
      </c>
      <c r="Q12986" t="str">
        <f>VLOOKUP(A12986,Lookup_Tables!$D$2:$E$7,2,FALSE)</f>
        <v>HUSSPF</v>
      </c>
      <c r="R12986" t="str">
        <f>IFERROR(VLOOKUP(D12986,Lookup_Tables!$A$2:$B$21,2,FALSE),"All")</f>
        <v>Private Assets</v>
      </c>
    </row>
    <row r="12987" spans="1:18" hidden="1">
      <c r="A12987">
        <v>4353</v>
      </c>
      <c r="B12987">
        <v>68</v>
      </c>
      <c r="C12987" t="s">
        <v>39</v>
      </c>
      <c r="D12987">
        <v>0</v>
      </c>
      <c r="E12987">
        <v>829440.57259191503</v>
      </c>
      <c r="F12987">
        <v>332025.75503428507</v>
      </c>
      <c r="G12987">
        <v>0</v>
      </c>
      <c r="H12987">
        <v>1392445.1150894901</v>
      </c>
      <c r="I12987">
        <v>2352027.7256201999</v>
      </c>
      <c r="J12987">
        <v>5473825.5271860203</v>
      </c>
      <c r="K12987">
        <v>12422484.148069501</v>
      </c>
      <c r="L12987">
        <v>28260902.340664301</v>
      </c>
      <c r="M12987">
        <v>41017030.472102799</v>
      </c>
      <c r="N12987">
        <v>90666090.897248104</v>
      </c>
      <c r="O12987">
        <v>138959753.45304701</v>
      </c>
      <c r="Q12987" t="str">
        <f>VLOOKUP(A12987,Lookup_Tables!$D$2:$E$7,2,FALSE)</f>
        <v>HUSSPF</v>
      </c>
      <c r="R12987" t="str">
        <f>IFERROR(VLOOKUP(D12987,Lookup_Tables!$A$2:$B$21,2,FALSE),"All")</f>
        <v>Private Assets</v>
      </c>
    </row>
    <row r="12988" spans="1:18" hidden="1">
      <c r="A12988">
        <v>4353</v>
      </c>
      <c r="B12988">
        <v>68</v>
      </c>
      <c r="C12988" t="s">
        <v>38</v>
      </c>
      <c r="D12988">
        <v>1</v>
      </c>
      <c r="E12988">
        <v>5483.9002351157296</v>
      </c>
      <c r="F12988">
        <v>3131.2397534403772</v>
      </c>
      <c r="G12988">
        <v>0</v>
      </c>
      <c r="H12988">
        <v>0</v>
      </c>
      <c r="I12988">
        <v>0</v>
      </c>
      <c r="J12988">
        <v>0</v>
      </c>
      <c r="K12988">
        <v>11208.1039661292</v>
      </c>
      <c r="L12988">
        <v>111027.43817921</v>
      </c>
      <c r="M12988">
        <v>199074.789510865</v>
      </c>
      <c r="N12988">
        <v>591433.22355434694</v>
      </c>
      <c r="O12988">
        <v>1196009.7210894199</v>
      </c>
      <c r="Q12988" t="str">
        <f>VLOOKUP(A12988,Lookup_Tables!$D$2:$E$7,2,FALSE)</f>
        <v>HUSSPF</v>
      </c>
      <c r="R12988" t="str">
        <f>IFERROR(VLOOKUP(D12988,Lookup_Tables!$A$2:$B$21,2,FALSE),"All")</f>
        <v>Airport</v>
      </c>
    </row>
    <row r="12989" spans="1:18" hidden="1">
      <c r="A12989">
        <v>4353</v>
      </c>
      <c r="B12989">
        <v>68</v>
      </c>
      <c r="C12989" t="s">
        <v>39</v>
      </c>
      <c r="D12989">
        <v>1</v>
      </c>
      <c r="E12989">
        <v>5483.1531368820497</v>
      </c>
      <c r="F12989">
        <v>3130.4926552066972</v>
      </c>
      <c r="G12989">
        <v>0</v>
      </c>
      <c r="H12989">
        <v>0</v>
      </c>
      <c r="I12989">
        <v>0</v>
      </c>
      <c r="J12989">
        <v>0</v>
      </c>
      <c r="K12989">
        <v>11208.1039661292</v>
      </c>
      <c r="L12989">
        <v>111027.43817921</v>
      </c>
      <c r="M12989">
        <v>199074.789510865</v>
      </c>
      <c r="N12989">
        <v>591433.22355434694</v>
      </c>
      <c r="O12989">
        <v>1196009.7210894199</v>
      </c>
      <c r="Q12989" t="str">
        <f>VLOOKUP(A12989,Lookup_Tables!$D$2:$E$7,2,FALSE)</f>
        <v>HUSSPF</v>
      </c>
      <c r="R12989" t="str">
        <f>IFERROR(VLOOKUP(D12989,Lookup_Tables!$A$2:$B$21,2,FALSE),"All")</f>
        <v>Airport</v>
      </c>
    </row>
    <row r="12990" spans="1:18" hidden="1">
      <c r="A12990">
        <v>4353</v>
      </c>
      <c r="B12990">
        <v>68</v>
      </c>
      <c r="C12990" t="s">
        <v>38</v>
      </c>
      <c r="D12990">
        <v>2</v>
      </c>
      <c r="E12990">
        <v>13860.4790676343</v>
      </c>
      <c r="F12990">
        <v>7521.4879862499984</v>
      </c>
      <c r="G12990">
        <v>0</v>
      </c>
      <c r="H12990">
        <v>23573.045075454698</v>
      </c>
      <c r="I12990">
        <v>47169.2033921166</v>
      </c>
      <c r="J12990">
        <v>124351.066448607</v>
      </c>
      <c r="K12990">
        <v>222913.74641763401</v>
      </c>
      <c r="L12990">
        <v>341579.05281476898</v>
      </c>
      <c r="M12990">
        <v>394939.93203097698</v>
      </c>
      <c r="N12990">
        <v>817468.59897380602</v>
      </c>
      <c r="O12990">
        <v>1245907.90188214</v>
      </c>
      <c r="Q12990" t="str">
        <f>VLOOKUP(A12990,Lookup_Tables!$D$2:$E$7,2,FALSE)</f>
        <v>HUSSPF</v>
      </c>
      <c r="R12990" t="str">
        <f>IFERROR(VLOOKUP(D12990,Lookup_Tables!$A$2:$B$21,2,FALSE),"All")</f>
        <v>Bridge</v>
      </c>
    </row>
    <row r="12991" spans="1:18" hidden="1">
      <c r="A12991">
        <v>4353</v>
      </c>
      <c r="B12991">
        <v>68</v>
      </c>
      <c r="C12991" t="s">
        <v>39</v>
      </c>
      <c r="D12991">
        <v>2</v>
      </c>
      <c r="E12991">
        <v>13782.160473559499</v>
      </c>
      <c r="F12991">
        <v>7505.8526600227533</v>
      </c>
      <c r="G12991">
        <v>0</v>
      </c>
      <c r="H12991">
        <v>23573.045075454698</v>
      </c>
      <c r="I12991">
        <v>47169.2033921166</v>
      </c>
      <c r="J12991">
        <v>123051.975650526</v>
      </c>
      <c r="K12991">
        <v>220961.60789396599</v>
      </c>
      <c r="L12991">
        <v>332803.92011725</v>
      </c>
      <c r="M12991">
        <v>379361.66475553397</v>
      </c>
      <c r="N12991">
        <v>817468.59897380602</v>
      </c>
      <c r="O12991">
        <v>1245907.90188214</v>
      </c>
      <c r="Q12991" t="str">
        <f>VLOOKUP(A12991,Lookup_Tables!$D$2:$E$7,2,FALSE)</f>
        <v>HUSSPF</v>
      </c>
      <c r="R12991" t="str">
        <f>IFERROR(VLOOKUP(D12991,Lookup_Tables!$A$2:$B$21,2,FALSE),"All")</f>
        <v>Bridge</v>
      </c>
    </row>
    <row r="12992" spans="1:18" hidden="1">
      <c r="A12992">
        <v>4353</v>
      </c>
      <c r="B12992">
        <v>68</v>
      </c>
      <c r="C12992" t="s">
        <v>38</v>
      </c>
      <c r="D12992">
        <v>3</v>
      </c>
      <c r="E12992">
        <v>10531.468946602699</v>
      </c>
      <c r="F12992">
        <v>3288.0108897232494</v>
      </c>
      <c r="G12992">
        <v>0</v>
      </c>
      <c r="H12992">
        <v>30897.2256401091</v>
      </c>
      <c r="I12992">
        <v>59416.086431772201</v>
      </c>
      <c r="J12992">
        <v>159711.493277417</v>
      </c>
      <c r="K12992">
        <v>278549.35865687201</v>
      </c>
      <c r="L12992">
        <v>412112.42546385399</v>
      </c>
      <c r="M12992">
        <v>454422.40236364398</v>
      </c>
      <c r="N12992">
        <v>736023.63695115002</v>
      </c>
      <c r="O12992">
        <v>1198419.56871714</v>
      </c>
      <c r="Q12992" t="str">
        <f>VLOOKUP(A12992,Lookup_Tables!$D$2:$E$7,2,FALSE)</f>
        <v>HUSSPF</v>
      </c>
      <c r="R12992" t="str">
        <f>IFERROR(VLOOKUP(D12992,Lookup_Tables!$A$2:$B$21,2,FALSE),"All")</f>
        <v>Govt Hosp</v>
      </c>
    </row>
    <row r="12993" spans="1:18" hidden="1">
      <c r="A12993">
        <v>4353</v>
      </c>
      <c r="B12993">
        <v>68</v>
      </c>
      <c r="C12993" t="s">
        <v>39</v>
      </c>
      <c r="D12993">
        <v>3</v>
      </c>
      <c r="E12993">
        <v>10434.199202212299</v>
      </c>
      <c r="F12993">
        <v>3234.8333565170051</v>
      </c>
      <c r="G12993">
        <v>0</v>
      </c>
      <c r="H12993">
        <v>30897.2256401091</v>
      </c>
      <c r="I12993">
        <v>59416.086431772201</v>
      </c>
      <c r="J12993">
        <v>159710.840356011</v>
      </c>
      <c r="K12993">
        <v>273786.33880909201</v>
      </c>
      <c r="L12993">
        <v>403673.487744187</v>
      </c>
      <c r="M12993">
        <v>448506.57985788002</v>
      </c>
      <c r="N12993">
        <v>736023.63695115002</v>
      </c>
      <c r="O12993">
        <v>1198419.56871714</v>
      </c>
      <c r="Q12993" t="str">
        <f>VLOOKUP(A12993,Lookup_Tables!$D$2:$E$7,2,FALSE)</f>
        <v>HUSSPF</v>
      </c>
      <c r="R12993" t="str">
        <f>IFERROR(VLOOKUP(D12993,Lookup_Tables!$A$2:$B$21,2,FALSE),"All")</f>
        <v>Govt Hosp</v>
      </c>
    </row>
    <row r="12994" spans="1:18" hidden="1">
      <c r="A12994">
        <v>4353</v>
      </c>
      <c r="B12994">
        <v>68</v>
      </c>
      <c r="C12994" t="s">
        <v>38</v>
      </c>
      <c r="D12994">
        <v>4</v>
      </c>
      <c r="E12994">
        <v>1281.1426232656599</v>
      </c>
      <c r="F12994">
        <v>528.72580268862066</v>
      </c>
      <c r="G12994">
        <v>0</v>
      </c>
      <c r="H12994">
        <v>700.85045232560901</v>
      </c>
      <c r="I12994">
        <v>1567.48070564554</v>
      </c>
      <c r="J12994">
        <v>4143.5030491179396</v>
      </c>
      <c r="K12994">
        <v>10561.079528422501</v>
      </c>
      <c r="L12994">
        <v>40436.686728364701</v>
      </c>
      <c r="M12994">
        <v>48447.383380547602</v>
      </c>
      <c r="N12994">
        <v>172777.79358317499</v>
      </c>
      <c r="O12994">
        <v>322495.069169102</v>
      </c>
      <c r="Q12994" t="str">
        <f>VLOOKUP(A12994,Lookup_Tables!$D$2:$E$7,2,FALSE)</f>
        <v>HUSSPF</v>
      </c>
      <c r="R12994" t="str">
        <f>IFERROR(VLOOKUP(D12994,Lookup_Tables!$A$2:$B$21,2,FALSE),"All")</f>
        <v>Govt Med Fac</v>
      </c>
    </row>
    <row r="12995" spans="1:18" hidden="1">
      <c r="A12995">
        <v>4353</v>
      </c>
      <c r="B12995">
        <v>68</v>
      </c>
      <c r="C12995" t="s">
        <v>39</v>
      </c>
      <c r="D12995">
        <v>4</v>
      </c>
      <c r="E12995">
        <v>1278.3018675747501</v>
      </c>
      <c r="F12995">
        <v>530.20904726967933</v>
      </c>
      <c r="G12995">
        <v>0</v>
      </c>
      <c r="H12995">
        <v>657.10637618442297</v>
      </c>
      <c r="I12995">
        <v>1533.2085732079299</v>
      </c>
      <c r="J12995">
        <v>4132.4877917327503</v>
      </c>
      <c r="K12995">
        <v>9868.0277831356798</v>
      </c>
      <c r="L12995">
        <v>40436.686728364701</v>
      </c>
      <c r="M12995">
        <v>48447.383380547602</v>
      </c>
      <c r="N12995">
        <v>172777.79358317499</v>
      </c>
      <c r="O12995">
        <v>322495.069169102</v>
      </c>
      <c r="Q12995" t="str">
        <f>VLOOKUP(A12995,Lookup_Tables!$D$2:$E$7,2,FALSE)</f>
        <v>HUSSPF</v>
      </c>
      <c r="R12995" t="str">
        <f>IFERROR(VLOOKUP(D12995,Lookup_Tables!$A$2:$B$21,2,FALSE),"All")</f>
        <v>Govt Med Fac</v>
      </c>
    </row>
    <row r="12996" spans="1:18" hidden="1">
      <c r="A12996">
        <v>4353</v>
      </c>
      <c r="B12996">
        <v>68</v>
      </c>
      <c r="C12996" t="s">
        <v>38</v>
      </c>
      <c r="D12996">
        <v>6</v>
      </c>
      <c r="E12996">
        <v>4128.1778630919098</v>
      </c>
      <c r="F12996">
        <v>1137.0824144238186</v>
      </c>
      <c r="G12996">
        <v>0</v>
      </c>
      <c r="H12996">
        <v>11309.996862165901</v>
      </c>
      <c r="I12996">
        <v>26384.795860468799</v>
      </c>
      <c r="J12996">
        <v>69736.566128937397</v>
      </c>
      <c r="K12996">
        <v>130049.040452241</v>
      </c>
      <c r="L12996">
        <v>180939.54054987599</v>
      </c>
      <c r="M12996">
        <v>195382.686008855</v>
      </c>
      <c r="N12996">
        <v>294018.63802169502</v>
      </c>
      <c r="O12996">
        <v>350563.82755687099</v>
      </c>
      <c r="Q12996" t="str">
        <f>VLOOKUP(A12996,Lookup_Tables!$D$2:$E$7,2,FALSE)</f>
        <v>HUSSPF</v>
      </c>
      <c r="R12996" t="str">
        <f>IFERROR(VLOOKUP(D12996,Lookup_Tables!$A$2:$B$21,2,FALSE),"All")</f>
        <v>Port</v>
      </c>
    </row>
    <row r="12997" spans="1:18" hidden="1">
      <c r="A12997">
        <v>4353</v>
      </c>
      <c r="B12997">
        <v>68</v>
      </c>
      <c r="C12997" t="s">
        <v>39</v>
      </c>
      <c r="D12997">
        <v>6</v>
      </c>
      <c r="E12997">
        <v>4084.2628371892802</v>
      </c>
      <c r="F12997">
        <v>1118.8988665323591</v>
      </c>
      <c r="G12997">
        <v>0</v>
      </c>
      <c r="H12997">
        <v>11309.996862165901</v>
      </c>
      <c r="I12997">
        <v>26384.795860468799</v>
      </c>
      <c r="J12997">
        <v>69110.898787657294</v>
      </c>
      <c r="K12997">
        <v>126907.256032455</v>
      </c>
      <c r="L12997">
        <v>179676.83107791099</v>
      </c>
      <c r="M12997">
        <v>194131.09949511799</v>
      </c>
      <c r="N12997">
        <v>294018.63802169502</v>
      </c>
      <c r="O12997">
        <v>350563.82755687099</v>
      </c>
      <c r="Q12997" t="str">
        <f>VLOOKUP(A12997,Lookup_Tables!$D$2:$E$7,2,FALSE)</f>
        <v>HUSSPF</v>
      </c>
      <c r="R12997" t="str">
        <f>IFERROR(VLOOKUP(D12997,Lookup_Tables!$A$2:$B$21,2,FALSE),"All")</f>
        <v>Port</v>
      </c>
    </row>
    <row r="12998" spans="1:18" hidden="1">
      <c r="A12998">
        <v>4353</v>
      </c>
      <c r="B12998">
        <v>68</v>
      </c>
      <c r="C12998" t="s">
        <v>38</v>
      </c>
      <c r="D12998">
        <v>9</v>
      </c>
      <c r="E12998">
        <v>923.52941384137102</v>
      </c>
      <c r="F12998">
        <v>448.22884894424794</v>
      </c>
      <c r="G12998">
        <v>0</v>
      </c>
      <c r="H12998">
        <v>0</v>
      </c>
      <c r="I12998">
        <v>0</v>
      </c>
      <c r="J12998">
        <v>0</v>
      </c>
      <c r="K12998">
        <v>3073.57163894835</v>
      </c>
      <c r="L12998">
        <v>20491.646153521699</v>
      </c>
      <c r="M12998">
        <v>36391.6355603868</v>
      </c>
      <c r="N12998">
        <v>119825.47193091099</v>
      </c>
      <c r="O12998">
        <v>246832.31749717501</v>
      </c>
      <c r="Q12998" t="str">
        <f>VLOOKUP(A12998,Lookup_Tables!$D$2:$E$7,2,FALSE)</f>
        <v>HUSSPF</v>
      </c>
      <c r="R12998" t="str">
        <f>IFERROR(VLOOKUP(D12998,Lookup_Tables!$A$2:$B$21,2,FALSE),"All")</f>
        <v>Pub Admin Bldg</v>
      </c>
    </row>
    <row r="12999" spans="1:18" hidden="1">
      <c r="A12999">
        <v>4353</v>
      </c>
      <c r="B12999">
        <v>68</v>
      </c>
      <c r="C12999" t="s">
        <v>39</v>
      </c>
      <c r="D12999">
        <v>9</v>
      </c>
      <c r="E12999">
        <v>923.35431566131695</v>
      </c>
      <c r="F12999">
        <v>448.05375076419386</v>
      </c>
      <c r="G12999">
        <v>0</v>
      </c>
      <c r="H12999">
        <v>0</v>
      </c>
      <c r="I12999">
        <v>0</v>
      </c>
      <c r="J12999">
        <v>0</v>
      </c>
      <c r="K12999">
        <v>3073.57163894835</v>
      </c>
      <c r="L12999">
        <v>20491.646153521699</v>
      </c>
      <c r="M12999">
        <v>36391.6355603868</v>
      </c>
      <c r="N12999">
        <v>119825.47193091099</v>
      </c>
      <c r="O12999">
        <v>246832.31749717501</v>
      </c>
      <c r="Q12999" t="str">
        <f>VLOOKUP(A12999,Lookup_Tables!$D$2:$E$7,2,FALSE)</f>
        <v>HUSSPF</v>
      </c>
      <c r="R12999" t="str">
        <f>IFERROR(VLOOKUP(D12999,Lookup_Tables!$A$2:$B$21,2,FALSE),"All")</f>
        <v>Pub Admin Bldg</v>
      </c>
    </row>
    <row r="13000" spans="1:18" hidden="1">
      <c r="A13000">
        <v>4353</v>
      </c>
      <c r="B13000">
        <v>68</v>
      </c>
      <c r="C13000" t="s">
        <v>38</v>
      </c>
      <c r="D13000">
        <v>10</v>
      </c>
      <c r="E13000">
        <v>42308.263512147198</v>
      </c>
      <c r="F13000">
        <v>19010.064132367108</v>
      </c>
      <c r="G13000">
        <v>0</v>
      </c>
      <c r="H13000">
        <v>25299.8550426248</v>
      </c>
      <c r="I13000">
        <v>40862.163896337399</v>
      </c>
      <c r="J13000">
        <v>91785.853573998407</v>
      </c>
      <c r="K13000">
        <v>487336.63774377399</v>
      </c>
      <c r="L13000">
        <v>1464912.6216548199</v>
      </c>
      <c r="M13000">
        <v>1978127.1033073999</v>
      </c>
      <c r="N13000">
        <v>5460886.6906709801</v>
      </c>
      <c r="O13000">
        <v>8348109.6360196704</v>
      </c>
      <c r="Q13000" t="str">
        <f>VLOOKUP(A13000,Lookup_Tables!$D$2:$E$7,2,FALSE)</f>
        <v>HUSSPF</v>
      </c>
      <c r="R13000" t="str">
        <f>IFERROR(VLOOKUP(D13000,Lookup_Tables!$A$2:$B$21,2,FALSE),"All")</f>
        <v>Pub School</v>
      </c>
    </row>
    <row r="13001" spans="1:18" hidden="1">
      <c r="A13001">
        <v>4353</v>
      </c>
      <c r="B13001">
        <v>68</v>
      </c>
      <c r="C13001" t="s">
        <v>39</v>
      </c>
      <c r="D13001">
        <v>10</v>
      </c>
      <c r="E13001">
        <v>42222.600173630002</v>
      </c>
      <c r="F13001">
        <v>18963.353513039219</v>
      </c>
      <c r="G13001">
        <v>0</v>
      </c>
      <c r="H13001">
        <v>24776.5059467307</v>
      </c>
      <c r="I13001">
        <v>40083.471268859998</v>
      </c>
      <c r="J13001">
        <v>89277.737803852593</v>
      </c>
      <c r="K13001">
        <v>487336.63774377399</v>
      </c>
      <c r="L13001">
        <v>1464912.6216548199</v>
      </c>
      <c r="M13001">
        <v>1978127.1033073999</v>
      </c>
      <c r="N13001">
        <v>5460886.6906709801</v>
      </c>
      <c r="O13001">
        <v>8348109.6360196704</v>
      </c>
      <c r="Q13001" t="str">
        <f>VLOOKUP(A13001,Lookup_Tables!$D$2:$E$7,2,FALSE)</f>
        <v>HUSSPF</v>
      </c>
      <c r="R13001" t="str">
        <f>IFERROR(VLOOKUP(D13001,Lookup_Tables!$A$2:$B$21,2,FALSE),"All")</f>
        <v>Pub School</v>
      </c>
    </row>
    <row r="13002" spans="1:18" hidden="1">
      <c r="A13002">
        <v>4353</v>
      </c>
      <c r="B13002">
        <v>68</v>
      </c>
      <c r="C13002" t="s">
        <v>38</v>
      </c>
      <c r="D13002">
        <v>13</v>
      </c>
      <c r="E13002">
        <v>47476.478723786298</v>
      </c>
      <c r="F13002">
        <v>21446.901296268792</v>
      </c>
      <c r="G13002">
        <v>0</v>
      </c>
      <c r="H13002">
        <v>108630.151619479</v>
      </c>
      <c r="I13002">
        <v>157634.974912776</v>
      </c>
      <c r="J13002">
        <v>337563.45394689502</v>
      </c>
      <c r="K13002">
        <v>652310.91039423202</v>
      </c>
      <c r="L13002">
        <v>1279407.92839419</v>
      </c>
      <c r="M13002">
        <v>1642287.67878141</v>
      </c>
      <c r="N13002">
        <v>4580949.3450012999</v>
      </c>
      <c r="O13002">
        <v>7421455.1921682898</v>
      </c>
      <c r="Q13002" t="str">
        <f>VLOOKUP(A13002,Lookup_Tables!$D$2:$E$7,2,FALSE)</f>
        <v>HUSSPF</v>
      </c>
      <c r="R13002" t="str">
        <f>IFERROR(VLOOKUP(D13002,Lookup_Tables!$A$2:$B$21,2,FALSE),"All")</f>
        <v>Residual Inst</v>
      </c>
    </row>
    <row r="13003" spans="1:18" hidden="1">
      <c r="A13003">
        <v>4353</v>
      </c>
      <c r="B13003">
        <v>68</v>
      </c>
      <c r="C13003" t="s">
        <v>39</v>
      </c>
      <c r="D13003">
        <v>13</v>
      </c>
      <c r="E13003">
        <v>47211.782593679003</v>
      </c>
      <c r="F13003">
        <v>21310.79754510643</v>
      </c>
      <c r="G13003">
        <v>0</v>
      </c>
      <c r="H13003">
        <v>108427.68786280901</v>
      </c>
      <c r="I13003">
        <v>156992.08794102201</v>
      </c>
      <c r="J13003">
        <v>332509.29060814902</v>
      </c>
      <c r="K13003">
        <v>638685.07792269206</v>
      </c>
      <c r="L13003">
        <v>1279407.92839419</v>
      </c>
      <c r="M13003">
        <v>1642287.67878141</v>
      </c>
      <c r="N13003">
        <v>4580949.3450012999</v>
      </c>
      <c r="O13003">
        <v>7421455.1921682898</v>
      </c>
      <c r="Q13003" t="str">
        <f>VLOOKUP(A13003,Lookup_Tables!$D$2:$E$7,2,FALSE)</f>
        <v>HUSSPF</v>
      </c>
      <c r="R13003" t="str">
        <f>IFERROR(VLOOKUP(D13003,Lookup_Tables!$A$2:$B$21,2,FALSE),"All")</f>
        <v>Residual Inst</v>
      </c>
    </row>
    <row r="13004" spans="1:18" hidden="1">
      <c r="A13004">
        <v>4353</v>
      </c>
      <c r="B13004">
        <v>68</v>
      </c>
      <c r="C13004" t="s">
        <v>38</v>
      </c>
      <c r="D13004">
        <v>14</v>
      </c>
      <c r="E13004">
        <v>7034.3479496052096</v>
      </c>
      <c r="F13004">
        <v>2149.5131283653564</v>
      </c>
      <c r="G13004">
        <v>0</v>
      </c>
      <c r="H13004">
        <v>29590.1477316538</v>
      </c>
      <c r="I13004">
        <v>53073.726454213102</v>
      </c>
      <c r="J13004">
        <v>115987.776942884</v>
      </c>
      <c r="K13004">
        <v>192892.61540279299</v>
      </c>
      <c r="L13004">
        <v>266672.916425873</v>
      </c>
      <c r="M13004">
        <v>285722.60603093699</v>
      </c>
      <c r="N13004">
        <v>443714.07343234099</v>
      </c>
      <c r="O13004">
        <v>573744.513555023</v>
      </c>
      <c r="Q13004" t="str">
        <f>VLOOKUP(A13004,Lookup_Tables!$D$2:$E$7,2,FALSE)</f>
        <v>HUSSPF</v>
      </c>
      <c r="R13004" t="str">
        <f>IFERROR(VLOOKUP(D13004,Lookup_Tables!$A$2:$B$21,2,FALSE),"All")</f>
        <v>Road</v>
      </c>
    </row>
    <row r="13005" spans="1:18" hidden="1">
      <c r="A13005">
        <v>4353</v>
      </c>
      <c r="B13005">
        <v>68</v>
      </c>
      <c r="C13005" t="s">
        <v>39</v>
      </c>
      <c r="D13005">
        <v>14</v>
      </c>
      <c r="E13005">
        <v>6960.7966994940398</v>
      </c>
      <c r="F13005">
        <v>2124.9079453046461</v>
      </c>
      <c r="G13005">
        <v>0</v>
      </c>
      <c r="H13005">
        <v>29590.1477316538</v>
      </c>
      <c r="I13005">
        <v>52936.2281892791</v>
      </c>
      <c r="J13005">
        <v>115914.91819826</v>
      </c>
      <c r="K13005">
        <v>189442.89387454899</v>
      </c>
      <c r="L13005">
        <v>261824.228927975</v>
      </c>
      <c r="M13005">
        <v>285583.10075304698</v>
      </c>
      <c r="N13005">
        <v>419706.209263811</v>
      </c>
      <c r="O13005">
        <v>573744.513555023</v>
      </c>
      <c r="Q13005" t="str">
        <f>VLOOKUP(A13005,Lookup_Tables!$D$2:$E$7,2,FALSE)</f>
        <v>HUSSPF</v>
      </c>
      <c r="R13005" t="str">
        <f>IFERROR(VLOOKUP(D13005,Lookup_Tables!$A$2:$B$21,2,FALSE),"All")</f>
        <v>Road</v>
      </c>
    </row>
    <row r="13006" spans="1:18" hidden="1">
      <c r="A13006">
        <v>4353</v>
      </c>
      <c r="B13006">
        <v>68</v>
      </c>
      <c r="C13006" t="s">
        <v>38</v>
      </c>
      <c r="D13006">
        <v>15</v>
      </c>
      <c r="E13006">
        <v>966545.61450695095</v>
      </c>
      <c r="F13006">
        <v>389968.55534884788</v>
      </c>
      <c r="G13006">
        <v>0</v>
      </c>
      <c r="H13006">
        <v>1710161.33341504</v>
      </c>
      <c r="I13006">
        <v>2776106.0132583799</v>
      </c>
      <c r="J13006">
        <v>6784424.3525712499</v>
      </c>
      <c r="K13006">
        <v>14570694.5944653</v>
      </c>
      <c r="L13006">
        <v>32403888.295975599</v>
      </c>
      <c r="M13006">
        <v>47099400.089720003</v>
      </c>
      <c r="N13006">
        <v>102045763.234387</v>
      </c>
      <c r="O13006">
        <v>158815072.103865</v>
      </c>
      <c r="Q13006" t="str">
        <f>VLOOKUP(A13006,Lookup_Tables!$D$2:$E$7,2,FALSE)</f>
        <v>HUSSPF</v>
      </c>
      <c r="R13006" t="str">
        <f>IFERROR(VLOOKUP(D13006,Lookup_Tables!$A$2:$B$21,2,FALSE),"All")</f>
        <v>All</v>
      </c>
    </row>
    <row r="13007" spans="1:18" hidden="1">
      <c r="A13007">
        <v>4353</v>
      </c>
      <c r="B13007">
        <v>68</v>
      </c>
      <c r="C13007" t="s">
        <v>39</v>
      </c>
      <c r="D13007">
        <v>15</v>
      </c>
      <c r="E13007">
        <v>961729.20618266996</v>
      </c>
      <c r="F13007">
        <v>389707.48416499153</v>
      </c>
      <c r="G13007">
        <v>0</v>
      </c>
      <c r="H13007">
        <v>1694276.61929351</v>
      </c>
      <c r="I13007">
        <v>2718246.7094195699</v>
      </c>
      <c r="J13007">
        <v>6502679.0774969598</v>
      </c>
      <c r="K13007">
        <v>14398588.7842781</v>
      </c>
      <c r="L13007">
        <v>32403888.295975599</v>
      </c>
      <c r="M13007">
        <v>47099400.089720003</v>
      </c>
      <c r="N13007">
        <v>102045763.234387</v>
      </c>
      <c r="O13007">
        <v>158815072.103865</v>
      </c>
      <c r="Q13007" t="str">
        <f>VLOOKUP(A13007,Lookup_Tables!$D$2:$E$7,2,FALSE)</f>
        <v>HUSSPF</v>
      </c>
      <c r="R13007" t="str">
        <f>IFERROR(VLOOKUP(D13007,Lookup_Tables!$A$2:$B$21,2,FALSE),"All")</f>
        <v>All</v>
      </c>
    </row>
    <row r="13008" spans="1:18" hidden="1">
      <c r="A13008">
        <v>4353</v>
      </c>
      <c r="B13008">
        <v>68</v>
      </c>
      <c r="C13008" t="s">
        <v>38</v>
      </c>
      <c r="D13008">
        <v>16</v>
      </c>
      <c r="E13008">
        <v>133027.78833509001</v>
      </c>
      <c r="F13008">
        <v>58690.158916990142</v>
      </c>
      <c r="G13008">
        <v>0</v>
      </c>
      <c r="H13008">
        <v>278900.53969424998</v>
      </c>
      <c r="I13008">
        <v>424072.56024781201</v>
      </c>
      <c r="J13008">
        <v>955131.74529068905</v>
      </c>
      <c r="K13008">
        <v>1965505.7541827699</v>
      </c>
      <c r="L13008">
        <v>3829806.7674139501</v>
      </c>
      <c r="M13008">
        <v>5057042.7176672202</v>
      </c>
      <c r="N13008">
        <v>13630357.393419901</v>
      </c>
      <c r="O13008">
        <v>19870896.347418401</v>
      </c>
      <c r="Q13008" t="str">
        <f>VLOOKUP(A13008,Lookup_Tables!$D$2:$E$7,2,FALSE)</f>
        <v>HUSSPF</v>
      </c>
      <c r="R13008" t="str">
        <f>IFERROR(VLOOKUP(D13008,Lookup_Tables!$A$2:$B$21,2,FALSE),"All")</f>
        <v>Government_Loss</v>
      </c>
    </row>
    <row r="13009" spans="1:18" hidden="1">
      <c r="A13009">
        <v>4353</v>
      </c>
      <c r="B13009">
        <v>68</v>
      </c>
      <c r="C13009" t="s">
        <v>39</v>
      </c>
      <c r="D13009">
        <v>16</v>
      </c>
      <c r="E13009">
        <v>132314.071215428</v>
      </c>
      <c r="F13009">
        <v>58555.550024624972</v>
      </c>
      <c r="G13009">
        <v>0</v>
      </c>
      <c r="H13009">
        <v>271242.91509909497</v>
      </c>
      <c r="I13009">
        <v>419333.93436147901</v>
      </c>
      <c r="J13009">
        <v>940518.82159003196</v>
      </c>
      <c r="K13009">
        <v>1901756.45989448</v>
      </c>
      <c r="L13009">
        <v>3829806.7674139501</v>
      </c>
      <c r="M13009">
        <v>5057042.7176672202</v>
      </c>
      <c r="N13009">
        <v>13630357.393419901</v>
      </c>
      <c r="O13009">
        <v>19870896.347418401</v>
      </c>
      <c r="Q13009" t="str">
        <f>VLOOKUP(A13009,Lookup_Tables!$D$2:$E$7,2,FALSE)</f>
        <v>HUSSPF</v>
      </c>
      <c r="R13009" t="str">
        <f>IFERROR(VLOOKUP(D13009,Lookup_Tables!$A$2:$B$21,2,FALSE),"All")</f>
        <v>Government_Loss</v>
      </c>
    </row>
    <row r="13010" spans="1:18" hidden="1">
      <c r="A13010">
        <v>4353</v>
      </c>
      <c r="B13010">
        <v>68</v>
      </c>
      <c r="C13010" t="s">
        <v>38</v>
      </c>
      <c r="D13010">
        <v>17</v>
      </c>
      <c r="E13010">
        <v>129291.777697393</v>
      </c>
      <c r="F13010">
        <v>48149.470866246484</v>
      </c>
      <c r="G13010">
        <v>0</v>
      </c>
      <c r="H13010">
        <v>207646.54923892001</v>
      </c>
      <c r="I13010">
        <v>327212.85880629101</v>
      </c>
      <c r="J13010">
        <v>786559.40477794397</v>
      </c>
      <c r="K13010">
        <v>1874436.2455591401</v>
      </c>
      <c r="L13010">
        <v>4906209.2211379604</v>
      </c>
      <c r="M13010">
        <v>6136380.8020202499</v>
      </c>
      <c r="N13010">
        <v>15069785.841606099</v>
      </c>
      <c r="O13010">
        <v>25908626.841664501</v>
      </c>
      <c r="Q13010" t="str">
        <f>VLOOKUP(A13010,Lookup_Tables!$D$2:$E$7,2,FALSE)</f>
        <v>HUSSPF</v>
      </c>
      <c r="R13010" t="str">
        <f>IFERROR(VLOOKUP(D13010,Lookup_Tables!$A$2:$B$21,2,FALSE),"All")</f>
        <v>Emergency_Loss</v>
      </c>
    </row>
    <row r="13011" spans="1:18" hidden="1">
      <c r="A13011">
        <v>4353</v>
      </c>
      <c r="B13011">
        <v>68</v>
      </c>
      <c r="C13011" t="s">
        <v>39</v>
      </c>
      <c r="D13011">
        <v>17</v>
      </c>
      <c r="E13011">
        <v>128712.104097569</v>
      </c>
      <c r="F13011">
        <v>48311.944850081811</v>
      </c>
      <c r="G13011">
        <v>0</v>
      </c>
      <c r="H13011">
        <v>204710.32997122701</v>
      </c>
      <c r="I13011">
        <v>322287.96332433901</v>
      </c>
      <c r="J13011">
        <v>769401.15156642406</v>
      </c>
      <c r="K13011">
        <v>1777371.2475666599</v>
      </c>
      <c r="L13011">
        <v>4906209.2211379604</v>
      </c>
      <c r="M13011">
        <v>6136380.8020202499</v>
      </c>
      <c r="N13011">
        <v>15069785.841606099</v>
      </c>
      <c r="O13011">
        <v>25908626.841664501</v>
      </c>
      <c r="Q13011" t="str">
        <f>VLOOKUP(A13011,Lookup_Tables!$D$2:$E$7,2,FALSE)</f>
        <v>HUSSPF</v>
      </c>
      <c r="R13011" t="str">
        <f>IFERROR(VLOOKUP(D13011,Lookup_Tables!$A$2:$B$21,2,FALSE),"All")</f>
        <v>Emergency_Loss</v>
      </c>
    </row>
    <row r="13012" spans="1:18" hidden="1">
      <c r="A13012">
        <v>4353</v>
      </c>
      <c r="B13012">
        <v>68</v>
      </c>
      <c r="C13012" t="s">
        <v>38</v>
      </c>
      <c r="D13012">
        <v>18</v>
      </c>
      <c r="E13012">
        <v>262319.566032484</v>
      </c>
      <c r="F13012">
        <v>113997.51813658007</v>
      </c>
      <c r="G13012">
        <v>0</v>
      </c>
      <c r="H13012">
        <v>497980.16804939503</v>
      </c>
      <c r="I13012">
        <v>764874.32018292299</v>
      </c>
      <c r="J13012">
        <v>1806867.2343303901</v>
      </c>
      <c r="K13012">
        <v>3657192.4186011599</v>
      </c>
      <c r="L13012">
        <v>8801916.91373129</v>
      </c>
      <c r="M13012">
        <v>10211884.708454899</v>
      </c>
      <c r="N13012">
        <v>26826881.282961901</v>
      </c>
      <c r="O13012">
        <v>42396654.679536797</v>
      </c>
      <c r="Q13012" t="str">
        <f>VLOOKUP(A13012,Lookup_Tables!$D$2:$E$7,2,FALSE)</f>
        <v>HUSSPF</v>
      </c>
      <c r="R13012" t="str">
        <f>IFERROR(VLOOKUP(D13012,Lookup_Tables!$A$2:$B$21,2,FALSE),"All")</f>
        <v>Govt_Plus_Emergency</v>
      </c>
    </row>
    <row r="13013" spans="1:18" hidden="1">
      <c r="A13013">
        <v>4353</v>
      </c>
      <c r="B13013">
        <v>68</v>
      </c>
      <c r="C13013" t="s">
        <v>39</v>
      </c>
      <c r="D13013">
        <v>18</v>
      </c>
      <c r="E13013">
        <v>260991.08141387301</v>
      </c>
      <c r="F13013">
        <v>114422.83328905495</v>
      </c>
      <c r="G13013">
        <v>0</v>
      </c>
      <c r="H13013">
        <v>493557.19371891598</v>
      </c>
      <c r="I13013">
        <v>754295.05723350297</v>
      </c>
      <c r="J13013">
        <v>1741049.1509827799</v>
      </c>
      <c r="K13013">
        <v>3472177.2939474401</v>
      </c>
      <c r="L13013">
        <v>8801916.91373129</v>
      </c>
      <c r="M13013">
        <v>10211884.708454899</v>
      </c>
      <c r="N13013">
        <v>26826881.282961901</v>
      </c>
      <c r="O13013">
        <v>42396654.679536797</v>
      </c>
      <c r="Q13013" t="str">
        <f>VLOOKUP(A13013,Lookup_Tables!$D$2:$E$7,2,FALSE)</f>
        <v>HUSSPF</v>
      </c>
      <c r="R13013" t="str">
        <f>IFERROR(VLOOKUP(D13013,Lookup_Tables!$A$2:$B$21,2,FALSE),"All")</f>
        <v>Govt_Plus_Emergency</v>
      </c>
    </row>
    <row r="13014" spans="1:18" hidden="1">
      <c r="A13014">
        <v>4353</v>
      </c>
      <c r="B13014">
        <v>69</v>
      </c>
      <c r="C13014" t="s">
        <v>38</v>
      </c>
      <c r="D13014">
        <v>0</v>
      </c>
      <c r="E13014">
        <v>3890713.4341604798</v>
      </c>
      <c r="F13014">
        <v>1552555.6189618539</v>
      </c>
      <c r="G13014">
        <v>1291185.88390675</v>
      </c>
      <c r="H13014">
        <v>12274128.703618901</v>
      </c>
      <c r="I13014">
        <v>15931890.7407605</v>
      </c>
      <c r="J13014">
        <v>34150824.572695903</v>
      </c>
      <c r="K13014">
        <v>78630632.468961194</v>
      </c>
      <c r="L13014">
        <v>151429527.28305599</v>
      </c>
      <c r="M13014">
        <v>167821774.744735</v>
      </c>
      <c r="N13014">
        <v>329848315.687666</v>
      </c>
      <c r="O13014">
        <v>414851139.25720501</v>
      </c>
      <c r="Q13014" t="str">
        <f>VLOOKUP(A13014,Lookup_Tables!$D$2:$E$7,2,FALSE)</f>
        <v>HUSSPF</v>
      </c>
      <c r="R13014" t="str">
        <f>IFERROR(VLOOKUP(D13014,Lookup_Tables!$A$2:$B$21,2,FALSE),"All")</f>
        <v>Private Assets</v>
      </c>
    </row>
    <row r="13015" spans="1:18" hidden="1">
      <c r="A13015">
        <v>4353</v>
      </c>
      <c r="B13015">
        <v>69</v>
      </c>
      <c r="C13015" t="s">
        <v>39</v>
      </c>
      <c r="D13015">
        <v>0</v>
      </c>
      <c r="E13015">
        <v>3832827.3203072101</v>
      </c>
      <c r="F13015">
        <v>1532418.3666028851</v>
      </c>
      <c r="G13015">
        <v>1268497.6803721299</v>
      </c>
      <c r="H13015">
        <v>11724778.334201699</v>
      </c>
      <c r="I13015">
        <v>15881007.9673246</v>
      </c>
      <c r="J13015">
        <v>31505255.0131726</v>
      </c>
      <c r="K13015">
        <v>78237598.590817302</v>
      </c>
      <c r="L13015">
        <v>150195428.37885499</v>
      </c>
      <c r="M13015">
        <v>166625859.26710901</v>
      </c>
      <c r="N13015">
        <v>329848315.687666</v>
      </c>
      <c r="O13015">
        <v>414851139.25720501</v>
      </c>
      <c r="Q13015" t="str">
        <f>VLOOKUP(A13015,Lookup_Tables!$D$2:$E$7,2,FALSE)</f>
        <v>HUSSPF</v>
      </c>
      <c r="R13015" t="str">
        <f>IFERROR(VLOOKUP(D13015,Lookup_Tables!$A$2:$B$21,2,FALSE),"All")</f>
        <v>Private Assets</v>
      </c>
    </row>
    <row r="13016" spans="1:18" hidden="1">
      <c r="A13016">
        <v>4353</v>
      </c>
      <c r="B13016">
        <v>69</v>
      </c>
      <c r="C13016" t="s">
        <v>38</v>
      </c>
      <c r="D13016">
        <v>1</v>
      </c>
      <c r="E13016">
        <v>11861.22458753</v>
      </c>
      <c r="F13016">
        <v>4310.8168521122279</v>
      </c>
      <c r="G13016">
        <v>1050.7777313297399</v>
      </c>
      <c r="H13016">
        <v>22464.515053343799</v>
      </c>
      <c r="I13016">
        <v>36231.391755430399</v>
      </c>
      <c r="J13016">
        <v>85859.841431000095</v>
      </c>
      <c r="K13016">
        <v>223394.47631049901</v>
      </c>
      <c r="L13016">
        <v>466348.06554913998</v>
      </c>
      <c r="M13016">
        <v>531061.39290991204</v>
      </c>
      <c r="N13016">
        <v>1030328.40437051</v>
      </c>
      <c r="O13016">
        <v>2320142.4087309102</v>
      </c>
      <c r="Q13016" t="str">
        <f>VLOOKUP(A13016,Lookup_Tables!$D$2:$E$7,2,FALSE)</f>
        <v>HUSSPF</v>
      </c>
      <c r="R13016" t="str">
        <f>IFERROR(VLOOKUP(D13016,Lookup_Tables!$A$2:$B$21,2,FALSE),"All")</f>
        <v>Airport</v>
      </c>
    </row>
    <row r="13017" spans="1:18" hidden="1">
      <c r="A13017">
        <v>4353</v>
      </c>
      <c r="B13017">
        <v>69</v>
      </c>
      <c r="C13017" t="s">
        <v>39</v>
      </c>
      <c r="D13017">
        <v>1</v>
      </c>
      <c r="E13017">
        <v>11764.146560425601</v>
      </c>
      <c r="F13017">
        <v>4234.4906191945856</v>
      </c>
      <c r="G13017">
        <v>1050.7777313297399</v>
      </c>
      <c r="H13017">
        <v>22464.515053343799</v>
      </c>
      <c r="I13017">
        <v>35783.5938519544</v>
      </c>
      <c r="J13017">
        <v>85440.574870384706</v>
      </c>
      <c r="K13017">
        <v>223394.47631049901</v>
      </c>
      <c r="L13017">
        <v>466348.06554913998</v>
      </c>
      <c r="M13017">
        <v>531061.39290991204</v>
      </c>
      <c r="N13017">
        <v>1030328.40437051</v>
      </c>
      <c r="O13017">
        <v>2309553.9173706602</v>
      </c>
      <c r="Q13017" t="str">
        <f>VLOOKUP(A13017,Lookup_Tables!$D$2:$E$7,2,FALSE)</f>
        <v>HUSSPF</v>
      </c>
      <c r="R13017" t="str">
        <f>IFERROR(VLOOKUP(D13017,Lookup_Tables!$A$2:$B$21,2,FALSE),"All")</f>
        <v>Airport</v>
      </c>
    </row>
    <row r="13018" spans="1:18" hidden="1">
      <c r="A13018">
        <v>4353</v>
      </c>
      <c r="B13018">
        <v>69</v>
      </c>
      <c r="C13018" t="s">
        <v>38</v>
      </c>
      <c r="D13018">
        <v>2</v>
      </c>
      <c r="E13018">
        <v>38495.043670576597</v>
      </c>
      <c r="F13018">
        <v>14275.640914511539</v>
      </c>
      <c r="G13018">
        <v>8485.9135795947695</v>
      </c>
      <c r="H13018">
        <v>146467.396879354</v>
      </c>
      <c r="I13018">
        <v>215185.76052984601</v>
      </c>
      <c r="J13018">
        <v>368294.93780072499</v>
      </c>
      <c r="K13018">
        <v>655005.467011136</v>
      </c>
      <c r="L13018">
        <v>1333183.4963803301</v>
      </c>
      <c r="M13018">
        <v>1611386.3887561201</v>
      </c>
      <c r="N13018">
        <v>3450517.9401719398</v>
      </c>
      <c r="O13018">
        <v>4900204.4569628397</v>
      </c>
      <c r="Q13018" t="str">
        <f>VLOOKUP(A13018,Lookup_Tables!$D$2:$E$7,2,FALSE)</f>
        <v>HUSSPF</v>
      </c>
      <c r="R13018" t="str">
        <f>IFERROR(VLOOKUP(D13018,Lookup_Tables!$A$2:$B$21,2,FALSE),"All")</f>
        <v>Bridge</v>
      </c>
    </row>
    <row r="13019" spans="1:18" hidden="1">
      <c r="A13019">
        <v>4353</v>
      </c>
      <c r="B13019">
        <v>69</v>
      </c>
      <c r="C13019" t="s">
        <v>39</v>
      </c>
      <c r="D13019">
        <v>2</v>
      </c>
      <c r="E13019">
        <v>37884.4709527737</v>
      </c>
      <c r="F13019">
        <v>14159.147844634215</v>
      </c>
      <c r="G13019">
        <v>8374.6895178334507</v>
      </c>
      <c r="H13019">
        <v>144008.58691296499</v>
      </c>
      <c r="I13019">
        <v>209365.53378140501</v>
      </c>
      <c r="J13019">
        <v>365985.75769896002</v>
      </c>
      <c r="K13019">
        <v>619728.02674282005</v>
      </c>
      <c r="L13019">
        <v>1307589.78718495</v>
      </c>
      <c r="M13019">
        <v>1529950.0989531099</v>
      </c>
      <c r="N13019">
        <v>3450517.9401719398</v>
      </c>
      <c r="O13019">
        <v>4894738.6224539904</v>
      </c>
      <c r="Q13019" t="str">
        <f>VLOOKUP(A13019,Lookup_Tables!$D$2:$E$7,2,FALSE)</f>
        <v>HUSSPF</v>
      </c>
      <c r="R13019" t="str">
        <f>IFERROR(VLOOKUP(D13019,Lookup_Tables!$A$2:$B$21,2,FALSE),"All")</f>
        <v>Bridge</v>
      </c>
    </row>
    <row r="13020" spans="1:18" hidden="1">
      <c r="A13020">
        <v>4353</v>
      </c>
      <c r="B13020">
        <v>69</v>
      </c>
      <c r="C13020" t="s">
        <v>38</v>
      </c>
      <c r="D13020">
        <v>3</v>
      </c>
      <c r="E13020">
        <v>21849.7373566307</v>
      </c>
      <c r="F13020">
        <v>7549.667357345148</v>
      </c>
      <c r="G13020">
        <v>4399.3767475218101</v>
      </c>
      <c r="H13020">
        <v>52887.539274520401</v>
      </c>
      <c r="I13020">
        <v>82172.977004298606</v>
      </c>
      <c r="J13020">
        <v>185004.72500222799</v>
      </c>
      <c r="K13020">
        <v>526365.79513870797</v>
      </c>
      <c r="L13020">
        <v>1149864.4317381899</v>
      </c>
      <c r="M13020">
        <v>1335675.1992047001</v>
      </c>
      <c r="N13020">
        <v>1821432.8954147401</v>
      </c>
      <c r="O13020">
        <v>2463360.2522200998</v>
      </c>
      <c r="Q13020" t="str">
        <f>VLOOKUP(A13020,Lookup_Tables!$D$2:$E$7,2,FALSE)</f>
        <v>HUSSPF</v>
      </c>
      <c r="R13020" t="str">
        <f>IFERROR(VLOOKUP(D13020,Lookup_Tables!$A$2:$B$21,2,FALSE),"All")</f>
        <v>Govt Hosp</v>
      </c>
    </row>
    <row r="13021" spans="1:18" hidden="1">
      <c r="A13021">
        <v>4353</v>
      </c>
      <c r="B13021">
        <v>69</v>
      </c>
      <c r="C13021" t="s">
        <v>39</v>
      </c>
      <c r="D13021">
        <v>3</v>
      </c>
      <c r="E13021">
        <v>21479.188035163999</v>
      </c>
      <c r="F13021">
        <v>7254.9090963202307</v>
      </c>
      <c r="G13021">
        <v>4247.2909450585703</v>
      </c>
      <c r="H13021">
        <v>51783.857844514197</v>
      </c>
      <c r="I13021">
        <v>81854.714398082593</v>
      </c>
      <c r="J13021">
        <v>185004.72500222799</v>
      </c>
      <c r="K13021">
        <v>526365.79513870797</v>
      </c>
      <c r="L13021">
        <v>1131461.19067922</v>
      </c>
      <c r="M13021">
        <v>1326088.56533707</v>
      </c>
      <c r="N13021">
        <v>1803944.8721493001</v>
      </c>
      <c r="O13021">
        <v>2463360.2522200998</v>
      </c>
      <c r="Q13021" t="str">
        <f>VLOOKUP(A13021,Lookup_Tables!$D$2:$E$7,2,FALSE)</f>
        <v>HUSSPF</v>
      </c>
      <c r="R13021" t="str">
        <f>IFERROR(VLOOKUP(D13021,Lookup_Tables!$A$2:$B$21,2,FALSE),"All")</f>
        <v>Govt Hosp</v>
      </c>
    </row>
    <row r="13022" spans="1:18" hidden="1">
      <c r="A13022">
        <v>4353</v>
      </c>
      <c r="B13022">
        <v>69</v>
      </c>
      <c r="C13022" t="s">
        <v>38</v>
      </c>
      <c r="D13022">
        <v>4</v>
      </c>
      <c r="E13022">
        <v>9885.8529524503592</v>
      </c>
      <c r="F13022">
        <v>3547.2684476022814</v>
      </c>
      <c r="G13022">
        <v>1832.7734857006999</v>
      </c>
      <c r="H13022">
        <v>24828.480472869898</v>
      </c>
      <c r="I13022">
        <v>35250.317238147698</v>
      </c>
      <c r="J13022">
        <v>84103.094258969693</v>
      </c>
      <c r="K13022">
        <v>250580.448259953</v>
      </c>
      <c r="L13022">
        <v>495471.59302003501</v>
      </c>
      <c r="M13022">
        <v>578238.734507235</v>
      </c>
      <c r="N13022">
        <v>845763.05618883995</v>
      </c>
      <c r="O13022">
        <v>1001445.39533825</v>
      </c>
      <c r="Q13022" t="str">
        <f>VLOOKUP(A13022,Lookup_Tables!$D$2:$E$7,2,FALSE)</f>
        <v>HUSSPF</v>
      </c>
      <c r="R13022" t="str">
        <f>IFERROR(VLOOKUP(D13022,Lookup_Tables!$A$2:$B$21,2,FALSE),"All")</f>
        <v>Govt Med Fac</v>
      </c>
    </row>
    <row r="13023" spans="1:18" hidden="1">
      <c r="A13023">
        <v>4353</v>
      </c>
      <c r="B13023">
        <v>69</v>
      </c>
      <c r="C13023" t="s">
        <v>39</v>
      </c>
      <c r="D13023">
        <v>4</v>
      </c>
      <c r="E13023">
        <v>9725.2185111024901</v>
      </c>
      <c r="F13023">
        <v>3463.0706237963641</v>
      </c>
      <c r="G13023">
        <v>1805.05055928416</v>
      </c>
      <c r="H13023">
        <v>23636.746049855599</v>
      </c>
      <c r="I13023">
        <v>34775.546012444604</v>
      </c>
      <c r="J13023">
        <v>83560.872458332902</v>
      </c>
      <c r="K13023">
        <v>250580.448259953</v>
      </c>
      <c r="L13023">
        <v>495471.59302003501</v>
      </c>
      <c r="M13023">
        <v>551628.53748597298</v>
      </c>
      <c r="N13023">
        <v>843907.60783345299</v>
      </c>
      <c r="O13023">
        <v>1001445.39533825</v>
      </c>
      <c r="Q13023" t="str">
        <f>VLOOKUP(A13023,Lookup_Tables!$D$2:$E$7,2,FALSE)</f>
        <v>HUSSPF</v>
      </c>
      <c r="R13023" t="str">
        <f>IFERROR(VLOOKUP(D13023,Lookup_Tables!$A$2:$B$21,2,FALSE),"All")</f>
        <v>Govt Med Fac</v>
      </c>
    </row>
    <row r="13024" spans="1:18" hidden="1">
      <c r="A13024">
        <v>4353</v>
      </c>
      <c r="B13024">
        <v>69</v>
      </c>
      <c r="C13024" t="s">
        <v>38</v>
      </c>
      <c r="D13024">
        <v>6</v>
      </c>
      <c r="E13024">
        <v>69092.604426959093</v>
      </c>
      <c r="F13024">
        <v>26079.204158200126</v>
      </c>
      <c r="G13024">
        <v>13285.465856627599</v>
      </c>
      <c r="H13024">
        <v>145434.00357215601</v>
      </c>
      <c r="I13024">
        <v>226760.93139558399</v>
      </c>
      <c r="J13024">
        <v>515720.34157478402</v>
      </c>
      <c r="K13024">
        <v>1527178.01199593</v>
      </c>
      <c r="L13024">
        <v>2871370.57507077</v>
      </c>
      <c r="M13024">
        <v>3282115.1436695498</v>
      </c>
      <c r="N13024">
        <v>6200361.4675792903</v>
      </c>
      <c r="O13024">
        <v>9794177.6736455895</v>
      </c>
      <c r="Q13024" t="str">
        <f>VLOOKUP(A13024,Lookup_Tables!$D$2:$E$7,2,FALSE)</f>
        <v>HUSSPF</v>
      </c>
      <c r="R13024" t="str">
        <f>IFERROR(VLOOKUP(D13024,Lookup_Tables!$A$2:$B$21,2,FALSE),"All")</f>
        <v>Port</v>
      </c>
    </row>
    <row r="13025" spans="1:18" hidden="1">
      <c r="A13025">
        <v>4353</v>
      </c>
      <c r="B13025">
        <v>69</v>
      </c>
      <c r="C13025" t="s">
        <v>39</v>
      </c>
      <c r="D13025">
        <v>6</v>
      </c>
      <c r="E13025">
        <v>68367.2083118882</v>
      </c>
      <c r="F13025">
        <v>25443.833393109788</v>
      </c>
      <c r="G13025">
        <v>13285.465856627599</v>
      </c>
      <c r="H13025">
        <v>140821.812879857</v>
      </c>
      <c r="I13025">
        <v>225296.886861737</v>
      </c>
      <c r="J13025">
        <v>514231.058114329</v>
      </c>
      <c r="K13025">
        <v>1526460.0969135701</v>
      </c>
      <c r="L13025">
        <v>2858105.1082028099</v>
      </c>
      <c r="M13025">
        <v>3278110.67823498</v>
      </c>
      <c r="N13025">
        <v>6200361.4675792903</v>
      </c>
      <c r="O13025">
        <v>9794177.6736455895</v>
      </c>
      <c r="Q13025" t="str">
        <f>VLOOKUP(A13025,Lookup_Tables!$D$2:$E$7,2,FALSE)</f>
        <v>HUSSPF</v>
      </c>
      <c r="R13025" t="str">
        <f>IFERROR(VLOOKUP(D13025,Lookup_Tables!$A$2:$B$21,2,FALSE),"All")</f>
        <v>Port</v>
      </c>
    </row>
    <row r="13026" spans="1:18" hidden="1">
      <c r="A13026">
        <v>4353</v>
      </c>
      <c r="B13026">
        <v>69</v>
      </c>
      <c r="C13026" t="s">
        <v>38</v>
      </c>
      <c r="D13026">
        <v>9</v>
      </c>
      <c r="E13026">
        <v>4888.23899107956</v>
      </c>
      <c r="F13026">
        <v>1819.8991345152349</v>
      </c>
      <c r="G13026">
        <v>645.42854962013803</v>
      </c>
      <c r="H13026">
        <v>7819.4475368844496</v>
      </c>
      <c r="I13026">
        <v>12205.9962642153</v>
      </c>
      <c r="J13026">
        <v>33439.655976659997</v>
      </c>
      <c r="K13026">
        <v>121373.36476214</v>
      </c>
      <c r="L13026">
        <v>226117.56201878199</v>
      </c>
      <c r="M13026">
        <v>286499.90917164797</v>
      </c>
      <c r="N13026">
        <v>396671.52860678401</v>
      </c>
      <c r="O13026">
        <v>677685.59856068401</v>
      </c>
      <c r="Q13026" t="str">
        <f>VLOOKUP(A13026,Lookup_Tables!$D$2:$E$7,2,FALSE)</f>
        <v>HUSSPF</v>
      </c>
      <c r="R13026" t="str">
        <f>IFERROR(VLOOKUP(D13026,Lookup_Tables!$A$2:$B$21,2,FALSE),"All")</f>
        <v>Pub Admin Bldg</v>
      </c>
    </row>
    <row r="13027" spans="1:18" hidden="1">
      <c r="A13027">
        <v>4353</v>
      </c>
      <c r="B13027">
        <v>69</v>
      </c>
      <c r="C13027" t="s">
        <v>39</v>
      </c>
      <c r="D13027">
        <v>9</v>
      </c>
      <c r="E13027">
        <v>4819.5797020513801</v>
      </c>
      <c r="F13027">
        <v>1777.0661214485644</v>
      </c>
      <c r="G13027">
        <v>633.82577882190003</v>
      </c>
      <c r="H13027">
        <v>7627.8005129255898</v>
      </c>
      <c r="I13027">
        <v>11601.5809509766</v>
      </c>
      <c r="J13027">
        <v>33165.021878330699</v>
      </c>
      <c r="K13027">
        <v>121373.36476214</v>
      </c>
      <c r="L13027">
        <v>217726.23740391599</v>
      </c>
      <c r="M13027">
        <v>284171.94526076003</v>
      </c>
      <c r="N13027">
        <v>396671.52860678401</v>
      </c>
      <c r="O13027">
        <v>677685.59856068401</v>
      </c>
      <c r="Q13027" t="str">
        <f>VLOOKUP(A13027,Lookup_Tables!$D$2:$E$7,2,FALSE)</f>
        <v>HUSSPF</v>
      </c>
      <c r="R13027" t="str">
        <f>IFERROR(VLOOKUP(D13027,Lookup_Tables!$A$2:$B$21,2,FALSE),"All")</f>
        <v>Pub Admin Bldg</v>
      </c>
    </row>
    <row r="13028" spans="1:18" hidden="1">
      <c r="A13028">
        <v>4353</v>
      </c>
      <c r="B13028">
        <v>69</v>
      </c>
      <c r="C13028" t="s">
        <v>38</v>
      </c>
      <c r="D13028">
        <v>10</v>
      </c>
      <c r="E13028">
        <v>112332.87570557601</v>
      </c>
      <c r="F13028">
        <v>41203.683045068974</v>
      </c>
      <c r="G13028">
        <v>24297.1478168996</v>
      </c>
      <c r="H13028">
        <v>270899.62935750303</v>
      </c>
      <c r="I13028">
        <v>362152.82550483698</v>
      </c>
      <c r="J13028">
        <v>957124.35251723498</v>
      </c>
      <c r="K13028">
        <v>2290124.4307340099</v>
      </c>
      <c r="L13028">
        <v>4498367.6637963001</v>
      </c>
      <c r="M13028">
        <v>5630138.17127793</v>
      </c>
      <c r="N13028">
        <v>11321953.8029273</v>
      </c>
      <c r="O13028">
        <v>14934198.738434</v>
      </c>
      <c r="Q13028" t="str">
        <f>VLOOKUP(A13028,Lookup_Tables!$D$2:$E$7,2,FALSE)</f>
        <v>HUSSPF</v>
      </c>
      <c r="R13028" t="str">
        <f>IFERROR(VLOOKUP(D13028,Lookup_Tables!$A$2:$B$21,2,FALSE),"All")</f>
        <v>Pub School</v>
      </c>
    </row>
    <row r="13029" spans="1:18" hidden="1">
      <c r="A13029">
        <v>4353</v>
      </c>
      <c r="B13029">
        <v>69</v>
      </c>
      <c r="C13029" t="s">
        <v>39</v>
      </c>
      <c r="D13029">
        <v>10</v>
      </c>
      <c r="E13029">
        <v>110969.907806955</v>
      </c>
      <c r="F13029">
        <v>41390.617693228938</v>
      </c>
      <c r="G13029">
        <v>23753.981536712599</v>
      </c>
      <c r="H13029">
        <v>263896.89262339199</v>
      </c>
      <c r="I13029">
        <v>357562.30221391399</v>
      </c>
      <c r="J13029">
        <v>928269.18971951294</v>
      </c>
      <c r="K13029">
        <v>2290124.4307340099</v>
      </c>
      <c r="L13029">
        <v>4455027.9106108602</v>
      </c>
      <c r="M13029">
        <v>5091373.52528127</v>
      </c>
      <c r="N13029">
        <v>11321953.8029273</v>
      </c>
      <c r="O13029">
        <v>14934198.738434</v>
      </c>
      <c r="Q13029" t="str">
        <f>VLOOKUP(A13029,Lookup_Tables!$D$2:$E$7,2,FALSE)</f>
        <v>HUSSPF</v>
      </c>
      <c r="R13029" t="str">
        <f>IFERROR(VLOOKUP(D13029,Lookup_Tables!$A$2:$B$21,2,FALSE),"All")</f>
        <v>Pub School</v>
      </c>
    </row>
    <row r="13030" spans="1:18" hidden="1">
      <c r="A13030">
        <v>4353</v>
      </c>
      <c r="B13030">
        <v>69</v>
      </c>
      <c r="C13030" t="s">
        <v>38</v>
      </c>
      <c r="D13030">
        <v>11</v>
      </c>
      <c r="E13030">
        <v>125909.051048159</v>
      </c>
      <c r="F13030">
        <v>47938.249420901047</v>
      </c>
      <c r="G13030">
        <v>17117.7996627463</v>
      </c>
      <c r="H13030">
        <v>196896.96544430699</v>
      </c>
      <c r="I13030">
        <v>299596.830377276</v>
      </c>
      <c r="J13030">
        <v>881652.46152224997</v>
      </c>
      <c r="K13030">
        <v>3038729.4010430099</v>
      </c>
      <c r="L13030">
        <v>5324080.49263559</v>
      </c>
      <c r="M13030">
        <v>6933394.6159018502</v>
      </c>
      <c r="N13030">
        <v>10348785.1177414</v>
      </c>
      <c r="O13030">
        <v>18086636.685882099</v>
      </c>
      <c r="Q13030" t="str">
        <f>VLOOKUP(A13030,Lookup_Tables!$D$2:$E$7,2,FALSE)</f>
        <v>HUSSPF</v>
      </c>
      <c r="R13030" t="str">
        <f>IFERROR(VLOOKUP(D13030,Lookup_Tables!$A$2:$B$21,2,FALSE),"All")</f>
        <v>Pub Univ</v>
      </c>
    </row>
    <row r="13031" spans="1:18" hidden="1">
      <c r="A13031">
        <v>4353</v>
      </c>
      <c r="B13031">
        <v>69</v>
      </c>
      <c r="C13031" t="s">
        <v>39</v>
      </c>
      <c r="D13031">
        <v>11</v>
      </c>
      <c r="E13031">
        <v>124234.76011615399</v>
      </c>
      <c r="F13031">
        <v>47119.702497768871</v>
      </c>
      <c r="G13031">
        <v>17117.7996627463</v>
      </c>
      <c r="H13031">
        <v>196866.85704389299</v>
      </c>
      <c r="I13031">
        <v>299596.830377276</v>
      </c>
      <c r="J13031">
        <v>864577.05856017699</v>
      </c>
      <c r="K13031">
        <v>3038729.4010430099</v>
      </c>
      <c r="L13031">
        <v>5324080.49263559</v>
      </c>
      <c r="M13031">
        <v>6590999.9876606902</v>
      </c>
      <c r="N13031">
        <v>10348785.1177414</v>
      </c>
      <c r="O13031">
        <v>18086636.685882099</v>
      </c>
      <c r="Q13031" t="str">
        <f>VLOOKUP(A13031,Lookup_Tables!$D$2:$E$7,2,FALSE)</f>
        <v>HUSSPF</v>
      </c>
      <c r="R13031" t="str">
        <f>IFERROR(VLOOKUP(D13031,Lookup_Tables!$A$2:$B$21,2,FALSE),"All")</f>
        <v>Pub Univ</v>
      </c>
    </row>
    <row r="13032" spans="1:18" hidden="1">
      <c r="A13032">
        <v>4353</v>
      </c>
      <c r="B13032">
        <v>69</v>
      </c>
      <c r="C13032" t="s">
        <v>38</v>
      </c>
      <c r="D13032">
        <v>13</v>
      </c>
      <c r="E13032">
        <v>60322.977124138197</v>
      </c>
      <c r="F13032">
        <v>20589.852810953991</v>
      </c>
      <c r="G13032">
        <v>9448.9380092501597</v>
      </c>
      <c r="H13032">
        <v>117179.2336895</v>
      </c>
      <c r="I13032">
        <v>174106.74264968699</v>
      </c>
      <c r="J13032">
        <v>489671.20752542297</v>
      </c>
      <c r="K13032">
        <v>1472394.8451328799</v>
      </c>
      <c r="L13032">
        <v>2900206.97666843</v>
      </c>
      <c r="M13032">
        <v>3579806.2353939698</v>
      </c>
      <c r="N13032">
        <v>5843402.0366619704</v>
      </c>
      <c r="O13032">
        <v>7901662.3107580999</v>
      </c>
      <c r="Q13032" t="str">
        <f>VLOOKUP(A13032,Lookup_Tables!$D$2:$E$7,2,FALSE)</f>
        <v>HUSSPF</v>
      </c>
      <c r="R13032" t="str">
        <f>IFERROR(VLOOKUP(D13032,Lookup_Tables!$A$2:$B$21,2,FALSE),"All")</f>
        <v>Residual Inst</v>
      </c>
    </row>
    <row r="13033" spans="1:18" hidden="1">
      <c r="A13033">
        <v>4353</v>
      </c>
      <c r="B13033">
        <v>69</v>
      </c>
      <c r="C13033" t="s">
        <v>39</v>
      </c>
      <c r="D13033">
        <v>13</v>
      </c>
      <c r="E13033">
        <v>59492.219189659998</v>
      </c>
      <c r="F13033">
        <v>20098.184928466188</v>
      </c>
      <c r="G13033">
        <v>9416.3898437570097</v>
      </c>
      <c r="H13033">
        <v>111695.13522026</v>
      </c>
      <c r="I13033">
        <v>171971.92015661101</v>
      </c>
      <c r="J13033">
        <v>485831.64405651699</v>
      </c>
      <c r="K13033">
        <v>1472394.8451328799</v>
      </c>
      <c r="L13033">
        <v>2763208.0842874399</v>
      </c>
      <c r="M13033">
        <v>3536441.5644260701</v>
      </c>
      <c r="N13033">
        <v>5833413.7111405497</v>
      </c>
      <c r="O13033">
        <v>7901662.3107580999</v>
      </c>
      <c r="Q13033" t="str">
        <f>VLOOKUP(A13033,Lookup_Tables!$D$2:$E$7,2,FALSE)</f>
        <v>HUSSPF</v>
      </c>
      <c r="R13033" t="str">
        <f>IFERROR(VLOOKUP(D13033,Lookup_Tables!$A$2:$B$21,2,FALSE),"All")</f>
        <v>Residual Inst</v>
      </c>
    </row>
    <row r="13034" spans="1:18" hidden="1">
      <c r="A13034">
        <v>4353</v>
      </c>
      <c r="B13034">
        <v>69</v>
      </c>
      <c r="C13034" t="s">
        <v>38</v>
      </c>
      <c r="D13034">
        <v>14</v>
      </c>
      <c r="E13034">
        <v>335598.77361568902</v>
      </c>
      <c r="F13034">
        <v>155788.72034450682</v>
      </c>
      <c r="G13034">
        <v>30388.060767444698</v>
      </c>
      <c r="H13034">
        <v>958000.84716415196</v>
      </c>
      <c r="I13034">
        <v>1496827.68558569</v>
      </c>
      <c r="J13034">
        <v>3186492.29354501</v>
      </c>
      <c r="K13034">
        <v>5755832.9928554101</v>
      </c>
      <c r="L13034">
        <v>10402971.693435101</v>
      </c>
      <c r="M13034">
        <v>12202341.198759699</v>
      </c>
      <c r="N13034">
        <v>23367830.2950463</v>
      </c>
      <c r="O13034">
        <v>32822824.346593499</v>
      </c>
      <c r="Q13034" t="str">
        <f>VLOOKUP(A13034,Lookup_Tables!$D$2:$E$7,2,FALSE)</f>
        <v>HUSSPF</v>
      </c>
      <c r="R13034" t="str">
        <f>IFERROR(VLOOKUP(D13034,Lookup_Tables!$A$2:$B$21,2,FALSE),"All")</f>
        <v>Road</v>
      </c>
    </row>
    <row r="13035" spans="1:18" hidden="1">
      <c r="A13035">
        <v>4353</v>
      </c>
      <c r="B13035">
        <v>69</v>
      </c>
      <c r="C13035" t="s">
        <v>39</v>
      </c>
      <c r="D13035">
        <v>14</v>
      </c>
      <c r="E13035">
        <v>330405.40825120499</v>
      </c>
      <c r="F13035">
        <v>153234.23271878684</v>
      </c>
      <c r="G13035">
        <v>29637.365911957699</v>
      </c>
      <c r="H13035">
        <v>950710.88285860897</v>
      </c>
      <c r="I13035">
        <v>1489548.17556307</v>
      </c>
      <c r="J13035">
        <v>3161469.51965426</v>
      </c>
      <c r="K13035">
        <v>5457340.6428175904</v>
      </c>
      <c r="L13035">
        <v>10000449.321374601</v>
      </c>
      <c r="M13035">
        <v>12050859.053474201</v>
      </c>
      <c r="N13035">
        <v>23367830.2950463</v>
      </c>
      <c r="O13035">
        <v>32822824.346593499</v>
      </c>
      <c r="Q13035" t="str">
        <f>VLOOKUP(A13035,Lookup_Tables!$D$2:$E$7,2,FALSE)</f>
        <v>HUSSPF</v>
      </c>
      <c r="R13035" t="str">
        <f>IFERROR(VLOOKUP(D13035,Lookup_Tables!$A$2:$B$21,2,FALSE),"All")</f>
        <v>Road</v>
      </c>
    </row>
    <row r="13036" spans="1:18" hidden="1">
      <c r="A13036">
        <v>4353</v>
      </c>
      <c r="B13036">
        <v>69</v>
      </c>
      <c r="C13036" t="s">
        <v>38</v>
      </c>
      <c r="D13036">
        <v>15</v>
      </c>
      <c r="E13036">
        <v>4680949.8136392497</v>
      </c>
      <c r="F13036">
        <v>1874771.700068295</v>
      </c>
      <c r="G13036">
        <v>1460374.95957875</v>
      </c>
      <c r="H13036">
        <v>15005355.863209</v>
      </c>
      <c r="I13036">
        <v>19794490.690636098</v>
      </c>
      <c r="J13036">
        <v>39213135.926594198</v>
      </c>
      <c r="K13036">
        <v>93479305.897520602</v>
      </c>
      <c r="L13036">
        <v>183739142.207571</v>
      </c>
      <c r="M13036">
        <v>205721739.30871499</v>
      </c>
      <c r="N13036">
        <v>396268854.58642</v>
      </c>
      <c r="O13036">
        <v>503614019.498505</v>
      </c>
      <c r="Q13036" t="str">
        <f>VLOOKUP(A13036,Lookup_Tables!$D$2:$E$7,2,FALSE)</f>
        <v>HUSSPF</v>
      </c>
      <c r="R13036" t="str">
        <f>IFERROR(VLOOKUP(D13036,Lookup_Tables!$A$2:$B$21,2,FALSE),"All")</f>
        <v>All</v>
      </c>
    </row>
    <row r="13037" spans="1:18" hidden="1">
      <c r="A13037">
        <v>4353</v>
      </c>
      <c r="B13037">
        <v>69</v>
      </c>
      <c r="C13037" t="s">
        <v>39</v>
      </c>
      <c r="D13037">
        <v>15</v>
      </c>
      <c r="E13037">
        <v>4610423.2558456203</v>
      </c>
      <c r="F13037">
        <v>1854359.276090723</v>
      </c>
      <c r="G13037">
        <v>1418503.3636761999</v>
      </c>
      <c r="H13037">
        <v>14847992.2288066</v>
      </c>
      <c r="I13037">
        <v>19445840.258242998</v>
      </c>
      <c r="J13037">
        <v>36144005.773502901</v>
      </c>
      <c r="K13037">
        <v>93473710.085752904</v>
      </c>
      <c r="L13037">
        <v>181555210.160317</v>
      </c>
      <c r="M13037">
        <v>201221307.941416</v>
      </c>
      <c r="N13037">
        <v>396268854.58642</v>
      </c>
      <c r="O13037">
        <v>503614019.498505</v>
      </c>
      <c r="Q13037" t="str">
        <f>VLOOKUP(A13037,Lookup_Tables!$D$2:$E$7,2,FALSE)</f>
        <v>HUSSPF</v>
      </c>
      <c r="R13037" t="str">
        <f>IFERROR(VLOOKUP(D13037,Lookup_Tables!$A$2:$B$21,2,FALSE),"All")</f>
        <v>All</v>
      </c>
    </row>
    <row r="13038" spans="1:18" hidden="1">
      <c r="A13038">
        <v>4353</v>
      </c>
      <c r="B13038">
        <v>69</v>
      </c>
      <c r="C13038" t="s">
        <v>38</v>
      </c>
      <c r="D13038">
        <v>16</v>
      </c>
      <c r="E13038">
        <v>790236.37947877997</v>
      </c>
      <c r="F13038">
        <v>329624.89926372643</v>
      </c>
      <c r="G13038">
        <v>152740.229985955</v>
      </c>
      <c r="H13038">
        <v>2471963.0727714999</v>
      </c>
      <c r="I13038">
        <v>3195012.0504948301</v>
      </c>
      <c r="J13038">
        <v>5877322.0809656503</v>
      </c>
      <c r="K13038">
        <v>15179776.693242401</v>
      </c>
      <c r="L13038">
        <v>30201729.175625399</v>
      </c>
      <c r="M13038">
        <v>36143770.033392802</v>
      </c>
      <c r="N13038">
        <v>63186936.115284003</v>
      </c>
      <c r="O13038">
        <v>92018844.700754896</v>
      </c>
      <c r="Q13038" t="str">
        <f>VLOOKUP(A13038,Lookup_Tables!$D$2:$E$7,2,FALSE)</f>
        <v>HUSSPF</v>
      </c>
      <c r="R13038" t="str">
        <f>IFERROR(VLOOKUP(D13038,Lookup_Tables!$A$2:$B$21,2,FALSE),"All")</f>
        <v>Government_Loss</v>
      </c>
    </row>
    <row r="13039" spans="1:18" hidden="1">
      <c r="A13039">
        <v>4353</v>
      </c>
      <c r="B13039">
        <v>69</v>
      </c>
      <c r="C13039" t="s">
        <v>39</v>
      </c>
      <c r="D13039">
        <v>16</v>
      </c>
      <c r="E13039">
        <v>778187.85924859496</v>
      </c>
      <c r="F13039">
        <v>326579.18229178403</v>
      </c>
      <c r="G13039">
        <v>150181.754872263</v>
      </c>
      <c r="H13039">
        <v>2467954.60409832</v>
      </c>
      <c r="I13039">
        <v>3139153.2757921699</v>
      </c>
      <c r="J13039">
        <v>5688487.4016894</v>
      </c>
      <c r="K13039">
        <v>15179776.693242401</v>
      </c>
      <c r="L13039">
        <v>29646430.643141501</v>
      </c>
      <c r="M13039">
        <v>33377629.662520099</v>
      </c>
      <c r="N13039">
        <v>63186936.115284003</v>
      </c>
      <c r="O13039">
        <v>91916982.630681306</v>
      </c>
      <c r="Q13039" t="str">
        <f>VLOOKUP(A13039,Lookup_Tables!$D$2:$E$7,2,FALSE)</f>
        <v>HUSSPF</v>
      </c>
      <c r="R13039" t="str">
        <f>IFERROR(VLOOKUP(D13039,Lookup_Tables!$A$2:$B$21,2,FALSE),"All")</f>
        <v>Government_Loss</v>
      </c>
    </row>
    <row r="13040" spans="1:18" hidden="1">
      <c r="A13040">
        <v>4353</v>
      </c>
      <c r="B13040">
        <v>69</v>
      </c>
      <c r="C13040" t="s">
        <v>38</v>
      </c>
      <c r="D13040">
        <v>17</v>
      </c>
      <c r="E13040">
        <v>793177.76605835406</v>
      </c>
      <c r="F13040">
        <v>321473.97749139043</v>
      </c>
      <c r="G13040">
        <v>265935.65138525498</v>
      </c>
      <c r="H13040">
        <v>2307019.2782545201</v>
      </c>
      <c r="I13040">
        <v>3032351.9695548299</v>
      </c>
      <c r="J13040">
        <v>6484849.54899453</v>
      </c>
      <c r="K13040">
        <v>15161992.728586501</v>
      </c>
      <c r="L13040">
        <v>28809003.5739858</v>
      </c>
      <c r="M13040">
        <v>35836124.703872599</v>
      </c>
      <c r="N13040">
        <v>66269185.613254301</v>
      </c>
      <c r="O13040">
        <v>92527266.057999596</v>
      </c>
      <c r="Q13040" t="str">
        <f>VLOOKUP(A13040,Lookup_Tables!$D$2:$E$7,2,FALSE)</f>
        <v>HUSSPF</v>
      </c>
      <c r="R13040" t="str">
        <f>IFERROR(VLOOKUP(D13040,Lookup_Tables!$A$2:$B$21,2,FALSE),"All")</f>
        <v>Emergency_Loss</v>
      </c>
    </row>
    <row r="13041" spans="1:18" hidden="1">
      <c r="A13041">
        <v>4353</v>
      </c>
      <c r="B13041">
        <v>69</v>
      </c>
      <c r="C13041" t="s">
        <v>39</v>
      </c>
      <c r="D13041">
        <v>17</v>
      </c>
      <c r="E13041">
        <v>783270.39504137298</v>
      </c>
      <c r="F13041">
        <v>318284.67013870494</v>
      </c>
      <c r="G13041">
        <v>259728.06503620301</v>
      </c>
      <c r="H13041">
        <v>2187206.8526293002</v>
      </c>
      <c r="I13041">
        <v>3029209.2592681502</v>
      </c>
      <c r="J13041">
        <v>6316266.8801635401</v>
      </c>
      <c r="K13041">
        <v>14930966.830067299</v>
      </c>
      <c r="L13041">
        <v>28809003.5739858</v>
      </c>
      <c r="M13041">
        <v>34504124.901094101</v>
      </c>
      <c r="N13041">
        <v>66269185.613254301</v>
      </c>
      <c r="O13041">
        <v>92527266.057999596</v>
      </c>
      <c r="Q13041" t="str">
        <f>VLOOKUP(A13041,Lookup_Tables!$D$2:$E$7,2,FALSE)</f>
        <v>HUSSPF</v>
      </c>
      <c r="R13041" t="str">
        <f>IFERROR(VLOOKUP(D13041,Lookup_Tables!$A$2:$B$21,2,FALSE),"All")</f>
        <v>Emergency_Loss</v>
      </c>
    </row>
    <row r="13042" spans="1:18" hidden="1">
      <c r="A13042">
        <v>4353</v>
      </c>
      <c r="B13042">
        <v>69</v>
      </c>
      <c r="C13042" t="s">
        <v>38</v>
      </c>
      <c r="D13042">
        <v>18</v>
      </c>
      <c r="E13042">
        <v>1583414.1455371401</v>
      </c>
      <c r="F13042">
        <v>659312.0710851294</v>
      </c>
      <c r="G13042">
        <v>420816.18657559197</v>
      </c>
      <c r="H13042">
        <v>4864439.7807195801</v>
      </c>
      <c r="I13042">
        <v>6309458.2405905602</v>
      </c>
      <c r="J13042">
        <v>12176920.4270686</v>
      </c>
      <c r="K13042">
        <v>29917244.070745401</v>
      </c>
      <c r="L13042">
        <v>57662312.663701802</v>
      </c>
      <c r="M13042">
        <v>69449324.379532605</v>
      </c>
      <c r="N13042">
        <v>131009263.456551</v>
      </c>
      <c r="O13042">
        <v>183371750.157801</v>
      </c>
      <c r="Q13042" t="str">
        <f>VLOOKUP(A13042,Lookup_Tables!$D$2:$E$7,2,FALSE)</f>
        <v>HUSSPF</v>
      </c>
      <c r="R13042" t="str">
        <f>IFERROR(VLOOKUP(D13042,Lookup_Tables!$A$2:$B$21,2,FALSE),"All")</f>
        <v>Govt_Plus_Emergency</v>
      </c>
    </row>
    <row r="13043" spans="1:18" hidden="1">
      <c r="A13043">
        <v>4353</v>
      </c>
      <c r="B13043">
        <v>69</v>
      </c>
      <c r="C13043" t="s">
        <v>39</v>
      </c>
      <c r="D13043">
        <v>18</v>
      </c>
      <c r="E13043">
        <v>1561014.47990506</v>
      </c>
      <c r="F13043">
        <v>650704.40545136039</v>
      </c>
      <c r="G13043">
        <v>414510.16476217599</v>
      </c>
      <c r="H13043">
        <v>4795420.62103529</v>
      </c>
      <c r="I13043">
        <v>6264886.2623201096</v>
      </c>
      <c r="J13043">
        <v>11915070.607946699</v>
      </c>
      <c r="K13043">
        <v>29538720.451451499</v>
      </c>
      <c r="L13043">
        <v>57221122.955808401</v>
      </c>
      <c r="M13043">
        <v>66015325.925596103</v>
      </c>
      <c r="N13043">
        <v>131009263.456551</v>
      </c>
      <c r="O13043">
        <v>182832835.228075</v>
      </c>
      <c r="Q13043" t="str">
        <f>VLOOKUP(A13043,Lookup_Tables!$D$2:$E$7,2,FALSE)</f>
        <v>HUSSPF</v>
      </c>
      <c r="R13043" t="str">
        <f>IFERROR(VLOOKUP(D13043,Lookup_Tables!$A$2:$B$21,2,FALSE),"All")</f>
        <v>Govt_Plus_Emergency</v>
      </c>
    </row>
    <row r="13044" spans="1:18" hidden="1">
      <c r="A13044">
        <v>4353</v>
      </c>
      <c r="B13044">
        <v>70</v>
      </c>
      <c r="C13044" t="s">
        <v>38</v>
      </c>
      <c r="D13044">
        <v>0</v>
      </c>
      <c r="E13044">
        <v>566430311.01151597</v>
      </c>
      <c r="F13044">
        <v>217510396.7442919</v>
      </c>
      <c r="G13044">
        <v>1065283915.41055</v>
      </c>
      <c r="H13044">
        <v>3066992473.0852599</v>
      </c>
      <c r="I13044">
        <v>3620401464.4481101</v>
      </c>
      <c r="J13044">
        <v>5853239028.1117496</v>
      </c>
      <c r="K13044">
        <v>8844063204.7039795</v>
      </c>
      <c r="L13044">
        <v>16172433679.4114</v>
      </c>
      <c r="M13044">
        <v>18374467681.860401</v>
      </c>
      <c r="N13044">
        <v>24769176980.649799</v>
      </c>
      <c r="O13044">
        <v>35840992845.658401</v>
      </c>
      <c r="Q13044" t="str">
        <f>VLOOKUP(A13044,Lookup_Tables!$D$2:$E$7,2,FALSE)</f>
        <v>HUSSPF</v>
      </c>
      <c r="R13044" t="str">
        <f>IFERROR(VLOOKUP(D13044,Lookup_Tables!$A$2:$B$21,2,FALSE),"All")</f>
        <v>Private Assets</v>
      </c>
    </row>
    <row r="13045" spans="1:18" hidden="1">
      <c r="A13045">
        <v>4353</v>
      </c>
      <c r="B13045">
        <v>70</v>
      </c>
      <c r="C13045" t="s">
        <v>39</v>
      </c>
      <c r="D13045">
        <v>0</v>
      </c>
      <c r="E13045">
        <v>523950282.43094599</v>
      </c>
      <c r="F13045">
        <v>195980523.17187083</v>
      </c>
      <c r="G13045">
        <v>931523837.11272097</v>
      </c>
      <c r="H13045">
        <v>2766765951.7148099</v>
      </c>
      <c r="I13045">
        <v>3319644093.62323</v>
      </c>
      <c r="J13045">
        <v>5403407624.8626099</v>
      </c>
      <c r="K13045">
        <v>8643635946.7327404</v>
      </c>
      <c r="L13045">
        <v>15569954211.6429</v>
      </c>
      <c r="M13045">
        <v>17978731212.004799</v>
      </c>
      <c r="N13045">
        <v>24750637818.563202</v>
      </c>
      <c r="O13045">
        <v>35840992845.658401</v>
      </c>
      <c r="Q13045" t="str">
        <f>VLOOKUP(A13045,Lookup_Tables!$D$2:$E$7,2,FALSE)</f>
        <v>HUSSPF</v>
      </c>
      <c r="R13045" t="str">
        <f>IFERROR(VLOOKUP(D13045,Lookup_Tables!$A$2:$B$21,2,FALSE),"All")</f>
        <v>Private Assets</v>
      </c>
    </row>
    <row r="13046" spans="1:18" hidden="1">
      <c r="A13046">
        <v>4353</v>
      </c>
      <c r="B13046">
        <v>70</v>
      </c>
      <c r="C13046" t="s">
        <v>38</v>
      </c>
      <c r="D13046">
        <v>1</v>
      </c>
      <c r="E13046">
        <v>477610.097216536</v>
      </c>
      <c r="F13046">
        <v>158384.50350292545</v>
      </c>
      <c r="G13046">
        <v>670868.92435424495</v>
      </c>
      <c r="H13046">
        <v>2346549.2932722699</v>
      </c>
      <c r="I13046">
        <v>2828673.4514257298</v>
      </c>
      <c r="J13046">
        <v>4660006.4523406196</v>
      </c>
      <c r="K13046">
        <v>9055161.9538095593</v>
      </c>
      <c r="L13046">
        <v>15380707.886311799</v>
      </c>
      <c r="M13046">
        <v>18706865.806116302</v>
      </c>
      <c r="N13046">
        <v>31820380.4334567</v>
      </c>
      <c r="O13046">
        <v>49123457.660823099</v>
      </c>
      <c r="Q13046" t="str">
        <f>VLOOKUP(A13046,Lookup_Tables!$D$2:$E$7,2,FALSE)</f>
        <v>HUSSPF</v>
      </c>
      <c r="R13046" t="str">
        <f>IFERROR(VLOOKUP(D13046,Lookup_Tables!$A$2:$B$21,2,FALSE),"All")</f>
        <v>Airport</v>
      </c>
    </row>
    <row r="13047" spans="1:18" hidden="1">
      <c r="A13047">
        <v>4353</v>
      </c>
      <c r="B13047">
        <v>70</v>
      </c>
      <c r="C13047" t="s">
        <v>39</v>
      </c>
      <c r="D13047">
        <v>1</v>
      </c>
      <c r="E13047">
        <v>460887.27837027097</v>
      </c>
      <c r="F13047">
        <v>153364.18952076801</v>
      </c>
      <c r="G13047">
        <v>621487.92763828498</v>
      </c>
      <c r="H13047">
        <v>2174071.2186879702</v>
      </c>
      <c r="I13047">
        <v>2647635.8035706901</v>
      </c>
      <c r="J13047">
        <v>4330403.8015582701</v>
      </c>
      <c r="K13047">
        <v>8843130.6703411099</v>
      </c>
      <c r="L13047">
        <v>15380707.886311799</v>
      </c>
      <c r="M13047">
        <v>18383554.5515742</v>
      </c>
      <c r="N13047">
        <v>31786860.064811599</v>
      </c>
      <c r="O13047">
        <v>48983827.509332098</v>
      </c>
      <c r="Q13047" t="str">
        <f>VLOOKUP(A13047,Lookup_Tables!$D$2:$E$7,2,FALSE)</f>
        <v>HUSSPF</v>
      </c>
      <c r="R13047" t="str">
        <f>IFERROR(VLOOKUP(D13047,Lookup_Tables!$A$2:$B$21,2,FALSE),"All")</f>
        <v>Airport</v>
      </c>
    </row>
    <row r="13048" spans="1:18" hidden="1">
      <c r="A13048">
        <v>4353</v>
      </c>
      <c r="B13048">
        <v>70</v>
      </c>
      <c r="C13048" t="s">
        <v>38</v>
      </c>
      <c r="D13048">
        <v>2</v>
      </c>
      <c r="E13048">
        <v>11204782.874345999</v>
      </c>
      <c r="F13048">
        <v>4915689.4927683538</v>
      </c>
      <c r="G13048">
        <v>23010350.038747702</v>
      </c>
      <c r="H13048">
        <v>57689009.411265098</v>
      </c>
      <c r="I13048">
        <v>66827566.203500897</v>
      </c>
      <c r="J13048">
        <v>107174534.858519</v>
      </c>
      <c r="K13048">
        <v>159666917.83719599</v>
      </c>
      <c r="L13048">
        <v>243854438.83339199</v>
      </c>
      <c r="M13048">
        <v>283593300.40982503</v>
      </c>
      <c r="N13048">
        <v>385799849.85740799</v>
      </c>
      <c r="O13048">
        <v>565923970.31123996</v>
      </c>
      <c r="Q13048" t="str">
        <f>VLOOKUP(A13048,Lookup_Tables!$D$2:$E$7,2,FALSE)</f>
        <v>HUSSPF</v>
      </c>
      <c r="R13048" t="str">
        <f>IFERROR(VLOOKUP(D13048,Lookup_Tables!$A$2:$B$21,2,FALSE),"All")</f>
        <v>Bridge</v>
      </c>
    </row>
    <row r="13049" spans="1:18" hidden="1">
      <c r="A13049">
        <v>4353</v>
      </c>
      <c r="B13049">
        <v>70</v>
      </c>
      <c r="C13049" t="s">
        <v>39</v>
      </c>
      <c r="D13049">
        <v>2</v>
      </c>
      <c r="E13049">
        <v>10003816.0526448</v>
      </c>
      <c r="F13049">
        <v>4338843.4232981578</v>
      </c>
      <c r="G13049">
        <v>18360399.580511399</v>
      </c>
      <c r="H13049">
        <v>50893978.019445203</v>
      </c>
      <c r="I13049">
        <v>59794567.762552403</v>
      </c>
      <c r="J13049">
        <v>94089949.336362705</v>
      </c>
      <c r="K13049">
        <v>154951417.718281</v>
      </c>
      <c r="L13049">
        <v>234424933.71935299</v>
      </c>
      <c r="M13049">
        <v>271917740.41310102</v>
      </c>
      <c r="N13049">
        <v>385799849.85740799</v>
      </c>
      <c r="O13049">
        <v>547077747.52959597</v>
      </c>
      <c r="Q13049" t="str">
        <f>VLOOKUP(A13049,Lookup_Tables!$D$2:$E$7,2,FALSE)</f>
        <v>HUSSPF</v>
      </c>
      <c r="R13049" t="str">
        <f>IFERROR(VLOOKUP(D13049,Lookup_Tables!$A$2:$B$21,2,FALSE),"All")</f>
        <v>Bridge</v>
      </c>
    </row>
    <row r="13050" spans="1:18" hidden="1">
      <c r="A13050">
        <v>4353</v>
      </c>
      <c r="B13050">
        <v>70</v>
      </c>
      <c r="C13050" t="s">
        <v>38</v>
      </c>
      <c r="D13050">
        <v>3</v>
      </c>
      <c r="E13050">
        <v>1115332.7026192001</v>
      </c>
      <c r="F13050">
        <v>496183.72834008047</v>
      </c>
      <c r="G13050">
        <v>2313680.9114651</v>
      </c>
      <c r="H13050">
        <v>5566081.3296783101</v>
      </c>
      <c r="I13050">
        <v>6455268.6573214699</v>
      </c>
      <c r="J13050">
        <v>9792705.1249864697</v>
      </c>
      <c r="K13050">
        <v>15611779.4582738</v>
      </c>
      <c r="L13050">
        <v>24792437.417000201</v>
      </c>
      <c r="M13050">
        <v>29823304.5865926</v>
      </c>
      <c r="N13050">
        <v>39452176.966912001</v>
      </c>
      <c r="O13050">
        <v>57273492.828032002</v>
      </c>
      <c r="Q13050" t="str">
        <f>VLOOKUP(A13050,Lookup_Tables!$D$2:$E$7,2,FALSE)</f>
        <v>HUSSPF</v>
      </c>
      <c r="R13050" t="str">
        <f>IFERROR(VLOOKUP(D13050,Lookup_Tables!$A$2:$B$21,2,FALSE),"All")</f>
        <v>Govt Hosp</v>
      </c>
    </row>
    <row r="13051" spans="1:18" hidden="1">
      <c r="A13051">
        <v>4353</v>
      </c>
      <c r="B13051">
        <v>70</v>
      </c>
      <c r="C13051" t="s">
        <v>39</v>
      </c>
      <c r="D13051">
        <v>3</v>
      </c>
      <c r="E13051">
        <v>1002050.8613443</v>
      </c>
      <c r="F13051">
        <v>441143.93724583951</v>
      </c>
      <c r="G13051">
        <v>1895350.21458606</v>
      </c>
      <c r="H13051">
        <v>4896451.3554932801</v>
      </c>
      <c r="I13051">
        <v>5695865.8857043898</v>
      </c>
      <c r="J13051">
        <v>9078053.80951095</v>
      </c>
      <c r="K13051">
        <v>14260400.0932569</v>
      </c>
      <c r="L13051">
        <v>23971615.6766118</v>
      </c>
      <c r="M13051">
        <v>28821095.225772399</v>
      </c>
      <c r="N13051">
        <v>37978722.660258196</v>
      </c>
      <c r="O13051">
        <v>56922959.025522798</v>
      </c>
      <c r="Q13051" t="str">
        <f>VLOOKUP(A13051,Lookup_Tables!$D$2:$E$7,2,FALSE)</f>
        <v>HUSSPF</v>
      </c>
      <c r="R13051" t="str">
        <f>IFERROR(VLOOKUP(D13051,Lookup_Tables!$A$2:$B$21,2,FALSE),"All")</f>
        <v>Govt Hosp</v>
      </c>
    </row>
    <row r="13052" spans="1:18" hidden="1">
      <c r="A13052">
        <v>4353</v>
      </c>
      <c r="B13052">
        <v>70</v>
      </c>
      <c r="C13052" t="s">
        <v>38</v>
      </c>
      <c r="D13052">
        <v>4</v>
      </c>
      <c r="E13052">
        <v>586793.38093572506</v>
      </c>
      <c r="F13052">
        <v>234695.78432118089</v>
      </c>
      <c r="G13052">
        <v>1181167.76870504</v>
      </c>
      <c r="H13052">
        <v>3191159.62627446</v>
      </c>
      <c r="I13052">
        <v>3791828.1612816202</v>
      </c>
      <c r="J13052">
        <v>6009946.3645076696</v>
      </c>
      <c r="K13052">
        <v>9726893.3427058309</v>
      </c>
      <c r="L13052">
        <v>15068857.2829285</v>
      </c>
      <c r="M13052">
        <v>16374418.533323299</v>
      </c>
      <c r="N13052">
        <v>21623013.0547373</v>
      </c>
      <c r="O13052">
        <v>31220788.405967299</v>
      </c>
      <c r="Q13052" t="str">
        <f>VLOOKUP(A13052,Lookup_Tables!$D$2:$E$7,2,FALSE)</f>
        <v>HUSSPF</v>
      </c>
      <c r="R13052" t="str">
        <f>IFERROR(VLOOKUP(D13052,Lookup_Tables!$A$2:$B$21,2,FALSE),"All")</f>
        <v>Govt Med Fac</v>
      </c>
    </row>
    <row r="13053" spans="1:18" hidden="1">
      <c r="A13053">
        <v>4353</v>
      </c>
      <c r="B13053">
        <v>70</v>
      </c>
      <c r="C13053" t="s">
        <v>39</v>
      </c>
      <c r="D13053">
        <v>4</v>
      </c>
      <c r="E13053">
        <v>537858.59763213794</v>
      </c>
      <c r="F13053">
        <v>209242.55411244073</v>
      </c>
      <c r="G13053">
        <v>1052224.5507666001</v>
      </c>
      <c r="H13053">
        <v>2937055.24733521</v>
      </c>
      <c r="I13053">
        <v>3440929.3888715198</v>
      </c>
      <c r="J13053">
        <v>5557032.9637790397</v>
      </c>
      <c r="K13053">
        <v>9367394.9231058508</v>
      </c>
      <c r="L13053">
        <v>14548842.305829201</v>
      </c>
      <c r="M13053">
        <v>15472284.281900899</v>
      </c>
      <c r="N13053">
        <v>20904322.014548201</v>
      </c>
      <c r="O13053">
        <v>31218108.181927901</v>
      </c>
      <c r="Q13053" t="str">
        <f>VLOOKUP(A13053,Lookup_Tables!$D$2:$E$7,2,FALSE)</f>
        <v>HUSSPF</v>
      </c>
      <c r="R13053" t="str">
        <f>IFERROR(VLOOKUP(D13053,Lookup_Tables!$A$2:$B$21,2,FALSE),"All")</f>
        <v>Govt Med Fac</v>
      </c>
    </row>
    <row r="13054" spans="1:18" hidden="1">
      <c r="A13054">
        <v>4353</v>
      </c>
      <c r="B13054">
        <v>70</v>
      </c>
      <c r="C13054" t="s">
        <v>38</v>
      </c>
      <c r="D13054">
        <v>6</v>
      </c>
      <c r="E13054">
        <v>1835495.29448104</v>
      </c>
      <c r="F13054">
        <v>627716.3666918641</v>
      </c>
      <c r="G13054">
        <v>3212577.3427851601</v>
      </c>
      <c r="H13054">
        <v>11245764.0507071</v>
      </c>
      <c r="I13054">
        <v>13390930.2214971</v>
      </c>
      <c r="J13054">
        <v>21345805.711094402</v>
      </c>
      <c r="K13054">
        <v>33215789.461178102</v>
      </c>
      <c r="L13054">
        <v>53820295.221263103</v>
      </c>
      <c r="M13054">
        <v>58984360.926408499</v>
      </c>
      <c r="N13054">
        <v>87314139.114306003</v>
      </c>
      <c r="O13054">
        <v>122866637.14272401</v>
      </c>
      <c r="Q13054" t="str">
        <f>VLOOKUP(A13054,Lookup_Tables!$D$2:$E$7,2,FALSE)</f>
        <v>HUSSPF</v>
      </c>
      <c r="R13054" t="str">
        <f>IFERROR(VLOOKUP(D13054,Lookup_Tables!$A$2:$B$21,2,FALSE),"All")</f>
        <v>Port</v>
      </c>
    </row>
    <row r="13055" spans="1:18" hidden="1">
      <c r="A13055">
        <v>4353</v>
      </c>
      <c r="B13055">
        <v>70</v>
      </c>
      <c r="C13055" t="s">
        <v>39</v>
      </c>
      <c r="D13055">
        <v>6</v>
      </c>
      <c r="E13055">
        <v>1743619.7382815699</v>
      </c>
      <c r="F13055">
        <v>586566.13418438938</v>
      </c>
      <c r="G13055">
        <v>3019927.3651264799</v>
      </c>
      <c r="H13055">
        <v>10512361.4386787</v>
      </c>
      <c r="I13055">
        <v>12617271.9032731</v>
      </c>
      <c r="J13055">
        <v>19990809.804542199</v>
      </c>
      <c r="K13055">
        <v>32448762.013921801</v>
      </c>
      <c r="L13055">
        <v>52244992.489196204</v>
      </c>
      <c r="M13055">
        <v>56497407.788969599</v>
      </c>
      <c r="N13055">
        <v>87286914.246236995</v>
      </c>
      <c r="O13055">
        <v>122866637.14272401</v>
      </c>
      <c r="Q13055" t="str">
        <f>VLOOKUP(A13055,Lookup_Tables!$D$2:$E$7,2,FALSE)</f>
        <v>HUSSPF</v>
      </c>
      <c r="R13055" t="str">
        <f>IFERROR(VLOOKUP(D13055,Lookup_Tables!$A$2:$B$21,2,FALSE),"All")</f>
        <v>Port</v>
      </c>
    </row>
    <row r="13056" spans="1:18" hidden="1">
      <c r="A13056">
        <v>4353</v>
      </c>
      <c r="B13056">
        <v>70</v>
      </c>
      <c r="C13056" t="s">
        <v>38</v>
      </c>
      <c r="D13056">
        <v>9</v>
      </c>
      <c r="E13056">
        <v>549667.78877322294</v>
      </c>
      <c r="F13056">
        <v>192317.44144767494</v>
      </c>
      <c r="G13056">
        <v>739804.17866752297</v>
      </c>
      <c r="H13056">
        <v>2796728.4776318301</v>
      </c>
      <c r="I13056">
        <v>3521727.1085659098</v>
      </c>
      <c r="J13056">
        <v>5522775.8327848399</v>
      </c>
      <c r="K13056">
        <v>9708146.2303804606</v>
      </c>
      <c r="L13056">
        <v>18065254.5397636</v>
      </c>
      <c r="M13056">
        <v>23332921.4142996</v>
      </c>
      <c r="N13056">
        <v>34492251.501339696</v>
      </c>
      <c r="O13056">
        <v>44369042.707614496</v>
      </c>
      <c r="Q13056" t="str">
        <f>VLOOKUP(A13056,Lookup_Tables!$D$2:$E$7,2,FALSE)</f>
        <v>HUSSPF</v>
      </c>
      <c r="R13056" t="str">
        <f>IFERROR(VLOOKUP(D13056,Lookup_Tables!$A$2:$B$21,2,FALSE),"All")</f>
        <v>Pub Admin Bldg</v>
      </c>
    </row>
    <row r="13057" spans="1:18" hidden="1">
      <c r="A13057">
        <v>4353</v>
      </c>
      <c r="B13057">
        <v>70</v>
      </c>
      <c r="C13057" t="s">
        <v>39</v>
      </c>
      <c r="D13057">
        <v>9</v>
      </c>
      <c r="E13057">
        <v>525827.31761152402</v>
      </c>
      <c r="F13057">
        <v>180911.22281884763</v>
      </c>
      <c r="G13057">
        <v>678640.04299797595</v>
      </c>
      <c r="H13057">
        <v>2606154.8365045302</v>
      </c>
      <c r="I13057">
        <v>3322046.9631944401</v>
      </c>
      <c r="J13057">
        <v>5434580.9265677398</v>
      </c>
      <c r="K13057">
        <v>9705487.2350131292</v>
      </c>
      <c r="L13057">
        <v>17780451.1764572</v>
      </c>
      <c r="M13057">
        <v>22168087.373819198</v>
      </c>
      <c r="N13057">
        <v>34266004.077946998</v>
      </c>
      <c r="O13057">
        <v>43273494.070363201</v>
      </c>
      <c r="Q13057" t="str">
        <f>VLOOKUP(A13057,Lookup_Tables!$D$2:$E$7,2,FALSE)</f>
        <v>HUSSPF</v>
      </c>
      <c r="R13057" t="str">
        <f>IFERROR(VLOOKUP(D13057,Lookup_Tables!$A$2:$B$21,2,FALSE),"All")</f>
        <v>Pub Admin Bldg</v>
      </c>
    </row>
    <row r="13058" spans="1:18" hidden="1">
      <c r="A13058">
        <v>4353</v>
      </c>
      <c r="B13058">
        <v>70</v>
      </c>
      <c r="C13058" t="s">
        <v>38</v>
      </c>
      <c r="D13058">
        <v>10</v>
      </c>
      <c r="E13058">
        <v>16053510.7528024</v>
      </c>
      <c r="F13058">
        <v>6067920.0054328423</v>
      </c>
      <c r="G13058">
        <v>30678774.590816598</v>
      </c>
      <c r="H13058">
        <v>91883425.768828705</v>
      </c>
      <c r="I13058">
        <v>110039721.75360499</v>
      </c>
      <c r="J13058">
        <v>175553206.019458</v>
      </c>
      <c r="K13058">
        <v>282297503.84589303</v>
      </c>
      <c r="L13058">
        <v>427381280.09375203</v>
      </c>
      <c r="M13058">
        <v>482139882.31996</v>
      </c>
      <c r="N13058">
        <v>615311416.38250995</v>
      </c>
      <c r="O13058">
        <v>891119830.061064</v>
      </c>
      <c r="Q13058" t="str">
        <f>VLOOKUP(A13058,Lookup_Tables!$D$2:$E$7,2,FALSE)</f>
        <v>HUSSPF</v>
      </c>
      <c r="R13058" t="str">
        <f>IFERROR(VLOOKUP(D13058,Lookup_Tables!$A$2:$B$21,2,FALSE),"All")</f>
        <v>Pub School</v>
      </c>
    </row>
    <row r="13059" spans="1:18" hidden="1">
      <c r="A13059">
        <v>4353</v>
      </c>
      <c r="B13059">
        <v>70</v>
      </c>
      <c r="C13059" t="s">
        <v>39</v>
      </c>
      <c r="D13059">
        <v>10</v>
      </c>
      <c r="E13059">
        <v>14876254.2675575</v>
      </c>
      <c r="F13059">
        <v>5475369.6626811642</v>
      </c>
      <c r="G13059">
        <v>27343080.779331598</v>
      </c>
      <c r="H13059">
        <v>84344078.905669495</v>
      </c>
      <c r="I13059">
        <v>101494989.256862</v>
      </c>
      <c r="J13059">
        <v>165503385.371171</v>
      </c>
      <c r="K13059">
        <v>273433350.344832</v>
      </c>
      <c r="L13059">
        <v>406144571.32636201</v>
      </c>
      <c r="M13059">
        <v>472297372.79673898</v>
      </c>
      <c r="N13059">
        <v>580815196.51827002</v>
      </c>
      <c r="O13059">
        <v>890984313.61620402</v>
      </c>
      <c r="Q13059" t="str">
        <f>VLOOKUP(A13059,Lookup_Tables!$D$2:$E$7,2,FALSE)</f>
        <v>HUSSPF</v>
      </c>
      <c r="R13059" t="str">
        <f>IFERROR(VLOOKUP(D13059,Lookup_Tables!$A$2:$B$21,2,FALSE),"All")</f>
        <v>Pub School</v>
      </c>
    </row>
    <row r="13060" spans="1:18" hidden="1">
      <c r="A13060">
        <v>4353</v>
      </c>
      <c r="B13060">
        <v>70</v>
      </c>
      <c r="C13060" t="s">
        <v>38</v>
      </c>
      <c r="D13060">
        <v>11</v>
      </c>
      <c r="E13060">
        <v>1781769.0060833001</v>
      </c>
      <c r="F13060">
        <v>579751.64919743221</v>
      </c>
      <c r="G13060">
        <v>2233448.26833012</v>
      </c>
      <c r="H13060">
        <v>9559144.9547388107</v>
      </c>
      <c r="I13060">
        <v>11959422.6959037</v>
      </c>
      <c r="J13060">
        <v>20083881.9372923</v>
      </c>
      <c r="K13060">
        <v>36416561.789028898</v>
      </c>
      <c r="L13060">
        <v>64375094.919156797</v>
      </c>
      <c r="M13060">
        <v>77261720.383431002</v>
      </c>
      <c r="N13060">
        <v>107830476.76919501</v>
      </c>
      <c r="O13060">
        <v>135173225.70339701</v>
      </c>
      <c r="Q13060" t="str">
        <f>VLOOKUP(A13060,Lookup_Tables!$D$2:$E$7,2,FALSE)</f>
        <v>HUSSPF</v>
      </c>
      <c r="R13060" t="str">
        <f>IFERROR(VLOOKUP(D13060,Lookup_Tables!$A$2:$B$21,2,FALSE),"All")</f>
        <v>Pub Univ</v>
      </c>
    </row>
    <row r="13061" spans="1:18" hidden="1">
      <c r="A13061">
        <v>4353</v>
      </c>
      <c r="B13061">
        <v>70</v>
      </c>
      <c r="C13061" t="s">
        <v>39</v>
      </c>
      <c r="D13061">
        <v>11</v>
      </c>
      <c r="E13061">
        <v>1718539.3689402</v>
      </c>
      <c r="F13061">
        <v>561562.16548244166</v>
      </c>
      <c r="G13061">
        <v>2055377.56723065</v>
      </c>
      <c r="H13061">
        <v>9087080.8102003094</v>
      </c>
      <c r="I13061">
        <v>11311577.228198299</v>
      </c>
      <c r="J13061">
        <v>19270893.494001899</v>
      </c>
      <c r="K13061">
        <v>35369181.774326503</v>
      </c>
      <c r="L13061">
        <v>62136555.975216597</v>
      </c>
      <c r="M13061">
        <v>74711709.502391398</v>
      </c>
      <c r="N13061">
        <v>106067446.13178501</v>
      </c>
      <c r="O13061">
        <v>135070723.47149199</v>
      </c>
      <c r="Q13061" t="str">
        <f>VLOOKUP(A13061,Lookup_Tables!$D$2:$E$7,2,FALSE)</f>
        <v>HUSSPF</v>
      </c>
      <c r="R13061" t="str">
        <f>IFERROR(VLOOKUP(D13061,Lookup_Tables!$A$2:$B$21,2,FALSE),"All")</f>
        <v>Pub Univ</v>
      </c>
    </row>
    <row r="13062" spans="1:18" hidden="1">
      <c r="A13062">
        <v>4353</v>
      </c>
      <c r="B13062">
        <v>70</v>
      </c>
      <c r="C13062" t="s">
        <v>38</v>
      </c>
      <c r="D13062">
        <v>13</v>
      </c>
      <c r="E13062">
        <v>9022728.4655080605</v>
      </c>
      <c r="F13062">
        <v>3369540.8064219579</v>
      </c>
      <c r="G13062">
        <v>17091971.7860616</v>
      </c>
      <c r="H13062">
        <v>51164800.176545501</v>
      </c>
      <c r="I13062">
        <v>60698681.0561812</v>
      </c>
      <c r="J13062">
        <v>99910199.560605407</v>
      </c>
      <c r="K13062">
        <v>151550463.57792601</v>
      </c>
      <c r="L13062">
        <v>250037771.21360701</v>
      </c>
      <c r="M13062">
        <v>286055710.88025898</v>
      </c>
      <c r="N13062">
        <v>366441784.37572098</v>
      </c>
      <c r="O13062">
        <v>531809677.59709299</v>
      </c>
      <c r="Q13062" t="str">
        <f>VLOOKUP(A13062,Lookup_Tables!$D$2:$E$7,2,FALSE)</f>
        <v>HUSSPF</v>
      </c>
      <c r="R13062" t="str">
        <f>IFERROR(VLOOKUP(D13062,Lookup_Tables!$A$2:$B$21,2,FALSE),"All")</f>
        <v>Residual Inst</v>
      </c>
    </row>
    <row r="13063" spans="1:18" hidden="1">
      <c r="A13063">
        <v>4353</v>
      </c>
      <c r="B13063">
        <v>70</v>
      </c>
      <c r="C13063" t="s">
        <v>39</v>
      </c>
      <c r="D13063">
        <v>13</v>
      </c>
      <c r="E13063">
        <v>8395183.0263672806</v>
      </c>
      <c r="F13063">
        <v>3072646.3544035573</v>
      </c>
      <c r="G13063">
        <v>15375813.100392699</v>
      </c>
      <c r="H13063">
        <v>47155811.050479203</v>
      </c>
      <c r="I13063">
        <v>56288146.475193404</v>
      </c>
      <c r="J13063">
        <v>93594792.543054804</v>
      </c>
      <c r="K13063">
        <v>148720167.12619099</v>
      </c>
      <c r="L13063">
        <v>243439976.32757801</v>
      </c>
      <c r="M13063">
        <v>272604741.31821001</v>
      </c>
      <c r="N13063">
        <v>337791070.38150197</v>
      </c>
      <c r="O13063">
        <v>529117932.63516903</v>
      </c>
      <c r="Q13063" t="str">
        <f>VLOOKUP(A13063,Lookup_Tables!$D$2:$E$7,2,FALSE)</f>
        <v>HUSSPF</v>
      </c>
      <c r="R13063" t="str">
        <f>IFERROR(VLOOKUP(D13063,Lookup_Tables!$A$2:$B$21,2,FALSE),"All")</f>
        <v>Residual Inst</v>
      </c>
    </row>
    <row r="13064" spans="1:18" hidden="1">
      <c r="A13064">
        <v>4353</v>
      </c>
      <c r="B13064">
        <v>70</v>
      </c>
      <c r="C13064" t="s">
        <v>38</v>
      </c>
      <c r="D13064">
        <v>14</v>
      </c>
      <c r="E13064">
        <v>25665827.6666256</v>
      </c>
      <c r="F13064">
        <v>10259286.670865059</v>
      </c>
      <c r="G13064">
        <v>39435349.984692603</v>
      </c>
      <c r="H13064">
        <v>115783728.584564</v>
      </c>
      <c r="I13064">
        <v>135947921.861085</v>
      </c>
      <c r="J13064">
        <v>232659110.90260699</v>
      </c>
      <c r="K13064">
        <v>429886544.87819397</v>
      </c>
      <c r="L13064">
        <v>769530196.20164394</v>
      </c>
      <c r="M13064">
        <v>944109638.72102797</v>
      </c>
      <c r="N13064">
        <v>1306586987.91029</v>
      </c>
      <c r="O13064">
        <v>2015529286.8770399</v>
      </c>
      <c r="Q13064" t="str">
        <f>VLOOKUP(A13064,Lookup_Tables!$D$2:$E$7,2,FALSE)</f>
        <v>HUSSPF</v>
      </c>
      <c r="R13064" t="str">
        <f>IFERROR(VLOOKUP(D13064,Lookup_Tables!$A$2:$B$21,2,FALSE),"All")</f>
        <v>Road</v>
      </c>
    </row>
    <row r="13065" spans="1:18" hidden="1">
      <c r="A13065">
        <v>4353</v>
      </c>
      <c r="B13065">
        <v>70</v>
      </c>
      <c r="C13065" t="s">
        <v>39</v>
      </c>
      <c r="D13065">
        <v>14</v>
      </c>
      <c r="E13065">
        <v>23760499.7413201</v>
      </c>
      <c r="F13065">
        <v>9243605.5229246635</v>
      </c>
      <c r="G13065">
        <v>32981591.8949342</v>
      </c>
      <c r="H13065">
        <v>102318592.43486699</v>
      </c>
      <c r="I13065">
        <v>127797444.70945901</v>
      </c>
      <c r="J13065">
        <v>222515303.813216</v>
      </c>
      <c r="K13065">
        <v>417526251.08276898</v>
      </c>
      <c r="L13065">
        <v>719009988.71327996</v>
      </c>
      <c r="M13065">
        <v>902705815.80980301</v>
      </c>
      <c r="N13065">
        <v>1299173709.8477299</v>
      </c>
      <c r="O13065">
        <v>2015529286.8770399</v>
      </c>
      <c r="Q13065" t="str">
        <f>VLOOKUP(A13065,Lookup_Tables!$D$2:$E$7,2,FALSE)</f>
        <v>HUSSPF</v>
      </c>
      <c r="R13065" t="str">
        <f>IFERROR(VLOOKUP(D13065,Lookup_Tables!$A$2:$B$21,2,FALSE),"All")</f>
        <v>Road</v>
      </c>
    </row>
    <row r="13066" spans="1:18" hidden="1">
      <c r="A13066">
        <v>4353</v>
      </c>
      <c r="B13066">
        <v>70</v>
      </c>
      <c r="C13066" t="s">
        <v>38</v>
      </c>
      <c r="D13066">
        <v>15</v>
      </c>
      <c r="E13066">
        <v>634723829.04090905</v>
      </c>
      <c r="F13066">
        <v>244532940.56754959</v>
      </c>
      <c r="G13066">
        <v>1183167307.45579</v>
      </c>
      <c r="H13066">
        <v>3406936417.1596498</v>
      </c>
      <c r="I13066">
        <v>4033769453.9576101</v>
      </c>
      <c r="J13066">
        <v>6544597526.2819405</v>
      </c>
      <c r="K13066">
        <v>10010545277.461901</v>
      </c>
      <c r="L13066">
        <v>17987262106.7271</v>
      </c>
      <c r="M13066">
        <v>20671794816.334801</v>
      </c>
      <c r="N13066">
        <v>27888887638.392502</v>
      </c>
      <c r="O13066">
        <v>39985908920.371498</v>
      </c>
      <c r="Q13066" t="str">
        <f>VLOOKUP(A13066,Lookup_Tables!$D$2:$E$7,2,FALSE)</f>
        <v>HUSSPF</v>
      </c>
      <c r="R13066" t="str">
        <f>IFERROR(VLOOKUP(D13066,Lookup_Tables!$A$2:$B$21,2,FALSE),"All")</f>
        <v>All</v>
      </c>
    </row>
    <row r="13067" spans="1:18" hidden="1">
      <c r="A13067">
        <v>4353</v>
      </c>
      <c r="B13067">
        <v>70</v>
      </c>
      <c r="C13067" t="s">
        <v>39</v>
      </c>
      <c r="D13067">
        <v>15</v>
      </c>
      <c r="E13067">
        <v>586673276.25642395</v>
      </c>
      <c r="F13067">
        <v>219824660.22876489</v>
      </c>
      <c r="G13067">
        <v>1036238811.37722</v>
      </c>
      <c r="H13067">
        <v>3092886492.17379</v>
      </c>
      <c r="I13067">
        <v>3695628214.83395</v>
      </c>
      <c r="J13067">
        <v>6037556947.47367</v>
      </c>
      <c r="K13067">
        <v>9831629708.3752193</v>
      </c>
      <c r="L13067">
        <v>17396258919.492901</v>
      </c>
      <c r="M13067">
        <v>20058201708.791599</v>
      </c>
      <c r="N13067">
        <v>27747713934.493301</v>
      </c>
      <c r="O13067">
        <v>39985908920.371498</v>
      </c>
      <c r="Q13067" t="str">
        <f>VLOOKUP(A13067,Lookup_Tables!$D$2:$E$7,2,FALSE)</f>
        <v>HUSSPF</v>
      </c>
      <c r="R13067" t="str">
        <f>IFERROR(VLOOKUP(D13067,Lookup_Tables!$A$2:$B$21,2,FALSE),"All")</f>
        <v>All</v>
      </c>
    </row>
    <row r="13068" spans="1:18" hidden="1">
      <c r="A13068">
        <v>4353</v>
      </c>
      <c r="B13068">
        <v>70</v>
      </c>
      <c r="C13068" t="s">
        <v>38</v>
      </c>
      <c r="D13068">
        <v>16</v>
      </c>
      <c r="E13068">
        <v>68293518.029391095</v>
      </c>
      <c r="F13068">
        <v>27024595.94475811</v>
      </c>
      <c r="G13068">
        <v>122201091.05384099</v>
      </c>
      <c r="H13068">
        <v>348526280.52991402</v>
      </c>
      <c r="I13068">
        <v>413699886.47576898</v>
      </c>
      <c r="J13068">
        <v>700398123.38240004</v>
      </c>
      <c r="K13068">
        <v>1140464877.63762</v>
      </c>
      <c r="L13068">
        <v>1884061105.75421</v>
      </c>
      <c r="M13068">
        <v>2251589622.0282202</v>
      </c>
      <c r="N13068">
        <v>2817309727.8015199</v>
      </c>
      <c r="O13068">
        <v>4186494115.81393</v>
      </c>
      <c r="Q13068" t="str">
        <f>VLOOKUP(A13068,Lookup_Tables!$D$2:$E$7,2,FALSE)</f>
        <v>HUSSPF</v>
      </c>
      <c r="R13068" t="str">
        <f>IFERROR(VLOOKUP(D13068,Lookup_Tables!$A$2:$B$21,2,FALSE),"All")</f>
        <v>Government_Loss</v>
      </c>
    </row>
    <row r="13069" spans="1:18" hidden="1">
      <c r="A13069">
        <v>4353</v>
      </c>
      <c r="B13069">
        <v>70</v>
      </c>
      <c r="C13069" t="s">
        <v>39</v>
      </c>
      <c r="D13069">
        <v>16</v>
      </c>
      <c r="E13069">
        <v>62846737.716545202</v>
      </c>
      <c r="F13069">
        <v>24625644.784755386</v>
      </c>
      <c r="G13069">
        <v>102137046.441825</v>
      </c>
      <c r="H13069">
        <v>317843376.16214401</v>
      </c>
      <c r="I13069">
        <v>386162536.60578102</v>
      </c>
      <c r="J13069">
        <v>642418668.02827001</v>
      </c>
      <c r="K13069">
        <v>1088448029.5527599</v>
      </c>
      <c r="L13069">
        <v>1826304707.8500199</v>
      </c>
      <c r="M13069">
        <v>2078914508.65026</v>
      </c>
      <c r="N13069">
        <v>2789704537.5162001</v>
      </c>
      <c r="O13069">
        <v>4184815619.8062401</v>
      </c>
      <c r="Q13069" t="str">
        <f>VLOOKUP(A13069,Lookup_Tables!$D$2:$E$7,2,FALSE)</f>
        <v>HUSSPF</v>
      </c>
      <c r="R13069" t="str">
        <f>IFERROR(VLOOKUP(D13069,Lookup_Tables!$A$2:$B$21,2,FALSE),"All")</f>
        <v>Government_Loss</v>
      </c>
    </row>
    <row r="13070" spans="1:18" hidden="1">
      <c r="A13070">
        <v>4353</v>
      </c>
      <c r="B13070">
        <v>70</v>
      </c>
      <c r="C13070" t="s">
        <v>38</v>
      </c>
      <c r="D13070">
        <v>17</v>
      </c>
      <c r="E13070">
        <v>103943052.54548401</v>
      </c>
      <c r="F13070">
        <v>37915329.451026626</v>
      </c>
      <c r="G13070">
        <v>180914304.23912299</v>
      </c>
      <c r="H13070">
        <v>575547199.049541</v>
      </c>
      <c r="I13070">
        <v>681688253.06268203</v>
      </c>
      <c r="J13070">
        <v>1137809683.2254701</v>
      </c>
      <c r="K13070">
        <v>1782577965.17928</v>
      </c>
      <c r="L13070">
        <v>3182331735.3888602</v>
      </c>
      <c r="M13070">
        <v>3667608325.4578099</v>
      </c>
      <c r="N13070">
        <v>4743423381.2338696</v>
      </c>
      <c r="O13070">
        <v>6694748733.7246904</v>
      </c>
      <c r="Q13070" t="str">
        <f>VLOOKUP(A13070,Lookup_Tables!$D$2:$E$7,2,FALSE)</f>
        <v>HUSSPF</v>
      </c>
      <c r="R13070" t="str">
        <f>IFERROR(VLOOKUP(D13070,Lookup_Tables!$A$2:$B$21,2,FALSE),"All")</f>
        <v>Emergency_Loss</v>
      </c>
    </row>
    <row r="13071" spans="1:18" hidden="1">
      <c r="A13071">
        <v>4353</v>
      </c>
      <c r="B13071">
        <v>70</v>
      </c>
      <c r="C13071" t="s">
        <v>39</v>
      </c>
      <c r="D13071">
        <v>17</v>
      </c>
      <c r="E13071">
        <v>97155721.758493096</v>
      </c>
      <c r="F13071">
        <v>34614932.216188341</v>
      </c>
      <c r="G13071">
        <v>160673842.89676401</v>
      </c>
      <c r="H13071">
        <v>534127652.92694902</v>
      </c>
      <c r="I13071">
        <v>638278663.84250903</v>
      </c>
      <c r="J13071">
        <v>1064724369.41043</v>
      </c>
      <c r="K13071">
        <v>1730497832.68332</v>
      </c>
      <c r="L13071">
        <v>3112088910.0560899</v>
      </c>
      <c r="M13071">
        <v>3495081957.7446399</v>
      </c>
      <c r="N13071">
        <v>4732391694.7982101</v>
      </c>
      <c r="O13071">
        <v>6694748733.7246904</v>
      </c>
      <c r="Q13071" t="str">
        <f>VLOOKUP(A13071,Lookup_Tables!$D$2:$E$7,2,FALSE)</f>
        <v>HUSSPF</v>
      </c>
      <c r="R13071" t="str">
        <f>IFERROR(VLOOKUP(D13071,Lookup_Tables!$A$2:$B$21,2,FALSE),"All")</f>
        <v>Emergency_Loss</v>
      </c>
    </row>
    <row r="13072" spans="1:18" hidden="1">
      <c r="A13072">
        <v>4353</v>
      </c>
      <c r="B13072">
        <v>70</v>
      </c>
      <c r="C13072" t="s">
        <v>38</v>
      </c>
      <c r="D13072">
        <v>18</v>
      </c>
      <c r="E13072">
        <v>172236570.57487401</v>
      </c>
      <c r="F13072">
        <v>64615320.970405996</v>
      </c>
      <c r="G13072">
        <v>303762645.41262102</v>
      </c>
      <c r="H13072">
        <v>929052614.83177197</v>
      </c>
      <c r="I13072">
        <v>1094093772.8263099</v>
      </c>
      <c r="J13072">
        <v>1844538508.6646299</v>
      </c>
      <c r="K13072">
        <v>2929070531.40731</v>
      </c>
      <c r="L13072">
        <v>5040049047.93011</v>
      </c>
      <c r="M13072">
        <v>5891263601.3727503</v>
      </c>
      <c r="N13072">
        <v>7860911557.1557503</v>
      </c>
      <c r="O13072">
        <v>10839664808.437799</v>
      </c>
      <c r="Q13072" t="str">
        <f>VLOOKUP(A13072,Lookup_Tables!$D$2:$E$7,2,FALSE)</f>
        <v>HUSSPF</v>
      </c>
      <c r="R13072" t="str">
        <f>IFERROR(VLOOKUP(D13072,Lookup_Tables!$A$2:$B$21,2,FALSE),"All")</f>
        <v>Govt_Plus_Emergency</v>
      </c>
    </row>
    <row r="13073" spans="1:18" hidden="1">
      <c r="A13073">
        <v>4353</v>
      </c>
      <c r="B13073">
        <v>70</v>
      </c>
      <c r="C13073" t="s">
        <v>39</v>
      </c>
      <c r="D13073">
        <v>18</v>
      </c>
      <c r="E13073">
        <v>159896664.06270501</v>
      </c>
      <c r="F13073">
        <v>57961562.168875709</v>
      </c>
      <c r="G13073">
        <v>266271114.574099</v>
      </c>
      <c r="H13073">
        <v>851588016.87522805</v>
      </c>
      <c r="I13073">
        <v>1036925350.06812</v>
      </c>
      <c r="J13073">
        <v>1730676788.53281</v>
      </c>
      <c r="K13073">
        <v>2851174760.8181601</v>
      </c>
      <c r="L13073">
        <v>4938071891.9175596</v>
      </c>
      <c r="M13073">
        <v>5645794277.5951099</v>
      </c>
      <c r="N13073">
        <v>7823943912.1335497</v>
      </c>
      <c r="O13073">
        <v>10839664808.437799</v>
      </c>
      <c r="Q13073" t="str">
        <f>VLOOKUP(A13073,Lookup_Tables!$D$2:$E$7,2,FALSE)</f>
        <v>HUSSPF</v>
      </c>
      <c r="R13073" t="str">
        <f>IFERROR(VLOOKUP(D13073,Lookup_Tables!$A$2:$B$21,2,FALSE),"All")</f>
        <v>Govt_Plus_Emergency</v>
      </c>
    </row>
    <row r="13074" spans="1:18" hidden="1">
      <c r="A13074">
        <v>4353</v>
      </c>
      <c r="B13074">
        <v>71</v>
      </c>
      <c r="C13074" t="s">
        <v>38</v>
      </c>
      <c r="D13074">
        <v>0</v>
      </c>
      <c r="E13074">
        <v>4811629.83194758</v>
      </c>
      <c r="F13074">
        <v>2446009.6068544779</v>
      </c>
      <c r="G13074">
        <v>0</v>
      </c>
      <c r="H13074">
        <v>12192.871839322799</v>
      </c>
      <c r="I13074">
        <v>1270095.28517238</v>
      </c>
      <c r="J13074">
        <v>19291044.197815299</v>
      </c>
      <c r="K13074">
        <v>103675011.67105</v>
      </c>
      <c r="L13074">
        <v>193845011.53589901</v>
      </c>
      <c r="M13074">
        <v>228411695.06051299</v>
      </c>
      <c r="N13074">
        <v>347567462.54006898</v>
      </c>
      <c r="O13074">
        <v>639082975.14115298</v>
      </c>
      <c r="Q13074" t="str">
        <f>VLOOKUP(A13074,Lookup_Tables!$D$2:$E$7,2,FALSE)</f>
        <v>HUSSPF</v>
      </c>
      <c r="R13074" t="str">
        <f>IFERROR(VLOOKUP(D13074,Lookup_Tables!$A$2:$B$21,2,FALSE),"All")</f>
        <v>Private Assets</v>
      </c>
    </row>
    <row r="13075" spans="1:18" hidden="1">
      <c r="A13075">
        <v>4353</v>
      </c>
      <c r="B13075">
        <v>71</v>
      </c>
      <c r="C13075" t="s">
        <v>39</v>
      </c>
      <c r="D13075">
        <v>0</v>
      </c>
      <c r="E13075">
        <v>4794390.8731217701</v>
      </c>
      <c r="F13075">
        <v>2428770.648028668</v>
      </c>
      <c r="G13075">
        <v>0</v>
      </c>
      <c r="H13075">
        <v>12192.871839322799</v>
      </c>
      <c r="I13075">
        <v>1270095.28517238</v>
      </c>
      <c r="J13075">
        <v>19291044.197815299</v>
      </c>
      <c r="K13075">
        <v>103675011.67105</v>
      </c>
      <c r="L13075">
        <v>193845011.53589901</v>
      </c>
      <c r="M13075">
        <v>228411695.06051299</v>
      </c>
      <c r="N13075">
        <v>347567462.54006898</v>
      </c>
      <c r="O13075">
        <v>639082975.14115298</v>
      </c>
      <c r="Q13075" t="str">
        <f>VLOOKUP(A13075,Lookup_Tables!$D$2:$E$7,2,FALSE)</f>
        <v>HUSSPF</v>
      </c>
      <c r="R13075" t="str">
        <f>IFERROR(VLOOKUP(D13075,Lookup_Tables!$A$2:$B$21,2,FALSE),"All")</f>
        <v>Private Assets</v>
      </c>
    </row>
    <row r="13076" spans="1:18" hidden="1">
      <c r="A13076">
        <v>4353</v>
      </c>
      <c r="B13076">
        <v>71</v>
      </c>
      <c r="C13076" t="s">
        <v>38</v>
      </c>
      <c r="D13076">
        <v>1</v>
      </c>
      <c r="E13076">
        <v>3899.7431918922698</v>
      </c>
      <c r="F13076">
        <v>2446.5216348596664</v>
      </c>
      <c r="G13076">
        <v>0</v>
      </c>
      <c r="H13076">
        <v>0</v>
      </c>
      <c r="I13076">
        <v>0</v>
      </c>
      <c r="J13076">
        <v>7160.9392676039297</v>
      </c>
      <c r="K13076">
        <v>29888.452629710198</v>
      </c>
      <c r="L13076">
        <v>49035.443601259198</v>
      </c>
      <c r="M13076">
        <v>62736.699888862502</v>
      </c>
      <c r="N13076">
        <v>188126.57814079599</v>
      </c>
      <c r="O13076">
        <v>869534.479688233</v>
      </c>
      <c r="Q13076" t="str">
        <f>VLOOKUP(A13076,Lookup_Tables!$D$2:$E$7,2,FALSE)</f>
        <v>HUSSPF</v>
      </c>
      <c r="R13076" t="str">
        <f>IFERROR(VLOOKUP(D13076,Lookup_Tables!$A$2:$B$21,2,FALSE),"All")</f>
        <v>Airport</v>
      </c>
    </row>
    <row r="13077" spans="1:18" hidden="1">
      <c r="A13077">
        <v>4353</v>
      </c>
      <c r="B13077">
        <v>71</v>
      </c>
      <c r="C13077" t="s">
        <v>39</v>
      </c>
      <c r="D13077">
        <v>1</v>
      </c>
      <c r="E13077">
        <v>3894.5514553354401</v>
      </c>
      <c r="F13077">
        <v>2441.3298983028367</v>
      </c>
      <c r="G13077">
        <v>0</v>
      </c>
      <c r="H13077">
        <v>0</v>
      </c>
      <c r="I13077">
        <v>0</v>
      </c>
      <c r="J13077">
        <v>7160.9392676039297</v>
      </c>
      <c r="K13077">
        <v>29888.452629710198</v>
      </c>
      <c r="L13077">
        <v>49035.443601259198</v>
      </c>
      <c r="M13077">
        <v>62736.699888862502</v>
      </c>
      <c r="N13077">
        <v>188126.57814079599</v>
      </c>
      <c r="O13077">
        <v>869534.479688233</v>
      </c>
      <c r="Q13077" t="str">
        <f>VLOOKUP(A13077,Lookup_Tables!$D$2:$E$7,2,FALSE)</f>
        <v>HUSSPF</v>
      </c>
      <c r="R13077" t="str">
        <f>IFERROR(VLOOKUP(D13077,Lookup_Tables!$A$2:$B$21,2,FALSE),"All")</f>
        <v>Airport</v>
      </c>
    </row>
    <row r="13078" spans="1:18" hidden="1">
      <c r="A13078">
        <v>4353</v>
      </c>
      <c r="B13078">
        <v>71</v>
      </c>
      <c r="C13078" t="s">
        <v>38</v>
      </c>
      <c r="D13078">
        <v>2</v>
      </c>
      <c r="E13078">
        <v>24714.844665917499</v>
      </c>
      <c r="F13078">
        <v>14744.46356954459</v>
      </c>
      <c r="G13078">
        <v>0</v>
      </c>
      <c r="H13078">
        <v>0</v>
      </c>
      <c r="I13078">
        <v>2161.2161477613799</v>
      </c>
      <c r="J13078">
        <v>91258.304689015305</v>
      </c>
      <c r="K13078">
        <v>370735.92952564202</v>
      </c>
      <c r="L13078">
        <v>642936.45050411404</v>
      </c>
      <c r="M13078">
        <v>775378.88984479394</v>
      </c>
      <c r="N13078">
        <v>1962799.7900578501</v>
      </c>
      <c r="O13078">
        <v>3018808.17350356</v>
      </c>
      <c r="Q13078" t="str">
        <f>VLOOKUP(A13078,Lookup_Tables!$D$2:$E$7,2,FALSE)</f>
        <v>HUSSPF</v>
      </c>
      <c r="R13078" t="str">
        <f>IFERROR(VLOOKUP(D13078,Lookup_Tables!$A$2:$B$21,2,FALSE),"All")</f>
        <v>Bridge</v>
      </c>
    </row>
    <row r="13079" spans="1:18" hidden="1">
      <c r="A13079">
        <v>4353</v>
      </c>
      <c r="B13079">
        <v>71</v>
      </c>
      <c r="C13079" t="s">
        <v>39</v>
      </c>
      <c r="D13079">
        <v>2</v>
      </c>
      <c r="E13079">
        <v>24659.037857856001</v>
      </c>
      <c r="F13079">
        <v>14688.656761483093</v>
      </c>
      <c r="G13079">
        <v>0</v>
      </c>
      <c r="H13079">
        <v>0</v>
      </c>
      <c r="I13079">
        <v>2161.2161477613799</v>
      </c>
      <c r="J13079">
        <v>91258.304689015305</v>
      </c>
      <c r="K13079">
        <v>370735.92952564202</v>
      </c>
      <c r="L13079">
        <v>642936.45050411404</v>
      </c>
      <c r="M13079">
        <v>775378.88984479394</v>
      </c>
      <c r="N13079">
        <v>1962799.7900578501</v>
      </c>
      <c r="O13079">
        <v>3018808.17350356</v>
      </c>
      <c r="Q13079" t="str">
        <f>VLOOKUP(A13079,Lookup_Tables!$D$2:$E$7,2,FALSE)</f>
        <v>HUSSPF</v>
      </c>
      <c r="R13079" t="str">
        <f>IFERROR(VLOOKUP(D13079,Lookup_Tables!$A$2:$B$21,2,FALSE),"All")</f>
        <v>Bridge</v>
      </c>
    </row>
    <row r="13080" spans="1:18" hidden="1">
      <c r="A13080">
        <v>4353</v>
      </c>
      <c r="B13080">
        <v>71</v>
      </c>
      <c r="C13080" t="s">
        <v>38</v>
      </c>
      <c r="D13080">
        <v>3</v>
      </c>
      <c r="E13080">
        <v>4971.6923049959496</v>
      </c>
      <c r="F13080">
        <v>1684.3174984349603</v>
      </c>
      <c r="G13080">
        <v>0</v>
      </c>
      <c r="H13080">
        <v>0</v>
      </c>
      <c r="I13080">
        <v>572.75558143030605</v>
      </c>
      <c r="J13080">
        <v>43124.493402574401</v>
      </c>
      <c r="K13080">
        <v>150595.019785396</v>
      </c>
      <c r="L13080">
        <v>306075.01931166102</v>
      </c>
      <c r="M13080">
        <v>327044.78883828199</v>
      </c>
      <c r="N13080">
        <v>495804.01627355698</v>
      </c>
      <c r="O13080">
        <v>639549.42116993095</v>
      </c>
      <c r="Q13080" t="str">
        <f>VLOOKUP(A13080,Lookup_Tables!$D$2:$E$7,2,FALSE)</f>
        <v>HUSSPF</v>
      </c>
      <c r="R13080" t="str">
        <f>IFERROR(VLOOKUP(D13080,Lookup_Tables!$A$2:$B$21,2,FALSE),"All")</f>
        <v>Govt Hosp</v>
      </c>
    </row>
    <row r="13081" spans="1:18" hidden="1">
      <c r="A13081">
        <v>4353</v>
      </c>
      <c r="B13081">
        <v>71</v>
      </c>
      <c r="C13081" t="s">
        <v>39</v>
      </c>
      <c r="D13081">
        <v>3</v>
      </c>
      <c r="E13081">
        <v>4943.0460342207798</v>
      </c>
      <c r="F13081">
        <v>1655.6712276597905</v>
      </c>
      <c r="G13081">
        <v>0</v>
      </c>
      <c r="H13081">
        <v>0</v>
      </c>
      <c r="I13081">
        <v>572.75558143030605</v>
      </c>
      <c r="J13081">
        <v>43124.493402574401</v>
      </c>
      <c r="K13081">
        <v>150595.019785396</v>
      </c>
      <c r="L13081">
        <v>306075.01931166102</v>
      </c>
      <c r="M13081">
        <v>327044.78883828199</v>
      </c>
      <c r="N13081">
        <v>495804.01627355698</v>
      </c>
      <c r="O13081">
        <v>639549.42116993095</v>
      </c>
      <c r="Q13081" t="str">
        <f>VLOOKUP(A13081,Lookup_Tables!$D$2:$E$7,2,FALSE)</f>
        <v>HUSSPF</v>
      </c>
      <c r="R13081" t="str">
        <f>IFERROR(VLOOKUP(D13081,Lookup_Tables!$A$2:$B$21,2,FALSE),"All")</f>
        <v>Govt Hosp</v>
      </c>
    </row>
    <row r="13082" spans="1:18" hidden="1">
      <c r="A13082">
        <v>4353</v>
      </c>
      <c r="B13082">
        <v>71</v>
      </c>
      <c r="C13082" t="s">
        <v>38</v>
      </c>
      <c r="D13082">
        <v>4</v>
      </c>
      <c r="E13082">
        <v>4083.48491905317</v>
      </c>
      <c r="F13082">
        <v>1626.4894462273564</v>
      </c>
      <c r="G13082">
        <v>0</v>
      </c>
      <c r="H13082">
        <v>0</v>
      </c>
      <c r="I13082">
        <v>1697.4065541436</v>
      </c>
      <c r="J13082">
        <v>34842.4267389206</v>
      </c>
      <c r="K13082">
        <v>109796.14889354599</v>
      </c>
      <c r="L13082">
        <v>216305.913628868</v>
      </c>
      <c r="M13082">
        <v>230884.56628881401</v>
      </c>
      <c r="N13082">
        <v>367103.29159745201</v>
      </c>
      <c r="O13082">
        <v>491780.04143436998</v>
      </c>
      <c r="Q13082" t="str">
        <f>VLOOKUP(A13082,Lookup_Tables!$D$2:$E$7,2,FALSE)</f>
        <v>HUSSPF</v>
      </c>
      <c r="R13082" t="str">
        <f>IFERROR(VLOOKUP(D13082,Lookup_Tables!$A$2:$B$21,2,FALSE),"All")</f>
        <v>Govt Med Fac</v>
      </c>
    </row>
    <row r="13083" spans="1:18" hidden="1">
      <c r="A13083">
        <v>4353</v>
      </c>
      <c r="B13083">
        <v>71</v>
      </c>
      <c r="C13083" t="s">
        <v>39</v>
      </c>
      <c r="D13083">
        <v>4</v>
      </c>
      <c r="E13083">
        <v>4061.01416311197</v>
      </c>
      <c r="F13083">
        <v>1604.0186902861565</v>
      </c>
      <c r="G13083">
        <v>0</v>
      </c>
      <c r="H13083">
        <v>0</v>
      </c>
      <c r="I13083">
        <v>1697.4065541436</v>
      </c>
      <c r="J13083">
        <v>34842.4267389206</v>
      </c>
      <c r="K13083">
        <v>109796.14889354599</v>
      </c>
      <c r="L13083">
        <v>216305.913628868</v>
      </c>
      <c r="M13083">
        <v>230884.56628881401</v>
      </c>
      <c r="N13083">
        <v>367103.29159745201</v>
      </c>
      <c r="O13083">
        <v>491780.04143436998</v>
      </c>
      <c r="Q13083" t="str">
        <f>VLOOKUP(A13083,Lookup_Tables!$D$2:$E$7,2,FALSE)</f>
        <v>HUSSPF</v>
      </c>
      <c r="R13083" t="str">
        <f>IFERROR(VLOOKUP(D13083,Lookup_Tables!$A$2:$B$21,2,FALSE),"All")</f>
        <v>Govt Med Fac</v>
      </c>
    </row>
    <row r="13084" spans="1:18" hidden="1">
      <c r="A13084">
        <v>4353</v>
      </c>
      <c r="B13084">
        <v>71</v>
      </c>
      <c r="C13084" t="s">
        <v>38</v>
      </c>
      <c r="D13084">
        <v>6</v>
      </c>
      <c r="E13084">
        <v>1636.8382604006799</v>
      </c>
      <c r="F13084">
        <v>1389.0823395728619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46459.647721262998</v>
      </c>
      <c r="O13084">
        <v>201296.27310655499</v>
      </c>
      <c r="Q13084" t="str">
        <f>VLOOKUP(A13084,Lookup_Tables!$D$2:$E$7,2,FALSE)</f>
        <v>HUSSPF</v>
      </c>
      <c r="R13084" t="str">
        <f>IFERROR(VLOOKUP(D13084,Lookup_Tables!$A$2:$B$21,2,FALSE),"All")</f>
        <v>Port</v>
      </c>
    </row>
    <row r="13085" spans="1:18" hidden="1">
      <c r="A13085">
        <v>4353</v>
      </c>
      <c r="B13085">
        <v>71</v>
      </c>
      <c r="C13085" t="s">
        <v>39</v>
      </c>
      <c r="D13085">
        <v>6</v>
      </c>
      <c r="E13085">
        <v>1636.8382604006799</v>
      </c>
      <c r="F13085">
        <v>1389.0823395728619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46459.647721262998</v>
      </c>
      <c r="O13085">
        <v>201296.27310655499</v>
      </c>
      <c r="Q13085" t="str">
        <f>VLOOKUP(A13085,Lookup_Tables!$D$2:$E$7,2,FALSE)</f>
        <v>HUSSPF</v>
      </c>
      <c r="R13085" t="str">
        <f>IFERROR(VLOOKUP(D13085,Lookup_Tables!$A$2:$B$21,2,FALSE),"All")</f>
        <v>Port</v>
      </c>
    </row>
    <row r="13086" spans="1:18" hidden="1">
      <c r="A13086">
        <v>4353</v>
      </c>
      <c r="B13086">
        <v>71</v>
      </c>
      <c r="C13086" t="s">
        <v>38</v>
      </c>
      <c r="D13086">
        <v>9</v>
      </c>
      <c r="E13086">
        <v>3311.3955551389099</v>
      </c>
      <c r="F13086">
        <v>1049.8912651719338</v>
      </c>
      <c r="G13086">
        <v>0</v>
      </c>
      <c r="H13086">
        <v>0</v>
      </c>
      <c r="I13086">
        <v>0</v>
      </c>
      <c r="J13086">
        <v>43342.985803670497</v>
      </c>
      <c r="K13086">
        <v>114077.90231628</v>
      </c>
      <c r="L13086">
        <v>203749.66360157399</v>
      </c>
      <c r="M13086">
        <v>223344.34192399101</v>
      </c>
      <c r="N13086">
        <v>271402.71615888103</v>
      </c>
      <c r="O13086">
        <v>335843.85674043401</v>
      </c>
      <c r="Q13086" t="str">
        <f>VLOOKUP(A13086,Lookup_Tables!$D$2:$E$7,2,FALSE)</f>
        <v>HUSSPF</v>
      </c>
      <c r="R13086" t="str">
        <f>IFERROR(VLOOKUP(D13086,Lookup_Tables!$A$2:$B$21,2,FALSE),"All")</f>
        <v>Pub Admin Bldg</v>
      </c>
    </row>
    <row r="13087" spans="1:18" hidden="1">
      <c r="A13087">
        <v>4353</v>
      </c>
      <c r="B13087">
        <v>71</v>
      </c>
      <c r="C13087" t="s">
        <v>39</v>
      </c>
      <c r="D13087">
        <v>9</v>
      </c>
      <c r="E13087">
        <v>3289.9244413424099</v>
      </c>
      <c r="F13087">
        <v>1029.2144775719958</v>
      </c>
      <c r="G13087">
        <v>0</v>
      </c>
      <c r="H13087">
        <v>0</v>
      </c>
      <c r="I13087">
        <v>0</v>
      </c>
      <c r="J13087">
        <v>43342.985803670497</v>
      </c>
      <c r="K13087">
        <v>114077.90231628</v>
      </c>
      <c r="L13087">
        <v>203749.66360157399</v>
      </c>
      <c r="M13087">
        <v>223344.34192399101</v>
      </c>
      <c r="N13087">
        <v>271402.71615888103</v>
      </c>
      <c r="O13087">
        <v>335049.53054387198</v>
      </c>
      <c r="Q13087" t="str">
        <f>VLOOKUP(A13087,Lookup_Tables!$D$2:$E$7,2,FALSE)</f>
        <v>HUSSPF</v>
      </c>
      <c r="R13087" t="str">
        <f>IFERROR(VLOOKUP(D13087,Lookup_Tables!$A$2:$B$21,2,FALSE),"All")</f>
        <v>Pub Admin Bldg</v>
      </c>
    </row>
    <row r="13088" spans="1:18" hidden="1">
      <c r="A13088">
        <v>4353</v>
      </c>
      <c r="B13088">
        <v>71</v>
      </c>
      <c r="C13088" t="s">
        <v>38</v>
      </c>
      <c r="D13088">
        <v>10</v>
      </c>
      <c r="E13088">
        <v>39057.301246105802</v>
      </c>
      <c r="F13088">
        <v>20672.111967699755</v>
      </c>
      <c r="G13088">
        <v>0</v>
      </c>
      <c r="H13088">
        <v>264.90942961585398</v>
      </c>
      <c r="I13088">
        <v>22619.8407504977</v>
      </c>
      <c r="J13088">
        <v>221182.42412081399</v>
      </c>
      <c r="K13088">
        <v>674398.54527440504</v>
      </c>
      <c r="L13088">
        <v>1138034.6052713699</v>
      </c>
      <c r="M13088">
        <v>1452131.1156881701</v>
      </c>
      <c r="N13088">
        <v>3088370.6485025901</v>
      </c>
      <c r="O13088">
        <v>5367340.9606546098</v>
      </c>
      <c r="Q13088" t="str">
        <f>VLOOKUP(A13088,Lookup_Tables!$D$2:$E$7,2,FALSE)</f>
        <v>HUSSPF</v>
      </c>
      <c r="R13088" t="str">
        <f>IFERROR(VLOOKUP(D13088,Lookup_Tables!$A$2:$B$21,2,FALSE),"All")</f>
        <v>Pub School</v>
      </c>
    </row>
    <row r="13089" spans="1:18" hidden="1">
      <c r="A13089">
        <v>4353</v>
      </c>
      <c r="B13089">
        <v>71</v>
      </c>
      <c r="C13089" t="s">
        <v>39</v>
      </c>
      <c r="D13089">
        <v>10</v>
      </c>
      <c r="E13089">
        <v>38945.9637089885</v>
      </c>
      <c r="F13089">
        <v>20567.11584470229</v>
      </c>
      <c r="G13089">
        <v>0</v>
      </c>
      <c r="H13089">
        <v>264.90942961585398</v>
      </c>
      <c r="I13089">
        <v>22144.2345726085</v>
      </c>
      <c r="J13089">
        <v>221182.42412081399</v>
      </c>
      <c r="K13089">
        <v>674398.54527440504</v>
      </c>
      <c r="L13089">
        <v>1138034.6052713699</v>
      </c>
      <c r="M13089">
        <v>1452131.1156881701</v>
      </c>
      <c r="N13089">
        <v>3088370.6485025901</v>
      </c>
      <c r="O13089">
        <v>5367340.9606546098</v>
      </c>
      <c r="Q13089" t="str">
        <f>VLOOKUP(A13089,Lookup_Tables!$D$2:$E$7,2,FALSE)</f>
        <v>HUSSPF</v>
      </c>
      <c r="R13089" t="str">
        <f>IFERROR(VLOOKUP(D13089,Lookup_Tables!$A$2:$B$21,2,FALSE),"All")</f>
        <v>Pub School</v>
      </c>
    </row>
    <row r="13090" spans="1:18" hidden="1">
      <c r="A13090">
        <v>4353</v>
      </c>
      <c r="B13090">
        <v>71</v>
      </c>
      <c r="C13090" t="s">
        <v>38</v>
      </c>
      <c r="D13090">
        <v>13</v>
      </c>
      <c r="E13090">
        <v>63456.408541155099</v>
      </c>
      <c r="F13090">
        <v>35077.333087522245</v>
      </c>
      <c r="G13090">
        <v>0</v>
      </c>
      <c r="H13090">
        <v>3293.7896916561899</v>
      </c>
      <c r="I13090">
        <v>41268.134438364701</v>
      </c>
      <c r="J13090">
        <v>365099.79707949399</v>
      </c>
      <c r="K13090">
        <v>1243100.2721382901</v>
      </c>
      <c r="L13090">
        <v>2182422.5197925498</v>
      </c>
      <c r="M13090">
        <v>2536476.1241385099</v>
      </c>
      <c r="N13090">
        <v>4116841.4043454598</v>
      </c>
      <c r="O13090">
        <v>6568159.6858566804</v>
      </c>
      <c r="Q13090" t="str">
        <f>VLOOKUP(A13090,Lookup_Tables!$D$2:$E$7,2,FALSE)</f>
        <v>HUSSPF</v>
      </c>
      <c r="R13090" t="str">
        <f>IFERROR(VLOOKUP(D13090,Lookup_Tables!$A$2:$B$21,2,FALSE),"All")</f>
        <v>Residual Inst</v>
      </c>
    </row>
    <row r="13091" spans="1:18" hidden="1">
      <c r="A13091">
        <v>4353</v>
      </c>
      <c r="B13091">
        <v>71</v>
      </c>
      <c r="C13091" t="s">
        <v>39</v>
      </c>
      <c r="D13091">
        <v>13</v>
      </c>
      <c r="E13091">
        <v>63225.627061497798</v>
      </c>
      <c r="F13091">
        <v>34846.551607864938</v>
      </c>
      <c r="G13091">
        <v>0</v>
      </c>
      <c r="H13091">
        <v>3293.7896916561899</v>
      </c>
      <c r="I13091">
        <v>41268.134438364701</v>
      </c>
      <c r="J13091">
        <v>365099.79707949399</v>
      </c>
      <c r="K13091">
        <v>1243100.2721382901</v>
      </c>
      <c r="L13091">
        <v>2182422.5197925498</v>
      </c>
      <c r="M13091">
        <v>2536476.1241385099</v>
      </c>
      <c r="N13091">
        <v>4116841.4043454598</v>
      </c>
      <c r="O13091">
        <v>6568159.6858566804</v>
      </c>
      <c r="Q13091" t="str">
        <f>VLOOKUP(A13091,Lookup_Tables!$D$2:$E$7,2,FALSE)</f>
        <v>HUSSPF</v>
      </c>
      <c r="R13091" t="str">
        <f>IFERROR(VLOOKUP(D13091,Lookup_Tables!$A$2:$B$21,2,FALSE),"All")</f>
        <v>Residual Inst</v>
      </c>
    </row>
    <row r="13092" spans="1:18" hidden="1">
      <c r="A13092">
        <v>4353</v>
      </c>
      <c r="B13092">
        <v>71</v>
      </c>
      <c r="C13092" t="s">
        <v>38</v>
      </c>
      <c r="D13092">
        <v>14</v>
      </c>
      <c r="E13092">
        <v>40680.8978385671</v>
      </c>
      <c r="F13092">
        <v>28008.623500092133</v>
      </c>
      <c r="G13092">
        <v>0</v>
      </c>
      <c r="H13092">
        <v>0</v>
      </c>
      <c r="I13092">
        <v>5700.9964433396299</v>
      </c>
      <c r="J13092">
        <v>105659.02728168</v>
      </c>
      <c r="K13092">
        <v>401745.97151436802</v>
      </c>
      <c r="L13092">
        <v>780680.61870050104</v>
      </c>
      <c r="M13092">
        <v>965671.34822090098</v>
      </c>
      <c r="N13092">
        <v>2664798.8822276499</v>
      </c>
      <c r="O13092">
        <v>4154118.7438085</v>
      </c>
      <c r="Q13092" t="str">
        <f>VLOOKUP(A13092,Lookup_Tables!$D$2:$E$7,2,FALSE)</f>
        <v>HUSSPF</v>
      </c>
      <c r="R13092" t="str">
        <f>IFERROR(VLOOKUP(D13092,Lookup_Tables!$A$2:$B$21,2,FALSE),"All")</f>
        <v>Road</v>
      </c>
    </row>
    <row r="13093" spans="1:18" hidden="1">
      <c r="A13093">
        <v>4353</v>
      </c>
      <c r="B13093">
        <v>71</v>
      </c>
      <c r="C13093" t="s">
        <v>39</v>
      </c>
      <c r="D13093">
        <v>14</v>
      </c>
      <c r="E13093">
        <v>40611.694482471998</v>
      </c>
      <c r="F13093">
        <v>27939.420143997031</v>
      </c>
      <c r="G13093">
        <v>0</v>
      </c>
      <c r="H13093">
        <v>0</v>
      </c>
      <c r="I13093">
        <v>5700.9964433396299</v>
      </c>
      <c r="J13093">
        <v>105659.02728168</v>
      </c>
      <c r="K13093">
        <v>401745.97151436802</v>
      </c>
      <c r="L13093">
        <v>780680.61870050104</v>
      </c>
      <c r="M13093">
        <v>965671.34822090098</v>
      </c>
      <c r="N13093">
        <v>2664798.8822276499</v>
      </c>
      <c r="O13093">
        <v>4154118.7438085</v>
      </c>
      <c r="Q13093" t="str">
        <f>VLOOKUP(A13093,Lookup_Tables!$D$2:$E$7,2,FALSE)</f>
        <v>HUSSPF</v>
      </c>
      <c r="R13093" t="str">
        <f>IFERROR(VLOOKUP(D13093,Lookup_Tables!$A$2:$B$21,2,FALSE),"All")</f>
        <v>Road</v>
      </c>
    </row>
    <row r="13094" spans="1:18" hidden="1">
      <c r="A13094">
        <v>4353</v>
      </c>
      <c r="B13094">
        <v>71</v>
      </c>
      <c r="C13094" t="s">
        <v>38</v>
      </c>
      <c r="D13094">
        <v>15</v>
      </c>
      <c r="E13094">
        <v>4997442.43847082</v>
      </c>
      <c r="F13094">
        <v>2549192.8768000808</v>
      </c>
      <c r="G13094">
        <v>0</v>
      </c>
      <c r="H13094">
        <v>21186.8827987318</v>
      </c>
      <c r="I13094">
        <v>1369993.83074245</v>
      </c>
      <c r="J13094">
        <v>20166292.280758299</v>
      </c>
      <c r="K13094">
        <v>107181682.460943</v>
      </c>
      <c r="L13094">
        <v>199375472.66872299</v>
      </c>
      <c r="M13094">
        <v>236690009.898709</v>
      </c>
      <c r="N13094">
        <v>359999051.86965501</v>
      </c>
      <c r="O13094">
        <v>659515856.42344403</v>
      </c>
      <c r="Q13094" t="str">
        <f>VLOOKUP(A13094,Lookup_Tables!$D$2:$E$7,2,FALSE)</f>
        <v>HUSSPF</v>
      </c>
      <c r="R13094" t="str">
        <f>IFERROR(VLOOKUP(D13094,Lookup_Tables!$A$2:$B$21,2,FALSE),"All")</f>
        <v>All</v>
      </c>
    </row>
    <row r="13095" spans="1:18" hidden="1">
      <c r="A13095">
        <v>4353</v>
      </c>
      <c r="B13095">
        <v>71</v>
      </c>
      <c r="C13095" t="s">
        <v>39</v>
      </c>
      <c r="D13095">
        <v>15</v>
      </c>
      <c r="E13095">
        <v>4979653.6981321201</v>
      </c>
      <c r="F13095">
        <v>2531404.1364613809</v>
      </c>
      <c r="G13095">
        <v>0</v>
      </c>
      <c r="H13095">
        <v>21186.8827987318</v>
      </c>
      <c r="I13095">
        <v>1369993.83074245</v>
      </c>
      <c r="J13095">
        <v>20166292.280758299</v>
      </c>
      <c r="K13095">
        <v>107181682.460943</v>
      </c>
      <c r="L13095">
        <v>199375472.66872299</v>
      </c>
      <c r="M13095">
        <v>236690009.898709</v>
      </c>
      <c r="N13095">
        <v>359999051.86965501</v>
      </c>
      <c r="O13095">
        <v>659515856.42344403</v>
      </c>
      <c r="Q13095" t="str">
        <f>VLOOKUP(A13095,Lookup_Tables!$D$2:$E$7,2,FALSE)</f>
        <v>HUSSPF</v>
      </c>
      <c r="R13095" t="str">
        <f>IFERROR(VLOOKUP(D13095,Lookup_Tables!$A$2:$B$21,2,FALSE),"All")</f>
        <v>All</v>
      </c>
    </row>
    <row r="13096" spans="1:18" hidden="1">
      <c r="A13096">
        <v>4353</v>
      </c>
      <c r="B13096">
        <v>71</v>
      </c>
      <c r="C13096" t="s">
        <v>38</v>
      </c>
      <c r="D13096">
        <v>16</v>
      </c>
      <c r="E13096">
        <v>185812.606523227</v>
      </c>
      <c r="F13096">
        <v>105861.50853396782</v>
      </c>
      <c r="G13096">
        <v>0</v>
      </c>
      <c r="H13096">
        <v>4360.94193510081</v>
      </c>
      <c r="I13096">
        <v>77025.720504634693</v>
      </c>
      <c r="J13096">
        <v>960850.25227828696</v>
      </c>
      <c r="K13096">
        <v>3142795.65086678</v>
      </c>
      <c r="L13096">
        <v>5699058.3517301502</v>
      </c>
      <c r="M13096">
        <v>6688122.7226361101</v>
      </c>
      <c r="N13096">
        <v>14447727.080652701</v>
      </c>
      <c r="O13096">
        <v>20049504.023740798</v>
      </c>
      <c r="Q13096" t="str">
        <f>VLOOKUP(A13096,Lookup_Tables!$D$2:$E$7,2,FALSE)</f>
        <v>HUSSPF</v>
      </c>
      <c r="R13096" t="str">
        <f>IFERROR(VLOOKUP(D13096,Lookup_Tables!$A$2:$B$21,2,FALSE),"All")</f>
        <v>Government_Loss</v>
      </c>
    </row>
    <row r="13097" spans="1:18" hidden="1">
      <c r="A13097">
        <v>4353</v>
      </c>
      <c r="B13097">
        <v>71</v>
      </c>
      <c r="C13097" t="s">
        <v>39</v>
      </c>
      <c r="D13097">
        <v>16</v>
      </c>
      <c r="E13097">
        <v>185267.34000583901</v>
      </c>
      <c r="F13097">
        <v>105316.24201657982</v>
      </c>
      <c r="G13097">
        <v>0</v>
      </c>
      <c r="H13097">
        <v>4360.94193510081</v>
      </c>
      <c r="I13097">
        <v>77025.720504634693</v>
      </c>
      <c r="J13097">
        <v>960850.25227828696</v>
      </c>
      <c r="K13097">
        <v>3142795.65086678</v>
      </c>
      <c r="L13097">
        <v>5699058.3517301502</v>
      </c>
      <c r="M13097">
        <v>6688122.7226361101</v>
      </c>
      <c r="N13097">
        <v>14447727.080652701</v>
      </c>
      <c r="O13097">
        <v>20049504.023740798</v>
      </c>
      <c r="Q13097" t="str">
        <f>VLOOKUP(A13097,Lookup_Tables!$D$2:$E$7,2,FALSE)</f>
        <v>HUSSPF</v>
      </c>
      <c r="R13097" t="str">
        <f>IFERROR(VLOOKUP(D13097,Lookup_Tables!$A$2:$B$21,2,FALSE),"All")</f>
        <v>Government_Loss</v>
      </c>
    </row>
    <row r="13098" spans="1:18" hidden="1">
      <c r="A13098">
        <v>4353</v>
      </c>
      <c r="B13098">
        <v>71</v>
      </c>
      <c r="C13098" t="s">
        <v>38</v>
      </c>
      <c r="D13098">
        <v>17</v>
      </c>
      <c r="E13098">
        <v>444681.24371067202</v>
      </c>
      <c r="F13098">
        <v>246936.166229656</v>
      </c>
      <c r="G13098">
        <v>0</v>
      </c>
      <c r="H13098">
        <v>3775.9661823913002</v>
      </c>
      <c r="I13098">
        <v>115484.734887759</v>
      </c>
      <c r="J13098">
        <v>1700774.4120926801</v>
      </c>
      <c r="K13098">
        <v>8010631.5512610702</v>
      </c>
      <c r="L13098">
        <v>14283665.319771999</v>
      </c>
      <c r="M13098">
        <v>17434739.444625702</v>
      </c>
      <c r="N13098">
        <v>33800152.904595502</v>
      </c>
      <c r="O13098">
        <v>56165909.2894748</v>
      </c>
      <c r="Q13098" t="str">
        <f>VLOOKUP(A13098,Lookup_Tables!$D$2:$E$7,2,FALSE)</f>
        <v>HUSSPF</v>
      </c>
      <c r="R13098" t="str">
        <f>IFERROR(VLOOKUP(D13098,Lookup_Tables!$A$2:$B$21,2,FALSE),"All")</f>
        <v>Emergency_Loss</v>
      </c>
    </row>
    <row r="13099" spans="1:18" hidden="1">
      <c r="A13099">
        <v>4353</v>
      </c>
      <c r="B13099">
        <v>71</v>
      </c>
      <c r="C13099" t="s">
        <v>39</v>
      </c>
      <c r="D13099">
        <v>17</v>
      </c>
      <c r="E13099">
        <v>443521.56123156298</v>
      </c>
      <c r="F13099">
        <v>248113.79916847748</v>
      </c>
      <c r="G13099">
        <v>0</v>
      </c>
      <c r="H13099">
        <v>3775.9661823913002</v>
      </c>
      <c r="I13099">
        <v>115484.734887759</v>
      </c>
      <c r="J13099">
        <v>1700774.4120926801</v>
      </c>
      <c r="K13099">
        <v>8010631.5512610702</v>
      </c>
      <c r="L13099">
        <v>14283665.319771999</v>
      </c>
      <c r="M13099">
        <v>17434739.444625702</v>
      </c>
      <c r="N13099">
        <v>33800152.904595502</v>
      </c>
      <c r="O13099">
        <v>53828593.871544302</v>
      </c>
      <c r="Q13099" t="str">
        <f>VLOOKUP(A13099,Lookup_Tables!$D$2:$E$7,2,FALSE)</f>
        <v>HUSSPF</v>
      </c>
      <c r="R13099" t="str">
        <f>IFERROR(VLOOKUP(D13099,Lookup_Tables!$A$2:$B$21,2,FALSE),"All")</f>
        <v>Emergency_Loss</v>
      </c>
    </row>
    <row r="13100" spans="1:18" hidden="1">
      <c r="A13100">
        <v>4353</v>
      </c>
      <c r="B13100">
        <v>71</v>
      </c>
      <c r="C13100" t="s">
        <v>38</v>
      </c>
      <c r="D13100">
        <v>18</v>
      </c>
      <c r="E13100">
        <v>630493.85023389896</v>
      </c>
      <c r="F13100">
        <v>347056.94840711972</v>
      </c>
      <c r="G13100">
        <v>0</v>
      </c>
      <c r="H13100">
        <v>9913.9863914830803</v>
      </c>
      <c r="I13100">
        <v>208258.586489565</v>
      </c>
      <c r="J13100">
        <v>2674312.9182475898</v>
      </c>
      <c r="K13100">
        <v>11153427.202127799</v>
      </c>
      <c r="L13100">
        <v>20022248.385482699</v>
      </c>
      <c r="M13100">
        <v>24417306.060704</v>
      </c>
      <c r="N13100">
        <v>47954702.081145301</v>
      </c>
      <c r="O13100">
        <v>81272200.310972899</v>
      </c>
      <c r="Q13100" t="str">
        <f>VLOOKUP(A13100,Lookup_Tables!$D$2:$E$7,2,FALSE)</f>
        <v>HUSSPF</v>
      </c>
      <c r="R13100" t="str">
        <f>IFERROR(VLOOKUP(D13100,Lookup_Tables!$A$2:$B$21,2,FALSE),"All")</f>
        <v>Govt_Plus_Emergency</v>
      </c>
    </row>
    <row r="13101" spans="1:18" hidden="1">
      <c r="A13101">
        <v>4353</v>
      </c>
      <c r="B13101">
        <v>71</v>
      </c>
      <c r="C13101" t="s">
        <v>39</v>
      </c>
      <c r="D13101">
        <v>18</v>
      </c>
      <c r="E13101">
        <v>628784.38624189398</v>
      </c>
      <c r="F13101">
        <v>345347.48441511474</v>
      </c>
      <c r="G13101">
        <v>0</v>
      </c>
      <c r="H13101">
        <v>9913.9863914830803</v>
      </c>
      <c r="I13101">
        <v>208258.586489565</v>
      </c>
      <c r="J13101">
        <v>2674312.9182475898</v>
      </c>
      <c r="K13101">
        <v>11153427.202127799</v>
      </c>
      <c r="L13101">
        <v>20022248.385482699</v>
      </c>
      <c r="M13101">
        <v>24417306.060704</v>
      </c>
      <c r="N13101">
        <v>47954702.081145301</v>
      </c>
      <c r="O13101">
        <v>81272200.310972899</v>
      </c>
      <c r="Q13101" t="str">
        <f>VLOOKUP(A13101,Lookup_Tables!$D$2:$E$7,2,FALSE)</f>
        <v>HUSSPF</v>
      </c>
      <c r="R13101" t="str">
        <f>IFERROR(VLOOKUP(D13101,Lookup_Tables!$A$2:$B$21,2,FALSE),"All")</f>
        <v>Govt_Plus_Emergency</v>
      </c>
    </row>
    <row r="13102" spans="1:18" hidden="1">
      <c r="A13102">
        <v>4353</v>
      </c>
      <c r="B13102">
        <v>72</v>
      </c>
      <c r="C13102" t="s">
        <v>38</v>
      </c>
      <c r="D13102">
        <v>0</v>
      </c>
      <c r="E13102">
        <v>130388532.938088</v>
      </c>
      <c r="F13102">
        <v>43230751.120927453</v>
      </c>
      <c r="G13102">
        <v>183499770.16444099</v>
      </c>
      <c r="H13102">
        <v>702671425.25442696</v>
      </c>
      <c r="I13102">
        <v>861368731.488415</v>
      </c>
      <c r="J13102">
        <v>1370256278.8779299</v>
      </c>
      <c r="K13102">
        <v>2239648506.7799101</v>
      </c>
      <c r="L13102">
        <v>3722418323.9865398</v>
      </c>
      <c r="M13102">
        <v>4635928439.9405003</v>
      </c>
      <c r="N13102">
        <v>8193504614.6872396</v>
      </c>
      <c r="O13102">
        <v>13889818406.8431</v>
      </c>
      <c r="Q13102" t="str">
        <f>VLOOKUP(A13102,Lookup_Tables!$D$2:$E$7,2,FALSE)</f>
        <v>HUSSPF</v>
      </c>
      <c r="R13102" t="str">
        <f>IFERROR(VLOOKUP(D13102,Lookup_Tables!$A$2:$B$21,2,FALSE),"All")</f>
        <v>Private Assets</v>
      </c>
    </row>
    <row r="13103" spans="1:18" hidden="1">
      <c r="A13103">
        <v>4353</v>
      </c>
      <c r="B13103">
        <v>72</v>
      </c>
      <c r="C13103" t="s">
        <v>39</v>
      </c>
      <c r="D13103">
        <v>0</v>
      </c>
      <c r="E13103">
        <v>125530134.80461399</v>
      </c>
      <c r="F13103">
        <v>41393975.064864427</v>
      </c>
      <c r="G13103">
        <v>168819048.46142599</v>
      </c>
      <c r="H13103">
        <v>670453095.83214104</v>
      </c>
      <c r="I13103">
        <v>819932099.77251506</v>
      </c>
      <c r="J13103">
        <v>1311996916.5494399</v>
      </c>
      <c r="K13103">
        <v>2199947417.1095901</v>
      </c>
      <c r="L13103">
        <v>3675547107.4163098</v>
      </c>
      <c r="M13103">
        <v>4635928439.9405003</v>
      </c>
      <c r="N13103">
        <v>8192056160.0283298</v>
      </c>
      <c r="O13103">
        <v>13345735629.444901</v>
      </c>
      <c r="Q13103" t="str">
        <f>VLOOKUP(A13103,Lookup_Tables!$D$2:$E$7,2,FALSE)</f>
        <v>HUSSPF</v>
      </c>
      <c r="R13103" t="str">
        <f>IFERROR(VLOOKUP(D13103,Lookup_Tables!$A$2:$B$21,2,FALSE),"All")</f>
        <v>Private Assets</v>
      </c>
    </row>
    <row r="13104" spans="1:18" hidden="1">
      <c r="A13104">
        <v>4353</v>
      </c>
      <c r="B13104">
        <v>72</v>
      </c>
      <c r="C13104" t="s">
        <v>38</v>
      </c>
      <c r="D13104">
        <v>1</v>
      </c>
      <c r="E13104">
        <v>163050.366443698</v>
      </c>
      <c r="F13104">
        <v>58558.387134070959</v>
      </c>
      <c r="G13104">
        <v>138172.613457083</v>
      </c>
      <c r="H13104">
        <v>579855.52884017804</v>
      </c>
      <c r="I13104">
        <v>743715.778934284</v>
      </c>
      <c r="J13104">
        <v>1322288.39063297</v>
      </c>
      <c r="K13104">
        <v>3015996.84842264</v>
      </c>
      <c r="L13104">
        <v>5397084.1664166804</v>
      </c>
      <c r="M13104">
        <v>6298213.0228392398</v>
      </c>
      <c r="N13104">
        <v>10666408.1951322</v>
      </c>
      <c r="O13104">
        <v>25456922.581340998</v>
      </c>
      <c r="Q13104" t="str">
        <f>VLOOKUP(A13104,Lookup_Tables!$D$2:$E$7,2,FALSE)</f>
        <v>HUSSPF</v>
      </c>
      <c r="R13104" t="str">
        <f>IFERROR(VLOOKUP(D13104,Lookup_Tables!$A$2:$B$21,2,FALSE),"All")</f>
        <v>Airport</v>
      </c>
    </row>
    <row r="13105" spans="1:18" hidden="1">
      <c r="A13105">
        <v>4353</v>
      </c>
      <c r="B13105">
        <v>72</v>
      </c>
      <c r="C13105" t="s">
        <v>39</v>
      </c>
      <c r="D13105">
        <v>1</v>
      </c>
      <c r="E13105">
        <v>160070.36332426401</v>
      </c>
      <c r="F13105">
        <v>57289.496741254217</v>
      </c>
      <c r="G13105">
        <v>130435.95360389201</v>
      </c>
      <c r="H13105">
        <v>536300.59216441901</v>
      </c>
      <c r="I13105">
        <v>719825.12510833296</v>
      </c>
      <c r="J13105">
        <v>1275507.3431627001</v>
      </c>
      <c r="K13105">
        <v>2981957.98849109</v>
      </c>
      <c r="L13105">
        <v>5397084.1664166804</v>
      </c>
      <c r="M13105">
        <v>6298213.0228392398</v>
      </c>
      <c r="N13105">
        <v>10666408.1951322</v>
      </c>
      <c r="O13105">
        <v>25456922.581340998</v>
      </c>
      <c r="Q13105" t="str">
        <f>VLOOKUP(A13105,Lookup_Tables!$D$2:$E$7,2,FALSE)</f>
        <v>HUSSPF</v>
      </c>
      <c r="R13105" t="str">
        <f>IFERROR(VLOOKUP(D13105,Lookup_Tables!$A$2:$B$21,2,FALSE),"All")</f>
        <v>Airport</v>
      </c>
    </row>
    <row r="13106" spans="1:18" hidden="1">
      <c r="A13106">
        <v>4353</v>
      </c>
      <c r="B13106">
        <v>72</v>
      </c>
      <c r="C13106" t="s">
        <v>38</v>
      </c>
      <c r="D13106">
        <v>2</v>
      </c>
      <c r="E13106">
        <v>12208402.684547599</v>
      </c>
      <c r="F13106">
        <v>4006586.6651207656</v>
      </c>
      <c r="G13106">
        <v>16028385.204061599</v>
      </c>
      <c r="H13106">
        <v>68026153.949464306</v>
      </c>
      <c r="I13106">
        <v>81800108.027823806</v>
      </c>
      <c r="J13106">
        <v>143532052.79302201</v>
      </c>
      <c r="K13106">
        <v>223433839.21144399</v>
      </c>
      <c r="L13106">
        <v>366809744.81188798</v>
      </c>
      <c r="M13106">
        <v>449314998.26178098</v>
      </c>
      <c r="N13106">
        <v>694870958.74853897</v>
      </c>
      <c r="O13106">
        <v>1183136728.9908099</v>
      </c>
      <c r="Q13106" t="str">
        <f>VLOOKUP(A13106,Lookup_Tables!$D$2:$E$7,2,FALSE)</f>
        <v>HUSSPF</v>
      </c>
      <c r="R13106" t="str">
        <f>IFERROR(VLOOKUP(D13106,Lookup_Tables!$A$2:$B$21,2,FALSE),"All")</f>
        <v>Bridge</v>
      </c>
    </row>
    <row r="13107" spans="1:18" hidden="1">
      <c r="A13107">
        <v>4353</v>
      </c>
      <c r="B13107">
        <v>72</v>
      </c>
      <c r="C13107" t="s">
        <v>39</v>
      </c>
      <c r="D13107">
        <v>2</v>
      </c>
      <c r="E13107">
        <v>11691961.376983499</v>
      </c>
      <c r="F13107">
        <v>3935536.1022490459</v>
      </c>
      <c r="G13107">
        <v>13975139.015187901</v>
      </c>
      <c r="H13107">
        <v>64072303.514960296</v>
      </c>
      <c r="I13107">
        <v>79110909.461178601</v>
      </c>
      <c r="J13107">
        <v>136932824.424108</v>
      </c>
      <c r="K13107">
        <v>216962948.60609901</v>
      </c>
      <c r="L13107">
        <v>365117342.677531</v>
      </c>
      <c r="M13107">
        <v>433939835.78034401</v>
      </c>
      <c r="N13107">
        <v>694870958.74853897</v>
      </c>
      <c r="O13107">
        <v>1053945207.44475</v>
      </c>
      <c r="Q13107" t="str">
        <f>VLOOKUP(A13107,Lookup_Tables!$D$2:$E$7,2,FALSE)</f>
        <v>HUSSPF</v>
      </c>
      <c r="R13107" t="str">
        <f>IFERROR(VLOOKUP(D13107,Lookup_Tables!$A$2:$B$21,2,FALSE),"All")</f>
        <v>Bridge</v>
      </c>
    </row>
    <row r="13108" spans="1:18" hidden="1">
      <c r="A13108">
        <v>4353</v>
      </c>
      <c r="B13108">
        <v>72</v>
      </c>
      <c r="C13108" t="s">
        <v>38</v>
      </c>
      <c r="D13108">
        <v>3</v>
      </c>
      <c r="E13108">
        <v>581972.14378073905</v>
      </c>
      <c r="F13108">
        <v>193992.11225400225</v>
      </c>
      <c r="G13108">
        <v>770937.88949473901</v>
      </c>
      <c r="H13108">
        <v>3372056.99070714</v>
      </c>
      <c r="I13108">
        <v>4177792.9885860099</v>
      </c>
      <c r="J13108">
        <v>6726241.6050828202</v>
      </c>
      <c r="K13108">
        <v>10408753.131811701</v>
      </c>
      <c r="L13108">
        <v>17259527.823459301</v>
      </c>
      <c r="M13108">
        <v>19651795.620226499</v>
      </c>
      <c r="N13108">
        <v>35505660.531793803</v>
      </c>
      <c r="O13108">
        <v>52164513.0847186</v>
      </c>
      <c r="Q13108" t="str">
        <f>VLOOKUP(A13108,Lookup_Tables!$D$2:$E$7,2,FALSE)</f>
        <v>HUSSPF</v>
      </c>
      <c r="R13108" t="str">
        <f>IFERROR(VLOOKUP(D13108,Lookup_Tables!$A$2:$B$21,2,FALSE),"All")</f>
        <v>Govt Hosp</v>
      </c>
    </row>
    <row r="13109" spans="1:18" hidden="1">
      <c r="A13109">
        <v>4353</v>
      </c>
      <c r="B13109">
        <v>72</v>
      </c>
      <c r="C13109" t="s">
        <v>39</v>
      </c>
      <c r="D13109">
        <v>3</v>
      </c>
      <c r="E13109">
        <v>563281.36469524796</v>
      </c>
      <c r="F13109">
        <v>187544.93703805824</v>
      </c>
      <c r="G13109">
        <v>720711.22380972304</v>
      </c>
      <c r="H13109">
        <v>3242679.2649414702</v>
      </c>
      <c r="I13109">
        <v>3927390.1771629499</v>
      </c>
      <c r="J13109">
        <v>6505723.0231044097</v>
      </c>
      <c r="K13109">
        <v>10287731.756473299</v>
      </c>
      <c r="L13109">
        <v>17104641.883436602</v>
      </c>
      <c r="M13109">
        <v>19528267.6148219</v>
      </c>
      <c r="N13109">
        <v>35272022.369980097</v>
      </c>
      <c r="O13109">
        <v>50581603.886055797</v>
      </c>
      <c r="Q13109" t="str">
        <f>VLOOKUP(A13109,Lookup_Tables!$D$2:$E$7,2,FALSE)</f>
        <v>HUSSPF</v>
      </c>
      <c r="R13109" t="str">
        <f>IFERROR(VLOOKUP(D13109,Lookup_Tables!$A$2:$B$21,2,FALSE),"All")</f>
        <v>Govt Hosp</v>
      </c>
    </row>
    <row r="13110" spans="1:18" hidden="1">
      <c r="A13110">
        <v>4353</v>
      </c>
      <c r="B13110">
        <v>72</v>
      </c>
      <c r="C13110" t="s">
        <v>38</v>
      </c>
      <c r="D13110">
        <v>4</v>
      </c>
      <c r="E13110">
        <v>291154.35253142699</v>
      </c>
      <c r="F13110">
        <v>94140.498653116403</v>
      </c>
      <c r="G13110">
        <v>381983.69027049298</v>
      </c>
      <c r="H13110">
        <v>1585283.1972206901</v>
      </c>
      <c r="I13110">
        <v>1965124.31497684</v>
      </c>
      <c r="J13110">
        <v>3125294.5239933701</v>
      </c>
      <c r="K13110">
        <v>5316928.2911568005</v>
      </c>
      <c r="L13110">
        <v>8795451.6479818895</v>
      </c>
      <c r="M13110">
        <v>10751626.8349522</v>
      </c>
      <c r="N13110">
        <v>20918607.728261702</v>
      </c>
      <c r="O13110">
        <v>28269721.8051899</v>
      </c>
      <c r="Q13110" t="str">
        <f>VLOOKUP(A13110,Lookup_Tables!$D$2:$E$7,2,FALSE)</f>
        <v>HUSSPF</v>
      </c>
      <c r="R13110" t="str">
        <f>IFERROR(VLOOKUP(D13110,Lookup_Tables!$A$2:$B$21,2,FALSE),"All")</f>
        <v>Govt Med Fac</v>
      </c>
    </row>
    <row r="13111" spans="1:18" hidden="1">
      <c r="A13111">
        <v>4353</v>
      </c>
      <c r="B13111">
        <v>72</v>
      </c>
      <c r="C13111" t="s">
        <v>39</v>
      </c>
      <c r="D13111">
        <v>4</v>
      </c>
      <c r="E13111">
        <v>281964.90310969402</v>
      </c>
      <c r="F13111">
        <v>90134.987848365563</v>
      </c>
      <c r="G13111">
        <v>349501.35282315902</v>
      </c>
      <c r="H13111">
        <v>1517117.51084326</v>
      </c>
      <c r="I13111">
        <v>1864544.5507859299</v>
      </c>
      <c r="J13111">
        <v>3032072.24569574</v>
      </c>
      <c r="K13111">
        <v>5283775.7406734601</v>
      </c>
      <c r="L13111">
        <v>8503171.3663115893</v>
      </c>
      <c r="M13111">
        <v>10727011.220253499</v>
      </c>
      <c r="N13111">
        <v>20918607.728261702</v>
      </c>
      <c r="O13111">
        <v>28269721.8051899</v>
      </c>
      <c r="Q13111" t="str">
        <f>VLOOKUP(A13111,Lookup_Tables!$D$2:$E$7,2,FALSE)</f>
        <v>HUSSPF</v>
      </c>
      <c r="R13111" t="str">
        <f>IFERROR(VLOOKUP(D13111,Lookup_Tables!$A$2:$B$21,2,FALSE),"All")</f>
        <v>Govt Med Fac</v>
      </c>
    </row>
    <row r="13112" spans="1:18" hidden="1">
      <c r="A13112">
        <v>4353</v>
      </c>
      <c r="B13112">
        <v>72</v>
      </c>
      <c r="C13112" t="s">
        <v>38</v>
      </c>
      <c r="D13112">
        <v>6</v>
      </c>
      <c r="E13112">
        <v>652877.66030180897</v>
      </c>
      <c r="F13112">
        <v>205856.85472343123</v>
      </c>
      <c r="G13112">
        <v>563469.44018567796</v>
      </c>
      <c r="H13112">
        <v>3240265.1257255399</v>
      </c>
      <c r="I13112">
        <v>4188878.4184288802</v>
      </c>
      <c r="J13112">
        <v>7640989.3683292</v>
      </c>
      <c r="K13112">
        <v>14511340.7131157</v>
      </c>
      <c r="L13112">
        <v>22479878.917284999</v>
      </c>
      <c r="M13112">
        <v>27615949.7001228</v>
      </c>
      <c r="N13112">
        <v>43242882.475950897</v>
      </c>
      <c r="O13112">
        <v>65837904.5363741</v>
      </c>
      <c r="Q13112" t="str">
        <f>VLOOKUP(A13112,Lookup_Tables!$D$2:$E$7,2,FALSE)</f>
        <v>HUSSPF</v>
      </c>
      <c r="R13112" t="str">
        <f>IFERROR(VLOOKUP(D13112,Lookup_Tables!$A$2:$B$21,2,FALSE),"All")</f>
        <v>Port</v>
      </c>
    </row>
    <row r="13113" spans="1:18" hidden="1">
      <c r="A13113">
        <v>4353</v>
      </c>
      <c r="B13113">
        <v>72</v>
      </c>
      <c r="C13113" t="s">
        <v>39</v>
      </c>
      <c r="D13113">
        <v>6</v>
      </c>
      <c r="E13113">
        <v>636909.32120199106</v>
      </c>
      <c r="F13113">
        <v>197947.34882314474</v>
      </c>
      <c r="G13113">
        <v>526999.00438944995</v>
      </c>
      <c r="H13113">
        <v>3099203.91356281</v>
      </c>
      <c r="I13113">
        <v>4086383.41243379</v>
      </c>
      <c r="J13113">
        <v>7467733.5935239904</v>
      </c>
      <c r="K13113">
        <v>14304461.6921844</v>
      </c>
      <c r="L13113">
        <v>22220383.2585335</v>
      </c>
      <c r="M13113">
        <v>27476903.9260295</v>
      </c>
      <c r="N13113">
        <v>43242882.475950897</v>
      </c>
      <c r="O13113">
        <v>65578845.833836399</v>
      </c>
      <c r="Q13113" t="str">
        <f>VLOOKUP(A13113,Lookup_Tables!$D$2:$E$7,2,FALSE)</f>
        <v>HUSSPF</v>
      </c>
      <c r="R13113" t="str">
        <f>IFERROR(VLOOKUP(D13113,Lookup_Tables!$A$2:$B$21,2,FALSE),"All")</f>
        <v>Port</v>
      </c>
    </row>
    <row r="13114" spans="1:18" hidden="1">
      <c r="A13114">
        <v>4353</v>
      </c>
      <c r="B13114">
        <v>72</v>
      </c>
      <c r="C13114" t="s">
        <v>38</v>
      </c>
      <c r="D13114">
        <v>9</v>
      </c>
      <c r="E13114">
        <v>85497.881915648395</v>
      </c>
      <c r="F13114">
        <v>28034.171221837605</v>
      </c>
      <c r="G13114">
        <v>69117.540731181405</v>
      </c>
      <c r="H13114">
        <v>319768.21394213598</v>
      </c>
      <c r="I13114">
        <v>433978.63913267798</v>
      </c>
      <c r="J13114">
        <v>922591.15577470302</v>
      </c>
      <c r="K13114">
        <v>1918626.1571949499</v>
      </c>
      <c r="L13114">
        <v>3001896.3758582599</v>
      </c>
      <c r="M13114">
        <v>3812568.8325992101</v>
      </c>
      <c r="N13114">
        <v>5888554.4626135202</v>
      </c>
      <c r="O13114">
        <v>10063857.835199401</v>
      </c>
      <c r="Q13114" t="str">
        <f>VLOOKUP(A13114,Lookup_Tables!$D$2:$E$7,2,FALSE)</f>
        <v>HUSSPF</v>
      </c>
      <c r="R13114" t="str">
        <f>IFERROR(VLOOKUP(D13114,Lookup_Tables!$A$2:$B$21,2,FALSE),"All")</f>
        <v>Pub Admin Bldg</v>
      </c>
    </row>
    <row r="13115" spans="1:18" hidden="1">
      <c r="A13115">
        <v>4353</v>
      </c>
      <c r="B13115">
        <v>72</v>
      </c>
      <c r="C13115" t="s">
        <v>39</v>
      </c>
      <c r="D13115">
        <v>9</v>
      </c>
      <c r="E13115">
        <v>84010.938405407695</v>
      </c>
      <c r="F13115">
        <v>27486.980041113915</v>
      </c>
      <c r="G13115">
        <v>64374.6662073185</v>
      </c>
      <c r="H13115">
        <v>311632.19911827397</v>
      </c>
      <c r="I13115">
        <v>424366.254156432</v>
      </c>
      <c r="J13115">
        <v>914349.65280878101</v>
      </c>
      <c r="K13115">
        <v>1901414.7112614501</v>
      </c>
      <c r="L13115">
        <v>3001896.3758582599</v>
      </c>
      <c r="M13115">
        <v>3660417.6466805101</v>
      </c>
      <c r="N13115">
        <v>5888554.4626135202</v>
      </c>
      <c r="O13115">
        <v>10063857.835199401</v>
      </c>
      <c r="Q13115" t="str">
        <f>VLOOKUP(A13115,Lookup_Tables!$D$2:$E$7,2,FALSE)</f>
        <v>HUSSPF</v>
      </c>
      <c r="R13115" t="str">
        <f>IFERROR(VLOOKUP(D13115,Lookup_Tables!$A$2:$B$21,2,FALSE),"All")</f>
        <v>Pub Admin Bldg</v>
      </c>
    </row>
    <row r="13116" spans="1:18" hidden="1">
      <c r="A13116">
        <v>4353</v>
      </c>
      <c r="B13116">
        <v>72</v>
      </c>
      <c r="C13116" t="s">
        <v>38</v>
      </c>
      <c r="D13116">
        <v>10</v>
      </c>
      <c r="E13116">
        <v>5509867.3387895301</v>
      </c>
      <c r="F13116">
        <v>1900043.6973989028</v>
      </c>
      <c r="G13116">
        <v>7610741.93405848</v>
      </c>
      <c r="H13116">
        <v>29281605.267801002</v>
      </c>
      <c r="I13116">
        <v>37000255.501461297</v>
      </c>
      <c r="J13116">
        <v>62281322.490382098</v>
      </c>
      <c r="K13116">
        <v>103469590.453463</v>
      </c>
      <c r="L13116">
        <v>165384459.89163899</v>
      </c>
      <c r="M13116">
        <v>197943261.207306</v>
      </c>
      <c r="N13116">
        <v>328105324.48243397</v>
      </c>
      <c r="O13116">
        <v>435094225.31130701</v>
      </c>
      <c r="Q13116" t="str">
        <f>VLOOKUP(A13116,Lookup_Tables!$D$2:$E$7,2,FALSE)</f>
        <v>HUSSPF</v>
      </c>
      <c r="R13116" t="str">
        <f>IFERROR(VLOOKUP(D13116,Lookup_Tables!$A$2:$B$21,2,FALSE),"All")</f>
        <v>Pub School</v>
      </c>
    </row>
    <row r="13117" spans="1:18" hidden="1">
      <c r="A13117">
        <v>4353</v>
      </c>
      <c r="B13117">
        <v>72</v>
      </c>
      <c r="C13117" t="s">
        <v>39</v>
      </c>
      <c r="D13117">
        <v>10</v>
      </c>
      <c r="E13117">
        <v>5267689.9364341302</v>
      </c>
      <c r="F13117">
        <v>1794368.7778063314</v>
      </c>
      <c r="G13117">
        <v>6900096.08211648</v>
      </c>
      <c r="H13117">
        <v>28646456.649801701</v>
      </c>
      <c r="I13117">
        <v>34519473.272036701</v>
      </c>
      <c r="J13117">
        <v>59617967.495366998</v>
      </c>
      <c r="K13117">
        <v>103287306.064964</v>
      </c>
      <c r="L13117">
        <v>155906114.00875601</v>
      </c>
      <c r="M13117">
        <v>191731610.42998201</v>
      </c>
      <c r="N13117">
        <v>320999626.52651399</v>
      </c>
      <c r="O13117">
        <v>435094225.31130701</v>
      </c>
      <c r="Q13117" t="str">
        <f>VLOOKUP(A13117,Lookup_Tables!$D$2:$E$7,2,FALSE)</f>
        <v>HUSSPF</v>
      </c>
      <c r="R13117" t="str">
        <f>IFERROR(VLOOKUP(D13117,Lookup_Tables!$A$2:$B$21,2,FALSE),"All")</f>
        <v>Pub School</v>
      </c>
    </row>
    <row r="13118" spans="1:18" hidden="1">
      <c r="A13118">
        <v>4353</v>
      </c>
      <c r="B13118">
        <v>72</v>
      </c>
      <c r="C13118" t="s">
        <v>38</v>
      </c>
      <c r="D13118">
        <v>11</v>
      </c>
      <c r="E13118">
        <v>2236021.0849210802</v>
      </c>
      <c r="F13118">
        <v>659523.08010483347</v>
      </c>
      <c r="G13118">
        <v>1467063.93096597</v>
      </c>
      <c r="H13118">
        <v>12140929.8413442</v>
      </c>
      <c r="I13118">
        <v>16718853.489983801</v>
      </c>
      <c r="J13118">
        <v>32122425.8797745</v>
      </c>
      <c r="K13118">
        <v>63891315.0098859</v>
      </c>
      <c r="L13118">
        <v>91587491.232407495</v>
      </c>
      <c r="M13118">
        <v>97759300.568388298</v>
      </c>
      <c r="N13118">
        <v>113744503.112578</v>
      </c>
      <c r="O13118">
        <v>143085176.08035201</v>
      </c>
      <c r="Q13118" t="str">
        <f>VLOOKUP(A13118,Lookup_Tables!$D$2:$E$7,2,FALSE)</f>
        <v>HUSSPF</v>
      </c>
      <c r="R13118" t="str">
        <f>IFERROR(VLOOKUP(D13118,Lookup_Tables!$A$2:$B$21,2,FALSE),"All")</f>
        <v>Pub Univ</v>
      </c>
    </row>
    <row r="13119" spans="1:18" hidden="1">
      <c r="A13119">
        <v>4353</v>
      </c>
      <c r="B13119">
        <v>72</v>
      </c>
      <c r="C13119" t="s">
        <v>39</v>
      </c>
      <c r="D13119">
        <v>11</v>
      </c>
      <c r="E13119">
        <v>2193282.8325040699</v>
      </c>
      <c r="F13119">
        <v>633601.99765740731</v>
      </c>
      <c r="G13119">
        <v>1416334.52687063</v>
      </c>
      <c r="H13119">
        <v>11660168.251831699</v>
      </c>
      <c r="I13119">
        <v>16339700.2558545</v>
      </c>
      <c r="J13119">
        <v>31743152.725497101</v>
      </c>
      <c r="K13119">
        <v>63840719.6802665</v>
      </c>
      <c r="L13119">
        <v>91435462.455214396</v>
      </c>
      <c r="M13119">
        <v>97101693.219072804</v>
      </c>
      <c r="N13119">
        <v>113744503.112578</v>
      </c>
      <c r="O13119">
        <v>143085176.08035201</v>
      </c>
      <c r="Q13119" t="str">
        <f>VLOOKUP(A13119,Lookup_Tables!$D$2:$E$7,2,FALSE)</f>
        <v>HUSSPF</v>
      </c>
      <c r="R13119" t="str">
        <f>IFERROR(VLOOKUP(D13119,Lookup_Tables!$A$2:$B$21,2,FALSE),"All")</f>
        <v>Pub Univ</v>
      </c>
    </row>
    <row r="13120" spans="1:18" hidden="1">
      <c r="A13120">
        <v>4353</v>
      </c>
      <c r="B13120">
        <v>72</v>
      </c>
      <c r="C13120" t="s">
        <v>38</v>
      </c>
      <c r="D13120">
        <v>13</v>
      </c>
      <c r="E13120">
        <v>2751517.41882772</v>
      </c>
      <c r="F13120">
        <v>869220.86622442934</v>
      </c>
      <c r="G13120">
        <v>3299556.5529648499</v>
      </c>
      <c r="H13120">
        <v>16577063.2196723</v>
      </c>
      <c r="I13120">
        <v>20329658.5314954</v>
      </c>
      <c r="J13120">
        <v>33594628.797712199</v>
      </c>
      <c r="K13120">
        <v>54720750.367706902</v>
      </c>
      <c r="L13120">
        <v>83701048.890084699</v>
      </c>
      <c r="M13120">
        <v>102085891.333579</v>
      </c>
      <c r="N13120">
        <v>172016504.35281</v>
      </c>
      <c r="O13120">
        <v>233307927.65725401</v>
      </c>
      <c r="Q13120" t="str">
        <f>VLOOKUP(A13120,Lookup_Tables!$D$2:$E$7,2,FALSE)</f>
        <v>HUSSPF</v>
      </c>
      <c r="R13120" t="str">
        <f>IFERROR(VLOOKUP(D13120,Lookup_Tables!$A$2:$B$21,2,FALSE),"All")</f>
        <v>Residual Inst</v>
      </c>
    </row>
    <row r="13121" spans="1:18" hidden="1">
      <c r="A13121">
        <v>4353</v>
      </c>
      <c r="B13121">
        <v>72</v>
      </c>
      <c r="C13121" t="s">
        <v>39</v>
      </c>
      <c r="D13121">
        <v>13</v>
      </c>
      <c r="E13121">
        <v>2656910.4194514998</v>
      </c>
      <c r="F13121">
        <v>845407.39676048118</v>
      </c>
      <c r="G13121">
        <v>3093314.87420735</v>
      </c>
      <c r="H13121">
        <v>16045400.355786899</v>
      </c>
      <c r="I13121">
        <v>19454221.906091299</v>
      </c>
      <c r="J13121">
        <v>32402118.042036898</v>
      </c>
      <c r="K13121">
        <v>53310984.003926501</v>
      </c>
      <c r="L13121">
        <v>79956528.828480601</v>
      </c>
      <c r="M13121">
        <v>97293544.569863796</v>
      </c>
      <c r="N13121">
        <v>161117534.41605601</v>
      </c>
      <c r="O13121">
        <v>233307927.65725401</v>
      </c>
      <c r="Q13121" t="str">
        <f>VLOOKUP(A13121,Lookup_Tables!$D$2:$E$7,2,FALSE)</f>
        <v>HUSSPF</v>
      </c>
      <c r="R13121" t="str">
        <f>IFERROR(VLOOKUP(D13121,Lookup_Tables!$A$2:$B$21,2,FALSE),"All")</f>
        <v>Residual Inst</v>
      </c>
    </row>
    <row r="13122" spans="1:18" hidden="1">
      <c r="A13122">
        <v>4353</v>
      </c>
      <c r="B13122">
        <v>72</v>
      </c>
      <c r="C13122" t="s">
        <v>38</v>
      </c>
      <c r="D13122">
        <v>14</v>
      </c>
      <c r="E13122">
        <v>10386723.8217577</v>
      </c>
      <c r="F13122">
        <v>3612414.0695567001</v>
      </c>
      <c r="G13122">
        <v>9706378.0848153308</v>
      </c>
      <c r="H13122">
        <v>41547851.194207497</v>
      </c>
      <c r="I13122">
        <v>50064252.8592894</v>
      </c>
      <c r="J13122">
        <v>93590833.9026535</v>
      </c>
      <c r="K13122">
        <v>176223223.83874899</v>
      </c>
      <c r="L13122">
        <v>319861478.24494398</v>
      </c>
      <c r="M13122">
        <v>406111448.04919797</v>
      </c>
      <c r="N13122">
        <v>868954793.35257399</v>
      </c>
      <c r="O13122">
        <v>1429354423.4986501</v>
      </c>
      <c r="Q13122" t="str">
        <f>VLOOKUP(A13122,Lookup_Tables!$D$2:$E$7,2,FALSE)</f>
        <v>HUSSPF</v>
      </c>
      <c r="R13122" t="str">
        <f>IFERROR(VLOOKUP(D13122,Lookup_Tables!$A$2:$B$21,2,FALSE),"All")</f>
        <v>Road</v>
      </c>
    </row>
    <row r="13123" spans="1:18" hidden="1">
      <c r="A13123">
        <v>4353</v>
      </c>
      <c r="B13123">
        <v>72</v>
      </c>
      <c r="C13123" t="s">
        <v>39</v>
      </c>
      <c r="D13123">
        <v>14</v>
      </c>
      <c r="E13123">
        <v>10034223.2794734</v>
      </c>
      <c r="F13123">
        <v>3466393.5573850842</v>
      </c>
      <c r="G13123">
        <v>8290175.0598864602</v>
      </c>
      <c r="H13123">
        <v>38055627.284974299</v>
      </c>
      <c r="I13123">
        <v>48121808.509557597</v>
      </c>
      <c r="J13123">
        <v>90807453.214131594</v>
      </c>
      <c r="K13123">
        <v>170086772.446798</v>
      </c>
      <c r="L13123">
        <v>317431572.18863797</v>
      </c>
      <c r="M13123">
        <v>405887281.53302598</v>
      </c>
      <c r="N13123">
        <v>858022003.55982196</v>
      </c>
      <c r="O13123">
        <v>1429354423.4986501</v>
      </c>
      <c r="Q13123" t="str">
        <f>VLOOKUP(A13123,Lookup_Tables!$D$2:$E$7,2,FALSE)</f>
        <v>HUSSPF</v>
      </c>
      <c r="R13123" t="str">
        <f>IFERROR(VLOOKUP(D13123,Lookup_Tables!$A$2:$B$21,2,FALSE),"All")</f>
        <v>Road</v>
      </c>
    </row>
    <row r="13124" spans="1:18" hidden="1">
      <c r="A13124">
        <v>4353</v>
      </c>
      <c r="B13124">
        <v>72</v>
      </c>
      <c r="C13124" t="s">
        <v>38</v>
      </c>
      <c r="D13124">
        <v>15</v>
      </c>
      <c r="E13124">
        <v>165255617.69190401</v>
      </c>
      <c r="F13124">
        <v>55341919.807713941</v>
      </c>
      <c r="G13124">
        <v>224921571.74511001</v>
      </c>
      <c r="H13124">
        <v>899524388.79000103</v>
      </c>
      <c r="I13124">
        <v>1091358495.2009301</v>
      </c>
      <c r="J13124">
        <v>1751426307.9933801</v>
      </c>
      <c r="K13124">
        <v>2861233120.9212499</v>
      </c>
      <c r="L13124">
        <v>4852577551.1988297</v>
      </c>
      <c r="M13124">
        <v>5708706671.7155104</v>
      </c>
      <c r="N13124">
        <v>10081051279.398001</v>
      </c>
      <c r="O13124">
        <v>17698657499.0835</v>
      </c>
      <c r="Q13124" t="str">
        <f>VLOOKUP(A13124,Lookup_Tables!$D$2:$E$7,2,FALSE)</f>
        <v>HUSSPF</v>
      </c>
      <c r="R13124" t="str">
        <f>IFERROR(VLOOKUP(D13124,Lookup_Tables!$A$2:$B$21,2,FALSE),"All")</f>
        <v>All</v>
      </c>
    </row>
    <row r="13125" spans="1:18" hidden="1">
      <c r="A13125">
        <v>4353</v>
      </c>
      <c r="B13125">
        <v>72</v>
      </c>
      <c r="C13125" t="s">
        <v>39</v>
      </c>
      <c r="D13125">
        <v>15</v>
      </c>
      <c r="E13125">
        <v>158980495.55270201</v>
      </c>
      <c r="F13125">
        <v>53081029.6576332</v>
      </c>
      <c r="G13125">
        <v>207090803.263046</v>
      </c>
      <c r="H13125">
        <v>840171147.71930206</v>
      </c>
      <c r="I13125">
        <v>1036527633.89097</v>
      </c>
      <c r="J13125">
        <v>1688353589.72804</v>
      </c>
      <c r="K13125">
        <v>2831412039.3866501</v>
      </c>
      <c r="L13125">
        <v>4740163989.0331297</v>
      </c>
      <c r="M13125">
        <v>5708706671.7155104</v>
      </c>
      <c r="N13125">
        <v>10079378473.311001</v>
      </c>
      <c r="O13125">
        <v>16774957017.1439</v>
      </c>
      <c r="Q13125" t="str">
        <f>VLOOKUP(A13125,Lookup_Tables!$D$2:$E$7,2,FALSE)</f>
        <v>HUSSPF</v>
      </c>
      <c r="R13125" t="str">
        <f>IFERROR(VLOOKUP(D13125,Lookup_Tables!$A$2:$B$21,2,FALSE),"All")</f>
        <v>All</v>
      </c>
    </row>
    <row r="13126" spans="1:18" hidden="1">
      <c r="A13126">
        <v>4353</v>
      </c>
      <c r="B13126">
        <v>72</v>
      </c>
      <c r="C13126" t="s">
        <v>38</v>
      </c>
      <c r="D13126">
        <v>16</v>
      </c>
      <c r="E13126">
        <v>34867084.753816903</v>
      </c>
      <c r="F13126">
        <v>11943449.08699831</v>
      </c>
      <c r="G13126">
        <v>40976334.3275102</v>
      </c>
      <c r="H13126">
        <v>185709206.852101</v>
      </c>
      <c r="I13126">
        <v>230294119.717848</v>
      </c>
      <c r="J13126">
        <v>394344734.33540499</v>
      </c>
      <c r="K13126">
        <v>612661476.41224599</v>
      </c>
      <c r="L13126">
        <v>1071419307.13598</v>
      </c>
      <c r="M13126">
        <v>1264766334.3518</v>
      </c>
      <c r="N13126">
        <v>2117259825.6291001</v>
      </c>
      <c r="O13126">
        <v>3431439586.98175</v>
      </c>
      <c r="Q13126" t="str">
        <f>VLOOKUP(A13126,Lookup_Tables!$D$2:$E$7,2,FALSE)</f>
        <v>HUSSPF</v>
      </c>
      <c r="R13126" t="str">
        <f>IFERROR(VLOOKUP(D13126,Lookup_Tables!$A$2:$B$21,2,FALSE),"All")</f>
        <v>Government_Loss</v>
      </c>
    </row>
    <row r="13127" spans="1:18" hidden="1">
      <c r="A13127">
        <v>4353</v>
      </c>
      <c r="B13127">
        <v>72</v>
      </c>
      <c r="C13127" t="s">
        <v>39</v>
      </c>
      <c r="D13127">
        <v>16</v>
      </c>
      <c r="E13127">
        <v>33492922.475992098</v>
      </c>
      <c r="F13127">
        <v>11455009.865901712</v>
      </c>
      <c r="G13127">
        <v>37535554.172441997</v>
      </c>
      <c r="H13127">
        <v>180063745.91936401</v>
      </c>
      <c r="I13127">
        <v>220339023.306611</v>
      </c>
      <c r="J13127">
        <v>366213894.287202</v>
      </c>
      <c r="K13127">
        <v>594911010.96425903</v>
      </c>
      <c r="L13127">
        <v>1022184497.17486</v>
      </c>
      <c r="M13127">
        <v>1233965583.9544899</v>
      </c>
      <c r="N13127">
        <v>2091469826.63468</v>
      </c>
      <c r="O13127">
        <v>3429221387.6990499</v>
      </c>
      <c r="Q13127" t="str">
        <f>VLOOKUP(A13127,Lookup_Tables!$D$2:$E$7,2,FALSE)</f>
        <v>HUSSPF</v>
      </c>
      <c r="R13127" t="str">
        <f>IFERROR(VLOOKUP(D13127,Lookup_Tables!$A$2:$B$21,2,FALSE),"All")</f>
        <v>Government_Loss</v>
      </c>
    </row>
    <row r="13128" spans="1:18" hidden="1">
      <c r="A13128">
        <v>4353</v>
      </c>
      <c r="B13128">
        <v>72</v>
      </c>
      <c r="C13128" t="s">
        <v>38</v>
      </c>
      <c r="D13128">
        <v>17</v>
      </c>
      <c r="E13128">
        <v>29737663.694767099</v>
      </c>
      <c r="F13128">
        <v>9694736.015599981</v>
      </c>
      <c r="G13128">
        <v>38178405.482252501</v>
      </c>
      <c r="H13128">
        <v>147068773.817256</v>
      </c>
      <c r="I13128">
        <v>188297564.16489601</v>
      </c>
      <c r="J13128">
        <v>327953288.26949298</v>
      </c>
      <c r="K13128">
        <v>549538812.40798295</v>
      </c>
      <c r="L13128">
        <v>918026882.18728304</v>
      </c>
      <c r="M13128">
        <v>1091213604.9874799</v>
      </c>
      <c r="N13128">
        <v>1936546056.9165001</v>
      </c>
      <c r="O13128">
        <v>3196903712.8673601</v>
      </c>
      <c r="Q13128" t="str">
        <f>VLOOKUP(A13128,Lookup_Tables!$D$2:$E$7,2,FALSE)</f>
        <v>HUSSPF</v>
      </c>
      <c r="R13128" t="str">
        <f>IFERROR(VLOOKUP(D13128,Lookup_Tables!$A$2:$B$21,2,FALSE),"All")</f>
        <v>Emergency_Loss</v>
      </c>
    </row>
    <row r="13129" spans="1:18" hidden="1">
      <c r="A13129">
        <v>4353</v>
      </c>
      <c r="B13129">
        <v>72</v>
      </c>
      <c r="C13129" t="s">
        <v>39</v>
      </c>
      <c r="D13129">
        <v>17</v>
      </c>
      <c r="E13129">
        <v>28671732.993936099</v>
      </c>
      <c r="F13129">
        <v>9498158.3658431992</v>
      </c>
      <c r="G13129">
        <v>34049172.187346302</v>
      </c>
      <c r="H13129">
        <v>143266288.44625899</v>
      </c>
      <c r="I13129">
        <v>176325853.20314899</v>
      </c>
      <c r="J13129">
        <v>314629199.40906799</v>
      </c>
      <c r="K13129">
        <v>536395667.80792999</v>
      </c>
      <c r="L13129">
        <v>896883631.18875694</v>
      </c>
      <c r="M13129">
        <v>1091213604.9874799</v>
      </c>
      <c r="N13129">
        <v>1819023542.6760001</v>
      </c>
      <c r="O13129">
        <v>3097899724.3969102</v>
      </c>
      <c r="Q13129" t="str">
        <f>VLOOKUP(A13129,Lookup_Tables!$D$2:$E$7,2,FALSE)</f>
        <v>HUSSPF</v>
      </c>
      <c r="R13129" t="str">
        <f>IFERROR(VLOOKUP(D13129,Lookup_Tables!$A$2:$B$21,2,FALSE),"All")</f>
        <v>Emergency_Loss</v>
      </c>
    </row>
    <row r="13130" spans="1:18" hidden="1">
      <c r="A13130">
        <v>4353</v>
      </c>
      <c r="B13130">
        <v>72</v>
      </c>
      <c r="C13130" t="s">
        <v>38</v>
      </c>
      <c r="D13130">
        <v>18</v>
      </c>
      <c r="E13130">
        <v>64604748.448584601</v>
      </c>
      <c r="F13130">
        <v>21657851.669081204</v>
      </c>
      <c r="G13130">
        <v>81191685.467182994</v>
      </c>
      <c r="H13130">
        <v>341248149.32318002</v>
      </c>
      <c r="I13130">
        <v>423249625.489905</v>
      </c>
      <c r="J13130">
        <v>714295792.87708199</v>
      </c>
      <c r="K13130">
        <v>1145826445.4647601</v>
      </c>
      <c r="L13130">
        <v>1986013097.1909499</v>
      </c>
      <c r="M13130">
        <v>2297672058.8009901</v>
      </c>
      <c r="N13130">
        <v>4162608964.6426201</v>
      </c>
      <c r="O13130">
        <v>6541023587.2605696</v>
      </c>
      <c r="Q13130" t="str">
        <f>VLOOKUP(A13130,Lookup_Tables!$D$2:$E$7,2,FALSE)</f>
        <v>HUSSPF</v>
      </c>
      <c r="R13130" t="str">
        <f>IFERROR(VLOOKUP(D13130,Lookup_Tables!$A$2:$B$21,2,FALSE),"All")</f>
        <v>Govt_Plus_Emergency</v>
      </c>
    </row>
    <row r="13131" spans="1:18" hidden="1">
      <c r="A13131">
        <v>4353</v>
      </c>
      <c r="B13131">
        <v>72</v>
      </c>
      <c r="C13131" t="s">
        <v>39</v>
      </c>
      <c r="D13131">
        <v>18</v>
      </c>
      <c r="E13131">
        <v>62151002.243179597</v>
      </c>
      <c r="F13131">
        <v>20879698.182061188</v>
      </c>
      <c r="G13131">
        <v>74637637.966522604</v>
      </c>
      <c r="H13131">
        <v>329300569.71027601</v>
      </c>
      <c r="I13131">
        <v>400572804.178316</v>
      </c>
      <c r="J13131">
        <v>678475304.28344703</v>
      </c>
      <c r="K13131">
        <v>1129618995.55285</v>
      </c>
      <c r="L13131">
        <v>1936857055.1442001</v>
      </c>
      <c r="M13131">
        <v>2231772290.7334399</v>
      </c>
      <c r="N13131">
        <v>3896367397.6160302</v>
      </c>
      <c r="O13131">
        <v>6527121112.0959501</v>
      </c>
      <c r="Q13131" t="str">
        <f>VLOOKUP(A13131,Lookup_Tables!$D$2:$E$7,2,FALSE)</f>
        <v>HUSSPF</v>
      </c>
      <c r="R13131" t="str">
        <f>IFERROR(VLOOKUP(D13131,Lookup_Tables!$A$2:$B$21,2,FALSE),"All")</f>
        <v>Govt_Plus_Emergency</v>
      </c>
    </row>
    <row r="13132" spans="1:18" hidden="1">
      <c r="A13132">
        <v>4353</v>
      </c>
      <c r="B13132">
        <v>73</v>
      </c>
      <c r="C13132" t="s">
        <v>38</v>
      </c>
      <c r="D13132">
        <v>0</v>
      </c>
      <c r="E13132">
        <v>1236295.7057396299</v>
      </c>
      <c r="F13132">
        <v>477548.71122413944</v>
      </c>
      <c r="G13132">
        <v>0</v>
      </c>
      <c r="H13132">
        <v>0</v>
      </c>
      <c r="I13132">
        <v>370395.31548685901</v>
      </c>
      <c r="J13132">
        <v>3736596.4444723199</v>
      </c>
      <c r="K13132">
        <v>12388860.8524753</v>
      </c>
      <c r="L13132">
        <v>56067739.499383099</v>
      </c>
      <c r="M13132">
        <v>73787707.835637093</v>
      </c>
      <c r="N13132">
        <v>181032729.98107499</v>
      </c>
      <c r="O13132">
        <v>269822237.68481803</v>
      </c>
      <c r="Q13132" t="str">
        <f>VLOOKUP(A13132,Lookup_Tables!$D$2:$E$7,2,FALSE)</f>
        <v>HUSSPF</v>
      </c>
      <c r="R13132" t="str">
        <f>IFERROR(VLOOKUP(D13132,Lookup_Tables!$A$2:$B$21,2,FALSE),"All")</f>
        <v>Private Assets</v>
      </c>
    </row>
    <row r="13133" spans="1:18" hidden="1">
      <c r="A13133">
        <v>4353</v>
      </c>
      <c r="B13133">
        <v>73</v>
      </c>
      <c r="C13133" t="s">
        <v>39</v>
      </c>
      <c r="D13133">
        <v>0</v>
      </c>
      <c r="E13133">
        <v>1235233.4978545101</v>
      </c>
      <c r="F13133">
        <v>477552.59732423548</v>
      </c>
      <c r="G13133">
        <v>0</v>
      </c>
      <c r="H13133">
        <v>0</v>
      </c>
      <c r="I13133">
        <v>370395.31548685901</v>
      </c>
      <c r="J13133">
        <v>3636478.1185798999</v>
      </c>
      <c r="K13133">
        <v>12388860.8524753</v>
      </c>
      <c r="L13133">
        <v>56067739.499383099</v>
      </c>
      <c r="M13133">
        <v>73755252.472491294</v>
      </c>
      <c r="N13133">
        <v>181032729.98107499</v>
      </c>
      <c r="O13133">
        <v>269822237.68481803</v>
      </c>
      <c r="Q13133" t="str">
        <f>VLOOKUP(A13133,Lookup_Tables!$D$2:$E$7,2,FALSE)</f>
        <v>HUSSPF</v>
      </c>
      <c r="R13133" t="str">
        <f>IFERROR(VLOOKUP(D13133,Lookup_Tables!$A$2:$B$21,2,FALSE),"All")</f>
        <v>Private Assets</v>
      </c>
    </row>
    <row r="13134" spans="1:18" hidden="1">
      <c r="A13134">
        <v>4353</v>
      </c>
      <c r="B13134">
        <v>73</v>
      </c>
      <c r="C13134" t="s">
        <v>38</v>
      </c>
      <c r="D13134">
        <v>2</v>
      </c>
      <c r="E13134">
        <v>20496.2379595313</v>
      </c>
      <c r="F13134">
        <v>9035.4011980063078</v>
      </c>
      <c r="G13134">
        <v>0</v>
      </c>
      <c r="H13134">
        <v>0</v>
      </c>
      <c r="I13134">
        <v>0</v>
      </c>
      <c r="J13134">
        <v>6812.86121854061</v>
      </c>
      <c r="K13134">
        <v>77282.442906760698</v>
      </c>
      <c r="L13134">
        <v>744065.51920064096</v>
      </c>
      <c r="M13134">
        <v>1075783.10546263</v>
      </c>
      <c r="N13134">
        <v>3268166.3619457199</v>
      </c>
      <c r="O13134">
        <v>4842497.8427341599</v>
      </c>
      <c r="Q13134" t="str">
        <f>VLOOKUP(A13134,Lookup_Tables!$D$2:$E$7,2,FALSE)</f>
        <v>HUSSPF</v>
      </c>
      <c r="R13134" t="str">
        <f>IFERROR(VLOOKUP(D13134,Lookup_Tables!$A$2:$B$21,2,FALSE),"All")</f>
        <v>Bridge</v>
      </c>
    </row>
    <row r="13135" spans="1:18" hidden="1">
      <c r="A13135">
        <v>4353</v>
      </c>
      <c r="B13135">
        <v>73</v>
      </c>
      <c r="C13135" t="s">
        <v>39</v>
      </c>
      <c r="D13135">
        <v>2</v>
      </c>
      <c r="E13135">
        <v>20494.891567347098</v>
      </c>
      <c r="F13135">
        <v>9034.0548058221066</v>
      </c>
      <c r="G13135">
        <v>0</v>
      </c>
      <c r="H13135">
        <v>0</v>
      </c>
      <c r="I13135">
        <v>0</v>
      </c>
      <c r="J13135">
        <v>6812.86121854061</v>
      </c>
      <c r="K13135">
        <v>77282.442906760698</v>
      </c>
      <c r="L13135">
        <v>744065.51920064096</v>
      </c>
      <c r="M13135">
        <v>1075783.10546263</v>
      </c>
      <c r="N13135">
        <v>3268166.3619457199</v>
      </c>
      <c r="O13135">
        <v>4842497.8427341599</v>
      </c>
      <c r="Q13135" t="str">
        <f>VLOOKUP(A13135,Lookup_Tables!$D$2:$E$7,2,FALSE)</f>
        <v>HUSSPF</v>
      </c>
      <c r="R13135" t="str">
        <f>IFERROR(VLOOKUP(D13135,Lookup_Tables!$A$2:$B$21,2,FALSE),"All")</f>
        <v>Bridge</v>
      </c>
    </row>
    <row r="13136" spans="1:18" hidden="1">
      <c r="A13136">
        <v>4353</v>
      </c>
      <c r="B13136">
        <v>73</v>
      </c>
      <c r="C13136" t="s">
        <v>38</v>
      </c>
      <c r="D13136">
        <v>3</v>
      </c>
      <c r="E13136">
        <v>3088.1874111502698</v>
      </c>
      <c r="F13136">
        <v>1070.0778984270519</v>
      </c>
      <c r="G13136">
        <v>0</v>
      </c>
      <c r="H13136">
        <v>0</v>
      </c>
      <c r="I13136">
        <v>0</v>
      </c>
      <c r="J13136">
        <v>12875.871771366599</v>
      </c>
      <c r="K13136">
        <v>41815.580037660802</v>
      </c>
      <c r="L13136">
        <v>151458.0784964</v>
      </c>
      <c r="M13136">
        <v>174441.463644178</v>
      </c>
      <c r="N13136">
        <v>387836.22790566599</v>
      </c>
      <c r="O13136">
        <v>792095.66113082599</v>
      </c>
      <c r="Q13136" t="str">
        <f>VLOOKUP(A13136,Lookup_Tables!$D$2:$E$7,2,FALSE)</f>
        <v>HUSSPF</v>
      </c>
      <c r="R13136" t="str">
        <f>IFERROR(VLOOKUP(D13136,Lookup_Tables!$A$2:$B$21,2,FALSE),"All")</f>
        <v>Govt Hosp</v>
      </c>
    </row>
    <row r="13137" spans="1:18" hidden="1">
      <c r="A13137">
        <v>4353</v>
      </c>
      <c r="B13137">
        <v>73</v>
      </c>
      <c r="C13137" t="s">
        <v>39</v>
      </c>
      <c r="D13137">
        <v>3</v>
      </c>
      <c r="E13137">
        <v>3083.69244900484</v>
      </c>
      <c r="F13137">
        <v>1065.5829362816221</v>
      </c>
      <c r="G13137">
        <v>0</v>
      </c>
      <c r="H13137">
        <v>0</v>
      </c>
      <c r="I13137">
        <v>0</v>
      </c>
      <c r="J13137">
        <v>12875.871771366599</v>
      </c>
      <c r="K13137">
        <v>41815.580037660802</v>
      </c>
      <c r="L13137">
        <v>151458.0784964</v>
      </c>
      <c r="M13137">
        <v>174441.463644178</v>
      </c>
      <c r="N13137">
        <v>387836.22790566599</v>
      </c>
      <c r="O13137">
        <v>792095.66113082599</v>
      </c>
      <c r="Q13137" t="str">
        <f>VLOOKUP(A13137,Lookup_Tables!$D$2:$E$7,2,FALSE)</f>
        <v>HUSSPF</v>
      </c>
      <c r="R13137" t="str">
        <f>IFERROR(VLOOKUP(D13137,Lookup_Tables!$A$2:$B$21,2,FALSE),"All")</f>
        <v>Govt Hosp</v>
      </c>
    </row>
    <row r="13138" spans="1:18" hidden="1">
      <c r="A13138">
        <v>4353</v>
      </c>
      <c r="B13138">
        <v>73</v>
      </c>
      <c r="C13138" t="s">
        <v>38</v>
      </c>
      <c r="D13138">
        <v>4</v>
      </c>
      <c r="E13138">
        <v>4627.1181208590097</v>
      </c>
      <c r="F13138">
        <v>1838.7244740564793</v>
      </c>
      <c r="G13138">
        <v>0</v>
      </c>
      <c r="H13138">
        <v>0</v>
      </c>
      <c r="I13138">
        <v>1755.9090180574501</v>
      </c>
      <c r="J13138">
        <v>14078.400257295199</v>
      </c>
      <c r="K13138">
        <v>28504.3444030551</v>
      </c>
      <c r="L13138">
        <v>179094.233661684</v>
      </c>
      <c r="M13138">
        <v>290905.50218313502</v>
      </c>
      <c r="N13138">
        <v>583464.127232283</v>
      </c>
      <c r="O13138">
        <v>1137306.4425663301</v>
      </c>
      <c r="Q13138" t="str">
        <f>VLOOKUP(A13138,Lookup_Tables!$D$2:$E$7,2,FALSE)</f>
        <v>HUSSPF</v>
      </c>
      <c r="R13138" t="str">
        <f>IFERROR(VLOOKUP(D13138,Lookup_Tables!$A$2:$B$21,2,FALSE),"All")</f>
        <v>Govt Med Fac</v>
      </c>
    </row>
    <row r="13139" spans="1:18" hidden="1">
      <c r="A13139">
        <v>4353</v>
      </c>
      <c r="B13139">
        <v>73</v>
      </c>
      <c r="C13139" t="s">
        <v>39</v>
      </c>
      <c r="D13139">
        <v>4</v>
      </c>
      <c r="E13139">
        <v>4622.5818665473998</v>
      </c>
      <c r="F13139">
        <v>1834.1882197448695</v>
      </c>
      <c r="G13139">
        <v>0</v>
      </c>
      <c r="H13139">
        <v>0</v>
      </c>
      <c r="I13139">
        <v>1755.9090180574501</v>
      </c>
      <c r="J13139">
        <v>14078.400257295199</v>
      </c>
      <c r="K13139">
        <v>28504.3444030551</v>
      </c>
      <c r="L13139">
        <v>179094.233661684</v>
      </c>
      <c r="M13139">
        <v>290905.50218313502</v>
      </c>
      <c r="N13139">
        <v>583464.127232283</v>
      </c>
      <c r="O13139">
        <v>1137306.4425663301</v>
      </c>
      <c r="Q13139" t="str">
        <f>VLOOKUP(A13139,Lookup_Tables!$D$2:$E$7,2,FALSE)</f>
        <v>HUSSPF</v>
      </c>
      <c r="R13139" t="str">
        <f>IFERROR(VLOOKUP(D13139,Lookup_Tables!$A$2:$B$21,2,FALSE),"All")</f>
        <v>Govt Med Fac</v>
      </c>
    </row>
    <row r="13140" spans="1:18" hidden="1">
      <c r="A13140">
        <v>4353</v>
      </c>
      <c r="B13140">
        <v>73</v>
      </c>
      <c r="C13140" t="s">
        <v>38</v>
      </c>
      <c r="D13140">
        <v>6</v>
      </c>
      <c r="E13140">
        <v>80.182140024149405</v>
      </c>
      <c r="F13140">
        <v>43.554413702640062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1339.99090591308</v>
      </c>
      <c r="M13140">
        <v>2009.89435751161</v>
      </c>
      <c r="N13140">
        <v>9157.3179481487405</v>
      </c>
      <c r="O13140">
        <v>22110.628752424302</v>
      </c>
      <c r="Q13140" t="str">
        <f>VLOOKUP(A13140,Lookup_Tables!$D$2:$E$7,2,FALSE)</f>
        <v>HUSSPF</v>
      </c>
      <c r="R13140" t="str">
        <f>IFERROR(VLOOKUP(D13140,Lookup_Tables!$A$2:$B$21,2,FALSE),"All")</f>
        <v>Port</v>
      </c>
    </row>
    <row r="13141" spans="1:18" hidden="1">
      <c r="A13141">
        <v>4353</v>
      </c>
      <c r="B13141">
        <v>73</v>
      </c>
      <c r="C13141" t="s">
        <v>39</v>
      </c>
      <c r="D13141">
        <v>6</v>
      </c>
      <c r="E13141">
        <v>80.182140024149405</v>
      </c>
      <c r="F13141">
        <v>43.554413702640062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1339.99090591308</v>
      </c>
      <c r="M13141">
        <v>2009.89435751161</v>
      </c>
      <c r="N13141">
        <v>9157.3179481487405</v>
      </c>
      <c r="O13141">
        <v>22110.628752424302</v>
      </c>
      <c r="Q13141" t="str">
        <f>VLOOKUP(A13141,Lookup_Tables!$D$2:$E$7,2,FALSE)</f>
        <v>HUSSPF</v>
      </c>
      <c r="R13141" t="str">
        <f>IFERROR(VLOOKUP(D13141,Lookup_Tables!$A$2:$B$21,2,FALSE),"All")</f>
        <v>Port</v>
      </c>
    </row>
    <row r="13142" spans="1:18" hidden="1">
      <c r="A13142">
        <v>4353</v>
      </c>
      <c r="B13142">
        <v>73</v>
      </c>
      <c r="C13142" t="s">
        <v>38</v>
      </c>
      <c r="D13142">
        <v>9</v>
      </c>
      <c r="E13142">
        <v>1057.36543857981</v>
      </c>
      <c r="F13142">
        <v>322.87200166448599</v>
      </c>
      <c r="G13142">
        <v>0</v>
      </c>
      <c r="H13142">
        <v>0</v>
      </c>
      <c r="I13142">
        <v>374.18083271517099</v>
      </c>
      <c r="J13142">
        <v>18522.965094171799</v>
      </c>
      <c r="K13142">
        <v>36056.520875795097</v>
      </c>
      <c r="L13142">
        <v>55150.658178976199</v>
      </c>
      <c r="M13142">
        <v>59847.386899257297</v>
      </c>
      <c r="N13142">
        <v>84814.677076467502</v>
      </c>
      <c r="O13142">
        <v>104331.996018406</v>
      </c>
      <c r="Q13142" t="str">
        <f>VLOOKUP(A13142,Lookup_Tables!$D$2:$E$7,2,FALSE)</f>
        <v>HUSSPF</v>
      </c>
      <c r="R13142" t="str">
        <f>IFERROR(VLOOKUP(D13142,Lookup_Tables!$A$2:$B$21,2,FALSE),"All")</f>
        <v>Pub Admin Bldg</v>
      </c>
    </row>
    <row r="13143" spans="1:18" hidden="1">
      <c r="A13143">
        <v>4353</v>
      </c>
      <c r="B13143">
        <v>73</v>
      </c>
      <c r="C13143" t="s">
        <v>39</v>
      </c>
      <c r="D13143">
        <v>9</v>
      </c>
      <c r="E13143">
        <v>1049.81950822657</v>
      </c>
      <c r="F13143">
        <v>329.95612390925726</v>
      </c>
      <c r="G13143">
        <v>0</v>
      </c>
      <c r="H13143">
        <v>0</v>
      </c>
      <c r="I13143">
        <v>374.18083271517099</v>
      </c>
      <c r="J13143">
        <v>18522.965094171799</v>
      </c>
      <c r="K13143">
        <v>33389.6397336683</v>
      </c>
      <c r="L13143">
        <v>55150.658178976199</v>
      </c>
      <c r="M13143">
        <v>59847.386899257297</v>
      </c>
      <c r="N13143">
        <v>83519.030189090307</v>
      </c>
      <c r="O13143">
        <v>104331.996018406</v>
      </c>
      <c r="Q13143" t="str">
        <f>VLOOKUP(A13143,Lookup_Tables!$D$2:$E$7,2,FALSE)</f>
        <v>HUSSPF</v>
      </c>
      <c r="R13143" t="str">
        <f>IFERROR(VLOOKUP(D13143,Lookup_Tables!$A$2:$B$21,2,FALSE),"All")</f>
        <v>Pub Admin Bldg</v>
      </c>
    </row>
    <row r="13144" spans="1:18" hidden="1">
      <c r="A13144">
        <v>4353</v>
      </c>
      <c r="B13144">
        <v>73</v>
      </c>
      <c r="C13144" t="s">
        <v>38</v>
      </c>
      <c r="D13144">
        <v>10</v>
      </c>
      <c r="E13144">
        <v>33886.3119267031</v>
      </c>
      <c r="F13144">
        <v>13395.368288405458</v>
      </c>
      <c r="G13144">
        <v>0</v>
      </c>
      <c r="H13144">
        <v>389.38192467484299</v>
      </c>
      <c r="I13144">
        <v>5758.5537644279802</v>
      </c>
      <c r="J13144">
        <v>46554.654399793602</v>
      </c>
      <c r="K13144">
        <v>237250.921283061</v>
      </c>
      <c r="L13144">
        <v>1363269.6496214301</v>
      </c>
      <c r="M13144">
        <v>2305543.0358012598</v>
      </c>
      <c r="N13144">
        <v>4128023.4549481701</v>
      </c>
      <c r="O13144">
        <v>8657386.7332526501</v>
      </c>
      <c r="Q13144" t="str">
        <f>VLOOKUP(A13144,Lookup_Tables!$D$2:$E$7,2,FALSE)</f>
        <v>HUSSPF</v>
      </c>
      <c r="R13144" t="str">
        <f>IFERROR(VLOOKUP(D13144,Lookup_Tables!$A$2:$B$21,2,FALSE),"All")</f>
        <v>Pub School</v>
      </c>
    </row>
    <row r="13145" spans="1:18" hidden="1">
      <c r="A13145">
        <v>4353</v>
      </c>
      <c r="B13145">
        <v>73</v>
      </c>
      <c r="C13145" t="s">
        <v>39</v>
      </c>
      <c r="D13145">
        <v>10</v>
      </c>
      <c r="E13145">
        <v>33871.061809193903</v>
      </c>
      <c r="F13145">
        <v>13390.556265327192</v>
      </c>
      <c r="G13145">
        <v>0</v>
      </c>
      <c r="H13145">
        <v>389.38192467484299</v>
      </c>
      <c r="I13145">
        <v>5758.5537644279802</v>
      </c>
      <c r="J13145">
        <v>45510.844956700203</v>
      </c>
      <c r="K13145">
        <v>237250.921283061</v>
      </c>
      <c r="L13145">
        <v>1363269.6496214301</v>
      </c>
      <c r="M13145">
        <v>2305543.0358012598</v>
      </c>
      <c r="N13145">
        <v>4128023.4549481701</v>
      </c>
      <c r="O13145">
        <v>8657386.7332526501</v>
      </c>
      <c r="Q13145" t="str">
        <f>VLOOKUP(A13145,Lookup_Tables!$D$2:$E$7,2,FALSE)</f>
        <v>HUSSPF</v>
      </c>
      <c r="R13145" t="str">
        <f>IFERROR(VLOOKUP(D13145,Lookup_Tables!$A$2:$B$21,2,FALSE),"All")</f>
        <v>Pub School</v>
      </c>
    </row>
    <row r="13146" spans="1:18" hidden="1">
      <c r="A13146">
        <v>4353</v>
      </c>
      <c r="B13146">
        <v>73</v>
      </c>
      <c r="C13146" t="s">
        <v>38</v>
      </c>
      <c r="D13146">
        <v>11</v>
      </c>
      <c r="E13146">
        <v>1885.05521507399</v>
      </c>
      <c r="F13146">
        <v>997.48578311424444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21133.675640989099</v>
      </c>
      <c r="M13146">
        <v>36983.896975188698</v>
      </c>
      <c r="N13146">
        <v>221882.48214565401</v>
      </c>
      <c r="O13146">
        <v>570585.48022272496</v>
      </c>
      <c r="Q13146" t="str">
        <f>VLOOKUP(A13146,Lookup_Tables!$D$2:$E$7,2,FALSE)</f>
        <v>HUSSPF</v>
      </c>
      <c r="R13146" t="str">
        <f>IFERROR(VLOOKUP(D13146,Lookup_Tables!$A$2:$B$21,2,FALSE),"All")</f>
        <v>Pub Univ</v>
      </c>
    </row>
    <row r="13147" spans="1:18" hidden="1">
      <c r="A13147">
        <v>4353</v>
      </c>
      <c r="B13147">
        <v>73</v>
      </c>
      <c r="C13147" t="s">
        <v>39</v>
      </c>
      <c r="D13147">
        <v>11</v>
      </c>
      <c r="E13147">
        <v>1885.05521507399</v>
      </c>
      <c r="F13147">
        <v>997.48578311424444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21133.675640989099</v>
      </c>
      <c r="M13147">
        <v>36983.896975188698</v>
      </c>
      <c r="N13147">
        <v>221882.48214565401</v>
      </c>
      <c r="O13147">
        <v>570585.48022272496</v>
      </c>
      <c r="Q13147" t="str">
        <f>VLOOKUP(A13147,Lookup_Tables!$D$2:$E$7,2,FALSE)</f>
        <v>HUSSPF</v>
      </c>
      <c r="R13147" t="str">
        <f>IFERROR(VLOOKUP(D13147,Lookup_Tables!$A$2:$B$21,2,FALSE),"All")</f>
        <v>Pub Univ</v>
      </c>
    </row>
    <row r="13148" spans="1:18" hidden="1">
      <c r="A13148">
        <v>4353</v>
      </c>
      <c r="B13148">
        <v>73</v>
      </c>
      <c r="C13148" t="s">
        <v>38</v>
      </c>
      <c r="D13148">
        <v>13</v>
      </c>
      <c r="E13148">
        <v>19385.235609297299</v>
      </c>
      <c r="F13148">
        <v>9521.07988283944</v>
      </c>
      <c r="G13148">
        <v>0</v>
      </c>
      <c r="H13148">
        <v>885.15146335164104</v>
      </c>
      <c r="I13148">
        <v>7108.4621231097399</v>
      </c>
      <c r="J13148">
        <v>46624.2896527622</v>
      </c>
      <c r="K13148">
        <v>124547.745265359</v>
      </c>
      <c r="L13148">
        <v>499007.521847767</v>
      </c>
      <c r="M13148">
        <v>625862.90572103497</v>
      </c>
      <c r="N13148">
        <v>2089004.0974274499</v>
      </c>
      <c r="O13148">
        <v>4834756.1889000498</v>
      </c>
      <c r="Q13148" t="str">
        <f>VLOOKUP(A13148,Lookup_Tables!$D$2:$E$7,2,FALSE)</f>
        <v>HUSSPF</v>
      </c>
      <c r="R13148" t="str">
        <f>IFERROR(VLOOKUP(D13148,Lookup_Tables!$A$2:$B$21,2,FALSE),"All")</f>
        <v>Residual Inst</v>
      </c>
    </row>
    <row r="13149" spans="1:18" hidden="1">
      <c r="A13149">
        <v>4353</v>
      </c>
      <c r="B13149">
        <v>73</v>
      </c>
      <c r="C13149" t="s">
        <v>39</v>
      </c>
      <c r="D13149">
        <v>13</v>
      </c>
      <c r="E13149">
        <v>19370.708799419601</v>
      </c>
      <c r="F13149">
        <v>9514.5956828156795</v>
      </c>
      <c r="G13149">
        <v>0</v>
      </c>
      <c r="H13149">
        <v>885.15146335164104</v>
      </c>
      <c r="I13149">
        <v>7108.4621231097399</v>
      </c>
      <c r="J13149">
        <v>45820.028667368497</v>
      </c>
      <c r="K13149">
        <v>124547.745265359</v>
      </c>
      <c r="L13149">
        <v>499007.521847767</v>
      </c>
      <c r="M13149">
        <v>625862.90572103497</v>
      </c>
      <c r="N13149">
        <v>2089004.0974274499</v>
      </c>
      <c r="O13149">
        <v>4834756.1889000498</v>
      </c>
      <c r="Q13149" t="str">
        <f>VLOOKUP(A13149,Lookup_Tables!$D$2:$E$7,2,FALSE)</f>
        <v>HUSSPF</v>
      </c>
      <c r="R13149" t="str">
        <f>IFERROR(VLOOKUP(D13149,Lookup_Tables!$A$2:$B$21,2,FALSE),"All")</f>
        <v>Residual Inst</v>
      </c>
    </row>
    <row r="13150" spans="1:18" hidden="1">
      <c r="A13150">
        <v>4353</v>
      </c>
      <c r="B13150">
        <v>73</v>
      </c>
      <c r="C13150" t="s">
        <v>38</v>
      </c>
      <c r="D13150">
        <v>14</v>
      </c>
      <c r="E13150">
        <v>19409.529916061001</v>
      </c>
      <c r="F13150">
        <v>8205.1164810243718</v>
      </c>
      <c r="G13150">
        <v>0</v>
      </c>
      <c r="H13150">
        <v>0</v>
      </c>
      <c r="I13150">
        <v>0</v>
      </c>
      <c r="J13150">
        <v>10990.9528974932</v>
      </c>
      <c r="K13150">
        <v>60367.326433939801</v>
      </c>
      <c r="L13150">
        <v>765664.23499246896</v>
      </c>
      <c r="M13150">
        <v>1142722.01292866</v>
      </c>
      <c r="N13150">
        <v>2474915.0492614899</v>
      </c>
      <c r="O13150">
        <v>5266643.9637807198</v>
      </c>
      <c r="Q13150" t="str">
        <f>VLOOKUP(A13150,Lookup_Tables!$D$2:$E$7,2,FALSE)</f>
        <v>HUSSPF</v>
      </c>
      <c r="R13150" t="str">
        <f>IFERROR(VLOOKUP(D13150,Lookup_Tables!$A$2:$B$21,2,FALSE),"All")</f>
        <v>Road</v>
      </c>
    </row>
    <row r="13151" spans="1:18" hidden="1">
      <c r="A13151">
        <v>4353</v>
      </c>
      <c r="B13151">
        <v>73</v>
      </c>
      <c r="C13151" t="s">
        <v>39</v>
      </c>
      <c r="D13151">
        <v>14</v>
      </c>
      <c r="E13151">
        <v>19406.357480178001</v>
      </c>
      <c r="F13151">
        <v>8201.944045141372</v>
      </c>
      <c r="G13151">
        <v>0</v>
      </c>
      <c r="H13151">
        <v>0</v>
      </c>
      <c r="I13151">
        <v>0</v>
      </c>
      <c r="J13151">
        <v>10990.9528974932</v>
      </c>
      <c r="K13151">
        <v>60367.326433939801</v>
      </c>
      <c r="L13151">
        <v>765664.23499246896</v>
      </c>
      <c r="M13151">
        <v>1142722.01292866</v>
      </c>
      <c r="N13151">
        <v>2474915.0492614899</v>
      </c>
      <c r="O13151">
        <v>5266643.9637807198</v>
      </c>
      <c r="Q13151" t="str">
        <f>VLOOKUP(A13151,Lookup_Tables!$D$2:$E$7,2,FALSE)</f>
        <v>HUSSPF</v>
      </c>
      <c r="R13151" t="str">
        <f>IFERROR(VLOOKUP(D13151,Lookup_Tables!$A$2:$B$21,2,FALSE),"All")</f>
        <v>Road</v>
      </c>
    </row>
    <row r="13152" spans="1:18" hidden="1">
      <c r="A13152">
        <v>4353</v>
      </c>
      <c r="B13152">
        <v>73</v>
      </c>
      <c r="C13152" t="s">
        <v>38</v>
      </c>
      <c r="D13152">
        <v>15</v>
      </c>
      <c r="E13152">
        <v>1340210.92947691</v>
      </c>
      <c r="F13152">
        <v>530961.44037600094</v>
      </c>
      <c r="G13152">
        <v>0</v>
      </c>
      <c r="H13152">
        <v>1672.20045127351</v>
      </c>
      <c r="I13152">
        <v>390562.700903074</v>
      </c>
      <c r="J13152">
        <v>3909036.93076246</v>
      </c>
      <c r="K13152">
        <v>12854251.919150701</v>
      </c>
      <c r="L13152">
        <v>61012825.495497398</v>
      </c>
      <c r="M13152">
        <v>79276901.639276102</v>
      </c>
      <c r="N13152">
        <v>190605875.28688699</v>
      </c>
      <c r="O13152">
        <v>290496706.75117999</v>
      </c>
      <c r="Q13152" t="str">
        <f>VLOOKUP(A13152,Lookup_Tables!$D$2:$E$7,2,FALSE)</f>
        <v>HUSSPF</v>
      </c>
      <c r="R13152" t="str">
        <f>IFERROR(VLOOKUP(D13152,Lookup_Tables!$A$2:$B$21,2,FALSE),"All")</f>
        <v>All</v>
      </c>
    </row>
    <row r="13153" spans="1:18" hidden="1">
      <c r="A13153">
        <v>4353</v>
      </c>
      <c r="B13153">
        <v>73</v>
      </c>
      <c r="C13153" t="s">
        <v>39</v>
      </c>
      <c r="D13153">
        <v>15</v>
      </c>
      <c r="E13153">
        <v>1339097.8387279499</v>
      </c>
      <c r="F13153">
        <v>533679.2044244688</v>
      </c>
      <c r="G13153">
        <v>0</v>
      </c>
      <c r="H13153">
        <v>1672.20045127351</v>
      </c>
      <c r="I13153">
        <v>390562.700903074</v>
      </c>
      <c r="J13153">
        <v>3828960.43584524</v>
      </c>
      <c r="K13153">
        <v>12854251.919150701</v>
      </c>
      <c r="L13153">
        <v>61012825.495497398</v>
      </c>
      <c r="M13153">
        <v>77761856.715148196</v>
      </c>
      <c r="N13153">
        <v>190605875.28688699</v>
      </c>
      <c r="O13153">
        <v>290496706.75117999</v>
      </c>
      <c r="Q13153" t="str">
        <f>VLOOKUP(A13153,Lookup_Tables!$D$2:$E$7,2,FALSE)</f>
        <v>HUSSPF</v>
      </c>
      <c r="R13153" t="str">
        <f>IFERROR(VLOOKUP(D13153,Lookup_Tables!$A$2:$B$21,2,FALSE),"All")</f>
        <v>All</v>
      </c>
    </row>
    <row r="13154" spans="1:18" hidden="1">
      <c r="A13154">
        <v>4353</v>
      </c>
      <c r="B13154">
        <v>73</v>
      </c>
      <c r="C13154" t="s">
        <v>38</v>
      </c>
      <c r="D13154">
        <v>16</v>
      </c>
      <c r="E13154">
        <v>103915.22373728</v>
      </c>
      <c r="F13154">
        <v>42394.913073099699</v>
      </c>
      <c r="G13154">
        <v>0</v>
      </c>
      <c r="H13154">
        <v>1405.6394930927099</v>
      </c>
      <c r="I13154">
        <v>20167.3854162151</v>
      </c>
      <c r="J13154">
        <v>185191.09857686699</v>
      </c>
      <c r="K13154">
        <v>650113.95203894703</v>
      </c>
      <c r="L13154">
        <v>4288197.3676556302</v>
      </c>
      <c r="M13154">
        <v>6403587.1976953801</v>
      </c>
      <c r="N13154">
        <v>13211731.34935</v>
      </c>
      <c r="O13154">
        <v>25832457.4661895</v>
      </c>
      <c r="Q13154" t="str">
        <f>VLOOKUP(A13154,Lookup_Tables!$D$2:$E$7,2,FALSE)</f>
        <v>HUSSPF</v>
      </c>
      <c r="R13154" t="str">
        <f>IFERROR(VLOOKUP(D13154,Lookup_Tables!$A$2:$B$21,2,FALSE),"All")</f>
        <v>Government_Loss</v>
      </c>
    </row>
    <row r="13155" spans="1:18" hidden="1">
      <c r="A13155">
        <v>4353</v>
      </c>
      <c r="B13155">
        <v>73</v>
      </c>
      <c r="C13155" t="s">
        <v>39</v>
      </c>
      <c r="D13155">
        <v>16</v>
      </c>
      <c r="E13155">
        <v>103864.34087343801</v>
      </c>
      <c r="F13155">
        <v>42396.337255811144</v>
      </c>
      <c r="G13155">
        <v>0</v>
      </c>
      <c r="H13155">
        <v>1405.6394930927099</v>
      </c>
      <c r="I13155">
        <v>20167.3854162151</v>
      </c>
      <c r="J13155">
        <v>179960.393921524</v>
      </c>
      <c r="K13155">
        <v>650113.95203894703</v>
      </c>
      <c r="L13155">
        <v>4288197.3676556302</v>
      </c>
      <c r="M13155">
        <v>6403587.1976953801</v>
      </c>
      <c r="N13155">
        <v>13211731.34935</v>
      </c>
      <c r="O13155">
        <v>25832457.4661895</v>
      </c>
      <c r="Q13155" t="str">
        <f>VLOOKUP(A13155,Lookup_Tables!$D$2:$E$7,2,FALSE)</f>
        <v>HUSSPF</v>
      </c>
      <c r="R13155" t="str">
        <f>IFERROR(VLOOKUP(D13155,Lookup_Tables!$A$2:$B$21,2,FALSE),"All")</f>
        <v>Government_Loss</v>
      </c>
    </row>
    <row r="13156" spans="1:18" hidden="1">
      <c r="A13156">
        <v>4353</v>
      </c>
      <c r="B13156">
        <v>73</v>
      </c>
      <c r="C13156" t="s">
        <v>38</v>
      </c>
      <c r="D13156">
        <v>17</v>
      </c>
      <c r="E13156">
        <v>180672.08002645499</v>
      </c>
      <c r="F13156">
        <v>76364.46771419952</v>
      </c>
      <c r="G13156">
        <v>0</v>
      </c>
      <c r="H13156">
        <v>384.60610379290802</v>
      </c>
      <c r="I13156">
        <v>29972.539378801299</v>
      </c>
      <c r="J13156">
        <v>309932.59041810001</v>
      </c>
      <c r="K13156">
        <v>1520923.0149191399</v>
      </c>
      <c r="L13156">
        <v>6158401.5448803501</v>
      </c>
      <c r="M13156">
        <v>8863021.8803656492</v>
      </c>
      <c r="N13156">
        <v>25555993.549863599</v>
      </c>
      <c r="O13156">
        <v>43761034.677553996</v>
      </c>
      <c r="Q13156" t="str">
        <f>VLOOKUP(A13156,Lookup_Tables!$D$2:$E$7,2,FALSE)</f>
        <v>HUSSPF</v>
      </c>
      <c r="R13156" t="str">
        <f>IFERROR(VLOOKUP(D13156,Lookup_Tables!$A$2:$B$21,2,FALSE),"All")</f>
        <v>Emergency_Loss</v>
      </c>
    </row>
    <row r="13157" spans="1:18" hidden="1">
      <c r="A13157">
        <v>4353</v>
      </c>
      <c r="B13157">
        <v>73</v>
      </c>
      <c r="C13157" t="s">
        <v>39</v>
      </c>
      <c r="D13157">
        <v>17</v>
      </c>
      <c r="E13157">
        <v>180587.993923448</v>
      </c>
      <c r="F13157">
        <v>76283.155546538605</v>
      </c>
      <c r="G13157">
        <v>0</v>
      </c>
      <c r="H13157">
        <v>384.60610379290802</v>
      </c>
      <c r="I13157">
        <v>29972.539378801299</v>
      </c>
      <c r="J13157">
        <v>309655.196883492</v>
      </c>
      <c r="K13157">
        <v>1520923.0149191399</v>
      </c>
      <c r="L13157">
        <v>6158401.5448803501</v>
      </c>
      <c r="M13157">
        <v>8863021.8803656492</v>
      </c>
      <c r="N13157">
        <v>25555993.549863599</v>
      </c>
      <c r="O13157">
        <v>43761034.677553996</v>
      </c>
      <c r="Q13157" t="str">
        <f>VLOOKUP(A13157,Lookup_Tables!$D$2:$E$7,2,FALSE)</f>
        <v>HUSSPF</v>
      </c>
      <c r="R13157" t="str">
        <f>IFERROR(VLOOKUP(D13157,Lookup_Tables!$A$2:$B$21,2,FALSE),"All")</f>
        <v>Emergency_Loss</v>
      </c>
    </row>
    <row r="13158" spans="1:18" hidden="1">
      <c r="A13158">
        <v>4353</v>
      </c>
      <c r="B13158">
        <v>73</v>
      </c>
      <c r="C13158" t="s">
        <v>38</v>
      </c>
      <c r="D13158">
        <v>18</v>
      </c>
      <c r="E13158">
        <v>284587.30376373499</v>
      </c>
      <c r="F13158">
        <v>113474.26200588327</v>
      </c>
      <c r="G13158">
        <v>0</v>
      </c>
      <c r="H13158">
        <v>1870.8702774312401</v>
      </c>
      <c r="I13158">
        <v>52015.439848784903</v>
      </c>
      <c r="J13158">
        <v>495017.99997033802</v>
      </c>
      <c r="K13158">
        <v>2051936.8710107801</v>
      </c>
      <c r="L13158">
        <v>11301203.2539421</v>
      </c>
      <c r="M13158">
        <v>17435938.639987499</v>
      </c>
      <c r="N13158">
        <v>43969837.133313298</v>
      </c>
      <c r="O13158">
        <v>65054248.236512601</v>
      </c>
      <c r="Q13158" t="str">
        <f>VLOOKUP(A13158,Lookup_Tables!$D$2:$E$7,2,FALSE)</f>
        <v>HUSSPF</v>
      </c>
      <c r="R13158" t="str">
        <f>IFERROR(VLOOKUP(D13158,Lookup_Tables!$A$2:$B$21,2,FALSE),"All")</f>
        <v>Govt_Plus_Emergency</v>
      </c>
    </row>
    <row r="13159" spans="1:18" hidden="1">
      <c r="A13159">
        <v>4353</v>
      </c>
      <c r="B13159">
        <v>73</v>
      </c>
      <c r="C13159" t="s">
        <v>39</v>
      </c>
      <c r="D13159">
        <v>18</v>
      </c>
      <c r="E13159">
        <v>284452.33479688602</v>
      </c>
      <c r="F13159">
        <v>113385.50520680769</v>
      </c>
      <c r="G13159">
        <v>0</v>
      </c>
      <c r="H13159">
        <v>1870.8702774312401</v>
      </c>
      <c r="I13159">
        <v>52015.439848784903</v>
      </c>
      <c r="J13159">
        <v>490396.78319299599</v>
      </c>
      <c r="K13159">
        <v>2051936.8710107801</v>
      </c>
      <c r="L13159">
        <v>11301203.2539421</v>
      </c>
      <c r="M13159">
        <v>17435938.639987499</v>
      </c>
      <c r="N13159">
        <v>43969837.133313298</v>
      </c>
      <c r="O13159">
        <v>65054248.236512601</v>
      </c>
      <c r="Q13159" t="str">
        <f>VLOOKUP(A13159,Lookup_Tables!$D$2:$E$7,2,FALSE)</f>
        <v>HUSSPF</v>
      </c>
      <c r="R13159" t="str">
        <f>IFERROR(VLOOKUP(D13159,Lookup_Tables!$A$2:$B$21,2,FALSE),"All")</f>
        <v>Govt_Plus_Emergency</v>
      </c>
    </row>
    <row r="13160" spans="1:18" hidden="1">
      <c r="A13160">
        <v>4353</v>
      </c>
      <c r="B13160">
        <v>74</v>
      </c>
      <c r="C13160" t="s">
        <v>38</v>
      </c>
      <c r="D13160">
        <v>0</v>
      </c>
      <c r="E13160">
        <v>153012.27942093799</v>
      </c>
      <c r="F13160">
        <v>77830.002275289851</v>
      </c>
      <c r="G13160">
        <v>0</v>
      </c>
      <c r="H13160">
        <v>0</v>
      </c>
      <c r="I13160">
        <v>0</v>
      </c>
      <c r="J13160">
        <v>0</v>
      </c>
      <c r="K13160">
        <v>22123.361185514201</v>
      </c>
      <c r="L13160">
        <v>8447568.1771267708</v>
      </c>
      <c r="M13160">
        <v>10156001.8754119</v>
      </c>
      <c r="N13160">
        <v>17556919.453209601</v>
      </c>
      <c r="O13160">
        <v>28755168.9585604</v>
      </c>
      <c r="Q13160" t="str">
        <f>VLOOKUP(A13160,Lookup_Tables!$D$2:$E$7,2,FALSE)</f>
        <v>HUSSPF</v>
      </c>
      <c r="R13160" t="str">
        <f>IFERROR(VLOOKUP(D13160,Lookup_Tables!$A$2:$B$21,2,FALSE),"All")</f>
        <v>Private Assets</v>
      </c>
    </row>
    <row r="13161" spans="1:18" hidden="1">
      <c r="A13161">
        <v>4353</v>
      </c>
      <c r="B13161">
        <v>74</v>
      </c>
      <c r="C13161" t="s">
        <v>39</v>
      </c>
      <c r="D13161">
        <v>0</v>
      </c>
      <c r="E13161">
        <v>153012.27942093799</v>
      </c>
      <c r="F13161">
        <v>77830.002275289851</v>
      </c>
      <c r="G13161">
        <v>0</v>
      </c>
      <c r="H13161">
        <v>0</v>
      </c>
      <c r="I13161">
        <v>0</v>
      </c>
      <c r="J13161">
        <v>0</v>
      </c>
      <c r="K13161">
        <v>22123.361185514201</v>
      </c>
      <c r="L13161">
        <v>8447568.1771267708</v>
      </c>
      <c r="M13161">
        <v>10156001.8754119</v>
      </c>
      <c r="N13161">
        <v>17556919.453209601</v>
      </c>
      <c r="O13161">
        <v>28755168.9585604</v>
      </c>
      <c r="Q13161" t="str">
        <f>VLOOKUP(A13161,Lookup_Tables!$D$2:$E$7,2,FALSE)</f>
        <v>HUSSPF</v>
      </c>
      <c r="R13161" t="str">
        <f>IFERROR(VLOOKUP(D13161,Lookup_Tables!$A$2:$B$21,2,FALSE),"All")</f>
        <v>Private Assets</v>
      </c>
    </row>
    <row r="13162" spans="1:18" hidden="1">
      <c r="A13162">
        <v>4353</v>
      </c>
      <c r="B13162">
        <v>74</v>
      </c>
      <c r="C13162" t="s">
        <v>38</v>
      </c>
      <c r="D13162">
        <v>1</v>
      </c>
      <c r="E13162">
        <v>1714.7916099742399</v>
      </c>
      <c r="F13162">
        <v>579.66433502744394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124442.586302475</v>
      </c>
      <c r="M13162">
        <v>150114.879913721</v>
      </c>
      <c r="N13162">
        <v>274552.55346207198</v>
      </c>
      <c r="O13162">
        <v>435902.37535480701</v>
      </c>
      <c r="Q13162" t="str">
        <f>VLOOKUP(A13162,Lookup_Tables!$D$2:$E$7,2,FALSE)</f>
        <v>HUSSPF</v>
      </c>
      <c r="R13162" t="str">
        <f>IFERROR(VLOOKUP(D13162,Lookup_Tables!$A$2:$B$21,2,FALSE),"All")</f>
        <v>Airport</v>
      </c>
    </row>
    <row r="13163" spans="1:18" hidden="1">
      <c r="A13163">
        <v>4353</v>
      </c>
      <c r="B13163">
        <v>74</v>
      </c>
      <c r="C13163" t="s">
        <v>39</v>
      </c>
      <c r="D13163">
        <v>1</v>
      </c>
      <c r="E13163">
        <v>1714.7916099742399</v>
      </c>
      <c r="F13163">
        <v>579.66433502744394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124442.586302475</v>
      </c>
      <c r="M13163">
        <v>150114.879913721</v>
      </c>
      <c r="N13163">
        <v>274552.55346207198</v>
      </c>
      <c r="O13163">
        <v>435902.37535480701</v>
      </c>
      <c r="Q13163" t="str">
        <f>VLOOKUP(A13163,Lookup_Tables!$D$2:$E$7,2,FALSE)</f>
        <v>HUSSPF</v>
      </c>
      <c r="R13163" t="str">
        <f>IFERROR(VLOOKUP(D13163,Lookup_Tables!$A$2:$B$21,2,FALSE),"All")</f>
        <v>Airport</v>
      </c>
    </row>
    <row r="13164" spans="1:18" hidden="1">
      <c r="A13164">
        <v>4353</v>
      </c>
      <c r="B13164">
        <v>74</v>
      </c>
      <c r="C13164" t="s">
        <v>38</v>
      </c>
      <c r="D13164">
        <v>3</v>
      </c>
      <c r="E13164">
        <v>4343.8921989028604</v>
      </c>
      <c r="F13164">
        <v>1859.7443741715692</v>
      </c>
      <c r="G13164">
        <v>0</v>
      </c>
      <c r="H13164">
        <v>0</v>
      </c>
      <c r="I13164">
        <v>0</v>
      </c>
      <c r="J13164">
        <v>0</v>
      </c>
      <c r="K13164">
        <v>253.29981859844199</v>
      </c>
      <c r="L13164">
        <v>291642.51717434899</v>
      </c>
      <c r="M13164">
        <v>357420.10945224302</v>
      </c>
      <c r="N13164">
        <v>577218.65792952594</v>
      </c>
      <c r="O13164">
        <v>899179.93162993796</v>
      </c>
      <c r="Q13164" t="str">
        <f>VLOOKUP(A13164,Lookup_Tables!$D$2:$E$7,2,FALSE)</f>
        <v>HUSSPF</v>
      </c>
      <c r="R13164" t="str">
        <f>IFERROR(VLOOKUP(D13164,Lookup_Tables!$A$2:$B$21,2,FALSE),"All")</f>
        <v>Govt Hosp</v>
      </c>
    </row>
    <row r="13165" spans="1:18" hidden="1">
      <c r="A13165">
        <v>4353</v>
      </c>
      <c r="B13165">
        <v>74</v>
      </c>
      <c r="C13165" t="s">
        <v>39</v>
      </c>
      <c r="D13165">
        <v>3</v>
      </c>
      <c r="E13165">
        <v>4343.8921989028604</v>
      </c>
      <c r="F13165">
        <v>1859.7443741715692</v>
      </c>
      <c r="G13165">
        <v>0</v>
      </c>
      <c r="H13165">
        <v>0</v>
      </c>
      <c r="I13165">
        <v>0</v>
      </c>
      <c r="J13165">
        <v>0</v>
      </c>
      <c r="K13165">
        <v>253.29981859844199</v>
      </c>
      <c r="L13165">
        <v>291642.51717434899</v>
      </c>
      <c r="M13165">
        <v>357420.10945224302</v>
      </c>
      <c r="N13165">
        <v>577218.65792952594</v>
      </c>
      <c r="O13165">
        <v>899179.93162993796</v>
      </c>
      <c r="Q13165" t="str">
        <f>VLOOKUP(A13165,Lookup_Tables!$D$2:$E$7,2,FALSE)</f>
        <v>HUSSPF</v>
      </c>
      <c r="R13165" t="str">
        <f>IFERROR(VLOOKUP(D13165,Lookup_Tables!$A$2:$B$21,2,FALSE),"All")</f>
        <v>Govt Hosp</v>
      </c>
    </row>
    <row r="13166" spans="1:18" hidden="1">
      <c r="A13166">
        <v>4353</v>
      </c>
      <c r="B13166">
        <v>74</v>
      </c>
      <c r="C13166" t="s">
        <v>38</v>
      </c>
      <c r="D13166">
        <v>4</v>
      </c>
      <c r="E13166">
        <v>978.01497842793697</v>
      </c>
      <c r="F13166">
        <v>751.07639800274274</v>
      </c>
      <c r="G13166">
        <v>0</v>
      </c>
      <c r="H13166">
        <v>0</v>
      </c>
      <c r="I13166">
        <v>0</v>
      </c>
      <c r="J13166">
        <v>0</v>
      </c>
      <c r="K13166">
        <v>991.87179078897805</v>
      </c>
      <c r="L13166">
        <v>24371.048779082899</v>
      </c>
      <c r="M13166">
        <v>30152.3049726032</v>
      </c>
      <c r="N13166">
        <v>48296.955004835399</v>
      </c>
      <c r="O13166">
        <v>89006.607742124601</v>
      </c>
      <c r="Q13166" t="str">
        <f>VLOOKUP(A13166,Lookup_Tables!$D$2:$E$7,2,FALSE)</f>
        <v>HUSSPF</v>
      </c>
      <c r="R13166" t="str">
        <f>IFERROR(VLOOKUP(D13166,Lookup_Tables!$A$2:$B$21,2,FALSE),"All")</f>
        <v>Govt Med Fac</v>
      </c>
    </row>
    <row r="13167" spans="1:18" hidden="1">
      <c r="A13167">
        <v>4353</v>
      </c>
      <c r="B13167">
        <v>74</v>
      </c>
      <c r="C13167" t="s">
        <v>39</v>
      </c>
      <c r="D13167">
        <v>4</v>
      </c>
      <c r="E13167">
        <v>978.01497842793697</v>
      </c>
      <c r="F13167">
        <v>751.07639800274274</v>
      </c>
      <c r="G13167">
        <v>0</v>
      </c>
      <c r="H13167">
        <v>0</v>
      </c>
      <c r="I13167">
        <v>0</v>
      </c>
      <c r="J13167">
        <v>0</v>
      </c>
      <c r="K13167">
        <v>991.87179078897805</v>
      </c>
      <c r="L13167">
        <v>24371.048779082899</v>
      </c>
      <c r="M13167">
        <v>30152.3049726032</v>
      </c>
      <c r="N13167">
        <v>48296.955004835399</v>
      </c>
      <c r="O13167">
        <v>89006.607742124601</v>
      </c>
      <c r="Q13167" t="str">
        <f>VLOOKUP(A13167,Lookup_Tables!$D$2:$E$7,2,FALSE)</f>
        <v>HUSSPF</v>
      </c>
      <c r="R13167" t="str">
        <f>IFERROR(VLOOKUP(D13167,Lookup_Tables!$A$2:$B$21,2,FALSE),"All")</f>
        <v>Govt Med Fac</v>
      </c>
    </row>
    <row r="13168" spans="1:18" hidden="1">
      <c r="A13168">
        <v>4353</v>
      </c>
      <c r="B13168">
        <v>74</v>
      </c>
      <c r="C13168" t="s">
        <v>38</v>
      </c>
      <c r="D13168">
        <v>10</v>
      </c>
      <c r="E13168">
        <v>8888.8263697869406</v>
      </c>
      <c r="F13168">
        <v>7107.8064893426572</v>
      </c>
      <c r="G13168">
        <v>0</v>
      </c>
      <c r="H13168">
        <v>0</v>
      </c>
      <c r="I13168">
        <v>0</v>
      </c>
      <c r="J13168">
        <v>0</v>
      </c>
      <c r="K13168">
        <v>6724.7211472928602</v>
      </c>
      <c r="L13168">
        <v>162762.36993798599</v>
      </c>
      <c r="M13168">
        <v>196238.470419066</v>
      </c>
      <c r="N13168">
        <v>331950.94168270699</v>
      </c>
      <c r="O13168">
        <v>860206.02224899398</v>
      </c>
      <c r="Q13168" t="str">
        <f>VLOOKUP(A13168,Lookup_Tables!$D$2:$E$7,2,FALSE)</f>
        <v>HUSSPF</v>
      </c>
      <c r="R13168" t="str">
        <f>IFERROR(VLOOKUP(D13168,Lookup_Tables!$A$2:$B$21,2,FALSE),"All")</f>
        <v>Pub School</v>
      </c>
    </row>
    <row r="13169" spans="1:18" hidden="1">
      <c r="A13169">
        <v>4353</v>
      </c>
      <c r="B13169">
        <v>74</v>
      </c>
      <c r="C13169" t="s">
        <v>39</v>
      </c>
      <c r="D13169">
        <v>10</v>
      </c>
      <c r="E13169">
        <v>8888.8263697869406</v>
      </c>
      <c r="F13169">
        <v>7107.8064893426572</v>
      </c>
      <c r="G13169">
        <v>0</v>
      </c>
      <c r="H13169">
        <v>0</v>
      </c>
      <c r="I13169">
        <v>0</v>
      </c>
      <c r="J13169">
        <v>0</v>
      </c>
      <c r="K13169">
        <v>6724.7211472928602</v>
      </c>
      <c r="L13169">
        <v>162762.36993798599</v>
      </c>
      <c r="M13169">
        <v>196238.470419066</v>
      </c>
      <c r="N13169">
        <v>331950.94168270699</v>
      </c>
      <c r="O13169">
        <v>860206.02224899398</v>
      </c>
      <c r="Q13169" t="str">
        <f>VLOOKUP(A13169,Lookup_Tables!$D$2:$E$7,2,FALSE)</f>
        <v>HUSSPF</v>
      </c>
      <c r="R13169" t="str">
        <f>IFERROR(VLOOKUP(D13169,Lookup_Tables!$A$2:$B$21,2,FALSE),"All")</f>
        <v>Pub School</v>
      </c>
    </row>
    <row r="13170" spans="1:18" hidden="1">
      <c r="A13170">
        <v>4353</v>
      </c>
      <c r="B13170">
        <v>74</v>
      </c>
      <c r="C13170" t="s">
        <v>38</v>
      </c>
      <c r="D13170">
        <v>11</v>
      </c>
      <c r="E13170">
        <v>1686.7294631642301</v>
      </c>
      <c r="F13170">
        <v>794.48257525243434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10622.3175698544</v>
      </c>
      <c r="N13170">
        <v>265526.24310690397</v>
      </c>
      <c r="O13170">
        <v>605476.00966518302</v>
      </c>
      <c r="Q13170" t="str">
        <f>VLOOKUP(A13170,Lookup_Tables!$D$2:$E$7,2,FALSE)</f>
        <v>HUSSPF</v>
      </c>
      <c r="R13170" t="str">
        <f>IFERROR(VLOOKUP(D13170,Lookup_Tables!$A$2:$B$21,2,FALSE),"All")</f>
        <v>Pub Univ</v>
      </c>
    </row>
    <row r="13171" spans="1:18" hidden="1">
      <c r="A13171">
        <v>4353</v>
      </c>
      <c r="B13171">
        <v>74</v>
      </c>
      <c r="C13171" t="s">
        <v>39</v>
      </c>
      <c r="D13171">
        <v>11</v>
      </c>
      <c r="E13171">
        <v>1686.7294631642301</v>
      </c>
      <c r="F13171">
        <v>794.48257525243434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10622.3175698544</v>
      </c>
      <c r="N13171">
        <v>265526.24310690397</v>
      </c>
      <c r="O13171">
        <v>605476.00966518302</v>
      </c>
      <c r="Q13171" t="str">
        <f>VLOOKUP(A13171,Lookup_Tables!$D$2:$E$7,2,FALSE)</f>
        <v>HUSSPF</v>
      </c>
      <c r="R13171" t="str">
        <f>IFERROR(VLOOKUP(D13171,Lookup_Tables!$A$2:$B$21,2,FALSE),"All")</f>
        <v>Pub Univ</v>
      </c>
    </row>
    <row r="13172" spans="1:18" hidden="1">
      <c r="A13172">
        <v>4353</v>
      </c>
      <c r="B13172">
        <v>74</v>
      </c>
      <c r="C13172" t="s">
        <v>38</v>
      </c>
      <c r="D13172">
        <v>13</v>
      </c>
      <c r="E13172">
        <v>13161.3941429959</v>
      </c>
      <c r="F13172">
        <v>9224.4578934398542</v>
      </c>
      <c r="G13172">
        <v>0</v>
      </c>
      <c r="H13172">
        <v>0</v>
      </c>
      <c r="I13172">
        <v>0</v>
      </c>
      <c r="J13172">
        <v>0</v>
      </c>
      <c r="K13172">
        <v>9979.9039749179992</v>
      </c>
      <c r="L13172">
        <v>354663.745374577</v>
      </c>
      <c r="M13172">
        <v>442212.15320416598</v>
      </c>
      <c r="N13172">
        <v>787452.40360190603</v>
      </c>
      <c r="O13172">
        <v>1860496.27429664</v>
      </c>
      <c r="Q13172" t="str">
        <f>VLOOKUP(A13172,Lookup_Tables!$D$2:$E$7,2,FALSE)</f>
        <v>HUSSPF</v>
      </c>
      <c r="R13172" t="str">
        <f>IFERROR(VLOOKUP(D13172,Lookup_Tables!$A$2:$B$21,2,FALSE),"All")</f>
        <v>Residual Inst</v>
      </c>
    </row>
    <row r="13173" spans="1:18" hidden="1">
      <c r="A13173">
        <v>4353</v>
      </c>
      <c r="B13173">
        <v>74</v>
      </c>
      <c r="C13173" t="s">
        <v>39</v>
      </c>
      <c r="D13173">
        <v>13</v>
      </c>
      <c r="E13173">
        <v>13161.3941429959</v>
      </c>
      <c r="F13173">
        <v>9224.4578934398542</v>
      </c>
      <c r="G13173">
        <v>0</v>
      </c>
      <c r="H13173">
        <v>0</v>
      </c>
      <c r="I13173">
        <v>0</v>
      </c>
      <c r="J13173">
        <v>0</v>
      </c>
      <c r="K13173">
        <v>9979.9039749179992</v>
      </c>
      <c r="L13173">
        <v>354663.745374577</v>
      </c>
      <c r="M13173">
        <v>442212.15320416598</v>
      </c>
      <c r="N13173">
        <v>787452.40360190603</v>
      </c>
      <c r="O13173">
        <v>1860496.27429664</v>
      </c>
      <c r="Q13173" t="str">
        <f>VLOOKUP(A13173,Lookup_Tables!$D$2:$E$7,2,FALSE)</f>
        <v>HUSSPF</v>
      </c>
      <c r="R13173" t="str">
        <f>IFERROR(VLOOKUP(D13173,Lookup_Tables!$A$2:$B$21,2,FALSE),"All")</f>
        <v>Residual Inst</v>
      </c>
    </row>
    <row r="13174" spans="1:18" hidden="1">
      <c r="A13174">
        <v>4353</v>
      </c>
      <c r="B13174">
        <v>74</v>
      </c>
      <c r="C13174" t="s">
        <v>38</v>
      </c>
      <c r="D13174">
        <v>15</v>
      </c>
      <c r="E13174">
        <v>183785.92818419001</v>
      </c>
      <c r="F13174">
        <v>97742.476467544708</v>
      </c>
      <c r="G13174">
        <v>0</v>
      </c>
      <c r="H13174">
        <v>0</v>
      </c>
      <c r="I13174">
        <v>0</v>
      </c>
      <c r="J13174">
        <v>0</v>
      </c>
      <c r="K13174">
        <v>67784.304923213407</v>
      </c>
      <c r="L13174">
        <v>9468880.3219136205</v>
      </c>
      <c r="M13174">
        <v>11558079.4174123</v>
      </c>
      <c r="N13174">
        <v>19663446.9763592</v>
      </c>
      <c r="O13174">
        <v>33456044.058931801</v>
      </c>
      <c r="Q13174" t="str">
        <f>VLOOKUP(A13174,Lookup_Tables!$D$2:$E$7,2,FALSE)</f>
        <v>HUSSPF</v>
      </c>
      <c r="R13174" t="str">
        <f>IFERROR(VLOOKUP(D13174,Lookup_Tables!$A$2:$B$21,2,FALSE),"All")</f>
        <v>All</v>
      </c>
    </row>
    <row r="13175" spans="1:18" hidden="1">
      <c r="A13175">
        <v>4353</v>
      </c>
      <c r="B13175">
        <v>74</v>
      </c>
      <c r="C13175" t="s">
        <v>39</v>
      </c>
      <c r="D13175">
        <v>15</v>
      </c>
      <c r="E13175">
        <v>183785.92818419001</v>
      </c>
      <c r="F13175">
        <v>97742.476467544708</v>
      </c>
      <c r="G13175">
        <v>0</v>
      </c>
      <c r="H13175">
        <v>0</v>
      </c>
      <c r="I13175">
        <v>0</v>
      </c>
      <c r="J13175">
        <v>0</v>
      </c>
      <c r="K13175">
        <v>67784.304923213407</v>
      </c>
      <c r="L13175">
        <v>9468880.3219136205</v>
      </c>
      <c r="M13175">
        <v>11558079.4174123</v>
      </c>
      <c r="N13175">
        <v>19663446.9763592</v>
      </c>
      <c r="O13175">
        <v>33456044.058931801</v>
      </c>
      <c r="Q13175" t="str">
        <f>VLOOKUP(A13175,Lookup_Tables!$D$2:$E$7,2,FALSE)</f>
        <v>HUSSPF</v>
      </c>
      <c r="R13175" t="str">
        <f>IFERROR(VLOOKUP(D13175,Lookup_Tables!$A$2:$B$21,2,FALSE),"All")</f>
        <v>All</v>
      </c>
    </row>
    <row r="13176" spans="1:18" hidden="1">
      <c r="A13176">
        <v>4353</v>
      </c>
      <c r="B13176">
        <v>74</v>
      </c>
      <c r="C13176" t="s">
        <v>38</v>
      </c>
      <c r="D13176">
        <v>16</v>
      </c>
      <c r="E13176">
        <v>30773.648763252098</v>
      </c>
      <c r="F13176">
        <v>20371.667489847227</v>
      </c>
      <c r="G13176">
        <v>0</v>
      </c>
      <c r="H13176">
        <v>0</v>
      </c>
      <c r="I13176">
        <v>0</v>
      </c>
      <c r="J13176">
        <v>0</v>
      </c>
      <c r="K13176">
        <v>13860.2274360922</v>
      </c>
      <c r="L13176">
        <v>978444.58983257995</v>
      </c>
      <c r="M13176">
        <v>1210204.2941578301</v>
      </c>
      <c r="N13176">
        <v>2232951.8577048401</v>
      </c>
      <c r="O13176">
        <v>4700875.10037133</v>
      </c>
      <c r="Q13176" t="str">
        <f>VLOOKUP(A13176,Lookup_Tables!$D$2:$E$7,2,FALSE)</f>
        <v>HUSSPF</v>
      </c>
      <c r="R13176" t="str">
        <f>IFERROR(VLOOKUP(D13176,Lookup_Tables!$A$2:$B$21,2,FALSE),"All")</f>
        <v>Government_Loss</v>
      </c>
    </row>
    <row r="13177" spans="1:18" hidden="1">
      <c r="A13177">
        <v>4353</v>
      </c>
      <c r="B13177">
        <v>74</v>
      </c>
      <c r="C13177" t="s">
        <v>39</v>
      </c>
      <c r="D13177">
        <v>16</v>
      </c>
      <c r="E13177">
        <v>30773.648763252098</v>
      </c>
      <c r="F13177">
        <v>20371.667489847227</v>
      </c>
      <c r="G13177">
        <v>0</v>
      </c>
      <c r="H13177">
        <v>0</v>
      </c>
      <c r="I13177">
        <v>0</v>
      </c>
      <c r="J13177">
        <v>0</v>
      </c>
      <c r="K13177">
        <v>13860.2274360922</v>
      </c>
      <c r="L13177">
        <v>978444.58983257995</v>
      </c>
      <c r="M13177">
        <v>1210204.2941578301</v>
      </c>
      <c r="N13177">
        <v>2232951.8577048401</v>
      </c>
      <c r="O13177">
        <v>4700875.10037133</v>
      </c>
      <c r="Q13177" t="str">
        <f>VLOOKUP(A13177,Lookup_Tables!$D$2:$E$7,2,FALSE)</f>
        <v>HUSSPF</v>
      </c>
      <c r="R13177" t="str">
        <f>IFERROR(VLOOKUP(D13177,Lookup_Tables!$A$2:$B$21,2,FALSE),"All")</f>
        <v>Government_Loss</v>
      </c>
    </row>
    <row r="13178" spans="1:18" hidden="1">
      <c r="A13178">
        <v>4353</v>
      </c>
      <c r="B13178">
        <v>74</v>
      </c>
      <c r="C13178" t="s">
        <v>38</v>
      </c>
      <c r="D13178">
        <v>17</v>
      </c>
      <c r="E13178">
        <v>18551.248715412301</v>
      </c>
      <c r="F13178">
        <v>10738.483095503212</v>
      </c>
      <c r="G13178">
        <v>0</v>
      </c>
      <c r="H13178">
        <v>0</v>
      </c>
      <c r="I13178">
        <v>0</v>
      </c>
      <c r="J13178">
        <v>0</v>
      </c>
      <c r="K13178">
        <v>13876.6309766667</v>
      </c>
      <c r="L13178">
        <v>823263.48366452497</v>
      </c>
      <c r="M13178">
        <v>1015892.65238788</v>
      </c>
      <c r="N13178">
        <v>1748430.3834144</v>
      </c>
      <c r="O13178">
        <v>3139903.2931710701</v>
      </c>
      <c r="Q13178" t="str">
        <f>VLOOKUP(A13178,Lookup_Tables!$D$2:$E$7,2,FALSE)</f>
        <v>HUSSPF</v>
      </c>
      <c r="R13178" t="str">
        <f>IFERROR(VLOOKUP(D13178,Lookup_Tables!$A$2:$B$21,2,FALSE),"All")</f>
        <v>Emergency_Loss</v>
      </c>
    </row>
    <row r="13179" spans="1:18" hidden="1">
      <c r="A13179">
        <v>4353</v>
      </c>
      <c r="B13179">
        <v>74</v>
      </c>
      <c r="C13179" t="s">
        <v>39</v>
      </c>
      <c r="D13179">
        <v>17</v>
      </c>
      <c r="E13179">
        <v>18551.248715412301</v>
      </c>
      <c r="F13179">
        <v>10738.483095503212</v>
      </c>
      <c r="G13179">
        <v>0</v>
      </c>
      <c r="H13179">
        <v>0</v>
      </c>
      <c r="I13179">
        <v>0</v>
      </c>
      <c r="J13179">
        <v>0</v>
      </c>
      <c r="K13179">
        <v>13876.6309766667</v>
      </c>
      <c r="L13179">
        <v>823263.48366452497</v>
      </c>
      <c r="M13179">
        <v>1015892.65238788</v>
      </c>
      <c r="N13179">
        <v>1748430.3834144</v>
      </c>
      <c r="O13179">
        <v>3139903.2931710701</v>
      </c>
      <c r="Q13179" t="str">
        <f>VLOOKUP(A13179,Lookup_Tables!$D$2:$E$7,2,FALSE)</f>
        <v>HUSSPF</v>
      </c>
      <c r="R13179" t="str">
        <f>IFERROR(VLOOKUP(D13179,Lookup_Tables!$A$2:$B$21,2,FALSE),"All")</f>
        <v>Emergency_Loss</v>
      </c>
    </row>
    <row r="13180" spans="1:18" hidden="1">
      <c r="A13180">
        <v>4353</v>
      </c>
      <c r="B13180">
        <v>74</v>
      </c>
      <c r="C13180" t="s">
        <v>38</v>
      </c>
      <c r="D13180">
        <v>18</v>
      </c>
      <c r="E13180">
        <v>49324.897478664403</v>
      </c>
      <c r="F13180">
        <v>31002.793869703088</v>
      </c>
      <c r="G13180">
        <v>0</v>
      </c>
      <c r="H13180">
        <v>0</v>
      </c>
      <c r="I13180">
        <v>0</v>
      </c>
      <c r="J13180">
        <v>0</v>
      </c>
      <c r="K13180">
        <v>55259.144621867097</v>
      </c>
      <c r="L13180">
        <v>1789975.5856019801</v>
      </c>
      <c r="M13180">
        <v>2201076.1269995701</v>
      </c>
      <c r="N13180">
        <v>4012901.6527084601</v>
      </c>
      <c r="O13180">
        <v>7840778.3935423996</v>
      </c>
      <c r="Q13180" t="str">
        <f>VLOOKUP(A13180,Lookup_Tables!$D$2:$E$7,2,FALSE)</f>
        <v>HUSSPF</v>
      </c>
      <c r="R13180" t="str">
        <f>IFERROR(VLOOKUP(D13180,Lookup_Tables!$A$2:$B$21,2,FALSE),"All")</f>
        <v>Govt_Plus_Emergency</v>
      </c>
    </row>
    <row r="13181" spans="1:18" hidden="1">
      <c r="A13181">
        <v>4353</v>
      </c>
      <c r="B13181">
        <v>74</v>
      </c>
      <c r="C13181" t="s">
        <v>39</v>
      </c>
      <c r="D13181">
        <v>18</v>
      </c>
      <c r="E13181">
        <v>49324.897478664403</v>
      </c>
      <c r="F13181">
        <v>31002.793869703088</v>
      </c>
      <c r="G13181">
        <v>0</v>
      </c>
      <c r="H13181">
        <v>0</v>
      </c>
      <c r="I13181">
        <v>0</v>
      </c>
      <c r="J13181">
        <v>0</v>
      </c>
      <c r="K13181">
        <v>55259.144621867097</v>
      </c>
      <c r="L13181">
        <v>1789975.5856019801</v>
      </c>
      <c r="M13181">
        <v>2201076.1269995701</v>
      </c>
      <c r="N13181">
        <v>4012901.6527084601</v>
      </c>
      <c r="O13181">
        <v>7840778.3935423996</v>
      </c>
      <c r="Q13181" t="str">
        <f>VLOOKUP(A13181,Lookup_Tables!$D$2:$E$7,2,FALSE)</f>
        <v>HUSSPF</v>
      </c>
      <c r="R13181" t="str">
        <f>IFERROR(VLOOKUP(D13181,Lookup_Tables!$A$2:$B$21,2,FALSE),"All")</f>
        <v>Govt_Plus_Emergency</v>
      </c>
    </row>
    <row r="13182" spans="1:18" hidden="1">
      <c r="A13182">
        <v>4353</v>
      </c>
      <c r="B13182">
        <v>75</v>
      </c>
      <c r="C13182" t="s">
        <v>38</v>
      </c>
      <c r="D13182">
        <v>0</v>
      </c>
      <c r="E13182">
        <v>95417033.856994793</v>
      </c>
      <c r="F13182">
        <v>32574726.313255772</v>
      </c>
      <c r="G13182">
        <v>99967414.434925899</v>
      </c>
      <c r="H13182">
        <v>398825425.52448702</v>
      </c>
      <c r="I13182">
        <v>514408700.038571</v>
      </c>
      <c r="J13182">
        <v>1070222748.7107</v>
      </c>
      <c r="K13182">
        <v>2175445076.7130399</v>
      </c>
      <c r="L13182">
        <v>3696082903.07024</v>
      </c>
      <c r="M13182">
        <v>4238859285.8077798</v>
      </c>
      <c r="N13182">
        <v>6090219481.5589399</v>
      </c>
      <c r="O13182">
        <v>7483170398.6599102</v>
      </c>
      <c r="Q13182" t="str">
        <f>VLOOKUP(A13182,Lookup_Tables!$D$2:$E$7,2,FALSE)</f>
        <v>HUSSPF</v>
      </c>
      <c r="R13182" t="str">
        <f>IFERROR(VLOOKUP(D13182,Lookup_Tables!$A$2:$B$21,2,FALSE),"All")</f>
        <v>Private Assets</v>
      </c>
    </row>
    <row r="13183" spans="1:18" hidden="1">
      <c r="A13183">
        <v>4353</v>
      </c>
      <c r="B13183">
        <v>75</v>
      </c>
      <c r="C13183" t="s">
        <v>39</v>
      </c>
      <c r="D13183">
        <v>0</v>
      </c>
      <c r="E13183">
        <v>91879858.848619506</v>
      </c>
      <c r="F13183">
        <v>31184095.948471136</v>
      </c>
      <c r="G13183">
        <v>93631084.585668296</v>
      </c>
      <c r="H13183">
        <v>382245131.54224998</v>
      </c>
      <c r="I13183">
        <v>504301754.53091598</v>
      </c>
      <c r="J13183">
        <v>1010898168.67404</v>
      </c>
      <c r="K13183">
        <v>2056976189.37219</v>
      </c>
      <c r="L13183">
        <v>3659361606.3011699</v>
      </c>
      <c r="M13183">
        <v>4180394543.2629399</v>
      </c>
      <c r="N13183">
        <v>5999639287.5427198</v>
      </c>
      <c r="O13183">
        <v>7391921347.1986704</v>
      </c>
      <c r="Q13183" t="str">
        <f>VLOOKUP(A13183,Lookup_Tables!$D$2:$E$7,2,FALSE)</f>
        <v>HUSSPF</v>
      </c>
      <c r="R13183" t="str">
        <f>IFERROR(VLOOKUP(D13183,Lookup_Tables!$A$2:$B$21,2,FALSE),"All")</f>
        <v>Private Assets</v>
      </c>
    </row>
    <row r="13184" spans="1:18" hidden="1">
      <c r="A13184">
        <v>4353</v>
      </c>
      <c r="B13184">
        <v>75</v>
      </c>
      <c r="C13184" t="s">
        <v>38</v>
      </c>
      <c r="D13184">
        <v>1</v>
      </c>
      <c r="E13184">
        <v>387533.48322247999</v>
      </c>
      <c r="F13184">
        <v>134280.34318370395</v>
      </c>
      <c r="G13184">
        <v>241992.31668716299</v>
      </c>
      <c r="H13184">
        <v>1626853.6364601301</v>
      </c>
      <c r="I13184">
        <v>2205666.43946133</v>
      </c>
      <c r="J13184">
        <v>4283843.2847383004</v>
      </c>
      <c r="K13184">
        <v>8314535.1901717596</v>
      </c>
      <c r="L13184">
        <v>16165415.0589757</v>
      </c>
      <c r="M13184">
        <v>18578215.1437895</v>
      </c>
      <c r="N13184">
        <v>26603220.2430766</v>
      </c>
      <c r="O13184">
        <v>34142851.809830599</v>
      </c>
      <c r="Q13184" t="str">
        <f>VLOOKUP(A13184,Lookup_Tables!$D$2:$E$7,2,FALSE)</f>
        <v>HUSSPF</v>
      </c>
      <c r="R13184" t="str">
        <f>IFERROR(VLOOKUP(D13184,Lookup_Tables!$A$2:$B$21,2,FALSE),"All")</f>
        <v>Airport</v>
      </c>
    </row>
    <row r="13185" spans="1:18" hidden="1">
      <c r="A13185">
        <v>4353</v>
      </c>
      <c r="B13185">
        <v>75</v>
      </c>
      <c r="C13185" t="s">
        <v>39</v>
      </c>
      <c r="D13185">
        <v>1</v>
      </c>
      <c r="E13185">
        <v>378617.77608833503</v>
      </c>
      <c r="F13185">
        <v>129725.15712273098</v>
      </c>
      <c r="G13185">
        <v>237980.67845197901</v>
      </c>
      <c r="H13185">
        <v>1605817.1986322401</v>
      </c>
      <c r="I13185">
        <v>2123773.5783208399</v>
      </c>
      <c r="J13185">
        <v>4212026.7240273701</v>
      </c>
      <c r="K13185">
        <v>8267862.42853384</v>
      </c>
      <c r="L13185">
        <v>15928853.398105901</v>
      </c>
      <c r="M13185">
        <v>18192989.2106263</v>
      </c>
      <c r="N13185">
        <v>25887015.7477878</v>
      </c>
      <c r="O13185">
        <v>33929923.999757901</v>
      </c>
      <c r="Q13185" t="str">
        <f>VLOOKUP(A13185,Lookup_Tables!$D$2:$E$7,2,FALSE)</f>
        <v>HUSSPF</v>
      </c>
      <c r="R13185" t="str">
        <f>IFERROR(VLOOKUP(D13185,Lookup_Tables!$A$2:$B$21,2,FALSE),"All")</f>
        <v>Airport</v>
      </c>
    </row>
    <row r="13186" spans="1:18" hidden="1">
      <c r="A13186">
        <v>4353</v>
      </c>
      <c r="B13186">
        <v>75</v>
      </c>
      <c r="C13186" t="s">
        <v>38</v>
      </c>
      <c r="D13186">
        <v>2</v>
      </c>
      <c r="E13186">
        <v>2527138.5484513799</v>
      </c>
      <c r="F13186">
        <v>864413.51221877779</v>
      </c>
      <c r="G13186">
        <v>2182781.2906193798</v>
      </c>
      <c r="H13186">
        <v>10827411.279254301</v>
      </c>
      <c r="I13186">
        <v>13808343.0469102</v>
      </c>
      <c r="J13186">
        <v>27224513.076483302</v>
      </c>
      <c r="K13186">
        <v>54045134.787252001</v>
      </c>
      <c r="L13186">
        <v>101280730.888863</v>
      </c>
      <c r="M13186">
        <v>115004377.379738</v>
      </c>
      <c r="N13186">
        <v>174475127.909603</v>
      </c>
      <c r="O13186">
        <v>227228767.985679</v>
      </c>
      <c r="Q13186" t="str">
        <f>VLOOKUP(A13186,Lookup_Tables!$D$2:$E$7,2,FALSE)</f>
        <v>HUSSPF</v>
      </c>
      <c r="R13186" t="str">
        <f>IFERROR(VLOOKUP(D13186,Lookup_Tables!$A$2:$B$21,2,FALSE),"All")</f>
        <v>Bridge</v>
      </c>
    </row>
    <row r="13187" spans="1:18" hidden="1">
      <c r="A13187">
        <v>4353</v>
      </c>
      <c r="B13187">
        <v>75</v>
      </c>
      <c r="C13187" t="s">
        <v>39</v>
      </c>
      <c r="D13187">
        <v>2</v>
      </c>
      <c r="E13187">
        <v>2452160.5141043901</v>
      </c>
      <c r="F13187">
        <v>828883.85023358953</v>
      </c>
      <c r="G13187">
        <v>2047803.34964644</v>
      </c>
      <c r="H13187">
        <v>10269372.7024826</v>
      </c>
      <c r="I13187">
        <v>13592612.229744</v>
      </c>
      <c r="J13187">
        <v>26827318.292266499</v>
      </c>
      <c r="K13187">
        <v>53425339.430062197</v>
      </c>
      <c r="L13187">
        <v>100008845.975511</v>
      </c>
      <c r="M13187">
        <v>115004377.379738</v>
      </c>
      <c r="N13187">
        <v>161993927.60420099</v>
      </c>
      <c r="O13187">
        <v>223299751.144178</v>
      </c>
      <c r="Q13187" t="str">
        <f>VLOOKUP(A13187,Lookup_Tables!$D$2:$E$7,2,FALSE)</f>
        <v>HUSSPF</v>
      </c>
      <c r="R13187" t="str">
        <f>IFERROR(VLOOKUP(D13187,Lookup_Tables!$A$2:$B$21,2,FALSE),"All")</f>
        <v>Bridge</v>
      </c>
    </row>
    <row r="13188" spans="1:18" hidden="1">
      <c r="A13188">
        <v>4353</v>
      </c>
      <c r="B13188">
        <v>75</v>
      </c>
      <c r="C13188" t="s">
        <v>38</v>
      </c>
      <c r="D13188">
        <v>3</v>
      </c>
      <c r="E13188">
        <v>374916.86904845398</v>
      </c>
      <c r="F13188">
        <v>128441.62629700851</v>
      </c>
      <c r="G13188">
        <v>743628.44835191197</v>
      </c>
      <c r="H13188">
        <v>1749827.0421669399</v>
      </c>
      <c r="I13188">
        <v>2102204.2131524999</v>
      </c>
      <c r="J13188">
        <v>3752148.9060053802</v>
      </c>
      <c r="K13188">
        <v>7352936.1376459496</v>
      </c>
      <c r="L13188">
        <v>12436620.2715433</v>
      </c>
      <c r="M13188">
        <v>15009970.495889399</v>
      </c>
      <c r="N13188">
        <v>19344368.938319299</v>
      </c>
      <c r="O13188">
        <v>26075533.951850101</v>
      </c>
      <c r="Q13188" t="str">
        <f>VLOOKUP(A13188,Lookup_Tables!$D$2:$E$7,2,FALSE)</f>
        <v>HUSSPF</v>
      </c>
      <c r="R13188" t="str">
        <f>IFERROR(VLOOKUP(D13188,Lookup_Tables!$A$2:$B$21,2,FALSE),"All")</f>
        <v>Govt Hosp</v>
      </c>
    </row>
    <row r="13189" spans="1:18" hidden="1">
      <c r="A13189">
        <v>4353</v>
      </c>
      <c r="B13189">
        <v>75</v>
      </c>
      <c r="C13189" t="s">
        <v>39</v>
      </c>
      <c r="D13189">
        <v>3</v>
      </c>
      <c r="E13189">
        <v>357724.05802398903</v>
      </c>
      <c r="F13189">
        <v>121978.28510185756</v>
      </c>
      <c r="G13189">
        <v>717818.32378314994</v>
      </c>
      <c r="H13189">
        <v>1638539.22159818</v>
      </c>
      <c r="I13189">
        <v>1949572.5176661499</v>
      </c>
      <c r="J13189">
        <v>3505515.0446424899</v>
      </c>
      <c r="K13189">
        <v>7173799.7256924901</v>
      </c>
      <c r="L13189">
        <v>12104145.854873501</v>
      </c>
      <c r="M13189">
        <v>13958714.863484999</v>
      </c>
      <c r="N13189">
        <v>19012782.269359998</v>
      </c>
      <c r="O13189">
        <v>25800272.559626099</v>
      </c>
      <c r="Q13189" t="str">
        <f>VLOOKUP(A13189,Lookup_Tables!$D$2:$E$7,2,FALSE)</f>
        <v>HUSSPF</v>
      </c>
      <c r="R13189" t="str">
        <f>IFERROR(VLOOKUP(D13189,Lookup_Tables!$A$2:$B$21,2,FALSE),"All")</f>
        <v>Govt Hosp</v>
      </c>
    </row>
    <row r="13190" spans="1:18" hidden="1">
      <c r="A13190">
        <v>4353</v>
      </c>
      <c r="B13190">
        <v>75</v>
      </c>
      <c r="C13190" t="s">
        <v>38</v>
      </c>
      <c r="D13190">
        <v>4</v>
      </c>
      <c r="E13190">
        <v>219700.28598095701</v>
      </c>
      <c r="F13190">
        <v>74593.577814696589</v>
      </c>
      <c r="G13190">
        <v>267022.86933012499</v>
      </c>
      <c r="H13190">
        <v>1022730.0607214801</v>
      </c>
      <c r="I13190">
        <v>1334163.5495979299</v>
      </c>
      <c r="J13190">
        <v>2383346.5277616899</v>
      </c>
      <c r="K13190">
        <v>4985622.3667032998</v>
      </c>
      <c r="L13190">
        <v>7989471.6491677202</v>
      </c>
      <c r="M13190">
        <v>9332992.05779792</v>
      </c>
      <c r="N13190">
        <v>12907068.4765974</v>
      </c>
      <c r="O13190">
        <v>16154187.9592879</v>
      </c>
      <c r="Q13190" t="str">
        <f>VLOOKUP(A13190,Lookup_Tables!$D$2:$E$7,2,FALSE)</f>
        <v>HUSSPF</v>
      </c>
      <c r="R13190" t="str">
        <f>IFERROR(VLOOKUP(D13190,Lookup_Tables!$A$2:$B$21,2,FALSE),"All")</f>
        <v>Govt Med Fac</v>
      </c>
    </row>
    <row r="13191" spans="1:18" hidden="1">
      <c r="A13191">
        <v>4353</v>
      </c>
      <c r="B13191">
        <v>75</v>
      </c>
      <c r="C13191" t="s">
        <v>39</v>
      </c>
      <c r="D13191">
        <v>4</v>
      </c>
      <c r="E13191">
        <v>210902.15323870099</v>
      </c>
      <c r="F13191">
        <v>71767.293592367641</v>
      </c>
      <c r="G13191">
        <v>249949.205786176</v>
      </c>
      <c r="H13191">
        <v>986156.09316213697</v>
      </c>
      <c r="I13191">
        <v>1255856.34480648</v>
      </c>
      <c r="J13191">
        <v>2327192.8141898802</v>
      </c>
      <c r="K13191">
        <v>4734830.3625792097</v>
      </c>
      <c r="L13191">
        <v>7778790.9468070902</v>
      </c>
      <c r="M13191">
        <v>8808575.7631626595</v>
      </c>
      <c r="N13191">
        <v>12322572.592447801</v>
      </c>
      <c r="O13191">
        <v>16154187.9592879</v>
      </c>
      <c r="Q13191" t="str">
        <f>VLOOKUP(A13191,Lookup_Tables!$D$2:$E$7,2,FALSE)</f>
        <v>HUSSPF</v>
      </c>
      <c r="R13191" t="str">
        <f>IFERROR(VLOOKUP(D13191,Lookup_Tables!$A$2:$B$21,2,FALSE),"All")</f>
        <v>Govt Med Fac</v>
      </c>
    </row>
    <row r="13192" spans="1:18" hidden="1">
      <c r="A13192">
        <v>4353</v>
      </c>
      <c r="B13192">
        <v>75</v>
      </c>
      <c r="C13192" t="s">
        <v>38</v>
      </c>
      <c r="D13192">
        <v>6</v>
      </c>
      <c r="E13192">
        <v>1281403.85102385</v>
      </c>
      <c r="F13192">
        <v>425441.75869198481</v>
      </c>
      <c r="G13192">
        <v>924022.48416389001</v>
      </c>
      <c r="H13192">
        <v>4903115.9704834698</v>
      </c>
      <c r="I13192">
        <v>6292643.3430447597</v>
      </c>
      <c r="J13192">
        <v>13583604.5673807</v>
      </c>
      <c r="K13192">
        <v>31024430.507224198</v>
      </c>
      <c r="L13192">
        <v>55940294.372610897</v>
      </c>
      <c r="M13192">
        <v>62629098.957281098</v>
      </c>
      <c r="N13192">
        <v>88750511.885165602</v>
      </c>
      <c r="O13192">
        <v>123024194.487703</v>
      </c>
      <c r="Q13192" t="str">
        <f>VLOOKUP(A13192,Lookup_Tables!$D$2:$E$7,2,FALSE)</f>
        <v>HUSSPF</v>
      </c>
      <c r="R13192" t="str">
        <f>IFERROR(VLOOKUP(D13192,Lookup_Tables!$A$2:$B$21,2,FALSE),"All")</f>
        <v>Port</v>
      </c>
    </row>
    <row r="13193" spans="1:18" hidden="1">
      <c r="A13193">
        <v>4353</v>
      </c>
      <c r="B13193">
        <v>75</v>
      </c>
      <c r="C13193" t="s">
        <v>39</v>
      </c>
      <c r="D13193">
        <v>6</v>
      </c>
      <c r="E13193">
        <v>1247899.5475868401</v>
      </c>
      <c r="F13193">
        <v>411468.65555555944</v>
      </c>
      <c r="G13193">
        <v>884210.44148161099</v>
      </c>
      <c r="H13193">
        <v>4680071.3096700404</v>
      </c>
      <c r="I13193">
        <v>5997789.3371842802</v>
      </c>
      <c r="J13193">
        <v>12979412.487455299</v>
      </c>
      <c r="K13193">
        <v>30587134.679614302</v>
      </c>
      <c r="L13193">
        <v>55604814.954668596</v>
      </c>
      <c r="M13193">
        <v>61656627.723054796</v>
      </c>
      <c r="N13193">
        <v>87535206.880080998</v>
      </c>
      <c r="O13193">
        <v>123024194.487703</v>
      </c>
      <c r="Q13193" t="str">
        <f>VLOOKUP(A13193,Lookup_Tables!$D$2:$E$7,2,FALSE)</f>
        <v>HUSSPF</v>
      </c>
      <c r="R13193" t="str">
        <f>IFERROR(VLOOKUP(D13193,Lookup_Tables!$A$2:$B$21,2,FALSE),"All")</f>
        <v>Port</v>
      </c>
    </row>
    <row r="13194" spans="1:18" hidden="1">
      <c r="A13194">
        <v>4353</v>
      </c>
      <c r="B13194">
        <v>75</v>
      </c>
      <c r="C13194" t="s">
        <v>38</v>
      </c>
      <c r="D13194">
        <v>9</v>
      </c>
      <c r="E13194">
        <v>175379.711398916</v>
      </c>
      <c r="F13194">
        <v>54190.921475813739</v>
      </c>
      <c r="G13194">
        <v>93934.087261651701</v>
      </c>
      <c r="H13194">
        <v>572543.78052236</v>
      </c>
      <c r="I13194">
        <v>812773.40606405505</v>
      </c>
      <c r="J13194">
        <v>1890222.5535063001</v>
      </c>
      <c r="K13194">
        <v>4673545.0729625802</v>
      </c>
      <c r="L13194">
        <v>8629695.32532865</v>
      </c>
      <c r="M13194">
        <v>9469108.2073159795</v>
      </c>
      <c r="N13194">
        <v>13264685.5061197</v>
      </c>
      <c r="O13194">
        <v>17796260.057875901</v>
      </c>
      <c r="Q13194" t="str">
        <f>VLOOKUP(A13194,Lookup_Tables!$D$2:$E$7,2,FALSE)</f>
        <v>HUSSPF</v>
      </c>
      <c r="R13194" t="str">
        <f>IFERROR(VLOOKUP(D13194,Lookup_Tables!$A$2:$B$21,2,FALSE),"All")</f>
        <v>Pub Admin Bldg</v>
      </c>
    </row>
    <row r="13195" spans="1:18" hidden="1">
      <c r="A13195">
        <v>4353</v>
      </c>
      <c r="B13195">
        <v>75</v>
      </c>
      <c r="C13195" t="s">
        <v>39</v>
      </c>
      <c r="D13195">
        <v>9</v>
      </c>
      <c r="E13195">
        <v>170861.057261913</v>
      </c>
      <c r="F13195">
        <v>52296.574745675855</v>
      </c>
      <c r="G13195">
        <v>90367.641768702</v>
      </c>
      <c r="H13195">
        <v>553059.58982005797</v>
      </c>
      <c r="I13195">
        <v>757619.82854467002</v>
      </c>
      <c r="J13195">
        <v>1853920.60021431</v>
      </c>
      <c r="K13195">
        <v>4554177.1899170997</v>
      </c>
      <c r="L13195">
        <v>8548398.9414282609</v>
      </c>
      <c r="M13195">
        <v>9372177.7762725893</v>
      </c>
      <c r="N13195">
        <v>12954656.542341899</v>
      </c>
      <c r="O13195">
        <v>17796260.057875901</v>
      </c>
      <c r="Q13195" t="str">
        <f>VLOOKUP(A13195,Lookup_Tables!$D$2:$E$7,2,FALSE)</f>
        <v>HUSSPF</v>
      </c>
      <c r="R13195" t="str">
        <f>IFERROR(VLOOKUP(D13195,Lookup_Tables!$A$2:$B$21,2,FALSE),"All")</f>
        <v>Pub Admin Bldg</v>
      </c>
    </row>
    <row r="13196" spans="1:18" hidden="1">
      <c r="A13196">
        <v>4353</v>
      </c>
      <c r="B13196">
        <v>75</v>
      </c>
      <c r="C13196" t="s">
        <v>38</v>
      </c>
      <c r="D13196">
        <v>10</v>
      </c>
      <c r="E13196">
        <v>2279937.34640066</v>
      </c>
      <c r="F13196">
        <v>754878.91842985409</v>
      </c>
      <c r="G13196">
        <v>2463063.4052291899</v>
      </c>
      <c r="H13196">
        <v>10610412.467013299</v>
      </c>
      <c r="I13196">
        <v>13599888.5921329</v>
      </c>
      <c r="J13196">
        <v>25155961.255192399</v>
      </c>
      <c r="K13196">
        <v>56068999.624973699</v>
      </c>
      <c r="L13196">
        <v>89395467.8595047</v>
      </c>
      <c r="M13196">
        <v>96805846.491549194</v>
      </c>
      <c r="N13196">
        <v>135100738.68146899</v>
      </c>
      <c r="O13196">
        <v>175194192.41258299</v>
      </c>
      <c r="Q13196" t="str">
        <f>VLOOKUP(A13196,Lookup_Tables!$D$2:$E$7,2,FALSE)</f>
        <v>HUSSPF</v>
      </c>
      <c r="R13196" t="str">
        <f>IFERROR(VLOOKUP(D13196,Lookup_Tables!$A$2:$B$21,2,FALSE),"All")</f>
        <v>Pub School</v>
      </c>
    </row>
    <row r="13197" spans="1:18" hidden="1">
      <c r="A13197">
        <v>4353</v>
      </c>
      <c r="B13197">
        <v>75</v>
      </c>
      <c r="C13197" t="s">
        <v>39</v>
      </c>
      <c r="D13197">
        <v>10</v>
      </c>
      <c r="E13197">
        <v>2195797.9238148299</v>
      </c>
      <c r="F13197">
        <v>710873.56914016046</v>
      </c>
      <c r="G13197">
        <v>2271510.1456642202</v>
      </c>
      <c r="H13197">
        <v>10285489.2018089</v>
      </c>
      <c r="I13197">
        <v>13041776.982736399</v>
      </c>
      <c r="J13197">
        <v>25004820.383786201</v>
      </c>
      <c r="K13197">
        <v>54100020.768648401</v>
      </c>
      <c r="L13197">
        <v>87576603.706568301</v>
      </c>
      <c r="M13197">
        <v>94889654.749459907</v>
      </c>
      <c r="N13197">
        <v>133075784.25231899</v>
      </c>
      <c r="O13197">
        <v>175193462.201653</v>
      </c>
      <c r="Q13197" t="str">
        <f>VLOOKUP(A13197,Lookup_Tables!$D$2:$E$7,2,FALSE)</f>
        <v>HUSSPF</v>
      </c>
      <c r="R13197" t="str">
        <f>IFERROR(VLOOKUP(D13197,Lookup_Tables!$A$2:$B$21,2,FALSE),"All")</f>
        <v>Pub School</v>
      </c>
    </row>
    <row r="13198" spans="1:18" hidden="1">
      <c r="A13198">
        <v>4353</v>
      </c>
      <c r="B13198">
        <v>75</v>
      </c>
      <c r="C13198" t="s">
        <v>38</v>
      </c>
      <c r="D13198">
        <v>11</v>
      </c>
      <c r="E13198">
        <v>176214.81122966899</v>
      </c>
      <c r="F13198">
        <v>54697.739746588923</v>
      </c>
      <c r="G13198">
        <v>74450.742801744302</v>
      </c>
      <c r="H13198">
        <v>496322.57309524599</v>
      </c>
      <c r="I13198">
        <v>703103.20197122497</v>
      </c>
      <c r="J13198">
        <v>1795042.28371072</v>
      </c>
      <c r="K13198">
        <v>4851538.6400985299</v>
      </c>
      <c r="L13198">
        <v>8859394.1278976891</v>
      </c>
      <c r="M13198">
        <v>10559306.549509101</v>
      </c>
      <c r="N13198">
        <v>13741957.7838606</v>
      </c>
      <c r="O13198">
        <v>18438420.0422832</v>
      </c>
      <c r="Q13198" t="str">
        <f>VLOOKUP(A13198,Lookup_Tables!$D$2:$E$7,2,FALSE)</f>
        <v>HUSSPF</v>
      </c>
      <c r="R13198" t="str">
        <f>IFERROR(VLOOKUP(D13198,Lookup_Tables!$A$2:$B$21,2,FALSE),"All")</f>
        <v>Pub Univ</v>
      </c>
    </row>
    <row r="13199" spans="1:18" hidden="1">
      <c r="A13199">
        <v>4353</v>
      </c>
      <c r="B13199">
        <v>75</v>
      </c>
      <c r="C13199" t="s">
        <v>39</v>
      </c>
      <c r="D13199">
        <v>11</v>
      </c>
      <c r="E13199">
        <v>172295.51563837001</v>
      </c>
      <c r="F13199">
        <v>52270.912232649367</v>
      </c>
      <c r="G13199">
        <v>70309.279194310002</v>
      </c>
      <c r="H13199">
        <v>485994.22710818402</v>
      </c>
      <c r="I13199">
        <v>657624.18427206494</v>
      </c>
      <c r="J13199">
        <v>1790906.6512999099</v>
      </c>
      <c r="K13199">
        <v>4828793.1578197302</v>
      </c>
      <c r="L13199">
        <v>8644312.4368255306</v>
      </c>
      <c r="M13199">
        <v>10532399.865854301</v>
      </c>
      <c r="N13199">
        <v>13597198.742231401</v>
      </c>
      <c r="O13199">
        <v>18438420.0422832</v>
      </c>
      <c r="Q13199" t="str">
        <f>VLOOKUP(A13199,Lookup_Tables!$D$2:$E$7,2,FALSE)</f>
        <v>HUSSPF</v>
      </c>
      <c r="R13199" t="str">
        <f>IFERROR(VLOOKUP(D13199,Lookup_Tables!$A$2:$B$21,2,FALSE),"All")</f>
        <v>Pub Univ</v>
      </c>
    </row>
    <row r="13200" spans="1:18" hidden="1">
      <c r="A13200">
        <v>4353</v>
      </c>
      <c r="B13200">
        <v>75</v>
      </c>
      <c r="C13200" t="s">
        <v>38</v>
      </c>
      <c r="D13200">
        <v>13</v>
      </c>
      <c r="E13200">
        <v>1836704.25704349</v>
      </c>
      <c r="F13200">
        <v>586083.13043917599</v>
      </c>
      <c r="G13200">
        <v>1883632.5166844199</v>
      </c>
      <c r="H13200">
        <v>8045520.2060188297</v>
      </c>
      <c r="I13200">
        <v>10660015.439507401</v>
      </c>
      <c r="J13200">
        <v>20966045.941395901</v>
      </c>
      <c r="K13200">
        <v>42889626.421349101</v>
      </c>
      <c r="L13200">
        <v>76560877.591241598</v>
      </c>
      <c r="M13200">
        <v>88749326.761870399</v>
      </c>
      <c r="N13200">
        <v>111741192.714498</v>
      </c>
      <c r="O13200">
        <v>151923528.40115699</v>
      </c>
      <c r="Q13200" t="str">
        <f>VLOOKUP(A13200,Lookup_Tables!$D$2:$E$7,2,FALSE)</f>
        <v>HUSSPF</v>
      </c>
      <c r="R13200" t="str">
        <f>IFERROR(VLOOKUP(D13200,Lookup_Tables!$A$2:$B$21,2,FALSE),"All")</f>
        <v>Residual Inst</v>
      </c>
    </row>
    <row r="13201" spans="1:18" hidden="1">
      <c r="A13201">
        <v>4353</v>
      </c>
      <c r="B13201">
        <v>75</v>
      </c>
      <c r="C13201" t="s">
        <v>39</v>
      </c>
      <c r="D13201">
        <v>13</v>
      </c>
      <c r="E13201">
        <v>1770366.8144582901</v>
      </c>
      <c r="F13201">
        <v>560190.83685804368</v>
      </c>
      <c r="G13201">
        <v>1732169.23370202</v>
      </c>
      <c r="H13201">
        <v>7766132.7335397201</v>
      </c>
      <c r="I13201">
        <v>10145574.883341899</v>
      </c>
      <c r="J13201">
        <v>19884401.854736201</v>
      </c>
      <c r="K13201">
        <v>42429756.3744938</v>
      </c>
      <c r="L13201">
        <v>74833234.671146601</v>
      </c>
      <c r="M13201">
        <v>85615132.249462605</v>
      </c>
      <c r="N13201">
        <v>110243098.807147</v>
      </c>
      <c r="O13201">
        <v>151897883.11105901</v>
      </c>
      <c r="Q13201" t="str">
        <f>VLOOKUP(A13201,Lookup_Tables!$D$2:$E$7,2,FALSE)</f>
        <v>HUSSPF</v>
      </c>
      <c r="R13201" t="str">
        <f>IFERROR(VLOOKUP(D13201,Lookup_Tables!$A$2:$B$21,2,FALSE),"All")</f>
        <v>Residual Inst</v>
      </c>
    </row>
    <row r="13202" spans="1:18" hidden="1">
      <c r="A13202">
        <v>4353</v>
      </c>
      <c r="B13202">
        <v>75</v>
      </c>
      <c r="C13202" t="s">
        <v>38</v>
      </c>
      <c r="D13202">
        <v>14</v>
      </c>
      <c r="E13202">
        <v>3643967.0684195999</v>
      </c>
      <c r="F13202">
        <v>1277160.750810165</v>
      </c>
      <c r="G13202">
        <v>4261837.5872795004</v>
      </c>
      <c r="H13202">
        <v>13257759.008195801</v>
      </c>
      <c r="I13202">
        <v>16842423.934619401</v>
      </c>
      <c r="J13202">
        <v>31590867.3491451</v>
      </c>
      <c r="K13202">
        <v>73081506.169501096</v>
      </c>
      <c r="L13202">
        <v>123238681.13697</v>
      </c>
      <c r="M13202">
        <v>153524662.259922</v>
      </c>
      <c r="N13202">
        <v>234068994.89890099</v>
      </c>
      <c r="O13202">
        <v>452472156.91064602</v>
      </c>
      <c r="Q13202" t="str">
        <f>VLOOKUP(A13202,Lookup_Tables!$D$2:$E$7,2,FALSE)</f>
        <v>HUSSPF</v>
      </c>
      <c r="R13202" t="str">
        <f>IFERROR(VLOOKUP(D13202,Lookup_Tables!$A$2:$B$21,2,FALSE),"All")</f>
        <v>Road</v>
      </c>
    </row>
    <row r="13203" spans="1:18" hidden="1">
      <c r="A13203">
        <v>4353</v>
      </c>
      <c r="B13203">
        <v>75</v>
      </c>
      <c r="C13203" t="s">
        <v>39</v>
      </c>
      <c r="D13203">
        <v>14</v>
      </c>
      <c r="E13203">
        <v>3522665.33604044</v>
      </c>
      <c r="F13203">
        <v>1223794.6678179088</v>
      </c>
      <c r="G13203">
        <v>4064048.0564799299</v>
      </c>
      <c r="H13203">
        <v>12479147.1593647</v>
      </c>
      <c r="I13203">
        <v>15902610.2459371</v>
      </c>
      <c r="J13203">
        <v>30978571.738105699</v>
      </c>
      <c r="K13203">
        <v>69526753.199834004</v>
      </c>
      <c r="L13203">
        <v>122567264.67713299</v>
      </c>
      <c r="M13203">
        <v>146635389.35172299</v>
      </c>
      <c r="N13203">
        <v>234068994.89890099</v>
      </c>
      <c r="O13203">
        <v>452472156.91064602</v>
      </c>
      <c r="Q13203" t="str">
        <f>VLOOKUP(A13203,Lookup_Tables!$D$2:$E$7,2,FALSE)</f>
        <v>HUSSPF</v>
      </c>
      <c r="R13203" t="str">
        <f>IFERROR(VLOOKUP(D13203,Lookup_Tables!$A$2:$B$21,2,FALSE),"All")</f>
        <v>Road</v>
      </c>
    </row>
    <row r="13204" spans="1:18" hidden="1">
      <c r="A13204">
        <v>4353</v>
      </c>
      <c r="B13204">
        <v>75</v>
      </c>
      <c r="C13204" t="s">
        <v>38</v>
      </c>
      <c r="D13204">
        <v>15</v>
      </c>
      <c r="E13204">
        <v>108319930.089215</v>
      </c>
      <c r="F13204">
        <v>36969932.035635233</v>
      </c>
      <c r="G13204">
        <v>112420186.348842</v>
      </c>
      <c r="H13204">
        <v>453053165.57280803</v>
      </c>
      <c r="I13204">
        <v>590899491.11220503</v>
      </c>
      <c r="J13204">
        <v>1194120713.8613801</v>
      </c>
      <c r="K13204">
        <v>2424211471.4950099</v>
      </c>
      <c r="L13204">
        <v>4149971401.3875299</v>
      </c>
      <c r="M13204">
        <v>5046551157.1967697</v>
      </c>
      <c r="N13204">
        <v>6925286160.1759796</v>
      </c>
      <c r="O13204">
        <v>8475148641.4429798</v>
      </c>
      <c r="Q13204" t="str">
        <f>VLOOKUP(A13204,Lookup_Tables!$D$2:$E$7,2,FALSE)</f>
        <v>HUSSPF</v>
      </c>
      <c r="R13204" t="str">
        <f>IFERROR(VLOOKUP(D13204,Lookup_Tables!$A$2:$B$21,2,FALSE),"All")</f>
        <v>All</v>
      </c>
    </row>
    <row r="13205" spans="1:18" hidden="1">
      <c r="A13205">
        <v>4353</v>
      </c>
      <c r="B13205">
        <v>75</v>
      </c>
      <c r="C13205" t="s">
        <v>39</v>
      </c>
      <c r="D13205">
        <v>15</v>
      </c>
      <c r="E13205">
        <v>104318259.511805</v>
      </c>
      <c r="F13205">
        <v>35713647.654123485</v>
      </c>
      <c r="G13205">
        <v>106039866.268255</v>
      </c>
      <c r="H13205">
        <v>428334357.63751501</v>
      </c>
      <c r="I13205">
        <v>565045610.54653001</v>
      </c>
      <c r="J13205">
        <v>1139724727.2416899</v>
      </c>
      <c r="K13205">
        <v>2346598033.8097601</v>
      </c>
      <c r="L13205">
        <v>4124179952.20544</v>
      </c>
      <c r="M13205">
        <v>4766756636.2234898</v>
      </c>
      <c r="N13205">
        <v>6620741623.6610899</v>
      </c>
      <c r="O13205">
        <v>8444044189.3073397</v>
      </c>
      <c r="Q13205" t="str">
        <f>VLOOKUP(A13205,Lookup_Tables!$D$2:$E$7,2,FALSE)</f>
        <v>HUSSPF</v>
      </c>
      <c r="R13205" t="str">
        <f>IFERROR(VLOOKUP(D13205,Lookup_Tables!$A$2:$B$21,2,FALSE),"All")</f>
        <v>All</v>
      </c>
    </row>
    <row r="13206" spans="1:18" hidden="1">
      <c r="A13206">
        <v>4353</v>
      </c>
      <c r="B13206">
        <v>75</v>
      </c>
      <c r="C13206" t="s">
        <v>38</v>
      </c>
      <c r="D13206">
        <v>16</v>
      </c>
      <c r="E13206">
        <v>12902896.2322195</v>
      </c>
      <c r="F13206">
        <v>4535028.7676965045</v>
      </c>
      <c r="G13206">
        <v>13057672.581154799</v>
      </c>
      <c r="H13206">
        <v>52556102.373742603</v>
      </c>
      <c r="I13206">
        <v>70041536.5014624</v>
      </c>
      <c r="J13206">
        <v>130330632.173784</v>
      </c>
      <c r="K13206">
        <v>285688526.94867003</v>
      </c>
      <c r="L13206">
        <v>506527401.85082901</v>
      </c>
      <c r="M13206">
        <v>587086353.97965002</v>
      </c>
      <c r="N13206">
        <v>825919048.29330695</v>
      </c>
      <c r="O13206">
        <v>1061777884.17608</v>
      </c>
      <c r="Q13206" t="str">
        <f>VLOOKUP(A13206,Lookup_Tables!$D$2:$E$7,2,FALSE)</f>
        <v>HUSSPF</v>
      </c>
      <c r="R13206" t="str">
        <f>IFERROR(VLOOKUP(D13206,Lookup_Tables!$A$2:$B$21,2,FALSE),"All")</f>
        <v>Government_Loss</v>
      </c>
    </row>
    <row r="13207" spans="1:18" hidden="1">
      <c r="A13207">
        <v>4353</v>
      </c>
      <c r="B13207">
        <v>75</v>
      </c>
      <c r="C13207" t="s">
        <v>39</v>
      </c>
      <c r="D13207">
        <v>16</v>
      </c>
      <c r="E13207">
        <v>12447792.030484499</v>
      </c>
      <c r="F13207">
        <v>4338075.6530431099</v>
      </c>
      <c r="G13207">
        <v>11636380.040671101</v>
      </c>
      <c r="H13207">
        <v>50545211.5065585</v>
      </c>
      <c r="I13207">
        <v>66560338.7801333</v>
      </c>
      <c r="J13207">
        <v>126904269.63864601</v>
      </c>
      <c r="K13207">
        <v>282422078.64149302</v>
      </c>
      <c r="L13207">
        <v>499999130.172665</v>
      </c>
      <c r="M13207">
        <v>572419915.84537804</v>
      </c>
      <c r="N13207">
        <v>808979474.37336397</v>
      </c>
      <c r="O13207">
        <v>1052122842.10867</v>
      </c>
      <c r="Q13207" t="str">
        <f>VLOOKUP(A13207,Lookup_Tables!$D$2:$E$7,2,FALSE)</f>
        <v>HUSSPF</v>
      </c>
      <c r="R13207" t="str">
        <f>IFERROR(VLOOKUP(D13207,Lookup_Tables!$A$2:$B$21,2,FALSE),"All")</f>
        <v>Government_Loss</v>
      </c>
    </row>
    <row r="13208" spans="1:18" hidden="1">
      <c r="A13208">
        <v>4353</v>
      </c>
      <c r="B13208">
        <v>75</v>
      </c>
      <c r="C13208" t="s">
        <v>38</v>
      </c>
      <c r="D13208">
        <v>17</v>
      </c>
      <c r="E13208">
        <v>19076959.383749899</v>
      </c>
      <c r="F13208">
        <v>6398797.8893938325</v>
      </c>
      <c r="G13208">
        <v>18303119.849154498</v>
      </c>
      <c r="H13208">
        <v>78349395.343943805</v>
      </c>
      <c r="I13208">
        <v>100873750.80553</v>
      </c>
      <c r="J13208">
        <v>211047189.22368199</v>
      </c>
      <c r="K13208">
        <v>440923349.520675</v>
      </c>
      <c r="L13208">
        <v>753906098.08198905</v>
      </c>
      <c r="M13208">
        <v>920837010.93193102</v>
      </c>
      <c r="N13208">
        <v>1242047125.31075</v>
      </c>
      <c r="O13208">
        <v>1559945847.0244901</v>
      </c>
      <c r="Q13208" t="str">
        <f>VLOOKUP(A13208,Lookup_Tables!$D$2:$E$7,2,FALSE)</f>
        <v>HUSSPF</v>
      </c>
      <c r="R13208" t="str">
        <f>IFERROR(VLOOKUP(D13208,Lookup_Tables!$A$2:$B$21,2,FALSE),"All")</f>
        <v>Emergency_Loss</v>
      </c>
    </row>
    <row r="13209" spans="1:18" hidden="1">
      <c r="A13209">
        <v>4353</v>
      </c>
      <c r="B13209">
        <v>75</v>
      </c>
      <c r="C13209" t="s">
        <v>39</v>
      </c>
      <c r="D13209">
        <v>17</v>
      </c>
      <c r="E13209">
        <v>18423361.480637498</v>
      </c>
      <c r="F13209">
        <v>6218453.534057647</v>
      </c>
      <c r="G13209">
        <v>16883289.1167037</v>
      </c>
      <c r="H13209">
        <v>74248617.665116102</v>
      </c>
      <c r="I13209">
        <v>95960663.837049693</v>
      </c>
      <c r="J13209">
        <v>202337231.68004599</v>
      </c>
      <c r="K13209">
        <v>427534608.76756698</v>
      </c>
      <c r="L13209">
        <v>753455126.308056</v>
      </c>
      <c r="M13209">
        <v>866898192.05771899</v>
      </c>
      <c r="N13209">
        <v>1209522480.5290599</v>
      </c>
      <c r="O13209">
        <v>1559625018.09883</v>
      </c>
      <c r="Q13209" t="str">
        <f>VLOOKUP(A13209,Lookup_Tables!$D$2:$E$7,2,FALSE)</f>
        <v>HUSSPF</v>
      </c>
      <c r="R13209" t="str">
        <f>IFERROR(VLOOKUP(D13209,Lookup_Tables!$A$2:$B$21,2,FALSE),"All")</f>
        <v>Emergency_Loss</v>
      </c>
    </row>
    <row r="13210" spans="1:18" hidden="1">
      <c r="A13210">
        <v>4353</v>
      </c>
      <c r="B13210">
        <v>75</v>
      </c>
      <c r="C13210" t="s">
        <v>38</v>
      </c>
      <c r="D13210">
        <v>18</v>
      </c>
      <c r="E13210">
        <v>31979855.615969598</v>
      </c>
      <c r="F13210">
        <v>11147014.02758801</v>
      </c>
      <c r="G13210">
        <v>31174670.266200099</v>
      </c>
      <c r="H13210">
        <v>129654665.610715</v>
      </c>
      <c r="I13210">
        <v>168166093.846751</v>
      </c>
      <c r="J13210">
        <v>341152415.39953601</v>
      </c>
      <c r="K13210">
        <v>736050855.73879695</v>
      </c>
      <c r="L13210">
        <v>1260959825.6696801</v>
      </c>
      <c r="M13210">
        <v>1448419069.7813399</v>
      </c>
      <c r="N13210">
        <v>2067742372.85742</v>
      </c>
      <c r="O13210">
        <v>2538463707.9737701</v>
      </c>
      <c r="Q13210" t="str">
        <f>VLOOKUP(A13210,Lookup_Tables!$D$2:$E$7,2,FALSE)</f>
        <v>HUSSPF</v>
      </c>
      <c r="R13210" t="str">
        <f>IFERROR(VLOOKUP(D13210,Lookup_Tables!$A$2:$B$21,2,FALSE),"All")</f>
        <v>Govt_Plus_Emergency</v>
      </c>
    </row>
    <row r="13211" spans="1:18" hidden="1">
      <c r="A13211">
        <v>4353</v>
      </c>
      <c r="B13211">
        <v>75</v>
      </c>
      <c r="C13211" t="s">
        <v>39</v>
      </c>
      <c r="D13211">
        <v>18</v>
      </c>
      <c r="E13211">
        <v>30860164.342040699</v>
      </c>
      <c r="F13211">
        <v>10591727.087132294</v>
      </c>
      <c r="G13211">
        <v>28982072.792770602</v>
      </c>
      <c r="H13211">
        <v>124024206.67412999</v>
      </c>
      <c r="I13211">
        <v>164317506.894198</v>
      </c>
      <c r="J13211">
        <v>331303616.99468303</v>
      </c>
      <c r="K13211">
        <v>710704933.15627396</v>
      </c>
      <c r="L13211">
        <v>1242403647.0266399</v>
      </c>
      <c r="M13211">
        <v>1432656135.0314801</v>
      </c>
      <c r="N13211">
        <v>2002512898.1835899</v>
      </c>
      <c r="O13211">
        <v>2534995234.2349401</v>
      </c>
      <c r="Q13211" t="str">
        <f>VLOOKUP(A13211,Lookup_Tables!$D$2:$E$7,2,FALSE)</f>
        <v>HUSSPF</v>
      </c>
      <c r="R13211" t="str">
        <f>IFERROR(VLOOKUP(D13211,Lookup_Tables!$A$2:$B$21,2,FALSE),"All")</f>
        <v>Govt_Plus_Emergency</v>
      </c>
    </row>
    <row r="13212" spans="1:18" hidden="1">
      <c r="A13212">
        <v>4353</v>
      </c>
      <c r="B13212">
        <v>76</v>
      </c>
      <c r="C13212" t="s">
        <v>38</v>
      </c>
      <c r="D13212">
        <v>0</v>
      </c>
      <c r="E13212">
        <v>48583442.159514703</v>
      </c>
      <c r="F13212">
        <v>16475308.811765775</v>
      </c>
      <c r="G13212">
        <v>99279765.896239698</v>
      </c>
      <c r="H13212">
        <v>259215348.031313</v>
      </c>
      <c r="I13212">
        <v>305683828.85561401</v>
      </c>
      <c r="J13212">
        <v>517836209.34845001</v>
      </c>
      <c r="K13212">
        <v>925590706.72579205</v>
      </c>
      <c r="L13212">
        <v>1497932755.67062</v>
      </c>
      <c r="M13212">
        <v>1698713762.0798099</v>
      </c>
      <c r="N13212">
        <v>2483089799.9679399</v>
      </c>
      <c r="O13212">
        <v>3162695137.0075698</v>
      </c>
      <c r="Q13212" t="str">
        <f>VLOOKUP(A13212,Lookup_Tables!$D$2:$E$7,2,FALSE)</f>
        <v>HUSSPF</v>
      </c>
      <c r="R13212" t="str">
        <f>IFERROR(VLOOKUP(D13212,Lookup_Tables!$A$2:$B$21,2,FALSE),"All")</f>
        <v>Private Assets</v>
      </c>
    </row>
    <row r="13213" spans="1:18" hidden="1">
      <c r="A13213">
        <v>4353</v>
      </c>
      <c r="B13213">
        <v>76</v>
      </c>
      <c r="C13213" t="s">
        <v>39</v>
      </c>
      <c r="D13213">
        <v>0</v>
      </c>
      <c r="E13213">
        <v>46708726.7717738</v>
      </c>
      <c r="F13213">
        <v>15670810.786560789</v>
      </c>
      <c r="G13213">
        <v>95752206.014975905</v>
      </c>
      <c r="H13213">
        <v>245911117.181113</v>
      </c>
      <c r="I13213">
        <v>294541658.22290498</v>
      </c>
      <c r="J13213">
        <v>482274051.88696802</v>
      </c>
      <c r="K13213">
        <v>906176346.73396897</v>
      </c>
      <c r="L13213">
        <v>1497873604.99545</v>
      </c>
      <c r="M13213">
        <v>1667736921.2172699</v>
      </c>
      <c r="N13213">
        <v>2376489391.9263601</v>
      </c>
      <c r="O13213">
        <v>3162695137.0075698</v>
      </c>
      <c r="Q13213" t="str">
        <f>VLOOKUP(A13213,Lookup_Tables!$D$2:$E$7,2,FALSE)</f>
        <v>HUSSPF</v>
      </c>
      <c r="R13213" t="str">
        <f>IFERROR(VLOOKUP(D13213,Lookup_Tables!$A$2:$B$21,2,FALSE),"All")</f>
        <v>Private Assets</v>
      </c>
    </row>
    <row r="13214" spans="1:18" hidden="1">
      <c r="A13214">
        <v>4353</v>
      </c>
      <c r="B13214">
        <v>76</v>
      </c>
      <c r="C13214" t="s">
        <v>38</v>
      </c>
      <c r="D13214">
        <v>1</v>
      </c>
      <c r="E13214">
        <v>177233.82695813899</v>
      </c>
      <c r="F13214">
        <v>66822.154699963154</v>
      </c>
      <c r="G13214">
        <v>42747.164193718701</v>
      </c>
      <c r="H13214">
        <v>1363079.3844296101</v>
      </c>
      <c r="I13214">
        <v>1481116.30127225</v>
      </c>
      <c r="J13214">
        <v>1824066.0471655701</v>
      </c>
      <c r="K13214">
        <v>2937482.0927816802</v>
      </c>
      <c r="L13214">
        <v>4650995.3733051596</v>
      </c>
      <c r="M13214">
        <v>5446580.7479413403</v>
      </c>
      <c r="N13214">
        <v>11647768.8062087</v>
      </c>
      <c r="O13214">
        <v>18891432.942554399</v>
      </c>
      <c r="Q13214" t="str">
        <f>VLOOKUP(A13214,Lookup_Tables!$D$2:$E$7,2,FALSE)</f>
        <v>HUSSPF</v>
      </c>
      <c r="R13214" t="str">
        <f>IFERROR(VLOOKUP(D13214,Lookup_Tables!$A$2:$B$21,2,FALSE),"All")</f>
        <v>Airport</v>
      </c>
    </row>
    <row r="13215" spans="1:18" hidden="1">
      <c r="A13215">
        <v>4353</v>
      </c>
      <c r="B13215">
        <v>76</v>
      </c>
      <c r="C13215" t="s">
        <v>39</v>
      </c>
      <c r="D13215">
        <v>1</v>
      </c>
      <c r="E13215">
        <v>174014.85206811101</v>
      </c>
      <c r="F13215">
        <v>65348.398518652335</v>
      </c>
      <c r="G13215">
        <v>42265.720756128503</v>
      </c>
      <c r="H13215">
        <v>1349436.0352381</v>
      </c>
      <c r="I13215">
        <v>1461958.8803936699</v>
      </c>
      <c r="J13215">
        <v>1776512.90150263</v>
      </c>
      <c r="K13215">
        <v>2800367.21393868</v>
      </c>
      <c r="L13215">
        <v>4616744.4663167596</v>
      </c>
      <c r="M13215">
        <v>5446580.7479413403</v>
      </c>
      <c r="N13215">
        <v>11473181.3828573</v>
      </c>
      <c r="O13215">
        <v>18891432.942554399</v>
      </c>
      <c r="Q13215" t="str">
        <f>VLOOKUP(A13215,Lookup_Tables!$D$2:$E$7,2,FALSE)</f>
        <v>HUSSPF</v>
      </c>
      <c r="R13215" t="str">
        <f>IFERROR(VLOOKUP(D13215,Lookup_Tables!$A$2:$B$21,2,FALSE),"All")</f>
        <v>Airport</v>
      </c>
    </row>
    <row r="13216" spans="1:18" hidden="1">
      <c r="A13216">
        <v>4353</v>
      </c>
      <c r="B13216">
        <v>76</v>
      </c>
      <c r="C13216" t="s">
        <v>38</v>
      </c>
      <c r="D13216">
        <v>2</v>
      </c>
      <c r="E13216">
        <v>4637585.0242429301</v>
      </c>
      <c r="F13216">
        <v>1408688.4411765058</v>
      </c>
      <c r="G13216">
        <v>10606529.255873101</v>
      </c>
      <c r="H13216">
        <v>24302385.803456102</v>
      </c>
      <c r="I13216">
        <v>27855490.923798501</v>
      </c>
      <c r="J13216">
        <v>48920634.606865801</v>
      </c>
      <c r="K13216">
        <v>88249896.037625805</v>
      </c>
      <c r="L13216">
        <v>148039053.94557899</v>
      </c>
      <c r="M13216">
        <v>177859842.796139</v>
      </c>
      <c r="N13216">
        <v>260588516.31878701</v>
      </c>
      <c r="O13216">
        <v>364279306.43726999</v>
      </c>
      <c r="Q13216" t="str">
        <f>VLOOKUP(A13216,Lookup_Tables!$D$2:$E$7,2,FALSE)</f>
        <v>HUSSPF</v>
      </c>
      <c r="R13216" t="str">
        <f>IFERROR(VLOOKUP(D13216,Lookup_Tables!$A$2:$B$21,2,FALSE),"All")</f>
        <v>Bridge</v>
      </c>
    </row>
    <row r="13217" spans="1:18" hidden="1">
      <c r="A13217">
        <v>4353</v>
      </c>
      <c r="B13217">
        <v>76</v>
      </c>
      <c r="C13217" t="s">
        <v>39</v>
      </c>
      <c r="D13217">
        <v>2</v>
      </c>
      <c r="E13217">
        <v>4469760.2643849198</v>
      </c>
      <c r="F13217">
        <v>1363129.3875803277</v>
      </c>
      <c r="G13217">
        <v>10232734.624420101</v>
      </c>
      <c r="H13217">
        <v>22831820.785372101</v>
      </c>
      <c r="I13217">
        <v>25247374.779128902</v>
      </c>
      <c r="J13217">
        <v>46367215.8446583</v>
      </c>
      <c r="K13217">
        <v>87755367.483530596</v>
      </c>
      <c r="L13217">
        <v>148026779.06229401</v>
      </c>
      <c r="M13217">
        <v>169711342.119829</v>
      </c>
      <c r="N13217">
        <v>260375659.49612701</v>
      </c>
      <c r="O13217">
        <v>353548886.43805099</v>
      </c>
      <c r="Q13217" t="str">
        <f>VLOOKUP(A13217,Lookup_Tables!$D$2:$E$7,2,FALSE)</f>
        <v>HUSSPF</v>
      </c>
      <c r="R13217" t="str">
        <f>IFERROR(VLOOKUP(D13217,Lookup_Tables!$A$2:$B$21,2,FALSE),"All")</f>
        <v>Bridge</v>
      </c>
    </row>
    <row r="13218" spans="1:18" hidden="1">
      <c r="A13218">
        <v>4353</v>
      </c>
      <c r="B13218">
        <v>76</v>
      </c>
      <c r="C13218" t="s">
        <v>38</v>
      </c>
      <c r="D13218">
        <v>3</v>
      </c>
      <c r="E13218">
        <v>484607.12814625597</v>
      </c>
      <c r="F13218">
        <v>176887.89681443776</v>
      </c>
      <c r="G13218">
        <v>1293575.07396105</v>
      </c>
      <c r="H13218">
        <v>4609976.4916971195</v>
      </c>
      <c r="I13218">
        <v>4805805.3776096301</v>
      </c>
      <c r="J13218">
        <v>5455312.3768831603</v>
      </c>
      <c r="K13218">
        <v>6422701.4679304399</v>
      </c>
      <c r="L13218">
        <v>8477642.6705314908</v>
      </c>
      <c r="M13218">
        <v>9087474.1467085909</v>
      </c>
      <c r="N13218">
        <v>10157406.922877099</v>
      </c>
      <c r="O13218">
        <v>11817516.905499401</v>
      </c>
      <c r="Q13218" t="str">
        <f>VLOOKUP(A13218,Lookup_Tables!$D$2:$E$7,2,FALSE)</f>
        <v>HUSSPF</v>
      </c>
      <c r="R13218" t="str">
        <f>IFERROR(VLOOKUP(D13218,Lookup_Tables!$A$2:$B$21,2,FALSE),"All")</f>
        <v>Govt Hosp</v>
      </c>
    </row>
    <row r="13219" spans="1:18" hidden="1">
      <c r="A13219">
        <v>4353</v>
      </c>
      <c r="B13219">
        <v>76</v>
      </c>
      <c r="C13219" t="s">
        <v>39</v>
      </c>
      <c r="D13219">
        <v>3</v>
      </c>
      <c r="E13219">
        <v>464282.025001075</v>
      </c>
      <c r="F13219">
        <v>169934.3440853245</v>
      </c>
      <c r="G13219">
        <v>1284194.0055911599</v>
      </c>
      <c r="H13219">
        <v>4503431.0831199996</v>
      </c>
      <c r="I13219">
        <v>4714003.0423985003</v>
      </c>
      <c r="J13219">
        <v>5265021.7977521</v>
      </c>
      <c r="K13219">
        <v>5895020.2065725401</v>
      </c>
      <c r="L13219">
        <v>6889735.8633469502</v>
      </c>
      <c r="M13219">
        <v>7569041.5371256601</v>
      </c>
      <c r="N13219">
        <v>9363162.34850071</v>
      </c>
      <c r="O13219">
        <v>10903493.1995914</v>
      </c>
      <c r="Q13219" t="str">
        <f>VLOOKUP(A13219,Lookup_Tables!$D$2:$E$7,2,FALSE)</f>
        <v>HUSSPF</v>
      </c>
      <c r="R13219" t="str">
        <f>IFERROR(VLOOKUP(D13219,Lookup_Tables!$A$2:$B$21,2,FALSE),"All")</f>
        <v>Govt Hosp</v>
      </c>
    </row>
    <row r="13220" spans="1:18" hidden="1">
      <c r="A13220">
        <v>4353</v>
      </c>
      <c r="B13220">
        <v>76</v>
      </c>
      <c r="C13220" t="s">
        <v>38</v>
      </c>
      <c r="D13220">
        <v>4</v>
      </c>
      <c r="E13220">
        <v>37434.7538949148</v>
      </c>
      <c r="F13220">
        <v>11253.57479679547</v>
      </c>
      <c r="G13220">
        <v>28298.18008631</v>
      </c>
      <c r="H13220">
        <v>154782.017392646</v>
      </c>
      <c r="I13220">
        <v>211803.147632857</v>
      </c>
      <c r="J13220">
        <v>420981.36498511297</v>
      </c>
      <c r="K13220">
        <v>1002561.71538438</v>
      </c>
      <c r="L13220">
        <v>1517770.6689389499</v>
      </c>
      <c r="M13220">
        <v>1812087.4465789199</v>
      </c>
      <c r="N13220">
        <v>2792638.6617681901</v>
      </c>
      <c r="O13220">
        <v>3470159.9479840901</v>
      </c>
      <c r="Q13220" t="str">
        <f>VLOOKUP(A13220,Lookup_Tables!$D$2:$E$7,2,FALSE)</f>
        <v>HUSSPF</v>
      </c>
      <c r="R13220" t="str">
        <f>IFERROR(VLOOKUP(D13220,Lookup_Tables!$A$2:$B$21,2,FALSE),"All")</f>
        <v>Govt Med Fac</v>
      </c>
    </row>
    <row r="13221" spans="1:18" hidden="1">
      <c r="A13221">
        <v>4353</v>
      </c>
      <c r="B13221">
        <v>76</v>
      </c>
      <c r="C13221" t="s">
        <v>39</v>
      </c>
      <c r="D13221">
        <v>4</v>
      </c>
      <c r="E13221">
        <v>36737.993253562199</v>
      </c>
      <c r="F13221">
        <v>11017.774618436557</v>
      </c>
      <c r="G13221">
        <v>26194.588715828799</v>
      </c>
      <c r="H13221">
        <v>148537.43097132101</v>
      </c>
      <c r="I13221">
        <v>208678.308829193</v>
      </c>
      <c r="J13221">
        <v>412949.80334495398</v>
      </c>
      <c r="K13221">
        <v>973022.02384146105</v>
      </c>
      <c r="L13221">
        <v>1514329.4694655901</v>
      </c>
      <c r="M13221">
        <v>1811561.75875376</v>
      </c>
      <c r="N13221">
        <v>2792638.6617681901</v>
      </c>
      <c r="O13221">
        <v>3451216.7203826499</v>
      </c>
      <c r="Q13221" t="str">
        <f>VLOOKUP(A13221,Lookup_Tables!$D$2:$E$7,2,FALSE)</f>
        <v>HUSSPF</v>
      </c>
      <c r="R13221" t="str">
        <f>IFERROR(VLOOKUP(D13221,Lookup_Tables!$A$2:$B$21,2,FALSE),"All")</f>
        <v>Govt Med Fac</v>
      </c>
    </row>
    <row r="13222" spans="1:18" hidden="1">
      <c r="A13222">
        <v>4353</v>
      </c>
      <c r="B13222">
        <v>76</v>
      </c>
      <c r="C13222" t="s">
        <v>38</v>
      </c>
      <c r="D13222">
        <v>6</v>
      </c>
      <c r="E13222">
        <v>438143.04710162501</v>
      </c>
      <c r="F13222">
        <v>153648.8738147238</v>
      </c>
      <c r="G13222">
        <v>1167293.32174254</v>
      </c>
      <c r="H13222">
        <v>3418435.79925266</v>
      </c>
      <c r="I13222">
        <v>3533071.8782965401</v>
      </c>
      <c r="J13222">
        <v>4048796.4912773198</v>
      </c>
      <c r="K13222">
        <v>6490114.1722503202</v>
      </c>
      <c r="L13222">
        <v>9785312.4736581799</v>
      </c>
      <c r="M13222">
        <v>10877792.7280012</v>
      </c>
      <c r="N13222">
        <v>15387506.4104989</v>
      </c>
      <c r="O13222">
        <v>24692437.211313199</v>
      </c>
      <c r="Q13222" t="str">
        <f>VLOOKUP(A13222,Lookup_Tables!$D$2:$E$7,2,FALSE)</f>
        <v>HUSSPF</v>
      </c>
      <c r="R13222" t="str">
        <f>IFERROR(VLOOKUP(D13222,Lookup_Tables!$A$2:$B$21,2,FALSE),"All")</f>
        <v>Port</v>
      </c>
    </row>
    <row r="13223" spans="1:18" hidden="1">
      <c r="A13223">
        <v>4353</v>
      </c>
      <c r="B13223">
        <v>76</v>
      </c>
      <c r="C13223" t="s">
        <v>39</v>
      </c>
      <c r="D13223">
        <v>6</v>
      </c>
      <c r="E13223">
        <v>421131.28417622001</v>
      </c>
      <c r="F13223">
        <v>149742.55374844099</v>
      </c>
      <c r="G13223">
        <v>1112632.78856694</v>
      </c>
      <c r="H13223">
        <v>3371160.1401740401</v>
      </c>
      <c r="I13223">
        <v>3463201.4856382199</v>
      </c>
      <c r="J13223">
        <v>3795062.5519365799</v>
      </c>
      <c r="K13223">
        <v>5725247.6073010098</v>
      </c>
      <c r="L13223">
        <v>8736573.3564733695</v>
      </c>
      <c r="M13223">
        <v>10349120.692483</v>
      </c>
      <c r="N13223">
        <v>15349243.2369116</v>
      </c>
      <c r="O13223">
        <v>24619421.1433421</v>
      </c>
      <c r="Q13223" t="str">
        <f>VLOOKUP(A13223,Lookup_Tables!$D$2:$E$7,2,FALSE)</f>
        <v>HUSSPF</v>
      </c>
      <c r="R13223" t="str">
        <f>IFERROR(VLOOKUP(D13223,Lookup_Tables!$A$2:$B$21,2,FALSE),"All")</f>
        <v>Port</v>
      </c>
    </row>
    <row r="13224" spans="1:18" hidden="1">
      <c r="A13224">
        <v>4353</v>
      </c>
      <c r="B13224">
        <v>76</v>
      </c>
      <c r="C13224" t="s">
        <v>38</v>
      </c>
      <c r="D13224">
        <v>9</v>
      </c>
      <c r="E13224">
        <v>25714.180990223402</v>
      </c>
      <c r="F13224">
        <v>7522.1867535863821</v>
      </c>
      <c r="G13224">
        <v>8376.7347501205204</v>
      </c>
      <c r="H13224">
        <v>70791.208955456197</v>
      </c>
      <c r="I13224">
        <v>99668.610292011595</v>
      </c>
      <c r="J13224">
        <v>211418.33707832001</v>
      </c>
      <c r="K13224">
        <v>582864.71978500194</v>
      </c>
      <c r="L13224">
        <v>1295032.6100507299</v>
      </c>
      <c r="M13224">
        <v>1572118.20692555</v>
      </c>
      <c r="N13224">
        <v>2408770.7720689801</v>
      </c>
      <c r="O13224">
        <v>4011987.2852789098</v>
      </c>
      <c r="Q13224" t="str">
        <f>VLOOKUP(A13224,Lookup_Tables!$D$2:$E$7,2,FALSE)</f>
        <v>HUSSPF</v>
      </c>
      <c r="R13224" t="str">
        <f>IFERROR(VLOOKUP(D13224,Lookup_Tables!$A$2:$B$21,2,FALSE),"All")</f>
        <v>Pub Admin Bldg</v>
      </c>
    </row>
    <row r="13225" spans="1:18" hidden="1">
      <c r="A13225">
        <v>4353</v>
      </c>
      <c r="B13225">
        <v>76</v>
      </c>
      <c r="C13225" t="s">
        <v>39</v>
      </c>
      <c r="D13225">
        <v>9</v>
      </c>
      <c r="E13225">
        <v>25497.5504025113</v>
      </c>
      <c r="F13225">
        <v>7361.210562492648</v>
      </c>
      <c r="G13225">
        <v>8200.7324205851401</v>
      </c>
      <c r="H13225">
        <v>69580.625330906405</v>
      </c>
      <c r="I13225">
        <v>97654.844277319993</v>
      </c>
      <c r="J13225">
        <v>210467.22587741801</v>
      </c>
      <c r="K13225">
        <v>582864.71978500194</v>
      </c>
      <c r="L13225">
        <v>1295032.6100507299</v>
      </c>
      <c r="M13225">
        <v>1572118.20692555</v>
      </c>
      <c r="N13225">
        <v>2408108.3955807001</v>
      </c>
      <c r="O13225">
        <v>4011987.2852789098</v>
      </c>
      <c r="Q13225" t="str">
        <f>VLOOKUP(A13225,Lookup_Tables!$D$2:$E$7,2,FALSE)</f>
        <v>HUSSPF</v>
      </c>
      <c r="R13225" t="str">
        <f>IFERROR(VLOOKUP(D13225,Lookup_Tables!$A$2:$B$21,2,FALSE),"All")</f>
        <v>Pub Admin Bldg</v>
      </c>
    </row>
    <row r="13226" spans="1:18" hidden="1">
      <c r="A13226">
        <v>4353</v>
      </c>
      <c r="B13226">
        <v>76</v>
      </c>
      <c r="C13226" t="s">
        <v>38</v>
      </c>
      <c r="D13226">
        <v>10</v>
      </c>
      <c r="E13226">
        <v>1216077.37954583</v>
      </c>
      <c r="F13226">
        <v>382071.62542904157</v>
      </c>
      <c r="G13226">
        <v>2140723.9129882101</v>
      </c>
      <c r="H13226">
        <v>5488072.6119123697</v>
      </c>
      <c r="I13226">
        <v>6723328.6840099404</v>
      </c>
      <c r="J13226">
        <v>13879691.857619699</v>
      </c>
      <c r="K13226">
        <v>26539410.207634602</v>
      </c>
      <c r="L13226">
        <v>47058091.978206903</v>
      </c>
      <c r="M13226">
        <v>53138122.563918397</v>
      </c>
      <c r="N13226">
        <v>70013583.155427203</v>
      </c>
      <c r="O13226">
        <v>84488900.379626796</v>
      </c>
      <c r="Q13226" t="str">
        <f>VLOOKUP(A13226,Lookup_Tables!$D$2:$E$7,2,FALSE)</f>
        <v>HUSSPF</v>
      </c>
      <c r="R13226" t="str">
        <f>IFERROR(VLOOKUP(D13226,Lookup_Tables!$A$2:$B$21,2,FALSE),"All")</f>
        <v>Pub School</v>
      </c>
    </row>
    <row r="13227" spans="1:18" hidden="1">
      <c r="A13227">
        <v>4353</v>
      </c>
      <c r="B13227">
        <v>76</v>
      </c>
      <c r="C13227" t="s">
        <v>39</v>
      </c>
      <c r="D13227">
        <v>10</v>
      </c>
      <c r="E13227">
        <v>1178094.93859262</v>
      </c>
      <c r="F13227">
        <v>373486.90020825109</v>
      </c>
      <c r="G13227">
        <v>2062736.24658312</v>
      </c>
      <c r="H13227">
        <v>5034083.3390642703</v>
      </c>
      <c r="I13227">
        <v>6345389.5307561802</v>
      </c>
      <c r="J13227">
        <v>12848352.664262399</v>
      </c>
      <c r="K13227">
        <v>26464789.781824101</v>
      </c>
      <c r="L13227">
        <v>46508213.404018298</v>
      </c>
      <c r="M13227">
        <v>52315089.376126699</v>
      </c>
      <c r="N13227">
        <v>68358487.742192999</v>
      </c>
      <c r="O13227">
        <v>82373763.173015505</v>
      </c>
      <c r="Q13227" t="str">
        <f>VLOOKUP(A13227,Lookup_Tables!$D$2:$E$7,2,FALSE)</f>
        <v>HUSSPF</v>
      </c>
      <c r="R13227" t="str">
        <f>IFERROR(VLOOKUP(D13227,Lookup_Tables!$A$2:$B$21,2,FALSE),"All")</f>
        <v>Pub School</v>
      </c>
    </row>
    <row r="13228" spans="1:18" hidden="1">
      <c r="A13228">
        <v>4353</v>
      </c>
      <c r="B13228">
        <v>76</v>
      </c>
      <c r="C13228" t="s">
        <v>38</v>
      </c>
      <c r="D13228">
        <v>11</v>
      </c>
      <c r="E13228">
        <v>447881.39151513699</v>
      </c>
      <c r="F13228">
        <v>139526.58418418176</v>
      </c>
      <c r="G13228">
        <v>132777.46821768401</v>
      </c>
      <c r="H13228">
        <v>1130026.79655765</v>
      </c>
      <c r="I13228">
        <v>1633736.9820071701</v>
      </c>
      <c r="J13228">
        <v>3822342.9592148401</v>
      </c>
      <c r="K13228">
        <v>10229830.8823968</v>
      </c>
      <c r="L13228">
        <v>20013462.909132201</v>
      </c>
      <c r="M13228">
        <v>25456356.467262</v>
      </c>
      <c r="N13228">
        <v>44054511.420016803</v>
      </c>
      <c r="O13228">
        <v>66718217.911976099</v>
      </c>
      <c r="Q13228" t="str">
        <f>VLOOKUP(A13228,Lookup_Tables!$D$2:$E$7,2,FALSE)</f>
        <v>HUSSPF</v>
      </c>
      <c r="R13228" t="str">
        <f>IFERROR(VLOOKUP(D13228,Lookup_Tables!$A$2:$B$21,2,FALSE),"All")</f>
        <v>Pub Univ</v>
      </c>
    </row>
    <row r="13229" spans="1:18" hidden="1">
      <c r="A13229">
        <v>4353</v>
      </c>
      <c r="B13229">
        <v>76</v>
      </c>
      <c r="C13229" t="s">
        <v>39</v>
      </c>
      <c r="D13229">
        <v>11</v>
      </c>
      <c r="E13229">
        <v>444336.62320434698</v>
      </c>
      <c r="F13229">
        <v>137726.07097974321</v>
      </c>
      <c r="G13229">
        <v>123413.207110744</v>
      </c>
      <c r="H13229">
        <v>1101810.93609979</v>
      </c>
      <c r="I13229">
        <v>1585637.1405805401</v>
      </c>
      <c r="J13229">
        <v>3789896.4259430198</v>
      </c>
      <c r="K13229">
        <v>10229830.8823968</v>
      </c>
      <c r="L13229">
        <v>19984965.6910429</v>
      </c>
      <c r="M13229">
        <v>25456356.467262</v>
      </c>
      <c r="N13229">
        <v>44054511.420016803</v>
      </c>
      <c r="O13229">
        <v>66718217.911976099</v>
      </c>
      <c r="Q13229" t="str">
        <f>VLOOKUP(A13229,Lookup_Tables!$D$2:$E$7,2,FALSE)</f>
        <v>HUSSPF</v>
      </c>
      <c r="R13229" t="str">
        <f>IFERROR(VLOOKUP(D13229,Lookup_Tables!$A$2:$B$21,2,FALSE),"All")</f>
        <v>Pub Univ</v>
      </c>
    </row>
    <row r="13230" spans="1:18" hidden="1">
      <c r="A13230">
        <v>4353</v>
      </c>
      <c r="B13230">
        <v>76</v>
      </c>
      <c r="C13230" t="s">
        <v>38</v>
      </c>
      <c r="D13230">
        <v>13</v>
      </c>
      <c r="E13230">
        <v>1230000.3647982399</v>
      </c>
      <c r="F13230">
        <v>399595.481704365</v>
      </c>
      <c r="G13230">
        <v>2489328.3736099401</v>
      </c>
      <c r="H13230">
        <v>6237316.4252226101</v>
      </c>
      <c r="I13230">
        <v>7368393.3418649305</v>
      </c>
      <c r="J13230">
        <v>13120613.255203201</v>
      </c>
      <c r="K13230">
        <v>25767156.9696807</v>
      </c>
      <c r="L13230">
        <v>42277563.469510898</v>
      </c>
      <c r="M13230">
        <v>45929504.535550199</v>
      </c>
      <c r="N13230">
        <v>63091459.360375799</v>
      </c>
      <c r="O13230">
        <v>83947881.086429194</v>
      </c>
      <c r="Q13230" t="str">
        <f>VLOOKUP(A13230,Lookup_Tables!$D$2:$E$7,2,FALSE)</f>
        <v>HUSSPF</v>
      </c>
      <c r="R13230" t="str">
        <f>IFERROR(VLOOKUP(D13230,Lookup_Tables!$A$2:$B$21,2,FALSE),"All")</f>
        <v>Residual Inst</v>
      </c>
    </row>
    <row r="13231" spans="1:18" hidden="1">
      <c r="A13231">
        <v>4353</v>
      </c>
      <c r="B13231">
        <v>76</v>
      </c>
      <c r="C13231" t="s">
        <v>39</v>
      </c>
      <c r="D13231">
        <v>13</v>
      </c>
      <c r="E13231">
        <v>1189210.1060864599</v>
      </c>
      <c r="F13231">
        <v>383743.30241732602</v>
      </c>
      <c r="G13231">
        <v>2364017.6381504699</v>
      </c>
      <c r="H13231">
        <v>5941790.0598644698</v>
      </c>
      <c r="I13231">
        <v>7121605.6244054502</v>
      </c>
      <c r="J13231">
        <v>12481564.9913732</v>
      </c>
      <c r="K13231">
        <v>24681518.306373298</v>
      </c>
      <c r="L13231">
        <v>42277563.469510898</v>
      </c>
      <c r="M13231">
        <v>45762492.911733501</v>
      </c>
      <c r="N13231">
        <v>63085402.096649498</v>
      </c>
      <c r="O13231">
        <v>83947881.086429194</v>
      </c>
      <c r="Q13231" t="str">
        <f>VLOOKUP(A13231,Lookup_Tables!$D$2:$E$7,2,FALSE)</f>
        <v>HUSSPF</v>
      </c>
      <c r="R13231" t="str">
        <f>IFERROR(VLOOKUP(D13231,Lookup_Tables!$A$2:$B$21,2,FALSE),"All")</f>
        <v>Residual Inst</v>
      </c>
    </row>
    <row r="13232" spans="1:18" hidden="1">
      <c r="A13232">
        <v>4353</v>
      </c>
      <c r="B13232">
        <v>76</v>
      </c>
      <c r="C13232" t="s">
        <v>38</v>
      </c>
      <c r="D13232">
        <v>14</v>
      </c>
      <c r="E13232">
        <v>3667537.8504803199</v>
      </c>
      <c r="F13232">
        <v>1320543.5069160336</v>
      </c>
      <c r="G13232">
        <v>9056448.8960292991</v>
      </c>
      <c r="H13232">
        <v>18789415.386108901</v>
      </c>
      <c r="I13232">
        <v>20548817.900231902</v>
      </c>
      <c r="J13232">
        <v>29157916.093998101</v>
      </c>
      <c r="K13232">
        <v>58930600.213419698</v>
      </c>
      <c r="L13232">
        <v>97773635.497029305</v>
      </c>
      <c r="M13232">
        <v>116291950.08771899</v>
      </c>
      <c r="N13232">
        <v>209841514.80722201</v>
      </c>
      <c r="O13232">
        <v>277929195.26994997</v>
      </c>
      <c r="Q13232" t="str">
        <f>VLOOKUP(A13232,Lookup_Tables!$D$2:$E$7,2,FALSE)</f>
        <v>HUSSPF</v>
      </c>
      <c r="R13232" t="str">
        <f>IFERROR(VLOOKUP(D13232,Lookup_Tables!$A$2:$B$21,2,FALSE),"All")</f>
        <v>Road</v>
      </c>
    </row>
    <row r="13233" spans="1:18" hidden="1">
      <c r="A13233">
        <v>4353</v>
      </c>
      <c r="B13233">
        <v>76</v>
      </c>
      <c r="C13233" t="s">
        <v>39</v>
      </c>
      <c r="D13233">
        <v>14</v>
      </c>
      <c r="E13233">
        <v>3509324.7061070302</v>
      </c>
      <c r="F13233">
        <v>1257180.5317356237</v>
      </c>
      <c r="G13233">
        <v>8589120.0803568792</v>
      </c>
      <c r="H13233">
        <v>17498233.333888199</v>
      </c>
      <c r="I13233">
        <v>18978355.248482</v>
      </c>
      <c r="J13233">
        <v>26986011.709988698</v>
      </c>
      <c r="K13233">
        <v>57238467.164585203</v>
      </c>
      <c r="L13233">
        <v>96384549.023489594</v>
      </c>
      <c r="M13233">
        <v>113444818.460622</v>
      </c>
      <c r="N13233">
        <v>209841514.80722201</v>
      </c>
      <c r="O13233">
        <v>277929195.26994997</v>
      </c>
      <c r="Q13233" t="str">
        <f>VLOOKUP(A13233,Lookup_Tables!$D$2:$E$7,2,FALSE)</f>
        <v>HUSSPF</v>
      </c>
      <c r="R13233" t="str">
        <f>IFERROR(VLOOKUP(D13233,Lookup_Tables!$A$2:$B$21,2,FALSE),"All")</f>
        <v>Road</v>
      </c>
    </row>
    <row r="13234" spans="1:18" hidden="1">
      <c r="A13234">
        <v>4353</v>
      </c>
      <c r="B13234">
        <v>76</v>
      </c>
      <c r="C13234" t="s">
        <v>38</v>
      </c>
      <c r="D13234">
        <v>15</v>
      </c>
      <c r="E13234">
        <v>60945657.107188202</v>
      </c>
      <c r="F13234">
        <v>20026087.183051497</v>
      </c>
      <c r="G13234">
        <v>140028742.39153501</v>
      </c>
      <c r="H13234">
        <v>310151942.63820601</v>
      </c>
      <c r="I13234">
        <v>372056657.77497703</v>
      </c>
      <c r="J13234">
        <v>639373208.31408703</v>
      </c>
      <c r="K13234">
        <v>1139761612.92275</v>
      </c>
      <c r="L13234">
        <v>1921824465.53267</v>
      </c>
      <c r="M13234">
        <v>2168904974.4043999</v>
      </c>
      <c r="N13234">
        <v>3060616229.8768001</v>
      </c>
      <c r="O13234">
        <v>4076619740.4330301</v>
      </c>
      <c r="Q13234" t="str">
        <f>VLOOKUP(A13234,Lookup_Tables!$D$2:$E$7,2,FALSE)</f>
        <v>HUSSPF</v>
      </c>
      <c r="R13234" t="str">
        <f>IFERROR(VLOOKUP(D13234,Lookup_Tables!$A$2:$B$21,2,FALSE),"All")</f>
        <v>All</v>
      </c>
    </row>
    <row r="13235" spans="1:18" hidden="1">
      <c r="A13235">
        <v>4353</v>
      </c>
      <c r="B13235">
        <v>76</v>
      </c>
      <c r="C13235" t="s">
        <v>39</v>
      </c>
      <c r="D13235">
        <v>15</v>
      </c>
      <c r="E13235">
        <v>58499059.113848403</v>
      </c>
      <c r="F13235">
        <v>19185196.768018857</v>
      </c>
      <c r="G13235">
        <v>134946796.90357801</v>
      </c>
      <c r="H13235">
        <v>292344167.06386501</v>
      </c>
      <c r="I13235">
        <v>348963048.74863797</v>
      </c>
      <c r="J13235">
        <v>603591639.94540298</v>
      </c>
      <c r="K13235">
        <v>1103364595.2011199</v>
      </c>
      <c r="L13235">
        <v>1918326608.65523</v>
      </c>
      <c r="M13235">
        <v>2136264804.6449201</v>
      </c>
      <c r="N13235">
        <v>2916981260.8057699</v>
      </c>
      <c r="O13235">
        <v>3954676102.3930702</v>
      </c>
      <c r="Q13235" t="str">
        <f>VLOOKUP(A13235,Lookup_Tables!$D$2:$E$7,2,FALSE)</f>
        <v>HUSSPF</v>
      </c>
      <c r="R13235" t="str">
        <f>IFERROR(VLOOKUP(D13235,Lookup_Tables!$A$2:$B$21,2,FALSE),"All")</f>
        <v>All</v>
      </c>
    </row>
    <row r="13236" spans="1:18" hidden="1">
      <c r="A13236">
        <v>4353</v>
      </c>
      <c r="B13236">
        <v>76</v>
      </c>
      <c r="C13236" t="s">
        <v>38</v>
      </c>
      <c r="D13236">
        <v>16</v>
      </c>
      <c r="E13236">
        <v>12362214.947673701</v>
      </c>
      <c r="F13236">
        <v>4056648.5881845132</v>
      </c>
      <c r="G13236">
        <v>30025118.068027001</v>
      </c>
      <c r="H13236">
        <v>62067429.615580298</v>
      </c>
      <c r="I13236">
        <v>72294165.534421697</v>
      </c>
      <c r="J13236">
        <v>118819567.351565</v>
      </c>
      <c r="K13236">
        <v>220908358.42648399</v>
      </c>
      <c r="L13236">
        <v>386814410.77134901</v>
      </c>
      <c r="M13236">
        <v>437032648.17334902</v>
      </c>
      <c r="N13236">
        <v>693116265.87927401</v>
      </c>
      <c r="O13236">
        <v>879620799.62180495</v>
      </c>
      <c r="Q13236" t="str">
        <f>VLOOKUP(A13236,Lookup_Tables!$D$2:$E$7,2,FALSE)</f>
        <v>HUSSPF</v>
      </c>
      <c r="R13236" t="str">
        <f>IFERROR(VLOOKUP(D13236,Lookup_Tables!$A$2:$B$21,2,FALSE),"All")</f>
        <v>Government_Loss</v>
      </c>
    </row>
    <row r="13237" spans="1:18" hidden="1">
      <c r="A13237">
        <v>4353</v>
      </c>
      <c r="B13237">
        <v>76</v>
      </c>
      <c r="C13237" t="s">
        <v>39</v>
      </c>
      <c r="D13237">
        <v>16</v>
      </c>
      <c r="E13237">
        <v>11867207.5784063</v>
      </c>
      <c r="F13237">
        <v>3888744.9795310255</v>
      </c>
      <c r="G13237">
        <v>28907097.8945642</v>
      </c>
      <c r="H13237">
        <v>57347342.9252306</v>
      </c>
      <c r="I13237">
        <v>64975369.172804698</v>
      </c>
      <c r="J13237">
        <v>111933045.335051</v>
      </c>
      <c r="K13237">
        <v>217856989.80676001</v>
      </c>
      <c r="L13237">
        <v>375140589.984101</v>
      </c>
      <c r="M13237">
        <v>421941880.444489</v>
      </c>
      <c r="N13237">
        <v>693116265.87927401</v>
      </c>
      <c r="O13237">
        <v>874626856.35258102</v>
      </c>
      <c r="Q13237" t="str">
        <f>VLOOKUP(A13237,Lookup_Tables!$D$2:$E$7,2,FALSE)</f>
        <v>HUSSPF</v>
      </c>
      <c r="R13237" t="str">
        <f>IFERROR(VLOOKUP(D13237,Lookup_Tables!$A$2:$B$21,2,FALSE),"All")</f>
        <v>Government_Loss</v>
      </c>
    </row>
    <row r="13238" spans="1:18" hidden="1">
      <c r="A13238">
        <v>4353</v>
      </c>
      <c r="B13238">
        <v>76</v>
      </c>
      <c r="C13238" t="s">
        <v>38</v>
      </c>
      <c r="D13238">
        <v>17</v>
      </c>
      <c r="E13238">
        <v>9372990.5427709892</v>
      </c>
      <c r="F13238">
        <v>3076735.4883932658</v>
      </c>
      <c r="G13238">
        <v>16582531.519940199</v>
      </c>
      <c r="H13238">
        <v>41752946.246742398</v>
      </c>
      <c r="I13238">
        <v>50301882.124220602</v>
      </c>
      <c r="J13238">
        <v>98195726.715158194</v>
      </c>
      <c r="K13238">
        <v>192633161.440301</v>
      </c>
      <c r="L13238">
        <v>337599772.29598302</v>
      </c>
      <c r="M13238">
        <v>397759349.64626002</v>
      </c>
      <c r="N13238">
        <v>531163164.517501</v>
      </c>
      <c r="O13238">
        <v>742853744.58411503</v>
      </c>
      <c r="Q13238" t="str">
        <f>VLOOKUP(A13238,Lookup_Tables!$D$2:$E$7,2,FALSE)</f>
        <v>HUSSPF</v>
      </c>
      <c r="R13238" t="str">
        <f>IFERROR(VLOOKUP(D13238,Lookup_Tables!$A$2:$B$21,2,FALSE),"All")</f>
        <v>Emergency_Loss</v>
      </c>
    </row>
    <row r="13239" spans="1:18" hidden="1">
      <c r="A13239">
        <v>4353</v>
      </c>
      <c r="B13239">
        <v>76</v>
      </c>
      <c r="C13239" t="s">
        <v>39</v>
      </c>
      <c r="D13239">
        <v>17</v>
      </c>
      <c r="E13239">
        <v>9043724.5912346207</v>
      </c>
      <c r="F13239">
        <v>2951932.9770777868</v>
      </c>
      <c r="G13239">
        <v>15900988.903336899</v>
      </c>
      <c r="H13239">
        <v>37506819.469159</v>
      </c>
      <c r="I13239">
        <v>47526623.367850699</v>
      </c>
      <c r="J13239">
        <v>91429953.164516404</v>
      </c>
      <c r="K13239">
        <v>191967098.48611</v>
      </c>
      <c r="L13239">
        <v>336795265.21417302</v>
      </c>
      <c r="M13239">
        <v>390909320.56033802</v>
      </c>
      <c r="N13239">
        <v>519020556.86693799</v>
      </c>
      <c r="O13239">
        <v>742229051.37939596</v>
      </c>
      <c r="Q13239" t="str">
        <f>VLOOKUP(A13239,Lookup_Tables!$D$2:$E$7,2,FALSE)</f>
        <v>HUSSPF</v>
      </c>
      <c r="R13239" t="str">
        <f>IFERROR(VLOOKUP(D13239,Lookup_Tables!$A$2:$B$21,2,FALSE),"All")</f>
        <v>Emergency_Loss</v>
      </c>
    </row>
    <row r="13240" spans="1:18" hidden="1">
      <c r="A13240">
        <v>4353</v>
      </c>
      <c r="B13240">
        <v>76</v>
      </c>
      <c r="C13240" t="s">
        <v>38</v>
      </c>
      <c r="D13240">
        <v>18</v>
      </c>
      <c r="E13240">
        <v>21735205.490444601</v>
      </c>
      <c r="F13240">
        <v>6997484.3494113889</v>
      </c>
      <c r="G13240">
        <v>46916731.799021699</v>
      </c>
      <c r="H13240">
        <v>100530456.052283</v>
      </c>
      <c r="I13240">
        <v>121545400.790106</v>
      </c>
      <c r="J13240">
        <v>216918149.10958499</v>
      </c>
      <c r="K13240">
        <v>427349250.390791</v>
      </c>
      <c r="L13240">
        <v>755624798.28398097</v>
      </c>
      <c r="M13240">
        <v>843785510.72256899</v>
      </c>
      <c r="N13240">
        <v>1217224738.77934</v>
      </c>
      <c r="O13240">
        <v>1665560617.3668301</v>
      </c>
      <c r="Q13240" t="str">
        <f>VLOOKUP(A13240,Lookup_Tables!$D$2:$E$7,2,FALSE)</f>
        <v>HUSSPF</v>
      </c>
      <c r="R13240" t="str">
        <f>IFERROR(VLOOKUP(D13240,Lookup_Tables!$A$2:$B$21,2,FALSE),"All")</f>
        <v>Govt_Plus_Emergency</v>
      </c>
    </row>
    <row r="13241" spans="1:18" hidden="1">
      <c r="A13241">
        <v>4353</v>
      </c>
      <c r="B13241">
        <v>76</v>
      </c>
      <c r="C13241" t="s">
        <v>39</v>
      </c>
      <c r="D13241">
        <v>18</v>
      </c>
      <c r="E13241">
        <v>20892222.670125499</v>
      </c>
      <c r="F13241">
        <v>6723143.4557421524</v>
      </c>
      <c r="G13241">
        <v>45136480.254179902</v>
      </c>
      <c r="H13241">
        <v>91208708.785849005</v>
      </c>
      <c r="I13241">
        <v>110108238.10747001</v>
      </c>
      <c r="J13241">
        <v>199908932.31905401</v>
      </c>
      <c r="K13241">
        <v>423616184.06145298</v>
      </c>
      <c r="L13241">
        <v>749835123.294891</v>
      </c>
      <c r="M13241">
        <v>840371603.38192797</v>
      </c>
      <c r="N13241">
        <v>1217224738.77934</v>
      </c>
      <c r="O13241">
        <v>1619749249.78983</v>
      </c>
      <c r="Q13241" t="str">
        <f>VLOOKUP(A13241,Lookup_Tables!$D$2:$E$7,2,FALSE)</f>
        <v>HUSSPF</v>
      </c>
      <c r="R13241" t="str">
        <f>IFERROR(VLOOKUP(D13241,Lookup_Tables!$A$2:$B$21,2,FALSE),"All")</f>
        <v>Govt_Plus_Emergency</v>
      </c>
    </row>
    <row r="13242" spans="1:18" hidden="1">
      <c r="A13242">
        <v>4353</v>
      </c>
      <c r="B13242">
        <v>77</v>
      </c>
      <c r="C13242" t="s">
        <v>38</v>
      </c>
      <c r="D13242">
        <v>0</v>
      </c>
      <c r="E13242">
        <v>990444327.27262604</v>
      </c>
      <c r="F13242">
        <v>387683704.42713404</v>
      </c>
      <c r="G13242">
        <v>2103614942.9695001</v>
      </c>
      <c r="H13242">
        <v>6015514907.65273</v>
      </c>
      <c r="I13242">
        <v>6959239223.5549202</v>
      </c>
      <c r="J13242">
        <v>10352809270.327999</v>
      </c>
      <c r="K13242">
        <v>16368297283.067499</v>
      </c>
      <c r="L13242">
        <v>22746119255.998001</v>
      </c>
      <c r="M13242">
        <v>26690787968.495899</v>
      </c>
      <c r="N13242">
        <v>35522014971.837898</v>
      </c>
      <c r="O13242">
        <v>46631151097.8741</v>
      </c>
      <c r="Q13242" t="str">
        <f>VLOOKUP(A13242,Lookup_Tables!$D$2:$E$7,2,FALSE)</f>
        <v>HUSSPF</v>
      </c>
      <c r="R13242" t="str">
        <f>IFERROR(VLOOKUP(D13242,Lookup_Tables!$A$2:$B$21,2,FALSE),"All")</f>
        <v>Private Assets</v>
      </c>
    </row>
    <row r="13243" spans="1:18" hidden="1">
      <c r="A13243">
        <v>4353</v>
      </c>
      <c r="B13243">
        <v>77</v>
      </c>
      <c r="C13243" t="s">
        <v>39</v>
      </c>
      <c r="D13243">
        <v>0</v>
      </c>
      <c r="E13243">
        <v>911165713.421121</v>
      </c>
      <c r="F13243">
        <v>356397497.43158519</v>
      </c>
      <c r="G13243">
        <v>1879982400.4147501</v>
      </c>
      <c r="H13243">
        <v>5501152957.16714</v>
      </c>
      <c r="I13243">
        <v>6605879117.1358995</v>
      </c>
      <c r="J13243">
        <v>9754416542.6229992</v>
      </c>
      <c r="K13243">
        <v>14797648783.004801</v>
      </c>
      <c r="L13243">
        <v>21165933304.0779</v>
      </c>
      <c r="M13243">
        <v>24049926058.172501</v>
      </c>
      <c r="N13243">
        <v>32982406453.660301</v>
      </c>
      <c r="O13243">
        <v>43435933155.474503</v>
      </c>
      <c r="Q13243" t="str">
        <f>VLOOKUP(A13243,Lookup_Tables!$D$2:$E$7,2,FALSE)</f>
        <v>HUSSPF</v>
      </c>
      <c r="R13243" t="str">
        <f>IFERROR(VLOOKUP(D13243,Lookup_Tables!$A$2:$B$21,2,FALSE),"All")</f>
        <v>Private Assets</v>
      </c>
    </row>
    <row r="13244" spans="1:18" hidden="1">
      <c r="A13244">
        <v>4353</v>
      </c>
      <c r="B13244">
        <v>77</v>
      </c>
      <c r="C13244" t="s">
        <v>38</v>
      </c>
      <c r="D13244">
        <v>2</v>
      </c>
      <c r="E13244">
        <v>6007580.8008709298</v>
      </c>
      <c r="F13244">
        <v>2167350.0223837001</v>
      </c>
      <c r="G13244">
        <v>13093979.142806699</v>
      </c>
      <c r="H13244">
        <v>38980026.598200001</v>
      </c>
      <c r="I13244">
        <v>46194618.890766598</v>
      </c>
      <c r="J13244">
        <v>67609717.5509803</v>
      </c>
      <c r="K13244">
        <v>103813674.66773</v>
      </c>
      <c r="L13244">
        <v>143677154.822117</v>
      </c>
      <c r="M13244">
        <v>169292476.691407</v>
      </c>
      <c r="N13244">
        <v>229330251.467879</v>
      </c>
      <c r="O13244">
        <v>272039049.58131802</v>
      </c>
      <c r="Q13244" t="str">
        <f>VLOOKUP(A13244,Lookup_Tables!$D$2:$E$7,2,FALSE)</f>
        <v>HUSSPF</v>
      </c>
      <c r="R13244" t="str">
        <f>IFERROR(VLOOKUP(D13244,Lookup_Tables!$A$2:$B$21,2,FALSE),"All")</f>
        <v>Bridge</v>
      </c>
    </row>
    <row r="13245" spans="1:18" hidden="1">
      <c r="A13245">
        <v>4353</v>
      </c>
      <c r="B13245">
        <v>77</v>
      </c>
      <c r="C13245" t="s">
        <v>39</v>
      </c>
      <c r="D13245">
        <v>2</v>
      </c>
      <c r="E13245">
        <v>5593568.0322548896</v>
      </c>
      <c r="F13245">
        <v>1992804.3041864061</v>
      </c>
      <c r="G13245">
        <v>11994252.9023063</v>
      </c>
      <c r="H13245">
        <v>37586548.865782402</v>
      </c>
      <c r="I13245">
        <v>43885145.222106501</v>
      </c>
      <c r="J13245">
        <v>63016434.940342799</v>
      </c>
      <c r="K13245">
        <v>97459270.371161595</v>
      </c>
      <c r="L13245">
        <v>137155268.34818599</v>
      </c>
      <c r="M13245">
        <v>155908578.07843301</v>
      </c>
      <c r="N13245">
        <v>210589971.59087899</v>
      </c>
      <c r="O13245">
        <v>268373215.50362399</v>
      </c>
      <c r="Q13245" t="str">
        <f>VLOOKUP(A13245,Lookup_Tables!$D$2:$E$7,2,FALSE)</f>
        <v>HUSSPF</v>
      </c>
      <c r="R13245" t="str">
        <f>IFERROR(VLOOKUP(D13245,Lookup_Tables!$A$2:$B$21,2,FALSE),"All")</f>
        <v>Bridge</v>
      </c>
    </row>
    <row r="13246" spans="1:18" hidden="1">
      <c r="A13246">
        <v>4353</v>
      </c>
      <c r="B13246">
        <v>77</v>
      </c>
      <c r="C13246" t="s">
        <v>38</v>
      </c>
      <c r="D13246">
        <v>3</v>
      </c>
      <c r="E13246">
        <v>611470.286163287</v>
      </c>
      <c r="F13246">
        <v>255771.29546306067</v>
      </c>
      <c r="G13246">
        <v>1220625.81893375</v>
      </c>
      <c r="H13246">
        <v>3390541.4331761799</v>
      </c>
      <c r="I13246">
        <v>3923974.2583618402</v>
      </c>
      <c r="J13246">
        <v>6288532.73677886</v>
      </c>
      <c r="K13246">
        <v>9534903.3314610496</v>
      </c>
      <c r="L13246">
        <v>13802136.6820307</v>
      </c>
      <c r="M13246">
        <v>16187765.319955301</v>
      </c>
      <c r="N13246">
        <v>21349802.353902899</v>
      </c>
      <c r="O13246">
        <v>29450863.308706999</v>
      </c>
      <c r="Q13246" t="str">
        <f>VLOOKUP(A13246,Lookup_Tables!$D$2:$E$7,2,FALSE)</f>
        <v>HUSSPF</v>
      </c>
      <c r="R13246" t="str">
        <f>IFERROR(VLOOKUP(D13246,Lookup_Tables!$A$2:$B$21,2,FALSE),"All")</f>
        <v>Govt Hosp</v>
      </c>
    </row>
    <row r="13247" spans="1:18" hidden="1">
      <c r="A13247">
        <v>4353</v>
      </c>
      <c r="B13247">
        <v>77</v>
      </c>
      <c r="C13247" t="s">
        <v>39</v>
      </c>
      <c r="D13247">
        <v>3</v>
      </c>
      <c r="E13247">
        <v>555782.33634619904</v>
      </c>
      <c r="F13247">
        <v>233365.82164904475</v>
      </c>
      <c r="G13247">
        <v>1030149.23778437</v>
      </c>
      <c r="H13247">
        <v>3112659.5110211298</v>
      </c>
      <c r="I13247">
        <v>3659857.6370031498</v>
      </c>
      <c r="J13247">
        <v>5690722.9335469799</v>
      </c>
      <c r="K13247">
        <v>8610220.4522441197</v>
      </c>
      <c r="L13247">
        <v>13202847.5612216</v>
      </c>
      <c r="M13247">
        <v>14420658.675160101</v>
      </c>
      <c r="N13247">
        <v>20674595.316720799</v>
      </c>
      <c r="O13247">
        <v>28381305.1956167</v>
      </c>
      <c r="Q13247" t="str">
        <f>VLOOKUP(A13247,Lookup_Tables!$D$2:$E$7,2,FALSE)</f>
        <v>HUSSPF</v>
      </c>
      <c r="R13247" t="str">
        <f>IFERROR(VLOOKUP(D13247,Lookup_Tables!$A$2:$B$21,2,FALSE),"All")</f>
        <v>Govt Hosp</v>
      </c>
    </row>
    <row r="13248" spans="1:18" hidden="1">
      <c r="A13248">
        <v>4353</v>
      </c>
      <c r="B13248">
        <v>77</v>
      </c>
      <c r="C13248" t="s">
        <v>38</v>
      </c>
      <c r="D13248">
        <v>4</v>
      </c>
      <c r="E13248">
        <v>404928.267226608</v>
      </c>
      <c r="F13248">
        <v>178953.49768805568</v>
      </c>
      <c r="G13248">
        <v>888572.29928209796</v>
      </c>
      <c r="H13248">
        <v>2326714.6845311099</v>
      </c>
      <c r="I13248">
        <v>2678493.5338071198</v>
      </c>
      <c r="J13248">
        <v>3808225.38593189</v>
      </c>
      <c r="K13248">
        <v>6002882.4774054</v>
      </c>
      <c r="L13248">
        <v>8249473.2511166604</v>
      </c>
      <c r="M13248">
        <v>9022037.1379232891</v>
      </c>
      <c r="N13248">
        <v>11898018.3182851</v>
      </c>
      <c r="O13248">
        <v>15147522.3149927</v>
      </c>
      <c r="Q13248" t="str">
        <f>VLOOKUP(A13248,Lookup_Tables!$D$2:$E$7,2,FALSE)</f>
        <v>HUSSPF</v>
      </c>
      <c r="R13248" t="str">
        <f>IFERROR(VLOOKUP(D13248,Lookup_Tables!$A$2:$B$21,2,FALSE),"All")</f>
        <v>Govt Med Fac</v>
      </c>
    </row>
    <row r="13249" spans="1:18" hidden="1">
      <c r="A13249">
        <v>4353</v>
      </c>
      <c r="B13249">
        <v>77</v>
      </c>
      <c r="C13249" t="s">
        <v>39</v>
      </c>
      <c r="D13249">
        <v>4</v>
      </c>
      <c r="E13249">
        <v>361495.693976396</v>
      </c>
      <c r="F13249">
        <v>155910.3076479781</v>
      </c>
      <c r="G13249">
        <v>741709.31878925301</v>
      </c>
      <c r="H13249">
        <v>2118907.6275268602</v>
      </c>
      <c r="I13249">
        <v>2534470.38775119</v>
      </c>
      <c r="J13249">
        <v>3458805.1408401201</v>
      </c>
      <c r="K13249">
        <v>5623441.1337006297</v>
      </c>
      <c r="L13249">
        <v>7955773.8481532503</v>
      </c>
      <c r="M13249">
        <v>8531306.0921956208</v>
      </c>
      <c r="N13249">
        <v>10869180.119937999</v>
      </c>
      <c r="O13249">
        <v>14571016.003356799</v>
      </c>
      <c r="Q13249" t="str">
        <f>VLOOKUP(A13249,Lookup_Tables!$D$2:$E$7,2,FALSE)</f>
        <v>HUSSPF</v>
      </c>
      <c r="R13249" t="str">
        <f>IFERROR(VLOOKUP(D13249,Lookup_Tables!$A$2:$B$21,2,FALSE),"All")</f>
        <v>Govt Med Fac</v>
      </c>
    </row>
    <row r="13250" spans="1:18" hidden="1">
      <c r="A13250">
        <v>4353</v>
      </c>
      <c r="B13250">
        <v>77</v>
      </c>
      <c r="C13250" t="s">
        <v>38</v>
      </c>
      <c r="D13250">
        <v>9</v>
      </c>
      <c r="E13250">
        <v>215263.83821745901</v>
      </c>
      <c r="F13250">
        <v>86289.606032598531</v>
      </c>
      <c r="G13250">
        <v>396025.97967679199</v>
      </c>
      <c r="H13250">
        <v>1226377.13493502</v>
      </c>
      <c r="I13250">
        <v>1489752.23961352</v>
      </c>
      <c r="J13250">
        <v>2323248.7512157899</v>
      </c>
      <c r="K13250">
        <v>3557966.9470743202</v>
      </c>
      <c r="L13250">
        <v>5307369.3894672003</v>
      </c>
      <c r="M13250">
        <v>6056716.0693998896</v>
      </c>
      <c r="N13250">
        <v>8354289.641965</v>
      </c>
      <c r="O13250">
        <v>10376050.103328099</v>
      </c>
      <c r="Q13250" t="str">
        <f>VLOOKUP(A13250,Lookup_Tables!$D$2:$E$7,2,FALSE)</f>
        <v>HUSSPF</v>
      </c>
      <c r="R13250" t="str">
        <f>IFERROR(VLOOKUP(D13250,Lookup_Tables!$A$2:$B$21,2,FALSE),"All")</f>
        <v>Pub Admin Bldg</v>
      </c>
    </row>
    <row r="13251" spans="1:18" hidden="1">
      <c r="A13251">
        <v>4353</v>
      </c>
      <c r="B13251">
        <v>77</v>
      </c>
      <c r="C13251" t="s">
        <v>39</v>
      </c>
      <c r="D13251">
        <v>9</v>
      </c>
      <c r="E13251">
        <v>198002.90018407401</v>
      </c>
      <c r="F13251">
        <v>76733.428865169</v>
      </c>
      <c r="G13251">
        <v>345124.19279438001</v>
      </c>
      <c r="H13251">
        <v>1149782.4416318201</v>
      </c>
      <c r="I13251">
        <v>1413816.9315250099</v>
      </c>
      <c r="J13251">
        <v>2207109.81151303</v>
      </c>
      <c r="K13251">
        <v>3449578.4844924998</v>
      </c>
      <c r="L13251">
        <v>5128413.7435245505</v>
      </c>
      <c r="M13251">
        <v>5713518.8999907495</v>
      </c>
      <c r="N13251">
        <v>7866610.1183954896</v>
      </c>
      <c r="O13251">
        <v>10304859.7339839</v>
      </c>
      <c r="Q13251" t="str">
        <f>VLOOKUP(A13251,Lookup_Tables!$D$2:$E$7,2,FALSE)</f>
        <v>HUSSPF</v>
      </c>
      <c r="R13251" t="str">
        <f>IFERROR(VLOOKUP(D13251,Lookup_Tables!$A$2:$B$21,2,FALSE),"All")</f>
        <v>Pub Admin Bldg</v>
      </c>
    </row>
    <row r="13252" spans="1:18" hidden="1">
      <c r="A13252">
        <v>4353</v>
      </c>
      <c r="B13252">
        <v>77</v>
      </c>
      <c r="C13252" t="s">
        <v>38</v>
      </c>
      <c r="D13252">
        <v>10</v>
      </c>
      <c r="E13252">
        <v>7322504.6587190097</v>
      </c>
      <c r="F13252">
        <v>2707764.0562614435</v>
      </c>
      <c r="G13252">
        <v>13903877.407871701</v>
      </c>
      <c r="H13252">
        <v>43539799.489546597</v>
      </c>
      <c r="I13252">
        <v>53365695.982058197</v>
      </c>
      <c r="J13252">
        <v>80330939.485637203</v>
      </c>
      <c r="K13252">
        <v>133926267.484267</v>
      </c>
      <c r="L13252">
        <v>199152999.99919999</v>
      </c>
      <c r="M13252">
        <v>210196820.37807</v>
      </c>
      <c r="N13252">
        <v>306418179.84278798</v>
      </c>
      <c r="O13252">
        <v>379794494.83799702</v>
      </c>
      <c r="Q13252" t="str">
        <f>VLOOKUP(A13252,Lookup_Tables!$D$2:$E$7,2,FALSE)</f>
        <v>HUSSPF</v>
      </c>
      <c r="R13252" t="str">
        <f>IFERROR(VLOOKUP(D13252,Lookup_Tables!$A$2:$B$21,2,FALSE),"All")</f>
        <v>Pub School</v>
      </c>
    </row>
    <row r="13253" spans="1:18" hidden="1">
      <c r="A13253">
        <v>4353</v>
      </c>
      <c r="B13253">
        <v>77</v>
      </c>
      <c r="C13253" t="s">
        <v>39</v>
      </c>
      <c r="D13253">
        <v>10</v>
      </c>
      <c r="E13253">
        <v>6828307.4244908197</v>
      </c>
      <c r="F13253">
        <v>2450133.428623206</v>
      </c>
      <c r="G13253">
        <v>12656641.604723699</v>
      </c>
      <c r="H13253">
        <v>41159126.6356958</v>
      </c>
      <c r="I13253">
        <v>50909584.489447199</v>
      </c>
      <c r="J13253">
        <v>76313304.685680494</v>
      </c>
      <c r="K13253">
        <v>129094001.073431</v>
      </c>
      <c r="L13253">
        <v>189459857.673884</v>
      </c>
      <c r="M13253">
        <v>202619636.09923899</v>
      </c>
      <c r="N13253">
        <v>295761751.94274002</v>
      </c>
      <c r="O13253">
        <v>366522960.616054</v>
      </c>
      <c r="Q13253" t="str">
        <f>VLOOKUP(A13253,Lookup_Tables!$D$2:$E$7,2,FALSE)</f>
        <v>HUSSPF</v>
      </c>
      <c r="R13253" t="str">
        <f>IFERROR(VLOOKUP(D13253,Lookup_Tables!$A$2:$B$21,2,FALSE),"All")</f>
        <v>Pub School</v>
      </c>
    </row>
    <row r="13254" spans="1:18" hidden="1">
      <c r="A13254">
        <v>4353</v>
      </c>
      <c r="B13254">
        <v>77</v>
      </c>
      <c r="C13254" t="s">
        <v>38</v>
      </c>
      <c r="D13254">
        <v>11</v>
      </c>
      <c r="E13254">
        <v>4584104.8496939596</v>
      </c>
      <c r="F13254">
        <v>1731563.9661648618</v>
      </c>
      <c r="G13254">
        <v>10035004.972954899</v>
      </c>
      <c r="H13254">
        <v>27859749.8511323</v>
      </c>
      <c r="I13254">
        <v>33295202.466123201</v>
      </c>
      <c r="J13254">
        <v>49663754.435597599</v>
      </c>
      <c r="K13254">
        <v>82103475.816860095</v>
      </c>
      <c r="L13254">
        <v>106340563.58397301</v>
      </c>
      <c r="M13254">
        <v>116963388.748322</v>
      </c>
      <c r="N13254">
        <v>162145901.51429299</v>
      </c>
      <c r="O13254">
        <v>211204738.67893499</v>
      </c>
      <c r="Q13254" t="str">
        <f>VLOOKUP(A13254,Lookup_Tables!$D$2:$E$7,2,FALSE)</f>
        <v>HUSSPF</v>
      </c>
      <c r="R13254" t="str">
        <f>IFERROR(VLOOKUP(D13254,Lookup_Tables!$A$2:$B$21,2,FALSE),"All")</f>
        <v>Pub Univ</v>
      </c>
    </row>
    <row r="13255" spans="1:18" hidden="1">
      <c r="A13255">
        <v>4353</v>
      </c>
      <c r="B13255">
        <v>77</v>
      </c>
      <c r="C13255" t="s">
        <v>39</v>
      </c>
      <c r="D13255">
        <v>11</v>
      </c>
      <c r="E13255">
        <v>4249197.1182733597</v>
      </c>
      <c r="F13255">
        <v>1566360.472899863</v>
      </c>
      <c r="G13255">
        <v>9115793.7247716393</v>
      </c>
      <c r="H13255">
        <v>26401593.838270601</v>
      </c>
      <c r="I13255">
        <v>31016084.458455</v>
      </c>
      <c r="J13255">
        <v>47089258.955707803</v>
      </c>
      <c r="K13255">
        <v>79428988.758654296</v>
      </c>
      <c r="L13255">
        <v>101478958.391109</v>
      </c>
      <c r="M13255">
        <v>112148485.935801</v>
      </c>
      <c r="N13255">
        <v>159649491.988931</v>
      </c>
      <c r="O13255">
        <v>192867663.29897201</v>
      </c>
      <c r="Q13255" t="str">
        <f>VLOOKUP(A13255,Lookup_Tables!$D$2:$E$7,2,FALSE)</f>
        <v>HUSSPF</v>
      </c>
      <c r="R13255" t="str">
        <f>IFERROR(VLOOKUP(D13255,Lookup_Tables!$A$2:$B$21,2,FALSE),"All")</f>
        <v>Pub Univ</v>
      </c>
    </row>
    <row r="13256" spans="1:18" hidden="1">
      <c r="A13256">
        <v>4353</v>
      </c>
      <c r="B13256">
        <v>77</v>
      </c>
      <c r="C13256" t="s">
        <v>38</v>
      </c>
      <c r="D13256">
        <v>13</v>
      </c>
      <c r="E13256">
        <v>9583644.8145218007</v>
      </c>
      <c r="F13256">
        <v>3625563.0539023951</v>
      </c>
      <c r="G13256">
        <v>18626708.347769201</v>
      </c>
      <c r="H13256">
        <v>57038418.766492002</v>
      </c>
      <c r="I13256">
        <v>68820692.642583698</v>
      </c>
      <c r="J13256">
        <v>104514199.26774301</v>
      </c>
      <c r="K13256">
        <v>171423556.57266101</v>
      </c>
      <c r="L13256">
        <v>240106397.41855001</v>
      </c>
      <c r="M13256">
        <v>279111031.075544</v>
      </c>
      <c r="N13256">
        <v>363449835.73341</v>
      </c>
      <c r="O13256">
        <v>478575867.83932</v>
      </c>
      <c r="Q13256" t="str">
        <f>VLOOKUP(A13256,Lookup_Tables!$D$2:$E$7,2,FALSE)</f>
        <v>HUSSPF</v>
      </c>
      <c r="R13256" t="str">
        <f>IFERROR(VLOOKUP(D13256,Lookup_Tables!$A$2:$B$21,2,FALSE),"All")</f>
        <v>Residual Inst</v>
      </c>
    </row>
    <row r="13257" spans="1:18" hidden="1">
      <c r="A13257">
        <v>4353</v>
      </c>
      <c r="B13257">
        <v>77</v>
      </c>
      <c r="C13257" t="s">
        <v>39</v>
      </c>
      <c r="D13257">
        <v>13</v>
      </c>
      <c r="E13257">
        <v>8858059.8192595001</v>
      </c>
      <c r="F13257">
        <v>3306022.8193607396</v>
      </c>
      <c r="G13257">
        <v>16460556.5328856</v>
      </c>
      <c r="H13257">
        <v>54063916.744824499</v>
      </c>
      <c r="I13257">
        <v>65235249.196938001</v>
      </c>
      <c r="J13257">
        <v>97247920.301178098</v>
      </c>
      <c r="K13257">
        <v>162919236.13314</v>
      </c>
      <c r="L13257">
        <v>229517127.06081599</v>
      </c>
      <c r="M13257">
        <v>249741115.80950201</v>
      </c>
      <c r="N13257">
        <v>356430496.491983</v>
      </c>
      <c r="O13257">
        <v>461668972.05611199</v>
      </c>
      <c r="Q13257" t="str">
        <f>VLOOKUP(A13257,Lookup_Tables!$D$2:$E$7,2,FALSE)</f>
        <v>HUSSPF</v>
      </c>
      <c r="R13257" t="str">
        <f>IFERROR(VLOOKUP(D13257,Lookup_Tables!$A$2:$B$21,2,FALSE),"All")</f>
        <v>Residual Inst</v>
      </c>
    </row>
    <row r="13258" spans="1:18" hidden="1">
      <c r="A13258">
        <v>4353</v>
      </c>
      <c r="B13258">
        <v>77</v>
      </c>
      <c r="C13258" t="s">
        <v>38</v>
      </c>
      <c r="D13258">
        <v>14</v>
      </c>
      <c r="E13258">
        <v>10005360.848532099</v>
      </c>
      <c r="F13258">
        <v>3673279.7082073735</v>
      </c>
      <c r="G13258">
        <v>18000699.511006601</v>
      </c>
      <c r="H13258">
        <v>58155728.651922502</v>
      </c>
      <c r="I13258">
        <v>71511090.784025595</v>
      </c>
      <c r="J13258">
        <v>104168098.226816</v>
      </c>
      <c r="K13258">
        <v>186141889.26136601</v>
      </c>
      <c r="L13258">
        <v>282220473.614178</v>
      </c>
      <c r="M13258">
        <v>318737223.60360301</v>
      </c>
      <c r="N13258">
        <v>426044369.42485702</v>
      </c>
      <c r="O13258">
        <v>592723427.22781503</v>
      </c>
      <c r="Q13258" t="str">
        <f>VLOOKUP(A13258,Lookup_Tables!$D$2:$E$7,2,FALSE)</f>
        <v>HUSSPF</v>
      </c>
      <c r="R13258" t="str">
        <f>IFERROR(VLOOKUP(D13258,Lookup_Tables!$A$2:$B$21,2,FALSE),"All")</f>
        <v>Road</v>
      </c>
    </row>
    <row r="13259" spans="1:18" hidden="1">
      <c r="A13259">
        <v>4353</v>
      </c>
      <c r="B13259">
        <v>77</v>
      </c>
      <c r="C13259" t="s">
        <v>39</v>
      </c>
      <c r="D13259">
        <v>14</v>
      </c>
      <c r="E13259">
        <v>9370013.0970294308</v>
      </c>
      <c r="F13259">
        <v>3469681.9895327613</v>
      </c>
      <c r="G13259">
        <v>15944503.482226601</v>
      </c>
      <c r="H13259">
        <v>55153506.128254198</v>
      </c>
      <c r="I13259">
        <v>68156719.319096595</v>
      </c>
      <c r="J13259">
        <v>98661148.956339002</v>
      </c>
      <c r="K13259">
        <v>167742643.77221099</v>
      </c>
      <c r="L13259">
        <v>261399043.82940099</v>
      </c>
      <c r="M13259">
        <v>300394485.09190899</v>
      </c>
      <c r="N13259">
        <v>410140611.89437801</v>
      </c>
      <c r="O13259">
        <v>569561309.13209295</v>
      </c>
      <c r="Q13259" t="str">
        <f>VLOOKUP(A13259,Lookup_Tables!$D$2:$E$7,2,FALSE)</f>
        <v>HUSSPF</v>
      </c>
      <c r="R13259" t="str">
        <f>IFERROR(VLOOKUP(D13259,Lookup_Tables!$A$2:$B$21,2,FALSE),"All")</f>
        <v>Road</v>
      </c>
    </row>
    <row r="13260" spans="1:18" hidden="1">
      <c r="A13260">
        <v>4353</v>
      </c>
      <c r="B13260">
        <v>77</v>
      </c>
      <c r="C13260" t="s">
        <v>38</v>
      </c>
      <c r="D13260">
        <v>15</v>
      </c>
      <c r="E13260">
        <v>1029179185.63658</v>
      </c>
      <c r="F13260">
        <v>402760204.60875857</v>
      </c>
      <c r="G13260">
        <v>2177385250.0994902</v>
      </c>
      <c r="H13260">
        <v>6241960385.6447001</v>
      </c>
      <c r="I13260">
        <v>7242800485.8252897</v>
      </c>
      <c r="J13260">
        <v>10818903927.130301</v>
      </c>
      <c r="K13260">
        <v>16957889353.575899</v>
      </c>
      <c r="L13260">
        <v>23580728878.509602</v>
      </c>
      <c r="M13260">
        <v>27680385150.287899</v>
      </c>
      <c r="N13260">
        <v>37083586589.982803</v>
      </c>
      <c r="O13260">
        <v>48588555167.766502</v>
      </c>
      <c r="Q13260" t="str">
        <f>VLOOKUP(A13260,Lookup_Tables!$D$2:$E$7,2,FALSE)</f>
        <v>HUSSPF</v>
      </c>
      <c r="R13260" t="str">
        <f>IFERROR(VLOOKUP(D13260,Lookup_Tables!$A$2:$B$21,2,FALSE),"All")</f>
        <v>All</v>
      </c>
    </row>
    <row r="13261" spans="1:18" hidden="1">
      <c r="A13261">
        <v>4353</v>
      </c>
      <c r="B13261">
        <v>77</v>
      </c>
      <c r="C13261" t="s">
        <v>39</v>
      </c>
      <c r="D13261">
        <v>15</v>
      </c>
      <c r="E13261">
        <v>947092751.66325796</v>
      </c>
      <c r="F13261">
        <v>370611633.28665507</v>
      </c>
      <c r="G13261">
        <v>1945484770.9641099</v>
      </c>
      <c r="H13261">
        <v>5727448534.9504499</v>
      </c>
      <c r="I13261">
        <v>6852368472.7338104</v>
      </c>
      <c r="J13261">
        <v>10123551239.822701</v>
      </c>
      <c r="K13261">
        <v>15400877993.5506</v>
      </c>
      <c r="L13261">
        <v>22124944132.225399</v>
      </c>
      <c r="M13261">
        <v>25071342511.956001</v>
      </c>
      <c r="N13261">
        <v>34452471612.551697</v>
      </c>
      <c r="O13261">
        <v>45244129531.033203</v>
      </c>
      <c r="Q13261" t="str">
        <f>VLOOKUP(A13261,Lookup_Tables!$D$2:$E$7,2,FALSE)</f>
        <v>HUSSPF</v>
      </c>
      <c r="R13261" t="str">
        <f>IFERROR(VLOOKUP(D13261,Lookup_Tables!$A$2:$B$21,2,FALSE),"All")</f>
        <v>All</v>
      </c>
    </row>
    <row r="13262" spans="1:18" hidden="1">
      <c r="A13262">
        <v>4353</v>
      </c>
      <c r="B13262">
        <v>77</v>
      </c>
      <c r="C13262" t="s">
        <v>38</v>
      </c>
      <c r="D13262">
        <v>16</v>
      </c>
      <c r="E13262">
        <v>38734858.363945499</v>
      </c>
      <c r="F13262">
        <v>14507784.439828835</v>
      </c>
      <c r="G13262">
        <v>77140158.331420004</v>
      </c>
      <c r="H13262">
        <v>237651703.13533199</v>
      </c>
      <c r="I13262">
        <v>278622463.05557799</v>
      </c>
      <c r="J13262">
        <v>420045929.68247199</v>
      </c>
      <c r="K13262">
        <v>700373469.74088705</v>
      </c>
      <c r="L13262">
        <v>967046095.22453403</v>
      </c>
      <c r="M13262">
        <v>1091647453.7379401</v>
      </c>
      <c r="N13262">
        <v>1489281981.0354199</v>
      </c>
      <c r="O13262">
        <v>1957404069.8924201</v>
      </c>
      <c r="Q13262" t="str">
        <f>VLOOKUP(A13262,Lookup_Tables!$D$2:$E$7,2,FALSE)</f>
        <v>HUSSPF</v>
      </c>
      <c r="R13262" t="str">
        <f>IFERROR(VLOOKUP(D13262,Lookup_Tables!$A$2:$B$21,2,FALSE),"All")</f>
        <v>Government_Loss</v>
      </c>
    </row>
    <row r="13263" spans="1:18" hidden="1">
      <c r="A13263">
        <v>4353</v>
      </c>
      <c r="B13263">
        <v>77</v>
      </c>
      <c r="C13263" t="s">
        <v>39</v>
      </c>
      <c r="D13263">
        <v>16</v>
      </c>
      <c r="E13263">
        <v>35958964.885918602</v>
      </c>
      <c r="F13263">
        <v>13337392.408811469</v>
      </c>
      <c r="G13263">
        <v>69708950.097224206</v>
      </c>
      <c r="H13263">
        <v>220640622.64189699</v>
      </c>
      <c r="I13263">
        <v>262817078.885337</v>
      </c>
      <c r="J13263">
        <v>395083687.71981198</v>
      </c>
      <c r="K13263">
        <v>647525256.47108698</v>
      </c>
      <c r="L13263">
        <v>908988577.98566401</v>
      </c>
      <c r="M13263">
        <v>1022390915.64071</v>
      </c>
      <c r="N13263">
        <v>1462747889.47124</v>
      </c>
      <c r="O13263">
        <v>1858888950.81952</v>
      </c>
      <c r="Q13263" t="str">
        <f>VLOOKUP(A13263,Lookup_Tables!$D$2:$E$7,2,FALSE)</f>
        <v>HUSSPF</v>
      </c>
      <c r="R13263" t="str">
        <f>IFERROR(VLOOKUP(D13263,Lookup_Tables!$A$2:$B$21,2,FALSE),"All")</f>
        <v>Government_Loss</v>
      </c>
    </row>
    <row r="13264" spans="1:18" hidden="1">
      <c r="A13264">
        <v>4353</v>
      </c>
      <c r="B13264">
        <v>77</v>
      </c>
      <c r="C13264" t="s">
        <v>38</v>
      </c>
      <c r="D13264">
        <v>17</v>
      </c>
      <c r="E13264">
        <v>163576881.82321101</v>
      </c>
      <c r="F13264">
        <v>60018995.106502652</v>
      </c>
      <c r="G13264">
        <v>334666977.00836998</v>
      </c>
      <c r="H13264">
        <v>984924586.18689799</v>
      </c>
      <c r="I13264">
        <v>1182959232.87307</v>
      </c>
      <c r="J13264">
        <v>1810453440.0717299</v>
      </c>
      <c r="K13264">
        <v>2906629048.9624801</v>
      </c>
      <c r="L13264">
        <v>4044369589.53374</v>
      </c>
      <c r="M13264">
        <v>4799735287.0711603</v>
      </c>
      <c r="N13264">
        <v>6509991264.0377798</v>
      </c>
      <c r="O13264">
        <v>8347404003.5245199</v>
      </c>
      <c r="Q13264" t="str">
        <f>VLOOKUP(A13264,Lookup_Tables!$D$2:$E$7,2,FALSE)</f>
        <v>HUSSPF</v>
      </c>
      <c r="R13264" t="str">
        <f>IFERROR(VLOOKUP(D13264,Lookup_Tables!$A$2:$B$21,2,FALSE),"All")</f>
        <v>Emergency_Loss</v>
      </c>
    </row>
    <row r="13265" spans="1:18" hidden="1">
      <c r="A13265">
        <v>4353</v>
      </c>
      <c r="B13265">
        <v>77</v>
      </c>
      <c r="C13265" t="s">
        <v>39</v>
      </c>
      <c r="D13265">
        <v>17</v>
      </c>
      <c r="E13265">
        <v>152098679.72708601</v>
      </c>
      <c r="F13265">
        <v>56239380.392041579</v>
      </c>
      <c r="G13265">
        <v>297423026.72579497</v>
      </c>
      <c r="H13265">
        <v>913891817.44991302</v>
      </c>
      <c r="I13265">
        <v>1121410579.8733799</v>
      </c>
      <c r="J13265">
        <v>1692241107.2332001</v>
      </c>
      <c r="K13265">
        <v>2691678728.8102198</v>
      </c>
      <c r="L13265">
        <v>3870909624.6316099</v>
      </c>
      <c r="M13265">
        <v>4363350261.3946104</v>
      </c>
      <c r="N13265">
        <v>6091578898.9166698</v>
      </c>
      <c r="O13265">
        <v>7899171479.19417</v>
      </c>
      <c r="Q13265" t="str">
        <f>VLOOKUP(A13265,Lookup_Tables!$D$2:$E$7,2,FALSE)</f>
        <v>HUSSPF</v>
      </c>
      <c r="R13265" t="str">
        <f>IFERROR(VLOOKUP(D13265,Lookup_Tables!$A$2:$B$21,2,FALSE),"All")</f>
        <v>Emergency_Loss</v>
      </c>
    </row>
    <row r="13266" spans="1:18" hidden="1">
      <c r="A13266">
        <v>4353</v>
      </c>
      <c r="B13266">
        <v>77</v>
      </c>
      <c r="C13266" t="s">
        <v>38</v>
      </c>
      <c r="D13266">
        <v>18</v>
      </c>
      <c r="E13266">
        <v>202311740.187154</v>
      </c>
      <c r="F13266">
        <v>75087477.785584614</v>
      </c>
      <c r="G13266">
        <v>412512609.235237</v>
      </c>
      <c r="H13266">
        <v>1215055637.7593501</v>
      </c>
      <c r="I13266">
        <v>1463390262.7795801</v>
      </c>
      <c r="J13266">
        <v>2210155933.7978201</v>
      </c>
      <c r="K13266">
        <v>3582066788.8088698</v>
      </c>
      <c r="L13266">
        <v>4941108268.6227198</v>
      </c>
      <c r="M13266">
        <v>5851409010.0667</v>
      </c>
      <c r="N13266">
        <v>7946010151.3162003</v>
      </c>
      <c r="O13266">
        <v>10259435864.352301</v>
      </c>
      <c r="Q13266" t="str">
        <f>VLOOKUP(A13266,Lookup_Tables!$D$2:$E$7,2,FALSE)</f>
        <v>HUSSPF</v>
      </c>
      <c r="R13266" t="str">
        <f>IFERROR(VLOOKUP(D13266,Lookup_Tables!$A$2:$B$21,2,FALSE),"All")</f>
        <v>Govt_Plus_Emergency</v>
      </c>
    </row>
    <row r="13267" spans="1:18" hidden="1">
      <c r="A13267">
        <v>4353</v>
      </c>
      <c r="B13267">
        <v>77</v>
      </c>
      <c r="C13267" t="s">
        <v>39</v>
      </c>
      <c r="D13267">
        <v>18</v>
      </c>
      <c r="E13267">
        <v>187877738.29490101</v>
      </c>
      <c r="F13267">
        <v>69983102.259479776</v>
      </c>
      <c r="G13267">
        <v>362518897.19727302</v>
      </c>
      <c r="H13267">
        <v>1133950504.2922101</v>
      </c>
      <c r="I13267">
        <v>1387226661.55445</v>
      </c>
      <c r="J13267">
        <v>2084203207.46527</v>
      </c>
      <c r="K13267">
        <v>3282110421.3833299</v>
      </c>
      <c r="L13267">
        <v>4695055677.8505096</v>
      </c>
      <c r="M13267">
        <v>5411103814.6192598</v>
      </c>
      <c r="N13267">
        <v>7561644057.8080902</v>
      </c>
      <c r="O13267">
        <v>9755985985.3648396</v>
      </c>
      <c r="Q13267" t="str">
        <f>VLOOKUP(A13267,Lookup_Tables!$D$2:$E$7,2,FALSE)</f>
        <v>HUSSPF</v>
      </c>
      <c r="R13267" t="str">
        <f>IFERROR(VLOOKUP(D13267,Lookup_Tables!$A$2:$B$21,2,FALSE),"All")</f>
        <v>Govt_Plus_Emergency</v>
      </c>
    </row>
    <row r="13268" spans="1:18" hidden="1">
      <c r="A13268">
        <v>4353</v>
      </c>
      <c r="B13268">
        <v>78</v>
      </c>
      <c r="C13268" t="s">
        <v>38</v>
      </c>
      <c r="D13268">
        <v>0</v>
      </c>
      <c r="E13268">
        <v>10940.998953217701</v>
      </c>
      <c r="F13268">
        <v>8298.5174674049267</v>
      </c>
      <c r="G13268">
        <v>0</v>
      </c>
      <c r="H13268">
        <v>0</v>
      </c>
      <c r="I13268">
        <v>0</v>
      </c>
      <c r="J13268">
        <v>0</v>
      </c>
      <c r="K13268">
        <v>2426.8451138263799</v>
      </c>
      <c r="L13268">
        <v>131473.03874226499</v>
      </c>
      <c r="M13268">
        <v>220031.95729865201</v>
      </c>
      <c r="N13268">
        <v>750919.06493746198</v>
      </c>
      <c r="O13268">
        <v>1307891.2419666101</v>
      </c>
      <c r="Q13268" t="str">
        <f>VLOOKUP(A13268,Lookup_Tables!$D$2:$E$7,2,FALSE)</f>
        <v>HUSSPF</v>
      </c>
      <c r="R13268" t="str">
        <f>IFERROR(VLOOKUP(D13268,Lookup_Tables!$A$2:$B$21,2,FALSE),"All")</f>
        <v>Private Assets</v>
      </c>
    </row>
    <row r="13269" spans="1:18" hidden="1">
      <c r="A13269">
        <v>4353</v>
      </c>
      <c r="B13269">
        <v>78</v>
      </c>
      <c r="C13269" t="s">
        <v>39</v>
      </c>
      <c r="D13269">
        <v>0</v>
      </c>
      <c r="E13269">
        <v>10934.930206286799</v>
      </c>
      <c r="F13269">
        <v>8342.3989030409393</v>
      </c>
      <c r="G13269">
        <v>0</v>
      </c>
      <c r="H13269">
        <v>0</v>
      </c>
      <c r="I13269">
        <v>0</v>
      </c>
      <c r="J13269">
        <v>0</v>
      </c>
      <c r="K13269">
        <v>2426.8451138263799</v>
      </c>
      <c r="L13269">
        <v>131473.03874226499</v>
      </c>
      <c r="M13269">
        <v>220031.95729865201</v>
      </c>
      <c r="N13269">
        <v>700968.88237054995</v>
      </c>
      <c r="O13269">
        <v>1307891.2419666101</v>
      </c>
      <c r="Q13269" t="str">
        <f>VLOOKUP(A13269,Lookup_Tables!$D$2:$E$7,2,FALSE)</f>
        <v>HUSSPF</v>
      </c>
      <c r="R13269" t="str">
        <f>IFERROR(VLOOKUP(D13269,Lookup_Tables!$A$2:$B$21,2,FALSE),"All")</f>
        <v>Private Assets</v>
      </c>
    </row>
    <row r="13270" spans="1:18" hidden="1">
      <c r="A13270">
        <v>4353</v>
      </c>
      <c r="B13270">
        <v>78</v>
      </c>
      <c r="C13270" t="s">
        <v>38</v>
      </c>
      <c r="D13270">
        <v>1</v>
      </c>
      <c r="E13270">
        <v>418.81849117321099</v>
      </c>
      <c r="F13270">
        <v>237.89148234099275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4903.1955869221301</v>
      </c>
      <c r="M13270">
        <v>8333.7097408238897</v>
      </c>
      <c r="N13270">
        <v>33832.3637361293</v>
      </c>
      <c r="O13270">
        <v>125524.03002751899</v>
      </c>
      <c r="Q13270" t="str">
        <f>VLOOKUP(A13270,Lookup_Tables!$D$2:$E$7,2,FALSE)</f>
        <v>HUSSPF</v>
      </c>
      <c r="R13270" t="str">
        <f>IFERROR(VLOOKUP(D13270,Lookup_Tables!$A$2:$B$21,2,FALSE),"All")</f>
        <v>Airport</v>
      </c>
    </row>
    <row r="13271" spans="1:18" hidden="1">
      <c r="A13271">
        <v>4353</v>
      </c>
      <c r="B13271">
        <v>78</v>
      </c>
      <c r="C13271" t="s">
        <v>39</v>
      </c>
      <c r="D13271">
        <v>1</v>
      </c>
      <c r="E13271">
        <v>418.57330803577702</v>
      </c>
      <c r="F13271">
        <v>237.64629920355878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4903.1955869221301</v>
      </c>
      <c r="M13271">
        <v>8333.7097408238897</v>
      </c>
      <c r="N13271">
        <v>33832.3637361293</v>
      </c>
      <c r="O13271">
        <v>125524.03002751899</v>
      </c>
      <c r="Q13271" t="str">
        <f>VLOOKUP(A13271,Lookup_Tables!$D$2:$E$7,2,FALSE)</f>
        <v>HUSSPF</v>
      </c>
      <c r="R13271" t="str">
        <f>IFERROR(VLOOKUP(D13271,Lookup_Tables!$A$2:$B$21,2,FALSE),"All")</f>
        <v>Airport</v>
      </c>
    </row>
    <row r="13272" spans="1:18" hidden="1">
      <c r="A13272">
        <v>4353</v>
      </c>
      <c r="B13272">
        <v>78</v>
      </c>
      <c r="C13272" t="s">
        <v>38</v>
      </c>
      <c r="D13272">
        <v>3</v>
      </c>
      <c r="E13272">
        <v>138.94724019362801</v>
      </c>
      <c r="F13272">
        <v>138.19872039002794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748.51980360005496</v>
      </c>
      <c r="Q13272" t="str">
        <f>VLOOKUP(A13272,Lookup_Tables!$D$2:$E$7,2,FALSE)</f>
        <v>HUSSPF</v>
      </c>
      <c r="R13272" t="str">
        <f>IFERROR(VLOOKUP(D13272,Lookup_Tables!$A$2:$B$21,2,FALSE),"All")</f>
        <v>Govt Hosp</v>
      </c>
    </row>
    <row r="13273" spans="1:18" hidden="1">
      <c r="A13273">
        <v>4353</v>
      </c>
      <c r="B13273">
        <v>78</v>
      </c>
      <c r="C13273" t="s">
        <v>39</v>
      </c>
      <c r="D13273">
        <v>3</v>
      </c>
      <c r="E13273">
        <v>138.94724019362801</v>
      </c>
      <c r="F13273">
        <v>138.19872039002794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748.51980360005496</v>
      </c>
      <c r="Q13273" t="str">
        <f>VLOOKUP(A13273,Lookup_Tables!$D$2:$E$7,2,FALSE)</f>
        <v>HUSSPF</v>
      </c>
      <c r="R13273" t="str">
        <f>IFERROR(VLOOKUP(D13273,Lookup_Tables!$A$2:$B$21,2,FALSE),"All")</f>
        <v>Govt Hosp</v>
      </c>
    </row>
    <row r="13274" spans="1:18" hidden="1">
      <c r="A13274">
        <v>4353</v>
      </c>
      <c r="B13274">
        <v>78</v>
      </c>
      <c r="C13274" t="s">
        <v>38</v>
      </c>
      <c r="D13274">
        <v>4</v>
      </c>
      <c r="E13274">
        <v>116.96122069696</v>
      </c>
      <c r="F13274">
        <v>107.16149529681039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305.22892911570398</v>
      </c>
      <c r="M13274">
        <v>457.79477891415303</v>
      </c>
      <c r="N13274">
        <v>2092.8843977958099</v>
      </c>
      <c r="O13274">
        <v>6486.0225154097898</v>
      </c>
      <c r="Q13274" t="str">
        <f>VLOOKUP(A13274,Lookup_Tables!$D$2:$E$7,2,FALSE)</f>
        <v>HUSSPF</v>
      </c>
      <c r="R13274" t="str">
        <f>IFERROR(VLOOKUP(D13274,Lookup_Tables!$A$2:$B$21,2,FALSE),"All")</f>
        <v>Govt Med Fac</v>
      </c>
    </row>
    <row r="13275" spans="1:18" hidden="1">
      <c r="A13275">
        <v>4353</v>
      </c>
      <c r="B13275">
        <v>78</v>
      </c>
      <c r="C13275" t="s">
        <v>39</v>
      </c>
      <c r="D13275">
        <v>4</v>
      </c>
      <c r="E13275">
        <v>116.96122069696</v>
      </c>
      <c r="F13275">
        <v>107.16149529681039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305.22892911570398</v>
      </c>
      <c r="M13275">
        <v>457.79477891415303</v>
      </c>
      <c r="N13275">
        <v>2092.8843977958099</v>
      </c>
      <c r="O13275">
        <v>6486.0225154097898</v>
      </c>
      <c r="Q13275" t="str">
        <f>VLOOKUP(A13275,Lookup_Tables!$D$2:$E$7,2,FALSE)</f>
        <v>HUSSPF</v>
      </c>
      <c r="R13275" t="str">
        <f>IFERROR(VLOOKUP(D13275,Lookup_Tables!$A$2:$B$21,2,FALSE),"All")</f>
        <v>Govt Med Fac</v>
      </c>
    </row>
    <row r="13276" spans="1:18" hidden="1">
      <c r="A13276">
        <v>4353</v>
      </c>
      <c r="B13276">
        <v>78</v>
      </c>
      <c r="C13276" t="s">
        <v>38</v>
      </c>
      <c r="D13276">
        <v>10</v>
      </c>
      <c r="E13276">
        <v>1375.6629415744801</v>
      </c>
      <c r="F13276">
        <v>1174.3434004514177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8139.3429380831003</v>
      </c>
      <c r="M13276">
        <v>13235.805866741601</v>
      </c>
      <c r="N13276">
        <v>44798.894664840103</v>
      </c>
      <c r="O13276">
        <v>121909.691786656</v>
      </c>
      <c r="Q13276" t="str">
        <f>VLOOKUP(A13276,Lookup_Tables!$D$2:$E$7,2,FALSE)</f>
        <v>HUSSPF</v>
      </c>
      <c r="R13276" t="str">
        <f>IFERROR(VLOOKUP(D13276,Lookup_Tables!$A$2:$B$21,2,FALSE),"All")</f>
        <v>Pub School</v>
      </c>
    </row>
    <row r="13277" spans="1:18" hidden="1">
      <c r="A13277">
        <v>4353</v>
      </c>
      <c r="B13277">
        <v>78</v>
      </c>
      <c r="C13277" t="s">
        <v>39</v>
      </c>
      <c r="D13277">
        <v>10</v>
      </c>
      <c r="E13277">
        <v>1375.3646832378699</v>
      </c>
      <c r="F13277">
        <v>1175.4741212081744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8139.3429380831003</v>
      </c>
      <c r="M13277">
        <v>13235.805866741601</v>
      </c>
      <c r="N13277">
        <v>43369.915571473102</v>
      </c>
      <c r="O13277">
        <v>121909.691786656</v>
      </c>
      <c r="Q13277" t="str">
        <f>VLOOKUP(A13277,Lookup_Tables!$D$2:$E$7,2,FALSE)</f>
        <v>HUSSPF</v>
      </c>
      <c r="R13277" t="str">
        <f>IFERROR(VLOOKUP(D13277,Lookup_Tables!$A$2:$B$21,2,FALSE),"All")</f>
        <v>Pub School</v>
      </c>
    </row>
    <row r="13278" spans="1:18" hidden="1">
      <c r="A13278">
        <v>4353</v>
      </c>
      <c r="B13278">
        <v>78</v>
      </c>
      <c r="C13278" t="s">
        <v>38</v>
      </c>
      <c r="D13278">
        <v>11</v>
      </c>
      <c r="E13278">
        <v>497.46670645531702</v>
      </c>
      <c r="F13278">
        <v>497.46670645531702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Q13278" t="str">
        <f>VLOOKUP(A13278,Lookup_Tables!$D$2:$E$7,2,FALSE)</f>
        <v>HUSSPF</v>
      </c>
      <c r="R13278" t="str">
        <f>IFERROR(VLOOKUP(D13278,Lookup_Tables!$A$2:$B$21,2,FALSE),"All")</f>
        <v>Pub Univ</v>
      </c>
    </row>
    <row r="13279" spans="1:18" hidden="1">
      <c r="A13279">
        <v>4353</v>
      </c>
      <c r="B13279">
        <v>78</v>
      </c>
      <c r="C13279" t="s">
        <v>39</v>
      </c>
      <c r="D13279">
        <v>11</v>
      </c>
      <c r="E13279">
        <v>497.46670645531702</v>
      </c>
      <c r="F13279">
        <v>497.46670645531702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Q13279" t="str">
        <f>VLOOKUP(A13279,Lookup_Tables!$D$2:$E$7,2,FALSE)</f>
        <v>HUSSPF</v>
      </c>
      <c r="R13279" t="str">
        <f>IFERROR(VLOOKUP(D13279,Lookup_Tables!$A$2:$B$21,2,FALSE),"All")</f>
        <v>Pub Univ</v>
      </c>
    </row>
    <row r="13280" spans="1:18" hidden="1">
      <c r="A13280">
        <v>4353</v>
      </c>
      <c r="B13280">
        <v>78</v>
      </c>
      <c r="C13280" t="s">
        <v>38</v>
      </c>
      <c r="D13280">
        <v>13</v>
      </c>
      <c r="E13280">
        <v>1438.20564836268</v>
      </c>
      <c r="F13280">
        <v>1139.2689682020464</v>
      </c>
      <c r="G13280">
        <v>0</v>
      </c>
      <c r="H13280">
        <v>0</v>
      </c>
      <c r="I13280">
        <v>0</v>
      </c>
      <c r="J13280">
        <v>0</v>
      </c>
      <c r="K13280">
        <v>1670.45154268638</v>
      </c>
      <c r="L13280">
        <v>7205.3325769155999</v>
      </c>
      <c r="M13280">
        <v>11216.264337602601</v>
      </c>
      <c r="N13280">
        <v>45155.632127359902</v>
      </c>
      <c r="O13280">
        <v>215790.92906772101</v>
      </c>
      <c r="Q13280" t="str">
        <f>VLOOKUP(A13280,Lookup_Tables!$D$2:$E$7,2,FALSE)</f>
        <v>HUSSPF</v>
      </c>
      <c r="R13280" t="str">
        <f>IFERROR(VLOOKUP(D13280,Lookup_Tables!$A$2:$B$21,2,FALSE),"All")</f>
        <v>Residual Inst</v>
      </c>
    </row>
    <row r="13281" spans="1:18" hidden="1">
      <c r="A13281">
        <v>4353</v>
      </c>
      <c r="B13281">
        <v>78</v>
      </c>
      <c r="C13281" t="s">
        <v>39</v>
      </c>
      <c r="D13281">
        <v>13</v>
      </c>
      <c r="E13281">
        <v>1437.94260319501</v>
      </c>
      <c r="F13281">
        <v>1139.0059230343763</v>
      </c>
      <c r="G13281">
        <v>0</v>
      </c>
      <c r="H13281">
        <v>0</v>
      </c>
      <c r="I13281">
        <v>0</v>
      </c>
      <c r="J13281">
        <v>0</v>
      </c>
      <c r="K13281">
        <v>1670.45154268638</v>
      </c>
      <c r="L13281">
        <v>7205.3325769155999</v>
      </c>
      <c r="M13281">
        <v>11216.264337602601</v>
      </c>
      <c r="N13281">
        <v>45155.632127359902</v>
      </c>
      <c r="O13281">
        <v>215790.92906772101</v>
      </c>
      <c r="Q13281" t="str">
        <f>VLOOKUP(A13281,Lookup_Tables!$D$2:$E$7,2,FALSE)</f>
        <v>HUSSPF</v>
      </c>
      <c r="R13281" t="str">
        <f>IFERROR(VLOOKUP(D13281,Lookup_Tables!$A$2:$B$21,2,FALSE),"All")</f>
        <v>Residual Inst</v>
      </c>
    </row>
    <row r="13282" spans="1:18" hidden="1">
      <c r="A13282">
        <v>4353</v>
      </c>
      <c r="B13282">
        <v>78</v>
      </c>
      <c r="C13282" t="s">
        <v>38</v>
      </c>
      <c r="D13282">
        <v>15</v>
      </c>
      <c r="E13282">
        <v>14927.061201674</v>
      </c>
      <c r="F13282">
        <v>11680.802247655087</v>
      </c>
      <c r="G13282">
        <v>0</v>
      </c>
      <c r="H13282">
        <v>0</v>
      </c>
      <c r="I13282">
        <v>0</v>
      </c>
      <c r="J13282">
        <v>0</v>
      </c>
      <c r="K13282">
        <v>5471.87742218118</v>
      </c>
      <c r="L13282">
        <v>148639.263985603</v>
      </c>
      <c r="M13282">
        <v>249834.95695346201</v>
      </c>
      <c r="N13282">
        <v>873054.60238296096</v>
      </c>
      <c r="O13282">
        <v>1697535.7866325199</v>
      </c>
      <c r="Q13282" t="str">
        <f>VLOOKUP(A13282,Lookup_Tables!$D$2:$E$7,2,FALSE)</f>
        <v>HUSSPF</v>
      </c>
      <c r="R13282" t="str">
        <f>IFERROR(VLOOKUP(D13282,Lookup_Tables!$A$2:$B$21,2,FALSE),"All")</f>
        <v>All</v>
      </c>
    </row>
    <row r="13283" spans="1:18" hidden="1">
      <c r="A13283">
        <v>4353</v>
      </c>
      <c r="B13283">
        <v>78</v>
      </c>
      <c r="C13283" t="s">
        <v>39</v>
      </c>
      <c r="D13283">
        <v>15</v>
      </c>
      <c r="E13283">
        <v>14920.185968101299</v>
      </c>
      <c r="F13283">
        <v>11679.587512452468</v>
      </c>
      <c r="G13283">
        <v>0</v>
      </c>
      <c r="H13283">
        <v>0</v>
      </c>
      <c r="I13283">
        <v>0</v>
      </c>
      <c r="J13283">
        <v>0</v>
      </c>
      <c r="K13283">
        <v>5471.87742218118</v>
      </c>
      <c r="L13283">
        <v>148639.263985603</v>
      </c>
      <c r="M13283">
        <v>249834.95695346201</v>
      </c>
      <c r="N13283">
        <v>867394.10401287698</v>
      </c>
      <c r="O13283">
        <v>1697535.7866325199</v>
      </c>
      <c r="Q13283" t="str">
        <f>VLOOKUP(A13283,Lookup_Tables!$D$2:$E$7,2,FALSE)</f>
        <v>HUSSPF</v>
      </c>
      <c r="R13283" t="str">
        <f>IFERROR(VLOOKUP(D13283,Lookup_Tables!$A$2:$B$21,2,FALSE),"All")</f>
        <v>All</v>
      </c>
    </row>
    <row r="13284" spans="1:18" hidden="1">
      <c r="A13284">
        <v>4353</v>
      </c>
      <c r="B13284">
        <v>78</v>
      </c>
      <c r="C13284" t="s">
        <v>38</v>
      </c>
      <c r="D13284">
        <v>16</v>
      </c>
      <c r="E13284">
        <v>3986.06224845628</v>
      </c>
      <c r="F13284">
        <v>3341.9767644992676</v>
      </c>
      <c r="G13284">
        <v>0</v>
      </c>
      <c r="H13284">
        <v>0</v>
      </c>
      <c r="I13284">
        <v>0</v>
      </c>
      <c r="J13284">
        <v>0</v>
      </c>
      <c r="K13284">
        <v>2818.11183561088</v>
      </c>
      <c r="L13284">
        <v>21795.1658747283</v>
      </c>
      <c r="M13284">
        <v>32139.033758433899</v>
      </c>
      <c r="N13284">
        <v>154277.14672145201</v>
      </c>
      <c r="O13284">
        <v>389644.54466591001</v>
      </c>
      <c r="Q13284" t="str">
        <f>VLOOKUP(A13284,Lookup_Tables!$D$2:$E$7,2,FALSE)</f>
        <v>HUSSPF</v>
      </c>
      <c r="R13284" t="str">
        <f>IFERROR(VLOOKUP(D13284,Lookup_Tables!$A$2:$B$21,2,FALSE),"All")</f>
        <v>Government_Loss</v>
      </c>
    </row>
    <row r="13285" spans="1:18" hidden="1">
      <c r="A13285">
        <v>4353</v>
      </c>
      <c r="B13285">
        <v>78</v>
      </c>
      <c r="C13285" t="s">
        <v>39</v>
      </c>
      <c r="D13285">
        <v>16</v>
      </c>
      <c r="E13285">
        <v>3985.2557618145602</v>
      </c>
      <c r="F13285">
        <v>3341.1702778575477</v>
      </c>
      <c r="G13285">
        <v>0</v>
      </c>
      <c r="H13285">
        <v>0</v>
      </c>
      <c r="I13285">
        <v>0</v>
      </c>
      <c r="J13285">
        <v>0</v>
      </c>
      <c r="K13285">
        <v>2818.11183561088</v>
      </c>
      <c r="L13285">
        <v>21795.1658747283</v>
      </c>
      <c r="M13285">
        <v>32139.033758433899</v>
      </c>
      <c r="N13285">
        <v>154277.14672145201</v>
      </c>
      <c r="O13285">
        <v>389644.54466591001</v>
      </c>
      <c r="Q13285" t="str">
        <f>VLOOKUP(A13285,Lookup_Tables!$D$2:$E$7,2,FALSE)</f>
        <v>HUSSPF</v>
      </c>
      <c r="R13285" t="str">
        <f>IFERROR(VLOOKUP(D13285,Lookup_Tables!$A$2:$B$21,2,FALSE),"All")</f>
        <v>Government_Loss</v>
      </c>
    </row>
    <row r="13286" spans="1:18" hidden="1">
      <c r="A13286">
        <v>4353</v>
      </c>
      <c r="B13286">
        <v>78</v>
      </c>
      <c r="C13286" t="s">
        <v>38</v>
      </c>
      <c r="D13286">
        <v>17</v>
      </c>
      <c r="E13286">
        <v>2057.8176041823899</v>
      </c>
      <c r="F13286">
        <v>1503.736488554305</v>
      </c>
      <c r="G13286">
        <v>0</v>
      </c>
      <c r="H13286">
        <v>0</v>
      </c>
      <c r="I13286">
        <v>0</v>
      </c>
      <c r="J13286">
        <v>0</v>
      </c>
      <c r="K13286">
        <v>921.74991987654005</v>
      </c>
      <c r="L13286">
        <v>26496.5905781314</v>
      </c>
      <c r="M13286">
        <v>42015.872090247402</v>
      </c>
      <c r="N13286">
        <v>151861.799143774</v>
      </c>
      <c r="O13286">
        <v>287082.23212630203</v>
      </c>
      <c r="Q13286" t="str">
        <f>VLOOKUP(A13286,Lookup_Tables!$D$2:$E$7,2,FALSE)</f>
        <v>HUSSPF</v>
      </c>
      <c r="R13286" t="str">
        <f>IFERROR(VLOOKUP(D13286,Lookup_Tables!$A$2:$B$21,2,FALSE),"All")</f>
        <v>Emergency_Loss</v>
      </c>
    </row>
    <row r="13287" spans="1:18" hidden="1">
      <c r="A13287">
        <v>4353</v>
      </c>
      <c r="B13287">
        <v>78</v>
      </c>
      <c r="C13287" t="s">
        <v>39</v>
      </c>
      <c r="D13287">
        <v>17</v>
      </c>
      <c r="E13287">
        <v>2056.6038822545602</v>
      </c>
      <c r="F13287">
        <v>1513.6962895350512</v>
      </c>
      <c r="G13287">
        <v>0</v>
      </c>
      <c r="H13287">
        <v>0</v>
      </c>
      <c r="I13287">
        <v>0</v>
      </c>
      <c r="J13287">
        <v>0</v>
      </c>
      <c r="K13287">
        <v>921.74991987654005</v>
      </c>
      <c r="L13287">
        <v>26496.5905781314</v>
      </c>
      <c r="M13287">
        <v>42015.872090247402</v>
      </c>
      <c r="N13287">
        <v>140688.27623519799</v>
      </c>
      <c r="O13287">
        <v>287082.23212630203</v>
      </c>
      <c r="Q13287" t="str">
        <f>VLOOKUP(A13287,Lookup_Tables!$D$2:$E$7,2,FALSE)</f>
        <v>HUSSPF</v>
      </c>
      <c r="R13287" t="str">
        <f>IFERROR(VLOOKUP(D13287,Lookup_Tables!$A$2:$B$21,2,FALSE),"All")</f>
        <v>Emergency_Loss</v>
      </c>
    </row>
    <row r="13288" spans="1:18" hidden="1">
      <c r="A13288">
        <v>4353</v>
      </c>
      <c r="B13288">
        <v>78</v>
      </c>
      <c r="C13288" t="s">
        <v>38</v>
      </c>
      <c r="D13288">
        <v>18</v>
      </c>
      <c r="E13288">
        <v>6043.8798526386699</v>
      </c>
      <c r="F13288">
        <v>4775.1850927078358</v>
      </c>
      <c r="G13288">
        <v>0</v>
      </c>
      <c r="H13288">
        <v>0</v>
      </c>
      <c r="I13288">
        <v>0</v>
      </c>
      <c r="J13288">
        <v>0</v>
      </c>
      <c r="K13288">
        <v>3878.3773050541599</v>
      </c>
      <c r="L13288">
        <v>47444.889020766997</v>
      </c>
      <c r="M13288">
        <v>73788.414632308893</v>
      </c>
      <c r="N13288">
        <v>288960.36974855902</v>
      </c>
      <c r="O13288">
        <v>765320.78537161904</v>
      </c>
      <c r="Q13288" t="str">
        <f>VLOOKUP(A13288,Lookup_Tables!$D$2:$E$7,2,FALSE)</f>
        <v>HUSSPF</v>
      </c>
      <c r="R13288" t="str">
        <f>IFERROR(VLOOKUP(D13288,Lookup_Tables!$A$2:$B$21,2,FALSE),"All")</f>
        <v>Govt_Plus_Emergency</v>
      </c>
    </row>
    <row r="13289" spans="1:18" hidden="1">
      <c r="A13289">
        <v>4353</v>
      </c>
      <c r="B13289">
        <v>78</v>
      </c>
      <c r="C13289" t="s">
        <v>39</v>
      </c>
      <c r="D13289">
        <v>18</v>
      </c>
      <c r="E13289">
        <v>6041.8596440691199</v>
      </c>
      <c r="F13289">
        <v>4773.1648841382867</v>
      </c>
      <c r="G13289">
        <v>0</v>
      </c>
      <c r="H13289">
        <v>0</v>
      </c>
      <c r="I13289">
        <v>0</v>
      </c>
      <c r="J13289">
        <v>0</v>
      </c>
      <c r="K13289">
        <v>3878.3773050541599</v>
      </c>
      <c r="L13289">
        <v>47444.889020766997</v>
      </c>
      <c r="M13289">
        <v>73788.414632308893</v>
      </c>
      <c r="N13289">
        <v>288960.36974855902</v>
      </c>
      <c r="O13289">
        <v>765320.78537161904</v>
      </c>
      <c r="Q13289" t="str">
        <f>VLOOKUP(A13289,Lookup_Tables!$D$2:$E$7,2,FALSE)</f>
        <v>HUSSPF</v>
      </c>
      <c r="R13289" t="str">
        <f>IFERROR(VLOOKUP(D13289,Lookup_Tables!$A$2:$B$21,2,FALSE),"All")</f>
        <v>Govt_Plus_Emergency</v>
      </c>
    </row>
    <row r="13290" spans="1:18" hidden="1">
      <c r="A13290">
        <v>4353</v>
      </c>
      <c r="B13290">
        <v>79</v>
      </c>
      <c r="C13290" t="s">
        <v>38</v>
      </c>
      <c r="D13290">
        <v>0</v>
      </c>
      <c r="E13290">
        <v>2417528163.8931799</v>
      </c>
      <c r="F13290">
        <v>1154754954.8470724</v>
      </c>
      <c r="G13290">
        <v>5501543001.74821</v>
      </c>
      <c r="H13290">
        <v>11987797102.767401</v>
      </c>
      <c r="I13290">
        <v>13801048826.1866</v>
      </c>
      <c r="J13290">
        <v>19815012614.6064</v>
      </c>
      <c r="K13290">
        <v>30247927730.835098</v>
      </c>
      <c r="L13290">
        <v>45836020471.085197</v>
      </c>
      <c r="M13290">
        <v>51043106996.388397</v>
      </c>
      <c r="N13290">
        <v>76680613476.052399</v>
      </c>
      <c r="O13290">
        <v>94755390544.296005</v>
      </c>
      <c r="Q13290" t="str">
        <f>VLOOKUP(A13290,Lookup_Tables!$D$2:$E$7,2,FALSE)</f>
        <v>HUSSPF</v>
      </c>
      <c r="R13290" t="str">
        <f>IFERROR(VLOOKUP(D13290,Lookup_Tables!$A$2:$B$21,2,FALSE),"All")</f>
        <v>Private Assets</v>
      </c>
    </row>
    <row r="13291" spans="1:18" hidden="1">
      <c r="A13291">
        <v>4353</v>
      </c>
      <c r="B13291">
        <v>79</v>
      </c>
      <c r="C13291" t="s">
        <v>39</v>
      </c>
      <c r="D13291">
        <v>0</v>
      </c>
      <c r="E13291">
        <v>2110554216.4198501</v>
      </c>
      <c r="F13291">
        <v>995597367.83558559</v>
      </c>
      <c r="G13291">
        <v>4494757454.9493303</v>
      </c>
      <c r="H13291">
        <v>10364900295.3426</v>
      </c>
      <c r="I13291">
        <v>11930851976.057199</v>
      </c>
      <c r="J13291">
        <v>17844423925.825001</v>
      </c>
      <c r="K13291">
        <v>26068423660.366299</v>
      </c>
      <c r="L13291">
        <v>43259250812.758499</v>
      </c>
      <c r="M13291">
        <v>49881834283.014</v>
      </c>
      <c r="N13291">
        <v>76271281951.801407</v>
      </c>
      <c r="O13291">
        <v>89013485966.761093</v>
      </c>
      <c r="Q13291" t="str">
        <f>VLOOKUP(A13291,Lookup_Tables!$D$2:$E$7,2,FALSE)</f>
        <v>HUSSPF</v>
      </c>
      <c r="R13291" t="str">
        <f>IFERROR(VLOOKUP(D13291,Lookup_Tables!$A$2:$B$21,2,FALSE),"All")</f>
        <v>Private Assets</v>
      </c>
    </row>
    <row r="13292" spans="1:18" hidden="1">
      <c r="A13292">
        <v>4353</v>
      </c>
      <c r="B13292">
        <v>79</v>
      </c>
      <c r="C13292" t="s">
        <v>38</v>
      </c>
      <c r="D13292">
        <v>1</v>
      </c>
      <c r="E13292">
        <v>781918.704754662</v>
      </c>
      <c r="F13292">
        <v>257886.97814140574</v>
      </c>
      <c r="G13292">
        <v>1128666.72970357</v>
      </c>
      <c r="H13292">
        <v>4289517.2100836998</v>
      </c>
      <c r="I13292">
        <v>5204470.0485104602</v>
      </c>
      <c r="J13292">
        <v>8193998.8503433904</v>
      </c>
      <c r="K13292">
        <v>14576903.083244201</v>
      </c>
      <c r="L13292">
        <v>25151778.223653801</v>
      </c>
      <c r="M13292">
        <v>31404033.199163899</v>
      </c>
      <c r="N13292">
        <v>48553552.811690703</v>
      </c>
      <c r="O13292">
        <v>66984109.1468601</v>
      </c>
      <c r="Q13292" t="str">
        <f>VLOOKUP(A13292,Lookup_Tables!$D$2:$E$7,2,FALSE)</f>
        <v>HUSSPF</v>
      </c>
      <c r="R13292" t="str">
        <f>IFERROR(VLOOKUP(D13292,Lookup_Tables!$A$2:$B$21,2,FALSE),"All")</f>
        <v>Airport</v>
      </c>
    </row>
    <row r="13293" spans="1:18" hidden="1">
      <c r="A13293">
        <v>4353</v>
      </c>
      <c r="B13293">
        <v>79</v>
      </c>
      <c r="C13293" t="s">
        <v>39</v>
      </c>
      <c r="D13293">
        <v>1</v>
      </c>
      <c r="E13293">
        <v>746387.772125385</v>
      </c>
      <c r="F13293">
        <v>247473.49305950722</v>
      </c>
      <c r="G13293">
        <v>1047417.42159176</v>
      </c>
      <c r="H13293">
        <v>3972910.3653114801</v>
      </c>
      <c r="I13293">
        <v>4911147.6992505398</v>
      </c>
      <c r="J13293">
        <v>7773362.7663721396</v>
      </c>
      <c r="K13293">
        <v>13179327.242777901</v>
      </c>
      <c r="L13293">
        <v>24555829.653808098</v>
      </c>
      <c r="M13293">
        <v>30374298.634614799</v>
      </c>
      <c r="N13293">
        <v>48192906.402224898</v>
      </c>
      <c r="O13293">
        <v>66973601.269539401</v>
      </c>
      <c r="Q13293" t="str">
        <f>VLOOKUP(A13293,Lookup_Tables!$D$2:$E$7,2,FALSE)</f>
        <v>HUSSPF</v>
      </c>
      <c r="R13293" t="str">
        <f>IFERROR(VLOOKUP(D13293,Lookup_Tables!$A$2:$B$21,2,FALSE),"All")</f>
        <v>Airport</v>
      </c>
    </row>
    <row r="13294" spans="1:18" hidden="1">
      <c r="A13294">
        <v>4353</v>
      </c>
      <c r="B13294">
        <v>79</v>
      </c>
      <c r="C13294" t="s">
        <v>38</v>
      </c>
      <c r="D13294">
        <v>2</v>
      </c>
      <c r="E13294">
        <v>10718596.7438138</v>
      </c>
      <c r="F13294">
        <v>4150608.5789139941</v>
      </c>
      <c r="G13294">
        <v>22957869.997287098</v>
      </c>
      <c r="H13294">
        <v>65020228.451498903</v>
      </c>
      <c r="I13294">
        <v>76436801.701188907</v>
      </c>
      <c r="J13294">
        <v>109639684.978967</v>
      </c>
      <c r="K13294">
        <v>165365433.498606</v>
      </c>
      <c r="L13294">
        <v>257341268.92706001</v>
      </c>
      <c r="M13294">
        <v>296736557.79215401</v>
      </c>
      <c r="N13294">
        <v>394143690.44373798</v>
      </c>
      <c r="O13294">
        <v>569708365.18750596</v>
      </c>
      <c r="Q13294" t="str">
        <f>VLOOKUP(A13294,Lookup_Tables!$D$2:$E$7,2,FALSE)</f>
        <v>HUSSPF</v>
      </c>
      <c r="R13294" t="str">
        <f>IFERROR(VLOOKUP(D13294,Lookup_Tables!$A$2:$B$21,2,FALSE),"All")</f>
        <v>Bridge</v>
      </c>
    </row>
    <row r="13295" spans="1:18" hidden="1">
      <c r="A13295">
        <v>4353</v>
      </c>
      <c r="B13295">
        <v>79</v>
      </c>
      <c r="C13295" t="s">
        <v>39</v>
      </c>
      <c r="D13295">
        <v>2</v>
      </c>
      <c r="E13295">
        <v>9836582.9029451497</v>
      </c>
      <c r="F13295">
        <v>3647810.486825794</v>
      </c>
      <c r="G13295">
        <v>21180577.593110599</v>
      </c>
      <c r="H13295">
        <v>60936481.169083498</v>
      </c>
      <c r="I13295">
        <v>70981178.776465505</v>
      </c>
      <c r="J13295">
        <v>101867074.22951999</v>
      </c>
      <c r="K13295">
        <v>156314342.173069</v>
      </c>
      <c r="L13295">
        <v>253764707.61234501</v>
      </c>
      <c r="M13295">
        <v>288679707.28114301</v>
      </c>
      <c r="N13295">
        <v>381426016.45330799</v>
      </c>
      <c r="O13295">
        <v>552486277.413131</v>
      </c>
      <c r="Q13295" t="str">
        <f>VLOOKUP(A13295,Lookup_Tables!$D$2:$E$7,2,FALSE)</f>
        <v>HUSSPF</v>
      </c>
      <c r="R13295" t="str">
        <f>IFERROR(VLOOKUP(D13295,Lookup_Tables!$A$2:$B$21,2,FALSE),"All")</f>
        <v>Bridge</v>
      </c>
    </row>
    <row r="13296" spans="1:18" hidden="1">
      <c r="A13296">
        <v>4353</v>
      </c>
      <c r="B13296">
        <v>79</v>
      </c>
      <c r="C13296" t="s">
        <v>38</v>
      </c>
      <c r="D13296">
        <v>3</v>
      </c>
      <c r="E13296">
        <v>423188.46645026898</v>
      </c>
      <c r="F13296">
        <v>167109.42701817039</v>
      </c>
      <c r="G13296">
        <v>900316.19861286203</v>
      </c>
      <c r="H13296">
        <v>2606046.3628603099</v>
      </c>
      <c r="I13296">
        <v>3045963.1059223302</v>
      </c>
      <c r="J13296">
        <v>4258831.0169185903</v>
      </c>
      <c r="K13296">
        <v>6606123.3599322699</v>
      </c>
      <c r="L13296">
        <v>9934526.7901310492</v>
      </c>
      <c r="M13296">
        <v>11014455.249962101</v>
      </c>
      <c r="N13296">
        <v>16115569.1727673</v>
      </c>
      <c r="O13296">
        <v>20375651.7186797</v>
      </c>
      <c r="Q13296" t="str">
        <f>VLOOKUP(A13296,Lookup_Tables!$D$2:$E$7,2,FALSE)</f>
        <v>HUSSPF</v>
      </c>
      <c r="R13296" t="str">
        <f>IFERROR(VLOOKUP(D13296,Lookup_Tables!$A$2:$B$21,2,FALSE),"All")</f>
        <v>Govt Hosp</v>
      </c>
    </row>
    <row r="13297" spans="1:18" hidden="1">
      <c r="A13297">
        <v>4353</v>
      </c>
      <c r="B13297">
        <v>79</v>
      </c>
      <c r="C13297" t="s">
        <v>39</v>
      </c>
      <c r="D13297">
        <v>3</v>
      </c>
      <c r="E13297">
        <v>383573.44601545099</v>
      </c>
      <c r="F13297">
        <v>147812.36744984187</v>
      </c>
      <c r="G13297">
        <v>810096.18712364102</v>
      </c>
      <c r="H13297">
        <v>2389211.3433607402</v>
      </c>
      <c r="I13297">
        <v>2734010.2373069501</v>
      </c>
      <c r="J13297">
        <v>3896915.2530449298</v>
      </c>
      <c r="K13297">
        <v>6022777.7211714499</v>
      </c>
      <c r="L13297">
        <v>9658026.0031919293</v>
      </c>
      <c r="M13297">
        <v>10694078.665040599</v>
      </c>
      <c r="N13297">
        <v>15055370.4612539</v>
      </c>
      <c r="O13297">
        <v>19589168.103522498</v>
      </c>
      <c r="Q13297" t="str">
        <f>VLOOKUP(A13297,Lookup_Tables!$D$2:$E$7,2,FALSE)</f>
        <v>HUSSPF</v>
      </c>
      <c r="R13297" t="str">
        <f>IFERROR(VLOOKUP(D13297,Lookup_Tables!$A$2:$B$21,2,FALSE),"All")</f>
        <v>Govt Hosp</v>
      </c>
    </row>
    <row r="13298" spans="1:18" hidden="1">
      <c r="A13298">
        <v>4353</v>
      </c>
      <c r="B13298">
        <v>79</v>
      </c>
      <c r="C13298" t="s">
        <v>38</v>
      </c>
      <c r="D13298">
        <v>4</v>
      </c>
      <c r="E13298">
        <v>997168.51360221102</v>
      </c>
      <c r="F13298">
        <v>585072.59620930848</v>
      </c>
      <c r="G13298">
        <v>2611154.9361681701</v>
      </c>
      <c r="H13298">
        <v>4272989.5749648297</v>
      </c>
      <c r="I13298">
        <v>4679246.7078244099</v>
      </c>
      <c r="J13298">
        <v>5831449.5363021502</v>
      </c>
      <c r="K13298">
        <v>7686696.8244946199</v>
      </c>
      <c r="L13298">
        <v>10626280.1936108</v>
      </c>
      <c r="M13298">
        <v>11570628.2754992</v>
      </c>
      <c r="N13298">
        <v>14882499.117946999</v>
      </c>
      <c r="O13298">
        <v>19152053.958194301</v>
      </c>
      <c r="Q13298" t="str">
        <f>VLOOKUP(A13298,Lookup_Tables!$D$2:$E$7,2,FALSE)</f>
        <v>HUSSPF</v>
      </c>
      <c r="R13298" t="str">
        <f>IFERROR(VLOOKUP(D13298,Lookup_Tables!$A$2:$B$21,2,FALSE),"All")</f>
        <v>Govt Med Fac</v>
      </c>
    </row>
    <row r="13299" spans="1:18" hidden="1">
      <c r="A13299">
        <v>4353</v>
      </c>
      <c r="B13299">
        <v>79</v>
      </c>
      <c r="C13299" t="s">
        <v>39</v>
      </c>
      <c r="D13299">
        <v>4</v>
      </c>
      <c r="E13299">
        <v>813067.07122539298</v>
      </c>
      <c r="F13299">
        <v>485992.19581973634</v>
      </c>
      <c r="G13299">
        <v>2012671.9239956499</v>
      </c>
      <c r="H13299">
        <v>3161326.6796514299</v>
      </c>
      <c r="I13299">
        <v>3560373.1567830299</v>
      </c>
      <c r="J13299">
        <v>4678922.3476240104</v>
      </c>
      <c r="K13299">
        <v>6337225.1301716799</v>
      </c>
      <c r="L13299">
        <v>8948020.3557226807</v>
      </c>
      <c r="M13299">
        <v>9720964.90428745</v>
      </c>
      <c r="N13299">
        <v>13175593.2998187</v>
      </c>
      <c r="O13299">
        <v>17726515.4167412</v>
      </c>
      <c r="Q13299" t="str">
        <f>VLOOKUP(A13299,Lookup_Tables!$D$2:$E$7,2,FALSE)</f>
        <v>HUSSPF</v>
      </c>
      <c r="R13299" t="str">
        <f>IFERROR(VLOOKUP(D13299,Lookup_Tables!$A$2:$B$21,2,FALSE),"All")</f>
        <v>Govt Med Fac</v>
      </c>
    </row>
    <row r="13300" spans="1:18" hidden="1">
      <c r="A13300">
        <v>4353</v>
      </c>
      <c r="B13300">
        <v>79</v>
      </c>
      <c r="C13300" t="s">
        <v>38</v>
      </c>
      <c r="D13300">
        <v>6</v>
      </c>
      <c r="E13300">
        <v>453611.91219380399</v>
      </c>
      <c r="F13300">
        <v>149068.1907140601</v>
      </c>
      <c r="G13300">
        <v>631140.688804526</v>
      </c>
      <c r="H13300">
        <v>2733828.9875914399</v>
      </c>
      <c r="I13300">
        <v>3507053.1979478998</v>
      </c>
      <c r="J13300">
        <v>5505414.0540154101</v>
      </c>
      <c r="K13300">
        <v>8904106.78360877</v>
      </c>
      <c r="L13300">
        <v>13122691.2510437</v>
      </c>
      <c r="M13300">
        <v>15248314.6252033</v>
      </c>
      <c r="N13300">
        <v>23560984.1271924</v>
      </c>
      <c r="O13300">
        <v>34934067.752130799</v>
      </c>
      <c r="Q13300" t="str">
        <f>VLOOKUP(A13300,Lookup_Tables!$D$2:$E$7,2,FALSE)</f>
        <v>HUSSPF</v>
      </c>
      <c r="R13300" t="str">
        <f>IFERROR(VLOOKUP(D13300,Lookup_Tables!$A$2:$B$21,2,FALSE),"All")</f>
        <v>Port</v>
      </c>
    </row>
    <row r="13301" spans="1:18" hidden="1">
      <c r="A13301">
        <v>4353</v>
      </c>
      <c r="B13301">
        <v>79</v>
      </c>
      <c r="C13301" t="s">
        <v>39</v>
      </c>
      <c r="D13301">
        <v>6</v>
      </c>
      <c r="E13301">
        <v>429958.67909309402</v>
      </c>
      <c r="F13301">
        <v>141228.43611739052</v>
      </c>
      <c r="G13301">
        <v>593569.69574351795</v>
      </c>
      <c r="H13301">
        <v>2604023.5752401198</v>
      </c>
      <c r="I13301">
        <v>3369155.9570567501</v>
      </c>
      <c r="J13301">
        <v>5141966.45217227</v>
      </c>
      <c r="K13301">
        <v>8532059.2686639</v>
      </c>
      <c r="L13301">
        <v>12404223.8794812</v>
      </c>
      <c r="M13301">
        <v>13868111.216690799</v>
      </c>
      <c r="N13301">
        <v>22465664.7256759</v>
      </c>
      <c r="O13301">
        <v>34147755.282261997</v>
      </c>
      <c r="Q13301" t="str">
        <f>VLOOKUP(A13301,Lookup_Tables!$D$2:$E$7,2,FALSE)</f>
        <v>HUSSPF</v>
      </c>
      <c r="R13301" t="str">
        <f>IFERROR(VLOOKUP(D13301,Lookup_Tables!$A$2:$B$21,2,FALSE),"All")</f>
        <v>Port</v>
      </c>
    </row>
    <row r="13302" spans="1:18" hidden="1">
      <c r="A13302">
        <v>4353</v>
      </c>
      <c r="B13302">
        <v>79</v>
      </c>
      <c r="C13302" t="s">
        <v>38</v>
      </c>
      <c r="D13302">
        <v>9</v>
      </c>
      <c r="E13302">
        <v>429114.04190677003</v>
      </c>
      <c r="F13302">
        <v>215543.87133519689</v>
      </c>
      <c r="G13302">
        <v>1005809.0596936099</v>
      </c>
      <c r="H13302">
        <v>2058731.99192264</v>
      </c>
      <c r="I13302">
        <v>2312967.36088251</v>
      </c>
      <c r="J13302">
        <v>3314402.95318894</v>
      </c>
      <c r="K13302">
        <v>4908802.2526184898</v>
      </c>
      <c r="L13302">
        <v>7593822.4898311105</v>
      </c>
      <c r="M13302">
        <v>8406986.3084357306</v>
      </c>
      <c r="N13302">
        <v>11380343.0896949</v>
      </c>
      <c r="O13302">
        <v>15181004.0881107</v>
      </c>
      <c r="Q13302" t="str">
        <f>VLOOKUP(A13302,Lookup_Tables!$D$2:$E$7,2,FALSE)</f>
        <v>HUSSPF</v>
      </c>
      <c r="R13302" t="str">
        <f>IFERROR(VLOOKUP(D13302,Lookup_Tables!$A$2:$B$21,2,FALSE),"All")</f>
        <v>Pub Admin Bldg</v>
      </c>
    </row>
    <row r="13303" spans="1:18" hidden="1">
      <c r="A13303">
        <v>4353</v>
      </c>
      <c r="B13303">
        <v>79</v>
      </c>
      <c r="C13303" t="s">
        <v>39</v>
      </c>
      <c r="D13303">
        <v>9</v>
      </c>
      <c r="E13303">
        <v>366670.98635973799</v>
      </c>
      <c r="F13303">
        <v>179194.73377014147</v>
      </c>
      <c r="G13303">
        <v>826680.04959503305</v>
      </c>
      <c r="H13303">
        <v>1719531.98463669</v>
      </c>
      <c r="I13303">
        <v>2021618.47984186</v>
      </c>
      <c r="J13303">
        <v>2881632.0832815501</v>
      </c>
      <c r="K13303">
        <v>4479155.2766354401</v>
      </c>
      <c r="L13303">
        <v>7064723.0393056301</v>
      </c>
      <c r="M13303">
        <v>7644362.3497306798</v>
      </c>
      <c r="N13303">
        <v>10995616.4074388</v>
      </c>
      <c r="O13303">
        <v>14895829.6298483</v>
      </c>
      <c r="Q13303" t="str">
        <f>VLOOKUP(A13303,Lookup_Tables!$D$2:$E$7,2,FALSE)</f>
        <v>HUSSPF</v>
      </c>
      <c r="R13303" t="str">
        <f>IFERROR(VLOOKUP(D13303,Lookup_Tables!$A$2:$B$21,2,FALSE),"All")</f>
        <v>Pub Admin Bldg</v>
      </c>
    </row>
    <row r="13304" spans="1:18" hidden="1">
      <c r="A13304">
        <v>4353</v>
      </c>
      <c r="B13304">
        <v>79</v>
      </c>
      <c r="C13304" t="s">
        <v>38</v>
      </c>
      <c r="D13304">
        <v>10</v>
      </c>
      <c r="E13304">
        <v>6567837.8948498201</v>
      </c>
      <c r="F13304">
        <v>2481483.2583853821</v>
      </c>
      <c r="G13304">
        <v>14700669.7465354</v>
      </c>
      <c r="H13304">
        <v>41606882.104748301</v>
      </c>
      <c r="I13304">
        <v>47279313.334617101</v>
      </c>
      <c r="J13304">
        <v>70238239.4515872</v>
      </c>
      <c r="K13304">
        <v>105986731.258627</v>
      </c>
      <c r="L13304">
        <v>157824853.06913999</v>
      </c>
      <c r="M13304">
        <v>183913607.209214</v>
      </c>
      <c r="N13304">
        <v>239892739.96114099</v>
      </c>
      <c r="O13304">
        <v>298683553.829485</v>
      </c>
      <c r="Q13304" t="str">
        <f>VLOOKUP(A13304,Lookup_Tables!$D$2:$E$7,2,FALSE)</f>
        <v>HUSSPF</v>
      </c>
      <c r="R13304" t="str">
        <f>IFERROR(VLOOKUP(D13304,Lookup_Tables!$A$2:$B$21,2,FALSE),"All")</f>
        <v>Pub School</v>
      </c>
    </row>
    <row r="13305" spans="1:18" hidden="1">
      <c r="A13305">
        <v>4353</v>
      </c>
      <c r="B13305">
        <v>79</v>
      </c>
      <c r="C13305" t="s">
        <v>39</v>
      </c>
      <c r="D13305">
        <v>10</v>
      </c>
      <c r="E13305">
        <v>6002157.9279123703</v>
      </c>
      <c r="F13305">
        <v>2232137.1484267749</v>
      </c>
      <c r="G13305">
        <v>13520066.1901129</v>
      </c>
      <c r="H13305">
        <v>38655033.284283601</v>
      </c>
      <c r="I13305">
        <v>44467453.668907098</v>
      </c>
      <c r="J13305">
        <v>65217257.973166697</v>
      </c>
      <c r="K13305">
        <v>92302473.559320495</v>
      </c>
      <c r="L13305">
        <v>148784326.290281</v>
      </c>
      <c r="M13305">
        <v>166061632.38307399</v>
      </c>
      <c r="N13305">
        <v>228612662.98801699</v>
      </c>
      <c r="O13305">
        <v>285012021.733522</v>
      </c>
      <c r="Q13305" t="str">
        <f>VLOOKUP(A13305,Lookup_Tables!$D$2:$E$7,2,FALSE)</f>
        <v>HUSSPF</v>
      </c>
      <c r="R13305" t="str">
        <f>IFERROR(VLOOKUP(D13305,Lookup_Tables!$A$2:$B$21,2,FALSE),"All")</f>
        <v>Pub School</v>
      </c>
    </row>
    <row r="13306" spans="1:18" hidden="1">
      <c r="A13306">
        <v>4353</v>
      </c>
      <c r="B13306">
        <v>79</v>
      </c>
      <c r="C13306" t="s">
        <v>38</v>
      </c>
      <c r="D13306">
        <v>11</v>
      </c>
      <c r="E13306">
        <v>10097208.4742334</v>
      </c>
      <c r="F13306">
        <v>3385318.7492488502</v>
      </c>
      <c r="G13306">
        <v>16963099.532933999</v>
      </c>
      <c r="H13306">
        <v>62184964.287994303</v>
      </c>
      <c r="I13306">
        <v>75083765.458941594</v>
      </c>
      <c r="J13306">
        <v>112222384.465986</v>
      </c>
      <c r="K13306">
        <v>201028089.64203399</v>
      </c>
      <c r="L13306">
        <v>304620596.72905099</v>
      </c>
      <c r="M13306">
        <v>341343507.18622601</v>
      </c>
      <c r="N13306">
        <v>512041641.08671302</v>
      </c>
      <c r="O13306">
        <v>651706949.57375097</v>
      </c>
      <c r="Q13306" t="str">
        <f>VLOOKUP(A13306,Lookup_Tables!$D$2:$E$7,2,FALSE)</f>
        <v>HUSSPF</v>
      </c>
      <c r="R13306" t="str">
        <f>IFERROR(VLOOKUP(D13306,Lookup_Tables!$A$2:$B$21,2,FALSE),"All")</f>
        <v>Pub Univ</v>
      </c>
    </row>
    <row r="13307" spans="1:18" hidden="1">
      <c r="A13307">
        <v>4353</v>
      </c>
      <c r="B13307">
        <v>79</v>
      </c>
      <c r="C13307" t="s">
        <v>39</v>
      </c>
      <c r="D13307">
        <v>11</v>
      </c>
      <c r="E13307">
        <v>9541660.1159739606</v>
      </c>
      <c r="F13307">
        <v>3204200.7003881</v>
      </c>
      <c r="G13307">
        <v>16075821.650339101</v>
      </c>
      <c r="H13307">
        <v>57853399.065240197</v>
      </c>
      <c r="I13307">
        <v>70324534.123592705</v>
      </c>
      <c r="J13307">
        <v>105998802.479992</v>
      </c>
      <c r="K13307">
        <v>183254686.712488</v>
      </c>
      <c r="L13307">
        <v>295129308.55422002</v>
      </c>
      <c r="M13307">
        <v>330256857.632357</v>
      </c>
      <c r="N13307">
        <v>501071019.32131398</v>
      </c>
      <c r="O13307">
        <v>616584874.55051899</v>
      </c>
      <c r="Q13307" t="str">
        <f>VLOOKUP(A13307,Lookup_Tables!$D$2:$E$7,2,FALSE)</f>
        <v>HUSSPF</v>
      </c>
      <c r="R13307" t="str">
        <f>IFERROR(VLOOKUP(D13307,Lookup_Tables!$A$2:$B$21,2,FALSE),"All")</f>
        <v>Pub Univ</v>
      </c>
    </row>
    <row r="13308" spans="1:18" hidden="1">
      <c r="A13308">
        <v>4353</v>
      </c>
      <c r="B13308">
        <v>79</v>
      </c>
      <c r="C13308" t="s">
        <v>38</v>
      </c>
      <c r="D13308">
        <v>13</v>
      </c>
      <c r="E13308">
        <v>6890331.5844989102</v>
      </c>
      <c r="F13308">
        <v>2940675.4691376351</v>
      </c>
      <c r="G13308">
        <v>14472375.294508001</v>
      </c>
      <c r="H13308">
        <v>36937523.562907502</v>
      </c>
      <c r="I13308">
        <v>42041429.384989701</v>
      </c>
      <c r="J13308">
        <v>62475998.075631902</v>
      </c>
      <c r="K13308">
        <v>106615281.87529001</v>
      </c>
      <c r="L13308">
        <v>161429916.50502601</v>
      </c>
      <c r="M13308">
        <v>180868749.72750199</v>
      </c>
      <c r="N13308">
        <v>267829599.603919</v>
      </c>
      <c r="O13308">
        <v>325677660.12118399</v>
      </c>
      <c r="Q13308" t="str">
        <f>VLOOKUP(A13308,Lookup_Tables!$D$2:$E$7,2,FALSE)</f>
        <v>HUSSPF</v>
      </c>
      <c r="R13308" t="str">
        <f>IFERROR(VLOOKUP(D13308,Lookup_Tables!$A$2:$B$21,2,FALSE),"All")</f>
        <v>Residual Inst</v>
      </c>
    </row>
    <row r="13309" spans="1:18" hidden="1">
      <c r="A13309">
        <v>4353</v>
      </c>
      <c r="B13309">
        <v>79</v>
      </c>
      <c r="C13309" t="s">
        <v>39</v>
      </c>
      <c r="D13309">
        <v>13</v>
      </c>
      <c r="E13309">
        <v>6139047.5717780003</v>
      </c>
      <c r="F13309">
        <v>2559886.4582718792</v>
      </c>
      <c r="G13309">
        <v>12627207.4793476</v>
      </c>
      <c r="H13309">
        <v>32587929.243809801</v>
      </c>
      <c r="I13309">
        <v>37913107.740500003</v>
      </c>
      <c r="J13309">
        <v>56209799.5955429</v>
      </c>
      <c r="K13309">
        <v>94136203.4931449</v>
      </c>
      <c r="L13309">
        <v>155461458.728856</v>
      </c>
      <c r="M13309">
        <v>173071747.03137901</v>
      </c>
      <c r="N13309">
        <v>250706627.26248601</v>
      </c>
      <c r="O13309">
        <v>313677124.188541</v>
      </c>
      <c r="Q13309" t="str">
        <f>VLOOKUP(A13309,Lookup_Tables!$D$2:$E$7,2,FALSE)</f>
        <v>HUSSPF</v>
      </c>
      <c r="R13309" t="str">
        <f>IFERROR(VLOOKUP(D13309,Lookup_Tables!$A$2:$B$21,2,FALSE),"All")</f>
        <v>Residual Inst</v>
      </c>
    </row>
    <row r="13310" spans="1:18" hidden="1">
      <c r="A13310">
        <v>4353</v>
      </c>
      <c r="B13310">
        <v>79</v>
      </c>
      <c r="C13310" t="s">
        <v>38</v>
      </c>
      <c r="D13310">
        <v>14</v>
      </c>
      <c r="E13310">
        <v>8027111.4332497502</v>
      </c>
      <c r="F13310">
        <v>2911995.4449111195</v>
      </c>
      <c r="G13310">
        <v>13509482.8255846</v>
      </c>
      <c r="H13310">
        <v>44387135.559607901</v>
      </c>
      <c r="I13310">
        <v>53568612.909964502</v>
      </c>
      <c r="J13310">
        <v>82371307.837113798</v>
      </c>
      <c r="K13310">
        <v>138827429.41485</v>
      </c>
      <c r="L13310">
        <v>230975097.17542899</v>
      </c>
      <c r="M13310">
        <v>251876758.003867</v>
      </c>
      <c r="N13310">
        <v>423782566.77094901</v>
      </c>
      <c r="O13310">
        <v>618023234.81206596</v>
      </c>
      <c r="Q13310" t="str">
        <f>VLOOKUP(A13310,Lookup_Tables!$D$2:$E$7,2,FALSE)</f>
        <v>HUSSPF</v>
      </c>
      <c r="R13310" t="str">
        <f>IFERROR(VLOOKUP(D13310,Lookup_Tables!$A$2:$B$21,2,FALSE),"All")</f>
        <v>Road</v>
      </c>
    </row>
    <row r="13311" spans="1:18" hidden="1">
      <c r="A13311">
        <v>4353</v>
      </c>
      <c r="B13311">
        <v>79</v>
      </c>
      <c r="C13311" t="s">
        <v>39</v>
      </c>
      <c r="D13311">
        <v>14</v>
      </c>
      <c r="E13311">
        <v>7496814.4281853698</v>
      </c>
      <c r="F13311">
        <v>2687579.9223332303</v>
      </c>
      <c r="G13311">
        <v>12452580.773918901</v>
      </c>
      <c r="H13311">
        <v>40987763.645996802</v>
      </c>
      <c r="I13311">
        <v>50696836.497680202</v>
      </c>
      <c r="J13311">
        <v>75879268.897223204</v>
      </c>
      <c r="K13311">
        <v>128685981.16565999</v>
      </c>
      <c r="L13311">
        <v>211164549.715312</v>
      </c>
      <c r="M13311">
        <v>244567116.04886901</v>
      </c>
      <c r="N13311">
        <v>399546675.72179502</v>
      </c>
      <c r="O13311">
        <v>610802061.83615601</v>
      </c>
      <c r="Q13311" t="str">
        <f>VLOOKUP(A13311,Lookup_Tables!$D$2:$E$7,2,FALSE)</f>
        <v>HUSSPF</v>
      </c>
      <c r="R13311" t="str">
        <f>IFERROR(VLOOKUP(D13311,Lookup_Tables!$A$2:$B$21,2,FALSE),"All")</f>
        <v>Road</v>
      </c>
    </row>
    <row r="13312" spans="1:18" hidden="1">
      <c r="A13312">
        <v>4353</v>
      </c>
      <c r="B13312">
        <v>79</v>
      </c>
      <c r="C13312" t="s">
        <v>38</v>
      </c>
      <c r="D13312">
        <v>15</v>
      </c>
      <c r="E13312">
        <v>2462914251.6627302</v>
      </c>
      <c r="F13312">
        <v>1174863971.2287872</v>
      </c>
      <c r="G13312">
        <v>5589225285.0724897</v>
      </c>
      <c r="H13312">
        <v>12282342131.729799</v>
      </c>
      <c r="I13312">
        <v>14085328871.4289</v>
      </c>
      <c r="J13312">
        <v>20170999331.8997</v>
      </c>
      <c r="K13312">
        <v>31024145204.784698</v>
      </c>
      <c r="L13312">
        <v>46998247366.219498</v>
      </c>
      <c r="M13312">
        <v>52325574275.0075</v>
      </c>
      <c r="N13312">
        <v>78689417820.934692</v>
      </c>
      <c r="O13312">
        <v>95840570428.875702</v>
      </c>
      <c r="Q13312" t="str">
        <f>VLOOKUP(A13312,Lookup_Tables!$D$2:$E$7,2,FALSE)</f>
        <v>HUSSPF</v>
      </c>
      <c r="R13312" t="str">
        <f>IFERROR(VLOOKUP(D13312,Lookup_Tables!$A$2:$B$21,2,FALSE),"All")</f>
        <v>All</v>
      </c>
    </row>
    <row r="13313" spans="1:18" hidden="1">
      <c r="A13313">
        <v>4353</v>
      </c>
      <c r="B13313">
        <v>79</v>
      </c>
      <c r="C13313" t="s">
        <v>39</v>
      </c>
      <c r="D13313">
        <v>15</v>
      </c>
      <c r="E13313">
        <v>2151192612.3974199</v>
      </c>
      <c r="F13313">
        <v>1011315782.6875024</v>
      </c>
      <c r="G13313">
        <v>4574370209.7213697</v>
      </c>
      <c r="H13313">
        <v>10592477428.492701</v>
      </c>
      <c r="I13313">
        <v>12330902324.369499</v>
      </c>
      <c r="J13313">
        <v>17987983707.325199</v>
      </c>
      <c r="K13313">
        <v>26944033253.868698</v>
      </c>
      <c r="L13313">
        <v>45050692021.4786</v>
      </c>
      <c r="M13313">
        <v>50596613007.887802</v>
      </c>
      <c r="N13313">
        <v>78278123443.199402</v>
      </c>
      <c r="O13313">
        <v>91264030916.791397</v>
      </c>
      <c r="Q13313" t="str">
        <f>VLOOKUP(A13313,Lookup_Tables!$D$2:$E$7,2,FALSE)</f>
        <v>HUSSPF</v>
      </c>
      <c r="R13313" t="str">
        <f>IFERROR(VLOOKUP(D13313,Lookup_Tables!$A$2:$B$21,2,FALSE),"All")</f>
        <v>All</v>
      </c>
    </row>
    <row r="13314" spans="1:18" hidden="1">
      <c r="A13314">
        <v>4353</v>
      </c>
      <c r="B13314">
        <v>79</v>
      </c>
      <c r="C13314" t="s">
        <v>38</v>
      </c>
      <c r="D13314">
        <v>16</v>
      </c>
      <c r="E13314">
        <v>45386087.769553401</v>
      </c>
      <c r="F13314">
        <v>17586089.422360569</v>
      </c>
      <c r="G13314">
        <v>91428047.642994598</v>
      </c>
      <c r="H13314">
        <v>261004556.68132299</v>
      </c>
      <c r="I13314">
        <v>311468538.38978201</v>
      </c>
      <c r="J13314">
        <v>451947172.62849802</v>
      </c>
      <c r="K13314">
        <v>717026758.69196606</v>
      </c>
      <c r="L13314">
        <v>1166111777.2643199</v>
      </c>
      <c r="M13314">
        <v>1346042047.98032</v>
      </c>
      <c r="N13314">
        <v>2008804344.8823299</v>
      </c>
      <c r="O13314">
        <v>2449765695.9017501</v>
      </c>
      <c r="Q13314" t="str">
        <f>VLOOKUP(A13314,Lookup_Tables!$D$2:$E$7,2,FALSE)</f>
        <v>HUSSPF</v>
      </c>
      <c r="R13314" t="str">
        <f>IFERROR(VLOOKUP(D13314,Lookup_Tables!$A$2:$B$21,2,FALSE),"All")</f>
        <v>Government_Loss</v>
      </c>
    </row>
    <row r="13315" spans="1:18" hidden="1">
      <c r="A13315">
        <v>4353</v>
      </c>
      <c r="B13315">
        <v>79</v>
      </c>
      <c r="C13315" t="s">
        <v>39</v>
      </c>
      <c r="D13315">
        <v>16</v>
      </c>
      <c r="E13315">
        <v>41540189.893758997</v>
      </c>
      <c r="F13315">
        <v>15687830.907675393</v>
      </c>
      <c r="G13315">
        <v>82171526.292342693</v>
      </c>
      <c r="H13315">
        <v>238707276.119499</v>
      </c>
      <c r="I13315">
        <v>279678472.70336598</v>
      </c>
      <c r="J13315">
        <v>406869131.38584602</v>
      </c>
      <c r="K13315">
        <v>676404603.76896799</v>
      </c>
      <c r="L13315">
        <v>1117934862.18155</v>
      </c>
      <c r="M13315">
        <v>1296760174.94454</v>
      </c>
      <c r="N13315">
        <v>2006841491.398</v>
      </c>
      <c r="O13315">
        <v>2432628365.4335599</v>
      </c>
      <c r="Q13315" t="str">
        <f>VLOOKUP(A13315,Lookup_Tables!$D$2:$E$7,2,FALSE)</f>
        <v>HUSSPF</v>
      </c>
      <c r="R13315" t="str">
        <f>IFERROR(VLOOKUP(D13315,Lookup_Tables!$A$2:$B$21,2,FALSE),"All")</f>
        <v>Government_Loss</v>
      </c>
    </row>
    <row r="13316" spans="1:18" hidden="1">
      <c r="A13316">
        <v>4353</v>
      </c>
      <c r="B13316">
        <v>79</v>
      </c>
      <c r="C13316" t="s">
        <v>38</v>
      </c>
      <c r="D13316">
        <v>17</v>
      </c>
      <c r="E13316">
        <v>273206741.25830197</v>
      </c>
      <c r="F13316">
        <v>111156897.29512048</v>
      </c>
      <c r="G13316">
        <v>514509055.073883</v>
      </c>
      <c r="H13316">
        <v>1449245428.4775701</v>
      </c>
      <c r="I13316">
        <v>1694452990.6800699</v>
      </c>
      <c r="J13316">
        <v>2728616861.9363599</v>
      </c>
      <c r="K13316">
        <v>4300659482.6144199</v>
      </c>
      <c r="L13316">
        <v>7246478195.5520201</v>
      </c>
      <c r="M13316">
        <v>7917835956.9061804</v>
      </c>
      <c r="N13316">
        <v>12122120007.722601</v>
      </c>
      <c r="O13316">
        <v>14931222594.333</v>
      </c>
      <c r="Q13316" t="str">
        <f>VLOOKUP(A13316,Lookup_Tables!$D$2:$E$7,2,FALSE)</f>
        <v>HUSSPF</v>
      </c>
      <c r="R13316" t="str">
        <f>IFERROR(VLOOKUP(D13316,Lookup_Tables!$A$2:$B$21,2,FALSE),"All")</f>
        <v>Emergency_Loss</v>
      </c>
    </row>
    <row r="13317" spans="1:18" hidden="1">
      <c r="A13317">
        <v>4353</v>
      </c>
      <c r="B13317">
        <v>79</v>
      </c>
      <c r="C13317" t="s">
        <v>39</v>
      </c>
      <c r="D13317">
        <v>17</v>
      </c>
      <c r="E13317">
        <v>247646754.699103</v>
      </c>
      <c r="F13317">
        <v>97978643.9059515</v>
      </c>
      <c r="G13317">
        <v>449842981.61671299</v>
      </c>
      <c r="H13317">
        <v>1326287039.82026</v>
      </c>
      <c r="I13317">
        <v>1554730125.1110001</v>
      </c>
      <c r="J13317">
        <v>2409204652.6507702</v>
      </c>
      <c r="K13317">
        <v>4048904313.8870301</v>
      </c>
      <c r="L13317">
        <v>6947118213.3962202</v>
      </c>
      <c r="M13317">
        <v>7705715176.1149302</v>
      </c>
      <c r="N13317">
        <v>12045435804.5944</v>
      </c>
      <c r="O13317">
        <v>14365331591.180599</v>
      </c>
      <c r="Q13317" t="str">
        <f>VLOOKUP(A13317,Lookup_Tables!$D$2:$E$7,2,FALSE)</f>
        <v>HUSSPF</v>
      </c>
      <c r="R13317" t="str">
        <f>IFERROR(VLOOKUP(D13317,Lookup_Tables!$A$2:$B$21,2,FALSE),"All")</f>
        <v>Emergency_Loss</v>
      </c>
    </row>
    <row r="13318" spans="1:18" hidden="1">
      <c r="A13318">
        <v>4353</v>
      </c>
      <c r="B13318">
        <v>79</v>
      </c>
      <c r="C13318" t="s">
        <v>38</v>
      </c>
      <c r="D13318">
        <v>18</v>
      </c>
      <c r="E13318">
        <v>318592829.02785498</v>
      </c>
      <c r="F13318">
        <v>128890441.71237755</v>
      </c>
      <c r="G13318">
        <v>613497982.23022103</v>
      </c>
      <c r="H13318">
        <v>1713730482.48909</v>
      </c>
      <c r="I13318">
        <v>1997455108.9872</v>
      </c>
      <c r="J13318">
        <v>3069328542.36448</v>
      </c>
      <c r="K13318">
        <v>5062616758.51721</v>
      </c>
      <c r="L13318">
        <v>8028344326.5472803</v>
      </c>
      <c r="M13318">
        <v>9894694706.8533497</v>
      </c>
      <c r="N13318">
        <v>14008500758.1395</v>
      </c>
      <c r="O13318">
        <v>17002300943.032</v>
      </c>
      <c r="Q13318" t="str">
        <f>VLOOKUP(A13318,Lookup_Tables!$D$2:$E$7,2,FALSE)</f>
        <v>HUSSPF</v>
      </c>
      <c r="R13318" t="str">
        <f>IFERROR(VLOOKUP(D13318,Lookup_Tables!$A$2:$B$21,2,FALSE),"All")</f>
        <v>Govt_Plus_Emergency</v>
      </c>
    </row>
    <row r="13319" spans="1:18" hidden="1">
      <c r="A13319">
        <v>4353</v>
      </c>
      <c r="B13319">
        <v>79</v>
      </c>
      <c r="C13319" t="s">
        <v>39</v>
      </c>
      <c r="D13319">
        <v>18</v>
      </c>
      <c r="E13319">
        <v>288893156.69361299</v>
      </c>
      <c r="F13319">
        <v>113205739.11176249</v>
      </c>
      <c r="G13319">
        <v>538119963.16550601</v>
      </c>
      <c r="H13319">
        <v>1540988031.7825501</v>
      </c>
      <c r="I13319">
        <v>1846766389.76616</v>
      </c>
      <c r="J13319">
        <v>2793944794.4537301</v>
      </c>
      <c r="K13319">
        <v>4749547241.5897999</v>
      </c>
      <c r="L13319">
        <v>7916104424.2973804</v>
      </c>
      <c r="M13319">
        <v>9380774515.2340794</v>
      </c>
      <c r="N13319">
        <v>13921088796.428101</v>
      </c>
      <c r="O13319">
        <v>16217488998.7356</v>
      </c>
      <c r="Q13319" t="str">
        <f>VLOOKUP(A13319,Lookup_Tables!$D$2:$E$7,2,FALSE)</f>
        <v>HUSSPF</v>
      </c>
      <c r="R13319" t="str">
        <f>IFERROR(VLOOKUP(D13319,Lookup_Tables!$A$2:$B$21,2,FALSE),"All")</f>
        <v>Govt_Plus_Emergency</v>
      </c>
    </row>
    <row r="13320" spans="1:18" hidden="1">
      <c r="A13320">
        <v>4353</v>
      </c>
      <c r="B13320">
        <v>80</v>
      </c>
      <c r="C13320" t="s">
        <v>38</v>
      </c>
      <c r="D13320">
        <v>0</v>
      </c>
      <c r="E13320">
        <v>10317861.547697</v>
      </c>
      <c r="F13320">
        <v>3327411.843783997</v>
      </c>
      <c r="G13320">
        <v>1937523.56922956</v>
      </c>
      <c r="H13320">
        <v>22636534.028287798</v>
      </c>
      <c r="I13320">
        <v>36392407.062467597</v>
      </c>
      <c r="J13320">
        <v>89500409.324654102</v>
      </c>
      <c r="K13320">
        <v>232983437.206615</v>
      </c>
      <c r="L13320">
        <v>439444778.04676998</v>
      </c>
      <c r="M13320">
        <v>503343228.55808902</v>
      </c>
      <c r="N13320">
        <v>823954711.74916899</v>
      </c>
      <c r="O13320">
        <v>1908048788.3989201</v>
      </c>
      <c r="Q13320" t="str">
        <f>VLOOKUP(A13320,Lookup_Tables!$D$2:$E$7,2,FALSE)</f>
        <v>HUSSPF</v>
      </c>
      <c r="R13320" t="str">
        <f>IFERROR(VLOOKUP(D13320,Lookup_Tables!$A$2:$B$21,2,FALSE),"All")</f>
        <v>Private Assets</v>
      </c>
    </row>
    <row r="13321" spans="1:18" hidden="1">
      <c r="A13321">
        <v>4353</v>
      </c>
      <c r="B13321">
        <v>80</v>
      </c>
      <c r="C13321" t="s">
        <v>39</v>
      </c>
      <c r="D13321">
        <v>0</v>
      </c>
      <c r="E13321">
        <v>10200064.6974726</v>
      </c>
      <c r="F13321">
        <v>3258703.5657236874</v>
      </c>
      <c r="G13321">
        <v>1904954.4857920399</v>
      </c>
      <c r="H13321">
        <v>22349206.030221</v>
      </c>
      <c r="I13321">
        <v>35896894.924688697</v>
      </c>
      <c r="J13321">
        <v>87648950.884692103</v>
      </c>
      <c r="K13321">
        <v>231409485.44152099</v>
      </c>
      <c r="L13321">
        <v>431905292.51986402</v>
      </c>
      <c r="M13321">
        <v>500999103.253609</v>
      </c>
      <c r="N13321">
        <v>823954711.74916899</v>
      </c>
      <c r="O13321">
        <v>1908048788.3989201</v>
      </c>
      <c r="Q13321" t="str">
        <f>VLOOKUP(A13321,Lookup_Tables!$D$2:$E$7,2,FALSE)</f>
        <v>HUSSPF</v>
      </c>
      <c r="R13321" t="str">
        <f>IFERROR(VLOOKUP(D13321,Lookup_Tables!$A$2:$B$21,2,FALSE),"All")</f>
        <v>Private Assets</v>
      </c>
    </row>
    <row r="13322" spans="1:18" hidden="1">
      <c r="A13322">
        <v>4353</v>
      </c>
      <c r="B13322">
        <v>80</v>
      </c>
      <c r="C13322" t="s">
        <v>38</v>
      </c>
      <c r="D13322">
        <v>1</v>
      </c>
      <c r="E13322">
        <v>19133.582484897899</v>
      </c>
      <c r="F13322">
        <v>9331.1298209435208</v>
      </c>
      <c r="G13322">
        <v>0</v>
      </c>
      <c r="H13322">
        <v>13886.042534234</v>
      </c>
      <c r="I13322">
        <v>19995.166655631099</v>
      </c>
      <c r="J13322">
        <v>70366.531022038296</v>
      </c>
      <c r="K13322">
        <v>213092.27040581001</v>
      </c>
      <c r="L13322">
        <v>661490.52640127402</v>
      </c>
      <c r="M13322">
        <v>869597.13756623201</v>
      </c>
      <c r="N13322">
        <v>1851755.3641361799</v>
      </c>
      <c r="O13322">
        <v>3421710.0174288</v>
      </c>
      <c r="Q13322" t="str">
        <f>VLOOKUP(A13322,Lookup_Tables!$D$2:$E$7,2,FALSE)</f>
        <v>HUSSPF</v>
      </c>
      <c r="R13322" t="str">
        <f>IFERROR(VLOOKUP(D13322,Lookup_Tables!$A$2:$B$21,2,FALSE),"All")</f>
        <v>Airport</v>
      </c>
    </row>
    <row r="13323" spans="1:18" hidden="1">
      <c r="A13323">
        <v>4353</v>
      </c>
      <c r="B13323">
        <v>80</v>
      </c>
      <c r="C13323" t="s">
        <v>39</v>
      </c>
      <c r="D13323">
        <v>1</v>
      </c>
      <c r="E13323">
        <v>19038.644169936499</v>
      </c>
      <c r="F13323">
        <v>9343.5988879163433</v>
      </c>
      <c r="G13323">
        <v>0</v>
      </c>
      <c r="H13323">
        <v>13343.812473109099</v>
      </c>
      <c r="I13323">
        <v>19802.484754454901</v>
      </c>
      <c r="J13323">
        <v>67380.580107867194</v>
      </c>
      <c r="K13323">
        <v>213092.27040581001</v>
      </c>
      <c r="L13323">
        <v>654975.46130489197</v>
      </c>
      <c r="M13323">
        <v>847350.26327078196</v>
      </c>
      <c r="N13323">
        <v>1851755.3641361799</v>
      </c>
      <c r="O13323">
        <v>3401354.91857858</v>
      </c>
      <c r="Q13323" t="str">
        <f>VLOOKUP(A13323,Lookup_Tables!$D$2:$E$7,2,FALSE)</f>
        <v>HUSSPF</v>
      </c>
      <c r="R13323" t="str">
        <f>IFERROR(VLOOKUP(D13323,Lookup_Tables!$A$2:$B$21,2,FALSE),"All")</f>
        <v>Airport</v>
      </c>
    </row>
    <row r="13324" spans="1:18" hidden="1">
      <c r="A13324">
        <v>4353</v>
      </c>
      <c r="B13324">
        <v>80</v>
      </c>
      <c r="C13324" t="s">
        <v>38</v>
      </c>
      <c r="D13324">
        <v>2</v>
      </c>
      <c r="E13324">
        <v>869555.082183572</v>
      </c>
      <c r="F13324">
        <v>295205.68381050206</v>
      </c>
      <c r="G13324">
        <v>55862.753312684697</v>
      </c>
      <c r="H13324">
        <v>894113.01406128902</v>
      </c>
      <c r="I13324">
        <v>1449209.44511442</v>
      </c>
      <c r="J13324">
        <v>4770413.2904551402</v>
      </c>
      <c r="K13324">
        <v>16430719.931420701</v>
      </c>
      <c r="L13324">
        <v>39234257.694895498</v>
      </c>
      <c r="M13324">
        <v>46451807.603081197</v>
      </c>
      <c r="N13324">
        <v>93465387.1488197</v>
      </c>
      <c r="O13324">
        <v>190253096.38449699</v>
      </c>
      <c r="Q13324" t="str">
        <f>VLOOKUP(A13324,Lookup_Tables!$D$2:$E$7,2,FALSE)</f>
        <v>HUSSPF</v>
      </c>
      <c r="R13324" t="str">
        <f>IFERROR(VLOOKUP(D13324,Lookup_Tables!$A$2:$B$21,2,FALSE),"All")</f>
        <v>Bridge</v>
      </c>
    </row>
    <row r="13325" spans="1:18" hidden="1">
      <c r="A13325">
        <v>4353</v>
      </c>
      <c r="B13325">
        <v>80</v>
      </c>
      <c r="C13325" t="s">
        <v>39</v>
      </c>
      <c r="D13325">
        <v>2</v>
      </c>
      <c r="E13325">
        <v>862560.916872181</v>
      </c>
      <c r="F13325">
        <v>292545.63785592699</v>
      </c>
      <c r="G13325">
        <v>54575.837107430903</v>
      </c>
      <c r="H13325">
        <v>868446.87544345099</v>
      </c>
      <c r="I13325">
        <v>1372141.4378929499</v>
      </c>
      <c r="J13325">
        <v>4770413.2904551402</v>
      </c>
      <c r="K13325">
        <v>16171840.577883</v>
      </c>
      <c r="L13325">
        <v>38912276.721684404</v>
      </c>
      <c r="M13325">
        <v>46072328.812566198</v>
      </c>
      <c r="N13325">
        <v>92782498.935314193</v>
      </c>
      <c r="O13325">
        <v>190253096.38449699</v>
      </c>
      <c r="Q13325" t="str">
        <f>VLOOKUP(A13325,Lookup_Tables!$D$2:$E$7,2,FALSE)</f>
        <v>HUSSPF</v>
      </c>
      <c r="R13325" t="str">
        <f>IFERROR(VLOOKUP(D13325,Lookup_Tables!$A$2:$B$21,2,FALSE),"All")</f>
        <v>Bridge</v>
      </c>
    </row>
    <row r="13326" spans="1:18" hidden="1">
      <c r="A13326">
        <v>4353</v>
      </c>
      <c r="B13326">
        <v>80</v>
      </c>
      <c r="C13326" t="s">
        <v>38</v>
      </c>
      <c r="D13326">
        <v>3</v>
      </c>
      <c r="E13326">
        <v>45537.194834499402</v>
      </c>
      <c r="F13326">
        <v>17039.103014810556</v>
      </c>
      <c r="G13326">
        <v>0</v>
      </c>
      <c r="H13326">
        <v>81706.855790830203</v>
      </c>
      <c r="I13326">
        <v>118373.17341524</v>
      </c>
      <c r="J13326">
        <v>374027.75397837098</v>
      </c>
      <c r="K13326">
        <v>971911.10059942096</v>
      </c>
      <c r="L13326">
        <v>1869830.53959857</v>
      </c>
      <c r="M13326">
        <v>2318481.1261477801</v>
      </c>
      <c r="N13326">
        <v>3622727.5265708701</v>
      </c>
      <c r="O13326">
        <v>7645717.2298553502</v>
      </c>
      <c r="Q13326" t="str">
        <f>VLOOKUP(A13326,Lookup_Tables!$D$2:$E$7,2,FALSE)</f>
        <v>HUSSPF</v>
      </c>
      <c r="R13326" t="str">
        <f>IFERROR(VLOOKUP(D13326,Lookup_Tables!$A$2:$B$21,2,FALSE),"All")</f>
        <v>Govt Hosp</v>
      </c>
    </row>
    <row r="13327" spans="1:18" hidden="1">
      <c r="A13327">
        <v>4353</v>
      </c>
      <c r="B13327">
        <v>80</v>
      </c>
      <c r="C13327" t="s">
        <v>39</v>
      </c>
      <c r="D13327">
        <v>3</v>
      </c>
      <c r="E13327">
        <v>45045.757737122098</v>
      </c>
      <c r="F13327">
        <v>16847.925687798146</v>
      </c>
      <c r="G13327">
        <v>0</v>
      </c>
      <c r="H13327">
        <v>79841.349498036405</v>
      </c>
      <c r="I13327">
        <v>118012.47189997901</v>
      </c>
      <c r="J13327">
        <v>374027.75397837098</v>
      </c>
      <c r="K13327">
        <v>969497.58665420499</v>
      </c>
      <c r="L13327">
        <v>1841878.80957251</v>
      </c>
      <c r="M13327">
        <v>2226913.9324729298</v>
      </c>
      <c r="N13327">
        <v>3562867.5104792798</v>
      </c>
      <c r="O13327">
        <v>7645717.2298553502</v>
      </c>
      <c r="Q13327" t="str">
        <f>VLOOKUP(A13327,Lookup_Tables!$D$2:$E$7,2,FALSE)</f>
        <v>HUSSPF</v>
      </c>
      <c r="R13327" t="str">
        <f>IFERROR(VLOOKUP(D13327,Lookup_Tables!$A$2:$B$21,2,FALSE),"All")</f>
        <v>Govt Hosp</v>
      </c>
    </row>
    <row r="13328" spans="1:18" hidden="1">
      <c r="A13328">
        <v>4353</v>
      </c>
      <c r="B13328">
        <v>80</v>
      </c>
      <c r="C13328" t="s">
        <v>38</v>
      </c>
      <c r="D13328">
        <v>4</v>
      </c>
      <c r="E13328">
        <v>35967.534679197001</v>
      </c>
      <c r="F13328">
        <v>11551.236639101913</v>
      </c>
      <c r="G13328">
        <v>37035.378371218801</v>
      </c>
      <c r="H13328">
        <v>146061.09314596601</v>
      </c>
      <c r="I13328">
        <v>173273.44573045999</v>
      </c>
      <c r="J13328">
        <v>294676.36895714002</v>
      </c>
      <c r="K13328">
        <v>700637.53899422905</v>
      </c>
      <c r="L13328">
        <v>1398832.9470343899</v>
      </c>
      <c r="M13328">
        <v>1619755.6469747799</v>
      </c>
      <c r="N13328">
        <v>2243338.3362838901</v>
      </c>
      <c r="O13328">
        <v>5578488.2360068401</v>
      </c>
      <c r="Q13328" t="str">
        <f>VLOOKUP(A13328,Lookup_Tables!$D$2:$E$7,2,FALSE)</f>
        <v>HUSSPF</v>
      </c>
      <c r="R13328" t="str">
        <f>IFERROR(VLOOKUP(D13328,Lookup_Tables!$A$2:$B$21,2,FALSE),"All")</f>
        <v>Govt Med Fac</v>
      </c>
    </row>
    <row r="13329" spans="1:18" hidden="1">
      <c r="A13329">
        <v>4353</v>
      </c>
      <c r="B13329">
        <v>80</v>
      </c>
      <c r="C13329" t="s">
        <v>39</v>
      </c>
      <c r="D13329">
        <v>4</v>
      </c>
      <c r="E13329">
        <v>35302.115345718797</v>
      </c>
      <c r="F13329">
        <v>11533.555449847936</v>
      </c>
      <c r="G13329">
        <v>37035.378371218801</v>
      </c>
      <c r="H13329">
        <v>143900.98531801201</v>
      </c>
      <c r="I13329">
        <v>166335.62821733599</v>
      </c>
      <c r="J13329">
        <v>284317.967198778</v>
      </c>
      <c r="K13329">
        <v>653538.98564272805</v>
      </c>
      <c r="L13329">
        <v>1376215.5881101601</v>
      </c>
      <c r="M13329">
        <v>1530186.1147131701</v>
      </c>
      <c r="N13329">
        <v>2243338.3362838901</v>
      </c>
      <c r="O13329">
        <v>5578488.2360068401</v>
      </c>
      <c r="Q13329" t="str">
        <f>VLOOKUP(A13329,Lookup_Tables!$D$2:$E$7,2,FALSE)</f>
        <v>HUSSPF</v>
      </c>
      <c r="R13329" t="str">
        <f>IFERROR(VLOOKUP(D13329,Lookup_Tables!$A$2:$B$21,2,FALSE),"All")</f>
        <v>Govt Med Fac</v>
      </c>
    </row>
    <row r="13330" spans="1:18" hidden="1">
      <c r="A13330">
        <v>4353</v>
      </c>
      <c r="B13330">
        <v>80</v>
      </c>
      <c r="C13330" t="s">
        <v>38</v>
      </c>
      <c r="D13330">
        <v>6</v>
      </c>
      <c r="E13330">
        <v>76831.225867560701</v>
      </c>
      <c r="F13330">
        <v>26607.586336554974</v>
      </c>
      <c r="G13330">
        <v>0</v>
      </c>
      <c r="H13330">
        <v>58750.329655836598</v>
      </c>
      <c r="I13330">
        <v>91918.322570230303</v>
      </c>
      <c r="J13330">
        <v>303832.25254159898</v>
      </c>
      <c r="K13330">
        <v>1102319.8738269401</v>
      </c>
      <c r="L13330">
        <v>3274826.1399198002</v>
      </c>
      <c r="M13330">
        <v>4368492.4908625698</v>
      </c>
      <c r="N13330">
        <v>11494715.2656844</v>
      </c>
      <c r="O13330">
        <v>16549944.861043699</v>
      </c>
      <c r="Q13330" t="str">
        <f>VLOOKUP(A13330,Lookup_Tables!$D$2:$E$7,2,FALSE)</f>
        <v>HUSSPF</v>
      </c>
      <c r="R13330" t="str">
        <f>IFERROR(VLOOKUP(D13330,Lookup_Tables!$A$2:$B$21,2,FALSE),"All")</f>
        <v>Port</v>
      </c>
    </row>
    <row r="13331" spans="1:18" hidden="1">
      <c r="A13331">
        <v>4353</v>
      </c>
      <c r="B13331">
        <v>80</v>
      </c>
      <c r="C13331" t="s">
        <v>39</v>
      </c>
      <c r="D13331">
        <v>6</v>
      </c>
      <c r="E13331">
        <v>76503.492791297496</v>
      </c>
      <c r="F13331">
        <v>26645.211570991567</v>
      </c>
      <c r="G13331">
        <v>0</v>
      </c>
      <c r="H13331">
        <v>58533.596436829997</v>
      </c>
      <c r="I13331">
        <v>90561.951904054105</v>
      </c>
      <c r="J13331">
        <v>297901.45420216199</v>
      </c>
      <c r="K13331">
        <v>1093014.7812313</v>
      </c>
      <c r="L13331">
        <v>3034831.10213617</v>
      </c>
      <c r="M13331">
        <v>4368492.4908625698</v>
      </c>
      <c r="N13331">
        <v>11494715.2656844</v>
      </c>
      <c r="O13331">
        <v>16549944.861043699</v>
      </c>
      <c r="Q13331" t="str">
        <f>VLOOKUP(A13331,Lookup_Tables!$D$2:$E$7,2,FALSE)</f>
        <v>HUSSPF</v>
      </c>
      <c r="R13331" t="str">
        <f>IFERROR(VLOOKUP(D13331,Lookup_Tables!$A$2:$B$21,2,FALSE),"All")</f>
        <v>Port</v>
      </c>
    </row>
    <row r="13332" spans="1:18" hidden="1">
      <c r="A13332">
        <v>4353</v>
      </c>
      <c r="B13332">
        <v>80</v>
      </c>
      <c r="C13332" t="s">
        <v>38</v>
      </c>
      <c r="D13332">
        <v>9</v>
      </c>
      <c r="E13332">
        <v>66474.179949271405</v>
      </c>
      <c r="F13332">
        <v>24295.179481971223</v>
      </c>
      <c r="G13332">
        <v>75495.611237290897</v>
      </c>
      <c r="H13332">
        <v>342667.89696572901</v>
      </c>
      <c r="I13332">
        <v>387533.85728289501</v>
      </c>
      <c r="J13332">
        <v>591279.27467533597</v>
      </c>
      <c r="K13332">
        <v>1147418.3845416701</v>
      </c>
      <c r="L13332">
        <v>1974245.75403838</v>
      </c>
      <c r="M13332">
        <v>2587801.9814513298</v>
      </c>
      <c r="N13332">
        <v>3980537.18763529</v>
      </c>
      <c r="O13332">
        <v>7417421.6250344301</v>
      </c>
      <c r="Q13332" t="str">
        <f>VLOOKUP(A13332,Lookup_Tables!$D$2:$E$7,2,FALSE)</f>
        <v>HUSSPF</v>
      </c>
      <c r="R13332" t="str">
        <f>IFERROR(VLOOKUP(D13332,Lookup_Tables!$A$2:$B$21,2,FALSE),"All")</f>
        <v>Pub Admin Bldg</v>
      </c>
    </row>
    <row r="13333" spans="1:18" hidden="1">
      <c r="A13333">
        <v>4353</v>
      </c>
      <c r="B13333">
        <v>80</v>
      </c>
      <c r="C13333" t="s">
        <v>39</v>
      </c>
      <c r="D13333">
        <v>9</v>
      </c>
      <c r="E13333">
        <v>65144.045709050602</v>
      </c>
      <c r="F13333">
        <v>24087.028556702928</v>
      </c>
      <c r="G13333">
        <v>75495.611237290897</v>
      </c>
      <c r="H13333">
        <v>337605.97520083899</v>
      </c>
      <c r="I13333">
        <v>366115.21384987503</v>
      </c>
      <c r="J13333">
        <v>555020.21737903997</v>
      </c>
      <c r="K13333">
        <v>1136858.74194969</v>
      </c>
      <c r="L13333">
        <v>1966553.4482551401</v>
      </c>
      <c r="M13333">
        <v>2587801.9814513298</v>
      </c>
      <c r="N13333">
        <v>3962753.8852361799</v>
      </c>
      <c r="O13333">
        <v>7055630.7072042599</v>
      </c>
      <c r="Q13333" t="str">
        <f>VLOOKUP(A13333,Lookup_Tables!$D$2:$E$7,2,FALSE)</f>
        <v>HUSSPF</v>
      </c>
      <c r="R13333" t="str">
        <f>IFERROR(VLOOKUP(D13333,Lookup_Tables!$A$2:$B$21,2,FALSE),"All")</f>
        <v>Pub Admin Bldg</v>
      </c>
    </row>
    <row r="13334" spans="1:18" hidden="1">
      <c r="A13334">
        <v>4353</v>
      </c>
      <c r="B13334">
        <v>80</v>
      </c>
      <c r="C13334" t="s">
        <v>38</v>
      </c>
      <c r="D13334">
        <v>10</v>
      </c>
      <c r="E13334">
        <v>253913.78712597999</v>
      </c>
      <c r="F13334">
        <v>74367.897787656315</v>
      </c>
      <c r="G13334">
        <v>21070.404472021699</v>
      </c>
      <c r="H13334">
        <v>441306.52114672097</v>
      </c>
      <c r="I13334">
        <v>738373.20873731398</v>
      </c>
      <c r="J13334">
        <v>1998541.9173256999</v>
      </c>
      <c r="K13334">
        <v>5782228.8592571504</v>
      </c>
      <c r="L13334">
        <v>11460362.576137001</v>
      </c>
      <c r="M13334">
        <v>13111678.686182899</v>
      </c>
      <c r="N13334">
        <v>20077131.6524202</v>
      </c>
      <c r="O13334">
        <v>58837231.398949899</v>
      </c>
      <c r="Q13334" t="str">
        <f>VLOOKUP(A13334,Lookup_Tables!$D$2:$E$7,2,FALSE)</f>
        <v>HUSSPF</v>
      </c>
      <c r="R13334" t="str">
        <f>IFERROR(VLOOKUP(D13334,Lookup_Tables!$A$2:$B$21,2,FALSE),"All")</f>
        <v>Pub School</v>
      </c>
    </row>
    <row r="13335" spans="1:18" hidden="1">
      <c r="A13335">
        <v>4353</v>
      </c>
      <c r="B13335">
        <v>80</v>
      </c>
      <c r="C13335" t="s">
        <v>39</v>
      </c>
      <c r="D13335">
        <v>10</v>
      </c>
      <c r="E13335">
        <v>251490.652837606</v>
      </c>
      <c r="F13335">
        <v>72452.455041445297</v>
      </c>
      <c r="G13335">
        <v>20899.473625759299</v>
      </c>
      <c r="H13335">
        <v>422444.01864055201</v>
      </c>
      <c r="I13335">
        <v>734726.00456305698</v>
      </c>
      <c r="J13335">
        <v>1991455.9923854901</v>
      </c>
      <c r="K13335">
        <v>5764965.5935348803</v>
      </c>
      <c r="L13335">
        <v>11301876.5003516</v>
      </c>
      <c r="M13335">
        <v>13107981.3955965</v>
      </c>
      <c r="N13335">
        <v>20077131.6524202</v>
      </c>
      <c r="O13335">
        <v>58837231.398949899</v>
      </c>
      <c r="Q13335" t="str">
        <f>VLOOKUP(A13335,Lookup_Tables!$D$2:$E$7,2,FALSE)</f>
        <v>HUSSPF</v>
      </c>
      <c r="R13335" t="str">
        <f>IFERROR(VLOOKUP(D13335,Lookup_Tables!$A$2:$B$21,2,FALSE),"All")</f>
        <v>Pub School</v>
      </c>
    </row>
    <row r="13336" spans="1:18" hidden="1">
      <c r="A13336">
        <v>4353</v>
      </c>
      <c r="B13336">
        <v>80</v>
      </c>
      <c r="C13336" t="s">
        <v>38</v>
      </c>
      <c r="D13336">
        <v>11</v>
      </c>
      <c r="E13336">
        <v>36289.369661956698</v>
      </c>
      <c r="F13336">
        <v>15351.740831459298</v>
      </c>
      <c r="G13336">
        <v>0</v>
      </c>
      <c r="H13336">
        <v>85989.822288420997</v>
      </c>
      <c r="I13336">
        <v>139222.92530724499</v>
      </c>
      <c r="J13336">
        <v>290710.65434054501</v>
      </c>
      <c r="K13336">
        <v>651073.80555651896</v>
      </c>
      <c r="L13336">
        <v>1338974.3722504501</v>
      </c>
      <c r="M13336">
        <v>1588771.58475825</v>
      </c>
      <c r="N13336">
        <v>3189774.30855578</v>
      </c>
      <c r="O13336">
        <v>4639290.4337442303</v>
      </c>
      <c r="Q13336" t="str">
        <f>VLOOKUP(A13336,Lookup_Tables!$D$2:$E$7,2,FALSE)</f>
        <v>HUSSPF</v>
      </c>
      <c r="R13336" t="str">
        <f>IFERROR(VLOOKUP(D13336,Lookup_Tables!$A$2:$B$21,2,FALSE),"All")</f>
        <v>Pub Univ</v>
      </c>
    </row>
    <row r="13337" spans="1:18" hidden="1">
      <c r="A13337">
        <v>4353</v>
      </c>
      <c r="B13337">
        <v>80</v>
      </c>
      <c r="C13337" t="s">
        <v>39</v>
      </c>
      <c r="D13337">
        <v>11</v>
      </c>
      <c r="E13337">
        <v>35942.144629348397</v>
      </c>
      <c r="F13337">
        <v>15392.211767923767</v>
      </c>
      <c r="G13337">
        <v>0</v>
      </c>
      <c r="H13337">
        <v>77798.610771757594</v>
      </c>
      <c r="I13337">
        <v>135114.692448849</v>
      </c>
      <c r="J13337">
        <v>290710.65434054501</v>
      </c>
      <c r="K13337">
        <v>642902.43053619296</v>
      </c>
      <c r="L13337">
        <v>1298018.7577987199</v>
      </c>
      <c r="M13337">
        <v>1588771.58475825</v>
      </c>
      <c r="N13337">
        <v>3026009.33244057</v>
      </c>
      <c r="O13337">
        <v>4606556.4588396596</v>
      </c>
      <c r="Q13337" t="str">
        <f>VLOOKUP(A13337,Lookup_Tables!$D$2:$E$7,2,FALSE)</f>
        <v>HUSSPF</v>
      </c>
      <c r="R13337" t="str">
        <f>IFERROR(VLOOKUP(D13337,Lookup_Tables!$A$2:$B$21,2,FALSE),"All")</f>
        <v>Pub Univ</v>
      </c>
    </row>
    <row r="13338" spans="1:18" hidden="1">
      <c r="A13338">
        <v>4353</v>
      </c>
      <c r="B13338">
        <v>80</v>
      </c>
      <c r="C13338" t="s">
        <v>38</v>
      </c>
      <c r="D13338">
        <v>13</v>
      </c>
      <c r="E13338">
        <v>369906.61347376101</v>
      </c>
      <c r="F13338">
        <v>125225.16583184112</v>
      </c>
      <c r="G13338">
        <v>95574.061892736499</v>
      </c>
      <c r="H13338">
        <v>611867.93518247595</v>
      </c>
      <c r="I13338">
        <v>938159.67283881898</v>
      </c>
      <c r="J13338">
        <v>2565499.51547636</v>
      </c>
      <c r="K13338">
        <v>7306280.0180431204</v>
      </c>
      <c r="L13338">
        <v>16384159.4979463</v>
      </c>
      <c r="M13338">
        <v>20171035.169810399</v>
      </c>
      <c r="N13338">
        <v>29684708.045260999</v>
      </c>
      <c r="O13338">
        <v>73761756.682453394</v>
      </c>
      <c r="Q13338" t="str">
        <f>VLOOKUP(A13338,Lookup_Tables!$D$2:$E$7,2,FALSE)</f>
        <v>HUSSPF</v>
      </c>
      <c r="R13338" t="str">
        <f>IFERROR(VLOOKUP(D13338,Lookup_Tables!$A$2:$B$21,2,FALSE),"All")</f>
        <v>Residual Inst</v>
      </c>
    </row>
    <row r="13339" spans="1:18" hidden="1">
      <c r="A13339">
        <v>4353</v>
      </c>
      <c r="B13339">
        <v>80</v>
      </c>
      <c r="C13339" t="s">
        <v>39</v>
      </c>
      <c r="D13339">
        <v>13</v>
      </c>
      <c r="E13339">
        <v>366027.11103856401</v>
      </c>
      <c r="F13339">
        <v>123662.00621433347</v>
      </c>
      <c r="G13339">
        <v>93449.226773165094</v>
      </c>
      <c r="H13339">
        <v>584691.46427163796</v>
      </c>
      <c r="I13339">
        <v>918860.08408592199</v>
      </c>
      <c r="J13339">
        <v>2565499.51547636</v>
      </c>
      <c r="K13339">
        <v>7244194.5021117199</v>
      </c>
      <c r="L13339">
        <v>16300019.034393899</v>
      </c>
      <c r="M13339">
        <v>19493145.010674499</v>
      </c>
      <c r="N13339">
        <v>29684708.045260999</v>
      </c>
      <c r="O13339">
        <v>73761756.682453394</v>
      </c>
      <c r="Q13339" t="str">
        <f>VLOOKUP(A13339,Lookup_Tables!$D$2:$E$7,2,FALSE)</f>
        <v>HUSSPF</v>
      </c>
      <c r="R13339" t="str">
        <f>IFERROR(VLOOKUP(D13339,Lookup_Tables!$A$2:$B$21,2,FALSE),"All")</f>
        <v>Residual Inst</v>
      </c>
    </row>
    <row r="13340" spans="1:18" hidden="1">
      <c r="A13340">
        <v>4353</v>
      </c>
      <c r="B13340">
        <v>80</v>
      </c>
      <c r="C13340" t="s">
        <v>38</v>
      </c>
      <c r="D13340">
        <v>14</v>
      </c>
      <c r="E13340">
        <v>512031.858890793</v>
      </c>
      <c r="F13340">
        <v>195598.54789244046</v>
      </c>
      <c r="G13340">
        <v>27751.833715581601</v>
      </c>
      <c r="H13340">
        <v>536142.12363052997</v>
      </c>
      <c r="I13340">
        <v>1003196.9636895499</v>
      </c>
      <c r="J13340">
        <v>3374179.9869489502</v>
      </c>
      <c r="K13340">
        <v>9821064.8727126792</v>
      </c>
      <c r="L13340">
        <v>21851106.218228899</v>
      </c>
      <c r="M13340">
        <v>26482056.820409399</v>
      </c>
      <c r="N13340">
        <v>46259116.668836497</v>
      </c>
      <c r="O13340">
        <v>93896501.431265801</v>
      </c>
      <c r="Q13340" t="str">
        <f>VLOOKUP(A13340,Lookup_Tables!$D$2:$E$7,2,FALSE)</f>
        <v>HUSSPF</v>
      </c>
      <c r="R13340" t="str">
        <f>IFERROR(VLOOKUP(D13340,Lookup_Tables!$A$2:$B$21,2,FALSE),"All")</f>
        <v>Road</v>
      </c>
    </row>
    <row r="13341" spans="1:18" hidden="1">
      <c r="A13341">
        <v>4353</v>
      </c>
      <c r="B13341">
        <v>80</v>
      </c>
      <c r="C13341" t="s">
        <v>39</v>
      </c>
      <c r="D13341">
        <v>14</v>
      </c>
      <c r="E13341">
        <v>508686.97777402197</v>
      </c>
      <c r="F13341">
        <v>193921.75944988889</v>
      </c>
      <c r="G13341">
        <v>27606.112237431102</v>
      </c>
      <c r="H13341">
        <v>533320.63335096301</v>
      </c>
      <c r="I13341">
        <v>994718.93156538298</v>
      </c>
      <c r="J13341">
        <v>3374179.9869489502</v>
      </c>
      <c r="K13341">
        <v>9597218.9052151609</v>
      </c>
      <c r="L13341">
        <v>21442837.0148503</v>
      </c>
      <c r="M13341">
        <v>26482056.820409399</v>
      </c>
      <c r="N13341">
        <v>46259116.668836497</v>
      </c>
      <c r="O13341">
        <v>93896501.431265801</v>
      </c>
      <c r="Q13341" t="str">
        <f>VLOOKUP(A13341,Lookup_Tables!$D$2:$E$7,2,FALSE)</f>
        <v>HUSSPF</v>
      </c>
      <c r="R13341" t="str">
        <f>IFERROR(VLOOKUP(D13341,Lookup_Tables!$A$2:$B$21,2,FALSE),"All")</f>
        <v>Road</v>
      </c>
    </row>
    <row r="13342" spans="1:18" hidden="1">
      <c r="A13342">
        <v>4353</v>
      </c>
      <c r="B13342">
        <v>80</v>
      </c>
      <c r="C13342" t="s">
        <v>38</v>
      </c>
      <c r="D13342">
        <v>15</v>
      </c>
      <c r="E13342">
        <v>12603501.9768485</v>
      </c>
      <c r="F13342">
        <v>4096798.7444383726</v>
      </c>
      <c r="G13342">
        <v>2320546.9980594702</v>
      </c>
      <c r="H13342">
        <v>25779866.7204732</v>
      </c>
      <c r="I13342">
        <v>42129161.5035614</v>
      </c>
      <c r="J13342">
        <v>104954401.676425</v>
      </c>
      <c r="K13342">
        <v>286981401.17469102</v>
      </c>
      <c r="L13342">
        <v>538334130.91200197</v>
      </c>
      <c r="M13342">
        <v>620364242.922122</v>
      </c>
      <c r="N13342">
        <v>1002607920.80162</v>
      </c>
      <c r="O13342">
        <v>2367760975.3113298</v>
      </c>
      <c r="Q13342" t="str">
        <f>VLOOKUP(A13342,Lookup_Tables!$D$2:$E$7,2,FALSE)</f>
        <v>HUSSPF</v>
      </c>
      <c r="R13342" t="str">
        <f>IFERROR(VLOOKUP(D13342,Lookup_Tables!$A$2:$B$21,2,FALSE),"All")</f>
        <v>All</v>
      </c>
    </row>
    <row r="13343" spans="1:18" hidden="1">
      <c r="A13343">
        <v>4353</v>
      </c>
      <c r="B13343">
        <v>80</v>
      </c>
      <c r="C13343" t="s">
        <v>39</v>
      </c>
      <c r="D13343">
        <v>15</v>
      </c>
      <c r="E13343">
        <v>12463700.3202447</v>
      </c>
      <c r="F13343">
        <v>4071226.7063800041</v>
      </c>
      <c r="G13343">
        <v>2267829.0602369201</v>
      </c>
      <c r="H13343">
        <v>25446185.739392199</v>
      </c>
      <c r="I13343">
        <v>40701460.859415799</v>
      </c>
      <c r="J13343">
        <v>104348780.578362</v>
      </c>
      <c r="K13343">
        <v>273071257.03742498</v>
      </c>
      <c r="L13343">
        <v>525463854.66403902</v>
      </c>
      <c r="M13343">
        <v>619699848.14941895</v>
      </c>
      <c r="N13343">
        <v>1002607920.80162</v>
      </c>
      <c r="O13343">
        <v>2367760975.3113298</v>
      </c>
      <c r="Q13343" t="str">
        <f>VLOOKUP(A13343,Lookup_Tables!$D$2:$E$7,2,FALSE)</f>
        <v>HUSSPF</v>
      </c>
      <c r="R13343" t="str">
        <f>IFERROR(VLOOKUP(D13343,Lookup_Tables!$A$2:$B$21,2,FALSE),"All")</f>
        <v>All</v>
      </c>
    </row>
    <row r="13344" spans="1:18" hidden="1">
      <c r="A13344">
        <v>4353</v>
      </c>
      <c r="B13344">
        <v>80</v>
      </c>
      <c r="C13344" t="s">
        <v>38</v>
      </c>
      <c r="D13344">
        <v>16</v>
      </c>
      <c r="E13344">
        <v>2285640.4291515001</v>
      </c>
      <c r="F13344">
        <v>796189.59433818003</v>
      </c>
      <c r="G13344">
        <v>449878.85913</v>
      </c>
      <c r="H13344">
        <v>3387921.1302887201</v>
      </c>
      <c r="I13344">
        <v>5559785.9749703696</v>
      </c>
      <c r="J13344">
        <v>15047624.5387927</v>
      </c>
      <c r="K13344">
        <v>44976916.3468583</v>
      </c>
      <c r="L13344">
        <v>103178315.36152001</v>
      </c>
      <c r="M13344">
        <v>118787254.54692</v>
      </c>
      <c r="N13344">
        <v>189915651.48021701</v>
      </c>
      <c r="O13344">
        <v>459712186.91241097</v>
      </c>
      <c r="Q13344" t="str">
        <f>VLOOKUP(A13344,Lookup_Tables!$D$2:$E$7,2,FALSE)</f>
        <v>HUSSPF</v>
      </c>
      <c r="R13344" t="str">
        <f>IFERROR(VLOOKUP(D13344,Lookup_Tables!$A$2:$B$21,2,FALSE),"All")</f>
        <v>Government_Loss</v>
      </c>
    </row>
    <row r="13345" spans="1:18" hidden="1">
      <c r="A13345">
        <v>4353</v>
      </c>
      <c r="B13345">
        <v>80</v>
      </c>
      <c r="C13345" t="s">
        <v>39</v>
      </c>
      <c r="D13345">
        <v>16</v>
      </c>
      <c r="E13345">
        <v>2263810.21762753</v>
      </c>
      <c r="F13345">
        <v>799727.49643113604</v>
      </c>
      <c r="G13345">
        <v>437891.39364815201</v>
      </c>
      <c r="H13345">
        <v>3200291.0378833301</v>
      </c>
      <c r="I13345">
        <v>5296158.3043485498</v>
      </c>
      <c r="J13345">
        <v>14984683.2691931</v>
      </c>
      <c r="K13345">
        <v>42994427.961249702</v>
      </c>
      <c r="L13345">
        <v>95586553.084017903</v>
      </c>
      <c r="M13345">
        <v>117912581.472517</v>
      </c>
      <c r="N13345">
        <v>189915651.48021701</v>
      </c>
      <c r="O13345">
        <v>459712186.91241097</v>
      </c>
      <c r="Q13345" t="str">
        <f>VLOOKUP(A13345,Lookup_Tables!$D$2:$E$7,2,FALSE)</f>
        <v>HUSSPF</v>
      </c>
      <c r="R13345" t="str">
        <f>IFERROR(VLOOKUP(D13345,Lookup_Tables!$A$2:$B$21,2,FALSE),"All")</f>
        <v>Government_Loss</v>
      </c>
    </row>
    <row r="13346" spans="1:18" hidden="1">
      <c r="A13346">
        <v>4353</v>
      </c>
      <c r="B13346">
        <v>80</v>
      </c>
      <c r="C13346" t="s">
        <v>38</v>
      </c>
      <c r="D13346">
        <v>17</v>
      </c>
      <c r="E13346">
        <v>1968027.7835669999</v>
      </c>
      <c r="F13346">
        <v>710201.93563396321</v>
      </c>
      <c r="G13346">
        <v>305862.10577253602</v>
      </c>
      <c r="H13346">
        <v>3750143.28222383</v>
      </c>
      <c r="I13346">
        <v>6023394.6551134903</v>
      </c>
      <c r="J13346">
        <v>14545919.226479501</v>
      </c>
      <c r="K13346">
        <v>42538602.291135103</v>
      </c>
      <c r="L13346">
        <v>79657781.470669806</v>
      </c>
      <c r="M13346">
        <v>95008117.401291296</v>
      </c>
      <c r="N13346">
        <v>155144381.04032999</v>
      </c>
      <c r="O13346">
        <v>351190644.18046403</v>
      </c>
      <c r="Q13346" t="str">
        <f>VLOOKUP(A13346,Lookup_Tables!$D$2:$E$7,2,FALSE)</f>
        <v>HUSSPF</v>
      </c>
      <c r="R13346" t="str">
        <f>IFERROR(VLOOKUP(D13346,Lookup_Tables!$A$2:$B$21,2,FALSE),"All")</f>
        <v>Emergency_Loss</v>
      </c>
    </row>
    <row r="13347" spans="1:18" hidden="1">
      <c r="A13347">
        <v>4353</v>
      </c>
      <c r="B13347">
        <v>80</v>
      </c>
      <c r="C13347" t="s">
        <v>39</v>
      </c>
      <c r="D13347">
        <v>17</v>
      </c>
      <c r="E13347">
        <v>1946782.11988665</v>
      </c>
      <c r="F13347">
        <v>706639.77757554315</v>
      </c>
      <c r="G13347">
        <v>294722.910093271</v>
      </c>
      <c r="H13347">
        <v>3675359.5484100101</v>
      </c>
      <c r="I13347">
        <v>5919821.8742759898</v>
      </c>
      <c r="J13347">
        <v>14465374.884968501</v>
      </c>
      <c r="K13347">
        <v>41939986.762437299</v>
      </c>
      <c r="L13347">
        <v>79489399.687750205</v>
      </c>
      <c r="M13347">
        <v>89450898.554791003</v>
      </c>
      <c r="N13347">
        <v>155090096.23430401</v>
      </c>
      <c r="O13347">
        <v>351190644.18046403</v>
      </c>
      <c r="Q13347" t="str">
        <f>VLOOKUP(A13347,Lookup_Tables!$D$2:$E$7,2,FALSE)</f>
        <v>HUSSPF</v>
      </c>
      <c r="R13347" t="str">
        <f>IFERROR(VLOOKUP(D13347,Lookup_Tables!$A$2:$B$21,2,FALSE),"All")</f>
        <v>Emergency_Loss</v>
      </c>
    </row>
    <row r="13348" spans="1:18" hidden="1">
      <c r="A13348">
        <v>4353</v>
      </c>
      <c r="B13348">
        <v>80</v>
      </c>
      <c r="C13348" t="s">
        <v>38</v>
      </c>
      <c r="D13348">
        <v>18</v>
      </c>
      <c r="E13348">
        <v>4253668.2127184998</v>
      </c>
      <c r="F13348">
        <v>1385224.236608915</v>
      </c>
      <c r="G13348">
        <v>731612.52677811799</v>
      </c>
      <c r="H13348">
        <v>7122009.6365566803</v>
      </c>
      <c r="I13348">
        <v>11865946.133295801</v>
      </c>
      <c r="J13348">
        <v>30505806.7929333</v>
      </c>
      <c r="K13348">
        <v>95254398.765919298</v>
      </c>
      <c r="L13348">
        <v>181655629.24915099</v>
      </c>
      <c r="M13348">
        <v>208041516.94255599</v>
      </c>
      <c r="N13348">
        <v>331524114.52954203</v>
      </c>
      <c r="O13348">
        <v>908261721.53896296</v>
      </c>
      <c r="Q13348" t="str">
        <f>VLOOKUP(A13348,Lookup_Tables!$D$2:$E$7,2,FALSE)</f>
        <v>HUSSPF</v>
      </c>
      <c r="R13348" t="str">
        <f>IFERROR(VLOOKUP(D13348,Lookup_Tables!$A$2:$B$21,2,FALSE),"All")</f>
        <v>Govt_Plus_Emergency</v>
      </c>
    </row>
    <row r="13349" spans="1:18" hidden="1">
      <c r="A13349">
        <v>4353</v>
      </c>
      <c r="B13349">
        <v>80</v>
      </c>
      <c r="C13349" t="s">
        <v>39</v>
      </c>
      <c r="D13349">
        <v>18</v>
      </c>
      <c r="E13349">
        <v>4210418.4808473699</v>
      </c>
      <c r="F13349">
        <v>1422732.7570355842</v>
      </c>
      <c r="G13349">
        <v>716364.00996121299</v>
      </c>
      <c r="H13349">
        <v>6825128.6838938603</v>
      </c>
      <c r="I13349">
        <v>11345616.221854599</v>
      </c>
      <c r="J13349">
        <v>29493394.317791</v>
      </c>
      <c r="K13349">
        <v>87055949.0163389</v>
      </c>
      <c r="L13349">
        <v>180947327.60516</v>
      </c>
      <c r="M13349">
        <v>199844456.786993</v>
      </c>
      <c r="N13349">
        <v>328816506.45400399</v>
      </c>
      <c r="O13349">
        <v>908261721.53896296</v>
      </c>
      <c r="Q13349" t="str">
        <f>VLOOKUP(A13349,Lookup_Tables!$D$2:$E$7,2,FALSE)</f>
        <v>HUSSPF</v>
      </c>
      <c r="R13349" t="str">
        <f>IFERROR(VLOOKUP(D13349,Lookup_Tables!$A$2:$B$21,2,FALSE),"All")</f>
        <v>Govt_Plus_Emergency</v>
      </c>
    </row>
    <row r="13350" spans="1:18" hidden="1">
      <c r="A13350">
        <v>4353</v>
      </c>
      <c r="B13350">
        <v>81</v>
      </c>
      <c r="C13350" t="s">
        <v>38</v>
      </c>
      <c r="D13350">
        <v>0</v>
      </c>
      <c r="E13350">
        <v>16104634.8103006</v>
      </c>
      <c r="F13350">
        <v>5420674.3751980979</v>
      </c>
      <c r="G13350">
        <v>2524110.7183451299</v>
      </c>
      <c r="H13350">
        <v>38617606.249191299</v>
      </c>
      <c r="I13350">
        <v>55678182.875730202</v>
      </c>
      <c r="J13350">
        <v>135355743.50729799</v>
      </c>
      <c r="K13350">
        <v>353725109.75133002</v>
      </c>
      <c r="L13350">
        <v>782591129.54153895</v>
      </c>
      <c r="M13350">
        <v>939709312.601704</v>
      </c>
      <c r="N13350">
        <v>1478491488.5992601</v>
      </c>
      <c r="O13350">
        <v>2270003141.6922002</v>
      </c>
      <c r="Q13350" t="str">
        <f>VLOOKUP(A13350,Lookup_Tables!$D$2:$E$7,2,FALSE)</f>
        <v>HUSSPF</v>
      </c>
      <c r="R13350" t="str">
        <f>IFERROR(VLOOKUP(D13350,Lookup_Tables!$A$2:$B$21,2,FALSE),"All")</f>
        <v>Private Assets</v>
      </c>
    </row>
    <row r="13351" spans="1:18" hidden="1">
      <c r="A13351">
        <v>4353</v>
      </c>
      <c r="B13351">
        <v>81</v>
      </c>
      <c r="C13351" t="s">
        <v>39</v>
      </c>
      <c r="D13351">
        <v>0</v>
      </c>
      <c r="E13351">
        <v>16004105.9813271</v>
      </c>
      <c r="F13351">
        <v>5362477.1692587156</v>
      </c>
      <c r="G13351">
        <v>2524110.7183451299</v>
      </c>
      <c r="H13351">
        <v>37684453.998359099</v>
      </c>
      <c r="I13351">
        <v>55424408.536325902</v>
      </c>
      <c r="J13351">
        <v>134365604.595061</v>
      </c>
      <c r="K13351">
        <v>353371775.83690602</v>
      </c>
      <c r="L13351">
        <v>768010990.867607</v>
      </c>
      <c r="M13351">
        <v>939709312.601704</v>
      </c>
      <c r="N13351">
        <v>1478491488.5992601</v>
      </c>
      <c r="O13351">
        <v>2263524391.1553702</v>
      </c>
      <c r="Q13351" t="str">
        <f>VLOOKUP(A13351,Lookup_Tables!$D$2:$E$7,2,FALSE)</f>
        <v>HUSSPF</v>
      </c>
      <c r="R13351" t="str">
        <f>IFERROR(VLOOKUP(D13351,Lookup_Tables!$A$2:$B$21,2,FALSE),"All")</f>
        <v>Private Assets</v>
      </c>
    </row>
    <row r="13352" spans="1:18" hidden="1">
      <c r="A13352">
        <v>4353</v>
      </c>
      <c r="B13352">
        <v>81</v>
      </c>
      <c r="C13352" t="s">
        <v>38</v>
      </c>
      <c r="D13352">
        <v>1</v>
      </c>
      <c r="E13352">
        <v>70013.179852767295</v>
      </c>
      <c r="F13352">
        <v>28122.201819428738</v>
      </c>
      <c r="G13352">
        <v>0</v>
      </c>
      <c r="H13352">
        <v>13074.224088950899</v>
      </c>
      <c r="I13352">
        <v>37174.862036462298</v>
      </c>
      <c r="J13352">
        <v>487658.70605736598</v>
      </c>
      <c r="K13352">
        <v>1606072.29515024</v>
      </c>
      <c r="L13352">
        <v>3488144.3304356998</v>
      </c>
      <c r="M13352">
        <v>4536641.5115103303</v>
      </c>
      <c r="N13352">
        <v>6852706.1453440599</v>
      </c>
      <c r="O13352">
        <v>8987069.7574695703</v>
      </c>
      <c r="Q13352" t="str">
        <f>VLOOKUP(A13352,Lookup_Tables!$D$2:$E$7,2,FALSE)</f>
        <v>HUSSPF</v>
      </c>
      <c r="R13352" t="str">
        <f>IFERROR(VLOOKUP(D13352,Lookup_Tables!$A$2:$B$21,2,FALSE),"All")</f>
        <v>Airport</v>
      </c>
    </row>
    <row r="13353" spans="1:18" hidden="1">
      <c r="A13353">
        <v>4353</v>
      </c>
      <c r="B13353">
        <v>81</v>
      </c>
      <c r="C13353" t="s">
        <v>39</v>
      </c>
      <c r="D13353">
        <v>1</v>
      </c>
      <c r="E13353">
        <v>69947.087189899001</v>
      </c>
      <c r="F13353">
        <v>28286.337697933326</v>
      </c>
      <c r="G13353">
        <v>0</v>
      </c>
      <c r="H13353">
        <v>13074.224088950899</v>
      </c>
      <c r="I13353">
        <v>37174.862036462298</v>
      </c>
      <c r="J13353">
        <v>464635.851920077</v>
      </c>
      <c r="K13353">
        <v>1606072.29515024</v>
      </c>
      <c r="L13353">
        <v>3488144.3304356998</v>
      </c>
      <c r="M13353">
        <v>4536641.5115103303</v>
      </c>
      <c r="N13353">
        <v>6852706.1453440599</v>
      </c>
      <c r="O13353">
        <v>8987069.7574695703</v>
      </c>
      <c r="Q13353" t="str">
        <f>VLOOKUP(A13353,Lookup_Tables!$D$2:$E$7,2,FALSE)</f>
        <v>HUSSPF</v>
      </c>
      <c r="R13353" t="str">
        <f>IFERROR(VLOOKUP(D13353,Lookup_Tables!$A$2:$B$21,2,FALSE),"All")</f>
        <v>Airport</v>
      </c>
    </row>
    <row r="13354" spans="1:18" hidden="1">
      <c r="A13354">
        <v>4353</v>
      </c>
      <c r="B13354">
        <v>81</v>
      </c>
      <c r="C13354" t="s">
        <v>38</v>
      </c>
      <c r="D13354">
        <v>2</v>
      </c>
      <c r="E13354">
        <v>240646.695914437</v>
      </c>
      <c r="F13354">
        <v>82580.513870625757</v>
      </c>
      <c r="G13354">
        <v>0</v>
      </c>
      <c r="H13354">
        <v>149786.79768732801</v>
      </c>
      <c r="I13354">
        <v>273456.57006373903</v>
      </c>
      <c r="J13354">
        <v>1075325.59298699</v>
      </c>
      <c r="K13354">
        <v>4881620.9337873198</v>
      </c>
      <c r="L13354">
        <v>14171323.579045299</v>
      </c>
      <c r="M13354">
        <v>16996023.264743902</v>
      </c>
      <c r="N13354">
        <v>30577717.765882101</v>
      </c>
      <c r="O13354">
        <v>39519067.730723403</v>
      </c>
      <c r="Q13354" t="str">
        <f>VLOOKUP(A13354,Lookup_Tables!$D$2:$E$7,2,FALSE)</f>
        <v>HUSSPF</v>
      </c>
      <c r="R13354" t="str">
        <f>IFERROR(VLOOKUP(D13354,Lookup_Tables!$A$2:$B$21,2,FALSE),"All")</f>
        <v>Bridge</v>
      </c>
    </row>
    <row r="13355" spans="1:18" hidden="1">
      <c r="A13355">
        <v>4353</v>
      </c>
      <c r="B13355">
        <v>81</v>
      </c>
      <c r="C13355" t="s">
        <v>39</v>
      </c>
      <c r="D13355">
        <v>2</v>
      </c>
      <c r="E13355">
        <v>240172.20695377799</v>
      </c>
      <c r="F13355">
        <v>82315.744850482792</v>
      </c>
      <c r="G13355">
        <v>0</v>
      </c>
      <c r="H13355">
        <v>146438.33688318299</v>
      </c>
      <c r="I13355">
        <v>272349.96636512998</v>
      </c>
      <c r="J13355">
        <v>1066912.59796162</v>
      </c>
      <c r="K13355">
        <v>4881620.9337873198</v>
      </c>
      <c r="L13355">
        <v>14082811.384264899</v>
      </c>
      <c r="M13355">
        <v>16996023.264743902</v>
      </c>
      <c r="N13355">
        <v>30577717.765882101</v>
      </c>
      <c r="O13355">
        <v>39519067.730723403</v>
      </c>
      <c r="Q13355" t="str">
        <f>VLOOKUP(A13355,Lookup_Tables!$D$2:$E$7,2,FALSE)</f>
        <v>HUSSPF</v>
      </c>
      <c r="R13355" t="str">
        <f>IFERROR(VLOOKUP(D13355,Lookup_Tables!$A$2:$B$21,2,FALSE),"All")</f>
        <v>Bridge</v>
      </c>
    </row>
    <row r="13356" spans="1:18" hidden="1">
      <c r="A13356">
        <v>4353</v>
      </c>
      <c r="B13356">
        <v>81</v>
      </c>
      <c r="C13356" t="s">
        <v>38</v>
      </c>
      <c r="D13356">
        <v>3</v>
      </c>
      <c r="E13356">
        <v>29197.290526239602</v>
      </c>
      <c r="F13356">
        <v>11819.068135972335</v>
      </c>
      <c r="G13356">
        <v>0</v>
      </c>
      <c r="H13356">
        <v>19640.980277729999</v>
      </c>
      <c r="I13356">
        <v>31724.550333724001</v>
      </c>
      <c r="J13356">
        <v>80856.941005854998</v>
      </c>
      <c r="K13356">
        <v>323818.291901063</v>
      </c>
      <c r="L13356">
        <v>903668.21606912499</v>
      </c>
      <c r="M13356">
        <v>1304836.02020206</v>
      </c>
      <c r="N13356">
        <v>3463780.4199616802</v>
      </c>
      <c r="O13356">
        <v>7419507.0115791904</v>
      </c>
      <c r="Q13356" t="str">
        <f>VLOOKUP(A13356,Lookup_Tables!$D$2:$E$7,2,FALSE)</f>
        <v>HUSSPF</v>
      </c>
      <c r="R13356" t="str">
        <f>IFERROR(VLOOKUP(D13356,Lookup_Tables!$A$2:$B$21,2,FALSE),"All")</f>
        <v>Govt Hosp</v>
      </c>
    </row>
    <row r="13357" spans="1:18" hidden="1">
      <c r="A13357">
        <v>4353</v>
      </c>
      <c r="B13357">
        <v>81</v>
      </c>
      <c r="C13357" t="s">
        <v>39</v>
      </c>
      <c r="D13357">
        <v>3</v>
      </c>
      <c r="E13357">
        <v>29159.6712339517</v>
      </c>
      <c r="F13357">
        <v>11811.942110854416</v>
      </c>
      <c r="G13357">
        <v>0</v>
      </c>
      <c r="H13357">
        <v>19397.979745089699</v>
      </c>
      <c r="I13357">
        <v>31724.550333724001</v>
      </c>
      <c r="J13357">
        <v>78210.233923010703</v>
      </c>
      <c r="K13357">
        <v>323337.05350494199</v>
      </c>
      <c r="L13357">
        <v>903668.21606912499</v>
      </c>
      <c r="M13357">
        <v>1304836.02020206</v>
      </c>
      <c r="N13357">
        <v>3463780.4199616802</v>
      </c>
      <c r="O13357">
        <v>7419507.0115791904</v>
      </c>
      <c r="Q13357" t="str">
        <f>VLOOKUP(A13357,Lookup_Tables!$D$2:$E$7,2,FALSE)</f>
        <v>HUSSPF</v>
      </c>
      <c r="R13357" t="str">
        <f>IFERROR(VLOOKUP(D13357,Lookup_Tables!$A$2:$B$21,2,FALSE),"All")</f>
        <v>Govt Hosp</v>
      </c>
    </row>
    <row r="13358" spans="1:18" hidden="1">
      <c r="A13358">
        <v>4353</v>
      </c>
      <c r="B13358">
        <v>81</v>
      </c>
      <c r="C13358" t="s">
        <v>38</v>
      </c>
      <c r="D13358">
        <v>4</v>
      </c>
      <c r="E13358">
        <v>19208.824265800398</v>
      </c>
      <c r="F13358">
        <v>6696.4131312993359</v>
      </c>
      <c r="G13358">
        <v>0</v>
      </c>
      <c r="H13358">
        <v>14446.5068291683</v>
      </c>
      <c r="I13358">
        <v>24101.042299700701</v>
      </c>
      <c r="J13358">
        <v>101632.61258619399</v>
      </c>
      <c r="K13358">
        <v>387217.801166747</v>
      </c>
      <c r="L13358">
        <v>997333.661367447</v>
      </c>
      <c r="M13358">
        <v>1330230.01460608</v>
      </c>
      <c r="N13358">
        <v>2397298.0714540202</v>
      </c>
      <c r="O13358">
        <v>3087246.9967630799</v>
      </c>
      <c r="Q13358" t="str">
        <f>VLOOKUP(A13358,Lookup_Tables!$D$2:$E$7,2,FALSE)</f>
        <v>HUSSPF</v>
      </c>
      <c r="R13358" t="str">
        <f>IFERROR(VLOOKUP(D13358,Lookup_Tables!$A$2:$B$21,2,FALSE),"All")</f>
        <v>Govt Med Fac</v>
      </c>
    </row>
    <row r="13359" spans="1:18" hidden="1">
      <c r="A13359">
        <v>4353</v>
      </c>
      <c r="B13359">
        <v>81</v>
      </c>
      <c r="C13359" t="s">
        <v>39</v>
      </c>
      <c r="D13359">
        <v>4</v>
      </c>
      <c r="E13359">
        <v>19166.5326981209</v>
      </c>
      <c r="F13359">
        <v>6663.2989977488924</v>
      </c>
      <c r="G13359">
        <v>0</v>
      </c>
      <c r="H13359">
        <v>13707.690477399899</v>
      </c>
      <c r="I13359">
        <v>24009.218012558598</v>
      </c>
      <c r="J13359">
        <v>101342.988155878</v>
      </c>
      <c r="K13359">
        <v>387217.801166747</v>
      </c>
      <c r="L13359">
        <v>997333.661367447</v>
      </c>
      <c r="M13359">
        <v>1330230.01460608</v>
      </c>
      <c r="N13359">
        <v>2397166.6499584499</v>
      </c>
      <c r="O13359">
        <v>3087246.9967630799</v>
      </c>
      <c r="Q13359" t="str">
        <f>VLOOKUP(A13359,Lookup_Tables!$D$2:$E$7,2,FALSE)</f>
        <v>HUSSPF</v>
      </c>
      <c r="R13359" t="str">
        <f>IFERROR(VLOOKUP(D13359,Lookup_Tables!$A$2:$B$21,2,FALSE),"All")</f>
        <v>Govt Med Fac</v>
      </c>
    </row>
    <row r="13360" spans="1:18" hidden="1">
      <c r="A13360">
        <v>4353</v>
      </c>
      <c r="B13360">
        <v>81</v>
      </c>
      <c r="C13360" t="s">
        <v>38</v>
      </c>
      <c r="D13360">
        <v>6</v>
      </c>
      <c r="E13360">
        <v>31896.533981237499</v>
      </c>
      <c r="F13360">
        <v>15338.469708752247</v>
      </c>
      <c r="G13360">
        <v>0</v>
      </c>
      <c r="H13360">
        <v>0</v>
      </c>
      <c r="I13360">
        <v>0</v>
      </c>
      <c r="J13360">
        <v>30642.495412058201</v>
      </c>
      <c r="K13360">
        <v>211971.54478035899</v>
      </c>
      <c r="L13360">
        <v>794642.06321718101</v>
      </c>
      <c r="M13360">
        <v>1162289.81955468</v>
      </c>
      <c r="N13360">
        <v>3438544.12732615</v>
      </c>
      <c r="O13360">
        <v>8634015.7648101803</v>
      </c>
      <c r="Q13360" t="str">
        <f>VLOOKUP(A13360,Lookup_Tables!$D$2:$E$7,2,FALSE)</f>
        <v>HUSSPF</v>
      </c>
      <c r="R13360" t="str">
        <f>IFERROR(VLOOKUP(D13360,Lookup_Tables!$A$2:$B$21,2,FALSE),"All")</f>
        <v>Port</v>
      </c>
    </row>
    <row r="13361" spans="1:18" hidden="1">
      <c r="A13361">
        <v>4353</v>
      </c>
      <c r="B13361">
        <v>81</v>
      </c>
      <c r="C13361" t="s">
        <v>39</v>
      </c>
      <c r="D13361">
        <v>6</v>
      </c>
      <c r="E13361">
        <v>31870.808490191601</v>
      </c>
      <c r="F13361">
        <v>15472.345800199229</v>
      </c>
      <c r="G13361">
        <v>0</v>
      </c>
      <c r="H13361">
        <v>0</v>
      </c>
      <c r="I13361">
        <v>0</v>
      </c>
      <c r="J13361">
        <v>28865.894255820502</v>
      </c>
      <c r="K13361">
        <v>211971.54478035899</v>
      </c>
      <c r="L13361">
        <v>794642.06321718101</v>
      </c>
      <c r="M13361">
        <v>1091372.03408943</v>
      </c>
      <c r="N13361">
        <v>3438544.12732615</v>
      </c>
      <c r="O13361">
        <v>8634015.7648101803</v>
      </c>
      <c r="Q13361" t="str">
        <f>VLOOKUP(A13361,Lookup_Tables!$D$2:$E$7,2,FALSE)</f>
        <v>HUSSPF</v>
      </c>
      <c r="R13361" t="str">
        <f>IFERROR(VLOOKUP(D13361,Lookup_Tables!$A$2:$B$21,2,FALSE),"All")</f>
        <v>Port</v>
      </c>
    </row>
    <row r="13362" spans="1:18" hidden="1">
      <c r="A13362">
        <v>4353</v>
      </c>
      <c r="B13362">
        <v>81</v>
      </c>
      <c r="C13362" t="s">
        <v>38</v>
      </c>
      <c r="D13362">
        <v>7</v>
      </c>
      <c r="E13362">
        <v>3342.79784861395</v>
      </c>
      <c r="F13362">
        <v>2210.6790497072011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295368.31542280299</v>
      </c>
      <c r="O13362">
        <v>836750.48348394595</v>
      </c>
      <c r="Q13362" t="str">
        <f>VLOOKUP(A13362,Lookup_Tables!$D$2:$E$7,2,FALSE)</f>
        <v>HUSSPF</v>
      </c>
      <c r="R13362" t="str">
        <f>IFERROR(VLOOKUP(D13362,Lookup_Tables!$A$2:$B$21,2,FALSE),"All")</f>
        <v>Power Plant</v>
      </c>
    </row>
    <row r="13363" spans="1:18" hidden="1">
      <c r="A13363">
        <v>4353</v>
      </c>
      <c r="B13363">
        <v>81</v>
      </c>
      <c r="C13363" t="s">
        <v>39</v>
      </c>
      <c r="D13363">
        <v>7</v>
      </c>
      <c r="E13363">
        <v>3342.79784861395</v>
      </c>
      <c r="F13363">
        <v>2210.6790497072011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295368.31542280299</v>
      </c>
      <c r="O13363">
        <v>836750.48348394595</v>
      </c>
      <c r="Q13363" t="str">
        <f>VLOOKUP(A13363,Lookup_Tables!$D$2:$E$7,2,FALSE)</f>
        <v>HUSSPF</v>
      </c>
      <c r="R13363" t="str">
        <f>IFERROR(VLOOKUP(D13363,Lookup_Tables!$A$2:$B$21,2,FALSE),"All")</f>
        <v>Power Plant</v>
      </c>
    </row>
    <row r="13364" spans="1:18" hidden="1">
      <c r="A13364">
        <v>4353</v>
      </c>
      <c r="B13364">
        <v>81</v>
      </c>
      <c r="C13364" t="s">
        <v>38</v>
      </c>
      <c r="D13364">
        <v>8</v>
      </c>
      <c r="E13364">
        <v>48.248389049613898</v>
      </c>
      <c r="F13364">
        <v>35.142477417371524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712.53521740853705</v>
      </c>
      <c r="N13364">
        <v>2544.43194249831</v>
      </c>
      <c r="O13364">
        <v>9136.4092549269899</v>
      </c>
      <c r="Q13364" t="str">
        <f>VLOOKUP(A13364,Lookup_Tables!$D$2:$E$7,2,FALSE)</f>
        <v>HUSSPF</v>
      </c>
      <c r="R13364" t="str">
        <f>IFERROR(VLOOKUP(D13364,Lookup_Tables!$A$2:$B$21,2,FALSE),"All")</f>
        <v>Prison</v>
      </c>
    </row>
    <row r="13365" spans="1:18" hidden="1">
      <c r="A13365">
        <v>4353</v>
      </c>
      <c r="B13365">
        <v>81</v>
      </c>
      <c r="C13365" t="s">
        <v>39</v>
      </c>
      <c r="D13365">
        <v>8</v>
      </c>
      <c r="E13365">
        <v>48.248389049613898</v>
      </c>
      <c r="F13365">
        <v>35.142477417371524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712.53521740853705</v>
      </c>
      <c r="N13365">
        <v>2544.43194249831</v>
      </c>
      <c r="O13365">
        <v>9136.4092549269899</v>
      </c>
      <c r="Q13365" t="str">
        <f>VLOOKUP(A13365,Lookup_Tables!$D$2:$E$7,2,FALSE)</f>
        <v>HUSSPF</v>
      </c>
      <c r="R13365" t="str">
        <f>IFERROR(VLOOKUP(D13365,Lookup_Tables!$A$2:$B$21,2,FALSE),"All")</f>
        <v>Prison</v>
      </c>
    </row>
    <row r="13366" spans="1:18" hidden="1">
      <c r="A13366">
        <v>4353</v>
      </c>
      <c r="B13366">
        <v>81</v>
      </c>
      <c r="C13366" t="s">
        <v>38</v>
      </c>
      <c r="D13366">
        <v>9</v>
      </c>
      <c r="E13366">
        <v>21724.850177005501</v>
      </c>
      <c r="F13366">
        <v>11912.756586834803</v>
      </c>
      <c r="G13366">
        <v>0</v>
      </c>
      <c r="H13366">
        <v>9095.7122451282394</v>
      </c>
      <c r="I13366">
        <v>14656.425944508699</v>
      </c>
      <c r="J13366">
        <v>53054.893219692698</v>
      </c>
      <c r="K13366">
        <v>248683.47570993999</v>
      </c>
      <c r="L13366">
        <v>491155.87844250299</v>
      </c>
      <c r="M13366">
        <v>688602.14667056699</v>
      </c>
      <c r="N13366">
        <v>1777294.89529065</v>
      </c>
      <c r="O13366">
        <v>4136415.1366578601</v>
      </c>
      <c r="Q13366" t="str">
        <f>VLOOKUP(A13366,Lookup_Tables!$D$2:$E$7,2,FALSE)</f>
        <v>HUSSPF</v>
      </c>
      <c r="R13366" t="str">
        <f>IFERROR(VLOOKUP(D13366,Lookup_Tables!$A$2:$B$21,2,FALSE),"All")</f>
        <v>Pub Admin Bldg</v>
      </c>
    </row>
    <row r="13367" spans="1:18" hidden="1">
      <c r="A13367">
        <v>4353</v>
      </c>
      <c r="B13367">
        <v>81</v>
      </c>
      <c r="C13367" t="s">
        <v>39</v>
      </c>
      <c r="D13367">
        <v>9</v>
      </c>
      <c r="E13367">
        <v>21699.633103860899</v>
      </c>
      <c r="F13367">
        <v>11927.715673032144</v>
      </c>
      <c r="G13367">
        <v>0</v>
      </c>
      <c r="H13367">
        <v>8046.7457864395801</v>
      </c>
      <c r="I13367">
        <v>13725.6301487646</v>
      </c>
      <c r="J13367">
        <v>53054.893219692698</v>
      </c>
      <c r="K13367">
        <v>248683.47570993999</v>
      </c>
      <c r="L13367">
        <v>491155.87844250299</v>
      </c>
      <c r="M13367">
        <v>688602.14667056699</v>
      </c>
      <c r="N13367">
        <v>1777294.89529065</v>
      </c>
      <c r="O13367">
        <v>4115642.6980443299</v>
      </c>
      <c r="Q13367" t="str">
        <f>VLOOKUP(A13367,Lookup_Tables!$D$2:$E$7,2,FALSE)</f>
        <v>HUSSPF</v>
      </c>
      <c r="R13367" t="str">
        <f>IFERROR(VLOOKUP(D13367,Lookup_Tables!$A$2:$B$21,2,FALSE),"All")</f>
        <v>Pub Admin Bldg</v>
      </c>
    </row>
    <row r="13368" spans="1:18" hidden="1">
      <c r="A13368">
        <v>4353</v>
      </c>
      <c r="B13368">
        <v>81</v>
      </c>
      <c r="C13368" t="s">
        <v>38</v>
      </c>
      <c r="D13368">
        <v>10</v>
      </c>
      <c r="E13368">
        <v>276289.723652991</v>
      </c>
      <c r="F13368">
        <v>97396.367881494109</v>
      </c>
      <c r="G13368">
        <v>10954.4981416111</v>
      </c>
      <c r="H13368">
        <v>324923.63074423798</v>
      </c>
      <c r="I13368">
        <v>439344.34781558003</v>
      </c>
      <c r="J13368">
        <v>1456049.7219751901</v>
      </c>
      <c r="K13368">
        <v>5744899.0719926702</v>
      </c>
      <c r="L13368">
        <v>14832626.5730846</v>
      </c>
      <c r="M13368">
        <v>18586717.502911098</v>
      </c>
      <c r="N13368">
        <v>30348438.603816502</v>
      </c>
      <c r="O13368">
        <v>44572511.326128103</v>
      </c>
      <c r="Q13368" t="str">
        <f>VLOOKUP(A13368,Lookup_Tables!$D$2:$E$7,2,FALSE)</f>
        <v>HUSSPF</v>
      </c>
      <c r="R13368" t="str">
        <f>IFERROR(VLOOKUP(D13368,Lookup_Tables!$A$2:$B$21,2,FALSE),"All")</f>
        <v>Pub School</v>
      </c>
    </row>
    <row r="13369" spans="1:18" hidden="1">
      <c r="A13369">
        <v>4353</v>
      </c>
      <c r="B13369">
        <v>81</v>
      </c>
      <c r="C13369" t="s">
        <v>39</v>
      </c>
      <c r="D13369">
        <v>10</v>
      </c>
      <c r="E13369">
        <v>275614.17772920599</v>
      </c>
      <c r="F13369">
        <v>98096.709686877526</v>
      </c>
      <c r="G13369">
        <v>10832.893138654799</v>
      </c>
      <c r="H13369">
        <v>318531.46740526397</v>
      </c>
      <c r="I13369">
        <v>429676.90239827998</v>
      </c>
      <c r="J13369">
        <v>1456049.7219751901</v>
      </c>
      <c r="K13369">
        <v>5744899.0719926702</v>
      </c>
      <c r="L13369">
        <v>14832626.5730846</v>
      </c>
      <c r="M13369">
        <v>17988178.630201999</v>
      </c>
      <c r="N13369">
        <v>30348438.603816502</v>
      </c>
      <c r="O13369">
        <v>44572511.326128103</v>
      </c>
      <c r="Q13369" t="str">
        <f>VLOOKUP(A13369,Lookup_Tables!$D$2:$E$7,2,FALSE)</f>
        <v>HUSSPF</v>
      </c>
      <c r="R13369" t="str">
        <f>IFERROR(VLOOKUP(D13369,Lookup_Tables!$A$2:$B$21,2,FALSE),"All")</f>
        <v>Pub School</v>
      </c>
    </row>
    <row r="13370" spans="1:18" hidden="1">
      <c r="A13370">
        <v>4353</v>
      </c>
      <c r="B13370">
        <v>81</v>
      </c>
      <c r="C13370" t="s">
        <v>38</v>
      </c>
      <c r="D13370">
        <v>11</v>
      </c>
      <c r="E13370">
        <v>11677.448612499</v>
      </c>
      <c r="F13370">
        <v>6482.614195788422</v>
      </c>
      <c r="G13370">
        <v>0</v>
      </c>
      <c r="H13370">
        <v>0</v>
      </c>
      <c r="I13370">
        <v>0</v>
      </c>
      <c r="J13370">
        <v>30904.749809122499</v>
      </c>
      <c r="K13370">
        <v>123641.598109781</v>
      </c>
      <c r="L13370">
        <v>239547.83175228699</v>
      </c>
      <c r="M13370">
        <v>296212.98900027497</v>
      </c>
      <c r="N13370">
        <v>1040578.59632706</v>
      </c>
      <c r="O13370">
        <v>2395026.5219905502</v>
      </c>
      <c r="Q13370" t="str">
        <f>VLOOKUP(A13370,Lookup_Tables!$D$2:$E$7,2,FALSE)</f>
        <v>HUSSPF</v>
      </c>
      <c r="R13370" t="str">
        <f>IFERROR(VLOOKUP(D13370,Lookup_Tables!$A$2:$B$21,2,FALSE),"All")</f>
        <v>Pub Univ</v>
      </c>
    </row>
    <row r="13371" spans="1:18" hidden="1">
      <c r="A13371">
        <v>4353</v>
      </c>
      <c r="B13371">
        <v>81</v>
      </c>
      <c r="C13371" t="s">
        <v>39</v>
      </c>
      <c r="D13371">
        <v>11</v>
      </c>
      <c r="E13371">
        <v>11668.949317941</v>
      </c>
      <c r="F13371">
        <v>6479.2596547430931</v>
      </c>
      <c r="G13371">
        <v>0</v>
      </c>
      <c r="H13371">
        <v>0</v>
      </c>
      <c r="I13371">
        <v>0</v>
      </c>
      <c r="J13371">
        <v>30904.749809122499</v>
      </c>
      <c r="K13371">
        <v>123641.598109781</v>
      </c>
      <c r="L13371">
        <v>239547.83175228699</v>
      </c>
      <c r="M13371">
        <v>293640.61224394001</v>
      </c>
      <c r="N13371">
        <v>1040578.59632706</v>
      </c>
      <c r="O13371">
        <v>2395026.5219905502</v>
      </c>
      <c r="Q13371" t="str">
        <f>VLOOKUP(A13371,Lookup_Tables!$D$2:$E$7,2,FALSE)</f>
        <v>HUSSPF</v>
      </c>
      <c r="R13371" t="str">
        <f>IFERROR(VLOOKUP(D13371,Lookup_Tables!$A$2:$B$21,2,FALSE),"All")</f>
        <v>Pub Univ</v>
      </c>
    </row>
    <row r="13372" spans="1:18" hidden="1">
      <c r="A13372">
        <v>4353</v>
      </c>
      <c r="B13372">
        <v>81</v>
      </c>
      <c r="C13372" t="s">
        <v>38</v>
      </c>
      <c r="D13372">
        <v>13</v>
      </c>
      <c r="E13372">
        <v>310593.05640802998</v>
      </c>
      <c r="F13372">
        <v>105655.46369704732</v>
      </c>
      <c r="G13372">
        <v>46637.937376885297</v>
      </c>
      <c r="H13372">
        <v>530620.51343928999</v>
      </c>
      <c r="I13372">
        <v>895416.27460008196</v>
      </c>
      <c r="J13372">
        <v>2461744.5053159101</v>
      </c>
      <c r="K13372">
        <v>6261798.5426259702</v>
      </c>
      <c r="L13372">
        <v>16759694.4777175</v>
      </c>
      <c r="M13372">
        <v>20239938.6938015</v>
      </c>
      <c r="N13372">
        <v>29786994.4556306</v>
      </c>
      <c r="O13372">
        <v>43709959.846185699</v>
      </c>
      <c r="Q13372" t="str">
        <f>VLOOKUP(A13372,Lookup_Tables!$D$2:$E$7,2,FALSE)</f>
        <v>HUSSPF</v>
      </c>
      <c r="R13372" t="str">
        <f>IFERROR(VLOOKUP(D13372,Lookup_Tables!$A$2:$B$21,2,FALSE),"All")</f>
        <v>Residual Inst</v>
      </c>
    </row>
    <row r="13373" spans="1:18" hidden="1">
      <c r="A13373">
        <v>4353</v>
      </c>
      <c r="B13373">
        <v>81</v>
      </c>
      <c r="C13373" t="s">
        <v>39</v>
      </c>
      <c r="D13373">
        <v>13</v>
      </c>
      <c r="E13373">
        <v>309140.91357210599</v>
      </c>
      <c r="F13373">
        <v>105812.52386079793</v>
      </c>
      <c r="G13373">
        <v>46592.559257966597</v>
      </c>
      <c r="H13373">
        <v>515353.48616756801</v>
      </c>
      <c r="I13373">
        <v>892029.14324675302</v>
      </c>
      <c r="J13373">
        <v>2412071.6570098302</v>
      </c>
      <c r="K13373">
        <v>6146571.4170026397</v>
      </c>
      <c r="L13373">
        <v>16705043.2849543</v>
      </c>
      <c r="M13373">
        <v>20073927.175896499</v>
      </c>
      <c r="N13373">
        <v>29786994.4556306</v>
      </c>
      <c r="O13373">
        <v>43709959.846185699</v>
      </c>
      <c r="Q13373" t="str">
        <f>VLOOKUP(A13373,Lookup_Tables!$D$2:$E$7,2,FALSE)</f>
        <v>HUSSPF</v>
      </c>
      <c r="R13373" t="str">
        <f>IFERROR(VLOOKUP(D13373,Lookup_Tables!$A$2:$B$21,2,FALSE),"All")</f>
        <v>Residual Inst</v>
      </c>
    </row>
    <row r="13374" spans="1:18" hidden="1">
      <c r="A13374">
        <v>4353</v>
      </c>
      <c r="B13374">
        <v>81</v>
      </c>
      <c r="C13374" t="s">
        <v>38</v>
      </c>
      <c r="D13374">
        <v>14</v>
      </c>
      <c r="E13374">
        <v>281166.158715069</v>
      </c>
      <c r="F13374">
        <v>111764.20139833147</v>
      </c>
      <c r="G13374">
        <v>11785.1389542329</v>
      </c>
      <c r="H13374">
        <v>281384.71009988303</v>
      </c>
      <c r="I13374">
        <v>432220.66943239397</v>
      </c>
      <c r="J13374">
        <v>1226873.8091790699</v>
      </c>
      <c r="K13374">
        <v>4712183.1092064902</v>
      </c>
      <c r="L13374">
        <v>14307577.422295401</v>
      </c>
      <c r="M13374">
        <v>16638340.712712299</v>
      </c>
      <c r="N13374">
        <v>33629298.709262297</v>
      </c>
      <c r="O13374">
        <v>44012797.961033501</v>
      </c>
      <c r="Q13374" t="str">
        <f>VLOOKUP(A13374,Lookup_Tables!$D$2:$E$7,2,FALSE)</f>
        <v>HUSSPF</v>
      </c>
      <c r="R13374" t="str">
        <f>IFERROR(VLOOKUP(D13374,Lookup_Tables!$A$2:$B$21,2,FALSE),"All")</f>
        <v>Road</v>
      </c>
    </row>
    <row r="13375" spans="1:18" hidden="1">
      <c r="A13375">
        <v>4353</v>
      </c>
      <c r="B13375">
        <v>81</v>
      </c>
      <c r="C13375" t="s">
        <v>39</v>
      </c>
      <c r="D13375">
        <v>14</v>
      </c>
      <c r="E13375">
        <v>280692.02219407802</v>
      </c>
      <c r="F13375">
        <v>111390.69207661678</v>
      </c>
      <c r="G13375">
        <v>11783.818794021399</v>
      </c>
      <c r="H13375">
        <v>275286.89288236899</v>
      </c>
      <c r="I13375">
        <v>431630.589141834</v>
      </c>
      <c r="J13375">
        <v>1221670.9972477099</v>
      </c>
      <c r="K13375">
        <v>4712183.1092064902</v>
      </c>
      <c r="L13375">
        <v>14307577.422295401</v>
      </c>
      <c r="M13375">
        <v>16638340.712712299</v>
      </c>
      <c r="N13375">
        <v>33629298.709262297</v>
      </c>
      <c r="O13375">
        <v>44012797.961033501</v>
      </c>
      <c r="Q13375" t="str">
        <f>VLOOKUP(A13375,Lookup_Tables!$D$2:$E$7,2,FALSE)</f>
        <v>HUSSPF</v>
      </c>
      <c r="R13375" t="str">
        <f>IFERROR(VLOOKUP(D13375,Lookup_Tables!$A$2:$B$21,2,FALSE),"All")</f>
        <v>Road</v>
      </c>
    </row>
    <row r="13376" spans="1:18" hidden="1">
      <c r="A13376">
        <v>4353</v>
      </c>
      <c r="B13376">
        <v>81</v>
      </c>
      <c r="C13376" t="s">
        <v>38</v>
      </c>
      <c r="D13376">
        <v>15</v>
      </c>
      <c r="E13376">
        <v>17400439.618644301</v>
      </c>
      <c r="F13376">
        <v>5924894.227611931</v>
      </c>
      <c r="G13376">
        <v>2652852.1901124599</v>
      </c>
      <c r="H13376">
        <v>40359904.021631502</v>
      </c>
      <c r="I13376">
        <v>58283295.195467003</v>
      </c>
      <c r="J13376">
        <v>140687706.37069201</v>
      </c>
      <c r="K13376">
        <v>374273210.25439501</v>
      </c>
      <c r="L13376">
        <v>843554076.22049105</v>
      </c>
      <c r="M13376">
        <v>1019063591.93929</v>
      </c>
      <c r="N13376">
        <v>1636249371.5162699</v>
      </c>
      <c r="O13376">
        <v>2474023943.3589201</v>
      </c>
      <c r="Q13376" t="str">
        <f>VLOOKUP(A13376,Lookup_Tables!$D$2:$E$7,2,FALSE)</f>
        <v>HUSSPF</v>
      </c>
      <c r="R13376" t="str">
        <f>IFERROR(VLOOKUP(D13376,Lookup_Tables!$A$2:$B$21,2,FALSE),"All")</f>
        <v>All</v>
      </c>
    </row>
    <row r="13377" spans="1:18" hidden="1">
      <c r="A13377">
        <v>4353</v>
      </c>
      <c r="B13377">
        <v>81</v>
      </c>
      <c r="C13377" t="s">
        <v>39</v>
      </c>
      <c r="D13377">
        <v>15</v>
      </c>
      <c r="E13377">
        <v>17295861.879848499</v>
      </c>
      <c r="F13377">
        <v>5854959.339761015</v>
      </c>
      <c r="G13377">
        <v>2652852.1901124599</v>
      </c>
      <c r="H13377">
        <v>39110782.257254101</v>
      </c>
      <c r="I13377">
        <v>57329471.705755703</v>
      </c>
      <c r="J13377">
        <v>139341158.344327</v>
      </c>
      <c r="K13377">
        <v>374273210.25439501</v>
      </c>
      <c r="L13377">
        <v>843421831.48224795</v>
      </c>
      <c r="M13377">
        <v>1019063591.93929</v>
      </c>
      <c r="N13377">
        <v>1636249371.5162699</v>
      </c>
      <c r="O13377">
        <v>2474023943.3589201</v>
      </c>
      <c r="Q13377" t="str">
        <f>VLOOKUP(A13377,Lookup_Tables!$D$2:$E$7,2,FALSE)</f>
        <v>HUSSPF</v>
      </c>
      <c r="R13377" t="str">
        <f>IFERROR(VLOOKUP(D13377,Lookup_Tables!$A$2:$B$21,2,FALSE),"All")</f>
        <v>All</v>
      </c>
    </row>
    <row r="13378" spans="1:18" hidden="1">
      <c r="A13378">
        <v>4353</v>
      </c>
      <c r="B13378">
        <v>81</v>
      </c>
      <c r="C13378" t="s">
        <v>38</v>
      </c>
      <c r="D13378">
        <v>16</v>
      </c>
      <c r="E13378">
        <v>1295804.8083437399</v>
      </c>
      <c r="F13378">
        <v>491041.50470889988</v>
      </c>
      <c r="G13378">
        <v>85958.688708715301</v>
      </c>
      <c r="H13378">
        <v>1731626.8602523</v>
      </c>
      <c r="I13378">
        <v>2580650.85366038</v>
      </c>
      <c r="J13378">
        <v>6398479.1722048996</v>
      </c>
      <c r="K13378">
        <v>26852231.949087899</v>
      </c>
      <c r="L13378">
        <v>66979216.969325699</v>
      </c>
      <c r="M13378">
        <v>82473894.342740104</v>
      </c>
      <c r="N13378">
        <v>139273028.20681</v>
      </c>
      <c r="O13378">
        <v>184206942.69613901</v>
      </c>
      <c r="Q13378" t="str">
        <f>VLOOKUP(A13378,Lookup_Tables!$D$2:$E$7,2,FALSE)</f>
        <v>HUSSPF</v>
      </c>
      <c r="R13378" t="str">
        <f>IFERROR(VLOOKUP(D13378,Lookup_Tables!$A$2:$B$21,2,FALSE),"All")</f>
        <v>Government_Loss</v>
      </c>
    </row>
    <row r="13379" spans="1:18" hidden="1">
      <c r="A13379">
        <v>4353</v>
      </c>
      <c r="B13379">
        <v>81</v>
      </c>
      <c r="C13379" t="s">
        <v>39</v>
      </c>
      <c r="D13379">
        <v>16</v>
      </c>
      <c r="E13379">
        <v>1292012.29203629</v>
      </c>
      <c r="F13379">
        <v>490183.20388330286</v>
      </c>
      <c r="G13379">
        <v>84827.6449206057</v>
      </c>
      <c r="H13379">
        <v>1696657.7600140399</v>
      </c>
      <c r="I13379">
        <v>2518612.29987136</v>
      </c>
      <c r="J13379">
        <v>6217874.6829359801</v>
      </c>
      <c r="K13379">
        <v>26852231.949087899</v>
      </c>
      <c r="L13379">
        <v>66979216.969325699</v>
      </c>
      <c r="M13379">
        <v>82473894.342740104</v>
      </c>
      <c r="N13379">
        <v>139273028.20681</v>
      </c>
      <c r="O13379">
        <v>184206942.69613901</v>
      </c>
      <c r="Q13379" t="str">
        <f>VLOOKUP(A13379,Lookup_Tables!$D$2:$E$7,2,FALSE)</f>
        <v>HUSSPF</v>
      </c>
      <c r="R13379" t="str">
        <f>IFERROR(VLOOKUP(D13379,Lookup_Tables!$A$2:$B$21,2,FALSE),"All")</f>
        <v>Government_Loss</v>
      </c>
    </row>
    <row r="13380" spans="1:18" hidden="1">
      <c r="A13380">
        <v>4353</v>
      </c>
      <c r="B13380">
        <v>81</v>
      </c>
      <c r="C13380" t="s">
        <v>38</v>
      </c>
      <c r="D13380">
        <v>17</v>
      </c>
      <c r="E13380">
        <v>2047536.7271776299</v>
      </c>
      <c r="F13380">
        <v>806833.37988546281</v>
      </c>
      <c r="G13380">
        <v>213518.88350572999</v>
      </c>
      <c r="H13380">
        <v>3667564.5793805099</v>
      </c>
      <c r="I13380">
        <v>5839044.1509195603</v>
      </c>
      <c r="J13380">
        <v>13206502.7357217</v>
      </c>
      <c r="K13380">
        <v>36292638.2128025</v>
      </c>
      <c r="L13380">
        <v>82710607.9766929</v>
      </c>
      <c r="M13380">
        <v>105691671.80132601</v>
      </c>
      <c r="N13380">
        <v>190923751.91431499</v>
      </c>
      <c r="O13380">
        <v>327041947.06373501</v>
      </c>
      <c r="Q13380" t="str">
        <f>VLOOKUP(A13380,Lookup_Tables!$D$2:$E$7,2,FALSE)</f>
        <v>HUSSPF</v>
      </c>
      <c r="R13380" t="str">
        <f>IFERROR(VLOOKUP(D13380,Lookup_Tables!$A$2:$B$21,2,FALSE),"All")</f>
        <v>Emergency_Loss</v>
      </c>
    </row>
    <row r="13381" spans="1:18" hidden="1">
      <c r="A13381">
        <v>4353</v>
      </c>
      <c r="B13381">
        <v>81</v>
      </c>
      <c r="C13381" t="s">
        <v>39</v>
      </c>
      <c r="D13381">
        <v>17</v>
      </c>
      <c r="E13381">
        <v>2038002.00314347</v>
      </c>
      <c r="F13381">
        <v>808210.35684711742</v>
      </c>
      <c r="G13381">
        <v>213518.88350572999</v>
      </c>
      <c r="H13381">
        <v>3636877.9988445998</v>
      </c>
      <c r="I13381">
        <v>5592164.2911491804</v>
      </c>
      <c r="J13381">
        <v>12850371.788401101</v>
      </c>
      <c r="K13381">
        <v>35769075.681078903</v>
      </c>
      <c r="L13381">
        <v>82710607.9766929</v>
      </c>
      <c r="M13381">
        <v>105563839.94090401</v>
      </c>
      <c r="N13381">
        <v>190923751.91431499</v>
      </c>
      <c r="O13381">
        <v>326061339.86712199</v>
      </c>
      <c r="Q13381" t="str">
        <f>VLOOKUP(A13381,Lookup_Tables!$D$2:$E$7,2,FALSE)</f>
        <v>HUSSPF</v>
      </c>
      <c r="R13381" t="str">
        <f>IFERROR(VLOOKUP(D13381,Lookup_Tables!$A$2:$B$21,2,FALSE),"All")</f>
        <v>Emergency_Loss</v>
      </c>
    </row>
    <row r="13382" spans="1:18" hidden="1">
      <c r="A13382">
        <v>4353</v>
      </c>
      <c r="B13382">
        <v>81</v>
      </c>
      <c r="C13382" t="s">
        <v>38</v>
      </c>
      <c r="D13382">
        <v>18</v>
      </c>
      <c r="E13382">
        <v>3343341.5355213699</v>
      </c>
      <c r="F13382">
        <v>1316000.2339545852</v>
      </c>
      <c r="G13382">
        <v>321509.06018083298</v>
      </c>
      <c r="H13382">
        <v>5372637.6138102701</v>
      </c>
      <c r="I13382">
        <v>8416571.3254108299</v>
      </c>
      <c r="J13382">
        <v>19886410.699681502</v>
      </c>
      <c r="K13382">
        <v>62428456.004036501</v>
      </c>
      <c r="L13382">
        <v>152294563.17924201</v>
      </c>
      <c r="M13382">
        <v>187950894.326489</v>
      </c>
      <c r="N13382">
        <v>313293707.70099401</v>
      </c>
      <c r="O13382">
        <v>507515786.45462298</v>
      </c>
      <c r="Q13382" t="str">
        <f>VLOOKUP(A13382,Lookup_Tables!$D$2:$E$7,2,FALSE)</f>
        <v>HUSSPF</v>
      </c>
      <c r="R13382" t="str">
        <f>IFERROR(VLOOKUP(D13382,Lookup_Tables!$A$2:$B$21,2,FALSE),"All")</f>
        <v>Govt_Plus_Emergency</v>
      </c>
    </row>
    <row r="13383" spans="1:18" hidden="1">
      <c r="A13383">
        <v>4353</v>
      </c>
      <c r="B13383">
        <v>81</v>
      </c>
      <c r="C13383" t="s">
        <v>39</v>
      </c>
      <c r="D13383">
        <v>18</v>
      </c>
      <c r="E13383">
        <v>3329990.3933139099</v>
      </c>
      <c r="F13383">
        <v>1322985.4614979206</v>
      </c>
      <c r="G13383">
        <v>310972.75888262503</v>
      </c>
      <c r="H13383">
        <v>5337678.7114655897</v>
      </c>
      <c r="I13383">
        <v>8033859.7021688502</v>
      </c>
      <c r="J13383">
        <v>19031619.510264698</v>
      </c>
      <c r="K13383">
        <v>62428456.004036501</v>
      </c>
      <c r="L13383">
        <v>152294563.17924201</v>
      </c>
      <c r="M13383">
        <v>187950894.326489</v>
      </c>
      <c r="N13383">
        <v>308511906.48896998</v>
      </c>
      <c r="O13383">
        <v>506477187.720927</v>
      </c>
      <c r="Q13383" t="str">
        <f>VLOOKUP(A13383,Lookup_Tables!$D$2:$E$7,2,FALSE)</f>
        <v>HUSSPF</v>
      </c>
      <c r="R13383" t="str">
        <f>IFERROR(VLOOKUP(D13383,Lookup_Tables!$A$2:$B$21,2,FALSE),"All")</f>
        <v>Govt_Plus_Emergency</v>
      </c>
    </row>
    <row r="13384" spans="1:18" hidden="1">
      <c r="A13384">
        <v>4353</v>
      </c>
      <c r="B13384">
        <v>82</v>
      </c>
      <c r="C13384" t="s">
        <v>38</v>
      </c>
      <c r="D13384">
        <v>0</v>
      </c>
      <c r="E13384">
        <v>1997807.3426673899</v>
      </c>
      <c r="F13384">
        <v>670046.48390780785</v>
      </c>
      <c r="G13384">
        <v>0</v>
      </c>
      <c r="H13384">
        <v>244444.55079925101</v>
      </c>
      <c r="I13384">
        <v>655274.66409451806</v>
      </c>
      <c r="J13384">
        <v>4641730.6375071304</v>
      </c>
      <c r="K13384">
        <v>30270998.460217699</v>
      </c>
      <c r="L13384">
        <v>105379372.574982</v>
      </c>
      <c r="M13384">
        <v>134126522.867926</v>
      </c>
      <c r="N13384">
        <v>322418050.21617699</v>
      </c>
      <c r="O13384">
        <v>423571467.06592298</v>
      </c>
      <c r="Q13384" t="str">
        <f>VLOOKUP(A13384,Lookup_Tables!$D$2:$E$7,2,FALSE)</f>
        <v>HUSSPF</v>
      </c>
      <c r="R13384" t="str">
        <f>IFERROR(VLOOKUP(D13384,Lookup_Tables!$A$2:$B$21,2,FALSE),"All")</f>
        <v>Private Assets</v>
      </c>
    </row>
    <row r="13385" spans="1:18" hidden="1">
      <c r="A13385">
        <v>4353</v>
      </c>
      <c r="B13385">
        <v>82</v>
      </c>
      <c r="C13385" t="s">
        <v>39</v>
      </c>
      <c r="D13385">
        <v>0</v>
      </c>
      <c r="E13385">
        <v>1995846.0083051799</v>
      </c>
      <c r="F13385">
        <v>668095.00195209146</v>
      </c>
      <c r="G13385">
        <v>0</v>
      </c>
      <c r="H13385">
        <v>243110.326799909</v>
      </c>
      <c r="I13385">
        <v>655274.66409451806</v>
      </c>
      <c r="J13385">
        <v>4641730.6375071304</v>
      </c>
      <c r="K13385">
        <v>30270998.460217699</v>
      </c>
      <c r="L13385">
        <v>105379372.574982</v>
      </c>
      <c r="M13385">
        <v>134126044.08023401</v>
      </c>
      <c r="N13385">
        <v>322418050.21617699</v>
      </c>
      <c r="O13385">
        <v>423571467.06592298</v>
      </c>
      <c r="Q13385" t="str">
        <f>VLOOKUP(A13385,Lookup_Tables!$D$2:$E$7,2,FALSE)</f>
        <v>HUSSPF</v>
      </c>
      <c r="R13385" t="str">
        <f>IFERROR(VLOOKUP(D13385,Lookup_Tables!$A$2:$B$21,2,FALSE),"All")</f>
        <v>Private Assets</v>
      </c>
    </row>
    <row r="13386" spans="1:18" hidden="1">
      <c r="A13386">
        <v>4353</v>
      </c>
      <c r="B13386">
        <v>82</v>
      </c>
      <c r="C13386" t="s">
        <v>38</v>
      </c>
      <c r="D13386">
        <v>1</v>
      </c>
      <c r="E13386">
        <v>1123.7979017064599</v>
      </c>
      <c r="F13386">
        <v>385.33479379161167</v>
      </c>
      <c r="G13386">
        <v>0</v>
      </c>
      <c r="H13386">
        <v>0</v>
      </c>
      <c r="I13386">
        <v>0</v>
      </c>
      <c r="J13386">
        <v>1400.8253584657</v>
      </c>
      <c r="K13386">
        <v>15971.278212413001</v>
      </c>
      <c r="L13386">
        <v>50016.194309069397</v>
      </c>
      <c r="M13386">
        <v>63744.9328899174</v>
      </c>
      <c r="N13386">
        <v>124828.35093880699</v>
      </c>
      <c r="O13386">
        <v>342264.05224041501</v>
      </c>
      <c r="Q13386" t="str">
        <f>VLOOKUP(A13386,Lookup_Tables!$D$2:$E$7,2,FALSE)</f>
        <v>HUSSPF</v>
      </c>
      <c r="R13386" t="str">
        <f>IFERROR(VLOOKUP(D13386,Lookup_Tables!$A$2:$B$21,2,FALSE),"All")</f>
        <v>Airport</v>
      </c>
    </row>
    <row r="13387" spans="1:18" hidden="1">
      <c r="A13387">
        <v>4353</v>
      </c>
      <c r="B13387">
        <v>82</v>
      </c>
      <c r="C13387" t="s">
        <v>39</v>
      </c>
      <c r="D13387">
        <v>1</v>
      </c>
      <c r="E13387">
        <v>1123.47568469507</v>
      </c>
      <c r="F13387">
        <v>385.01257678022171</v>
      </c>
      <c r="G13387">
        <v>0</v>
      </c>
      <c r="H13387">
        <v>0</v>
      </c>
      <c r="I13387">
        <v>0</v>
      </c>
      <c r="J13387">
        <v>1400.8253584657</v>
      </c>
      <c r="K13387">
        <v>15971.278212413001</v>
      </c>
      <c r="L13387">
        <v>50016.194309069397</v>
      </c>
      <c r="M13387">
        <v>63744.9328899174</v>
      </c>
      <c r="N13387">
        <v>124828.35093880699</v>
      </c>
      <c r="O13387">
        <v>342264.05224041501</v>
      </c>
      <c r="Q13387" t="str">
        <f>VLOOKUP(A13387,Lookup_Tables!$D$2:$E$7,2,FALSE)</f>
        <v>HUSSPF</v>
      </c>
      <c r="R13387" t="str">
        <f>IFERROR(VLOOKUP(D13387,Lookup_Tables!$A$2:$B$21,2,FALSE),"All")</f>
        <v>Airport</v>
      </c>
    </row>
    <row r="13388" spans="1:18" hidden="1">
      <c r="A13388">
        <v>4353</v>
      </c>
      <c r="B13388">
        <v>82</v>
      </c>
      <c r="C13388" t="s">
        <v>38</v>
      </c>
      <c r="D13388">
        <v>2</v>
      </c>
      <c r="E13388">
        <v>88967.030760225403</v>
      </c>
      <c r="F13388">
        <v>27061.901427215824</v>
      </c>
      <c r="G13388">
        <v>0</v>
      </c>
      <c r="H13388">
        <v>33019.249471912299</v>
      </c>
      <c r="I13388">
        <v>47957.081975838999</v>
      </c>
      <c r="J13388">
        <v>146391.192601407</v>
      </c>
      <c r="K13388">
        <v>1154832.5796749</v>
      </c>
      <c r="L13388">
        <v>3933598.9388680998</v>
      </c>
      <c r="M13388">
        <v>5329749.7232105397</v>
      </c>
      <c r="N13388">
        <v>13274570.382896399</v>
      </c>
      <c r="O13388">
        <v>25939829.700737599</v>
      </c>
      <c r="Q13388" t="str">
        <f>VLOOKUP(A13388,Lookup_Tables!$D$2:$E$7,2,FALSE)</f>
        <v>HUSSPF</v>
      </c>
      <c r="R13388" t="str">
        <f>IFERROR(VLOOKUP(D13388,Lookup_Tables!$A$2:$B$21,2,FALSE),"All")</f>
        <v>Bridge</v>
      </c>
    </row>
    <row r="13389" spans="1:18" hidden="1">
      <c r="A13389">
        <v>4353</v>
      </c>
      <c r="B13389">
        <v>82</v>
      </c>
      <c r="C13389" t="s">
        <v>39</v>
      </c>
      <c r="D13389">
        <v>2</v>
      </c>
      <c r="E13389">
        <v>88868.900875555293</v>
      </c>
      <c r="F13389">
        <v>26963.771542545714</v>
      </c>
      <c r="G13389">
        <v>0</v>
      </c>
      <c r="H13389">
        <v>33019.249471912299</v>
      </c>
      <c r="I13389">
        <v>47957.081975838999</v>
      </c>
      <c r="J13389">
        <v>146391.192601407</v>
      </c>
      <c r="K13389">
        <v>1154832.5796749</v>
      </c>
      <c r="L13389">
        <v>3933598.9388680998</v>
      </c>
      <c r="M13389">
        <v>5329749.7232105397</v>
      </c>
      <c r="N13389">
        <v>13274570.382896399</v>
      </c>
      <c r="O13389">
        <v>25939829.700737599</v>
      </c>
      <c r="Q13389" t="str">
        <f>VLOOKUP(A13389,Lookup_Tables!$D$2:$E$7,2,FALSE)</f>
        <v>HUSSPF</v>
      </c>
      <c r="R13389" t="str">
        <f>IFERROR(VLOOKUP(D13389,Lookup_Tables!$A$2:$B$21,2,FALSE),"All")</f>
        <v>Bridge</v>
      </c>
    </row>
    <row r="13390" spans="1:18" hidden="1">
      <c r="A13390">
        <v>4353</v>
      </c>
      <c r="B13390">
        <v>82</v>
      </c>
      <c r="C13390" t="s">
        <v>38</v>
      </c>
      <c r="D13390">
        <v>3</v>
      </c>
      <c r="E13390">
        <v>2299.83546857387</v>
      </c>
      <c r="F13390">
        <v>830.9050208970998</v>
      </c>
      <c r="G13390">
        <v>0</v>
      </c>
      <c r="H13390">
        <v>0</v>
      </c>
      <c r="I13390">
        <v>0</v>
      </c>
      <c r="J13390">
        <v>952.69300848217199</v>
      </c>
      <c r="K13390">
        <v>18278.5310288275</v>
      </c>
      <c r="L13390">
        <v>102502.693544098</v>
      </c>
      <c r="M13390">
        <v>141530.50381400299</v>
      </c>
      <c r="N13390">
        <v>321597.400897955</v>
      </c>
      <c r="O13390">
        <v>660849.76037775201</v>
      </c>
      <c r="Q13390" t="str">
        <f>VLOOKUP(A13390,Lookup_Tables!$D$2:$E$7,2,FALSE)</f>
        <v>HUSSPF</v>
      </c>
      <c r="R13390" t="str">
        <f>IFERROR(VLOOKUP(D13390,Lookup_Tables!$A$2:$B$21,2,FALSE),"All")</f>
        <v>Govt Hosp</v>
      </c>
    </row>
    <row r="13391" spans="1:18" hidden="1">
      <c r="A13391">
        <v>4353</v>
      </c>
      <c r="B13391">
        <v>82</v>
      </c>
      <c r="C13391" t="s">
        <v>39</v>
      </c>
      <c r="D13391">
        <v>3</v>
      </c>
      <c r="E13391">
        <v>2298.7106188295702</v>
      </c>
      <c r="F13391">
        <v>829.78017115279999</v>
      </c>
      <c r="G13391">
        <v>0</v>
      </c>
      <c r="H13391">
        <v>0</v>
      </c>
      <c r="I13391">
        <v>0</v>
      </c>
      <c r="J13391">
        <v>952.69300848217199</v>
      </c>
      <c r="K13391">
        <v>18278.5310288275</v>
      </c>
      <c r="L13391">
        <v>102502.693544098</v>
      </c>
      <c r="M13391">
        <v>141530.50381400299</v>
      </c>
      <c r="N13391">
        <v>321597.400897955</v>
      </c>
      <c r="O13391">
        <v>660849.76037775201</v>
      </c>
      <c r="Q13391" t="str">
        <f>VLOOKUP(A13391,Lookup_Tables!$D$2:$E$7,2,FALSE)</f>
        <v>HUSSPF</v>
      </c>
      <c r="R13391" t="str">
        <f>IFERROR(VLOOKUP(D13391,Lookup_Tables!$A$2:$B$21,2,FALSE),"All")</f>
        <v>Govt Hosp</v>
      </c>
    </row>
    <row r="13392" spans="1:18" hidden="1">
      <c r="A13392">
        <v>4353</v>
      </c>
      <c r="B13392">
        <v>82</v>
      </c>
      <c r="C13392" t="s">
        <v>38</v>
      </c>
      <c r="D13392">
        <v>4</v>
      </c>
      <c r="E13392">
        <v>5054.8620465558297</v>
      </c>
      <c r="F13392">
        <v>2059.9093420381314</v>
      </c>
      <c r="G13392">
        <v>0</v>
      </c>
      <c r="H13392">
        <v>0</v>
      </c>
      <c r="I13392">
        <v>262.84299114594501</v>
      </c>
      <c r="J13392">
        <v>7066.1786242341996</v>
      </c>
      <c r="K13392">
        <v>61019.989562623399</v>
      </c>
      <c r="L13392">
        <v>194072.35384478801</v>
      </c>
      <c r="M13392">
        <v>297539.93451627501</v>
      </c>
      <c r="N13392">
        <v>653231.51310799504</v>
      </c>
      <c r="O13392">
        <v>1173302.6621377701</v>
      </c>
      <c r="Q13392" t="str">
        <f>VLOOKUP(A13392,Lookup_Tables!$D$2:$E$7,2,FALSE)</f>
        <v>HUSSPF</v>
      </c>
      <c r="R13392" t="str">
        <f>IFERROR(VLOOKUP(D13392,Lookup_Tables!$A$2:$B$21,2,FALSE),"All")</f>
        <v>Govt Med Fac</v>
      </c>
    </row>
    <row r="13393" spans="1:18" hidden="1">
      <c r="A13393">
        <v>4353</v>
      </c>
      <c r="B13393">
        <v>82</v>
      </c>
      <c r="C13393" t="s">
        <v>39</v>
      </c>
      <c r="D13393">
        <v>4</v>
      </c>
      <c r="E13393">
        <v>5051.36498372195</v>
      </c>
      <c r="F13393">
        <v>2056.4122792042517</v>
      </c>
      <c r="G13393">
        <v>0</v>
      </c>
      <c r="H13393">
        <v>0</v>
      </c>
      <c r="I13393">
        <v>262.84299114594501</v>
      </c>
      <c r="J13393">
        <v>7066.1786242341996</v>
      </c>
      <c r="K13393">
        <v>61019.989562623399</v>
      </c>
      <c r="L13393">
        <v>194072.35384478801</v>
      </c>
      <c r="M13393">
        <v>297539.93451627501</v>
      </c>
      <c r="N13393">
        <v>653231.51310799504</v>
      </c>
      <c r="O13393">
        <v>1173302.6621377701</v>
      </c>
      <c r="Q13393" t="str">
        <f>VLOOKUP(A13393,Lookup_Tables!$D$2:$E$7,2,FALSE)</f>
        <v>HUSSPF</v>
      </c>
      <c r="R13393" t="str">
        <f>IFERROR(VLOOKUP(D13393,Lookup_Tables!$A$2:$B$21,2,FALSE),"All")</f>
        <v>Govt Med Fac</v>
      </c>
    </row>
    <row r="13394" spans="1:18" hidden="1">
      <c r="A13394">
        <v>4353</v>
      </c>
      <c r="B13394">
        <v>82</v>
      </c>
      <c r="C13394" t="s">
        <v>38</v>
      </c>
      <c r="D13394">
        <v>6</v>
      </c>
      <c r="E13394">
        <v>14341.477362470599</v>
      </c>
      <c r="F13394">
        <v>5753.6656639763441</v>
      </c>
      <c r="G13394">
        <v>0</v>
      </c>
      <c r="H13394">
        <v>0</v>
      </c>
      <c r="I13394">
        <v>0</v>
      </c>
      <c r="J13394">
        <v>10793.627394958599</v>
      </c>
      <c r="K13394">
        <v>145236.148235812</v>
      </c>
      <c r="L13394">
        <v>594344.89034211705</v>
      </c>
      <c r="M13394">
        <v>880699.76969885104</v>
      </c>
      <c r="N13394">
        <v>2032524.1161331399</v>
      </c>
      <c r="O13394">
        <v>3365426.1374926502</v>
      </c>
      <c r="Q13394" t="str">
        <f>VLOOKUP(A13394,Lookup_Tables!$D$2:$E$7,2,FALSE)</f>
        <v>HUSSPF</v>
      </c>
      <c r="R13394" t="str">
        <f>IFERROR(VLOOKUP(D13394,Lookup_Tables!$A$2:$B$21,2,FALSE),"All")</f>
        <v>Port</v>
      </c>
    </row>
    <row r="13395" spans="1:18" hidden="1">
      <c r="A13395">
        <v>4353</v>
      </c>
      <c r="B13395">
        <v>82</v>
      </c>
      <c r="C13395" t="s">
        <v>39</v>
      </c>
      <c r="D13395">
        <v>6</v>
      </c>
      <c r="E13395">
        <v>14333.630387793801</v>
      </c>
      <c r="F13395">
        <v>5745.8186892995454</v>
      </c>
      <c r="G13395">
        <v>0</v>
      </c>
      <c r="H13395">
        <v>0</v>
      </c>
      <c r="I13395">
        <v>0</v>
      </c>
      <c r="J13395">
        <v>10793.627394958599</v>
      </c>
      <c r="K13395">
        <v>145236.148235812</v>
      </c>
      <c r="L13395">
        <v>594344.89034211705</v>
      </c>
      <c r="M13395">
        <v>880699.76969885104</v>
      </c>
      <c r="N13395">
        <v>2032524.1161331399</v>
      </c>
      <c r="O13395">
        <v>3365426.1374926502</v>
      </c>
      <c r="Q13395" t="str">
        <f>VLOOKUP(A13395,Lookup_Tables!$D$2:$E$7,2,FALSE)</f>
        <v>HUSSPF</v>
      </c>
      <c r="R13395" t="str">
        <f>IFERROR(VLOOKUP(D13395,Lookup_Tables!$A$2:$B$21,2,FALSE),"All")</f>
        <v>Port</v>
      </c>
    </row>
    <row r="13396" spans="1:18" hidden="1">
      <c r="A13396">
        <v>4353</v>
      </c>
      <c r="B13396">
        <v>82</v>
      </c>
      <c r="C13396" t="s">
        <v>38</v>
      </c>
      <c r="D13396">
        <v>9</v>
      </c>
      <c r="E13396">
        <v>7872.0162528004503</v>
      </c>
      <c r="F13396">
        <v>3147.4863993000818</v>
      </c>
      <c r="G13396">
        <v>0</v>
      </c>
      <c r="H13396">
        <v>0</v>
      </c>
      <c r="I13396">
        <v>0</v>
      </c>
      <c r="J13396">
        <v>5780.7337156473604</v>
      </c>
      <c r="K13396">
        <v>72709.0299358927</v>
      </c>
      <c r="L13396">
        <v>295344.25520145899</v>
      </c>
      <c r="M13396">
        <v>468873.12254116603</v>
      </c>
      <c r="N13396">
        <v>1227397.1322434801</v>
      </c>
      <c r="O13396">
        <v>1842689.73413716</v>
      </c>
      <c r="Q13396" t="str">
        <f>VLOOKUP(A13396,Lookup_Tables!$D$2:$E$7,2,FALSE)</f>
        <v>HUSSPF</v>
      </c>
      <c r="R13396" t="str">
        <f>IFERROR(VLOOKUP(D13396,Lookup_Tables!$A$2:$B$21,2,FALSE),"All")</f>
        <v>Pub Admin Bldg</v>
      </c>
    </row>
    <row r="13397" spans="1:18" hidden="1">
      <c r="A13397">
        <v>4353</v>
      </c>
      <c r="B13397">
        <v>82</v>
      </c>
      <c r="C13397" t="s">
        <v>39</v>
      </c>
      <c r="D13397">
        <v>9</v>
      </c>
      <c r="E13397">
        <v>7868.6071427181896</v>
      </c>
      <c r="F13397">
        <v>3144.0772892178211</v>
      </c>
      <c r="G13397">
        <v>0</v>
      </c>
      <c r="H13397">
        <v>0</v>
      </c>
      <c r="I13397">
        <v>0</v>
      </c>
      <c r="J13397">
        <v>5780.7337156473604</v>
      </c>
      <c r="K13397">
        <v>72709.0299358927</v>
      </c>
      <c r="L13397">
        <v>295344.25520145899</v>
      </c>
      <c r="M13397">
        <v>468873.12254116603</v>
      </c>
      <c r="N13397">
        <v>1227397.1322434801</v>
      </c>
      <c r="O13397">
        <v>1842689.73413716</v>
      </c>
      <c r="Q13397" t="str">
        <f>VLOOKUP(A13397,Lookup_Tables!$D$2:$E$7,2,FALSE)</f>
        <v>HUSSPF</v>
      </c>
      <c r="R13397" t="str">
        <f>IFERROR(VLOOKUP(D13397,Lookup_Tables!$A$2:$B$21,2,FALSE),"All")</f>
        <v>Pub Admin Bldg</v>
      </c>
    </row>
    <row r="13398" spans="1:18" hidden="1">
      <c r="A13398">
        <v>4353</v>
      </c>
      <c r="B13398">
        <v>82</v>
      </c>
      <c r="C13398" t="s">
        <v>38</v>
      </c>
      <c r="D13398">
        <v>10</v>
      </c>
      <c r="E13398">
        <v>67918.760198103802</v>
      </c>
      <c r="F13398">
        <v>22578.941999197516</v>
      </c>
      <c r="G13398">
        <v>0</v>
      </c>
      <c r="H13398">
        <v>4072.2251276534098</v>
      </c>
      <c r="I13398">
        <v>14536.9850095814</v>
      </c>
      <c r="J13398">
        <v>110188.812544753</v>
      </c>
      <c r="K13398">
        <v>938734.37896362797</v>
      </c>
      <c r="L13398">
        <v>3652489.6507160398</v>
      </c>
      <c r="M13398">
        <v>4941665.3117679302</v>
      </c>
      <c r="N13398">
        <v>9955372.4441459402</v>
      </c>
      <c r="O13398">
        <v>15832090.8608132</v>
      </c>
      <c r="Q13398" t="str">
        <f>VLOOKUP(A13398,Lookup_Tables!$D$2:$E$7,2,FALSE)</f>
        <v>HUSSPF</v>
      </c>
      <c r="R13398" t="str">
        <f>IFERROR(VLOOKUP(D13398,Lookup_Tables!$A$2:$B$21,2,FALSE),"All")</f>
        <v>Pub School</v>
      </c>
    </row>
    <row r="13399" spans="1:18" hidden="1">
      <c r="A13399">
        <v>4353</v>
      </c>
      <c r="B13399">
        <v>82</v>
      </c>
      <c r="C13399" t="s">
        <v>39</v>
      </c>
      <c r="D13399">
        <v>10</v>
      </c>
      <c r="E13399">
        <v>67876.104514097504</v>
      </c>
      <c r="F13399">
        <v>22540.028711532097</v>
      </c>
      <c r="G13399">
        <v>0</v>
      </c>
      <c r="H13399">
        <v>4072.2251276534098</v>
      </c>
      <c r="I13399">
        <v>14536.9850095814</v>
      </c>
      <c r="J13399">
        <v>109814.572910665</v>
      </c>
      <c r="K13399">
        <v>938734.37896362797</v>
      </c>
      <c r="L13399">
        <v>3652489.6507160398</v>
      </c>
      <c r="M13399">
        <v>4941665.3117679302</v>
      </c>
      <c r="N13399">
        <v>9955372.4441459402</v>
      </c>
      <c r="O13399">
        <v>15832090.8608132</v>
      </c>
      <c r="Q13399" t="str">
        <f>VLOOKUP(A13399,Lookup_Tables!$D$2:$E$7,2,FALSE)</f>
        <v>HUSSPF</v>
      </c>
      <c r="R13399" t="str">
        <f>IFERROR(VLOOKUP(D13399,Lookup_Tables!$A$2:$B$21,2,FALSE),"All")</f>
        <v>Pub School</v>
      </c>
    </row>
    <row r="13400" spans="1:18" hidden="1">
      <c r="A13400">
        <v>4353</v>
      </c>
      <c r="B13400">
        <v>82</v>
      </c>
      <c r="C13400" t="s">
        <v>38</v>
      </c>
      <c r="D13400">
        <v>13</v>
      </c>
      <c r="E13400">
        <v>78025.219768797004</v>
      </c>
      <c r="F13400">
        <v>26784.767438668292</v>
      </c>
      <c r="G13400">
        <v>0</v>
      </c>
      <c r="H13400">
        <v>22027.3143168721</v>
      </c>
      <c r="I13400">
        <v>32550.516168293099</v>
      </c>
      <c r="J13400">
        <v>130847.611232386</v>
      </c>
      <c r="K13400">
        <v>1026500.41566017</v>
      </c>
      <c r="L13400">
        <v>3951184.13771303</v>
      </c>
      <c r="M13400">
        <v>5038862.1631308598</v>
      </c>
      <c r="N13400">
        <v>12221168.0112928</v>
      </c>
      <c r="O13400">
        <v>17968542.054957401</v>
      </c>
      <c r="Q13400" t="str">
        <f>VLOOKUP(A13400,Lookup_Tables!$D$2:$E$7,2,FALSE)</f>
        <v>HUSSPF</v>
      </c>
      <c r="R13400" t="str">
        <f>IFERROR(VLOOKUP(D13400,Lookup_Tables!$A$2:$B$21,2,FALSE),"All")</f>
        <v>Residual Inst</v>
      </c>
    </row>
    <row r="13401" spans="1:18" hidden="1">
      <c r="A13401">
        <v>4353</v>
      </c>
      <c r="B13401">
        <v>82</v>
      </c>
      <c r="C13401" t="s">
        <v>39</v>
      </c>
      <c r="D13401">
        <v>13</v>
      </c>
      <c r="E13401">
        <v>77950.700600176293</v>
      </c>
      <c r="F13401">
        <v>26740.834513465074</v>
      </c>
      <c r="G13401">
        <v>0</v>
      </c>
      <c r="H13401">
        <v>21894.924933263301</v>
      </c>
      <c r="I13401">
        <v>32339.739680538802</v>
      </c>
      <c r="J13401">
        <v>128158.28177058601</v>
      </c>
      <c r="K13401">
        <v>1026500.41566017</v>
      </c>
      <c r="L13401">
        <v>3951184.13771303</v>
      </c>
      <c r="M13401">
        <v>5038862.1631308598</v>
      </c>
      <c r="N13401">
        <v>12221168.0112928</v>
      </c>
      <c r="O13401">
        <v>17968542.054957401</v>
      </c>
      <c r="Q13401" t="str">
        <f>VLOOKUP(A13401,Lookup_Tables!$D$2:$E$7,2,FALSE)</f>
        <v>HUSSPF</v>
      </c>
      <c r="R13401" t="str">
        <f>IFERROR(VLOOKUP(D13401,Lookup_Tables!$A$2:$B$21,2,FALSE),"All")</f>
        <v>Residual Inst</v>
      </c>
    </row>
    <row r="13402" spans="1:18" hidden="1">
      <c r="A13402">
        <v>4353</v>
      </c>
      <c r="B13402">
        <v>82</v>
      </c>
      <c r="C13402" t="s">
        <v>38</v>
      </c>
      <c r="D13402">
        <v>14</v>
      </c>
      <c r="E13402">
        <v>97238.355985173301</v>
      </c>
      <c r="F13402">
        <v>31353.766896094516</v>
      </c>
      <c r="G13402">
        <v>0</v>
      </c>
      <c r="H13402">
        <v>13305.298308891601</v>
      </c>
      <c r="I13402">
        <v>20879.7436454616</v>
      </c>
      <c r="J13402">
        <v>108308.258805911</v>
      </c>
      <c r="K13402">
        <v>906468.64441755298</v>
      </c>
      <c r="L13402">
        <v>5288436.2675265102</v>
      </c>
      <c r="M13402">
        <v>6590023.2275638096</v>
      </c>
      <c r="N13402">
        <v>15205109.2662258</v>
      </c>
      <c r="O13402">
        <v>26228472.744634699</v>
      </c>
      <c r="Q13402" t="str">
        <f>VLOOKUP(A13402,Lookup_Tables!$D$2:$E$7,2,FALSE)</f>
        <v>HUSSPF</v>
      </c>
      <c r="R13402" t="str">
        <f>IFERROR(VLOOKUP(D13402,Lookup_Tables!$A$2:$B$21,2,FALSE),"All")</f>
        <v>Road</v>
      </c>
    </row>
    <row r="13403" spans="1:18" hidden="1">
      <c r="A13403">
        <v>4353</v>
      </c>
      <c r="B13403">
        <v>82</v>
      </c>
      <c r="C13403" t="s">
        <v>39</v>
      </c>
      <c r="D13403">
        <v>14</v>
      </c>
      <c r="E13403">
        <v>97201.207473528993</v>
      </c>
      <c r="F13403">
        <v>31331.737549305137</v>
      </c>
      <c r="G13403">
        <v>0</v>
      </c>
      <c r="H13403">
        <v>13305.298308891601</v>
      </c>
      <c r="I13403">
        <v>20879.7436454616</v>
      </c>
      <c r="J13403">
        <v>106796.342320418</v>
      </c>
      <c r="K13403">
        <v>906468.64441755298</v>
      </c>
      <c r="L13403">
        <v>5288436.2675265102</v>
      </c>
      <c r="M13403">
        <v>6590023.2275638096</v>
      </c>
      <c r="N13403">
        <v>15205109.2662258</v>
      </c>
      <c r="O13403">
        <v>26228472.744634699</v>
      </c>
      <c r="Q13403" t="str">
        <f>VLOOKUP(A13403,Lookup_Tables!$D$2:$E$7,2,FALSE)</f>
        <v>HUSSPF</v>
      </c>
      <c r="R13403" t="str">
        <f>IFERROR(VLOOKUP(D13403,Lookup_Tables!$A$2:$B$21,2,FALSE),"All")</f>
        <v>Road</v>
      </c>
    </row>
    <row r="13404" spans="1:18" hidden="1">
      <c r="A13404">
        <v>4353</v>
      </c>
      <c r="B13404">
        <v>82</v>
      </c>
      <c r="C13404" t="s">
        <v>38</v>
      </c>
      <c r="D13404">
        <v>15</v>
      </c>
      <c r="E13404">
        <v>2360648.6984117902</v>
      </c>
      <c r="F13404">
        <v>789131.66573257279</v>
      </c>
      <c r="G13404">
        <v>0</v>
      </c>
      <c r="H13404">
        <v>315732.97415132902</v>
      </c>
      <c r="I13404">
        <v>758057.81144300895</v>
      </c>
      <c r="J13404">
        <v>5188359.4306196598</v>
      </c>
      <c r="K13404">
        <v>34365126.708724402</v>
      </c>
      <c r="L13404">
        <v>127943040.3149</v>
      </c>
      <c r="M13404">
        <v>159889884.684421</v>
      </c>
      <c r="N13404">
        <v>372966469.79757798</v>
      </c>
      <c r="O13404">
        <v>514906202.842246</v>
      </c>
      <c r="Q13404" t="str">
        <f>VLOOKUP(A13404,Lookup_Tables!$D$2:$E$7,2,FALSE)</f>
        <v>HUSSPF</v>
      </c>
      <c r="R13404" t="str">
        <f>IFERROR(VLOOKUP(D13404,Lookup_Tables!$A$2:$B$21,2,FALSE),"All")</f>
        <v>All</v>
      </c>
    </row>
    <row r="13405" spans="1:18" hidden="1">
      <c r="A13405">
        <v>4353</v>
      </c>
      <c r="B13405">
        <v>82</v>
      </c>
      <c r="C13405" t="s">
        <v>39</v>
      </c>
      <c r="D13405">
        <v>15</v>
      </c>
      <c r="E13405">
        <v>2358404.8474259502</v>
      </c>
      <c r="F13405">
        <v>786890.52581848437</v>
      </c>
      <c r="G13405">
        <v>0</v>
      </c>
      <c r="H13405">
        <v>315326.31359191699</v>
      </c>
      <c r="I13405">
        <v>758057.81144300895</v>
      </c>
      <c r="J13405">
        <v>5188359.4306196598</v>
      </c>
      <c r="K13405">
        <v>34365126.708724402</v>
      </c>
      <c r="L13405">
        <v>127943040.3149</v>
      </c>
      <c r="M13405">
        <v>159889884.684421</v>
      </c>
      <c r="N13405">
        <v>372966469.79757798</v>
      </c>
      <c r="O13405">
        <v>514906202.842246</v>
      </c>
      <c r="Q13405" t="str">
        <f>VLOOKUP(A13405,Lookup_Tables!$D$2:$E$7,2,FALSE)</f>
        <v>HUSSPF</v>
      </c>
      <c r="R13405" t="str">
        <f>IFERROR(VLOOKUP(D13405,Lookup_Tables!$A$2:$B$21,2,FALSE),"All")</f>
        <v>All</v>
      </c>
    </row>
    <row r="13406" spans="1:18" hidden="1">
      <c r="A13406">
        <v>4353</v>
      </c>
      <c r="B13406">
        <v>82</v>
      </c>
      <c r="C13406" t="s">
        <v>38</v>
      </c>
      <c r="D13406">
        <v>16</v>
      </c>
      <c r="E13406">
        <v>362841.355744406</v>
      </c>
      <c r="F13406">
        <v>119810.80907048774</v>
      </c>
      <c r="G13406">
        <v>0</v>
      </c>
      <c r="H13406">
        <v>75385.299535799903</v>
      </c>
      <c r="I13406">
        <v>121657.015888662</v>
      </c>
      <c r="J13406">
        <v>536650.70188086398</v>
      </c>
      <c r="K13406">
        <v>4366648.8854141999</v>
      </c>
      <c r="L13406">
        <v>18248028.269014299</v>
      </c>
      <c r="M13406">
        <v>24874586.3020529</v>
      </c>
      <c r="N13406">
        <v>54929156.986349203</v>
      </c>
      <c r="O13406">
        <v>90779775.314054206</v>
      </c>
      <c r="Q13406" t="str">
        <f>VLOOKUP(A13406,Lookup_Tables!$D$2:$E$7,2,FALSE)</f>
        <v>HUSSPF</v>
      </c>
      <c r="R13406" t="str">
        <f>IFERROR(VLOOKUP(D13406,Lookup_Tables!$A$2:$B$21,2,FALSE),"All")</f>
        <v>Government_Loss</v>
      </c>
    </row>
    <row r="13407" spans="1:18" hidden="1">
      <c r="A13407">
        <v>4353</v>
      </c>
      <c r="B13407">
        <v>82</v>
      </c>
      <c r="C13407" t="s">
        <v>39</v>
      </c>
      <c r="D13407">
        <v>16</v>
      </c>
      <c r="E13407">
        <v>362560.44480270002</v>
      </c>
      <c r="F13407">
        <v>120017.56769853359</v>
      </c>
      <c r="G13407">
        <v>0</v>
      </c>
      <c r="H13407">
        <v>74849.359621863201</v>
      </c>
      <c r="I13407">
        <v>121359.668664693</v>
      </c>
      <c r="J13407">
        <v>536650.70188086398</v>
      </c>
      <c r="K13407">
        <v>4366648.8854141999</v>
      </c>
      <c r="L13407">
        <v>18248028.269014299</v>
      </c>
      <c r="M13407">
        <v>24874586.3020529</v>
      </c>
      <c r="N13407">
        <v>54929156.986349203</v>
      </c>
      <c r="O13407">
        <v>90299643.307510197</v>
      </c>
      <c r="Q13407" t="str">
        <f>VLOOKUP(A13407,Lookup_Tables!$D$2:$E$7,2,FALSE)</f>
        <v>HUSSPF</v>
      </c>
      <c r="R13407" t="str">
        <f>IFERROR(VLOOKUP(D13407,Lookup_Tables!$A$2:$B$21,2,FALSE),"All")</f>
        <v>Government_Loss</v>
      </c>
    </row>
    <row r="13408" spans="1:18" hidden="1">
      <c r="A13408">
        <v>4353</v>
      </c>
      <c r="B13408">
        <v>82</v>
      </c>
      <c r="C13408" t="s">
        <v>38</v>
      </c>
      <c r="D13408">
        <v>17</v>
      </c>
      <c r="E13408">
        <v>311615.095944217</v>
      </c>
      <c r="F13408">
        <v>112150.25804571382</v>
      </c>
      <c r="G13408">
        <v>0</v>
      </c>
      <c r="H13408">
        <v>42841.271897414699</v>
      </c>
      <c r="I13408">
        <v>107815.896417069</v>
      </c>
      <c r="J13408">
        <v>695338.80363137601</v>
      </c>
      <c r="K13408">
        <v>4795882.4546294101</v>
      </c>
      <c r="L13408">
        <v>13634654.4842654</v>
      </c>
      <c r="M13408">
        <v>18727142.643399999</v>
      </c>
      <c r="N13408">
        <v>46066477.499258503</v>
      </c>
      <c r="O13408">
        <v>69653466.770423502</v>
      </c>
      <c r="Q13408" t="str">
        <f>VLOOKUP(A13408,Lookup_Tables!$D$2:$E$7,2,FALSE)</f>
        <v>HUSSPF</v>
      </c>
      <c r="R13408" t="str">
        <f>IFERROR(VLOOKUP(D13408,Lookup_Tables!$A$2:$B$21,2,FALSE),"All")</f>
        <v>Emergency_Loss</v>
      </c>
    </row>
    <row r="13409" spans="1:18" hidden="1">
      <c r="A13409">
        <v>4353</v>
      </c>
      <c r="B13409">
        <v>82</v>
      </c>
      <c r="C13409" t="s">
        <v>39</v>
      </c>
      <c r="D13409">
        <v>17</v>
      </c>
      <c r="E13409">
        <v>311240.38906741701</v>
      </c>
      <c r="F13409">
        <v>112522.28881006391</v>
      </c>
      <c r="G13409">
        <v>0</v>
      </c>
      <c r="H13409">
        <v>42287.470536440997</v>
      </c>
      <c r="I13409">
        <v>107815.896417069</v>
      </c>
      <c r="J13409">
        <v>695338.80363137601</v>
      </c>
      <c r="K13409">
        <v>4647273.3285832303</v>
      </c>
      <c r="L13409">
        <v>13634654.4842654</v>
      </c>
      <c r="M13409">
        <v>18727142.643399999</v>
      </c>
      <c r="N13409">
        <v>46066477.499258503</v>
      </c>
      <c r="O13409">
        <v>69653466.770423502</v>
      </c>
      <c r="Q13409" t="str">
        <f>VLOOKUP(A13409,Lookup_Tables!$D$2:$E$7,2,FALSE)</f>
        <v>HUSSPF</v>
      </c>
      <c r="R13409" t="str">
        <f>IFERROR(VLOOKUP(D13409,Lookup_Tables!$A$2:$B$21,2,FALSE),"All")</f>
        <v>Emergency_Loss</v>
      </c>
    </row>
    <row r="13410" spans="1:18" hidden="1">
      <c r="A13410">
        <v>4353</v>
      </c>
      <c r="B13410">
        <v>82</v>
      </c>
      <c r="C13410" t="s">
        <v>38</v>
      </c>
      <c r="D13410">
        <v>18</v>
      </c>
      <c r="E13410">
        <v>674456.45168862399</v>
      </c>
      <c r="F13410">
        <v>237091.88288220379</v>
      </c>
      <c r="G13410">
        <v>0</v>
      </c>
      <c r="H13410">
        <v>121881.61706973999</v>
      </c>
      <c r="I13410">
        <v>224658.19125852201</v>
      </c>
      <c r="J13410">
        <v>1275509.74104717</v>
      </c>
      <c r="K13410">
        <v>9322224.6693058498</v>
      </c>
      <c r="L13410">
        <v>32610763.785312299</v>
      </c>
      <c r="M13410">
        <v>45355155.528145298</v>
      </c>
      <c r="N13410">
        <v>103659511.368764</v>
      </c>
      <c r="O13410">
        <v>147209775.51772901</v>
      </c>
      <c r="Q13410" t="str">
        <f>VLOOKUP(A13410,Lookup_Tables!$D$2:$E$7,2,FALSE)</f>
        <v>HUSSPF</v>
      </c>
      <c r="R13410" t="str">
        <f>IFERROR(VLOOKUP(D13410,Lookup_Tables!$A$2:$B$21,2,FALSE),"All")</f>
        <v>Govt_Plus_Emergency</v>
      </c>
    </row>
    <row r="13411" spans="1:18" hidden="1">
      <c r="A13411">
        <v>4353</v>
      </c>
      <c r="B13411">
        <v>82</v>
      </c>
      <c r="C13411" t="s">
        <v>39</v>
      </c>
      <c r="D13411">
        <v>18</v>
      </c>
      <c r="E13411">
        <v>673800.74319498905</v>
      </c>
      <c r="F13411">
        <v>236530.07311806094</v>
      </c>
      <c r="G13411">
        <v>0</v>
      </c>
      <c r="H13411">
        <v>121881.61706973999</v>
      </c>
      <c r="I13411">
        <v>217634.335154453</v>
      </c>
      <c r="J13411">
        <v>1275509.74104717</v>
      </c>
      <c r="K13411">
        <v>9322224.6693058498</v>
      </c>
      <c r="L13411">
        <v>32610516.4471283</v>
      </c>
      <c r="M13411">
        <v>45355155.528145298</v>
      </c>
      <c r="N13411">
        <v>103659511.368764</v>
      </c>
      <c r="O13411">
        <v>147209775.51772901</v>
      </c>
      <c r="Q13411" t="str">
        <f>VLOOKUP(A13411,Lookup_Tables!$D$2:$E$7,2,FALSE)</f>
        <v>HUSSPF</v>
      </c>
      <c r="R13411" t="str">
        <f>IFERROR(VLOOKUP(D13411,Lookup_Tables!$A$2:$B$21,2,FALSE),"All")</f>
        <v>Govt_Plus_Emergency</v>
      </c>
    </row>
    <row r="13412" spans="1:18" hidden="1">
      <c r="A13412">
        <v>4353</v>
      </c>
      <c r="B13412">
        <v>83</v>
      </c>
      <c r="C13412" t="s">
        <v>38</v>
      </c>
      <c r="D13412">
        <v>0</v>
      </c>
      <c r="E13412">
        <v>127383406254.83501</v>
      </c>
      <c r="F13412">
        <v>74720790616.013611</v>
      </c>
      <c r="G13412">
        <v>296889335119.08099</v>
      </c>
      <c r="H13412">
        <v>509026585224.26703</v>
      </c>
      <c r="I13412">
        <v>566417707898.24097</v>
      </c>
      <c r="J13412">
        <v>739287171367.448</v>
      </c>
      <c r="K13412">
        <v>1100478919645.53</v>
      </c>
      <c r="L13412">
        <v>1569444148236.6201</v>
      </c>
      <c r="M13412">
        <v>1794683823134.03</v>
      </c>
      <c r="N13412">
        <v>2438046563898.5601</v>
      </c>
      <c r="O13412">
        <v>3411384379203.2402</v>
      </c>
      <c r="Q13412" t="str">
        <f>VLOOKUP(A13412,Lookup_Tables!$D$2:$E$7,2,FALSE)</f>
        <v>HUSSPF</v>
      </c>
      <c r="R13412" t="str">
        <f>IFERROR(VLOOKUP(D13412,Lookup_Tables!$A$2:$B$21,2,FALSE),"All")</f>
        <v>Private Assets</v>
      </c>
    </row>
    <row r="13413" spans="1:18" hidden="1">
      <c r="A13413">
        <v>4353</v>
      </c>
      <c r="B13413">
        <v>83</v>
      </c>
      <c r="C13413" t="s">
        <v>39</v>
      </c>
      <c r="D13413">
        <v>0</v>
      </c>
      <c r="E13413">
        <v>97838537234.259705</v>
      </c>
      <c r="F13413">
        <v>55105009032.673363</v>
      </c>
      <c r="G13413">
        <v>224378295878.56201</v>
      </c>
      <c r="H13413">
        <v>393011334446.68701</v>
      </c>
      <c r="I13413">
        <v>426951733150.23499</v>
      </c>
      <c r="J13413">
        <v>607711139617.62097</v>
      </c>
      <c r="K13413">
        <v>959022869348.87097</v>
      </c>
      <c r="L13413">
        <v>1402447992396.8101</v>
      </c>
      <c r="M13413">
        <v>1588244686610.55</v>
      </c>
      <c r="N13413">
        <v>2174680074816.01</v>
      </c>
      <c r="O13413">
        <v>3332222040338.4199</v>
      </c>
      <c r="Q13413" t="str">
        <f>VLOOKUP(A13413,Lookup_Tables!$D$2:$E$7,2,FALSE)</f>
        <v>HUSSPF</v>
      </c>
      <c r="R13413" t="str">
        <f>IFERROR(VLOOKUP(D13413,Lookup_Tables!$A$2:$B$21,2,FALSE),"All")</f>
        <v>Private Assets</v>
      </c>
    </row>
    <row r="13414" spans="1:18" hidden="1">
      <c r="A13414">
        <v>4353</v>
      </c>
      <c r="B13414">
        <v>83</v>
      </c>
      <c r="C13414" t="s">
        <v>38</v>
      </c>
      <c r="D13414">
        <v>1</v>
      </c>
      <c r="E13414">
        <v>841331585.28765297</v>
      </c>
      <c r="F13414">
        <v>514462690.65808386</v>
      </c>
      <c r="G13414">
        <v>2249159928.8130398</v>
      </c>
      <c r="H13414">
        <v>3414466845.0036998</v>
      </c>
      <c r="I13414">
        <v>3648282674.6996999</v>
      </c>
      <c r="J13414">
        <v>4306263622.7434196</v>
      </c>
      <c r="K13414">
        <v>5385236989.8083801</v>
      </c>
      <c r="L13414">
        <v>7112002169.5519695</v>
      </c>
      <c r="M13414">
        <v>7863537251.0141802</v>
      </c>
      <c r="N13414">
        <v>10853077839.394199</v>
      </c>
      <c r="O13414">
        <v>16831442696.701599</v>
      </c>
      <c r="Q13414" t="str">
        <f>VLOOKUP(A13414,Lookup_Tables!$D$2:$E$7,2,FALSE)</f>
        <v>HUSSPF</v>
      </c>
      <c r="R13414" t="str">
        <f>IFERROR(VLOOKUP(D13414,Lookup_Tables!$A$2:$B$21,2,FALSE),"All")</f>
        <v>Airport</v>
      </c>
    </row>
    <row r="13415" spans="1:18" hidden="1">
      <c r="A13415">
        <v>4353</v>
      </c>
      <c r="B13415">
        <v>83</v>
      </c>
      <c r="C13415" t="s">
        <v>39</v>
      </c>
      <c r="D13415">
        <v>1</v>
      </c>
      <c r="E13415">
        <v>660463449.72090399</v>
      </c>
      <c r="F13415">
        <v>408467009.36520278</v>
      </c>
      <c r="G13415">
        <v>1750025301.57704</v>
      </c>
      <c r="H13415">
        <v>2525129359.74051</v>
      </c>
      <c r="I13415">
        <v>2676371321.8523698</v>
      </c>
      <c r="J13415">
        <v>3148873943.8705802</v>
      </c>
      <c r="K13415">
        <v>3982112129.0690298</v>
      </c>
      <c r="L13415">
        <v>5727180836.3902798</v>
      </c>
      <c r="M13415">
        <v>6781628148.7166595</v>
      </c>
      <c r="N13415">
        <v>9933767297.6857204</v>
      </c>
      <c r="O13415">
        <v>13852271560.023399</v>
      </c>
      <c r="Q13415" t="str">
        <f>VLOOKUP(A13415,Lookup_Tables!$D$2:$E$7,2,FALSE)</f>
        <v>HUSSPF</v>
      </c>
      <c r="R13415" t="str">
        <f>IFERROR(VLOOKUP(D13415,Lookup_Tables!$A$2:$B$21,2,FALSE),"All")</f>
        <v>Airport</v>
      </c>
    </row>
    <row r="13416" spans="1:18" hidden="1">
      <c r="A13416">
        <v>4353</v>
      </c>
      <c r="B13416">
        <v>83</v>
      </c>
      <c r="C13416" t="s">
        <v>38</v>
      </c>
      <c r="D13416">
        <v>2</v>
      </c>
      <c r="E13416">
        <v>1060154377.85245</v>
      </c>
      <c r="F13416">
        <v>702295985.83320928</v>
      </c>
      <c r="G13416">
        <v>2493707094.1503901</v>
      </c>
      <c r="H13416">
        <v>3802069672.1196098</v>
      </c>
      <c r="I13416">
        <v>4107810789.14183</v>
      </c>
      <c r="J13416">
        <v>4993037440.3773899</v>
      </c>
      <c r="K13416">
        <v>6375502435.6767702</v>
      </c>
      <c r="L13416">
        <v>7798581596.48668</v>
      </c>
      <c r="M13416">
        <v>8263955445.7273397</v>
      </c>
      <c r="N13416">
        <v>10192054413.8552</v>
      </c>
      <c r="O13416">
        <v>11791592236.045</v>
      </c>
      <c r="Q13416" t="str">
        <f>VLOOKUP(A13416,Lookup_Tables!$D$2:$E$7,2,FALSE)</f>
        <v>HUSSPF</v>
      </c>
      <c r="R13416" t="str">
        <f>IFERROR(VLOOKUP(D13416,Lookup_Tables!$A$2:$B$21,2,FALSE),"All")</f>
        <v>Bridge</v>
      </c>
    </row>
    <row r="13417" spans="1:18" hidden="1">
      <c r="A13417">
        <v>4353</v>
      </c>
      <c r="B13417">
        <v>83</v>
      </c>
      <c r="C13417" t="s">
        <v>39</v>
      </c>
      <c r="D13417">
        <v>2</v>
      </c>
      <c r="E13417">
        <v>717666272.74283004</v>
      </c>
      <c r="F13417">
        <v>458503041.65843821</v>
      </c>
      <c r="G13417">
        <v>1685085077.09389</v>
      </c>
      <c r="H13417">
        <v>2743177964.7216902</v>
      </c>
      <c r="I13417">
        <v>2969907487.6586399</v>
      </c>
      <c r="J13417">
        <v>3882417407.1086898</v>
      </c>
      <c r="K13417">
        <v>5020462448.5062304</v>
      </c>
      <c r="L13417">
        <v>6012165467.2047796</v>
      </c>
      <c r="M13417">
        <v>6471107695.9359198</v>
      </c>
      <c r="N13417">
        <v>7679669524.1092596</v>
      </c>
      <c r="O13417">
        <v>9610970917.4597797</v>
      </c>
      <c r="Q13417" t="str">
        <f>VLOOKUP(A13417,Lookup_Tables!$D$2:$E$7,2,FALSE)</f>
        <v>HUSSPF</v>
      </c>
      <c r="R13417" t="str">
        <f>IFERROR(VLOOKUP(D13417,Lookup_Tables!$A$2:$B$21,2,FALSE),"All")</f>
        <v>Bridge</v>
      </c>
    </row>
    <row r="13418" spans="1:18" hidden="1">
      <c r="A13418">
        <v>4353</v>
      </c>
      <c r="B13418">
        <v>83</v>
      </c>
      <c r="C13418" t="s">
        <v>38</v>
      </c>
      <c r="D13418">
        <v>3</v>
      </c>
      <c r="E13418">
        <v>92756591.609524503</v>
      </c>
      <c r="F13418">
        <v>59972443.000172064</v>
      </c>
      <c r="G13418">
        <v>207048442.54620799</v>
      </c>
      <c r="H13418">
        <v>330075716.24356598</v>
      </c>
      <c r="I13418">
        <v>360255288.80150801</v>
      </c>
      <c r="J13418">
        <v>462223357.804928</v>
      </c>
      <c r="K13418">
        <v>681677109.47313297</v>
      </c>
      <c r="L13418">
        <v>847777188.02655602</v>
      </c>
      <c r="M13418">
        <v>964019818.761199</v>
      </c>
      <c r="N13418">
        <v>1145352498.98546</v>
      </c>
      <c r="O13418">
        <v>1405545081.5853</v>
      </c>
      <c r="Q13418" t="str">
        <f>VLOOKUP(A13418,Lookup_Tables!$D$2:$E$7,2,FALSE)</f>
        <v>HUSSPF</v>
      </c>
      <c r="R13418" t="str">
        <f>IFERROR(VLOOKUP(D13418,Lookup_Tables!$A$2:$B$21,2,FALSE),"All")</f>
        <v>Govt Hosp</v>
      </c>
    </row>
    <row r="13419" spans="1:18" hidden="1">
      <c r="A13419">
        <v>4353</v>
      </c>
      <c r="B13419">
        <v>83</v>
      </c>
      <c r="C13419" t="s">
        <v>39</v>
      </c>
      <c r="D13419">
        <v>3</v>
      </c>
      <c r="E13419">
        <v>63347848.034937002</v>
      </c>
      <c r="F13419">
        <v>38803287.463478893</v>
      </c>
      <c r="G13419">
        <v>137289658.47215801</v>
      </c>
      <c r="H13419">
        <v>244349072.13753101</v>
      </c>
      <c r="I13419">
        <v>273977978.86036098</v>
      </c>
      <c r="J13419">
        <v>350012026.75996</v>
      </c>
      <c r="K13419">
        <v>525621545.99551499</v>
      </c>
      <c r="L13419">
        <v>784537559.405738</v>
      </c>
      <c r="M13419">
        <v>843044245.46250403</v>
      </c>
      <c r="N13419">
        <v>1060967392.5484999</v>
      </c>
      <c r="O13419">
        <v>1365326189.04688</v>
      </c>
      <c r="Q13419" t="str">
        <f>VLOOKUP(A13419,Lookup_Tables!$D$2:$E$7,2,FALSE)</f>
        <v>HUSSPF</v>
      </c>
      <c r="R13419" t="str">
        <f>IFERROR(VLOOKUP(D13419,Lookup_Tables!$A$2:$B$21,2,FALSE),"All")</f>
        <v>Govt Hosp</v>
      </c>
    </row>
    <row r="13420" spans="1:18" hidden="1">
      <c r="A13420">
        <v>4353</v>
      </c>
      <c r="B13420">
        <v>83</v>
      </c>
      <c r="C13420" t="s">
        <v>38</v>
      </c>
      <c r="D13420">
        <v>4</v>
      </c>
      <c r="E13420">
        <v>73721133.277319402</v>
      </c>
      <c r="F13420">
        <v>49415101.7088909</v>
      </c>
      <c r="G13420">
        <v>165464643.65864399</v>
      </c>
      <c r="H13420">
        <v>248768744.01766899</v>
      </c>
      <c r="I13420">
        <v>268422092.35955799</v>
      </c>
      <c r="J13420">
        <v>331062396.02217299</v>
      </c>
      <c r="K13420">
        <v>456283173.318093</v>
      </c>
      <c r="L13420">
        <v>583436603.40957201</v>
      </c>
      <c r="M13420">
        <v>634907816.124457</v>
      </c>
      <c r="N13420">
        <v>765976615.73814905</v>
      </c>
      <c r="O13420">
        <v>929464811.30029202</v>
      </c>
      <c r="Q13420" t="str">
        <f>VLOOKUP(A13420,Lookup_Tables!$D$2:$E$7,2,FALSE)</f>
        <v>HUSSPF</v>
      </c>
      <c r="R13420" t="str">
        <f>IFERROR(VLOOKUP(D13420,Lookup_Tables!$A$2:$B$21,2,FALSE),"All")</f>
        <v>Govt Med Fac</v>
      </c>
    </row>
    <row r="13421" spans="1:18" hidden="1">
      <c r="A13421">
        <v>4353</v>
      </c>
      <c r="B13421">
        <v>83</v>
      </c>
      <c r="C13421" t="s">
        <v>39</v>
      </c>
      <c r="D13421">
        <v>4</v>
      </c>
      <c r="E13421">
        <v>48725542.445763797</v>
      </c>
      <c r="F13421">
        <v>31389756.649031404</v>
      </c>
      <c r="G13421">
        <v>105709630.92687</v>
      </c>
      <c r="H13421">
        <v>175493121.05666801</v>
      </c>
      <c r="I13421">
        <v>194525443.83211601</v>
      </c>
      <c r="J13421">
        <v>246508918.30059701</v>
      </c>
      <c r="K13421">
        <v>348727087.53102797</v>
      </c>
      <c r="L13421">
        <v>482498527.51225299</v>
      </c>
      <c r="M13421">
        <v>520435412.77914101</v>
      </c>
      <c r="N13421">
        <v>668322016.94173396</v>
      </c>
      <c r="O13421">
        <v>829165289.08188903</v>
      </c>
      <c r="Q13421" t="str">
        <f>VLOOKUP(A13421,Lookup_Tables!$D$2:$E$7,2,FALSE)</f>
        <v>HUSSPF</v>
      </c>
      <c r="R13421" t="str">
        <f>IFERROR(VLOOKUP(D13421,Lookup_Tables!$A$2:$B$21,2,FALSE),"All")</f>
        <v>Govt Med Fac</v>
      </c>
    </row>
    <row r="13422" spans="1:18" hidden="1">
      <c r="A13422">
        <v>4353</v>
      </c>
      <c r="B13422">
        <v>83</v>
      </c>
      <c r="C13422" t="s">
        <v>38</v>
      </c>
      <c r="D13422">
        <v>5</v>
      </c>
      <c r="E13422">
        <v>191430786.38312101</v>
      </c>
      <c r="F13422">
        <v>98868644.02148436</v>
      </c>
      <c r="G13422">
        <v>542508858.75822401</v>
      </c>
      <c r="H13422">
        <v>886221610.62431502</v>
      </c>
      <c r="I13422">
        <v>978155590.84530199</v>
      </c>
      <c r="J13422">
        <v>1225918700.55251</v>
      </c>
      <c r="K13422">
        <v>1750316253.74543</v>
      </c>
      <c r="L13422">
        <v>2480718520.3973498</v>
      </c>
      <c r="M13422">
        <v>2892316015.4423299</v>
      </c>
      <c r="N13422">
        <v>4428100284.7090902</v>
      </c>
      <c r="O13422">
        <v>7357173416.9136801</v>
      </c>
      <c r="Q13422" t="str">
        <f>VLOOKUP(A13422,Lookup_Tables!$D$2:$E$7,2,FALSE)</f>
        <v>HUSSPF</v>
      </c>
      <c r="R13422" t="str">
        <f>IFERROR(VLOOKUP(D13422,Lookup_Tables!$A$2:$B$21,2,FALSE),"All")</f>
        <v>Light Rail</v>
      </c>
    </row>
    <row r="13423" spans="1:18" hidden="1">
      <c r="A13423">
        <v>4353</v>
      </c>
      <c r="B13423">
        <v>83</v>
      </c>
      <c r="C13423" t="s">
        <v>39</v>
      </c>
      <c r="D13423">
        <v>5</v>
      </c>
      <c r="E13423">
        <v>166623635.68374899</v>
      </c>
      <c r="F13423">
        <v>86857895.218263105</v>
      </c>
      <c r="G13423">
        <v>467417683.134489</v>
      </c>
      <c r="H13423">
        <v>717184702.74054897</v>
      </c>
      <c r="I13423">
        <v>776891199.92571998</v>
      </c>
      <c r="J13423">
        <v>1014009413.1121401</v>
      </c>
      <c r="K13423">
        <v>1464798495.4666901</v>
      </c>
      <c r="L13423">
        <v>2106200662.78845</v>
      </c>
      <c r="M13423">
        <v>2711330700.0497799</v>
      </c>
      <c r="N13423">
        <v>4230776904.2350798</v>
      </c>
      <c r="O13423">
        <v>7357173416.9136801</v>
      </c>
      <c r="Q13423" t="str">
        <f>VLOOKUP(A13423,Lookup_Tables!$D$2:$E$7,2,FALSE)</f>
        <v>HUSSPF</v>
      </c>
      <c r="R13423" t="str">
        <f>IFERROR(VLOOKUP(D13423,Lookup_Tables!$A$2:$B$21,2,FALSE),"All")</f>
        <v>Light Rail</v>
      </c>
    </row>
    <row r="13424" spans="1:18" hidden="1">
      <c r="A13424">
        <v>4353</v>
      </c>
      <c r="B13424">
        <v>83</v>
      </c>
      <c r="C13424" t="s">
        <v>38</v>
      </c>
      <c r="D13424">
        <v>6</v>
      </c>
      <c r="E13424">
        <v>366610130.97812301</v>
      </c>
      <c r="F13424">
        <v>199737903.07079512</v>
      </c>
      <c r="G13424">
        <v>909391006.19174802</v>
      </c>
      <c r="H13424">
        <v>1537838782.83565</v>
      </c>
      <c r="I13424">
        <v>1725185777.6490099</v>
      </c>
      <c r="J13424">
        <v>2332017881.9253502</v>
      </c>
      <c r="K13424">
        <v>3522252223.1470599</v>
      </c>
      <c r="L13424">
        <v>5679309543.9489403</v>
      </c>
      <c r="M13424">
        <v>6436053315.4831495</v>
      </c>
      <c r="N13424">
        <v>8843976350.9874306</v>
      </c>
      <c r="O13424">
        <v>10727200111.863701</v>
      </c>
      <c r="Q13424" t="str">
        <f>VLOOKUP(A13424,Lookup_Tables!$D$2:$E$7,2,FALSE)</f>
        <v>HUSSPF</v>
      </c>
      <c r="R13424" t="str">
        <f>IFERROR(VLOOKUP(D13424,Lookup_Tables!$A$2:$B$21,2,FALSE),"All")</f>
        <v>Port</v>
      </c>
    </row>
    <row r="13425" spans="1:18" hidden="1">
      <c r="A13425">
        <v>4353</v>
      </c>
      <c r="B13425">
        <v>83</v>
      </c>
      <c r="C13425" t="s">
        <v>39</v>
      </c>
      <c r="D13425">
        <v>6</v>
      </c>
      <c r="E13425">
        <v>296352653.59796298</v>
      </c>
      <c r="F13425">
        <v>155693238.81204465</v>
      </c>
      <c r="G13425">
        <v>727602489.562392</v>
      </c>
      <c r="H13425">
        <v>1218190608.3850701</v>
      </c>
      <c r="I13425">
        <v>1360302497.3048799</v>
      </c>
      <c r="J13425">
        <v>1936587445.18606</v>
      </c>
      <c r="K13425">
        <v>2992002673.1443801</v>
      </c>
      <c r="L13425">
        <v>5211722061.1630898</v>
      </c>
      <c r="M13425">
        <v>6043204184.88416</v>
      </c>
      <c r="N13425">
        <v>8609851023.11446</v>
      </c>
      <c r="O13425">
        <v>10510759260.953899</v>
      </c>
      <c r="Q13425" t="str">
        <f>VLOOKUP(A13425,Lookup_Tables!$D$2:$E$7,2,FALSE)</f>
        <v>HUSSPF</v>
      </c>
      <c r="R13425" t="str">
        <f>IFERROR(VLOOKUP(D13425,Lookup_Tables!$A$2:$B$21,2,FALSE),"All")</f>
        <v>Port</v>
      </c>
    </row>
    <row r="13426" spans="1:18" hidden="1">
      <c r="A13426">
        <v>4353</v>
      </c>
      <c r="B13426">
        <v>83</v>
      </c>
      <c r="C13426" t="s">
        <v>38</v>
      </c>
      <c r="D13426">
        <v>7</v>
      </c>
      <c r="E13426">
        <v>279505218.68528098</v>
      </c>
      <c r="F13426">
        <v>111103772.78187418</v>
      </c>
      <c r="G13426">
        <v>595532780.02720201</v>
      </c>
      <c r="H13426">
        <v>1572779216.7601399</v>
      </c>
      <c r="I13426">
        <v>1866126414.9549301</v>
      </c>
      <c r="J13426">
        <v>2777289029.84304</v>
      </c>
      <c r="K13426">
        <v>4472068966.1370602</v>
      </c>
      <c r="L13426">
        <v>6543001840.64363</v>
      </c>
      <c r="M13426">
        <v>7579375617.4136</v>
      </c>
      <c r="N13426">
        <v>11743350241.3834</v>
      </c>
      <c r="O13426">
        <v>13724261322.495399</v>
      </c>
      <c r="Q13426" t="str">
        <f>VLOOKUP(A13426,Lookup_Tables!$D$2:$E$7,2,FALSE)</f>
        <v>HUSSPF</v>
      </c>
      <c r="R13426" t="str">
        <f>IFERROR(VLOOKUP(D13426,Lookup_Tables!$A$2:$B$21,2,FALSE),"All")</f>
        <v>Power Plant</v>
      </c>
    </row>
    <row r="13427" spans="1:18" hidden="1">
      <c r="A13427">
        <v>4353</v>
      </c>
      <c r="B13427">
        <v>83</v>
      </c>
      <c r="C13427" t="s">
        <v>39</v>
      </c>
      <c r="D13427">
        <v>7</v>
      </c>
      <c r="E13427">
        <v>255509016.82741699</v>
      </c>
      <c r="F13427">
        <v>99554375.239737362</v>
      </c>
      <c r="G13427">
        <v>536097278.50468802</v>
      </c>
      <c r="H13427">
        <v>1458539512.68173</v>
      </c>
      <c r="I13427">
        <v>1671120600.3013</v>
      </c>
      <c r="J13427">
        <v>2599372017.0234499</v>
      </c>
      <c r="K13427">
        <v>4136272466.4084501</v>
      </c>
      <c r="L13427">
        <v>6372447408.0979004</v>
      </c>
      <c r="M13427">
        <v>7114913447.95047</v>
      </c>
      <c r="N13427">
        <v>11331256099.6001</v>
      </c>
      <c r="O13427">
        <v>13174987924.8974</v>
      </c>
      <c r="Q13427" t="str">
        <f>VLOOKUP(A13427,Lookup_Tables!$D$2:$E$7,2,FALSE)</f>
        <v>HUSSPF</v>
      </c>
      <c r="R13427" t="str">
        <f>IFERROR(VLOOKUP(D13427,Lookup_Tables!$A$2:$B$21,2,FALSE),"All")</f>
        <v>Power Plant</v>
      </c>
    </row>
    <row r="13428" spans="1:18" hidden="1">
      <c r="A13428">
        <v>4353</v>
      </c>
      <c r="B13428">
        <v>83</v>
      </c>
      <c r="C13428" t="s">
        <v>38</v>
      </c>
      <c r="D13428">
        <v>8</v>
      </c>
      <c r="E13428">
        <v>786903.65795928799</v>
      </c>
      <c r="F13428">
        <v>334919.69936410594</v>
      </c>
      <c r="G13428">
        <v>1271295.5755149201</v>
      </c>
      <c r="H13428">
        <v>3281805.32905791</v>
      </c>
      <c r="I13428">
        <v>3923975.08523128</v>
      </c>
      <c r="J13428">
        <v>6114354.5352354199</v>
      </c>
      <c r="K13428">
        <v>10632181.050355099</v>
      </c>
      <c r="L13428">
        <v>21727996.198572598</v>
      </c>
      <c r="M13428">
        <v>26321308.0850996</v>
      </c>
      <c r="N13428">
        <v>45798910.176323801</v>
      </c>
      <c r="O13428">
        <v>67033883.058824301</v>
      </c>
      <c r="Q13428" t="str">
        <f>VLOOKUP(A13428,Lookup_Tables!$D$2:$E$7,2,FALSE)</f>
        <v>HUSSPF</v>
      </c>
      <c r="R13428" t="str">
        <f>IFERROR(VLOOKUP(D13428,Lookup_Tables!$A$2:$B$21,2,FALSE),"All")</f>
        <v>Prison</v>
      </c>
    </row>
    <row r="13429" spans="1:18" hidden="1">
      <c r="A13429">
        <v>4353</v>
      </c>
      <c r="B13429">
        <v>83</v>
      </c>
      <c r="C13429" t="s">
        <v>39</v>
      </c>
      <c r="D13429">
        <v>8</v>
      </c>
      <c r="E13429">
        <v>715363.84470157605</v>
      </c>
      <c r="F13429">
        <v>293758.99251232093</v>
      </c>
      <c r="G13429">
        <v>1055119.52921196</v>
      </c>
      <c r="H13429">
        <v>2929930.3647152302</v>
      </c>
      <c r="I13429">
        <v>3503028.3894123202</v>
      </c>
      <c r="J13429">
        <v>5566776.81019489</v>
      </c>
      <c r="K13429">
        <v>10329504.1065883</v>
      </c>
      <c r="L13429">
        <v>21079904.325471099</v>
      </c>
      <c r="M13429">
        <v>25927933.305595901</v>
      </c>
      <c r="N13429">
        <v>45786079.727549501</v>
      </c>
      <c r="O13429">
        <v>66020628.757495597</v>
      </c>
      <c r="Q13429" t="str">
        <f>VLOOKUP(A13429,Lookup_Tables!$D$2:$E$7,2,FALSE)</f>
        <v>HUSSPF</v>
      </c>
      <c r="R13429" t="str">
        <f>IFERROR(VLOOKUP(D13429,Lookup_Tables!$A$2:$B$21,2,FALSE),"All")</f>
        <v>Prison</v>
      </c>
    </row>
    <row r="13430" spans="1:18" hidden="1">
      <c r="A13430">
        <v>4353</v>
      </c>
      <c r="B13430">
        <v>83</v>
      </c>
      <c r="C13430" t="s">
        <v>38</v>
      </c>
      <c r="D13430">
        <v>9</v>
      </c>
      <c r="E13430">
        <v>42392142.182443</v>
      </c>
      <c r="F13430">
        <v>26066027.145457491</v>
      </c>
      <c r="G13430">
        <v>94083136.820731595</v>
      </c>
      <c r="H13430">
        <v>157766400.44394201</v>
      </c>
      <c r="I13430">
        <v>176562395.223313</v>
      </c>
      <c r="J13430">
        <v>232988537.70410401</v>
      </c>
      <c r="K13430">
        <v>335739738.41947103</v>
      </c>
      <c r="L13430">
        <v>483292507.79926002</v>
      </c>
      <c r="M13430">
        <v>521784603.838974</v>
      </c>
      <c r="N13430">
        <v>721681242.82855999</v>
      </c>
      <c r="O13430">
        <v>1018058590.34698</v>
      </c>
      <c r="Q13430" t="str">
        <f>VLOOKUP(A13430,Lookup_Tables!$D$2:$E$7,2,FALSE)</f>
        <v>HUSSPF</v>
      </c>
      <c r="R13430" t="str">
        <f>IFERROR(VLOOKUP(D13430,Lookup_Tables!$A$2:$B$21,2,FALSE),"All")</f>
        <v>Pub Admin Bldg</v>
      </c>
    </row>
    <row r="13431" spans="1:18" hidden="1">
      <c r="A13431">
        <v>4353</v>
      </c>
      <c r="B13431">
        <v>83</v>
      </c>
      <c r="C13431" t="s">
        <v>39</v>
      </c>
      <c r="D13431">
        <v>9</v>
      </c>
      <c r="E13431">
        <v>31311061.333525199</v>
      </c>
      <c r="F13431">
        <v>18588674.43041414</v>
      </c>
      <c r="G13431">
        <v>65500501.255356997</v>
      </c>
      <c r="H13431">
        <v>113309319.026544</v>
      </c>
      <c r="I13431">
        <v>129804451.04960801</v>
      </c>
      <c r="J13431">
        <v>185203821.03468999</v>
      </c>
      <c r="K13431">
        <v>281718855.55984002</v>
      </c>
      <c r="L13431">
        <v>422987362.06998801</v>
      </c>
      <c r="M13431">
        <v>468555065.797212</v>
      </c>
      <c r="N13431">
        <v>670601467.88922703</v>
      </c>
      <c r="O13431">
        <v>1014903958.90194</v>
      </c>
      <c r="Q13431" t="str">
        <f>VLOOKUP(A13431,Lookup_Tables!$D$2:$E$7,2,FALSE)</f>
        <v>HUSSPF</v>
      </c>
      <c r="R13431" t="str">
        <f>IFERROR(VLOOKUP(D13431,Lookup_Tables!$A$2:$B$21,2,FALSE),"All")</f>
        <v>Pub Admin Bldg</v>
      </c>
    </row>
    <row r="13432" spans="1:18" hidden="1">
      <c r="A13432">
        <v>4353</v>
      </c>
      <c r="B13432">
        <v>83</v>
      </c>
      <c r="C13432" t="s">
        <v>38</v>
      </c>
      <c r="D13432">
        <v>10</v>
      </c>
      <c r="E13432">
        <v>640125401.03854299</v>
      </c>
      <c r="F13432">
        <v>403967852.97469544</v>
      </c>
      <c r="G13432">
        <v>1516774415.16328</v>
      </c>
      <c r="H13432">
        <v>2403605467.3800302</v>
      </c>
      <c r="I13432">
        <v>2626816226.4509702</v>
      </c>
      <c r="J13432">
        <v>3351074210.9393702</v>
      </c>
      <c r="K13432">
        <v>4647941045.4081497</v>
      </c>
      <c r="L13432">
        <v>6052014148.2937202</v>
      </c>
      <c r="M13432">
        <v>6495854629.2070599</v>
      </c>
      <c r="N13432">
        <v>8303224482.5726099</v>
      </c>
      <c r="O13432">
        <v>10005435870.491899</v>
      </c>
      <c r="Q13432" t="str">
        <f>VLOOKUP(A13432,Lookup_Tables!$D$2:$E$7,2,FALSE)</f>
        <v>HUSSPF</v>
      </c>
      <c r="R13432" t="str">
        <f>IFERROR(VLOOKUP(D13432,Lookup_Tables!$A$2:$B$21,2,FALSE),"All")</f>
        <v>Pub School</v>
      </c>
    </row>
    <row r="13433" spans="1:18" hidden="1">
      <c r="A13433">
        <v>4353</v>
      </c>
      <c r="B13433">
        <v>83</v>
      </c>
      <c r="C13433" t="s">
        <v>39</v>
      </c>
      <c r="D13433">
        <v>10</v>
      </c>
      <c r="E13433">
        <v>452419791.70562899</v>
      </c>
      <c r="F13433">
        <v>272221287.4296034</v>
      </c>
      <c r="G13433">
        <v>1071861679.81162</v>
      </c>
      <c r="H13433">
        <v>1792515850.5919199</v>
      </c>
      <c r="I13433">
        <v>1968629900.57792</v>
      </c>
      <c r="J13433">
        <v>2630020920.4302402</v>
      </c>
      <c r="K13433">
        <v>3849591081.1033101</v>
      </c>
      <c r="L13433">
        <v>5266371805.8759298</v>
      </c>
      <c r="M13433">
        <v>5595437798.5995502</v>
      </c>
      <c r="N13433">
        <v>6517538766.7145996</v>
      </c>
      <c r="O13433">
        <v>9165348949.7815704</v>
      </c>
      <c r="Q13433" t="str">
        <f>VLOOKUP(A13433,Lookup_Tables!$D$2:$E$7,2,FALSE)</f>
        <v>HUSSPF</v>
      </c>
      <c r="R13433" t="str">
        <f>IFERROR(VLOOKUP(D13433,Lookup_Tables!$A$2:$B$21,2,FALSE),"All")</f>
        <v>Pub School</v>
      </c>
    </row>
    <row r="13434" spans="1:18" hidden="1">
      <c r="A13434">
        <v>4353</v>
      </c>
      <c r="B13434">
        <v>83</v>
      </c>
      <c r="C13434" t="s">
        <v>38</v>
      </c>
      <c r="D13434">
        <v>11</v>
      </c>
      <c r="E13434">
        <v>268534806.94323099</v>
      </c>
      <c r="F13434">
        <v>176185859.40666953</v>
      </c>
      <c r="G13434">
        <v>604728092.23156595</v>
      </c>
      <c r="H13434">
        <v>974837603.63129306</v>
      </c>
      <c r="I13434">
        <v>1051189113.46004</v>
      </c>
      <c r="J13434">
        <v>1335911267.1889501</v>
      </c>
      <c r="K13434">
        <v>1735443035.6119101</v>
      </c>
      <c r="L13434">
        <v>2274446320.8692198</v>
      </c>
      <c r="M13434">
        <v>2426735601.0759201</v>
      </c>
      <c r="N13434">
        <v>2793820357.64293</v>
      </c>
      <c r="O13434">
        <v>3592424322.8836598</v>
      </c>
      <c r="Q13434" t="str">
        <f>VLOOKUP(A13434,Lookup_Tables!$D$2:$E$7,2,FALSE)</f>
        <v>HUSSPF</v>
      </c>
      <c r="R13434" t="str">
        <f>IFERROR(VLOOKUP(D13434,Lookup_Tables!$A$2:$B$21,2,FALSE),"All")</f>
        <v>Pub Univ</v>
      </c>
    </row>
    <row r="13435" spans="1:18" hidden="1">
      <c r="A13435">
        <v>4353</v>
      </c>
      <c r="B13435">
        <v>83</v>
      </c>
      <c r="C13435" t="s">
        <v>39</v>
      </c>
      <c r="D13435">
        <v>11</v>
      </c>
      <c r="E13435">
        <v>181338260.684441</v>
      </c>
      <c r="F13435">
        <v>113985095.19941334</v>
      </c>
      <c r="G13435">
        <v>403157277.96303099</v>
      </c>
      <c r="H13435">
        <v>693489596.16156399</v>
      </c>
      <c r="I13435">
        <v>768662962.16206896</v>
      </c>
      <c r="J13435">
        <v>991891771.52468503</v>
      </c>
      <c r="K13435">
        <v>1432315251.9719801</v>
      </c>
      <c r="L13435">
        <v>1861566629.0595</v>
      </c>
      <c r="M13435">
        <v>2041807451.1633</v>
      </c>
      <c r="N13435">
        <v>2403557334.90132</v>
      </c>
      <c r="O13435">
        <v>2862392746.5248399</v>
      </c>
      <c r="Q13435" t="str">
        <f>VLOOKUP(A13435,Lookup_Tables!$D$2:$E$7,2,FALSE)</f>
        <v>HUSSPF</v>
      </c>
      <c r="R13435" t="str">
        <f>IFERROR(VLOOKUP(D13435,Lookup_Tables!$A$2:$B$21,2,FALSE),"All")</f>
        <v>Pub Univ</v>
      </c>
    </row>
    <row r="13436" spans="1:18" hidden="1">
      <c r="A13436">
        <v>4353</v>
      </c>
      <c r="B13436">
        <v>83</v>
      </c>
      <c r="C13436" t="s">
        <v>38</v>
      </c>
      <c r="D13436">
        <v>12</v>
      </c>
      <c r="E13436">
        <v>48946332.0828216</v>
      </c>
      <c r="F13436">
        <v>25526011.533354245</v>
      </c>
      <c r="G13436">
        <v>114006836.41475201</v>
      </c>
      <c r="H13436">
        <v>206578829.26473299</v>
      </c>
      <c r="I13436">
        <v>232152717.69814399</v>
      </c>
      <c r="J13436">
        <v>310726497.32133102</v>
      </c>
      <c r="K13436">
        <v>549610565.52436304</v>
      </c>
      <c r="L13436">
        <v>873887317.18358397</v>
      </c>
      <c r="M13436">
        <v>977195710.49126196</v>
      </c>
      <c r="N13436">
        <v>1465027205.68681</v>
      </c>
      <c r="O13436">
        <v>1958724940.73368</v>
      </c>
      <c r="Q13436" t="str">
        <f>VLOOKUP(A13436,Lookup_Tables!$D$2:$E$7,2,FALSE)</f>
        <v>HUSSPF</v>
      </c>
      <c r="R13436" t="str">
        <f>IFERROR(VLOOKUP(D13436,Lookup_Tables!$A$2:$B$21,2,FALSE),"All")</f>
        <v>Rail</v>
      </c>
    </row>
    <row r="13437" spans="1:18" hidden="1">
      <c r="A13437">
        <v>4353</v>
      </c>
      <c r="B13437">
        <v>83</v>
      </c>
      <c r="C13437" t="s">
        <v>39</v>
      </c>
      <c r="D13437">
        <v>12</v>
      </c>
      <c r="E13437">
        <v>41906284.498828799</v>
      </c>
      <c r="F13437">
        <v>21670284.371380273</v>
      </c>
      <c r="G13437">
        <v>91088855.930524096</v>
      </c>
      <c r="H13437">
        <v>169357567.936158</v>
      </c>
      <c r="I13437">
        <v>193675526.47485</v>
      </c>
      <c r="J13437">
        <v>280216742.41524899</v>
      </c>
      <c r="K13437">
        <v>487228899.78183001</v>
      </c>
      <c r="L13437">
        <v>851813330.31225705</v>
      </c>
      <c r="M13437">
        <v>934690996.29474998</v>
      </c>
      <c r="N13437">
        <v>1261878569.7453301</v>
      </c>
      <c r="O13437">
        <v>1837892231.06249</v>
      </c>
      <c r="Q13437" t="str">
        <f>VLOOKUP(A13437,Lookup_Tables!$D$2:$E$7,2,FALSE)</f>
        <v>HUSSPF</v>
      </c>
      <c r="R13437" t="str">
        <f>IFERROR(VLOOKUP(D13437,Lookup_Tables!$A$2:$B$21,2,FALSE),"All")</f>
        <v>Rail</v>
      </c>
    </row>
    <row r="13438" spans="1:18" hidden="1">
      <c r="A13438">
        <v>4353</v>
      </c>
      <c r="B13438">
        <v>83</v>
      </c>
      <c r="C13438" t="s">
        <v>38</v>
      </c>
      <c r="D13438">
        <v>13</v>
      </c>
      <c r="E13438">
        <v>831993779.62166095</v>
      </c>
      <c r="F13438">
        <v>519316781.14373887</v>
      </c>
      <c r="G13438">
        <v>1843864496.70468</v>
      </c>
      <c r="H13438">
        <v>3093583752.2977099</v>
      </c>
      <c r="I13438">
        <v>3364516515.5708699</v>
      </c>
      <c r="J13438">
        <v>4593902516.9765196</v>
      </c>
      <c r="K13438">
        <v>6478077234.21031</v>
      </c>
      <c r="L13438">
        <v>9342685295.9166107</v>
      </c>
      <c r="M13438">
        <v>10076809007.995001</v>
      </c>
      <c r="N13438">
        <v>12930503254.891399</v>
      </c>
      <c r="O13438">
        <v>15804799781.5394</v>
      </c>
      <c r="Q13438" t="str">
        <f>VLOOKUP(A13438,Lookup_Tables!$D$2:$E$7,2,FALSE)</f>
        <v>HUSSPF</v>
      </c>
      <c r="R13438" t="str">
        <f>IFERROR(VLOOKUP(D13438,Lookup_Tables!$A$2:$B$21,2,FALSE),"All")</f>
        <v>Residual Inst</v>
      </c>
    </row>
    <row r="13439" spans="1:18" hidden="1">
      <c r="A13439">
        <v>4353</v>
      </c>
      <c r="B13439">
        <v>83</v>
      </c>
      <c r="C13439" t="s">
        <v>39</v>
      </c>
      <c r="D13439">
        <v>13</v>
      </c>
      <c r="E13439">
        <v>597802495.15607798</v>
      </c>
      <c r="F13439">
        <v>356103223.22015345</v>
      </c>
      <c r="G13439">
        <v>1271574923.8571</v>
      </c>
      <c r="H13439">
        <v>2353403270.0601101</v>
      </c>
      <c r="I13439">
        <v>2632646763.3291202</v>
      </c>
      <c r="J13439">
        <v>3562213610.2477498</v>
      </c>
      <c r="K13439">
        <v>5398516915.3179398</v>
      </c>
      <c r="L13439">
        <v>7895793775.2831497</v>
      </c>
      <c r="M13439">
        <v>9066453605.9722595</v>
      </c>
      <c r="N13439">
        <v>11133806076.8064</v>
      </c>
      <c r="O13439">
        <v>14836237714.086599</v>
      </c>
      <c r="Q13439" t="str">
        <f>VLOOKUP(A13439,Lookup_Tables!$D$2:$E$7,2,FALSE)</f>
        <v>HUSSPF</v>
      </c>
      <c r="R13439" t="str">
        <f>IFERROR(VLOOKUP(D13439,Lookup_Tables!$A$2:$B$21,2,FALSE),"All")</f>
        <v>Residual Inst</v>
      </c>
    </row>
    <row r="13440" spans="1:18" hidden="1">
      <c r="A13440">
        <v>4353</v>
      </c>
      <c r="B13440">
        <v>83</v>
      </c>
      <c r="C13440" t="s">
        <v>38</v>
      </c>
      <c r="D13440">
        <v>14</v>
      </c>
      <c r="E13440">
        <v>1087151859.94608</v>
      </c>
      <c r="F13440">
        <v>656091932.85386968</v>
      </c>
      <c r="G13440">
        <v>2488319284.5600801</v>
      </c>
      <c r="H13440">
        <v>4330594135.9825001</v>
      </c>
      <c r="I13440">
        <v>4830395203.4227896</v>
      </c>
      <c r="J13440">
        <v>6259004737.9767904</v>
      </c>
      <c r="K13440">
        <v>9230275200.8108406</v>
      </c>
      <c r="L13440">
        <v>12132560668.226601</v>
      </c>
      <c r="M13440">
        <v>13544690984.596399</v>
      </c>
      <c r="N13440">
        <v>18121143788.910702</v>
      </c>
      <c r="O13440">
        <v>22400364922.2696</v>
      </c>
      <c r="Q13440" t="str">
        <f>VLOOKUP(A13440,Lookup_Tables!$D$2:$E$7,2,FALSE)</f>
        <v>HUSSPF</v>
      </c>
      <c r="R13440" t="str">
        <f>IFERROR(VLOOKUP(D13440,Lookup_Tables!$A$2:$B$21,2,FALSE),"All")</f>
        <v>Road</v>
      </c>
    </row>
    <row r="13441" spans="1:18" hidden="1">
      <c r="A13441">
        <v>4353</v>
      </c>
      <c r="B13441">
        <v>83</v>
      </c>
      <c r="C13441" t="s">
        <v>39</v>
      </c>
      <c r="D13441">
        <v>14</v>
      </c>
      <c r="E13441">
        <v>794058532.33656001</v>
      </c>
      <c r="F13441">
        <v>450015042.6979242</v>
      </c>
      <c r="G13441">
        <v>1800182150.0548</v>
      </c>
      <c r="H13441">
        <v>3393713999.9107199</v>
      </c>
      <c r="I13441">
        <v>3828145524.5529599</v>
      </c>
      <c r="J13441">
        <v>5223205595.8646698</v>
      </c>
      <c r="K13441">
        <v>8077826113.62988</v>
      </c>
      <c r="L13441">
        <v>10406871116.356001</v>
      </c>
      <c r="M13441">
        <v>12046387803.912399</v>
      </c>
      <c r="N13441">
        <v>15409972328.450399</v>
      </c>
      <c r="O13441">
        <v>19835056177.248001</v>
      </c>
      <c r="Q13441" t="str">
        <f>VLOOKUP(A13441,Lookup_Tables!$D$2:$E$7,2,FALSE)</f>
        <v>HUSSPF</v>
      </c>
      <c r="R13441" t="str">
        <f>IFERROR(VLOOKUP(D13441,Lookup_Tables!$A$2:$B$21,2,FALSE),"All")</f>
        <v>Road</v>
      </c>
    </row>
    <row r="13442" spans="1:18">
      <c r="A13442">
        <v>4353</v>
      </c>
      <c r="B13442">
        <v>83</v>
      </c>
      <c r="C13442" t="s">
        <v>38</v>
      </c>
      <c r="D13442">
        <v>15</v>
      </c>
      <c r="E13442">
        <v>133208847304.382</v>
      </c>
      <c r="F13442">
        <v>78471818093.82605</v>
      </c>
      <c r="G13442">
        <v>309595348078.25201</v>
      </c>
      <c r="H13442">
        <v>530046607956.86603</v>
      </c>
      <c r="I13442">
        <v>589262692146.67102</v>
      </c>
      <c r="J13442">
        <v>773618631359.39294</v>
      </c>
      <c r="K13442">
        <v>1142828370732.5701</v>
      </c>
      <c r="L13442">
        <v>1620355386880.55</v>
      </c>
      <c r="M13442">
        <v>1845023067447.5801</v>
      </c>
      <c r="N13442">
        <v>2511469095139.7798</v>
      </c>
      <c r="O13442">
        <v>3498629790740.7998</v>
      </c>
      <c r="Q13442" t="str">
        <f>VLOOKUP(A13442,Lookup_Tables!$D$2:$E$7,2,FALSE)</f>
        <v>HUSSPF</v>
      </c>
      <c r="R13442" t="str">
        <f>IFERROR(VLOOKUP(D13442,Lookup_Tables!$A$2:$B$21,2,FALSE),"All")</f>
        <v>All</v>
      </c>
    </row>
    <row r="13443" spans="1:18" hidden="1">
      <c r="A13443">
        <v>4353</v>
      </c>
      <c r="B13443">
        <v>83</v>
      </c>
      <c r="C13443" t="s">
        <v>39</v>
      </c>
      <c r="D13443">
        <v>15</v>
      </c>
      <c r="E13443">
        <v>101756639725.77901</v>
      </c>
      <c r="F13443">
        <v>57528266793.605194</v>
      </c>
      <c r="G13443">
        <v>232043019967.72101</v>
      </c>
      <c r="H13443">
        <v>407780926431.29602</v>
      </c>
      <c r="I13443">
        <v>440532713555.172</v>
      </c>
      <c r="J13443">
        <v>637526165783.67896</v>
      </c>
      <c r="K13443">
        <v>997291384138.03894</v>
      </c>
      <c r="L13443">
        <v>1436735666957.1299</v>
      </c>
      <c r="M13443">
        <v>1634960493535.48</v>
      </c>
      <c r="N13443">
        <v>2231807117373.3999</v>
      </c>
      <c r="O13443">
        <v>3413300469743.77</v>
      </c>
      <c r="Q13443" t="str">
        <f>VLOOKUP(A13443,Lookup_Tables!$D$2:$E$7,2,FALSE)</f>
        <v>HUSSPF</v>
      </c>
      <c r="R13443" t="str">
        <f>IFERROR(VLOOKUP(D13443,Lookup_Tables!$A$2:$B$21,2,FALSE),"All")</f>
        <v>All</v>
      </c>
    </row>
    <row r="13444" spans="1:18" hidden="1">
      <c r="A13444">
        <v>4353</v>
      </c>
      <c r="B13444">
        <v>83</v>
      </c>
      <c r="C13444" t="s">
        <v>38</v>
      </c>
      <c r="D13444">
        <v>16</v>
      </c>
      <c r="E13444">
        <v>5825441049.5462198</v>
      </c>
      <c r="F13444">
        <v>3707582963.2341242</v>
      </c>
      <c r="G13444">
        <v>13213454931.166401</v>
      </c>
      <c r="H13444">
        <v>21034307613.488602</v>
      </c>
      <c r="I13444">
        <v>22670096157.8256</v>
      </c>
      <c r="J13444">
        <v>30621685895.7145</v>
      </c>
      <c r="K13444">
        <v>43427238961.666</v>
      </c>
      <c r="L13444">
        <v>54501892303.101196</v>
      </c>
      <c r="M13444">
        <v>63260648590.2267</v>
      </c>
      <c r="N13444">
        <v>78692158385.940399</v>
      </c>
      <c r="O13444">
        <v>99485728065.5047</v>
      </c>
      <c r="Q13444" t="str">
        <f>VLOOKUP(A13444,Lookup_Tables!$D$2:$E$7,2,FALSE)</f>
        <v>HUSSPF</v>
      </c>
      <c r="R13444" t="str">
        <f>IFERROR(VLOOKUP(D13444,Lookup_Tables!$A$2:$B$21,2,FALSE),"All")</f>
        <v>Government_Loss</v>
      </c>
    </row>
    <row r="13445" spans="1:18" hidden="1">
      <c r="A13445">
        <v>4353</v>
      </c>
      <c r="B13445">
        <v>83</v>
      </c>
      <c r="C13445" t="s">
        <v>39</v>
      </c>
      <c r="D13445">
        <v>16</v>
      </c>
      <c r="E13445">
        <v>4091650243.0278702</v>
      </c>
      <c r="F13445">
        <v>2514130880.9153724</v>
      </c>
      <c r="G13445">
        <v>8806547465.2614193</v>
      </c>
      <c r="H13445">
        <v>15561533016.5299</v>
      </c>
      <c r="I13445">
        <v>17187269077.248001</v>
      </c>
      <c r="J13445">
        <v>23461726499.7929</v>
      </c>
      <c r="K13445">
        <v>34273417183.312</v>
      </c>
      <c r="L13445">
        <v>49219134155.861603</v>
      </c>
      <c r="M13445">
        <v>53545067176.055496</v>
      </c>
      <c r="N13445">
        <v>68340919935.783096</v>
      </c>
      <c r="O13445">
        <v>85584839117.515198</v>
      </c>
      <c r="Q13445" t="str">
        <f>VLOOKUP(A13445,Lookup_Tables!$D$2:$E$7,2,FALSE)</f>
        <v>HUSSPF</v>
      </c>
      <c r="R13445" t="str">
        <f>IFERROR(VLOOKUP(D13445,Lookup_Tables!$A$2:$B$21,2,FALSE),"All")</f>
        <v>Government_Loss</v>
      </c>
    </row>
    <row r="13446" spans="1:18" hidden="1">
      <c r="A13446">
        <v>4353</v>
      </c>
      <c r="B13446">
        <v>83</v>
      </c>
      <c r="C13446" t="s">
        <v>38</v>
      </c>
      <c r="D13446">
        <v>17</v>
      </c>
      <c r="E13446">
        <v>15874498244.3892</v>
      </c>
      <c r="F13446">
        <v>8880978370.1724777</v>
      </c>
      <c r="G13446">
        <v>32790176858.405201</v>
      </c>
      <c r="H13446">
        <v>64307459068.539703</v>
      </c>
      <c r="I13446">
        <v>73889477675.830307</v>
      </c>
      <c r="J13446">
        <v>104564624512.57899</v>
      </c>
      <c r="K13446">
        <v>167061526973.784</v>
      </c>
      <c r="L13446">
        <v>251943042488.82199</v>
      </c>
      <c r="M13446">
        <v>283896213316.65802</v>
      </c>
      <c r="N13446">
        <v>378546691494.44202</v>
      </c>
      <c r="O13446">
        <v>532963824573.17999</v>
      </c>
      <c r="Q13446" t="str">
        <f>VLOOKUP(A13446,Lookup_Tables!$D$2:$E$7,2,FALSE)</f>
        <v>HUSSPF</v>
      </c>
      <c r="R13446" t="str">
        <f>IFERROR(VLOOKUP(D13446,Lookup_Tables!$A$2:$B$21,2,FALSE),"All")</f>
        <v>Emergency_Loss</v>
      </c>
    </row>
    <row r="13447" spans="1:18" hidden="1">
      <c r="A13447">
        <v>4353</v>
      </c>
      <c r="B13447">
        <v>83</v>
      </c>
      <c r="C13447" t="s">
        <v>39</v>
      </c>
      <c r="D13447">
        <v>17</v>
      </c>
      <c r="E13447">
        <v>12351513782.545401</v>
      </c>
      <c r="F13447">
        <v>6465240486.7655096</v>
      </c>
      <c r="G13447">
        <v>23657286517.5513</v>
      </c>
      <c r="H13447">
        <v>51971775155.938904</v>
      </c>
      <c r="I13447">
        <v>60911293656.772202</v>
      </c>
      <c r="J13447">
        <v>92158530820.146103</v>
      </c>
      <c r="K13447">
        <v>152708103227.284</v>
      </c>
      <c r="L13447">
        <v>226538465476.117</v>
      </c>
      <c r="M13447">
        <v>259358095853.453</v>
      </c>
      <c r="N13447">
        <v>353926939303.70801</v>
      </c>
      <c r="O13447">
        <v>523899630570.70599</v>
      </c>
      <c r="Q13447" t="str">
        <f>VLOOKUP(A13447,Lookup_Tables!$D$2:$E$7,2,FALSE)</f>
        <v>HUSSPF</v>
      </c>
      <c r="R13447" t="str">
        <f>IFERROR(VLOOKUP(D13447,Lookup_Tables!$A$2:$B$21,2,FALSE),"All")</f>
        <v>Emergency_Loss</v>
      </c>
    </row>
    <row r="13448" spans="1:18" hidden="1">
      <c r="A13448">
        <v>4353</v>
      </c>
      <c r="B13448">
        <v>83</v>
      </c>
      <c r="C13448" t="s">
        <v>38</v>
      </c>
      <c r="D13448">
        <v>18</v>
      </c>
      <c r="E13448">
        <v>21699939293.935699</v>
      </c>
      <c r="F13448">
        <v>12635914865.140474</v>
      </c>
      <c r="G13448">
        <v>45999362289.625099</v>
      </c>
      <c r="H13448">
        <v>83315418564.474396</v>
      </c>
      <c r="I13448">
        <v>97988963944.477203</v>
      </c>
      <c r="J13448">
        <v>132896564751.772</v>
      </c>
      <c r="K13448">
        <v>205087376529.35199</v>
      </c>
      <c r="L13448">
        <v>307929396804.43903</v>
      </c>
      <c r="M13448">
        <v>344753305755.13501</v>
      </c>
      <c r="N13448">
        <v>459956978274.42603</v>
      </c>
      <c r="O13448">
        <v>630311580553.06299</v>
      </c>
      <c r="Q13448" t="str">
        <f>VLOOKUP(A13448,Lookup_Tables!$D$2:$E$7,2,FALSE)</f>
        <v>HUSSPF</v>
      </c>
      <c r="R13448" t="str">
        <f>IFERROR(VLOOKUP(D13448,Lookup_Tables!$A$2:$B$21,2,FALSE),"All")</f>
        <v>Govt_Plus_Emergency</v>
      </c>
    </row>
    <row r="13449" spans="1:18" hidden="1">
      <c r="A13449">
        <v>4353</v>
      </c>
      <c r="B13449">
        <v>83</v>
      </c>
      <c r="C13449" t="s">
        <v>39</v>
      </c>
      <c r="D13449">
        <v>18</v>
      </c>
      <c r="E13449">
        <v>16382537348.714001</v>
      </c>
      <c r="F13449">
        <v>9005184878.2766037</v>
      </c>
      <c r="G13449">
        <v>32671623307.424301</v>
      </c>
      <c r="H13449">
        <v>66376134132.272003</v>
      </c>
      <c r="I13449">
        <v>75793511178.4729</v>
      </c>
      <c r="J13449">
        <v>110665145059.136</v>
      </c>
      <c r="K13449">
        <v>183979287730.44199</v>
      </c>
      <c r="L13449">
        <v>274836435081.66101</v>
      </c>
      <c r="M13449">
        <v>314642139461.56</v>
      </c>
      <c r="N13449">
        <v>428320730230.672</v>
      </c>
      <c r="O13449">
        <v>604978059976.05396</v>
      </c>
      <c r="Q13449" t="str">
        <f>VLOOKUP(A13449,Lookup_Tables!$D$2:$E$7,2,FALSE)</f>
        <v>HUSSPF</v>
      </c>
      <c r="R13449" t="str">
        <f>IFERROR(VLOOKUP(D13449,Lookup_Tables!$A$2:$B$21,2,FALSE),"All")</f>
        <v>Govt_Plus_Emergency</v>
      </c>
    </row>
    <row r="13450" spans="1:18" hidden="1">
      <c r="A13450">
        <v>4</v>
      </c>
      <c r="B13450">
        <v>1</v>
      </c>
      <c r="C13450" t="s">
        <v>38</v>
      </c>
      <c r="D13450">
        <v>19</v>
      </c>
      <c r="E13450">
        <v>0.68420000000000003</v>
      </c>
      <c r="F13450">
        <v>0.5072000000000001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6</v>
      </c>
      <c r="M13450">
        <v>14</v>
      </c>
      <c r="N13450">
        <v>22</v>
      </c>
      <c r="O13450">
        <v>121</v>
      </c>
      <c r="Q13450" t="str">
        <f>VLOOKUP(A13450,Lookup_Tables!$D$2:$E$7,2,FALSE)</f>
        <v>EQ</v>
      </c>
      <c r="R13450" t="str">
        <f>IFERROR(VLOOKUP(D13450,Lookup_Tables!$A$2:$B$21,2,FALSE),"All")</f>
        <v>Pop_Affected</v>
      </c>
    </row>
    <row r="13451" spans="1:18" hidden="1">
      <c r="A13451">
        <v>4</v>
      </c>
      <c r="B13451">
        <v>1</v>
      </c>
      <c r="C13451" t="s">
        <v>39</v>
      </c>
      <c r="D13451">
        <v>19</v>
      </c>
      <c r="E13451">
        <v>0.68420000000000003</v>
      </c>
      <c r="F13451">
        <v>0.5072000000000001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6</v>
      </c>
      <c r="M13451">
        <v>14</v>
      </c>
      <c r="N13451">
        <v>22</v>
      </c>
      <c r="O13451">
        <v>121</v>
      </c>
      <c r="Q13451" t="str">
        <f>VLOOKUP(A13451,Lookup_Tables!$D$2:$E$7,2,FALSE)</f>
        <v>EQ</v>
      </c>
      <c r="R13451" t="str">
        <f>IFERROR(VLOOKUP(D13451,Lookup_Tables!$A$2:$B$21,2,FALSE),"All")</f>
        <v>Pop_Affected</v>
      </c>
    </row>
    <row r="13452" spans="1:18" hidden="1">
      <c r="A13452">
        <v>4</v>
      </c>
      <c r="B13452">
        <v>2</v>
      </c>
      <c r="C13452" t="s">
        <v>38</v>
      </c>
      <c r="D13452">
        <v>19</v>
      </c>
      <c r="E13452">
        <v>2.2648000000000001</v>
      </c>
      <c r="F13452">
        <v>0.88580000000000014</v>
      </c>
      <c r="G13452">
        <v>0</v>
      </c>
      <c r="H13452">
        <v>0</v>
      </c>
      <c r="I13452">
        <v>0</v>
      </c>
      <c r="J13452">
        <v>0</v>
      </c>
      <c r="K13452">
        <v>12</v>
      </c>
      <c r="L13452">
        <v>125</v>
      </c>
      <c r="M13452">
        <v>160</v>
      </c>
      <c r="N13452">
        <v>338</v>
      </c>
      <c r="O13452">
        <v>536</v>
      </c>
      <c r="Q13452" t="str">
        <f>VLOOKUP(A13452,Lookup_Tables!$D$2:$E$7,2,FALSE)</f>
        <v>EQ</v>
      </c>
      <c r="R13452" t="str">
        <f>IFERROR(VLOOKUP(D13452,Lookup_Tables!$A$2:$B$21,2,FALSE),"All")</f>
        <v>Pop_Affected</v>
      </c>
    </row>
    <row r="13453" spans="1:18" hidden="1">
      <c r="A13453">
        <v>4</v>
      </c>
      <c r="B13453">
        <v>2</v>
      </c>
      <c r="C13453" t="s">
        <v>39</v>
      </c>
      <c r="D13453">
        <v>19</v>
      </c>
      <c r="E13453">
        <v>2.2648000000000001</v>
      </c>
      <c r="F13453">
        <v>0.88580000000000014</v>
      </c>
      <c r="G13453">
        <v>0</v>
      </c>
      <c r="H13453">
        <v>0</v>
      </c>
      <c r="I13453">
        <v>0</v>
      </c>
      <c r="J13453">
        <v>0</v>
      </c>
      <c r="K13453">
        <v>12</v>
      </c>
      <c r="L13453">
        <v>125</v>
      </c>
      <c r="M13453">
        <v>160</v>
      </c>
      <c r="N13453">
        <v>338</v>
      </c>
      <c r="O13453">
        <v>536</v>
      </c>
      <c r="Q13453" t="str">
        <f>VLOOKUP(A13453,Lookup_Tables!$D$2:$E$7,2,FALSE)</f>
        <v>EQ</v>
      </c>
      <c r="R13453" t="str">
        <f>IFERROR(VLOOKUP(D13453,Lookup_Tables!$A$2:$B$21,2,FALSE),"All")</f>
        <v>Pop_Affected</v>
      </c>
    </row>
    <row r="13454" spans="1:18" hidden="1">
      <c r="A13454">
        <v>4</v>
      </c>
      <c r="B13454">
        <v>3</v>
      </c>
      <c r="C13454" t="s">
        <v>38</v>
      </c>
      <c r="D13454">
        <v>19</v>
      </c>
      <c r="E13454">
        <v>2.7498999999999998</v>
      </c>
      <c r="F13454">
        <v>0.71289999999999987</v>
      </c>
      <c r="G13454">
        <v>0</v>
      </c>
      <c r="H13454">
        <v>0</v>
      </c>
      <c r="I13454">
        <v>0</v>
      </c>
      <c r="J13454">
        <v>0</v>
      </c>
      <c r="K13454">
        <v>37</v>
      </c>
      <c r="L13454">
        <v>149</v>
      </c>
      <c r="M13454">
        <v>249</v>
      </c>
      <c r="N13454">
        <v>489</v>
      </c>
      <c r="O13454">
        <v>716</v>
      </c>
      <c r="Q13454" t="str">
        <f>VLOOKUP(A13454,Lookup_Tables!$D$2:$E$7,2,FALSE)</f>
        <v>EQ</v>
      </c>
      <c r="R13454" t="str">
        <f>IFERROR(VLOOKUP(D13454,Lookup_Tables!$A$2:$B$21,2,FALSE),"All")</f>
        <v>Pop_Affected</v>
      </c>
    </row>
    <row r="13455" spans="1:18" hidden="1">
      <c r="A13455">
        <v>4</v>
      </c>
      <c r="B13455">
        <v>3</v>
      </c>
      <c r="C13455" t="s">
        <v>39</v>
      </c>
      <c r="D13455">
        <v>19</v>
      </c>
      <c r="E13455">
        <v>2.7488999999999999</v>
      </c>
      <c r="F13455">
        <v>0.71689999999999987</v>
      </c>
      <c r="G13455">
        <v>0</v>
      </c>
      <c r="H13455">
        <v>0</v>
      </c>
      <c r="I13455">
        <v>0</v>
      </c>
      <c r="J13455">
        <v>0</v>
      </c>
      <c r="K13455">
        <v>36</v>
      </c>
      <c r="L13455">
        <v>149</v>
      </c>
      <c r="M13455">
        <v>249</v>
      </c>
      <c r="N13455">
        <v>489</v>
      </c>
      <c r="O13455">
        <v>716</v>
      </c>
      <c r="Q13455" t="str">
        <f>VLOOKUP(A13455,Lookup_Tables!$D$2:$E$7,2,FALSE)</f>
        <v>EQ</v>
      </c>
      <c r="R13455" t="str">
        <f>IFERROR(VLOOKUP(D13455,Lookup_Tables!$A$2:$B$21,2,FALSE),"All")</f>
        <v>Pop_Affected</v>
      </c>
    </row>
    <row r="13456" spans="1:18" hidden="1">
      <c r="A13456">
        <v>4</v>
      </c>
      <c r="B13456">
        <v>4</v>
      </c>
      <c r="C13456" t="s">
        <v>38</v>
      </c>
      <c r="D13456">
        <v>19</v>
      </c>
      <c r="E13456">
        <v>3.5947</v>
      </c>
      <c r="F13456">
        <v>2.5337000000000001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4</v>
      </c>
      <c r="M13456">
        <v>13</v>
      </c>
      <c r="N13456">
        <v>94</v>
      </c>
      <c r="O13456">
        <v>937</v>
      </c>
      <c r="Q13456" t="str">
        <f>VLOOKUP(A13456,Lookup_Tables!$D$2:$E$7,2,FALSE)</f>
        <v>EQ</v>
      </c>
      <c r="R13456" t="str">
        <f>IFERROR(VLOOKUP(D13456,Lookup_Tables!$A$2:$B$21,2,FALSE),"All")</f>
        <v>Pop_Affected</v>
      </c>
    </row>
    <row r="13457" spans="1:18" hidden="1">
      <c r="A13457">
        <v>4</v>
      </c>
      <c r="B13457">
        <v>4</v>
      </c>
      <c r="C13457" t="s">
        <v>39</v>
      </c>
      <c r="D13457">
        <v>19</v>
      </c>
      <c r="E13457">
        <v>3.5947</v>
      </c>
      <c r="F13457">
        <v>2.5337000000000001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4</v>
      </c>
      <c r="M13457">
        <v>13</v>
      </c>
      <c r="N13457">
        <v>94</v>
      </c>
      <c r="O13457">
        <v>937</v>
      </c>
      <c r="Q13457" t="str">
        <f>VLOOKUP(A13457,Lookup_Tables!$D$2:$E$7,2,FALSE)</f>
        <v>EQ</v>
      </c>
      <c r="R13457" t="str">
        <f>IFERROR(VLOOKUP(D13457,Lookup_Tables!$A$2:$B$21,2,FALSE),"All")</f>
        <v>Pop_Affected</v>
      </c>
    </row>
    <row r="13458" spans="1:18" hidden="1">
      <c r="A13458">
        <v>4</v>
      </c>
      <c r="B13458">
        <v>5</v>
      </c>
      <c r="C13458" t="s">
        <v>38</v>
      </c>
      <c r="D13458">
        <v>19</v>
      </c>
      <c r="E13458">
        <v>0.4728</v>
      </c>
      <c r="F13458">
        <v>0.29780000000000001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3</v>
      </c>
      <c r="M13458">
        <v>8</v>
      </c>
      <c r="N13458">
        <v>43</v>
      </c>
      <c r="O13458">
        <v>113</v>
      </c>
      <c r="Q13458" t="str">
        <f>VLOOKUP(A13458,Lookup_Tables!$D$2:$E$7,2,FALSE)</f>
        <v>EQ</v>
      </c>
      <c r="R13458" t="str">
        <f>IFERROR(VLOOKUP(D13458,Lookup_Tables!$A$2:$B$21,2,FALSE),"All")</f>
        <v>Pop_Affected</v>
      </c>
    </row>
    <row r="13459" spans="1:18" hidden="1">
      <c r="A13459">
        <v>4</v>
      </c>
      <c r="B13459">
        <v>5</v>
      </c>
      <c r="C13459" t="s">
        <v>39</v>
      </c>
      <c r="D13459">
        <v>19</v>
      </c>
      <c r="E13459">
        <v>0.4728</v>
      </c>
      <c r="F13459">
        <v>0.29780000000000001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3</v>
      </c>
      <c r="M13459">
        <v>8</v>
      </c>
      <c r="N13459">
        <v>43</v>
      </c>
      <c r="O13459">
        <v>113</v>
      </c>
      <c r="Q13459" t="str">
        <f>VLOOKUP(A13459,Lookup_Tables!$D$2:$E$7,2,FALSE)</f>
        <v>EQ</v>
      </c>
      <c r="R13459" t="str">
        <f>IFERROR(VLOOKUP(D13459,Lookup_Tables!$A$2:$B$21,2,FALSE),"All")</f>
        <v>Pop_Affected</v>
      </c>
    </row>
    <row r="13460" spans="1:18" hidden="1">
      <c r="A13460">
        <v>4</v>
      </c>
      <c r="B13460">
        <v>6</v>
      </c>
      <c r="C13460" t="s">
        <v>38</v>
      </c>
      <c r="D13460">
        <v>19</v>
      </c>
      <c r="E13460">
        <v>9.3242999999999991</v>
      </c>
      <c r="F13460">
        <v>4.2202999999999991</v>
      </c>
      <c r="G13460">
        <v>0</v>
      </c>
      <c r="H13460">
        <v>0</v>
      </c>
      <c r="I13460">
        <v>0</v>
      </c>
      <c r="J13460">
        <v>0</v>
      </c>
      <c r="K13460">
        <v>4</v>
      </c>
      <c r="L13460">
        <v>79</v>
      </c>
      <c r="M13460">
        <v>215</v>
      </c>
      <c r="N13460">
        <v>1309</v>
      </c>
      <c r="O13460">
        <v>3266</v>
      </c>
      <c r="Q13460" t="str">
        <f>VLOOKUP(A13460,Lookup_Tables!$D$2:$E$7,2,FALSE)</f>
        <v>EQ</v>
      </c>
      <c r="R13460" t="str">
        <f>IFERROR(VLOOKUP(D13460,Lookup_Tables!$A$2:$B$21,2,FALSE),"All")</f>
        <v>Pop_Affected</v>
      </c>
    </row>
    <row r="13461" spans="1:18" hidden="1">
      <c r="A13461">
        <v>4</v>
      </c>
      <c r="B13461">
        <v>6</v>
      </c>
      <c r="C13461" t="s">
        <v>39</v>
      </c>
      <c r="D13461">
        <v>19</v>
      </c>
      <c r="E13461">
        <v>9.3242999999999991</v>
      </c>
      <c r="F13461">
        <v>4.2202999999999991</v>
      </c>
      <c r="G13461">
        <v>0</v>
      </c>
      <c r="H13461">
        <v>0</v>
      </c>
      <c r="I13461">
        <v>0</v>
      </c>
      <c r="J13461">
        <v>0</v>
      </c>
      <c r="K13461">
        <v>4</v>
      </c>
      <c r="L13461">
        <v>79</v>
      </c>
      <c r="M13461">
        <v>215</v>
      </c>
      <c r="N13461">
        <v>1309</v>
      </c>
      <c r="O13461">
        <v>3266</v>
      </c>
      <c r="Q13461" t="str">
        <f>VLOOKUP(A13461,Lookup_Tables!$D$2:$E$7,2,FALSE)</f>
        <v>EQ</v>
      </c>
      <c r="R13461" t="str">
        <f>IFERROR(VLOOKUP(D13461,Lookup_Tables!$A$2:$B$21,2,FALSE),"All")</f>
        <v>Pop_Affected</v>
      </c>
    </row>
    <row r="13462" spans="1:18" hidden="1">
      <c r="A13462">
        <v>4</v>
      </c>
      <c r="B13462">
        <v>7</v>
      </c>
      <c r="C13462" t="s">
        <v>38</v>
      </c>
      <c r="D13462">
        <v>19</v>
      </c>
      <c r="E13462">
        <v>2.81E-2</v>
      </c>
      <c r="F13462">
        <v>1.9099999999999999E-2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1</v>
      </c>
      <c r="N13462">
        <v>2</v>
      </c>
      <c r="O13462">
        <v>5</v>
      </c>
      <c r="Q13462" t="str">
        <f>VLOOKUP(A13462,Lookup_Tables!$D$2:$E$7,2,FALSE)</f>
        <v>EQ</v>
      </c>
      <c r="R13462" t="str">
        <f>IFERROR(VLOOKUP(D13462,Lookup_Tables!$A$2:$B$21,2,FALSE),"All")</f>
        <v>Pop_Affected</v>
      </c>
    </row>
    <row r="13463" spans="1:18" hidden="1">
      <c r="A13463">
        <v>4</v>
      </c>
      <c r="B13463">
        <v>7</v>
      </c>
      <c r="C13463" t="s">
        <v>39</v>
      </c>
      <c r="D13463">
        <v>19</v>
      </c>
      <c r="E13463">
        <v>2.81E-2</v>
      </c>
      <c r="F13463">
        <v>1.9099999999999999E-2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1</v>
      </c>
      <c r="N13463">
        <v>2</v>
      </c>
      <c r="O13463">
        <v>5</v>
      </c>
      <c r="Q13463" t="str">
        <f>VLOOKUP(A13463,Lookup_Tables!$D$2:$E$7,2,FALSE)</f>
        <v>EQ</v>
      </c>
      <c r="R13463" t="str">
        <f>IFERROR(VLOOKUP(D13463,Lookup_Tables!$A$2:$B$21,2,FALSE),"All")</f>
        <v>Pop_Affected</v>
      </c>
    </row>
    <row r="13464" spans="1:18" hidden="1">
      <c r="A13464">
        <v>4</v>
      </c>
      <c r="B13464">
        <v>8</v>
      </c>
      <c r="C13464" t="s">
        <v>38</v>
      </c>
      <c r="D13464">
        <v>19</v>
      </c>
      <c r="E13464">
        <v>0.55030000000000001</v>
      </c>
      <c r="F13464">
        <v>0.20130000000000003</v>
      </c>
      <c r="G13464">
        <v>0</v>
      </c>
      <c r="H13464">
        <v>0</v>
      </c>
      <c r="I13464">
        <v>0</v>
      </c>
      <c r="J13464">
        <v>0</v>
      </c>
      <c r="K13464">
        <v>2</v>
      </c>
      <c r="L13464">
        <v>7</v>
      </c>
      <c r="M13464">
        <v>13</v>
      </c>
      <c r="N13464">
        <v>56</v>
      </c>
      <c r="O13464">
        <v>250</v>
      </c>
      <c r="Q13464" t="str">
        <f>VLOOKUP(A13464,Lookup_Tables!$D$2:$E$7,2,FALSE)</f>
        <v>EQ</v>
      </c>
      <c r="R13464" t="str">
        <f>IFERROR(VLOOKUP(D13464,Lookup_Tables!$A$2:$B$21,2,FALSE),"All")</f>
        <v>Pop_Affected</v>
      </c>
    </row>
    <row r="13465" spans="1:18" hidden="1">
      <c r="A13465">
        <v>4</v>
      </c>
      <c r="B13465">
        <v>8</v>
      </c>
      <c r="C13465" t="s">
        <v>39</v>
      </c>
      <c r="D13465">
        <v>19</v>
      </c>
      <c r="E13465">
        <v>0.54949999999999999</v>
      </c>
      <c r="F13465">
        <v>0.20450000000000002</v>
      </c>
      <c r="G13465">
        <v>0</v>
      </c>
      <c r="H13465">
        <v>0</v>
      </c>
      <c r="I13465">
        <v>0</v>
      </c>
      <c r="J13465">
        <v>0</v>
      </c>
      <c r="K13465">
        <v>2</v>
      </c>
      <c r="L13465">
        <v>7</v>
      </c>
      <c r="M13465">
        <v>11</v>
      </c>
      <c r="N13465">
        <v>56</v>
      </c>
      <c r="O13465">
        <v>250</v>
      </c>
      <c r="Q13465" t="str">
        <f>VLOOKUP(A13465,Lookup_Tables!$D$2:$E$7,2,FALSE)</f>
        <v>EQ</v>
      </c>
      <c r="R13465" t="str">
        <f>IFERROR(VLOOKUP(D13465,Lookup_Tables!$A$2:$B$21,2,FALSE),"All")</f>
        <v>Pop_Affected</v>
      </c>
    </row>
    <row r="13466" spans="1:18" hidden="1">
      <c r="A13466">
        <v>4</v>
      </c>
      <c r="B13466">
        <v>9</v>
      </c>
      <c r="C13466" t="s">
        <v>38</v>
      </c>
      <c r="D13466">
        <v>19</v>
      </c>
      <c r="E13466">
        <v>0.15820000000000001</v>
      </c>
      <c r="F13466">
        <v>0.1512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1</v>
      </c>
      <c r="O13466">
        <v>6</v>
      </c>
      <c r="Q13466" t="str">
        <f>VLOOKUP(A13466,Lookup_Tables!$D$2:$E$7,2,FALSE)</f>
        <v>EQ</v>
      </c>
      <c r="R13466" t="str">
        <f>IFERROR(VLOOKUP(D13466,Lookup_Tables!$A$2:$B$21,2,FALSE),"All")</f>
        <v>Pop_Affected</v>
      </c>
    </row>
    <row r="13467" spans="1:18" hidden="1">
      <c r="A13467">
        <v>4</v>
      </c>
      <c r="B13467">
        <v>9</v>
      </c>
      <c r="C13467" t="s">
        <v>39</v>
      </c>
      <c r="D13467">
        <v>19</v>
      </c>
      <c r="E13467">
        <v>0.15820000000000001</v>
      </c>
      <c r="F13467">
        <v>0.1512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1</v>
      </c>
      <c r="O13467">
        <v>6</v>
      </c>
      <c r="Q13467" t="str">
        <f>VLOOKUP(A13467,Lookup_Tables!$D$2:$E$7,2,FALSE)</f>
        <v>EQ</v>
      </c>
      <c r="R13467" t="str">
        <f>IFERROR(VLOOKUP(D13467,Lookup_Tables!$A$2:$B$21,2,FALSE),"All")</f>
        <v>Pop_Affected</v>
      </c>
    </row>
    <row r="13468" spans="1:18" hidden="1">
      <c r="A13468">
        <v>4</v>
      </c>
      <c r="B13468">
        <v>10</v>
      </c>
      <c r="C13468" t="s">
        <v>38</v>
      </c>
      <c r="D13468">
        <v>19</v>
      </c>
      <c r="E13468">
        <v>0.8165</v>
      </c>
      <c r="F13468">
        <v>0.47649999999999998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5</v>
      </c>
      <c r="M13468">
        <v>13</v>
      </c>
      <c r="N13468">
        <v>106</v>
      </c>
      <c r="O13468">
        <v>203</v>
      </c>
      <c r="Q13468" t="str">
        <f>VLOOKUP(A13468,Lookup_Tables!$D$2:$E$7,2,FALSE)</f>
        <v>EQ</v>
      </c>
      <c r="R13468" t="str">
        <f>IFERROR(VLOOKUP(D13468,Lookup_Tables!$A$2:$B$21,2,FALSE),"All")</f>
        <v>Pop_Affected</v>
      </c>
    </row>
    <row r="13469" spans="1:18" hidden="1">
      <c r="A13469">
        <v>4</v>
      </c>
      <c r="B13469">
        <v>10</v>
      </c>
      <c r="C13469" t="s">
        <v>39</v>
      </c>
      <c r="D13469">
        <v>19</v>
      </c>
      <c r="E13469">
        <v>0.8165</v>
      </c>
      <c r="F13469">
        <v>0.47649999999999998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5</v>
      </c>
      <c r="M13469">
        <v>13</v>
      </c>
      <c r="N13469">
        <v>106</v>
      </c>
      <c r="O13469">
        <v>203</v>
      </c>
      <c r="Q13469" t="str">
        <f>VLOOKUP(A13469,Lookup_Tables!$D$2:$E$7,2,FALSE)</f>
        <v>EQ</v>
      </c>
      <c r="R13469" t="str">
        <f>IFERROR(VLOOKUP(D13469,Lookup_Tables!$A$2:$B$21,2,FALSE),"All")</f>
        <v>Pop_Affected</v>
      </c>
    </row>
    <row r="13470" spans="1:18" hidden="1">
      <c r="A13470">
        <v>4</v>
      </c>
      <c r="B13470">
        <v>11</v>
      </c>
      <c r="C13470" t="s">
        <v>38</v>
      </c>
      <c r="D13470">
        <v>19</v>
      </c>
      <c r="E13470">
        <v>8.0000000000000004E-4</v>
      </c>
      <c r="F13470">
        <v>8.0000000000000004E-4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Q13470" t="str">
        <f>VLOOKUP(A13470,Lookup_Tables!$D$2:$E$7,2,FALSE)</f>
        <v>EQ</v>
      </c>
      <c r="R13470" t="str">
        <f>IFERROR(VLOOKUP(D13470,Lookup_Tables!$A$2:$B$21,2,FALSE),"All")</f>
        <v>Pop_Affected</v>
      </c>
    </row>
    <row r="13471" spans="1:18" hidden="1">
      <c r="A13471">
        <v>4</v>
      </c>
      <c r="B13471">
        <v>11</v>
      </c>
      <c r="C13471" t="s">
        <v>39</v>
      </c>
      <c r="D13471">
        <v>19</v>
      </c>
      <c r="E13471">
        <v>8.0000000000000004E-4</v>
      </c>
      <c r="F13471">
        <v>8.0000000000000004E-4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Q13471" t="str">
        <f>VLOOKUP(A13471,Lookup_Tables!$D$2:$E$7,2,FALSE)</f>
        <v>EQ</v>
      </c>
      <c r="R13471" t="str">
        <f>IFERROR(VLOOKUP(D13471,Lookup_Tables!$A$2:$B$21,2,FALSE),"All")</f>
        <v>Pop_Affected</v>
      </c>
    </row>
    <row r="13472" spans="1:18" hidden="1">
      <c r="A13472">
        <v>4</v>
      </c>
      <c r="B13472">
        <v>12</v>
      </c>
      <c r="C13472" t="s">
        <v>38</v>
      </c>
      <c r="D13472">
        <v>19</v>
      </c>
      <c r="E13472">
        <v>2.2176</v>
      </c>
      <c r="F13472">
        <v>1.1075999999999999</v>
      </c>
      <c r="G13472">
        <v>0</v>
      </c>
      <c r="H13472">
        <v>0</v>
      </c>
      <c r="I13472">
        <v>0</v>
      </c>
      <c r="J13472">
        <v>0</v>
      </c>
      <c r="K13472">
        <v>11</v>
      </c>
      <c r="L13472">
        <v>64</v>
      </c>
      <c r="M13472">
        <v>83</v>
      </c>
      <c r="N13472">
        <v>265</v>
      </c>
      <c r="O13472">
        <v>560</v>
      </c>
      <c r="Q13472" t="str">
        <f>VLOOKUP(A13472,Lookup_Tables!$D$2:$E$7,2,FALSE)</f>
        <v>EQ</v>
      </c>
      <c r="R13472" t="str">
        <f>IFERROR(VLOOKUP(D13472,Lookup_Tables!$A$2:$B$21,2,FALSE),"All")</f>
        <v>Pop_Affected</v>
      </c>
    </row>
    <row r="13473" spans="1:18" hidden="1">
      <c r="A13473">
        <v>4</v>
      </c>
      <c r="B13473">
        <v>12</v>
      </c>
      <c r="C13473" t="s">
        <v>39</v>
      </c>
      <c r="D13473">
        <v>19</v>
      </c>
      <c r="E13473">
        <v>2.1987000000000001</v>
      </c>
      <c r="F13473">
        <v>1.0927</v>
      </c>
      <c r="G13473">
        <v>0</v>
      </c>
      <c r="H13473">
        <v>0</v>
      </c>
      <c r="I13473">
        <v>0</v>
      </c>
      <c r="J13473">
        <v>0</v>
      </c>
      <c r="K13473">
        <v>11</v>
      </c>
      <c r="L13473">
        <v>64</v>
      </c>
      <c r="M13473">
        <v>81</v>
      </c>
      <c r="N13473">
        <v>265</v>
      </c>
      <c r="O13473">
        <v>560</v>
      </c>
      <c r="Q13473" t="str">
        <f>VLOOKUP(A13473,Lookup_Tables!$D$2:$E$7,2,FALSE)</f>
        <v>EQ</v>
      </c>
      <c r="R13473" t="str">
        <f>IFERROR(VLOOKUP(D13473,Lookup_Tables!$A$2:$B$21,2,FALSE),"All")</f>
        <v>Pop_Affected</v>
      </c>
    </row>
    <row r="13474" spans="1:18" hidden="1">
      <c r="A13474">
        <v>4</v>
      </c>
      <c r="B13474">
        <v>13</v>
      </c>
      <c r="C13474" t="s">
        <v>38</v>
      </c>
      <c r="D13474">
        <v>19</v>
      </c>
      <c r="E13474">
        <v>2.0089000000000001</v>
      </c>
      <c r="F13474">
        <v>1.5459000000000001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1</v>
      </c>
      <c r="M13474">
        <v>13</v>
      </c>
      <c r="N13474">
        <v>195</v>
      </c>
      <c r="O13474">
        <v>241</v>
      </c>
      <c r="Q13474" t="str">
        <f>VLOOKUP(A13474,Lookup_Tables!$D$2:$E$7,2,FALSE)</f>
        <v>EQ</v>
      </c>
      <c r="R13474" t="str">
        <f>IFERROR(VLOOKUP(D13474,Lookup_Tables!$A$2:$B$21,2,FALSE),"All")</f>
        <v>Pop_Affected</v>
      </c>
    </row>
    <row r="13475" spans="1:18" hidden="1">
      <c r="A13475">
        <v>4</v>
      </c>
      <c r="B13475">
        <v>13</v>
      </c>
      <c r="C13475" t="s">
        <v>39</v>
      </c>
      <c r="D13475">
        <v>19</v>
      </c>
      <c r="E13475">
        <v>2.0019999999999998</v>
      </c>
      <c r="F13475">
        <v>1.5659999999999998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1</v>
      </c>
      <c r="M13475">
        <v>13</v>
      </c>
      <c r="N13475">
        <v>193</v>
      </c>
      <c r="O13475">
        <v>216</v>
      </c>
      <c r="Q13475" t="str">
        <f>VLOOKUP(A13475,Lookup_Tables!$D$2:$E$7,2,FALSE)</f>
        <v>EQ</v>
      </c>
      <c r="R13475" t="str">
        <f>IFERROR(VLOOKUP(D13475,Lookup_Tables!$A$2:$B$21,2,FALSE),"All")</f>
        <v>Pop_Affected</v>
      </c>
    </row>
    <row r="13476" spans="1:18" hidden="1">
      <c r="A13476">
        <v>4</v>
      </c>
      <c r="B13476">
        <v>14</v>
      </c>
      <c r="C13476" t="s">
        <v>38</v>
      </c>
      <c r="D13476">
        <v>19</v>
      </c>
      <c r="E13476">
        <v>8.6999999999999994E-2</v>
      </c>
      <c r="F13476">
        <v>4.2999999999999997E-2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1</v>
      </c>
      <c r="M13476">
        <v>3</v>
      </c>
      <c r="N13476">
        <v>18</v>
      </c>
      <c r="O13476">
        <v>19</v>
      </c>
      <c r="Q13476" t="str">
        <f>VLOOKUP(A13476,Lookup_Tables!$D$2:$E$7,2,FALSE)</f>
        <v>EQ</v>
      </c>
      <c r="R13476" t="str">
        <f>IFERROR(VLOOKUP(D13476,Lookup_Tables!$A$2:$B$21,2,FALSE),"All")</f>
        <v>Pop_Affected</v>
      </c>
    </row>
    <row r="13477" spans="1:18" hidden="1">
      <c r="A13477">
        <v>4</v>
      </c>
      <c r="B13477">
        <v>14</v>
      </c>
      <c r="C13477" t="s">
        <v>39</v>
      </c>
      <c r="D13477">
        <v>19</v>
      </c>
      <c r="E13477">
        <v>8.6999999999999994E-2</v>
      </c>
      <c r="F13477">
        <v>4.2999999999999997E-2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1</v>
      </c>
      <c r="M13477">
        <v>3</v>
      </c>
      <c r="N13477">
        <v>18</v>
      </c>
      <c r="O13477">
        <v>19</v>
      </c>
      <c r="Q13477" t="str">
        <f>VLOOKUP(A13477,Lookup_Tables!$D$2:$E$7,2,FALSE)</f>
        <v>EQ</v>
      </c>
      <c r="R13477" t="str">
        <f>IFERROR(VLOOKUP(D13477,Lookup_Tables!$A$2:$B$21,2,FALSE),"All")</f>
        <v>Pop_Affected</v>
      </c>
    </row>
    <row r="13478" spans="1:18" hidden="1">
      <c r="A13478">
        <v>4</v>
      </c>
      <c r="B13478">
        <v>15</v>
      </c>
      <c r="C13478" t="s">
        <v>38</v>
      </c>
      <c r="D13478">
        <v>19</v>
      </c>
      <c r="E13478">
        <v>1.8918999999999999</v>
      </c>
      <c r="F13478">
        <v>1.1688999999999998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12</v>
      </c>
      <c r="M13478">
        <v>17</v>
      </c>
      <c r="N13478">
        <v>57</v>
      </c>
      <c r="O13478">
        <v>620</v>
      </c>
      <c r="Q13478" t="str">
        <f>VLOOKUP(A13478,Lookup_Tables!$D$2:$E$7,2,FALSE)</f>
        <v>EQ</v>
      </c>
      <c r="R13478" t="str">
        <f>IFERROR(VLOOKUP(D13478,Lookup_Tables!$A$2:$B$21,2,FALSE),"All")</f>
        <v>Pop_Affected</v>
      </c>
    </row>
    <row r="13479" spans="1:18" hidden="1">
      <c r="A13479">
        <v>4</v>
      </c>
      <c r="B13479">
        <v>15</v>
      </c>
      <c r="C13479" t="s">
        <v>39</v>
      </c>
      <c r="D13479">
        <v>19</v>
      </c>
      <c r="E13479">
        <v>1.8907</v>
      </c>
      <c r="F13479">
        <v>1.1697000000000002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12</v>
      </c>
      <c r="M13479">
        <v>16</v>
      </c>
      <c r="N13479">
        <v>57</v>
      </c>
      <c r="O13479">
        <v>620</v>
      </c>
      <c r="Q13479" t="str">
        <f>VLOOKUP(A13479,Lookup_Tables!$D$2:$E$7,2,FALSE)</f>
        <v>EQ</v>
      </c>
      <c r="R13479" t="str">
        <f>IFERROR(VLOOKUP(D13479,Lookup_Tables!$A$2:$B$21,2,FALSE),"All")</f>
        <v>Pop_Affected</v>
      </c>
    </row>
    <row r="13480" spans="1:18" hidden="1">
      <c r="A13480">
        <v>4</v>
      </c>
      <c r="B13480">
        <v>16</v>
      </c>
      <c r="C13480" t="s">
        <v>38</v>
      </c>
      <c r="D13480">
        <v>19</v>
      </c>
      <c r="E13480">
        <v>0.1653</v>
      </c>
      <c r="F13480">
        <v>0.1103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2</v>
      </c>
      <c r="M13480">
        <v>3</v>
      </c>
      <c r="N13480">
        <v>13</v>
      </c>
      <c r="O13480">
        <v>34</v>
      </c>
      <c r="Q13480" t="str">
        <f>VLOOKUP(A13480,Lookup_Tables!$D$2:$E$7,2,FALSE)</f>
        <v>EQ</v>
      </c>
      <c r="R13480" t="str">
        <f>IFERROR(VLOOKUP(D13480,Lookup_Tables!$A$2:$B$21,2,FALSE),"All")</f>
        <v>Pop_Affected</v>
      </c>
    </row>
    <row r="13481" spans="1:18" hidden="1">
      <c r="A13481">
        <v>4</v>
      </c>
      <c r="B13481">
        <v>16</v>
      </c>
      <c r="C13481" t="s">
        <v>39</v>
      </c>
      <c r="D13481">
        <v>19</v>
      </c>
      <c r="E13481">
        <v>0.1653</v>
      </c>
      <c r="F13481">
        <v>0.1103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2</v>
      </c>
      <c r="M13481">
        <v>3</v>
      </c>
      <c r="N13481">
        <v>13</v>
      </c>
      <c r="O13481">
        <v>34</v>
      </c>
      <c r="Q13481" t="str">
        <f>VLOOKUP(A13481,Lookup_Tables!$D$2:$E$7,2,FALSE)</f>
        <v>EQ</v>
      </c>
      <c r="R13481" t="str">
        <f>IFERROR(VLOOKUP(D13481,Lookup_Tables!$A$2:$B$21,2,FALSE),"All")</f>
        <v>Pop_Affected</v>
      </c>
    </row>
    <row r="13482" spans="1:18" hidden="1">
      <c r="A13482">
        <v>4</v>
      </c>
      <c r="B13482">
        <v>17</v>
      </c>
      <c r="C13482" t="s">
        <v>38</v>
      </c>
      <c r="D13482">
        <v>19</v>
      </c>
      <c r="E13482">
        <v>0.94489999999999996</v>
      </c>
      <c r="F13482">
        <v>0.39389999999999992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31</v>
      </c>
      <c r="M13482">
        <v>55</v>
      </c>
      <c r="N13482">
        <v>159</v>
      </c>
      <c r="O13482">
        <v>251</v>
      </c>
      <c r="Q13482" t="str">
        <f>VLOOKUP(A13482,Lookup_Tables!$D$2:$E$7,2,FALSE)</f>
        <v>EQ</v>
      </c>
      <c r="R13482" t="str">
        <f>IFERROR(VLOOKUP(D13482,Lookup_Tables!$A$2:$B$21,2,FALSE),"All")</f>
        <v>Pop_Affected</v>
      </c>
    </row>
    <row r="13483" spans="1:18" hidden="1">
      <c r="A13483">
        <v>4</v>
      </c>
      <c r="B13483">
        <v>17</v>
      </c>
      <c r="C13483" t="s">
        <v>39</v>
      </c>
      <c r="D13483">
        <v>19</v>
      </c>
      <c r="E13483">
        <v>0.93049999999999999</v>
      </c>
      <c r="F13483">
        <v>0.41649999999999998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31</v>
      </c>
      <c r="M13483">
        <v>55</v>
      </c>
      <c r="N13483">
        <v>158</v>
      </c>
      <c r="O13483">
        <v>215</v>
      </c>
      <c r="Q13483" t="str">
        <f>VLOOKUP(A13483,Lookup_Tables!$D$2:$E$7,2,FALSE)</f>
        <v>EQ</v>
      </c>
      <c r="R13483" t="str">
        <f>IFERROR(VLOOKUP(D13483,Lookup_Tables!$A$2:$B$21,2,FALSE),"All")</f>
        <v>Pop_Affected</v>
      </c>
    </row>
    <row r="13484" spans="1:18" hidden="1">
      <c r="A13484">
        <v>4</v>
      </c>
      <c r="B13484">
        <v>18</v>
      </c>
      <c r="C13484" t="s">
        <v>38</v>
      </c>
      <c r="D13484">
        <v>19</v>
      </c>
      <c r="E13484">
        <v>0.20799999999999999</v>
      </c>
      <c r="F13484">
        <v>9.0999999999999984E-2</v>
      </c>
      <c r="G13484">
        <v>0</v>
      </c>
      <c r="H13484">
        <v>0</v>
      </c>
      <c r="I13484">
        <v>0</v>
      </c>
      <c r="J13484">
        <v>0</v>
      </c>
      <c r="K13484">
        <v>5</v>
      </c>
      <c r="L13484">
        <v>9</v>
      </c>
      <c r="M13484">
        <v>11</v>
      </c>
      <c r="N13484">
        <v>17</v>
      </c>
      <c r="O13484">
        <v>44</v>
      </c>
      <c r="Q13484" t="str">
        <f>VLOOKUP(A13484,Lookup_Tables!$D$2:$E$7,2,FALSE)</f>
        <v>EQ</v>
      </c>
      <c r="R13484" t="str">
        <f>IFERROR(VLOOKUP(D13484,Lookup_Tables!$A$2:$B$21,2,FALSE),"All")</f>
        <v>Pop_Affected</v>
      </c>
    </row>
    <row r="13485" spans="1:18" hidden="1">
      <c r="A13485">
        <v>4</v>
      </c>
      <c r="B13485">
        <v>18</v>
      </c>
      <c r="C13485" t="s">
        <v>39</v>
      </c>
      <c r="D13485">
        <v>19</v>
      </c>
      <c r="E13485">
        <v>0.20749999999999999</v>
      </c>
      <c r="F13485">
        <v>9.0499999999999983E-2</v>
      </c>
      <c r="G13485">
        <v>0</v>
      </c>
      <c r="H13485">
        <v>0</v>
      </c>
      <c r="I13485">
        <v>0</v>
      </c>
      <c r="J13485">
        <v>0</v>
      </c>
      <c r="K13485">
        <v>5</v>
      </c>
      <c r="L13485">
        <v>9</v>
      </c>
      <c r="M13485">
        <v>11</v>
      </c>
      <c r="N13485">
        <v>17</v>
      </c>
      <c r="O13485">
        <v>44</v>
      </c>
      <c r="Q13485" t="str">
        <f>VLOOKUP(A13485,Lookup_Tables!$D$2:$E$7,2,FALSE)</f>
        <v>EQ</v>
      </c>
      <c r="R13485" t="str">
        <f>IFERROR(VLOOKUP(D13485,Lookup_Tables!$A$2:$B$21,2,FALSE),"All")</f>
        <v>Pop_Affected</v>
      </c>
    </row>
    <row r="13486" spans="1:18" hidden="1">
      <c r="A13486">
        <v>4</v>
      </c>
      <c r="B13486">
        <v>19</v>
      </c>
      <c r="C13486" t="s">
        <v>38</v>
      </c>
      <c r="D13486">
        <v>19</v>
      </c>
      <c r="E13486">
        <v>8.5000000000000006E-2</v>
      </c>
      <c r="F13486">
        <v>4.1000000000000009E-2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1</v>
      </c>
      <c r="N13486">
        <v>5</v>
      </c>
      <c r="O13486">
        <v>37</v>
      </c>
      <c r="Q13486" t="str">
        <f>VLOOKUP(A13486,Lookup_Tables!$D$2:$E$7,2,FALSE)</f>
        <v>EQ</v>
      </c>
      <c r="R13486" t="str">
        <f>IFERROR(VLOOKUP(D13486,Lookup_Tables!$A$2:$B$21,2,FALSE),"All")</f>
        <v>Pop_Affected</v>
      </c>
    </row>
    <row r="13487" spans="1:18" hidden="1">
      <c r="A13487">
        <v>4</v>
      </c>
      <c r="B13487">
        <v>19</v>
      </c>
      <c r="C13487" t="s">
        <v>39</v>
      </c>
      <c r="D13487">
        <v>19</v>
      </c>
      <c r="E13487">
        <v>8.5000000000000006E-2</v>
      </c>
      <c r="F13487">
        <v>4.1000000000000009E-2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1</v>
      </c>
      <c r="N13487">
        <v>5</v>
      </c>
      <c r="O13487">
        <v>37</v>
      </c>
      <c r="Q13487" t="str">
        <f>VLOOKUP(A13487,Lookup_Tables!$D$2:$E$7,2,FALSE)</f>
        <v>EQ</v>
      </c>
      <c r="R13487" t="str">
        <f>IFERROR(VLOOKUP(D13487,Lookup_Tables!$A$2:$B$21,2,FALSE),"All")</f>
        <v>Pop_Affected</v>
      </c>
    </row>
    <row r="13488" spans="1:18" hidden="1">
      <c r="A13488">
        <v>4</v>
      </c>
      <c r="B13488">
        <v>20</v>
      </c>
      <c r="C13488" t="s">
        <v>38</v>
      </c>
      <c r="D13488">
        <v>19</v>
      </c>
      <c r="E13488">
        <v>0.46989999999999998</v>
      </c>
      <c r="F13488">
        <v>0.23789999999999994</v>
      </c>
      <c r="G13488">
        <v>0</v>
      </c>
      <c r="H13488">
        <v>0</v>
      </c>
      <c r="I13488">
        <v>0</v>
      </c>
      <c r="J13488">
        <v>0</v>
      </c>
      <c r="K13488">
        <v>1</v>
      </c>
      <c r="L13488">
        <v>9</v>
      </c>
      <c r="M13488">
        <v>13</v>
      </c>
      <c r="N13488">
        <v>50</v>
      </c>
      <c r="O13488">
        <v>142</v>
      </c>
      <c r="Q13488" t="str">
        <f>VLOOKUP(A13488,Lookup_Tables!$D$2:$E$7,2,FALSE)</f>
        <v>EQ</v>
      </c>
      <c r="R13488" t="str">
        <f>IFERROR(VLOOKUP(D13488,Lookup_Tables!$A$2:$B$21,2,FALSE),"All")</f>
        <v>Pop_Affected</v>
      </c>
    </row>
    <row r="13489" spans="1:18" hidden="1">
      <c r="A13489">
        <v>4</v>
      </c>
      <c r="B13489">
        <v>20</v>
      </c>
      <c r="C13489" t="s">
        <v>39</v>
      </c>
      <c r="D13489">
        <v>19</v>
      </c>
      <c r="E13489">
        <v>0.4698</v>
      </c>
      <c r="F13489">
        <v>0.23779999999999996</v>
      </c>
      <c r="G13489">
        <v>0</v>
      </c>
      <c r="H13489">
        <v>0</v>
      </c>
      <c r="I13489">
        <v>0</v>
      </c>
      <c r="J13489">
        <v>0</v>
      </c>
      <c r="K13489">
        <v>1</v>
      </c>
      <c r="L13489">
        <v>9</v>
      </c>
      <c r="M13489">
        <v>13</v>
      </c>
      <c r="N13489">
        <v>50</v>
      </c>
      <c r="O13489">
        <v>142</v>
      </c>
      <c r="Q13489" t="str">
        <f>VLOOKUP(A13489,Lookup_Tables!$D$2:$E$7,2,FALSE)</f>
        <v>EQ</v>
      </c>
      <c r="R13489" t="str">
        <f>IFERROR(VLOOKUP(D13489,Lookup_Tables!$A$2:$B$21,2,FALSE),"All")</f>
        <v>Pop_Affected</v>
      </c>
    </row>
    <row r="13490" spans="1:18" hidden="1">
      <c r="A13490">
        <v>4</v>
      </c>
      <c r="B13490">
        <v>21</v>
      </c>
      <c r="C13490" t="s">
        <v>38</v>
      </c>
      <c r="D13490">
        <v>19</v>
      </c>
      <c r="E13490">
        <v>5.0000000000000001E-3</v>
      </c>
      <c r="F13490">
        <v>5.0000000000000001E-3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Q13490" t="str">
        <f>VLOOKUP(A13490,Lookup_Tables!$D$2:$E$7,2,FALSE)</f>
        <v>EQ</v>
      </c>
      <c r="R13490" t="str">
        <f>IFERROR(VLOOKUP(D13490,Lookup_Tables!$A$2:$B$21,2,FALSE),"All")</f>
        <v>Pop_Affected</v>
      </c>
    </row>
    <row r="13491" spans="1:18" hidden="1">
      <c r="A13491">
        <v>4</v>
      </c>
      <c r="B13491">
        <v>21</v>
      </c>
      <c r="C13491" t="s">
        <v>39</v>
      </c>
      <c r="D13491">
        <v>19</v>
      </c>
      <c r="E13491">
        <v>5.0000000000000001E-3</v>
      </c>
      <c r="F13491">
        <v>5.0000000000000001E-3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Q13491" t="str">
        <f>VLOOKUP(A13491,Lookup_Tables!$D$2:$E$7,2,FALSE)</f>
        <v>EQ</v>
      </c>
      <c r="R13491" t="str">
        <f>IFERROR(VLOOKUP(D13491,Lookup_Tables!$A$2:$B$21,2,FALSE),"All")</f>
        <v>Pop_Affected</v>
      </c>
    </row>
    <row r="13492" spans="1:18" hidden="1">
      <c r="A13492">
        <v>4</v>
      </c>
      <c r="B13492">
        <v>22</v>
      </c>
      <c r="C13492" t="s">
        <v>38</v>
      </c>
      <c r="D13492">
        <v>19</v>
      </c>
      <c r="E13492">
        <v>1.0674999999999999</v>
      </c>
      <c r="F13492">
        <v>1.0004999999999999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2</v>
      </c>
      <c r="M13492">
        <v>4</v>
      </c>
      <c r="N13492">
        <v>13</v>
      </c>
      <c r="O13492">
        <v>44</v>
      </c>
      <c r="Q13492" t="str">
        <f>VLOOKUP(A13492,Lookup_Tables!$D$2:$E$7,2,FALSE)</f>
        <v>EQ</v>
      </c>
      <c r="R13492" t="str">
        <f>IFERROR(VLOOKUP(D13492,Lookup_Tables!$A$2:$B$21,2,FALSE),"All")</f>
        <v>Pop_Affected</v>
      </c>
    </row>
    <row r="13493" spans="1:18" hidden="1">
      <c r="A13493">
        <v>4</v>
      </c>
      <c r="B13493">
        <v>22</v>
      </c>
      <c r="C13493" t="s">
        <v>39</v>
      </c>
      <c r="D13493">
        <v>19</v>
      </c>
      <c r="E13493">
        <v>1.0671999999999999</v>
      </c>
      <c r="F13493">
        <v>1.0002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2</v>
      </c>
      <c r="M13493">
        <v>4</v>
      </c>
      <c r="N13493">
        <v>13</v>
      </c>
      <c r="O13493">
        <v>44</v>
      </c>
      <c r="Q13493" t="str">
        <f>VLOOKUP(A13493,Lookup_Tables!$D$2:$E$7,2,FALSE)</f>
        <v>EQ</v>
      </c>
      <c r="R13493" t="str">
        <f>IFERROR(VLOOKUP(D13493,Lookup_Tables!$A$2:$B$21,2,FALSE),"All")</f>
        <v>Pop_Affected</v>
      </c>
    </row>
    <row r="13494" spans="1:18" hidden="1">
      <c r="A13494">
        <v>4</v>
      </c>
      <c r="B13494">
        <v>23</v>
      </c>
      <c r="C13494" t="s">
        <v>38</v>
      </c>
      <c r="D13494">
        <v>19</v>
      </c>
      <c r="E13494">
        <v>0.15529999999999999</v>
      </c>
      <c r="F13494">
        <v>0.10329999999999999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2</v>
      </c>
      <c r="M13494">
        <v>5</v>
      </c>
      <c r="N13494">
        <v>17</v>
      </c>
      <c r="O13494">
        <v>23</v>
      </c>
      <c r="Q13494" t="str">
        <f>VLOOKUP(A13494,Lookup_Tables!$D$2:$E$7,2,FALSE)</f>
        <v>EQ</v>
      </c>
      <c r="R13494" t="str">
        <f>IFERROR(VLOOKUP(D13494,Lookup_Tables!$A$2:$B$21,2,FALSE),"All")</f>
        <v>Pop_Affected</v>
      </c>
    </row>
    <row r="13495" spans="1:18" hidden="1">
      <c r="A13495">
        <v>4</v>
      </c>
      <c r="B13495">
        <v>23</v>
      </c>
      <c r="C13495" t="s">
        <v>39</v>
      </c>
      <c r="D13495">
        <v>19</v>
      </c>
      <c r="E13495">
        <v>0.15529999999999999</v>
      </c>
      <c r="F13495">
        <v>0.10329999999999999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2</v>
      </c>
      <c r="M13495">
        <v>5</v>
      </c>
      <c r="N13495">
        <v>17</v>
      </c>
      <c r="O13495">
        <v>23</v>
      </c>
      <c r="Q13495" t="str">
        <f>VLOOKUP(A13495,Lookup_Tables!$D$2:$E$7,2,FALSE)</f>
        <v>EQ</v>
      </c>
      <c r="R13495" t="str">
        <f>IFERROR(VLOOKUP(D13495,Lookup_Tables!$A$2:$B$21,2,FALSE),"All")</f>
        <v>Pop_Affected</v>
      </c>
    </row>
    <row r="13496" spans="1:18" hidden="1">
      <c r="A13496">
        <v>4</v>
      </c>
      <c r="B13496">
        <v>24</v>
      </c>
      <c r="C13496" t="s">
        <v>38</v>
      </c>
      <c r="D13496">
        <v>19</v>
      </c>
      <c r="E13496">
        <v>3.2166999999999999</v>
      </c>
      <c r="F13496">
        <v>2.0686999999999998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38</v>
      </c>
      <c r="M13496">
        <v>115</v>
      </c>
      <c r="N13496">
        <v>315</v>
      </c>
      <c r="O13496">
        <v>565</v>
      </c>
      <c r="Q13496" t="str">
        <f>VLOOKUP(A13496,Lookup_Tables!$D$2:$E$7,2,FALSE)</f>
        <v>EQ</v>
      </c>
      <c r="R13496" t="str">
        <f>IFERROR(VLOOKUP(D13496,Lookup_Tables!$A$2:$B$21,2,FALSE),"All")</f>
        <v>Pop_Affected</v>
      </c>
    </row>
    <row r="13497" spans="1:18" hidden="1">
      <c r="A13497">
        <v>4</v>
      </c>
      <c r="B13497">
        <v>24</v>
      </c>
      <c r="C13497" t="s">
        <v>39</v>
      </c>
      <c r="D13497">
        <v>19</v>
      </c>
      <c r="E13497">
        <v>3.2166000000000001</v>
      </c>
      <c r="F13497">
        <v>2.0686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38</v>
      </c>
      <c r="M13497">
        <v>115</v>
      </c>
      <c r="N13497">
        <v>315</v>
      </c>
      <c r="O13497">
        <v>565</v>
      </c>
      <c r="Q13497" t="str">
        <f>VLOOKUP(A13497,Lookup_Tables!$D$2:$E$7,2,FALSE)</f>
        <v>EQ</v>
      </c>
      <c r="R13497" t="str">
        <f>IFERROR(VLOOKUP(D13497,Lookup_Tables!$A$2:$B$21,2,FALSE),"All")</f>
        <v>Pop_Affected</v>
      </c>
    </row>
    <row r="13498" spans="1:18" hidden="1">
      <c r="A13498">
        <v>4</v>
      </c>
      <c r="B13498">
        <v>25</v>
      </c>
      <c r="C13498" t="s">
        <v>38</v>
      </c>
      <c r="D13498">
        <v>19</v>
      </c>
      <c r="E13498">
        <v>1.571</v>
      </c>
      <c r="F13498">
        <v>0.73899999999999988</v>
      </c>
      <c r="G13498">
        <v>0</v>
      </c>
      <c r="H13498">
        <v>0</v>
      </c>
      <c r="I13498">
        <v>0</v>
      </c>
      <c r="J13498">
        <v>0</v>
      </c>
      <c r="K13498">
        <v>1</v>
      </c>
      <c r="L13498">
        <v>9</v>
      </c>
      <c r="M13498">
        <v>13</v>
      </c>
      <c r="N13498">
        <v>105</v>
      </c>
      <c r="O13498">
        <v>687</v>
      </c>
      <c r="Q13498" t="str">
        <f>VLOOKUP(A13498,Lookup_Tables!$D$2:$E$7,2,FALSE)</f>
        <v>EQ</v>
      </c>
      <c r="R13498" t="str">
        <f>IFERROR(VLOOKUP(D13498,Lookup_Tables!$A$2:$B$21,2,FALSE),"All")</f>
        <v>Pop_Affected</v>
      </c>
    </row>
    <row r="13499" spans="1:18" hidden="1">
      <c r="A13499">
        <v>4</v>
      </c>
      <c r="B13499">
        <v>25</v>
      </c>
      <c r="C13499" t="s">
        <v>39</v>
      </c>
      <c r="D13499">
        <v>19</v>
      </c>
      <c r="E13499">
        <v>1.571</v>
      </c>
      <c r="F13499">
        <v>0.73899999999999988</v>
      </c>
      <c r="G13499">
        <v>0</v>
      </c>
      <c r="H13499">
        <v>0</v>
      </c>
      <c r="I13499">
        <v>0</v>
      </c>
      <c r="J13499">
        <v>0</v>
      </c>
      <c r="K13499">
        <v>1</v>
      </c>
      <c r="L13499">
        <v>9</v>
      </c>
      <c r="M13499">
        <v>13</v>
      </c>
      <c r="N13499">
        <v>105</v>
      </c>
      <c r="O13499">
        <v>687</v>
      </c>
      <c r="Q13499" t="str">
        <f>VLOOKUP(A13499,Lookup_Tables!$D$2:$E$7,2,FALSE)</f>
        <v>EQ</v>
      </c>
      <c r="R13499" t="str">
        <f>IFERROR(VLOOKUP(D13499,Lookup_Tables!$A$2:$B$21,2,FALSE),"All")</f>
        <v>Pop_Affected</v>
      </c>
    </row>
    <row r="13500" spans="1:18" hidden="1">
      <c r="A13500">
        <v>4</v>
      </c>
      <c r="B13500">
        <v>26</v>
      </c>
      <c r="C13500" t="s">
        <v>38</v>
      </c>
      <c r="D13500">
        <v>19</v>
      </c>
      <c r="E13500">
        <v>2.2753999999999999</v>
      </c>
      <c r="F13500">
        <v>0.6604000000000001</v>
      </c>
      <c r="G13500">
        <v>0</v>
      </c>
      <c r="H13500">
        <v>0</v>
      </c>
      <c r="I13500">
        <v>0</v>
      </c>
      <c r="J13500">
        <v>0</v>
      </c>
      <c r="K13500">
        <v>12</v>
      </c>
      <c r="L13500">
        <v>119</v>
      </c>
      <c r="M13500">
        <v>180</v>
      </c>
      <c r="N13500">
        <v>432</v>
      </c>
      <c r="O13500">
        <v>644</v>
      </c>
      <c r="Q13500" t="str">
        <f>VLOOKUP(A13500,Lookup_Tables!$D$2:$E$7,2,FALSE)</f>
        <v>EQ</v>
      </c>
      <c r="R13500" t="str">
        <f>IFERROR(VLOOKUP(D13500,Lookup_Tables!$A$2:$B$21,2,FALSE),"All")</f>
        <v>Pop_Affected</v>
      </c>
    </row>
    <row r="13501" spans="1:18" hidden="1">
      <c r="A13501">
        <v>4</v>
      </c>
      <c r="B13501">
        <v>26</v>
      </c>
      <c r="C13501" t="s">
        <v>39</v>
      </c>
      <c r="D13501">
        <v>19</v>
      </c>
      <c r="E13501">
        <v>2.2694000000000001</v>
      </c>
      <c r="F13501">
        <v>0.65440000000000031</v>
      </c>
      <c r="G13501">
        <v>0</v>
      </c>
      <c r="H13501">
        <v>0</v>
      </c>
      <c r="I13501">
        <v>0</v>
      </c>
      <c r="J13501">
        <v>0</v>
      </c>
      <c r="K13501">
        <v>12</v>
      </c>
      <c r="L13501">
        <v>119</v>
      </c>
      <c r="M13501">
        <v>180</v>
      </c>
      <c r="N13501">
        <v>432</v>
      </c>
      <c r="O13501">
        <v>644</v>
      </c>
      <c r="Q13501" t="str">
        <f>VLOOKUP(A13501,Lookup_Tables!$D$2:$E$7,2,FALSE)</f>
        <v>EQ</v>
      </c>
      <c r="R13501" t="str">
        <f>IFERROR(VLOOKUP(D13501,Lookup_Tables!$A$2:$B$21,2,FALSE),"All")</f>
        <v>Pop_Affected</v>
      </c>
    </row>
    <row r="13502" spans="1:18" hidden="1">
      <c r="A13502">
        <v>4</v>
      </c>
      <c r="B13502">
        <v>27</v>
      </c>
      <c r="C13502" t="s">
        <v>38</v>
      </c>
      <c r="D13502">
        <v>19</v>
      </c>
      <c r="E13502">
        <v>0.76280000000000003</v>
      </c>
      <c r="F13502">
        <v>0.37480000000000002</v>
      </c>
      <c r="G13502">
        <v>0</v>
      </c>
      <c r="H13502">
        <v>0</v>
      </c>
      <c r="I13502">
        <v>0</v>
      </c>
      <c r="J13502">
        <v>0</v>
      </c>
      <c r="K13502">
        <v>2</v>
      </c>
      <c r="L13502">
        <v>8</v>
      </c>
      <c r="M13502">
        <v>14</v>
      </c>
      <c r="N13502">
        <v>112</v>
      </c>
      <c r="O13502">
        <v>230</v>
      </c>
      <c r="Q13502" t="str">
        <f>VLOOKUP(A13502,Lookup_Tables!$D$2:$E$7,2,FALSE)</f>
        <v>EQ</v>
      </c>
      <c r="R13502" t="str">
        <f>IFERROR(VLOOKUP(D13502,Lookup_Tables!$A$2:$B$21,2,FALSE),"All")</f>
        <v>Pop_Affected</v>
      </c>
    </row>
    <row r="13503" spans="1:18" hidden="1">
      <c r="A13503">
        <v>4</v>
      </c>
      <c r="B13503">
        <v>27</v>
      </c>
      <c r="C13503" t="s">
        <v>39</v>
      </c>
      <c r="D13503">
        <v>19</v>
      </c>
      <c r="E13503">
        <v>0.76280000000000003</v>
      </c>
      <c r="F13503">
        <v>0.37480000000000002</v>
      </c>
      <c r="G13503">
        <v>0</v>
      </c>
      <c r="H13503">
        <v>0</v>
      </c>
      <c r="I13503">
        <v>0</v>
      </c>
      <c r="J13503">
        <v>0</v>
      </c>
      <c r="K13503">
        <v>2</v>
      </c>
      <c r="L13503">
        <v>8</v>
      </c>
      <c r="M13503">
        <v>14</v>
      </c>
      <c r="N13503">
        <v>112</v>
      </c>
      <c r="O13503">
        <v>230</v>
      </c>
      <c r="Q13503" t="str">
        <f>VLOOKUP(A13503,Lookup_Tables!$D$2:$E$7,2,FALSE)</f>
        <v>EQ</v>
      </c>
      <c r="R13503" t="str">
        <f>IFERROR(VLOOKUP(D13503,Lookup_Tables!$A$2:$B$21,2,FALSE),"All")</f>
        <v>Pop_Affected</v>
      </c>
    </row>
    <row r="13504" spans="1:18" hidden="1">
      <c r="A13504">
        <v>4</v>
      </c>
      <c r="B13504">
        <v>28</v>
      </c>
      <c r="C13504" t="s">
        <v>38</v>
      </c>
      <c r="D13504">
        <v>19</v>
      </c>
      <c r="E13504">
        <v>0.76729999999999998</v>
      </c>
      <c r="F13504">
        <v>0.40529999999999999</v>
      </c>
      <c r="G13504">
        <v>0</v>
      </c>
      <c r="H13504">
        <v>0</v>
      </c>
      <c r="I13504">
        <v>0</v>
      </c>
      <c r="J13504">
        <v>0</v>
      </c>
      <c r="K13504">
        <v>2</v>
      </c>
      <c r="L13504">
        <v>10</v>
      </c>
      <c r="M13504">
        <v>13</v>
      </c>
      <c r="N13504">
        <v>67</v>
      </c>
      <c r="O13504">
        <v>249</v>
      </c>
      <c r="Q13504" t="str">
        <f>VLOOKUP(A13504,Lookup_Tables!$D$2:$E$7,2,FALSE)</f>
        <v>EQ</v>
      </c>
      <c r="R13504" t="str">
        <f>IFERROR(VLOOKUP(D13504,Lookup_Tables!$A$2:$B$21,2,FALSE),"All")</f>
        <v>Pop_Affected</v>
      </c>
    </row>
    <row r="13505" spans="1:18" hidden="1">
      <c r="A13505">
        <v>4</v>
      </c>
      <c r="B13505">
        <v>28</v>
      </c>
      <c r="C13505" t="s">
        <v>39</v>
      </c>
      <c r="D13505">
        <v>19</v>
      </c>
      <c r="E13505">
        <v>0.76700000000000002</v>
      </c>
      <c r="F13505">
        <v>0.40500000000000003</v>
      </c>
      <c r="G13505">
        <v>0</v>
      </c>
      <c r="H13505">
        <v>0</v>
      </c>
      <c r="I13505">
        <v>0</v>
      </c>
      <c r="J13505">
        <v>0</v>
      </c>
      <c r="K13505">
        <v>2</v>
      </c>
      <c r="L13505">
        <v>10</v>
      </c>
      <c r="M13505">
        <v>13</v>
      </c>
      <c r="N13505">
        <v>67</v>
      </c>
      <c r="O13505">
        <v>249</v>
      </c>
      <c r="Q13505" t="str">
        <f>VLOOKUP(A13505,Lookup_Tables!$D$2:$E$7,2,FALSE)</f>
        <v>EQ</v>
      </c>
      <c r="R13505" t="str">
        <f>IFERROR(VLOOKUP(D13505,Lookup_Tables!$A$2:$B$21,2,FALSE),"All")</f>
        <v>Pop_Affected</v>
      </c>
    </row>
    <row r="13506" spans="1:18" hidden="1">
      <c r="A13506">
        <v>4</v>
      </c>
      <c r="B13506">
        <v>29</v>
      </c>
      <c r="C13506" t="s">
        <v>38</v>
      </c>
      <c r="D13506">
        <v>19</v>
      </c>
      <c r="E13506">
        <v>1.7802</v>
      </c>
      <c r="F13506">
        <v>0.52920000000000011</v>
      </c>
      <c r="G13506">
        <v>0</v>
      </c>
      <c r="H13506">
        <v>0</v>
      </c>
      <c r="I13506">
        <v>0</v>
      </c>
      <c r="J13506">
        <v>1</v>
      </c>
      <c r="K13506">
        <v>20</v>
      </c>
      <c r="L13506">
        <v>68</v>
      </c>
      <c r="M13506">
        <v>91</v>
      </c>
      <c r="N13506">
        <v>257</v>
      </c>
      <c r="O13506">
        <v>634</v>
      </c>
      <c r="Q13506" t="str">
        <f>VLOOKUP(A13506,Lookup_Tables!$D$2:$E$7,2,FALSE)</f>
        <v>EQ</v>
      </c>
      <c r="R13506" t="str">
        <f>IFERROR(VLOOKUP(D13506,Lookup_Tables!$A$2:$B$21,2,FALSE),"All")</f>
        <v>Pop_Affected</v>
      </c>
    </row>
    <row r="13507" spans="1:18" hidden="1">
      <c r="A13507">
        <v>4</v>
      </c>
      <c r="B13507">
        <v>29</v>
      </c>
      <c r="C13507" t="s">
        <v>39</v>
      </c>
      <c r="D13507">
        <v>19</v>
      </c>
      <c r="E13507">
        <v>1.7696000000000001</v>
      </c>
      <c r="F13507">
        <v>0.52660000000000018</v>
      </c>
      <c r="G13507">
        <v>0</v>
      </c>
      <c r="H13507">
        <v>0</v>
      </c>
      <c r="I13507">
        <v>0</v>
      </c>
      <c r="J13507">
        <v>1</v>
      </c>
      <c r="K13507">
        <v>20</v>
      </c>
      <c r="L13507">
        <v>68</v>
      </c>
      <c r="M13507">
        <v>87</v>
      </c>
      <c r="N13507">
        <v>257</v>
      </c>
      <c r="O13507">
        <v>634</v>
      </c>
      <c r="Q13507" t="str">
        <f>VLOOKUP(A13507,Lookup_Tables!$D$2:$E$7,2,FALSE)</f>
        <v>EQ</v>
      </c>
      <c r="R13507" t="str">
        <f>IFERROR(VLOOKUP(D13507,Lookup_Tables!$A$2:$B$21,2,FALSE),"All")</f>
        <v>Pop_Affected</v>
      </c>
    </row>
    <row r="13508" spans="1:18" hidden="1">
      <c r="A13508">
        <v>4</v>
      </c>
      <c r="B13508">
        <v>30</v>
      </c>
      <c r="C13508" t="s">
        <v>38</v>
      </c>
      <c r="D13508">
        <v>19</v>
      </c>
      <c r="E13508">
        <v>4.1500000000000002E-2</v>
      </c>
      <c r="F13508">
        <v>7.4999999999999997E-3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1</v>
      </c>
      <c r="N13508">
        <v>16</v>
      </c>
      <c r="O13508">
        <v>16</v>
      </c>
      <c r="Q13508" t="str">
        <f>VLOOKUP(A13508,Lookup_Tables!$D$2:$E$7,2,FALSE)</f>
        <v>EQ</v>
      </c>
      <c r="R13508" t="str">
        <f>IFERROR(VLOOKUP(D13508,Lookup_Tables!$A$2:$B$21,2,FALSE),"All")</f>
        <v>Pop_Affected</v>
      </c>
    </row>
    <row r="13509" spans="1:18" hidden="1">
      <c r="A13509">
        <v>4</v>
      </c>
      <c r="B13509">
        <v>30</v>
      </c>
      <c r="C13509" t="s">
        <v>39</v>
      </c>
      <c r="D13509">
        <v>19</v>
      </c>
      <c r="E13509">
        <v>4.1500000000000002E-2</v>
      </c>
      <c r="F13509">
        <v>7.4999999999999997E-3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1</v>
      </c>
      <c r="N13509">
        <v>16</v>
      </c>
      <c r="O13509">
        <v>16</v>
      </c>
      <c r="Q13509" t="str">
        <f>VLOOKUP(A13509,Lookup_Tables!$D$2:$E$7,2,FALSE)</f>
        <v>EQ</v>
      </c>
      <c r="R13509" t="str">
        <f>IFERROR(VLOOKUP(D13509,Lookup_Tables!$A$2:$B$21,2,FALSE),"All")</f>
        <v>Pop_Affected</v>
      </c>
    </row>
    <row r="13510" spans="1:18" hidden="1">
      <c r="A13510">
        <v>4</v>
      </c>
      <c r="B13510">
        <v>31</v>
      </c>
      <c r="C13510" t="s">
        <v>38</v>
      </c>
      <c r="D13510">
        <v>19</v>
      </c>
      <c r="E13510">
        <v>1.2319</v>
      </c>
      <c r="F13510">
        <v>0.80489999999999995</v>
      </c>
      <c r="G13510">
        <v>0</v>
      </c>
      <c r="H13510">
        <v>0</v>
      </c>
      <c r="I13510">
        <v>0</v>
      </c>
      <c r="J13510">
        <v>1</v>
      </c>
      <c r="K13510">
        <v>14</v>
      </c>
      <c r="L13510">
        <v>27</v>
      </c>
      <c r="M13510">
        <v>32</v>
      </c>
      <c r="N13510">
        <v>57</v>
      </c>
      <c r="O13510">
        <v>199</v>
      </c>
      <c r="Q13510" t="str">
        <f>VLOOKUP(A13510,Lookup_Tables!$D$2:$E$7,2,FALSE)</f>
        <v>EQ</v>
      </c>
      <c r="R13510" t="str">
        <f>IFERROR(VLOOKUP(D13510,Lookup_Tables!$A$2:$B$21,2,FALSE),"All")</f>
        <v>Pop_Affected</v>
      </c>
    </row>
    <row r="13511" spans="1:18" hidden="1">
      <c r="A13511">
        <v>4</v>
      </c>
      <c r="B13511">
        <v>31</v>
      </c>
      <c r="C13511" t="s">
        <v>39</v>
      </c>
      <c r="D13511">
        <v>19</v>
      </c>
      <c r="E13511">
        <v>1.2303999999999999</v>
      </c>
      <c r="F13511">
        <v>0.8044</v>
      </c>
      <c r="G13511">
        <v>0</v>
      </c>
      <c r="H13511">
        <v>0</v>
      </c>
      <c r="I13511">
        <v>0</v>
      </c>
      <c r="J13511">
        <v>1</v>
      </c>
      <c r="K13511">
        <v>14</v>
      </c>
      <c r="L13511">
        <v>27</v>
      </c>
      <c r="M13511">
        <v>32</v>
      </c>
      <c r="N13511">
        <v>56</v>
      </c>
      <c r="O13511">
        <v>199</v>
      </c>
      <c r="Q13511" t="str">
        <f>VLOOKUP(A13511,Lookup_Tables!$D$2:$E$7,2,FALSE)</f>
        <v>EQ</v>
      </c>
      <c r="R13511" t="str">
        <f>IFERROR(VLOOKUP(D13511,Lookup_Tables!$A$2:$B$21,2,FALSE),"All")</f>
        <v>Pop_Affected</v>
      </c>
    </row>
    <row r="13512" spans="1:18" hidden="1">
      <c r="A13512">
        <v>4</v>
      </c>
      <c r="B13512">
        <v>32</v>
      </c>
      <c r="C13512" t="s">
        <v>38</v>
      </c>
      <c r="D13512">
        <v>19</v>
      </c>
      <c r="E13512">
        <v>0.25269999999999998</v>
      </c>
      <c r="F13512">
        <v>0.2107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1</v>
      </c>
      <c r="M13512">
        <v>1</v>
      </c>
      <c r="N13512">
        <v>11</v>
      </c>
      <c r="O13512">
        <v>28</v>
      </c>
      <c r="Q13512" t="str">
        <f>VLOOKUP(A13512,Lookup_Tables!$D$2:$E$7,2,FALSE)</f>
        <v>EQ</v>
      </c>
      <c r="R13512" t="str">
        <f>IFERROR(VLOOKUP(D13512,Lookup_Tables!$A$2:$B$21,2,FALSE),"All")</f>
        <v>Pop_Affected</v>
      </c>
    </row>
    <row r="13513" spans="1:18" hidden="1">
      <c r="A13513">
        <v>4</v>
      </c>
      <c r="B13513">
        <v>32</v>
      </c>
      <c r="C13513" t="s">
        <v>39</v>
      </c>
      <c r="D13513">
        <v>19</v>
      </c>
      <c r="E13513">
        <v>0.25269999999999998</v>
      </c>
      <c r="F13513">
        <v>0.2107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1</v>
      </c>
      <c r="M13513">
        <v>1</v>
      </c>
      <c r="N13513">
        <v>11</v>
      </c>
      <c r="O13513">
        <v>28</v>
      </c>
      <c r="Q13513" t="str">
        <f>VLOOKUP(A13513,Lookup_Tables!$D$2:$E$7,2,FALSE)</f>
        <v>EQ</v>
      </c>
      <c r="R13513" t="str">
        <f>IFERROR(VLOOKUP(D13513,Lookup_Tables!$A$2:$B$21,2,FALSE),"All")</f>
        <v>Pop_Affected</v>
      </c>
    </row>
    <row r="13514" spans="1:18" hidden="1">
      <c r="A13514">
        <v>4</v>
      </c>
      <c r="B13514">
        <v>33</v>
      </c>
      <c r="C13514" t="s">
        <v>38</v>
      </c>
      <c r="D13514">
        <v>19</v>
      </c>
      <c r="E13514">
        <v>3.8800000000000001E-2</v>
      </c>
      <c r="F13514">
        <v>3.4799999999999998E-2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1</v>
      </c>
      <c r="O13514">
        <v>3</v>
      </c>
      <c r="Q13514" t="str">
        <f>VLOOKUP(A13514,Lookup_Tables!$D$2:$E$7,2,FALSE)</f>
        <v>EQ</v>
      </c>
      <c r="R13514" t="str">
        <f>IFERROR(VLOOKUP(D13514,Lookup_Tables!$A$2:$B$21,2,FALSE),"All")</f>
        <v>Pop_Affected</v>
      </c>
    </row>
    <row r="13515" spans="1:18" hidden="1">
      <c r="A13515">
        <v>4</v>
      </c>
      <c r="B13515">
        <v>33</v>
      </c>
      <c r="C13515" t="s">
        <v>39</v>
      </c>
      <c r="D13515">
        <v>19</v>
      </c>
      <c r="E13515">
        <v>3.8800000000000001E-2</v>
      </c>
      <c r="F13515">
        <v>3.4799999999999998E-2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1</v>
      </c>
      <c r="O13515">
        <v>3</v>
      </c>
      <c r="Q13515" t="str">
        <f>VLOOKUP(A13515,Lookup_Tables!$D$2:$E$7,2,FALSE)</f>
        <v>EQ</v>
      </c>
      <c r="R13515" t="str">
        <f>IFERROR(VLOOKUP(D13515,Lookup_Tables!$A$2:$B$21,2,FALSE),"All")</f>
        <v>Pop_Affected</v>
      </c>
    </row>
    <row r="13516" spans="1:18" hidden="1">
      <c r="A13516">
        <v>4</v>
      </c>
      <c r="B13516">
        <v>34</v>
      </c>
      <c r="C13516" t="s">
        <v>38</v>
      </c>
      <c r="D13516">
        <v>19</v>
      </c>
      <c r="E13516">
        <v>8.5092999999999996</v>
      </c>
      <c r="F13516">
        <v>5.5862999999999996</v>
      </c>
      <c r="G13516">
        <v>0</v>
      </c>
      <c r="H13516">
        <v>0</v>
      </c>
      <c r="I13516">
        <v>0</v>
      </c>
      <c r="J13516">
        <v>0</v>
      </c>
      <c r="K13516">
        <v>1</v>
      </c>
      <c r="L13516">
        <v>72</v>
      </c>
      <c r="M13516">
        <v>88</v>
      </c>
      <c r="N13516">
        <v>666</v>
      </c>
      <c r="O13516">
        <v>2004</v>
      </c>
      <c r="Q13516" t="str">
        <f>VLOOKUP(A13516,Lookup_Tables!$D$2:$E$7,2,FALSE)</f>
        <v>EQ</v>
      </c>
      <c r="R13516" t="str">
        <f>IFERROR(VLOOKUP(D13516,Lookup_Tables!$A$2:$B$21,2,FALSE),"All")</f>
        <v>Pop_Affected</v>
      </c>
    </row>
    <row r="13517" spans="1:18" hidden="1">
      <c r="A13517">
        <v>4</v>
      </c>
      <c r="B13517">
        <v>34</v>
      </c>
      <c r="C13517" t="s">
        <v>39</v>
      </c>
      <c r="D13517">
        <v>19</v>
      </c>
      <c r="E13517">
        <v>8.5092999999999996</v>
      </c>
      <c r="F13517">
        <v>5.5862999999999996</v>
      </c>
      <c r="G13517">
        <v>0</v>
      </c>
      <c r="H13517">
        <v>0</v>
      </c>
      <c r="I13517">
        <v>0</v>
      </c>
      <c r="J13517">
        <v>0</v>
      </c>
      <c r="K13517">
        <v>1</v>
      </c>
      <c r="L13517">
        <v>72</v>
      </c>
      <c r="M13517">
        <v>88</v>
      </c>
      <c r="N13517">
        <v>666</v>
      </c>
      <c r="O13517">
        <v>2004</v>
      </c>
      <c r="Q13517" t="str">
        <f>VLOOKUP(A13517,Lookup_Tables!$D$2:$E$7,2,FALSE)</f>
        <v>EQ</v>
      </c>
      <c r="R13517" t="str">
        <f>IFERROR(VLOOKUP(D13517,Lookup_Tables!$A$2:$B$21,2,FALSE),"All")</f>
        <v>Pop_Affected</v>
      </c>
    </row>
    <row r="13518" spans="1:18" hidden="1">
      <c r="A13518">
        <v>4</v>
      </c>
      <c r="B13518">
        <v>35</v>
      </c>
      <c r="C13518" t="s">
        <v>38</v>
      </c>
      <c r="D13518">
        <v>19</v>
      </c>
      <c r="E13518">
        <v>7.9737999999999998</v>
      </c>
      <c r="F13518">
        <v>4.2918000000000003</v>
      </c>
      <c r="G13518">
        <v>0</v>
      </c>
      <c r="H13518">
        <v>0</v>
      </c>
      <c r="I13518">
        <v>0</v>
      </c>
      <c r="J13518">
        <v>0</v>
      </c>
      <c r="K13518">
        <v>1</v>
      </c>
      <c r="L13518">
        <v>85</v>
      </c>
      <c r="M13518">
        <v>102</v>
      </c>
      <c r="N13518">
        <v>677</v>
      </c>
      <c r="O13518">
        <v>2711</v>
      </c>
      <c r="Q13518" t="str">
        <f>VLOOKUP(A13518,Lookup_Tables!$D$2:$E$7,2,FALSE)</f>
        <v>EQ</v>
      </c>
      <c r="R13518" t="str">
        <f>IFERROR(VLOOKUP(D13518,Lookup_Tables!$A$2:$B$21,2,FALSE),"All")</f>
        <v>Pop_Affected</v>
      </c>
    </row>
    <row r="13519" spans="1:18" hidden="1">
      <c r="A13519">
        <v>4</v>
      </c>
      <c r="B13519">
        <v>35</v>
      </c>
      <c r="C13519" t="s">
        <v>39</v>
      </c>
      <c r="D13519">
        <v>19</v>
      </c>
      <c r="E13519">
        <v>7.9737999999999998</v>
      </c>
      <c r="F13519">
        <v>4.2918000000000003</v>
      </c>
      <c r="G13519">
        <v>0</v>
      </c>
      <c r="H13519">
        <v>0</v>
      </c>
      <c r="I13519">
        <v>0</v>
      </c>
      <c r="J13519">
        <v>0</v>
      </c>
      <c r="K13519">
        <v>1</v>
      </c>
      <c r="L13519">
        <v>85</v>
      </c>
      <c r="M13519">
        <v>102</v>
      </c>
      <c r="N13519">
        <v>677</v>
      </c>
      <c r="O13519">
        <v>2711</v>
      </c>
      <c r="Q13519" t="str">
        <f>VLOOKUP(A13519,Lookup_Tables!$D$2:$E$7,2,FALSE)</f>
        <v>EQ</v>
      </c>
      <c r="R13519" t="str">
        <f>IFERROR(VLOOKUP(D13519,Lookup_Tables!$A$2:$B$21,2,FALSE),"All")</f>
        <v>Pop_Affected</v>
      </c>
    </row>
    <row r="13520" spans="1:18" hidden="1">
      <c r="A13520">
        <v>4</v>
      </c>
      <c r="B13520">
        <v>36</v>
      </c>
      <c r="C13520" t="s">
        <v>38</v>
      </c>
      <c r="D13520">
        <v>19</v>
      </c>
      <c r="E13520">
        <v>8.7367000000000008</v>
      </c>
      <c r="F13520">
        <v>5.2557000000000009</v>
      </c>
      <c r="G13520">
        <v>0</v>
      </c>
      <c r="H13520">
        <v>0</v>
      </c>
      <c r="I13520">
        <v>0</v>
      </c>
      <c r="J13520">
        <v>0</v>
      </c>
      <c r="K13520">
        <v>10</v>
      </c>
      <c r="L13520">
        <v>52</v>
      </c>
      <c r="M13520">
        <v>178</v>
      </c>
      <c r="N13520">
        <v>1041</v>
      </c>
      <c r="O13520">
        <v>1982</v>
      </c>
      <c r="Q13520" t="str">
        <f>VLOOKUP(A13520,Lookup_Tables!$D$2:$E$7,2,FALSE)</f>
        <v>EQ</v>
      </c>
      <c r="R13520" t="str">
        <f>IFERROR(VLOOKUP(D13520,Lookup_Tables!$A$2:$B$21,2,FALSE),"All")</f>
        <v>Pop_Affected</v>
      </c>
    </row>
    <row r="13521" spans="1:18" hidden="1">
      <c r="A13521">
        <v>4</v>
      </c>
      <c r="B13521">
        <v>36</v>
      </c>
      <c r="C13521" t="s">
        <v>39</v>
      </c>
      <c r="D13521">
        <v>19</v>
      </c>
      <c r="E13521">
        <v>8.7363</v>
      </c>
      <c r="F13521">
        <v>5.2553000000000001</v>
      </c>
      <c r="G13521">
        <v>0</v>
      </c>
      <c r="H13521">
        <v>0</v>
      </c>
      <c r="I13521">
        <v>0</v>
      </c>
      <c r="J13521">
        <v>0</v>
      </c>
      <c r="K13521">
        <v>10</v>
      </c>
      <c r="L13521">
        <v>52</v>
      </c>
      <c r="M13521">
        <v>178</v>
      </c>
      <c r="N13521">
        <v>1041</v>
      </c>
      <c r="O13521">
        <v>1982</v>
      </c>
      <c r="Q13521" t="str">
        <f>VLOOKUP(A13521,Lookup_Tables!$D$2:$E$7,2,FALSE)</f>
        <v>EQ</v>
      </c>
      <c r="R13521" t="str">
        <f>IFERROR(VLOOKUP(D13521,Lookup_Tables!$A$2:$B$21,2,FALSE),"All")</f>
        <v>Pop_Affected</v>
      </c>
    </row>
    <row r="13522" spans="1:18" hidden="1">
      <c r="A13522">
        <v>4</v>
      </c>
      <c r="B13522">
        <v>37</v>
      </c>
      <c r="C13522" t="s">
        <v>38</v>
      </c>
      <c r="D13522">
        <v>19</v>
      </c>
      <c r="E13522">
        <v>0.84889999999999999</v>
      </c>
      <c r="F13522">
        <v>0.50889999999999991</v>
      </c>
      <c r="G13522">
        <v>0</v>
      </c>
      <c r="H13522">
        <v>0</v>
      </c>
      <c r="I13522">
        <v>0</v>
      </c>
      <c r="J13522">
        <v>0</v>
      </c>
      <c r="K13522">
        <v>2</v>
      </c>
      <c r="L13522">
        <v>17</v>
      </c>
      <c r="M13522">
        <v>23</v>
      </c>
      <c r="N13522">
        <v>83</v>
      </c>
      <c r="O13522">
        <v>184</v>
      </c>
      <c r="Q13522" t="str">
        <f>VLOOKUP(A13522,Lookup_Tables!$D$2:$E$7,2,FALSE)</f>
        <v>EQ</v>
      </c>
      <c r="R13522" t="str">
        <f>IFERROR(VLOOKUP(D13522,Lookup_Tables!$A$2:$B$21,2,FALSE),"All")</f>
        <v>Pop_Affected</v>
      </c>
    </row>
    <row r="13523" spans="1:18" hidden="1">
      <c r="A13523">
        <v>4</v>
      </c>
      <c r="B13523">
        <v>37</v>
      </c>
      <c r="C13523" t="s">
        <v>39</v>
      </c>
      <c r="D13523">
        <v>19</v>
      </c>
      <c r="E13523">
        <v>0.84860000000000002</v>
      </c>
      <c r="F13523">
        <v>0.50859999999999994</v>
      </c>
      <c r="G13523">
        <v>0</v>
      </c>
      <c r="H13523">
        <v>0</v>
      </c>
      <c r="I13523">
        <v>0</v>
      </c>
      <c r="J13523">
        <v>0</v>
      </c>
      <c r="K13523">
        <v>2</v>
      </c>
      <c r="L13523">
        <v>17</v>
      </c>
      <c r="M13523">
        <v>23</v>
      </c>
      <c r="N13523">
        <v>83</v>
      </c>
      <c r="O13523">
        <v>184</v>
      </c>
      <c r="Q13523" t="str">
        <f>VLOOKUP(A13523,Lookup_Tables!$D$2:$E$7,2,FALSE)</f>
        <v>EQ</v>
      </c>
      <c r="R13523" t="str">
        <f>IFERROR(VLOOKUP(D13523,Lookup_Tables!$A$2:$B$21,2,FALSE),"All")</f>
        <v>Pop_Affected</v>
      </c>
    </row>
    <row r="13524" spans="1:18" hidden="1">
      <c r="A13524">
        <v>4</v>
      </c>
      <c r="B13524">
        <v>38</v>
      </c>
      <c r="C13524" t="s">
        <v>38</v>
      </c>
      <c r="D13524">
        <v>19</v>
      </c>
      <c r="E13524">
        <v>1.18E-2</v>
      </c>
      <c r="F13524">
        <v>9.7999999999999997E-3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2</v>
      </c>
      <c r="Q13524" t="str">
        <f>VLOOKUP(A13524,Lookup_Tables!$D$2:$E$7,2,FALSE)</f>
        <v>EQ</v>
      </c>
      <c r="R13524" t="str">
        <f>IFERROR(VLOOKUP(D13524,Lookup_Tables!$A$2:$B$21,2,FALSE),"All")</f>
        <v>Pop_Affected</v>
      </c>
    </row>
    <row r="13525" spans="1:18" hidden="1">
      <c r="A13525">
        <v>4</v>
      </c>
      <c r="B13525">
        <v>38</v>
      </c>
      <c r="C13525" t="s">
        <v>39</v>
      </c>
      <c r="D13525">
        <v>19</v>
      </c>
      <c r="E13525">
        <v>1.18E-2</v>
      </c>
      <c r="F13525">
        <v>9.7999999999999997E-3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2</v>
      </c>
      <c r="Q13525" t="str">
        <f>VLOOKUP(A13525,Lookup_Tables!$D$2:$E$7,2,FALSE)</f>
        <v>EQ</v>
      </c>
      <c r="R13525" t="str">
        <f>IFERROR(VLOOKUP(D13525,Lookup_Tables!$A$2:$B$21,2,FALSE),"All")</f>
        <v>Pop_Affected</v>
      </c>
    </row>
    <row r="13526" spans="1:18" hidden="1">
      <c r="A13526">
        <v>4</v>
      </c>
      <c r="B13526">
        <v>39</v>
      </c>
      <c r="C13526" t="s">
        <v>38</v>
      </c>
      <c r="D13526">
        <v>19</v>
      </c>
      <c r="E13526">
        <v>16.025400000000001</v>
      </c>
      <c r="F13526">
        <v>6.8594000000000008</v>
      </c>
      <c r="G13526">
        <v>0</v>
      </c>
      <c r="H13526">
        <v>0</v>
      </c>
      <c r="I13526">
        <v>0</v>
      </c>
      <c r="J13526">
        <v>0</v>
      </c>
      <c r="K13526">
        <v>2</v>
      </c>
      <c r="L13526">
        <v>110</v>
      </c>
      <c r="M13526">
        <v>121</v>
      </c>
      <c r="N13526">
        <v>2664</v>
      </c>
      <c r="O13526">
        <v>6140</v>
      </c>
      <c r="Q13526" t="str">
        <f>VLOOKUP(A13526,Lookup_Tables!$D$2:$E$7,2,FALSE)</f>
        <v>EQ</v>
      </c>
      <c r="R13526" t="str">
        <f>IFERROR(VLOOKUP(D13526,Lookup_Tables!$A$2:$B$21,2,FALSE),"All")</f>
        <v>Pop_Affected</v>
      </c>
    </row>
    <row r="13527" spans="1:18" hidden="1">
      <c r="A13527">
        <v>4</v>
      </c>
      <c r="B13527">
        <v>39</v>
      </c>
      <c r="C13527" t="s">
        <v>39</v>
      </c>
      <c r="D13527">
        <v>19</v>
      </c>
      <c r="E13527">
        <v>16.025400000000001</v>
      </c>
      <c r="F13527">
        <v>6.8594000000000008</v>
      </c>
      <c r="G13527">
        <v>0</v>
      </c>
      <c r="H13527">
        <v>0</v>
      </c>
      <c r="I13527">
        <v>0</v>
      </c>
      <c r="J13527">
        <v>0</v>
      </c>
      <c r="K13527">
        <v>2</v>
      </c>
      <c r="L13527">
        <v>110</v>
      </c>
      <c r="M13527">
        <v>121</v>
      </c>
      <c r="N13527">
        <v>2664</v>
      </c>
      <c r="O13527">
        <v>6140</v>
      </c>
      <c r="Q13527" t="str">
        <f>VLOOKUP(A13527,Lookup_Tables!$D$2:$E$7,2,FALSE)</f>
        <v>EQ</v>
      </c>
      <c r="R13527" t="str">
        <f>IFERROR(VLOOKUP(D13527,Lookup_Tables!$A$2:$B$21,2,FALSE),"All")</f>
        <v>Pop_Affected</v>
      </c>
    </row>
    <row r="13528" spans="1:18" hidden="1">
      <c r="A13528">
        <v>4</v>
      </c>
      <c r="B13528">
        <v>40</v>
      </c>
      <c r="C13528" t="s">
        <v>38</v>
      </c>
      <c r="D13528">
        <v>19</v>
      </c>
      <c r="E13528">
        <v>3.9916</v>
      </c>
      <c r="F13528">
        <v>1.9796</v>
      </c>
      <c r="G13528">
        <v>0</v>
      </c>
      <c r="H13528">
        <v>0</v>
      </c>
      <c r="I13528">
        <v>0</v>
      </c>
      <c r="J13528">
        <v>0</v>
      </c>
      <c r="K13528">
        <v>2</v>
      </c>
      <c r="L13528">
        <v>85</v>
      </c>
      <c r="M13528">
        <v>216</v>
      </c>
      <c r="N13528">
        <v>577</v>
      </c>
      <c r="O13528">
        <v>908</v>
      </c>
      <c r="Q13528" t="str">
        <f>VLOOKUP(A13528,Lookup_Tables!$D$2:$E$7,2,FALSE)</f>
        <v>EQ</v>
      </c>
      <c r="R13528" t="str">
        <f>IFERROR(VLOOKUP(D13528,Lookup_Tables!$A$2:$B$21,2,FALSE),"All")</f>
        <v>Pop_Affected</v>
      </c>
    </row>
    <row r="13529" spans="1:18" hidden="1">
      <c r="A13529">
        <v>4</v>
      </c>
      <c r="B13529">
        <v>40</v>
      </c>
      <c r="C13529" t="s">
        <v>39</v>
      </c>
      <c r="D13529">
        <v>19</v>
      </c>
      <c r="E13529">
        <v>3.9618000000000002</v>
      </c>
      <c r="F13529">
        <v>1.9607999999999999</v>
      </c>
      <c r="G13529">
        <v>0</v>
      </c>
      <c r="H13529">
        <v>0</v>
      </c>
      <c r="I13529">
        <v>0</v>
      </c>
      <c r="J13529">
        <v>0</v>
      </c>
      <c r="K13529">
        <v>2</v>
      </c>
      <c r="L13529">
        <v>85</v>
      </c>
      <c r="M13529">
        <v>216</v>
      </c>
      <c r="N13529">
        <v>577</v>
      </c>
      <c r="O13529">
        <v>897</v>
      </c>
      <c r="Q13529" t="str">
        <f>VLOOKUP(A13529,Lookup_Tables!$D$2:$E$7,2,FALSE)</f>
        <v>EQ</v>
      </c>
      <c r="R13529" t="str">
        <f>IFERROR(VLOOKUP(D13529,Lookup_Tables!$A$2:$B$21,2,FALSE),"All")</f>
        <v>Pop_Affected</v>
      </c>
    </row>
    <row r="13530" spans="1:18" hidden="1">
      <c r="A13530">
        <v>4</v>
      </c>
      <c r="B13530">
        <v>41</v>
      </c>
      <c r="C13530" t="s">
        <v>38</v>
      </c>
      <c r="D13530">
        <v>19</v>
      </c>
      <c r="E13530">
        <v>0.87680000000000002</v>
      </c>
      <c r="F13530">
        <v>0.33679999999999999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30</v>
      </c>
      <c r="M13530">
        <v>49</v>
      </c>
      <c r="N13530">
        <v>119</v>
      </c>
      <c r="O13530">
        <v>293</v>
      </c>
      <c r="Q13530" t="str">
        <f>VLOOKUP(A13530,Lookup_Tables!$D$2:$E$7,2,FALSE)</f>
        <v>EQ</v>
      </c>
      <c r="R13530" t="str">
        <f>IFERROR(VLOOKUP(D13530,Lookup_Tables!$A$2:$B$21,2,FALSE),"All")</f>
        <v>Pop_Affected</v>
      </c>
    </row>
    <row r="13531" spans="1:18" hidden="1">
      <c r="A13531">
        <v>4</v>
      </c>
      <c r="B13531">
        <v>41</v>
      </c>
      <c r="C13531" t="s">
        <v>39</v>
      </c>
      <c r="D13531">
        <v>19</v>
      </c>
      <c r="E13531">
        <v>0.87680000000000002</v>
      </c>
      <c r="F13531">
        <v>0.33679999999999999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30</v>
      </c>
      <c r="M13531">
        <v>49</v>
      </c>
      <c r="N13531">
        <v>119</v>
      </c>
      <c r="O13531">
        <v>293</v>
      </c>
      <c r="Q13531" t="str">
        <f>VLOOKUP(A13531,Lookup_Tables!$D$2:$E$7,2,FALSE)</f>
        <v>EQ</v>
      </c>
      <c r="R13531" t="str">
        <f>IFERROR(VLOOKUP(D13531,Lookup_Tables!$A$2:$B$21,2,FALSE),"All")</f>
        <v>Pop_Affected</v>
      </c>
    </row>
    <row r="13532" spans="1:18" hidden="1">
      <c r="A13532">
        <v>4</v>
      </c>
      <c r="B13532">
        <v>42</v>
      </c>
      <c r="C13532" t="s">
        <v>38</v>
      </c>
      <c r="D13532">
        <v>19</v>
      </c>
      <c r="E13532">
        <v>0.78959999999999997</v>
      </c>
      <c r="F13532">
        <v>0.50159999999999993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5</v>
      </c>
      <c r="M13532">
        <v>9</v>
      </c>
      <c r="N13532">
        <v>68</v>
      </c>
      <c r="O13532">
        <v>197</v>
      </c>
      <c r="Q13532" t="str">
        <f>VLOOKUP(A13532,Lookup_Tables!$D$2:$E$7,2,FALSE)</f>
        <v>EQ</v>
      </c>
      <c r="R13532" t="str">
        <f>IFERROR(VLOOKUP(D13532,Lookup_Tables!$A$2:$B$21,2,FALSE),"All")</f>
        <v>Pop_Affected</v>
      </c>
    </row>
    <row r="13533" spans="1:18" hidden="1">
      <c r="A13533">
        <v>4</v>
      </c>
      <c r="B13533">
        <v>42</v>
      </c>
      <c r="C13533" t="s">
        <v>39</v>
      </c>
      <c r="D13533">
        <v>19</v>
      </c>
      <c r="E13533">
        <v>0.78959999999999997</v>
      </c>
      <c r="F13533">
        <v>0.50159999999999993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5</v>
      </c>
      <c r="M13533">
        <v>9</v>
      </c>
      <c r="N13533">
        <v>68</v>
      </c>
      <c r="O13533">
        <v>197</v>
      </c>
      <c r="Q13533" t="str">
        <f>VLOOKUP(A13533,Lookup_Tables!$D$2:$E$7,2,FALSE)</f>
        <v>EQ</v>
      </c>
      <c r="R13533" t="str">
        <f>IFERROR(VLOOKUP(D13533,Lookup_Tables!$A$2:$B$21,2,FALSE),"All")</f>
        <v>Pop_Affected</v>
      </c>
    </row>
    <row r="13534" spans="1:18" hidden="1">
      <c r="A13534">
        <v>4</v>
      </c>
      <c r="B13534">
        <v>43</v>
      </c>
      <c r="C13534" t="s">
        <v>38</v>
      </c>
      <c r="D13534">
        <v>19</v>
      </c>
      <c r="E13534">
        <v>1.2569999999999999</v>
      </c>
      <c r="F13534">
        <v>0.58299999999999985</v>
      </c>
      <c r="G13534">
        <v>0</v>
      </c>
      <c r="H13534">
        <v>0</v>
      </c>
      <c r="I13534">
        <v>0</v>
      </c>
      <c r="J13534">
        <v>0</v>
      </c>
      <c r="K13534">
        <v>10</v>
      </c>
      <c r="L13534">
        <v>49</v>
      </c>
      <c r="M13534">
        <v>71</v>
      </c>
      <c r="N13534">
        <v>156</v>
      </c>
      <c r="O13534">
        <v>277</v>
      </c>
      <c r="Q13534" t="str">
        <f>VLOOKUP(A13534,Lookup_Tables!$D$2:$E$7,2,FALSE)</f>
        <v>EQ</v>
      </c>
      <c r="R13534" t="str">
        <f>IFERROR(VLOOKUP(D13534,Lookup_Tables!$A$2:$B$21,2,FALSE),"All")</f>
        <v>Pop_Affected</v>
      </c>
    </row>
    <row r="13535" spans="1:18" hidden="1">
      <c r="A13535">
        <v>4</v>
      </c>
      <c r="B13535">
        <v>43</v>
      </c>
      <c r="C13535" t="s">
        <v>39</v>
      </c>
      <c r="D13535">
        <v>19</v>
      </c>
      <c r="E13535">
        <v>1.2561</v>
      </c>
      <c r="F13535">
        <v>0.58209999999999995</v>
      </c>
      <c r="G13535">
        <v>0</v>
      </c>
      <c r="H13535">
        <v>0</v>
      </c>
      <c r="I13535">
        <v>0</v>
      </c>
      <c r="J13535">
        <v>0</v>
      </c>
      <c r="K13535">
        <v>10</v>
      </c>
      <c r="L13535">
        <v>49</v>
      </c>
      <c r="M13535">
        <v>71</v>
      </c>
      <c r="N13535">
        <v>156</v>
      </c>
      <c r="O13535">
        <v>277</v>
      </c>
      <c r="Q13535" t="str">
        <f>VLOOKUP(A13535,Lookup_Tables!$D$2:$E$7,2,FALSE)</f>
        <v>EQ</v>
      </c>
      <c r="R13535" t="str">
        <f>IFERROR(VLOOKUP(D13535,Lookup_Tables!$A$2:$B$21,2,FALSE),"All")</f>
        <v>Pop_Affected</v>
      </c>
    </row>
    <row r="13536" spans="1:18" hidden="1">
      <c r="A13536">
        <v>4</v>
      </c>
      <c r="B13536">
        <v>44</v>
      </c>
      <c r="C13536" t="s">
        <v>38</v>
      </c>
      <c r="D13536">
        <v>19</v>
      </c>
      <c r="E13536">
        <v>0.4582</v>
      </c>
      <c r="F13536">
        <v>0.18519999999999998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9</v>
      </c>
      <c r="M13536">
        <v>16</v>
      </c>
      <c r="N13536">
        <v>99</v>
      </c>
      <c r="O13536">
        <v>133</v>
      </c>
      <c r="Q13536" t="str">
        <f>VLOOKUP(A13536,Lookup_Tables!$D$2:$E$7,2,FALSE)</f>
        <v>EQ</v>
      </c>
      <c r="R13536" t="str">
        <f>IFERROR(VLOOKUP(D13536,Lookup_Tables!$A$2:$B$21,2,FALSE),"All")</f>
        <v>Pop_Affected</v>
      </c>
    </row>
    <row r="13537" spans="1:18" hidden="1">
      <c r="A13537">
        <v>4</v>
      </c>
      <c r="B13537">
        <v>44</v>
      </c>
      <c r="C13537" t="s">
        <v>39</v>
      </c>
      <c r="D13537">
        <v>19</v>
      </c>
      <c r="E13537">
        <v>0.4582</v>
      </c>
      <c r="F13537">
        <v>0.18519999999999998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9</v>
      </c>
      <c r="M13537">
        <v>16</v>
      </c>
      <c r="N13537">
        <v>99</v>
      </c>
      <c r="O13537">
        <v>133</v>
      </c>
      <c r="Q13537" t="str">
        <f>VLOOKUP(A13537,Lookup_Tables!$D$2:$E$7,2,FALSE)</f>
        <v>EQ</v>
      </c>
      <c r="R13537" t="str">
        <f>IFERROR(VLOOKUP(D13537,Lookup_Tables!$A$2:$B$21,2,FALSE),"All")</f>
        <v>Pop_Affected</v>
      </c>
    </row>
    <row r="13538" spans="1:18" hidden="1">
      <c r="A13538">
        <v>4</v>
      </c>
      <c r="B13538">
        <v>45</v>
      </c>
      <c r="C13538" t="s">
        <v>38</v>
      </c>
      <c r="D13538">
        <v>19</v>
      </c>
      <c r="E13538">
        <v>0.1389</v>
      </c>
      <c r="F13538">
        <v>0.1139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1</v>
      </c>
      <c r="N13538">
        <v>5</v>
      </c>
      <c r="O13538">
        <v>18</v>
      </c>
      <c r="Q13538" t="str">
        <f>VLOOKUP(A13538,Lookup_Tables!$D$2:$E$7,2,FALSE)</f>
        <v>EQ</v>
      </c>
      <c r="R13538" t="str">
        <f>IFERROR(VLOOKUP(D13538,Lookup_Tables!$A$2:$B$21,2,FALSE),"All")</f>
        <v>Pop_Affected</v>
      </c>
    </row>
    <row r="13539" spans="1:18" hidden="1">
      <c r="A13539">
        <v>4</v>
      </c>
      <c r="B13539">
        <v>45</v>
      </c>
      <c r="C13539" t="s">
        <v>39</v>
      </c>
      <c r="D13539">
        <v>19</v>
      </c>
      <c r="E13539">
        <v>0.1389</v>
      </c>
      <c r="F13539">
        <v>0.1139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1</v>
      </c>
      <c r="N13539">
        <v>5</v>
      </c>
      <c r="O13539">
        <v>18</v>
      </c>
      <c r="Q13539" t="str">
        <f>VLOOKUP(A13539,Lookup_Tables!$D$2:$E$7,2,FALSE)</f>
        <v>EQ</v>
      </c>
      <c r="R13539" t="str">
        <f>IFERROR(VLOOKUP(D13539,Lookup_Tables!$A$2:$B$21,2,FALSE),"All")</f>
        <v>Pop_Affected</v>
      </c>
    </row>
    <row r="13540" spans="1:18" hidden="1">
      <c r="A13540">
        <v>4</v>
      </c>
      <c r="B13540">
        <v>46</v>
      </c>
      <c r="C13540" t="s">
        <v>38</v>
      </c>
      <c r="D13540">
        <v>19</v>
      </c>
      <c r="E13540">
        <v>1.0579000000000001</v>
      </c>
      <c r="F13540">
        <v>0.34089999999999998</v>
      </c>
      <c r="G13540">
        <v>0</v>
      </c>
      <c r="H13540">
        <v>0</v>
      </c>
      <c r="I13540">
        <v>0</v>
      </c>
      <c r="J13540">
        <v>0</v>
      </c>
      <c r="K13540">
        <v>3</v>
      </c>
      <c r="L13540">
        <v>36</v>
      </c>
      <c r="M13540">
        <v>49</v>
      </c>
      <c r="N13540">
        <v>221</v>
      </c>
      <c r="O13540">
        <v>347</v>
      </c>
      <c r="Q13540" t="str">
        <f>VLOOKUP(A13540,Lookup_Tables!$D$2:$E$7,2,FALSE)</f>
        <v>EQ</v>
      </c>
      <c r="R13540" t="str">
        <f>IFERROR(VLOOKUP(D13540,Lookup_Tables!$A$2:$B$21,2,FALSE),"All")</f>
        <v>Pop_Affected</v>
      </c>
    </row>
    <row r="13541" spans="1:18" hidden="1">
      <c r="A13541">
        <v>4</v>
      </c>
      <c r="B13541">
        <v>46</v>
      </c>
      <c r="C13541" t="s">
        <v>39</v>
      </c>
      <c r="D13541">
        <v>19</v>
      </c>
      <c r="E13541">
        <v>1.0577000000000001</v>
      </c>
      <c r="F13541">
        <v>0.3407</v>
      </c>
      <c r="G13541">
        <v>0</v>
      </c>
      <c r="H13541">
        <v>0</v>
      </c>
      <c r="I13541">
        <v>0</v>
      </c>
      <c r="J13541">
        <v>0</v>
      </c>
      <c r="K13541">
        <v>3</v>
      </c>
      <c r="L13541">
        <v>36</v>
      </c>
      <c r="M13541">
        <v>49</v>
      </c>
      <c r="N13541">
        <v>221</v>
      </c>
      <c r="O13541">
        <v>347</v>
      </c>
      <c r="Q13541" t="str">
        <f>VLOOKUP(A13541,Lookup_Tables!$D$2:$E$7,2,FALSE)</f>
        <v>EQ</v>
      </c>
      <c r="R13541" t="str">
        <f>IFERROR(VLOOKUP(D13541,Lookup_Tables!$A$2:$B$21,2,FALSE),"All")</f>
        <v>Pop_Affected</v>
      </c>
    </row>
    <row r="13542" spans="1:18" hidden="1">
      <c r="A13542">
        <v>4</v>
      </c>
      <c r="B13542">
        <v>47</v>
      </c>
      <c r="C13542" t="s">
        <v>38</v>
      </c>
      <c r="D13542">
        <v>19</v>
      </c>
      <c r="E13542">
        <v>19.040199999999999</v>
      </c>
      <c r="F13542">
        <v>12.604199999999999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297</v>
      </c>
      <c r="M13542">
        <v>449</v>
      </c>
      <c r="N13542">
        <v>2121</v>
      </c>
      <c r="O13542">
        <v>3120</v>
      </c>
      <c r="Q13542" t="str">
        <f>VLOOKUP(A13542,Lookup_Tables!$D$2:$E$7,2,FALSE)</f>
        <v>EQ</v>
      </c>
      <c r="R13542" t="str">
        <f>IFERROR(VLOOKUP(D13542,Lookup_Tables!$A$2:$B$21,2,FALSE),"All")</f>
        <v>Pop_Affected</v>
      </c>
    </row>
    <row r="13543" spans="1:18" hidden="1">
      <c r="A13543">
        <v>4</v>
      </c>
      <c r="B13543">
        <v>47</v>
      </c>
      <c r="C13543" t="s">
        <v>39</v>
      </c>
      <c r="D13543">
        <v>19</v>
      </c>
      <c r="E13543">
        <v>19.040199999999999</v>
      </c>
      <c r="F13543">
        <v>12.604199999999999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297</v>
      </c>
      <c r="M13543">
        <v>449</v>
      </c>
      <c r="N13543">
        <v>2121</v>
      </c>
      <c r="O13543">
        <v>3120</v>
      </c>
      <c r="Q13543" t="str">
        <f>VLOOKUP(A13543,Lookup_Tables!$D$2:$E$7,2,FALSE)</f>
        <v>EQ</v>
      </c>
      <c r="R13543" t="str">
        <f>IFERROR(VLOOKUP(D13543,Lookup_Tables!$A$2:$B$21,2,FALSE),"All")</f>
        <v>Pop_Affected</v>
      </c>
    </row>
    <row r="13544" spans="1:18" hidden="1">
      <c r="A13544">
        <v>4</v>
      </c>
      <c r="B13544">
        <v>48</v>
      </c>
      <c r="C13544" t="s">
        <v>38</v>
      </c>
      <c r="D13544">
        <v>19</v>
      </c>
      <c r="E13544">
        <v>0.41260000000000002</v>
      </c>
      <c r="F13544">
        <v>0.22460000000000002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5</v>
      </c>
      <c r="M13544">
        <v>8</v>
      </c>
      <c r="N13544">
        <v>66</v>
      </c>
      <c r="O13544">
        <v>101</v>
      </c>
      <c r="Q13544" t="str">
        <f>VLOOKUP(A13544,Lookup_Tables!$D$2:$E$7,2,FALSE)</f>
        <v>EQ</v>
      </c>
      <c r="R13544" t="str">
        <f>IFERROR(VLOOKUP(D13544,Lookup_Tables!$A$2:$B$21,2,FALSE),"All")</f>
        <v>Pop_Affected</v>
      </c>
    </row>
    <row r="13545" spans="1:18" hidden="1">
      <c r="A13545">
        <v>4</v>
      </c>
      <c r="B13545">
        <v>48</v>
      </c>
      <c r="C13545" t="s">
        <v>39</v>
      </c>
      <c r="D13545">
        <v>19</v>
      </c>
      <c r="E13545">
        <v>0.41260000000000002</v>
      </c>
      <c r="F13545">
        <v>0.22460000000000002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5</v>
      </c>
      <c r="M13545">
        <v>8</v>
      </c>
      <c r="N13545">
        <v>66</v>
      </c>
      <c r="O13545">
        <v>101</v>
      </c>
      <c r="Q13545" t="str">
        <f>VLOOKUP(A13545,Lookup_Tables!$D$2:$E$7,2,FALSE)</f>
        <v>EQ</v>
      </c>
      <c r="R13545" t="str">
        <f>IFERROR(VLOOKUP(D13545,Lookup_Tables!$A$2:$B$21,2,FALSE),"All")</f>
        <v>Pop_Affected</v>
      </c>
    </row>
    <row r="13546" spans="1:18" hidden="1">
      <c r="A13546">
        <v>4</v>
      </c>
      <c r="B13546">
        <v>49</v>
      </c>
      <c r="C13546" t="s">
        <v>38</v>
      </c>
      <c r="D13546">
        <v>19</v>
      </c>
      <c r="E13546">
        <v>0.126</v>
      </c>
      <c r="F13546">
        <v>7.6999999999999999E-2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1</v>
      </c>
      <c r="M13546">
        <v>1</v>
      </c>
      <c r="N13546">
        <v>9</v>
      </c>
      <c r="O13546">
        <v>37</v>
      </c>
      <c r="Q13546" t="str">
        <f>VLOOKUP(A13546,Lookup_Tables!$D$2:$E$7,2,FALSE)</f>
        <v>EQ</v>
      </c>
      <c r="R13546" t="str">
        <f>IFERROR(VLOOKUP(D13546,Lookup_Tables!$A$2:$B$21,2,FALSE),"All")</f>
        <v>Pop_Affected</v>
      </c>
    </row>
    <row r="13547" spans="1:18" hidden="1">
      <c r="A13547">
        <v>4</v>
      </c>
      <c r="B13547">
        <v>49</v>
      </c>
      <c r="C13547" t="s">
        <v>39</v>
      </c>
      <c r="D13547">
        <v>19</v>
      </c>
      <c r="E13547">
        <v>0.12590000000000001</v>
      </c>
      <c r="F13547">
        <v>7.690000000000001E-2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1</v>
      </c>
      <c r="M13547">
        <v>1</v>
      </c>
      <c r="N13547">
        <v>9</v>
      </c>
      <c r="O13547">
        <v>37</v>
      </c>
      <c r="Q13547" t="str">
        <f>VLOOKUP(A13547,Lookup_Tables!$D$2:$E$7,2,FALSE)</f>
        <v>EQ</v>
      </c>
      <c r="R13547" t="str">
        <f>IFERROR(VLOOKUP(D13547,Lookup_Tables!$A$2:$B$21,2,FALSE),"All")</f>
        <v>Pop_Affected</v>
      </c>
    </row>
    <row r="13548" spans="1:18" hidden="1">
      <c r="A13548">
        <v>4</v>
      </c>
      <c r="B13548">
        <v>50</v>
      </c>
      <c r="C13548" t="s">
        <v>38</v>
      </c>
      <c r="D13548">
        <v>19</v>
      </c>
      <c r="E13548">
        <v>1.7100000000000001E-2</v>
      </c>
      <c r="F13548">
        <v>1.11E-2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1</v>
      </c>
      <c r="O13548">
        <v>5</v>
      </c>
      <c r="Q13548" t="str">
        <f>VLOOKUP(A13548,Lookup_Tables!$D$2:$E$7,2,FALSE)</f>
        <v>EQ</v>
      </c>
      <c r="R13548" t="str">
        <f>IFERROR(VLOOKUP(D13548,Lookup_Tables!$A$2:$B$21,2,FALSE),"All")</f>
        <v>Pop_Affected</v>
      </c>
    </row>
    <row r="13549" spans="1:18" hidden="1">
      <c r="A13549">
        <v>4</v>
      </c>
      <c r="B13549">
        <v>50</v>
      </c>
      <c r="C13549" t="s">
        <v>39</v>
      </c>
      <c r="D13549">
        <v>19</v>
      </c>
      <c r="E13549">
        <v>1.7100000000000001E-2</v>
      </c>
      <c r="F13549">
        <v>1.11E-2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1</v>
      </c>
      <c r="O13549">
        <v>5</v>
      </c>
      <c r="Q13549" t="str">
        <f>VLOOKUP(A13549,Lookup_Tables!$D$2:$E$7,2,FALSE)</f>
        <v>EQ</v>
      </c>
      <c r="R13549" t="str">
        <f>IFERROR(VLOOKUP(D13549,Lookup_Tables!$A$2:$B$21,2,FALSE),"All")</f>
        <v>Pop_Affected</v>
      </c>
    </row>
    <row r="13550" spans="1:18" hidden="1">
      <c r="A13550">
        <v>4</v>
      </c>
      <c r="B13550">
        <v>51</v>
      </c>
      <c r="C13550" t="s">
        <v>38</v>
      </c>
      <c r="D13550">
        <v>19</v>
      </c>
      <c r="E13550">
        <v>1.3828</v>
      </c>
      <c r="F13550">
        <v>0.70079999999999998</v>
      </c>
      <c r="G13550">
        <v>0</v>
      </c>
      <c r="H13550">
        <v>0</v>
      </c>
      <c r="I13550">
        <v>0</v>
      </c>
      <c r="J13550">
        <v>0</v>
      </c>
      <c r="K13550">
        <v>5</v>
      </c>
      <c r="L13550">
        <v>24</v>
      </c>
      <c r="M13550">
        <v>33</v>
      </c>
      <c r="N13550">
        <v>174</v>
      </c>
      <c r="O13550">
        <v>393</v>
      </c>
      <c r="Q13550" t="str">
        <f>VLOOKUP(A13550,Lookup_Tables!$D$2:$E$7,2,FALSE)</f>
        <v>EQ</v>
      </c>
      <c r="R13550" t="str">
        <f>IFERROR(VLOOKUP(D13550,Lookup_Tables!$A$2:$B$21,2,FALSE),"All")</f>
        <v>Pop_Affected</v>
      </c>
    </row>
    <row r="13551" spans="1:18" hidden="1">
      <c r="A13551">
        <v>4</v>
      </c>
      <c r="B13551">
        <v>51</v>
      </c>
      <c r="C13551" t="s">
        <v>39</v>
      </c>
      <c r="D13551">
        <v>19</v>
      </c>
      <c r="E13551">
        <v>1.3808</v>
      </c>
      <c r="F13551">
        <v>0.69879999999999998</v>
      </c>
      <c r="G13551">
        <v>0</v>
      </c>
      <c r="H13551">
        <v>0</v>
      </c>
      <c r="I13551">
        <v>0</v>
      </c>
      <c r="J13551">
        <v>0</v>
      </c>
      <c r="K13551">
        <v>5</v>
      </c>
      <c r="L13551">
        <v>24</v>
      </c>
      <c r="M13551">
        <v>33</v>
      </c>
      <c r="N13551">
        <v>174</v>
      </c>
      <c r="O13551">
        <v>393</v>
      </c>
      <c r="Q13551" t="str">
        <f>VLOOKUP(A13551,Lookup_Tables!$D$2:$E$7,2,FALSE)</f>
        <v>EQ</v>
      </c>
      <c r="R13551" t="str">
        <f>IFERROR(VLOOKUP(D13551,Lookup_Tables!$A$2:$B$21,2,FALSE),"All")</f>
        <v>Pop_Affected</v>
      </c>
    </row>
    <row r="13552" spans="1:18" hidden="1">
      <c r="A13552">
        <v>4</v>
      </c>
      <c r="B13552">
        <v>52</v>
      </c>
      <c r="C13552" t="s">
        <v>38</v>
      </c>
      <c r="D13552">
        <v>19</v>
      </c>
      <c r="E13552">
        <v>0.49480000000000002</v>
      </c>
      <c r="F13552">
        <v>0.32479999999999998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6</v>
      </c>
      <c r="M13552">
        <v>13</v>
      </c>
      <c r="N13552">
        <v>38</v>
      </c>
      <c r="O13552">
        <v>100</v>
      </c>
      <c r="Q13552" t="str">
        <f>VLOOKUP(A13552,Lookup_Tables!$D$2:$E$7,2,FALSE)</f>
        <v>EQ</v>
      </c>
      <c r="R13552" t="str">
        <f>IFERROR(VLOOKUP(D13552,Lookup_Tables!$A$2:$B$21,2,FALSE),"All")</f>
        <v>Pop_Affected</v>
      </c>
    </row>
    <row r="13553" spans="1:18" hidden="1">
      <c r="A13553">
        <v>4</v>
      </c>
      <c r="B13553">
        <v>52</v>
      </c>
      <c r="C13553" t="s">
        <v>39</v>
      </c>
      <c r="D13553">
        <v>19</v>
      </c>
      <c r="E13553">
        <v>0.49480000000000002</v>
      </c>
      <c r="F13553">
        <v>0.32479999999999998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6</v>
      </c>
      <c r="M13553">
        <v>13</v>
      </c>
      <c r="N13553">
        <v>38</v>
      </c>
      <c r="O13553">
        <v>100</v>
      </c>
      <c r="Q13553" t="str">
        <f>VLOOKUP(A13553,Lookup_Tables!$D$2:$E$7,2,FALSE)</f>
        <v>EQ</v>
      </c>
      <c r="R13553" t="str">
        <f>IFERROR(VLOOKUP(D13553,Lookup_Tables!$A$2:$B$21,2,FALSE),"All")</f>
        <v>Pop_Affected</v>
      </c>
    </row>
    <row r="13554" spans="1:18" hidden="1">
      <c r="A13554">
        <v>4</v>
      </c>
      <c r="B13554">
        <v>53</v>
      </c>
      <c r="C13554" t="s">
        <v>38</v>
      </c>
      <c r="D13554">
        <v>19</v>
      </c>
      <c r="E13554">
        <v>0.32590000000000002</v>
      </c>
      <c r="F13554">
        <v>0.15390000000000004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7</v>
      </c>
      <c r="M13554">
        <v>14</v>
      </c>
      <c r="N13554">
        <v>46</v>
      </c>
      <c r="O13554">
        <v>91</v>
      </c>
      <c r="Q13554" t="str">
        <f>VLOOKUP(A13554,Lookup_Tables!$D$2:$E$7,2,FALSE)</f>
        <v>EQ</v>
      </c>
      <c r="R13554" t="str">
        <f>IFERROR(VLOOKUP(D13554,Lookup_Tables!$A$2:$B$21,2,FALSE),"All")</f>
        <v>Pop_Affected</v>
      </c>
    </row>
    <row r="13555" spans="1:18" hidden="1">
      <c r="A13555">
        <v>4</v>
      </c>
      <c r="B13555">
        <v>53</v>
      </c>
      <c r="C13555" t="s">
        <v>39</v>
      </c>
      <c r="D13555">
        <v>19</v>
      </c>
      <c r="E13555">
        <v>0.32590000000000002</v>
      </c>
      <c r="F13555">
        <v>0.15390000000000004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7</v>
      </c>
      <c r="M13555">
        <v>14</v>
      </c>
      <c r="N13555">
        <v>46</v>
      </c>
      <c r="O13555">
        <v>91</v>
      </c>
      <c r="Q13555" t="str">
        <f>VLOOKUP(A13555,Lookup_Tables!$D$2:$E$7,2,FALSE)</f>
        <v>EQ</v>
      </c>
      <c r="R13555" t="str">
        <f>IFERROR(VLOOKUP(D13555,Lookup_Tables!$A$2:$B$21,2,FALSE),"All")</f>
        <v>Pop_Affected</v>
      </c>
    </row>
    <row r="13556" spans="1:18" hidden="1">
      <c r="A13556">
        <v>4</v>
      </c>
      <c r="B13556">
        <v>54</v>
      </c>
      <c r="C13556" t="s">
        <v>38</v>
      </c>
      <c r="D13556">
        <v>19</v>
      </c>
      <c r="E13556">
        <v>0.69189999999999996</v>
      </c>
      <c r="F13556">
        <v>0.45989999999999992</v>
      </c>
      <c r="G13556">
        <v>0</v>
      </c>
      <c r="H13556">
        <v>0</v>
      </c>
      <c r="I13556">
        <v>0</v>
      </c>
      <c r="J13556">
        <v>0</v>
      </c>
      <c r="K13556">
        <v>4</v>
      </c>
      <c r="L13556">
        <v>21</v>
      </c>
      <c r="M13556">
        <v>30</v>
      </c>
      <c r="N13556">
        <v>52</v>
      </c>
      <c r="O13556">
        <v>79</v>
      </c>
      <c r="Q13556" t="str">
        <f>VLOOKUP(A13556,Lookup_Tables!$D$2:$E$7,2,FALSE)</f>
        <v>EQ</v>
      </c>
      <c r="R13556" t="str">
        <f>IFERROR(VLOOKUP(D13556,Lookup_Tables!$A$2:$B$21,2,FALSE),"All")</f>
        <v>Pop_Affected</v>
      </c>
    </row>
    <row r="13557" spans="1:18" hidden="1">
      <c r="A13557">
        <v>4</v>
      </c>
      <c r="B13557">
        <v>54</v>
      </c>
      <c r="C13557" t="s">
        <v>39</v>
      </c>
      <c r="D13557">
        <v>19</v>
      </c>
      <c r="E13557">
        <v>0.69189999999999996</v>
      </c>
      <c r="F13557">
        <v>0.45989999999999992</v>
      </c>
      <c r="G13557">
        <v>0</v>
      </c>
      <c r="H13557">
        <v>0</v>
      </c>
      <c r="I13557">
        <v>0</v>
      </c>
      <c r="J13557">
        <v>0</v>
      </c>
      <c r="K13557">
        <v>4</v>
      </c>
      <c r="L13557">
        <v>21</v>
      </c>
      <c r="M13557">
        <v>30</v>
      </c>
      <c r="N13557">
        <v>52</v>
      </c>
      <c r="O13557">
        <v>79</v>
      </c>
      <c r="Q13557" t="str">
        <f>VLOOKUP(A13557,Lookup_Tables!$D$2:$E$7,2,FALSE)</f>
        <v>EQ</v>
      </c>
      <c r="R13557" t="str">
        <f>IFERROR(VLOOKUP(D13557,Lookup_Tables!$A$2:$B$21,2,FALSE),"All")</f>
        <v>Pop_Affected</v>
      </c>
    </row>
    <row r="13558" spans="1:18" hidden="1">
      <c r="A13558">
        <v>4</v>
      </c>
      <c r="B13558">
        <v>55</v>
      </c>
      <c r="C13558" t="s">
        <v>38</v>
      </c>
      <c r="D13558">
        <v>19</v>
      </c>
      <c r="E13558">
        <v>1.6617</v>
      </c>
      <c r="F13558">
        <v>0.54869999999999997</v>
      </c>
      <c r="G13558">
        <v>0</v>
      </c>
      <c r="H13558">
        <v>0</v>
      </c>
      <c r="I13558">
        <v>0</v>
      </c>
      <c r="J13558">
        <v>0</v>
      </c>
      <c r="K13558">
        <v>10</v>
      </c>
      <c r="L13558">
        <v>59</v>
      </c>
      <c r="M13558">
        <v>82</v>
      </c>
      <c r="N13558">
        <v>307</v>
      </c>
      <c r="O13558">
        <v>533</v>
      </c>
      <c r="Q13558" t="str">
        <f>VLOOKUP(A13558,Lookup_Tables!$D$2:$E$7,2,FALSE)</f>
        <v>EQ</v>
      </c>
      <c r="R13558" t="str">
        <f>IFERROR(VLOOKUP(D13558,Lookup_Tables!$A$2:$B$21,2,FALSE),"All")</f>
        <v>Pop_Affected</v>
      </c>
    </row>
    <row r="13559" spans="1:18" hidden="1">
      <c r="A13559">
        <v>4</v>
      </c>
      <c r="B13559">
        <v>55</v>
      </c>
      <c r="C13559" t="s">
        <v>39</v>
      </c>
      <c r="D13559">
        <v>19</v>
      </c>
      <c r="E13559">
        <v>1.6614</v>
      </c>
      <c r="F13559">
        <v>0.5484</v>
      </c>
      <c r="G13559">
        <v>0</v>
      </c>
      <c r="H13559">
        <v>0</v>
      </c>
      <c r="I13559">
        <v>0</v>
      </c>
      <c r="J13559">
        <v>0</v>
      </c>
      <c r="K13559">
        <v>10</v>
      </c>
      <c r="L13559">
        <v>59</v>
      </c>
      <c r="M13559">
        <v>82</v>
      </c>
      <c r="N13559">
        <v>307</v>
      </c>
      <c r="O13559">
        <v>533</v>
      </c>
      <c r="Q13559" t="str">
        <f>VLOOKUP(A13559,Lookup_Tables!$D$2:$E$7,2,FALSE)</f>
        <v>EQ</v>
      </c>
      <c r="R13559" t="str">
        <f>IFERROR(VLOOKUP(D13559,Lookup_Tables!$A$2:$B$21,2,FALSE),"All")</f>
        <v>Pop_Affected</v>
      </c>
    </row>
    <row r="13560" spans="1:18" hidden="1">
      <c r="A13560">
        <v>4</v>
      </c>
      <c r="B13560">
        <v>56</v>
      </c>
      <c r="C13560" t="s">
        <v>38</v>
      </c>
      <c r="D13560">
        <v>19</v>
      </c>
      <c r="E13560">
        <v>0.1225</v>
      </c>
      <c r="F13560">
        <v>9.1499999999999998E-2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1</v>
      </c>
      <c r="M13560">
        <v>2</v>
      </c>
      <c r="N13560">
        <v>8</v>
      </c>
      <c r="O13560">
        <v>18</v>
      </c>
      <c r="Q13560" t="str">
        <f>VLOOKUP(A13560,Lookup_Tables!$D$2:$E$7,2,FALSE)</f>
        <v>EQ</v>
      </c>
      <c r="R13560" t="str">
        <f>IFERROR(VLOOKUP(D13560,Lookup_Tables!$A$2:$B$21,2,FALSE),"All")</f>
        <v>Pop_Affected</v>
      </c>
    </row>
    <row r="13561" spans="1:18" hidden="1">
      <c r="A13561">
        <v>4</v>
      </c>
      <c r="B13561">
        <v>56</v>
      </c>
      <c r="C13561" t="s">
        <v>39</v>
      </c>
      <c r="D13561">
        <v>19</v>
      </c>
      <c r="E13561">
        <v>0.1225</v>
      </c>
      <c r="F13561">
        <v>9.1499999999999998E-2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1</v>
      </c>
      <c r="M13561">
        <v>2</v>
      </c>
      <c r="N13561">
        <v>8</v>
      </c>
      <c r="O13561">
        <v>18</v>
      </c>
      <c r="Q13561" t="str">
        <f>VLOOKUP(A13561,Lookup_Tables!$D$2:$E$7,2,FALSE)</f>
        <v>EQ</v>
      </c>
      <c r="R13561" t="str">
        <f>IFERROR(VLOOKUP(D13561,Lookup_Tables!$A$2:$B$21,2,FALSE),"All")</f>
        <v>Pop_Affected</v>
      </c>
    </row>
    <row r="13562" spans="1:18" hidden="1">
      <c r="A13562">
        <v>4</v>
      </c>
      <c r="B13562">
        <v>57</v>
      </c>
      <c r="C13562" t="s">
        <v>38</v>
      </c>
      <c r="D13562">
        <v>19</v>
      </c>
      <c r="E13562">
        <v>3.4037000000000002</v>
      </c>
      <c r="F13562">
        <v>1.4857</v>
      </c>
      <c r="G13562">
        <v>0</v>
      </c>
      <c r="H13562">
        <v>0</v>
      </c>
      <c r="I13562">
        <v>0</v>
      </c>
      <c r="J13562">
        <v>0</v>
      </c>
      <c r="K13562">
        <v>3</v>
      </c>
      <c r="L13562">
        <v>17</v>
      </c>
      <c r="M13562">
        <v>28</v>
      </c>
      <c r="N13562">
        <v>490</v>
      </c>
      <c r="O13562">
        <v>1340</v>
      </c>
      <c r="Q13562" t="str">
        <f>VLOOKUP(A13562,Lookup_Tables!$D$2:$E$7,2,FALSE)</f>
        <v>EQ</v>
      </c>
      <c r="R13562" t="str">
        <f>IFERROR(VLOOKUP(D13562,Lookup_Tables!$A$2:$B$21,2,FALSE),"All")</f>
        <v>Pop_Affected</v>
      </c>
    </row>
    <row r="13563" spans="1:18" hidden="1">
      <c r="A13563">
        <v>4</v>
      </c>
      <c r="B13563">
        <v>57</v>
      </c>
      <c r="C13563" t="s">
        <v>39</v>
      </c>
      <c r="D13563">
        <v>19</v>
      </c>
      <c r="E13563">
        <v>3.4032</v>
      </c>
      <c r="F13563">
        <v>1.4851999999999999</v>
      </c>
      <c r="G13563">
        <v>0</v>
      </c>
      <c r="H13563">
        <v>0</v>
      </c>
      <c r="I13563">
        <v>0</v>
      </c>
      <c r="J13563">
        <v>0</v>
      </c>
      <c r="K13563">
        <v>3</v>
      </c>
      <c r="L13563">
        <v>17</v>
      </c>
      <c r="M13563">
        <v>28</v>
      </c>
      <c r="N13563">
        <v>490</v>
      </c>
      <c r="O13563">
        <v>1340</v>
      </c>
      <c r="Q13563" t="str">
        <f>VLOOKUP(A13563,Lookup_Tables!$D$2:$E$7,2,FALSE)</f>
        <v>EQ</v>
      </c>
      <c r="R13563" t="str">
        <f>IFERROR(VLOOKUP(D13563,Lookup_Tables!$A$2:$B$21,2,FALSE),"All")</f>
        <v>Pop_Affected</v>
      </c>
    </row>
    <row r="13564" spans="1:18" hidden="1">
      <c r="A13564">
        <v>4</v>
      </c>
      <c r="B13564">
        <v>58</v>
      </c>
      <c r="C13564" t="s">
        <v>38</v>
      </c>
      <c r="D13564">
        <v>19</v>
      </c>
      <c r="E13564">
        <v>1.0731999999999999</v>
      </c>
      <c r="F13564">
        <v>0.35919999999999996</v>
      </c>
      <c r="G13564">
        <v>0</v>
      </c>
      <c r="H13564">
        <v>0</v>
      </c>
      <c r="I13564">
        <v>0</v>
      </c>
      <c r="J13564">
        <v>0</v>
      </c>
      <c r="K13564">
        <v>6</v>
      </c>
      <c r="L13564">
        <v>46</v>
      </c>
      <c r="M13564">
        <v>67</v>
      </c>
      <c r="N13564">
        <v>123</v>
      </c>
      <c r="O13564">
        <v>381</v>
      </c>
      <c r="Q13564" t="str">
        <f>VLOOKUP(A13564,Lookup_Tables!$D$2:$E$7,2,FALSE)</f>
        <v>EQ</v>
      </c>
      <c r="R13564" t="str">
        <f>IFERROR(VLOOKUP(D13564,Lookup_Tables!$A$2:$B$21,2,FALSE),"All")</f>
        <v>Pop_Affected</v>
      </c>
    </row>
    <row r="13565" spans="1:18" hidden="1">
      <c r="A13565">
        <v>4</v>
      </c>
      <c r="B13565">
        <v>58</v>
      </c>
      <c r="C13565" t="s">
        <v>39</v>
      </c>
      <c r="D13565">
        <v>19</v>
      </c>
      <c r="E13565">
        <v>1.0489999999999999</v>
      </c>
      <c r="F13565">
        <v>0.33499999999999996</v>
      </c>
      <c r="G13565">
        <v>0</v>
      </c>
      <c r="H13565">
        <v>0</v>
      </c>
      <c r="I13565">
        <v>0</v>
      </c>
      <c r="J13565">
        <v>0</v>
      </c>
      <c r="K13565">
        <v>6</v>
      </c>
      <c r="L13565">
        <v>46</v>
      </c>
      <c r="M13565">
        <v>67</v>
      </c>
      <c r="N13565">
        <v>123</v>
      </c>
      <c r="O13565">
        <v>381</v>
      </c>
      <c r="Q13565" t="str">
        <f>VLOOKUP(A13565,Lookup_Tables!$D$2:$E$7,2,FALSE)</f>
        <v>EQ</v>
      </c>
      <c r="R13565" t="str">
        <f>IFERROR(VLOOKUP(D13565,Lookup_Tables!$A$2:$B$21,2,FALSE),"All")</f>
        <v>Pop_Affected</v>
      </c>
    </row>
    <row r="13566" spans="1:18" hidden="1">
      <c r="A13566">
        <v>4</v>
      </c>
      <c r="B13566">
        <v>59</v>
      </c>
      <c r="C13566" t="s">
        <v>38</v>
      </c>
      <c r="D13566">
        <v>19</v>
      </c>
      <c r="E13566">
        <v>3.2099999999999997E-2</v>
      </c>
      <c r="F13566">
        <v>3.0099999999999995E-2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2</v>
      </c>
      <c r="Q13566" t="str">
        <f>VLOOKUP(A13566,Lookup_Tables!$D$2:$E$7,2,FALSE)</f>
        <v>EQ</v>
      </c>
      <c r="R13566" t="str">
        <f>IFERROR(VLOOKUP(D13566,Lookup_Tables!$A$2:$B$21,2,FALSE),"All")</f>
        <v>Pop_Affected</v>
      </c>
    </row>
    <row r="13567" spans="1:18" hidden="1">
      <c r="A13567">
        <v>4</v>
      </c>
      <c r="B13567">
        <v>59</v>
      </c>
      <c r="C13567" t="s">
        <v>39</v>
      </c>
      <c r="D13567">
        <v>19</v>
      </c>
      <c r="E13567">
        <v>3.2099999999999997E-2</v>
      </c>
      <c r="F13567">
        <v>3.0099999999999995E-2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2</v>
      </c>
      <c r="Q13567" t="str">
        <f>VLOOKUP(A13567,Lookup_Tables!$D$2:$E$7,2,FALSE)</f>
        <v>EQ</v>
      </c>
      <c r="R13567" t="str">
        <f>IFERROR(VLOOKUP(D13567,Lookup_Tables!$A$2:$B$21,2,FALSE),"All")</f>
        <v>Pop_Affected</v>
      </c>
    </row>
    <row r="13568" spans="1:18" hidden="1">
      <c r="A13568">
        <v>4</v>
      </c>
      <c r="B13568">
        <v>60</v>
      </c>
      <c r="C13568" t="s">
        <v>38</v>
      </c>
      <c r="D13568">
        <v>19</v>
      </c>
      <c r="E13568">
        <v>1.6122000000000001</v>
      </c>
      <c r="F13568">
        <v>0.91820000000000002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5</v>
      </c>
      <c r="M13568">
        <v>11</v>
      </c>
      <c r="N13568">
        <v>131</v>
      </c>
      <c r="O13568">
        <v>536</v>
      </c>
      <c r="Q13568" t="str">
        <f>VLOOKUP(A13568,Lookup_Tables!$D$2:$E$7,2,FALSE)</f>
        <v>EQ</v>
      </c>
      <c r="R13568" t="str">
        <f>IFERROR(VLOOKUP(D13568,Lookup_Tables!$A$2:$B$21,2,FALSE),"All")</f>
        <v>Pop_Affected</v>
      </c>
    </row>
    <row r="13569" spans="1:18" hidden="1">
      <c r="A13569">
        <v>4</v>
      </c>
      <c r="B13569">
        <v>60</v>
      </c>
      <c r="C13569" t="s">
        <v>39</v>
      </c>
      <c r="D13569">
        <v>19</v>
      </c>
      <c r="E13569">
        <v>1.6122000000000001</v>
      </c>
      <c r="F13569">
        <v>0.91820000000000002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5</v>
      </c>
      <c r="M13569">
        <v>11</v>
      </c>
      <c r="N13569">
        <v>131</v>
      </c>
      <c r="O13569">
        <v>536</v>
      </c>
      <c r="Q13569" t="str">
        <f>VLOOKUP(A13569,Lookup_Tables!$D$2:$E$7,2,FALSE)</f>
        <v>EQ</v>
      </c>
      <c r="R13569" t="str">
        <f>IFERROR(VLOOKUP(D13569,Lookup_Tables!$A$2:$B$21,2,FALSE),"All")</f>
        <v>Pop_Affected</v>
      </c>
    </row>
    <row r="13570" spans="1:18" hidden="1">
      <c r="A13570">
        <v>4</v>
      </c>
      <c r="B13570">
        <v>61</v>
      </c>
      <c r="C13570" t="s">
        <v>38</v>
      </c>
      <c r="D13570">
        <v>19</v>
      </c>
      <c r="E13570">
        <v>48.437600000000003</v>
      </c>
      <c r="F13570">
        <v>24.741600000000005</v>
      </c>
      <c r="G13570">
        <v>0</v>
      </c>
      <c r="H13570">
        <v>0</v>
      </c>
      <c r="I13570">
        <v>0</v>
      </c>
      <c r="J13570">
        <v>0</v>
      </c>
      <c r="K13570">
        <v>45</v>
      </c>
      <c r="L13570">
        <v>612</v>
      </c>
      <c r="M13570">
        <v>1373</v>
      </c>
      <c r="N13570">
        <v>5960</v>
      </c>
      <c r="O13570">
        <v>14153</v>
      </c>
      <c r="Q13570" t="str">
        <f>VLOOKUP(A13570,Lookup_Tables!$D$2:$E$7,2,FALSE)</f>
        <v>EQ</v>
      </c>
      <c r="R13570" t="str">
        <f>IFERROR(VLOOKUP(D13570,Lookup_Tables!$A$2:$B$21,2,FALSE),"All")</f>
        <v>Pop_Affected</v>
      </c>
    </row>
    <row r="13571" spans="1:18" hidden="1">
      <c r="A13571">
        <v>4</v>
      </c>
      <c r="B13571">
        <v>61</v>
      </c>
      <c r="C13571" t="s">
        <v>39</v>
      </c>
      <c r="D13571">
        <v>19</v>
      </c>
      <c r="E13571">
        <v>48.436300000000003</v>
      </c>
      <c r="F13571">
        <v>24.740300000000005</v>
      </c>
      <c r="G13571">
        <v>0</v>
      </c>
      <c r="H13571">
        <v>0</v>
      </c>
      <c r="I13571">
        <v>0</v>
      </c>
      <c r="J13571">
        <v>0</v>
      </c>
      <c r="K13571">
        <v>45</v>
      </c>
      <c r="L13571">
        <v>612</v>
      </c>
      <c r="M13571">
        <v>1373</v>
      </c>
      <c r="N13571">
        <v>5960</v>
      </c>
      <c r="O13571">
        <v>14153</v>
      </c>
      <c r="Q13571" t="str">
        <f>VLOOKUP(A13571,Lookup_Tables!$D$2:$E$7,2,FALSE)</f>
        <v>EQ</v>
      </c>
      <c r="R13571" t="str">
        <f>IFERROR(VLOOKUP(D13571,Lookup_Tables!$A$2:$B$21,2,FALSE),"All")</f>
        <v>Pop_Affected</v>
      </c>
    </row>
    <row r="13572" spans="1:18" hidden="1">
      <c r="A13572">
        <v>4</v>
      </c>
      <c r="B13572">
        <v>62</v>
      </c>
      <c r="C13572" t="s">
        <v>38</v>
      </c>
      <c r="D13572">
        <v>19</v>
      </c>
      <c r="E13572">
        <v>1.0543</v>
      </c>
      <c r="F13572">
        <v>0.38929999999999998</v>
      </c>
      <c r="G13572">
        <v>0</v>
      </c>
      <c r="H13572">
        <v>0</v>
      </c>
      <c r="I13572">
        <v>0</v>
      </c>
      <c r="J13572">
        <v>0</v>
      </c>
      <c r="K13572">
        <v>9</v>
      </c>
      <c r="L13572">
        <v>39</v>
      </c>
      <c r="M13572">
        <v>56</v>
      </c>
      <c r="N13572">
        <v>172</v>
      </c>
      <c r="O13572">
        <v>297</v>
      </c>
      <c r="Q13572" t="str">
        <f>VLOOKUP(A13572,Lookup_Tables!$D$2:$E$7,2,FALSE)</f>
        <v>EQ</v>
      </c>
      <c r="R13572" t="str">
        <f>IFERROR(VLOOKUP(D13572,Lookup_Tables!$A$2:$B$21,2,FALSE),"All")</f>
        <v>Pop_Affected</v>
      </c>
    </row>
    <row r="13573" spans="1:18" hidden="1">
      <c r="A13573">
        <v>4</v>
      </c>
      <c r="B13573">
        <v>62</v>
      </c>
      <c r="C13573" t="s">
        <v>39</v>
      </c>
      <c r="D13573">
        <v>19</v>
      </c>
      <c r="E13573">
        <v>1.0543</v>
      </c>
      <c r="F13573">
        <v>0.38929999999999998</v>
      </c>
      <c r="G13573">
        <v>0</v>
      </c>
      <c r="H13573">
        <v>0</v>
      </c>
      <c r="I13573">
        <v>0</v>
      </c>
      <c r="J13573">
        <v>0</v>
      </c>
      <c r="K13573">
        <v>9</v>
      </c>
      <c r="L13573">
        <v>39</v>
      </c>
      <c r="M13573">
        <v>56</v>
      </c>
      <c r="N13573">
        <v>172</v>
      </c>
      <c r="O13573">
        <v>297</v>
      </c>
      <c r="Q13573" t="str">
        <f>VLOOKUP(A13573,Lookup_Tables!$D$2:$E$7,2,FALSE)</f>
        <v>EQ</v>
      </c>
      <c r="R13573" t="str">
        <f>IFERROR(VLOOKUP(D13573,Lookup_Tables!$A$2:$B$21,2,FALSE),"All")</f>
        <v>Pop_Affected</v>
      </c>
    </row>
    <row r="13574" spans="1:18" hidden="1">
      <c r="A13574">
        <v>4</v>
      </c>
      <c r="B13574">
        <v>63</v>
      </c>
      <c r="C13574" t="s">
        <v>38</v>
      </c>
      <c r="D13574">
        <v>19</v>
      </c>
      <c r="E13574">
        <v>0.13189999999999999</v>
      </c>
      <c r="F13574">
        <v>0.11589999999999999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4</v>
      </c>
      <c r="O13574">
        <v>12</v>
      </c>
      <c r="Q13574" t="str">
        <f>VLOOKUP(A13574,Lookup_Tables!$D$2:$E$7,2,FALSE)</f>
        <v>EQ</v>
      </c>
      <c r="R13574" t="str">
        <f>IFERROR(VLOOKUP(D13574,Lookup_Tables!$A$2:$B$21,2,FALSE),"All")</f>
        <v>Pop_Affected</v>
      </c>
    </row>
    <row r="13575" spans="1:18" hidden="1">
      <c r="A13575">
        <v>4</v>
      </c>
      <c r="B13575">
        <v>63</v>
      </c>
      <c r="C13575" t="s">
        <v>39</v>
      </c>
      <c r="D13575">
        <v>19</v>
      </c>
      <c r="E13575">
        <v>0.13189999999999999</v>
      </c>
      <c r="F13575">
        <v>0.11589999999999999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4</v>
      </c>
      <c r="O13575">
        <v>12</v>
      </c>
      <c r="Q13575" t="str">
        <f>VLOOKUP(A13575,Lookup_Tables!$D$2:$E$7,2,FALSE)</f>
        <v>EQ</v>
      </c>
      <c r="R13575" t="str">
        <f>IFERROR(VLOOKUP(D13575,Lookup_Tables!$A$2:$B$21,2,FALSE),"All")</f>
        <v>Pop_Affected</v>
      </c>
    </row>
    <row r="13576" spans="1:18" hidden="1">
      <c r="A13576">
        <v>4</v>
      </c>
      <c r="B13576">
        <v>64</v>
      </c>
      <c r="C13576" t="s">
        <v>38</v>
      </c>
      <c r="D13576">
        <v>19</v>
      </c>
      <c r="E13576">
        <v>7.6435000000000004</v>
      </c>
      <c r="F13576">
        <v>3.6405000000000003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88</v>
      </c>
      <c r="M13576">
        <v>333</v>
      </c>
      <c r="N13576">
        <v>811</v>
      </c>
      <c r="O13576">
        <v>2438</v>
      </c>
      <c r="Q13576" t="str">
        <f>VLOOKUP(A13576,Lookup_Tables!$D$2:$E$7,2,FALSE)</f>
        <v>EQ</v>
      </c>
      <c r="R13576" t="str">
        <f>IFERROR(VLOOKUP(D13576,Lookup_Tables!$A$2:$B$21,2,FALSE),"All")</f>
        <v>Pop_Affected</v>
      </c>
    </row>
    <row r="13577" spans="1:18" hidden="1">
      <c r="A13577">
        <v>4</v>
      </c>
      <c r="B13577">
        <v>64</v>
      </c>
      <c r="C13577" t="s">
        <v>39</v>
      </c>
      <c r="D13577">
        <v>19</v>
      </c>
      <c r="E13577">
        <v>7.6426999999999996</v>
      </c>
      <c r="F13577">
        <v>3.6396999999999995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88</v>
      </c>
      <c r="M13577">
        <v>333</v>
      </c>
      <c r="N13577">
        <v>811</v>
      </c>
      <c r="O13577">
        <v>2438</v>
      </c>
      <c r="Q13577" t="str">
        <f>VLOOKUP(A13577,Lookup_Tables!$D$2:$E$7,2,FALSE)</f>
        <v>EQ</v>
      </c>
      <c r="R13577" t="str">
        <f>IFERROR(VLOOKUP(D13577,Lookup_Tables!$A$2:$B$21,2,FALSE),"All")</f>
        <v>Pop_Affected</v>
      </c>
    </row>
    <row r="13578" spans="1:18" hidden="1">
      <c r="A13578">
        <v>4</v>
      </c>
      <c r="B13578">
        <v>65</v>
      </c>
      <c r="C13578" t="s">
        <v>38</v>
      </c>
      <c r="D13578">
        <v>19</v>
      </c>
      <c r="E13578">
        <v>4.8800000000000003E-2</v>
      </c>
      <c r="F13578">
        <v>3.2800000000000003E-2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1</v>
      </c>
      <c r="N13578">
        <v>4</v>
      </c>
      <c r="O13578">
        <v>10</v>
      </c>
      <c r="Q13578" t="str">
        <f>VLOOKUP(A13578,Lookup_Tables!$D$2:$E$7,2,FALSE)</f>
        <v>EQ</v>
      </c>
      <c r="R13578" t="str">
        <f>IFERROR(VLOOKUP(D13578,Lookup_Tables!$A$2:$B$21,2,FALSE),"All")</f>
        <v>Pop_Affected</v>
      </c>
    </row>
    <row r="13579" spans="1:18" hidden="1">
      <c r="A13579">
        <v>4</v>
      </c>
      <c r="B13579">
        <v>65</v>
      </c>
      <c r="C13579" t="s">
        <v>39</v>
      </c>
      <c r="D13579">
        <v>19</v>
      </c>
      <c r="E13579">
        <v>4.8800000000000003E-2</v>
      </c>
      <c r="F13579">
        <v>3.2800000000000003E-2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1</v>
      </c>
      <c r="N13579">
        <v>4</v>
      </c>
      <c r="O13579">
        <v>10</v>
      </c>
      <c r="Q13579" t="str">
        <f>VLOOKUP(A13579,Lookup_Tables!$D$2:$E$7,2,FALSE)</f>
        <v>EQ</v>
      </c>
      <c r="R13579" t="str">
        <f>IFERROR(VLOOKUP(D13579,Lookup_Tables!$A$2:$B$21,2,FALSE),"All")</f>
        <v>Pop_Affected</v>
      </c>
    </row>
    <row r="13580" spans="1:18" hidden="1">
      <c r="A13580">
        <v>4</v>
      </c>
      <c r="B13580">
        <v>66</v>
      </c>
      <c r="C13580" t="s">
        <v>38</v>
      </c>
      <c r="D13580">
        <v>19</v>
      </c>
      <c r="E13580">
        <v>1.1372</v>
      </c>
      <c r="F13580">
        <v>0.87819999999999998</v>
      </c>
      <c r="G13580">
        <v>0</v>
      </c>
      <c r="H13580">
        <v>0</v>
      </c>
      <c r="I13580">
        <v>0</v>
      </c>
      <c r="J13580">
        <v>0</v>
      </c>
      <c r="K13580">
        <v>1</v>
      </c>
      <c r="L13580">
        <v>11</v>
      </c>
      <c r="M13580">
        <v>19</v>
      </c>
      <c r="N13580">
        <v>71</v>
      </c>
      <c r="O13580">
        <v>134</v>
      </c>
      <c r="Q13580" t="str">
        <f>VLOOKUP(A13580,Lookup_Tables!$D$2:$E$7,2,FALSE)</f>
        <v>EQ</v>
      </c>
      <c r="R13580" t="str">
        <f>IFERROR(VLOOKUP(D13580,Lookup_Tables!$A$2:$B$21,2,FALSE),"All")</f>
        <v>Pop_Affected</v>
      </c>
    </row>
    <row r="13581" spans="1:18" hidden="1">
      <c r="A13581">
        <v>4</v>
      </c>
      <c r="B13581">
        <v>66</v>
      </c>
      <c r="C13581" t="s">
        <v>39</v>
      </c>
      <c r="D13581">
        <v>19</v>
      </c>
      <c r="E13581">
        <v>1.1369</v>
      </c>
      <c r="F13581">
        <v>0.87790000000000001</v>
      </c>
      <c r="G13581">
        <v>0</v>
      </c>
      <c r="H13581">
        <v>0</v>
      </c>
      <c r="I13581">
        <v>0</v>
      </c>
      <c r="J13581">
        <v>0</v>
      </c>
      <c r="K13581">
        <v>1</v>
      </c>
      <c r="L13581">
        <v>11</v>
      </c>
      <c r="M13581">
        <v>19</v>
      </c>
      <c r="N13581">
        <v>71</v>
      </c>
      <c r="O13581">
        <v>134</v>
      </c>
      <c r="Q13581" t="str">
        <f>VLOOKUP(A13581,Lookup_Tables!$D$2:$E$7,2,FALSE)</f>
        <v>EQ</v>
      </c>
      <c r="R13581" t="str">
        <f>IFERROR(VLOOKUP(D13581,Lookup_Tables!$A$2:$B$21,2,FALSE),"All")</f>
        <v>Pop_Affected</v>
      </c>
    </row>
    <row r="13582" spans="1:18" hidden="1">
      <c r="A13582">
        <v>4</v>
      </c>
      <c r="B13582">
        <v>67</v>
      </c>
      <c r="C13582" t="s">
        <v>38</v>
      </c>
      <c r="D13582">
        <v>19</v>
      </c>
      <c r="E13582">
        <v>1.4692000000000001</v>
      </c>
      <c r="F13582">
        <v>0.88719999999999999</v>
      </c>
      <c r="G13582">
        <v>0</v>
      </c>
      <c r="H13582">
        <v>0</v>
      </c>
      <c r="I13582">
        <v>0</v>
      </c>
      <c r="J13582">
        <v>0</v>
      </c>
      <c r="K13582">
        <v>3</v>
      </c>
      <c r="L13582">
        <v>29</v>
      </c>
      <c r="M13582">
        <v>45</v>
      </c>
      <c r="N13582">
        <v>70</v>
      </c>
      <c r="O13582">
        <v>378</v>
      </c>
      <c r="Q13582" t="str">
        <f>VLOOKUP(A13582,Lookup_Tables!$D$2:$E$7,2,FALSE)</f>
        <v>EQ</v>
      </c>
      <c r="R13582" t="str">
        <f>IFERROR(VLOOKUP(D13582,Lookup_Tables!$A$2:$B$21,2,FALSE),"All")</f>
        <v>Pop_Affected</v>
      </c>
    </row>
    <row r="13583" spans="1:18" hidden="1">
      <c r="A13583">
        <v>4</v>
      </c>
      <c r="B13583">
        <v>67</v>
      </c>
      <c r="C13583" t="s">
        <v>39</v>
      </c>
      <c r="D13583">
        <v>19</v>
      </c>
      <c r="E13583">
        <v>1.4689000000000001</v>
      </c>
      <c r="F13583">
        <v>0.88690000000000002</v>
      </c>
      <c r="G13583">
        <v>0</v>
      </c>
      <c r="H13583">
        <v>0</v>
      </c>
      <c r="I13583">
        <v>0</v>
      </c>
      <c r="J13583">
        <v>0</v>
      </c>
      <c r="K13583">
        <v>3</v>
      </c>
      <c r="L13583">
        <v>29</v>
      </c>
      <c r="M13583">
        <v>45</v>
      </c>
      <c r="N13583">
        <v>70</v>
      </c>
      <c r="O13583">
        <v>378</v>
      </c>
      <c r="Q13583" t="str">
        <f>VLOOKUP(A13583,Lookup_Tables!$D$2:$E$7,2,FALSE)</f>
        <v>EQ</v>
      </c>
      <c r="R13583" t="str">
        <f>IFERROR(VLOOKUP(D13583,Lookup_Tables!$A$2:$B$21,2,FALSE),"All")</f>
        <v>Pop_Affected</v>
      </c>
    </row>
    <row r="13584" spans="1:18" hidden="1">
      <c r="A13584">
        <v>4</v>
      </c>
      <c r="B13584">
        <v>68</v>
      </c>
      <c r="C13584" t="s">
        <v>38</v>
      </c>
      <c r="D13584">
        <v>19</v>
      </c>
      <c r="E13584">
        <v>0.38940000000000002</v>
      </c>
      <c r="F13584">
        <v>0.15340000000000004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8</v>
      </c>
      <c r="M13584">
        <v>15</v>
      </c>
      <c r="N13584">
        <v>49</v>
      </c>
      <c r="O13584">
        <v>149</v>
      </c>
      <c r="Q13584" t="str">
        <f>VLOOKUP(A13584,Lookup_Tables!$D$2:$E$7,2,FALSE)</f>
        <v>EQ</v>
      </c>
      <c r="R13584" t="str">
        <f>IFERROR(VLOOKUP(D13584,Lookup_Tables!$A$2:$B$21,2,FALSE),"All")</f>
        <v>Pop_Affected</v>
      </c>
    </row>
    <row r="13585" spans="1:18" hidden="1">
      <c r="A13585">
        <v>4</v>
      </c>
      <c r="B13585">
        <v>68</v>
      </c>
      <c r="C13585" t="s">
        <v>39</v>
      </c>
      <c r="D13585">
        <v>19</v>
      </c>
      <c r="E13585">
        <v>0.38940000000000002</v>
      </c>
      <c r="F13585">
        <v>0.15340000000000004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8</v>
      </c>
      <c r="M13585">
        <v>15</v>
      </c>
      <c r="N13585">
        <v>49</v>
      </c>
      <c r="O13585">
        <v>149</v>
      </c>
      <c r="Q13585" t="str">
        <f>VLOOKUP(A13585,Lookup_Tables!$D$2:$E$7,2,FALSE)</f>
        <v>EQ</v>
      </c>
      <c r="R13585" t="str">
        <f>IFERROR(VLOOKUP(D13585,Lookup_Tables!$A$2:$B$21,2,FALSE),"All")</f>
        <v>Pop_Affected</v>
      </c>
    </row>
    <row r="13586" spans="1:18" hidden="1">
      <c r="A13586">
        <v>4</v>
      </c>
      <c r="B13586">
        <v>69</v>
      </c>
      <c r="C13586" t="s">
        <v>38</v>
      </c>
      <c r="D13586">
        <v>19</v>
      </c>
      <c r="E13586">
        <v>9.4999999999999998E-3</v>
      </c>
      <c r="F13586">
        <v>9.4999999999999998E-3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Q13586" t="str">
        <f>VLOOKUP(A13586,Lookup_Tables!$D$2:$E$7,2,FALSE)</f>
        <v>EQ</v>
      </c>
      <c r="R13586" t="str">
        <f>IFERROR(VLOOKUP(D13586,Lookup_Tables!$A$2:$B$21,2,FALSE),"All")</f>
        <v>Pop_Affected</v>
      </c>
    </row>
    <row r="13587" spans="1:18" hidden="1">
      <c r="A13587">
        <v>4</v>
      </c>
      <c r="B13587">
        <v>69</v>
      </c>
      <c r="C13587" t="s">
        <v>39</v>
      </c>
      <c r="D13587">
        <v>19</v>
      </c>
      <c r="E13587">
        <v>9.4999999999999998E-3</v>
      </c>
      <c r="F13587">
        <v>9.4999999999999998E-3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Q13587" t="str">
        <f>VLOOKUP(A13587,Lookup_Tables!$D$2:$E$7,2,FALSE)</f>
        <v>EQ</v>
      </c>
      <c r="R13587" t="str">
        <f>IFERROR(VLOOKUP(D13587,Lookup_Tables!$A$2:$B$21,2,FALSE),"All")</f>
        <v>Pop_Affected</v>
      </c>
    </row>
    <row r="13588" spans="1:18" hidden="1">
      <c r="A13588">
        <v>4</v>
      </c>
      <c r="B13588">
        <v>70</v>
      </c>
      <c r="C13588" t="s">
        <v>38</v>
      </c>
      <c r="D13588">
        <v>19</v>
      </c>
      <c r="E13588">
        <v>0.1004</v>
      </c>
      <c r="F13588">
        <v>3.6400000000000002E-2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3</v>
      </c>
      <c r="M13588">
        <v>5</v>
      </c>
      <c r="N13588">
        <v>16</v>
      </c>
      <c r="O13588">
        <v>35</v>
      </c>
      <c r="Q13588" t="str">
        <f>VLOOKUP(A13588,Lookup_Tables!$D$2:$E$7,2,FALSE)</f>
        <v>EQ</v>
      </c>
      <c r="R13588" t="str">
        <f>IFERROR(VLOOKUP(D13588,Lookup_Tables!$A$2:$B$21,2,FALSE),"All")</f>
        <v>Pop_Affected</v>
      </c>
    </row>
    <row r="13589" spans="1:18" hidden="1">
      <c r="A13589">
        <v>4</v>
      </c>
      <c r="B13589">
        <v>70</v>
      </c>
      <c r="C13589" t="s">
        <v>39</v>
      </c>
      <c r="D13589">
        <v>19</v>
      </c>
      <c r="E13589">
        <v>0.1004</v>
      </c>
      <c r="F13589">
        <v>3.6400000000000002E-2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3</v>
      </c>
      <c r="M13589">
        <v>5</v>
      </c>
      <c r="N13589">
        <v>16</v>
      </c>
      <c r="O13589">
        <v>35</v>
      </c>
      <c r="Q13589" t="str">
        <f>VLOOKUP(A13589,Lookup_Tables!$D$2:$E$7,2,FALSE)</f>
        <v>EQ</v>
      </c>
      <c r="R13589" t="str">
        <f>IFERROR(VLOOKUP(D13589,Lookup_Tables!$A$2:$B$21,2,FALSE),"All")</f>
        <v>Pop_Affected</v>
      </c>
    </row>
    <row r="13590" spans="1:18" hidden="1">
      <c r="A13590">
        <v>4</v>
      </c>
      <c r="B13590">
        <v>71</v>
      </c>
      <c r="C13590" t="s">
        <v>38</v>
      </c>
      <c r="D13590">
        <v>19</v>
      </c>
      <c r="E13590">
        <v>2.1995</v>
      </c>
      <c r="F13590">
        <v>1.2064999999999999</v>
      </c>
      <c r="G13590">
        <v>0</v>
      </c>
      <c r="H13590">
        <v>0</v>
      </c>
      <c r="I13590">
        <v>0</v>
      </c>
      <c r="J13590">
        <v>0</v>
      </c>
      <c r="K13590">
        <v>1</v>
      </c>
      <c r="L13590">
        <v>66</v>
      </c>
      <c r="M13590">
        <v>103</v>
      </c>
      <c r="N13590">
        <v>319</v>
      </c>
      <c r="O13590">
        <v>397</v>
      </c>
      <c r="Q13590" t="str">
        <f>VLOOKUP(A13590,Lookup_Tables!$D$2:$E$7,2,FALSE)</f>
        <v>EQ</v>
      </c>
      <c r="R13590" t="str">
        <f>IFERROR(VLOOKUP(D13590,Lookup_Tables!$A$2:$B$21,2,FALSE),"All")</f>
        <v>Pop_Affected</v>
      </c>
    </row>
    <row r="13591" spans="1:18" hidden="1">
      <c r="A13591">
        <v>4</v>
      </c>
      <c r="B13591">
        <v>71</v>
      </c>
      <c r="C13591" t="s">
        <v>39</v>
      </c>
      <c r="D13591">
        <v>19</v>
      </c>
      <c r="E13591">
        <v>2.1995</v>
      </c>
      <c r="F13591">
        <v>1.2064999999999999</v>
      </c>
      <c r="G13591">
        <v>0</v>
      </c>
      <c r="H13591">
        <v>0</v>
      </c>
      <c r="I13591">
        <v>0</v>
      </c>
      <c r="J13591">
        <v>0</v>
      </c>
      <c r="K13591">
        <v>1</v>
      </c>
      <c r="L13591">
        <v>66</v>
      </c>
      <c r="M13591">
        <v>103</v>
      </c>
      <c r="N13591">
        <v>319</v>
      </c>
      <c r="O13591">
        <v>397</v>
      </c>
      <c r="Q13591" t="str">
        <f>VLOOKUP(A13591,Lookup_Tables!$D$2:$E$7,2,FALSE)</f>
        <v>EQ</v>
      </c>
      <c r="R13591" t="str">
        <f>IFERROR(VLOOKUP(D13591,Lookup_Tables!$A$2:$B$21,2,FALSE),"All")</f>
        <v>Pop_Affected</v>
      </c>
    </row>
    <row r="13592" spans="1:18" hidden="1">
      <c r="A13592">
        <v>4</v>
      </c>
      <c r="B13592">
        <v>72</v>
      </c>
      <c r="C13592" t="s">
        <v>38</v>
      </c>
      <c r="D13592">
        <v>19</v>
      </c>
      <c r="E13592">
        <v>0.29220000000000002</v>
      </c>
      <c r="F13592">
        <v>0.1502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5</v>
      </c>
      <c r="M13592">
        <v>10</v>
      </c>
      <c r="N13592">
        <v>41</v>
      </c>
      <c r="O13592">
        <v>76</v>
      </c>
      <c r="Q13592" t="str">
        <f>VLOOKUP(A13592,Lookup_Tables!$D$2:$E$7,2,FALSE)</f>
        <v>EQ</v>
      </c>
      <c r="R13592" t="str">
        <f>IFERROR(VLOOKUP(D13592,Lookup_Tables!$A$2:$B$21,2,FALSE),"All")</f>
        <v>Pop_Affected</v>
      </c>
    </row>
    <row r="13593" spans="1:18" hidden="1">
      <c r="A13593">
        <v>4</v>
      </c>
      <c r="B13593">
        <v>72</v>
      </c>
      <c r="C13593" t="s">
        <v>39</v>
      </c>
      <c r="D13593">
        <v>19</v>
      </c>
      <c r="E13593">
        <v>0.29220000000000002</v>
      </c>
      <c r="F13593">
        <v>0.1502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5</v>
      </c>
      <c r="M13593">
        <v>10</v>
      </c>
      <c r="N13593">
        <v>41</v>
      </c>
      <c r="O13593">
        <v>76</v>
      </c>
      <c r="Q13593" t="str">
        <f>VLOOKUP(A13593,Lookup_Tables!$D$2:$E$7,2,FALSE)</f>
        <v>EQ</v>
      </c>
      <c r="R13593" t="str">
        <f>IFERROR(VLOOKUP(D13593,Lookup_Tables!$A$2:$B$21,2,FALSE),"All")</f>
        <v>Pop_Affected</v>
      </c>
    </row>
    <row r="13594" spans="1:18" hidden="1">
      <c r="A13594">
        <v>4</v>
      </c>
      <c r="B13594">
        <v>73</v>
      </c>
      <c r="C13594" t="s">
        <v>38</v>
      </c>
      <c r="D13594">
        <v>19</v>
      </c>
      <c r="E13594">
        <v>2.169</v>
      </c>
      <c r="F13594">
        <v>0.93400000000000016</v>
      </c>
      <c r="G13594">
        <v>0</v>
      </c>
      <c r="H13594">
        <v>0</v>
      </c>
      <c r="I13594">
        <v>0</v>
      </c>
      <c r="J13594">
        <v>0</v>
      </c>
      <c r="K13594">
        <v>18</v>
      </c>
      <c r="L13594">
        <v>45</v>
      </c>
      <c r="M13594">
        <v>56</v>
      </c>
      <c r="N13594">
        <v>234</v>
      </c>
      <c r="O13594">
        <v>754</v>
      </c>
      <c r="Q13594" t="str">
        <f>VLOOKUP(A13594,Lookup_Tables!$D$2:$E$7,2,FALSE)</f>
        <v>EQ</v>
      </c>
      <c r="R13594" t="str">
        <f>IFERROR(VLOOKUP(D13594,Lookup_Tables!$A$2:$B$21,2,FALSE),"All")</f>
        <v>Pop_Affected</v>
      </c>
    </row>
    <row r="13595" spans="1:18" hidden="1">
      <c r="A13595">
        <v>4</v>
      </c>
      <c r="B13595">
        <v>73</v>
      </c>
      <c r="C13595" t="s">
        <v>39</v>
      </c>
      <c r="D13595">
        <v>19</v>
      </c>
      <c r="E13595">
        <v>2.1661000000000001</v>
      </c>
      <c r="F13595">
        <v>0.94410000000000016</v>
      </c>
      <c r="G13595">
        <v>0</v>
      </c>
      <c r="H13595">
        <v>0</v>
      </c>
      <c r="I13595">
        <v>0</v>
      </c>
      <c r="J13595">
        <v>0</v>
      </c>
      <c r="K13595">
        <v>18</v>
      </c>
      <c r="L13595">
        <v>45</v>
      </c>
      <c r="M13595">
        <v>56</v>
      </c>
      <c r="N13595">
        <v>221</v>
      </c>
      <c r="O13595">
        <v>754</v>
      </c>
      <c r="Q13595" t="str">
        <f>VLOOKUP(A13595,Lookup_Tables!$D$2:$E$7,2,FALSE)</f>
        <v>EQ</v>
      </c>
      <c r="R13595" t="str">
        <f>IFERROR(VLOOKUP(D13595,Lookup_Tables!$A$2:$B$21,2,FALSE),"All")</f>
        <v>Pop_Affected</v>
      </c>
    </row>
    <row r="13596" spans="1:18" hidden="1">
      <c r="A13596">
        <v>4</v>
      </c>
      <c r="B13596">
        <v>74</v>
      </c>
      <c r="C13596" t="s">
        <v>38</v>
      </c>
      <c r="D13596">
        <v>19</v>
      </c>
      <c r="E13596">
        <v>3.3700000000000001E-2</v>
      </c>
      <c r="F13596">
        <v>2.7700000000000002E-2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1</v>
      </c>
      <c r="O13596">
        <v>5</v>
      </c>
      <c r="Q13596" t="str">
        <f>VLOOKUP(A13596,Lookup_Tables!$D$2:$E$7,2,FALSE)</f>
        <v>EQ</v>
      </c>
      <c r="R13596" t="str">
        <f>IFERROR(VLOOKUP(D13596,Lookup_Tables!$A$2:$B$21,2,FALSE),"All")</f>
        <v>Pop_Affected</v>
      </c>
    </row>
    <row r="13597" spans="1:18" hidden="1">
      <c r="A13597">
        <v>4</v>
      </c>
      <c r="B13597">
        <v>74</v>
      </c>
      <c r="C13597" t="s">
        <v>39</v>
      </c>
      <c r="D13597">
        <v>19</v>
      </c>
      <c r="E13597">
        <v>3.3700000000000001E-2</v>
      </c>
      <c r="F13597">
        <v>2.7700000000000002E-2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1</v>
      </c>
      <c r="O13597">
        <v>5</v>
      </c>
      <c r="Q13597" t="str">
        <f>VLOOKUP(A13597,Lookup_Tables!$D$2:$E$7,2,FALSE)</f>
        <v>EQ</v>
      </c>
      <c r="R13597" t="str">
        <f>IFERROR(VLOOKUP(D13597,Lookup_Tables!$A$2:$B$21,2,FALSE),"All")</f>
        <v>Pop_Affected</v>
      </c>
    </row>
    <row r="13598" spans="1:18" hidden="1">
      <c r="A13598">
        <v>4</v>
      </c>
      <c r="B13598">
        <v>75</v>
      </c>
      <c r="C13598" t="s">
        <v>38</v>
      </c>
      <c r="D13598">
        <v>19</v>
      </c>
      <c r="E13598">
        <v>1.8170999999999999</v>
      </c>
      <c r="F13598">
        <v>0.75809999999999977</v>
      </c>
      <c r="G13598">
        <v>0</v>
      </c>
      <c r="H13598">
        <v>0</v>
      </c>
      <c r="I13598">
        <v>0</v>
      </c>
      <c r="J13598">
        <v>0</v>
      </c>
      <c r="K13598">
        <v>10</v>
      </c>
      <c r="L13598">
        <v>52</v>
      </c>
      <c r="M13598">
        <v>68</v>
      </c>
      <c r="N13598">
        <v>254</v>
      </c>
      <c r="O13598">
        <v>567</v>
      </c>
      <c r="Q13598" t="str">
        <f>VLOOKUP(A13598,Lookup_Tables!$D$2:$E$7,2,FALSE)</f>
        <v>EQ</v>
      </c>
      <c r="R13598" t="str">
        <f>IFERROR(VLOOKUP(D13598,Lookup_Tables!$A$2:$B$21,2,FALSE),"All")</f>
        <v>Pop_Affected</v>
      </c>
    </row>
    <row r="13599" spans="1:18" hidden="1">
      <c r="A13599">
        <v>4</v>
      </c>
      <c r="B13599">
        <v>75</v>
      </c>
      <c r="C13599" t="s">
        <v>39</v>
      </c>
      <c r="D13599">
        <v>19</v>
      </c>
      <c r="E13599">
        <v>1.8165</v>
      </c>
      <c r="F13599">
        <v>0.75749999999999984</v>
      </c>
      <c r="G13599">
        <v>0</v>
      </c>
      <c r="H13599">
        <v>0</v>
      </c>
      <c r="I13599">
        <v>0</v>
      </c>
      <c r="J13599">
        <v>0</v>
      </c>
      <c r="K13599">
        <v>10</v>
      </c>
      <c r="L13599">
        <v>52</v>
      </c>
      <c r="M13599">
        <v>68</v>
      </c>
      <c r="N13599">
        <v>254</v>
      </c>
      <c r="O13599">
        <v>567</v>
      </c>
      <c r="Q13599" t="str">
        <f>VLOOKUP(A13599,Lookup_Tables!$D$2:$E$7,2,FALSE)</f>
        <v>EQ</v>
      </c>
      <c r="R13599" t="str">
        <f>IFERROR(VLOOKUP(D13599,Lookup_Tables!$A$2:$B$21,2,FALSE),"All")</f>
        <v>Pop_Affected</v>
      </c>
    </row>
    <row r="13600" spans="1:18" hidden="1">
      <c r="A13600">
        <v>4</v>
      </c>
      <c r="B13600">
        <v>76</v>
      </c>
      <c r="C13600" t="s">
        <v>38</v>
      </c>
      <c r="D13600">
        <v>19</v>
      </c>
      <c r="E13600">
        <v>0.47539999999999999</v>
      </c>
      <c r="F13600">
        <v>0.17339999999999994</v>
      </c>
      <c r="G13600">
        <v>0</v>
      </c>
      <c r="H13600">
        <v>0</v>
      </c>
      <c r="I13600">
        <v>0</v>
      </c>
      <c r="J13600">
        <v>0</v>
      </c>
      <c r="K13600">
        <v>5</v>
      </c>
      <c r="L13600">
        <v>27</v>
      </c>
      <c r="M13600">
        <v>38</v>
      </c>
      <c r="N13600">
        <v>79</v>
      </c>
      <c r="O13600">
        <v>95</v>
      </c>
      <c r="Q13600" t="str">
        <f>VLOOKUP(A13600,Lookup_Tables!$D$2:$E$7,2,FALSE)</f>
        <v>EQ</v>
      </c>
      <c r="R13600" t="str">
        <f>IFERROR(VLOOKUP(D13600,Lookup_Tables!$A$2:$B$21,2,FALSE),"All")</f>
        <v>Pop_Affected</v>
      </c>
    </row>
    <row r="13601" spans="1:18" hidden="1">
      <c r="A13601">
        <v>4</v>
      </c>
      <c r="B13601">
        <v>76</v>
      </c>
      <c r="C13601" t="s">
        <v>39</v>
      </c>
      <c r="D13601">
        <v>19</v>
      </c>
      <c r="E13601">
        <v>0.47499999999999998</v>
      </c>
      <c r="F13601">
        <v>0.17799999999999994</v>
      </c>
      <c r="G13601">
        <v>0</v>
      </c>
      <c r="H13601">
        <v>0</v>
      </c>
      <c r="I13601">
        <v>0</v>
      </c>
      <c r="J13601">
        <v>0</v>
      </c>
      <c r="K13601">
        <v>4</v>
      </c>
      <c r="L13601">
        <v>27</v>
      </c>
      <c r="M13601">
        <v>38</v>
      </c>
      <c r="N13601">
        <v>79</v>
      </c>
      <c r="O13601">
        <v>95</v>
      </c>
      <c r="Q13601" t="str">
        <f>VLOOKUP(A13601,Lookup_Tables!$D$2:$E$7,2,FALSE)</f>
        <v>EQ</v>
      </c>
      <c r="R13601" t="str">
        <f>IFERROR(VLOOKUP(D13601,Lookup_Tables!$A$2:$B$21,2,FALSE),"All")</f>
        <v>Pop_Affected</v>
      </c>
    </row>
    <row r="13602" spans="1:18" hidden="1">
      <c r="A13602">
        <v>4</v>
      </c>
      <c r="B13602">
        <v>77</v>
      </c>
      <c r="C13602" t="s">
        <v>38</v>
      </c>
      <c r="D13602">
        <v>19</v>
      </c>
      <c r="E13602">
        <v>5.6222000000000003</v>
      </c>
      <c r="F13602">
        <v>3.0302000000000002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20</v>
      </c>
      <c r="M13602">
        <v>31</v>
      </c>
      <c r="N13602">
        <v>270</v>
      </c>
      <c r="O13602">
        <v>2240</v>
      </c>
      <c r="Q13602" t="str">
        <f>VLOOKUP(A13602,Lookup_Tables!$D$2:$E$7,2,FALSE)</f>
        <v>EQ</v>
      </c>
      <c r="R13602" t="str">
        <f>IFERROR(VLOOKUP(D13602,Lookup_Tables!$A$2:$B$21,2,FALSE),"All")</f>
        <v>Pop_Affected</v>
      </c>
    </row>
    <row r="13603" spans="1:18" hidden="1">
      <c r="A13603">
        <v>4</v>
      </c>
      <c r="B13603">
        <v>77</v>
      </c>
      <c r="C13603" t="s">
        <v>39</v>
      </c>
      <c r="D13603">
        <v>19</v>
      </c>
      <c r="E13603">
        <v>5.6222000000000003</v>
      </c>
      <c r="F13603">
        <v>3.0302000000000002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20</v>
      </c>
      <c r="M13603">
        <v>31</v>
      </c>
      <c r="N13603">
        <v>270</v>
      </c>
      <c r="O13603">
        <v>2240</v>
      </c>
      <c r="Q13603" t="str">
        <f>VLOOKUP(A13603,Lookup_Tables!$D$2:$E$7,2,FALSE)</f>
        <v>EQ</v>
      </c>
      <c r="R13603" t="str">
        <f>IFERROR(VLOOKUP(D13603,Lookup_Tables!$A$2:$B$21,2,FALSE),"All")</f>
        <v>Pop_Affected</v>
      </c>
    </row>
    <row r="13604" spans="1:18" hidden="1">
      <c r="A13604">
        <v>4</v>
      </c>
      <c r="B13604">
        <v>78</v>
      </c>
      <c r="C13604" t="s">
        <v>38</v>
      </c>
      <c r="D13604">
        <v>19</v>
      </c>
      <c r="E13604">
        <v>0.246</v>
      </c>
      <c r="F13604">
        <v>0.222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5</v>
      </c>
      <c r="O13604">
        <v>19</v>
      </c>
      <c r="Q13604" t="str">
        <f>VLOOKUP(A13604,Lookup_Tables!$D$2:$E$7,2,FALSE)</f>
        <v>EQ</v>
      </c>
      <c r="R13604" t="str">
        <f>IFERROR(VLOOKUP(D13604,Lookup_Tables!$A$2:$B$21,2,FALSE),"All")</f>
        <v>Pop_Affected</v>
      </c>
    </row>
    <row r="13605" spans="1:18" hidden="1">
      <c r="A13605">
        <v>4</v>
      </c>
      <c r="B13605">
        <v>78</v>
      </c>
      <c r="C13605" t="s">
        <v>39</v>
      </c>
      <c r="D13605">
        <v>19</v>
      </c>
      <c r="E13605">
        <v>0.246</v>
      </c>
      <c r="F13605">
        <v>0.222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5</v>
      </c>
      <c r="O13605">
        <v>19</v>
      </c>
      <c r="Q13605" t="str">
        <f>VLOOKUP(A13605,Lookup_Tables!$D$2:$E$7,2,FALSE)</f>
        <v>EQ</v>
      </c>
      <c r="R13605" t="str">
        <f>IFERROR(VLOOKUP(D13605,Lookup_Tables!$A$2:$B$21,2,FALSE),"All")</f>
        <v>Pop_Affected</v>
      </c>
    </row>
    <row r="13606" spans="1:18" hidden="1">
      <c r="A13606">
        <v>4</v>
      </c>
      <c r="B13606">
        <v>79</v>
      </c>
      <c r="C13606" t="s">
        <v>38</v>
      </c>
      <c r="D13606">
        <v>19</v>
      </c>
      <c r="E13606">
        <v>5.8746</v>
      </c>
      <c r="F13606">
        <v>2.5625999999999998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34</v>
      </c>
      <c r="M13606">
        <v>59</v>
      </c>
      <c r="N13606">
        <v>476</v>
      </c>
      <c r="O13606">
        <v>2684</v>
      </c>
      <c r="Q13606" t="str">
        <f>VLOOKUP(A13606,Lookup_Tables!$D$2:$E$7,2,FALSE)</f>
        <v>EQ</v>
      </c>
      <c r="R13606" t="str">
        <f>IFERROR(VLOOKUP(D13606,Lookup_Tables!$A$2:$B$21,2,FALSE),"All")</f>
        <v>Pop_Affected</v>
      </c>
    </row>
    <row r="13607" spans="1:18" hidden="1">
      <c r="A13607">
        <v>4</v>
      </c>
      <c r="B13607">
        <v>79</v>
      </c>
      <c r="C13607" t="s">
        <v>39</v>
      </c>
      <c r="D13607">
        <v>19</v>
      </c>
      <c r="E13607">
        <v>5.8746</v>
      </c>
      <c r="F13607">
        <v>2.5625999999999998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34</v>
      </c>
      <c r="M13607">
        <v>59</v>
      </c>
      <c r="N13607">
        <v>476</v>
      </c>
      <c r="O13607">
        <v>2684</v>
      </c>
      <c r="Q13607" t="str">
        <f>VLOOKUP(A13607,Lookup_Tables!$D$2:$E$7,2,FALSE)</f>
        <v>EQ</v>
      </c>
      <c r="R13607" t="str">
        <f>IFERROR(VLOOKUP(D13607,Lookup_Tables!$A$2:$B$21,2,FALSE),"All")</f>
        <v>Pop_Affected</v>
      </c>
    </row>
    <row r="13608" spans="1:18" hidden="1">
      <c r="A13608">
        <v>4</v>
      </c>
      <c r="B13608">
        <v>80</v>
      </c>
      <c r="C13608" t="s">
        <v>38</v>
      </c>
      <c r="D13608">
        <v>19</v>
      </c>
      <c r="E13608">
        <v>2.3788</v>
      </c>
      <c r="F13608">
        <v>1.1257999999999999</v>
      </c>
      <c r="G13608">
        <v>0</v>
      </c>
      <c r="H13608">
        <v>0</v>
      </c>
      <c r="I13608">
        <v>0</v>
      </c>
      <c r="J13608">
        <v>0</v>
      </c>
      <c r="K13608">
        <v>3</v>
      </c>
      <c r="L13608">
        <v>30</v>
      </c>
      <c r="M13608">
        <v>55</v>
      </c>
      <c r="N13608">
        <v>149</v>
      </c>
      <c r="O13608">
        <v>949</v>
      </c>
      <c r="Q13608" t="str">
        <f>VLOOKUP(A13608,Lookup_Tables!$D$2:$E$7,2,FALSE)</f>
        <v>EQ</v>
      </c>
      <c r="R13608" t="str">
        <f>IFERROR(VLOOKUP(D13608,Lookup_Tables!$A$2:$B$21,2,FALSE),"All")</f>
        <v>Pop_Affected</v>
      </c>
    </row>
    <row r="13609" spans="1:18" hidden="1">
      <c r="A13609">
        <v>4</v>
      </c>
      <c r="B13609">
        <v>80</v>
      </c>
      <c r="C13609" t="s">
        <v>39</v>
      </c>
      <c r="D13609">
        <v>19</v>
      </c>
      <c r="E13609">
        <v>2.3769999999999998</v>
      </c>
      <c r="F13609">
        <v>1.1239999999999997</v>
      </c>
      <c r="G13609">
        <v>0</v>
      </c>
      <c r="H13609">
        <v>0</v>
      </c>
      <c r="I13609">
        <v>0</v>
      </c>
      <c r="J13609">
        <v>0</v>
      </c>
      <c r="K13609">
        <v>3</v>
      </c>
      <c r="L13609">
        <v>30</v>
      </c>
      <c r="M13609">
        <v>55</v>
      </c>
      <c r="N13609">
        <v>149</v>
      </c>
      <c r="O13609">
        <v>949</v>
      </c>
      <c r="Q13609" t="str">
        <f>VLOOKUP(A13609,Lookup_Tables!$D$2:$E$7,2,FALSE)</f>
        <v>EQ</v>
      </c>
      <c r="R13609" t="str">
        <f>IFERROR(VLOOKUP(D13609,Lookup_Tables!$A$2:$B$21,2,FALSE),"All")</f>
        <v>Pop_Affected</v>
      </c>
    </row>
    <row r="13610" spans="1:18" hidden="1">
      <c r="A13610">
        <v>4</v>
      </c>
      <c r="B13610">
        <v>81</v>
      </c>
      <c r="C13610" t="s">
        <v>38</v>
      </c>
      <c r="D13610">
        <v>19</v>
      </c>
      <c r="E13610">
        <v>2.3597999999999999</v>
      </c>
      <c r="F13610">
        <v>1.0547999999999997</v>
      </c>
      <c r="G13610">
        <v>0</v>
      </c>
      <c r="H13610">
        <v>0</v>
      </c>
      <c r="I13610">
        <v>0</v>
      </c>
      <c r="J13610">
        <v>0</v>
      </c>
      <c r="K13610">
        <v>10</v>
      </c>
      <c r="L13610">
        <v>54</v>
      </c>
      <c r="M13610">
        <v>79</v>
      </c>
      <c r="N13610">
        <v>324</v>
      </c>
      <c r="O13610">
        <v>719</v>
      </c>
      <c r="Q13610" t="str">
        <f>VLOOKUP(A13610,Lookup_Tables!$D$2:$E$7,2,FALSE)</f>
        <v>EQ</v>
      </c>
      <c r="R13610" t="str">
        <f>IFERROR(VLOOKUP(D13610,Lookup_Tables!$A$2:$B$21,2,FALSE),"All")</f>
        <v>Pop_Affected</v>
      </c>
    </row>
    <row r="13611" spans="1:18" hidden="1">
      <c r="A13611">
        <v>4</v>
      </c>
      <c r="B13611">
        <v>81</v>
      </c>
      <c r="C13611" t="s">
        <v>39</v>
      </c>
      <c r="D13611">
        <v>19</v>
      </c>
      <c r="E13611">
        <v>2.3551000000000002</v>
      </c>
      <c r="F13611">
        <v>1.0581</v>
      </c>
      <c r="G13611">
        <v>0</v>
      </c>
      <c r="H13611">
        <v>0</v>
      </c>
      <c r="I13611">
        <v>0</v>
      </c>
      <c r="J13611">
        <v>0</v>
      </c>
      <c r="K13611">
        <v>10</v>
      </c>
      <c r="L13611">
        <v>54</v>
      </c>
      <c r="M13611">
        <v>75</v>
      </c>
      <c r="N13611">
        <v>324</v>
      </c>
      <c r="O13611">
        <v>719</v>
      </c>
      <c r="Q13611" t="str">
        <f>VLOOKUP(A13611,Lookup_Tables!$D$2:$E$7,2,FALSE)</f>
        <v>EQ</v>
      </c>
      <c r="R13611" t="str">
        <f>IFERROR(VLOOKUP(D13611,Lookup_Tables!$A$2:$B$21,2,FALSE),"All")</f>
        <v>Pop_Affected</v>
      </c>
    </row>
    <row r="13612" spans="1:18" hidden="1">
      <c r="A13612">
        <v>4</v>
      </c>
      <c r="B13612">
        <v>82</v>
      </c>
      <c r="C13612" t="s">
        <v>38</v>
      </c>
      <c r="D13612">
        <v>19</v>
      </c>
      <c r="E13612">
        <v>0.77070000000000005</v>
      </c>
      <c r="F13612">
        <v>0.42570000000000008</v>
      </c>
      <c r="G13612">
        <v>0</v>
      </c>
      <c r="H13612">
        <v>0</v>
      </c>
      <c r="I13612">
        <v>0</v>
      </c>
      <c r="J13612">
        <v>0</v>
      </c>
      <c r="K13612">
        <v>3</v>
      </c>
      <c r="L13612">
        <v>12</v>
      </c>
      <c r="M13612">
        <v>19</v>
      </c>
      <c r="N13612">
        <v>65</v>
      </c>
      <c r="O13612">
        <v>215</v>
      </c>
      <c r="Q13612" t="str">
        <f>VLOOKUP(A13612,Lookup_Tables!$D$2:$E$7,2,FALSE)</f>
        <v>EQ</v>
      </c>
      <c r="R13612" t="str">
        <f>IFERROR(VLOOKUP(D13612,Lookup_Tables!$A$2:$B$21,2,FALSE),"All")</f>
        <v>Pop_Affected</v>
      </c>
    </row>
    <row r="13613" spans="1:18" hidden="1">
      <c r="A13613">
        <v>4</v>
      </c>
      <c r="B13613">
        <v>82</v>
      </c>
      <c r="C13613" t="s">
        <v>39</v>
      </c>
      <c r="D13613">
        <v>19</v>
      </c>
      <c r="E13613">
        <v>0.77070000000000005</v>
      </c>
      <c r="F13613">
        <v>0.42570000000000008</v>
      </c>
      <c r="G13613">
        <v>0</v>
      </c>
      <c r="H13613">
        <v>0</v>
      </c>
      <c r="I13613">
        <v>0</v>
      </c>
      <c r="J13613">
        <v>0</v>
      </c>
      <c r="K13613">
        <v>3</v>
      </c>
      <c r="L13613">
        <v>12</v>
      </c>
      <c r="M13613">
        <v>19</v>
      </c>
      <c r="N13613">
        <v>65</v>
      </c>
      <c r="O13613">
        <v>215</v>
      </c>
      <c r="Q13613" t="str">
        <f>VLOOKUP(A13613,Lookup_Tables!$D$2:$E$7,2,FALSE)</f>
        <v>EQ</v>
      </c>
      <c r="R13613" t="str">
        <f>IFERROR(VLOOKUP(D13613,Lookup_Tables!$A$2:$B$21,2,FALSE),"All")</f>
        <v>Pop_Affected</v>
      </c>
    </row>
    <row r="13614" spans="1:18" hidden="1">
      <c r="A13614">
        <v>4</v>
      </c>
      <c r="B13614">
        <v>83</v>
      </c>
      <c r="C13614" t="s">
        <v>38</v>
      </c>
      <c r="D13614">
        <v>19</v>
      </c>
      <c r="E13614">
        <v>207.62260000000001</v>
      </c>
      <c r="F13614">
        <v>81.632600780000004</v>
      </c>
      <c r="G13614">
        <v>83</v>
      </c>
      <c r="H13614">
        <v>606</v>
      </c>
      <c r="I13614">
        <v>840</v>
      </c>
      <c r="J13614">
        <v>1563</v>
      </c>
      <c r="K13614">
        <v>3403</v>
      </c>
      <c r="L13614">
        <v>5712</v>
      </c>
      <c r="M13614">
        <v>8827</v>
      </c>
      <c r="N13614">
        <v>18890</v>
      </c>
      <c r="O13614">
        <v>30869</v>
      </c>
      <c r="Q13614" t="str">
        <f>VLOOKUP(A13614,Lookup_Tables!$D$2:$E$7,2,FALSE)</f>
        <v>EQ</v>
      </c>
      <c r="R13614" t="str">
        <f>IFERROR(VLOOKUP(D13614,Lookup_Tables!$A$2:$B$21,2,FALSE),"All")</f>
        <v>Pop_Affected</v>
      </c>
    </row>
    <row r="13615" spans="1:18" hidden="1">
      <c r="A13615">
        <v>4</v>
      </c>
      <c r="B13615">
        <v>83</v>
      </c>
      <c r="C13615" t="s">
        <v>39</v>
      </c>
      <c r="D13615">
        <v>19</v>
      </c>
      <c r="E13615">
        <v>204.78790000000001</v>
      </c>
      <c r="F13615">
        <v>80.602233990000002</v>
      </c>
      <c r="G13615">
        <v>78</v>
      </c>
      <c r="H13615">
        <v>595</v>
      </c>
      <c r="I13615">
        <v>792</v>
      </c>
      <c r="J13615">
        <v>1493</v>
      </c>
      <c r="K13615">
        <v>3392</v>
      </c>
      <c r="L13615">
        <v>5695</v>
      </c>
      <c r="M13615">
        <v>8826</v>
      </c>
      <c r="N13615">
        <v>18878</v>
      </c>
      <c r="O13615">
        <v>30864</v>
      </c>
      <c r="Q13615" t="str">
        <f>VLOOKUP(A13615,Lookup_Tables!$D$2:$E$7,2,FALSE)</f>
        <v>EQ</v>
      </c>
      <c r="R13615" t="str">
        <f>IFERROR(VLOOKUP(D13615,Lookup_Tables!$A$2:$B$21,2,FALSE),"All")</f>
        <v>Pop_Affected</v>
      </c>
    </row>
    <row r="13616" spans="1:18" hidden="1">
      <c r="A13616">
        <v>4353</v>
      </c>
      <c r="B13616">
        <v>1</v>
      </c>
      <c r="C13616" t="s">
        <v>38</v>
      </c>
      <c r="D13616">
        <v>19</v>
      </c>
      <c r="E13616">
        <v>24.083983733232898</v>
      </c>
      <c r="F13616">
        <v>9.9476278232337894</v>
      </c>
      <c r="G13616">
        <v>65.837009206404502</v>
      </c>
      <c r="H13616">
        <v>152.21117530479299</v>
      </c>
      <c r="I13616">
        <v>166.08976744047001</v>
      </c>
      <c r="J13616">
        <v>231.33901924649101</v>
      </c>
      <c r="K13616">
        <v>331.61805065761899</v>
      </c>
      <c r="L13616">
        <v>478.60789466008401</v>
      </c>
      <c r="M13616">
        <v>515.14154250222703</v>
      </c>
      <c r="N13616">
        <v>648.26669463921496</v>
      </c>
      <c r="O13616">
        <v>828.225882581836</v>
      </c>
      <c r="Q13616" t="str">
        <f>VLOOKUP(A13616,Lookup_Tables!$D$2:$E$7,2,FALSE)</f>
        <v>HUSSPF</v>
      </c>
      <c r="R13616" t="str">
        <f>IFERROR(VLOOKUP(D13616,Lookup_Tables!$A$2:$B$21,2,FALSE),"All")</f>
        <v>Pop_Affected</v>
      </c>
    </row>
    <row r="13617" spans="1:18" hidden="1">
      <c r="A13617">
        <v>4353</v>
      </c>
      <c r="B13617">
        <v>1</v>
      </c>
      <c r="C13617" t="s">
        <v>39</v>
      </c>
      <c r="D13617">
        <v>19</v>
      </c>
      <c r="E13617">
        <v>22.253536503576601</v>
      </c>
      <c r="F13617">
        <v>8.9336053951621093</v>
      </c>
      <c r="G13617">
        <v>60.360109778885899</v>
      </c>
      <c r="H13617">
        <v>138.18839916821699</v>
      </c>
      <c r="I13617">
        <v>157.049436000014</v>
      </c>
      <c r="J13617">
        <v>221.52343572583899</v>
      </c>
      <c r="K13617">
        <v>313.91856345965101</v>
      </c>
      <c r="L13617">
        <v>461.57962724488698</v>
      </c>
      <c r="M13617">
        <v>500.260949579108</v>
      </c>
      <c r="N13617">
        <v>633.422017388634</v>
      </c>
      <c r="O13617">
        <v>802.72539174811197</v>
      </c>
      <c r="Q13617" t="str">
        <f>VLOOKUP(A13617,Lookup_Tables!$D$2:$E$7,2,FALSE)</f>
        <v>HUSSPF</v>
      </c>
      <c r="R13617" t="str">
        <f>IFERROR(VLOOKUP(D13617,Lookup_Tables!$A$2:$B$21,2,FALSE),"All")</f>
        <v>Pop_Affected</v>
      </c>
    </row>
    <row r="13618" spans="1:18" hidden="1">
      <c r="A13618">
        <v>4353</v>
      </c>
      <c r="B13618">
        <v>2</v>
      </c>
      <c r="C13618" t="s">
        <v>38</v>
      </c>
      <c r="D13618">
        <v>19</v>
      </c>
      <c r="E13618">
        <v>5.2636140694426201</v>
      </c>
      <c r="F13618">
        <v>1.7015488508337606</v>
      </c>
      <c r="G13618">
        <v>4.1773535445728598</v>
      </c>
      <c r="H13618">
        <v>22.561221666313099</v>
      </c>
      <c r="I13618">
        <v>29.391837544946998</v>
      </c>
      <c r="J13618">
        <v>61.9792551628328</v>
      </c>
      <c r="K13618">
        <v>120.700984037276</v>
      </c>
      <c r="L13618">
        <v>245.16860947360601</v>
      </c>
      <c r="M13618">
        <v>262.975440052968</v>
      </c>
      <c r="N13618">
        <v>343.780445163926</v>
      </c>
      <c r="O13618">
        <v>430.92731043698399</v>
      </c>
      <c r="Q13618" t="str">
        <f>VLOOKUP(A13618,Lookup_Tables!$D$2:$E$7,2,FALSE)</f>
        <v>HUSSPF</v>
      </c>
      <c r="R13618" t="str">
        <f>IFERROR(VLOOKUP(D13618,Lookup_Tables!$A$2:$B$21,2,FALSE),"All")</f>
        <v>Pop_Affected</v>
      </c>
    </row>
    <row r="13619" spans="1:18" hidden="1">
      <c r="A13619">
        <v>4353</v>
      </c>
      <c r="B13619">
        <v>2</v>
      </c>
      <c r="C13619" t="s">
        <v>39</v>
      </c>
      <c r="D13619">
        <v>19</v>
      </c>
      <c r="E13619">
        <v>5.1491045451134401</v>
      </c>
      <c r="F13619">
        <v>1.6375767182630141</v>
      </c>
      <c r="G13619">
        <v>3.83027915388511</v>
      </c>
      <c r="H13619">
        <v>21.704512185360201</v>
      </c>
      <c r="I13619">
        <v>28.9427165854785</v>
      </c>
      <c r="J13619">
        <v>61.1182944028454</v>
      </c>
      <c r="K13619">
        <v>120.180049665707</v>
      </c>
      <c r="L13619">
        <v>245.16860947360601</v>
      </c>
      <c r="M13619">
        <v>261.223490807708</v>
      </c>
      <c r="N13619">
        <v>340.48537215289099</v>
      </c>
      <c r="O13619">
        <v>430.92731043698399</v>
      </c>
      <c r="Q13619" t="str">
        <f>VLOOKUP(A13619,Lookup_Tables!$D$2:$E$7,2,FALSE)</f>
        <v>HUSSPF</v>
      </c>
      <c r="R13619" t="str">
        <f>IFERROR(VLOOKUP(D13619,Lookup_Tables!$A$2:$B$21,2,FALSE),"All")</f>
        <v>Pop_Affected</v>
      </c>
    </row>
    <row r="13620" spans="1:18" hidden="1">
      <c r="A13620">
        <v>4353</v>
      </c>
      <c r="B13620">
        <v>3</v>
      </c>
      <c r="C13620" t="s">
        <v>38</v>
      </c>
      <c r="D13620">
        <v>19</v>
      </c>
      <c r="E13620">
        <v>1.6586445880571601</v>
      </c>
      <c r="F13620">
        <v>0.51088242648912496</v>
      </c>
      <c r="G13620">
        <v>0.998609388778253</v>
      </c>
      <c r="H13620">
        <v>5.98517455273553</v>
      </c>
      <c r="I13620">
        <v>8.4629565650192795</v>
      </c>
      <c r="J13620">
        <v>19.830407848050701</v>
      </c>
      <c r="K13620">
        <v>44.304161677917001</v>
      </c>
      <c r="L13620">
        <v>76.386920519179796</v>
      </c>
      <c r="M13620">
        <v>81.371149303920106</v>
      </c>
      <c r="N13620">
        <v>116.96388105644</v>
      </c>
      <c r="O13620">
        <v>159.18703489523401</v>
      </c>
      <c r="Q13620" t="str">
        <f>VLOOKUP(A13620,Lookup_Tables!$D$2:$E$7,2,FALSE)</f>
        <v>HUSSPF</v>
      </c>
      <c r="R13620" t="str">
        <f>IFERROR(VLOOKUP(D13620,Lookup_Tables!$A$2:$B$21,2,FALSE),"All")</f>
        <v>Pop_Affected</v>
      </c>
    </row>
    <row r="13621" spans="1:18" hidden="1">
      <c r="A13621">
        <v>4353</v>
      </c>
      <c r="B13621">
        <v>3</v>
      </c>
      <c r="C13621" t="s">
        <v>39</v>
      </c>
      <c r="D13621">
        <v>19</v>
      </c>
      <c r="E13621">
        <v>1.6322540383571</v>
      </c>
      <c r="F13621">
        <v>0.49653679038755327</v>
      </c>
      <c r="G13621">
        <v>0.94821988927152601</v>
      </c>
      <c r="H13621">
        <v>5.9577080704865599</v>
      </c>
      <c r="I13621">
        <v>8.2972850422977302</v>
      </c>
      <c r="J13621">
        <v>19.555019154926601</v>
      </c>
      <c r="K13621">
        <v>43.934371890331199</v>
      </c>
      <c r="L13621">
        <v>76.386920519179796</v>
      </c>
      <c r="M13621">
        <v>81.371149303920106</v>
      </c>
      <c r="N13621">
        <v>116.96388105644</v>
      </c>
      <c r="O13621">
        <v>157.160390193583</v>
      </c>
      <c r="Q13621" t="str">
        <f>VLOOKUP(A13621,Lookup_Tables!$D$2:$E$7,2,FALSE)</f>
        <v>HUSSPF</v>
      </c>
      <c r="R13621" t="str">
        <f>IFERROR(VLOOKUP(D13621,Lookup_Tables!$A$2:$B$21,2,FALSE),"All")</f>
        <v>Pop_Affected</v>
      </c>
    </row>
    <row r="13622" spans="1:18" hidden="1">
      <c r="A13622">
        <v>4353</v>
      </c>
      <c r="B13622">
        <v>4</v>
      </c>
      <c r="C13622" t="s">
        <v>38</v>
      </c>
      <c r="D13622">
        <v>19</v>
      </c>
      <c r="E13622">
        <v>11.450070195419601</v>
      </c>
      <c r="F13622">
        <v>4.1958961788551008</v>
      </c>
      <c r="G13622">
        <v>18.166882348371701</v>
      </c>
      <c r="H13622">
        <v>61.349287117577198</v>
      </c>
      <c r="I13622">
        <v>74.393434991456601</v>
      </c>
      <c r="J13622">
        <v>141.38397553771401</v>
      </c>
      <c r="K13622">
        <v>222.43555762191201</v>
      </c>
      <c r="L13622">
        <v>343.02736451953598</v>
      </c>
      <c r="M13622">
        <v>365.34914518052301</v>
      </c>
      <c r="N13622">
        <v>494.73202891899899</v>
      </c>
      <c r="O13622">
        <v>668.77817785314198</v>
      </c>
      <c r="Q13622" t="str">
        <f>VLOOKUP(A13622,Lookup_Tables!$D$2:$E$7,2,FALSE)</f>
        <v>HUSSPF</v>
      </c>
      <c r="R13622" t="str">
        <f>IFERROR(VLOOKUP(D13622,Lookup_Tables!$A$2:$B$21,2,FALSE),"All")</f>
        <v>Pop_Affected</v>
      </c>
    </row>
    <row r="13623" spans="1:18" hidden="1">
      <c r="A13623">
        <v>4353</v>
      </c>
      <c r="B13623">
        <v>4</v>
      </c>
      <c r="C13623" t="s">
        <v>39</v>
      </c>
      <c r="D13623">
        <v>19</v>
      </c>
      <c r="E13623">
        <v>10.954637900507</v>
      </c>
      <c r="F13623">
        <v>3.9698440231834891</v>
      </c>
      <c r="G13623">
        <v>16.952656773763099</v>
      </c>
      <c r="H13623">
        <v>58.606368228625399</v>
      </c>
      <c r="I13623">
        <v>71.418435056275001</v>
      </c>
      <c r="J13623">
        <v>138.37944395760599</v>
      </c>
      <c r="K13623">
        <v>219.88716203924599</v>
      </c>
      <c r="L13623">
        <v>324.66597628710502</v>
      </c>
      <c r="M13623">
        <v>357.11576230289899</v>
      </c>
      <c r="N13623">
        <v>494.73202891899899</v>
      </c>
      <c r="O13623">
        <v>607.81981174592102</v>
      </c>
      <c r="Q13623" t="str">
        <f>VLOOKUP(A13623,Lookup_Tables!$D$2:$E$7,2,FALSE)</f>
        <v>HUSSPF</v>
      </c>
      <c r="R13623" t="str">
        <f>IFERROR(VLOOKUP(D13623,Lookup_Tables!$A$2:$B$21,2,FALSE),"All")</f>
        <v>Pop_Affected</v>
      </c>
    </row>
    <row r="13624" spans="1:18" hidden="1">
      <c r="A13624">
        <v>4353</v>
      </c>
      <c r="B13624">
        <v>5</v>
      </c>
      <c r="C13624" t="s">
        <v>38</v>
      </c>
      <c r="D13624">
        <v>19</v>
      </c>
      <c r="E13624">
        <v>220.74928115547601</v>
      </c>
      <c r="F13624">
        <v>100.92843155145528</v>
      </c>
      <c r="G13624">
        <v>437.90843522891601</v>
      </c>
      <c r="H13624">
        <v>1036.03686533069</v>
      </c>
      <c r="I13624">
        <v>1203.5215833490499</v>
      </c>
      <c r="J13624">
        <v>1796.76525987893</v>
      </c>
      <c r="K13624">
        <v>3093.8171222293199</v>
      </c>
      <c r="L13624">
        <v>5294.5535736687698</v>
      </c>
      <c r="M13624">
        <v>5966.0200409399004</v>
      </c>
      <c r="N13624">
        <v>8433.7984270548604</v>
      </c>
      <c r="O13624">
        <v>11495.3468758369</v>
      </c>
      <c r="Q13624" t="str">
        <f>VLOOKUP(A13624,Lookup_Tables!$D$2:$E$7,2,FALSE)</f>
        <v>HUSSPF</v>
      </c>
      <c r="R13624" t="str">
        <f>IFERROR(VLOOKUP(D13624,Lookup_Tables!$A$2:$B$21,2,FALSE),"All")</f>
        <v>Pop_Affected</v>
      </c>
    </row>
    <row r="13625" spans="1:18" hidden="1">
      <c r="A13625">
        <v>4353</v>
      </c>
      <c r="B13625">
        <v>5</v>
      </c>
      <c r="C13625" t="s">
        <v>39</v>
      </c>
      <c r="D13625">
        <v>19</v>
      </c>
      <c r="E13625">
        <v>195.40859223908799</v>
      </c>
      <c r="F13625">
        <v>87.063384070318776</v>
      </c>
      <c r="G13625">
        <v>338.62039617924</v>
      </c>
      <c r="H13625">
        <v>907.85598772003596</v>
      </c>
      <c r="I13625">
        <v>1070.34199713363</v>
      </c>
      <c r="J13625">
        <v>1710.3933632343301</v>
      </c>
      <c r="K13625">
        <v>2914.2279481810901</v>
      </c>
      <c r="L13625">
        <v>5209.79751638787</v>
      </c>
      <c r="M13625">
        <v>5710.1923597260502</v>
      </c>
      <c r="N13625">
        <v>8279.8621396796298</v>
      </c>
      <c r="O13625">
        <v>11119.2673109512</v>
      </c>
      <c r="Q13625" t="str">
        <f>VLOOKUP(A13625,Lookup_Tables!$D$2:$E$7,2,FALSE)</f>
        <v>HUSSPF</v>
      </c>
      <c r="R13625" t="str">
        <f>IFERROR(VLOOKUP(D13625,Lookup_Tables!$A$2:$B$21,2,FALSE),"All")</f>
        <v>Pop_Affected</v>
      </c>
    </row>
    <row r="13626" spans="1:18" hidden="1">
      <c r="A13626">
        <v>4353</v>
      </c>
      <c r="B13626">
        <v>6</v>
      </c>
      <c r="C13626" t="s">
        <v>38</v>
      </c>
      <c r="D13626">
        <v>19</v>
      </c>
      <c r="E13626">
        <v>6.05193755124772</v>
      </c>
      <c r="F13626">
        <v>2.0122167489231968</v>
      </c>
      <c r="G13626">
        <v>10.164422880484601</v>
      </c>
      <c r="H13626">
        <v>35.167092271997603</v>
      </c>
      <c r="I13626">
        <v>43.2530560587076</v>
      </c>
      <c r="J13626">
        <v>72.7501644546292</v>
      </c>
      <c r="K13626">
        <v>122.80324607148</v>
      </c>
      <c r="L13626">
        <v>182.674672184976</v>
      </c>
      <c r="M13626">
        <v>209.70575873480701</v>
      </c>
      <c r="N13626">
        <v>293.76834992496799</v>
      </c>
      <c r="O13626">
        <v>381.32834603599002</v>
      </c>
      <c r="Q13626" t="str">
        <f>VLOOKUP(A13626,Lookup_Tables!$D$2:$E$7,2,FALSE)</f>
        <v>HUSSPF</v>
      </c>
      <c r="R13626" t="str">
        <f>IFERROR(VLOOKUP(D13626,Lookup_Tables!$A$2:$B$21,2,FALSE),"All")</f>
        <v>Pop_Affected</v>
      </c>
    </row>
    <row r="13627" spans="1:18" hidden="1">
      <c r="A13627">
        <v>4353</v>
      </c>
      <c r="B13627">
        <v>6</v>
      </c>
      <c r="C13627" t="s">
        <v>39</v>
      </c>
      <c r="D13627">
        <v>19</v>
      </c>
      <c r="E13627">
        <v>5.8112857329774599</v>
      </c>
      <c r="F13627">
        <v>1.9593218941284025</v>
      </c>
      <c r="G13627">
        <v>9.3253263599525997</v>
      </c>
      <c r="H13627">
        <v>33.3127694995298</v>
      </c>
      <c r="I13627">
        <v>41.534844579152697</v>
      </c>
      <c r="J13627">
        <v>70.807159721481895</v>
      </c>
      <c r="K13627">
        <v>117.582770796528</v>
      </c>
      <c r="L13627">
        <v>181.27919757420599</v>
      </c>
      <c r="M13627">
        <v>201.84978375317201</v>
      </c>
      <c r="N13627">
        <v>286.42858126060599</v>
      </c>
      <c r="O13627">
        <v>349.16842940130198</v>
      </c>
      <c r="Q13627" t="str">
        <f>VLOOKUP(A13627,Lookup_Tables!$D$2:$E$7,2,FALSE)</f>
        <v>HUSSPF</v>
      </c>
      <c r="R13627" t="str">
        <f>IFERROR(VLOOKUP(D13627,Lookup_Tables!$A$2:$B$21,2,FALSE),"All")</f>
        <v>Pop_Affected</v>
      </c>
    </row>
    <row r="13628" spans="1:18" hidden="1">
      <c r="A13628">
        <v>4353</v>
      </c>
      <c r="B13628">
        <v>7</v>
      </c>
      <c r="C13628" t="s">
        <v>38</v>
      </c>
      <c r="D13628">
        <v>19</v>
      </c>
      <c r="E13628">
        <v>12.0835666565103</v>
      </c>
      <c r="F13628">
        <v>5.0835650514740216</v>
      </c>
      <c r="G13628">
        <v>31.845815259646798</v>
      </c>
      <c r="H13628">
        <v>70.231977600983001</v>
      </c>
      <c r="I13628">
        <v>78.526204043567603</v>
      </c>
      <c r="J13628">
        <v>109.285811121658</v>
      </c>
      <c r="K13628">
        <v>154.431918346495</v>
      </c>
      <c r="L13628">
        <v>235.448342177082</v>
      </c>
      <c r="M13628">
        <v>288.965170317348</v>
      </c>
      <c r="N13628">
        <v>391.46461276245799</v>
      </c>
      <c r="O13628">
        <v>504.162480660813</v>
      </c>
      <c r="Q13628" t="str">
        <f>VLOOKUP(A13628,Lookup_Tables!$D$2:$E$7,2,FALSE)</f>
        <v>HUSSPF</v>
      </c>
      <c r="R13628" t="str">
        <f>IFERROR(VLOOKUP(D13628,Lookup_Tables!$A$2:$B$21,2,FALSE),"All")</f>
        <v>Pop_Affected</v>
      </c>
    </row>
    <row r="13629" spans="1:18" hidden="1">
      <c r="A13629">
        <v>4353</v>
      </c>
      <c r="B13629">
        <v>7</v>
      </c>
      <c r="C13629" t="s">
        <v>39</v>
      </c>
      <c r="D13629">
        <v>19</v>
      </c>
      <c r="E13629">
        <v>11.0899736790321</v>
      </c>
      <c r="F13629">
        <v>4.5689409720302123</v>
      </c>
      <c r="G13629">
        <v>29.044601437162299</v>
      </c>
      <c r="H13629">
        <v>64.385050397992003</v>
      </c>
      <c r="I13629">
        <v>72.7198566141752</v>
      </c>
      <c r="J13629">
        <v>101.25108657545</v>
      </c>
      <c r="K13629">
        <v>138.31866330476601</v>
      </c>
      <c r="L13629">
        <v>230.63774641838299</v>
      </c>
      <c r="M13629">
        <v>280.78777842064801</v>
      </c>
      <c r="N13629">
        <v>379.04492484706498</v>
      </c>
      <c r="O13629">
        <v>504.162480660813</v>
      </c>
      <c r="Q13629" t="str">
        <f>VLOOKUP(A13629,Lookup_Tables!$D$2:$E$7,2,FALSE)</f>
        <v>HUSSPF</v>
      </c>
      <c r="R13629" t="str">
        <f>IFERROR(VLOOKUP(D13629,Lookup_Tables!$A$2:$B$21,2,FALSE),"All")</f>
        <v>Pop_Affected</v>
      </c>
    </row>
    <row r="13630" spans="1:18" hidden="1">
      <c r="A13630">
        <v>4353</v>
      </c>
      <c r="B13630">
        <v>8</v>
      </c>
      <c r="C13630" t="s">
        <v>38</v>
      </c>
      <c r="D13630">
        <v>19</v>
      </c>
      <c r="E13630">
        <v>25.140702076247599</v>
      </c>
      <c r="F13630">
        <v>10.972092085928949</v>
      </c>
      <c r="G13630">
        <v>68.325254767123397</v>
      </c>
      <c r="H13630">
        <v>149.94626043193</v>
      </c>
      <c r="I13630">
        <v>173.11580490052401</v>
      </c>
      <c r="J13630">
        <v>234.89232332499901</v>
      </c>
      <c r="K13630">
        <v>329.96351361504497</v>
      </c>
      <c r="L13630">
        <v>440.530148124378</v>
      </c>
      <c r="M13630">
        <v>474.84238618906102</v>
      </c>
      <c r="N13630">
        <v>649.96640251798203</v>
      </c>
      <c r="O13630">
        <v>722.32018895751196</v>
      </c>
      <c r="Q13630" t="str">
        <f>VLOOKUP(A13630,Lookup_Tables!$D$2:$E$7,2,FALSE)</f>
        <v>HUSSPF</v>
      </c>
      <c r="R13630" t="str">
        <f>IFERROR(VLOOKUP(D13630,Lookup_Tables!$A$2:$B$21,2,FALSE),"All")</f>
        <v>Pop_Affected</v>
      </c>
    </row>
    <row r="13631" spans="1:18" hidden="1">
      <c r="A13631">
        <v>4353</v>
      </c>
      <c r="B13631">
        <v>8</v>
      </c>
      <c r="C13631" t="s">
        <v>39</v>
      </c>
      <c r="D13631">
        <v>19</v>
      </c>
      <c r="E13631">
        <v>22.408628860192199</v>
      </c>
      <c r="F13631">
        <v>9.649896395218807</v>
      </c>
      <c r="G13631">
        <v>58.748645769496697</v>
      </c>
      <c r="H13631">
        <v>133.46828941968701</v>
      </c>
      <c r="I13631">
        <v>155.83300752232199</v>
      </c>
      <c r="J13631">
        <v>210.88517884395901</v>
      </c>
      <c r="K13631">
        <v>301.96607540410997</v>
      </c>
      <c r="L13631">
        <v>430.66800572168103</v>
      </c>
      <c r="M13631">
        <v>451.18437269101997</v>
      </c>
      <c r="N13631">
        <v>600.33602424527396</v>
      </c>
      <c r="O13631">
        <v>714.19682278130699</v>
      </c>
      <c r="Q13631" t="str">
        <f>VLOOKUP(A13631,Lookup_Tables!$D$2:$E$7,2,FALSE)</f>
        <v>HUSSPF</v>
      </c>
      <c r="R13631" t="str">
        <f>IFERROR(VLOOKUP(D13631,Lookup_Tables!$A$2:$B$21,2,FALSE),"All")</f>
        <v>Pop_Affected</v>
      </c>
    </row>
    <row r="13632" spans="1:18" hidden="1">
      <c r="A13632">
        <v>4353</v>
      </c>
      <c r="B13632">
        <v>9</v>
      </c>
      <c r="C13632" t="s">
        <v>38</v>
      </c>
      <c r="D13632">
        <v>19</v>
      </c>
      <c r="E13632">
        <v>8.35559078852691E-3</v>
      </c>
      <c r="F13632">
        <v>7.4176623699767231E-3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5.3791744997489898E-4</v>
      </c>
      <c r="M13632">
        <v>3.6863717097898601E-3</v>
      </c>
      <c r="N13632">
        <v>8.5881405803674801E-2</v>
      </c>
      <c r="O13632">
        <v>0.84413635187695701</v>
      </c>
      <c r="Q13632" t="str">
        <f>VLOOKUP(A13632,Lookup_Tables!$D$2:$E$7,2,FALSE)</f>
        <v>HUSSPF</v>
      </c>
      <c r="R13632" t="str">
        <f>IFERROR(VLOOKUP(D13632,Lookup_Tables!$A$2:$B$21,2,FALSE),"All")</f>
        <v>Pop_Affected</v>
      </c>
    </row>
    <row r="13633" spans="1:18" hidden="1">
      <c r="A13633">
        <v>4353</v>
      </c>
      <c r="B13633">
        <v>9</v>
      </c>
      <c r="C13633" t="s">
        <v>39</v>
      </c>
      <c r="D13633">
        <v>19</v>
      </c>
      <c r="E13633">
        <v>8.35559078852691E-3</v>
      </c>
      <c r="F13633">
        <v>7.4176623699767231E-3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5.3791744997489898E-4</v>
      </c>
      <c r="M13633">
        <v>3.6863717097898601E-3</v>
      </c>
      <c r="N13633">
        <v>8.5881405803674801E-2</v>
      </c>
      <c r="O13633">
        <v>0.84413635187695701</v>
      </c>
      <c r="Q13633" t="str">
        <f>VLOOKUP(A13633,Lookup_Tables!$D$2:$E$7,2,FALSE)</f>
        <v>HUSSPF</v>
      </c>
      <c r="R13633" t="str">
        <f>IFERROR(VLOOKUP(D13633,Lookup_Tables!$A$2:$B$21,2,FALSE),"All")</f>
        <v>Pop_Affected</v>
      </c>
    </row>
    <row r="13634" spans="1:18" hidden="1">
      <c r="A13634">
        <v>4353</v>
      </c>
      <c r="B13634">
        <v>10</v>
      </c>
      <c r="C13634" t="s">
        <v>38</v>
      </c>
      <c r="D13634">
        <v>19</v>
      </c>
      <c r="E13634">
        <v>227.11513325921001</v>
      </c>
      <c r="F13634">
        <v>79.849572785316184</v>
      </c>
      <c r="G13634">
        <v>350.54875633268398</v>
      </c>
      <c r="H13634">
        <v>1174.82024116296</v>
      </c>
      <c r="I13634">
        <v>1435.95775487013</v>
      </c>
      <c r="J13634">
        <v>2350.8906667167298</v>
      </c>
      <c r="K13634">
        <v>4359.7879102592196</v>
      </c>
      <c r="L13634">
        <v>7142.90886355156</v>
      </c>
      <c r="M13634">
        <v>8367.3175227555093</v>
      </c>
      <c r="N13634">
        <v>13047.474231820401</v>
      </c>
      <c r="O13634">
        <v>17021.533265689999</v>
      </c>
      <c r="Q13634" t="str">
        <f>VLOOKUP(A13634,Lookup_Tables!$D$2:$E$7,2,FALSE)</f>
        <v>HUSSPF</v>
      </c>
      <c r="R13634" t="str">
        <f>IFERROR(VLOOKUP(D13634,Lookup_Tables!$A$2:$B$21,2,FALSE),"All")</f>
        <v>Pop_Affected</v>
      </c>
    </row>
    <row r="13635" spans="1:18" hidden="1">
      <c r="A13635">
        <v>4353</v>
      </c>
      <c r="B13635">
        <v>10</v>
      </c>
      <c r="C13635" t="s">
        <v>39</v>
      </c>
      <c r="D13635">
        <v>19</v>
      </c>
      <c r="E13635">
        <v>214.839755039126</v>
      </c>
      <c r="F13635">
        <v>74.032877374767708</v>
      </c>
      <c r="G13635">
        <v>319.63349160817597</v>
      </c>
      <c r="H13635">
        <v>1108.43115488596</v>
      </c>
      <c r="I13635">
        <v>1341.0423296997501</v>
      </c>
      <c r="J13635">
        <v>2247.33857489607</v>
      </c>
      <c r="K13635">
        <v>4189.7015203557603</v>
      </c>
      <c r="L13635">
        <v>6815.3060412618897</v>
      </c>
      <c r="M13635">
        <v>8349.8755625043505</v>
      </c>
      <c r="N13635">
        <v>12954.834103007801</v>
      </c>
      <c r="O13635">
        <v>16466.9788946507</v>
      </c>
      <c r="Q13635" t="str">
        <f>VLOOKUP(A13635,Lookup_Tables!$D$2:$E$7,2,FALSE)</f>
        <v>HUSSPF</v>
      </c>
      <c r="R13635" t="str">
        <f>IFERROR(VLOOKUP(D13635,Lookup_Tables!$A$2:$B$21,2,FALSE),"All")</f>
        <v>Pop_Affected</v>
      </c>
    </row>
    <row r="13636" spans="1:18" hidden="1">
      <c r="A13636">
        <v>4353</v>
      </c>
      <c r="B13636">
        <v>11</v>
      </c>
      <c r="C13636" t="s">
        <v>38</v>
      </c>
      <c r="D13636">
        <v>19</v>
      </c>
      <c r="E13636">
        <v>15.705541812301201</v>
      </c>
      <c r="F13636">
        <v>6.3621930721449438</v>
      </c>
      <c r="G13636">
        <v>34.137175224839801</v>
      </c>
      <c r="H13636">
        <v>85.961092720928605</v>
      </c>
      <c r="I13636">
        <v>101.693155040478</v>
      </c>
      <c r="J13636">
        <v>156.827808955124</v>
      </c>
      <c r="K13636">
        <v>241.26666892898999</v>
      </c>
      <c r="L13636">
        <v>386.79127046181202</v>
      </c>
      <c r="M13636">
        <v>464.07956230437702</v>
      </c>
      <c r="N13636">
        <v>583.33529501507098</v>
      </c>
      <c r="O13636">
        <v>693.23846947835102</v>
      </c>
      <c r="Q13636" t="str">
        <f>VLOOKUP(A13636,Lookup_Tables!$D$2:$E$7,2,FALSE)</f>
        <v>HUSSPF</v>
      </c>
      <c r="R13636" t="str">
        <f>IFERROR(VLOOKUP(D13636,Lookup_Tables!$A$2:$B$21,2,FALSE),"All")</f>
        <v>Pop_Affected</v>
      </c>
    </row>
    <row r="13637" spans="1:18" hidden="1">
      <c r="A13637">
        <v>4353</v>
      </c>
      <c r="B13637">
        <v>11</v>
      </c>
      <c r="C13637" t="s">
        <v>39</v>
      </c>
      <c r="D13637">
        <v>19</v>
      </c>
      <c r="E13637">
        <v>14.2422093880493</v>
      </c>
      <c r="F13637">
        <v>5.5943303544844056</v>
      </c>
      <c r="G13637">
        <v>30.519970679563801</v>
      </c>
      <c r="H13637">
        <v>78.796352910532704</v>
      </c>
      <c r="I13637">
        <v>91.211627882296</v>
      </c>
      <c r="J13637">
        <v>141.426506550493</v>
      </c>
      <c r="K13637">
        <v>234.5369893262</v>
      </c>
      <c r="L13637">
        <v>381.83119743031102</v>
      </c>
      <c r="M13637">
        <v>428.97276743187098</v>
      </c>
      <c r="N13637">
        <v>577.56629355308996</v>
      </c>
      <c r="O13637">
        <v>670.923738358077</v>
      </c>
      <c r="Q13637" t="str">
        <f>VLOOKUP(A13637,Lookup_Tables!$D$2:$E$7,2,FALSE)</f>
        <v>HUSSPF</v>
      </c>
      <c r="R13637" t="str">
        <f>IFERROR(VLOOKUP(D13637,Lookup_Tables!$A$2:$B$21,2,FALSE),"All")</f>
        <v>Pop_Affected</v>
      </c>
    </row>
    <row r="13638" spans="1:18" hidden="1">
      <c r="A13638">
        <v>4353</v>
      </c>
      <c r="B13638">
        <v>12</v>
      </c>
      <c r="C13638" t="s">
        <v>38</v>
      </c>
      <c r="D13638">
        <v>19</v>
      </c>
      <c r="E13638">
        <v>330.90279209860302</v>
      </c>
      <c r="F13638">
        <v>119.19833427274278</v>
      </c>
      <c r="G13638">
        <v>466.817291752627</v>
      </c>
      <c r="H13638">
        <v>1764.25839137912</v>
      </c>
      <c r="I13638">
        <v>2206.1656951244199</v>
      </c>
      <c r="J13638">
        <v>3573.0786728898001</v>
      </c>
      <c r="K13638">
        <v>6253.0669839987004</v>
      </c>
      <c r="L13638">
        <v>10830.966596291</v>
      </c>
      <c r="M13638">
        <v>12124.003636966399</v>
      </c>
      <c r="N13638">
        <v>17210.334176664299</v>
      </c>
      <c r="O13638">
        <v>23232.726887094301</v>
      </c>
      <c r="Q13638" t="str">
        <f>VLOOKUP(A13638,Lookup_Tables!$D$2:$E$7,2,FALSE)</f>
        <v>HUSSPF</v>
      </c>
      <c r="R13638" t="str">
        <f>IFERROR(VLOOKUP(D13638,Lookup_Tables!$A$2:$B$21,2,FALSE),"All")</f>
        <v>Pop_Affected</v>
      </c>
    </row>
    <row r="13639" spans="1:18" hidden="1">
      <c r="A13639">
        <v>4353</v>
      </c>
      <c r="B13639">
        <v>12</v>
      </c>
      <c r="C13639" t="s">
        <v>39</v>
      </c>
      <c r="D13639">
        <v>19</v>
      </c>
      <c r="E13639">
        <v>313.02167919090698</v>
      </c>
      <c r="F13639">
        <v>109.40047953668176</v>
      </c>
      <c r="G13639">
        <v>418.44683963806</v>
      </c>
      <c r="H13639">
        <v>1635.01330342192</v>
      </c>
      <c r="I13639">
        <v>2071.7918642224199</v>
      </c>
      <c r="J13639">
        <v>3502.1967996999801</v>
      </c>
      <c r="K13639">
        <v>6158.5582257895703</v>
      </c>
      <c r="L13639">
        <v>10371.2557653657</v>
      </c>
      <c r="M13639">
        <v>11711.919800018501</v>
      </c>
      <c r="N13639">
        <v>17147.829140980401</v>
      </c>
      <c r="O13639">
        <v>23232.726887094301</v>
      </c>
      <c r="Q13639" t="str">
        <f>VLOOKUP(A13639,Lookup_Tables!$D$2:$E$7,2,FALSE)</f>
        <v>HUSSPF</v>
      </c>
      <c r="R13639" t="str">
        <f>IFERROR(VLOOKUP(D13639,Lookup_Tables!$A$2:$B$21,2,FALSE),"All")</f>
        <v>Pop_Affected</v>
      </c>
    </row>
    <row r="13640" spans="1:18" hidden="1">
      <c r="A13640">
        <v>4353</v>
      </c>
      <c r="B13640">
        <v>13</v>
      </c>
      <c r="C13640" t="s">
        <v>38</v>
      </c>
      <c r="D13640">
        <v>19</v>
      </c>
      <c r="E13640">
        <v>89.835564564672893</v>
      </c>
      <c r="F13640">
        <v>49.240882626104302</v>
      </c>
      <c r="G13640">
        <v>218.04329521921201</v>
      </c>
      <c r="H13640">
        <v>410.816694999991</v>
      </c>
      <c r="I13640">
        <v>462.23192842704299</v>
      </c>
      <c r="J13640">
        <v>609.16504320003696</v>
      </c>
      <c r="K13640">
        <v>927.12098027573404</v>
      </c>
      <c r="L13640">
        <v>1259.95333359237</v>
      </c>
      <c r="M13640">
        <v>1385.5564502326599</v>
      </c>
      <c r="N13640">
        <v>1748.97031279098</v>
      </c>
      <c r="O13640">
        <v>2102.9221708784298</v>
      </c>
      <c r="Q13640" t="str">
        <f>VLOOKUP(A13640,Lookup_Tables!$D$2:$E$7,2,FALSE)</f>
        <v>HUSSPF</v>
      </c>
      <c r="R13640" t="str">
        <f>IFERROR(VLOOKUP(D13640,Lookup_Tables!$A$2:$B$21,2,FALSE),"All")</f>
        <v>Pop_Affected</v>
      </c>
    </row>
    <row r="13641" spans="1:18" hidden="1">
      <c r="A13641">
        <v>4353</v>
      </c>
      <c r="B13641">
        <v>13</v>
      </c>
      <c r="C13641" t="s">
        <v>39</v>
      </c>
      <c r="D13641">
        <v>19</v>
      </c>
      <c r="E13641">
        <v>72.741185513416795</v>
      </c>
      <c r="F13641">
        <v>38.453136545999662</v>
      </c>
      <c r="G13641">
        <v>167.46715139238401</v>
      </c>
      <c r="H13641">
        <v>332.63516766933401</v>
      </c>
      <c r="I13641">
        <v>377.93480453287299</v>
      </c>
      <c r="J13641">
        <v>545.34421773421798</v>
      </c>
      <c r="K13641">
        <v>837.14381729900902</v>
      </c>
      <c r="L13641">
        <v>1120.5059095675499</v>
      </c>
      <c r="M13641">
        <v>1230.84357152503</v>
      </c>
      <c r="N13641">
        <v>1685.5413863722999</v>
      </c>
      <c r="O13641">
        <v>2076.4258204785501</v>
      </c>
      <c r="Q13641" t="str">
        <f>VLOOKUP(A13641,Lookup_Tables!$D$2:$E$7,2,FALSE)</f>
        <v>HUSSPF</v>
      </c>
      <c r="R13641" t="str">
        <f>IFERROR(VLOOKUP(D13641,Lookup_Tables!$A$2:$B$21,2,FALSE),"All")</f>
        <v>Pop_Affected</v>
      </c>
    </row>
    <row r="13642" spans="1:18" hidden="1">
      <c r="A13642">
        <v>4353</v>
      </c>
      <c r="B13642">
        <v>14</v>
      </c>
      <c r="C13642" t="s">
        <v>38</v>
      </c>
      <c r="D13642">
        <v>19</v>
      </c>
      <c r="E13642">
        <v>15.1058363546043</v>
      </c>
      <c r="F13642">
        <v>5.4094878394320904</v>
      </c>
      <c r="G13642">
        <v>31.566081291885599</v>
      </c>
      <c r="H13642">
        <v>83.689286894727502</v>
      </c>
      <c r="I13642">
        <v>97.706311337377699</v>
      </c>
      <c r="J13642">
        <v>157.15553253458199</v>
      </c>
      <c r="K13642">
        <v>252.17229497102099</v>
      </c>
      <c r="L13642">
        <v>442.53611173943602</v>
      </c>
      <c r="M13642">
        <v>491.25247077148498</v>
      </c>
      <c r="N13642">
        <v>686.17397860428503</v>
      </c>
      <c r="O13642">
        <v>998.07245516498597</v>
      </c>
      <c r="Q13642" t="str">
        <f>VLOOKUP(A13642,Lookup_Tables!$D$2:$E$7,2,FALSE)</f>
        <v>HUSSPF</v>
      </c>
      <c r="R13642" t="str">
        <f>IFERROR(VLOOKUP(D13642,Lookup_Tables!$A$2:$B$21,2,FALSE),"All")</f>
        <v>Pop_Affected</v>
      </c>
    </row>
    <row r="13643" spans="1:18" hidden="1">
      <c r="A13643">
        <v>4353</v>
      </c>
      <c r="B13643">
        <v>14</v>
      </c>
      <c r="C13643" t="s">
        <v>39</v>
      </c>
      <c r="D13643">
        <v>19</v>
      </c>
      <c r="E13643">
        <v>14.2127013731451</v>
      </c>
      <c r="F13643">
        <v>5.0314305109165893</v>
      </c>
      <c r="G13643">
        <v>28.421162244474601</v>
      </c>
      <c r="H13643">
        <v>77.705878291478896</v>
      </c>
      <c r="I13643">
        <v>91.4392276456269</v>
      </c>
      <c r="J13643">
        <v>145.734072781484</v>
      </c>
      <c r="K13643">
        <v>246.25381871211701</v>
      </c>
      <c r="L13643">
        <v>436.18905753221202</v>
      </c>
      <c r="M13643">
        <v>485.94990875613797</v>
      </c>
      <c r="N13643">
        <v>677.97102010415199</v>
      </c>
      <c r="O13643">
        <v>964.10256626224998</v>
      </c>
      <c r="Q13643" t="str">
        <f>VLOOKUP(A13643,Lookup_Tables!$D$2:$E$7,2,FALSE)</f>
        <v>HUSSPF</v>
      </c>
      <c r="R13643" t="str">
        <f>IFERROR(VLOOKUP(D13643,Lookup_Tables!$A$2:$B$21,2,FALSE),"All")</f>
        <v>Pop_Affected</v>
      </c>
    </row>
    <row r="13644" spans="1:18" hidden="1">
      <c r="A13644">
        <v>4353</v>
      </c>
      <c r="B13644">
        <v>15</v>
      </c>
      <c r="C13644" t="s">
        <v>38</v>
      </c>
      <c r="D13644">
        <v>19</v>
      </c>
      <c r="E13644">
        <v>22.839596391458699</v>
      </c>
      <c r="F13644">
        <v>8.177312990079713</v>
      </c>
      <c r="G13644">
        <v>26.893978311987901</v>
      </c>
      <c r="H13644">
        <v>138.84784912059499</v>
      </c>
      <c r="I13644">
        <v>168.803613905399</v>
      </c>
      <c r="J13644">
        <v>272.627771342036</v>
      </c>
      <c r="K13644">
        <v>432.41846541545198</v>
      </c>
      <c r="L13644">
        <v>678.06021641862105</v>
      </c>
      <c r="M13644">
        <v>774.17775135063096</v>
      </c>
      <c r="N13644">
        <v>1086.50873966892</v>
      </c>
      <c r="O13644">
        <v>1670.9831236832199</v>
      </c>
      <c r="Q13644" t="str">
        <f>VLOOKUP(A13644,Lookup_Tables!$D$2:$E$7,2,FALSE)</f>
        <v>HUSSPF</v>
      </c>
      <c r="R13644" t="str">
        <f>IFERROR(VLOOKUP(D13644,Lookup_Tables!$A$2:$B$21,2,FALSE),"All")</f>
        <v>Pop_Affected</v>
      </c>
    </row>
    <row r="13645" spans="1:18" hidden="1">
      <c r="A13645">
        <v>4353</v>
      </c>
      <c r="B13645">
        <v>15</v>
      </c>
      <c r="C13645" t="s">
        <v>39</v>
      </c>
      <c r="D13645">
        <v>19</v>
      </c>
      <c r="E13645">
        <v>22.108958006415101</v>
      </c>
      <c r="F13645">
        <v>8.0383052763020597</v>
      </c>
      <c r="G13645">
        <v>25.773112291915801</v>
      </c>
      <c r="H13645">
        <v>134.851473178166</v>
      </c>
      <c r="I13645">
        <v>161.13656404260999</v>
      </c>
      <c r="J13645">
        <v>259.02616445336298</v>
      </c>
      <c r="K13645">
        <v>412.433814220199</v>
      </c>
      <c r="L13645">
        <v>632.35121448885195</v>
      </c>
      <c r="M13645">
        <v>738.88994462427002</v>
      </c>
      <c r="N13645">
        <v>1043.2237954039199</v>
      </c>
      <c r="O13645">
        <v>1670.9831236832199</v>
      </c>
      <c r="Q13645" t="str">
        <f>VLOOKUP(A13645,Lookup_Tables!$D$2:$E$7,2,FALSE)</f>
        <v>HUSSPF</v>
      </c>
      <c r="R13645" t="str">
        <f>IFERROR(VLOOKUP(D13645,Lookup_Tables!$A$2:$B$21,2,FALSE),"All")</f>
        <v>Pop_Affected</v>
      </c>
    </row>
    <row r="13646" spans="1:18" hidden="1">
      <c r="A13646">
        <v>4353</v>
      </c>
      <c r="B13646">
        <v>16</v>
      </c>
      <c r="C13646" t="s">
        <v>38</v>
      </c>
      <c r="D13646">
        <v>19</v>
      </c>
      <c r="E13646">
        <v>9.2651340490150904</v>
      </c>
      <c r="F13646">
        <v>2.7102307237455374</v>
      </c>
      <c r="G13646">
        <v>3.1864054819229399</v>
      </c>
      <c r="H13646">
        <v>16.979093468164798</v>
      </c>
      <c r="I13646">
        <v>25.8429871415333</v>
      </c>
      <c r="J13646">
        <v>67.618493956561807</v>
      </c>
      <c r="K13646">
        <v>211.717055549739</v>
      </c>
      <c r="L13646">
        <v>447.64550785523699</v>
      </c>
      <c r="M13646">
        <v>515.84633606742796</v>
      </c>
      <c r="N13646">
        <v>1013.18328343896</v>
      </c>
      <c r="O13646">
        <v>1678.66022681558</v>
      </c>
      <c r="Q13646" t="str">
        <f>VLOOKUP(A13646,Lookup_Tables!$D$2:$E$7,2,FALSE)</f>
        <v>HUSSPF</v>
      </c>
      <c r="R13646" t="str">
        <f>IFERROR(VLOOKUP(D13646,Lookup_Tables!$A$2:$B$21,2,FALSE),"All")</f>
        <v>Pop_Affected</v>
      </c>
    </row>
    <row r="13647" spans="1:18" hidden="1">
      <c r="A13647">
        <v>4353</v>
      </c>
      <c r="B13647">
        <v>16</v>
      </c>
      <c r="C13647" t="s">
        <v>39</v>
      </c>
      <c r="D13647">
        <v>19</v>
      </c>
      <c r="E13647">
        <v>9.1938351370802298</v>
      </c>
      <c r="F13647">
        <v>2.7290806758316677</v>
      </c>
      <c r="G13647">
        <v>3.0755180710952499</v>
      </c>
      <c r="H13647">
        <v>16.3283556803413</v>
      </c>
      <c r="I13647">
        <v>25.340614498821399</v>
      </c>
      <c r="J13647">
        <v>66.707815623743599</v>
      </c>
      <c r="K13647">
        <v>200.29388419828899</v>
      </c>
      <c r="L13647">
        <v>447.64550785523699</v>
      </c>
      <c r="M13647">
        <v>513.01721919960903</v>
      </c>
      <c r="N13647">
        <v>1012.6050922049</v>
      </c>
      <c r="O13647">
        <v>1678.66022681558</v>
      </c>
      <c r="Q13647" t="str">
        <f>VLOOKUP(A13647,Lookup_Tables!$D$2:$E$7,2,FALSE)</f>
        <v>HUSSPF</v>
      </c>
      <c r="R13647" t="str">
        <f>IFERROR(VLOOKUP(D13647,Lookup_Tables!$A$2:$B$21,2,FALSE),"All")</f>
        <v>Pop_Affected</v>
      </c>
    </row>
    <row r="13648" spans="1:18" hidden="1">
      <c r="A13648">
        <v>4353</v>
      </c>
      <c r="B13648">
        <v>17</v>
      </c>
      <c r="C13648" t="s">
        <v>38</v>
      </c>
      <c r="D13648">
        <v>19</v>
      </c>
      <c r="E13648">
        <v>674.86692791094799</v>
      </c>
      <c r="F13648">
        <v>310.84794066678751</v>
      </c>
      <c r="G13648">
        <v>1514.0318328837</v>
      </c>
      <c r="H13648">
        <v>3451.81425230998</v>
      </c>
      <c r="I13648">
        <v>3899.10618382653</v>
      </c>
      <c r="J13648">
        <v>5656.1017465950499</v>
      </c>
      <c r="K13648">
        <v>8741.5571894945606</v>
      </c>
      <c r="L13648">
        <v>13301.411034271599</v>
      </c>
      <c r="M13648">
        <v>14944.9480730386</v>
      </c>
      <c r="N13648">
        <v>22219.3443738682</v>
      </c>
      <c r="O13648">
        <v>32497.446328050999</v>
      </c>
      <c r="Q13648" t="str">
        <f>VLOOKUP(A13648,Lookup_Tables!$D$2:$E$7,2,FALSE)</f>
        <v>HUSSPF</v>
      </c>
      <c r="R13648" t="str">
        <f>IFERROR(VLOOKUP(D13648,Lookup_Tables!$A$2:$B$21,2,FALSE),"All")</f>
        <v>Pop_Affected</v>
      </c>
    </row>
    <row r="13649" spans="1:18" hidden="1">
      <c r="A13649">
        <v>4353</v>
      </c>
      <c r="B13649">
        <v>17</v>
      </c>
      <c r="C13649" t="s">
        <v>39</v>
      </c>
      <c r="D13649">
        <v>19</v>
      </c>
      <c r="E13649">
        <v>597.51493086810399</v>
      </c>
      <c r="F13649">
        <v>274.06720898807964</v>
      </c>
      <c r="G13649">
        <v>1235.26180822069</v>
      </c>
      <c r="H13649">
        <v>2927.8477937255102</v>
      </c>
      <c r="I13649">
        <v>3450.5585641662801</v>
      </c>
      <c r="J13649">
        <v>5141.4977100517699</v>
      </c>
      <c r="K13649">
        <v>7981.4254213123404</v>
      </c>
      <c r="L13649">
        <v>12400.0746074859</v>
      </c>
      <c r="M13649">
        <v>14109.976763245801</v>
      </c>
      <c r="N13649">
        <v>20052.209013104501</v>
      </c>
      <c r="O13649">
        <v>31811.240961270301</v>
      </c>
      <c r="Q13649" t="str">
        <f>VLOOKUP(A13649,Lookup_Tables!$D$2:$E$7,2,FALSE)</f>
        <v>HUSSPF</v>
      </c>
      <c r="R13649" t="str">
        <f>IFERROR(VLOOKUP(D13649,Lookup_Tables!$A$2:$B$21,2,FALSE),"All")</f>
        <v>Pop_Affected</v>
      </c>
    </row>
    <row r="13650" spans="1:18" hidden="1">
      <c r="A13650">
        <v>4353</v>
      </c>
      <c r="B13650">
        <v>18</v>
      </c>
      <c r="C13650" t="s">
        <v>38</v>
      </c>
      <c r="D13650">
        <v>19</v>
      </c>
      <c r="E13650">
        <v>363.56603271544702</v>
      </c>
      <c r="F13650">
        <v>178.26500879492809</v>
      </c>
      <c r="G13650">
        <v>954.28297194945799</v>
      </c>
      <c r="H13650">
        <v>1906.0562897228201</v>
      </c>
      <c r="I13650">
        <v>2118.30073528507</v>
      </c>
      <c r="J13650">
        <v>2949.5091677657101</v>
      </c>
      <c r="K13650">
        <v>4288.65772257347</v>
      </c>
      <c r="L13650">
        <v>5699.2182902626701</v>
      </c>
      <c r="M13650">
        <v>6097.6718881507804</v>
      </c>
      <c r="N13650">
        <v>8393.6488545070097</v>
      </c>
      <c r="O13650">
        <v>9866.4033641508504</v>
      </c>
      <c r="Q13650" t="str">
        <f>VLOOKUP(A13650,Lookup_Tables!$D$2:$E$7,2,FALSE)</f>
        <v>HUSSPF</v>
      </c>
      <c r="R13650" t="str">
        <f>IFERROR(VLOOKUP(D13650,Lookup_Tables!$A$2:$B$21,2,FALSE),"All")</f>
        <v>Pop_Affected</v>
      </c>
    </row>
    <row r="13651" spans="1:18" hidden="1">
      <c r="A13651">
        <v>4353</v>
      </c>
      <c r="B13651">
        <v>18</v>
      </c>
      <c r="C13651" t="s">
        <v>39</v>
      </c>
      <c r="D13651">
        <v>19</v>
      </c>
      <c r="E13651">
        <v>309.41596505518999</v>
      </c>
      <c r="F13651">
        <v>145.99097423697287</v>
      </c>
      <c r="G13651">
        <v>804.45596610212499</v>
      </c>
      <c r="H13651">
        <v>1617.2286453854199</v>
      </c>
      <c r="I13651">
        <v>1825.3504067902199</v>
      </c>
      <c r="J13651">
        <v>2574.2364388245601</v>
      </c>
      <c r="K13651">
        <v>4098.5463046469004</v>
      </c>
      <c r="L13651">
        <v>5310.3474668625204</v>
      </c>
      <c r="M13651">
        <v>5768.6512099042602</v>
      </c>
      <c r="N13651">
        <v>7705.1392030794404</v>
      </c>
      <c r="O13651">
        <v>9250.21881815917</v>
      </c>
      <c r="Q13651" t="str">
        <f>VLOOKUP(A13651,Lookup_Tables!$D$2:$E$7,2,FALSE)</f>
        <v>HUSSPF</v>
      </c>
      <c r="R13651" t="str">
        <f>IFERROR(VLOOKUP(D13651,Lookup_Tables!$A$2:$B$21,2,FALSE),"All")</f>
        <v>Pop_Affected</v>
      </c>
    </row>
    <row r="13652" spans="1:18" hidden="1">
      <c r="A13652">
        <v>4353</v>
      </c>
      <c r="B13652">
        <v>19</v>
      </c>
      <c r="C13652" t="s">
        <v>38</v>
      </c>
      <c r="D13652">
        <v>19</v>
      </c>
      <c r="E13652">
        <v>119.024542596213</v>
      </c>
      <c r="F13652">
        <v>61.008300113184269</v>
      </c>
      <c r="G13652">
        <v>219.674327253066</v>
      </c>
      <c r="H13652">
        <v>467.74440243748501</v>
      </c>
      <c r="I13652">
        <v>558.819551099877</v>
      </c>
      <c r="J13652">
        <v>871.44797482878698</v>
      </c>
      <c r="K13652">
        <v>1434.33876303023</v>
      </c>
      <c r="L13652">
        <v>2381.8609159899402</v>
      </c>
      <c r="M13652">
        <v>2767.87103277194</v>
      </c>
      <c r="N13652">
        <v>4318.7744673807201</v>
      </c>
      <c r="O13652">
        <v>6144.0087748267697</v>
      </c>
      <c r="Q13652" t="str">
        <f>VLOOKUP(A13652,Lookup_Tables!$D$2:$E$7,2,FALSE)</f>
        <v>HUSSPF</v>
      </c>
      <c r="R13652" t="str">
        <f>IFERROR(VLOOKUP(D13652,Lookup_Tables!$A$2:$B$21,2,FALSE),"All")</f>
        <v>Pop_Affected</v>
      </c>
    </row>
    <row r="13653" spans="1:18" hidden="1">
      <c r="A13653">
        <v>4353</v>
      </c>
      <c r="B13653">
        <v>19</v>
      </c>
      <c r="C13653" t="s">
        <v>39</v>
      </c>
      <c r="D13653">
        <v>19</v>
      </c>
      <c r="E13653">
        <v>99.047668298507404</v>
      </c>
      <c r="F13653">
        <v>48.565179245777841</v>
      </c>
      <c r="G13653">
        <v>159.52827867404801</v>
      </c>
      <c r="H13653">
        <v>407.77972127117903</v>
      </c>
      <c r="I13653">
        <v>474.19581221873801</v>
      </c>
      <c r="J13653">
        <v>759.52501934774295</v>
      </c>
      <c r="K13653">
        <v>1317.4083703629899</v>
      </c>
      <c r="L13653">
        <v>2257.5335062240001</v>
      </c>
      <c r="M13653">
        <v>2672.3945302191601</v>
      </c>
      <c r="N13653">
        <v>4070.7910471098899</v>
      </c>
      <c r="O13653">
        <v>6014.24458988469</v>
      </c>
      <c r="Q13653" t="str">
        <f>VLOOKUP(A13653,Lookup_Tables!$D$2:$E$7,2,FALSE)</f>
        <v>HUSSPF</v>
      </c>
      <c r="R13653" t="str">
        <f>IFERROR(VLOOKUP(D13653,Lookup_Tables!$A$2:$B$21,2,FALSE),"All")</f>
        <v>Pop_Affected</v>
      </c>
    </row>
    <row r="13654" spans="1:18" hidden="1">
      <c r="A13654">
        <v>4353</v>
      </c>
      <c r="B13654">
        <v>20</v>
      </c>
      <c r="C13654" t="s">
        <v>38</v>
      </c>
      <c r="D13654">
        <v>19</v>
      </c>
      <c r="E13654">
        <v>211.78321401421499</v>
      </c>
      <c r="F13654">
        <v>85.908950430585634</v>
      </c>
      <c r="G13654">
        <v>386.51399628439498</v>
      </c>
      <c r="H13654">
        <v>995.38159578276498</v>
      </c>
      <c r="I13654">
        <v>1157.0496654235999</v>
      </c>
      <c r="J13654">
        <v>1796.9281062831201</v>
      </c>
      <c r="K13654">
        <v>2989.5334018887602</v>
      </c>
      <c r="L13654">
        <v>5778.9499761552697</v>
      </c>
      <c r="M13654">
        <v>7184.2656033147796</v>
      </c>
      <c r="N13654">
        <v>11562.118658446399</v>
      </c>
      <c r="O13654">
        <v>15993.6702544199</v>
      </c>
      <c r="Q13654" t="str">
        <f>VLOOKUP(A13654,Lookup_Tables!$D$2:$E$7,2,FALSE)</f>
        <v>HUSSPF</v>
      </c>
      <c r="R13654" t="str">
        <f>IFERROR(VLOOKUP(D13654,Lookup_Tables!$A$2:$B$21,2,FALSE),"All")</f>
        <v>Pop_Affected</v>
      </c>
    </row>
    <row r="13655" spans="1:18" hidden="1">
      <c r="A13655">
        <v>4353</v>
      </c>
      <c r="B13655">
        <v>20</v>
      </c>
      <c r="C13655" t="s">
        <v>39</v>
      </c>
      <c r="D13655">
        <v>19</v>
      </c>
      <c r="E13655">
        <v>191.03123873317799</v>
      </c>
      <c r="F13655">
        <v>74.823508426000188</v>
      </c>
      <c r="G13655">
        <v>326.06456947280702</v>
      </c>
      <c r="H13655">
        <v>910.83148606689304</v>
      </c>
      <c r="I13655">
        <v>1061.3250884725901</v>
      </c>
      <c r="J13655">
        <v>1619.47630261429</v>
      </c>
      <c r="K13655">
        <v>2870.1842217614599</v>
      </c>
      <c r="L13655">
        <v>5343.8078471471999</v>
      </c>
      <c r="M13655">
        <v>6704.4451547762301</v>
      </c>
      <c r="N13655">
        <v>11552.058075282301</v>
      </c>
      <c r="O13655">
        <v>15570.2051867754</v>
      </c>
      <c r="Q13655" t="str">
        <f>VLOOKUP(A13655,Lookup_Tables!$D$2:$E$7,2,FALSE)</f>
        <v>HUSSPF</v>
      </c>
      <c r="R13655" t="str">
        <f>IFERROR(VLOOKUP(D13655,Lookup_Tables!$A$2:$B$21,2,FALSE),"All")</f>
        <v>Pop_Affected</v>
      </c>
    </row>
    <row r="13656" spans="1:18" hidden="1">
      <c r="A13656">
        <v>4353</v>
      </c>
      <c r="B13656">
        <v>21</v>
      </c>
      <c r="C13656" t="s">
        <v>38</v>
      </c>
      <c r="D13656">
        <v>19</v>
      </c>
      <c r="E13656">
        <v>1.0870950832142401</v>
      </c>
      <c r="F13656">
        <v>0.36462393306418317</v>
      </c>
      <c r="G13656">
        <v>0.270972575975237</v>
      </c>
      <c r="H13656">
        <v>2.66740929789828</v>
      </c>
      <c r="I13656">
        <v>3.6714824332946501</v>
      </c>
      <c r="J13656">
        <v>9.1001254263304006</v>
      </c>
      <c r="K13656">
        <v>27.1305417137078</v>
      </c>
      <c r="L13656">
        <v>45.232210856024601</v>
      </c>
      <c r="M13656">
        <v>55.858977372585301</v>
      </c>
      <c r="N13656">
        <v>92.884938290142401</v>
      </c>
      <c r="O13656">
        <v>162.98790445202201</v>
      </c>
      <c r="Q13656" t="str">
        <f>VLOOKUP(A13656,Lookup_Tables!$D$2:$E$7,2,FALSE)</f>
        <v>HUSSPF</v>
      </c>
      <c r="R13656" t="str">
        <f>IFERROR(VLOOKUP(D13656,Lookup_Tables!$A$2:$B$21,2,FALSE),"All")</f>
        <v>Pop_Affected</v>
      </c>
    </row>
    <row r="13657" spans="1:18" hidden="1">
      <c r="A13657">
        <v>4353</v>
      </c>
      <c r="B13657">
        <v>21</v>
      </c>
      <c r="C13657" t="s">
        <v>39</v>
      </c>
      <c r="D13657">
        <v>19</v>
      </c>
      <c r="E13657">
        <v>1.07741774650266</v>
      </c>
      <c r="F13657">
        <v>0.36254697262924207</v>
      </c>
      <c r="G13657">
        <v>0.25840503329847497</v>
      </c>
      <c r="H13657">
        <v>2.5086289467229301</v>
      </c>
      <c r="I13657">
        <v>3.63260923230352</v>
      </c>
      <c r="J13657">
        <v>8.9787428625200807</v>
      </c>
      <c r="K13657">
        <v>26.8182181889748</v>
      </c>
      <c r="L13657">
        <v>44.274532129270597</v>
      </c>
      <c r="M13657">
        <v>55.754893681984299</v>
      </c>
      <c r="N13657">
        <v>91.5567493645745</v>
      </c>
      <c r="O13657">
        <v>162.98790445202201</v>
      </c>
      <c r="Q13657" t="str">
        <f>VLOOKUP(A13657,Lookup_Tables!$D$2:$E$7,2,FALSE)</f>
        <v>HUSSPF</v>
      </c>
      <c r="R13657" t="str">
        <f>IFERROR(VLOOKUP(D13657,Lookup_Tables!$A$2:$B$21,2,FALSE),"All")</f>
        <v>Pop_Affected</v>
      </c>
    </row>
    <row r="13658" spans="1:18" hidden="1">
      <c r="A13658">
        <v>4353</v>
      </c>
      <c r="B13658">
        <v>22</v>
      </c>
      <c r="C13658" t="s">
        <v>38</v>
      </c>
      <c r="D13658">
        <v>19</v>
      </c>
      <c r="E13658">
        <v>16.031797993193699</v>
      </c>
      <c r="F13658">
        <v>6.4411760175129267</v>
      </c>
      <c r="G13658">
        <v>33.195394643144802</v>
      </c>
      <c r="H13658">
        <v>91.344764966137504</v>
      </c>
      <c r="I13658">
        <v>109.29665099958</v>
      </c>
      <c r="J13658">
        <v>169.89534355948601</v>
      </c>
      <c r="K13658">
        <v>265.74678656480597</v>
      </c>
      <c r="L13658">
        <v>349.40603664238</v>
      </c>
      <c r="M13658">
        <v>401.93767177571902</v>
      </c>
      <c r="N13658">
        <v>612.44171073091798</v>
      </c>
      <c r="O13658">
        <v>739.23411781942798</v>
      </c>
      <c r="Q13658" t="str">
        <f>VLOOKUP(A13658,Lookup_Tables!$D$2:$E$7,2,FALSE)</f>
        <v>HUSSPF</v>
      </c>
      <c r="R13658" t="str">
        <f>IFERROR(VLOOKUP(D13658,Lookup_Tables!$A$2:$B$21,2,FALSE),"All")</f>
        <v>Pop_Affected</v>
      </c>
    </row>
    <row r="13659" spans="1:18" hidden="1">
      <c r="A13659">
        <v>4353</v>
      </c>
      <c r="B13659">
        <v>22</v>
      </c>
      <c r="C13659" t="s">
        <v>39</v>
      </c>
      <c r="D13659">
        <v>19</v>
      </c>
      <c r="E13659">
        <v>14.952792357974699</v>
      </c>
      <c r="F13659">
        <v>5.8827063776017265</v>
      </c>
      <c r="G13659">
        <v>29.899133682034599</v>
      </c>
      <c r="H13659">
        <v>84.571438288786098</v>
      </c>
      <c r="I13659">
        <v>103.263626989754</v>
      </c>
      <c r="J13659">
        <v>162.38148915453399</v>
      </c>
      <c r="K13659">
        <v>259.24256641865298</v>
      </c>
      <c r="L13659">
        <v>338.95601456129998</v>
      </c>
      <c r="M13659">
        <v>385.35478707823103</v>
      </c>
      <c r="N13659">
        <v>578.07580325374897</v>
      </c>
      <c r="O13659">
        <v>727.71095769278202</v>
      </c>
      <c r="Q13659" t="str">
        <f>VLOOKUP(A13659,Lookup_Tables!$D$2:$E$7,2,FALSE)</f>
        <v>HUSSPF</v>
      </c>
      <c r="R13659" t="str">
        <f>IFERROR(VLOOKUP(D13659,Lookup_Tables!$A$2:$B$21,2,FALSE),"All")</f>
        <v>Pop_Affected</v>
      </c>
    </row>
    <row r="13660" spans="1:18" hidden="1">
      <c r="A13660">
        <v>4353</v>
      </c>
      <c r="B13660">
        <v>23</v>
      </c>
      <c r="C13660" t="s">
        <v>38</v>
      </c>
      <c r="D13660">
        <v>19</v>
      </c>
      <c r="E13660">
        <v>63.980869803885298</v>
      </c>
      <c r="F13660">
        <v>28.87993674879506</v>
      </c>
      <c r="G13660">
        <v>128.066307303424</v>
      </c>
      <c r="H13660">
        <v>312.41648394154703</v>
      </c>
      <c r="I13660">
        <v>355.90945731388899</v>
      </c>
      <c r="J13660">
        <v>543.51293984689596</v>
      </c>
      <c r="K13660">
        <v>941.25190004472097</v>
      </c>
      <c r="L13660">
        <v>1594.1977207162699</v>
      </c>
      <c r="M13660">
        <v>1757.8811814532201</v>
      </c>
      <c r="N13660">
        <v>2383.0566574805798</v>
      </c>
      <c r="O13660">
        <v>2954.31313160336</v>
      </c>
      <c r="Q13660" t="str">
        <f>VLOOKUP(A13660,Lookup_Tables!$D$2:$E$7,2,FALSE)</f>
        <v>HUSSPF</v>
      </c>
      <c r="R13660" t="str">
        <f>IFERROR(VLOOKUP(D13660,Lookup_Tables!$A$2:$B$21,2,FALSE),"All")</f>
        <v>Pop_Affected</v>
      </c>
    </row>
    <row r="13661" spans="1:18" hidden="1">
      <c r="A13661">
        <v>4353</v>
      </c>
      <c r="B13661">
        <v>23</v>
      </c>
      <c r="C13661" t="s">
        <v>39</v>
      </c>
      <c r="D13661">
        <v>19</v>
      </c>
      <c r="E13661">
        <v>57.241877976178898</v>
      </c>
      <c r="F13661">
        <v>25.467495031367946</v>
      </c>
      <c r="G13661">
        <v>102.274863619492</v>
      </c>
      <c r="H13661">
        <v>275.73279856232898</v>
      </c>
      <c r="I13661">
        <v>316.16235782671203</v>
      </c>
      <c r="J13661">
        <v>481.90973200060802</v>
      </c>
      <c r="K13661">
        <v>897.937933588693</v>
      </c>
      <c r="L13661">
        <v>1507.70930417882</v>
      </c>
      <c r="M13661">
        <v>1715.1551366271401</v>
      </c>
      <c r="N13661">
        <v>2383.0566574805798</v>
      </c>
      <c r="O13661">
        <v>2954.31127810505</v>
      </c>
      <c r="Q13661" t="str">
        <f>VLOOKUP(A13661,Lookup_Tables!$D$2:$E$7,2,FALSE)</f>
        <v>HUSSPF</v>
      </c>
      <c r="R13661" t="str">
        <f>IFERROR(VLOOKUP(D13661,Lookup_Tables!$A$2:$B$21,2,FALSE),"All")</f>
        <v>Pop_Affected</v>
      </c>
    </row>
    <row r="13662" spans="1:18" hidden="1">
      <c r="A13662">
        <v>4353</v>
      </c>
      <c r="B13662">
        <v>24</v>
      </c>
      <c r="C13662" t="s">
        <v>38</v>
      </c>
      <c r="D13662">
        <v>19</v>
      </c>
      <c r="E13662">
        <v>786.48025588354005</v>
      </c>
      <c r="F13662">
        <v>319.39096680139687</v>
      </c>
      <c r="G13662">
        <v>1440.64744918426</v>
      </c>
      <c r="H13662">
        <v>3925.50657808905</v>
      </c>
      <c r="I13662">
        <v>4637.2066525111104</v>
      </c>
      <c r="J13662">
        <v>6996.4768283863104</v>
      </c>
      <c r="K13662">
        <v>12192.4304964169</v>
      </c>
      <c r="L13662">
        <v>19681.45861329</v>
      </c>
      <c r="M13662">
        <v>23057.175036209501</v>
      </c>
      <c r="N13662">
        <v>35651.319120865199</v>
      </c>
      <c r="O13662">
        <v>60276.930043490902</v>
      </c>
      <c r="Q13662" t="str">
        <f>VLOOKUP(A13662,Lookup_Tables!$D$2:$E$7,2,FALSE)</f>
        <v>HUSSPF</v>
      </c>
      <c r="R13662" t="str">
        <f>IFERROR(VLOOKUP(D13662,Lookup_Tables!$A$2:$B$21,2,FALSE),"All")</f>
        <v>Pop_Affected</v>
      </c>
    </row>
    <row r="13663" spans="1:18" hidden="1">
      <c r="A13663">
        <v>4353</v>
      </c>
      <c r="B13663">
        <v>24</v>
      </c>
      <c r="C13663" t="s">
        <v>39</v>
      </c>
      <c r="D13663">
        <v>19</v>
      </c>
      <c r="E13663">
        <v>727.65399427376303</v>
      </c>
      <c r="F13663">
        <v>291.77859282272306</v>
      </c>
      <c r="G13663">
        <v>1265.3963506723501</v>
      </c>
      <c r="H13663">
        <v>3520.47902963962</v>
      </c>
      <c r="I13663">
        <v>4138.8604521140196</v>
      </c>
      <c r="J13663">
        <v>6585.6800505884103</v>
      </c>
      <c r="K13663">
        <v>11780.555318471201</v>
      </c>
      <c r="L13663">
        <v>18744.142720752599</v>
      </c>
      <c r="M13663">
        <v>22291.761437450201</v>
      </c>
      <c r="N13663">
        <v>33771.931669269201</v>
      </c>
      <c r="O13663">
        <v>59437.781883023701</v>
      </c>
      <c r="Q13663" t="str">
        <f>VLOOKUP(A13663,Lookup_Tables!$D$2:$E$7,2,FALSE)</f>
        <v>HUSSPF</v>
      </c>
      <c r="R13663" t="str">
        <f>IFERROR(VLOOKUP(D13663,Lookup_Tables!$A$2:$B$21,2,FALSE),"All")</f>
        <v>Pop_Affected</v>
      </c>
    </row>
    <row r="13664" spans="1:18" hidden="1">
      <c r="A13664">
        <v>4353</v>
      </c>
      <c r="B13664">
        <v>25</v>
      </c>
      <c r="C13664" t="s">
        <v>38</v>
      </c>
      <c r="D13664">
        <v>19</v>
      </c>
      <c r="E13664">
        <v>640.91823714702002</v>
      </c>
      <c r="F13664">
        <v>288.49727102044506</v>
      </c>
      <c r="G13664">
        <v>1960.01494179626</v>
      </c>
      <c r="H13664">
        <v>3567.1899060189899</v>
      </c>
      <c r="I13664">
        <v>3900.7146257845402</v>
      </c>
      <c r="J13664">
        <v>4998.3155819411404</v>
      </c>
      <c r="K13664">
        <v>6790.0832908492303</v>
      </c>
      <c r="L13664">
        <v>10318.1225291746</v>
      </c>
      <c r="M13664">
        <v>11069.2089649969</v>
      </c>
      <c r="N13664">
        <v>15392.6864364583</v>
      </c>
      <c r="O13664">
        <v>27246.477177343699</v>
      </c>
      <c r="Q13664" t="str">
        <f>VLOOKUP(A13664,Lookup_Tables!$D$2:$E$7,2,FALSE)</f>
        <v>HUSSPF</v>
      </c>
      <c r="R13664" t="str">
        <f>IFERROR(VLOOKUP(D13664,Lookup_Tables!$A$2:$B$21,2,FALSE),"All")</f>
        <v>Pop_Affected</v>
      </c>
    </row>
    <row r="13665" spans="1:18" hidden="1">
      <c r="A13665">
        <v>4353</v>
      </c>
      <c r="B13665">
        <v>25</v>
      </c>
      <c r="C13665" t="s">
        <v>39</v>
      </c>
      <c r="D13665">
        <v>19</v>
      </c>
      <c r="E13665">
        <v>578.79762436472299</v>
      </c>
      <c r="F13665">
        <v>260.83314653198914</v>
      </c>
      <c r="G13665">
        <v>1745.0072522877999</v>
      </c>
      <c r="H13665">
        <v>3173.1615854258598</v>
      </c>
      <c r="I13665">
        <v>3507.3119030808398</v>
      </c>
      <c r="J13665">
        <v>4262.8526984517703</v>
      </c>
      <c r="K13665">
        <v>6076.8661620795001</v>
      </c>
      <c r="L13665">
        <v>9164.8898696483102</v>
      </c>
      <c r="M13665">
        <v>10523.7606773795</v>
      </c>
      <c r="N13665">
        <v>14875.399345570801</v>
      </c>
      <c r="O13665">
        <v>27244.806167156701</v>
      </c>
      <c r="Q13665" t="str">
        <f>VLOOKUP(A13665,Lookup_Tables!$D$2:$E$7,2,FALSE)</f>
        <v>HUSSPF</v>
      </c>
      <c r="R13665" t="str">
        <f>IFERROR(VLOOKUP(D13665,Lookup_Tables!$A$2:$B$21,2,FALSE),"All")</f>
        <v>Pop_Affected</v>
      </c>
    </row>
    <row r="13666" spans="1:18" hidden="1">
      <c r="A13666">
        <v>4353</v>
      </c>
      <c r="B13666">
        <v>26</v>
      </c>
      <c r="C13666" t="s">
        <v>38</v>
      </c>
      <c r="D13666">
        <v>19</v>
      </c>
      <c r="E13666">
        <v>1.8301017827130099</v>
      </c>
      <c r="F13666">
        <v>0.58881862196826251</v>
      </c>
      <c r="G13666">
        <v>0.10293183729696601</v>
      </c>
      <c r="H13666">
        <v>2.9813050480802299</v>
      </c>
      <c r="I13666">
        <v>4.66169394734432</v>
      </c>
      <c r="J13666">
        <v>13.874196579548601</v>
      </c>
      <c r="K13666">
        <v>44.070309133490802</v>
      </c>
      <c r="L13666">
        <v>91.320716704020796</v>
      </c>
      <c r="M13666">
        <v>120.63040201351799</v>
      </c>
      <c r="N13666">
        <v>179.87242288907001</v>
      </c>
      <c r="O13666">
        <v>281.52851474003302</v>
      </c>
      <c r="Q13666" t="str">
        <f>VLOOKUP(A13666,Lookup_Tables!$D$2:$E$7,2,FALSE)</f>
        <v>HUSSPF</v>
      </c>
      <c r="R13666" t="str">
        <f>IFERROR(VLOOKUP(D13666,Lookup_Tables!$A$2:$B$21,2,FALSE),"All")</f>
        <v>Pop_Affected</v>
      </c>
    </row>
    <row r="13667" spans="1:18" hidden="1">
      <c r="A13667">
        <v>4353</v>
      </c>
      <c r="B13667">
        <v>26</v>
      </c>
      <c r="C13667" t="s">
        <v>39</v>
      </c>
      <c r="D13667">
        <v>19</v>
      </c>
      <c r="E13667">
        <v>1.8262579776794801</v>
      </c>
      <c r="F13667">
        <v>0.58582476723425225</v>
      </c>
      <c r="G13667">
        <v>0.10221979628488401</v>
      </c>
      <c r="H13667">
        <v>2.9606981243395398</v>
      </c>
      <c r="I13667">
        <v>4.6114553138971504</v>
      </c>
      <c r="J13667">
        <v>13.874196579548601</v>
      </c>
      <c r="K13667">
        <v>44.070309133490802</v>
      </c>
      <c r="L13667">
        <v>91.320716704020796</v>
      </c>
      <c r="M13667">
        <v>120.63040201351799</v>
      </c>
      <c r="N13667">
        <v>179.87242288907001</v>
      </c>
      <c r="O13667">
        <v>281.52851474003302</v>
      </c>
      <c r="Q13667" t="str">
        <f>VLOOKUP(A13667,Lookup_Tables!$D$2:$E$7,2,FALSE)</f>
        <v>HUSSPF</v>
      </c>
      <c r="R13667" t="str">
        <f>IFERROR(VLOOKUP(D13667,Lookup_Tables!$A$2:$B$21,2,FALSE),"All")</f>
        <v>Pop_Affected</v>
      </c>
    </row>
    <row r="13668" spans="1:18" hidden="1">
      <c r="A13668">
        <v>4353</v>
      </c>
      <c r="B13668">
        <v>27</v>
      </c>
      <c r="C13668" t="s">
        <v>38</v>
      </c>
      <c r="D13668">
        <v>19</v>
      </c>
      <c r="E13668">
        <v>6.7122929161188001</v>
      </c>
      <c r="F13668">
        <v>2.5409689062963121</v>
      </c>
      <c r="G13668">
        <v>0.546105717376549</v>
      </c>
      <c r="H13668">
        <v>25.9207310997359</v>
      </c>
      <c r="I13668">
        <v>32.893520997329503</v>
      </c>
      <c r="J13668">
        <v>61.756953148674903</v>
      </c>
      <c r="K13668">
        <v>127.639391239151</v>
      </c>
      <c r="L13668">
        <v>234.594182301095</v>
      </c>
      <c r="M13668">
        <v>302.59401635194001</v>
      </c>
      <c r="N13668">
        <v>593.93540861002896</v>
      </c>
      <c r="O13668">
        <v>837.68842476238694</v>
      </c>
      <c r="Q13668" t="str">
        <f>VLOOKUP(A13668,Lookup_Tables!$D$2:$E$7,2,FALSE)</f>
        <v>HUSSPF</v>
      </c>
      <c r="R13668" t="str">
        <f>IFERROR(VLOOKUP(D13668,Lookup_Tables!$A$2:$B$21,2,FALSE),"All")</f>
        <v>Pop_Affected</v>
      </c>
    </row>
    <row r="13669" spans="1:18" hidden="1">
      <c r="A13669">
        <v>4353</v>
      </c>
      <c r="B13669">
        <v>27</v>
      </c>
      <c r="C13669" t="s">
        <v>39</v>
      </c>
      <c r="D13669">
        <v>19</v>
      </c>
      <c r="E13669">
        <v>6.6624435204805996</v>
      </c>
      <c r="F13669">
        <v>2.5174853150799654</v>
      </c>
      <c r="G13669">
        <v>0.546105717376549</v>
      </c>
      <c r="H13669">
        <v>25.565563094097101</v>
      </c>
      <c r="I13669">
        <v>32.367428986303601</v>
      </c>
      <c r="J13669">
        <v>61.030379176568999</v>
      </c>
      <c r="K13669">
        <v>125.69584755529699</v>
      </c>
      <c r="L13669">
        <v>234.594182301095</v>
      </c>
      <c r="M13669">
        <v>302.59401635194001</v>
      </c>
      <c r="N13669">
        <v>593.93540861002896</v>
      </c>
      <c r="O13669">
        <v>837.68842476238694</v>
      </c>
      <c r="Q13669" t="str">
        <f>VLOOKUP(A13669,Lookup_Tables!$D$2:$E$7,2,FALSE)</f>
        <v>HUSSPF</v>
      </c>
      <c r="R13669" t="str">
        <f>IFERROR(VLOOKUP(D13669,Lookup_Tables!$A$2:$B$21,2,FALSE),"All")</f>
        <v>Pop_Affected</v>
      </c>
    </row>
    <row r="13670" spans="1:18" hidden="1">
      <c r="A13670">
        <v>4353</v>
      </c>
      <c r="B13670">
        <v>28</v>
      </c>
      <c r="C13670" t="s">
        <v>38</v>
      </c>
      <c r="D13670">
        <v>19</v>
      </c>
      <c r="E13670">
        <v>9.5417309359668092</v>
      </c>
      <c r="F13670">
        <v>2.8581328632208427</v>
      </c>
      <c r="G13670">
        <v>2.9687067002295499E-3</v>
      </c>
      <c r="H13670">
        <v>41.3370296214229</v>
      </c>
      <c r="I13670">
        <v>59.811530673301498</v>
      </c>
      <c r="J13670">
        <v>123.02655253790699</v>
      </c>
      <c r="K13670">
        <v>209.86697221050201</v>
      </c>
      <c r="L13670">
        <v>314.62638588002199</v>
      </c>
      <c r="M13670">
        <v>377.09109527625799</v>
      </c>
      <c r="N13670">
        <v>696.83182854627205</v>
      </c>
      <c r="O13670">
        <v>1565.11194739506</v>
      </c>
      <c r="Q13670" t="str">
        <f>VLOOKUP(A13670,Lookup_Tables!$D$2:$E$7,2,FALSE)</f>
        <v>HUSSPF</v>
      </c>
      <c r="R13670" t="str">
        <f>IFERROR(VLOOKUP(D13670,Lookup_Tables!$A$2:$B$21,2,FALSE),"All")</f>
        <v>Pop_Affected</v>
      </c>
    </row>
    <row r="13671" spans="1:18" hidden="1">
      <c r="A13671">
        <v>4353</v>
      </c>
      <c r="B13671">
        <v>28</v>
      </c>
      <c r="C13671" t="s">
        <v>39</v>
      </c>
      <c r="D13671">
        <v>19</v>
      </c>
      <c r="E13671">
        <v>9.4862541425494697</v>
      </c>
      <c r="F13671">
        <v>2.8469033626216511</v>
      </c>
      <c r="G13671">
        <v>2.9687067002295499E-3</v>
      </c>
      <c r="H13671">
        <v>41.3370296214229</v>
      </c>
      <c r="I13671">
        <v>59.4657991442444</v>
      </c>
      <c r="J13671">
        <v>122.495068499355</v>
      </c>
      <c r="K13671">
        <v>203.801461624208</v>
      </c>
      <c r="L13671">
        <v>310.631238947187</v>
      </c>
      <c r="M13671">
        <v>377.09109527625799</v>
      </c>
      <c r="N13671">
        <v>696.83182854627205</v>
      </c>
      <c r="O13671">
        <v>1565.11194739506</v>
      </c>
      <c r="Q13671" t="str">
        <f>VLOOKUP(A13671,Lookup_Tables!$D$2:$E$7,2,FALSE)</f>
        <v>HUSSPF</v>
      </c>
      <c r="R13671" t="str">
        <f>IFERROR(VLOOKUP(D13671,Lookup_Tables!$A$2:$B$21,2,FALSE),"All")</f>
        <v>Pop_Affected</v>
      </c>
    </row>
    <row r="13672" spans="1:18" hidden="1">
      <c r="A13672">
        <v>4353</v>
      </c>
      <c r="B13672">
        <v>29</v>
      </c>
      <c r="C13672" t="s">
        <v>38</v>
      </c>
      <c r="D13672">
        <v>19</v>
      </c>
      <c r="E13672">
        <v>0.95823652095256595</v>
      </c>
      <c r="F13672">
        <v>0.35104912997955828</v>
      </c>
      <c r="G13672">
        <v>0.22322099344287699</v>
      </c>
      <c r="H13672">
        <v>2.9873580785590099</v>
      </c>
      <c r="I13672">
        <v>3.3771821852562698</v>
      </c>
      <c r="J13672">
        <v>6.2246474670206204</v>
      </c>
      <c r="K13672">
        <v>17.048956173964498</v>
      </c>
      <c r="L13672">
        <v>41.872457181767999</v>
      </c>
      <c r="M13672">
        <v>47.6781916585023</v>
      </c>
      <c r="N13672">
        <v>78.745623116718605</v>
      </c>
      <c r="O13672">
        <v>165.383597183185</v>
      </c>
      <c r="Q13672" t="str">
        <f>VLOOKUP(A13672,Lookup_Tables!$D$2:$E$7,2,FALSE)</f>
        <v>HUSSPF</v>
      </c>
      <c r="R13672" t="str">
        <f>IFERROR(VLOOKUP(D13672,Lookup_Tables!$A$2:$B$21,2,FALSE),"All")</f>
        <v>Pop_Affected</v>
      </c>
    </row>
    <row r="13673" spans="1:18" hidden="1">
      <c r="A13673">
        <v>4353</v>
      </c>
      <c r="B13673">
        <v>29</v>
      </c>
      <c r="C13673" t="s">
        <v>39</v>
      </c>
      <c r="D13673">
        <v>19</v>
      </c>
      <c r="E13673">
        <v>0.94866054039165604</v>
      </c>
      <c r="F13673">
        <v>0.34673190216810912</v>
      </c>
      <c r="G13673">
        <v>0.22018282129438699</v>
      </c>
      <c r="H13673">
        <v>2.9199394991616701</v>
      </c>
      <c r="I13673">
        <v>3.23625179887041</v>
      </c>
      <c r="J13673">
        <v>6.0760048379774796</v>
      </c>
      <c r="K13673">
        <v>17.048956173964498</v>
      </c>
      <c r="L13673">
        <v>40.630471749426299</v>
      </c>
      <c r="M13673">
        <v>47.6781916585023</v>
      </c>
      <c r="N13673">
        <v>78.745623116718605</v>
      </c>
      <c r="O13673">
        <v>165.36407525482801</v>
      </c>
      <c r="Q13673" t="str">
        <f>VLOOKUP(A13673,Lookup_Tables!$D$2:$E$7,2,FALSE)</f>
        <v>HUSSPF</v>
      </c>
      <c r="R13673" t="str">
        <f>IFERROR(VLOOKUP(D13673,Lookup_Tables!$A$2:$B$21,2,FALSE),"All")</f>
        <v>Pop_Affected</v>
      </c>
    </row>
    <row r="13674" spans="1:18" hidden="1">
      <c r="A13674">
        <v>4353</v>
      </c>
      <c r="B13674">
        <v>30</v>
      </c>
      <c r="C13674" t="s">
        <v>38</v>
      </c>
      <c r="D13674">
        <v>19</v>
      </c>
      <c r="E13674">
        <v>8.0766177607780296</v>
      </c>
      <c r="F13674">
        <v>2.690804543996375</v>
      </c>
      <c r="G13674">
        <v>13.807600626875001</v>
      </c>
      <c r="H13674">
        <v>47.995598470399401</v>
      </c>
      <c r="I13674">
        <v>56.367783273131799</v>
      </c>
      <c r="J13674">
        <v>92.895317952476503</v>
      </c>
      <c r="K13674">
        <v>141.34787336818101</v>
      </c>
      <c r="L13674">
        <v>217.995497417503</v>
      </c>
      <c r="M13674">
        <v>270.95105300826498</v>
      </c>
      <c r="N13674">
        <v>451.68941990278199</v>
      </c>
      <c r="O13674">
        <v>638.53653726286598</v>
      </c>
      <c r="Q13674" t="str">
        <f>VLOOKUP(A13674,Lookup_Tables!$D$2:$E$7,2,FALSE)</f>
        <v>HUSSPF</v>
      </c>
      <c r="R13674" t="str">
        <f>IFERROR(VLOOKUP(D13674,Lookup_Tables!$A$2:$B$21,2,FALSE),"All")</f>
        <v>Pop_Affected</v>
      </c>
    </row>
    <row r="13675" spans="1:18" hidden="1">
      <c r="A13675">
        <v>4353</v>
      </c>
      <c r="B13675">
        <v>30</v>
      </c>
      <c r="C13675" t="s">
        <v>39</v>
      </c>
      <c r="D13675">
        <v>19</v>
      </c>
      <c r="E13675">
        <v>7.6974876793613003</v>
      </c>
      <c r="F13675">
        <v>2.5955608882891541</v>
      </c>
      <c r="G13675">
        <v>12.193991697981099</v>
      </c>
      <c r="H13675">
        <v>44.217559656476801</v>
      </c>
      <c r="I13675">
        <v>54.039804612929601</v>
      </c>
      <c r="J13675">
        <v>88.8650212655361</v>
      </c>
      <c r="K13675">
        <v>140.71317365182401</v>
      </c>
      <c r="L13675">
        <v>208.43408583423499</v>
      </c>
      <c r="M13675">
        <v>248.79537994023499</v>
      </c>
      <c r="N13675">
        <v>451.68941990278199</v>
      </c>
      <c r="O13675">
        <v>605.04251618655599</v>
      </c>
      <c r="Q13675" t="str">
        <f>VLOOKUP(A13675,Lookup_Tables!$D$2:$E$7,2,FALSE)</f>
        <v>HUSSPF</v>
      </c>
      <c r="R13675" t="str">
        <f>IFERROR(VLOOKUP(D13675,Lookup_Tables!$A$2:$B$21,2,FALSE),"All")</f>
        <v>Pop_Affected</v>
      </c>
    </row>
    <row r="13676" spans="1:18" hidden="1">
      <c r="A13676">
        <v>4353</v>
      </c>
      <c r="B13676">
        <v>31</v>
      </c>
      <c r="C13676" t="s">
        <v>38</v>
      </c>
      <c r="D13676">
        <v>19</v>
      </c>
      <c r="E13676">
        <v>66.943702261291307</v>
      </c>
      <c r="F13676">
        <v>28.342968798652407</v>
      </c>
      <c r="G13676">
        <v>169.16211496999</v>
      </c>
      <c r="H13676">
        <v>376.17077273480101</v>
      </c>
      <c r="I13676">
        <v>432.38080922461</v>
      </c>
      <c r="J13676">
        <v>637.62524531523798</v>
      </c>
      <c r="K13676">
        <v>964.77258489549604</v>
      </c>
      <c r="L13676">
        <v>1419.7118698178101</v>
      </c>
      <c r="M13676">
        <v>1523.3131120012399</v>
      </c>
      <c r="N13676">
        <v>2048.0590489020401</v>
      </c>
      <c r="O13676">
        <v>2463.61162356062</v>
      </c>
      <c r="Q13676" t="str">
        <f>VLOOKUP(A13676,Lookup_Tables!$D$2:$E$7,2,FALSE)</f>
        <v>HUSSPF</v>
      </c>
      <c r="R13676" t="str">
        <f>IFERROR(VLOOKUP(D13676,Lookup_Tables!$A$2:$B$21,2,FALSE),"All")</f>
        <v>Pop_Affected</v>
      </c>
    </row>
    <row r="13677" spans="1:18" hidden="1">
      <c r="A13677">
        <v>4353</v>
      </c>
      <c r="B13677">
        <v>31</v>
      </c>
      <c r="C13677" t="s">
        <v>39</v>
      </c>
      <c r="D13677">
        <v>19</v>
      </c>
      <c r="E13677">
        <v>60.836407307426597</v>
      </c>
      <c r="F13677">
        <v>25.790283550587922</v>
      </c>
      <c r="G13677">
        <v>149.068447404545</v>
      </c>
      <c r="H13677">
        <v>333.97235051775402</v>
      </c>
      <c r="I13677">
        <v>396.630413524338</v>
      </c>
      <c r="J13677">
        <v>576.83624403094802</v>
      </c>
      <c r="K13677">
        <v>887.190661233828</v>
      </c>
      <c r="L13677">
        <v>1268.8026895599501</v>
      </c>
      <c r="M13677">
        <v>1429.42798758445</v>
      </c>
      <c r="N13677">
        <v>1986.7541141209399</v>
      </c>
      <c r="O13677">
        <v>2268.4007456549102</v>
      </c>
      <c r="Q13677" t="str">
        <f>VLOOKUP(A13677,Lookup_Tables!$D$2:$E$7,2,FALSE)</f>
        <v>HUSSPF</v>
      </c>
      <c r="R13677" t="str">
        <f>IFERROR(VLOOKUP(D13677,Lookup_Tables!$A$2:$B$21,2,FALSE),"All")</f>
        <v>Pop_Affected</v>
      </c>
    </row>
    <row r="13678" spans="1:18" hidden="1">
      <c r="A13678">
        <v>4353</v>
      </c>
      <c r="B13678">
        <v>32</v>
      </c>
      <c r="C13678" t="s">
        <v>38</v>
      </c>
      <c r="D13678">
        <v>19</v>
      </c>
      <c r="E13678">
        <v>1.8590041112875499</v>
      </c>
      <c r="F13678">
        <v>0.72351634774627738</v>
      </c>
      <c r="G13678">
        <v>1.8593294222346799</v>
      </c>
      <c r="H13678">
        <v>10.2618451184613</v>
      </c>
      <c r="I13678">
        <v>12.102580981550201</v>
      </c>
      <c r="J13678">
        <v>20.204187201971902</v>
      </c>
      <c r="K13678">
        <v>34.058951832414103</v>
      </c>
      <c r="L13678">
        <v>55.205590562234299</v>
      </c>
      <c r="M13678">
        <v>59.983476773221902</v>
      </c>
      <c r="N13678">
        <v>93.362615016392098</v>
      </c>
      <c r="O13678">
        <v>153.27616682570701</v>
      </c>
      <c r="Q13678" t="str">
        <f>VLOOKUP(A13678,Lookup_Tables!$D$2:$E$7,2,FALSE)</f>
        <v>HUSSPF</v>
      </c>
      <c r="R13678" t="str">
        <f>IFERROR(VLOOKUP(D13678,Lookup_Tables!$A$2:$B$21,2,FALSE),"All")</f>
        <v>Pop_Affected</v>
      </c>
    </row>
    <row r="13679" spans="1:18" hidden="1">
      <c r="A13679">
        <v>4353</v>
      </c>
      <c r="B13679">
        <v>32</v>
      </c>
      <c r="C13679" t="s">
        <v>39</v>
      </c>
      <c r="D13679">
        <v>19</v>
      </c>
      <c r="E13679">
        <v>1.81192589730264</v>
      </c>
      <c r="F13679">
        <v>0.70940357323869896</v>
      </c>
      <c r="G13679">
        <v>1.76968961068164</v>
      </c>
      <c r="H13679">
        <v>9.8006357447740999</v>
      </c>
      <c r="I13679">
        <v>11.5413627751195</v>
      </c>
      <c r="J13679">
        <v>19.2184372843824</v>
      </c>
      <c r="K13679">
        <v>33.361531207284997</v>
      </c>
      <c r="L13679">
        <v>52.839545603769601</v>
      </c>
      <c r="M13679">
        <v>59.3520048621154</v>
      </c>
      <c r="N13679">
        <v>93.362615016392098</v>
      </c>
      <c r="O13679">
        <v>153.22034536740401</v>
      </c>
      <c r="Q13679" t="str">
        <f>VLOOKUP(A13679,Lookup_Tables!$D$2:$E$7,2,FALSE)</f>
        <v>HUSSPF</v>
      </c>
      <c r="R13679" t="str">
        <f>IFERROR(VLOOKUP(D13679,Lookup_Tables!$A$2:$B$21,2,FALSE),"All")</f>
        <v>Pop_Affected</v>
      </c>
    </row>
    <row r="13680" spans="1:18" hidden="1">
      <c r="A13680">
        <v>4353</v>
      </c>
      <c r="B13680">
        <v>33</v>
      </c>
      <c r="C13680" t="s">
        <v>38</v>
      </c>
      <c r="D13680">
        <v>19</v>
      </c>
      <c r="E13680">
        <v>33.838873462689698</v>
      </c>
      <c r="F13680">
        <v>12.867889957759825</v>
      </c>
      <c r="G13680">
        <v>83.3442159638889</v>
      </c>
      <c r="H13680">
        <v>200.24298946050999</v>
      </c>
      <c r="I13680">
        <v>234.208584564369</v>
      </c>
      <c r="J13680">
        <v>363.34066197536401</v>
      </c>
      <c r="K13680">
        <v>606.912063400286</v>
      </c>
      <c r="L13680">
        <v>865.54780105745601</v>
      </c>
      <c r="M13680">
        <v>893.07581973858896</v>
      </c>
      <c r="N13680">
        <v>1029.80382242306</v>
      </c>
      <c r="O13680">
        <v>1163.1260700074399</v>
      </c>
      <c r="Q13680" t="str">
        <f>VLOOKUP(A13680,Lookup_Tables!$D$2:$E$7,2,FALSE)</f>
        <v>HUSSPF</v>
      </c>
      <c r="R13680" t="str">
        <f>IFERROR(VLOOKUP(D13680,Lookup_Tables!$A$2:$B$21,2,FALSE),"All")</f>
        <v>Pop_Affected</v>
      </c>
    </row>
    <row r="13681" spans="1:18" hidden="1">
      <c r="A13681">
        <v>4353</v>
      </c>
      <c r="B13681">
        <v>33</v>
      </c>
      <c r="C13681" t="s">
        <v>39</v>
      </c>
      <c r="D13681">
        <v>19</v>
      </c>
      <c r="E13681">
        <v>31.377733985652402</v>
      </c>
      <c r="F13681">
        <v>11.964166126030236</v>
      </c>
      <c r="G13681">
        <v>75.783075629795604</v>
      </c>
      <c r="H13681">
        <v>183.89455018589999</v>
      </c>
      <c r="I13681">
        <v>215.10143324872001</v>
      </c>
      <c r="J13681">
        <v>333.08750310814497</v>
      </c>
      <c r="K13681">
        <v>560.13187225826198</v>
      </c>
      <c r="L13681">
        <v>858.68829370064498</v>
      </c>
      <c r="M13681">
        <v>871.98371946331599</v>
      </c>
      <c r="N13681">
        <v>954.27990743306202</v>
      </c>
      <c r="O13681">
        <v>1084.13061553534</v>
      </c>
      <c r="Q13681" t="str">
        <f>VLOOKUP(A13681,Lookup_Tables!$D$2:$E$7,2,FALSE)</f>
        <v>HUSSPF</v>
      </c>
      <c r="R13681" t="str">
        <f>IFERROR(VLOOKUP(D13681,Lookup_Tables!$A$2:$B$21,2,FALSE),"All")</f>
        <v>Pop_Affected</v>
      </c>
    </row>
    <row r="13682" spans="1:18" hidden="1">
      <c r="A13682">
        <v>4353</v>
      </c>
      <c r="B13682">
        <v>34</v>
      </c>
      <c r="C13682" t="s">
        <v>38</v>
      </c>
      <c r="D13682">
        <v>19</v>
      </c>
      <c r="E13682">
        <v>170.78559662532101</v>
      </c>
      <c r="F13682">
        <v>73.374913384817845</v>
      </c>
      <c r="G13682">
        <v>429.82241081946597</v>
      </c>
      <c r="H13682">
        <v>906.60108447337802</v>
      </c>
      <c r="I13682">
        <v>1008.58295122349</v>
      </c>
      <c r="J13682">
        <v>1421.3608785860699</v>
      </c>
      <c r="K13682">
        <v>2317.98392062621</v>
      </c>
      <c r="L13682">
        <v>3384.4398536174499</v>
      </c>
      <c r="M13682">
        <v>3961.78450019397</v>
      </c>
      <c r="N13682">
        <v>6485.2989327385203</v>
      </c>
      <c r="O13682">
        <v>8532.7228427367208</v>
      </c>
      <c r="Q13682" t="str">
        <f>VLOOKUP(A13682,Lookup_Tables!$D$2:$E$7,2,FALSE)</f>
        <v>HUSSPF</v>
      </c>
      <c r="R13682" t="str">
        <f>IFERROR(VLOOKUP(D13682,Lookup_Tables!$A$2:$B$21,2,FALSE),"All")</f>
        <v>Pop_Affected</v>
      </c>
    </row>
    <row r="13683" spans="1:18" hidden="1">
      <c r="A13683">
        <v>4353</v>
      </c>
      <c r="B13683">
        <v>34</v>
      </c>
      <c r="C13683" t="s">
        <v>39</v>
      </c>
      <c r="D13683">
        <v>19</v>
      </c>
      <c r="E13683">
        <v>153.71381862712099</v>
      </c>
      <c r="F13683">
        <v>64.645874127364195</v>
      </c>
      <c r="G13683">
        <v>380.59307980125902</v>
      </c>
      <c r="H13683">
        <v>816.13175266405403</v>
      </c>
      <c r="I13683">
        <v>928.33181515857405</v>
      </c>
      <c r="J13683">
        <v>1313.5154908772299</v>
      </c>
      <c r="K13683">
        <v>2204.6533005967799</v>
      </c>
      <c r="L13683">
        <v>3380.1643376834299</v>
      </c>
      <c r="M13683">
        <v>3763.8886838849799</v>
      </c>
      <c r="N13683">
        <v>5872.9966964189998</v>
      </c>
      <c r="O13683">
        <v>7474.3643855115397</v>
      </c>
      <c r="Q13683" t="str">
        <f>VLOOKUP(A13683,Lookup_Tables!$D$2:$E$7,2,FALSE)</f>
        <v>HUSSPF</v>
      </c>
      <c r="R13683" t="str">
        <f>IFERROR(VLOOKUP(D13683,Lookup_Tables!$A$2:$B$21,2,FALSE),"All")</f>
        <v>Pop_Affected</v>
      </c>
    </row>
    <row r="13684" spans="1:18" hidden="1">
      <c r="A13684">
        <v>4353</v>
      </c>
      <c r="B13684">
        <v>35</v>
      </c>
      <c r="C13684" t="s">
        <v>38</v>
      </c>
      <c r="D13684">
        <v>19</v>
      </c>
      <c r="E13684">
        <v>102.742511495778</v>
      </c>
      <c r="F13684">
        <v>44.266787079994216</v>
      </c>
      <c r="G13684">
        <v>268.89509682045701</v>
      </c>
      <c r="H13684">
        <v>595.97441084050502</v>
      </c>
      <c r="I13684">
        <v>687.67773103713103</v>
      </c>
      <c r="J13684">
        <v>917.54000023632602</v>
      </c>
      <c r="K13684">
        <v>1297.3182014142999</v>
      </c>
      <c r="L13684">
        <v>1964.45319057141</v>
      </c>
      <c r="M13684">
        <v>2150.38566373912</v>
      </c>
      <c r="N13684">
        <v>3041.9562508269601</v>
      </c>
      <c r="O13684">
        <v>4230.6479811576201</v>
      </c>
      <c r="Q13684" t="str">
        <f>VLOOKUP(A13684,Lookup_Tables!$D$2:$E$7,2,FALSE)</f>
        <v>HUSSPF</v>
      </c>
      <c r="R13684" t="str">
        <f>IFERROR(VLOOKUP(D13684,Lookup_Tables!$A$2:$B$21,2,FALSE),"All")</f>
        <v>Pop_Affected</v>
      </c>
    </row>
    <row r="13685" spans="1:18" hidden="1">
      <c r="A13685">
        <v>4353</v>
      </c>
      <c r="B13685">
        <v>35</v>
      </c>
      <c r="C13685" t="s">
        <v>39</v>
      </c>
      <c r="D13685">
        <v>19</v>
      </c>
      <c r="E13685">
        <v>93.4244470636947</v>
      </c>
      <c r="F13685">
        <v>39.417222201282449</v>
      </c>
      <c r="G13685">
        <v>239.74346061299201</v>
      </c>
      <c r="H13685">
        <v>545.23554565986103</v>
      </c>
      <c r="I13685">
        <v>617.46195621508298</v>
      </c>
      <c r="J13685">
        <v>848.74441160297897</v>
      </c>
      <c r="K13685">
        <v>1236.1007956690701</v>
      </c>
      <c r="L13685">
        <v>1861.1246454336899</v>
      </c>
      <c r="M13685">
        <v>2045.01851628809</v>
      </c>
      <c r="N13685">
        <v>2987.9912378288</v>
      </c>
      <c r="O13685">
        <v>4147.7867355734497</v>
      </c>
      <c r="Q13685" t="str">
        <f>VLOOKUP(A13685,Lookup_Tables!$D$2:$E$7,2,FALSE)</f>
        <v>HUSSPF</v>
      </c>
      <c r="R13685" t="str">
        <f>IFERROR(VLOOKUP(D13685,Lookup_Tables!$A$2:$B$21,2,FALSE),"All")</f>
        <v>Pop_Affected</v>
      </c>
    </row>
    <row r="13686" spans="1:18" hidden="1">
      <c r="A13686">
        <v>4353</v>
      </c>
      <c r="B13686">
        <v>36</v>
      </c>
      <c r="C13686" t="s">
        <v>38</v>
      </c>
      <c r="D13686">
        <v>19</v>
      </c>
      <c r="E13686">
        <v>85.905437881179196</v>
      </c>
      <c r="F13686">
        <v>38.307871818091861</v>
      </c>
      <c r="G13686">
        <v>225.28637758373301</v>
      </c>
      <c r="H13686">
        <v>453.467455381771</v>
      </c>
      <c r="I13686">
        <v>509.11262726442402</v>
      </c>
      <c r="J13686">
        <v>720.94734581349303</v>
      </c>
      <c r="K13686">
        <v>1062.31216452842</v>
      </c>
      <c r="L13686">
        <v>1552.34247752492</v>
      </c>
      <c r="M13686">
        <v>1725.15225605209</v>
      </c>
      <c r="N13686">
        <v>2545.2336516692199</v>
      </c>
      <c r="O13686">
        <v>4200.1839387344498</v>
      </c>
      <c r="Q13686" t="str">
        <f>VLOOKUP(A13686,Lookup_Tables!$D$2:$E$7,2,FALSE)</f>
        <v>HUSSPF</v>
      </c>
      <c r="R13686" t="str">
        <f>IFERROR(VLOOKUP(D13686,Lookup_Tables!$A$2:$B$21,2,FALSE),"All")</f>
        <v>Pop_Affected</v>
      </c>
    </row>
    <row r="13687" spans="1:18" hidden="1">
      <c r="A13687">
        <v>4353</v>
      </c>
      <c r="B13687">
        <v>36</v>
      </c>
      <c r="C13687" t="s">
        <v>39</v>
      </c>
      <c r="D13687">
        <v>19</v>
      </c>
      <c r="E13687">
        <v>78.193481238339899</v>
      </c>
      <c r="F13687">
        <v>34.9243813892082</v>
      </c>
      <c r="G13687">
        <v>195.278506269442</v>
      </c>
      <c r="H13687">
        <v>391.034355589467</v>
      </c>
      <c r="I13687">
        <v>453.46143669005301</v>
      </c>
      <c r="J13687">
        <v>649.98455034998403</v>
      </c>
      <c r="K13687">
        <v>983.65677748212295</v>
      </c>
      <c r="L13687">
        <v>1434.63244695403</v>
      </c>
      <c r="M13687">
        <v>1669.74338462827</v>
      </c>
      <c r="N13687">
        <v>2506.90894206949</v>
      </c>
      <c r="O13687">
        <v>4200.1839387344498</v>
      </c>
      <c r="Q13687" t="str">
        <f>VLOOKUP(A13687,Lookup_Tables!$D$2:$E$7,2,FALSE)</f>
        <v>HUSSPF</v>
      </c>
      <c r="R13687" t="str">
        <f>IFERROR(VLOOKUP(D13687,Lookup_Tables!$A$2:$B$21,2,FALSE),"All")</f>
        <v>Pop_Affected</v>
      </c>
    </row>
    <row r="13688" spans="1:18" hidden="1">
      <c r="A13688">
        <v>4353</v>
      </c>
      <c r="B13688">
        <v>37</v>
      </c>
      <c r="C13688" t="s">
        <v>38</v>
      </c>
      <c r="D13688">
        <v>19</v>
      </c>
      <c r="E13688">
        <v>300.00790155238798</v>
      </c>
      <c r="F13688">
        <v>134.40647198387734</v>
      </c>
      <c r="G13688">
        <v>861.64540885074598</v>
      </c>
      <c r="H13688">
        <v>1719.07987778402</v>
      </c>
      <c r="I13688">
        <v>1947.5152530983501</v>
      </c>
      <c r="J13688">
        <v>2617.7277731355498</v>
      </c>
      <c r="K13688">
        <v>3671.03474362319</v>
      </c>
      <c r="L13688">
        <v>5031.4298191247999</v>
      </c>
      <c r="M13688">
        <v>5326.3722059667898</v>
      </c>
      <c r="N13688">
        <v>7081.8255217030301</v>
      </c>
      <c r="O13688">
        <v>9176.8520368127902</v>
      </c>
      <c r="Q13688" t="str">
        <f>VLOOKUP(A13688,Lookup_Tables!$D$2:$E$7,2,FALSE)</f>
        <v>HUSSPF</v>
      </c>
      <c r="R13688" t="str">
        <f>IFERROR(VLOOKUP(D13688,Lookup_Tables!$A$2:$B$21,2,FALSE),"All")</f>
        <v>Pop_Affected</v>
      </c>
    </row>
    <row r="13689" spans="1:18" hidden="1">
      <c r="A13689">
        <v>4353</v>
      </c>
      <c r="B13689">
        <v>37</v>
      </c>
      <c r="C13689" t="s">
        <v>39</v>
      </c>
      <c r="D13689">
        <v>19</v>
      </c>
      <c r="E13689">
        <v>267.237185328002</v>
      </c>
      <c r="F13689">
        <v>120.31433793194643</v>
      </c>
      <c r="G13689">
        <v>744.49021826936598</v>
      </c>
      <c r="H13689">
        <v>1536.17109582844</v>
      </c>
      <c r="I13689">
        <v>1723.26644614058</v>
      </c>
      <c r="J13689">
        <v>2321.1382215014401</v>
      </c>
      <c r="K13689">
        <v>3262.70657399219</v>
      </c>
      <c r="L13689">
        <v>4538.99591552928</v>
      </c>
      <c r="M13689">
        <v>5031.18140757931</v>
      </c>
      <c r="N13689">
        <v>6128.9925676589601</v>
      </c>
      <c r="O13689">
        <v>8780.14195282523</v>
      </c>
      <c r="Q13689" t="str">
        <f>VLOOKUP(A13689,Lookup_Tables!$D$2:$E$7,2,FALSE)</f>
        <v>HUSSPF</v>
      </c>
      <c r="R13689" t="str">
        <f>IFERROR(VLOOKUP(D13689,Lookup_Tables!$A$2:$B$21,2,FALSE),"All")</f>
        <v>Pop_Affected</v>
      </c>
    </row>
    <row r="13690" spans="1:18" hidden="1">
      <c r="A13690">
        <v>4353</v>
      </c>
      <c r="B13690">
        <v>38</v>
      </c>
      <c r="C13690" t="s">
        <v>38</v>
      </c>
      <c r="D13690">
        <v>19</v>
      </c>
      <c r="E13690">
        <v>30.419750660537101</v>
      </c>
      <c r="F13690">
        <v>13.135187365122654</v>
      </c>
      <c r="G13690">
        <v>90.995082267534102</v>
      </c>
      <c r="H13690">
        <v>185.91542045073001</v>
      </c>
      <c r="I13690">
        <v>200.468569982611</v>
      </c>
      <c r="J13690">
        <v>266.03270742510603</v>
      </c>
      <c r="K13690">
        <v>370.60642419468701</v>
      </c>
      <c r="L13690">
        <v>532.82891637516298</v>
      </c>
      <c r="M13690">
        <v>576.11320843553301</v>
      </c>
      <c r="N13690">
        <v>752.38386606752397</v>
      </c>
      <c r="O13690">
        <v>961.70961056163901</v>
      </c>
      <c r="Q13690" t="str">
        <f>VLOOKUP(A13690,Lookup_Tables!$D$2:$E$7,2,FALSE)</f>
        <v>HUSSPF</v>
      </c>
      <c r="R13690" t="str">
        <f>IFERROR(VLOOKUP(D13690,Lookup_Tables!$A$2:$B$21,2,FALSE),"All")</f>
        <v>Pop_Affected</v>
      </c>
    </row>
    <row r="13691" spans="1:18" hidden="1">
      <c r="A13691">
        <v>4353</v>
      </c>
      <c r="B13691">
        <v>38</v>
      </c>
      <c r="C13691" t="s">
        <v>39</v>
      </c>
      <c r="D13691">
        <v>19</v>
      </c>
      <c r="E13691">
        <v>27.803244946914202</v>
      </c>
      <c r="F13691">
        <v>11.819340614373967</v>
      </c>
      <c r="G13691">
        <v>82.673058522363206</v>
      </c>
      <c r="H13691">
        <v>169.24744038979</v>
      </c>
      <c r="I13691">
        <v>188.412665944731</v>
      </c>
      <c r="J13691">
        <v>244.25410404190299</v>
      </c>
      <c r="K13691">
        <v>336.420890662555</v>
      </c>
      <c r="L13691">
        <v>478.65887903063702</v>
      </c>
      <c r="M13691">
        <v>561.04853467430996</v>
      </c>
      <c r="N13691">
        <v>695.92695140548096</v>
      </c>
      <c r="O13691">
        <v>961.707343037638</v>
      </c>
      <c r="Q13691" t="str">
        <f>VLOOKUP(A13691,Lookup_Tables!$D$2:$E$7,2,FALSE)</f>
        <v>HUSSPF</v>
      </c>
      <c r="R13691" t="str">
        <f>IFERROR(VLOOKUP(D13691,Lookup_Tables!$A$2:$B$21,2,FALSE),"All")</f>
        <v>Pop_Affected</v>
      </c>
    </row>
    <row r="13692" spans="1:18" hidden="1">
      <c r="A13692">
        <v>4353</v>
      </c>
      <c r="B13692">
        <v>39</v>
      </c>
      <c r="C13692" t="s">
        <v>38</v>
      </c>
      <c r="D13692">
        <v>19</v>
      </c>
      <c r="E13692">
        <v>82.258119126573007</v>
      </c>
      <c r="F13692">
        <v>34.734461061972752</v>
      </c>
      <c r="G13692">
        <v>225.67491634708199</v>
      </c>
      <c r="H13692">
        <v>494.13322855596698</v>
      </c>
      <c r="I13692">
        <v>559.95163907946403</v>
      </c>
      <c r="J13692">
        <v>778.18384941777799</v>
      </c>
      <c r="K13692">
        <v>1159.5236436682801</v>
      </c>
      <c r="L13692">
        <v>1446.1760788599499</v>
      </c>
      <c r="M13692">
        <v>1627.12655485958</v>
      </c>
      <c r="N13692">
        <v>2206.44581994386</v>
      </c>
      <c r="O13692">
        <v>2736.5882040285901</v>
      </c>
      <c r="Q13692" t="str">
        <f>VLOOKUP(A13692,Lookup_Tables!$D$2:$E$7,2,FALSE)</f>
        <v>HUSSPF</v>
      </c>
      <c r="R13692" t="str">
        <f>IFERROR(VLOOKUP(D13692,Lookup_Tables!$A$2:$B$21,2,FALSE),"All")</f>
        <v>Pop_Affected</v>
      </c>
    </row>
    <row r="13693" spans="1:18" hidden="1">
      <c r="A13693">
        <v>4353</v>
      </c>
      <c r="B13693">
        <v>39</v>
      </c>
      <c r="C13693" t="s">
        <v>39</v>
      </c>
      <c r="D13693">
        <v>19</v>
      </c>
      <c r="E13693">
        <v>74.106826973074405</v>
      </c>
      <c r="F13693">
        <v>30.752687263218121</v>
      </c>
      <c r="G13693">
        <v>202.082607792696</v>
      </c>
      <c r="H13693">
        <v>448.67844754016397</v>
      </c>
      <c r="I13693">
        <v>508.22979282824201</v>
      </c>
      <c r="J13693">
        <v>696.96192985238201</v>
      </c>
      <c r="K13693">
        <v>1051.9586737394</v>
      </c>
      <c r="L13693">
        <v>1369.1525246671099</v>
      </c>
      <c r="M13693">
        <v>1512.26547835611</v>
      </c>
      <c r="N13693">
        <v>2107.0868954969901</v>
      </c>
      <c r="O13693">
        <v>2731.4135087242198</v>
      </c>
      <c r="Q13693" t="str">
        <f>VLOOKUP(A13693,Lookup_Tables!$D$2:$E$7,2,FALSE)</f>
        <v>HUSSPF</v>
      </c>
      <c r="R13693" t="str">
        <f>IFERROR(VLOOKUP(D13693,Lookup_Tables!$A$2:$B$21,2,FALSE),"All")</f>
        <v>Pop_Affected</v>
      </c>
    </row>
    <row r="13694" spans="1:18" hidden="1">
      <c r="A13694">
        <v>4353</v>
      </c>
      <c r="B13694">
        <v>40</v>
      </c>
      <c r="C13694" t="s">
        <v>38</v>
      </c>
      <c r="D13694">
        <v>19</v>
      </c>
      <c r="E13694">
        <v>928.05556692266998</v>
      </c>
      <c r="F13694">
        <v>369.85298628410669</v>
      </c>
      <c r="G13694">
        <v>1462.4974282538601</v>
      </c>
      <c r="H13694">
        <v>4281.1189278235997</v>
      </c>
      <c r="I13694">
        <v>5162.6622266284403</v>
      </c>
      <c r="J13694">
        <v>7752.9735184221299</v>
      </c>
      <c r="K13694">
        <v>14359.8252634276</v>
      </c>
      <c r="L13694">
        <v>29965.339770591101</v>
      </c>
      <c r="M13694">
        <v>34157.760632905403</v>
      </c>
      <c r="N13694">
        <v>52382.382652068402</v>
      </c>
      <c r="O13694">
        <v>73084.343484776502</v>
      </c>
      <c r="Q13694" t="str">
        <f>VLOOKUP(A13694,Lookup_Tables!$D$2:$E$7,2,FALSE)</f>
        <v>HUSSPF</v>
      </c>
      <c r="R13694" t="str">
        <f>IFERROR(VLOOKUP(D13694,Lookup_Tables!$A$2:$B$21,2,FALSE),"All")</f>
        <v>Pop_Affected</v>
      </c>
    </row>
    <row r="13695" spans="1:18" hidden="1">
      <c r="A13695">
        <v>4353</v>
      </c>
      <c r="B13695">
        <v>40</v>
      </c>
      <c r="C13695" t="s">
        <v>39</v>
      </c>
      <c r="D13695">
        <v>19</v>
      </c>
      <c r="E13695">
        <v>858.88140375604905</v>
      </c>
      <c r="F13695">
        <v>331.17008470849612</v>
      </c>
      <c r="G13695">
        <v>1287.5460577445899</v>
      </c>
      <c r="H13695">
        <v>3849.1937991581599</v>
      </c>
      <c r="I13695">
        <v>4796.9503037299501</v>
      </c>
      <c r="J13695">
        <v>7383.65841631074</v>
      </c>
      <c r="K13695">
        <v>13478.3627993102</v>
      </c>
      <c r="L13695">
        <v>29318.324105119798</v>
      </c>
      <c r="M13695">
        <v>33722.817848435501</v>
      </c>
      <c r="N13695">
        <v>50471.665891616998</v>
      </c>
      <c r="O13695">
        <v>72373.905511345904</v>
      </c>
      <c r="Q13695" t="str">
        <f>VLOOKUP(A13695,Lookup_Tables!$D$2:$E$7,2,FALSE)</f>
        <v>HUSSPF</v>
      </c>
      <c r="R13695" t="str">
        <f>IFERROR(VLOOKUP(D13695,Lookup_Tables!$A$2:$B$21,2,FALSE),"All")</f>
        <v>Pop_Affected</v>
      </c>
    </row>
    <row r="13696" spans="1:18" hidden="1">
      <c r="A13696">
        <v>4353</v>
      </c>
      <c r="B13696">
        <v>41</v>
      </c>
      <c r="C13696" t="s">
        <v>38</v>
      </c>
      <c r="D13696">
        <v>19</v>
      </c>
      <c r="E13696">
        <v>9.7594153048387309</v>
      </c>
      <c r="F13696">
        <v>4.3408897440370673</v>
      </c>
      <c r="G13696">
        <v>7.0760618064076297E-2</v>
      </c>
      <c r="H13696">
        <v>7.32763095270177</v>
      </c>
      <c r="I13696">
        <v>10.7552515176924</v>
      </c>
      <c r="J13696">
        <v>42.019777532164703</v>
      </c>
      <c r="K13696">
        <v>190.89376695635499</v>
      </c>
      <c r="L13696">
        <v>439.15087225066799</v>
      </c>
      <c r="M13696">
        <v>510.42358250035898</v>
      </c>
      <c r="N13696">
        <v>854.99798973046802</v>
      </c>
      <c r="O13696">
        <v>1532.3630714707001</v>
      </c>
      <c r="Q13696" t="str">
        <f>VLOOKUP(A13696,Lookup_Tables!$D$2:$E$7,2,FALSE)</f>
        <v>HUSSPF</v>
      </c>
      <c r="R13696" t="str">
        <f>IFERROR(VLOOKUP(D13696,Lookup_Tables!$A$2:$B$21,2,FALSE),"All")</f>
        <v>Pop_Affected</v>
      </c>
    </row>
    <row r="13697" spans="1:18" hidden="1">
      <c r="A13697">
        <v>4353</v>
      </c>
      <c r="B13697">
        <v>41</v>
      </c>
      <c r="C13697" t="s">
        <v>39</v>
      </c>
      <c r="D13697">
        <v>19</v>
      </c>
      <c r="E13697">
        <v>9.72208855918457</v>
      </c>
      <c r="F13697">
        <v>4.3197527616186306</v>
      </c>
      <c r="G13697">
        <v>7.0723715321343805E-2</v>
      </c>
      <c r="H13697">
        <v>7.0787013757879302</v>
      </c>
      <c r="I13697">
        <v>10.5526562701369</v>
      </c>
      <c r="J13697">
        <v>42.019777532164703</v>
      </c>
      <c r="K13697">
        <v>190.87377714479399</v>
      </c>
      <c r="L13697">
        <v>430.11827300095899</v>
      </c>
      <c r="M13697">
        <v>509.07648243584299</v>
      </c>
      <c r="N13697">
        <v>854.99798973046802</v>
      </c>
      <c r="O13697">
        <v>1532.3630714707001</v>
      </c>
      <c r="Q13697" t="str">
        <f>VLOOKUP(A13697,Lookup_Tables!$D$2:$E$7,2,FALSE)</f>
        <v>HUSSPF</v>
      </c>
      <c r="R13697" t="str">
        <f>IFERROR(VLOOKUP(D13697,Lookup_Tables!$A$2:$B$21,2,FALSE),"All")</f>
        <v>Pop_Affected</v>
      </c>
    </row>
    <row r="13698" spans="1:18" hidden="1">
      <c r="A13698">
        <v>4353</v>
      </c>
      <c r="B13698">
        <v>42</v>
      </c>
      <c r="C13698" t="s">
        <v>38</v>
      </c>
      <c r="D13698">
        <v>19</v>
      </c>
      <c r="E13698">
        <v>2.9149483741273698</v>
      </c>
      <c r="F13698">
        <v>1.1602097676718319</v>
      </c>
      <c r="G13698">
        <v>1.01638501271588</v>
      </c>
      <c r="H13698">
        <v>7.9770712719059604</v>
      </c>
      <c r="I13698">
        <v>11.7275697614362</v>
      </c>
      <c r="J13698">
        <v>27.3965102369703</v>
      </c>
      <c r="K13698">
        <v>54.855619392103101</v>
      </c>
      <c r="L13698">
        <v>116.499629171671</v>
      </c>
      <c r="M13698">
        <v>144.740212743684</v>
      </c>
      <c r="N13698">
        <v>235.869230861419</v>
      </c>
      <c r="O13698">
        <v>294.114961378381</v>
      </c>
      <c r="Q13698" t="str">
        <f>VLOOKUP(A13698,Lookup_Tables!$D$2:$E$7,2,FALSE)</f>
        <v>HUSSPF</v>
      </c>
      <c r="R13698" t="str">
        <f>IFERROR(VLOOKUP(D13698,Lookup_Tables!$A$2:$B$21,2,FALSE),"All")</f>
        <v>Pop_Affected</v>
      </c>
    </row>
    <row r="13699" spans="1:18" hidden="1">
      <c r="A13699">
        <v>4353</v>
      </c>
      <c r="B13699">
        <v>42</v>
      </c>
      <c r="C13699" t="s">
        <v>39</v>
      </c>
      <c r="D13699">
        <v>19</v>
      </c>
      <c r="E13699">
        <v>2.8911273471205399</v>
      </c>
      <c r="F13699">
        <v>1.1456597473876933</v>
      </c>
      <c r="G13699">
        <v>0.98240556756802799</v>
      </c>
      <c r="H13699">
        <v>7.7101074616727496</v>
      </c>
      <c r="I13699">
        <v>11.6205547856315</v>
      </c>
      <c r="J13699">
        <v>27.276490969226099</v>
      </c>
      <c r="K13699">
        <v>54.290535047250202</v>
      </c>
      <c r="L13699">
        <v>116.499629171671</v>
      </c>
      <c r="M13699">
        <v>144.740212743684</v>
      </c>
      <c r="N13699">
        <v>235.869230861419</v>
      </c>
      <c r="O13699">
        <v>294.114961378381</v>
      </c>
      <c r="Q13699" t="str">
        <f>VLOOKUP(A13699,Lookup_Tables!$D$2:$E$7,2,FALSE)</f>
        <v>HUSSPF</v>
      </c>
      <c r="R13699" t="str">
        <f>IFERROR(VLOOKUP(D13699,Lookup_Tables!$A$2:$B$21,2,FALSE),"All")</f>
        <v>Pop_Affected</v>
      </c>
    </row>
    <row r="13700" spans="1:18" hidden="1">
      <c r="A13700">
        <v>4353</v>
      </c>
      <c r="B13700">
        <v>43</v>
      </c>
      <c r="C13700" t="s">
        <v>38</v>
      </c>
      <c r="D13700">
        <v>19</v>
      </c>
      <c r="E13700">
        <v>225.05394678235899</v>
      </c>
      <c r="F13700">
        <v>84.428014914168784</v>
      </c>
      <c r="G13700">
        <v>476.14774729120097</v>
      </c>
      <c r="H13700">
        <v>1362.2289038044901</v>
      </c>
      <c r="I13700">
        <v>1583.2779180451701</v>
      </c>
      <c r="J13700">
        <v>2349.3013027279198</v>
      </c>
      <c r="K13700">
        <v>3573.9120359856402</v>
      </c>
      <c r="L13700">
        <v>5653.6123546033596</v>
      </c>
      <c r="M13700">
        <v>6515.6724516635104</v>
      </c>
      <c r="N13700">
        <v>9418.48008908679</v>
      </c>
      <c r="O13700">
        <v>12399.158947358101</v>
      </c>
      <c r="Q13700" t="str">
        <f>VLOOKUP(A13700,Lookup_Tables!$D$2:$E$7,2,FALSE)</f>
        <v>HUSSPF</v>
      </c>
      <c r="R13700" t="str">
        <f>IFERROR(VLOOKUP(D13700,Lookup_Tables!$A$2:$B$21,2,FALSE),"All")</f>
        <v>Pop_Affected</v>
      </c>
    </row>
    <row r="13701" spans="1:18" hidden="1">
      <c r="A13701">
        <v>4353</v>
      </c>
      <c r="B13701">
        <v>43</v>
      </c>
      <c r="C13701" t="s">
        <v>39</v>
      </c>
      <c r="D13701">
        <v>19</v>
      </c>
      <c r="E13701">
        <v>210.794432116026</v>
      </c>
      <c r="F13701">
        <v>77.892758276763061</v>
      </c>
      <c r="G13701">
        <v>437.31450778272301</v>
      </c>
      <c r="H13701">
        <v>1284.0914132493699</v>
      </c>
      <c r="I13701">
        <v>1476.79544740545</v>
      </c>
      <c r="J13701">
        <v>2234.79116448883</v>
      </c>
      <c r="K13701">
        <v>3403.3882900490598</v>
      </c>
      <c r="L13701">
        <v>5419.1980471815396</v>
      </c>
      <c r="M13701">
        <v>6159.76278940476</v>
      </c>
      <c r="N13701">
        <v>8909.3725536841994</v>
      </c>
      <c r="O13701">
        <v>12398.639352769</v>
      </c>
      <c r="Q13701" t="str">
        <f>VLOOKUP(A13701,Lookup_Tables!$D$2:$E$7,2,FALSE)</f>
        <v>HUSSPF</v>
      </c>
      <c r="R13701" t="str">
        <f>IFERROR(VLOOKUP(D13701,Lookup_Tables!$A$2:$B$21,2,FALSE),"All")</f>
        <v>Pop_Affected</v>
      </c>
    </row>
    <row r="13702" spans="1:18" hidden="1">
      <c r="A13702">
        <v>4353</v>
      </c>
      <c r="B13702">
        <v>44</v>
      </c>
      <c r="C13702" t="s">
        <v>38</v>
      </c>
      <c r="D13702">
        <v>19</v>
      </c>
      <c r="E13702">
        <v>0.61337721975846504</v>
      </c>
      <c r="F13702">
        <v>0.17506854953146267</v>
      </c>
      <c r="G13702">
        <v>0</v>
      </c>
      <c r="H13702">
        <v>2.8077854714507602</v>
      </c>
      <c r="I13702">
        <v>4.7489409465279104</v>
      </c>
      <c r="J13702">
        <v>9.7648012698348694</v>
      </c>
      <c r="K13702">
        <v>17.352649376385902</v>
      </c>
      <c r="L13702">
        <v>24.680885029312599</v>
      </c>
      <c r="M13702">
        <v>26.7757427247988</v>
      </c>
      <c r="N13702">
        <v>37.569128655581103</v>
      </c>
      <c r="O13702">
        <v>56.058135552707299</v>
      </c>
      <c r="Q13702" t="str">
        <f>VLOOKUP(A13702,Lookup_Tables!$D$2:$E$7,2,FALSE)</f>
        <v>HUSSPF</v>
      </c>
      <c r="R13702" t="str">
        <f>IFERROR(VLOOKUP(D13702,Lookup_Tables!$A$2:$B$21,2,FALSE),"All")</f>
        <v>Pop_Affected</v>
      </c>
    </row>
    <row r="13703" spans="1:18" hidden="1">
      <c r="A13703">
        <v>4353</v>
      </c>
      <c r="B13703">
        <v>44</v>
      </c>
      <c r="C13703" t="s">
        <v>39</v>
      </c>
      <c r="D13703">
        <v>19</v>
      </c>
      <c r="E13703">
        <v>0.60686772269433298</v>
      </c>
      <c r="F13703">
        <v>0.17283941292236088</v>
      </c>
      <c r="G13703">
        <v>0</v>
      </c>
      <c r="H13703">
        <v>2.8070682468191901</v>
      </c>
      <c r="I13703">
        <v>4.7421331086574599</v>
      </c>
      <c r="J13703">
        <v>9.6336333109436598</v>
      </c>
      <c r="K13703">
        <v>17.067630524157298</v>
      </c>
      <c r="L13703">
        <v>24.428507289885399</v>
      </c>
      <c r="M13703">
        <v>26.482993297160998</v>
      </c>
      <c r="N13703">
        <v>36.958971294156498</v>
      </c>
      <c r="O13703">
        <v>56.058135552707299</v>
      </c>
      <c r="Q13703" t="str">
        <f>VLOOKUP(A13703,Lookup_Tables!$D$2:$E$7,2,FALSE)</f>
        <v>HUSSPF</v>
      </c>
      <c r="R13703" t="str">
        <f>IFERROR(VLOOKUP(D13703,Lookup_Tables!$A$2:$B$21,2,FALSE),"All")</f>
        <v>Pop_Affected</v>
      </c>
    </row>
    <row r="13704" spans="1:18" hidden="1">
      <c r="A13704">
        <v>4353</v>
      </c>
      <c r="B13704">
        <v>45</v>
      </c>
      <c r="C13704" t="s">
        <v>38</v>
      </c>
      <c r="D13704">
        <v>19</v>
      </c>
      <c r="E13704">
        <v>17.854785728469398</v>
      </c>
      <c r="F13704">
        <v>6.1858544051061912</v>
      </c>
      <c r="G13704">
        <v>28.097507069862399</v>
      </c>
      <c r="H13704">
        <v>99.4678267426806</v>
      </c>
      <c r="I13704">
        <v>121.297777858095</v>
      </c>
      <c r="J13704">
        <v>184.74042341312901</v>
      </c>
      <c r="K13704">
        <v>312.53667871431998</v>
      </c>
      <c r="L13704">
        <v>531.19314068574499</v>
      </c>
      <c r="M13704">
        <v>595.26111260533798</v>
      </c>
      <c r="N13704">
        <v>988.084445951671</v>
      </c>
      <c r="O13704">
        <v>1582.7709826611799</v>
      </c>
      <c r="Q13704" t="str">
        <f>VLOOKUP(A13704,Lookup_Tables!$D$2:$E$7,2,FALSE)</f>
        <v>HUSSPF</v>
      </c>
      <c r="R13704" t="str">
        <f>IFERROR(VLOOKUP(D13704,Lookup_Tables!$A$2:$B$21,2,FALSE),"All")</f>
        <v>Pop_Affected</v>
      </c>
    </row>
    <row r="13705" spans="1:18" hidden="1">
      <c r="A13705">
        <v>4353</v>
      </c>
      <c r="B13705">
        <v>45</v>
      </c>
      <c r="C13705" t="s">
        <v>39</v>
      </c>
      <c r="D13705">
        <v>19</v>
      </c>
      <c r="E13705">
        <v>17.151651638692901</v>
      </c>
      <c r="F13705">
        <v>5.8732511179409563</v>
      </c>
      <c r="G13705">
        <v>25.304004954409901</v>
      </c>
      <c r="H13705">
        <v>95.449172792845403</v>
      </c>
      <c r="I13705">
        <v>117.093671910921</v>
      </c>
      <c r="J13705">
        <v>180.58146402136299</v>
      </c>
      <c r="K13705">
        <v>303.454207873109</v>
      </c>
      <c r="L13705">
        <v>516.35790314443602</v>
      </c>
      <c r="M13705">
        <v>594.09902156176497</v>
      </c>
      <c r="N13705">
        <v>988.08347367521003</v>
      </c>
      <c r="O13705">
        <v>1546.8584186820799</v>
      </c>
      <c r="Q13705" t="str">
        <f>VLOOKUP(A13705,Lookup_Tables!$D$2:$E$7,2,FALSE)</f>
        <v>HUSSPF</v>
      </c>
      <c r="R13705" t="str">
        <f>IFERROR(VLOOKUP(D13705,Lookup_Tables!$A$2:$B$21,2,FALSE),"All")</f>
        <v>Pop_Affected</v>
      </c>
    </row>
    <row r="13706" spans="1:18" hidden="1">
      <c r="A13706">
        <v>4353</v>
      </c>
      <c r="B13706">
        <v>46</v>
      </c>
      <c r="C13706" t="s">
        <v>38</v>
      </c>
      <c r="D13706">
        <v>19</v>
      </c>
      <c r="E13706">
        <v>39.933676593066401</v>
      </c>
      <c r="F13706">
        <v>15.501917127980285</v>
      </c>
      <c r="G13706">
        <v>92.329843470556398</v>
      </c>
      <c r="H13706">
        <v>235.62634928770899</v>
      </c>
      <c r="I13706">
        <v>274.45099290663501</v>
      </c>
      <c r="J13706">
        <v>394.26950025842802</v>
      </c>
      <c r="K13706">
        <v>615.08985588476105</v>
      </c>
      <c r="L13706">
        <v>881.79199966532201</v>
      </c>
      <c r="M13706">
        <v>982.550187367376</v>
      </c>
      <c r="N13706">
        <v>1519.1604799363699</v>
      </c>
      <c r="O13706">
        <v>2277.5829492504899</v>
      </c>
      <c r="Q13706" t="str">
        <f>VLOOKUP(A13706,Lookup_Tables!$D$2:$E$7,2,FALSE)</f>
        <v>HUSSPF</v>
      </c>
      <c r="R13706" t="str">
        <f>IFERROR(VLOOKUP(D13706,Lookup_Tables!$A$2:$B$21,2,FALSE),"All")</f>
        <v>Pop_Affected</v>
      </c>
    </row>
    <row r="13707" spans="1:18" hidden="1">
      <c r="A13707">
        <v>4353</v>
      </c>
      <c r="B13707">
        <v>46</v>
      </c>
      <c r="C13707" t="s">
        <v>39</v>
      </c>
      <c r="D13707">
        <v>19</v>
      </c>
      <c r="E13707">
        <v>37.163207187008297</v>
      </c>
      <c r="F13707">
        <v>14.468464050500064</v>
      </c>
      <c r="G13707">
        <v>82.675749225824802</v>
      </c>
      <c r="H13707">
        <v>211.624136420627</v>
      </c>
      <c r="I13707">
        <v>247.41783967271601</v>
      </c>
      <c r="J13707">
        <v>363.13596409861901</v>
      </c>
      <c r="K13707">
        <v>569.22418323041995</v>
      </c>
      <c r="L13707">
        <v>805.87178550398505</v>
      </c>
      <c r="M13707">
        <v>972.437950255538</v>
      </c>
      <c r="N13707">
        <v>1518.6791816610501</v>
      </c>
      <c r="O13707">
        <v>2277.5587723496301</v>
      </c>
      <c r="Q13707" t="str">
        <f>VLOOKUP(A13707,Lookup_Tables!$D$2:$E$7,2,FALSE)</f>
        <v>HUSSPF</v>
      </c>
      <c r="R13707" t="str">
        <f>IFERROR(VLOOKUP(D13707,Lookup_Tables!$A$2:$B$21,2,FALSE),"All")</f>
        <v>Pop_Affected</v>
      </c>
    </row>
    <row r="13708" spans="1:18" hidden="1">
      <c r="A13708">
        <v>4353</v>
      </c>
      <c r="B13708">
        <v>47</v>
      </c>
      <c r="C13708" t="s">
        <v>38</v>
      </c>
      <c r="D13708">
        <v>19</v>
      </c>
      <c r="E13708">
        <v>6655.6816455643102</v>
      </c>
      <c r="F13708">
        <v>3539.1059003044302</v>
      </c>
      <c r="G13708">
        <v>19391.448250574002</v>
      </c>
      <c r="H13708">
        <v>31272.643871826702</v>
      </c>
      <c r="I13708">
        <v>34021.786549939898</v>
      </c>
      <c r="J13708">
        <v>41996.2087469857</v>
      </c>
      <c r="K13708">
        <v>59166.534862394597</v>
      </c>
      <c r="L13708">
        <v>79576.891205397202</v>
      </c>
      <c r="M13708">
        <v>85869.241258047507</v>
      </c>
      <c r="N13708">
        <v>128966.54184891201</v>
      </c>
      <c r="O13708">
        <v>194904.06889230499</v>
      </c>
      <c r="Q13708" t="str">
        <f>VLOOKUP(A13708,Lookup_Tables!$D$2:$E$7,2,FALSE)</f>
        <v>HUSSPF</v>
      </c>
      <c r="R13708" t="str">
        <f>IFERROR(VLOOKUP(D13708,Lookup_Tables!$A$2:$B$21,2,FALSE),"All")</f>
        <v>Pop_Affected</v>
      </c>
    </row>
    <row r="13709" spans="1:18" hidden="1">
      <c r="A13709">
        <v>4353</v>
      </c>
      <c r="B13709">
        <v>47</v>
      </c>
      <c r="C13709" t="s">
        <v>39</v>
      </c>
      <c r="D13709">
        <v>19</v>
      </c>
      <c r="E13709">
        <v>5727.28062148144</v>
      </c>
      <c r="F13709">
        <v>3088.5204692733382</v>
      </c>
      <c r="G13709">
        <v>16445.506286109099</v>
      </c>
      <c r="H13709">
        <v>25279.190211275902</v>
      </c>
      <c r="I13709">
        <v>27053.686831118001</v>
      </c>
      <c r="J13709">
        <v>33749.693103867503</v>
      </c>
      <c r="K13709">
        <v>49665.630203170302</v>
      </c>
      <c r="L13709">
        <v>70945.785315322297</v>
      </c>
      <c r="M13709">
        <v>78740.656255457201</v>
      </c>
      <c r="N13709">
        <v>119720.736010854</v>
      </c>
      <c r="O13709">
        <v>188813.10590818099</v>
      </c>
      <c r="Q13709" t="str">
        <f>VLOOKUP(A13709,Lookup_Tables!$D$2:$E$7,2,FALSE)</f>
        <v>HUSSPF</v>
      </c>
      <c r="R13709" t="str">
        <f>IFERROR(VLOOKUP(D13709,Lookup_Tables!$A$2:$B$21,2,FALSE),"All")</f>
        <v>Pop_Affected</v>
      </c>
    </row>
    <row r="13710" spans="1:18" hidden="1">
      <c r="A13710">
        <v>4353</v>
      </c>
      <c r="B13710">
        <v>48</v>
      </c>
      <c r="C13710" t="s">
        <v>38</v>
      </c>
      <c r="D13710">
        <v>19</v>
      </c>
      <c r="E13710">
        <v>1.49881468215485</v>
      </c>
      <c r="F13710">
        <v>0.67775341243055764</v>
      </c>
      <c r="G13710">
        <v>5.5757682855466999E-2</v>
      </c>
      <c r="H13710">
        <v>1.85284555521397</v>
      </c>
      <c r="I13710">
        <v>2.62534605530593</v>
      </c>
      <c r="J13710">
        <v>6.8633181278888902</v>
      </c>
      <c r="K13710">
        <v>21.889621951697102</v>
      </c>
      <c r="L13710">
        <v>54.506101219190803</v>
      </c>
      <c r="M13710">
        <v>79.341364129792794</v>
      </c>
      <c r="N13710">
        <v>138.50907515938701</v>
      </c>
      <c r="O13710">
        <v>240.57969788025599</v>
      </c>
      <c r="Q13710" t="str">
        <f>VLOOKUP(A13710,Lookup_Tables!$D$2:$E$7,2,FALSE)</f>
        <v>HUSSPF</v>
      </c>
      <c r="R13710" t="str">
        <f>IFERROR(VLOOKUP(D13710,Lookup_Tables!$A$2:$B$21,2,FALSE),"All")</f>
        <v>Pop_Affected</v>
      </c>
    </row>
    <row r="13711" spans="1:18" hidden="1">
      <c r="A13711">
        <v>4353</v>
      </c>
      <c r="B13711">
        <v>48</v>
      </c>
      <c r="C13711" t="s">
        <v>39</v>
      </c>
      <c r="D13711">
        <v>19</v>
      </c>
      <c r="E13711">
        <v>1.4869990325550799</v>
      </c>
      <c r="F13711">
        <v>0.67393452089371531</v>
      </c>
      <c r="G13711">
        <v>5.5661878056188899E-2</v>
      </c>
      <c r="H13711">
        <v>1.80061554723592</v>
      </c>
      <c r="I13711">
        <v>2.59575123145324</v>
      </c>
      <c r="J13711">
        <v>6.7956687869896797</v>
      </c>
      <c r="K13711">
        <v>21.889621951697102</v>
      </c>
      <c r="L13711">
        <v>54.506101219190803</v>
      </c>
      <c r="M13711">
        <v>76.055504836806705</v>
      </c>
      <c r="N13711">
        <v>138.50907515938701</v>
      </c>
      <c r="O13711">
        <v>240.57969788025599</v>
      </c>
      <c r="Q13711" t="str">
        <f>VLOOKUP(A13711,Lookup_Tables!$D$2:$E$7,2,FALSE)</f>
        <v>HUSSPF</v>
      </c>
      <c r="R13711" t="str">
        <f>IFERROR(VLOOKUP(D13711,Lookup_Tables!$A$2:$B$21,2,FALSE),"All")</f>
        <v>Pop_Affected</v>
      </c>
    </row>
    <row r="13712" spans="1:18" hidden="1">
      <c r="A13712">
        <v>4353</v>
      </c>
      <c r="B13712">
        <v>49</v>
      </c>
      <c r="C13712" t="s">
        <v>38</v>
      </c>
      <c r="D13712">
        <v>19</v>
      </c>
      <c r="E13712">
        <v>36.2047023469406</v>
      </c>
      <c r="F13712">
        <v>14.285666153643813</v>
      </c>
      <c r="G13712">
        <v>31.828057087258799</v>
      </c>
      <c r="H13712">
        <v>111.019482283179</v>
      </c>
      <c r="I13712">
        <v>134.27500565482899</v>
      </c>
      <c r="J13712">
        <v>223.20076218452999</v>
      </c>
      <c r="K13712">
        <v>533.18454809088098</v>
      </c>
      <c r="L13712">
        <v>1331.37330046846</v>
      </c>
      <c r="M13712">
        <v>1591.43482462719</v>
      </c>
      <c r="N13712">
        <v>3223.1303743327198</v>
      </c>
      <c r="O13712">
        <v>4843.5858686054898</v>
      </c>
      <c r="Q13712" t="str">
        <f>VLOOKUP(A13712,Lookup_Tables!$D$2:$E$7,2,FALSE)</f>
        <v>HUSSPF</v>
      </c>
      <c r="R13712" t="str">
        <f>IFERROR(VLOOKUP(D13712,Lookup_Tables!$A$2:$B$21,2,FALSE),"All")</f>
        <v>Pop_Affected</v>
      </c>
    </row>
    <row r="13713" spans="1:18" hidden="1">
      <c r="A13713">
        <v>4353</v>
      </c>
      <c r="B13713">
        <v>49</v>
      </c>
      <c r="C13713" t="s">
        <v>39</v>
      </c>
      <c r="D13713">
        <v>19</v>
      </c>
      <c r="E13713">
        <v>35.638888616500502</v>
      </c>
      <c r="F13713">
        <v>14.116705745643451</v>
      </c>
      <c r="G13713">
        <v>31.4524605894144</v>
      </c>
      <c r="H13713">
        <v>106.19024340668</v>
      </c>
      <c r="I13713">
        <v>125.634457334083</v>
      </c>
      <c r="J13713">
        <v>215.29693363415899</v>
      </c>
      <c r="K13713">
        <v>510.84065369043901</v>
      </c>
      <c r="L13713">
        <v>1308.9684656285301</v>
      </c>
      <c r="M13713">
        <v>1584.5584665567001</v>
      </c>
      <c r="N13713">
        <v>3223.1303743327198</v>
      </c>
      <c r="O13713">
        <v>4843.5858686054898</v>
      </c>
      <c r="Q13713" t="str">
        <f>VLOOKUP(A13713,Lookup_Tables!$D$2:$E$7,2,FALSE)</f>
        <v>HUSSPF</v>
      </c>
      <c r="R13713" t="str">
        <f>IFERROR(VLOOKUP(D13713,Lookup_Tables!$A$2:$B$21,2,FALSE),"All")</f>
        <v>Pop_Affected</v>
      </c>
    </row>
    <row r="13714" spans="1:18" hidden="1">
      <c r="A13714">
        <v>4353</v>
      </c>
      <c r="B13714">
        <v>50</v>
      </c>
      <c r="C13714" t="s">
        <v>38</v>
      </c>
      <c r="D13714">
        <v>19</v>
      </c>
      <c r="E13714">
        <v>12.486506869121399</v>
      </c>
      <c r="F13714">
        <v>5.354554001118407</v>
      </c>
      <c r="G13714">
        <v>41.5963352120921</v>
      </c>
      <c r="H13714">
        <v>82.101686179018898</v>
      </c>
      <c r="I13714">
        <v>90.0166705968456</v>
      </c>
      <c r="J13714">
        <v>115.24671754673</v>
      </c>
      <c r="K13714">
        <v>141.41748987381999</v>
      </c>
      <c r="L13714">
        <v>176.60752736146699</v>
      </c>
      <c r="M13714">
        <v>186.58016683364099</v>
      </c>
      <c r="N13714">
        <v>219.989806113257</v>
      </c>
      <c r="O13714">
        <v>259.29364053094099</v>
      </c>
      <c r="Q13714" t="str">
        <f>VLOOKUP(A13714,Lookup_Tables!$D$2:$E$7,2,FALSE)</f>
        <v>HUSSPF</v>
      </c>
      <c r="R13714" t="str">
        <f>IFERROR(VLOOKUP(D13714,Lookup_Tables!$A$2:$B$21,2,FALSE),"All")</f>
        <v>Pop_Affected</v>
      </c>
    </row>
    <row r="13715" spans="1:18" hidden="1">
      <c r="A13715">
        <v>4353</v>
      </c>
      <c r="B13715">
        <v>50</v>
      </c>
      <c r="C13715" t="s">
        <v>39</v>
      </c>
      <c r="D13715">
        <v>19</v>
      </c>
      <c r="E13715">
        <v>11.281552361310499</v>
      </c>
      <c r="F13715">
        <v>4.8196379886667051</v>
      </c>
      <c r="G13715">
        <v>37.9493171070052</v>
      </c>
      <c r="H13715">
        <v>74.691347744472594</v>
      </c>
      <c r="I13715">
        <v>82.130042496784498</v>
      </c>
      <c r="J13715">
        <v>105.194584493452</v>
      </c>
      <c r="K13715">
        <v>129.369380733718</v>
      </c>
      <c r="L13715">
        <v>155.51392985925</v>
      </c>
      <c r="M13715">
        <v>165.17237068057801</v>
      </c>
      <c r="N13715">
        <v>192.283992464714</v>
      </c>
      <c r="O13715">
        <v>215.01040714395799</v>
      </c>
      <c r="Q13715" t="str">
        <f>VLOOKUP(A13715,Lookup_Tables!$D$2:$E$7,2,FALSE)</f>
        <v>HUSSPF</v>
      </c>
      <c r="R13715" t="str">
        <f>IFERROR(VLOOKUP(D13715,Lookup_Tables!$A$2:$B$21,2,FALSE),"All")</f>
        <v>Pop_Affected</v>
      </c>
    </row>
    <row r="13716" spans="1:18" hidden="1">
      <c r="A13716">
        <v>4353</v>
      </c>
      <c r="B13716">
        <v>51</v>
      </c>
      <c r="C13716" t="s">
        <v>38</v>
      </c>
      <c r="D13716">
        <v>19</v>
      </c>
      <c r="E13716">
        <v>96.323484999249004</v>
      </c>
      <c r="F13716">
        <v>35.559804865534765</v>
      </c>
      <c r="G13716">
        <v>199.83646732990701</v>
      </c>
      <c r="H13716">
        <v>506.90572885470499</v>
      </c>
      <c r="I13716">
        <v>601.19240766750897</v>
      </c>
      <c r="J13716">
        <v>884.34207029950198</v>
      </c>
      <c r="K13716">
        <v>1488.79743642472</v>
      </c>
      <c r="L13716">
        <v>2632.7919684713402</v>
      </c>
      <c r="M13716">
        <v>3095.5712369091698</v>
      </c>
      <c r="N13716">
        <v>4983.2450462707002</v>
      </c>
      <c r="O13716">
        <v>7283.6347399316001</v>
      </c>
      <c r="Q13716" t="str">
        <f>VLOOKUP(A13716,Lookup_Tables!$D$2:$E$7,2,FALSE)</f>
        <v>HUSSPF</v>
      </c>
      <c r="R13716" t="str">
        <f>IFERROR(VLOOKUP(D13716,Lookup_Tables!$A$2:$B$21,2,FALSE),"All")</f>
        <v>Pop_Affected</v>
      </c>
    </row>
    <row r="13717" spans="1:18" hidden="1">
      <c r="A13717">
        <v>4353</v>
      </c>
      <c r="B13717">
        <v>51</v>
      </c>
      <c r="C13717" t="s">
        <v>39</v>
      </c>
      <c r="D13717">
        <v>19</v>
      </c>
      <c r="E13717">
        <v>91.020697903462505</v>
      </c>
      <c r="F13717">
        <v>33.212403749872792</v>
      </c>
      <c r="G13717">
        <v>185.040169268949</v>
      </c>
      <c r="H13717">
        <v>470.18573692284502</v>
      </c>
      <c r="I13717">
        <v>565.85987845467605</v>
      </c>
      <c r="J13717">
        <v>829.83647911475998</v>
      </c>
      <c r="K13717">
        <v>1461.6423031576101</v>
      </c>
      <c r="L13717">
        <v>2454.6985554463199</v>
      </c>
      <c r="M13717">
        <v>2952.3546348790201</v>
      </c>
      <c r="N13717">
        <v>4953.7609201249397</v>
      </c>
      <c r="O13717">
        <v>7106.7693052203003</v>
      </c>
      <c r="Q13717" t="str">
        <f>VLOOKUP(A13717,Lookup_Tables!$D$2:$E$7,2,FALSE)</f>
        <v>HUSSPF</v>
      </c>
      <c r="R13717" t="str">
        <f>IFERROR(VLOOKUP(D13717,Lookup_Tables!$A$2:$B$21,2,FALSE),"All")</f>
        <v>Pop_Affected</v>
      </c>
    </row>
    <row r="13718" spans="1:18" hidden="1">
      <c r="A13718">
        <v>4353</v>
      </c>
      <c r="B13718">
        <v>52</v>
      </c>
      <c r="C13718" t="s">
        <v>38</v>
      </c>
      <c r="D13718">
        <v>19</v>
      </c>
      <c r="E13718">
        <v>5.2436948889553801</v>
      </c>
      <c r="F13718">
        <v>1.7043836770415375</v>
      </c>
      <c r="G13718">
        <v>6.4654571186085201</v>
      </c>
      <c r="H13718">
        <v>27.249856576275199</v>
      </c>
      <c r="I13718">
        <v>34.598723956224298</v>
      </c>
      <c r="J13718">
        <v>55.979848555917798</v>
      </c>
      <c r="K13718">
        <v>103.545149974442</v>
      </c>
      <c r="L13718">
        <v>180.660384035465</v>
      </c>
      <c r="M13718">
        <v>213.81641582991301</v>
      </c>
      <c r="N13718">
        <v>325.127495156245</v>
      </c>
      <c r="O13718">
        <v>497.45683308580698</v>
      </c>
      <c r="Q13718" t="str">
        <f>VLOOKUP(A13718,Lookup_Tables!$D$2:$E$7,2,FALSE)</f>
        <v>HUSSPF</v>
      </c>
      <c r="R13718" t="str">
        <f>IFERROR(VLOOKUP(D13718,Lookup_Tables!$A$2:$B$21,2,FALSE),"All")</f>
        <v>Pop_Affected</v>
      </c>
    </row>
    <row r="13719" spans="1:18" hidden="1">
      <c r="A13719">
        <v>4353</v>
      </c>
      <c r="B13719">
        <v>52</v>
      </c>
      <c r="C13719" t="s">
        <v>39</v>
      </c>
      <c r="D13719">
        <v>19</v>
      </c>
      <c r="E13719">
        <v>5.0384213328483503</v>
      </c>
      <c r="F13719">
        <v>1.6433787799362212</v>
      </c>
      <c r="G13719">
        <v>6.1551520404760698</v>
      </c>
      <c r="H13719">
        <v>26.668679001551599</v>
      </c>
      <c r="I13719">
        <v>32.481006547561798</v>
      </c>
      <c r="J13719">
        <v>54.3957198482344</v>
      </c>
      <c r="K13719">
        <v>96.669074846957599</v>
      </c>
      <c r="L13719">
        <v>180.660384035465</v>
      </c>
      <c r="M13719">
        <v>201.94228506048799</v>
      </c>
      <c r="N13719">
        <v>316.84813717972901</v>
      </c>
      <c r="O13719">
        <v>486.166505160187</v>
      </c>
      <c r="Q13719" t="str">
        <f>VLOOKUP(A13719,Lookup_Tables!$D$2:$E$7,2,FALSE)</f>
        <v>HUSSPF</v>
      </c>
      <c r="R13719" t="str">
        <f>IFERROR(VLOOKUP(D13719,Lookup_Tables!$A$2:$B$21,2,FALSE),"All")</f>
        <v>Pop_Affected</v>
      </c>
    </row>
    <row r="13720" spans="1:18" hidden="1">
      <c r="A13720">
        <v>4353</v>
      </c>
      <c r="B13720">
        <v>53</v>
      </c>
      <c r="C13720" t="s">
        <v>38</v>
      </c>
      <c r="D13720">
        <v>19</v>
      </c>
      <c r="E13720">
        <v>1.03600985871055</v>
      </c>
      <c r="F13720">
        <v>0.40750255405648605</v>
      </c>
      <c r="G13720">
        <v>2.86188050432145E-4</v>
      </c>
      <c r="H13720">
        <v>0.52843602549839896</v>
      </c>
      <c r="I13720">
        <v>0.88805457952542899</v>
      </c>
      <c r="J13720">
        <v>2.8643857114061602</v>
      </c>
      <c r="K13720">
        <v>12.905112792616301</v>
      </c>
      <c r="L13720">
        <v>39.285349345460702</v>
      </c>
      <c r="M13720">
        <v>64.999283418176503</v>
      </c>
      <c r="N13720">
        <v>152.07202004338299</v>
      </c>
      <c r="O13720">
        <v>198.60114270376499</v>
      </c>
      <c r="Q13720" t="str">
        <f>VLOOKUP(A13720,Lookup_Tables!$D$2:$E$7,2,FALSE)</f>
        <v>HUSSPF</v>
      </c>
      <c r="R13720" t="str">
        <f>IFERROR(VLOOKUP(D13720,Lookup_Tables!$A$2:$B$21,2,FALSE),"All")</f>
        <v>Pop_Affected</v>
      </c>
    </row>
    <row r="13721" spans="1:18" hidden="1">
      <c r="A13721">
        <v>4353</v>
      </c>
      <c r="B13721">
        <v>53</v>
      </c>
      <c r="C13721" t="s">
        <v>39</v>
      </c>
      <c r="D13721">
        <v>19</v>
      </c>
      <c r="E13721">
        <v>1.0348587494341199</v>
      </c>
      <c r="F13721">
        <v>0.40656025121175698</v>
      </c>
      <c r="G13721">
        <v>2.86188050432145E-4</v>
      </c>
      <c r="H13721">
        <v>0.51334828515984599</v>
      </c>
      <c r="I13721">
        <v>0.87993796905990995</v>
      </c>
      <c r="J13721">
        <v>2.8643857114061602</v>
      </c>
      <c r="K13721">
        <v>12.905112792616301</v>
      </c>
      <c r="L13721">
        <v>39.285349345460702</v>
      </c>
      <c r="M13721">
        <v>64.999283418176503</v>
      </c>
      <c r="N13721">
        <v>152.07202004338299</v>
      </c>
      <c r="O13721">
        <v>198.60114270376499</v>
      </c>
      <c r="Q13721" t="str">
        <f>VLOOKUP(A13721,Lookup_Tables!$D$2:$E$7,2,FALSE)</f>
        <v>HUSSPF</v>
      </c>
      <c r="R13721" t="str">
        <f>IFERROR(VLOOKUP(D13721,Lookup_Tables!$A$2:$B$21,2,FALSE),"All")</f>
        <v>Pop_Affected</v>
      </c>
    </row>
    <row r="13722" spans="1:18" hidden="1">
      <c r="A13722">
        <v>4353</v>
      </c>
      <c r="B13722">
        <v>54</v>
      </c>
      <c r="C13722" t="s">
        <v>38</v>
      </c>
      <c r="D13722">
        <v>19</v>
      </c>
      <c r="E13722">
        <v>83.619832622900105</v>
      </c>
      <c r="F13722">
        <v>41.928151106309102</v>
      </c>
      <c r="G13722">
        <v>188.56205962710499</v>
      </c>
      <c r="H13722">
        <v>376.03973738379398</v>
      </c>
      <c r="I13722">
        <v>423.59165508743399</v>
      </c>
      <c r="J13722">
        <v>607.85411156312603</v>
      </c>
      <c r="K13722">
        <v>1016.5262965094699</v>
      </c>
      <c r="L13722">
        <v>1619.99861100253</v>
      </c>
      <c r="M13722">
        <v>1774.0842089891801</v>
      </c>
      <c r="N13722">
        <v>2601.6367886500302</v>
      </c>
      <c r="O13722">
        <v>3292.1613646038199</v>
      </c>
      <c r="Q13722" t="str">
        <f>VLOOKUP(A13722,Lookup_Tables!$D$2:$E$7,2,FALSE)</f>
        <v>HUSSPF</v>
      </c>
      <c r="R13722" t="str">
        <f>IFERROR(VLOOKUP(D13722,Lookup_Tables!$A$2:$B$21,2,FALSE),"All")</f>
        <v>Pop_Affected</v>
      </c>
    </row>
    <row r="13723" spans="1:18" hidden="1">
      <c r="A13723">
        <v>4353</v>
      </c>
      <c r="B13723">
        <v>54</v>
      </c>
      <c r="C13723" t="s">
        <v>39</v>
      </c>
      <c r="D13723">
        <v>19</v>
      </c>
      <c r="E13723">
        <v>72.044944593788301</v>
      </c>
      <c r="F13723">
        <v>36.795772656453025</v>
      </c>
      <c r="G13723">
        <v>134.80536987301599</v>
      </c>
      <c r="H13723">
        <v>308.20987881176302</v>
      </c>
      <c r="I13723">
        <v>362.93685141044199</v>
      </c>
      <c r="J13723">
        <v>526.95373650669603</v>
      </c>
      <c r="K13723">
        <v>891.74922521399003</v>
      </c>
      <c r="L13723">
        <v>1560.2886043302599</v>
      </c>
      <c r="M13723">
        <v>1704.1058927557899</v>
      </c>
      <c r="N13723">
        <v>2507.00845191498</v>
      </c>
      <c r="O13723">
        <v>3063.16705026619</v>
      </c>
      <c r="Q13723" t="str">
        <f>VLOOKUP(A13723,Lookup_Tables!$D$2:$E$7,2,FALSE)</f>
        <v>HUSSPF</v>
      </c>
      <c r="R13723" t="str">
        <f>IFERROR(VLOOKUP(D13723,Lookup_Tables!$A$2:$B$21,2,FALSE),"All")</f>
        <v>Pop_Affected</v>
      </c>
    </row>
    <row r="13724" spans="1:18" hidden="1">
      <c r="A13724">
        <v>4353</v>
      </c>
      <c r="B13724">
        <v>55</v>
      </c>
      <c r="C13724" t="s">
        <v>38</v>
      </c>
      <c r="D13724">
        <v>19</v>
      </c>
      <c r="E13724">
        <v>182.973676897057</v>
      </c>
      <c r="F13724">
        <v>73.627191871162367</v>
      </c>
      <c r="G13724">
        <v>406.735982626978</v>
      </c>
      <c r="H13724">
        <v>1121.06526279743</v>
      </c>
      <c r="I13724">
        <v>1297.6597957542299</v>
      </c>
      <c r="J13724">
        <v>1927.5983118413801</v>
      </c>
      <c r="K13724">
        <v>2832.2810227278401</v>
      </c>
      <c r="L13724">
        <v>4033.8890937139299</v>
      </c>
      <c r="M13724">
        <v>4393.4686569876503</v>
      </c>
      <c r="N13724">
        <v>6013.5733622909502</v>
      </c>
      <c r="O13724">
        <v>7894.6396261852797</v>
      </c>
      <c r="Q13724" t="str">
        <f>VLOOKUP(A13724,Lookup_Tables!$D$2:$E$7,2,FALSE)</f>
        <v>HUSSPF</v>
      </c>
      <c r="R13724" t="str">
        <f>IFERROR(VLOOKUP(D13724,Lookup_Tables!$A$2:$B$21,2,FALSE),"All")</f>
        <v>Pop_Affected</v>
      </c>
    </row>
    <row r="13725" spans="1:18" hidden="1">
      <c r="A13725">
        <v>4353</v>
      </c>
      <c r="B13725">
        <v>55</v>
      </c>
      <c r="C13725" t="s">
        <v>39</v>
      </c>
      <c r="D13725">
        <v>19</v>
      </c>
      <c r="E13725">
        <v>167.69557320277499</v>
      </c>
      <c r="F13725">
        <v>66.597892686406169</v>
      </c>
      <c r="G13725">
        <v>358.13891036539798</v>
      </c>
      <c r="H13725">
        <v>1050.5820760261699</v>
      </c>
      <c r="I13725">
        <v>1207.5629547395999</v>
      </c>
      <c r="J13725">
        <v>1774.91634778087</v>
      </c>
      <c r="K13725">
        <v>2626.0345302537198</v>
      </c>
      <c r="L13725">
        <v>3745.3516597922498</v>
      </c>
      <c r="M13725">
        <v>4138.9976193764496</v>
      </c>
      <c r="N13725">
        <v>5781.9760145342098</v>
      </c>
      <c r="O13725">
        <v>7819.9674721887604</v>
      </c>
      <c r="Q13725" t="str">
        <f>VLOOKUP(A13725,Lookup_Tables!$D$2:$E$7,2,FALSE)</f>
        <v>HUSSPF</v>
      </c>
      <c r="R13725" t="str">
        <f>IFERROR(VLOOKUP(D13725,Lookup_Tables!$A$2:$B$21,2,FALSE),"All")</f>
        <v>Pop_Affected</v>
      </c>
    </row>
    <row r="13726" spans="1:18" hidden="1">
      <c r="A13726">
        <v>4353</v>
      </c>
      <c r="B13726">
        <v>56</v>
      </c>
      <c r="C13726" t="s">
        <v>38</v>
      </c>
      <c r="D13726">
        <v>19</v>
      </c>
      <c r="E13726">
        <v>56.245712250878</v>
      </c>
      <c r="F13726">
        <v>22.865924677203523</v>
      </c>
      <c r="G13726">
        <v>153.56605734020999</v>
      </c>
      <c r="H13726">
        <v>382.40845694696299</v>
      </c>
      <c r="I13726">
        <v>433.43389117529802</v>
      </c>
      <c r="J13726">
        <v>577.37161782578403</v>
      </c>
      <c r="K13726">
        <v>754.798534966288</v>
      </c>
      <c r="L13726">
        <v>982.884863055663</v>
      </c>
      <c r="M13726">
        <v>1072.2697469662101</v>
      </c>
      <c r="N13726">
        <v>1429.1273126979299</v>
      </c>
      <c r="O13726">
        <v>1733.0555185876401</v>
      </c>
      <c r="Q13726" t="str">
        <f>VLOOKUP(A13726,Lookup_Tables!$D$2:$E$7,2,FALSE)</f>
        <v>HUSSPF</v>
      </c>
      <c r="R13726" t="str">
        <f>IFERROR(VLOOKUP(D13726,Lookup_Tables!$A$2:$B$21,2,FALSE),"All")</f>
        <v>Pop_Affected</v>
      </c>
    </row>
    <row r="13727" spans="1:18" hidden="1">
      <c r="A13727">
        <v>4353</v>
      </c>
      <c r="B13727">
        <v>56</v>
      </c>
      <c r="C13727" t="s">
        <v>39</v>
      </c>
      <c r="D13727">
        <v>19</v>
      </c>
      <c r="E13727">
        <v>51.0787279078937</v>
      </c>
      <c r="F13727">
        <v>20.481331920892263</v>
      </c>
      <c r="G13727">
        <v>138.77488527852401</v>
      </c>
      <c r="H13727">
        <v>353.53995737986497</v>
      </c>
      <c r="I13727">
        <v>411.34143874845699</v>
      </c>
      <c r="J13727">
        <v>523.79695746004097</v>
      </c>
      <c r="K13727">
        <v>699.60642765064097</v>
      </c>
      <c r="L13727">
        <v>892.27368686131001</v>
      </c>
      <c r="M13727">
        <v>946.21759998569996</v>
      </c>
      <c r="N13727">
        <v>1300.7909969084301</v>
      </c>
      <c r="O13727">
        <v>1607.91590052166</v>
      </c>
      <c r="Q13727" t="str">
        <f>VLOOKUP(A13727,Lookup_Tables!$D$2:$E$7,2,FALSE)</f>
        <v>HUSSPF</v>
      </c>
      <c r="R13727" t="str">
        <f>IFERROR(VLOOKUP(D13727,Lookup_Tables!$A$2:$B$21,2,FALSE),"All")</f>
        <v>Pop_Affected</v>
      </c>
    </row>
    <row r="13728" spans="1:18" hidden="1">
      <c r="A13728">
        <v>4353</v>
      </c>
      <c r="B13728">
        <v>57</v>
      </c>
      <c r="C13728" t="s">
        <v>38</v>
      </c>
      <c r="D13728">
        <v>19</v>
      </c>
      <c r="E13728">
        <v>22.159002716493301</v>
      </c>
      <c r="F13728">
        <v>8.3254684391140152</v>
      </c>
      <c r="G13728">
        <v>43.093800507548103</v>
      </c>
      <c r="H13728">
        <v>139.01242123978599</v>
      </c>
      <c r="I13728">
        <v>162.81999056427199</v>
      </c>
      <c r="J13728">
        <v>241.08631328311199</v>
      </c>
      <c r="K13728">
        <v>383.17824850557599</v>
      </c>
      <c r="L13728">
        <v>563.07240590287699</v>
      </c>
      <c r="M13728">
        <v>618.95168478791697</v>
      </c>
      <c r="N13728">
        <v>860.74855833317895</v>
      </c>
      <c r="O13728">
        <v>1161.7449346585399</v>
      </c>
      <c r="Q13728" t="str">
        <f>VLOOKUP(A13728,Lookup_Tables!$D$2:$E$7,2,FALSE)</f>
        <v>HUSSPF</v>
      </c>
      <c r="R13728" t="str">
        <f>IFERROR(VLOOKUP(D13728,Lookup_Tables!$A$2:$B$21,2,FALSE),"All")</f>
        <v>Pop_Affected</v>
      </c>
    </row>
    <row r="13729" spans="1:18" hidden="1">
      <c r="A13729">
        <v>4353</v>
      </c>
      <c r="B13729">
        <v>57</v>
      </c>
      <c r="C13729" t="s">
        <v>39</v>
      </c>
      <c r="D13729">
        <v>19</v>
      </c>
      <c r="E13729">
        <v>20.785043837103299</v>
      </c>
      <c r="F13729">
        <v>7.6506037827279094</v>
      </c>
      <c r="G13729">
        <v>40.5759407242073</v>
      </c>
      <c r="H13729">
        <v>128.22257467363301</v>
      </c>
      <c r="I13729">
        <v>155.55588458193901</v>
      </c>
      <c r="J13729">
        <v>231.69977139992699</v>
      </c>
      <c r="K13729">
        <v>356.40761947600998</v>
      </c>
      <c r="L13729">
        <v>517.15584925179996</v>
      </c>
      <c r="M13729">
        <v>566.98356383379803</v>
      </c>
      <c r="N13729">
        <v>860.74855833317895</v>
      </c>
      <c r="O13729">
        <v>1160.0807298186801</v>
      </c>
      <c r="Q13729" t="str">
        <f>VLOOKUP(A13729,Lookup_Tables!$D$2:$E$7,2,FALSE)</f>
        <v>HUSSPF</v>
      </c>
      <c r="R13729" t="str">
        <f>IFERROR(VLOOKUP(D13729,Lookup_Tables!$A$2:$B$21,2,FALSE),"All")</f>
        <v>Pop_Affected</v>
      </c>
    </row>
    <row r="13730" spans="1:18" hidden="1">
      <c r="A13730">
        <v>4353</v>
      </c>
      <c r="B13730">
        <v>58</v>
      </c>
      <c r="C13730" t="s">
        <v>38</v>
      </c>
      <c r="D13730">
        <v>19</v>
      </c>
      <c r="E13730">
        <v>39.0229485479299</v>
      </c>
      <c r="F13730">
        <v>14.019047459521129</v>
      </c>
      <c r="G13730">
        <v>66.482689456142296</v>
      </c>
      <c r="H13730">
        <v>207.48938522847101</v>
      </c>
      <c r="I13730">
        <v>248.991264216991</v>
      </c>
      <c r="J13730">
        <v>394.03835839298898</v>
      </c>
      <c r="K13730">
        <v>754.54874646043902</v>
      </c>
      <c r="L13730">
        <v>1176.6514875555699</v>
      </c>
      <c r="M13730">
        <v>1297.9978903164599</v>
      </c>
      <c r="N13730">
        <v>1929.05261922054</v>
      </c>
      <c r="O13730">
        <v>2896.9665646557</v>
      </c>
      <c r="Q13730" t="str">
        <f>VLOOKUP(A13730,Lookup_Tables!$D$2:$E$7,2,FALSE)</f>
        <v>HUSSPF</v>
      </c>
      <c r="R13730" t="str">
        <f>IFERROR(VLOOKUP(D13730,Lookup_Tables!$A$2:$B$21,2,FALSE),"All")</f>
        <v>Pop_Affected</v>
      </c>
    </row>
    <row r="13731" spans="1:18" hidden="1">
      <c r="A13731">
        <v>4353</v>
      </c>
      <c r="B13731">
        <v>58</v>
      </c>
      <c r="C13731" t="s">
        <v>39</v>
      </c>
      <c r="D13731">
        <v>19</v>
      </c>
      <c r="E13731">
        <v>37.128595892823299</v>
      </c>
      <c r="F13731">
        <v>13.374413063916109</v>
      </c>
      <c r="G13731">
        <v>59.385718859024102</v>
      </c>
      <c r="H13731">
        <v>194.44573516602401</v>
      </c>
      <c r="I13731">
        <v>241.04150714412401</v>
      </c>
      <c r="J13731">
        <v>383.55960785930199</v>
      </c>
      <c r="K13731">
        <v>692.04002286816797</v>
      </c>
      <c r="L13731">
        <v>1137.89066297728</v>
      </c>
      <c r="M13731">
        <v>1232.2608010276099</v>
      </c>
      <c r="N13731">
        <v>1891.0707426567001</v>
      </c>
      <c r="O13731">
        <v>2891.5689890334402</v>
      </c>
      <c r="Q13731" t="str">
        <f>VLOOKUP(A13731,Lookup_Tables!$D$2:$E$7,2,FALSE)</f>
        <v>HUSSPF</v>
      </c>
      <c r="R13731" t="str">
        <f>IFERROR(VLOOKUP(D13731,Lookup_Tables!$A$2:$B$21,2,FALSE),"All")</f>
        <v>Pop_Affected</v>
      </c>
    </row>
    <row r="13732" spans="1:18" hidden="1">
      <c r="A13732">
        <v>4353</v>
      </c>
      <c r="B13732">
        <v>59</v>
      </c>
      <c r="C13732" t="s">
        <v>38</v>
      </c>
      <c r="D13732">
        <v>19</v>
      </c>
      <c r="E13732">
        <v>6.1559594665380803</v>
      </c>
      <c r="F13732">
        <v>2.1784224381445103</v>
      </c>
      <c r="G13732">
        <v>12.651761942302301</v>
      </c>
      <c r="H13732">
        <v>44.275378581737101</v>
      </c>
      <c r="I13732">
        <v>54.425580919712502</v>
      </c>
      <c r="J13732">
        <v>76.142514896158602</v>
      </c>
      <c r="K13732">
        <v>103.254366808661</v>
      </c>
      <c r="L13732">
        <v>136.479441542031</v>
      </c>
      <c r="M13732">
        <v>148.637502184434</v>
      </c>
      <c r="N13732">
        <v>207.57205299391299</v>
      </c>
      <c r="O13732">
        <v>278.56426097198897</v>
      </c>
      <c r="Q13732" t="str">
        <f>VLOOKUP(A13732,Lookup_Tables!$D$2:$E$7,2,FALSE)</f>
        <v>HUSSPF</v>
      </c>
      <c r="R13732" t="str">
        <f>IFERROR(VLOOKUP(D13732,Lookup_Tables!$A$2:$B$21,2,FALSE),"All")</f>
        <v>Pop_Affected</v>
      </c>
    </row>
    <row r="13733" spans="1:18" hidden="1">
      <c r="A13733">
        <v>4353</v>
      </c>
      <c r="B13733">
        <v>59</v>
      </c>
      <c r="C13733" t="s">
        <v>39</v>
      </c>
      <c r="D13733">
        <v>19</v>
      </c>
      <c r="E13733">
        <v>5.7998172077822199</v>
      </c>
      <c r="F13733">
        <v>1.9910254967477039</v>
      </c>
      <c r="G13733">
        <v>11.769112154333</v>
      </c>
      <c r="H13733">
        <v>42.389642801625897</v>
      </c>
      <c r="I13733">
        <v>52.899494719045101</v>
      </c>
      <c r="J13733">
        <v>74.296817211072593</v>
      </c>
      <c r="K13733">
        <v>97.693516457644407</v>
      </c>
      <c r="L13733">
        <v>130.142853799709</v>
      </c>
      <c r="M13733">
        <v>135.901412813018</v>
      </c>
      <c r="N13733">
        <v>202.77510707925299</v>
      </c>
      <c r="O13733">
        <v>278.56426097198897</v>
      </c>
      <c r="Q13733" t="str">
        <f>VLOOKUP(A13733,Lookup_Tables!$D$2:$E$7,2,FALSE)</f>
        <v>HUSSPF</v>
      </c>
      <c r="R13733" t="str">
        <f>IFERROR(VLOOKUP(D13733,Lookup_Tables!$A$2:$B$21,2,FALSE),"All")</f>
        <v>Pop_Affected</v>
      </c>
    </row>
    <row r="13734" spans="1:18" hidden="1">
      <c r="A13734">
        <v>4353</v>
      </c>
      <c r="B13734">
        <v>60</v>
      </c>
      <c r="C13734" t="s">
        <v>38</v>
      </c>
      <c r="D13734">
        <v>19</v>
      </c>
      <c r="E13734">
        <v>270.943326748944</v>
      </c>
      <c r="F13734">
        <v>108.75722349579598</v>
      </c>
      <c r="G13734">
        <v>449.02069624113699</v>
      </c>
      <c r="H13734">
        <v>1398.6606977756701</v>
      </c>
      <c r="I13734">
        <v>1722.07564257238</v>
      </c>
      <c r="J13734">
        <v>2789.2139150744501</v>
      </c>
      <c r="K13734">
        <v>4692.25188813164</v>
      </c>
      <c r="L13734">
        <v>7019.5577453511696</v>
      </c>
      <c r="M13734">
        <v>8194.0066102498604</v>
      </c>
      <c r="N13734">
        <v>11751.776904100499</v>
      </c>
      <c r="O13734">
        <v>16446.702875906001</v>
      </c>
      <c r="Q13734" t="str">
        <f>VLOOKUP(A13734,Lookup_Tables!$D$2:$E$7,2,FALSE)</f>
        <v>HUSSPF</v>
      </c>
      <c r="R13734" t="str">
        <f>IFERROR(VLOOKUP(D13734,Lookup_Tables!$A$2:$B$21,2,FALSE),"All")</f>
        <v>Pop_Affected</v>
      </c>
    </row>
    <row r="13735" spans="1:18" hidden="1">
      <c r="A13735">
        <v>4353</v>
      </c>
      <c r="B13735">
        <v>60</v>
      </c>
      <c r="C13735" t="s">
        <v>39</v>
      </c>
      <c r="D13735">
        <v>19</v>
      </c>
      <c r="E13735">
        <v>249.078386742162</v>
      </c>
      <c r="F13735">
        <v>97.948891029519359</v>
      </c>
      <c r="G13735">
        <v>393.212555139698</v>
      </c>
      <c r="H13735">
        <v>1301.3678826307901</v>
      </c>
      <c r="I13735">
        <v>1584.4395350556099</v>
      </c>
      <c r="J13735">
        <v>2631.0548176771299</v>
      </c>
      <c r="K13735">
        <v>4496.9060441231404</v>
      </c>
      <c r="L13735">
        <v>6787.5563242834196</v>
      </c>
      <c r="M13735">
        <v>7568.3080498507597</v>
      </c>
      <c r="N13735">
        <v>11466.3935879122</v>
      </c>
      <c r="O13735">
        <v>15549.4525869354</v>
      </c>
      <c r="Q13735" t="str">
        <f>VLOOKUP(A13735,Lookup_Tables!$D$2:$E$7,2,FALSE)</f>
        <v>HUSSPF</v>
      </c>
      <c r="R13735" t="str">
        <f>IFERROR(VLOOKUP(D13735,Lookup_Tables!$A$2:$B$21,2,FALSE),"All")</f>
        <v>Pop_Affected</v>
      </c>
    </row>
    <row r="13736" spans="1:18" hidden="1">
      <c r="A13736">
        <v>4353</v>
      </c>
      <c r="B13736">
        <v>61</v>
      </c>
      <c r="C13736" t="s">
        <v>38</v>
      </c>
      <c r="D13736">
        <v>19</v>
      </c>
      <c r="E13736">
        <v>270.81763231040998</v>
      </c>
      <c r="F13736">
        <v>108.45099247117372</v>
      </c>
      <c r="G13736">
        <v>636.27033984105003</v>
      </c>
      <c r="H13736">
        <v>1703.22949031436</v>
      </c>
      <c r="I13736">
        <v>1923.06532241835</v>
      </c>
      <c r="J13736">
        <v>2843.8535417307198</v>
      </c>
      <c r="K13736">
        <v>4412.4914954526603</v>
      </c>
      <c r="L13736">
        <v>5909.3133988579802</v>
      </c>
      <c r="M13736">
        <v>6299.7963056173603</v>
      </c>
      <c r="N13736">
        <v>7935.1668785422598</v>
      </c>
      <c r="O13736">
        <v>10249.6201640135</v>
      </c>
      <c r="Q13736" t="str">
        <f>VLOOKUP(A13736,Lookup_Tables!$D$2:$E$7,2,FALSE)</f>
        <v>HUSSPF</v>
      </c>
      <c r="R13736" t="str">
        <f>IFERROR(VLOOKUP(D13736,Lookup_Tables!$A$2:$B$21,2,FALSE),"All")</f>
        <v>Pop_Affected</v>
      </c>
    </row>
    <row r="13737" spans="1:18" hidden="1">
      <c r="A13737">
        <v>4353</v>
      </c>
      <c r="B13737">
        <v>61</v>
      </c>
      <c r="C13737" t="s">
        <v>39</v>
      </c>
      <c r="D13737">
        <v>19</v>
      </c>
      <c r="E13737">
        <v>247.51974897086399</v>
      </c>
      <c r="F13737">
        <v>97.351952390501481</v>
      </c>
      <c r="G13737">
        <v>558.86189232650804</v>
      </c>
      <c r="H13737">
        <v>1565.6679478367</v>
      </c>
      <c r="I13737">
        <v>1783.3224124956701</v>
      </c>
      <c r="J13737">
        <v>2673.98286123968</v>
      </c>
      <c r="K13737">
        <v>4103.1735573862397</v>
      </c>
      <c r="L13737">
        <v>5704.5259469413604</v>
      </c>
      <c r="M13737">
        <v>6069.5208214740296</v>
      </c>
      <c r="N13737">
        <v>7825.3548129949504</v>
      </c>
      <c r="O13737">
        <v>9496.0464785542699</v>
      </c>
      <c r="Q13737" t="str">
        <f>VLOOKUP(A13737,Lookup_Tables!$D$2:$E$7,2,FALSE)</f>
        <v>HUSSPF</v>
      </c>
      <c r="R13737" t="str">
        <f>IFERROR(VLOOKUP(D13737,Lookup_Tables!$A$2:$B$21,2,FALSE),"All")</f>
        <v>Pop_Affected</v>
      </c>
    </row>
    <row r="13738" spans="1:18" hidden="1">
      <c r="A13738">
        <v>4353</v>
      </c>
      <c r="B13738">
        <v>62</v>
      </c>
      <c r="C13738" t="s">
        <v>38</v>
      </c>
      <c r="D13738">
        <v>19</v>
      </c>
      <c r="E13738">
        <v>240.99503988013399</v>
      </c>
      <c r="F13738">
        <v>99.471961860867935</v>
      </c>
      <c r="G13738">
        <v>450.76028718285698</v>
      </c>
      <c r="H13738">
        <v>1321.80827405998</v>
      </c>
      <c r="I13738">
        <v>1505.1298487331601</v>
      </c>
      <c r="J13738">
        <v>2324.1604097625</v>
      </c>
      <c r="K13738">
        <v>3791.1356042206398</v>
      </c>
      <c r="L13738">
        <v>6020.3711605095205</v>
      </c>
      <c r="M13738">
        <v>7162.3617242485498</v>
      </c>
      <c r="N13738">
        <v>9594.9689751527603</v>
      </c>
      <c r="O13738">
        <v>13459.6625529703</v>
      </c>
      <c r="Q13738" t="str">
        <f>VLOOKUP(A13738,Lookup_Tables!$D$2:$E$7,2,FALSE)</f>
        <v>HUSSPF</v>
      </c>
      <c r="R13738" t="str">
        <f>IFERROR(VLOOKUP(D13738,Lookup_Tables!$A$2:$B$21,2,FALSE),"All")</f>
        <v>Pop_Affected</v>
      </c>
    </row>
    <row r="13739" spans="1:18" hidden="1">
      <c r="A13739">
        <v>4353</v>
      </c>
      <c r="B13739">
        <v>62</v>
      </c>
      <c r="C13739" t="s">
        <v>39</v>
      </c>
      <c r="D13739">
        <v>19</v>
      </c>
      <c r="E13739">
        <v>219.731243272651</v>
      </c>
      <c r="F13739">
        <v>87.237761865998891</v>
      </c>
      <c r="G13739">
        <v>395.36884320040298</v>
      </c>
      <c r="H13739">
        <v>1212.8112445689201</v>
      </c>
      <c r="I13739">
        <v>1414.6874027612701</v>
      </c>
      <c r="J13739">
        <v>2218.3070568831899</v>
      </c>
      <c r="K13739">
        <v>3618.9041663737999</v>
      </c>
      <c r="L13739">
        <v>5400.1605336784196</v>
      </c>
      <c r="M13739">
        <v>6914.4530812461899</v>
      </c>
      <c r="N13739">
        <v>8857.8135738338206</v>
      </c>
      <c r="O13739">
        <v>13458.972816233199</v>
      </c>
      <c r="Q13739" t="str">
        <f>VLOOKUP(A13739,Lookup_Tables!$D$2:$E$7,2,FALSE)</f>
        <v>HUSSPF</v>
      </c>
      <c r="R13739" t="str">
        <f>IFERROR(VLOOKUP(D13739,Lookup_Tables!$A$2:$B$21,2,FALSE),"All")</f>
        <v>Pop_Affected</v>
      </c>
    </row>
    <row r="13740" spans="1:18" hidden="1">
      <c r="A13740">
        <v>4353</v>
      </c>
      <c r="B13740">
        <v>63</v>
      </c>
      <c r="C13740" t="s">
        <v>38</v>
      </c>
      <c r="D13740">
        <v>19</v>
      </c>
      <c r="E13740">
        <v>23.386157775798999</v>
      </c>
      <c r="F13740">
        <v>9.1124472782380863</v>
      </c>
      <c r="G13740">
        <v>67.616948629627302</v>
      </c>
      <c r="H13740">
        <v>152.27891365435201</v>
      </c>
      <c r="I13740">
        <v>173.00582421633499</v>
      </c>
      <c r="J13740">
        <v>239.54080251340801</v>
      </c>
      <c r="K13740">
        <v>337.43639194517402</v>
      </c>
      <c r="L13740">
        <v>446.15463074387702</v>
      </c>
      <c r="M13740">
        <v>485.03124022503698</v>
      </c>
      <c r="N13740">
        <v>644.78591634709198</v>
      </c>
      <c r="O13740">
        <v>751.16355589183797</v>
      </c>
      <c r="Q13740" t="str">
        <f>VLOOKUP(A13740,Lookup_Tables!$D$2:$E$7,2,FALSE)</f>
        <v>HUSSPF</v>
      </c>
      <c r="R13740" t="str">
        <f>IFERROR(VLOOKUP(D13740,Lookup_Tables!$A$2:$B$21,2,FALSE),"All")</f>
        <v>Pop_Affected</v>
      </c>
    </row>
    <row r="13741" spans="1:18" hidden="1">
      <c r="A13741">
        <v>4353</v>
      </c>
      <c r="B13741">
        <v>63</v>
      </c>
      <c r="C13741" t="s">
        <v>39</v>
      </c>
      <c r="D13741">
        <v>19</v>
      </c>
      <c r="E13741">
        <v>21.398176088925901</v>
      </c>
      <c r="F13741">
        <v>8.297051663188789</v>
      </c>
      <c r="G13741">
        <v>61.916455519084302</v>
      </c>
      <c r="H13741">
        <v>141.63650240275899</v>
      </c>
      <c r="I13741">
        <v>157.72586230029901</v>
      </c>
      <c r="J13741">
        <v>223.642975475074</v>
      </c>
      <c r="K13741">
        <v>302.89792527195902</v>
      </c>
      <c r="L13741">
        <v>389.32278627709002</v>
      </c>
      <c r="M13741">
        <v>445.25811025273202</v>
      </c>
      <c r="N13741">
        <v>609.69280962143796</v>
      </c>
      <c r="O13741">
        <v>698.43110401968204</v>
      </c>
      <c r="Q13741" t="str">
        <f>VLOOKUP(A13741,Lookup_Tables!$D$2:$E$7,2,FALSE)</f>
        <v>HUSSPF</v>
      </c>
      <c r="R13741" t="str">
        <f>IFERROR(VLOOKUP(D13741,Lookup_Tables!$A$2:$B$21,2,FALSE),"All")</f>
        <v>Pop_Affected</v>
      </c>
    </row>
    <row r="13742" spans="1:18" hidden="1">
      <c r="A13742">
        <v>4353</v>
      </c>
      <c r="B13742">
        <v>64</v>
      </c>
      <c r="C13742" t="s">
        <v>38</v>
      </c>
      <c r="D13742">
        <v>19</v>
      </c>
      <c r="E13742">
        <v>705.31143203294698</v>
      </c>
      <c r="F13742">
        <v>350.16317872063928</v>
      </c>
      <c r="G13742">
        <v>1806.6713953184201</v>
      </c>
      <c r="H13742">
        <v>3480.0609710132098</v>
      </c>
      <c r="I13742">
        <v>3912.97065810087</v>
      </c>
      <c r="J13742">
        <v>5192.8254799226697</v>
      </c>
      <c r="K13742">
        <v>7727.1369625071302</v>
      </c>
      <c r="L13742">
        <v>11619.5103292643</v>
      </c>
      <c r="M13742">
        <v>12694.2444889831</v>
      </c>
      <c r="N13742">
        <v>18767.721633281399</v>
      </c>
      <c r="O13742">
        <v>25034.961902527601</v>
      </c>
      <c r="Q13742" t="str">
        <f>VLOOKUP(A13742,Lookup_Tables!$D$2:$E$7,2,FALSE)</f>
        <v>HUSSPF</v>
      </c>
      <c r="R13742" t="str">
        <f>IFERROR(VLOOKUP(D13742,Lookup_Tables!$A$2:$B$21,2,FALSE),"All")</f>
        <v>Pop_Affected</v>
      </c>
    </row>
    <row r="13743" spans="1:18" hidden="1">
      <c r="A13743">
        <v>4353</v>
      </c>
      <c r="B13743">
        <v>64</v>
      </c>
      <c r="C13743" t="s">
        <v>39</v>
      </c>
      <c r="D13743">
        <v>19</v>
      </c>
      <c r="E13743">
        <v>623.66840060433503</v>
      </c>
      <c r="F13743">
        <v>312.65604534558327</v>
      </c>
      <c r="G13743">
        <v>1476.8485587483001</v>
      </c>
      <c r="H13743">
        <v>3017.8893130811198</v>
      </c>
      <c r="I13743">
        <v>3374.2483339505602</v>
      </c>
      <c r="J13743">
        <v>4544.61966788469</v>
      </c>
      <c r="K13743">
        <v>6967.3525519836103</v>
      </c>
      <c r="L13743">
        <v>10525.0997693115</v>
      </c>
      <c r="M13743">
        <v>11983.459084435</v>
      </c>
      <c r="N13743">
        <v>17496.4234417238</v>
      </c>
      <c r="O13743">
        <v>25020.802229831999</v>
      </c>
      <c r="Q13743" t="str">
        <f>VLOOKUP(A13743,Lookup_Tables!$D$2:$E$7,2,FALSE)</f>
        <v>HUSSPF</v>
      </c>
      <c r="R13743" t="str">
        <f>IFERROR(VLOOKUP(D13743,Lookup_Tables!$A$2:$B$21,2,FALSE),"All")</f>
        <v>Pop_Affected</v>
      </c>
    </row>
    <row r="13744" spans="1:18" hidden="1">
      <c r="A13744">
        <v>4353</v>
      </c>
      <c r="B13744">
        <v>65</v>
      </c>
      <c r="C13744" t="s">
        <v>38</v>
      </c>
      <c r="D13744">
        <v>19</v>
      </c>
      <c r="E13744">
        <v>13.0783448116168</v>
      </c>
      <c r="F13744">
        <v>4.5795058274685942</v>
      </c>
      <c r="G13744">
        <v>20.390579346363101</v>
      </c>
      <c r="H13744">
        <v>72.054768236158694</v>
      </c>
      <c r="I13744">
        <v>86.39354568601</v>
      </c>
      <c r="J13744">
        <v>146.479970905301</v>
      </c>
      <c r="K13744">
        <v>246.981028455169</v>
      </c>
      <c r="L13744">
        <v>395.68919487839298</v>
      </c>
      <c r="M13744">
        <v>458.04601339736502</v>
      </c>
      <c r="N13744">
        <v>665.17783381769198</v>
      </c>
      <c r="O13744">
        <v>966.46130028815003</v>
      </c>
      <c r="Q13744" t="str">
        <f>VLOOKUP(A13744,Lookup_Tables!$D$2:$E$7,2,FALSE)</f>
        <v>HUSSPF</v>
      </c>
      <c r="R13744" t="str">
        <f>IFERROR(VLOOKUP(D13744,Lookup_Tables!$A$2:$B$21,2,FALSE),"All")</f>
        <v>Pop_Affected</v>
      </c>
    </row>
    <row r="13745" spans="1:18" hidden="1">
      <c r="A13745">
        <v>4353</v>
      </c>
      <c r="B13745">
        <v>65</v>
      </c>
      <c r="C13745" t="s">
        <v>39</v>
      </c>
      <c r="D13745">
        <v>19</v>
      </c>
      <c r="E13745">
        <v>12.587815736062501</v>
      </c>
      <c r="F13745">
        <v>4.3357836671467176</v>
      </c>
      <c r="G13745">
        <v>19.095339480909502</v>
      </c>
      <c r="H13745">
        <v>67.9271089956259</v>
      </c>
      <c r="I13745">
        <v>80.844396656268202</v>
      </c>
      <c r="J13745">
        <v>142.643487815052</v>
      </c>
      <c r="K13745">
        <v>243.86508291661801</v>
      </c>
      <c r="L13745">
        <v>385.61880264001297</v>
      </c>
      <c r="M13745">
        <v>456.26041579247902</v>
      </c>
      <c r="N13745">
        <v>665.17783381769198</v>
      </c>
      <c r="O13745">
        <v>966.46130028815003</v>
      </c>
      <c r="Q13745" t="str">
        <f>VLOOKUP(A13745,Lookup_Tables!$D$2:$E$7,2,FALSE)</f>
        <v>HUSSPF</v>
      </c>
      <c r="R13745" t="str">
        <f>IFERROR(VLOOKUP(D13745,Lookup_Tables!$A$2:$B$21,2,FALSE),"All")</f>
        <v>Pop_Affected</v>
      </c>
    </row>
    <row r="13746" spans="1:18" hidden="1">
      <c r="A13746">
        <v>4353</v>
      </c>
      <c r="B13746">
        <v>66</v>
      </c>
      <c r="C13746" t="s">
        <v>38</v>
      </c>
      <c r="D13746">
        <v>19</v>
      </c>
      <c r="E13746">
        <v>56.533178824046999</v>
      </c>
      <c r="F13746">
        <v>22.307601488082021</v>
      </c>
      <c r="G13746">
        <v>130.87845576790099</v>
      </c>
      <c r="H13746">
        <v>329.98206174274998</v>
      </c>
      <c r="I13746">
        <v>375.04102463980598</v>
      </c>
      <c r="J13746">
        <v>579.50754911191996</v>
      </c>
      <c r="K13746">
        <v>948.58880438804397</v>
      </c>
      <c r="L13746">
        <v>1250.1668670245101</v>
      </c>
      <c r="M13746">
        <v>1433.7080955827801</v>
      </c>
      <c r="N13746">
        <v>2106.2250377422602</v>
      </c>
      <c r="O13746">
        <v>2410.6151242799701</v>
      </c>
      <c r="Q13746" t="str">
        <f>VLOOKUP(A13746,Lookup_Tables!$D$2:$E$7,2,FALSE)</f>
        <v>HUSSPF</v>
      </c>
      <c r="R13746" t="str">
        <f>IFERROR(VLOOKUP(D13746,Lookup_Tables!$A$2:$B$21,2,FALSE),"All")</f>
        <v>Pop_Affected</v>
      </c>
    </row>
    <row r="13747" spans="1:18" hidden="1">
      <c r="A13747">
        <v>4353</v>
      </c>
      <c r="B13747">
        <v>66</v>
      </c>
      <c r="C13747" t="s">
        <v>39</v>
      </c>
      <c r="D13747">
        <v>19</v>
      </c>
      <c r="E13747">
        <v>52.519128026478398</v>
      </c>
      <c r="F13747">
        <v>20.346817705325122</v>
      </c>
      <c r="G13747">
        <v>118.98101729104</v>
      </c>
      <c r="H13747">
        <v>309.76944350563201</v>
      </c>
      <c r="I13747">
        <v>351.67217827397599</v>
      </c>
      <c r="J13747">
        <v>542.400840932758</v>
      </c>
      <c r="K13747">
        <v>887.86072505018603</v>
      </c>
      <c r="L13747">
        <v>1210.5428336458499</v>
      </c>
      <c r="M13747">
        <v>1392.95634794951</v>
      </c>
      <c r="N13747">
        <v>2073.8920681766199</v>
      </c>
      <c r="O13747">
        <v>2345.6977907094401</v>
      </c>
      <c r="Q13747" t="str">
        <f>VLOOKUP(A13747,Lookup_Tables!$D$2:$E$7,2,FALSE)</f>
        <v>HUSSPF</v>
      </c>
      <c r="R13747" t="str">
        <f>IFERROR(VLOOKUP(D13747,Lookup_Tables!$A$2:$B$21,2,FALSE),"All")</f>
        <v>Pop_Affected</v>
      </c>
    </row>
    <row r="13748" spans="1:18" hidden="1">
      <c r="A13748">
        <v>4353</v>
      </c>
      <c r="B13748">
        <v>67</v>
      </c>
      <c r="C13748" t="s">
        <v>38</v>
      </c>
      <c r="D13748">
        <v>19</v>
      </c>
      <c r="E13748">
        <v>5.9018415511917798E-2</v>
      </c>
      <c r="F13748">
        <v>3.9939803325249004E-2</v>
      </c>
      <c r="G13748">
        <v>0</v>
      </c>
      <c r="H13748">
        <v>0</v>
      </c>
      <c r="I13748">
        <v>0</v>
      </c>
      <c r="J13748">
        <v>1.94580721654815E-3</v>
      </c>
      <c r="K13748">
        <v>0.193780871279288</v>
      </c>
      <c r="L13748">
        <v>0.82706000825836101</v>
      </c>
      <c r="M13748">
        <v>1.18466167955052</v>
      </c>
      <c r="N13748">
        <v>3.6589386576349701</v>
      </c>
      <c r="O13748">
        <v>11.234927733112499</v>
      </c>
      <c r="Q13748" t="str">
        <f>VLOOKUP(A13748,Lookup_Tables!$D$2:$E$7,2,FALSE)</f>
        <v>HUSSPF</v>
      </c>
      <c r="R13748" t="str">
        <f>IFERROR(VLOOKUP(D13748,Lookup_Tables!$A$2:$B$21,2,FALSE),"All")</f>
        <v>Pop_Affected</v>
      </c>
    </row>
    <row r="13749" spans="1:18" hidden="1">
      <c r="A13749">
        <v>4353</v>
      </c>
      <c r="B13749">
        <v>67</v>
      </c>
      <c r="C13749" t="s">
        <v>39</v>
      </c>
      <c r="D13749">
        <v>19</v>
      </c>
      <c r="E13749">
        <v>5.9003275399008299E-2</v>
      </c>
      <c r="F13749">
        <v>3.9924663212339506E-2</v>
      </c>
      <c r="G13749">
        <v>0</v>
      </c>
      <c r="H13749">
        <v>0</v>
      </c>
      <c r="I13749">
        <v>0</v>
      </c>
      <c r="J13749">
        <v>1.94580721654815E-3</v>
      </c>
      <c r="K13749">
        <v>0.193780871279288</v>
      </c>
      <c r="L13749">
        <v>0.82706000825836101</v>
      </c>
      <c r="M13749">
        <v>1.18466167955052</v>
      </c>
      <c r="N13749">
        <v>3.6589386576349701</v>
      </c>
      <c r="O13749">
        <v>11.234927733112499</v>
      </c>
      <c r="Q13749" t="str">
        <f>VLOOKUP(A13749,Lookup_Tables!$D$2:$E$7,2,FALSE)</f>
        <v>HUSSPF</v>
      </c>
      <c r="R13749" t="str">
        <f>IFERROR(VLOOKUP(D13749,Lookup_Tables!$A$2:$B$21,2,FALSE),"All")</f>
        <v>Pop_Affected</v>
      </c>
    </row>
    <row r="13750" spans="1:18" hidden="1">
      <c r="A13750">
        <v>4353</v>
      </c>
      <c r="B13750">
        <v>68</v>
      </c>
      <c r="C13750" t="s">
        <v>38</v>
      </c>
      <c r="D13750">
        <v>19</v>
      </c>
      <c r="E13750">
        <v>0.111152745668299</v>
      </c>
      <c r="F13750">
        <v>4.4846383865117107E-2</v>
      </c>
      <c r="G13750">
        <v>0</v>
      </c>
      <c r="H13750">
        <v>0.19666855334272901</v>
      </c>
      <c r="I13750">
        <v>0.31925219152471401</v>
      </c>
      <c r="J13750">
        <v>0.78020880054569397</v>
      </c>
      <c r="K13750">
        <v>1.67562987836351</v>
      </c>
      <c r="L13750">
        <v>3.7264471540372002</v>
      </c>
      <c r="M13750">
        <v>5.4164310103178002</v>
      </c>
      <c r="N13750">
        <v>11.735262771954501</v>
      </c>
      <c r="O13750">
        <v>18.263733291944501</v>
      </c>
      <c r="Q13750" t="str">
        <f>VLOOKUP(A13750,Lookup_Tables!$D$2:$E$7,2,FALSE)</f>
        <v>HUSSPF</v>
      </c>
      <c r="R13750" t="str">
        <f>IFERROR(VLOOKUP(D13750,Lookup_Tables!$A$2:$B$21,2,FALSE),"All")</f>
        <v>Pop_Affected</v>
      </c>
    </row>
    <row r="13751" spans="1:18" hidden="1">
      <c r="A13751">
        <v>4353</v>
      </c>
      <c r="B13751">
        <v>68</v>
      </c>
      <c r="C13751" t="s">
        <v>39</v>
      </c>
      <c r="D13751">
        <v>19</v>
      </c>
      <c r="E13751">
        <v>0.110598858711007</v>
      </c>
      <c r="F13751">
        <v>4.4816360678973946E-2</v>
      </c>
      <c r="G13751">
        <v>0</v>
      </c>
      <c r="H13751">
        <v>0.19484181121875399</v>
      </c>
      <c r="I13751">
        <v>0.31259837158325099</v>
      </c>
      <c r="J13751">
        <v>0.74780809391215097</v>
      </c>
      <c r="K13751">
        <v>1.6558377101919799</v>
      </c>
      <c r="L13751">
        <v>3.7264471540372002</v>
      </c>
      <c r="M13751">
        <v>5.4164310103178002</v>
      </c>
      <c r="N13751">
        <v>11.735262771954501</v>
      </c>
      <c r="O13751">
        <v>18.263733291944501</v>
      </c>
      <c r="Q13751" t="str">
        <f>VLOOKUP(A13751,Lookup_Tables!$D$2:$E$7,2,FALSE)</f>
        <v>HUSSPF</v>
      </c>
      <c r="R13751" t="str">
        <f>IFERROR(VLOOKUP(D13751,Lookup_Tables!$A$2:$B$21,2,FALSE),"All")</f>
        <v>Pop_Affected</v>
      </c>
    </row>
    <row r="13752" spans="1:18" hidden="1">
      <c r="A13752">
        <v>4353</v>
      </c>
      <c r="B13752">
        <v>69</v>
      </c>
      <c r="C13752" t="s">
        <v>38</v>
      </c>
      <c r="D13752">
        <v>19</v>
      </c>
      <c r="E13752">
        <v>0.53830922856851404</v>
      </c>
      <c r="F13752">
        <v>0.21559874550785407</v>
      </c>
      <c r="G13752">
        <v>0.16794312035155701</v>
      </c>
      <c r="H13752">
        <v>1.7256159242690401</v>
      </c>
      <c r="I13752">
        <v>2.2763664294231498</v>
      </c>
      <c r="J13752">
        <v>4.5095106315583298</v>
      </c>
      <c r="K13752">
        <v>10.7501201782149</v>
      </c>
      <c r="L13752">
        <v>21.1300013538707</v>
      </c>
      <c r="M13752">
        <v>23.6580000205022</v>
      </c>
      <c r="N13752">
        <v>45.570918277438302</v>
      </c>
      <c r="O13752">
        <v>57.915612242328102</v>
      </c>
      <c r="Q13752" t="str">
        <f>VLOOKUP(A13752,Lookup_Tables!$D$2:$E$7,2,FALSE)</f>
        <v>HUSSPF</v>
      </c>
      <c r="R13752" t="str">
        <f>IFERROR(VLOOKUP(D13752,Lookup_Tables!$A$2:$B$21,2,FALSE),"All")</f>
        <v>Pop_Affected</v>
      </c>
    </row>
    <row r="13753" spans="1:18" hidden="1">
      <c r="A13753">
        <v>4353</v>
      </c>
      <c r="B13753">
        <v>69</v>
      </c>
      <c r="C13753" t="s">
        <v>39</v>
      </c>
      <c r="D13753">
        <v>19</v>
      </c>
      <c r="E13753">
        <v>0.530198674422247</v>
      </c>
      <c r="F13753">
        <v>0.21325131675043385</v>
      </c>
      <c r="G13753">
        <v>0.163127886822763</v>
      </c>
      <c r="H13753">
        <v>1.7075191063127599</v>
      </c>
      <c r="I13753">
        <v>2.2362716296979501</v>
      </c>
      <c r="J13753">
        <v>4.1565606639528303</v>
      </c>
      <c r="K13753">
        <v>10.7494766598616</v>
      </c>
      <c r="L13753">
        <v>20.8788491684364</v>
      </c>
      <c r="M13753">
        <v>23.140450413262801</v>
      </c>
      <c r="N13753">
        <v>45.570918277438302</v>
      </c>
      <c r="O13753">
        <v>57.915612242328102</v>
      </c>
      <c r="Q13753" t="str">
        <f>VLOOKUP(A13753,Lookup_Tables!$D$2:$E$7,2,FALSE)</f>
        <v>HUSSPF</v>
      </c>
      <c r="R13753" t="str">
        <f>IFERROR(VLOOKUP(D13753,Lookup_Tables!$A$2:$B$21,2,FALSE),"All")</f>
        <v>Pop_Affected</v>
      </c>
    </row>
    <row r="13754" spans="1:18" hidden="1">
      <c r="A13754">
        <v>4353</v>
      </c>
      <c r="B13754">
        <v>70</v>
      </c>
      <c r="C13754" t="s">
        <v>38</v>
      </c>
      <c r="D13754">
        <v>19</v>
      </c>
      <c r="E13754">
        <v>72.993240339703604</v>
      </c>
      <c r="F13754">
        <v>28.121288165267259</v>
      </c>
      <c r="G13754">
        <v>136.064240357416</v>
      </c>
      <c r="H13754">
        <v>391.79768797335998</v>
      </c>
      <c r="I13754">
        <v>463.88348720512602</v>
      </c>
      <c r="J13754">
        <v>752.62871552242302</v>
      </c>
      <c r="K13754">
        <v>1151.21270690812</v>
      </c>
      <c r="L13754">
        <v>2068.5351422736098</v>
      </c>
      <c r="M13754">
        <v>2377.2564038784999</v>
      </c>
      <c r="N13754">
        <v>3207.22207841513</v>
      </c>
      <c r="O13754">
        <v>4598.3795258427299</v>
      </c>
      <c r="Q13754" t="str">
        <f>VLOOKUP(A13754,Lookup_Tables!$D$2:$E$7,2,FALSE)</f>
        <v>HUSSPF</v>
      </c>
      <c r="R13754" t="str">
        <f>IFERROR(VLOOKUP(D13754,Lookup_Tables!$A$2:$B$21,2,FALSE),"All")</f>
        <v>Pop_Affected</v>
      </c>
    </row>
    <row r="13755" spans="1:18" hidden="1">
      <c r="A13755">
        <v>4353</v>
      </c>
      <c r="B13755">
        <v>70</v>
      </c>
      <c r="C13755" t="s">
        <v>39</v>
      </c>
      <c r="D13755">
        <v>19</v>
      </c>
      <c r="E13755">
        <v>67.467426769488199</v>
      </c>
      <c r="F13755">
        <v>25.27983592630742</v>
      </c>
      <c r="G13755">
        <v>119.16746330837999</v>
      </c>
      <c r="H13755">
        <v>355.68194659998602</v>
      </c>
      <c r="I13755">
        <v>424.997244705904</v>
      </c>
      <c r="J13755">
        <v>694.31904895947196</v>
      </c>
      <c r="K13755">
        <v>1130.63741646315</v>
      </c>
      <c r="L13755">
        <v>2000.5697757416899</v>
      </c>
      <c r="M13755">
        <v>2306.6931965110298</v>
      </c>
      <c r="N13755">
        <v>3190.98710246673</v>
      </c>
      <c r="O13755">
        <v>4598.3795258427299</v>
      </c>
      <c r="Q13755" t="str">
        <f>VLOOKUP(A13755,Lookup_Tables!$D$2:$E$7,2,FALSE)</f>
        <v>HUSSPF</v>
      </c>
      <c r="R13755" t="str">
        <f>IFERROR(VLOOKUP(D13755,Lookup_Tables!$A$2:$B$21,2,FALSE),"All")</f>
        <v>Pop_Affected</v>
      </c>
    </row>
    <row r="13756" spans="1:18" hidden="1">
      <c r="A13756">
        <v>4353</v>
      </c>
      <c r="B13756">
        <v>71</v>
      </c>
      <c r="C13756" t="s">
        <v>38</v>
      </c>
      <c r="D13756">
        <v>19</v>
      </c>
      <c r="E13756">
        <v>0.57470588042414406</v>
      </c>
      <c r="F13756">
        <v>0.29315718083200892</v>
      </c>
      <c r="G13756">
        <v>0</v>
      </c>
      <c r="H13756">
        <v>2.43649152185415E-3</v>
      </c>
      <c r="I13756">
        <v>0.157549290535382</v>
      </c>
      <c r="J13756">
        <v>2.3191236122871999</v>
      </c>
      <c r="K13756">
        <v>12.3258934830085</v>
      </c>
      <c r="L13756">
        <v>22.9281793569032</v>
      </c>
      <c r="M13756">
        <v>27.219351138351499</v>
      </c>
      <c r="N13756">
        <v>41.3998909650103</v>
      </c>
      <c r="O13756">
        <v>75.844323488696006</v>
      </c>
      <c r="Q13756" t="str">
        <f>VLOOKUP(A13756,Lookup_Tables!$D$2:$E$7,2,FALSE)</f>
        <v>HUSSPF</v>
      </c>
      <c r="R13756" t="str">
        <f>IFERROR(VLOOKUP(D13756,Lookup_Tables!$A$2:$B$21,2,FALSE),"All")</f>
        <v>Pop_Affected</v>
      </c>
    </row>
    <row r="13757" spans="1:18" hidden="1">
      <c r="A13757">
        <v>4353</v>
      </c>
      <c r="B13757">
        <v>71</v>
      </c>
      <c r="C13757" t="s">
        <v>39</v>
      </c>
      <c r="D13757">
        <v>19</v>
      </c>
      <c r="E13757">
        <v>0.57266017528519297</v>
      </c>
      <c r="F13757">
        <v>0.29111147569305784</v>
      </c>
      <c r="G13757">
        <v>0</v>
      </c>
      <c r="H13757">
        <v>2.43649152185415E-3</v>
      </c>
      <c r="I13757">
        <v>0.157549290535382</v>
      </c>
      <c r="J13757">
        <v>2.3191236122871999</v>
      </c>
      <c r="K13757">
        <v>12.3258934830085</v>
      </c>
      <c r="L13757">
        <v>22.9281793569032</v>
      </c>
      <c r="M13757">
        <v>27.219351138351499</v>
      </c>
      <c r="N13757">
        <v>41.3998909650103</v>
      </c>
      <c r="O13757">
        <v>75.844323488696006</v>
      </c>
      <c r="Q13757" t="str">
        <f>VLOOKUP(A13757,Lookup_Tables!$D$2:$E$7,2,FALSE)</f>
        <v>HUSSPF</v>
      </c>
      <c r="R13757" t="str">
        <f>IFERROR(VLOOKUP(D13757,Lookup_Tables!$A$2:$B$21,2,FALSE),"All")</f>
        <v>Pop_Affected</v>
      </c>
    </row>
    <row r="13758" spans="1:18" hidden="1">
      <c r="A13758">
        <v>4353</v>
      </c>
      <c r="B13758">
        <v>72</v>
      </c>
      <c r="C13758" t="s">
        <v>38</v>
      </c>
      <c r="D13758">
        <v>19</v>
      </c>
      <c r="E13758">
        <v>19.004396034569101</v>
      </c>
      <c r="F13758">
        <v>6.3643207778872419</v>
      </c>
      <c r="G13758">
        <v>25.865980750687701</v>
      </c>
      <c r="H13758">
        <v>103.44530471085</v>
      </c>
      <c r="I13758">
        <v>125.506226948107</v>
      </c>
      <c r="J13758">
        <v>201.41402541923901</v>
      </c>
      <c r="K13758">
        <v>329.04180890594301</v>
      </c>
      <c r="L13758">
        <v>558.04641838786597</v>
      </c>
      <c r="M13758">
        <v>656.50126724728398</v>
      </c>
      <c r="N13758">
        <v>1159.3208971307699</v>
      </c>
      <c r="O13758">
        <v>2035.3456123946</v>
      </c>
      <c r="Q13758" t="str">
        <f>VLOOKUP(A13758,Lookup_Tables!$D$2:$E$7,2,FALSE)</f>
        <v>HUSSPF</v>
      </c>
      <c r="R13758" t="str">
        <f>IFERROR(VLOOKUP(D13758,Lookup_Tables!$A$2:$B$21,2,FALSE),"All")</f>
        <v>Pop_Affected</v>
      </c>
    </row>
    <row r="13759" spans="1:18" hidden="1">
      <c r="A13759">
        <v>4353</v>
      </c>
      <c r="B13759">
        <v>72</v>
      </c>
      <c r="C13759" t="s">
        <v>39</v>
      </c>
      <c r="D13759">
        <v>19</v>
      </c>
      <c r="E13759">
        <v>18.282756988561001</v>
      </c>
      <c r="F13759">
        <v>6.1043184106281085</v>
      </c>
      <c r="G13759">
        <v>23.8154423752502</v>
      </c>
      <c r="H13759">
        <v>96.619681987719801</v>
      </c>
      <c r="I13759">
        <v>119.20067789746101</v>
      </c>
      <c r="J13759">
        <v>194.16066281872401</v>
      </c>
      <c r="K13759">
        <v>325.61238452946498</v>
      </c>
      <c r="L13759">
        <v>545.11885873880999</v>
      </c>
      <c r="M13759">
        <v>656.50126724728398</v>
      </c>
      <c r="N13759">
        <v>1159.1285244307601</v>
      </c>
      <c r="O13759">
        <v>1929.12005697155</v>
      </c>
      <c r="Q13759" t="str">
        <f>VLOOKUP(A13759,Lookup_Tables!$D$2:$E$7,2,FALSE)</f>
        <v>HUSSPF</v>
      </c>
      <c r="R13759" t="str">
        <f>IFERROR(VLOOKUP(D13759,Lookup_Tables!$A$2:$B$21,2,FALSE),"All")</f>
        <v>Pop_Affected</v>
      </c>
    </row>
    <row r="13760" spans="1:18" hidden="1">
      <c r="A13760">
        <v>4353</v>
      </c>
      <c r="B13760">
        <v>73</v>
      </c>
      <c r="C13760" t="s">
        <v>38</v>
      </c>
      <c r="D13760">
        <v>19</v>
      </c>
      <c r="E13760">
        <v>0.15412425688984499</v>
      </c>
      <c r="F13760">
        <v>6.1060565643240555E-2</v>
      </c>
      <c r="G13760">
        <v>0</v>
      </c>
      <c r="H13760">
        <v>1.9230305189645399E-4</v>
      </c>
      <c r="I13760">
        <v>4.4914710603853499E-2</v>
      </c>
      <c r="J13760">
        <v>0.449539247037683</v>
      </c>
      <c r="K13760">
        <v>1.47823897070233</v>
      </c>
      <c r="L13760">
        <v>7.0164749319822004</v>
      </c>
      <c r="M13760">
        <v>9.1168436885167505</v>
      </c>
      <c r="N13760">
        <v>21.919675657991998</v>
      </c>
      <c r="O13760">
        <v>33.407121276385602</v>
      </c>
      <c r="Q13760" t="str">
        <f>VLOOKUP(A13760,Lookup_Tables!$D$2:$E$7,2,FALSE)</f>
        <v>HUSSPF</v>
      </c>
      <c r="R13760" t="str">
        <f>IFERROR(VLOOKUP(D13760,Lookup_Tables!$A$2:$B$21,2,FALSE),"All")</f>
        <v>Pop_Affected</v>
      </c>
    </row>
    <row r="13761" spans="1:18" hidden="1">
      <c r="A13761">
        <v>4353</v>
      </c>
      <c r="B13761">
        <v>73</v>
      </c>
      <c r="C13761" t="s">
        <v>39</v>
      </c>
      <c r="D13761">
        <v>19</v>
      </c>
      <c r="E13761">
        <v>0.15399625145371401</v>
      </c>
      <c r="F13761">
        <v>6.1373108508813806E-2</v>
      </c>
      <c r="G13761">
        <v>0</v>
      </c>
      <c r="H13761">
        <v>1.9230305189645399E-4</v>
      </c>
      <c r="I13761">
        <v>4.4914710603853499E-2</v>
      </c>
      <c r="J13761">
        <v>0.44033045012220201</v>
      </c>
      <c r="K13761">
        <v>1.47823897070233</v>
      </c>
      <c r="L13761">
        <v>7.0164749319822004</v>
      </c>
      <c r="M13761">
        <v>8.9426135222420395</v>
      </c>
      <c r="N13761">
        <v>21.919675657991998</v>
      </c>
      <c r="O13761">
        <v>33.407121276385602</v>
      </c>
      <c r="Q13761" t="str">
        <f>VLOOKUP(A13761,Lookup_Tables!$D$2:$E$7,2,FALSE)</f>
        <v>HUSSPF</v>
      </c>
      <c r="R13761" t="str">
        <f>IFERROR(VLOOKUP(D13761,Lookup_Tables!$A$2:$B$21,2,FALSE),"All")</f>
        <v>Pop_Affected</v>
      </c>
    </row>
    <row r="13762" spans="1:18" hidden="1">
      <c r="A13762">
        <v>4353</v>
      </c>
      <c r="B13762">
        <v>74</v>
      </c>
      <c r="C13762" t="s">
        <v>38</v>
      </c>
      <c r="D13762">
        <v>19</v>
      </c>
      <c r="E13762">
        <v>2.1135381741181899E-2</v>
      </c>
      <c r="F13762">
        <v>1.1240384793767702E-2</v>
      </c>
      <c r="G13762">
        <v>0</v>
      </c>
      <c r="H13762">
        <v>0</v>
      </c>
      <c r="I13762">
        <v>0</v>
      </c>
      <c r="J13762">
        <v>0</v>
      </c>
      <c r="K13762">
        <v>7.7951950661695503E-3</v>
      </c>
      <c r="L13762">
        <v>1.08892123702007</v>
      </c>
      <c r="M13762">
        <v>1.3291791330024101</v>
      </c>
      <c r="N13762">
        <v>2.2612964022813098</v>
      </c>
      <c r="O13762">
        <v>3.84744506677715</v>
      </c>
      <c r="Q13762" t="str">
        <f>VLOOKUP(A13762,Lookup_Tables!$D$2:$E$7,2,FALSE)</f>
        <v>HUSSPF</v>
      </c>
      <c r="R13762" t="str">
        <f>IFERROR(VLOOKUP(D13762,Lookup_Tables!$A$2:$B$21,2,FALSE),"All")</f>
        <v>Pop_Affected</v>
      </c>
    </row>
    <row r="13763" spans="1:18" hidden="1">
      <c r="A13763">
        <v>4353</v>
      </c>
      <c r="B13763">
        <v>74</v>
      </c>
      <c r="C13763" t="s">
        <v>39</v>
      </c>
      <c r="D13763">
        <v>19</v>
      </c>
      <c r="E13763">
        <v>2.1135381741181899E-2</v>
      </c>
      <c r="F13763">
        <v>1.1240384793767702E-2</v>
      </c>
      <c r="G13763">
        <v>0</v>
      </c>
      <c r="H13763">
        <v>0</v>
      </c>
      <c r="I13763">
        <v>0</v>
      </c>
      <c r="J13763">
        <v>0</v>
      </c>
      <c r="K13763">
        <v>7.7951950661695503E-3</v>
      </c>
      <c r="L13763">
        <v>1.08892123702007</v>
      </c>
      <c r="M13763">
        <v>1.3291791330024101</v>
      </c>
      <c r="N13763">
        <v>2.2612964022813098</v>
      </c>
      <c r="O13763">
        <v>3.84744506677715</v>
      </c>
      <c r="Q13763" t="str">
        <f>VLOOKUP(A13763,Lookup_Tables!$D$2:$E$7,2,FALSE)</f>
        <v>HUSSPF</v>
      </c>
      <c r="R13763" t="str">
        <f>IFERROR(VLOOKUP(D13763,Lookup_Tables!$A$2:$B$21,2,FALSE),"All")</f>
        <v>Pop_Affected</v>
      </c>
    </row>
    <row r="13764" spans="1:18" hidden="1">
      <c r="A13764">
        <v>4353</v>
      </c>
      <c r="B13764">
        <v>75</v>
      </c>
      <c r="C13764" t="s">
        <v>38</v>
      </c>
      <c r="D13764">
        <v>19</v>
      </c>
      <c r="E13764">
        <v>12.456791960259601</v>
      </c>
      <c r="F13764">
        <v>4.2515421840979251</v>
      </c>
      <c r="G13764">
        <v>12.928321430116799</v>
      </c>
      <c r="H13764">
        <v>52.101114040873</v>
      </c>
      <c r="I13764">
        <v>67.953441477903596</v>
      </c>
      <c r="J13764">
        <v>137.323882094059</v>
      </c>
      <c r="K13764">
        <v>278.78431922192601</v>
      </c>
      <c r="L13764">
        <v>477.24671115956602</v>
      </c>
      <c r="M13764">
        <v>580.35338307762902</v>
      </c>
      <c r="N13764">
        <v>796.40790842023796</v>
      </c>
      <c r="O13764">
        <v>974.64209376594204</v>
      </c>
      <c r="Q13764" t="str">
        <f>VLOOKUP(A13764,Lookup_Tables!$D$2:$E$7,2,FALSE)</f>
        <v>HUSSPF</v>
      </c>
      <c r="R13764" t="str">
        <f>IFERROR(VLOOKUP(D13764,Lookup_Tables!$A$2:$B$21,2,FALSE),"All")</f>
        <v>Pop_Affected</v>
      </c>
    </row>
    <row r="13765" spans="1:18" hidden="1">
      <c r="A13765">
        <v>4353</v>
      </c>
      <c r="B13765">
        <v>75</v>
      </c>
      <c r="C13765" t="s">
        <v>39</v>
      </c>
      <c r="D13765">
        <v>19</v>
      </c>
      <c r="E13765">
        <v>11.996599843857499</v>
      </c>
      <c r="F13765">
        <v>4.1070694802241281</v>
      </c>
      <c r="G13765">
        <v>12.194584620849399</v>
      </c>
      <c r="H13765">
        <v>49.258451128314199</v>
      </c>
      <c r="I13765">
        <v>64.980245212850903</v>
      </c>
      <c r="J13765">
        <v>131.06834363279401</v>
      </c>
      <c r="K13765">
        <v>269.85877388812202</v>
      </c>
      <c r="L13765">
        <v>474.28069450362602</v>
      </c>
      <c r="M13765">
        <v>548.17701316570106</v>
      </c>
      <c r="N13765">
        <v>761.38528672102495</v>
      </c>
      <c r="O13765">
        <v>971.06508177034402</v>
      </c>
      <c r="Q13765" t="str">
        <f>VLOOKUP(A13765,Lookup_Tables!$D$2:$E$7,2,FALSE)</f>
        <v>HUSSPF</v>
      </c>
      <c r="R13765" t="str">
        <f>IFERROR(VLOOKUP(D13765,Lookup_Tables!$A$2:$B$21,2,FALSE),"All")</f>
        <v>Pop_Affected</v>
      </c>
    </row>
    <row r="13766" spans="1:18" hidden="1">
      <c r="A13766">
        <v>4353</v>
      </c>
      <c r="B13766">
        <v>76</v>
      </c>
      <c r="C13766" t="s">
        <v>38</v>
      </c>
      <c r="D13766">
        <v>19</v>
      </c>
      <c r="E13766">
        <v>7.0087505673266302</v>
      </c>
      <c r="F13766">
        <v>2.3030000260509116</v>
      </c>
      <c r="G13766">
        <v>16.103305375026501</v>
      </c>
      <c r="H13766">
        <v>35.6674734033937</v>
      </c>
      <c r="I13766">
        <v>42.786515644122403</v>
      </c>
      <c r="J13766">
        <v>73.527918956120004</v>
      </c>
      <c r="K13766">
        <v>131.072585486116</v>
      </c>
      <c r="L13766">
        <v>221.00981353625701</v>
      </c>
      <c r="M13766">
        <v>249.42407205650599</v>
      </c>
      <c r="N13766">
        <v>351.97086643583202</v>
      </c>
      <c r="O13766">
        <v>468.81127014979802</v>
      </c>
      <c r="Q13766" t="str">
        <f>VLOOKUP(A13766,Lookup_Tables!$D$2:$E$7,2,FALSE)</f>
        <v>HUSSPF</v>
      </c>
      <c r="R13766" t="str">
        <f>IFERROR(VLOOKUP(D13766,Lookup_Tables!$A$2:$B$21,2,FALSE),"All")</f>
        <v>Pop_Affected</v>
      </c>
    </row>
    <row r="13767" spans="1:18" hidden="1">
      <c r="A13767">
        <v>4353</v>
      </c>
      <c r="B13767">
        <v>76</v>
      </c>
      <c r="C13767" t="s">
        <v>39</v>
      </c>
      <c r="D13767">
        <v>19</v>
      </c>
      <c r="E13767">
        <v>6.7273917980925004</v>
      </c>
      <c r="F13767">
        <v>2.206297628322103</v>
      </c>
      <c r="G13767">
        <v>15.518881643911399</v>
      </c>
      <c r="H13767">
        <v>33.619579212344497</v>
      </c>
      <c r="I13767">
        <v>40.1307506060934</v>
      </c>
      <c r="J13767">
        <v>69.413038593721396</v>
      </c>
      <c r="K13767">
        <v>126.886928448129</v>
      </c>
      <c r="L13767">
        <v>220.60755999535101</v>
      </c>
      <c r="M13767">
        <v>245.670452534166</v>
      </c>
      <c r="N13767">
        <v>335.45284499266398</v>
      </c>
      <c r="O13767">
        <v>454.78775177520299</v>
      </c>
      <c r="Q13767" t="str">
        <f>VLOOKUP(A13767,Lookup_Tables!$D$2:$E$7,2,FALSE)</f>
        <v>HUSSPF</v>
      </c>
      <c r="R13767" t="str">
        <f>IFERROR(VLOOKUP(D13767,Lookup_Tables!$A$2:$B$21,2,FALSE),"All")</f>
        <v>Pop_Affected</v>
      </c>
    </row>
    <row r="13768" spans="1:18" hidden="1">
      <c r="A13768">
        <v>4353</v>
      </c>
      <c r="B13768">
        <v>77</v>
      </c>
      <c r="C13768" t="s">
        <v>38</v>
      </c>
      <c r="D13768">
        <v>19</v>
      </c>
      <c r="E13768">
        <v>118.355606348205</v>
      </c>
      <c r="F13768">
        <v>46.317423530005442</v>
      </c>
      <c r="G13768">
        <v>250.39930376144201</v>
      </c>
      <c r="H13768">
        <v>717.82544434914098</v>
      </c>
      <c r="I13768">
        <v>832.92205586990804</v>
      </c>
      <c r="J13768">
        <v>1244.17395161999</v>
      </c>
      <c r="K13768">
        <v>1950.15727566123</v>
      </c>
      <c r="L13768">
        <v>2711.7838210286</v>
      </c>
      <c r="M13768">
        <v>3183.2442922831101</v>
      </c>
      <c r="N13768">
        <v>4264.6124578480203</v>
      </c>
      <c r="O13768">
        <v>5587.6838442931403</v>
      </c>
      <c r="Q13768" t="str">
        <f>VLOOKUP(A13768,Lookup_Tables!$D$2:$E$7,2,FALSE)</f>
        <v>HUSSPF</v>
      </c>
      <c r="R13768" t="str">
        <f>IFERROR(VLOOKUP(D13768,Lookup_Tables!$A$2:$B$21,2,FALSE),"All")</f>
        <v>Pop_Affected</v>
      </c>
    </row>
    <row r="13769" spans="1:18" hidden="1">
      <c r="A13769">
        <v>4353</v>
      </c>
      <c r="B13769">
        <v>77</v>
      </c>
      <c r="C13769" t="s">
        <v>39</v>
      </c>
      <c r="D13769">
        <v>19</v>
      </c>
      <c r="E13769">
        <v>108.915666441274</v>
      </c>
      <c r="F13769">
        <v>42.620337827964704</v>
      </c>
      <c r="G13769">
        <v>223.730748660872</v>
      </c>
      <c r="H13769">
        <v>658.65658151930199</v>
      </c>
      <c r="I13769">
        <v>788.02237436438804</v>
      </c>
      <c r="J13769">
        <v>1164.2083925796101</v>
      </c>
      <c r="K13769">
        <v>1771.10096925832</v>
      </c>
      <c r="L13769">
        <v>2544.36857520592</v>
      </c>
      <c r="M13769">
        <v>2883.2043888749399</v>
      </c>
      <c r="N13769">
        <v>3962.0342354434501</v>
      </c>
      <c r="O13769">
        <v>5203.0748960688197</v>
      </c>
      <c r="Q13769" t="str">
        <f>VLOOKUP(A13769,Lookup_Tables!$D$2:$E$7,2,FALSE)</f>
        <v>HUSSPF</v>
      </c>
      <c r="R13769" t="str">
        <f>IFERROR(VLOOKUP(D13769,Lookup_Tables!$A$2:$B$21,2,FALSE),"All")</f>
        <v>Pop_Affected</v>
      </c>
    </row>
    <row r="13770" spans="1:18" hidden="1">
      <c r="A13770">
        <v>4353</v>
      </c>
      <c r="B13770">
        <v>78</v>
      </c>
      <c r="C13770" t="s">
        <v>38</v>
      </c>
      <c r="D13770">
        <v>19</v>
      </c>
      <c r="E13770">
        <v>1.7166120381925101E-3</v>
      </c>
      <c r="F13770">
        <v>1.3432922584803351E-3</v>
      </c>
      <c r="G13770">
        <v>0</v>
      </c>
      <c r="H13770">
        <v>0</v>
      </c>
      <c r="I13770">
        <v>0</v>
      </c>
      <c r="J13770">
        <v>0</v>
      </c>
      <c r="K13770">
        <v>6.2926590355083599E-4</v>
      </c>
      <c r="L13770">
        <v>1.7093515358344299E-2</v>
      </c>
      <c r="M13770">
        <v>2.8731020049648202E-2</v>
      </c>
      <c r="N13770">
        <v>0.10040127927404</v>
      </c>
      <c r="O13770">
        <v>0.19521661546274</v>
      </c>
      <c r="Q13770" t="str">
        <f>VLOOKUP(A13770,Lookup_Tables!$D$2:$E$7,2,FALSE)</f>
        <v>HUSSPF</v>
      </c>
      <c r="R13770" t="str">
        <f>IFERROR(VLOOKUP(D13770,Lookup_Tables!$A$2:$B$21,2,FALSE),"All")</f>
        <v>Pop_Affected</v>
      </c>
    </row>
    <row r="13771" spans="1:18" hidden="1">
      <c r="A13771">
        <v>4353</v>
      </c>
      <c r="B13771">
        <v>78</v>
      </c>
      <c r="C13771" t="s">
        <v>39</v>
      </c>
      <c r="D13771">
        <v>19</v>
      </c>
      <c r="E13771">
        <v>1.71582138633165E-3</v>
      </c>
      <c r="F13771">
        <v>1.3431525639320341E-3</v>
      </c>
      <c r="G13771">
        <v>0</v>
      </c>
      <c r="H13771">
        <v>0</v>
      </c>
      <c r="I13771">
        <v>0</v>
      </c>
      <c r="J13771">
        <v>0</v>
      </c>
      <c r="K13771">
        <v>6.2926590355083599E-4</v>
      </c>
      <c r="L13771">
        <v>1.7093515358344299E-2</v>
      </c>
      <c r="M13771">
        <v>2.8731020049648202E-2</v>
      </c>
      <c r="N13771">
        <v>9.9750321961480898E-2</v>
      </c>
      <c r="O13771">
        <v>0.19521661546274</v>
      </c>
      <c r="Q13771" t="str">
        <f>VLOOKUP(A13771,Lookup_Tables!$D$2:$E$7,2,FALSE)</f>
        <v>HUSSPF</v>
      </c>
      <c r="R13771" t="str">
        <f>IFERROR(VLOOKUP(D13771,Lookup_Tables!$A$2:$B$21,2,FALSE),"All")</f>
        <v>Pop_Affected</v>
      </c>
    </row>
    <row r="13772" spans="1:18" hidden="1">
      <c r="A13772">
        <v>4353</v>
      </c>
      <c r="B13772">
        <v>79</v>
      </c>
      <c r="C13772" t="s">
        <v>38</v>
      </c>
      <c r="D13772">
        <v>19</v>
      </c>
      <c r="E13772">
        <v>283.23513894121299</v>
      </c>
      <c r="F13772">
        <v>135.10935669130964</v>
      </c>
      <c r="G13772">
        <v>642.76090778333605</v>
      </c>
      <c r="H13772">
        <v>1412.46934514893</v>
      </c>
      <c r="I13772">
        <v>1619.81282021432</v>
      </c>
      <c r="J13772">
        <v>2319.6649231684601</v>
      </c>
      <c r="K13772">
        <v>3567.7766985502399</v>
      </c>
      <c r="L13772">
        <v>5404.7984471152404</v>
      </c>
      <c r="M13772">
        <v>6017.4410416258697</v>
      </c>
      <c r="N13772">
        <v>9049.2830494074897</v>
      </c>
      <c r="O13772">
        <v>11021.6655993207</v>
      </c>
      <c r="Q13772" t="str">
        <f>VLOOKUP(A13772,Lookup_Tables!$D$2:$E$7,2,FALSE)</f>
        <v>HUSSPF</v>
      </c>
      <c r="R13772" t="str">
        <f>IFERROR(VLOOKUP(D13772,Lookup_Tables!$A$2:$B$21,2,FALSE),"All")</f>
        <v>Pop_Affected</v>
      </c>
    </row>
    <row r="13773" spans="1:18" hidden="1">
      <c r="A13773">
        <v>4353</v>
      </c>
      <c r="B13773">
        <v>79</v>
      </c>
      <c r="C13773" t="s">
        <v>39</v>
      </c>
      <c r="D13773">
        <v>19</v>
      </c>
      <c r="E13773">
        <v>247.38715042570101</v>
      </c>
      <c r="F13773">
        <v>116.30131500906052</v>
      </c>
      <c r="G13773">
        <v>526.05257411795799</v>
      </c>
      <c r="H13773">
        <v>1218.1349042766601</v>
      </c>
      <c r="I13773">
        <v>1418.0537673024901</v>
      </c>
      <c r="J13773">
        <v>2068.61812634239</v>
      </c>
      <c r="K13773">
        <v>3098.56382419491</v>
      </c>
      <c r="L13773">
        <v>5180.8295824700399</v>
      </c>
      <c r="M13773">
        <v>5818.6104959070999</v>
      </c>
      <c r="N13773">
        <v>9001.9841959679306</v>
      </c>
      <c r="O13773">
        <v>10495.363555431</v>
      </c>
      <c r="Q13773" t="str">
        <f>VLOOKUP(A13773,Lookup_Tables!$D$2:$E$7,2,FALSE)</f>
        <v>HUSSPF</v>
      </c>
      <c r="R13773" t="str">
        <f>IFERROR(VLOOKUP(D13773,Lookup_Tables!$A$2:$B$21,2,FALSE),"All")</f>
        <v>Pop_Affected</v>
      </c>
    </row>
    <row r="13774" spans="1:18" hidden="1">
      <c r="A13774">
        <v>4353</v>
      </c>
      <c r="B13774">
        <v>80</v>
      </c>
      <c r="C13774" t="s">
        <v>38</v>
      </c>
      <c r="D13774">
        <v>19</v>
      </c>
      <c r="E13774">
        <v>1.44940272733757</v>
      </c>
      <c r="F13774">
        <v>0.47113185561040538</v>
      </c>
      <c r="G13774">
        <v>0.26686290477683899</v>
      </c>
      <c r="H13774">
        <v>2.9646846728544198</v>
      </c>
      <c r="I13774">
        <v>4.8448535729095603</v>
      </c>
      <c r="J13774">
        <v>12.069756192788899</v>
      </c>
      <c r="K13774">
        <v>33.002861135089503</v>
      </c>
      <c r="L13774">
        <v>61.908425054880198</v>
      </c>
      <c r="M13774">
        <v>71.341887936044003</v>
      </c>
      <c r="N13774">
        <v>115.29991089218601</v>
      </c>
      <c r="O13774">
        <v>272.29251216080303</v>
      </c>
      <c r="Q13774" t="str">
        <f>VLOOKUP(A13774,Lookup_Tables!$D$2:$E$7,2,FALSE)</f>
        <v>HUSSPF</v>
      </c>
      <c r="R13774" t="str">
        <f>IFERROR(VLOOKUP(D13774,Lookup_Tables!$A$2:$B$21,2,FALSE),"All")</f>
        <v>Pop_Affected</v>
      </c>
    </row>
    <row r="13775" spans="1:18" hidden="1">
      <c r="A13775">
        <v>4353</v>
      </c>
      <c r="B13775">
        <v>80</v>
      </c>
      <c r="C13775" t="s">
        <v>39</v>
      </c>
      <c r="D13775">
        <v>19</v>
      </c>
      <c r="E13775">
        <v>1.4333255368281399</v>
      </c>
      <c r="F13775">
        <v>0.46819107123369919</v>
      </c>
      <c r="G13775">
        <v>0.26080034192724599</v>
      </c>
      <c r="H13775">
        <v>2.9263113600301001</v>
      </c>
      <c r="I13775">
        <v>4.6806679988328197</v>
      </c>
      <c r="J13775">
        <v>12.0001097665117</v>
      </c>
      <c r="K13775">
        <v>31.403194559303898</v>
      </c>
      <c r="L13775">
        <v>60.428343286364502</v>
      </c>
      <c r="M13775">
        <v>71.265482537183203</v>
      </c>
      <c r="N13775">
        <v>115.29991089218601</v>
      </c>
      <c r="O13775">
        <v>272.29251216080303</v>
      </c>
      <c r="Q13775" t="str">
        <f>VLOOKUP(A13775,Lookup_Tables!$D$2:$E$7,2,FALSE)</f>
        <v>HUSSPF</v>
      </c>
      <c r="R13775" t="str">
        <f>IFERROR(VLOOKUP(D13775,Lookup_Tables!$A$2:$B$21,2,FALSE),"All")</f>
        <v>Pop_Affected</v>
      </c>
    </row>
    <row r="13776" spans="1:18" hidden="1">
      <c r="A13776">
        <v>4353</v>
      </c>
      <c r="B13776">
        <v>81</v>
      </c>
      <c r="C13776" t="s">
        <v>38</v>
      </c>
      <c r="D13776">
        <v>19</v>
      </c>
      <c r="E13776">
        <v>2.0010505561440999</v>
      </c>
      <c r="F13776">
        <v>0.68136283617537985</v>
      </c>
      <c r="G13776">
        <v>0.30507800186293299</v>
      </c>
      <c r="H13776">
        <v>4.6413889624876203</v>
      </c>
      <c r="I13776">
        <v>6.7025789474787096</v>
      </c>
      <c r="J13776">
        <v>16.179086232629501</v>
      </c>
      <c r="K13776">
        <v>43.041419179255399</v>
      </c>
      <c r="L13776">
        <v>97.008718765356406</v>
      </c>
      <c r="M13776">
        <v>117.192313073018</v>
      </c>
      <c r="N13776">
        <v>188.16867772437101</v>
      </c>
      <c r="O13776">
        <v>284.51275348627502</v>
      </c>
      <c r="Q13776" t="str">
        <f>VLOOKUP(A13776,Lookup_Tables!$D$2:$E$7,2,FALSE)</f>
        <v>HUSSPF</v>
      </c>
      <c r="R13776" t="str">
        <f>IFERROR(VLOOKUP(D13776,Lookup_Tables!$A$2:$B$21,2,FALSE),"All")</f>
        <v>Pop_Affected</v>
      </c>
    </row>
    <row r="13777" spans="1:18" hidden="1">
      <c r="A13777">
        <v>4353</v>
      </c>
      <c r="B13777">
        <v>81</v>
      </c>
      <c r="C13777" t="s">
        <v>39</v>
      </c>
      <c r="D13777">
        <v>19</v>
      </c>
      <c r="E13777">
        <v>1.9890241161825799</v>
      </c>
      <c r="F13777">
        <v>0.67332032407252118</v>
      </c>
      <c r="G13777">
        <v>0.30507800186293299</v>
      </c>
      <c r="H13777">
        <v>4.4977399595842202</v>
      </c>
      <c r="I13777">
        <v>6.5928892461619002</v>
      </c>
      <c r="J13777">
        <v>16.0242332095976</v>
      </c>
      <c r="K13777">
        <v>43.041419179255399</v>
      </c>
      <c r="L13777">
        <v>96.993510620458594</v>
      </c>
      <c r="M13777">
        <v>117.192313073018</v>
      </c>
      <c r="N13777">
        <v>188.16867772437101</v>
      </c>
      <c r="O13777">
        <v>284.51275348627502</v>
      </c>
      <c r="Q13777" t="str">
        <f>VLOOKUP(A13777,Lookup_Tables!$D$2:$E$7,2,FALSE)</f>
        <v>HUSSPF</v>
      </c>
      <c r="R13777" t="str">
        <f>IFERROR(VLOOKUP(D13777,Lookup_Tables!$A$2:$B$21,2,FALSE),"All")</f>
        <v>Pop_Affected</v>
      </c>
    </row>
    <row r="13778" spans="1:18" hidden="1">
      <c r="A13778">
        <v>4353</v>
      </c>
      <c r="B13778">
        <v>82</v>
      </c>
      <c r="C13778" t="s">
        <v>38</v>
      </c>
      <c r="D13778">
        <v>19</v>
      </c>
      <c r="E13778">
        <v>0.27147460031735399</v>
      </c>
      <c r="F13778">
        <v>9.0750141559243935E-2</v>
      </c>
      <c r="G13778">
        <v>0</v>
      </c>
      <c r="H13778">
        <v>3.6309292027402802E-2</v>
      </c>
      <c r="I13778">
        <v>8.7176648315946001E-2</v>
      </c>
      <c r="J13778">
        <v>0.59666133452126102</v>
      </c>
      <c r="K13778">
        <v>3.9519895715033102</v>
      </c>
      <c r="L13778">
        <v>14.7134496362135</v>
      </c>
      <c r="M13778">
        <v>18.387336738708399</v>
      </c>
      <c r="N13778">
        <v>42.891144026721499</v>
      </c>
      <c r="O13778">
        <v>59.2142133268583</v>
      </c>
      <c r="Q13778" t="str">
        <f>VLOOKUP(A13778,Lookup_Tables!$D$2:$E$7,2,FALSE)</f>
        <v>HUSSPF</v>
      </c>
      <c r="R13778" t="str">
        <f>IFERROR(VLOOKUP(D13778,Lookup_Tables!$A$2:$B$21,2,FALSE),"All")</f>
        <v>Pop_Affected</v>
      </c>
    </row>
    <row r="13779" spans="1:18" hidden="1">
      <c r="A13779">
        <v>4353</v>
      </c>
      <c r="B13779">
        <v>82</v>
      </c>
      <c r="C13779" t="s">
        <v>39</v>
      </c>
      <c r="D13779">
        <v>19</v>
      </c>
      <c r="E13779">
        <v>0.27121655745398199</v>
      </c>
      <c r="F13779">
        <v>9.0492410469123374E-2</v>
      </c>
      <c r="G13779">
        <v>0</v>
      </c>
      <c r="H13779">
        <v>3.6262526063070497E-2</v>
      </c>
      <c r="I13779">
        <v>8.7176648315946001E-2</v>
      </c>
      <c r="J13779">
        <v>0.59666133452126102</v>
      </c>
      <c r="K13779">
        <v>3.9519895715033102</v>
      </c>
      <c r="L13779">
        <v>14.7134496362135</v>
      </c>
      <c r="M13779">
        <v>18.387336738708399</v>
      </c>
      <c r="N13779">
        <v>42.891144026721499</v>
      </c>
      <c r="O13779">
        <v>59.2142133268583</v>
      </c>
      <c r="Q13779" t="str">
        <f>VLOOKUP(A13779,Lookup_Tables!$D$2:$E$7,2,FALSE)</f>
        <v>HUSSPF</v>
      </c>
      <c r="R13779" t="str">
        <f>IFERROR(VLOOKUP(D13779,Lookup_Tables!$A$2:$B$21,2,FALSE),"All")</f>
        <v>Pop_Affected</v>
      </c>
    </row>
    <row r="13780" spans="1:18" hidden="1">
      <c r="A13780">
        <v>4353</v>
      </c>
      <c r="B13780">
        <v>83</v>
      </c>
      <c r="C13780" t="s">
        <v>38</v>
      </c>
      <c r="D13780">
        <v>19</v>
      </c>
      <c r="E13780">
        <v>15319.0174400039</v>
      </c>
      <c r="F13780">
        <v>9024.2590807899578</v>
      </c>
      <c r="G13780">
        <v>35603.465028999002</v>
      </c>
      <c r="H13780">
        <v>60955.359915039597</v>
      </c>
      <c r="I13780">
        <v>67765.209596867193</v>
      </c>
      <c r="J13780">
        <v>88966.142606330206</v>
      </c>
      <c r="K13780">
        <v>131425.262634246</v>
      </c>
      <c r="L13780">
        <v>186340.86949126399</v>
      </c>
      <c r="M13780">
        <v>212177.652756472</v>
      </c>
      <c r="N13780">
        <v>288818.94594107498</v>
      </c>
      <c r="O13780">
        <v>402342.42593519198</v>
      </c>
      <c r="Q13780" t="str">
        <f>VLOOKUP(A13780,Lookup_Tables!$D$2:$E$7,2,FALSE)</f>
        <v>HUSSPF</v>
      </c>
      <c r="R13780" t="str">
        <f>IFERROR(VLOOKUP(D13780,Lookup_Tables!$A$2:$B$21,2,FALSE),"All")</f>
        <v>Pop_Affected</v>
      </c>
    </row>
    <row r="13781" spans="1:18" hidden="1">
      <c r="A13781">
        <v>4353</v>
      </c>
      <c r="B13781">
        <v>83</v>
      </c>
      <c r="C13781" t="s">
        <v>39</v>
      </c>
      <c r="D13781">
        <v>19</v>
      </c>
      <c r="E13781">
        <v>11702.013568464699</v>
      </c>
      <c r="F13781">
        <v>6615.7506812647143</v>
      </c>
      <c r="G13781">
        <v>26684.947296287901</v>
      </c>
      <c r="H13781">
        <v>46894.8065395991</v>
      </c>
      <c r="I13781">
        <v>50661.262058844797</v>
      </c>
      <c r="J13781">
        <v>73315.509065122998</v>
      </c>
      <c r="K13781">
        <v>114688.509175874</v>
      </c>
      <c r="L13781">
        <v>165224.601700069</v>
      </c>
      <c r="M13781">
        <v>188020.45675658001</v>
      </c>
      <c r="N13781">
        <v>256657.818497942</v>
      </c>
      <c r="O13781">
        <v>392529.55402053299</v>
      </c>
      <c r="Q13781" t="str">
        <f>VLOOKUP(A13781,Lookup_Tables!$D$2:$E$7,2,FALSE)</f>
        <v>HUSSPF</v>
      </c>
      <c r="R13781" t="str">
        <f>IFERROR(VLOOKUP(D13781,Lookup_Tables!$A$2:$B$21,2,FALSE),"All")</f>
        <v>Pop_Affected</v>
      </c>
    </row>
    <row r="13782" spans="1:18" hidden="1">
      <c r="A13782">
        <v>-1</v>
      </c>
      <c r="B13782">
        <v>1</v>
      </c>
      <c r="C13782" t="s">
        <v>38</v>
      </c>
      <c r="D13782">
        <v>19</v>
      </c>
      <c r="E13782">
        <v>24.768183733232799</v>
      </c>
      <c r="F13782">
        <v>10.24364208134298</v>
      </c>
      <c r="G13782">
        <v>66.331257863856905</v>
      </c>
      <c r="H13782">
        <v>153.24848139217499</v>
      </c>
      <c r="I13782">
        <v>170.58666290211201</v>
      </c>
      <c r="J13782">
        <v>235.653557096832</v>
      </c>
      <c r="K13782">
        <v>342.427697508785</v>
      </c>
      <c r="L13782">
        <v>505.24560248354197</v>
      </c>
      <c r="M13782">
        <v>527.40286743695003</v>
      </c>
      <c r="N13782">
        <v>703.65963683067196</v>
      </c>
      <c r="O13782">
        <v>916.13582384265703</v>
      </c>
      <c r="Q13782" t="str">
        <f>VLOOKUP(A13782,Lookup_Tables!$D$2:$E$7,2,FALSE)</f>
        <v>AP</v>
      </c>
      <c r="R13782" t="str">
        <f>IFERROR(VLOOKUP(D13782,Lookup_Tables!$A$2:$B$21,2,FALSE),"All")</f>
        <v>Pop_Affected</v>
      </c>
    </row>
    <row r="13783" spans="1:18" hidden="1">
      <c r="A13783">
        <v>-1</v>
      </c>
      <c r="B13783">
        <v>1</v>
      </c>
      <c r="C13783" t="s">
        <v>39</v>
      </c>
      <c r="D13783">
        <v>19</v>
      </c>
      <c r="E13783">
        <v>22.7862710331014</v>
      </c>
      <c r="F13783">
        <v>9.1143594424441918</v>
      </c>
      <c r="G13783">
        <v>61.128898675165601</v>
      </c>
      <c r="H13783">
        <v>140.19682169240099</v>
      </c>
      <c r="I13783">
        <v>158.46169738283399</v>
      </c>
      <c r="J13783">
        <v>223.703672185881</v>
      </c>
      <c r="K13783">
        <v>322.47299781285602</v>
      </c>
      <c r="L13783">
        <v>479.28633249063199</v>
      </c>
      <c r="M13783">
        <v>512.94799731378703</v>
      </c>
      <c r="N13783">
        <v>688</v>
      </c>
      <c r="O13783">
        <v>914.12558326843305</v>
      </c>
      <c r="Q13783" t="str">
        <f>VLOOKUP(A13783,Lookup_Tables!$D$2:$E$7,2,FALSE)</f>
        <v>AP</v>
      </c>
      <c r="R13783" t="str">
        <f>IFERROR(VLOOKUP(D13783,Lookup_Tables!$A$2:$B$21,2,FALSE),"All")</f>
        <v>Pop_Affected</v>
      </c>
    </row>
    <row r="13784" spans="1:18" hidden="1">
      <c r="A13784">
        <v>-1</v>
      </c>
      <c r="B13784">
        <v>2</v>
      </c>
      <c r="C13784" t="s">
        <v>38</v>
      </c>
      <c r="D13784">
        <v>19</v>
      </c>
      <c r="E13784">
        <v>7.5284140694426602</v>
      </c>
      <c r="F13784">
        <v>2.3634020864478389</v>
      </c>
      <c r="G13784">
        <v>5.1331219780007498</v>
      </c>
      <c r="H13784">
        <v>31.566842254466899</v>
      </c>
      <c r="I13784">
        <v>44.773258218336302</v>
      </c>
      <c r="J13784">
        <v>93.377942849553705</v>
      </c>
      <c r="K13784">
        <v>194.290734620037</v>
      </c>
      <c r="L13784">
        <v>305.552039595309</v>
      </c>
      <c r="M13784">
        <v>338</v>
      </c>
      <c r="N13784">
        <v>477.81717587086899</v>
      </c>
      <c r="O13784">
        <v>685</v>
      </c>
      <c r="Q13784" t="str">
        <f>VLOOKUP(A13784,Lookup_Tables!$D$2:$E$7,2,FALSE)</f>
        <v>AP</v>
      </c>
      <c r="R13784" t="str">
        <f>IFERROR(VLOOKUP(D13784,Lookup_Tables!$A$2:$B$21,2,FALSE),"All")</f>
        <v>Pop_Affected</v>
      </c>
    </row>
    <row r="13785" spans="1:18" hidden="1">
      <c r="A13785">
        <v>-1</v>
      </c>
      <c r="B13785">
        <v>2</v>
      </c>
      <c r="C13785" t="s">
        <v>39</v>
      </c>
      <c r="D13785">
        <v>19</v>
      </c>
      <c r="E13785">
        <v>7.3980042004020703</v>
      </c>
      <c r="F13785">
        <v>2.3164359986195517</v>
      </c>
      <c r="G13785">
        <v>4.7489208192302703</v>
      </c>
      <c r="H13785">
        <v>30.708526164999402</v>
      </c>
      <c r="I13785">
        <v>44.546947040185302</v>
      </c>
      <c r="J13785">
        <v>92.581475495550507</v>
      </c>
      <c r="K13785">
        <v>186</v>
      </c>
      <c r="L13785">
        <v>303.318266294598</v>
      </c>
      <c r="M13785">
        <v>338</v>
      </c>
      <c r="N13785">
        <v>477.81717587086899</v>
      </c>
      <c r="O13785">
        <v>685</v>
      </c>
      <c r="Q13785" t="str">
        <f>VLOOKUP(A13785,Lookup_Tables!$D$2:$E$7,2,FALSE)</f>
        <v>AP</v>
      </c>
      <c r="R13785" t="str">
        <f>IFERROR(VLOOKUP(D13785,Lookup_Tables!$A$2:$B$21,2,FALSE),"All")</f>
        <v>Pop_Affected</v>
      </c>
    </row>
    <row r="13786" spans="1:18" hidden="1">
      <c r="A13786">
        <v>-1</v>
      </c>
      <c r="B13786">
        <v>3</v>
      </c>
      <c r="C13786" t="s">
        <v>38</v>
      </c>
      <c r="D13786">
        <v>19</v>
      </c>
      <c r="E13786">
        <v>4.4085445880571896</v>
      </c>
      <c r="F13786">
        <v>1.2116755206272365</v>
      </c>
      <c r="G13786">
        <v>1.44934628445504</v>
      </c>
      <c r="H13786">
        <v>12.7847251017727</v>
      </c>
      <c r="I13786">
        <v>19.500418708482901</v>
      </c>
      <c r="J13786">
        <v>40.551976892471899</v>
      </c>
      <c r="K13786">
        <v>83.212969725508103</v>
      </c>
      <c r="L13786">
        <v>200.96968986392801</v>
      </c>
      <c r="M13786">
        <v>253</v>
      </c>
      <c r="N13786">
        <v>494</v>
      </c>
      <c r="O13786">
        <v>742.11692187385199</v>
      </c>
      <c r="Q13786" t="str">
        <f>VLOOKUP(A13786,Lookup_Tables!$D$2:$E$7,2,FALSE)</f>
        <v>AP</v>
      </c>
      <c r="R13786" t="str">
        <f>IFERROR(VLOOKUP(D13786,Lookup_Tables!$A$2:$B$21,2,FALSE),"All")</f>
        <v>Pop_Affected</v>
      </c>
    </row>
    <row r="13787" spans="1:18" hidden="1">
      <c r="A13787">
        <v>-1</v>
      </c>
      <c r="B13787">
        <v>3</v>
      </c>
      <c r="C13787" t="s">
        <v>39</v>
      </c>
      <c r="D13787">
        <v>19</v>
      </c>
      <c r="E13787">
        <v>4.36958162148174</v>
      </c>
      <c r="F13787">
        <v>1.1961110799041101</v>
      </c>
      <c r="G13787">
        <v>1.38277718615221</v>
      </c>
      <c r="H13787">
        <v>12.316446586073001</v>
      </c>
      <c r="I13787">
        <v>19</v>
      </c>
      <c r="J13787">
        <v>40.550367933286203</v>
      </c>
      <c r="K13787">
        <v>82</v>
      </c>
      <c r="L13787">
        <v>199</v>
      </c>
      <c r="M13787">
        <v>253</v>
      </c>
      <c r="N13787">
        <v>494</v>
      </c>
      <c r="O13787">
        <v>740.55727611366001</v>
      </c>
      <c r="Q13787" t="str">
        <f>VLOOKUP(A13787,Lookup_Tables!$D$2:$E$7,2,FALSE)</f>
        <v>AP</v>
      </c>
      <c r="R13787" t="str">
        <f>IFERROR(VLOOKUP(D13787,Lookup_Tables!$A$2:$B$21,2,FALSE),"All")</f>
        <v>Pop_Affected</v>
      </c>
    </row>
    <row r="13788" spans="1:18" hidden="1">
      <c r="A13788">
        <v>-1</v>
      </c>
      <c r="B13788">
        <v>4</v>
      </c>
      <c r="C13788" t="s">
        <v>38</v>
      </c>
      <c r="D13788">
        <v>19</v>
      </c>
      <c r="E13788">
        <v>15.0447701954197</v>
      </c>
      <c r="F13788">
        <v>6.4863642068569831</v>
      </c>
      <c r="G13788">
        <v>19.160444033786298</v>
      </c>
      <c r="H13788">
        <v>63.728846697617797</v>
      </c>
      <c r="I13788">
        <v>80.170007620475303</v>
      </c>
      <c r="J13788">
        <v>151.59405431662299</v>
      </c>
      <c r="K13788">
        <v>242.52245589802899</v>
      </c>
      <c r="L13788">
        <v>371.68449826028598</v>
      </c>
      <c r="M13788">
        <v>429.61208222284</v>
      </c>
      <c r="N13788">
        <v>847.52550305327895</v>
      </c>
      <c r="O13788">
        <v>1108</v>
      </c>
      <c r="Q13788" t="str">
        <f>VLOOKUP(A13788,Lookup_Tables!$D$2:$E$7,2,FALSE)</f>
        <v>AP</v>
      </c>
      <c r="R13788" t="str">
        <f>IFERROR(VLOOKUP(D13788,Lookup_Tables!$A$2:$B$21,2,FALSE),"All")</f>
        <v>Pop_Affected</v>
      </c>
    </row>
    <row r="13789" spans="1:18" hidden="1">
      <c r="A13789">
        <v>-1</v>
      </c>
      <c r="B13789">
        <v>4</v>
      </c>
      <c r="C13789" t="s">
        <v>39</v>
      </c>
      <c r="D13789">
        <v>19</v>
      </c>
      <c r="E13789">
        <v>14.519949715372301</v>
      </c>
      <c r="F13789">
        <v>6.3475330456994445</v>
      </c>
      <c r="G13789">
        <v>17.964378809549999</v>
      </c>
      <c r="H13789">
        <v>61.349287117577198</v>
      </c>
      <c r="I13789">
        <v>77.555534663025696</v>
      </c>
      <c r="J13789">
        <v>149.237744713968</v>
      </c>
      <c r="K13789">
        <v>233.01011942751899</v>
      </c>
      <c r="L13789">
        <v>365.34914518052301</v>
      </c>
      <c r="M13789">
        <v>428.85388135267902</v>
      </c>
      <c r="N13789">
        <v>663</v>
      </c>
      <c r="O13789">
        <v>1108</v>
      </c>
      <c r="Q13789" t="str">
        <f>VLOOKUP(A13789,Lookup_Tables!$D$2:$E$7,2,FALSE)</f>
        <v>AP</v>
      </c>
      <c r="R13789" t="str">
        <f>IFERROR(VLOOKUP(D13789,Lookup_Tables!$A$2:$B$21,2,FALSE),"All")</f>
        <v>Pop_Affected</v>
      </c>
    </row>
    <row r="13790" spans="1:18" hidden="1">
      <c r="A13790">
        <v>-1</v>
      </c>
      <c r="B13790">
        <v>5</v>
      </c>
      <c r="C13790" t="s">
        <v>38</v>
      </c>
      <c r="D13790">
        <v>19</v>
      </c>
      <c r="E13790">
        <v>221.22208115547599</v>
      </c>
      <c r="F13790">
        <v>101.37055890856516</v>
      </c>
      <c r="G13790">
        <v>438.41964594375099</v>
      </c>
      <c r="H13790">
        <v>1036.03686533069</v>
      </c>
      <c r="I13790">
        <v>1203.5215833490499</v>
      </c>
      <c r="J13790">
        <v>1796.76525987893</v>
      </c>
      <c r="K13790">
        <v>3093.8171222293199</v>
      </c>
      <c r="L13790">
        <v>5294.5535736687698</v>
      </c>
      <c r="M13790">
        <v>5966.0200409399004</v>
      </c>
      <c r="N13790">
        <v>8433.7984270548604</v>
      </c>
      <c r="O13790">
        <v>11495.3468758369</v>
      </c>
      <c r="Q13790" t="str">
        <f>VLOOKUP(A13790,Lookup_Tables!$D$2:$E$7,2,FALSE)</f>
        <v>AP</v>
      </c>
      <c r="R13790" t="str">
        <f>IFERROR(VLOOKUP(D13790,Lookup_Tables!$A$2:$B$21,2,FALSE),"All")</f>
        <v>Pop_Affected</v>
      </c>
    </row>
    <row r="13791" spans="1:18" hidden="1">
      <c r="A13791">
        <v>-1</v>
      </c>
      <c r="B13791">
        <v>5</v>
      </c>
      <c r="C13791" t="s">
        <v>39</v>
      </c>
      <c r="D13791">
        <v>19</v>
      </c>
      <c r="E13791">
        <v>195.762821052352</v>
      </c>
      <c r="F13791">
        <v>87.393983644327975</v>
      </c>
      <c r="G13791">
        <v>339.00694357759397</v>
      </c>
      <c r="H13791">
        <v>907.92144699033895</v>
      </c>
      <c r="I13791">
        <v>1070.34199713363</v>
      </c>
      <c r="J13791">
        <v>1710.3933632343301</v>
      </c>
      <c r="K13791">
        <v>2914.2279481810901</v>
      </c>
      <c r="L13791">
        <v>5209.79751638787</v>
      </c>
      <c r="M13791">
        <v>5710.1923597260502</v>
      </c>
      <c r="N13791">
        <v>8279.8621396796298</v>
      </c>
      <c r="O13791">
        <v>11119.2673109512</v>
      </c>
      <c r="Q13791" t="str">
        <f>VLOOKUP(A13791,Lookup_Tables!$D$2:$E$7,2,FALSE)</f>
        <v>AP</v>
      </c>
      <c r="R13791" t="str">
        <f>IFERROR(VLOOKUP(D13791,Lookup_Tables!$A$2:$B$21,2,FALSE),"All")</f>
        <v>Pop_Affected</v>
      </c>
    </row>
    <row r="13792" spans="1:18" hidden="1">
      <c r="A13792">
        <v>-1</v>
      </c>
      <c r="B13792">
        <v>6</v>
      </c>
      <c r="C13792" t="s">
        <v>38</v>
      </c>
      <c r="D13792">
        <v>19</v>
      </c>
      <c r="E13792">
        <v>15.3762375512476</v>
      </c>
      <c r="F13792">
        <v>6.0989193654058678</v>
      </c>
      <c r="G13792">
        <v>11.407975766447001</v>
      </c>
      <c r="H13792">
        <v>41.591575540921099</v>
      </c>
      <c r="I13792">
        <v>52.7171810113175</v>
      </c>
      <c r="J13792">
        <v>89.821270539394504</v>
      </c>
      <c r="K13792">
        <v>173.39538234794</v>
      </c>
      <c r="L13792">
        <v>328.70545621836999</v>
      </c>
      <c r="M13792">
        <v>471.88584324893799</v>
      </c>
      <c r="N13792">
        <v>1309</v>
      </c>
      <c r="O13792">
        <v>3266</v>
      </c>
      <c r="Q13792" t="str">
        <f>VLOOKUP(A13792,Lookup_Tables!$D$2:$E$7,2,FALSE)</f>
        <v>AP</v>
      </c>
      <c r="R13792" t="str">
        <f>IFERROR(VLOOKUP(D13792,Lookup_Tables!$A$2:$B$21,2,FALSE),"All")</f>
        <v>Pop_Affected</v>
      </c>
    </row>
    <row r="13793" spans="1:18" hidden="1">
      <c r="A13793">
        <v>-1</v>
      </c>
      <c r="B13793">
        <v>6</v>
      </c>
      <c r="C13793" t="s">
        <v>39</v>
      </c>
      <c r="D13793">
        <v>19</v>
      </c>
      <c r="E13793">
        <v>15.1024752494171</v>
      </c>
      <c r="F13793">
        <v>6.0009548482552155</v>
      </c>
      <c r="G13793">
        <v>10.740389880908999</v>
      </c>
      <c r="H13793">
        <v>39.863739944896103</v>
      </c>
      <c r="I13793">
        <v>49.869225781918601</v>
      </c>
      <c r="J13793">
        <v>86.804122282962993</v>
      </c>
      <c r="K13793">
        <v>167.68898768787301</v>
      </c>
      <c r="L13793">
        <v>301.15791716720503</v>
      </c>
      <c r="M13793">
        <v>471.88584324893799</v>
      </c>
      <c r="N13793">
        <v>1309</v>
      </c>
      <c r="O13793">
        <v>3266</v>
      </c>
      <c r="Q13793" t="str">
        <f>VLOOKUP(A13793,Lookup_Tables!$D$2:$E$7,2,FALSE)</f>
        <v>AP</v>
      </c>
      <c r="R13793" t="str">
        <f>IFERROR(VLOOKUP(D13793,Lookup_Tables!$A$2:$B$21,2,FALSE),"All")</f>
        <v>Pop_Affected</v>
      </c>
    </row>
    <row r="13794" spans="1:18" hidden="1">
      <c r="A13794">
        <v>-1</v>
      </c>
      <c r="B13794">
        <v>7</v>
      </c>
      <c r="C13794" t="s">
        <v>38</v>
      </c>
      <c r="D13794">
        <v>19</v>
      </c>
      <c r="E13794">
        <v>12.1116666565103</v>
      </c>
      <c r="F13794">
        <v>5.1032747872875364</v>
      </c>
      <c r="G13794">
        <v>31.872334970947399</v>
      </c>
      <c r="H13794">
        <v>70.417760359075302</v>
      </c>
      <c r="I13794">
        <v>78.940894317474303</v>
      </c>
      <c r="J13794">
        <v>109.28894381153501</v>
      </c>
      <c r="K13794">
        <v>154.431918346495</v>
      </c>
      <c r="L13794">
        <v>235.448342177082</v>
      </c>
      <c r="M13794">
        <v>288.965170317348</v>
      </c>
      <c r="N13794">
        <v>391.46461276245799</v>
      </c>
      <c r="O13794">
        <v>504.162480660813</v>
      </c>
      <c r="Q13794" t="str">
        <f>VLOOKUP(A13794,Lookup_Tables!$D$2:$E$7,2,FALSE)</f>
        <v>AP</v>
      </c>
      <c r="R13794" t="str">
        <f>IFERROR(VLOOKUP(D13794,Lookup_Tables!$A$2:$B$21,2,FALSE),"All")</f>
        <v>Pop_Affected</v>
      </c>
    </row>
    <row r="13795" spans="1:18" hidden="1">
      <c r="A13795">
        <v>-1</v>
      </c>
      <c r="B13795">
        <v>7</v>
      </c>
      <c r="C13795" t="s">
        <v>39</v>
      </c>
      <c r="D13795">
        <v>19</v>
      </c>
      <c r="E13795">
        <v>11.1097776472951</v>
      </c>
      <c r="F13795">
        <v>4.5816259459293383</v>
      </c>
      <c r="G13795">
        <v>29.048329442707701</v>
      </c>
      <c r="H13795">
        <v>64.418790324257699</v>
      </c>
      <c r="I13795">
        <v>72.808552609042394</v>
      </c>
      <c r="J13795">
        <v>101.799863386217</v>
      </c>
      <c r="K13795">
        <v>138.31866330476601</v>
      </c>
      <c r="L13795">
        <v>230.63774641838299</v>
      </c>
      <c r="M13795">
        <v>280.78777842064801</v>
      </c>
      <c r="N13795">
        <v>379.04492484706498</v>
      </c>
      <c r="O13795">
        <v>504.162480660813</v>
      </c>
      <c r="Q13795" t="str">
        <f>VLOOKUP(A13795,Lookup_Tables!$D$2:$E$7,2,FALSE)</f>
        <v>AP</v>
      </c>
      <c r="R13795" t="str">
        <f>IFERROR(VLOOKUP(D13795,Lookup_Tables!$A$2:$B$21,2,FALSE),"All")</f>
        <v>Pop_Affected</v>
      </c>
    </row>
    <row r="13796" spans="1:18" hidden="1">
      <c r="A13796">
        <v>-1</v>
      </c>
      <c r="B13796">
        <v>8</v>
      </c>
      <c r="C13796" t="s">
        <v>38</v>
      </c>
      <c r="D13796">
        <v>19</v>
      </c>
      <c r="E13796">
        <v>25.691002076247599</v>
      </c>
      <c r="F13796">
        <v>11.184949398959009</v>
      </c>
      <c r="G13796">
        <v>69.791616035881503</v>
      </c>
      <c r="H13796">
        <v>155.968132168463</v>
      </c>
      <c r="I13796">
        <v>176.235718375766</v>
      </c>
      <c r="J13796">
        <v>243.40712529586401</v>
      </c>
      <c r="K13796">
        <v>341.91459462041797</v>
      </c>
      <c r="L13796">
        <v>442.43680313214702</v>
      </c>
      <c r="M13796">
        <v>481.71308683083299</v>
      </c>
      <c r="N13796">
        <v>649.96640251798203</v>
      </c>
      <c r="O13796">
        <v>729.48505118849505</v>
      </c>
      <c r="Q13796" t="str">
        <f>VLOOKUP(A13796,Lookup_Tables!$D$2:$E$7,2,FALSE)</f>
        <v>AP</v>
      </c>
      <c r="R13796" t="str">
        <f>IFERROR(VLOOKUP(D13796,Lookup_Tables!$A$2:$B$21,2,FALSE),"All")</f>
        <v>Pop_Affected</v>
      </c>
    </row>
    <row r="13797" spans="1:18" hidden="1">
      <c r="A13797">
        <v>-1</v>
      </c>
      <c r="B13797">
        <v>8</v>
      </c>
      <c r="C13797" t="s">
        <v>39</v>
      </c>
      <c r="D13797">
        <v>19</v>
      </c>
      <c r="E13797">
        <v>22.902505335404001</v>
      </c>
      <c r="F13797">
        <v>9.7940956047109164</v>
      </c>
      <c r="G13797">
        <v>59.960965404817102</v>
      </c>
      <c r="H13797">
        <v>138.00303991060801</v>
      </c>
      <c r="I13797">
        <v>164.375162238238</v>
      </c>
      <c r="J13797">
        <v>217.336134363714</v>
      </c>
      <c r="K13797">
        <v>314.26761923017602</v>
      </c>
      <c r="L13797">
        <v>434.08736979971297</v>
      </c>
      <c r="M13797">
        <v>452.87157089146302</v>
      </c>
      <c r="N13797">
        <v>600.33602424527396</v>
      </c>
      <c r="O13797">
        <v>714.19682278130699</v>
      </c>
      <c r="Q13797" t="str">
        <f>VLOOKUP(A13797,Lookup_Tables!$D$2:$E$7,2,FALSE)</f>
        <v>AP</v>
      </c>
      <c r="R13797" t="str">
        <f>IFERROR(VLOOKUP(D13797,Lookup_Tables!$A$2:$B$21,2,FALSE),"All")</f>
        <v>Pop_Affected</v>
      </c>
    </row>
    <row r="13798" spans="1:18" hidden="1">
      <c r="A13798">
        <v>-1</v>
      </c>
      <c r="B13798">
        <v>9</v>
      </c>
      <c r="C13798" t="s">
        <v>38</v>
      </c>
      <c r="D13798">
        <v>19</v>
      </c>
      <c r="E13798">
        <v>0.166555590788527</v>
      </c>
      <c r="F13798">
        <v>0.15722340487162897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3.5291050043236002E-2</v>
      </c>
      <c r="M13798">
        <v>0.148447433427395</v>
      </c>
      <c r="N13798">
        <v>2</v>
      </c>
      <c r="O13798">
        <v>7</v>
      </c>
      <c r="Q13798" t="str">
        <f>VLOOKUP(A13798,Lookup_Tables!$D$2:$E$7,2,FALSE)</f>
        <v>AP</v>
      </c>
      <c r="R13798" t="str">
        <f>IFERROR(VLOOKUP(D13798,Lookup_Tables!$A$2:$B$21,2,FALSE),"All")</f>
        <v>Pop_Affected</v>
      </c>
    </row>
    <row r="13799" spans="1:18" hidden="1">
      <c r="A13799">
        <v>-1</v>
      </c>
      <c r="B13799">
        <v>9</v>
      </c>
      <c r="C13799" t="s">
        <v>39</v>
      </c>
      <c r="D13799">
        <v>19</v>
      </c>
      <c r="E13799">
        <v>0.166555590788527</v>
      </c>
      <c r="F13799">
        <v>0.15722340487162897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3.5291050043236002E-2</v>
      </c>
      <c r="M13799">
        <v>0.148447433427395</v>
      </c>
      <c r="N13799">
        <v>2</v>
      </c>
      <c r="O13799">
        <v>7</v>
      </c>
      <c r="Q13799" t="str">
        <f>VLOOKUP(A13799,Lookup_Tables!$D$2:$E$7,2,FALSE)</f>
        <v>AP</v>
      </c>
      <c r="R13799" t="str">
        <f>IFERROR(VLOOKUP(D13799,Lookup_Tables!$A$2:$B$21,2,FALSE),"All")</f>
        <v>Pop_Affected</v>
      </c>
    </row>
    <row r="13800" spans="1:18" hidden="1">
      <c r="A13800">
        <v>-1</v>
      </c>
      <c r="B13800">
        <v>10</v>
      </c>
      <c r="C13800" t="s">
        <v>38</v>
      </c>
      <c r="D13800">
        <v>19</v>
      </c>
      <c r="E13800">
        <v>227.93163325921</v>
      </c>
      <c r="F13800">
        <v>80.361883942711188</v>
      </c>
      <c r="G13800">
        <v>353.968114918673</v>
      </c>
      <c r="H13800">
        <v>1180.9882947726101</v>
      </c>
      <c r="I13800">
        <v>1440.30077716747</v>
      </c>
      <c r="J13800">
        <v>2350.8906667167298</v>
      </c>
      <c r="K13800">
        <v>4359.7879102592196</v>
      </c>
      <c r="L13800">
        <v>7142.90886355156</v>
      </c>
      <c r="M13800">
        <v>8367.3175227555093</v>
      </c>
      <c r="N13800">
        <v>13047.474231820401</v>
      </c>
      <c r="O13800">
        <v>17021.533265689999</v>
      </c>
      <c r="Q13800" t="str">
        <f>VLOOKUP(A13800,Lookup_Tables!$D$2:$E$7,2,FALSE)</f>
        <v>AP</v>
      </c>
      <c r="R13800" t="str">
        <f>IFERROR(VLOOKUP(D13800,Lookup_Tables!$A$2:$B$21,2,FALSE),"All")</f>
        <v>Pop_Affected</v>
      </c>
    </row>
    <row r="13801" spans="1:18" hidden="1">
      <c r="A13801">
        <v>-1</v>
      </c>
      <c r="B13801">
        <v>10</v>
      </c>
      <c r="C13801" t="s">
        <v>39</v>
      </c>
      <c r="D13801">
        <v>19</v>
      </c>
      <c r="E13801">
        <v>215.57796657257501</v>
      </c>
      <c r="F13801">
        <v>74.584345415044709</v>
      </c>
      <c r="G13801">
        <v>322.14660477237999</v>
      </c>
      <c r="H13801">
        <v>1111.09345951913</v>
      </c>
      <c r="I13801">
        <v>1342.40792980797</v>
      </c>
      <c r="J13801">
        <v>2247.33857489607</v>
      </c>
      <c r="K13801">
        <v>4189.7015203557603</v>
      </c>
      <c r="L13801">
        <v>6815.3060412618897</v>
      </c>
      <c r="M13801">
        <v>8349.8755625043505</v>
      </c>
      <c r="N13801">
        <v>12954.834103007801</v>
      </c>
      <c r="O13801">
        <v>16466.9788946507</v>
      </c>
      <c r="Q13801" t="str">
        <f>VLOOKUP(A13801,Lookup_Tables!$D$2:$E$7,2,FALSE)</f>
        <v>AP</v>
      </c>
      <c r="R13801" t="str">
        <f>IFERROR(VLOOKUP(D13801,Lookup_Tables!$A$2:$B$21,2,FALSE),"All")</f>
        <v>Pop_Affected</v>
      </c>
    </row>
    <row r="13802" spans="1:18" hidden="1">
      <c r="A13802">
        <v>-1</v>
      </c>
      <c r="B13802">
        <v>11</v>
      </c>
      <c r="C13802" t="s">
        <v>38</v>
      </c>
      <c r="D13802">
        <v>19</v>
      </c>
      <c r="E13802">
        <v>15.706341812301201</v>
      </c>
      <c r="F13802">
        <v>6.3629930721449437</v>
      </c>
      <c r="G13802">
        <v>34.137175224839801</v>
      </c>
      <c r="H13802">
        <v>85.961092720928605</v>
      </c>
      <c r="I13802">
        <v>101.693155040478</v>
      </c>
      <c r="J13802">
        <v>156.827808955124</v>
      </c>
      <c r="K13802">
        <v>241.26666892898999</v>
      </c>
      <c r="L13802">
        <v>386.79127046181202</v>
      </c>
      <c r="M13802">
        <v>464.07956230437702</v>
      </c>
      <c r="N13802">
        <v>583.33529501507098</v>
      </c>
      <c r="O13802">
        <v>693.23846947835102</v>
      </c>
      <c r="Q13802" t="str">
        <f>VLOOKUP(A13802,Lookup_Tables!$D$2:$E$7,2,FALSE)</f>
        <v>AP</v>
      </c>
      <c r="R13802" t="str">
        <f>IFERROR(VLOOKUP(D13802,Lookup_Tables!$A$2:$B$21,2,FALSE),"All")</f>
        <v>Pop_Affected</v>
      </c>
    </row>
    <row r="13803" spans="1:18" hidden="1">
      <c r="A13803">
        <v>-1</v>
      </c>
      <c r="B13803">
        <v>11</v>
      </c>
      <c r="C13803" t="s">
        <v>39</v>
      </c>
      <c r="D13803">
        <v>19</v>
      </c>
      <c r="E13803">
        <v>14.2424922355817</v>
      </c>
      <c r="F13803">
        <v>5.5946132020168058</v>
      </c>
      <c r="G13803">
        <v>30.519970679563801</v>
      </c>
      <c r="H13803">
        <v>78.796352910532704</v>
      </c>
      <c r="I13803">
        <v>91.211627882296</v>
      </c>
      <c r="J13803">
        <v>141.426506550493</v>
      </c>
      <c r="K13803">
        <v>234.5369893262</v>
      </c>
      <c r="L13803">
        <v>381.83119743031102</v>
      </c>
      <c r="M13803">
        <v>428.97276743187098</v>
      </c>
      <c r="N13803">
        <v>577.56629355308996</v>
      </c>
      <c r="O13803">
        <v>670.923738358077</v>
      </c>
      <c r="Q13803" t="str">
        <f>VLOOKUP(A13803,Lookup_Tables!$D$2:$E$7,2,FALSE)</f>
        <v>AP</v>
      </c>
      <c r="R13803" t="str">
        <f>IFERROR(VLOOKUP(D13803,Lookup_Tables!$A$2:$B$21,2,FALSE),"All")</f>
        <v>Pop_Affected</v>
      </c>
    </row>
    <row r="13804" spans="1:18" hidden="1">
      <c r="A13804">
        <v>-1</v>
      </c>
      <c r="B13804">
        <v>12</v>
      </c>
      <c r="C13804" t="s">
        <v>38</v>
      </c>
      <c r="D13804">
        <v>19</v>
      </c>
      <c r="E13804">
        <v>333.12039209860302</v>
      </c>
      <c r="F13804">
        <v>120.54649688812037</v>
      </c>
      <c r="G13804">
        <v>475.31468228094798</v>
      </c>
      <c r="H13804">
        <v>1780.0093510669799</v>
      </c>
      <c r="I13804">
        <v>2207.3712183401799</v>
      </c>
      <c r="J13804">
        <v>3596.9300592540499</v>
      </c>
      <c r="K13804">
        <v>6253.0669839987004</v>
      </c>
      <c r="L13804">
        <v>10830.966596291</v>
      </c>
      <c r="M13804">
        <v>12124.003636966399</v>
      </c>
      <c r="N13804">
        <v>17210.334176664299</v>
      </c>
      <c r="O13804">
        <v>23232.726887094301</v>
      </c>
      <c r="Q13804" t="str">
        <f>VLOOKUP(A13804,Lookup_Tables!$D$2:$E$7,2,FALSE)</f>
        <v>AP</v>
      </c>
      <c r="R13804" t="str">
        <f>IFERROR(VLOOKUP(D13804,Lookup_Tables!$A$2:$B$21,2,FALSE),"All")</f>
        <v>Pop_Affected</v>
      </c>
    </row>
    <row r="13805" spans="1:18" hidden="1">
      <c r="A13805">
        <v>-1</v>
      </c>
      <c r="B13805">
        <v>12</v>
      </c>
      <c r="C13805" t="s">
        <v>39</v>
      </c>
      <c r="D13805">
        <v>19</v>
      </c>
      <c r="E13805">
        <v>314.88831060549097</v>
      </c>
      <c r="F13805">
        <v>110.46141359810565</v>
      </c>
      <c r="G13805">
        <v>429.85248914880901</v>
      </c>
      <c r="H13805">
        <v>1652.6135757137299</v>
      </c>
      <c r="I13805">
        <v>2072.09360244052</v>
      </c>
      <c r="J13805">
        <v>3502.1967996999801</v>
      </c>
      <c r="K13805">
        <v>6158.5582257895703</v>
      </c>
      <c r="L13805">
        <v>10371.2557653657</v>
      </c>
      <c r="M13805">
        <v>11711.919800018501</v>
      </c>
      <c r="N13805">
        <v>17147.829140980401</v>
      </c>
      <c r="O13805">
        <v>23232.726887094301</v>
      </c>
      <c r="Q13805" t="str">
        <f>VLOOKUP(A13805,Lookup_Tables!$D$2:$E$7,2,FALSE)</f>
        <v>AP</v>
      </c>
      <c r="R13805" t="str">
        <f>IFERROR(VLOOKUP(D13805,Lookup_Tables!$A$2:$B$21,2,FALSE),"All")</f>
        <v>Pop_Affected</v>
      </c>
    </row>
    <row r="13806" spans="1:18" hidden="1">
      <c r="A13806">
        <v>-1</v>
      </c>
      <c r="B13806">
        <v>13</v>
      </c>
      <c r="C13806" t="s">
        <v>38</v>
      </c>
      <c r="D13806">
        <v>19</v>
      </c>
      <c r="E13806">
        <v>91.844464564672904</v>
      </c>
      <c r="F13806">
        <v>50.311555214504217</v>
      </c>
      <c r="G13806">
        <v>220.68333006829201</v>
      </c>
      <c r="H13806">
        <v>413.11659300893598</v>
      </c>
      <c r="I13806">
        <v>464.18365854215602</v>
      </c>
      <c r="J13806">
        <v>615.96239176248901</v>
      </c>
      <c r="K13806">
        <v>932.21672667579799</v>
      </c>
      <c r="L13806">
        <v>1297.9972466342899</v>
      </c>
      <c r="M13806">
        <v>1414.7898661219599</v>
      </c>
      <c r="N13806">
        <v>1820.6019885268299</v>
      </c>
      <c r="O13806">
        <v>2579.7971305974802</v>
      </c>
      <c r="Q13806" t="str">
        <f>VLOOKUP(A13806,Lookup_Tables!$D$2:$E$7,2,FALSE)</f>
        <v>AP</v>
      </c>
      <c r="R13806" t="str">
        <f>IFERROR(VLOOKUP(D13806,Lookup_Tables!$A$2:$B$21,2,FALSE),"All")</f>
        <v>Pop_Affected</v>
      </c>
    </row>
    <row r="13807" spans="1:18" hidden="1">
      <c r="A13807">
        <v>-1</v>
      </c>
      <c r="B13807">
        <v>13</v>
      </c>
      <c r="C13807" t="s">
        <v>39</v>
      </c>
      <c r="D13807">
        <v>19</v>
      </c>
      <c r="E13807">
        <v>74.611183528103396</v>
      </c>
      <c r="F13807">
        <v>39.375802045454556</v>
      </c>
      <c r="G13807">
        <v>172.027480412145</v>
      </c>
      <c r="H13807">
        <v>336.82616489876801</v>
      </c>
      <c r="I13807">
        <v>380.01886573219099</v>
      </c>
      <c r="J13807">
        <v>547.20426728752898</v>
      </c>
      <c r="K13807">
        <v>844.22707667127702</v>
      </c>
      <c r="L13807">
        <v>1148.7094947022099</v>
      </c>
      <c r="M13807">
        <v>1274.9858856388601</v>
      </c>
      <c r="N13807">
        <v>1776.2915969722201</v>
      </c>
      <c r="O13807">
        <v>2433.1559069576501</v>
      </c>
      <c r="Q13807" t="str">
        <f>VLOOKUP(A13807,Lookup_Tables!$D$2:$E$7,2,FALSE)</f>
        <v>AP</v>
      </c>
      <c r="R13807" t="str">
        <f>IFERROR(VLOOKUP(D13807,Lookup_Tables!$A$2:$B$21,2,FALSE),"All")</f>
        <v>Pop_Affected</v>
      </c>
    </row>
    <row r="13808" spans="1:18" hidden="1">
      <c r="A13808">
        <v>-1</v>
      </c>
      <c r="B13808">
        <v>14</v>
      </c>
      <c r="C13808" t="s">
        <v>38</v>
      </c>
      <c r="D13808">
        <v>19</v>
      </c>
      <c r="E13808">
        <v>15.192836354604299</v>
      </c>
      <c r="F13808">
        <v>5.4814049069031547</v>
      </c>
      <c r="G13808">
        <v>31.7375024399241</v>
      </c>
      <c r="H13808">
        <v>83.803549774904795</v>
      </c>
      <c r="I13808">
        <v>98.009004717893603</v>
      </c>
      <c r="J13808">
        <v>157.15553253458199</v>
      </c>
      <c r="K13808">
        <v>252.17229497102099</v>
      </c>
      <c r="L13808">
        <v>442.53611173943602</v>
      </c>
      <c r="M13808">
        <v>491.25247077148498</v>
      </c>
      <c r="N13808">
        <v>686.17397860428503</v>
      </c>
      <c r="O13808">
        <v>998.07245516498597</v>
      </c>
      <c r="Q13808" t="str">
        <f>VLOOKUP(A13808,Lookup_Tables!$D$2:$E$7,2,FALSE)</f>
        <v>AP</v>
      </c>
      <c r="R13808" t="str">
        <f>IFERROR(VLOOKUP(D13808,Lookup_Tables!$A$2:$B$21,2,FALSE),"All")</f>
        <v>Pop_Affected</v>
      </c>
    </row>
    <row r="13809" spans="1:18" hidden="1">
      <c r="A13809">
        <v>-1</v>
      </c>
      <c r="B13809">
        <v>14</v>
      </c>
      <c r="C13809" t="s">
        <v>39</v>
      </c>
      <c r="D13809">
        <v>19</v>
      </c>
      <c r="E13809">
        <v>14.2756410825125</v>
      </c>
      <c r="F13809">
        <v>5.0877108751134976</v>
      </c>
      <c r="G13809">
        <v>28.461392908527898</v>
      </c>
      <c r="H13809">
        <v>77.820313212535694</v>
      </c>
      <c r="I13809">
        <v>91.700423121335604</v>
      </c>
      <c r="J13809">
        <v>145.734072781484</v>
      </c>
      <c r="K13809">
        <v>246.25381871211701</v>
      </c>
      <c r="L13809">
        <v>436.18905753221202</v>
      </c>
      <c r="M13809">
        <v>485.94990875613797</v>
      </c>
      <c r="N13809">
        <v>677.97102010415199</v>
      </c>
      <c r="O13809">
        <v>964.10256626224998</v>
      </c>
      <c r="Q13809" t="str">
        <f>VLOOKUP(A13809,Lookup_Tables!$D$2:$E$7,2,FALSE)</f>
        <v>AP</v>
      </c>
      <c r="R13809" t="str">
        <f>IFERROR(VLOOKUP(D13809,Lookup_Tables!$A$2:$B$21,2,FALSE),"All")</f>
        <v>Pop_Affected</v>
      </c>
    </row>
    <row r="13810" spans="1:18" hidden="1">
      <c r="A13810">
        <v>-1</v>
      </c>
      <c r="B13810">
        <v>15</v>
      </c>
      <c r="C13810" t="s">
        <v>38</v>
      </c>
      <c r="D13810">
        <v>19</v>
      </c>
      <c r="E13810">
        <v>24.731496391458698</v>
      </c>
      <c r="F13810">
        <v>8.7169136435983177</v>
      </c>
      <c r="G13810">
        <v>29.346466834787201</v>
      </c>
      <c r="H13810">
        <v>144.87427093410199</v>
      </c>
      <c r="I13810">
        <v>174.96832800460399</v>
      </c>
      <c r="J13810">
        <v>285.15877385846602</v>
      </c>
      <c r="K13810">
        <v>464.18463211824297</v>
      </c>
      <c r="L13810">
        <v>746.26783988881903</v>
      </c>
      <c r="M13810">
        <v>863.05544730981296</v>
      </c>
      <c r="N13810">
        <v>1400.6945209170201</v>
      </c>
      <c r="O13810">
        <v>1909.4711705299301</v>
      </c>
      <c r="Q13810" t="str">
        <f>VLOOKUP(A13810,Lookup_Tables!$D$2:$E$7,2,FALSE)</f>
        <v>AP</v>
      </c>
      <c r="R13810" t="str">
        <f>IFERROR(VLOOKUP(D13810,Lookup_Tables!$A$2:$B$21,2,FALSE),"All")</f>
        <v>Pop_Affected</v>
      </c>
    </row>
    <row r="13811" spans="1:18" hidden="1">
      <c r="A13811">
        <v>-1</v>
      </c>
      <c r="B13811">
        <v>15</v>
      </c>
      <c r="C13811" t="s">
        <v>39</v>
      </c>
      <c r="D13811">
        <v>19</v>
      </c>
      <c r="E13811">
        <v>23.968084327869299</v>
      </c>
      <c r="F13811">
        <v>8.4627155024881571</v>
      </c>
      <c r="G13811">
        <v>28.195305389446101</v>
      </c>
      <c r="H13811">
        <v>140.28530554693401</v>
      </c>
      <c r="I13811">
        <v>168.22606591081799</v>
      </c>
      <c r="J13811">
        <v>277.33762736576898</v>
      </c>
      <c r="K13811">
        <v>444.47820005382101</v>
      </c>
      <c r="L13811">
        <v>707.83563705920506</v>
      </c>
      <c r="M13811">
        <v>810.81620513008102</v>
      </c>
      <c r="N13811">
        <v>1400.6945209170201</v>
      </c>
      <c r="O13811">
        <v>1909.4711705299301</v>
      </c>
      <c r="Q13811" t="str">
        <f>VLOOKUP(A13811,Lookup_Tables!$D$2:$E$7,2,FALSE)</f>
        <v>AP</v>
      </c>
      <c r="R13811" t="str">
        <f>IFERROR(VLOOKUP(D13811,Lookup_Tables!$A$2:$B$21,2,FALSE),"All")</f>
        <v>Pop_Affected</v>
      </c>
    </row>
    <row r="13812" spans="1:18" hidden="1">
      <c r="A13812">
        <v>-1</v>
      </c>
      <c r="B13812">
        <v>16</v>
      </c>
      <c r="C13812" t="s">
        <v>38</v>
      </c>
      <c r="D13812">
        <v>19</v>
      </c>
      <c r="E13812">
        <v>9.4304340490150906</v>
      </c>
      <c r="F13812">
        <v>2.784455573964741</v>
      </c>
      <c r="G13812">
        <v>3.3878112671515201</v>
      </c>
      <c r="H13812">
        <v>18.986619820410901</v>
      </c>
      <c r="I13812">
        <v>27.032354890286001</v>
      </c>
      <c r="J13812">
        <v>70.360895544123593</v>
      </c>
      <c r="K13812">
        <v>215.56837407617101</v>
      </c>
      <c r="L13812">
        <v>450.713953622335</v>
      </c>
      <c r="M13812">
        <v>515.84633606742796</v>
      </c>
      <c r="N13812">
        <v>1013.18328343896</v>
      </c>
      <c r="O13812">
        <v>1678.66022681558</v>
      </c>
      <c r="Q13812" t="str">
        <f>VLOOKUP(A13812,Lookup_Tables!$D$2:$E$7,2,FALSE)</f>
        <v>AP</v>
      </c>
      <c r="R13812" t="str">
        <f>IFERROR(VLOOKUP(D13812,Lookup_Tables!$A$2:$B$21,2,FALSE),"All")</f>
        <v>Pop_Affected</v>
      </c>
    </row>
    <row r="13813" spans="1:18" hidden="1">
      <c r="A13813">
        <v>-1</v>
      </c>
      <c r="B13813">
        <v>16</v>
      </c>
      <c r="C13813" t="s">
        <v>39</v>
      </c>
      <c r="D13813">
        <v>19</v>
      </c>
      <c r="E13813">
        <v>9.3499312579208507</v>
      </c>
      <c r="F13813">
        <v>2.7804583634832731</v>
      </c>
      <c r="G13813">
        <v>3.2728764941927602</v>
      </c>
      <c r="H13813">
        <v>18.3861638672312</v>
      </c>
      <c r="I13813">
        <v>26.5262814932215</v>
      </c>
      <c r="J13813">
        <v>69.517796138522797</v>
      </c>
      <c r="K13813">
        <v>206.73009609359599</v>
      </c>
      <c r="L13813">
        <v>450.713953622335</v>
      </c>
      <c r="M13813">
        <v>513.01721919960903</v>
      </c>
      <c r="N13813">
        <v>1012.6050922049</v>
      </c>
      <c r="O13813">
        <v>1678.66022681558</v>
      </c>
      <c r="Q13813" t="str">
        <f>VLOOKUP(A13813,Lookup_Tables!$D$2:$E$7,2,FALSE)</f>
        <v>AP</v>
      </c>
      <c r="R13813" t="str">
        <f>IFERROR(VLOOKUP(D13813,Lookup_Tables!$A$2:$B$21,2,FALSE),"All")</f>
        <v>Pop_Affected</v>
      </c>
    </row>
    <row r="13814" spans="1:18" hidden="1">
      <c r="A13814">
        <v>-1</v>
      </c>
      <c r="B13814">
        <v>17</v>
      </c>
      <c r="C13814" t="s">
        <v>38</v>
      </c>
      <c r="D13814">
        <v>19</v>
      </c>
      <c r="E13814">
        <v>675.81182791094795</v>
      </c>
      <c r="F13814">
        <v>311.79284066678747</v>
      </c>
      <c r="G13814">
        <v>1514.0318328837</v>
      </c>
      <c r="H13814">
        <v>3451.81425230998</v>
      </c>
      <c r="I13814">
        <v>3899.10618382653</v>
      </c>
      <c r="J13814">
        <v>5656.1017465950499</v>
      </c>
      <c r="K13814">
        <v>8741.5571894945606</v>
      </c>
      <c r="L13814">
        <v>13301.411034271599</v>
      </c>
      <c r="M13814">
        <v>14944.9480730386</v>
      </c>
      <c r="N13814">
        <v>22219.3443738682</v>
      </c>
      <c r="O13814">
        <v>32497.446328050999</v>
      </c>
      <c r="Q13814" t="str">
        <f>VLOOKUP(A13814,Lookup_Tables!$D$2:$E$7,2,FALSE)</f>
        <v>AP</v>
      </c>
      <c r="R13814" t="str">
        <f>IFERROR(VLOOKUP(D13814,Lookup_Tables!$A$2:$B$21,2,FALSE),"All")</f>
        <v>Pop_Affected</v>
      </c>
    </row>
    <row r="13815" spans="1:18" hidden="1">
      <c r="A13815">
        <v>-1</v>
      </c>
      <c r="B13815">
        <v>17</v>
      </c>
      <c r="C13815" t="s">
        <v>39</v>
      </c>
      <c r="D13815">
        <v>19</v>
      </c>
      <c r="E13815">
        <v>598.10503133088798</v>
      </c>
      <c r="F13815">
        <v>274.65730945086364</v>
      </c>
      <c r="G13815">
        <v>1235.26180822069</v>
      </c>
      <c r="H13815">
        <v>2927.8477937255102</v>
      </c>
      <c r="I13815">
        <v>3450.5585641662801</v>
      </c>
      <c r="J13815">
        <v>5141.4977100517699</v>
      </c>
      <c r="K13815">
        <v>7981.4254213123404</v>
      </c>
      <c r="L13815">
        <v>12400.0746074859</v>
      </c>
      <c r="M13815">
        <v>14109.976763245801</v>
      </c>
      <c r="N13815">
        <v>20052.209013104501</v>
      </c>
      <c r="O13815">
        <v>31811.240961270301</v>
      </c>
      <c r="Q13815" t="str">
        <f>VLOOKUP(A13815,Lookup_Tables!$D$2:$E$7,2,FALSE)</f>
        <v>AP</v>
      </c>
      <c r="R13815" t="str">
        <f>IFERROR(VLOOKUP(D13815,Lookup_Tables!$A$2:$B$21,2,FALSE),"All")</f>
        <v>Pop_Affected</v>
      </c>
    </row>
    <row r="13816" spans="1:18" hidden="1">
      <c r="A13816">
        <v>-1</v>
      </c>
      <c r="B13816">
        <v>18</v>
      </c>
      <c r="C13816" t="s">
        <v>38</v>
      </c>
      <c r="D13816">
        <v>19</v>
      </c>
      <c r="E13816">
        <v>363.77403271544699</v>
      </c>
      <c r="F13816">
        <v>178.45000879492807</v>
      </c>
      <c r="G13816">
        <v>954.28297194945799</v>
      </c>
      <c r="H13816">
        <v>1906.0562897228201</v>
      </c>
      <c r="I13816">
        <v>2118.30073528507</v>
      </c>
      <c r="J13816">
        <v>2949.5091677657101</v>
      </c>
      <c r="K13816">
        <v>4288.65772257347</v>
      </c>
      <c r="L13816">
        <v>5705.2182902626701</v>
      </c>
      <c r="M13816">
        <v>6097.6718881507804</v>
      </c>
      <c r="N13816">
        <v>8393.6488545070097</v>
      </c>
      <c r="O13816">
        <v>9883.4033641508504</v>
      </c>
      <c r="Q13816" t="str">
        <f>VLOOKUP(A13816,Lookup_Tables!$D$2:$E$7,2,FALSE)</f>
        <v>AP</v>
      </c>
      <c r="R13816" t="str">
        <f>IFERROR(VLOOKUP(D13816,Lookup_Tables!$A$2:$B$21,2,FALSE),"All")</f>
        <v>Pop_Affected</v>
      </c>
    </row>
    <row r="13817" spans="1:18" hidden="1">
      <c r="A13817">
        <v>-1</v>
      </c>
      <c r="B13817">
        <v>18</v>
      </c>
      <c r="C13817" t="s">
        <v>39</v>
      </c>
      <c r="D13817">
        <v>19</v>
      </c>
      <c r="E13817">
        <v>309.48542567257198</v>
      </c>
      <c r="F13817">
        <v>146.06043485435487</v>
      </c>
      <c r="G13817">
        <v>804.45596610212499</v>
      </c>
      <c r="H13817">
        <v>1617.2286453854199</v>
      </c>
      <c r="I13817">
        <v>1825.3504067902199</v>
      </c>
      <c r="J13817">
        <v>2574.2364388245601</v>
      </c>
      <c r="K13817">
        <v>4098.5463046469004</v>
      </c>
      <c r="L13817">
        <v>5310.3474668625204</v>
      </c>
      <c r="M13817">
        <v>5768.6512099042602</v>
      </c>
      <c r="N13817">
        <v>7705.1392030794404</v>
      </c>
      <c r="O13817">
        <v>9250.21881815917</v>
      </c>
      <c r="Q13817" t="str">
        <f>VLOOKUP(A13817,Lookup_Tables!$D$2:$E$7,2,FALSE)</f>
        <v>AP</v>
      </c>
      <c r="R13817" t="str">
        <f>IFERROR(VLOOKUP(D13817,Lookup_Tables!$A$2:$B$21,2,FALSE),"All")</f>
        <v>Pop_Affected</v>
      </c>
    </row>
    <row r="13818" spans="1:18" hidden="1">
      <c r="A13818">
        <v>-1</v>
      </c>
      <c r="B13818">
        <v>19</v>
      </c>
      <c r="C13818" t="s">
        <v>38</v>
      </c>
      <c r="D13818">
        <v>19</v>
      </c>
      <c r="E13818">
        <v>119.109542596213</v>
      </c>
      <c r="F13818">
        <v>61.090752571722319</v>
      </c>
      <c r="G13818">
        <v>219.71678627743199</v>
      </c>
      <c r="H13818">
        <v>467.74440243748501</v>
      </c>
      <c r="I13818">
        <v>558.819551099877</v>
      </c>
      <c r="J13818">
        <v>871.44797482878698</v>
      </c>
      <c r="K13818">
        <v>1434.33876303023</v>
      </c>
      <c r="L13818">
        <v>2381.8609159899402</v>
      </c>
      <c r="M13818">
        <v>2767.87103277194</v>
      </c>
      <c r="N13818">
        <v>4318.7744673807201</v>
      </c>
      <c r="O13818">
        <v>6144.0087748267697</v>
      </c>
      <c r="Q13818" t="str">
        <f>VLOOKUP(A13818,Lookup_Tables!$D$2:$E$7,2,FALSE)</f>
        <v>AP</v>
      </c>
      <c r="R13818" t="str">
        <f>IFERROR(VLOOKUP(D13818,Lookup_Tables!$A$2:$B$21,2,FALSE),"All")</f>
        <v>Pop_Affected</v>
      </c>
    </row>
    <row r="13819" spans="1:18" hidden="1">
      <c r="A13819">
        <v>-1</v>
      </c>
      <c r="B13819">
        <v>19</v>
      </c>
      <c r="C13819" t="s">
        <v>39</v>
      </c>
      <c r="D13819">
        <v>19</v>
      </c>
      <c r="E13819">
        <v>99.087957386007901</v>
      </c>
      <c r="F13819">
        <v>48.591057496506799</v>
      </c>
      <c r="G13819">
        <v>159.76845928690699</v>
      </c>
      <c r="H13819">
        <v>407.77972127117903</v>
      </c>
      <c r="I13819">
        <v>474.19581221873801</v>
      </c>
      <c r="J13819">
        <v>759.52501934774295</v>
      </c>
      <c r="K13819">
        <v>1317.4083703629899</v>
      </c>
      <c r="L13819">
        <v>2257.5335062240001</v>
      </c>
      <c r="M13819">
        <v>2672.3945302191601</v>
      </c>
      <c r="N13819">
        <v>4070.7910471098899</v>
      </c>
      <c r="O13819">
        <v>6014.24458988469</v>
      </c>
      <c r="Q13819" t="str">
        <f>VLOOKUP(A13819,Lookup_Tables!$D$2:$E$7,2,FALSE)</f>
        <v>AP</v>
      </c>
      <c r="R13819" t="str">
        <f>IFERROR(VLOOKUP(D13819,Lookup_Tables!$A$2:$B$21,2,FALSE),"All")</f>
        <v>Pop_Affected</v>
      </c>
    </row>
    <row r="13820" spans="1:18" hidden="1">
      <c r="A13820">
        <v>-1</v>
      </c>
      <c r="B13820">
        <v>20</v>
      </c>
      <c r="C13820" t="s">
        <v>38</v>
      </c>
      <c r="D13820">
        <v>19</v>
      </c>
      <c r="E13820">
        <v>212.25311401421499</v>
      </c>
      <c r="F13820">
        <v>86.214956776502632</v>
      </c>
      <c r="G13820">
        <v>388.745030347127</v>
      </c>
      <c r="H13820">
        <v>999.88633507825705</v>
      </c>
      <c r="I13820">
        <v>1157.0496654235999</v>
      </c>
      <c r="J13820">
        <v>1796.9281062831201</v>
      </c>
      <c r="K13820">
        <v>2989.5334018887602</v>
      </c>
      <c r="L13820">
        <v>5778.9499761552697</v>
      </c>
      <c r="M13820">
        <v>7184.2656033147796</v>
      </c>
      <c r="N13820">
        <v>11562.118658446399</v>
      </c>
      <c r="O13820">
        <v>15993.6702544199</v>
      </c>
      <c r="Q13820" t="str">
        <f>VLOOKUP(A13820,Lookup_Tables!$D$2:$E$7,2,FALSE)</f>
        <v>AP</v>
      </c>
      <c r="R13820" t="str">
        <f>IFERROR(VLOOKUP(D13820,Lookup_Tables!$A$2:$B$21,2,FALSE),"All")</f>
        <v>Pop_Affected</v>
      </c>
    </row>
    <row r="13821" spans="1:18" hidden="1">
      <c r="A13821">
        <v>-1</v>
      </c>
      <c r="B13821">
        <v>20</v>
      </c>
      <c r="C13821" t="s">
        <v>39</v>
      </c>
      <c r="D13821">
        <v>19</v>
      </c>
      <c r="E13821">
        <v>191.37769556685001</v>
      </c>
      <c r="F13821">
        <v>75.125357687441834</v>
      </c>
      <c r="G13821">
        <v>326.80802900997998</v>
      </c>
      <c r="H13821">
        <v>910.83148606689304</v>
      </c>
      <c r="I13821">
        <v>1061.3250884725901</v>
      </c>
      <c r="J13821">
        <v>1619.47630261429</v>
      </c>
      <c r="K13821">
        <v>2870.1842217614599</v>
      </c>
      <c r="L13821">
        <v>5343.8078471471999</v>
      </c>
      <c r="M13821">
        <v>6704.4451547762301</v>
      </c>
      <c r="N13821">
        <v>11552.058075282301</v>
      </c>
      <c r="O13821">
        <v>15570.2051867754</v>
      </c>
      <c r="Q13821" t="str">
        <f>VLOOKUP(A13821,Lookup_Tables!$D$2:$E$7,2,FALSE)</f>
        <v>AP</v>
      </c>
      <c r="R13821" t="str">
        <f>IFERROR(VLOOKUP(D13821,Lookup_Tables!$A$2:$B$21,2,FALSE),"All")</f>
        <v>Pop_Affected</v>
      </c>
    </row>
    <row r="13822" spans="1:18" hidden="1">
      <c r="A13822">
        <v>-1</v>
      </c>
      <c r="B13822">
        <v>21</v>
      </c>
      <c r="C13822" t="s">
        <v>38</v>
      </c>
      <c r="D13822">
        <v>19</v>
      </c>
      <c r="E13822">
        <v>1.09209508321424</v>
      </c>
      <c r="F13822">
        <v>0.3669119415908989</v>
      </c>
      <c r="G13822">
        <v>0.27320871456567197</v>
      </c>
      <c r="H13822">
        <v>2.7216025896054301</v>
      </c>
      <c r="I13822">
        <v>3.7529979282371002</v>
      </c>
      <c r="J13822">
        <v>9.2130915634955706</v>
      </c>
      <c r="K13822">
        <v>27.1305417137078</v>
      </c>
      <c r="L13822">
        <v>45.232210856024601</v>
      </c>
      <c r="M13822">
        <v>55.858977372585301</v>
      </c>
      <c r="N13822">
        <v>92.884938290142401</v>
      </c>
      <c r="O13822">
        <v>162.98790445202201</v>
      </c>
      <c r="Q13822" t="str">
        <f>VLOOKUP(A13822,Lookup_Tables!$D$2:$E$7,2,FALSE)</f>
        <v>AP</v>
      </c>
      <c r="R13822" t="str">
        <f>IFERROR(VLOOKUP(D13822,Lookup_Tables!$A$2:$B$21,2,FALSE),"All")</f>
        <v>Pop_Affected</v>
      </c>
    </row>
    <row r="13823" spans="1:18" hidden="1">
      <c r="A13823">
        <v>-1</v>
      </c>
      <c r="B13823">
        <v>21</v>
      </c>
      <c r="C13823" t="s">
        <v>39</v>
      </c>
      <c r="D13823">
        <v>19</v>
      </c>
      <c r="E13823">
        <v>1.08178585173651</v>
      </c>
      <c r="F13823">
        <v>0.36417631986861987</v>
      </c>
      <c r="G13823">
        <v>0.26427533200752501</v>
      </c>
      <c r="H13823">
        <v>2.57810475970606</v>
      </c>
      <c r="I13823">
        <v>3.6858249042838702</v>
      </c>
      <c r="J13823">
        <v>9.1001254263304006</v>
      </c>
      <c r="K13823">
        <v>26.8182181889748</v>
      </c>
      <c r="L13823">
        <v>44.274532129270597</v>
      </c>
      <c r="M13823">
        <v>55.754893681984299</v>
      </c>
      <c r="N13823">
        <v>91.5567493645745</v>
      </c>
      <c r="O13823">
        <v>162.98790445202201</v>
      </c>
      <c r="Q13823" t="str">
        <f>VLOOKUP(A13823,Lookup_Tables!$D$2:$E$7,2,FALSE)</f>
        <v>AP</v>
      </c>
      <c r="R13823" t="str">
        <f>IFERROR(VLOOKUP(D13823,Lookup_Tables!$A$2:$B$21,2,FALSE),"All")</f>
        <v>Pop_Affected</v>
      </c>
    </row>
    <row r="13824" spans="1:18" hidden="1">
      <c r="A13824">
        <v>-1</v>
      </c>
      <c r="B13824">
        <v>22</v>
      </c>
      <c r="C13824" t="s">
        <v>38</v>
      </c>
      <c r="D13824">
        <v>19</v>
      </c>
      <c r="E13824">
        <v>17.099297993193701</v>
      </c>
      <c r="F13824">
        <v>7.3164529555146718</v>
      </c>
      <c r="G13824">
        <v>33.6168051799756</v>
      </c>
      <c r="H13824">
        <v>93.666161226762199</v>
      </c>
      <c r="I13824">
        <v>111.093601150016</v>
      </c>
      <c r="J13824">
        <v>171.85298585824</v>
      </c>
      <c r="K13824">
        <v>272.44639437762203</v>
      </c>
      <c r="L13824">
        <v>356.37386854419998</v>
      </c>
      <c r="M13824">
        <v>413.82412941133799</v>
      </c>
      <c r="N13824">
        <v>618.780063352203</v>
      </c>
      <c r="O13824">
        <v>776.58367360374405</v>
      </c>
      <c r="Q13824" t="str">
        <f>VLOOKUP(A13824,Lookup_Tables!$D$2:$E$7,2,FALSE)</f>
        <v>AP</v>
      </c>
      <c r="R13824" t="str">
        <f>IFERROR(VLOOKUP(D13824,Lookup_Tables!$A$2:$B$21,2,FALSE),"All")</f>
        <v>Pop_Affected</v>
      </c>
    </row>
    <row r="13825" spans="1:18" hidden="1">
      <c r="A13825">
        <v>-1</v>
      </c>
      <c r="B13825">
        <v>22</v>
      </c>
      <c r="C13825" t="s">
        <v>39</v>
      </c>
      <c r="D13825">
        <v>19</v>
      </c>
      <c r="E13825">
        <v>16.0022471369494</v>
      </c>
      <c r="F13825">
        <v>6.7617642633244213</v>
      </c>
      <c r="G13825">
        <v>30.048319777603599</v>
      </c>
      <c r="H13825">
        <v>86.565046425800205</v>
      </c>
      <c r="I13825">
        <v>104.63696494610799</v>
      </c>
      <c r="J13825">
        <v>165.195619456092</v>
      </c>
      <c r="K13825">
        <v>262.18019653441701</v>
      </c>
      <c r="L13825">
        <v>348.99862188645102</v>
      </c>
      <c r="M13825">
        <v>395.525236935809</v>
      </c>
      <c r="N13825">
        <v>585.833958493566</v>
      </c>
      <c r="O13825">
        <v>776.58367360374405</v>
      </c>
      <c r="Q13825" t="str">
        <f>VLOOKUP(A13825,Lookup_Tables!$D$2:$E$7,2,FALSE)</f>
        <v>AP</v>
      </c>
      <c r="R13825" t="str">
        <f>IFERROR(VLOOKUP(D13825,Lookup_Tables!$A$2:$B$21,2,FALSE),"All")</f>
        <v>Pop_Affected</v>
      </c>
    </row>
    <row r="13826" spans="1:18" hidden="1">
      <c r="A13826">
        <v>-1</v>
      </c>
      <c r="B13826">
        <v>23</v>
      </c>
      <c r="C13826" t="s">
        <v>38</v>
      </c>
      <c r="D13826">
        <v>19</v>
      </c>
      <c r="E13826">
        <v>64.136169803885295</v>
      </c>
      <c r="F13826">
        <v>28.973039109241896</v>
      </c>
      <c r="G13826">
        <v>128.437496563244</v>
      </c>
      <c r="H13826">
        <v>313.940387505655</v>
      </c>
      <c r="I13826">
        <v>358.14197700628603</v>
      </c>
      <c r="J13826">
        <v>543.51293984689596</v>
      </c>
      <c r="K13826">
        <v>941.25190004472097</v>
      </c>
      <c r="L13826">
        <v>1594.1977207162699</v>
      </c>
      <c r="M13826">
        <v>1757.8811814532201</v>
      </c>
      <c r="N13826">
        <v>2383.0566574805798</v>
      </c>
      <c r="O13826">
        <v>2954.31313160336</v>
      </c>
      <c r="Q13826" t="str">
        <f>VLOOKUP(A13826,Lookup_Tables!$D$2:$E$7,2,FALSE)</f>
        <v>AP</v>
      </c>
      <c r="R13826" t="str">
        <f>IFERROR(VLOOKUP(D13826,Lookup_Tables!$A$2:$B$21,2,FALSE),"All")</f>
        <v>Pop_Affected</v>
      </c>
    </row>
    <row r="13827" spans="1:18" hidden="1">
      <c r="A13827">
        <v>-1</v>
      </c>
      <c r="B13827">
        <v>23</v>
      </c>
      <c r="C13827" t="s">
        <v>39</v>
      </c>
      <c r="D13827">
        <v>19</v>
      </c>
      <c r="E13827">
        <v>57.355830531809602</v>
      </c>
      <c r="F13827">
        <v>25.532565071388987</v>
      </c>
      <c r="G13827">
        <v>102.777435986504</v>
      </c>
      <c r="H13827">
        <v>278.00678170603101</v>
      </c>
      <c r="I13827">
        <v>316.42997877244102</v>
      </c>
      <c r="J13827">
        <v>481.90973200060802</v>
      </c>
      <c r="K13827">
        <v>897.937933588693</v>
      </c>
      <c r="L13827">
        <v>1507.70930417882</v>
      </c>
      <c r="M13827">
        <v>1715.1551366271401</v>
      </c>
      <c r="N13827">
        <v>2383.0566574805798</v>
      </c>
      <c r="O13827">
        <v>2954.31127810505</v>
      </c>
      <c r="Q13827" t="str">
        <f>VLOOKUP(A13827,Lookup_Tables!$D$2:$E$7,2,FALSE)</f>
        <v>AP</v>
      </c>
      <c r="R13827" t="str">
        <f>IFERROR(VLOOKUP(D13827,Lookup_Tables!$A$2:$B$21,2,FALSE),"All")</f>
        <v>Pop_Affected</v>
      </c>
    </row>
    <row r="13828" spans="1:18" hidden="1">
      <c r="A13828">
        <v>-1</v>
      </c>
      <c r="B13828">
        <v>24</v>
      </c>
      <c r="C13828" t="s">
        <v>38</v>
      </c>
      <c r="D13828">
        <v>19</v>
      </c>
      <c r="E13828">
        <v>789.69695588354</v>
      </c>
      <c r="F13828">
        <v>321.47455752848623</v>
      </c>
      <c r="G13828">
        <v>1447.63609803038</v>
      </c>
      <c r="H13828">
        <v>3931.8994340939198</v>
      </c>
      <c r="I13828">
        <v>4645.3021386947303</v>
      </c>
      <c r="J13828">
        <v>7000.8655276788904</v>
      </c>
      <c r="K13828">
        <v>12296.2993962327</v>
      </c>
      <c r="L13828">
        <v>19681.45861329</v>
      </c>
      <c r="M13828">
        <v>23057.175036209501</v>
      </c>
      <c r="N13828">
        <v>35651.319120865199</v>
      </c>
      <c r="O13828">
        <v>60276.930043490902</v>
      </c>
      <c r="Q13828" t="str">
        <f>VLOOKUP(A13828,Lookup_Tables!$D$2:$E$7,2,FALSE)</f>
        <v>AP</v>
      </c>
      <c r="R13828" t="str">
        <f>IFERROR(VLOOKUP(D13828,Lookup_Tables!$A$2:$B$21,2,FALSE),"All")</f>
        <v>Pop_Affected</v>
      </c>
    </row>
    <row r="13829" spans="1:18" hidden="1">
      <c r="A13829">
        <v>-1</v>
      </c>
      <c r="B13829">
        <v>24</v>
      </c>
      <c r="C13829" t="s">
        <v>39</v>
      </c>
      <c r="D13829">
        <v>19</v>
      </c>
      <c r="E13829">
        <v>730.31187398776103</v>
      </c>
      <c r="F13829">
        <v>293.07218188848469</v>
      </c>
      <c r="G13829">
        <v>1268.1508508731299</v>
      </c>
      <c r="H13829">
        <v>3525.0057094312201</v>
      </c>
      <c r="I13829">
        <v>4145.55014407831</v>
      </c>
      <c r="J13829">
        <v>6662.1769321235197</v>
      </c>
      <c r="K13829">
        <v>11843.490932454</v>
      </c>
      <c r="L13829">
        <v>18744.142720752599</v>
      </c>
      <c r="M13829">
        <v>22291.761437450201</v>
      </c>
      <c r="N13829">
        <v>33771.931669269201</v>
      </c>
      <c r="O13829">
        <v>59437.781883023701</v>
      </c>
      <c r="Q13829" t="str">
        <f>VLOOKUP(A13829,Lookup_Tables!$D$2:$E$7,2,FALSE)</f>
        <v>AP</v>
      </c>
      <c r="R13829" t="str">
        <f>IFERROR(VLOOKUP(D13829,Lookup_Tables!$A$2:$B$21,2,FALSE),"All")</f>
        <v>Pop_Affected</v>
      </c>
    </row>
    <row r="13830" spans="1:18" hidden="1">
      <c r="A13830">
        <v>-1</v>
      </c>
      <c r="B13830">
        <v>25</v>
      </c>
      <c r="C13830" t="s">
        <v>38</v>
      </c>
      <c r="D13830">
        <v>19</v>
      </c>
      <c r="E13830">
        <v>642.48923714702005</v>
      </c>
      <c r="F13830">
        <v>289.31433972581141</v>
      </c>
      <c r="G13830">
        <v>1972.3137967068201</v>
      </c>
      <c r="H13830">
        <v>3567.1899060189899</v>
      </c>
      <c r="I13830">
        <v>3900.7146257845402</v>
      </c>
      <c r="J13830">
        <v>4998.3155819411404</v>
      </c>
      <c r="K13830">
        <v>6790.0832908492303</v>
      </c>
      <c r="L13830">
        <v>10318.1225291746</v>
      </c>
      <c r="M13830">
        <v>11077.2089649969</v>
      </c>
      <c r="N13830">
        <v>15392.6864364583</v>
      </c>
      <c r="O13830">
        <v>27246.477177343699</v>
      </c>
      <c r="Q13830" t="str">
        <f>VLOOKUP(A13830,Lookup_Tables!$D$2:$E$7,2,FALSE)</f>
        <v>AP</v>
      </c>
      <c r="R13830" t="str">
        <f>IFERROR(VLOOKUP(D13830,Lookup_Tables!$A$2:$B$21,2,FALSE),"All")</f>
        <v>Pop_Affected</v>
      </c>
    </row>
    <row r="13831" spans="1:18" hidden="1">
      <c r="A13831">
        <v>-1</v>
      </c>
      <c r="B13831">
        <v>25</v>
      </c>
      <c r="C13831" t="s">
        <v>39</v>
      </c>
      <c r="D13831">
        <v>19</v>
      </c>
      <c r="E13831">
        <v>579.86103863221797</v>
      </c>
      <c r="F13831">
        <v>261.69215553374471</v>
      </c>
      <c r="G13831">
        <v>1748.41400671679</v>
      </c>
      <c r="H13831">
        <v>3173.1615854258598</v>
      </c>
      <c r="I13831">
        <v>3507.3119030808398</v>
      </c>
      <c r="J13831">
        <v>4262.8526984517703</v>
      </c>
      <c r="K13831">
        <v>6076.8661620795001</v>
      </c>
      <c r="L13831">
        <v>9164.8898696483102</v>
      </c>
      <c r="M13831">
        <v>10523.7606773795</v>
      </c>
      <c r="N13831">
        <v>14875.399345570801</v>
      </c>
      <c r="O13831">
        <v>27244.806167156701</v>
      </c>
      <c r="Q13831" t="str">
        <f>VLOOKUP(A13831,Lookup_Tables!$D$2:$E$7,2,FALSE)</f>
        <v>AP</v>
      </c>
      <c r="R13831" t="str">
        <f>IFERROR(VLOOKUP(D13831,Lookup_Tables!$A$2:$B$21,2,FALSE),"All")</f>
        <v>Pop_Affected</v>
      </c>
    </row>
    <row r="13832" spans="1:18" hidden="1">
      <c r="A13832">
        <v>-1</v>
      </c>
      <c r="B13832">
        <v>26</v>
      </c>
      <c r="C13832" t="s">
        <v>38</v>
      </c>
      <c r="D13832">
        <v>19</v>
      </c>
      <c r="E13832">
        <v>4.1055017827129898</v>
      </c>
      <c r="F13832">
        <v>1.1409487382354442</v>
      </c>
      <c r="G13832">
        <v>0.20200851012543999</v>
      </c>
      <c r="H13832">
        <v>6.7758703802747497</v>
      </c>
      <c r="I13832">
        <v>10.269042797514</v>
      </c>
      <c r="J13832">
        <v>35.381162181875403</v>
      </c>
      <c r="K13832">
        <v>99.167128692208706</v>
      </c>
      <c r="L13832">
        <v>207.04686562573599</v>
      </c>
      <c r="M13832">
        <v>284.56285801465901</v>
      </c>
      <c r="N13832">
        <v>490.51965874372399</v>
      </c>
      <c r="O13832">
        <v>654</v>
      </c>
      <c r="Q13832" t="str">
        <f>VLOOKUP(A13832,Lookup_Tables!$D$2:$E$7,2,FALSE)</f>
        <v>AP</v>
      </c>
      <c r="R13832" t="str">
        <f>IFERROR(VLOOKUP(D13832,Lookup_Tables!$A$2:$B$21,2,FALSE),"All")</f>
        <v>Pop_Affected</v>
      </c>
    </row>
    <row r="13833" spans="1:18" hidden="1">
      <c r="A13833">
        <v>-1</v>
      </c>
      <c r="B13833">
        <v>26</v>
      </c>
      <c r="C13833" t="s">
        <v>39</v>
      </c>
      <c r="D13833">
        <v>19</v>
      </c>
      <c r="E13833">
        <v>4.0891400935812197</v>
      </c>
      <c r="F13833">
        <v>1.1333002473008715</v>
      </c>
      <c r="G13833">
        <v>0.19840538438517399</v>
      </c>
      <c r="H13833">
        <v>6.6130988876761903</v>
      </c>
      <c r="I13833">
        <v>10.168304251556799</v>
      </c>
      <c r="J13833">
        <v>35.381162181875403</v>
      </c>
      <c r="K13833">
        <v>99.167128692208706</v>
      </c>
      <c r="L13833">
        <v>207.04686562573599</v>
      </c>
      <c r="M13833">
        <v>281.52851474003302</v>
      </c>
      <c r="N13833">
        <v>490.51965874372399</v>
      </c>
      <c r="O13833">
        <v>654</v>
      </c>
      <c r="Q13833" t="str">
        <f>VLOOKUP(A13833,Lookup_Tables!$D$2:$E$7,2,FALSE)</f>
        <v>AP</v>
      </c>
      <c r="R13833" t="str">
        <f>IFERROR(VLOOKUP(D13833,Lookup_Tables!$A$2:$B$21,2,FALSE),"All")</f>
        <v>Pop_Affected</v>
      </c>
    </row>
    <row r="13834" spans="1:18" hidden="1">
      <c r="A13834">
        <v>-1</v>
      </c>
      <c r="B13834">
        <v>27</v>
      </c>
      <c r="C13834" t="s">
        <v>38</v>
      </c>
      <c r="D13834">
        <v>19</v>
      </c>
      <c r="E13834">
        <v>7.4750929161187996</v>
      </c>
      <c r="F13834">
        <v>2.6585857391249581</v>
      </c>
      <c r="G13834">
        <v>1.5392844401775501</v>
      </c>
      <c r="H13834">
        <v>28.961530016655601</v>
      </c>
      <c r="I13834">
        <v>39.095310320893098</v>
      </c>
      <c r="J13834">
        <v>69.988625933510704</v>
      </c>
      <c r="K13834">
        <v>143.490948055491</v>
      </c>
      <c r="L13834">
        <v>266.08665589812603</v>
      </c>
      <c r="M13834">
        <v>345.77684025042998</v>
      </c>
      <c r="N13834">
        <v>596.18160392400898</v>
      </c>
      <c r="O13834">
        <v>1038.63953337062</v>
      </c>
      <c r="Q13834" t="str">
        <f>VLOOKUP(A13834,Lookup_Tables!$D$2:$E$7,2,FALSE)</f>
        <v>AP</v>
      </c>
      <c r="R13834" t="str">
        <f>IFERROR(VLOOKUP(D13834,Lookup_Tables!$A$2:$B$21,2,FALSE),"All")</f>
        <v>Pop_Affected</v>
      </c>
    </row>
    <row r="13835" spans="1:18" hidden="1">
      <c r="A13835">
        <v>-1</v>
      </c>
      <c r="B13835">
        <v>27</v>
      </c>
      <c r="C13835" t="s">
        <v>39</v>
      </c>
      <c r="D13835">
        <v>19</v>
      </c>
      <c r="E13835">
        <v>7.4199414024229204</v>
      </c>
      <c r="F13835">
        <v>2.6481809136035031</v>
      </c>
      <c r="G13835">
        <v>1.51974796385559</v>
      </c>
      <c r="H13835">
        <v>28.3449719188594</v>
      </c>
      <c r="I13835">
        <v>37.269459868593898</v>
      </c>
      <c r="J13835">
        <v>69.575509344116995</v>
      </c>
      <c r="K13835">
        <v>141.29329251225499</v>
      </c>
      <c r="L13835">
        <v>266.08665589812603</v>
      </c>
      <c r="M13835">
        <v>345.77684025042998</v>
      </c>
      <c r="N13835">
        <v>596.18160392400898</v>
      </c>
      <c r="O13835">
        <v>1038.63953337062</v>
      </c>
      <c r="Q13835" t="str">
        <f>VLOOKUP(A13835,Lookup_Tables!$D$2:$E$7,2,FALSE)</f>
        <v>AP</v>
      </c>
      <c r="R13835" t="str">
        <f>IFERROR(VLOOKUP(D13835,Lookup_Tables!$A$2:$B$21,2,FALSE),"All")</f>
        <v>Pop_Affected</v>
      </c>
    </row>
    <row r="13836" spans="1:18" hidden="1">
      <c r="A13836">
        <v>-1</v>
      </c>
      <c r="B13836">
        <v>28</v>
      </c>
      <c r="C13836" t="s">
        <v>38</v>
      </c>
      <c r="D13836">
        <v>19</v>
      </c>
      <c r="E13836">
        <v>10.309030935966801</v>
      </c>
      <c r="F13836">
        <v>2.9809748410844694</v>
      </c>
      <c r="G13836">
        <v>3.6947352038011402E-2</v>
      </c>
      <c r="H13836">
        <v>49.369791927473301</v>
      </c>
      <c r="I13836">
        <v>67.534430084555794</v>
      </c>
      <c r="J13836">
        <v>130.60922902043799</v>
      </c>
      <c r="K13836">
        <v>223.344606476314</v>
      </c>
      <c r="L13836">
        <v>354</v>
      </c>
      <c r="M13836">
        <v>446</v>
      </c>
      <c r="N13836">
        <v>749.43297774566201</v>
      </c>
      <c r="O13836">
        <v>1678</v>
      </c>
      <c r="Q13836" t="str">
        <f>VLOOKUP(A13836,Lookup_Tables!$D$2:$E$7,2,FALSE)</f>
        <v>AP</v>
      </c>
      <c r="R13836" t="str">
        <f>IFERROR(VLOOKUP(D13836,Lookup_Tables!$A$2:$B$21,2,FALSE),"All")</f>
        <v>Pop_Affected</v>
      </c>
    </row>
    <row r="13837" spans="1:18" hidden="1">
      <c r="A13837">
        <v>-1</v>
      </c>
      <c r="B13837">
        <v>28</v>
      </c>
      <c r="C13837" t="s">
        <v>39</v>
      </c>
      <c r="D13837">
        <v>19</v>
      </c>
      <c r="E13837">
        <v>10.2253798389465</v>
      </c>
      <c r="F13837">
        <v>2.9745137590867907</v>
      </c>
      <c r="G13837">
        <v>3.6425746284163299E-2</v>
      </c>
      <c r="H13837">
        <v>47.171046155303401</v>
      </c>
      <c r="I13837">
        <v>65.720060152189603</v>
      </c>
      <c r="J13837">
        <v>130.47870886900299</v>
      </c>
      <c r="K13837">
        <v>221.58680565228201</v>
      </c>
      <c r="L13837">
        <v>354</v>
      </c>
      <c r="M13837">
        <v>446</v>
      </c>
      <c r="N13837">
        <v>721.218370230049</v>
      </c>
      <c r="O13837">
        <v>1678</v>
      </c>
      <c r="Q13837" t="str">
        <f>VLOOKUP(A13837,Lookup_Tables!$D$2:$E$7,2,FALSE)</f>
        <v>AP</v>
      </c>
      <c r="R13837" t="str">
        <f>IFERROR(VLOOKUP(D13837,Lookup_Tables!$A$2:$B$21,2,FALSE),"All")</f>
        <v>Pop_Affected</v>
      </c>
    </row>
    <row r="13838" spans="1:18" hidden="1">
      <c r="A13838">
        <v>-1</v>
      </c>
      <c r="B13838">
        <v>29</v>
      </c>
      <c r="C13838" t="s">
        <v>38</v>
      </c>
      <c r="D13838">
        <v>19</v>
      </c>
      <c r="E13838">
        <v>2.7384365209525598</v>
      </c>
      <c r="F13838">
        <v>0.79450711846235622</v>
      </c>
      <c r="G13838">
        <v>1.8065256970038199</v>
      </c>
      <c r="H13838">
        <v>4.7823078286809997</v>
      </c>
      <c r="I13838">
        <v>6.6075493296484797</v>
      </c>
      <c r="J13838">
        <v>17.458949301141601</v>
      </c>
      <c r="K13838">
        <v>48.593132764568701</v>
      </c>
      <c r="L13838">
        <v>98</v>
      </c>
      <c r="M13838">
        <v>127</v>
      </c>
      <c r="N13838">
        <v>312</v>
      </c>
      <c r="O13838">
        <v>634</v>
      </c>
      <c r="Q13838" t="str">
        <f>VLOOKUP(A13838,Lookup_Tables!$D$2:$E$7,2,FALSE)</f>
        <v>AP</v>
      </c>
      <c r="R13838" t="str">
        <f>IFERROR(VLOOKUP(D13838,Lookup_Tables!$A$2:$B$21,2,FALSE),"All")</f>
        <v>Pop_Affected</v>
      </c>
    </row>
    <row r="13839" spans="1:18" hidden="1">
      <c r="A13839">
        <v>-1</v>
      </c>
      <c r="B13839">
        <v>29</v>
      </c>
      <c r="C13839" t="s">
        <v>39</v>
      </c>
      <c r="D13839">
        <v>19</v>
      </c>
      <c r="E13839">
        <v>2.7043529302584299</v>
      </c>
      <c r="F13839">
        <v>0.77894748587770524</v>
      </c>
      <c r="G13839">
        <v>1.80636233525641</v>
      </c>
      <c r="H13839">
        <v>4.4017207738748203</v>
      </c>
      <c r="I13839">
        <v>6.2246474670206204</v>
      </c>
      <c r="J13839">
        <v>17.2411635782479</v>
      </c>
      <c r="K13839">
        <v>47.617442032830802</v>
      </c>
      <c r="L13839">
        <v>96.184759675688895</v>
      </c>
      <c r="M13839">
        <v>126</v>
      </c>
      <c r="N13839">
        <v>312</v>
      </c>
      <c r="O13839">
        <v>634</v>
      </c>
      <c r="Q13839" t="str">
        <f>VLOOKUP(A13839,Lookup_Tables!$D$2:$E$7,2,FALSE)</f>
        <v>AP</v>
      </c>
      <c r="R13839" t="str">
        <f>IFERROR(VLOOKUP(D13839,Lookup_Tables!$A$2:$B$21,2,FALSE),"All")</f>
        <v>Pop_Affected</v>
      </c>
    </row>
    <row r="13840" spans="1:18" hidden="1">
      <c r="A13840">
        <v>-1</v>
      </c>
      <c r="B13840">
        <v>30</v>
      </c>
      <c r="C13840" t="s">
        <v>38</v>
      </c>
      <c r="D13840">
        <v>19</v>
      </c>
      <c r="E13840">
        <v>8.1181177607780306</v>
      </c>
      <c r="F13840">
        <v>2.7041142449995856</v>
      </c>
      <c r="G13840">
        <v>14.1818689882667</v>
      </c>
      <c r="H13840">
        <v>47.995598470399401</v>
      </c>
      <c r="I13840">
        <v>56.578821886753403</v>
      </c>
      <c r="J13840">
        <v>92.895317952476503</v>
      </c>
      <c r="K13840">
        <v>141.34787336818101</v>
      </c>
      <c r="L13840">
        <v>220.91584725263201</v>
      </c>
      <c r="M13840">
        <v>270.95105300826498</v>
      </c>
      <c r="N13840">
        <v>451.68941990278199</v>
      </c>
      <c r="O13840">
        <v>638.53653726286598</v>
      </c>
      <c r="Q13840" t="str">
        <f>VLOOKUP(A13840,Lookup_Tables!$D$2:$E$7,2,FALSE)</f>
        <v>AP</v>
      </c>
      <c r="R13840" t="str">
        <f>IFERROR(VLOOKUP(D13840,Lookup_Tables!$A$2:$B$21,2,FALSE),"All")</f>
        <v>Pop_Affected</v>
      </c>
    </row>
    <row r="13841" spans="1:18" hidden="1">
      <c r="A13841">
        <v>-1</v>
      </c>
      <c r="B13841">
        <v>30</v>
      </c>
      <c r="C13841" t="s">
        <v>39</v>
      </c>
      <c r="D13841">
        <v>19</v>
      </c>
      <c r="E13841">
        <v>7.7311270499240496</v>
      </c>
      <c r="F13841">
        <v>2.5940531381934413</v>
      </c>
      <c r="G13841">
        <v>12.779777042288799</v>
      </c>
      <c r="H13841">
        <v>44.217559656476801</v>
      </c>
      <c r="I13841">
        <v>54.039804612929601</v>
      </c>
      <c r="J13841">
        <v>88.8650212655361</v>
      </c>
      <c r="K13841">
        <v>140.71317365182401</v>
      </c>
      <c r="L13841">
        <v>208.43408583423499</v>
      </c>
      <c r="M13841">
        <v>248.79537994023499</v>
      </c>
      <c r="N13841">
        <v>451.68941990278199</v>
      </c>
      <c r="O13841">
        <v>605.04251618655599</v>
      </c>
      <c r="Q13841" t="str">
        <f>VLOOKUP(A13841,Lookup_Tables!$D$2:$E$7,2,FALSE)</f>
        <v>AP</v>
      </c>
      <c r="R13841" t="str">
        <f>IFERROR(VLOOKUP(D13841,Lookup_Tables!$A$2:$B$21,2,FALSE),"All")</f>
        <v>Pop_Affected</v>
      </c>
    </row>
    <row r="13842" spans="1:18" hidden="1">
      <c r="A13842">
        <v>-1</v>
      </c>
      <c r="B13842">
        <v>31</v>
      </c>
      <c r="C13842" t="s">
        <v>38</v>
      </c>
      <c r="D13842">
        <v>19</v>
      </c>
      <c r="E13842">
        <v>68.175602261291303</v>
      </c>
      <c r="F13842">
        <v>28.709552439170331</v>
      </c>
      <c r="G13842">
        <v>171.14031687352701</v>
      </c>
      <c r="H13842">
        <v>379.08766915673903</v>
      </c>
      <c r="I13842">
        <v>440.28245980695499</v>
      </c>
      <c r="J13842">
        <v>655.32129954382594</v>
      </c>
      <c r="K13842">
        <v>997.44340232819604</v>
      </c>
      <c r="L13842">
        <v>1427.0168997661699</v>
      </c>
      <c r="M13842">
        <v>1569.36651358521</v>
      </c>
      <c r="N13842">
        <v>2105.2535174202399</v>
      </c>
      <c r="O13842">
        <v>2588.5136371182598</v>
      </c>
      <c r="Q13842" t="str">
        <f>VLOOKUP(A13842,Lookup_Tables!$D$2:$E$7,2,FALSE)</f>
        <v>AP</v>
      </c>
      <c r="R13842" t="str">
        <f>IFERROR(VLOOKUP(D13842,Lookup_Tables!$A$2:$B$21,2,FALSE),"All")</f>
        <v>Pop_Affected</v>
      </c>
    </row>
    <row r="13843" spans="1:18" hidden="1">
      <c r="A13843">
        <v>-1</v>
      </c>
      <c r="B13843">
        <v>31</v>
      </c>
      <c r="C13843" t="s">
        <v>39</v>
      </c>
      <c r="D13843">
        <v>19</v>
      </c>
      <c r="E13843">
        <v>61.902013869543197</v>
      </c>
      <c r="F13843">
        <v>26.072170862640995</v>
      </c>
      <c r="G13843">
        <v>152.02121798877201</v>
      </c>
      <c r="H13843">
        <v>337.33000696054199</v>
      </c>
      <c r="I13843">
        <v>402.60539927913402</v>
      </c>
      <c r="J13843">
        <v>590.56710485544795</v>
      </c>
      <c r="K13843">
        <v>911.31377666498804</v>
      </c>
      <c r="L13843">
        <v>1320.6669678987</v>
      </c>
      <c r="M13843">
        <v>1452.5572354394999</v>
      </c>
      <c r="N13843">
        <v>2046.4951081793799</v>
      </c>
      <c r="O13843">
        <v>2357.1149628652902</v>
      </c>
      <c r="Q13843" t="str">
        <f>VLOOKUP(A13843,Lookup_Tables!$D$2:$E$7,2,FALSE)</f>
        <v>AP</v>
      </c>
      <c r="R13843" t="str">
        <f>IFERROR(VLOOKUP(D13843,Lookup_Tables!$A$2:$B$21,2,FALSE),"All")</f>
        <v>Pop_Affected</v>
      </c>
    </row>
    <row r="13844" spans="1:18" hidden="1">
      <c r="A13844">
        <v>-1</v>
      </c>
      <c r="B13844">
        <v>32</v>
      </c>
      <c r="C13844" t="s">
        <v>38</v>
      </c>
      <c r="D13844">
        <v>19</v>
      </c>
      <c r="E13844">
        <v>2.1117041112875499</v>
      </c>
      <c r="F13844">
        <v>0.83483648805266042</v>
      </c>
      <c r="G13844">
        <v>2.08804788970376</v>
      </c>
      <c r="H13844">
        <v>10.699031124214599</v>
      </c>
      <c r="I13844">
        <v>13.0670042858202</v>
      </c>
      <c r="J13844">
        <v>21.210996009592002</v>
      </c>
      <c r="K13844">
        <v>35.700377122285403</v>
      </c>
      <c r="L13844">
        <v>58.426051179177698</v>
      </c>
      <c r="M13844">
        <v>62.476360904889702</v>
      </c>
      <c r="N13844">
        <v>107.939133281662</v>
      </c>
      <c r="O13844">
        <v>224.101407795575</v>
      </c>
      <c r="Q13844" t="str">
        <f>VLOOKUP(A13844,Lookup_Tables!$D$2:$E$7,2,FALSE)</f>
        <v>AP</v>
      </c>
      <c r="R13844" t="str">
        <f>IFERROR(VLOOKUP(D13844,Lookup_Tables!$A$2:$B$21,2,FALSE),"All")</f>
        <v>Pop_Affected</v>
      </c>
    </row>
    <row r="13845" spans="1:18" hidden="1">
      <c r="A13845">
        <v>-1</v>
      </c>
      <c r="B13845">
        <v>32</v>
      </c>
      <c r="C13845" t="s">
        <v>39</v>
      </c>
      <c r="D13845">
        <v>19</v>
      </c>
      <c r="E13845">
        <v>2.0626052923578202</v>
      </c>
      <c r="F13845">
        <v>0.8242801383216054</v>
      </c>
      <c r="G13845">
        <v>1.9799166544056801</v>
      </c>
      <c r="H13845">
        <v>10.332985878726101</v>
      </c>
      <c r="I13845">
        <v>12.2009556589156</v>
      </c>
      <c r="J13845">
        <v>20.6897848955218</v>
      </c>
      <c r="K13845">
        <v>34.058951832414103</v>
      </c>
      <c r="L13845">
        <v>56.694868539705503</v>
      </c>
      <c r="M13845">
        <v>61.191419665226498</v>
      </c>
      <c r="N13845">
        <v>107.592455905036</v>
      </c>
      <c r="O13845">
        <v>224.101407795575</v>
      </c>
      <c r="Q13845" t="str">
        <f>VLOOKUP(A13845,Lookup_Tables!$D$2:$E$7,2,FALSE)</f>
        <v>AP</v>
      </c>
      <c r="R13845" t="str">
        <f>IFERROR(VLOOKUP(D13845,Lookup_Tables!$A$2:$B$21,2,FALSE),"All")</f>
        <v>Pop_Affected</v>
      </c>
    </row>
    <row r="13846" spans="1:18" hidden="1">
      <c r="A13846">
        <v>-1</v>
      </c>
      <c r="B13846">
        <v>33</v>
      </c>
      <c r="C13846" t="s">
        <v>38</v>
      </c>
      <c r="D13846">
        <v>19</v>
      </c>
      <c r="E13846">
        <v>33.8776734626897</v>
      </c>
      <c r="F13846">
        <v>12.876382642740158</v>
      </c>
      <c r="G13846">
        <v>83.3442159638889</v>
      </c>
      <c r="H13846">
        <v>201.82014941804999</v>
      </c>
      <c r="I13846">
        <v>234.89341581992301</v>
      </c>
      <c r="J13846">
        <v>364.40684486745602</v>
      </c>
      <c r="K13846">
        <v>606.912063400286</v>
      </c>
      <c r="L13846">
        <v>865.54780105745601</v>
      </c>
      <c r="M13846">
        <v>893.07581973858896</v>
      </c>
      <c r="N13846">
        <v>1029.80382242306</v>
      </c>
      <c r="O13846">
        <v>1163.1260700074399</v>
      </c>
      <c r="Q13846" t="str">
        <f>VLOOKUP(A13846,Lookup_Tables!$D$2:$E$7,2,FALSE)</f>
        <v>AP</v>
      </c>
      <c r="R13846" t="str">
        <f>IFERROR(VLOOKUP(D13846,Lookup_Tables!$A$2:$B$21,2,FALSE),"All")</f>
        <v>Pop_Affected</v>
      </c>
    </row>
    <row r="13847" spans="1:18" hidden="1">
      <c r="A13847">
        <v>-1</v>
      </c>
      <c r="B13847">
        <v>33</v>
      </c>
      <c r="C13847" t="s">
        <v>39</v>
      </c>
      <c r="D13847">
        <v>19</v>
      </c>
      <c r="E13847">
        <v>31.380483812463599</v>
      </c>
      <c r="F13847">
        <v>11.966915952841433</v>
      </c>
      <c r="G13847">
        <v>75.783075629795604</v>
      </c>
      <c r="H13847">
        <v>183.89455018589999</v>
      </c>
      <c r="I13847">
        <v>215.10143324872001</v>
      </c>
      <c r="J13847">
        <v>333.08750310814497</v>
      </c>
      <c r="K13847">
        <v>560.13187225826198</v>
      </c>
      <c r="L13847">
        <v>858.68829370064498</v>
      </c>
      <c r="M13847">
        <v>871.98371946331599</v>
      </c>
      <c r="N13847">
        <v>954.27990743306202</v>
      </c>
      <c r="O13847">
        <v>1084.13061553534</v>
      </c>
      <c r="Q13847" t="str">
        <f>VLOOKUP(A13847,Lookup_Tables!$D$2:$E$7,2,FALSE)</f>
        <v>AP</v>
      </c>
      <c r="R13847" t="str">
        <f>IFERROR(VLOOKUP(D13847,Lookup_Tables!$A$2:$B$21,2,FALSE),"All")</f>
        <v>Pop_Affected</v>
      </c>
    </row>
    <row r="13848" spans="1:18" hidden="1">
      <c r="A13848">
        <v>-1</v>
      </c>
      <c r="B13848">
        <v>34</v>
      </c>
      <c r="C13848" t="s">
        <v>38</v>
      </c>
      <c r="D13848">
        <v>19</v>
      </c>
      <c r="E13848">
        <v>179.294896625321</v>
      </c>
      <c r="F13848">
        <v>77.911987215735024</v>
      </c>
      <c r="G13848">
        <v>440.79693003301497</v>
      </c>
      <c r="H13848">
        <v>931.52812088112205</v>
      </c>
      <c r="I13848">
        <v>1049.77131140814</v>
      </c>
      <c r="J13848">
        <v>1479.96310838713</v>
      </c>
      <c r="K13848">
        <v>2423.97172039425</v>
      </c>
      <c r="L13848">
        <v>3830.4878999114999</v>
      </c>
      <c r="M13848">
        <v>4130.9010343346799</v>
      </c>
      <c r="N13848">
        <v>6647.6976888445097</v>
      </c>
      <c r="O13848">
        <v>9068.4783671651203</v>
      </c>
      <c r="Q13848" t="str">
        <f>VLOOKUP(A13848,Lookup_Tables!$D$2:$E$7,2,FALSE)</f>
        <v>AP</v>
      </c>
      <c r="R13848" t="str">
        <f>IFERROR(VLOOKUP(D13848,Lookup_Tables!$A$2:$B$21,2,FALSE),"All")</f>
        <v>Pop_Affected</v>
      </c>
    </row>
    <row r="13849" spans="1:18" hidden="1">
      <c r="A13849">
        <v>-1</v>
      </c>
      <c r="B13849">
        <v>34</v>
      </c>
      <c r="C13849" t="s">
        <v>39</v>
      </c>
      <c r="D13849">
        <v>19</v>
      </c>
      <c r="E13849">
        <v>161.669550425229</v>
      </c>
      <c r="F13849">
        <v>68.27059246523865</v>
      </c>
      <c r="G13849">
        <v>385.966429134669</v>
      </c>
      <c r="H13849">
        <v>839.207767244249</v>
      </c>
      <c r="I13849">
        <v>951.27034062838095</v>
      </c>
      <c r="J13849">
        <v>1373</v>
      </c>
      <c r="K13849">
        <v>2358.6530279686299</v>
      </c>
      <c r="L13849">
        <v>3728.25518040612</v>
      </c>
      <c r="M13849">
        <v>3983.3263838789399</v>
      </c>
      <c r="N13849">
        <v>6188.89363461637</v>
      </c>
      <c r="O13849">
        <v>8555.5828728218694</v>
      </c>
      <c r="Q13849" t="str">
        <f>VLOOKUP(A13849,Lookup_Tables!$D$2:$E$7,2,FALSE)</f>
        <v>AP</v>
      </c>
      <c r="R13849" t="str">
        <f>IFERROR(VLOOKUP(D13849,Lookup_Tables!$A$2:$B$21,2,FALSE),"All")</f>
        <v>Pop_Affected</v>
      </c>
    </row>
    <row r="13850" spans="1:18" hidden="1">
      <c r="A13850">
        <v>-1</v>
      </c>
      <c r="B13850">
        <v>35</v>
      </c>
      <c r="C13850" t="s">
        <v>38</v>
      </c>
      <c r="D13850">
        <v>19</v>
      </c>
      <c r="E13850">
        <v>110.71631149577701</v>
      </c>
      <c r="F13850">
        <v>47.432721499005531</v>
      </c>
      <c r="G13850">
        <v>276.66411435777502</v>
      </c>
      <c r="H13850">
        <v>615.95269374063798</v>
      </c>
      <c r="I13850">
        <v>707.44249557660999</v>
      </c>
      <c r="J13850">
        <v>948.82220969788898</v>
      </c>
      <c r="K13850">
        <v>1465.75262302376</v>
      </c>
      <c r="L13850">
        <v>2228.7088988345899</v>
      </c>
      <c r="M13850">
        <v>2556.2057222355802</v>
      </c>
      <c r="N13850">
        <v>3867.9150345747798</v>
      </c>
      <c r="O13850">
        <v>5118.8049510003802</v>
      </c>
      <c r="Q13850" t="str">
        <f>VLOOKUP(A13850,Lookup_Tables!$D$2:$E$7,2,FALSE)</f>
        <v>AP</v>
      </c>
      <c r="R13850" t="str">
        <f>IFERROR(VLOOKUP(D13850,Lookup_Tables!$A$2:$B$21,2,FALSE),"All")</f>
        <v>Pop_Affected</v>
      </c>
    </row>
    <row r="13851" spans="1:18" hidden="1">
      <c r="A13851">
        <v>-1</v>
      </c>
      <c r="B13851">
        <v>35</v>
      </c>
      <c r="C13851" t="s">
        <v>39</v>
      </c>
      <c r="D13851">
        <v>19</v>
      </c>
      <c r="E13851">
        <v>100.70593846129999</v>
      </c>
      <c r="F13851">
        <v>42.398616936417106</v>
      </c>
      <c r="G13851">
        <v>245.464151950549</v>
      </c>
      <c r="H13851">
        <v>562.90568685409698</v>
      </c>
      <c r="I13851">
        <v>645.59887259838399</v>
      </c>
      <c r="J13851">
        <v>885.63599421267099</v>
      </c>
      <c r="K13851">
        <v>1317.70168401921</v>
      </c>
      <c r="L13851">
        <v>2099.8229177947101</v>
      </c>
      <c r="M13851">
        <v>2446.5772835482198</v>
      </c>
      <c r="N13851">
        <v>3790</v>
      </c>
      <c r="O13851">
        <v>4990.9372893742302</v>
      </c>
      <c r="Q13851" t="str">
        <f>VLOOKUP(A13851,Lookup_Tables!$D$2:$E$7,2,FALSE)</f>
        <v>AP</v>
      </c>
      <c r="R13851" t="str">
        <f>IFERROR(VLOOKUP(D13851,Lookup_Tables!$A$2:$B$21,2,FALSE),"All")</f>
        <v>Pop_Affected</v>
      </c>
    </row>
    <row r="13852" spans="1:18" hidden="1">
      <c r="A13852">
        <v>-1</v>
      </c>
      <c r="B13852">
        <v>36</v>
      </c>
      <c r="C13852" t="s">
        <v>38</v>
      </c>
      <c r="D13852">
        <v>19</v>
      </c>
      <c r="E13852">
        <v>94.642137881179195</v>
      </c>
      <c r="F13852">
        <v>43.279197963710232</v>
      </c>
      <c r="G13852">
        <v>231.69720824641399</v>
      </c>
      <c r="H13852">
        <v>473.92329864619302</v>
      </c>
      <c r="I13852">
        <v>535.18447251466796</v>
      </c>
      <c r="J13852">
        <v>760.59453013421899</v>
      </c>
      <c r="K13852">
        <v>1171.3788113517501</v>
      </c>
      <c r="L13852">
        <v>1779.8222172787</v>
      </c>
      <c r="M13852">
        <v>2005.16346627794</v>
      </c>
      <c r="N13852">
        <v>3050.8304091948498</v>
      </c>
      <c r="O13852">
        <v>4862.0070852541403</v>
      </c>
      <c r="Q13852" t="str">
        <f>VLOOKUP(A13852,Lookup_Tables!$D$2:$E$7,2,FALSE)</f>
        <v>AP</v>
      </c>
      <c r="R13852" t="str">
        <f>IFERROR(VLOOKUP(D13852,Lookup_Tables!$A$2:$B$21,2,FALSE),"All")</f>
        <v>Pop_Affected</v>
      </c>
    </row>
    <row r="13853" spans="1:18" hidden="1">
      <c r="A13853">
        <v>-1</v>
      </c>
      <c r="B13853">
        <v>36</v>
      </c>
      <c r="C13853" t="s">
        <v>39</v>
      </c>
      <c r="D13853">
        <v>19</v>
      </c>
      <c r="E13853">
        <v>86.661379669052707</v>
      </c>
      <c r="F13853">
        <v>39.693994413915235</v>
      </c>
      <c r="G13853">
        <v>201.93726027072901</v>
      </c>
      <c r="H13853">
        <v>411.84171654298399</v>
      </c>
      <c r="I13853">
        <v>475.23175207471098</v>
      </c>
      <c r="J13853">
        <v>708.93624834535206</v>
      </c>
      <c r="K13853">
        <v>1057.1221319778299</v>
      </c>
      <c r="L13853">
        <v>1725.15225605209</v>
      </c>
      <c r="M13853">
        <v>1913.27006956892</v>
      </c>
      <c r="N13853">
        <v>2982.52027554915</v>
      </c>
      <c r="O13853">
        <v>4859.9292314960603</v>
      </c>
      <c r="Q13853" t="str">
        <f>VLOOKUP(A13853,Lookup_Tables!$D$2:$E$7,2,FALSE)</f>
        <v>AP</v>
      </c>
      <c r="R13853" t="str">
        <f>IFERROR(VLOOKUP(D13853,Lookup_Tables!$A$2:$B$21,2,FALSE),"All")</f>
        <v>Pop_Affected</v>
      </c>
    </row>
    <row r="13854" spans="1:18" hidden="1">
      <c r="A13854">
        <v>-1</v>
      </c>
      <c r="B13854">
        <v>37</v>
      </c>
      <c r="C13854" t="s">
        <v>38</v>
      </c>
      <c r="D13854">
        <v>19</v>
      </c>
      <c r="E13854">
        <v>300.85680155238799</v>
      </c>
      <c r="F13854">
        <v>134.93429029583672</v>
      </c>
      <c r="G13854">
        <v>866.99677031808994</v>
      </c>
      <c r="H13854">
        <v>1719.07987778402</v>
      </c>
      <c r="I13854">
        <v>1947.5152530983501</v>
      </c>
      <c r="J13854">
        <v>2617.7277731355498</v>
      </c>
      <c r="K13854">
        <v>3671.03474362319</v>
      </c>
      <c r="L13854">
        <v>5031.4298191247999</v>
      </c>
      <c r="M13854">
        <v>5326.3722059667898</v>
      </c>
      <c r="N13854">
        <v>7081.8255217030301</v>
      </c>
      <c r="O13854">
        <v>9176.8520368127902</v>
      </c>
      <c r="Q13854" t="str">
        <f>VLOOKUP(A13854,Lookup_Tables!$D$2:$E$7,2,FALSE)</f>
        <v>AP</v>
      </c>
      <c r="R13854" t="str">
        <f>IFERROR(VLOOKUP(D13854,Lookup_Tables!$A$2:$B$21,2,FALSE),"All")</f>
        <v>Pop_Affected</v>
      </c>
    </row>
    <row r="13855" spans="1:18" hidden="1">
      <c r="A13855">
        <v>-1</v>
      </c>
      <c r="B13855">
        <v>37</v>
      </c>
      <c r="C13855" t="s">
        <v>39</v>
      </c>
      <c r="D13855">
        <v>19</v>
      </c>
      <c r="E13855">
        <v>267.84529533921398</v>
      </c>
      <c r="F13855">
        <v>120.63706686195135</v>
      </c>
      <c r="G13855">
        <v>749.24656962281699</v>
      </c>
      <c r="H13855">
        <v>1536.17109582844</v>
      </c>
      <c r="I13855">
        <v>1723.26644614058</v>
      </c>
      <c r="J13855">
        <v>2321.1382215014401</v>
      </c>
      <c r="K13855">
        <v>3262.70657399219</v>
      </c>
      <c r="L13855">
        <v>4538.99591552928</v>
      </c>
      <c r="M13855">
        <v>5031.18140757931</v>
      </c>
      <c r="N13855">
        <v>6128.9925676589601</v>
      </c>
      <c r="O13855">
        <v>8780.14195282523</v>
      </c>
      <c r="Q13855" t="str">
        <f>VLOOKUP(A13855,Lookup_Tables!$D$2:$E$7,2,FALSE)</f>
        <v>AP</v>
      </c>
      <c r="R13855" t="str">
        <f>IFERROR(VLOOKUP(D13855,Lookup_Tables!$A$2:$B$21,2,FALSE),"All")</f>
        <v>Pop_Affected</v>
      </c>
    </row>
    <row r="13856" spans="1:18" hidden="1">
      <c r="A13856">
        <v>-1</v>
      </c>
      <c r="B13856">
        <v>38</v>
      </c>
      <c r="C13856" t="s">
        <v>38</v>
      </c>
      <c r="D13856">
        <v>19</v>
      </c>
      <c r="E13856">
        <v>30.431550660537098</v>
      </c>
      <c r="F13856">
        <v>13.146987365122651</v>
      </c>
      <c r="G13856">
        <v>90.995082267534102</v>
      </c>
      <c r="H13856">
        <v>185.91542045073001</v>
      </c>
      <c r="I13856">
        <v>200.468569982611</v>
      </c>
      <c r="J13856">
        <v>266.03270742510603</v>
      </c>
      <c r="K13856">
        <v>370.60642419468701</v>
      </c>
      <c r="L13856">
        <v>532.82891637516298</v>
      </c>
      <c r="M13856">
        <v>576.11320843553301</v>
      </c>
      <c r="N13856">
        <v>752.38386606752397</v>
      </c>
      <c r="O13856">
        <v>961.70961056163901</v>
      </c>
      <c r="Q13856" t="str">
        <f>VLOOKUP(A13856,Lookup_Tables!$D$2:$E$7,2,FALSE)</f>
        <v>AP</v>
      </c>
      <c r="R13856" t="str">
        <f>IFERROR(VLOOKUP(D13856,Lookup_Tables!$A$2:$B$21,2,FALSE),"All")</f>
        <v>Pop_Affected</v>
      </c>
    </row>
    <row r="13857" spans="1:18" hidden="1">
      <c r="A13857">
        <v>-1</v>
      </c>
      <c r="B13857">
        <v>38</v>
      </c>
      <c r="C13857" t="s">
        <v>39</v>
      </c>
      <c r="D13857">
        <v>19</v>
      </c>
      <c r="E13857">
        <v>27.812291209027599</v>
      </c>
      <c r="F13857">
        <v>11.828386876487365</v>
      </c>
      <c r="G13857">
        <v>82.673058522363206</v>
      </c>
      <c r="H13857">
        <v>169.24744038979</v>
      </c>
      <c r="I13857">
        <v>188.412665944731</v>
      </c>
      <c r="J13857">
        <v>244.25410404190299</v>
      </c>
      <c r="K13857">
        <v>336.420890662555</v>
      </c>
      <c r="L13857">
        <v>478.65887903063702</v>
      </c>
      <c r="M13857">
        <v>561.04853467430996</v>
      </c>
      <c r="N13857">
        <v>695.92695140548096</v>
      </c>
      <c r="O13857">
        <v>961.707343037638</v>
      </c>
      <c r="Q13857" t="str">
        <f>VLOOKUP(A13857,Lookup_Tables!$D$2:$E$7,2,FALSE)</f>
        <v>AP</v>
      </c>
      <c r="R13857" t="str">
        <f>IFERROR(VLOOKUP(D13857,Lookup_Tables!$A$2:$B$21,2,FALSE),"All")</f>
        <v>Pop_Affected</v>
      </c>
    </row>
    <row r="13858" spans="1:18" hidden="1">
      <c r="A13858">
        <v>-1</v>
      </c>
      <c r="B13858">
        <v>39</v>
      </c>
      <c r="C13858" t="s">
        <v>38</v>
      </c>
      <c r="D13858">
        <v>19</v>
      </c>
      <c r="E13858">
        <v>98.283519126573097</v>
      </c>
      <c r="F13858">
        <v>43.173342972212907</v>
      </c>
      <c r="G13858">
        <v>231.26195234683399</v>
      </c>
      <c r="H13858">
        <v>514.21542106787194</v>
      </c>
      <c r="I13858">
        <v>576.23386867158695</v>
      </c>
      <c r="J13858">
        <v>815.81510819588402</v>
      </c>
      <c r="K13858">
        <v>1251.96321249732</v>
      </c>
      <c r="L13858">
        <v>1813.91700867077</v>
      </c>
      <c r="M13858">
        <v>2206.44581994386</v>
      </c>
      <c r="N13858">
        <v>3338.4623712007401</v>
      </c>
      <c r="O13858">
        <v>6140</v>
      </c>
      <c r="Q13858" t="str">
        <f>VLOOKUP(A13858,Lookup_Tables!$D$2:$E$7,2,FALSE)</f>
        <v>AP</v>
      </c>
      <c r="R13858" t="str">
        <f>IFERROR(VLOOKUP(D13858,Lookup_Tables!$A$2:$B$21,2,FALSE),"All")</f>
        <v>Pop_Affected</v>
      </c>
    </row>
    <row r="13859" spans="1:18" hidden="1">
      <c r="A13859">
        <v>-1</v>
      </c>
      <c r="B13859">
        <v>39</v>
      </c>
      <c r="C13859" t="s">
        <v>39</v>
      </c>
      <c r="D13859">
        <v>19</v>
      </c>
      <c r="E13859">
        <v>89.923046340674404</v>
      </c>
      <c r="F13859">
        <v>38.515516848332538</v>
      </c>
      <c r="G13859">
        <v>208.357936304699</v>
      </c>
      <c r="H13859">
        <v>464.96945293162003</v>
      </c>
      <c r="I13859">
        <v>534.50766908040202</v>
      </c>
      <c r="J13859">
        <v>746.22259856447295</v>
      </c>
      <c r="K13859">
        <v>1171.7766078222</v>
      </c>
      <c r="L13859">
        <v>1725.20545615477</v>
      </c>
      <c r="M13859">
        <v>2107.0868954969901</v>
      </c>
      <c r="N13859">
        <v>3279</v>
      </c>
      <c r="O13859">
        <v>6140</v>
      </c>
      <c r="Q13859" t="str">
        <f>VLOOKUP(A13859,Lookup_Tables!$D$2:$E$7,2,FALSE)</f>
        <v>AP</v>
      </c>
      <c r="R13859" t="str">
        <f>IFERROR(VLOOKUP(D13859,Lookup_Tables!$A$2:$B$21,2,FALSE),"All")</f>
        <v>Pop_Affected</v>
      </c>
    </row>
    <row r="13860" spans="1:18" hidden="1">
      <c r="A13860">
        <v>-1</v>
      </c>
      <c r="B13860">
        <v>40</v>
      </c>
      <c r="C13860" t="s">
        <v>38</v>
      </c>
      <c r="D13860">
        <v>19</v>
      </c>
      <c r="E13860">
        <v>932.04716692267004</v>
      </c>
      <c r="F13860">
        <v>372.07358022018582</v>
      </c>
      <c r="G13860">
        <v>1483.4527597737599</v>
      </c>
      <c r="H13860">
        <v>4326.5549226027297</v>
      </c>
      <c r="I13860">
        <v>5178.47068478652</v>
      </c>
      <c r="J13860">
        <v>7752.9735184221299</v>
      </c>
      <c r="K13860">
        <v>14359.8252634276</v>
      </c>
      <c r="L13860">
        <v>29965.339770591101</v>
      </c>
      <c r="M13860">
        <v>34157.760632905403</v>
      </c>
      <c r="N13860">
        <v>52382.382652068402</v>
      </c>
      <c r="O13860">
        <v>73084.343484776502</v>
      </c>
      <c r="Q13860" t="str">
        <f>VLOOKUP(A13860,Lookup_Tables!$D$2:$E$7,2,FALSE)</f>
        <v>AP</v>
      </c>
      <c r="R13860" t="str">
        <f>IFERROR(VLOOKUP(D13860,Lookup_Tables!$A$2:$B$21,2,FALSE),"All")</f>
        <v>Pop_Affected</v>
      </c>
    </row>
    <row r="13861" spans="1:18" hidden="1">
      <c r="A13861">
        <v>-1</v>
      </c>
      <c r="B13861">
        <v>40</v>
      </c>
      <c r="C13861" t="s">
        <v>39</v>
      </c>
      <c r="D13861">
        <v>19</v>
      </c>
      <c r="E13861">
        <v>862.06100802078299</v>
      </c>
      <c r="F13861">
        <v>333.31738483572144</v>
      </c>
      <c r="G13861">
        <v>1296.9002495770901</v>
      </c>
      <c r="H13861">
        <v>3860.3547796871499</v>
      </c>
      <c r="I13861">
        <v>4826.6987651792197</v>
      </c>
      <c r="J13861">
        <v>7383.65841631074</v>
      </c>
      <c r="K13861">
        <v>13478.3627993102</v>
      </c>
      <c r="L13861">
        <v>29318.324105119798</v>
      </c>
      <c r="M13861">
        <v>33722.817848435501</v>
      </c>
      <c r="N13861">
        <v>50471.665891616998</v>
      </c>
      <c r="O13861">
        <v>72373.905511345904</v>
      </c>
      <c r="Q13861" t="str">
        <f>VLOOKUP(A13861,Lookup_Tables!$D$2:$E$7,2,FALSE)</f>
        <v>AP</v>
      </c>
      <c r="R13861" t="str">
        <f>IFERROR(VLOOKUP(D13861,Lookup_Tables!$A$2:$B$21,2,FALSE),"All")</f>
        <v>Pop_Affected</v>
      </c>
    </row>
    <row r="13862" spans="1:18" hidden="1">
      <c r="A13862">
        <v>-1</v>
      </c>
      <c r="B13862">
        <v>41</v>
      </c>
      <c r="C13862" t="s">
        <v>38</v>
      </c>
      <c r="D13862">
        <v>19</v>
      </c>
      <c r="E13862">
        <v>10.6362153048387</v>
      </c>
      <c r="F13862">
        <v>4.5890649582177954</v>
      </c>
      <c r="G13862">
        <v>0.24830925893352801</v>
      </c>
      <c r="H13862">
        <v>10.265891367543</v>
      </c>
      <c r="I13862">
        <v>17.521463944886001</v>
      </c>
      <c r="J13862">
        <v>66</v>
      </c>
      <c r="K13862">
        <v>233.95754526111801</v>
      </c>
      <c r="L13862">
        <v>450.35212006653501</v>
      </c>
      <c r="M13862">
        <v>522.496904131306</v>
      </c>
      <c r="N13862">
        <v>872.69629411593098</v>
      </c>
      <c r="O13862">
        <v>1532.3630714707001</v>
      </c>
      <c r="Q13862" t="str">
        <f>VLOOKUP(A13862,Lookup_Tables!$D$2:$E$7,2,FALSE)</f>
        <v>AP</v>
      </c>
      <c r="R13862" t="str">
        <f>IFERROR(VLOOKUP(D13862,Lookup_Tables!$A$2:$B$21,2,FALSE),"All")</f>
        <v>Pop_Affected</v>
      </c>
    </row>
    <row r="13863" spans="1:18" hidden="1">
      <c r="A13863">
        <v>-1</v>
      </c>
      <c r="B13863">
        <v>41</v>
      </c>
      <c r="C13863" t="s">
        <v>39</v>
      </c>
      <c r="D13863">
        <v>19</v>
      </c>
      <c r="E13863">
        <v>10.5971413262846</v>
      </c>
      <c r="F13863">
        <v>4.5734786409054191</v>
      </c>
      <c r="G13863">
        <v>0.24815877115365001</v>
      </c>
      <c r="H13863">
        <v>10.1731533903139</v>
      </c>
      <c r="I13863">
        <v>16.556963941207599</v>
      </c>
      <c r="J13863">
        <v>65</v>
      </c>
      <c r="K13863">
        <v>233.95754526111801</v>
      </c>
      <c r="L13863">
        <v>450.35173841630302</v>
      </c>
      <c r="M13863">
        <v>522.496904131306</v>
      </c>
      <c r="N13863">
        <v>872.69629411593098</v>
      </c>
      <c r="O13863">
        <v>1532.3630714707001</v>
      </c>
      <c r="Q13863" t="str">
        <f>VLOOKUP(A13863,Lookup_Tables!$D$2:$E$7,2,FALSE)</f>
        <v>AP</v>
      </c>
      <c r="R13863" t="str">
        <f>IFERROR(VLOOKUP(D13863,Lookup_Tables!$A$2:$B$21,2,FALSE),"All")</f>
        <v>Pop_Affected</v>
      </c>
    </row>
    <row r="13864" spans="1:18" hidden="1">
      <c r="A13864">
        <v>-1</v>
      </c>
      <c r="B13864">
        <v>42</v>
      </c>
      <c r="C13864" t="s">
        <v>38</v>
      </c>
      <c r="D13864">
        <v>19</v>
      </c>
      <c r="E13864">
        <v>3.7045483741273801</v>
      </c>
      <c r="F13864">
        <v>1.5159340261204011</v>
      </c>
      <c r="G13864">
        <v>1.1504096351259501</v>
      </c>
      <c r="H13864">
        <v>9.6366493163403906</v>
      </c>
      <c r="I13864">
        <v>14.1255870257695</v>
      </c>
      <c r="J13864">
        <v>33.911575809641199</v>
      </c>
      <c r="K13864">
        <v>70.539369143873401</v>
      </c>
      <c r="L13864">
        <v>146.534130636181</v>
      </c>
      <c r="M13864">
        <v>179.46808261426401</v>
      </c>
      <c r="N13864">
        <v>262.37203877495301</v>
      </c>
      <c r="O13864">
        <v>407.349357287911</v>
      </c>
      <c r="Q13864" t="str">
        <f>VLOOKUP(A13864,Lookup_Tables!$D$2:$E$7,2,FALSE)</f>
        <v>AP</v>
      </c>
      <c r="R13864" t="str">
        <f>IFERROR(VLOOKUP(D13864,Lookup_Tables!$A$2:$B$21,2,FALSE),"All")</f>
        <v>Pop_Affected</v>
      </c>
    </row>
    <row r="13865" spans="1:18" hidden="1">
      <c r="A13865">
        <v>-1</v>
      </c>
      <c r="B13865">
        <v>42</v>
      </c>
      <c r="C13865" t="s">
        <v>39</v>
      </c>
      <c r="D13865">
        <v>19</v>
      </c>
      <c r="E13865">
        <v>3.6786387943426502</v>
      </c>
      <c r="F13865">
        <v>1.5131357727122494</v>
      </c>
      <c r="G13865">
        <v>1.12564560307216</v>
      </c>
      <c r="H13865">
        <v>9.4119999879381098</v>
      </c>
      <c r="I13865">
        <v>14</v>
      </c>
      <c r="J13865">
        <v>32.980597436266201</v>
      </c>
      <c r="K13865">
        <v>69</v>
      </c>
      <c r="L13865">
        <v>146.534130636181</v>
      </c>
      <c r="M13865">
        <v>179</v>
      </c>
      <c r="N13865">
        <v>261.86150519973</v>
      </c>
      <c r="O13865">
        <v>407.349357287911</v>
      </c>
      <c r="Q13865" t="str">
        <f>VLOOKUP(A13865,Lookup_Tables!$D$2:$E$7,2,FALSE)</f>
        <v>AP</v>
      </c>
      <c r="R13865" t="str">
        <f>IFERROR(VLOOKUP(D13865,Lookup_Tables!$A$2:$B$21,2,FALSE),"All")</f>
        <v>Pop_Affected</v>
      </c>
    </row>
    <row r="13866" spans="1:18" hidden="1">
      <c r="A13866">
        <v>-1</v>
      </c>
      <c r="B13866">
        <v>43</v>
      </c>
      <c r="C13866" t="s">
        <v>38</v>
      </c>
      <c r="D13866">
        <v>19</v>
      </c>
      <c r="E13866">
        <v>226.310946782359</v>
      </c>
      <c r="F13866">
        <v>85.205331574669145</v>
      </c>
      <c r="G13866">
        <v>483.88923489239897</v>
      </c>
      <c r="H13866">
        <v>1362.2289038044901</v>
      </c>
      <c r="I13866">
        <v>1584.4174745871401</v>
      </c>
      <c r="J13866">
        <v>2349.3013027279198</v>
      </c>
      <c r="K13866">
        <v>3573.9120359856402</v>
      </c>
      <c r="L13866">
        <v>5653.6123546033596</v>
      </c>
      <c r="M13866">
        <v>6515.6724516635104</v>
      </c>
      <c r="N13866">
        <v>9418.48008908679</v>
      </c>
      <c r="O13866">
        <v>12399.158947358101</v>
      </c>
      <c r="Q13866" t="str">
        <f>VLOOKUP(A13866,Lookup_Tables!$D$2:$E$7,2,FALSE)</f>
        <v>AP</v>
      </c>
      <c r="R13866" t="str">
        <f>IFERROR(VLOOKUP(D13866,Lookup_Tables!$A$2:$B$21,2,FALSE),"All")</f>
        <v>Pop_Affected</v>
      </c>
    </row>
    <row r="13867" spans="1:18" hidden="1">
      <c r="A13867">
        <v>-1</v>
      </c>
      <c r="B13867">
        <v>43</v>
      </c>
      <c r="C13867" t="s">
        <v>39</v>
      </c>
      <c r="D13867">
        <v>19</v>
      </c>
      <c r="E13867">
        <v>211.73116109223599</v>
      </c>
      <c r="F13867">
        <v>78.448776325013228</v>
      </c>
      <c r="G13867">
        <v>443.65968991538699</v>
      </c>
      <c r="H13867">
        <v>1284.0914132493699</v>
      </c>
      <c r="I13867">
        <v>1476.79544740545</v>
      </c>
      <c r="J13867">
        <v>2234.79116448883</v>
      </c>
      <c r="K13867">
        <v>3403.3882900490598</v>
      </c>
      <c r="L13867">
        <v>5419.1980471815396</v>
      </c>
      <c r="M13867">
        <v>6159.76278940476</v>
      </c>
      <c r="N13867">
        <v>8909.3725536841994</v>
      </c>
      <c r="O13867">
        <v>12398.639352769</v>
      </c>
      <c r="Q13867" t="str">
        <f>VLOOKUP(A13867,Lookup_Tables!$D$2:$E$7,2,FALSE)</f>
        <v>AP</v>
      </c>
      <c r="R13867" t="str">
        <f>IFERROR(VLOOKUP(D13867,Lookup_Tables!$A$2:$B$21,2,FALSE),"All")</f>
        <v>Pop_Affected</v>
      </c>
    </row>
    <row r="13868" spans="1:18" hidden="1">
      <c r="A13868">
        <v>-1</v>
      </c>
      <c r="B13868">
        <v>44</v>
      </c>
      <c r="C13868" t="s">
        <v>38</v>
      </c>
      <c r="D13868">
        <v>19</v>
      </c>
      <c r="E13868">
        <v>1.0715772197584701</v>
      </c>
      <c r="F13868">
        <v>0.34849622209523556</v>
      </c>
      <c r="G13868">
        <v>0</v>
      </c>
      <c r="H13868">
        <v>4.5624520987753296</v>
      </c>
      <c r="I13868">
        <v>6.4323984643221301</v>
      </c>
      <c r="J13868">
        <v>12.7609143566714</v>
      </c>
      <c r="K13868">
        <v>21.336611926623501</v>
      </c>
      <c r="L13868">
        <v>36.459492080194401</v>
      </c>
      <c r="M13868">
        <v>45</v>
      </c>
      <c r="N13868">
        <v>110.147648433566</v>
      </c>
      <c r="O13868">
        <v>136</v>
      </c>
      <c r="Q13868" t="str">
        <f>VLOOKUP(A13868,Lookup_Tables!$D$2:$E$7,2,FALSE)</f>
        <v>AP</v>
      </c>
      <c r="R13868" t="str">
        <f>IFERROR(VLOOKUP(D13868,Lookup_Tables!$A$2:$B$21,2,FALSE),"All")</f>
        <v>Pop_Affected</v>
      </c>
    </row>
    <row r="13869" spans="1:18" hidden="1">
      <c r="A13869">
        <v>-1</v>
      </c>
      <c r="B13869">
        <v>44</v>
      </c>
      <c r="C13869" t="s">
        <v>39</v>
      </c>
      <c r="D13869">
        <v>19</v>
      </c>
      <c r="E13869">
        <v>1.0603785414665501</v>
      </c>
      <c r="F13869">
        <v>0.34918136027810354</v>
      </c>
      <c r="G13869">
        <v>0</v>
      </c>
      <c r="H13869">
        <v>4.5256180232737897</v>
      </c>
      <c r="I13869">
        <v>6.4004325106589999</v>
      </c>
      <c r="J13869">
        <v>12.006973475103401</v>
      </c>
      <c r="K13869">
        <v>21.266037784579598</v>
      </c>
      <c r="L13869">
        <v>36.287376799950998</v>
      </c>
      <c r="M13869">
        <v>45</v>
      </c>
      <c r="N13869">
        <v>107</v>
      </c>
      <c r="O13869">
        <v>136</v>
      </c>
      <c r="Q13869" t="str">
        <f>VLOOKUP(A13869,Lookup_Tables!$D$2:$E$7,2,FALSE)</f>
        <v>AP</v>
      </c>
      <c r="R13869" t="str">
        <f>IFERROR(VLOOKUP(D13869,Lookup_Tables!$A$2:$B$21,2,FALSE),"All")</f>
        <v>Pop_Affected</v>
      </c>
    </row>
    <row r="13870" spans="1:18" hidden="1">
      <c r="A13870">
        <v>-1</v>
      </c>
      <c r="B13870">
        <v>45</v>
      </c>
      <c r="C13870" t="s">
        <v>38</v>
      </c>
      <c r="D13870">
        <v>19</v>
      </c>
      <c r="E13870">
        <v>17.993685728469401</v>
      </c>
      <c r="F13870">
        <v>6.2864505675570328</v>
      </c>
      <c r="G13870">
        <v>28.334271335902699</v>
      </c>
      <c r="H13870">
        <v>100.647943474429</v>
      </c>
      <c r="I13870">
        <v>122.254770536504</v>
      </c>
      <c r="J13870">
        <v>185.08748677171801</v>
      </c>
      <c r="K13870">
        <v>312.53667871431998</v>
      </c>
      <c r="L13870">
        <v>531.19314068574499</v>
      </c>
      <c r="M13870">
        <v>595.26111260533798</v>
      </c>
      <c r="N13870">
        <v>988.084445951671</v>
      </c>
      <c r="O13870">
        <v>1582.7709826611799</v>
      </c>
      <c r="Q13870" t="str">
        <f>VLOOKUP(A13870,Lookup_Tables!$D$2:$E$7,2,FALSE)</f>
        <v>AP</v>
      </c>
      <c r="R13870" t="str">
        <f>IFERROR(VLOOKUP(D13870,Lookup_Tables!$A$2:$B$21,2,FALSE),"All")</f>
        <v>Pop_Affected</v>
      </c>
    </row>
    <row r="13871" spans="1:18" hidden="1">
      <c r="A13871">
        <v>-1</v>
      </c>
      <c r="B13871">
        <v>45</v>
      </c>
      <c r="C13871" t="s">
        <v>39</v>
      </c>
      <c r="D13871">
        <v>19</v>
      </c>
      <c r="E13871">
        <v>17.2824394028912</v>
      </c>
      <c r="F13871">
        <v>5.9434013349529078</v>
      </c>
      <c r="G13871">
        <v>25.778622761762701</v>
      </c>
      <c r="H13871">
        <v>96.832670585224193</v>
      </c>
      <c r="I13871">
        <v>118.111437505723</v>
      </c>
      <c r="J13871">
        <v>181.51815911931499</v>
      </c>
      <c r="K13871">
        <v>303.454207873109</v>
      </c>
      <c r="L13871">
        <v>516.35790314443602</v>
      </c>
      <c r="M13871">
        <v>594.09902156176497</v>
      </c>
      <c r="N13871">
        <v>988.08347367521003</v>
      </c>
      <c r="O13871">
        <v>1546.8584186820799</v>
      </c>
      <c r="Q13871" t="str">
        <f>VLOOKUP(A13871,Lookup_Tables!$D$2:$E$7,2,FALSE)</f>
        <v>AP</v>
      </c>
      <c r="R13871" t="str">
        <f>IFERROR(VLOOKUP(D13871,Lookup_Tables!$A$2:$B$21,2,FALSE),"All")</f>
        <v>Pop_Affected</v>
      </c>
    </row>
    <row r="13872" spans="1:18" hidden="1">
      <c r="A13872">
        <v>-1</v>
      </c>
      <c r="B13872">
        <v>46</v>
      </c>
      <c r="C13872" t="s">
        <v>38</v>
      </c>
      <c r="D13872">
        <v>19</v>
      </c>
      <c r="E13872">
        <v>40.991576593066497</v>
      </c>
      <c r="F13872">
        <v>16.108935476087311</v>
      </c>
      <c r="G13872">
        <v>96.085651779022299</v>
      </c>
      <c r="H13872">
        <v>244.57618704917601</v>
      </c>
      <c r="I13872">
        <v>280.88721148341801</v>
      </c>
      <c r="J13872">
        <v>401.72858972214499</v>
      </c>
      <c r="K13872">
        <v>616.18193940522599</v>
      </c>
      <c r="L13872">
        <v>881.79199966532201</v>
      </c>
      <c r="M13872">
        <v>982.550187367376</v>
      </c>
      <c r="N13872">
        <v>1519.1604799363699</v>
      </c>
      <c r="O13872">
        <v>2277.5829492504899</v>
      </c>
      <c r="Q13872" t="str">
        <f>VLOOKUP(A13872,Lookup_Tables!$D$2:$E$7,2,FALSE)</f>
        <v>AP</v>
      </c>
      <c r="R13872" t="str">
        <f>IFERROR(VLOOKUP(D13872,Lookup_Tables!$A$2:$B$21,2,FALSE),"All")</f>
        <v>Pop_Affected</v>
      </c>
    </row>
    <row r="13873" spans="1:18" hidden="1">
      <c r="A13873">
        <v>-1</v>
      </c>
      <c r="B13873">
        <v>46</v>
      </c>
      <c r="C13873" t="s">
        <v>39</v>
      </c>
      <c r="D13873">
        <v>19</v>
      </c>
      <c r="E13873">
        <v>38.115730659000903</v>
      </c>
      <c r="F13873">
        <v>14.85078787310642</v>
      </c>
      <c r="G13873">
        <v>85.943385786784802</v>
      </c>
      <c r="H13873">
        <v>217.73668442949099</v>
      </c>
      <c r="I13873">
        <v>257.38261738467099</v>
      </c>
      <c r="J13873">
        <v>375.27839079965401</v>
      </c>
      <c r="K13873">
        <v>585.04481896520099</v>
      </c>
      <c r="L13873">
        <v>805.87178550398505</v>
      </c>
      <c r="M13873">
        <v>972.437950255538</v>
      </c>
      <c r="N13873">
        <v>1518.6791816610501</v>
      </c>
      <c r="O13873">
        <v>2277.5587723496301</v>
      </c>
      <c r="Q13873" t="str">
        <f>VLOOKUP(A13873,Lookup_Tables!$D$2:$E$7,2,FALSE)</f>
        <v>AP</v>
      </c>
      <c r="R13873" t="str">
        <f>IFERROR(VLOOKUP(D13873,Lookup_Tables!$A$2:$B$21,2,FALSE),"All")</f>
        <v>Pop_Affected</v>
      </c>
    </row>
    <row r="13874" spans="1:18" hidden="1">
      <c r="A13874">
        <v>-1</v>
      </c>
      <c r="B13874">
        <v>47</v>
      </c>
      <c r="C13874" t="s">
        <v>38</v>
      </c>
      <c r="D13874">
        <v>19</v>
      </c>
      <c r="E13874">
        <v>6674.7218455643097</v>
      </c>
      <c r="F13874">
        <v>3555.9225942353751</v>
      </c>
      <c r="G13874">
        <v>19405.4672502086</v>
      </c>
      <c r="H13874">
        <v>31366.115924397302</v>
      </c>
      <c r="I13874">
        <v>34052.6515186127</v>
      </c>
      <c r="J13874">
        <v>42030.977341937003</v>
      </c>
      <c r="K13874">
        <v>59166.534862394597</v>
      </c>
      <c r="L13874">
        <v>79576.891205397202</v>
      </c>
      <c r="M13874">
        <v>85869.241258047507</v>
      </c>
      <c r="N13874">
        <v>128966.54184891201</v>
      </c>
      <c r="O13874">
        <v>194904.06889230499</v>
      </c>
      <c r="Q13874" t="str">
        <f>VLOOKUP(A13874,Lookup_Tables!$D$2:$E$7,2,FALSE)</f>
        <v>AP</v>
      </c>
      <c r="R13874" t="str">
        <f>IFERROR(VLOOKUP(D13874,Lookup_Tables!$A$2:$B$21,2,FALSE),"All")</f>
        <v>Pop_Affected</v>
      </c>
    </row>
    <row r="13875" spans="1:18" hidden="1">
      <c r="A13875">
        <v>-1</v>
      </c>
      <c r="B13875">
        <v>47</v>
      </c>
      <c r="C13875" t="s">
        <v>39</v>
      </c>
      <c r="D13875">
        <v>19</v>
      </c>
      <c r="E13875">
        <v>5741.4555386024904</v>
      </c>
      <c r="F13875">
        <v>3100.6764352618807</v>
      </c>
      <c r="G13875">
        <v>16460.571293395202</v>
      </c>
      <c r="H13875">
        <v>25295.706846970901</v>
      </c>
      <c r="I13875">
        <v>27069.733706302901</v>
      </c>
      <c r="J13875">
        <v>33828.791249201902</v>
      </c>
      <c r="K13875">
        <v>49665.630203170302</v>
      </c>
      <c r="L13875">
        <v>70945.785315322297</v>
      </c>
      <c r="M13875">
        <v>78740.656255457201</v>
      </c>
      <c r="N13875">
        <v>119720.736010854</v>
      </c>
      <c r="O13875">
        <v>188813.10590818099</v>
      </c>
      <c r="Q13875" t="str">
        <f>VLOOKUP(A13875,Lookup_Tables!$D$2:$E$7,2,FALSE)</f>
        <v>AP</v>
      </c>
      <c r="R13875" t="str">
        <f>IFERROR(VLOOKUP(D13875,Lookup_Tables!$A$2:$B$21,2,FALSE),"All")</f>
        <v>Pop_Affected</v>
      </c>
    </row>
    <row r="13876" spans="1:18" hidden="1">
      <c r="A13876">
        <v>-1</v>
      </c>
      <c r="B13876">
        <v>48</v>
      </c>
      <c r="C13876" t="s">
        <v>38</v>
      </c>
      <c r="D13876">
        <v>19</v>
      </c>
      <c r="E13876">
        <v>1.9114146821548501</v>
      </c>
      <c r="F13876">
        <v>0.82436208176553438</v>
      </c>
      <c r="G13876">
        <v>9.2523098655818398E-2</v>
      </c>
      <c r="H13876">
        <v>2.5635303193692001</v>
      </c>
      <c r="I13876">
        <v>3.88959596094442</v>
      </c>
      <c r="J13876">
        <v>9.9367802529565594</v>
      </c>
      <c r="K13876">
        <v>32.044388219174003</v>
      </c>
      <c r="L13876">
        <v>81.497342344554994</v>
      </c>
      <c r="M13876">
        <v>99</v>
      </c>
      <c r="N13876">
        <v>178.462651311808</v>
      </c>
      <c r="O13876">
        <v>295</v>
      </c>
      <c r="Q13876" t="str">
        <f>VLOOKUP(A13876,Lookup_Tables!$D$2:$E$7,2,FALSE)</f>
        <v>AP</v>
      </c>
      <c r="R13876" t="str">
        <f>IFERROR(VLOOKUP(D13876,Lookup_Tables!$A$2:$B$21,2,FALSE),"All")</f>
        <v>Pop_Affected</v>
      </c>
    </row>
    <row r="13877" spans="1:18" hidden="1">
      <c r="A13877">
        <v>-1</v>
      </c>
      <c r="B13877">
        <v>48</v>
      </c>
      <c r="C13877" t="s">
        <v>39</v>
      </c>
      <c r="D13877">
        <v>19</v>
      </c>
      <c r="E13877">
        <v>1.89918225814442</v>
      </c>
      <c r="F13877">
        <v>0.8176634450194753</v>
      </c>
      <c r="G13877">
        <v>9.1710519447333994E-2</v>
      </c>
      <c r="H13877">
        <v>2.5458065501144098</v>
      </c>
      <c r="I13877">
        <v>3.8559330362230302</v>
      </c>
      <c r="J13877">
        <v>9.9199497710143394</v>
      </c>
      <c r="K13877">
        <v>31.1939106305677</v>
      </c>
      <c r="L13877">
        <v>81</v>
      </c>
      <c r="M13877">
        <v>99</v>
      </c>
      <c r="N13877">
        <v>178.462651311808</v>
      </c>
      <c r="O13877">
        <v>295</v>
      </c>
      <c r="Q13877" t="str">
        <f>VLOOKUP(A13877,Lookup_Tables!$D$2:$E$7,2,FALSE)</f>
        <v>AP</v>
      </c>
      <c r="R13877" t="str">
        <f>IFERROR(VLOOKUP(D13877,Lookup_Tables!$A$2:$B$21,2,FALSE),"All")</f>
        <v>Pop_Affected</v>
      </c>
    </row>
    <row r="13878" spans="1:18" hidden="1">
      <c r="A13878">
        <v>-1</v>
      </c>
      <c r="B13878">
        <v>49</v>
      </c>
      <c r="C13878" t="s">
        <v>38</v>
      </c>
      <c r="D13878">
        <v>19</v>
      </c>
      <c r="E13878">
        <v>36.330702346940598</v>
      </c>
      <c r="F13878">
        <v>14.334237582337792</v>
      </c>
      <c r="G13878">
        <v>32.6600561560115</v>
      </c>
      <c r="H13878">
        <v>111.459567095835</v>
      </c>
      <c r="I13878">
        <v>134.800277420051</v>
      </c>
      <c r="J13878">
        <v>224.957872702278</v>
      </c>
      <c r="K13878">
        <v>533.18454809088098</v>
      </c>
      <c r="L13878">
        <v>1331.37330046846</v>
      </c>
      <c r="M13878">
        <v>1591.43482462719</v>
      </c>
      <c r="N13878">
        <v>3223.1303743327198</v>
      </c>
      <c r="O13878">
        <v>4843.5858686054898</v>
      </c>
      <c r="Q13878" t="str">
        <f>VLOOKUP(A13878,Lookup_Tables!$D$2:$E$7,2,FALSE)</f>
        <v>AP</v>
      </c>
      <c r="R13878" t="str">
        <f>IFERROR(VLOOKUP(D13878,Lookup_Tables!$A$2:$B$21,2,FALSE),"All")</f>
        <v>Pop_Affected</v>
      </c>
    </row>
    <row r="13879" spans="1:18" hidden="1">
      <c r="A13879">
        <v>-1</v>
      </c>
      <c r="B13879">
        <v>49</v>
      </c>
      <c r="C13879" t="s">
        <v>39</v>
      </c>
      <c r="D13879">
        <v>19</v>
      </c>
      <c r="E13879">
        <v>35.755525096953903</v>
      </c>
      <c r="F13879">
        <v>14.188697486084408</v>
      </c>
      <c r="G13879">
        <v>31.9207058776698</v>
      </c>
      <c r="H13879">
        <v>106.75682389157301</v>
      </c>
      <c r="I13879">
        <v>125.998039336048</v>
      </c>
      <c r="J13879">
        <v>216.089439512323</v>
      </c>
      <c r="K13879">
        <v>510.84065369043901</v>
      </c>
      <c r="L13879">
        <v>1308.9684656285301</v>
      </c>
      <c r="M13879">
        <v>1584.5584665567001</v>
      </c>
      <c r="N13879">
        <v>3223.1303743327198</v>
      </c>
      <c r="O13879">
        <v>4843.5858686054898</v>
      </c>
      <c r="Q13879" t="str">
        <f>VLOOKUP(A13879,Lookup_Tables!$D$2:$E$7,2,FALSE)</f>
        <v>AP</v>
      </c>
      <c r="R13879" t="str">
        <f>IFERROR(VLOOKUP(D13879,Lookup_Tables!$A$2:$B$21,2,FALSE),"All")</f>
        <v>Pop_Affected</v>
      </c>
    </row>
    <row r="13880" spans="1:18" hidden="1">
      <c r="A13880">
        <v>-1</v>
      </c>
      <c r="B13880">
        <v>50</v>
      </c>
      <c r="C13880" t="s">
        <v>38</v>
      </c>
      <c r="D13880">
        <v>19</v>
      </c>
      <c r="E13880">
        <v>12.5036068691214</v>
      </c>
      <c r="F13880">
        <v>5.3652099169937468</v>
      </c>
      <c r="G13880">
        <v>41.703736614169799</v>
      </c>
      <c r="H13880">
        <v>82.101686179018898</v>
      </c>
      <c r="I13880">
        <v>90.0166705968456</v>
      </c>
      <c r="J13880">
        <v>115.24671754673</v>
      </c>
      <c r="K13880">
        <v>141.41748987381999</v>
      </c>
      <c r="L13880">
        <v>176.60752736146699</v>
      </c>
      <c r="M13880">
        <v>186.58016683364099</v>
      </c>
      <c r="N13880">
        <v>219.989806113257</v>
      </c>
      <c r="O13880">
        <v>259.29364053094099</v>
      </c>
      <c r="Q13880" t="str">
        <f>VLOOKUP(A13880,Lookup_Tables!$D$2:$E$7,2,FALSE)</f>
        <v>AP</v>
      </c>
      <c r="R13880" t="str">
        <f>IFERROR(VLOOKUP(D13880,Lookup_Tables!$A$2:$B$21,2,FALSE),"All")</f>
        <v>Pop_Affected</v>
      </c>
    </row>
    <row r="13881" spans="1:18" hidden="1">
      <c r="A13881">
        <v>-1</v>
      </c>
      <c r="B13881">
        <v>50</v>
      </c>
      <c r="C13881" t="s">
        <v>39</v>
      </c>
      <c r="D13881">
        <v>19</v>
      </c>
      <c r="E13881">
        <v>11.293452632332899</v>
      </c>
      <c r="F13881">
        <v>4.8309999918605504</v>
      </c>
      <c r="G13881">
        <v>37.958288237481099</v>
      </c>
      <c r="H13881">
        <v>74.691347744472594</v>
      </c>
      <c r="I13881">
        <v>82.130042496784498</v>
      </c>
      <c r="J13881">
        <v>105.194584493452</v>
      </c>
      <c r="K13881">
        <v>129.369380733718</v>
      </c>
      <c r="L13881">
        <v>155.51392985925</v>
      </c>
      <c r="M13881">
        <v>165.17237068057801</v>
      </c>
      <c r="N13881">
        <v>192.283992464714</v>
      </c>
      <c r="O13881">
        <v>215.01040714395799</v>
      </c>
      <c r="Q13881" t="str">
        <f>VLOOKUP(A13881,Lookup_Tables!$D$2:$E$7,2,FALSE)</f>
        <v>AP</v>
      </c>
      <c r="R13881" t="str">
        <f>IFERROR(VLOOKUP(D13881,Lookup_Tables!$A$2:$B$21,2,FALSE),"All")</f>
        <v>Pop_Affected</v>
      </c>
    </row>
    <row r="13882" spans="1:18" hidden="1">
      <c r="A13882">
        <v>-1</v>
      </c>
      <c r="B13882">
        <v>51</v>
      </c>
      <c r="C13882" t="s">
        <v>38</v>
      </c>
      <c r="D13882">
        <v>19</v>
      </c>
      <c r="E13882">
        <v>97.706284999249107</v>
      </c>
      <c r="F13882">
        <v>36.263523890249637</v>
      </c>
      <c r="G13882">
        <v>203.93476829151999</v>
      </c>
      <c r="H13882">
        <v>529.323175826176</v>
      </c>
      <c r="I13882">
        <v>609.23832359263702</v>
      </c>
      <c r="J13882">
        <v>891.63017389493302</v>
      </c>
      <c r="K13882">
        <v>1509.51209807489</v>
      </c>
      <c r="L13882">
        <v>2632.7919684713402</v>
      </c>
      <c r="M13882">
        <v>3095.5712369091698</v>
      </c>
      <c r="N13882">
        <v>4983.2450462707002</v>
      </c>
      <c r="O13882">
        <v>7283.6347399316001</v>
      </c>
      <c r="Q13882" t="str">
        <f>VLOOKUP(A13882,Lookup_Tables!$D$2:$E$7,2,FALSE)</f>
        <v>AP</v>
      </c>
      <c r="R13882" t="str">
        <f>IFERROR(VLOOKUP(D13882,Lookup_Tables!$A$2:$B$21,2,FALSE),"All")</f>
        <v>Pop_Affected</v>
      </c>
    </row>
    <row r="13883" spans="1:18" hidden="1">
      <c r="A13883">
        <v>-1</v>
      </c>
      <c r="B13883">
        <v>51</v>
      </c>
      <c r="C13883" t="s">
        <v>39</v>
      </c>
      <c r="D13883">
        <v>19</v>
      </c>
      <c r="E13883">
        <v>92.236346483878407</v>
      </c>
      <c r="F13883">
        <v>33.79494902047864</v>
      </c>
      <c r="G13883">
        <v>188.15347232408601</v>
      </c>
      <c r="H13883">
        <v>480.81351431871701</v>
      </c>
      <c r="I13883">
        <v>574.71715160549695</v>
      </c>
      <c r="J13883">
        <v>845.00348085627695</v>
      </c>
      <c r="K13883">
        <v>1482.7795588645899</v>
      </c>
      <c r="L13883">
        <v>2454.6985554463199</v>
      </c>
      <c r="M13883">
        <v>2952.3546348790201</v>
      </c>
      <c r="N13883">
        <v>4953.7609201249397</v>
      </c>
      <c r="O13883">
        <v>7106.7693052203003</v>
      </c>
      <c r="Q13883" t="str">
        <f>VLOOKUP(A13883,Lookup_Tables!$D$2:$E$7,2,FALSE)</f>
        <v>AP</v>
      </c>
      <c r="R13883" t="str">
        <f>IFERROR(VLOOKUP(D13883,Lookup_Tables!$A$2:$B$21,2,FALSE),"All")</f>
        <v>Pop_Affected</v>
      </c>
    </row>
    <row r="13884" spans="1:18" hidden="1">
      <c r="A13884">
        <v>-1</v>
      </c>
      <c r="B13884">
        <v>52</v>
      </c>
      <c r="C13884" t="s">
        <v>38</v>
      </c>
      <c r="D13884">
        <v>19</v>
      </c>
      <c r="E13884">
        <v>5.7384948889553797</v>
      </c>
      <c r="F13884">
        <v>1.843990410811386</v>
      </c>
      <c r="G13884">
        <v>6.9567432341716096</v>
      </c>
      <c r="H13884">
        <v>29.241785580650799</v>
      </c>
      <c r="I13884">
        <v>37.180303194866298</v>
      </c>
      <c r="J13884">
        <v>59.864813303569697</v>
      </c>
      <c r="K13884">
        <v>113.45414632607999</v>
      </c>
      <c r="L13884">
        <v>201.94228506048799</v>
      </c>
      <c r="M13884">
        <v>243.34610697192801</v>
      </c>
      <c r="N13884">
        <v>385.32784310086299</v>
      </c>
      <c r="O13884">
        <v>546.53609064822899</v>
      </c>
      <c r="Q13884" t="str">
        <f>VLOOKUP(A13884,Lookup_Tables!$D$2:$E$7,2,FALSE)</f>
        <v>AP</v>
      </c>
      <c r="R13884" t="str">
        <f>IFERROR(VLOOKUP(D13884,Lookup_Tables!$A$2:$B$21,2,FALSE),"All")</f>
        <v>Pop_Affected</v>
      </c>
    </row>
    <row r="13885" spans="1:18" hidden="1">
      <c r="A13885">
        <v>-1</v>
      </c>
      <c r="B13885">
        <v>52</v>
      </c>
      <c r="C13885" t="s">
        <v>39</v>
      </c>
      <c r="D13885">
        <v>19</v>
      </c>
      <c r="E13885">
        <v>5.5255141391851197</v>
      </c>
      <c r="F13885">
        <v>1.7953805877772986</v>
      </c>
      <c r="G13885">
        <v>6.6626760162164702</v>
      </c>
      <c r="H13885">
        <v>28.338124244785298</v>
      </c>
      <c r="I13885">
        <v>35.2766425259925</v>
      </c>
      <c r="J13885">
        <v>56.694243900910202</v>
      </c>
      <c r="K13885">
        <v>104.45775047207</v>
      </c>
      <c r="L13885">
        <v>198.653025685648</v>
      </c>
      <c r="M13885">
        <v>238.16027586713801</v>
      </c>
      <c r="N13885">
        <v>368.86551453441302</v>
      </c>
      <c r="O13885">
        <v>538.02666826097004</v>
      </c>
      <c r="Q13885" t="str">
        <f>VLOOKUP(A13885,Lookup_Tables!$D$2:$E$7,2,FALSE)</f>
        <v>AP</v>
      </c>
      <c r="R13885" t="str">
        <f>IFERROR(VLOOKUP(D13885,Lookup_Tables!$A$2:$B$21,2,FALSE),"All")</f>
        <v>Pop_Affected</v>
      </c>
    </row>
    <row r="13886" spans="1:18" hidden="1">
      <c r="A13886">
        <v>-1</v>
      </c>
      <c r="B13886">
        <v>53</v>
      </c>
      <c r="C13886" t="s">
        <v>38</v>
      </c>
      <c r="D13886">
        <v>19</v>
      </c>
      <c r="E13886">
        <v>1.36190985871055</v>
      </c>
      <c r="F13886">
        <v>0.48913379096714527</v>
      </c>
      <c r="G13886">
        <v>2.2725119518562801E-3</v>
      </c>
      <c r="H13886">
        <v>0.99272022733583298</v>
      </c>
      <c r="I13886">
        <v>1.4934346313587199</v>
      </c>
      <c r="J13886">
        <v>6.3062479153855504</v>
      </c>
      <c r="K13886">
        <v>24.024069742116701</v>
      </c>
      <c r="L13886">
        <v>70.009562554339297</v>
      </c>
      <c r="M13886">
        <v>95</v>
      </c>
      <c r="N13886">
        <v>178.80639525369699</v>
      </c>
      <c r="O13886">
        <v>224.11033642251101</v>
      </c>
      <c r="Q13886" t="str">
        <f>VLOOKUP(A13886,Lookup_Tables!$D$2:$E$7,2,FALSE)</f>
        <v>AP</v>
      </c>
      <c r="R13886" t="str">
        <f>IFERROR(VLOOKUP(D13886,Lookup_Tables!$A$2:$B$21,2,FALSE),"All")</f>
        <v>Pop_Affected</v>
      </c>
    </row>
    <row r="13887" spans="1:18" hidden="1">
      <c r="A13887">
        <v>-1</v>
      </c>
      <c r="B13887">
        <v>53</v>
      </c>
      <c r="C13887" t="s">
        <v>39</v>
      </c>
      <c r="D13887">
        <v>19</v>
      </c>
      <c r="E13887">
        <v>1.3580570079466401</v>
      </c>
      <c r="F13887">
        <v>0.48558407408336046</v>
      </c>
      <c r="G13887">
        <v>2.2725119518562801E-3</v>
      </c>
      <c r="H13887">
        <v>0.977325972781666</v>
      </c>
      <c r="I13887">
        <v>1.4783967177155</v>
      </c>
      <c r="J13887">
        <v>6.3062479153855504</v>
      </c>
      <c r="K13887">
        <v>24.024069742116701</v>
      </c>
      <c r="L13887">
        <v>70.009562554339297</v>
      </c>
      <c r="M13887">
        <v>95</v>
      </c>
      <c r="N13887">
        <v>178.80639525369699</v>
      </c>
      <c r="O13887">
        <v>224.11033642251101</v>
      </c>
      <c r="Q13887" t="str">
        <f>VLOOKUP(A13887,Lookup_Tables!$D$2:$E$7,2,FALSE)</f>
        <v>AP</v>
      </c>
      <c r="R13887" t="str">
        <f>IFERROR(VLOOKUP(D13887,Lookup_Tables!$A$2:$B$21,2,FALSE),"All")</f>
        <v>Pop_Affected</v>
      </c>
    </row>
    <row r="13888" spans="1:18" hidden="1">
      <c r="A13888">
        <v>-1</v>
      </c>
      <c r="B13888">
        <v>54</v>
      </c>
      <c r="C13888" t="s">
        <v>38</v>
      </c>
      <c r="D13888">
        <v>19</v>
      </c>
      <c r="E13888">
        <v>84.311732622900095</v>
      </c>
      <c r="F13888">
        <v>42.446956651178837</v>
      </c>
      <c r="G13888">
        <v>189.73445944155699</v>
      </c>
      <c r="H13888">
        <v>378.41214367087099</v>
      </c>
      <c r="I13888">
        <v>426.15444054608798</v>
      </c>
      <c r="J13888">
        <v>611.64413055561897</v>
      </c>
      <c r="K13888">
        <v>1019.49904896485</v>
      </c>
      <c r="L13888">
        <v>1619.99861100253</v>
      </c>
      <c r="M13888">
        <v>1774.0842089891801</v>
      </c>
      <c r="N13888">
        <v>2601.6367886500302</v>
      </c>
      <c r="O13888">
        <v>3292.1613646038199</v>
      </c>
      <c r="Q13888" t="str">
        <f>VLOOKUP(A13888,Lookup_Tables!$D$2:$E$7,2,FALSE)</f>
        <v>AP</v>
      </c>
      <c r="R13888" t="str">
        <f>IFERROR(VLOOKUP(D13888,Lookup_Tables!$A$2:$B$21,2,FALSE),"All")</f>
        <v>Pop_Affected</v>
      </c>
    </row>
    <row r="13889" spans="1:18" hidden="1">
      <c r="A13889">
        <v>-1</v>
      </c>
      <c r="B13889">
        <v>54</v>
      </c>
      <c r="C13889" t="s">
        <v>39</v>
      </c>
      <c r="D13889">
        <v>19</v>
      </c>
      <c r="E13889">
        <v>72.584505891946094</v>
      </c>
      <c r="F13889">
        <v>36.969299806186577</v>
      </c>
      <c r="G13889">
        <v>135.853310832077</v>
      </c>
      <c r="H13889">
        <v>309.941317927439</v>
      </c>
      <c r="I13889">
        <v>368.34155938346902</v>
      </c>
      <c r="J13889">
        <v>536.57657701605501</v>
      </c>
      <c r="K13889">
        <v>916.41394473792604</v>
      </c>
      <c r="L13889">
        <v>1560.2886043302599</v>
      </c>
      <c r="M13889">
        <v>1704.1058927557899</v>
      </c>
      <c r="N13889">
        <v>2507.00845191498</v>
      </c>
      <c r="O13889">
        <v>3063.16705026619</v>
      </c>
      <c r="Q13889" t="str">
        <f>VLOOKUP(A13889,Lookup_Tables!$D$2:$E$7,2,FALSE)</f>
        <v>AP</v>
      </c>
      <c r="R13889" t="str">
        <f>IFERROR(VLOOKUP(D13889,Lookup_Tables!$A$2:$B$21,2,FALSE),"All")</f>
        <v>Pop_Affected</v>
      </c>
    </row>
    <row r="13890" spans="1:18" hidden="1">
      <c r="A13890">
        <v>-1</v>
      </c>
      <c r="B13890">
        <v>55</v>
      </c>
      <c r="C13890" t="s">
        <v>38</v>
      </c>
      <c r="D13890">
        <v>19</v>
      </c>
      <c r="E13890">
        <v>184.635376897057</v>
      </c>
      <c r="F13890">
        <v>74.87037917529193</v>
      </c>
      <c r="G13890">
        <v>412.617906495787</v>
      </c>
      <c r="H13890">
        <v>1121.96704169801</v>
      </c>
      <c r="I13890">
        <v>1297.6597957542299</v>
      </c>
      <c r="J13890">
        <v>1927.5983118413801</v>
      </c>
      <c r="K13890">
        <v>2832.2810227278401</v>
      </c>
      <c r="L13890">
        <v>4033.8890937139299</v>
      </c>
      <c r="M13890">
        <v>4393.4686569876503</v>
      </c>
      <c r="N13890">
        <v>6073.1587636897202</v>
      </c>
      <c r="O13890">
        <v>7894.6396261852797</v>
      </c>
      <c r="Q13890" t="str">
        <f>VLOOKUP(A13890,Lookup_Tables!$D$2:$E$7,2,FALSE)</f>
        <v>AP</v>
      </c>
      <c r="R13890" t="str">
        <f>IFERROR(VLOOKUP(D13890,Lookup_Tables!$A$2:$B$21,2,FALSE),"All")</f>
        <v>Pop_Affected</v>
      </c>
    </row>
    <row r="13891" spans="1:18" hidden="1">
      <c r="A13891">
        <v>-1</v>
      </c>
      <c r="B13891">
        <v>55</v>
      </c>
      <c r="C13891" t="s">
        <v>39</v>
      </c>
      <c r="D13891">
        <v>19</v>
      </c>
      <c r="E13891">
        <v>168.98409474671101</v>
      </c>
      <c r="F13891">
        <v>67.504019819307032</v>
      </c>
      <c r="G13891">
        <v>364.51215054931703</v>
      </c>
      <c r="H13891">
        <v>1050.5820760261699</v>
      </c>
      <c r="I13891">
        <v>1207.5629547395999</v>
      </c>
      <c r="J13891">
        <v>1774.91634778087</v>
      </c>
      <c r="K13891">
        <v>2626.0345302537198</v>
      </c>
      <c r="L13891">
        <v>3745.3516597922498</v>
      </c>
      <c r="M13891">
        <v>4138.9976193764496</v>
      </c>
      <c r="N13891">
        <v>5781.9760145342098</v>
      </c>
      <c r="O13891">
        <v>7819.9674721887604</v>
      </c>
      <c r="Q13891" t="str">
        <f>VLOOKUP(A13891,Lookup_Tables!$D$2:$E$7,2,FALSE)</f>
        <v>AP</v>
      </c>
      <c r="R13891" t="str">
        <f>IFERROR(VLOOKUP(D13891,Lookup_Tables!$A$2:$B$21,2,FALSE),"All")</f>
        <v>Pop_Affected</v>
      </c>
    </row>
    <row r="13892" spans="1:18" hidden="1">
      <c r="A13892">
        <v>-1</v>
      </c>
      <c r="B13892">
        <v>56</v>
      </c>
      <c r="C13892" t="s">
        <v>38</v>
      </c>
      <c r="D13892">
        <v>19</v>
      </c>
      <c r="E13892">
        <v>56.368212250878102</v>
      </c>
      <c r="F13892">
        <v>22.941963153379561</v>
      </c>
      <c r="G13892">
        <v>153.791817390826</v>
      </c>
      <c r="H13892">
        <v>384.219452156751</v>
      </c>
      <c r="I13892">
        <v>433.91728811221202</v>
      </c>
      <c r="J13892">
        <v>577.37161782578403</v>
      </c>
      <c r="K13892">
        <v>757.580190022691</v>
      </c>
      <c r="L13892">
        <v>983.37391024465001</v>
      </c>
      <c r="M13892">
        <v>1072.2697469662101</v>
      </c>
      <c r="N13892">
        <v>1429.1273126979299</v>
      </c>
      <c r="O13892">
        <v>1733.0555185876401</v>
      </c>
      <c r="Q13892" t="str">
        <f>VLOOKUP(A13892,Lookup_Tables!$D$2:$E$7,2,FALSE)</f>
        <v>AP</v>
      </c>
      <c r="R13892" t="str">
        <f>IFERROR(VLOOKUP(D13892,Lookup_Tables!$A$2:$B$21,2,FALSE),"All")</f>
        <v>Pop_Affected</v>
      </c>
    </row>
    <row r="13893" spans="1:18" hidden="1">
      <c r="A13893">
        <v>-1</v>
      </c>
      <c r="B13893">
        <v>56</v>
      </c>
      <c r="C13893" t="s">
        <v>39</v>
      </c>
      <c r="D13893">
        <v>19</v>
      </c>
      <c r="E13893">
        <v>51.143669989808302</v>
      </c>
      <c r="F13893">
        <v>20.529876340562403</v>
      </c>
      <c r="G13893">
        <v>138.958943775433</v>
      </c>
      <c r="H13893">
        <v>354.02556127960497</v>
      </c>
      <c r="I13893">
        <v>411.50019814912002</v>
      </c>
      <c r="J13893">
        <v>523.79695746004097</v>
      </c>
      <c r="K13893">
        <v>699.60642765064097</v>
      </c>
      <c r="L13893">
        <v>892.27368686131001</v>
      </c>
      <c r="M13893">
        <v>946.21759998569996</v>
      </c>
      <c r="N13893">
        <v>1300.7909969084301</v>
      </c>
      <c r="O13893">
        <v>1607.91590052166</v>
      </c>
      <c r="Q13893" t="str">
        <f>VLOOKUP(A13893,Lookup_Tables!$D$2:$E$7,2,FALSE)</f>
        <v>AP</v>
      </c>
      <c r="R13893" t="str">
        <f>IFERROR(VLOOKUP(D13893,Lookup_Tables!$A$2:$B$21,2,FALSE),"All")</f>
        <v>Pop_Affected</v>
      </c>
    </row>
    <row r="13894" spans="1:18" hidden="1">
      <c r="A13894">
        <v>-1</v>
      </c>
      <c r="B13894">
        <v>57</v>
      </c>
      <c r="C13894" t="s">
        <v>38</v>
      </c>
      <c r="D13894">
        <v>19</v>
      </c>
      <c r="E13894">
        <v>25.562702716493298</v>
      </c>
      <c r="F13894">
        <v>9.6936471409508727</v>
      </c>
      <c r="G13894">
        <v>45.582421208005101</v>
      </c>
      <c r="H13894">
        <v>146.429751806442</v>
      </c>
      <c r="I13894">
        <v>170.82466028002901</v>
      </c>
      <c r="J13894">
        <v>265.15211355523098</v>
      </c>
      <c r="K13894">
        <v>427.47609345214101</v>
      </c>
      <c r="L13894">
        <v>663.49474651627099</v>
      </c>
      <c r="M13894">
        <v>773.07644719024597</v>
      </c>
      <c r="N13894">
        <v>1231.7643360084901</v>
      </c>
      <c r="O13894">
        <v>1649.9363222168799</v>
      </c>
      <c r="Q13894" t="str">
        <f>VLOOKUP(A13894,Lookup_Tables!$D$2:$E$7,2,FALSE)</f>
        <v>AP</v>
      </c>
      <c r="R13894" t="str">
        <f>IFERROR(VLOOKUP(D13894,Lookup_Tables!$A$2:$B$21,2,FALSE),"All")</f>
        <v>Pop_Affected</v>
      </c>
    </row>
    <row r="13895" spans="1:18" hidden="1">
      <c r="A13895">
        <v>-1</v>
      </c>
      <c r="B13895">
        <v>57</v>
      </c>
      <c r="C13895" t="s">
        <v>39</v>
      </c>
      <c r="D13895">
        <v>19</v>
      </c>
      <c r="E13895">
        <v>24.101589634297099</v>
      </c>
      <c r="F13895">
        <v>9.0671432147705513</v>
      </c>
      <c r="G13895">
        <v>41.940148804524597</v>
      </c>
      <c r="H13895">
        <v>136.508810744606</v>
      </c>
      <c r="I13895">
        <v>163.70342962611099</v>
      </c>
      <c r="J13895">
        <v>254.10908402173101</v>
      </c>
      <c r="K13895">
        <v>406.99302314507202</v>
      </c>
      <c r="L13895">
        <v>629.72069150432401</v>
      </c>
      <c r="M13895">
        <v>729.99791467756995</v>
      </c>
      <c r="N13895">
        <v>1180.4509525252199</v>
      </c>
      <c r="O13895">
        <v>1579.04301926426</v>
      </c>
      <c r="Q13895" t="str">
        <f>VLOOKUP(A13895,Lookup_Tables!$D$2:$E$7,2,FALSE)</f>
        <v>AP</v>
      </c>
      <c r="R13895" t="str">
        <f>IFERROR(VLOOKUP(D13895,Lookup_Tables!$A$2:$B$21,2,FALSE),"All")</f>
        <v>Pop_Affected</v>
      </c>
    </row>
    <row r="13896" spans="1:18" hidden="1">
      <c r="A13896">
        <v>-1</v>
      </c>
      <c r="B13896">
        <v>58</v>
      </c>
      <c r="C13896" t="s">
        <v>38</v>
      </c>
      <c r="D13896">
        <v>19</v>
      </c>
      <c r="E13896">
        <v>40.0961485479299</v>
      </c>
      <c r="F13896">
        <v>14.429120137588871</v>
      </c>
      <c r="G13896">
        <v>70.849748585123194</v>
      </c>
      <c r="H13896">
        <v>218.22187106335599</v>
      </c>
      <c r="I13896">
        <v>259.063305321516</v>
      </c>
      <c r="J13896">
        <v>413.17910751318601</v>
      </c>
      <c r="K13896">
        <v>755.31924522651605</v>
      </c>
      <c r="L13896">
        <v>1176.6514875555699</v>
      </c>
      <c r="M13896">
        <v>1297.9978903164599</v>
      </c>
      <c r="N13896">
        <v>1929.05261922054</v>
      </c>
      <c r="O13896">
        <v>2896.9665646557</v>
      </c>
      <c r="Q13896" t="str">
        <f>VLOOKUP(A13896,Lookup_Tables!$D$2:$E$7,2,FALSE)</f>
        <v>AP</v>
      </c>
      <c r="R13896" t="str">
        <f>IFERROR(VLOOKUP(D13896,Lookup_Tables!$A$2:$B$21,2,FALSE),"All")</f>
        <v>Pop_Affected</v>
      </c>
    </row>
    <row r="13897" spans="1:18" hidden="1">
      <c r="A13897">
        <v>-1</v>
      </c>
      <c r="B13897">
        <v>58</v>
      </c>
      <c r="C13897" t="s">
        <v>39</v>
      </c>
      <c r="D13897">
        <v>19</v>
      </c>
      <c r="E13897">
        <v>38.108963554171901</v>
      </c>
      <c r="F13897">
        <v>13.71952843099595</v>
      </c>
      <c r="G13897">
        <v>64.057986678547394</v>
      </c>
      <c r="H13897">
        <v>199.75435721079401</v>
      </c>
      <c r="I13897">
        <v>246.03614624548501</v>
      </c>
      <c r="J13897">
        <v>400</v>
      </c>
      <c r="K13897">
        <v>709.74528306693298</v>
      </c>
      <c r="L13897">
        <v>1137.89066297728</v>
      </c>
      <c r="M13897">
        <v>1232.2608010276099</v>
      </c>
      <c r="N13897">
        <v>1891.0707426567001</v>
      </c>
      <c r="O13897">
        <v>2891.5689890334402</v>
      </c>
      <c r="Q13897" t="str">
        <f>VLOOKUP(A13897,Lookup_Tables!$D$2:$E$7,2,FALSE)</f>
        <v>AP</v>
      </c>
      <c r="R13897" t="str">
        <f>IFERROR(VLOOKUP(D13897,Lookup_Tables!$A$2:$B$21,2,FALSE),"All")</f>
        <v>Pop_Affected</v>
      </c>
    </row>
    <row r="13898" spans="1:18" hidden="1">
      <c r="A13898">
        <v>-1</v>
      </c>
      <c r="B13898">
        <v>59</v>
      </c>
      <c r="C13898" t="s">
        <v>38</v>
      </c>
      <c r="D13898">
        <v>19</v>
      </c>
      <c r="E13898">
        <v>6.1880594665380899</v>
      </c>
      <c r="F13898">
        <v>2.1940973222296951</v>
      </c>
      <c r="G13898">
        <v>12.7691959804094</v>
      </c>
      <c r="H13898">
        <v>44.5068470938863</v>
      </c>
      <c r="I13898">
        <v>54.727011478293299</v>
      </c>
      <c r="J13898">
        <v>76.150225019986706</v>
      </c>
      <c r="K13898">
        <v>103.280386135703</v>
      </c>
      <c r="L13898">
        <v>136.59892931679701</v>
      </c>
      <c r="M13898">
        <v>150.382597526739</v>
      </c>
      <c r="N13898">
        <v>207.57205299391299</v>
      </c>
      <c r="O13898">
        <v>278.56426097198897</v>
      </c>
      <c r="Q13898" t="str">
        <f>VLOOKUP(A13898,Lookup_Tables!$D$2:$E$7,2,FALSE)</f>
        <v>AP</v>
      </c>
      <c r="R13898" t="str">
        <f>IFERROR(VLOOKUP(D13898,Lookup_Tables!$A$2:$B$21,2,FALSE),"All")</f>
        <v>Pop_Affected</v>
      </c>
    </row>
    <row r="13899" spans="1:18" hidden="1">
      <c r="A13899">
        <v>-1</v>
      </c>
      <c r="B13899">
        <v>59</v>
      </c>
      <c r="C13899" t="s">
        <v>39</v>
      </c>
      <c r="D13899">
        <v>19</v>
      </c>
      <c r="E13899">
        <v>5.83107171570758</v>
      </c>
      <c r="F13899">
        <v>2.0107676709792903</v>
      </c>
      <c r="G13899">
        <v>11.8206236080882</v>
      </c>
      <c r="H13899">
        <v>42.733323037845999</v>
      </c>
      <c r="I13899">
        <v>53.048302101035702</v>
      </c>
      <c r="J13899">
        <v>74.532114649008705</v>
      </c>
      <c r="K13899">
        <v>97.773601538738504</v>
      </c>
      <c r="L13899">
        <v>130.37974237439499</v>
      </c>
      <c r="M13899">
        <v>136.479441542031</v>
      </c>
      <c r="N13899">
        <v>202.77510707925299</v>
      </c>
      <c r="O13899">
        <v>278.56426097198897</v>
      </c>
      <c r="Q13899" t="str">
        <f>VLOOKUP(A13899,Lookup_Tables!$D$2:$E$7,2,FALSE)</f>
        <v>AP</v>
      </c>
      <c r="R13899" t="str">
        <f>IFERROR(VLOOKUP(D13899,Lookup_Tables!$A$2:$B$21,2,FALSE),"All")</f>
        <v>Pop_Affected</v>
      </c>
    </row>
    <row r="13900" spans="1:18" hidden="1">
      <c r="A13900">
        <v>-1</v>
      </c>
      <c r="B13900">
        <v>60</v>
      </c>
      <c r="C13900" t="s">
        <v>38</v>
      </c>
      <c r="D13900">
        <v>19</v>
      </c>
      <c r="E13900">
        <v>272.55552674894398</v>
      </c>
      <c r="F13900">
        <v>109.62129581655617</v>
      </c>
      <c r="G13900">
        <v>455.35334103543897</v>
      </c>
      <c r="H13900">
        <v>1403.9023785102399</v>
      </c>
      <c r="I13900">
        <v>1747.06748151126</v>
      </c>
      <c r="J13900">
        <v>2789.2139150744501</v>
      </c>
      <c r="K13900">
        <v>4692.25188813164</v>
      </c>
      <c r="L13900">
        <v>7019.5577453511696</v>
      </c>
      <c r="M13900">
        <v>8194.0066102498604</v>
      </c>
      <c r="N13900">
        <v>11751.776904100499</v>
      </c>
      <c r="O13900">
        <v>16446.702875906001</v>
      </c>
      <c r="Q13900" t="str">
        <f>VLOOKUP(A13900,Lookup_Tables!$D$2:$E$7,2,FALSE)</f>
        <v>AP</v>
      </c>
      <c r="R13900" t="str">
        <f>IFERROR(VLOOKUP(D13900,Lookup_Tables!$A$2:$B$21,2,FALSE),"All")</f>
        <v>Pop_Affected</v>
      </c>
    </row>
    <row r="13901" spans="1:18" hidden="1">
      <c r="A13901">
        <v>-1</v>
      </c>
      <c r="B13901">
        <v>60</v>
      </c>
      <c r="C13901" t="s">
        <v>39</v>
      </c>
      <c r="D13901">
        <v>19</v>
      </c>
      <c r="E13901">
        <v>250.50301092441401</v>
      </c>
      <c r="F13901">
        <v>98.601792302849731</v>
      </c>
      <c r="G13901">
        <v>396.94838339243103</v>
      </c>
      <c r="H13901">
        <v>1316.6319566201901</v>
      </c>
      <c r="I13901">
        <v>1610.2512779436699</v>
      </c>
      <c r="J13901">
        <v>2641.2204360584401</v>
      </c>
      <c r="K13901">
        <v>4496.9060441231404</v>
      </c>
      <c r="L13901">
        <v>6787.5563242834196</v>
      </c>
      <c r="M13901">
        <v>7568.3080498507597</v>
      </c>
      <c r="N13901">
        <v>11466.3935879122</v>
      </c>
      <c r="O13901">
        <v>15549.4525869354</v>
      </c>
      <c r="Q13901" t="str">
        <f>VLOOKUP(A13901,Lookup_Tables!$D$2:$E$7,2,FALSE)</f>
        <v>AP</v>
      </c>
      <c r="R13901" t="str">
        <f>IFERROR(VLOOKUP(D13901,Lookup_Tables!$A$2:$B$21,2,FALSE),"All")</f>
        <v>Pop_Affected</v>
      </c>
    </row>
    <row r="13902" spans="1:18" hidden="1">
      <c r="A13902">
        <v>-1</v>
      </c>
      <c r="B13902">
        <v>61</v>
      </c>
      <c r="C13902" t="s">
        <v>38</v>
      </c>
      <c r="D13902">
        <v>19</v>
      </c>
      <c r="E13902">
        <v>319.25523231041001</v>
      </c>
      <c r="F13902">
        <v>132.15648720461317</v>
      </c>
      <c r="G13902">
        <v>674.19932827990897</v>
      </c>
      <c r="H13902">
        <v>1828.77115971584</v>
      </c>
      <c r="I13902">
        <v>2110.4680009816998</v>
      </c>
      <c r="J13902">
        <v>3155.2078836881801</v>
      </c>
      <c r="K13902">
        <v>4976.99007170199</v>
      </c>
      <c r="L13902">
        <v>6833.1247137433502</v>
      </c>
      <c r="M13902">
        <v>7565.41806831747</v>
      </c>
      <c r="N13902">
        <v>10711.1272365885</v>
      </c>
      <c r="O13902">
        <v>17203.2879877716</v>
      </c>
      <c r="Q13902" t="str">
        <f>VLOOKUP(A13902,Lookup_Tables!$D$2:$E$7,2,FALSE)</f>
        <v>AP</v>
      </c>
      <c r="R13902" t="str">
        <f>IFERROR(VLOOKUP(D13902,Lookup_Tables!$A$2:$B$21,2,FALSE),"All")</f>
        <v>Pop_Affected</v>
      </c>
    </row>
    <row r="13903" spans="1:18" hidden="1">
      <c r="A13903">
        <v>-1</v>
      </c>
      <c r="B13903">
        <v>61</v>
      </c>
      <c r="C13903" t="s">
        <v>39</v>
      </c>
      <c r="D13903">
        <v>19</v>
      </c>
      <c r="E13903">
        <v>295.09531316697098</v>
      </c>
      <c r="F13903">
        <v>118.58151026479931</v>
      </c>
      <c r="G13903">
        <v>604.49385159917597</v>
      </c>
      <c r="H13903">
        <v>1677.2123021392699</v>
      </c>
      <c r="I13903">
        <v>1966.70410662463</v>
      </c>
      <c r="J13903">
        <v>3024.99966135253</v>
      </c>
      <c r="K13903">
        <v>4765.9190623855002</v>
      </c>
      <c r="L13903">
        <v>6688.1701210832298</v>
      </c>
      <c r="M13903">
        <v>7314.9915236493898</v>
      </c>
      <c r="N13903">
        <v>10512.290908102101</v>
      </c>
      <c r="O13903">
        <v>16930</v>
      </c>
      <c r="Q13903" t="str">
        <f>VLOOKUP(A13903,Lookup_Tables!$D$2:$E$7,2,FALSE)</f>
        <v>AP</v>
      </c>
      <c r="R13903" t="str">
        <f>IFERROR(VLOOKUP(D13903,Lookup_Tables!$A$2:$B$21,2,FALSE),"All")</f>
        <v>Pop_Affected</v>
      </c>
    </row>
    <row r="13904" spans="1:18" hidden="1">
      <c r="A13904">
        <v>-1</v>
      </c>
      <c r="B13904">
        <v>62</v>
      </c>
      <c r="C13904" t="s">
        <v>38</v>
      </c>
      <c r="D13904">
        <v>19</v>
      </c>
      <c r="E13904">
        <v>242.049339880134</v>
      </c>
      <c r="F13904">
        <v>100.20233900510149</v>
      </c>
      <c r="G13904">
        <v>455.75313585685302</v>
      </c>
      <c r="H13904">
        <v>1325.4610625325899</v>
      </c>
      <c r="I13904">
        <v>1505.1298487331601</v>
      </c>
      <c r="J13904">
        <v>2324.1604097625</v>
      </c>
      <c r="K13904">
        <v>3791.1356042206398</v>
      </c>
      <c r="L13904">
        <v>6020.3711605095205</v>
      </c>
      <c r="M13904">
        <v>7162.3617242485498</v>
      </c>
      <c r="N13904">
        <v>9594.9689751527603</v>
      </c>
      <c r="O13904">
        <v>13459.6625529703</v>
      </c>
      <c r="Q13904" t="str">
        <f>VLOOKUP(A13904,Lookup_Tables!$D$2:$E$7,2,FALSE)</f>
        <v>AP</v>
      </c>
      <c r="R13904" t="str">
        <f>IFERROR(VLOOKUP(D13904,Lookup_Tables!$A$2:$B$21,2,FALSE),"All")</f>
        <v>Pop_Affected</v>
      </c>
    </row>
    <row r="13905" spans="1:18" hidden="1">
      <c r="A13905">
        <v>-1</v>
      </c>
      <c r="B13905">
        <v>62</v>
      </c>
      <c r="C13905" t="s">
        <v>39</v>
      </c>
      <c r="D13905">
        <v>19</v>
      </c>
      <c r="E13905">
        <v>220.33491466901199</v>
      </c>
      <c r="F13905">
        <v>87.625479407968925</v>
      </c>
      <c r="G13905">
        <v>398.968074106919</v>
      </c>
      <c r="H13905">
        <v>1212.8112445689201</v>
      </c>
      <c r="I13905">
        <v>1414.6874027612701</v>
      </c>
      <c r="J13905">
        <v>2218.3070568831899</v>
      </c>
      <c r="K13905">
        <v>3618.9041663737999</v>
      </c>
      <c r="L13905">
        <v>5400.1605336784196</v>
      </c>
      <c r="M13905">
        <v>6914.4530812461899</v>
      </c>
      <c r="N13905">
        <v>8857.8135738338206</v>
      </c>
      <c r="O13905">
        <v>13458.972816233199</v>
      </c>
      <c r="Q13905" t="str">
        <f>VLOOKUP(A13905,Lookup_Tables!$D$2:$E$7,2,FALSE)</f>
        <v>AP</v>
      </c>
      <c r="R13905" t="str">
        <f>IFERROR(VLOOKUP(D13905,Lookup_Tables!$A$2:$B$21,2,FALSE),"All")</f>
        <v>Pop_Affected</v>
      </c>
    </row>
    <row r="13906" spans="1:18" hidden="1">
      <c r="A13906">
        <v>-1</v>
      </c>
      <c r="B13906">
        <v>63</v>
      </c>
      <c r="C13906" t="s">
        <v>38</v>
      </c>
      <c r="D13906">
        <v>19</v>
      </c>
      <c r="E13906">
        <v>23.518057775799001</v>
      </c>
      <c r="F13906">
        <v>9.1696994682768711</v>
      </c>
      <c r="G13906">
        <v>67.930632597985905</v>
      </c>
      <c r="H13906">
        <v>153.12255687753799</v>
      </c>
      <c r="I13906">
        <v>175.38858285105599</v>
      </c>
      <c r="J13906">
        <v>240.461048110409</v>
      </c>
      <c r="K13906">
        <v>339.282375492352</v>
      </c>
      <c r="L13906">
        <v>446.15463074387702</v>
      </c>
      <c r="M13906">
        <v>485.03124022503698</v>
      </c>
      <c r="N13906">
        <v>644.78591634709198</v>
      </c>
      <c r="O13906">
        <v>751.16355589183797</v>
      </c>
      <c r="Q13906" t="str">
        <f>VLOOKUP(A13906,Lookup_Tables!$D$2:$E$7,2,FALSE)</f>
        <v>AP</v>
      </c>
      <c r="R13906" t="str">
        <f>IFERROR(VLOOKUP(D13906,Lookup_Tables!$A$2:$B$21,2,FALSE),"All")</f>
        <v>Pop_Affected</v>
      </c>
    </row>
    <row r="13907" spans="1:18" hidden="1">
      <c r="A13907">
        <v>-1</v>
      </c>
      <c r="B13907">
        <v>63</v>
      </c>
      <c r="C13907" t="s">
        <v>39</v>
      </c>
      <c r="D13907">
        <v>19</v>
      </c>
      <c r="E13907">
        <v>21.503560842423099</v>
      </c>
      <c r="F13907">
        <v>8.3657146498207027</v>
      </c>
      <c r="G13907">
        <v>62.003482049006102</v>
      </c>
      <c r="H13907">
        <v>142.64058046588099</v>
      </c>
      <c r="I13907">
        <v>158.8314407405</v>
      </c>
      <c r="J13907">
        <v>224.570174647675</v>
      </c>
      <c r="K13907">
        <v>303.05658208372</v>
      </c>
      <c r="L13907">
        <v>389.32278627709002</v>
      </c>
      <c r="M13907">
        <v>445.25811025273202</v>
      </c>
      <c r="N13907">
        <v>609.69280962143796</v>
      </c>
      <c r="O13907">
        <v>698.43110401968204</v>
      </c>
      <c r="Q13907" t="str">
        <f>VLOOKUP(A13907,Lookup_Tables!$D$2:$E$7,2,FALSE)</f>
        <v>AP</v>
      </c>
      <c r="R13907" t="str">
        <f>IFERROR(VLOOKUP(D13907,Lookup_Tables!$A$2:$B$21,2,FALSE),"All")</f>
        <v>Pop_Affected</v>
      </c>
    </row>
    <row r="13908" spans="1:18" hidden="1">
      <c r="A13908">
        <v>-1</v>
      </c>
      <c r="B13908">
        <v>64</v>
      </c>
      <c r="C13908" t="s">
        <v>38</v>
      </c>
      <c r="D13908">
        <v>19</v>
      </c>
      <c r="E13908">
        <v>712.954932032947</v>
      </c>
      <c r="F13908">
        <v>355.34458356106177</v>
      </c>
      <c r="G13908">
        <v>1819.6021758659999</v>
      </c>
      <c r="H13908">
        <v>3514.56911947249</v>
      </c>
      <c r="I13908">
        <v>3978.41148557729</v>
      </c>
      <c r="J13908">
        <v>5242.0362124754402</v>
      </c>
      <c r="K13908">
        <v>7745.4454454851002</v>
      </c>
      <c r="L13908">
        <v>11619.5103292643</v>
      </c>
      <c r="M13908">
        <v>12694.2444889831</v>
      </c>
      <c r="N13908">
        <v>18767.721633281399</v>
      </c>
      <c r="O13908">
        <v>25034.961902527601</v>
      </c>
      <c r="Q13908" t="str">
        <f>VLOOKUP(A13908,Lookup_Tables!$D$2:$E$7,2,FALSE)</f>
        <v>AP</v>
      </c>
      <c r="R13908" t="str">
        <f>IFERROR(VLOOKUP(D13908,Lookup_Tables!$A$2:$B$21,2,FALSE),"All")</f>
        <v>Pop_Affected</v>
      </c>
    </row>
    <row r="13909" spans="1:18" hidden="1">
      <c r="A13909">
        <v>-1</v>
      </c>
      <c r="B13909">
        <v>64</v>
      </c>
      <c r="C13909" t="s">
        <v>39</v>
      </c>
      <c r="D13909">
        <v>19</v>
      </c>
      <c r="E13909">
        <v>630.30431865793798</v>
      </c>
      <c r="F13909">
        <v>316.8250202746114</v>
      </c>
      <c r="G13909">
        <v>1492.59129694324</v>
      </c>
      <c r="H13909">
        <v>3061.4693357699698</v>
      </c>
      <c r="I13909">
        <v>3432.8406182732301</v>
      </c>
      <c r="J13909">
        <v>4588.46123091974</v>
      </c>
      <c r="K13909">
        <v>6969.7924140517898</v>
      </c>
      <c r="L13909">
        <v>10525.0997693115</v>
      </c>
      <c r="M13909">
        <v>11983.459084435</v>
      </c>
      <c r="N13909">
        <v>17496.4234417238</v>
      </c>
      <c r="O13909">
        <v>25020.802229831999</v>
      </c>
      <c r="Q13909" t="str">
        <f>VLOOKUP(A13909,Lookup_Tables!$D$2:$E$7,2,FALSE)</f>
        <v>AP</v>
      </c>
      <c r="R13909" t="str">
        <f>IFERROR(VLOOKUP(D13909,Lookup_Tables!$A$2:$B$21,2,FALSE),"All")</f>
        <v>Pop_Affected</v>
      </c>
    </row>
    <row r="13910" spans="1:18" hidden="1">
      <c r="A13910">
        <v>-1</v>
      </c>
      <c r="B13910">
        <v>65</v>
      </c>
      <c r="C13910" t="s">
        <v>38</v>
      </c>
      <c r="D13910">
        <v>19</v>
      </c>
      <c r="E13910">
        <v>13.1271448116168</v>
      </c>
      <c r="F13910">
        <v>4.607127330794798</v>
      </c>
      <c r="G13910">
        <v>20.720104778607801</v>
      </c>
      <c r="H13910">
        <v>72.265813741503095</v>
      </c>
      <c r="I13910">
        <v>86.39354568601</v>
      </c>
      <c r="J13910">
        <v>146.479970905301</v>
      </c>
      <c r="K13910">
        <v>246.981028455169</v>
      </c>
      <c r="L13910">
        <v>395.68919487839298</v>
      </c>
      <c r="M13910">
        <v>458.04601339736502</v>
      </c>
      <c r="N13910">
        <v>665.17783381769198</v>
      </c>
      <c r="O13910">
        <v>966.46130028815003</v>
      </c>
      <c r="Q13910" t="str">
        <f>VLOOKUP(A13910,Lookup_Tables!$D$2:$E$7,2,FALSE)</f>
        <v>AP</v>
      </c>
      <c r="R13910" t="str">
        <f>IFERROR(VLOOKUP(D13910,Lookup_Tables!$A$2:$B$21,2,FALSE),"All")</f>
        <v>Pop_Affected</v>
      </c>
    </row>
    <row r="13911" spans="1:18" hidden="1">
      <c r="A13911">
        <v>-1</v>
      </c>
      <c r="B13911">
        <v>65</v>
      </c>
      <c r="C13911" t="s">
        <v>39</v>
      </c>
      <c r="D13911">
        <v>19</v>
      </c>
      <c r="E13911">
        <v>12.632458087555801</v>
      </c>
      <c r="F13911">
        <v>4.3617500275533114</v>
      </c>
      <c r="G13911">
        <v>19.3176735836254</v>
      </c>
      <c r="H13911">
        <v>68.342049990087006</v>
      </c>
      <c r="I13911">
        <v>81.037121972765107</v>
      </c>
      <c r="J13911">
        <v>142.643487815052</v>
      </c>
      <c r="K13911">
        <v>243.86508291661801</v>
      </c>
      <c r="L13911">
        <v>385.61880264001297</v>
      </c>
      <c r="M13911">
        <v>456.26041579247902</v>
      </c>
      <c r="N13911">
        <v>665.17783381769198</v>
      </c>
      <c r="O13911">
        <v>966.46130028815003</v>
      </c>
      <c r="Q13911" t="str">
        <f>VLOOKUP(A13911,Lookup_Tables!$D$2:$E$7,2,FALSE)</f>
        <v>AP</v>
      </c>
      <c r="R13911" t="str">
        <f>IFERROR(VLOOKUP(D13911,Lookup_Tables!$A$2:$B$21,2,FALSE),"All")</f>
        <v>Pop_Affected</v>
      </c>
    </row>
    <row r="13912" spans="1:18" hidden="1">
      <c r="A13912">
        <v>-1</v>
      </c>
      <c r="B13912">
        <v>66</v>
      </c>
      <c r="C13912" t="s">
        <v>38</v>
      </c>
      <c r="D13912">
        <v>19</v>
      </c>
      <c r="E13912">
        <v>57.670378824046999</v>
      </c>
      <c r="F13912">
        <v>22.484550997041445</v>
      </c>
      <c r="G13912">
        <v>132.71882909627101</v>
      </c>
      <c r="H13912">
        <v>333.729390667046</v>
      </c>
      <c r="I13912">
        <v>380.902657657411</v>
      </c>
      <c r="J13912">
        <v>595.23122996960501</v>
      </c>
      <c r="K13912">
        <v>956.79409620268495</v>
      </c>
      <c r="L13912">
        <v>1334.2668027274501</v>
      </c>
      <c r="M13912">
        <v>1467.04866430122</v>
      </c>
      <c r="N13912">
        <v>2126.35395842855</v>
      </c>
      <c r="O13912">
        <v>2788.1326614598102</v>
      </c>
      <c r="Q13912" t="str">
        <f>VLOOKUP(A13912,Lookup_Tables!$D$2:$E$7,2,FALSE)</f>
        <v>AP</v>
      </c>
      <c r="R13912" t="str">
        <f>IFERROR(VLOOKUP(D13912,Lookup_Tables!$A$2:$B$21,2,FALSE),"All")</f>
        <v>Pop_Affected</v>
      </c>
    </row>
    <row r="13913" spans="1:18" hidden="1">
      <c r="A13913">
        <v>-1</v>
      </c>
      <c r="B13913">
        <v>66</v>
      </c>
      <c r="C13913" t="s">
        <v>39</v>
      </c>
      <c r="D13913">
        <v>19</v>
      </c>
      <c r="E13913">
        <v>53.594410939623302</v>
      </c>
      <c r="F13913">
        <v>20.590212636820752</v>
      </c>
      <c r="G13913">
        <v>121.023499501389</v>
      </c>
      <c r="H13913">
        <v>313.006758808325</v>
      </c>
      <c r="I13913">
        <v>354.410628782635</v>
      </c>
      <c r="J13913">
        <v>553.93024095336398</v>
      </c>
      <c r="K13913">
        <v>905.60795439386902</v>
      </c>
      <c r="L13913">
        <v>1223.8159687181301</v>
      </c>
      <c r="M13913">
        <v>1431.22538368869</v>
      </c>
      <c r="N13913">
        <v>2124.1944487634801</v>
      </c>
      <c r="O13913">
        <v>2652.7983285461701</v>
      </c>
      <c r="Q13913" t="str">
        <f>VLOOKUP(A13913,Lookup_Tables!$D$2:$E$7,2,FALSE)</f>
        <v>AP</v>
      </c>
      <c r="R13913" t="str">
        <f>IFERROR(VLOOKUP(D13913,Lookup_Tables!$A$2:$B$21,2,FALSE),"All")</f>
        <v>Pop_Affected</v>
      </c>
    </row>
    <row r="13914" spans="1:18" hidden="1">
      <c r="A13914">
        <v>-1</v>
      </c>
      <c r="B13914">
        <v>67</v>
      </c>
      <c r="C13914" t="s">
        <v>38</v>
      </c>
      <c r="D13914">
        <v>19</v>
      </c>
      <c r="E13914">
        <v>1.5282184155119201</v>
      </c>
      <c r="F13914">
        <v>0.91714731862744359</v>
      </c>
      <c r="G13914">
        <v>0</v>
      </c>
      <c r="H13914" s="6">
        <v>4.1810782672670402E-5</v>
      </c>
      <c r="I13914">
        <v>7.9803363171932504E-4</v>
      </c>
      <c r="J13914">
        <v>0.30601777000231201</v>
      </c>
      <c r="K13914">
        <v>6</v>
      </c>
      <c r="L13914">
        <v>32</v>
      </c>
      <c r="M13914">
        <v>47</v>
      </c>
      <c r="N13914">
        <v>74</v>
      </c>
      <c r="O13914">
        <v>378</v>
      </c>
      <c r="Q13914" t="str">
        <f>VLOOKUP(A13914,Lookup_Tables!$D$2:$E$7,2,FALSE)</f>
        <v>AP</v>
      </c>
      <c r="R13914" t="str">
        <f>IFERROR(VLOOKUP(D13914,Lookup_Tables!$A$2:$B$21,2,FALSE),"All")</f>
        <v>Pop_Affected</v>
      </c>
    </row>
    <row r="13915" spans="1:18" hidden="1">
      <c r="A13915">
        <v>-1</v>
      </c>
      <c r="B13915">
        <v>67</v>
      </c>
      <c r="C13915" t="s">
        <v>39</v>
      </c>
      <c r="D13915">
        <v>19</v>
      </c>
      <c r="E13915">
        <v>1.52789333673334</v>
      </c>
      <c r="F13915">
        <v>0.91682223984886357</v>
      </c>
      <c r="G13915">
        <v>0</v>
      </c>
      <c r="H13915" s="6">
        <v>4.1810782672670402E-5</v>
      </c>
      <c r="I13915">
        <v>7.9803363171932504E-4</v>
      </c>
      <c r="J13915">
        <v>0.30601777000231201</v>
      </c>
      <c r="K13915">
        <v>6</v>
      </c>
      <c r="L13915">
        <v>32</v>
      </c>
      <c r="M13915">
        <v>47</v>
      </c>
      <c r="N13915">
        <v>74</v>
      </c>
      <c r="O13915">
        <v>378</v>
      </c>
      <c r="Q13915" t="str">
        <f>VLOOKUP(A13915,Lookup_Tables!$D$2:$E$7,2,FALSE)</f>
        <v>AP</v>
      </c>
      <c r="R13915" t="str">
        <f>IFERROR(VLOOKUP(D13915,Lookup_Tables!$A$2:$B$21,2,FALSE),"All")</f>
        <v>Pop_Affected</v>
      </c>
    </row>
    <row r="13916" spans="1:18" hidden="1">
      <c r="A13916">
        <v>-1</v>
      </c>
      <c r="B13916">
        <v>68</v>
      </c>
      <c r="C13916" t="s">
        <v>38</v>
      </c>
      <c r="D13916">
        <v>19</v>
      </c>
      <c r="E13916">
        <v>0.50055274566829899</v>
      </c>
      <c r="F13916">
        <v>0.18895161860998155</v>
      </c>
      <c r="G13916">
        <v>0</v>
      </c>
      <c r="H13916">
        <v>0.40355336796979102</v>
      </c>
      <c r="I13916">
        <v>0.59261025564737302</v>
      </c>
      <c r="J13916">
        <v>1.3180079993063001</v>
      </c>
      <c r="K13916">
        <v>4.50337301221938</v>
      </c>
      <c r="L13916">
        <v>16.349066496197</v>
      </c>
      <c r="M13916">
        <v>22</v>
      </c>
      <c r="N13916">
        <v>55.963290276386601</v>
      </c>
      <c r="O13916">
        <v>149</v>
      </c>
      <c r="Q13916" t="str">
        <f>VLOOKUP(A13916,Lookup_Tables!$D$2:$E$7,2,FALSE)</f>
        <v>AP</v>
      </c>
      <c r="R13916" t="str">
        <f>IFERROR(VLOOKUP(D13916,Lookup_Tables!$A$2:$B$21,2,FALSE),"All")</f>
        <v>Pop_Affected</v>
      </c>
    </row>
    <row r="13917" spans="1:18" hidden="1">
      <c r="A13917">
        <v>-1</v>
      </c>
      <c r="B13917">
        <v>68</v>
      </c>
      <c r="C13917" t="s">
        <v>39</v>
      </c>
      <c r="D13917">
        <v>19</v>
      </c>
      <c r="E13917">
        <v>0.498032844118726</v>
      </c>
      <c r="F13917">
        <v>0.18704689243433409</v>
      </c>
      <c r="G13917">
        <v>0</v>
      </c>
      <c r="H13917">
        <v>0.39966141871741401</v>
      </c>
      <c r="I13917">
        <v>0.59104166966968996</v>
      </c>
      <c r="J13917">
        <v>1.2611765434933599</v>
      </c>
      <c r="K13917">
        <v>4.50337301221938</v>
      </c>
      <c r="L13917">
        <v>16.349066496197</v>
      </c>
      <c r="M13917">
        <v>22</v>
      </c>
      <c r="N13917">
        <v>55.963290276386601</v>
      </c>
      <c r="O13917">
        <v>149</v>
      </c>
      <c r="Q13917" t="str">
        <f>VLOOKUP(A13917,Lookup_Tables!$D$2:$E$7,2,FALSE)</f>
        <v>AP</v>
      </c>
      <c r="R13917" t="str">
        <f>IFERROR(VLOOKUP(D13917,Lookup_Tables!$A$2:$B$21,2,FALSE),"All")</f>
        <v>Pop_Affected</v>
      </c>
    </row>
    <row r="13918" spans="1:18" hidden="1">
      <c r="A13918">
        <v>-1</v>
      </c>
      <c r="B13918">
        <v>69</v>
      </c>
      <c r="C13918" t="s">
        <v>38</v>
      </c>
      <c r="D13918">
        <v>19</v>
      </c>
      <c r="E13918">
        <v>0.547809228568514</v>
      </c>
      <c r="F13918">
        <v>0.2190695469829268</v>
      </c>
      <c r="G13918">
        <v>0.16941579560752801</v>
      </c>
      <c r="H13918">
        <v>1.7430616247750399</v>
      </c>
      <c r="I13918">
        <v>2.2951395532816998</v>
      </c>
      <c r="J13918">
        <v>4.6224942989672098</v>
      </c>
      <c r="K13918">
        <v>11.061494793111301</v>
      </c>
      <c r="L13918">
        <v>21.607204421924799</v>
      </c>
      <c r="M13918">
        <v>24.863156125109601</v>
      </c>
      <c r="N13918">
        <v>45.570918277438302</v>
      </c>
      <c r="O13918">
        <v>57.915612242328102</v>
      </c>
      <c r="Q13918" t="str">
        <f>VLOOKUP(A13918,Lookup_Tables!$D$2:$E$7,2,FALSE)</f>
        <v>AP</v>
      </c>
      <c r="R13918" t="str">
        <f>IFERROR(VLOOKUP(D13918,Lookup_Tables!$A$2:$B$21,2,FALSE),"All")</f>
        <v>Pop_Affected</v>
      </c>
    </row>
    <row r="13919" spans="1:18" hidden="1">
      <c r="A13919">
        <v>-1</v>
      </c>
      <c r="B13919">
        <v>69</v>
      </c>
      <c r="C13919" t="s">
        <v>39</v>
      </c>
      <c r="D13919">
        <v>19</v>
      </c>
      <c r="E13919">
        <v>0.53947713653700302</v>
      </c>
      <c r="F13919">
        <v>0.21403642677289869</v>
      </c>
      <c r="G13919">
        <v>0.165631105967704</v>
      </c>
      <c r="H13919">
        <v>1.7148135711441901</v>
      </c>
      <c r="I13919">
        <v>2.2813121882943301</v>
      </c>
      <c r="J13919">
        <v>4.5915225564547502</v>
      </c>
      <c r="K13919">
        <v>11.028065842147599</v>
      </c>
      <c r="L13919">
        <v>21.153578655439102</v>
      </c>
      <c r="M13919">
        <v>23.978797512830401</v>
      </c>
      <c r="N13919">
        <v>45.570918277438302</v>
      </c>
      <c r="O13919">
        <v>57.915612242328102</v>
      </c>
      <c r="Q13919" t="str">
        <f>VLOOKUP(A13919,Lookup_Tables!$D$2:$E$7,2,FALSE)</f>
        <v>AP</v>
      </c>
      <c r="R13919" t="str">
        <f>IFERROR(VLOOKUP(D13919,Lookup_Tables!$A$2:$B$21,2,FALSE),"All")</f>
        <v>Pop_Affected</v>
      </c>
    </row>
    <row r="13920" spans="1:18" hidden="1">
      <c r="A13920">
        <v>-1</v>
      </c>
      <c r="B13920">
        <v>70</v>
      </c>
      <c r="C13920" t="s">
        <v>38</v>
      </c>
      <c r="D13920">
        <v>19</v>
      </c>
      <c r="E13920">
        <v>73.093640339703697</v>
      </c>
      <c r="F13920">
        <v>28.221688165267352</v>
      </c>
      <c r="G13920">
        <v>136.064240357416</v>
      </c>
      <c r="H13920">
        <v>391.79768797335998</v>
      </c>
      <c r="I13920">
        <v>463.88348720512602</v>
      </c>
      <c r="J13920">
        <v>752.62871552242302</v>
      </c>
      <c r="K13920">
        <v>1151.21270690812</v>
      </c>
      <c r="L13920">
        <v>2068.5351422736098</v>
      </c>
      <c r="M13920">
        <v>2377.2564038784999</v>
      </c>
      <c r="N13920">
        <v>3207.22207841513</v>
      </c>
      <c r="O13920">
        <v>4598.3795258427299</v>
      </c>
      <c r="Q13920" t="str">
        <f>VLOOKUP(A13920,Lookup_Tables!$D$2:$E$7,2,FALSE)</f>
        <v>AP</v>
      </c>
      <c r="R13920" t="str">
        <f>IFERROR(VLOOKUP(D13920,Lookup_Tables!$A$2:$B$21,2,FALSE),"All")</f>
        <v>Pop_Affected</v>
      </c>
    </row>
    <row r="13921" spans="1:18" hidden="1">
      <c r="A13921">
        <v>-1</v>
      </c>
      <c r="B13921">
        <v>70</v>
      </c>
      <c r="C13921" t="s">
        <v>39</v>
      </c>
      <c r="D13921">
        <v>19</v>
      </c>
      <c r="E13921">
        <v>67.527869204454007</v>
      </c>
      <c r="F13921">
        <v>25.340278361273228</v>
      </c>
      <c r="G13921">
        <v>119.16746330837999</v>
      </c>
      <c r="H13921">
        <v>355.68194659998602</v>
      </c>
      <c r="I13921">
        <v>424.997244705904</v>
      </c>
      <c r="J13921">
        <v>694.31904895947196</v>
      </c>
      <c r="K13921">
        <v>1130.63741646315</v>
      </c>
      <c r="L13921">
        <v>2000.5697757416899</v>
      </c>
      <c r="M13921">
        <v>2306.6931965110298</v>
      </c>
      <c r="N13921">
        <v>3190.98710246673</v>
      </c>
      <c r="O13921">
        <v>4598.3795258427299</v>
      </c>
      <c r="Q13921" t="str">
        <f>VLOOKUP(A13921,Lookup_Tables!$D$2:$E$7,2,FALSE)</f>
        <v>AP</v>
      </c>
      <c r="R13921" t="str">
        <f>IFERROR(VLOOKUP(D13921,Lookup_Tables!$A$2:$B$21,2,FALSE),"All")</f>
        <v>Pop_Affected</v>
      </c>
    </row>
    <row r="13922" spans="1:18" hidden="1">
      <c r="A13922">
        <v>-1</v>
      </c>
      <c r="B13922">
        <v>71</v>
      </c>
      <c r="C13922" t="s">
        <v>38</v>
      </c>
      <c r="D13922">
        <v>19</v>
      </c>
      <c r="E13922">
        <v>2.7742058804241401</v>
      </c>
      <c r="F13922">
        <v>1.4306920144231021</v>
      </c>
      <c r="G13922">
        <v>0</v>
      </c>
      <c r="H13922">
        <v>0.51499090157695704</v>
      </c>
      <c r="I13922">
        <v>1.19336014305946</v>
      </c>
      <c r="J13922">
        <v>9</v>
      </c>
      <c r="K13922">
        <v>25.9443599309127</v>
      </c>
      <c r="L13922">
        <v>90.447327356399398</v>
      </c>
      <c r="M13922">
        <v>123</v>
      </c>
      <c r="N13922">
        <v>322</v>
      </c>
      <c r="O13922">
        <v>446</v>
      </c>
      <c r="Q13922" t="str">
        <f>VLOOKUP(A13922,Lookup_Tables!$D$2:$E$7,2,FALSE)</f>
        <v>AP</v>
      </c>
      <c r="R13922" t="str">
        <f>IFERROR(VLOOKUP(D13922,Lookup_Tables!$A$2:$B$21,2,FALSE),"All")</f>
        <v>Pop_Affected</v>
      </c>
    </row>
    <row r="13923" spans="1:18" hidden="1">
      <c r="A13923">
        <v>-1</v>
      </c>
      <c r="B13923">
        <v>71</v>
      </c>
      <c r="C13923" t="s">
        <v>39</v>
      </c>
      <c r="D13923">
        <v>19</v>
      </c>
      <c r="E13923">
        <v>2.7720284831789099</v>
      </c>
      <c r="F13923">
        <v>1.4310208524582053</v>
      </c>
      <c r="G13923">
        <v>0</v>
      </c>
      <c r="H13923">
        <v>0.51499090157695704</v>
      </c>
      <c r="I13923">
        <v>1.1889420476599</v>
      </c>
      <c r="J13923">
        <v>9</v>
      </c>
      <c r="K13923">
        <v>25.9443599309127</v>
      </c>
      <c r="L13923">
        <v>88</v>
      </c>
      <c r="M13923">
        <v>123</v>
      </c>
      <c r="N13923">
        <v>322</v>
      </c>
      <c r="O13923">
        <v>446</v>
      </c>
      <c r="Q13923" t="str">
        <f>VLOOKUP(A13923,Lookup_Tables!$D$2:$E$7,2,FALSE)</f>
        <v>AP</v>
      </c>
      <c r="R13923" t="str">
        <f>IFERROR(VLOOKUP(D13923,Lookup_Tables!$A$2:$B$21,2,FALSE),"All")</f>
        <v>Pop_Affected</v>
      </c>
    </row>
    <row r="13924" spans="1:18" hidden="1">
      <c r="A13924">
        <v>-1</v>
      </c>
      <c r="B13924">
        <v>72</v>
      </c>
      <c r="C13924" t="s">
        <v>38</v>
      </c>
      <c r="D13924">
        <v>19</v>
      </c>
      <c r="E13924">
        <v>19.296596034569099</v>
      </c>
      <c r="F13924">
        <v>6.5375860849419833</v>
      </c>
      <c r="G13924">
        <v>26.777233701207599</v>
      </c>
      <c r="H13924">
        <v>105.25046326677599</v>
      </c>
      <c r="I13924">
        <v>127.295601433264</v>
      </c>
      <c r="J13924">
        <v>204.11506646272599</v>
      </c>
      <c r="K13924">
        <v>329.31308662293901</v>
      </c>
      <c r="L13924">
        <v>558.04641838786597</v>
      </c>
      <c r="M13924">
        <v>656.50126724728398</v>
      </c>
      <c r="N13924">
        <v>1159.3208971307699</v>
      </c>
      <c r="O13924">
        <v>2035.3456123946</v>
      </c>
      <c r="Q13924" t="str">
        <f>VLOOKUP(A13924,Lookup_Tables!$D$2:$E$7,2,FALSE)</f>
        <v>AP</v>
      </c>
      <c r="R13924" t="str">
        <f>IFERROR(VLOOKUP(D13924,Lookup_Tables!$A$2:$B$21,2,FALSE),"All")</f>
        <v>Pop_Affected</v>
      </c>
    </row>
    <row r="13925" spans="1:18" hidden="1">
      <c r="A13925">
        <v>-1</v>
      </c>
      <c r="B13925">
        <v>72</v>
      </c>
      <c r="C13925" t="s">
        <v>39</v>
      </c>
      <c r="D13925">
        <v>19</v>
      </c>
      <c r="E13925">
        <v>18.5517700719871</v>
      </c>
      <c r="F13925">
        <v>6.2000456921135108</v>
      </c>
      <c r="G13925">
        <v>25.338800307898101</v>
      </c>
      <c r="H13925">
        <v>99.928420920208396</v>
      </c>
      <c r="I13925">
        <v>122.427528534882</v>
      </c>
      <c r="J13925">
        <v>195.76339542142401</v>
      </c>
      <c r="K13925">
        <v>325.76719752272999</v>
      </c>
      <c r="L13925">
        <v>545.11885873880999</v>
      </c>
      <c r="M13925">
        <v>656.50126724728398</v>
      </c>
      <c r="N13925">
        <v>1159.1285244307601</v>
      </c>
      <c r="O13925">
        <v>1929.12005697155</v>
      </c>
      <c r="Q13925" t="str">
        <f>VLOOKUP(A13925,Lookup_Tables!$D$2:$E$7,2,FALSE)</f>
        <v>AP</v>
      </c>
      <c r="R13925" t="str">
        <f>IFERROR(VLOOKUP(D13925,Lookup_Tables!$A$2:$B$21,2,FALSE),"All")</f>
        <v>Pop_Affected</v>
      </c>
    </row>
    <row r="13926" spans="1:18" hidden="1">
      <c r="A13926">
        <v>-1</v>
      </c>
      <c r="B13926">
        <v>73</v>
      </c>
      <c r="C13926" t="s">
        <v>38</v>
      </c>
      <c r="D13926">
        <v>19</v>
      </c>
      <c r="E13926">
        <v>2.32312425688984</v>
      </c>
      <c r="F13926">
        <v>0.93298348013204446</v>
      </c>
      <c r="G13926">
        <v>0</v>
      </c>
      <c r="H13926">
        <v>0.40747086037326502</v>
      </c>
      <c r="I13926">
        <v>0.70682290148604898</v>
      </c>
      <c r="J13926">
        <v>5</v>
      </c>
      <c r="K13926">
        <v>26</v>
      </c>
      <c r="L13926">
        <v>50</v>
      </c>
      <c r="M13926">
        <v>80</v>
      </c>
      <c r="N13926">
        <v>234</v>
      </c>
      <c r="O13926">
        <v>754</v>
      </c>
      <c r="Q13926" t="str">
        <f>VLOOKUP(A13926,Lookup_Tables!$D$2:$E$7,2,FALSE)</f>
        <v>AP</v>
      </c>
      <c r="R13926" t="str">
        <f>IFERROR(VLOOKUP(D13926,Lookup_Tables!$A$2:$B$21,2,FALSE),"All")</f>
        <v>Pop_Affected</v>
      </c>
    </row>
    <row r="13927" spans="1:18" hidden="1">
      <c r="A13927">
        <v>-1</v>
      </c>
      <c r="B13927">
        <v>73</v>
      </c>
      <c r="C13927" t="s">
        <v>39</v>
      </c>
      <c r="D13927">
        <v>19</v>
      </c>
      <c r="E13927">
        <v>2.3192607146002602</v>
      </c>
      <c r="F13927">
        <v>0.94752635866399482</v>
      </c>
      <c r="G13927">
        <v>0</v>
      </c>
      <c r="H13927">
        <v>0.40612900223878701</v>
      </c>
      <c r="I13927">
        <v>0.70682290148604898</v>
      </c>
      <c r="J13927">
        <v>5</v>
      </c>
      <c r="K13927">
        <v>25</v>
      </c>
      <c r="L13927">
        <v>49.602524903839203</v>
      </c>
      <c r="M13927">
        <v>80</v>
      </c>
      <c r="N13927">
        <v>221</v>
      </c>
      <c r="O13927">
        <v>754</v>
      </c>
      <c r="Q13927" t="str">
        <f>VLOOKUP(A13927,Lookup_Tables!$D$2:$E$7,2,FALSE)</f>
        <v>AP</v>
      </c>
      <c r="R13927" t="str">
        <f>IFERROR(VLOOKUP(D13927,Lookup_Tables!$A$2:$B$21,2,FALSE),"All")</f>
        <v>Pop_Affected</v>
      </c>
    </row>
    <row r="13928" spans="1:18" hidden="1">
      <c r="A13928">
        <v>-1</v>
      </c>
      <c r="B13928">
        <v>74</v>
      </c>
      <c r="C13928" t="s">
        <v>38</v>
      </c>
      <c r="D13928">
        <v>19</v>
      </c>
      <c r="E13928">
        <v>5.4835381741181799E-2</v>
      </c>
      <c r="F13928">
        <v>3.2442726753838365E-2</v>
      </c>
      <c r="G13928">
        <v>0</v>
      </c>
      <c r="H13928">
        <v>0</v>
      </c>
      <c r="I13928">
        <v>0</v>
      </c>
      <c r="J13928">
        <v>0</v>
      </c>
      <c r="K13928">
        <v>0.42875839559173701</v>
      </c>
      <c r="L13928">
        <v>1.4225328282471501</v>
      </c>
      <c r="M13928">
        <v>1.7446004321667501</v>
      </c>
      <c r="N13928">
        <v>4</v>
      </c>
      <c r="O13928">
        <v>11.3371293168041</v>
      </c>
      <c r="Q13928" t="str">
        <f>VLOOKUP(A13928,Lookup_Tables!$D$2:$E$7,2,FALSE)</f>
        <v>AP</v>
      </c>
      <c r="R13928" t="str">
        <f>IFERROR(VLOOKUP(D13928,Lookup_Tables!$A$2:$B$21,2,FALSE),"All")</f>
        <v>Pop_Affected</v>
      </c>
    </row>
    <row r="13929" spans="1:18" hidden="1">
      <c r="A13929">
        <v>-1</v>
      </c>
      <c r="B13929">
        <v>74</v>
      </c>
      <c r="C13929" t="s">
        <v>39</v>
      </c>
      <c r="D13929">
        <v>19</v>
      </c>
      <c r="E13929">
        <v>5.4601668809501402E-2</v>
      </c>
      <c r="F13929">
        <v>3.2740720877267565E-2</v>
      </c>
      <c r="G13929">
        <v>0</v>
      </c>
      <c r="H13929">
        <v>0</v>
      </c>
      <c r="I13929">
        <v>0</v>
      </c>
      <c r="J13929">
        <v>0</v>
      </c>
      <c r="K13929">
        <v>0.42875839559173701</v>
      </c>
      <c r="L13929">
        <v>1.4225328282471501</v>
      </c>
      <c r="M13929">
        <v>1.7446004321667501</v>
      </c>
      <c r="N13929">
        <v>4</v>
      </c>
      <c r="O13929">
        <v>10.805422261694501</v>
      </c>
      <c r="Q13929" t="str">
        <f>VLOOKUP(A13929,Lookup_Tables!$D$2:$E$7,2,FALSE)</f>
        <v>AP</v>
      </c>
      <c r="R13929" t="str">
        <f>IFERROR(VLOOKUP(D13929,Lookup_Tables!$A$2:$B$21,2,FALSE),"All")</f>
        <v>Pop_Affected</v>
      </c>
    </row>
    <row r="13930" spans="1:18" hidden="1">
      <c r="A13930">
        <v>-1</v>
      </c>
      <c r="B13930">
        <v>75</v>
      </c>
      <c r="C13930" t="s">
        <v>38</v>
      </c>
      <c r="D13930">
        <v>19</v>
      </c>
      <c r="E13930">
        <v>14.2738919602597</v>
      </c>
      <c r="F13930">
        <v>4.8291435092783459</v>
      </c>
      <c r="G13930">
        <v>14.8916739844333</v>
      </c>
      <c r="H13930">
        <v>61.514067330481502</v>
      </c>
      <c r="I13930">
        <v>78.653192311744505</v>
      </c>
      <c r="J13930">
        <v>163.229608313179</v>
      </c>
      <c r="K13930">
        <v>329.57971542029298</v>
      </c>
      <c r="L13930">
        <v>569.00335957732796</v>
      </c>
      <c r="M13930">
        <v>619.47001419888898</v>
      </c>
      <c r="N13930">
        <v>864.23526116456196</v>
      </c>
      <c r="O13930">
        <v>1140.07174664638</v>
      </c>
      <c r="Q13930" t="str">
        <f>VLOOKUP(A13930,Lookup_Tables!$D$2:$E$7,2,FALSE)</f>
        <v>AP</v>
      </c>
      <c r="R13930" t="str">
        <f>IFERROR(VLOOKUP(D13930,Lookup_Tables!$A$2:$B$21,2,FALSE),"All")</f>
        <v>Pop_Affected</v>
      </c>
    </row>
    <row r="13931" spans="1:18" hidden="1">
      <c r="A13931">
        <v>-1</v>
      </c>
      <c r="B13931">
        <v>75</v>
      </c>
      <c r="C13931" t="s">
        <v>39</v>
      </c>
      <c r="D13931">
        <v>19</v>
      </c>
      <c r="E13931">
        <v>13.729255585768801</v>
      </c>
      <c r="F13931">
        <v>4.5623694404257318</v>
      </c>
      <c r="G13931">
        <v>13.757835378175299</v>
      </c>
      <c r="H13931">
        <v>58.280760527020803</v>
      </c>
      <c r="I13931">
        <v>74.821911100686194</v>
      </c>
      <c r="J13931">
        <v>155</v>
      </c>
      <c r="K13931">
        <v>325.387567030208</v>
      </c>
      <c r="L13931">
        <v>548.17701316570106</v>
      </c>
      <c r="M13931">
        <v>616.911141729787</v>
      </c>
      <c r="N13931">
        <v>857</v>
      </c>
      <c r="O13931">
        <v>1139.3150611574499</v>
      </c>
      <c r="Q13931" t="str">
        <f>VLOOKUP(A13931,Lookup_Tables!$D$2:$E$7,2,FALSE)</f>
        <v>AP</v>
      </c>
      <c r="R13931" t="str">
        <f>IFERROR(VLOOKUP(D13931,Lookup_Tables!$A$2:$B$21,2,FALSE),"All")</f>
        <v>Pop_Affected</v>
      </c>
    </row>
    <row r="13932" spans="1:18" hidden="1">
      <c r="A13932">
        <v>-1</v>
      </c>
      <c r="B13932">
        <v>76</v>
      </c>
      <c r="C13932" t="s">
        <v>38</v>
      </c>
      <c r="D13932">
        <v>19</v>
      </c>
      <c r="E13932">
        <v>7.4841505673266298</v>
      </c>
      <c r="F13932">
        <v>2.4923903409824408</v>
      </c>
      <c r="G13932">
        <v>16.712149491886901</v>
      </c>
      <c r="H13932">
        <v>39.710020727042902</v>
      </c>
      <c r="I13932">
        <v>47.9562337820621</v>
      </c>
      <c r="J13932">
        <v>83.407803889949903</v>
      </c>
      <c r="K13932">
        <v>136.69303877017899</v>
      </c>
      <c r="L13932">
        <v>226.825814053919</v>
      </c>
      <c r="M13932">
        <v>259.86508949364702</v>
      </c>
      <c r="N13932">
        <v>351.97086643583202</v>
      </c>
      <c r="O13932">
        <v>468.81127014979802</v>
      </c>
      <c r="Q13932" t="str">
        <f>VLOOKUP(A13932,Lookup_Tables!$D$2:$E$7,2,FALSE)</f>
        <v>AP</v>
      </c>
      <c r="R13932" t="str">
        <f>IFERROR(VLOOKUP(D13932,Lookup_Tables!$A$2:$B$21,2,FALSE),"All")</f>
        <v>Pop_Affected</v>
      </c>
    </row>
    <row r="13933" spans="1:18" hidden="1">
      <c r="A13933">
        <v>-1</v>
      </c>
      <c r="B13933">
        <v>76</v>
      </c>
      <c r="C13933" t="s">
        <v>39</v>
      </c>
      <c r="D13933">
        <v>19</v>
      </c>
      <c r="E13933">
        <v>7.1633294115816399</v>
      </c>
      <c r="F13933">
        <v>2.3971810801211859</v>
      </c>
      <c r="G13933">
        <v>16</v>
      </c>
      <c r="H13933">
        <v>36.641813933219503</v>
      </c>
      <c r="I13933">
        <v>45.583267311976897</v>
      </c>
      <c r="J13933">
        <v>77.725784418347502</v>
      </c>
      <c r="K13933">
        <v>132.195272212134</v>
      </c>
      <c r="L13933">
        <v>226.769758092453</v>
      </c>
      <c r="M13933">
        <v>249.42407205650599</v>
      </c>
      <c r="N13933">
        <v>335.45284499266398</v>
      </c>
      <c r="O13933">
        <v>454.78775177520299</v>
      </c>
      <c r="Q13933" t="str">
        <f>VLOOKUP(A13933,Lookup_Tables!$D$2:$E$7,2,FALSE)</f>
        <v>AP</v>
      </c>
      <c r="R13933" t="str">
        <f>IFERROR(VLOOKUP(D13933,Lookup_Tables!$A$2:$B$21,2,FALSE),"All")</f>
        <v>Pop_Affected</v>
      </c>
    </row>
    <row r="13934" spans="1:18" hidden="1">
      <c r="A13934">
        <v>-1</v>
      </c>
      <c r="B13934">
        <v>77</v>
      </c>
      <c r="C13934" t="s">
        <v>38</v>
      </c>
      <c r="D13934">
        <v>19</v>
      </c>
      <c r="E13934">
        <v>123.97780634820499</v>
      </c>
      <c r="F13934">
        <v>48.962203234793492</v>
      </c>
      <c r="G13934">
        <v>258.53972287168</v>
      </c>
      <c r="H13934">
        <v>739.11386486265303</v>
      </c>
      <c r="I13934">
        <v>863.98653617659795</v>
      </c>
      <c r="J13934">
        <v>1303.0752855880601</v>
      </c>
      <c r="K13934">
        <v>2103.4363376409601</v>
      </c>
      <c r="L13934">
        <v>2883.2043888749399</v>
      </c>
      <c r="M13934">
        <v>3316.65206576317</v>
      </c>
      <c r="N13934">
        <v>4376.1930852943196</v>
      </c>
      <c r="O13934">
        <v>5615.3377594662797</v>
      </c>
      <c r="Q13934" t="str">
        <f>VLOOKUP(A13934,Lookup_Tables!$D$2:$E$7,2,FALSE)</f>
        <v>AP</v>
      </c>
      <c r="R13934" t="str">
        <f>IFERROR(VLOOKUP(D13934,Lookup_Tables!$A$2:$B$21,2,FALSE),"All")</f>
        <v>Pop_Affected</v>
      </c>
    </row>
    <row r="13935" spans="1:18" hidden="1">
      <c r="A13935">
        <v>-1</v>
      </c>
      <c r="B13935">
        <v>77</v>
      </c>
      <c r="C13935" t="s">
        <v>39</v>
      </c>
      <c r="D13935">
        <v>19</v>
      </c>
      <c r="E13935">
        <v>114.442736578668</v>
      </c>
      <c r="F13935">
        <v>44.475970119618012</v>
      </c>
      <c r="G13935">
        <v>231.56636613339401</v>
      </c>
      <c r="H13935">
        <v>703.57403063060099</v>
      </c>
      <c r="I13935">
        <v>817.93240956043599</v>
      </c>
      <c r="J13935">
        <v>1212.8571291432099</v>
      </c>
      <c r="K13935">
        <v>2010.0485472443499</v>
      </c>
      <c r="L13935">
        <v>2743</v>
      </c>
      <c r="M13935">
        <v>3051.5349891122</v>
      </c>
      <c r="N13935">
        <v>4035.2584315123199</v>
      </c>
      <c r="O13935">
        <v>5416.3834365072298</v>
      </c>
      <c r="Q13935" t="str">
        <f>VLOOKUP(A13935,Lookup_Tables!$D$2:$E$7,2,FALSE)</f>
        <v>AP</v>
      </c>
      <c r="R13935" t="str">
        <f>IFERROR(VLOOKUP(D13935,Lookup_Tables!$A$2:$B$21,2,FALSE),"All")</f>
        <v>Pop_Affected</v>
      </c>
    </row>
    <row r="13936" spans="1:18" hidden="1">
      <c r="A13936">
        <v>-1</v>
      </c>
      <c r="B13936">
        <v>78</v>
      </c>
      <c r="C13936" t="s">
        <v>38</v>
      </c>
      <c r="D13936">
        <v>19</v>
      </c>
      <c r="E13936">
        <v>0.24771661203819301</v>
      </c>
      <c r="F13936">
        <v>0.22271364964084575</v>
      </c>
      <c r="G13936">
        <v>0</v>
      </c>
      <c r="H13936">
        <v>0</v>
      </c>
      <c r="I13936">
        <v>0</v>
      </c>
      <c r="J13936">
        <v>0</v>
      </c>
      <c r="K13936">
        <v>8.3687155863009198E-3</v>
      </c>
      <c r="L13936">
        <v>0.114401569079122</v>
      </c>
      <c r="M13936">
        <v>0.42335862516831002</v>
      </c>
      <c r="N13936">
        <v>5</v>
      </c>
      <c r="O13936">
        <v>19</v>
      </c>
      <c r="Q13936" t="str">
        <f>VLOOKUP(A13936,Lookup_Tables!$D$2:$E$7,2,FALSE)</f>
        <v>AP</v>
      </c>
      <c r="R13936" t="str">
        <f>IFERROR(VLOOKUP(D13936,Lookup_Tables!$A$2:$B$21,2,FALSE),"All")</f>
        <v>Pop_Affected</v>
      </c>
    </row>
    <row r="13937" spans="1:18" hidden="1">
      <c r="A13937">
        <v>-1</v>
      </c>
      <c r="B13937">
        <v>78</v>
      </c>
      <c r="C13937" t="s">
        <v>39</v>
      </c>
      <c r="D13937">
        <v>19</v>
      </c>
      <c r="E13937">
        <v>0.247715821386332</v>
      </c>
      <c r="F13937">
        <v>0.22271285898898474</v>
      </c>
      <c r="G13937">
        <v>0</v>
      </c>
      <c r="H13937">
        <v>0</v>
      </c>
      <c r="I13937">
        <v>0</v>
      </c>
      <c r="J13937">
        <v>0</v>
      </c>
      <c r="K13937">
        <v>8.3687155863009198E-3</v>
      </c>
      <c r="L13937">
        <v>0.114401569079122</v>
      </c>
      <c r="M13937">
        <v>0.42335862516831002</v>
      </c>
      <c r="N13937">
        <v>5</v>
      </c>
      <c r="O13937">
        <v>19</v>
      </c>
      <c r="Q13937" t="str">
        <f>VLOOKUP(A13937,Lookup_Tables!$D$2:$E$7,2,FALSE)</f>
        <v>AP</v>
      </c>
      <c r="R13937" t="str">
        <f>IFERROR(VLOOKUP(D13937,Lookup_Tables!$A$2:$B$21,2,FALSE),"All")</f>
        <v>Pop_Affected</v>
      </c>
    </row>
    <row r="13938" spans="1:18" hidden="1">
      <c r="A13938">
        <v>-1</v>
      </c>
      <c r="B13938">
        <v>79</v>
      </c>
      <c r="C13938" t="s">
        <v>38</v>
      </c>
      <c r="D13938">
        <v>19</v>
      </c>
      <c r="E13938">
        <v>289.10973894121298</v>
      </c>
      <c r="F13938">
        <v>137.77331869359537</v>
      </c>
      <c r="G13938">
        <v>656.56025109018299</v>
      </c>
      <c r="H13938">
        <v>1469.68664701241</v>
      </c>
      <c r="I13938">
        <v>1667.71934652666</v>
      </c>
      <c r="J13938">
        <v>2380.57526468778</v>
      </c>
      <c r="K13938">
        <v>3680.8260431373601</v>
      </c>
      <c r="L13938">
        <v>5534.5289930802601</v>
      </c>
      <c r="M13938">
        <v>6046.6382020855299</v>
      </c>
      <c r="N13938">
        <v>9049.2830494074897</v>
      </c>
      <c r="O13938">
        <v>11021.6655993207</v>
      </c>
      <c r="Q13938" t="str">
        <f>VLOOKUP(A13938,Lookup_Tables!$D$2:$E$7,2,FALSE)</f>
        <v>AP</v>
      </c>
      <c r="R13938" t="str">
        <f>IFERROR(VLOOKUP(D13938,Lookup_Tables!$A$2:$B$21,2,FALSE),"All")</f>
        <v>Pop_Affected</v>
      </c>
    </row>
    <row r="13939" spans="1:18" hidden="1">
      <c r="A13939">
        <v>-1</v>
      </c>
      <c r="B13939">
        <v>79</v>
      </c>
      <c r="C13939" t="s">
        <v>39</v>
      </c>
      <c r="D13939">
        <v>19</v>
      </c>
      <c r="E13939">
        <v>252.93963477627901</v>
      </c>
      <c r="F13939">
        <v>117.71098764303579</v>
      </c>
      <c r="G13939">
        <v>541.85451698574695</v>
      </c>
      <c r="H13939">
        <v>1264.3807685254601</v>
      </c>
      <c r="I13939">
        <v>1466.82653634745</v>
      </c>
      <c r="J13939">
        <v>2154.9493662647501</v>
      </c>
      <c r="K13939">
        <v>3321</v>
      </c>
      <c r="L13939">
        <v>5272.0898161852701</v>
      </c>
      <c r="M13939">
        <v>5903.2766419417503</v>
      </c>
      <c r="N13939">
        <v>9001.9841959679306</v>
      </c>
      <c r="O13939">
        <v>10495.363555431</v>
      </c>
      <c r="Q13939" t="str">
        <f>VLOOKUP(A13939,Lookup_Tables!$D$2:$E$7,2,FALSE)</f>
        <v>AP</v>
      </c>
      <c r="R13939" t="str">
        <f>IFERROR(VLOOKUP(D13939,Lookup_Tables!$A$2:$B$21,2,FALSE),"All")</f>
        <v>Pop_Affected</v>
      </c>
    </row>
    <row r="13940" spans="1:18" hidden="1">
      <c r="A13940">
        <v>-1</v>
      </c>
      <c r="B13940">
        <v>80</v>
      </c>
      <c r="C13940" t="s">
        <v>38</v>
      </c>
      <c r="D13940">
        <v>19</v>
      </c>
      <c r="E13940">
        <v>3.8282027273375601</v>
      </c>
      <c r="F13940">
        <v>1.4100050258425507</v>
      </c>
      <c r="G13940">
        <v>0.41111639301929698</v>
      </c>
      <c r="H13940">
        <v>5.2369353370232004</v>
      </c>
      <c r="I13940">
        <v>8.1601689430512891</v>
      </c>
      <c r="J13940">
        <v>20.4508736666989</v>
      </c>
      <c r="K13940">
        <v>51.774685268626399</v>
      </c>
      <c r="L13940">
        <v>106</v>
      </c>
      <c r="M13940">
        <v>133.79400569278701</v>
      </c>
      <c r="N13940">
        <v>400</v>
      </c>
      <c r="O13940">
        <v>1012.84539844143</v>
      </c>
      <c r="Q13940" t="str">
        <f>VLOOKUP(A13940,Lookup_Tables!$D$2:$E$7,2,FALSE)</f>
        <v>AP</v>
      </c>
      <c r="R13940" t="str">
        <f>IFERROR(VLOOKUP(D13940,Lookup_Tables!$A$2:$B$21,2,FALSE),"All")</f>
        <v>Pop_Affected</v>
      </c>
    </row>
    <row r="13941" spans="1:18" hidden="1">
      <c r="A13941">
        <v>-1</v>
      </c>
      <c r="B13941">
        <v>80</v>
      </c>
      <c r="C13941" t="s">
        <v>39</v>
      </c>
      <c r="D13941">
        <v>19</v>
      </c>
      <c r="E13941">
        <v>3.7990270833321098</v>
      </c>
      <c r="F13941">
        <v>1.4499283464845503</v>
      </c>
      <c r="G13941">
        <v>0.397186958626074</v>
      </c>
      <c r="H13941">
        <v>5.1725243336590703</v>
      </c>
      <c r="I13941">
        <v>8.1537361488378401</v>
      </c>
      <c r="J13941">
        <v>20.3761124580206</v>
      </c>
      <c r="K13941">
        <v>51.574036697879599</v>
      </c>
      <c r="L13941">
        <v>103.848232269958</v>
      </c>
      <c r="M13941">
        <v>133.79400569278701</v>
      </c>
      <c r="N13941">
        <v>400</v>
      </c>
      <c r="O13941">
        <v>949</v>
      </c>
      <c r="Q13941" t="str">
        <f>VLOOKUP(A13941,Lookup_Tables!$D$2:$E$7,2,FALSE)</f>
        <v>AP</v>
      </c>
      <c r="R13941" t="str">
        <f>IFERROR(VLOOKUP(D13941,Lookup_Tables!$A$2:$B$21,2,FALSE),"All")</f>
        <v>Pop_Affected</v>
      </c>
    </row>
    <row r="13942" spans="1:18" hidden="1">
      <c r="A13942">
        <v>-1</v>
      </c>
      <c r="B13942">
        <v>81</v>
      </c>
      <c r="C13942" t="s">
        <v>38</v>
      </c>
      <c r="D13942">
        <v>19</v>
      </c>
      <c r="E13942">
        <v>4.3608505561440998</v>
      </c>
      <c r="F13942">
        <v>1.5628466430623438</v>
      </c>
      <c r="G13942">
        <v>0.72490118863406405</v>
      </c>
      <c r="H13942">
        <v>8.5695795332449105</v>
      </c>
      <c r="I13942">
        <v>12.699244081627601</v>
      </c>
      <c r="J13942">
        <v>29.3599292168192</v>
      </c>
      <c r="K13942">
        <v>83.313409285435498</v>
      </c>
      <c r="L13942">
        <v>171</v>
      </c>
      <c r="M13942">
        <v>214.08531648634099</v>
      </c>
      <c r="N13942">
        <v>379</v>
      </c>
      <c r="O13942">
        <v>839.71909931787502</v>
      </c>
      <c r="Q13942" t="str">
        <f>VLOOKUP(A13942,Lookup_Tables!$D$2:$E$7,2,FALSE)</f>
        <v>AP</v>
      </c>
      <c r="R13942" t="str">
        <f>IFERROR(VLOOKUP(D13942,Lookup_Tables!$A$2:$B$21,2,FALSE),"All")</f>
        <v>Pop_Affected</v>
      </c>
    </row>
    <row r="13943" spans="1:18" hidden="1">
      <c r="A13943">
        <v>-1</v>
      </c>
      <c r="B13943">
        <v>81</v>
      </c>
      <c r="C13943" t="s">
        <v>39</v>
      </c>
      <c r="D13943">
        <v>19</v>
      </c>
      <c r="E13943">
        <v>4.3360780841368101</v>
      </c>
      <c r="F13943">
        <v>1.5680475533985962</v>
      </c>
      <c r="G13943">
        <v>0.70326742548417198</v>
      </c>
      <c r="H13943">
        <v>8.5596180055301705</v>
      </c>
      <c r="I13943">
        <v>12.4626293599518</v>
      </c>
      <c r="J13943">
        <v>28.756903395647299</v>
      </c>
      <c r="K13943">
        <v>79.428644093855894</v>
      </c>
      <c r="L13943">
        <v>171</v>
      </c>
      <c r="M13943">
        <v>214.08531648634099</v>
      </c>
      <c r="N13943">
        <v>379</v>
      </c>
      <c r="O13943">
        <v>839.71909931787502</v>
      </c>
      <c r="Q13943" t="str">
        <f>VLOOKUP(A13943,Lookup_Tables!$D$2:$E$7,2,FALSE)</f>
        <v>AP</v>
      </c>
      <c r="R13943" t="str">
        <f>IFERROR(VLOOKUP(D13943,Lookup_Tables!$A$2:$B$21,2,FALSE),"All")</f>
        <v>Pop_Affected</v>
      </c>
    </row>
    <row r="13944" spans="1:18" hidden="1">
      <c r="A13944">
        <v>-1</v>
      </c>
      <c r="B13944">
        <v>82</v>
      </c>
      <c r="C13944" t="s">
        <v>38</v>
      </c>
      <c r="D13944">
        <v>19</v>
      </c>
      <c r="E13944">
        <v>1.04217460031736</v>
      </c>
      <c r="F13944">
        <v>0.49063471515553092</v>
      </c>
      <c r="G13944">
        <v>1.91698421241628E-4</v>
      </c>
      <c r="H13944">
        <v>0.26871483985066003</v>
      </c>
      <c r="I13944">
        <v>0.65043082615787995</v>
      </c>
      <c r="J13944">
        <v>3.1076957959898199</v>
      </c>
      <c r="K13944">
        <v>13</v>
      </c>
      <c r="L13944">
        <v>42.1196397276791</v>
      </c>
      <c r="M13944">
        <v>48.433971780127202</v>
      </c>
      <c r="N13944">
        <v>91</v>
      </c>
      <c r="O13944">
        <v>215</v>
      </c>
      <c r="Q13944" t="str">
        <f>VLOOKUP(A13944,Lookup_Tables!$D$2:$E$7,2,FALSE)</f>
        <v>AP</v>
      </c>
      <c r="R13944" t="str">
        <f>IFERROR(VLOOKUP(D13944,Lookup_Tables!$A$2:$B$21,2,FALSE),"All")</f>
        <v>Pop_Affected</v>
      </c>
    </row>
    <row r="13945" spans="1:18" hidden="1">
      <c r="A13945">
        <v>-1</v>
      </c>
      <c r="B13945">
        <v>82</v>
      </c>
      <c r="C13945" t="s">
        <v>39</v>
      </c>
      <c r="D13945">
        <v>19</v>
      </c>
      <c r="E13945">
        <v>1.04090546455358</v>
      </c>
      <c r="F13945">
        <v>0.48944142122382672</v>
      </c>
      <c r="G13945">
        <v>1.91698421241628E-4</v>
      </c>
      <c r="H13945">
        <v>0.26287589685773499</v>
      </c>
      <c r="I13945">
        <v>0.64766216101623098</v>
      </c>
      <c r="J13945">
        <v>3.1076957959898199</v>
      </c>
      <c r="K13945">
        <v>13</v>
      </c>
      <c r="L13945">
        <v>42.1196397276791</v>
      </c>
      <c r="M13945">
        <v>48.433971780127202</v>
      </c>
      <c r="N13945">
        <v>91</v>
      </c>
      <c r="O13945">
        <v>215</v>
      </c>
      <c r="Q13945" t="str">
        <f>VLOOKUP(A13945,Lookup_Tables!$D$2:$E$7,2,FALSE)</f>
        <v>AP</v>
      </c>
      <c r="R13945" t="str">
        <f>IFERROR(VLOOKUP(D13945,Lookup_Tables!$A$2:$B$21,2,FALSE),"All")</f>
        <v>Pop_Affected</v>
      </c>
    </row>
    <row r="13946" spans="1:18" hidden="1">
      <c r="A13946">
        <v>-1</v>
      </c>
      <c r="B13946">
        <v>83</v>
      </c>
      <c r="C13946" t="s">
        <v>38</v>
      </c>
      <c r="D13946">
        <v>19</v>
      </c>
      <c r="E13946">
        <v>15526.6400400039</v>
      </c>
      <c r="F13946">
        <v>9188.1891241145058</v>
      </c>
      <c r="G13946">
        <v>35898.612218805101</v>
      </c>
      <c r="H13946">
        <v>61451.277535006098</v>
      </c>
      <c r="I13946">
        <v>68830.702775265294</v>
      </c>
      <c r="J13946">
        <v>89404.794313333405</v>
      </c>
      <c r="K13946">
        <v>131727.91352745201</v>
      </c>
      <c r="L13946">
        <v>187775.258208663</v>
      </c>
      <c r="M13946">
        <v>212746.08963336801</v>
      </c>
      <c r="N13946">
        <v>288818.94594107498</v>
      </c>
      <c r="O13946">
        <v>402342.42593519198</v>
      </c>
      <c r="Q13946" t="str">
        <f>VLOOKUP(A13946,Lookup_Tables!$D$2:$E$7,2,FALSE)</f>
        <v>AP</v>
      </c>
      <c r="R13946" t="str">
        <f>IFERROR(VLOOKUP(D13946,Lookup_Tables!$A$2:$B$21,2,FALSE),"All")</f>
        <v>Pop_Affected</v>
      </c>
    </row>
    <row r="13947" spans="1:18" hidden="1">
      <c r="A13947">
        <v>-1</v>
      </c>
      <c r="B13947">
        <v>83</v>
      </c>
      <c r="C13947" t="s">
        <v>39</v>
      </c>
      <c r="D13947">
        <v>19</v>
      </c>
      <c r="E13947">
        <v>11808.7333076013</v>
      </c>
      <c r="F13947">
        <v>6656.17935841088</v>
      </c>
      <c r="G13947">
        <v>26876.4924500446</v>
      </c>
      <c r="H13947">
        <v>47066.846621820398</v>
      </c>
      <c r="I13947">
        <v>52105.371489374302</v>
      </c>
      <c r="J13947">
        <v>73652.5133994731</v>
      </c>
      <c r="K13947">
        <v>115625.434520202</v>
      </c>
      <c r="L13947">
        <v>166226.22105932201</v>
      </c>
      <c r="M13947">
        <v>200690.62740274801</v>
      </c>
      <c r="N13947">
        <v>256657.818497942</v>
      </c>
      <c r="O13947">
        <v>392529.55402053299</v>
      </c>
      <c r="Q13947" t="str">
        <f>VLOOKUP(A13947,Lookup_Tables!$D$2:$E$7,2,FALSE)</f>
        <v>AP</v>
      </c>
      <c r="R13947" t="str">
        <f>IFERROR(VLOOKUP(D13947,Lookup_Tables!$A$2:$B$21,2,FALSE),"All")</f>
        <v>Pop_Affected</v>
      </c>
    </row>
    <row r="13948" spans="1:18">
      <c r="E13948" s="7"/>
      <c r="F13948" s="7"/>
      <c r="G13948" s="7"/>
      <c r="H13948" s="7"/>
      <c r="I13948" s="7"/>
      <c r="J13948" s="7"/>
      <c r="K13948" s="7"/>
      <c r="L13948" s="7"/>
      <c r="M13948" s="7"/>
      <c r="N13948" s="7"/>
      <c r="O13948" s="7"/>
    </row>
    <row r="13949" spans="1:18">
      <c r="E13949" s="7">
        <f>E2416/(1000000*50)</f>
        <v>3535.1406245186399</v>
      </c>
      <c r="F13949" s="7"/>
      <c r="G13949" s="7"/>
      <c r="H13949" s="7"/>
      <c r="I13949" s="7"/>
      <c r="J13949" s="7"/>
      <c r="K13949" s="7"/>
      <c r="L13949" s="7"/>
      <c r="M13949" s="7"/>
      <c r="N13949" s="7"/>
      <c r="O13949" s="7"/>
    </row>
    <row r="13950" spans="1:18">
      <c r="E13950" s="7">
        <f>E4838/(1000000*50)</f>
        <v>1342.1206096285041</v>
      </c>
      <c r="F13950" s="7"/>
      <c r="G13950" s="7"/>
      <c r="H13950" s="7"/>
      <c r="I13950" s="7"/>
      <c r="J13950" s="7"/>
      <c r="K13950" s="7"/>
      <c r="L13950" s="7"/>
      <c r="M13950" s="7"/>
      <c r="N13950" s="7"/>
      <c r="O13950" s="7"/>
    </row>
    <row r="13951" spans="1:18">
      <c r="E13951" s="7">
        <f>E7260/(1000000*50)</f>
        <v>870.9636784309979</v>
      </c>
    </row>
    <row r="13952" spans="1:18">
      <c r="E13952" s="7">
        <f>E8652/(1000000*50)</f>
        <v>129.93750748004859</v>
      </c>
    </row>
    <row r="13953" spans="5:5">
      <c r="E13953" s="7">
        <f>E11020/(1000000*50)</f>
        <v>1192.1131136837901</v>
      </c>
    </row>
    <row r="13954" spans="5:5">
      <c r="E13954" s="7">
        <f>E13442/(1000000*50)</f>
        <v>2664.1769460876399</v>
      </c>
    </row>
    <row r="13955" spans="5:5">
      <c r="E13955" s="7"/>
    </row>
    <row r="13956" spans="5:5">
      <c r="E13956" s="7"/>
    </row>
    <row r="13957" spans="5:5">
      <c r="E13957" s="7"/>
    </row>
    <row r="13958" spans="5:5">
      <c r="E13958" s="7"/>
    </row>
  </sheetData>
  <autoFilter ref="A1:O13947">
    <filterColumn colId="1">
      <filters>
        <filter val="83"/>
      </filters>
    </filterColumn>
    <filterColumn colId="2">
      <filters>
        <filter val="Agg"/>
      </filters>
    </filterColumn>
    <filterColumn colId="3">
      <filters>
        <filter val="15"/>
      </filters>
    </filterColumn>
  </autoFilter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15"/>
  <sheetViews>
    <sheetView workbookViewId="0">
      <selection activeCell="D1529" sqref="D1529"/>
    </sheetView>
  </sheetViews>
  <sheetFormatPr baseColWidth="10" defaultColWidth="8.83203125" defaultRowHeight="12" x14ac:dyDescent="0"/>
  <sheetData>
    <row r="1" spans="1:15">
      <c r="A1" t="s">
        <v>27</v>
      </c>
      <c r="B1" t="s">
        <v>129</v>
      </c>
      <c r="C1" t="s">
        <v>22</v>
      </c>
      <c r="D1" t="s">
        <v>28</v>
      </c>
      <c r="E1" t="s">
        <v>30</v>
      </c>
      <c r="F1" t="s">
        <v>31</v>
      </c>
      <c r="G1" t="s">
        <v>128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</row>
    <row r="2" spans="1:15">
      <c r="A2">
        <v>-1</v>
      </c>
      <c r="B2" t="s">
        <v>132</v>
      </c>
      <c r="C2">
        <v>1</v>
      </c>
      <c r="D2" t="s">
        <v>38</v>
      </c>
      <c r="E2">
        <v>5639</v>
      </c>
      <c r="F2">
        <v>865</v>
      </c>
      <c r="G2">
        <v>5387</v>
      </c>
      <c r="H2">
        <v>8776</v>
      </c>
      <c r="I2">
        <v>2024</v>
      </c>
      <c r="J2">
        <v>6708</v>
      </c>
      <c r="K2">
        <v>2256</v>
      </c>
      <c r="L2">
        <v>6149</v>
      </c>
      <c r="M2">
        <v>456</v>
      </c>
      <c r="O2" t="str">
        <f>VLOOKUP(A2,Lookup_Tables!$D$2:$E$7,2,FALSE)</f>
        <v>AP</v>
      </c>
    </row>
    <row r="3" spans="1:15">
      <c r="A3">
        <v>-1</v>
      </c>
      <c r="B3" t="s">
        <v>130</v>
      </c>
      <c r="C3">
        <v>2</v>
      </c>
      <c r="D3" t="s">
        <v>39</v>
      </c>
      <c r="E3">
        <v>188780</v>
      </c>
      <c r="F3">
        <v>2434396</v>
      </c>
      <c r="G3">
        <v>1435979</v>
      </c>
      <c r="H3">
        <v>29082</v>
      </c>
      <c r="I3">
        <v>655031</v>
      </c>
      <c r="J3">
        <v>1477104</v>
      </c>
      <c r="K3">
        <v>964721</v>
      </c>
      <c r="L3">
        <v>1352582</v>
      </c>
      <c r="M3">
        <v>1697121</v>
      </c>
      <c r="O3" t="str">
        <f>VLOOKUP(A3,Lookup_Tables!$D$2:$E$7,2,FALSE)</f>
        <v>AP</v>
      </c>
    </row>
    <row r="4" spans="1:15">
      <c r="A4">
        <v>-1</v>
      </c>
      <c r="B4" t="s">
        <v>130</v>
      </c>
      <c r="C4">
        <v>3</v>
      </c>
      <c r="D4" t="s">
        <v>39</v>
      </c>
      <c r="E4">
        <v>63765</v>
      </c>
      <c r="F4">
        <v>2569313</v>
      </c>
      <c r="G4">
        <v>1215202</v>
      </c>
      <c r="H4">
        <v>2565567</v>
      </c>
      <c r="I4">
        <v>1352582</v>
      </c>
      <c r="J4">
        <v>2090725</v>
      </c>
      <c r="K4">
        <v>671435</v>
      </c>
      <c r="L4">
        <v>2976975</v>
      </c>
      <c r="M4">
        <v>1510000</v>
      </c>
      <c r="O4" t="str">
        <f>VLOOKUP(A4,Lookup_Tables!$D$2:$E$7,2,FALSE)</f>
        <v>AP</v>
      </c>
    </row>
    <row r="5" spans="1:15">
      <c r="A5">
        <v>-1</v>
      </c>
      <c r="B5" t="s">
        <v>130</v>
      </c>
      <c r="C5">
        <v>4</v>
      </c>
      <c r="D5" t="s">
        <v>39</v>
      </c>
      <c r="E5">
        <v>122436</v>
      </c>
      <c r="F5">
        <v>14116</v>
      </c>
      <c r="G5">
        <v>123242</v>
      </c>
      <c r="H5">
        <v>4651</v>
      </c>
      <c r="I5">
        <v>116883</v>
      </c>
      <c r="J5">
        <v>2437654</v>
      </c>
      <c r="K5">
        <v>277860</v>
      </c>
      <c r="L5">
        <v>951243</v>
      </c>
      <c r="M5">
        <v>3917</v>
      </c>
      <c r="O5" t="str">
        <f>VLOOKUP(A5,Lookup_Tables!$D$2:$E$7,2,FALSE)</f>
        <v>AP</v>
      </c>
    </row>
    <row r="6" spans="1:15">
      <c r="A6">
        <v>-1</v>
      </c>
      <c r="B6" t="s">
        <v>130</v>
      </c>
      <c r="C6">
        <v>5</v>
      </c>
      <c r="D6" t="s">
        <v>39</v>
      </c>
      <c r="E6">
        <v>169651</v>
      </c>
      <c r="F6">
        <v>55941</v>
      </c>
      <c r="G6">
        <v>212992</v>
      </c>
      <c r="H6">
        <v>103655</v>
      </c>
      <c r="I6">
        <v>154791</v>
      </c>
      <c r="J6">
        <v>1999670</v>
      </c>
      <c r="K6">
        <v>141603</v>
      </c>
      <c r="L6">
        <v>211206</v>
      </c>
      <c r="M6">
        <v>67164</v>
      </c>
      <c r="O6" t="str">
        <f>VLOOKUP(A6,Lookup_Tables!$D$2:$E$7,2,FALSE)</f>
        <v>AP</v>
      </c>
    </row>
    <row r="7" spans="1:15">
      <c r="A7">
        <v>-1</v>
      </c>
      <c r="B7" t="s">
        <v>130</v>
      </c>
      <c r="C7">
        <v>6</v>
      </c>
      <c r="D7" t="s">
        <v>39</v>
      </c>
      <c r="E7">
        <v>174566</v>
      </c>
      <c r="F7">
        <v>1046280</v>
      </c>
      <c r="G7">
        <v>72842</v>
      </c>
      <c r="H7">
        <v>61556</v>
      </c>
      <c r="I7">
        <v>145065</v>
      </c>
      <c r="J7">
        <v>2054664</v>
      </c>
      <c r="K7">
        <v>210852</v>
      </c>
      <c r="L7">
        <v>623191</v>
      </c>
      <c r="M7">
        <v>879252</v>
      </c>
      <c r="O7" t="str">
        <f>VLOOKUP(A7,Lookup_Tables!$D$2:$E$7,2,FALSE)</f>
        <v>AP</v>
      </c>
    </row>
    <row r="8" spans="1:15">
      <c r="A8">
        <v>-1</v>
      </c>
      <c r="B8" t="s">
        <v>130</v>
      </c>
      <c r="C8">
        <v>7</v>
      </c>
      <c r="D8" t="s">
        <v>39</v>
      </c>
      <c r="E8">
        <v>223953</v>
      </c>
      <c r="F8">
        <v>245328</v>
      </c>
      <c r="G8">
        <v>146993</v>
      </c>
      <c r="H8">
        <v>198741</v>
      </c>
      <c r="I8">
        <v>232091</v>
      </c>
      <c r="J8">
        <v>19882</v>
      </c>
      <c r="K8">
        <v>2454389</v>
      </c>
      <c r="L8">
        <v>202979</v>
      </c>
      <c r="M8">
        <v>5230</v>
      </c>
      <c r="O8" t="str">
        <f>VLOOKUP(A8,Lookup_Tables!$D$2:$E$7,2,FALSE)</f>
        <v>AP</v>
      </c>
    </row>
    <row r="9" spans="1:15">
      <c r="A9">
        <v>-1</v>
      </c>
      <c r="B9" t="s">
        <v>130</v>
      </c>
      <c r="C9">
        <v>8</v>
      </c>
      <c r="D9" t="s">
        <v>39</v>
      </c>
      <c r="E9">
        <v>215465</v>
      </c>
      <c r="F9">
        <v>1629521</v>
      </c>
      <c r="G9">
        <v>255688</v>
      </c>
      <c r="H9">
        <v>255641</v>
      </c>
      <c r="I9">
        <v>54132</v>
      </c>
      <c r="J9">
        <v>260850</v>
      </c>
      <c r="K9">
        <v>221124</v>
      </c>
      <c r="L9">
        <v>2877198</v>
      </c>
      <c r="M9">
        <v>792634</v>
      </c>
      <c r="O9" t="str">
        <f>VLOOKUP(A9,Lookup_Tables!$D$2:$E$7,2,FALSE)</f>
        <v>AP</v>
      </c>
    </row>
    <row r="10" spans="1:15">
      <c r="A10">
        <v>-1</v>
      </c>
      <c r="B10" t="s">
        <v>130</v>
      </c>
      <c r="C10">
        <v>9</v>
      </c>
      <c r="D10" t="s">
        <v>39</v>
      </c>
      <c r="E10">
        <v>0</v>
      </c>
      <c r="F10">
        <v>606216</v>
      </c>
      <c r="G10">
        <v>2615008</v>
      </c>
      <c r="H10">
        <v>640221</v>
      </c>
      <c r="I10">
        <v>1207293</v>
      </c>
      <c r="J10">
        <v>2382193</v>
      </c>
      <c r="K10">
        <v>481398</v>
      </c>
      <c r="L10">
        <v>1728012</v>
      </c>
      <c r="M10">
        <v>2231189</v>
      </c>
      <c r="O10" t="str">
        <f>VLOOKUP(A10,Lookup_Tables!$D$2:$E$7,2,FALSE)</f>
        <v>AP</v>
      </c>
    </row>
    <row r="11" spans="1:15">
      <c r="A11">
        <v>-1</v>
      </c>
      <c r="B11" t="s">
        <v>130</v>
      </c>
      <c r="C11">
        <v>10</v>
      </c>
      <c r="D11" t="s">
        <v>39</v>
      </c>
      <c r="E11">
        <v>251735</v>
      </c>
      <c r="F11">
        <v>53412</v>
      </c>
      <c r="G11">
        <v>222987</v>
      </c>
      <c r="H11">
        <v>264901</v>
      </c>
      <c r="I11">
        <v>62276</v>
      </c>
      <c r="J11">
        <v>181645</v>
      </c>
      <c r="K11">
        <v>284325</v>
      </c>
      <c r="L11">
        <v>12768</v>
      </c>
      <c r="M11">
        <v>214065</v>
      </c>
      <c r="O11" t="str">
        <f>VLOOKUP(A11,Lookup_Tables!$D$2:$E$7,2,FALSE)</f>
        <v>AP</v>
      </c>
    </row>
    <row r="12" spans="1:15">
      <c r="A12">
        <v>-1</v>
      </c>
      <c r="B12" t="s">
        <v>130</v>
      </c>
      <c r="C12">
        <v>11</v>
      </c>
      <c r="D12" t="s">
        <v>39</v>
      </c>
      <c r="E12">
        <v>262278</v>
      </c>
      <c r="F12">
        <v>284915</v>
      </c>
      <c r="G12">
        <v>153833</v>
      </c>
      <c r="H12">
        <v>39351</v>
      </c>
      <c r="I12">
        <v>44717</v>
      </c>
      <c r="J12">
        <v>53145</v>
      </c>
      <c r="K12">
        <v>285087</v>
      </c>
      <c r="L12">
        <v>195482</v>
      </c>
      <c r="M12">
        <v>173184</v>
      </c>
      <c r="O12" t="str">
        <f>VLOOKUP(A12,Lookup_Tables!$D$2:$E$7,2,FALSE)</f>
        <v>AP</v>
      </c>
    </row>
    <row r="13" spans="1:15">
      <c r="A13">
        <v>-1</v>
      </c>
      <c r="B13" t="s">
        <v>130</v>
      </c>
      <c r="C13">
        <v>12</v>
      </c>
      <c r="D13" t="s">
        <v>39</v>
      </c>
      <c r="E13">
        <v>141628</v>
      </c>
      <c r="F13">
        <v>201952</v>
      </c>
      <c r="G13">
        <v>2113831</v>
      </c>
      <c r="H13">
        <v>1248985</v>
      </c>
      <c r="I13">
        <v>255825</v>
      </c>
      <c r="J13">
        <v>137973</v>
      </c>
      <c r="K13">
        <v>192377</v>
      </c>
      <c r="L13">
        <v>201038</v>
      </c>
      <c r="M13">
        <v>4487</v>
      </c>
      <c r="O13" t="str">
        <f>VLOOKUP(A13,Lookup_Tables!$D$2:$E$7,2,FALSE)</f>
        <v>AP</v>
      </c>
    </row>
    <row r="14" spans="1:15">
      <c r="A14">
        <v>-1</v>
      </c>
      <c r="B14" t="s">
        <v>130</v>
      </c>
      <c r="C14">
        <v>13</v>
      </c>
      <c r="D14" t="s">
        <v>39</v>
      </c>
      <c r="E14">
        <v>219647</v>
      </c>
      <c r="F14">
        <v>241226</v>
      </c>
      <c r="G14">
        <v>248220</v>
      </c>
      <c r="H14">
        <v>491073</v>
      </c>
      <c r="I14">
        <v>187052</v>
      </c>
      <c r="J14">
        <v>126716</v>
      </c>
      <c r="K14">
        <v>283287</v>
      </c>
      <c r="L14">
        <v>2616503</v>
      </c>
      <c r="M14">
        <v>1305840</v>
      </c>
      <c r="O14" t="str">
        <f>VLOOKUP(A14,Lookup_Tables!$D$2:$E$7,2,FALSE)</f>
        <v>AP</v>
      </c>
    </row>
    <row r="15" spans="1:15">
      <c r="A15">
        <v>-1</v>
      </c>
      <c r="B15" t="s">
        <v>130</v>
      </c>
      <c r="C15">
        <v>14</v>
      </c>
      <c r="D15" t="s">
        <v>39</v>
      </c>
      <c r="E15">
        <v>122254</v>
      </c>
      <c r="F15">
        <v>147581</v>
      </c>
      <c r="G15">
        <v>40911</v>
      </c>
      <c r="H15">
        <v>39078</v>
      </c>
      <c r="I15">
        <v>138775</v>
      </c>
      <c r="J15">
        <v>700591</v>
      </c>
      <c r="K15">
        <v>249319</v>
      </c>
      <c r="L15">
        <v>254745</v>
      </c>
      <c r="M15">
        <v>240926</v>
      </c>
      <c r="O15" t="str">
        <f>VLOOKUP(A15,Lookup_Tables!$D$2:$E$7,2,FALSE)</f>
        <v>AP</v>
      </c>
    </row>
    <row r="16" spans="1:15">
      <c r="A16">
        <v>-1</v>
      </c>
      <c r="B16" t="s">
        <v>130</v>
      </c>
      <c r="C16">
        <v>15</v>
      </c>
      <c r="D16" t="s">
        <v>39</v>
      </c>
      <c r="E16">
        <v>139590</v>
      </c>
      <c r="F16">
        <v>1016202</v>
      </c>
      <c r="G16">
        <v>1773530</v>
      </c>
      <c r="H16">
        <v>132480</v>
      </c>
      <c r="I16">
        <v>646819</v>
      </c>
      <c r="J16">
        <v>212146</v>
      </c>
      <c r="K16">
        <v>218305</v>
      </c>
      <c r="L16">
        <v>220142</v>
      </c>
      <c r="M16">
        <v>1918197</v>
      </c>
      <c r="O16" t="str">
        <f>VLOOKUP(A16,Lookup_Tables!$D$2:$E$7,2,FALSE)</f>
        <v>AP</v>
      </c>
    </row>
    <row r="17" spans="1:15">
      <c r="A17">
        <v>-1</v>
      </c>
      <c r="B17" t="s">
        <v>130</v>
      </c>
      <c r="C17">
        <v>16</v>
      </c>
      <c r="D17" t="s">
        <v>39</v>
      </c>
      <c r="E17">
        <v>175673</v>
      </c>
      <c r="F17">
        <v>1658018</v>
      </c>
      <c r="G17">
        <v>1136646</v>
      </c>
      <c r="H17">
        <v>733694</v>
      </c>
      <c r="I17">
        <v>241658</v>
      </c>
      <c r="J17">
        <v>144109</v>
      </c>
      <c r="K17">
        <v>1978571</v>
      </c>
      <c r="L17">
        <v>942386</v>
      </c>
      <c r="M17">
        <v>16751</v>
      </c>
      <c r="O17" t="str">
        <f>VLOOKUP(A17,Lookup_Tables!$D$2:$E$7,2,FALSE)</f>
        <v>AP</v>
      </c>
    </row>
    <row r="18" spans="1:15">
      <c r="A18">
        <v>-1</v>
      </c>
      <c r="B18" t="s">
        <v>130</v>
      </c>
      <c r="C18">
        <v>17</v>
      </c>
      <c r="D18" t="s">
        <v>39</v>
      </c>
      <c r="E18">
        <v>147467</v>
      </c>
      <c r="F18">
        <v>766302</v>
      </c>
      <c r="G18">
        <v>244537</v>
      </c>
      <c r="H18">
        <v>56283</v>
      </c>
      <c r="I18">
        <v>2411758</v>
      </c>
      <c r="J18">
        <v>248268</v>
      </c>
      <c r="K18">
        <v>108168</v>
      </c>
      <c r="L18">
        <v>264928</v>
      </c>
      <c r="M18">
        <v>225571</v>
      </c>
      <c r="O18" t="str">
        <f>VLOOKUP(A18,Lookup_Tables!$D$2:$E$7,2,FALSE)</f>
        <v>AP</v>
      </c>
    </row>
    <row r="19" spans="1:15">
      <c r="A19">
        <v>-1</v>
      </c>
      <c r="B19" t="s">
        <v>130</v>
      </c>
      <c r="C19">
        <v>18</v>
      </c>
      <c r="D19" t="s">
        <v>39</v>
      </c>
      <c r="E19">
        <v>119234</v>
      </c>
      <c r="F19">
        <v>57941</v>
      </c>
      <c r="G19">
        <v>78056</v>
      </c>
      <c r="H19">
        <v>130357</v>
      </c>
      <c r="I19">
        <v>172435</v>
      </c>
      <c r="J19">
        <v>259552</v>
      </c>
      <c r="K19">
        <v>52232</v>
      </c>
      <c r="L19">
        <v>191436</v>
      </c>
      <c r="M19">
        <v>139584</v>
      </c>
      <c r="O19" t="str">
        <f>VLOOKUP(A19,Lookup_Tables!$D$2:$E$7,2,FALSE)</f>
        <v>AP</v>
      </c>
    </row>
    <row r="20" spans="1:15">
      <c r="A20">
        <v>-1</v>
      </c>
      <c r="B20" t="s">
        <v>130</v>
      </c>
      <c r="C20">
        <v>19</v>
      </c>
      <c r="D20" t="s">
        <v>39</v>
      </c>
      <c r="E20">
        <v>265720</v>
      </c>
      <c r="F20">
        <v>151684</v>
      </c>
      <c r="G20">
        <v>219593</v>
      </c>
      <c r="H20">
        <v>151443</v>
      </c>
      <c r="I20">
        <v>70253</v>
      </c>
      <c r="J20">
        <v>181645</v>
      </c>
      <c r="K20">
        <v>132631</v>
      </c>
      <c r="L20">
        <v>86376</v>
      </c>
      <c r="M20">
        <v>204517</v>
      </c>
      <c r="O20" t="str">
        <f>VLOOKUP(A20,Lookup_Tables!$D$2:$E$7,2,FALSE)</f>
        <v>AP</v>
      </c>
    </row>
    <row r="21" spans="1:15">
      <c r="A21">
        <v>-1</v>
      </c>
      <c r="B21" t="s">
        <v>130</v>
      </c>
      <c r="C21">
        <v>20</v>
      </c>
      <c r="D21" t="s">
        <v>39</v>
      </c>
      <c r="E21">
        <v>128749</v>
      </c>
      <c r="F21">
        <v>167867</v>
      </c>
      <c r="G21">
        <v>220430</v>
      </c>
      <c r="H21">
        <v>109473</v>
      </c>
      <c r="I21">
        <v>195642</v>
      </c>
      <c r="J21">
        <v>254485</v>
      </c>
      <c r="K21">
        <v>18353</v>
      </c>
      <c r="L21">
        <v>180883</v>
      </c>
      <c r="M21">
        <v>67164</v>
      </c>
      <c r="O21" t="str">
        <f>VLOOKUP(A21,Lookup_Tables!$D$2:$E$7,2,FALSE)</f>
        <v>AP</v>
      </c>
    </row>
    <row r="22" spans="1:15">
      <c r="A22">
        <v>-1</v>
      </c>
      <c r="B22" t="s">
        <v>130</v>
      </c>
      <c r="C22">
        <v>21</v>
      </c>
      <c r="D22" t="s">
        <v>39</v>
      </c>
      <c r="E22">
        <v>138974</v>
      </c>
      <c r="F22">
        <v>2914898</v>
      </c>
      <c r="G22">
        <v>106043</v>
      </c>
      <c r="H22">
        <v>30568</v>
      </c>
      <c r="I22">
        <v>2308048</v>
      </c>
      <c r="J22">
        <v>240255</v>
      </c>
      <c r="K22">
        <v>124442</v>
      </c>
      <c r="L22">
        <v>23900</v>
      </c>
      <c r="M22">
        <v>64798</v>
      </c>
      <c r="O22" t="str">
        <f>VLOOKUP(A22,Lookup_Tables!$D$2:$E$7,2,FALSE)</f>
        <v>AP</v>
      </c>
    </row>
    <row r="23" spans="1:15">
      <c r="A23">
        <v>-1</v>
      </c>
      <c r="B23" t="s">
        <v>130</v>
      </c>
      <c r="C23">
        <v>22</v>
      </c>
      <c r="D23" t="s">
        <v>39</v>
      </c>
      <c r="E23">
        <v>225626</v>
      </c>
      <c r="F23">
        <v>159290</v>
      </c>
      <c r="G23">
        <v>49468</v>
      </c>
      <c r="H23">
        <v>123931</v>
      </c>
      <c r="I23">
        <v>967558</v>
      </c>
      <c r="J23">
        <v>2326036</v>
      </c>
      <c r="K23">
        <v>1395422</v>
      </c>
      <c r="L23">
        <v>763186</v>
      </c>
      <c r="M23">
        <v>2695896</v>
      </c>
      <c r="O23" t="str">
        <f>VLOOKUP(A23,Lookup_Tables!$D$2:$E$7,2,FALSE)</f>
        <v>AP</v>
      </c>
    </row>
    <row r="24" spans="1:15">
      <c r="A24">
        <v>-1</v>
      </c>
      <c r="B24" t="s">
        <v>130</v>
      </c>
      <c r="C24">
        <v>23</v>
      </c>
      <c r="D24" t="s">
        <v>39</v>
      </c>
      <c r="E24">
        <v>272279</v>
      </c>
      <c r="F24">
        <v>1289101</v>
      </c>
      <c r="G24">
        <v>871009</v>
      </c>
      <c r="H24">
        <v>1545462</v>
      </c>
      <c r="I24">
        <v>103644</v>
      </c>
      <c r="J24">
        <v>181531</v>
      </c>
      <c r="K24">
        <v>5551</v>
      </c>
      <c r="L24">
        <v>202753</v>
      </c>
      <c r="M24">
        <v>9982</v>
      </c>
      <c r="O24" t="str">
        <f>VLOOKUP(A24,Lookup_Tables!$D$2:$E$7,2,FALSE)</f>
        <v>AP</v>
      </c>
    </row>
    <row r="25" spans="1:15">
      <c r="A25">
        <v>-1</v>
      </c>
      <c r="B25" t="s">
        <v>130</v>
      </c>
      <c r="C25">
        <v>24</v>
      </c>
      <c r="D25" t="s">
        <v>39</v>
      </c>
      <c r="E25">
        <v>208706</v>
      </c>
      <c r="F25">
        <v>675246</v>
      </c>
      <c r="G25">
        <v>1204938</v>
      </c>
      <c r="H25">
        <v>63029</v>
      </c>
      <c r="I25">
        <v>87737</v>
      </c>
      <c r="J25">
        <v>26986</v>
      </c>
      <c r="K25">
        <v>99048</v>
      </c>
      <c r="L25">
        <v>227578</v>
      </c>
      <c r="M25">
        <v>188246</v>
      </c>
      <c r="O25" t="str">
        <f>VLOOKUP(A25,Lookup_Tables!$D$2:$E$7,2,FALSE)</f>
        <v>AP</v>
      </c>
    </row>
    <row r="26" spans="1:15">
      <c r="A26">
        <v>-1</v>
      </c>
      <c r="B26" t="s">
        <v>130</v>
      </c>
      <c r="C26">
        <v>25</v>
      </c>
      <c r="D26" t="s">
        <v>39</v>
      </c>
      <c r="E26">
        <v>226555</v>
      </c>
      <c r="F26">
        <v>72198</v>
      </c>
      <c r="G26">
        <v>190679</v>
      </c>
      <c r="H26">
        <v>112348</v>
      </c>
      <c r="I26">
        <v>199004</v>
      </c>
      <c r="J26">
        <v>81064</v>
      </c>
      <c r="K26">
        <v>24029</v>
      </c>
      <c r="L26">
        <v>338075</v>
      </c>
      <c r="M26">
        <v>79101</v>
      </c>
      <c r="O26" t="str">
        <f>VLOOKUP(A26,Lookup_Tables!$D$2:$E$7,2,FALSE)</f>
        <v>AP</v>
      </c>
    </row>
    <row r="27" spans="1:15">
      <c r="A27">
        <v>-1</v>
      </c>
      <c r="B27" t="s">
        <v>130</v>
      </c>
      <c r="C27">
        <v>26</v>
      </c>
      <c r="D27" t="s">
        <v>39</v>
      </c>
      <c r="E27">
        <v>686657</v>
      </c>
      <c r="F27">
        <v>2056802</v>
      </c>
      <c r="G27">
        <v>260382</v>
      </c>
      <c r="H27">
        <v>2899412</v>
      </c>
      <c r="I27">
        <v>1138914</v>
      </c>
      <c r="J27">
        <v>1178198</v>
      </c>
      <c r="K27">
        <v>1657365</v>
      </c>
      <c r="L27">
        <v>2834400</v>
      </c>
      <c r="M27">
        <v>2221484</v>
      </c>
      <c r="O27" t="str">
        <f>VLOOKUP(A27,Lookup_Tables!$D$2:$E$7,2,FALSE)</f>
        <v>AP</v>
      </c>
    </row>
    <row r="28" spans="1:15">
      <c r="A28">
        <v>-1</v>
      </c>
      <c r="B28" t="s">
        <v>130</v>
      </c>
      <c r="C28">
        <v>27</v>
      </c>
      <c r="D28" t="s">
        <v>39</v>
      </c>
      <c r="E28">
        <v>487002</v>
      </c>
      <c r="F28">
        <v>2146059</v>
      </c>
      <c r="G28">
        <v>87135</v>
      </c>
      <c r="H28">
        <v>1588962</v>
      </c>
      <c r="I28">
        <v>2422672</v>
      </c>
      <c r="J28">
        <v>2182553</v>
      </c>
      <c r="K28">
        <v>2183984</v>
      </c>
      <c r="L28">
        <v>2678786</v>
      </c>
      <c r="M28">
        <v>2668923</v>
      </c>
      <c r="O28" t="str">
        <f>VLOOKUP(A28,Lookup_Tables!$D$2:$E$7,2,FALSE)</f>
        <v>AP</v>
      </c>
    </row>
    <row r="29" spans="1:15">
      <c r="A29">
        <v>-1</v>
      </c>
      <c r="B29" t="s">
        <v>130</v>
      </c>
      <c r="C29">
        <v>28</v>
      </c>
      <c r="D29" t="s">
        <v>39</v>
      </c>
      <c r="E29">
        <v>1991985</v>
      </c>
      <c r="F29">
        <v>263602</v>
      </c>
      <c r="G29">
        <v>2578914</v>
      </c>
      <c r="H29">
        <v>2431679</v>
      </c>
      <c r="I29">
        <v>190784</v>
      </c>
      <c r="J29">
        <v>2584074</v>
      </c>
      <c r="K29">
        <v>557324</v>
      </c>
      <c r="L29">
        <v>2181311</v>
      </c>
      <c r="M29">
        <v>1414564</v>
      </c>
      <c r="O29" t="str">
        <f>VLOOKUP(A29,Lookup_Tables!$D$2:$E$7,2,FALSE)</f>
        <v>AP</v>
      </c>
    </row>
    <row r="30" spans="1:15">
      <c r="A30">
        <v>-1</v>
      </c>
      <c r="B30" t="s">
        <v>130</v>
      </c>
      <c r="C30">
        <v>29</v>
      </c>
      <c r="D30" t="s">
        <v>39</v>
      </c>
      <c r="E30">
        <v>171997</v>
      </c>
      <c r="F30">
        <v>107740</v>
      </c>
      <c r="G30">
        <v>2471426</v>
      </c>
      <c r="H30">
        <v>1231070</v>
      </c>
      <c r="I30">
        <v>2693345</v>
      </c>
      <c r="J30">
        <v>2552400</v>
      </c>
      <c r="K30">
        <v>2923654</v>
      </c>
      <c r="L30">
        <v>1710982</v>
      </c>
      <c r="M30">
        <v>120129</v>
      </c>
      <c r="O30" t="str">
        <f>VLOOKUP(A30,Lookup_Tables!$D$2:$E$7,2,FALSE)</f>
        <v>AP</v>
      </c>
    </row>
    <row r="31" spans="1:15">
      <c r="A31">
        <v>-1</v>
      </c>
      <c r="B31" t="s">
        <v>130</v>
      </c>
      <c r="C31">
        <v>30</v>
      </c>
      <c r="D31" t="s">
        <v>39</v>
      </c>
      <c r="E31">
        <v>1204708</v>
      </c>
      <c r="F31">
        <v>37212</v>
      </c>
      <c r="G31">
        <v>121066</v>
      </c>
      <c r="H31">
        <v>87177</v>
      </c>
      <c r="I31">
        <v>98893</v>
      </c>
      <c r="J31">
        <v>122886</v>
      </c>
      <c r="K31">
        <v>1597</v>
      </c>
      <c r="L31">
        <v>10614</v>
      </c>
      <c r="M31">
        <v>231690</v>
      </c>
      <c r="O31" t="str">
        <f>VLOOKUP(A31,Lookup_Tables!$D$2:$E$7,2,FALSE)</f>
        <v>AP</v>
      </c>
    </row>
    <row r="32" spans="1:15">
      <c r="A32">
        <v>-1</v>
      </c>
      <c r="B32" t="s">
        <v>130</v>
      </c>
      <c r="C32">
        <v>31</v>
      </c>
      <c r="D32" t="s">
        <v>39</v>
      </c>
      <c r="E32">
        <v>1991</v>
      </c>
      <c r="F32">
        <v>121066</v>
      </c>
      <c r="G32">
        <v>277897</v>
      </c>
      <c r="H32">
        <v>210946</v>
      </c>
      <c r="I32">
        <v>119826</v>
      </c>
      <c r="J32">
        <v>1131225</v>
      </c>
      <c r="K32">
        <v>506626</v>
      </c>
      <c r="L32">
        <v>2290947</v>
      </c>
      <c r="M32">
        <v>245242</v>
      </c>
      <c r="O32" t="str">
        <f>VLOOKUP(A32,Lookup_Tables!$D$2:$E$7,2,FALSE)</f>
        <v>AP</v>
      </c>
    </row>
    <row r="33" spans="1:15">
      <c r="A33">
        <v>-1</v>
      </c>
      <c r="B33" t="s">
        <v>130</v>
      </c>
      <c r="C33">
        <v>32</v>
      </c>
      <c r="D33" t="s">
        <v>39</v>
      </c>
      <c r="E33">
        <v>46853</v>
      </c>
      <c r="F33">
        <v>2713254</v>
      </c>
      <c r="G33">
        <v>127538</v>
      </c>
      <c r="H33">
        <v>178365</v>
      </c>
      <c r="I33">
        <v>81064</v>
      </c>
      <c r="J33">
        <v>2944638</v>
      </c>
      <c r="K33">
        <v>2231189</v>
      </c>
      <c r="L33">
        <v>2326036</v>
      </c>
      <c r="M33">
        <v>1526065</v>
      </c>
      <c r="O33" t="str">
        <f>VLOOKUP(A33,Lookup_Tables!$D$2:$E$7,2,FALSE)</f>
        <v>AP</v>
      </c>
    </row>
    <row r="34" spans="1:15">
      <c r="A34">
        <v>-1</v>
      </c>
      <c r="B34" t="s">
        <v>130</v>
      </c>
      <c r="C34">
        <v>33</v>
      </c>
      <c r="D34" t="s">
        <v>39</v>
      </c>
      <c r="E34">
        <v>239322</v>
      </c>
      <c r="F34">
        <v>252007</v>
      </c>
      <c r="G34">
        <v>247107</v>
      </c>
      <c r="H34">
        <v>262083</v>
      </c>
      <c r="I34">
        <v>168376</v>
      </c>
      <c r="J34">
        <v>72632</v>
      </c>
      <c r="K34">
        <v>111413</v>
      </c>
      <c r="L34">
        <v>59187</v>
      </c>
      <c r="M34">
        <v>58970</v>
      </c>
      <c r="O34" t="str">
        <f>VLOOKUP(A34,Lookup_Tables!$D$2:$E$7,2,FALSE)</f>
        <v>AP</v>
      </c>
    </row>
    <row r="35" spans="1:15">
      <c r="A35">
        <v>-1</v>
      </c>
      <c r="B35" t="s">
        <v>130</v>
      </c>
      <c r="C35">
        <v>34</v>
      </c>
      <c r="D35" t="s">
        <v>39</v>
      </c>
      <c r="E35">
        <v>12825</v>
      </c>
      <c r="F35">
        <v>2515475</v>
      </c>
      <c r="G35">
        <v>222786</v>
      </c>
      <c r="H35">
        <v>5230</v>
      </c>
      <c r="I35">
        <v>16554</v>
      </c>
      <c r="J35">
        <v>67769</v>
      </c>
      <c r="K35">
        <v>192069</v>
      </c>
      <c r="L35">
        <v>2451811</v>
      </c>
      <c r="M35">
        <v>897721</v>
      </c>
      <c r="O35" t="str">
        <f>VLOOKUP(A35,Lookup_Tables!$D$2:$E$7,2,FALSE)</f>
        <v>AP</v>
      </c>
    </row>
    <row r="36" spans="1:15">
      <c r="A36">
        <v>-1</v>
      </c>
      <c r="B36" t="s">
        <v>130</v>
      </c>
      <c r="C36">
        <v>35</v>
      </c>
      <c r="D36" t="s">
        <v>39</v>
      </c>
      <c r="E36">
        <v>39179</v>
      </c>
      <c r="F36">
        <v>70383</v>
      </c>
      <c r="G36">
        <v>204987</v>
      </c>
      <c r="H36">
        <v>252457</v>
      </c>
      <c r="I36">
        <v>316346</v>
      </c>
      <c r="J36">
        <v>126912</v>
      </c>
      <c r="K36">
        <v>627482</v>
      </c>
      <c r="L36">
        <v>1305840</v>
      </c>
      <c r="M36">
        <v>321914</v>
      </c>
      <c r="O36" t="str">
        <f>VLOOKUP(A36,Lookup_Tables!$D$2:$E$7,2,FALSE)</f>
        <v>AP</v>
      </c>
    </row>
    <row r="37" spans="1:15">
      <c r="A37">
        <v>-1</v>
      </c>
      <c r="B37" t="s">
        <v>130</v>
      </c>
      <c r="C37">
        <v>36</v>
      </c>
      <c r="D37" t="s">
        <v>39</v>
      </c>
      <c r="E37">
        <v>956946</v>
      </c>
      <c r="F37">
        <v>275243</v>
      </c>
      <c r="G37">
        <v>36081</v>
      </c>
      <c r="H37">
        <v>77373</v>
      </c>
      <c r="I37">
        <v>3917</v>
      </c>
      <c r="J37">
        <v>360729</v>
      </c>
      <c r="K37">
        <v>298687</v>
      </c>
      <c r="L37">
        <v>2754365</v>
      </c>
      <c r="M37">
        <v>2592776</v>
      </c>
      <c r="O37" t="str">
        <f>VLOOKUP(A37,Lookup_Tables!$D$2:$E$7,2,FALSE)</f>
        <v>AP</v>
      </c>
    </row>
    <row r="38" spans="1:15">
      <c r="A38">
        <v>-1</v>
      </c>
      <c r="B38" t="s">
        <v>130</v>
      </c>
      <c r="C38">
        <v>37</v>
      </c>
      <c r="D38" t="s">
        <v>39</v>
      </c>
      <c r="E38">
        <v>67125</v>
      </c>
      <c r="F38">
        <v>261450</v>
      </c>
      <c r="G38">
        <v>62768</v>
      </c>
      <c r="H38">
        <v>197772</v>
      </c>
      <c r="I38">
        <v>207982</v>
      </c>
      <c r="J38">
        <v>140891</v>
      </c>
      <c r="K38">
        <v>44173</v>
      </c>
      <c r="L38">
        <v>131728</v>
      </c>
      <c r="M38">
        <v>252747</v>
      </c>
      <c r="O38" t="str">
        <f>VLOOKUP(A38,Lookup_Tables!$D$2:$E$7,2,FALSE)</f>
        <v>AP</v>
      </c>
    </row>
    <row r="39" spans="1:15">
      <c r="A39">
        <v>-1</v>
      </c>
      <c r="B39" t="s">
        <v>130</v>
      </c>
      <c r="C39">
        <v>38</v>
      </c>
      <c r="D39" t="s">
        <v>39</v>
      </c>
      <c r="E39">
        <v>65184</v>
      </c>
      <c r="F39">
        <v>188935</v>
      </c>
      <c r="G39">
        <v>279431</v>
      </c>
      <c r="H39">
        <v>248039</v>
      </c>
      <c r="I39">
        <v>51492</v>
      </c>
      <c r="J39">
        <v>1943814</v>
      </c>
      <c r="K39">
        <v>77330</v>
      </c>
      <c r="L39">
        <v>91079</v>
      </c>
      <c r="M39">
        <v>112278</v>
      </c>
      <c r="O39" t="str">
        <f>VLOOKUP(A39,Lookup_Tables!$D$2:$E$7,2,FALSE)</f>
        <v>AP</v>
      </c>
    </row>
    <row r="40" spans="1:15">
      <c r="A40">
        <v>-1</v>
      </c>
      <c r="B40" t="s">
        <v>130</v>
      </c>
      <c r="C40">
        <v>39</v>
      </c>
      <c r="D40" t="s">
        <v>39</v>
      </c>
      <c r="E40">
        <v>33757</v>
      </c>
      <c r="F40">
        <v>111717</v>
      </c>
      <c r="G40">
        <v>201421</v>
      </c>
      <c r="H40">
        <v>123414</v>
      </c>
      <c r="I40">
        <v>39815</v>
      </c>
      <c r="J40">
        <v>667556</v>
      </c>
      <c r="K40">
        <v>1829089</v>
      </c>
      <c r="L40">
        <v>1739075</v>
      </c>
      <c r="M40">
        <v>1239955</v>
      </c>
      <c r="O40" t="str">
        <f>VLOOKUP(A40,Lookup_Tables!$D$2:$E$7,2,FALSE)</f>
        <v>AP</v>
      </c>
    </row>
    <row r="41" spans="1:15">
      <c r="A41">
        <v>-1</v>
      </c>
      <c r="B41" t="s">
        <v>130</v>
      </c>
      <c r="C41">
        <v>40</v>
      </c>
      <c r="D41" t="s">
        <v>39</v>
      </c>
      <c r="E41">
        <v>221347</v>
      </c>
      <c r="F41">
        <v>194823</v>
      </c>
      <c r="G41">
        <v>698189</v>
      </c>
      <c r="H41">
        <v>135415</v>
      </c>
      <c r="I41">
        <v>2484416</v>
      </c>
      <c r="J41">
        <v>1446482</v>
      </c>
      <c r="K41">
        <v>162290</v>
      </c>
      <c r="L41">
        <v>1037299</v>
      </c>
      <c r="M41">
        <v>265004</v>
      </c>
      <c r="O41" t="str">
        <f>VLOOKUP(A41,Lookup_Tables!$D$2:$E$7,2,FALSE)</f>
        <v>AP</v>
      </c>
    </row>
    <row r="42" spans="1:15">
      <c r="A42">
        <v>-1</v>
      </c>
      <c r="B42" t="s">
        <v>130</v>
      </c>
      <c r="C42">
        <v>41</v>
      </c>
      <c r="D42" t="s">
        <v>39</v>
      </c>
      <c r="E42">
        <v>2193244</v>
      </c>
      <c r="F42">
        <v>1884984</v>
      </c>
      <c r="G42">
        <v>238727</v>
      </c>
      <c r="H42">
        <v>1904973</v>
      </c>
      <c r="I42">
        <v>2589560</v>
      </c>
      <c r="J42">
        <v>1186773</v>
      </c>
      <c r="K42">
        <v>186174</v>
      </c>
      <c r="L42">
        <v>2647064</v>
      </c>
      <c r="M42">
        <v>1222778</v>
      </c>
      <c r="O42" t="str">
        <f>VLOOKUP(A42,Lookup_Tables!$D$2:$E$7,2,FALSE)</f>
        <v>AP</v>
      </c>
    </row>
    <row r="43" spans="1:15">
      <c r="A43">
        <v>-1</v>
      </c>
      <c r="B43" t="s">
        <v>130</v>
      </c>
      <c r="C43">
        <v>42</v>
      </c>
      <c r="D43" t="s">
        <v>39</v>
      </c>
      <c r="E43">
        <v>379863</v>
      </c>
      <c r="F43">
        <v>1762560</v>
      </c>
      <c r="G43">
        <v>2290560</v>
      </c>
      <c r="H43">
        <v>262452</v>
      </c>
      <c r="I43">
        <v>1548270</v>
      </c>
      <c r="J43">
        <v>201544</v>
      </c>
      <c r="K43">
        <v>121252</v>
      </c>
      <c r="L43">
        <v>2270539</v>
      </c>
      <c r="M43">
        <v>2647064</v>
      </c>
      <c r="O43" t="str">
        <f>VLOOKUP(A43,Lookup_Tables!$D$2:$E$7,2,FALSE)</f>
        <v>AP</v>
      </c>
    </row>
    <row r="44" spans="1:15">
      <c r="A44">
        <v>-1</v>
      </c>
      <c r="B44" t="s">
        <v>130</v>
      </c>
      <c r="C44">
        <v>43</v>
      </c>
      <c r="D44" t="s">
        <v>39</v>
      </c>
      <c r="E44">
        <v>15862</v>
      </c>
      <c r="F44">
        <v>85802</v>
      </c>
      <c r="G44">
        <v>1750678</v>
      </c>
      <c r="H44">
        <v>2568037</v>
      </c>
      <c r="I44">
        <v>2376321</v>
      </c>
      <c r="J44">
        <v>44483</v>
      </c>
      <c r="K44">
        <v>61556</v>
      </c>
      <c r="L44">
        <v>63643</v>
      </c>
      <c r="M44">
        <v>10614</v>
      </c>
      <c r="O44" t="str">
        <f>VLOOKUP(A44,Lookup_Tables!$D$2:$E$7,2,FALSE)</f>
        <v>AP</v>
      </c>
    </row>
    <row r="45" spans="1:15">
      <c r="A45">
        <v>-1</v>
      </c>
      <c r="B45" t="s">
        <v>130</v>
      </c>
      <c r="C45">
        <v>44</v>
      </c>
      <c r="D45" t="s">
        <v>39</v>
      </c>
      <c r="E45">
        <v>2305732</v>
      </c>
      <c r="F45">
        <v>547758</v>
      </c>
      <c r="G45">
        <v>925391</v>
      </c>
      <c r="H45">
        <v>61354</v>
      </c>
      <c r="I45">
        <v>578035</v>
      </c>
      <c r="J45">
        <v>504446</v>
      </c>
      <c r="K45">
        <v>1006729</v>
      </c>
      <c r="L45">
        <v>1671133</v>
      </c>
      <c r="M45">
        <v>998974</v>
      </c>
      <c r="O45" t="str">
        <f>VLOOKUP(A45,Lookup_Tables!$D$2:$E$7,2,FALSE)</f>
        <v>AP</v>
      </c>
    </row>
    <row r="46" spans="1:15">
      <c r="A46">
        <v>-1</v>
      </c>
      <c r="B46" t="s">
        <v>130</v>
      </c>
      <c r="C46">
        <v>45</v>
      </c>
      <c r="D46" t="s">
        <v>39</v>
      </c>
      <c r="E46">
        <v>117173</v>
      </c>
      <c r="F46">
        <v>67974</v>
      </c>
      <c r="G46">
        <v>62011</v>
      </c>
      <c r="H46">
        <v>285105</v>
      </c>
      <c r="I46">
        <v>243145</v>
      </c>
      <c r="J46">
        <v>59657</v>
      </c>
      <c r="K46">
        <v>14806</v>
      </c>
      <c r="L46">
        <v>113221</v>
      </c>
      <c r="M46">
        <v>55804</v>
      </c>
      <c r="O46" t="str">
        <f>VLOOKUP(A46,Lookup_Tables!$D$2:$E$7,2,FALSE)</f>
        <v>AP</v>
      </c>
    </row>
    <row r="47" spans="1:15">
      <c r="A47">
        <v>-1</v>
      </c>
      <c r="B47" t="s">
        <v>130</v>
      </c>
      <c r="C47">
        <v>46</v>
      </c>
      <c r="D47" t="s">
        <v>39</v>
      </c>
      <c r="E47">
        <v>158736</v>
      </c>
      <c r="F47">
        <v>244425</v>
      </c>
      <c r="G47">
        <v>187739</v>
      </c>
      <c r="H47">
        <v>1923390</v>
      </c>
      <c r="I47">
        <v>173162</v>
      </c>
      <c r="J47">
        <v>42404</v>
      </c>
      <c r="K47">
        <v>426170</v>
      </c>
      <c r="L47">
        <v>686047</v>
      </c>
      <c r="M47">
        <v>254661</v>
      </c>
      <c r="O47" t="str">
        <f>VLOOKUP(A47,Lookup_Tables!$D$2:$E$7,2,FALSE)</f>
        <v>AP</v>
      </c>
    </row>
    <row r="48" spans="1:15">
      <c r="A48">
        <v>-1</v>
      </c>
      <c r="B48" t="s">
        <v>130</v>
      </c>
      <c r="C48">
        <v>47</v>
      </c>
      <c r="D48" t="s">
        <v>39</v>
      </c>
      <c r="E48">
        <v>4664</v>
      </c>
      <c r="F48">
        <v>249194</v>
      </c>
      <c r="G48">
        <v>40060</v>
      </c>
      <c r="H48">
        <v>59158</v>
      </c>
      <c r="I48">
        <v>26986</v>
      </c>
      <c r="J48">
        <v>2371730</v>
      </c>
      <c r="K48">
        <v>2411758</v>
      </c>
      <c r="L48">
        <v>555626</v>
      </c>
      <c r="M48">
        <v>477930</v>
      </c>
      <c r="O48" t="str">
        <f>VLOOKUP(A48,Lookup_Tables!$D$2:$E$7,2,FALSE)</f>
        <v>AP</v>
      </c>
    </row>
    <row r="49" spans="1:15">
      <c r="A49">
        <v>-1</v>
      </c>
      <c r="B49" t="s">
        <v>130</v>
      </c>
      <c r="C49">
        <v>48</v>
      </c>
      <c r="D49" t="s">
        <v>39</v>
      </c>
      <c r="E49">
        <v>224481</v>
      </c>
      <c r="F49">
        <v>238358</v>
      </c>
      <c r="G49">
        <v>2086519</v>
      </c>
      <c r="H49">
        <v>142995</v>
      </c>
      <c r="I49">
        <v>2513186</v>
      </c>
      <c r="J49">
        <v>2540657</v>
      </c>
      <c r="K49">
        <v>840704</v>
      </c>
      <c r="L49">
        <v>1011242</v>
      </c>
      <c r="M49">
        <v>2355099</v>
      </c>
      <c r="O49" t="str">
        <f>VLOOKUP(A49,Lookup_Tables!$D$2:$E$7,2,FALSE)</f>
        <v>AP</v>
      </c>
    </row>
    <row r="50" spans="1:15">
      <c r="A50">
        <v>-1</v>
      </c>
      <c r="B50" t="s">
        <v>130</v>
      </c>
      <c r="C50">
        <v>49</v>
      </c>
      <c r="D50" t="s">
        <v>39</v>
      </c>
      <c r="E50">
        <v>1390401</v>
      </c>
      <c r="F50">
        <v>177046</v>
      </c>
      <c r="G50">
        <v>58655</v>
      </c>
      <c r="H50">
        <v>2106231</v>
      </c>
      <c r="I50">
        <v>527377</v>
      </c>
      <c r="J50">
        <v>238727</v>
      </c>
      <c r="K50">
        <v>2018644</v>
      </c>
      <c r="L50">
        <v>201544</v>
      </c>
      <c r="M50">
        <v>643532</v>
      </c>
      <c r="O50" t="str">
        <f>VLOOKUP(A50,Lookup_Tables!$D$2:$E$7,2,FALSE)</f>
        <v>AP</v>
      </c>
    </row>
    <row r="51" spans="1:15">
      <c r="A51">
        <v>-1</v>
      </c>
      <c r="B51" t="s">
        <v>130</v>
      </c>
      <c r="C51">
        <v>50</v>
      </c>
      <c r="D51" t="s">
        <v>39</v>
      </c>
      <c r="E51">
        <v>248388</v>
      </c>
      <c r="F51">
        <v>215367</v>
      </c>
      <c r="G51">
        <v>1739075</v>
      </c>
      <c r="H51">
        <v>103932</v>
      </c>
      <c r="I51">
        <v>75896</v>
      </c>
      <c r="J51">
        <v>72458</v>
      </c>
      <c r="K51">
        <v>220174</v>
      </c>
      <c r="L51">
        <v>59187</v>
      </c>
      <c r="M51">
        <v>32301</v>
      </c>
      <c r="O51" t="str">
        <f>VLOOKUP(A51,Lookup_Tables!$D$2:$E$7,2,FALSE)</f>
        <v>AP</v>
      </c>
    </row>
    <row r="52" spans="1:15">
      <c r="A52">
        <v>-1</v>
      </c>
      <c r="B52" t="s">
        <v>130</v>
      </c>
      <c r="C52">
        <v>51</v>
      </c>
      <c r="D52" t="s">
        <v>39</v>
      </c>
      <c r="E52">
        <v>178182</v>
      </c>
      <c r="F52">
        <v>163801</v>
      </c>
      <c r="G52">
        <v>242795</v>
      </c>
      <c r="H52">
        <v>194766</v>
      </c>
      <c r="I52">
        <v>128484</v>
      </c>
      <c r="J52">
        <v>2260402</v>
      </c>
      <c r="K52">
        <v>286848</v>
      </c>
      <c r="L52">
        <v>1459314</v>
      </c>
      <c r="M52">
        <v>287488</v>
      </c>
      <c r="O52" t="str">
        <f>VLOOKUP(A52,Lookup_Tables!$D$2:$E$7,2,FALSE)</f>
        <v>AP</v>
      </c>
    </row>
    <row r="53" spans="1:15">
      <c r="A53">
        <v>-1</v>
      </c>
      <c r="B53" t="s">
        <v>130</v>
      </c>
      <c r="C53">
        <v>52</v>
      </c>
      <c r="D53" t="s">
        <v>39</v>
      </c>
      <c r="E53">
        <v>133467</v>
      </c>
      <c r="F53">
        <v>41455</v>
      </c>
      <c r="G53">
        <v>197897</v>
      </c>
      <c r="H53">
        <v>247979</v>
      </c>
      <c r="I53">
        <v>145188</v>
      </c>
      <c r="J53">
        <v>54115</v>
      </c>
      <c r="K53">
        <v>825457</v>
      </c>
      <c r="L53">
        <v>286848</v>
      </c>
      <c r="M53">
        <v>110720</v>
      </c>
      <c r="O53" t="str">
        <f>VLOOKUP(A53,Lookup_Tables!$D$2:$E$7,2,FALSE)</f>
        <v>AP</v>
      </c>
    </row>
    <row r="54" spans="1:15">
      <c r="A54">
        <v>-1</v>
      </c>
      <c r="B54" t="s">
        <v>130</v>
      </c>
      <c r="C54">
        <v>53</v>
      </c>
      <c r="D54" t="s">
        <v>39</v>
      </c>
      <c r="E54">
        <v>2856253</v>
      </c>
      <c r="F54">
        <v>182507</v>
      </c>
      <c r="G54">
        <v>2283882</v>
      </c>
      <c r="H54">
        <v>2020757</v>
      </c>
      <c r="I54">
        <v>2848906</v>
      </c>
      <c r="J54">
        <v>831791</v>
      </c>
      <c r="K54">
        <v>428615</v>
      </c>
      <c r="L54">
        <v>2647064</v>
      </c>
      <c r="M54">
        <v>1626541</v>
      </c>
      <c r="O54" t="str">
        <f>VLOOKUP(A54,Lookup_Tables!$D$2:$E$7,2,FALSE)</f>
        <v>AP</v>
      </c>
    </row>
    <row r="55" spans="1:15">
      <c r="A55">
        <v>-1</v>
      </c>
      <c r="B55" t="s">
        <v>130</v>
      </c>
      <c r="C55">
        <v>54</v>
      </c>
      <c r="D55" t="s">
        <v>39</v>
      </c>
      <c r="E55">
        <v>131652</v>
      </c>
      <c r="F55">
        <v>208706</v>
      </c>
      <c r="G55">
        <v>72947</v>
      </c>
      <c r="H55">
        <v>130357</v>
      </c>
      <c r="I55">
        <v>629888</v>
      </c>
      <c r="J55">
        <v>248546</v>
      </c>
      <c r="K55">
        <v>68734</v>
      </c>
      <c r="L55">
        <v>260256</v>
      </c>
      <c r="M55">
        <v>188899</v>
      </c>
      <c r="O55" t="str">
        <f>VLOOKUP(A55,Lookup_Tables!$D$2:$E$7,2,FALSE)</f>
        <v>AP</v>
      </c>
    </row>
    <row r="56" spans="1:15">
      <c r="A56">
        <v>-1</v>
      </c>
      <c r="B56" t="s">
        <v>130</v>
      </c>
      <c r="C56">
        <v>55</v>
      </c>
      <c r="D56" t="s">
        <v>39</v>
      </c>
      <c r="E56">
        <v>101391</v>
      </c>
      <c r="F56">
        <v>160832</v>
      </c>
      <c r="G56">
        <v>151954</v>
      </c>
      <c r="H56">
        <v>105926</v>
      </c>
      <c r="I56">
        <v>94358</v>
      </c>
      <c r="J56">
        <v>151124</v>
      </c>
      <c r="K56">
        <v>2742751</v>
      </c>
      <c r="L56">
        <v>1829110</v>
      </c>
      <c r="M56">
        <v>2480080</v>
      </c>
      <c r="O56" t="str">
        <f>VLOOKUP(A56,Lookup_Tables!$D$2:$E$7,2,FALSE)</f>
        <v>AP</v>
      </c>
    </row>
    <row r="57" spans="1:15">
      <c r="A57">
        <v>-1</v>
      </c>
      <c r="B57" t="s">
        <v>130</v>
      </c>
      <c r="C57">
        <v>56</v>
      </c>
      <c r="D57" t="s">
        <v>39</v>
      </c>
      <c r="E57">
        <v>178093</v>
      </c>
      <c r="F57">
        <v>143191</v>
      </c>
      <c r="G57">
        <v>189315</v>
      </c>
      <c r="H57">
        <v>255819</v>
      </c>
      <c r="I57">
        <v>255641</v>
      </c>
      <c r="J57">
        <v>3973</v>
      </c>
      <c r="K57">
        <v>18263</v>
      </c>
      <c r="L57">
        <v>228762</v>
      </c>
      <c r="M57">
        <v>2966854</v>
      </c>
      <c r="O57" t="str">
        <f>VLOOKUP(A57,Lookup_Tables!$D$2:$E$7,2,FALSE)</f>
        <v>AP</v>
      </c>
    </row>
    <row r="58" spans="1:15">
      <c r="A58">
        <v>-1</v>
      </c>
      <c r="B58" t="s">
        <v>130</v>
      </c>
      <c r="C58">
        <v>57</v>
      </c>
      <c r="D58" t="s">
        <v>39</v>
      </c>
      <c r="E58">
        <v>42370</v>
      </c>
      <c r="F58">
        <v>96210</v>
      </c>
      <c r="G58">
        <v>88146</v>
      </c>
      <c r="H58">
        <v>2213201</v>
      </c>
      <c r="I58">
        <v>232340</v>
      </c>
      <c r="J58">
        <v>3917</v>
      </c>
      <c r="K58">
        <v>2962542</v>
      </c>
      <c r="L58">
        <v>991739</v>
      </c>
      <c r="M58">
        <v>128746</v>
      </c>
      <c r="O58" t="str">
        <f>VLOOKUP(A58,Lookup_Tables!$D$2:$E$7,2,FALSE)</f>
        <v>AP</v>
      </c>
    </row>
    <row r="59" spans="1:15">
      <c r="A59">
        <v>-1</v>
      </c>
      <c r="B59" t="s">
        <v>130</v>
      </c>
      <c r="C59">
        <v>58</v>
      </c>
      <c r="D59" t="s">
        <v>39</v>
      </c>
      <c r="E59">
        <v>249778</v>
      </c>
      <c r="F59">
        <v>292327</v>
      </c>
      <c r="G59">
        <v>1523519</v>
      </c>
      <c r="H59">
        <v>2940899</v>
      </c>
      <c r="I59">
        <v>844355</v>
      </c>
      <c r="J59">
        <v>960339</v>
      </c>
      <c r="K59">
        <v>908480</v>
      </c>
      <c r="L59">
        <v>2888312</v>
      </c>
      <c r="M59">
        <v>293979</v>
      </c>
      <c r="O59" t="str">
        <f>VLOOKUP(A59,Lookup_Tables!$D$2:$E$7,2,FALSE)</f>
        <v>AP</v>
      </c>
    </row>
    <row r="60" spans="1:15">
      <c r="A60">
        <v>-1</v>
      </c>
      <c r="B60" t="s">
        <v>130</v>
      </c>
      <c r="C60">
        <v>59</v>
      </c>
      <c r="D60" t="s">
        <v>39</v>
      </c>
      <c r="E60">
        <v>69836</v>
      </c>
      <c r="F60">
        <v>96836</v>
      </c>
      <c r="G60">
        <v>128746</v>
      </c>
      <c r="H60">
        <v>220741</v>
      </c>
      <c r="I60">
        <v>134060</v>
      </c>
      <c r="J60">
        <v>208730</v>
      </c>
      <c r="K60">
        <v>182283</v>
      </c>
      <c r="L60">
        <v>81064</v>
      </c>
      <c r="M60">
        <v>139224</v>
      </c>
      <c r="O60" t="str">
        <f>VLOOKUP(A60,Lookup_Tables!$D$2:$E$7,2,FALSE)</f>
        <v>AP</v>
      </c>
    </row>
    <row r="61" spans="1:15">
      <c r="A61">
        <v>-1</v>
      </c>
      <c r="B61" t="s">
        <v>130</v>
      </c>
      <c r="C61">
        <v>60</v>
      </c>
      <c r="D61" t="s">
        <v>39</v>
      </c>
      <c r="E61">
        <v>2885949</v>
      </c>
      <c r="F61">
        <v>31172</v>
      </c>
      <c r="G61">
        <v>69247</v>
      </c>
      <c r="H61">
        <v>2267201</v>
      </c>
      <c r="I61">
        <v>289704</v>
      </c>
      <c r="J61">
        <v>934022</v>
      </c>
      <c r="K61">
        <v>264928</v>
      </c>
      <c r="L61">
        <v>210767</v>
      </c>
      <c r="M61">
        <v>121855</v>
      </c>
      <c r="O61" t="str">
        <f>VLOOKUP(A61,Lookup_Tables!$D$2:$E$7,2,FALSE)</f>
        <v>AP</v>
      </c>
    </row>
    <row r="62" spans="1:15">
      <c r="A62">
        <v>-1</v>
      </c>
      <c r="B62" t="s">
        <v>130</v>
      </c>
      <c r="C62">
        <v>61</v>
      </c>
      <c r="D62" t="s">
        <v>39</v>
      </c>
      <c r="E62">
        <v>164115</v>
      </c>
      <c r="F62">
        <v>2732034</v>
      </c>
      <c r="G62">
        <v>153012</v>
      </c>
      <c r="H62">
        <v>113293</v>
      </c>
      <c r="I62">
        <v>214080</v>
      </c>
      <c r="J62">
        <v>36439</v>
      </c>
      <c r="K62">
        <v>492865</v>
      </c>
      <c r="L62">
        <v>2921610</v>
      </c>
      <c r="M62">
        <v>1739075</v>
      </c>
      <c r="O62" t="str">
        <f>VLOOKUP(A62,Lookup_Tables!$D$2:$E$7,2,FALSE)</f>
        <v>AP</v>
      </c>
    </row>
    <row r="63" spans="1:15">
      <c r="A63">
        <v>-1</v>
      </c>
      <c r="B63" t="s">
        <v>130</v>
      </c>
      <c r="C63">
        <v>62</v>
      </c>
      <c r="D63" t="s">
        <v>39</v>
      </c>
      <c r="E63">
        <v>211918</v>
      </c>
      <c r="F63">
        <v>262428</v>
      </c>
      <c r="G63">
        <v>25436</v>
      </c>
      <c r="H63">
        <v>216987</v>
      </c>
      <c r="I63">
        <v>248303</v>
      </c>
      <c r="J63">
        <v>51707</v>
      </c>
      <c r="K63">
        <v>210780</v>
      </c>
      <c r="L63">
        <v>192377</v>
      </c>
      <c r="M63">
        <v>52702</v>
      </c>
      <c r="O63" t="str">
        <f>VLOOKUP(A63,Lookup_Tables!$D$2:$E$7,2,FALSE)</f>
        <v>AP</v>
      </c>
    </row>
    <row r="64" spans="1:15">
      <c r="A64">
        <v>-1</v>
      </c>
      <c r="B64" t="s">
        <v>130</v>
      </c>
      <c r="C64">
        <v>63</v>
      </c>
      <c r="D64" t="s">
        <v>39</v>
      </c>
      <c r="E64">
        <v>22315</v>
      </c>
      <c r="F64">
        <v>277006</v>
      </c>
      <c r="G64">
        <v>158840</v>
      </c>
      <c r="H64">
        <v>46142</v>
      </c>
      <c r="I64">
        <v>142025</v>
      </c>
      <c r="J64">
        <v>252457</v>
      </c>
      <c r="K64">
        <v>196442</v>
      </c>
      <c r="L64">
        <v>290048</v>
      </c>
      <c r="M64">
        <v>131351</v>
      </c>
      <c r="O64" t="str">
        <f>VLOOKUP(A64,Lookup_Tables!$D$2:$E$7,2,FALSE)</f>
        <v>AP</v>
      </c>
    </row>
    <row r="65" spans="1:15">
      <c r="A65">
        <v>-1</v>
      </c>
      <c r="B65" t="s">
        <v>130</v>
      </c>
      <c r="C65">
        <v>64</v>
      </c>
      <c r="D65" t="s">
        <v>39</v>
      </c>
      <c r="E65">
        <v>20435</v>
      </c>
      <c r="F65">
        <v>210574</v>
      </c>
      <c r="G65">
        <v>31826</v>
      </c>
      <c r="H65">
        <v>216723</v>
      </c>
      <c r="I65">
        <v>56043</v>
      </c>
      <c r="J65">
        <v>88708</v>
      </c>
      <c r="K65">
        <v>1446482</v>
      </c>
      <c r="L65">
        <v>2000508</v>
      </c>
      <c r="M65">
        <v>1413584</v>
      </c>
      <c r="O65" t="str">
        <f>VLOOKUP(A65,Lookup_Tables!$D$2:$E$7,2,FALSE)</f>
        <v>AP</v>
      </c>
    </row>
    <row r="66" spans="1:15">
      <c r="A66">
        <v>-1</v>
      </c>
      <c r="B66" t="s">
        <v>130</v>
      </c>
      <c r="C66">
        <v>65</v>
      </c>
      <c r="D66" t="s">
        <v>39</v>
      </c>
      <c r="E66">
        <v>2775844</v>
      </c>
      <c r="F66">
        <v>167969</v>
      </c>
      <c r="G66">
        <v>109887</v>
      </c>
      <c r="H66">
        <v>25953</v>
      </c>
      <c r="I66">
        <v>45585</v>
      </c>
      <c r="J66">
        <v>8633</v>
      </c>
      <c r="K66">
        <v>96136</v>
      </c>
      <c r="L66">
        <v>137973</v>
      </c>
      <c r="M66">
        <v>91933</v>
      </c>
      <c r="O66" t="str">
        <f>VLOOKUP(A66,Lookup_Tables!$D$2:$E$7,2,FALSE)</f>
        <v>AP</v>
      </c>
    </row>
    <row r="67" spans="1:15">
      <c r="A67">
        <v>-1</v>
      </c>
      <c r="B67" t="s">
        <v>130</v>
      </c>
      <c r="C67">
        <v>66</v>
      </c>
      <c r="D67" t="s">
        <v>39</v>
      </c>
      <c r="E67">
        <v>66127</v>
      </c>
      <c r="F67">
        <v>150988</v>
      </c>
      <c r="G67">
        <v>191603</v>
      </c>
      <c r="H67">
        <v>214763</v>
      </c>
      <c r="I67">
        <v>39638</v>
      </c>
      <c r="J67">
        <v>130025</v>
      </c>
      <c r="K67">
        <v>258098</v>
      </c>
      <c r="L67">
        <v>98881</v>
      </c>
      <c r="M67">
        <v>192138</v>
      </c>
      <c r="O67" t="str">
        <f>VLOOKUP(A67,Lookup_Tables!$D$2:$E$7,2,FALSE)</f>
        <v>AP</v>
      </c>
    </row>
    <row r="68" spans="1:15">
      <c r="A68">
        <v>-1</v>
      </c>
      <c r="B68" t="s">
        <v>130</v>
      </c>
      <c r="C68">
        <v>67</v>
      </c>
      <c r="D68" t="s">
        <v>39</v>
      </c>
      <c r="E68">
        <v>947259</v>
      </c>
      <c r="F68">
        <v>2630665</v>
      </c>
      <c r="G68">
        <v>1654206</v>
      </c>
      <c r="H68">
        <v>1309229</v>
      </c>
      <c r="I68">
        <v>1257248</v>
      </c>
      <c r="J68">
        <v>2376282</v>
      </c>
      <c r="K68">
        <v>1495846</v>
      </c>
      <c r="L68">
        <v>944733</v>
      </c>
      <c r="M68">
        <v>428615</v>
      </c>
      <c r="O68" t="str">
        <f>VLOOKUP(A68,Lookup_Tables!$D$2:$E$7,2,FALSE)</f>
        <v>AP</v>
      </c>
    </row>
    <row r="69" spans="1:15">
      <c r="A69">
        <v>-1</v>
      </c>
      <c r="B69" t="s">
        <v>130</v>
      </c>
      <c r="C69">
        <v>68</v>
      </c>
      <c r="D69" t="s">
        <v>39</v>
      </c>
      <c r="E69">
        <v>1403573</v>
      </c>
      <c r="F69">
        <v>2678142</v>
      </c>
      <c r="G69">
        <v>281361</v>
      </c>
      <c r="H69">
        <v>1195959</v>
      </c>
      <c r="I69">
        <v>2014648</v>
      </c>
      <c r="J69">
        <v>2393536</v>
      </c>
      <c r="K69">
        <v>2785070</v>
      </c>
      <c r="L69">
        <v>646784</v>
      </c>
      <c r="M69">
        <v>186174</v>
      </c>
      <c r="O69" t="str">
        <f>VLOOKUP(A69,Lookup_Tables!$D$2:$E$7,2,FALSE)</f>
        <v>AP</v>
      </c>
    </row>
    <row r="70" spans="1:15">
      <c r="A70">
        <v>-1</v>
      </c>
      <c r="B70" t="s">
        <v>130</v>
      </c>
      <c r="C70">
        <v>69</v>
      </c>
      <c r="D70" t="s">
        <v>39</v>
      </c>
      <c r="E70">
        <v>2747355</v>
      </c>
      <c r="F70">
        <v>45655</v>
      </c>
      <c r="G70">
        <v>273228</v>
      </c>
      <c r="H70">
        <v>39692</v>
      </c>
      <c r="I70">
        <v>20752</v>
      </c>
      <c r="J70">
        <v>65077</v>
      </c>
      <c r="K70">
        <v>927727</v>
      </c>
      <c r="L70">
        <v>537690</v>
      </c>
      <c r="M70">
        <v>1736691</v>
      </c>
      <c r="O70" t="str">
        <f>VLOOKUP(A70,Lookup_Tables!$D$2:$E$7,2,FALSE)</f>
        <v>AP</v>
      </c>
    </row>
    <row r="71" spans="1:15">
      <c r="A71">
        <v>-1</v>
      </c>
      <c r="B71" t="s">
        <v>130</v>
      </c>
      <c r="C71">
        <v>70</v>
      </c>
      <c r="D71" t="s">
        <v>39</v>
      </c>
      <c r="E71">
        <v>9131</v>
      </c>
      <c r="F71">
        <v>172686</v>
      </c>
      <c r="G71">
        <v>270704</v>
      </c>
      <c r="H71">
        <v>271783</v>
      </c>
      <c r="I71">
        <v>241757</v>
      </c>
      <c r="J71">
        <v>66502</v>
      </c>
      <c r="K71">
        <v>212671</v>
      </c>
      <c r="L71">
        <v>187949</v>
      </c>
      <c r="M71">
        <v>145898</v>
      </c>
      <c r="O71" t="str">
        <f>VLOOKUP(A71,Lookup_Tables!$D$2:$E$7,2,FALSE)</f>
        <v>AP</v>
      </c>
    </row>
    <row r="72" spans="1:15">
      <c r="A72">
        <v>-1</v>
      </c>
      <c r="B72" t="s">
        <v>130</v>
      </c>
      <c r="C72">
        <v>71</v>
      </c>
      <c r="D72" t="s">
        <v>39</v>
      </c>
      <c r="E72">
        <v>2153230</v>
      </c>
      <c r="F72">
        <v>1578186</v>
      </c>
      <c r="G72">
        <v>1850356</v>
      </c>
      <c r="H72">
        <v>1111104</v>
      </c>
      <c r="I72">
        <v>2443394</v>
      </c>
      <c r="J72">
        <v>387598</v>
      </c>
      <c r="K72">
        <v>2805745</v>
      </c>
      <c r="L72">
        <v>1601311</v>
      </c>
      <c r="M72">
        <v>826941</v>
      </c>
      <c r="O72" t="str">
        <f>VLOOKUP(A72,Lookup_Tables!$D$2:$E$7,2,FALSE)</f>
        <v>AP</v>
      </c>
    </row>
    <row r="73" spans="1:15">
      <c r="A73">
        <v>-1</v>
      </c>
      <c r="B73" t="s">
        <v>130</v>
      </c>
      <c r="C73">
        <v>72</v>
      </c>
      <c r="D73" t="s">
        <v>39</v>
      </c>
      <c r="E73">
        <v>2295431</v>
      </c>
      <c r="F73">
        <v>58655</v>
      </c>
      <c r="G73">
        <v>215457</v>
      </c>
      <c r="H73">
        <v>5197</v>
      </c>
      <c r="I73">
        <v>2083964</v>
      </c>
      <c r="J73">
        <v>665381</v>
      </c>
      <c r="K73">
        <v>671435</v>
      </c>
      <c r="L73">
        <v>90963</v>
      </c>
      <c r="M73">
        <v>178115</v>
      </c>
      <c r="O73" t="str">
        <f>VLOOKUP(A73,Lookup_Tables!$D$2:$E$7,2,FALSE)</f>
        <v>AP</v>
      </c>
    </row>
    <row r="74" spans="1:15">
      <c r="A74">
        <v>-1</v>
      </c>
      <c r="B74" t="s">
        <v>130</v>
      </c>
      <c r="C74">
        <v>73</v>
      </c>
      <c r="D74" t="s">
        <v>39</v>
      </c>
      <c r="E74">
        <v>2681362</v>
      </c>
      <c r="F74">
        <v>832784</v>
      </c>
      <c r="G74">
        <v>1343178</v>
      </c>
      <c r="H74">
        <v>104322</v>
      </c>
      <c r="I74">
        <v>1858277</v>
      </c>
      <c r="J74">
        <v>1796778</v>
      </c>
      <c r="K74">
        <v>391360</v>
      </c>
      <c r="L74">
        <v>1097639</v>
      </c>
      <c r="M74">
        <v>1036756</v>
      </c>
      <c r="O74" t="str">
        <f>VLOOKUP(A74,Lookup_Tables!$D$2:$E$7,2,FALSE)</f>
        <v>AP</v>
      </c>
    </row>
    <row r="75" spans="1:15">
      <c r="A75">
        <v>-1</v>
      </c>
      <c r="B75" t="s">
        <v>130</v>
      </c>
      <c r="C75">
        <v>74</v>
      </c>
      <c r="D75" t="s">
        <v>39</v>
      </c>
      <c r="E75">
        <v>0</v>
      </c>
      <c r="F75">
        <v>2542370</v>
      </c>
      <c r="G75">
        <v>23320</v>
      </c>
      <c r="H75">
        <v>244671</v>
      </c>
      <c r="I75">
        <v>802504</v>
      </c>
      <c r="J75">
        <v>1511716</v>
      </c>
      <c r="K75">
        <v>68444</v>
      </c>
      <c r="L75">
        <v>1773794</v>
      </c>
      <c r="M75">
        <v>2809108</v>
      </c>
      <c r="O75" t="str">
        <f>VLOOKUP(A75,Lookup_Tables!$D$2:$E$7,2,FALSE)</f>
        <v>AP</v>
      </c>
    </row>
    <row r="76" spans="1:15">
      <c r="A76">
        <v>-1</v>
      </c>
      <c r="B76" t="s">
        <v>130</v>
      </c>
      <c r="C76">
        <v>75</v>
      </c>
      <c r="D76" t="s">
        <v>39</v>
      </c>
      <c r="E76">
        <v>18082</v>
      </c>
      <c r="F76">
        <v>792591</v>
      </c>
      <c r="G76">
        <v>22267</v>
      </c>
      <c r="H76">
        <v>2408532</v>
      </c>
      <c r="I76">
        <v>1750678</v>
      </c>
      <c r="J76">
        <v>1782112</v>
      </c>
      <c r="K76">
        <v>1291541</v>
      </c>
      <c r="L76">
        <v>2326158</v>
      </c>
      <c r="M76">
        <v>566733</v>
      </c>
      <c r="O76" t="str">
        <f>VLOOKUP(A76,Lookup_Tables!$D$2:$E$7,2,FALSE)</f>
        <v>AP</v>
      </c>
    </row>
    <row r="77" spans="1:15">
      <c r="A77">
        <v>-1</v>
      </c>
      <c r="B77" t="s">
        <v>130</v>
      </c>
      <c r="C77">
        <v>76</v>
      </c>
      <c r="D77" t="s">
        <v>39</v>
      </c>
      <c r="E77">
        <v>103878</v>
      </c>
      <c r="F77">
        <v>265758</v>
      </c>
      <c r="G77">
        <v>2315777</v>
      </c>
      <c r="H77">
        <v>1379499</v>
      </c>
      <c r="I77">
        <v>630643</v>
      </c>
      <c r="J77">
        <v>737569</v>
      </c>
      <c r="K77">
        <v>1338286</v>
      </c>
      <c r="L77">
        <v>1632550</v>
      </c>
      <c r="M77">
        <v>2669134</v>
      </c>
      <c r="O77" t="str">
        <f>VLOOKUP(A77,Lookup_Tables!$D$2:$E$7,2,FALSE)</f>
        <v>AP</v>
      </c>
    </row>
    <row r="78" spans="1:15">
      <c r="A78">
        <v>-1</v>
      </c>
      <c r="B78" t="s">
        <v>130</v>
      </c>
      <c r="C78">
        <v>77</v>
      </c>
      <c r="D78" t="s">
        <v>39</v>
      </c>
      <c r="E78">
        <v>106447</v>
      </c>
      <c r="F78">
        <v>226755</v>
      </c>
      <c r="G78">
        <v>249401</v>
      </c>
      <c r="H78">
        <v>1266077</v>
      </c>
      <c r="I78">
        <v>1404461</v>
      </c>
      <c r="J78">
        <v>139942</v>
      </c>
      <c r="K78">
        <v>423589</v>
      </c>
      <c r="L78">
        <v>1807212</v>
      </c>
      <c r="M78">
        <v>759621</v>
      </c>
      <c r="O78" t="str">
        <f>VLOOKUP(A78,Lookup_Tables!$D$2:$E$7,2,FALSE)</f>
        <v>AP</v>
      </c>
    </row>
    <row r="79" spans="1:15">
      <c r="A79">
        <v>-1</v>
      </c>
      <c r="B79" t="s">
        <v>130</v>
      </c>
      <c r="C79">
        <v>78</v>
      </c>
      <c r="D79" t="s">
        <v>39</v>
      </c>
      <c r="E79">
        <v>0</v>
      </c>
      <c r="F79">
        <v>180065</v>
      </c>
      <c r="G79">
        <v>153211</v>
      </c>
      <c r="H79">
        <v>114007</v>
      </c>
      <c r="I79">
        <v>1191958</v>
      </c>
      <c r="J79">
        <v>2647087</v>
      </c>
      <c r="K79">
        <v>762401</v>
      </c>
      <c r="L79">
        <v>2284482</v>
      </c>
      <c r="M79">
        <v>2630538</v>
      </c>
      <c r="O79" t="str">
        <f>VLOOKUP(A79,Lookup_Tables!$D$2:$E$7,2,FALSE)</f>
        <v>AP</v>
      </c>
    </row>
    <row r="80" spans="1:15">
      <c r="A80">
        <v>-1</v>
      </c>
      <c r="B80" t="s">
        <v>130</v>
      </c>
      <c r="C80">
        <v>79</v>
      </c>
      <c r="D80" t="s">
        <v>39</v>
      </c>
      <c r="E80">
        <v>38581</v>
      </c>
      <c r="F80">
        <v>237171</v>
      </c>
      <c r="G80">
        <v>58409</v>
      </c>
      <c r="H80">
        <v>222987</v>
      </c>
      <c r="I80">
        <v>858575</v>
      </c>
      <c r="J80">
        <v>442677</v>
      </c>
      <c r="K80">
        <v>146565</v>
      </c>
      <c r="L80">
        <v>1204938</v>
      </c>
      <c r="M80">
        <v>465285</v>
      </c>
      <c r="O80" t="str">
        <f>VLOOKUP(A80,Lookup_Tables!$D$2:$E$7,2,FALSE)</f>
        <v>AP</v>
      </c>
    </row>
    <row r="81" spans="1:15">
      <c r="A81">
        <v>-1</v>
      </c>
      <c r="B81" t="s">
        <v>130</v>
      </c>
      <c r="C81">
        <v>80</v>
      </c>
      <c r="D81" t="s">
        <v>39</v>
      </c>
      <c r="E81">
        <v>37540</v>
      </c>
      <c r="F81">
        <v>2900618</v>
      </c>
      <c r="G81">
        <v>116125</v>
      </c>
      <c r="H81">
        <v>2476262</v>
      </c>
      <c r="I81">
        <v>2399291</v>
      </c>
      <c r="J81">
        <v>1691761</v>
      </c>
      <c r="K81">
        <v>2615163</v>
      </c>
      <c r="L81">
        <v>221846</v>
      </c>
      <c r="M81">
        <v>2086519</v>
      </c>
      <c r="O81" t="str">
        <f>VLOOKUP(A81,Lookup_Tables!$D$2:$E$7,2,FALSE)</f>
        <v>AP</v>
      </c>
    </row>
    <row r="82" spans="1:15">
      <c r="A82">
        <v>-1</v>
      </c>
      <c r="B82" t="s">
        <v>130</v>
      </c>
      <c r="C82">
        <v>81</v>
      </c>
      <c r="D82" t="s">
        <v>39</v>
      </c>
      <c r="E82">
        <v>71862</v>
      </c>
      <c r="F82">
        <v>596293</v>
      </c>
      <c r="G82">
        <v>1391591</v>
      </c>
      <c r="H82">
        <v>1022941</v>
      </c>
      <c r="I82">
        <v>2184114</v>
      </c>
      <c r="J82">
        <v>15154</v>
      </c>
      <c r="K82">
        <v>2216031</v>
      </c>
      <c r="L82">
        <v>669148</v>
      </c>
      <c r="M82">
        <v>119853</v>
      </c>
      <c r="O82" t="str">
        <f>VLOOKUP(A82,Lookup_Tables!$D$2:$E$7,2,FALSE)</f>
        <v>AP</v>
      </c>
    </row>
    <row r="83" spans="1:15">
      <c r="A83">
        <v>-1</v>
      </c>
      <c r="B83" t="s">
        <v>130</v>
      </c>
      <c r="C83">
        <v>82</v>
      </c>
      <c r="D83" t="s">
        <v>39</v>
      </c>
      <c r="E83">
        <v>313952</v>
      </c>
      <c r="F83">
        <v>1279816</v>
      </c>
      <c r="G83">
        <v>1600694</v>
      </c>
      <c r="H83">
        <v>2349074</v>
      </c>
      <c r="I83">
        <v>2882064</v>
      </c>
      <c r="J83">
        <v>16279</v>
      </c>
      <c r="K83">
        <v>976655</v>
      </c>
      <c r="L83">
        <v>1045811</v>
      </c>
      <c r="M83">
        <v>2086519</v>
      </c>
      <c r="O83" t="str">
        <f>VLOOKUP(A83,Lookup_Tables!$D$2:$E$7,2,FALSE)</f>
        <v>AP</v>
      </c>
    </row>
    <row r="84" spans="1:15">
      <c r="A84">
        <v>-1</v>
      </c>
      <c r="B84" t="s">
        <v>130</v>
      </c>
      <c r="C84">
        <v>83</v>
      </c>
      <c r="D84" t="s">
        <v>39</v>
      </c>
      <c r="E84">
        <v>207433</v>
      </c>
      <c r="F84">
        <v>210999</v>
      </c>
      <c r="G84">
        <v>2402160</v>
      </c>
      <c r="H84">
        <v>753053</v>
      </c>
      <c r="I84">
        <v>2911551</v>
      </c>
      <c r="J84">
        <v>627482</v>
      </c>
      <c r="K84">
        <v>227313</v>
      </c>
      <c r="L84">
        <v>100556</v>
      </c>
      <c r="M84">
        <v>417224</v>
      </c>
      <c r="O84" t="str">
        <f>VLOOKUP(A84,Lookup_Tables!$D$2:$E$7,2,FALSE)</f>
        <v>AP</v>
      </c>
    </row>
    <row r="85" spans="1:15">
      <c r="A85">
        <v>1</v>
      </c>
      <c r="B85" t="s">
        <v>132</v>
      </c>
      <c r="C85">
        <v>1</v>
      </c>
      <c r="D85" t="s">
        <v>38</v>
      </c>
      <c r="E85">
        <v>4780</v>
      </c>
      <c r="F85">
        <v>5334</v>
      </c>
      <c r="G85">
        <v>2469</v>
      </c>
      <c r="H85">
        <v>6922</v>
      </c>
      <c r="I85">
        <v>3287</v>
      </c>
      <c r="J85">
        <v>990</v>
      </c>
      <c r="K85">
        <v>3277</v>
      </c>
      <c r="L85">
        <v>5389</v>
      </c>
      <c r="M85">
        <v>1774</v>
      </c>
      <c r="O85" t="str">
        <f>VLOOKUP(A85,Lookup_Tables!$D$2:$E$7,2,FALSE)</f>
        <v>HU</v>
      </c>
    </row>
    <row r="86" spans="1:15">
      <c r="A86">
        <v>-1</v>
      </c>
      <c r="B86" t="s">
        <v>131</v>
      </c>
      <c r="C86">
        <v>2</v>
      </c>
      <c r="D86" t="s">
        <v>39</v>
      </c>
      <c r="E86">
        <v>4353</v>
      </c>
      <c r="F86">
        <v>4</v>
      </c>
      <c r="G86">
        <v>4</v>
      </c>
      <c r="H86">
        <v>4353</v>
      </c>
      <c r="I86">
        <v>4</v>
      </c>
      <c r="J86">
        <v>4</v>
      </c>
      <c r="K86">
        <v>4</v>
      </c>
      <c r="L86">
        <v>4</v>
      </c>
      <c r="M86">
        <v>4</v>
      </c>
      <c r="O86" t="str">
        <f>VLOOKUP(A86,Lookup_Tables!$D$2:$E$7,2,FALSE)</f>
        <v>AP</v>
      </c>
    </row>
    <row r="87" spans="1:15">
      <c r="A87">
        <v>-1</v>
      </c>
      <c r="B87" t="s">
        <v>131</v>
      </c>
      <c r="C87">
        <v>3</v>
      </c>
      <c r="D87" t="s">
        <v>39</v>
      </c>
      <c r="E87">
        <v>4</v>
      </c>
      <c r="F87">
        <v>4</v>
      </c>
      <c r="G87">
        <v>4</v>
      </c>
      <c r="H87">
        <v>4</v>
      </c>
      <c r="I87">
        <v>4</v>
      </c>
      <c r="J87">
        <v>4</v>
      </c>
      <c r="K87">
        <v>4</v>
      </c>
      <c r="L87">
        <v>4</v>
      </c>
      <c r="M87">
        <v>4</v>
      </c>
      <c r="O87" t="str">
        <f>VLOOKUP(A87,Lookup_Tables!$D$2:$E$7,2,FALSE)</f>
        <v>AP</v>
      </c>
    </row>
    <row r="88" spans="1:15">
      <c r="A88">
        <v>-1</v>
      </c>
      <c r="B88" t="s">
        <v>131</v>
      </c>
      <c r="C88">
        <v>4</v>
      </c>
      <c r="D88" t="s">
        <v>39</v>
      </c>
      <c r="E88">
        <v>4353</v>
      </c>
      <c r="F88">
        <v>4353</v>
      </c>
      <c r="G88">
        <v>4353</v>
      </c>
      <c r="H88">
        <v>4353</v>
      </c>
      <c r="I88">
        <v>4353</v>
      </c>
      <c r="J88">
        <v>4</v>
      </c>
      <c r="K88">
        <v>4353</v>
      </c>
      <c r="L88">
        <v>4</v>
      </c>
      <c r="M88">
        <v>4353</v>
      </c>
      <c r="O88" t="str">
        <f>VLOOKUP(A88,Lookup_Tables!$D$2:$E$7,2,FALSE)</f>
        <v>AP</v>
      </c>
    </row>
    <row r="89" spans="1:15">
      <c r="A89">
        <v>-1</v>
      </c>
      <c r="B89" t="s">
        <v>131</v>
      </c>
      <c r="C89">
        <v>5</v>
      </c>
      <c r="D89" t="s">
        <v>39</v>
      </c>
      <c r="E89">
        <v>4353</v>
      </c>
      <c r="F89">
        <v>4353</v>
      </c>
      <c r="G89">
        <v>4353</v>
      </c>
      <c r="H89">
        <v>4353</v>
      </c>
      <c r="I89">
        <v>4353</v>
      </c>
      <c r="J89">
        <v>4</v>
      </c>
      <c r="K89">
        <v>4353</v>
      </c>
      <c r="L89">
        <v>4353</v>
      </c>
      <c r="M89">
        <v>4353</v>
      </c>
      <c r="O89" t="str">
        <f>VLOOKUP(A89,Lookup_Tables!$D$2:$E$7,2,FALSE)</f>
        <v>AP</v>
      </c>
    </row>
    <row r="90" spans="1:15">
      <c r="A90">
        <v>-1</v>
      </c>
      <c r="B90" t="s">
        <v>131</v>
      </c>
      <c r="C90">
        <v>6</v>
      </c>
      <c r="D90" t="s">
        <v>39</v>
      </c>
      <c r="E90">
        <v>4353</v>
      </c>
      <c r="F90">
        <v>4</v>
      </c>
      <c r="G90">
        <v>4353</v>
      </c>
      <c r="H90">
        <v>4353</v>
      </c>
      <c r="I90">
        <v>4353</v>
      </c>
      <c r="J90">
        <v>4</v>
      </c>
      <c r="K90">
        <v>4</v>
      </c>
      <c r="L90">
        <v>4</v>
      </c>
      <c r="M90">
        <v>4</v>
      </c>
      <c r="O90" t="str">
        <f>VLOOKUP(A90,Lookup_Tables!$D$2:$E$7,2,FALSE)</f>
        <v>AP</v>
      </c>
    </row>
    <row r="91" spans="1:15">
      <c r="A91">
        <v>-1</v>
      </c>
      <c r="B91" t="s">
        <v>131</v>
      </c>
      <c r="C91">
        <v>7</v>
      </c>
      <c r="D91" t="s">
        <v>39</v>
      </c>
      <c r="E91">
        <v>4353</v>
      </c>
      <c r="F91">
        <v>4353</v>
      </c>
      <c r="G91">
        <v>4</v>
      </c>
      <c r="H91">
        <v>4353</v>
      </c>
      <c r="I91">
        <v>4353</v>
      </c>
      <c r="J91">
        <v>4353</v>
      </c>
      <c r="K91">
        <v>4</v>
      </c>
      <c r="L91">
        <v>4353</v>
      </c>
      <c r="M91">
        <v>4353</v>
      </c>
      <c r="O91" t="str">
        <f>VLOOKUP(A91,Lookup_Tables!$D$2:$E$7,2,FALSE)</f>
        <v>AP</v>
      </c>
    </row>
    <row r="92" spans="1:15">
      <c r="A92">
        <v>-1</v>
      </c>
      <c r="B92" t="s">
        <v>131</v>
      </c>
      <c r="C92">
        <v>8</v>
      </c>
      <c r="D92" t="s">
        <v>39</v>
      </c>
      <c r="E92">
        <v>4353</v>
      </c>
      <c r="F92">
        <v>4</v>
      </c>
      <c r="G92">
        <v>4353</v>
      </c>
      <c r="H92">
        <v>4353</v>
      </c>
      <c r="I92">
        <v>4353</v>
      </c>
      <c r="J92">
        <v>4353</v>
      </c>
      <c r="K92">
        <v>4353</v>
      </c>
      <c r="L92">
        <v>4</v>
      </c>
      <c r="M92">
        <v>4</v>
      </c>
      <c r="O92" t="str">
        <f>VLOOKUP(A92,Lookup_Tables!$D$2:$E$7,2,FALSE)</f>
        <v>AP</v>
      </c>
    </row>
    <row r="93" spans="1:15">
      <c r="A93">
        <v>-1</v>
      </c>
      <c r="B93" t="s">
        <v>131</v>
      </c>
      <c r="C93">
        <v>9</v>
      </c>
      <c r="D93" t="s">
        <v>39</v>
      </c>
      <c r="E93">
        <v>0</v>
      </c>
      <c r="F93">
        <v>4</v>
      </c>
      <c r="G93">
        <v>4</v>
      </c>
      <c r="H93">
        <v>4</v>
      </c>
      <c r="I93">
        <v>4</v>
      </c>
      <c r="J93">
        <v>4</v>
      </c>
      <c r="K93">
        <v>4</v>
      </c>
      <c r="L93">
        <v>4</v>
      </c>
      <c r="M93">
        <v>4</v>
      </c>
      <c r="O93" t="str">
        <f>VLOOKUP(A93,Lookup_Tables!$D$2:$E$7,2,FALSE)</f>
        <v>AP</v>
      </c>
    </row>
    <row r="94" spans="1:15">
      <c r="A94">
        <v>-1</v>
      </c>
      <c r="B94" t="s">
        <v>131</v>
      </c>
      <c r="C94">
        <v>10</v>
      </c>
      <c r="D94" t="s">
        <v>39</v>
      </c>
      <c r="E94">
        <v>4353</v>
      </c>
      <c r="F94">
        <v>4353</v>
      </c>
      <c r="G94">
        <v>4353</v>
      </c>
      <c r="H94">
        <v>4</v>
      </c>
      <c r="I94">
        <v>4353</v>
      </c>
      <c r="J94">
        <v>4353</v>
      </c>
      <c r="K94">
        <v>4353</v>
      </c>
      <c r="L94">
        <v>4353</v>
      </c>
      <c r="M94">
        <v>4353</v>
      </c>
      <c r="O94" t="str">
        <f>VLOOKUP(A94,Lookup_Tables!$D$2:$E$7,2,FALSE)</f>
        <v>AP</v>
      </c>
    </row>
    <row r="95" spans="1:15">
      <c r="A95">
        <v>-1</v>
      </c>
      <c r="B95" t="s">
        <v>131</v>
      </c>
      <c r="C95">
        <v>11</v>
      </c>
      <c r="D95" t="s">
        <v>39</v>
      </c>
      <c r="E95">
        <v>4353</v>
      </c>
      <c r="F95">
        <v>4353</v>
      </c>
      <c r="G95">
        <v>4353</v>
      </c>
      <c r="H95">
        <v>4353</v>
      </c>
      <c r="I95">
        <v>4353</v>
      </c>
      <c r="J95">
        <v>4353</v>
      </c>
      <c r="K95">
        <v>4353</v>
      </c>
      <c r="L95">
        <v>4353</v>
      </c>
      <c r="M95">
        <v>4353</v>
      </c>
      <c r="O95" t="str">
        <f>VLOOKUP(A95,Lookup_Tables!$D$2:$E$7,2,FALSE)</f>
        <v>AP</v>
      </c>
    </row>
    <row r="96" spans="1:15">
      <c r="A96">
        <v>-1</v>
      </c>
      <c r="B96" t="s">
        <v>131</v>
      </c>
      <c r="C96">
        <v>12</v>
      </c>
      <c r="D96" t="s">
        <v>39</v>
      </c>
      <c r="E96">
        <v>4353</v>
      </c>
      <c r="F96">
        <v>4353</v>
      </c>
      <c r="G96">
        <v>4</v>
      </c>
      <c r="H96">
        <v>4</v>
      </c>
      <c r="I96">
        <v>4353</v>
      </c>
      <c r="J96">
        <v>4353</v>
      </c>
      <c r="K96">
        <v>4353</v>
      </c>
      <c r="L96">
        <v>4353</v>
      </c>
      <c r="M96">
        <v>4353</v>
      </c>
      <c r="O96" t="str">
        <f>VLOOKUP(A96,Lookup_Tables!$D$2:$E$7,2,FALSE)</f>
        <v>AP</v>
      </c>
    </row>
    <row r="97" spans="1:15">
      <c r="A97">
        <v>-1</v>
      </c>
      <c r="B97" t="s">
        <v>131</v>
      </c>
      <c r="C97">
        <v>13</v>
      </c>
      <c r="D97" t="s">
        <v>39</v>
      </c>
      <c r="E97">
        <v>4353</v>
      </c>
      <c r="F97">
        <v>4353</v>
      </c>
      <c r="G97">
        <v>4353</v>
      </c>
      <c r="H97">
        <v>4</v>
      </c>
      <c r="I97">
        <v>4353</v>
      </c>
      <c r="J97">
        <v>4353</v>
      </c>
      <c r="K97">
        <v>4353</v>
      </c>
      <c r="L97">
        <v>4</v>
      </c>
      <c r="M97">
        <v>4</v>
      </c>
      <c r="O97" t="str">
        <f>VLOOKUP(A97,Lookup_Tables!$D$2:$E$7,2,FALSE)</f>
        <v>AP</v>
      </c>
    </row>
    <row r="98" spans="1:15">
      <c r="A98">
        <v>-1</v>
      </c>
      <c r="B98" t="s">
        <v>131</v>
      </c>
      <c r="C98">
        <v>14</v>
      </c>
      <c r="D98" t="s">
        <v>39</v>
      </c>
      <c r="E98">
        <v>4353</v>
      </c>
      <c r="F98">
        <v>4353</v>
      </c>
      <c r="G98">
        <v>4353</v>
      </c>
      <c r="H98">
        <v>4353</v>
      </c>
      <c r="I98">
        <v>4353</v>
      </c>
      <c r="J98">
        <v>4</v>
      </c>
      <c r="K98">
        <v>4353</v>
      </c>
      <c r="L98">
        <v>4353</v>
      </c>
      <c r="M98">
        <v>4353</v>
      </c>
      <c r="O98" t="str">
        <f>VLOOKUP(A98,Lookup_Tables!$D$2:$E$7,2,FALSE)</f>
        <v>AP</v>
      </c>
    </row>
    <row r="99" spans="1:15">
      <c r="A99">
        <v>-1</v>
      </c>
      <c r="B99" t="s">
        <v>131</v>
      </c>
      <c r="C99">
        <v>15</v>
      </c>
      <c r="D99" t="s">
        <v>39</v>
      </c>
      <c r="E99">
        <v>4353</v>
      </c>
      <c r="F99">
        <v>4</v>
      </c>
      <c r="G99">
        <v>4</v>
      </c>
      <c r="H99">
        <v>4353</v>
      </c>
      <c r="I99">
        <v>4</v>
      </c>
      <c r="J99">
        <v>4353</v>
      </c>
      <c r="K99">
        <v>4353</v>
      </c>
      <c r="L99">
        <v>4</v>
      </c>
      <c r="M99">
        <v>4</v>
      </c>
      <c r="O99" t="str">
        <f>VLOOKUP(A99,Lookup_Tables!$D$2:$E$7,2,FALSE)</f>
        <v>AP</v>
      </c>
    </row>
    <row r="100" spans="1:15">
      <c r="A100">
        <v>-1</v>
      </c>
      <c r="B100" t="s">
        <v>131</v>
      </c>
      <c r="C100">
        <v>16</v>
      </c>
      <c r="D100" t="s">
        <v>39</v>
      </c>
      <c r="E100">
        <v>4353</v>
      </c>
      <c r="F100">
        <v>4</v>
      </c>
      <c r="G100">
        <v>4</v>
      </c>
      <c r="H100">
        <v>4</v>
      </c>
      <c r="I100">
        <v>4353</v>
      </c>
      <c r="J100">
        <v>4353</v>
      </c>
      <c r="K100">
        <v>4</v>
      </c>
      <c r="L100">
        <v>4</v>
      </c>
      <c r="M100">
        <v>4353</v>
      </c>
      <c r="O100" t="str">
        <f>VLOOKUP(A100,Lookup_Tables!$D$2:$E$7,2,FALSE)</f>
        <v>AP</v>
      </c>
    </row>
    <row r="101" spans="1:15">
      <c r="A101">
        <v>-1</v>
      </c>
      <c r="B101" t="s">
        <v>131</v>
      </c>
      <c r="C101">
        <v>17</v>
      </c>
      <c r="D101" t="s">
        <v>39</v>
      </c>
      <c r="E101">
        <v>4353</v>
      </c>
      <c r="F101">
        <v>4</v>
      </c>
      <c r="G101">
        <v>4353</v>
      </c>
      <c r="H101">
        <v>4353</v>
      </c>
      <c r="I101">
        <v>4</v>
      </c>
      <c r="J101">
        <v>4353</v>
      </c>
      <c r="K101">
        <v>4353</v>
      </c>
      <c r="L101">
        <v>4353</v>
      </c>
      <c r="M101">
        <v>4353</v>
      </c>
      <c r="O101" t="str">
        <f>VLOOKUP(A101,Lookup_Tables!$D$2:$E$7,2,FALSE)</f>
        <v>AP</v>
      </c>
    </row>
    <row r="102" spans="1:15">
      <c r="A102">
        <v>-1</v>
      </c>
      <c r="B102" t="s">
        <v>131</v>
      </c>
      <c r="C102">
        <v>18</v>
      </c>
      <c r="D102" t="s">
        <v>39</v>
      </c>
      <c r="E102">
        <v>4353</v>
      </c>
      <c r="F102">
        <v>4353</v>
      </c>
      <c r="G102">
        <v>4353</v>
      </c>
      <c r="H102">
        <v>4353</v>
      </c>
      <c r="I102">
        <v>4353</v>
      </c>
      <c r="J102">
        <v>4353</v>
      </c>
      <c r="K102">
        <v>4353</v>
      </c>
      <c r="L102">
        <v>4353</v>
      </c>
      <c r="M102">
        <v>4353</v>
      </c>
      <c r="O102" t="str">
        <f>VLOOKUP(A102,Lookup_Tables!$D$2:$E$7,2,FALSE)</f>
        <v>AP</v>
      </c>
    </row>
    <row r="103" spans="1:15">
      <c r="A103">
        <v>-1</v>
      </c>
      <c r="B103" t="s">
        <v>131</v>
      </c>
      <c r="C103">
        <v>19</v>
      </c>
      <c r="D103" t="s">
        <v>39</v>
      </c>
      <c r="E103">
        <v>4353</v>
      </c>
      <c r="F103">
        <v>4353</v>
      </c>
      <c r="G103">
        <v>4353</v>
      </c>
      <c r="H103">
        <v>4353</v>
      </c>
      <c r="I103">
        <v>4353</v>
      </c>
      <c r="J103">
        <v>4353</v>
      </c>
      <c r="K103">
        <v>4353</v>
      </c>
      <c r="L103">
        <v>4353</v>
      </c>
      <c r="M103">
        <v>4353</v>
      </c>
      <c r="O103" t="str">
        <f>VLOOKUP(A103,Lookup_Tables!$D$2:$E$7,2,FALSE)</f>
        <v>AP</v>
      </c>
    </row>
    <row r="104" spans="1:15">
      <c r="A104">
        <v>-1</v>
      </c>
      <c r="B104" t="s">
        <v>131</v>
      </c>
      <c r="C104">
        <v>20</v>
      </c>
      <c r="D104" t="s">
        <v>39</v>
      </c>
      <c r="E104">
        <v>4353</v>
      </c>
      <c r="F104">
        <v>4353</v>
      </c>
      <c r="G104">
        <v>4353</v>
      </c>
      <c r="H104">
        <v>4353</v>
      </c>
      <c r="I104">
        <v>4353</v>
      </c>
      <c r="J104">
        <v>4353</v>
      </c>
      <c r="K104">
        <v>4353</v>
      </c>
      <c r="L104">
        <v>4353</v>
      </c>
      <c r="M104">
        <v>4353</v>
      </c>
      <c r="O104" t="str">
        <f>VLOOKUP(A104,Lookup_Tables!$D$2:$E$7,2,FALSE)</f>
        <v>AP</v>
      </c>
    </row>
    <row r="105" spans="1:15">
      <c r="A105">
        <v>-1</v>
      </c>
      <c r="B105" t="s">
        <v>131</v>
      </c>
      <c r="C105">
        <v>21</v>
      </c>
      <c r="D105" t="s">
        <v>39</v>
      </c>
      <c r="E105">
        <v>4353</v>
      </c>
      <c r="F105">
        <v>4</v>
      </c>
      <c r="G105">
        <v>4353</v>
      </c>
      <c r="H105">
        <v>4353</v>
      </c>
      <c r="I105">
        <v>4</v>
      </c>
      <c r="J105">
        <v>4353</v>
      </c>
      <c r="K105">
        <v>4353</v>
      </c>
      <c r="L105">
        <v>4353</v>
      </c>
      <c r="M105">
        <v>4353</v>
      </c>
      <c r="O105" t="str">
        <f>VLOOKUP(A105,Lookup_Tables!$D$2:$E$7,2,FALSE)</f>
        <v>AP</v>
      </c>
    </row>
    <row r="106" spans="1:15">
      <c r="A106">
        <v>-1</v>
      </c>
      <c r="B106" t="s">
        <v>131</v>
      </c>
      <c r="C106">
        <v>22</v>
      </c>
      <c r="D106" t="s">
        <v>39</v>
      </c>
      <c r="E106">
        <v>4353</v>
      </c>
      <c r="F106">
        <v>4353</v>
      </c>
      <c r="G106">
        <v>4353</v>
      </c>
      <c r="H106">
        <v>4353</v>
      </c>
      <c r="I106">
        <v>4</v>
      </c>
      <c r="J106">
        <v>4</v>
      </c>
      <c r="K106">
        <v>4</v>
      </c>
      <c r="L106">
        <v>4</v>
      </c>
      <c r="M106">
        <v>4</v>
      </c>
      <c r="O106" t="str">
        <f>VLOOKUP(A106,Lookup_Tables!$D$2:$E$7,2,FALSE)</f>
        <v>AP</v>
      </c>
    </row>
    <row r="107" spans="1:15">
      <c r="A107">
        <v>-1</v>
      </c>
      <c r="B107" t="s">
        <v>131</v>
      </c>
      <c r="C107">
        <v>23</v>
      </c>
      <c r="D107" t="s">
        <v>39</v>
      </c>
      <c r="E107">
        <v>4353</v>
      </c>
      <c r="F107">
        <v>4</v>
      </c>
      <c r="G107">
        <v>4</v>
      </c>
      <c r="H107">
        <v>4</v>
      </c>
      <c r="I107">
        <v>4353</v>
      </c>
      <c r="J107">
        <v>4353</v>
      </c>
      <c r="K107">
        <v>4353</v>
      </c>
      <c r="L107">
        <v>4353</v>
      </c>
      <c r="M107">
        <v>4353</v>
      </c>
      <c r="O107" t="str">
        <f>VLOOKUP(A107,Lookup_Tables!$D$2:$E$7,2,FALSE)</f>
        <v>AP</v>
      </c>
    </row>
    <row r="108" spans="1:15">
      <c r="A108">
        <v>-1</v>
      </c>
      <c r="B108" t="s">
        <v>131</v>
      </c>
      <c r="C108">
        <v>24</v>
      </c>
      <c r="D108" t="s">
        <v>39</v>
      </c>
      <c r="E108">
        <v>4353</v>
      </c>
      <c r="F108">
        <v>4</v>
      </c>
      <c r="G108">
        <v>4</v>
      </c>
      <c r="H108">
        <v>4353</v>
      </c>
      <c r="I108">
        <v>4353</v>
      </c>
      <c r="J108">
        <v>4353</v>
      </c>
      <c r="K108">
        <v>4353</v>
      </c>
      <c r="L108">
        <v>4353</v>
      </c>
      <c r="M108">
        <v>4353</v>
      </c>
      <c r="O108" t="str">
        <f>VLOOKUP(A108,Lookup_Tables!$D$2:$E$7,2,FALSE)</f>
        <v>AP</v>
      </c>
    </row>
    <row r="109" spans="1:15">
      <c r="A109">
        <v>-1</v>
      </c>
      <c r="B109" t="s">
        <v>131</v>
      </c>
      <c r="C109">
        <v>25</v>
      </c>
      <c r="D109" t="s">
        <v>39</v>
      </c>
      <c r="E109">
        <v>4353</v>
      </c>
      <c r="F109">
        <v>4353</v>
      </c>
      <c r="G109">
        <v>4353</v>
      </c>
      <c r="H109">
        <v>4353</v>
      </c>
      <c r="I109">
        <v>4353</v>
      </c>
      <c r="J109">
        <v>4353</v>
      </c>
      <c r="K109">
        <v>4353</v>
      </c>
      <c r="L109">
        <v>4</v>
      </c>
      <c r="M109">
        <v>4</v>
      </c>
      <c r="O109" t="str">
        <f>VLOOKUP(A109,Lookup_Tables!$D$2:$E$7,2,FALSE)</f>
        <v>AP</v>
      </c>
    </row>
    <row r="110" spans="1:15">
      <c r="A110">
        <v>-1</v>
      </c>
      <c r="B110" t="s">
        <v>131</v>
      </c>
      <c r="C110">
        <v>26</v>
      </c>
      <c r="D110" t="s">
        <v>39</v>
      </c>
      <c r="E110">
        <v>4</v>
      </c>
      <c r="F110">
        <v>4</v>
      </c>
      <c r="G110">
        <v>4353</v>
      </c>
      <c r="H110">
        <v>4</v>
      </c>
      <c r="I110">
        <v>4</v>
      </c>
      <c r="J110">
        <v>4</v>
      </c>
      <c r="K110">
        <v>4</v>
      </c>
      <c r="L110">
        <v>4</v>
      </c>
      <c r="M110">
        <v>4</v>
      </c>
      <c r="O110" t="str">
        <f>VLOOKUP(A110,Lookup_Tables!$D$2:$E$7,2,FALSE)</f>
        <v>AP</v>
      </c>
    </row>
    <row r="111" spans="1:15">
      <c r="A111">
        <v>-1</v>
      </c>
      <c r="B111" t="s">
        <v>131</v>
      </c>
      <c r="C111">
        <v>27</v>
      </c>
      <c r="D111" t="s">
        <v>39</v>
      </c>
      <c r="E111">
        <v>4</v>
      </c>
      <c r="F111">
        <v>4</v>
      </c>
      <c r="G111">
        <v>4353</v>
      </c>
      <c r="H111">
        <v>4</v>
      </c>
      <c r="I111">
        <v>4</v>
      </c>
      <c r="J111">
        <v>4</v>
      </c>
      <c r="K111">
        <v>4</v>
      </c>
      <c r="L111">
        <v>4</v>
      </c>
      <c r="M111">
        <v>4</v>
      </c>
      <c r="O111" t="str">
        <f>VLOOKUP(A111,Lookup_Tables!$D$2:$E$7,2,FALSE)</f>
        <v>AP</v>
      </c>
    </row>
    <row r="112" spans="1:15">
      <c r="A112">
        <v>-1</v>
      </c>
      <c r="B112" t="s">
        <v>131</v>
      </c>
      <c r="C112">
        <v>28</v>
      </c>
      <c r="D112" t="s">
        <v>39</v>
      </c>
      <c r="E112">
        <v>4</v>
      </c>
      <c r="F112">
        <v>4353</v>
      </c>
      <c r="G112">
        <v>4</v>
      </c>
      <c r="H112">
        <v>4</v>
      </c>
      <c r="I112">
        <v>4353</v>
      </c>
      <c r="J112">
        <v>4</v>
      </c>
      <c r="K112">
        <v>4</v>
      </c>
      <c r="L112">
        <v>4</v>
      </c>
      <c r="M112">
        <v>4</v>
      </c>
      <c r="O112" t="str">
        <f>VLOOKUP(A112,Lookup_Tables!$D$2:$E$7,2,FALSE)</f>
        <v>AP</v>
      </c>
    </row>
    <row r="113" spans="1:15">
      <c r="A113">
        <v>-1</v>
      </c>
      <c r="B113" t="s">
        <v>131</v>
      </c>
      <c r="C113">
        <v>29</v>
      </c>
      <c r="D113" t="s">
        <v>39</v>
      </c>
      <c r="E113">
        <v>4</v>
      </c>
      <c r="F113">
        <v>4353</v>
      </c>
      <c r="G113">
        <v>4</v>
      </c>
      <c r="H113">
        <v>4</v>
      </c>
      <c r="I113">
        <v>4</v>
      </c>
      <c r="J113">
        <v>4</v>
      </c>
      <c r="K113">
        <v>4</v>
      </c>
      <c r="L113">
        <v>4</v>
      </c>
      <c r="M113">
        <v>4</v>
      </c>
      <c r="O113" t="str">
        <f>VLOOKUP(A113,Lookup_Tables!$D$2:$E$7,2,FALSE)</f>
        <v>AP</v>
      </c>
    </row>
    <row r="114" spans="1:15">
      <c r="A114">
        <v>-1</v>
      </c>
      <c r="B114" t="s">
        <v>131</v>
      </c>
      <c r="C114">
        <v>30</v>
      </c>
      <c r="D114" t="s">
        <v>39</v>
      </c>
      <c r="E114">
        <v>4</v>
      </c>
      <c r="F114">
        <v>4353</v>
      </c>
      <c r="G114">
        <v>4353</v>
      </c>
      <c r="H114">
        <v>4353</v>
      </c>
      <c r="I114">
        <v>4353</v>
      </c>
      <c r="J114">
        <v>4353</v>
      </c>
      <c r="K114">
        <v>4353</v>
      </c>
      <c r="L114">
        <v>4353</v>
      </c>
      <c r="M114">
        <v>4353</v>
      </c>
      <c r="O114" t="str">
        <f>VLOOKUP(A114,Lookup_Tables!$D$2:$E$7,2,FALSE)</f>
        <v>AP</v>
      </c>
    </row>
    <row r="115" spans="1:15">
      <c r="A115">
        <v>-1</v>
      </c>
      <c r="B115" t="s">
        <v>131</v>
      </c>
      <c r="C115">
        <v>31</v>
      </c>
      <c r="D115" t="s">
        <v>39</v>
      </c>
      <c r="E115">
        <v>4353</v>
      </c>
      <c r="F115">
        <v>4353</v>
      </c>
      <c r="G115">
        <v>4353</v>
      </c>
      <c r="H115">
        <v>4353</v>
      </c>
      <c r="I115">
        <v>4353</v>
      </c>
      <c r="J115">
        <v>4</v>
      </c>
      <c r="K115">
        <v>4</v>
      </c>
      <c r="L115">
        <v>4</v>
      </c>
      <c r="M115">
        <v>4353</v>
      </c>
      <c r="O115" t="str">
        <f>VLOOKUP(A115,Lookup_Tables!$D$2:$E$7,2,FALSE)</f>
        <v>AP</v>
      </c>
    </row>
    <row r="116" spans="1:15">
      <c r="A116">
        <v>-1</v>
      </c>
      <c r="B116" t="s">
        <v>131</v>
      </c>
      <c r="C116">
        <v>32</v>
      </c>
      <c r="D116" t="s">
        <v>39</v>
      </c>
      <c r="E116">
        <v>4353</v>
      </c>
      <c r="F116">
        <v>4</v>
      </c>
      <c r="G116">
        <v>4353</v>
      </c>
      <c r="H116">
        <v>4353</v>
      </c>
      <c r="I116">
        <v>4353</v>
      </c>
      <c r="J116">
        <v>4</v>
      </c>
      <c r="K116">
        <v>4</v>
      </c>
      <c r="L116">
        <v>4</v>
      </c>
      <c r="M116">
        <v>4</v>
      </c>
      <c r="O116" t="str">
        <f>VLOOKUP(A116,Lookup_Tables!$D$2:$E$7,2,FALSE)</f>
        <v>AP</v>
      </c>
    </row>
    <row r="117" spans="1:15">
      <c r="A117">
        <v>-1</v>
      </c>
      <c r="B117" t="s">
        <v>131</v>
      </c>
      <c r="C117">
        <v>33</v>
      </c>
      <c r="D117" t="s">
        <v>39</v>
      </c>
      <c r="E117">
        <v>4353</v>
      </c>
      <c r="F117">
        <v>4353</v>
      </c>
      <c r="G117">
        <v>4353</v>
      </c>
      <c r="H117">
        <v>4353</v>
      </c>
      <c r="I117">
        <v>4353</v>
      </c>
      <c r="J117">
        <v>4353</v>
      </c>
      <c r="K117">
        <v>4353</v>
      </c>
      <c r="L117">
        <v>4353</v>
      </c>
      <c r="M117">
        <v>4353</v>
      </c>
      <c r="O117" t="str">
        <f>VLOOKUP(A117,Lookup_Tables!$D$2:$E$7,2,FALSE)</f>
        <v>AP</v>
      </c>
    </row>
    <row r="118" spans="1:15">
      <c r="A118">
        <v>-1</v>
      </c>
      <c r="B118" t="s">
        <v>131</v>
      </c>
      <c r="C118">
        <v>34</v>
      </c>
      <c r="D118" t="s">
        <v>39</v>
      </c>
      <c r="E118">
        <v>4353</v>
      </c>
      <c r="F118">
        <v>4</v>
      </c>
      <c r="G118">
        <v>4353</v>
      </c>
      <c r="H118">
        <v>4353</v>
      </c>
      <c r="I118">
        <v>4353</v>
      </c>
      <c r="J118">
        <v>4353</v>
      </c>
      <c r="K118">
        <v>4353</v>
      </c>
      <c r="L118">
        <v>4</v>
      </c>
      <c r="M118">
        <v>4</v>
      </c>
      <c r="O118" t="str">
        <f>VLOOKUP(A118,Lookup_Tables!$D$2:$E$7,2,FALSE)</f>
        <v>AP</v>
      </c>
    </row>
    <row r="119" spans="1:15">
      <c r="A119">
        <v>-1</v>
      </c>
      <c r="B119" t="s">
        <v>131</v>
      </c>
      <c r="C119">
        <v>35</v>
      </c>
      <c r="D119" t="s">
        <v>39</v>
      </c>
      <c r="E119">
        <v>4353</v>
      </c>
      <c r="F119">
        <v>4353</v>
      </c>
      <c r="G119">
        <v>4353</v>
      </c>
      <c r="H119">
        <v>4353</v>
      </c>
      <c r="I119">
        <v>4</v>
      </c>
      <c r="J119">
        <v>4353</v>
      </c>
      <c r="K119">
        <v>4</v>
      </c>
      <c r="L119">
        <v>4</v>
      </c>
      <c r="M119">
        <v>4</v>
      </c>
      <c r="O119" t="str">
        <f>VLOOKUP(A119,Lookup_Tables!$D$2:$E$7,2,FALSE)</f>
        <v>AP</v>
      </c>
    </row>
    <row r="120" spans="1:15">
      <c r="A120">
        <v>-1</v>
      </c>
      <c r="B120" t="s">
        <v>131</v>
      </c>
      <c r="C120">
        <v>36</v>
      </c>
      <c r="D120" t="s">
        <v>39</v>
      </c>
      <c r="E120">
        <v>4</v>
      </c>
      <c r="F120">
        <v>4353</v>
      </c>
      <c r="G120">
        <v>4353</v>
      </c>
      <c r="H120">
        <v>4353</v>
      </c>
      <c r="I120">
        <v>4353</v>
      </c>
      <c r="J120">
        <v>4</v>
      </c>
      <c r="K120">
        <v>4</v>
      </c>
      <c r="L120">
        <v>4</v>
      </c>
      <c r="M120">
        <v>4</v>
      </c>
      <c r="O120" t="str">
        <f>VLOOKUP(A120,Lookup_Tables!$D$2:$E$7,2,FALSE)</f>
        <v>AP</v>
      </c>
    </row>
    <row r="121" spans="1:15">
      <c r="A121">
        <v>-1</v>
      </c>
      <c r="B121" t="s">
        <v>131</v>
      </c>
      <c r="C121">
        <v>37</v>
      </c>
      <c r="D121" t="s">
        <v>39</v>
      </c>
      <c r="E121">
        <v>4353</v>
      </c>
      <c r="F121">
        <v>4353</v>
      </c>
      <c r="G121">
        <v>4353</v>
      </c>
      <c r="H121">
        <v>4353</v>
      </c>
      <c r="I121">
        <v>4</v>
      </c>
      <c r="J121">
        <v>4353</v>
      </c>
      <c r="K121">
        <v>4</v>
      </c>
      <c r="L121">
        <v>4353</v>
      </c>
      <c r="M121">
        <v>4353</v>
      </c>
      <c r="O121" t="str">
        <f>VLOOKUP(A121,Lookup_Tables!$D$2:$E$7,2,FALSE)</f>
        <v>AP</v>
      </c>
    </row>
    <row r="122" spans="1:15">
      <c r="A122">
        <v>-1</v>
      </c>
      <c r="B122" t="s">
        <v>131</v>
      </c>
      <c r="C122">
        <v>38</v>
      </c>
      <c r="D122" t="s">
        <v>39</v>
      </c>
      <c r="E122">
        <v>4353</v>
      </c>
      <c r="F122">
        <v>4353</v>
      </c>
      <c r="G122">
        <v>4353</v>
      </c>
      <c r="H122">
        <v>4353</v>
      </c>
      <c r="I122">
        <v>4353</v>
      </c>
      <c r="J122">
        <v>4</v>
      </c>
      <c r="K122">
        <v>4353</v>
      </c>
      <c r="L122">
        <v>4353</v>
      </c>
      <c r="M122">
        <v>4353</v>
      </c>
      <c r="O122" t="str">
        <f>VLOOKUP(A122,Lookup_Tables!$D$2:$E$7,2,FALSE)</f>
        <v>AP</v>
      </c>
    </row>
    <row r="123" spans="1:15">
      <c r="A123">
        <v>-1</v>
      </c>
      <c r="B123" t="s">
        <v>131</v>
      </c>
      <c r="C123">
        <v>39</v>
      </c>
      <c r="D123" t="s">
        <v>39</v>
      </c>
      <c r="E123">
        <v>4353</v>
      </c>
      <c r="F123">
        <v>4353</v>
      </c>
      <c r="G123">
        <v>4353</v>
      </c>
      <c r="H123">
        <v>4353</v>
      </c>
      <c r="I123">
        <v>4353</v>
      </c>
      <c r="J123">
        <v>4</v>
      </c>
      <c r="K123">
        <v>4</v>
      </c>
      <c r="L123">
        <v>4</v>
      </c>
      <c r="M123">
        <v>4</v>
      </c>
      <c r="O123" t="str">
        <f>VLOOKUP(A123,Lookup_Tables!$D$2:$E$7,2,FALSE)</f>
        <v>AP</v>
      </c>
    </row>
    <row r="124" spans="1:15">
      <c r="A124">
        <v>-1</v>
      </c>
      <c r="B124" t="s">
        <v>131</v>
      </c>
      <c r="C124">
        <v>40</v>
      </c>
      <c r="D124" t="s">
        <v>39</v>
      </c>
      <c r="E124">
        <v>4353</v>
      </c>
      <c r="F124">
        <v>4353</v>
      </c>
      <c r="G124">
        <v>4</v>
      </c>
      <c r="H124">
        <v>4353</v>
      </c>
      <c r="I124">
        <v>4</v>
      </c>
      <c r="J124">
        <v>4</v>
      </c>
      <c r="K124">
        <v>4</v>
      </c>
      <c r="L124">
        <v>4</v>
      </c>
      <c r="M124">
        <v>4353</v>
      </c>
      <c r="O124" t="str">
        <f>VLOOKUP(A124,Lookup_Tables!$D$2:$E$7,2,FALSE)</f>
        <v>AP</v>
      </c>
    </row>
    <row r="125" spans="1:15">
      <c r="A125">
        <v>-1</v>
      </c>
      <c r="B125" t="s">
        <v>131</v>
      </c>
      <c r="C125">
        <v>41</v>
      </c>
      <c r="D125" t="s">
        <v>39</v>
      </c>
      <c r="E125">
        <v>4</v>
      </c>
      <c r="F125">
        <v>4</v>
      </c>
      <c r="G125">
        <v>4353</v>
      </c>
      <c r="H125">
        <v>4</v>
      </c>
      <c r="I125">
        <v>4</v>
      </c>
      <c r="J125">
        <v>4</v>
      </c>
      <c r="K125">
        <v>4</v>
      </c>
      <c r="L125">
        <v>4</v>
      </c>
      <c r="M125">
        <v>4</v>
      </c>
      <c r="O125" t="str">
        <f>VLOOKUP(A125,Lookup_Tables!$D$2:$E$7,2,FALSE)</f>
        <v>AP</v>
      </c>
    </row>
    <row r="126" spans="1:15">
      <c r="A126">
        <v>-1</v>
      </c>
      <c r="B126" t="s">
        <v>131</v>
      </c>
      <c r="C126">
        <v>42</v>
      </c>
      <c r="D126" t="s">
        <v>39</v>
      </c>
      <c r="E126">
        <v>4</v>
      </c>
      <c r="F126">
        <v>4</v>
      </c>
      <c r="G126">
        <v>4</v>
      </c>
      <c r="H126">
        <v>4353</v>
      </c>
      <c r="I126">
        <v>4</v>
      </c>
      <c r="J126">
        <v>4353</v>
      </c>
      <c r="K126">
        <v>4353</v>
      </c>
      <c r="L126">
        <v>4</v>
      </c>
      <c r="M126">
        <v>4</v>
      </c>
      <c r="O126" t="str">
        <f>VLOOKUP(A126,Lookup_Tables!$D$2:$E$7,2,FALSE)</f>
        <v>AP</v>
      </c>
    </row>
    <row r="127" spans="1:15">
      <c r="A127">
        <v>-1</v>
      </c>
      <c r="B127" t="s">
        <v>131</v>
      </c>
      <c r="C127">
        <v>43</v>
      </c>
      <c r="D127" t="s">
        <v>39</v>
      </c>
      <c r="E127">
        <v>4353</v>
      </c>
      <c r="F127">
        <v>4353</v>
      </c>
      <c r="G127">
        <v>4</v>
      </c>
      <c r="H127">
        <v>4</v>
      </c>
      <c r="I127">
        <v>4</v>
      </c>
      <c r="J127">
        <v>4353</v>
      </c>
      <c r="K127">
        <v>4353</v>
      </c>
      <c r="L127">
        <v>4353</v>
      </c>
      <c r="M127">
        <v>4353</v>
      </c>
      <c r="O127" t="str">
        <f>VLOOKUP(A127,Lookup_Tables!$D$2:$E$7,2,FALSE)</f>
        <v>AP</v>
      </c>
    </row>
    <row r="128" spans="1:15">
      <c r="A128">
        <v>-1</v>
      </c>
      <c r="B128" t="s">
        <v>131</v>
      </c>
      <c r="C128">
        <v>44</v>
      </c>
      <c r="D128" t="s">
        <v>39</v>
      </c>
      <c r="E128">
        <v>4</v>
      </c>
      <c r="F128">
        <v>4</v>
      </c>
      <c r="G128">
        <v>4</v>
      </c>
      <c r="H128">
        <v>4</v>
      </c>
      <c r="I128">
        <v>4</v>
      </c>
      <c r="J128">
        <v>4</v>
      </c>
      <c r="K128">
        <v>4</v>
      </c>
      <c r="L128">
        <v>4</v>
      </c>
      <c r="M128">
        <v>4</v>
      </c>
      <c r="O128" t="str">
        <f>VLOOKUP(A128,Lookup_Tables!$D$2:$E$7,2,FALSE)</f>
        <v>AP</v>
      </c>
    </row>
    <row r="129" spans="1:15">
      <c r="A129">
        <v>-1</v>
      </c>
      <c r="B129" t="s">
        <v>131</v>
      </c>
      <c r="C129">
        <v>45</v>
      </c>
      <c r="D129" t="s">
        <v>39</v>
      </c>
      <c r="E129">
        <v>4353</v>
      </c>
      <c r="F129">
        <v>4353</v>
      </c>
      <c r="G129">
        <v>4353</v>
      </c>
      <c r="H129">
        <v>4353</v>
      </c>
      <c r="I129">
        <v>4353</v>
      </c>
      <c r="J129">
        <v>4353</v>
      </c>
      <c r="K129">
        <v>4353</v>
      </c>
      <c r="L129">
        <v>4353</v>
      </c>
      <c r="M129">
        <v>4353</v>
      </c>
      <c r="O129" t="str">
        <f>VLOOKUP(A129,Lookup_Tables!$D$2:$E$7,2,FALSE)</f>
        <v>AP</v>
      </c>
    </row>
    <row r="130" spans="1:15">
      <c r="A130">
        <v>-1</v>
      </c>
      <c r="B130" t="s">
        <v>131</v>
      </c>
      <c r="C130">
        <v>46</v>
      </c>
      <c r="D130" t="s">
        <v>39</v>
      </c>
      <c r="E130">
        <v>4353</v>
      </c>
      <c r="F130">
        <v>4353</v>
      </c>
      <c r="G130">
        <v>4353</v>
      </c>
      <c r="H130">
        <v>4</v>
      </c>
      <c r="I130">
        <v>4353</v>
      </c>
      <c r="J130">
        <v>4353</v>
      </c>
      <c r="K130">
        <v>4</v>
      </c>
      <c r="L130">
        <v>4</v>
      </c>
      <c r="M130">
        <v>4353</v>
      </c>
      <c r="O130" t="str">
        <f>VLOOKUP(A130,Lookup_Tables!$D$2:$E$7,2,FALSE)</f>
        <v>AP</v>
      </c>
    </row>
    <row r="131" spans="1:15">
      <c r="A131">
        <v>-1</v>
      </c>
      <c r="B131" t="s">
        <v>131</v>
      </c>
      <c r="C131">
        <v>47</v>
      </c>
      <c r="D131" t="s">
        <v>39</v>
      </c>
      <c r="E131">
        <v>4353</v>
      </c>
      <c r="F131">
        <v>4353</v>
      </c>
      <c r="G131">
        <v>4353</v>
      </c>
      <c r="H131">
        <v>4353</v>
      </c>
      <c r="I131">
        <v>4353</v>
      </c>
      <c r="J131">
        <v>4</v>
      </c>
      <c r="K131">
        <v>4</v>
      </c>
      <c r="L131">
        <v>4</v>
      </c>
      <c r="M131">
        <v>4</v>
      </c>
      <c r="O131" t="str">
        <f>VLOOKUP(A131,Lookup_Tables!$D$2:$E$7,2,FALSE)</f>
        <v>AP</v>
      </c>
    </row>
    <row r="132" spans="1:15">
      <c r="A132">
        <v>-1</v>
      </c>
      <c r="B132" t="s">
        <v>131</v>
      </c>
      <c r="C132">
        <v>48</v>
      </c>
      <c r="D132" t="s">
        <v>39</v>
      </c>
      <c r="E132">
        <v>4353</v>
      </c>
      <c r="F132">
        <v>4353</v>
      </c>
      <c r="G132">
        <v>4</v>
      </c>
      <c r="H132">
        <v>4353</v>
      </c>
      <c r="I132">
        <v>4</v>
      </c>
      <c r="J132">
        <v>4</v>
      </c>
      <c r="K132">
        <v>4</v>
      </c>
      <c r="L132">
        <v>4</v>
      </c>
      <c r="M132">
        <v>4</v>
      </c>
      <c r="O132" t="str">
        <f>VLOOKUP(A132,Lookup_Tables!$D$2:$E$7,2,FALSE)</f>
        <v>AP</v>
      </c>
    </row>
    <row r="133" spans="1:15">
      <c r="A133">
        <v>-1</v>
      </c>
      <c r="B133" t="s">
        <v>131</v>
      </c>
      <c r="C133">
        <v>49</v>
      </c>
      <c r="D133" t="s">
        <v>39</v>
      </c>
      <c r="E133">
        <v>4</v>
      </c>
      <c r="F133">
        <v>4353</v>
      </c>
      <c r="G133">
        <v>4353</v>
      </c>
      <c r="H133">
        <v>4</v>
      </c>
      <c r="I133">
        <v>4</v>
      </c>
      <c r="J133">
        <v>4353</v>
      </c>
      <c r="K133">
        <v>4</v>
      </c>
      <c r="L133">
        <v>4353</v>
      </c>
      <c r="M133">
        <v>4</v>
      </c>
      <c r="O133" t="str">
        <f>VLOOKUP(A133,Lookup_Tables!$D$2:$E$7,2,FALSE)</f>
        <v>AP</v>
      </c>
    </row>
    <row r="134" spans="1:15">
      <c r="A134">
        <v>-1</v>
      </c>
      <c r="B134" t="s">
        <v>131</v>
      </c>
      <c r="C134">
        <v>50</v>
      </c>
      <c r="D134" t="s">
        <v>39</v>
      </c>
      <c r="E134">
        <v>4353</v>
      </c>
      <c r="F134">
        <v>4353</v>
      </c>
      <c r="G134">
        <v>4</v>
      </c>
      <c r="H134">
        <v>4353</v>
      </c>
      <c r="I134">
        <v>4353</v>
      </c>
      <c r="J134">
        <v>4353</v>
      </c>
      <c r="K134">
        <v>4353</v>
      </c>
      <c r="L134">
        <v>4353</v>
      </c>
      <c r="M134">
        <v>4353</v>
      </c>
      <c r="O134" t="str">
        <f>VLOOKUP(A134,Lookup_Tables!$D$2:$E$7,2,FALSE)</f>
        <v>AP</v>
      </c>
    </row>
    <row r="135" spans="1:15">
      <c r="A135">
        <v>-1</v>
      </c>
      <c r="B135" t="s">
        <v>131</v>
      </c>
      <c r="C135">
        <v>51</v>
      </c>
      <c r="D135" t="s">
        <v>39</v>
      </c>
      <c r="E135">
        <v>4353</v>
      </c>
      <c r="F135">
        <v>4353</v>
      </c>
      <c r="G135">
        <v>4353</v>
      </c>
      <c r="H135">
        <v>4353</v>
      </c>
      <c r="I135">
        <v>4353</v>
      </c>
      <c r="J135">
        <v>4</v>
      </c>
      <c r="K135">
        <v>4353</v>
      </c>
      <c r="L135">
        <v>4</v>
      </c>
      <c r="M135">
        <v>4353</v>
      </c>
      <c r="O135" t="str">
        <f>VLOOKUP(A135,Lookup_Tables!$D$2:$E$7,2,FALSE)</f>
        <v>AP</v>
      </c>
    </row>
    <row r="136" spans="1:15">
      <c r="A136">
        <v>-1</v>
      </c>
      <c r="B136" t="s">
        <v>131</v>
      </c>
      <c r="C136">
        <v>52</v>
      </c>
      <c r="D136" t="s">
        <v>39</v>
      </c>
      <c r="E136">
        <v>4353</v>
      </c>
      <c r="F136">
        <v>4353</v>
      </c>
      <c r="G136">
        <v>4353</v>
      </c>
      <c r="H136">
        <v>4353</v>
      </c>
      <c r="I136">
        <v>4353</v>
      </c>
      <c r="J136">
        <v>4353</v>
      </c>
      <c r="K136">
        <v>4</v>
      </c>
      <c r="L136">
        <v>4353</v>
      </c>
      <c r="M136">
        <v>4</v>
      </c>
      <c r="O136" t="str">
        <f>VLOOKUP(A136,Lookup_Tables!$D$2:$E$7,2,FALSE)</f>
        <v>AP</v>
      </c>
    </row>
    <row r="137" spans="1:15">
      <c r="A137">
        <v>-1</v>
      </c>
      <c r="B137" t="s">
        <v>131</v>
      </c>
      <c r="C137">
        <v>53</v>
      </c>
      <c r="D137" t="s">
        <v>39</v>
      </c>
      <c r="E137">
        <v>4</v>
      </c>
      <c r="F137">
        <v>4353</v>
      </c>
      <c r="G137">
        <v>4</v>
      </c>
      <c r="H137">
        <v>4</v>
      </c>
      <c r="I137">
        <v>4</v>
      </c>
      <c r="J137">
        <v>4</v>
      </c>
      <c r="K137">
        <v>4</v>
      </c>
      <c r="L137">
        <v>4</v>
      </c>
      <c r="M137">
        <v>4</v>
      </c>
      <c r="O137" t="str">
        <f>VLOOKUP(A137,Lookup_Tables!$D$2:$E$7,2,FALSE)</f>
        <v>AP</v>
      </c>
    </row>
    <row r="138" spans="1:15">
      <c r="A138">
        <v>-1</v>
      </c>
      <c r="B138" t="s">
        <v>131</v>
      </c>
      <c r="C138">
        <v>54</v>
      </c>
      <c r="D138" t="s">
        <v>39</v>
      </c>
      <c r="E138">
        <v>4353</v>
      </c>
      <c r="F138">
        <v>4353</v>
      </c>
      <c r="G138">
        <v>4353</v>
      </c>
      <c r="H138">
        <v>4</v>
      </c>
      <c r="I138">
        <v>4</v>
      </c>
      <c r="J138">
        <v>4353</v>
      </c>
      <c r="K138">
        <v>4353</v>
      </c>
      <c r="L138">
        <v>4353</v>
      </c>
      <c r="M138">
        <v>4353</v>
      </c>
      <c r="O138" t="str">
        <f>VLOOKUP(A138,Lookup_Tables!$D$2:$E$7,2,FALSE)</f>
        <v>AP</v>
      </c>
    </row>
    <row r="139" spans="1:15">
      <c r="A139">
        <v>-1</v>
      </c>
      <c r="B139" t="s">
        <v>131</v>
      </c>
      <c r="C139">
        <v>55</v>
      </c>
      <c r="D139" t="s">
        <v>39</v>
      </c>
      <c r="E139">
        <v>4353</v>
      </c>
      <c r="F139">
        <v>4353</v>
      </c>
      <c r="G139">
        <v>4353</v>
      </c>
      <c r="H139">
        <v>4353</v>
      </c>
      <c r="I139">
        <v>4353</v>
      </c>
      <c r="J139">
        <v>4</v>
      </c>
      <c r="K139">
        <v>4</v>
      </c>
      <c r="L139">
        <v>4</v>
      </c>
      <c r="M139">
        <v>4</v>
      </c>
      <c r="O139" t="str">
        <f>VLOOKUP(A139,Lookup_Tables!$D$2:$E$7,2,FALSE)</f>
        <v>AP</v>
      </c>
    </row>
    <row r="140" spans="1:15">
      <c r="A140">
        <v>-1</v>
      </c>
      <c r="B140" t="s">
        <v>131</v>
      </c>
      <c r="C140">
        <v>56</v>
      </c>
      <c r="D140" t="s">
        <v>39</v>
      </c>
      <c r="E140">
        <v>4353</v>
      </c>
      <c r="F140">
        <v>4353</v>
      </c>
      <c r="G140">
        <v>4353</v>
      </c>
      <c r="H140">
        <v>4353</v>
      </c>
      <c r="I140">
        <v>4353</v>
      </c>
      <c r="J140">
        <v>4353</v>
      </c>
      <c r="K140">
        <v>4353</v>
      </c>
      <c r="L140">
        <v>4353</v>
      </c>
      <c r="M140">
        <v>4</v>
      </c>
      <c r="O140" t="str">
        <f>VLOOKUP(A140,Lookup_Tables!$D$2:$E$7,2,FALSE)</f>
        <v>AP</v>
      </c>
    </row>
    <row r="141" spans="1:15">
      <c r="A141">
        <v>-1</v>
      </c>
      <c r="B141" t="s">
        <v>131</v>
      </c>
      <c r="C141">
        <v>57</v>
      </c>
      <c r="D141" t="s">
        <v>39</v>
      </c>
      <c r="E141">
        <v>4353</v>
      </c>
      <c r="F141">
        <v>4353</v>
      </c>
      <c r="G141">
        <v>4353</v>
      </c>
      <c r="H141">
        <v>4</v>
      </c>
      <c r="I141">
        <v>4353</v>
      </c>
      <c r="J141">
        <v>4353</v>
      </c>
      <c r="K141">
        <v>4</v>
      </c>
      <c r="L141">
        <v>4</v>
      </c>
      <c r="M141">
        <v>4</v>
      </c>
      <c r="O141" t="str">
        <f>VLOOKUP(A141,Lookup_Tables!$D$2:$E$7,2,FALSE)</f>
        <v>AP</v>
      </c>
    </row>
    <row r="142" spans="1:15">
      <c r="A142">
        <v>-1</v>
      </c>
      <c r="B142" t="s">
        <v>131</v>
      </c>
      <c r="C142">
        <v>58</v>
      </c>
      <c r="D142" t="s">
        <v>39</v>
      </c>
      <c r="E142">
        <v>4353</v>
      </c>
      <c r="F142">
        <v>4353</v>
      </c>
      <c r="G142">
        <v>4</v>
      </c>
      <c r="H142">
        <v>4</v>
      </c>
      <c r="I142">
        <v>4</v>
      </c>
      <c r="J142">
        <v>4</v>
      </c>
      <c r="K142">
        <v>4</v>
      </c>
      <c r="L142">
        <v>4</v>
      </c>
      <c r="M142">
        <v>4</v>
      </c>
      <c r="O142" t="str">
        <f>VLOOKUP(A142,Lookup_Tables!$D$2:$E$7,2,FALSE)</f>
        <v>AP</v>
      </c>
    </row>
    <row r="143" spans="1:15">
      <c r="A143">
        <v>-1</v>
      </c>
      <c r="B143" t="s">
        <v>131</v>
      </c>
      <c r="C143">
        <v>59</v>
      </c>
      <c r="D143" t="s">
        <v>39</v>
      </c>
      <c r="E143">
        <v>4353</v>
      </c>
      <c r="F143">
        <v>4353</v>
      </c>
      <c r="G143">
        <v>4</v>
      </c>
      <c r="H143">
        <v>4353</v>
      </c>
      <c r="I143">
        <v>4353</v>
      </c>
      <c r="J143">
        <v>4353</v>
      </c>
      <c r="K143">
        <v>4353</v>
      </c>
      <c r="L143">
        <v>4353</v>
      </c>
      <c r="M143">
        <v>4353</v>
      </c>
      <c r="O143" t="str">
        <f>VLOOKUP(A143,Lookup_Tables!$D$2:$E$7,2,FALSE)</f>
        <v>AP</v>
      </c>
    </row>
    <row r="144" spans="1:15">
      <c r="A144">
        <v>-1</v>
      </c>
      <c r="B144" t="s">
        <v>131</v>
      </c>
      <c r="C144">
        <v>60</v>
      </c>
      <c r="D144" t="s">
        <v>39</v>
      </c>
      <c r="E144">
        <v>4</v>
      </c>
      <c r="F144">
        <v>4353</v>
      </c>
      <c r="G144">
        <v>4353</v>
      </c>
      <c r="H144">
        <v>4</v>
      </c>
      <c r="I144">
        <v>4353</v>
      </c>
      <c r="J144">
        <v>4</v>
      </c>
      <c r="K144">
        <v>4353</v>
      </c>
      <c r="L144">
        <v>4353</v>
      </c>
      <c r="M144">
        <v>4353</v>
      </c>
      <c r="O144" t="str">
        <f>VLOOKUP(A144,Lookup_Tables!$D$2:$E$7,2,FALSE)</f>
        <v>AP</v>
      </c>
    </row>
    <row r="145" spans="1:15">
      <c r="A145">
        <v>-1</v>
      </c>
      <c r="B145" t="s">
        <v>131</v>
      </c>
      <c r="C145">
        <v>61</v>
      </c>
      <c r="D145" t="s">
        <v>39</v>
      </c>
      <c r="E145">
        <v>4353</v>
      </c>
      <c r="F145">
        <v>4</v>
      </c>
      <c r="G145">
        <v>4353</v>
      </c>
      <c r="H145">
        <v>4353</v>
      </c>
      <c r="I145">
        <v>4353</v>
      </c>
      <c r="J145">
        <v>4</v>
      </c>
      <c r="K145">
        <v>4</v>
      </c>
      <c r="L145">
        <v>4</v>
      </c>
      <c r="M145">
        <v>4</v>
      </c>
      <c r="O145" t="str">
        <f>VLOOKUP(A145,Lookup_Tables!$D$2:$E$7,2,FALSE)</f>
        <v>AP</v>
      </c>
    </row>
    <row r="146" spans="1:15">
      <c r="A146">
        <v>-1</v>
      </c>
      <c r="B146" t="s">
        <v>131</v>
      </c>
      <c r="C146">
        <v>62</v>
      </c>
      <c r="D146" t="s">
        <v>39</v>
      </c>
      <c r="E146">
        <v>4353</v>
      </c>
      <c r="F146">
        <v>4353</v>
      </c>
      <c r="G146">
        <v>4353</v>
      </c>
      <c r="H146">
        <v>4353</v>
      </c>
      <c r="I146">
        <v>4353</v>
      </c>
      <c r="J146">
        <v>4353</v>
      </c>
      <c r="K146">
        <v>4353</v>
      </c>
      <c r="L146">
        <v>4353</v>
      </c>
      <c r="M146">
        <v>4353</v>
      </c>
      <c r="O146" t="str">
        <f>VLOOKUP(A146,Lookup_Tables!$D$2:$E$7,2,FALSE)</f>
        <v>AP</v>
      </c>
    </row>
    <row r="147" spans="1:15">
      <c r="A147">
        <v>-1</v>
      </c>
      <c r="B147" t="s">
        <v>131</v>
      </c>
      <c r="C147">
        <v>63</v>
      </c>
      <c r="D147" t="s">
        <v>39</v>
      </c>
      <c r="E147">
        <v>4353</v>
      </c>
      <c r="F147">
        <v>4353</v>
      </c>
      <c r="G147">
        <v>4353</v>
      </c>
      <c r="H147">
        <v>4353</v>
      </c>
      <c r="I147">
        <v>4353</v>
      </c>
      <c r="J147">
        <v>4353</v>
      </c>
      <c r="K147">
        <v>4353</v>
      </c>
      <c r="L147">
        <v>4353</v>
      </c>
      <c r="M147">
        <v>4353</v>
      </c>
      <c r="O147" t="str">
        <f>VLOOKUP(A147,Lookup_Tables!$D$2:$E$7,2,FALSE)</f>
        <v>AP</v>
      </c>
    </row>
    <row r="148" spans="1:15">
      <c r="A148">
        <v>-1</v>
      </c>
      <c r="B148" t="s">
        <v>131</v>
      </c>
      <c r="C148">
        <v>64</v>
      </c>
      <c r="D148" t="s">
        <v>39</v>
      </c>
      <c r="E148">
        <v>4353</v>
      </c>
      <c r="F148">
        <v>4353</v>
      </c>
      <c r="G148">
        <v>4353</v>
      </c>
      <c r="H148">
        <v>4353</v>
      </c>
      <c r="I148">
        <v>4353</v>
      </c>
      <c r="J148">
        <v>4353</v>
      </c>
      <c r="K148">
        <v>4</v>
      </c>
      <c r="L148">
        <v>4</v>
      </c>
      <c r="M148">
        <v>4</v>
      </c>
      <c r="O148" t="str">
        <f>VLOOKUP(A148,Lookup_Tables!$D$2:$E$7,2,FALSE)</f>
        <v>AP</v>
      </c>
    </row>
    <row r="149" spans="1:15">
      <c r="A149">
        <v>-1</v>
      </c>
      <c r="B149" t="s">
        <v>131</v>
      </c>
      <c r="C149">
        <v>65</v>
      </c>
      <c r="D149" t="s">
        <v>39</v>
      </c>
      <c r="E149">
        <v>4</v>
      </c>
      <c r="F149">
        <v>4353</v>
      </c>
      <c r="G149">
        <v>4353</v>
      </c>
      <c r="H149">
        <v>4353</v>
      </c>
      <c r="I149">
        <v>4353</v>
      </c>
      <c r="J149">
        <v>4353</v>
      </c>
      <c r="K149">
        <v>4353</v>
      </c>
      <c r="L149">
        <v>4353</v>
      </c>
      <c r="M149">
        <v>4353</v>
      </c>
      <c r="O149" t="str">
        <f>VLOOKUP(A149,Lookup_Tables!$D$2:$E$7,2,FALSE)</f>
        <v>AP</v>
      </c>
    </row>
    <row r="150" spans="1:15">
      <c r="A150">
        <v>-1</v>
      </c>
      <c r="B150" t="s">
        <v>131</v>
      </c>
      <c r="C150">
        <v>66</v>
      </c>
      <c r="D150" t="s">
        <v>39</v>
      </c>
      <c r="E150">
        <v>4353</v>
      </c>
      <c r="F150">
        <v>4353</v>
      </c>
      <c r="G150">
        <v>4353</v>
      </c>
      <c r="H150">
        <v>4353</v>
      </c>
      <c r="I150">
        <v>4353</v>
      </c>
      <c r="J150">
        <v>4353</v>
      </c>
      <c r="K150">
        <v>4353</v>
      </c>
      <c r="L150">
        <v>4353</v>
      </c>
      <c r="M150">
        <v>4353</v>
      </c>
      <c r="O150" t="str">
        <f>VLOOKUP(A150,Lookup_Tables!$D$2:$E$7,2,FALSE)</f>
        <v>AP</v>
      </c>
    </row>
    <row r="151" spans="1:15">
      <c r="A151">
        <v>-1</v>
      </c>
      <c r="B151" t="s">
        <v>131</v>
      </c>
      <c r="C151">
        <v>67</v>
      </c>
      <c r="D151" t="s">
        <v>39</v>
      </c>
      <c r="E151">
        <v>4</v>
      </c>
      <c r="F151">
        <v>4</v>
      </c>
      <c r="G151">
        <v>4</v>
      </c>
      <c r="H151">
        <v>4</v>
      </c>
      <c r="I151">
        <v>4</v>
      </c>
      <c r="J151">
        <v>4</v>
      </c>
      <c r="K151">
        <v>4</v>
      </c>
      <c r="L151">
        <v>4</v>
      </c>
      <c r="M151">
        <v>4</v>
      </c>
      <c r="O151" t="str">
        <f>VLOOKUP(A151,Lookup_Tables!$D$2:$E$7,2,FALSE)</f>
        <v>AP</v>
      </c>
    </row>
    <row r="152" spans="1:15">
      <c r="A152">
        <v>-1</v>
      </c>
      <c r="B152" t="s">
        <v>131</v>
      </c>
      <c r="C152">
        <v>68</v>
      </c>
      <c r="D152" t="s">
        <v>39</v>
      </c>
      <c r="E152">
        <v>4</v>
      </c>
      <c r="F152">
        <v>4</v>
      </c>
      <c r="G152">
        <v>4</v>
      </c>
      <c r="H152">
        <v>4</v>
      </c>
      <c r="I152">
        <v>4</v>
      </c>
      <c r="J152">
        <v>4</v>
      </c>
      <c r="K152">
        <v>4</v>
      </c>
      <c r="L152">
        <v>4</v>
      </c>
      <c r="M152">
        <v>4</v>
      </c>
      <c r="O152" t="str">
        <f>VLOOKUP(A152,Lookup_Tables!$D$2:$E$7,2,FALSE)</f>
        <v>AP</v>
      </c>
    </row>
    <row r="153" spans="1:15">
      <c r="A153">
        <v>-1</v>
      </c>
      <c r="B153" t="s">
        <v>131</v>
      </c>
      <c r="C153">
        <v>69</v>
      </c>
      <c r="D153" t="s">
        <v>39</v>
      </c>
      <c r="E153">
        <v>4</v>
      </c>
      <c r="F153">
        <v>4353</v>
      </c>
      <c r="G153">
        <v>4353</v>
      </c>
      <c r="H153">
        <v>4353</v>
      </c>
      <c r="I153">
        <v>4353</v>
      </c>
      <c r="J153">
        <v>4353</v>
      </c>
      <c r="K153">
        <v>4</v>
      </c>
      <c r="L153">
        <v>4</v>
      </c>
      <c r="M153">
        <v>4</v>
      </c>
      <c r="O153" t="str">
        <f>VLOOKUP(A153,Lookup_Tables!$D$2:$E$7,2,FALSE)</f>
        <v>AP</v>
      </c>
    </row>
    <row r="154" spans="1:15">
      <c r="A154">
        <v>-1</v>
      </c>
      <c r="B154" t="s">
        <v>131</v>
      </c>
      <c r="C154">
        <v>70</v>
      </c>
      <c r="D154" t="s">
        <v>39</v>
      </c>
      <c r="E154">
        <v>4353</v>
      </c>
      <c r="F154">
        <v>4353</v>
      </c>
      <c r="G154">
        <v>4353</v>
      </c>
      <c r="H154">
        <v>4353</v>
      </c>
      <c r="I154">
        <v>4353</v>
      </c>
      <c r="J154">
        <v>4353</v>
      </c>
      <c r="K154">
        <v>4353</v>
      </c>
      <c r="L154">
        <v>4353</v>
      </c>
      <c r="M154">
        <v>4353</v>
      </c>
      <c r="O154" t="str">
        <f>VLOOKUP(A154,Lookup_Tables!$D$2:$E$7,2,FALSE)</f>
        <v>AP</v>
      </c>
    </row>
    <row r="155" spans="1:15">
      <c r="A155">
        <v>-1</v>
      </c>
      <c r="B155" t="s">
        <v>131</v>
      </c>
      <c r="C155">
        <v>71</v>
      </c>
      <c r="D155" t="s">
        <v>39</v>
      </c>
      <c r="E155">
        <v>4</v>
      </c>
      <c r="F155">
        <v>4</v>
      </c>
      <c r="G155">
        <v>4</v>
      </c>
      <c r="H155">
        <v>4</v>
      </c>
      <c r="I155">
        <v>4</v>
      </c>
      <c r="J155">
        <v>4</v>
      </c>
      <c r="K155">
        <v>4</v>
      </c>
      <c r="L155">
        <v>4</v>
      </c>
      <c r="M155">
        <v>4</v>
      </c>
      <c r="O155" t="str">
        <f>VLOOKUP(A155,Lookup_Tables!$D$2:$E$7,2,FALSE)</f>
        <v>AP</v>
      </c>
    </row>
    <row r="156" spans="1:15">
      <c r="A156">
        <v>-1</v>
      </c>
      <c r="B156" t="s">
        <v>131</v>
      </c>
      <c r="C156">
        <v>72</v>
      </c>
      <c r="D156" t="s">
        <v>39</v>
      </c>
      <c r="E156">
        <v>4</v>
      </c>
      <c r="F156">
        <v>4353</v>
      </c>
      <c r="G156">
        <v>4</v>
      </c>
      <c r="H156">
        <v>4353</v>
      </c>
      <c r="I156">
        <v>4</v>
      </c>
      <c r="J156">
        <v>4</v>
      </c>
      <c r="K156">
        <v>4</v>
      </c>
      <c r="L156">
        <v>4353</v>
      </c>
      <c r="M156">
        <v>4353</v>
      </c>
      <c r="O156" t="str">
        <f>VLOOKUP(A156,Lookup_Tables!$D$2:$E$7,2,FALSE)</f>
        <v>AP</v>
      </c>
    </row>
    <row r="157" spans="1:15">
      <c r="A157">
        <v>-1</v>
      </c>
      <c r="B157" t="s">
        <v>131</v>
      </c>
      <c r="C157">
        <v>73</v>
      </c>
      <c r="D157" t="s">
        <v>39</v>
      </c>
      <c r="E157">
        <v>4</v>
      </c>
      <c r="F157">
        <v>4</v>
      </c>
      <c r="G157">
        <v>4</v>
      </c>
      <c r="H157">
        <v>4</v>
      </c>
      <c r="I157">
        <v>4</v>
      </c>
      <c r="J157">
        <v>4</v>
      </c>
      <c r="K157">
        <v>4</v>
      </c>
      <c r="L157">
        <v>4</v>
      </c>
      <c r="M157">
        <v>4</v>
      </c>
      <c r="O157" t="str">
        <f>VLOOKUP(A157,Lookup_Tables!$D$2:$E$7,2,FALSE)</f>
        <v>AP</v>
      </c>
    </row>
    <row r="158" spans="1:15">
      <c r="A158">
        <v>-1</v>
      </c>
      <c r="B158" t="s">
        <v>131</v>
      </c>
      <c r="C158">
        <v>74</v>
      </c>
      <c r="D158" t="s">
        <v>39</v>
      </c>
      <c r="E158">
        <v>0</v>
      </c>
      <c r="F158">
        <v>4</v>
      </c>
      <c r="G158">
        <v>4</v>
      </c>
      <c r="H158">
        <v>4</v>
      </c>
      <c r="I158">
        <v>4</v>
      </c>
      <c r="J158">
        <v>4</v>
      </c>
      <c r="K158">
        <v>4</v>
      </c>
      <c r="L158">
        <v>4</v>
      </c>
      <c r="M158">
        <v>4</v>
      </c>
      <c r="O158" t="str">
        <f>VLOOKUP(A158,Lookup_Tables!$D$2:$E$7,2,FALSE)</f>
        <v>AP</v>
      </c>
    </row>
    <row r="159" spans="1:15">
      <c r="A159">
        <v>-1</v>
      </c>
      <c r="B159" t="s">
        <v>131</v>
      </c>
      <c r="C159">
        <v>75</v>
      </c>
      <c r="D159" t="s">
        <v>39</v>
      </c>
      <c r="E159">
        <v>4353</v>
      </c>
      <c r="F159">
        <v>4</v>
      </c>
      <c r="G159">
        <v>4353</v>
      </c>
      <c r="H159">
        <v>4</v>
      </c>
      <c r="I159">
        <v>4</v>
      </c>
      <c r="J159">
        <v>4</v>
      </c>
      <c r="K159">
        <v>4</v>
      </c>
      <c r="L159">
        <v>4</v>
      </c>
      <c r="M159">
        <v>4</v>
      </c>
      <c r="O159" t="str">
        <f>VLOOKUP(A159,Lookup_Tables!$D$2:$E$7,2,FALSE)</f>
        <v>AP</v>
      </c>
    </row>
    <row r="160" spans="1:15">
      <c r="A160">
        <v>-1</v>
      </c>
      <c r="B160" t="s">
        <v>131</v>
      </c>
      <c r="C160">
        <v>76</v>
      </c>
      <c r="D160" t="s">
        <v>39</v>
      </c>
      <c r="E160">
        <v>4353</v>
      </c>
      <c r="F160">
        <v>4353</v>
      </c>
      <c r="G160">
        <v>4</v>
      </c>
      <c r="H160">
        <v>4</v>
      </c>
      <c r="I160">
        <v>4</v>
      </c>
      <c r="J160">
        <v>4</v>
      </c>
      <c r="K160">
        <v>4</v>
      </c>
      <c r="L160">
        <v>4</v>
      </c>
      <c r="M160">
        <v>4</v>
      </c>
      <c r="O160" t="str">
        <f>VLOOKUP(A160,Lookup_Tables!$D$2:$E$7,2,FALSE)</f>
        <v>AP</v>
      </c>
    </row>
    <row r="161" spans="1:15">
      <c r="A161">
        <v>-1</v>
      </c>
      <c r="B161" t="s">
        <v>131</v>
      </c>
      <c r="C161">
        <v>77</v>
      </c>
      <c r="D161" t="s">
        <v>39</v>
      </c>
      <c r="E161">
        <v>4353</v>
      </c>
      <c r="F161">
        <v>4353</v>
      </c>
      <c r="G161">
        <v>4353</v>
      </c>
      <c r="H161">
        <v>4</v>
      </c>
      <c r="I161">
        <v>4</v>
      </c>
      <c r="J161">
        <v>4353</v>
      </c>
      <c r="K161">
        <v>4</v>
      </c>
      <c r="L161">
        <v>4</v>
      </c>
      <c r="M161">
        <v>4</v>
      </c>
      <c r="O161" t="str">
        <f>VLOOKUP(A161,Lookup_Tables!$D$2:$E$7,2,FALSE)</f>
        <v>AP</v>
      </c>
    </row>
    <row r="162" spans="1:15">
      <c r="A162">
        <v>-1</v>
      </c>
      <c r="B162" t="s">
        <v>131</v>
      </c>
      <c r="C162">
        <v>78</v>
      </c>
      <c r="D162" t="s">
        <v>39</v>
      </c>
      <c r="E162">
        <v>0</v>
      </c>
      <c r="F162">
        <v>4353</v>
      </c>
      <c r="G162">
        <v>4353</v>
      </c>
      <c r="H162">
        <v>4353</v>
      </c>
      <c r="I162">
        <v>4</v>
      </c>
      <c r="J162">
        <v>4</v>
      </c>
      <c r="K162">
        <v>4</v>
      </c>
      <c r="L162">
        <v>4</v>
      </c>
      <c r="M162">
        <v>4</v>
      </c>
      <c r="O162" t="str">
        <f>VLOOKUP(A162,Lookup_Tables!$D$2:$E$7,2,FALSE)</f>
        <v>AP</v>
      </c>
    </row>
    <row r="163" spans="1:15">
      <c r="A163">
        <v>-1</v>
      </c>
      <c r="B163" t="s">
        <v>131</v>
      </c>
      <c r="C163">
        <v>79</v>
      </c>
      <c r="D163" t="s">
        <v>39</v>
      </c>
      <c r="E163">
        <v>4353</v>
      </c>
      <c r="F163">
        <v>4353</v>
      </c>
      <c r="G163">
        <v>4353</v>
      </c>
      <c r="H163">
        <v>4353</v>
      </c>
      <c r="I163">
        <v>4</v>
      </c>
      <c r="J163">
        <v>4</v>
      </c>
      <c r="K163">
        <v>4353</v>
      </c>
      <c r="L163">
        <v>4</v>
      </c>
      <c r="M163">
        <v>4</v>
      </c>
      <c r="O163" t="str">
        <f>VLOOKUP(A163,Lookup_Tables!$D$2:$E$7,2,FALSE)</f>
        <v>AP</v>
      </c>
    </row>
    <row r="164" spans="1:15">
      <c r="A164">
        <v>-1</v>
      </c>
      <c r="B164" t="s">
        <v>131</v>
      </c>
      <c r="C164">
        <v>80</v>
      </c>
      <c r="D164" t="s">
        <v>39</v>
      </c>
      <c r="E164">
        <v>4353</v>
      </c>
      <c r="F164">
        <v>4</v>
      </c>
      <c r="G164">
        <v>4353</v>
      </c>
      <c r="H164">
        <v>4</v>
      </c>
      <c r="I164">
        <v>4</v>
      </c>
      <c r="J164">
        <v>4</v>
      </c>
      <c r="K164">
        <v>4</v>
      </c>
      <c r="L164">
        <v>4</v>
      </c>
      <c r="M164">
        <v>4</v>
      </c>
      <c r="O164" t="str">
        <f>VLOOKUP(A164,Lookup_Tables!$D$2:$E$7,2,FALSE)</f>
        <v>AP</v>
      </c>
    </row>
    <row r="165" spans="1:15">
      <c r="A165">
        <v>-1</v>
      </c>
      <c r="B165" t="s">
        <v>131</v>
      </c>
      <c r="C165">
        <v>81</v>
      </c>
      <c r="D165" t="s">
        <v>39</v>
      </c>
      <c r="E165">
        <v>4353</v>
      </c>
      <c r="F165">
        <v>4</v>
      </c>
      <c r="G165">
        <v>4</v>
      </c>
      <c r="H165">
        <v>4</v>
      </c>
      <c r="I165">
        <v>4</v>
      </c>
      <c r="J165">
        <v>4</v>
      </c>
      <c r="K165">
        <v>4</v>
      </c>
      <c r="L165">
        <v>4</v>
      </c>
      <c r="M165">
        <v>4</v>
      </c>
      <c r="O165" t="str">
        <f>VLOOKUP(A165,Lookup_Tables!$D$2:$E$7,2,FALSE)</f>
        <v>AP</v>
      </c>
    </row>
    <row r="166" spans="1:15">
      <c r="A166">
        <v>-1</v>
      </c>
      <c r="B166" t="s">
        <v>131</v>
      </c>
      <c r="C166">
        <v>82</v>
      </c>
      <c r="D166" t="s">
        <v>39</v>
      </c>
      <c r="E166">
        <v>4</v>
      </c>
      <c r="F166">
        <v>4</v>
      </c>
      <c r="G166">
        <v>4</v>
      </c>
      <c r="H166">
        <v>4</v>
      </c>
      <c r="I166">
        <v>4</v>
      </c>
      <c r="J166">
        <v>4</v>
      </c>
      <c r="K166">
        <v>4</v>
      </c>
      <c r="L166">
        <v>4</v>
      </c>
      <c r="M166">
        <v>4</v>
      </c>
      <c r="O166" t="str">
        <f>VLOOKUP(A166,Lookup_Tables!$D$2:$E$7,2,FALSE)</f>
        <v>AP</v>
      </c>
    </row>
    <row r="167" spans="1:15">
      <c r="A167">
        <v>-1</v>
      </c>
      <c r="B167" t="s">
        <v>131</v>
      </c>
      <c r="C167">
        <v>83</v>
      </c>
      <c r="D167" t="s">
        <v>39</v>
      </c>
      <c r="E167">
        <v>4353</v>
      </c>
      <c r="F167">
        <v>4353</v>
      </c>
      <c r="G167">
        <v>4</v>
      </c>
      <c r="H167">
        <v>4</v>
      </c>
      <c r="I167">
        <v>4</v>
      </c>
      <c r="J167">
        <v>4</v>
      </c>
      <c r="K167">
        <v>4353</v>
      </c>
      <c r="L167">
        <v>4353</v>
      </c>
      <c r="M167">
        <v>4</v>
      </c>
      <c r="O167" t="str">
        <f>VLOOKUP(A167,Lookup_Tables!$D$2:$E$7,2,FALSE)</f>
        <v>AP</v>
      </c>
    </row>
    <row r="168" spans="1:15">
      <c r="A168">
        <v>4</v>
      </c>
      <c r="B168" t="s">
        <v>132</v>
      </c>
      <c r="C168">
        <v>1</v>
      </c>
      <c r="D168" t="s">
        <v>38</v>
      </c>
      <c r="E168">
        <v>5262</v>
      </c>
      <c r="F168">
        <v>210</v>
      </c>
      <c r="G168">
        <v>3410</v>
      </c>
      <c r="H168">
        <v>5881</v>
      </c>
      <c r="I168">
        <v>581</v>
      </c>
      <c r="J168">
        <v>5515</v>
      </c>
      <c r="K168">
        <v>3022</v>
      </c>
      <c r="L168">
        <v>1075</v>
      </c>
      <c r="M168">
        <v>2535</v>
      </c>
      <c r="O168" t="str">
        <f>VLOOKUP(A168,Lookup_Tables!$D$2:$E$7,2,FALSE)</f>
        <v>EQ</v>
      </c>
    </row>
    <row r="169" spans="1:15">
      <c r="A169">
        <v>-1</v>
      </c>
      <c r="B169" t="s">
        <v>132</v>
      </c>
      <c r="C169">
        <v>2</v>
      </c>
      <c r="D169" t="s">
        <v>38</v>
      </c>
      <c r="E169">
        <v>1503</v>
      </c>
      <c r="F169">
        <v>5203</v>
      </c>
      <c r="G169">
        <v>669</v>
      </c>
      <c r="H169">
        <v>687</v>
      </c>
      <c r="I169">
        <v>4314</v>
      </c>
      <c r="J169">
        <v>307</v>
      </c>
      <c r="K169">
        <v>1025</v>
      </c>
      <c r="L169">
        <v>4518</v>
      </c>
      <c r="M169">
        <v>7799</v>
      </c>
      <c r="O169" t="str">
        <f>VLOOKUP(A169,Lookup_Tables!$D$2:$E$7,2,FALSE)</f>
        <v>AP</v>
      </c>
    </row>
    <row r="170" spans="1:15">
      <c r="A170">
        <v>-1</v>
      </c>
      <c r="B170" t="s">
        <v>132</v>
      </c>
      <c r="C170">
        <v>3</v>
      </c>
      <c r="D170" t="s">
        <v>38</v>
      </c>
      <c r="E170">
        <v>9840</v>
      </c>
      <c r="F170">
        <v>1118</v>
      </c>
      <c r="G170">
        <v>7221</v>
      </c>
      <c r="H170">
        <v>2109</v>
      </c>
      <c r="I170">
        <v>5140</v>
      </c>
      <c r="J170">
        <v>6047</v>
      </c>
      <c r="K170">
        <v>6194</v>
      </c>
      <c r="L170">
        <v>9939</v>
      </c>
      <c r="M170">
        <v>7286</v>
      </c>
      <c r="O170" t="str">
        <f>VLOOKUP(A170,Lookup_Tables!$D$2:$E$7,2,FALSE)</f>
        <v>AP</v>
      </c>
    </row>
    <row r="171" spans="1:15">
      <c r="A171">
        <v>-1</v>
      </c>
      <c r="B171" t="s">
        <v>132</v>
      </c>
      <c r="C171">
        <v>4</v>
      </c>
      <c r="D171" t="s">
        <v>38</v>
      </c>
      <c r="E171">
        <v>9009</v>
      </c>
      <c r="F171">
        <v>8911</v>
      </c>
      <c r="G171">
        <v>2533</v>
      </c>
      <c r="H171">
        <v>7044</v>
      </c>
      <c r="I171">
        <v>4614</v>
      </c>
      <c r="J171">
        <v>6330</v>
      </c>
      <c r="K171">
        <v>2545</v>
      </c>
      <c r="L171">
        <v>3176</v>
      </c>
      <c r="M171">
        <v>130</v>
      </c>
      <c r="O171" t="str">
        <f>VLOOKUP(A171,Lookup_Tables!$D$2:$E$7,2,FALSE)</f>
        <v>AP</v>
      </c>
    </row>
    <row r="172" spans="1:15">
      <c r="A172">
        <v>-1</v>
      </c>
      <c r="B172" t="s">
        <v>132</v>
      </c>
      <c r="C172">
        <v>5</v>
      </c>
      <c r="D172" t="s">
        <v>38</v>
      </c>
      <c r="E172">
        <v>1847</v>
      </c>
      <c r="F172">
        <v>3654</v>
      </c>
      <c r="G172">
        <v>9226</v>
      </c>
      <c r="H172">
        <v>3536</v>
      </c>
      <c r="I172">
        <v>7552</v>
      </c>
      <c r="J172">
        <v>6162</v>
      </c>
      <c r="K172">
        <v>511</v>
      </c>
      <c r="L172">
        <v>5922</v>
      </c>
      <c r="M172">
        <v>2297</v>
      </c>
      <c r="O172" t="str">
        <f>VLOOKUP(A172,Lookup_Tables!$D$2:$E$7,2,FALSE)</f>
        <v>AP</v>
      </c>
    </row>
    <row r="173" spans="1:15">
      <c r="A173">
        <v>-1</v>
      </c>
      <c r="B173" t="s">
        <v>132</v>
      </c>
      <c r="C173">
        <v>6</v>
      </c>
      <c r="D173" t="s">
        <v>38</v>
      </c>
      <c r="E173">
        <v>2759</v>
      </c>
      <c r="F173">
        <v>7545</v>
      </c>
      <c r="G173">
        <v>7355</v>
      </c>
      <c r="H173">
        <v>881</v>
      </c>
      <c r="I173">
        <v>7509</v>
      </c>
      <c r="J173">
        <v>6859</v>
      </c>
      <c r="K173">
        <v>9668</v>
      </c>
      <c r="L173">
        <v>7875</v>
      </c>
      <c r="M173">
        <v>2936</v>
      </c>
      <c r="O173" t="str">
        <f>VLOOKUP(A173,Lookup_Tables!$D$2:$E$7,2,FALSE)</f>
        <v>AP</v>
      </c>
    </row>
    <row r="174" spans="1:15">
      <c r="A174">
        <v>-1</v>
      </c>
      <c r="B174" t="s">
        <v>132</v>
      </c>
      <c r="C174">
        <v>7</v>
      </c>
      <c r="D174" t="s">
        <v>38</v>
      </c>
      <c r="E174">
        <v>7384</v>
      </c>
      <c r="F174">
        <v>1199</v>
      </c>
      <c r="G174">
        <v>9284</v>
      </c>
      <c r="H174">
        <v>2997</v>
      </c>
      <c r="I174">
        <v>6044</v>
      </c>
      <c r="J174">
        <v>581</v>
      </c>
      <c r="K174">
        <v>3128</v>
      </c>
      <c r="L174">
        <v>3452</v>
      </c>
      <c r="M174">
        <v>176</v>
      </c>
      <c r="O174" t="str">
        <f>VLOOKUP(A174,Lookup_Tables!$D$2:$E$7,2,FALSE)</f>
        <v>AP</v>
      </c>
    </row>
    <row r="175" spans="1:15">
      <c r="A175">
        <v>-1</v>
      </c>
      <c r="B175" t="s">
        <v>132</v>
      </c>
      <c r="C175">
        <v>8</v>
      </c>
      <c r="D175" t="s">
        <v>38</v>
      </c>
      <c r="E175">
        <v>8517</v>
      </c>
      <c r="F175">
        <v>3606</v>
      </c>
      <c r="G175">
        <v>762</v>
      </c>
      <c r="H175">
        <v>9436</v>
      </c>
      <c r="I175">
        <v>6802</v>
      </c>
      <c r="J175">
        <v>6974</v>
      </c>
      <c r="K175">
        <v>4898</v>
      </c>
      <c r="L175">
        <v>9475</v>
      </c>
      <c r="M175">
        <v>814</v>
      </c>
      <c r="O175" t="str">
        <f>VLOOKUP(A175,Lookup_Tables!$D$2:$E$7,2,FALSE)</f>
        <v>AP</v>
      </c>
    </row>
    <row r="176" spans="1:15">
      <c r="A176">
        <v>-1</v>
      </c>
      <c r="B176" t="s">
        <v>132</v>
      </c>
      <c r="C176">
        <v>9</v>
      </c>
      <c r="D176" t="s">
        <v>38</v>
      </c>
      <c r="E176">
        <v>0</v>
      </c>
      <c r="F176">
        <v>369</v>
      </c>
      <c r="G176">
        <v>8727</v>
      </c>
      <c r="H176">
        <v>2137</v>
      </c>
      <c r="I176">
        <v>5959</v>
      </c>
      <c r="J176">
        <v>7951</v>
      </c>
      <c r="K176">
        <v>1608</v>
      </c>
      <c r="L176">
        <v>5769</v>
      </c>
      <c r="M176">
        <v>7449</v>
      </c>
      <c r="O176" t="str">
        <f>VLOOKUP(A176,Lookup_Tables!$D$2:$E$7,2,FALSE)</f>
        <v>AP</v>
      </c>
    </row>
    <row r="177" spans="1:15">
      <c r="A177">
        <v>-1</v>
      </c>
      <c r="B177" t="s">
        <v>132</v>
      </c>
      <c r="C177">
        <v>10</v>
      </c>
      <c r="D177" t="s">
        <v>38</v>
      </c>
      <c r="E177">
        <v>8777</v>
      </c>
      <c r="F177">
        <v>6418</v>
      </c>
      <c r="G177">
        <v>9682</v>
      </c>
      <c r="H177">
        <v>294</v>
      </c>
      <c r="I177">
        <v>8554</v>
      </c>
      <c r="J177">
        <v>7757</v>
      </c>
      <c r="K177">
        <v>9691</v>
      </c>
      <c r="L177">
        <v>3600</v>
      </c>
      <c r="M177">
        <v>6079</v>
      </c>
      <c r="O177" t="str">
        <f>VLOOKUP(A177,Lookup_Tables!$D$2:$E$7,2,FALSE)</f>
        <v>AP</v>
      </c>
    </row>
    <row r="178" spans="1:15">
      <c r="A178">
        <v>-1</v>
      </c>
      <c r="B178" t="s">
        <v>132</v>
      </c>
      <c r="C178">
        <v>11</v>
      </c>
      <c r="D178" t="s">
        <v>38</v>
      </c>
      <c r="E178">
        <v>4699</v>
      </c>
      <c r="F178">
        <v>2559</v>
      </c>
      <c r="G178">
        <v>920</v>
      </c>
      <c r="H178">
        <v>7221</v>
      </c>
      <c r="I178">
        <v>547</v>
      </c>
      <c r="J178">
        <v>1816</v>
      </c>
      <c r="K178">
        <v>2502</v>
      </c>
      <c r="L178">
        <v>4549</v>
      </c>
      <c r="M178">
        <v>2555</v>
      </c>
      <c r="O178" t="str">
        <f>VLOOKUP(A178,Lookup_Tables!$D$2:$E$7,2,FALSE)</f>
        <v>AP</v>
      </c>
    </row>
    <row r="179" spans="1:15">
      <c r="A179">
        <v>-1</v>
      </c>
      <c r="B179" t="s">
        <v>132</v>
      </c>
      <c r="C179">
        <v>12</v>
      </c>
      <c r="D179" t="s">
        <v>38</v>
      </c>
      <c r="E179">
        <v>2853</v>
      </c>
      <c r="F179">
        <v>8871</v>
      </c>
      <c r="G179">
        <v>492</v>
      </c>
      <c r="H179">
        <v>9492</v>
      </c>
      <c r="I179">
        <v>3944</v>
      </c>
      <c r="J179">
        <v>5032</v>
      </c>
      <c r="K179">
        <v>3312</v>
      </c>
      <c r="L179">
        <v>6043</v>
      </c>
      <c r="M179">
        <v>151</v>
      </c>
      <c r="O179" t="str">
        <f>VLOOKUP(A179,Lookup_Tables!$D$2:$E$7,2,FALSE)</f>
        <v>AP</v>
      </c>
    </row>
    <row r="180" spans="1:15">
      <c r="A180">
        <v>-1</v>
      </c>
      <c r="B180" t="s">
        <v>132</v>
      </c>
      <c r="C180">
        <v>13</v>
      </c>
      <c r="D180" t="s">
        <v>38</v>
      </c>
      <c r="E180">
        <v>5583</v>
      </c>
      <c r="F180">
        <v>5448</v>
      </c>
      <c r="G180">
        <v>7885</v>
      </c>
      <c r="H180">
        <v>6740</v>
      </c>
      <c r="I180">
        <v>4660</v>
      </c>
      <c r="J180">
        <v>1414</v>
      </c>
      <c r="K180">
        <v>1318</v>
      </c>
      <c r="L180">
        <v>6032</v>
      </c>
      <c r="M180">
        <v>4141</v>
      </c>
      <c r="O180" t="str">
        <f>VLOOKUP(A180,Lookup_Tables!$D$2:$E$7,2,FALSE)</f>
        <v>AP</v>
      </c>
    </row>
    <row r="181" spans="1:15">
      <c r="A181">
        <v>-1</v>
      </c>
      <c r="B181" t="s">
        <v>132</v>
      </c>
      <c r="C181">
        <v>14</v>
      </c>
      <c r="D181" t="s">
        <v>38</v>
      </c>
      <c r="E181">
        <v>9764</v>
      </c>
      <c r="F181">
        <v>1351</v>
      </c>
      <c r="G181">
        <v>1136</v>
      </c>
      <c r="H181">
        <v>801</v>
      </c>
      <c r="I181">
        <v>2420</v>
      </c>
      <c r="J181">
        <v>4161</v>
      </c>
      <c r="K181">
        <v>4427</v>
      </c>
      <c r="L181">
        <v>9111</v>
      </c>
      <c r="M181">
        <v>8202</v>
      </c>
      <c r="O181" t="str">
        <f>VLOOKUP(A181,Lookup_Tables!$D$2:$E$7,2,FALSE)</f>
        <v>AP</v>
      </c>
    </row>
    <row r="182" spans="1:15">
      <c r="A182">
        <v>-1</v>
      </c>
      <c r="B182" t="s">
        <v>132</v>
      </c>
      <c r="C182">
        <v>15</v>
      </c>
      <c r="D182" t="s">
        <v>38</v>
      </c>
      <c r="E182">
        <v>2598</v>
      </c>
      <c r="F182">
        <v>2481</v>
      </c>
      <c r="G182">
        <v>7744</v>
      </c>
      <c r="H182">
        <v>6257</v>
      </c>
      <c r="I182">
        <v>9374</v>
      </c>
      <c r="J182">
        <v>7233</v>
      </c>
      <c r="K182">
        <v>8261</v>
      </c>
      <c r="L182">
        <v>7734</v>
      </c>
      <c r="M182">
        <v>6403</v>
      </c>
      <c r="O182" t="str">
        <f>VLOOKUP(A182,Lookup_Tables!$D$2:$E$7,2,FALSE)</f>
        <v>AP</v>
      </c>
    </row>
    <row r="183" spans="1:15">
      <c r="A183">
        <v>-1</v>
      </c>
      <c r="B183" t="s">
        <v>132</v>
      </c>
      <c r="C183">
        <v>16</v>
      </c>
      <c r="D183" t="s">
        <v>38</v>
      </c>
      <c r="E183">
        <v>4319</v>
      </c>
      <c r="F183">
        <v>8907</v>
      </c>
      <c r="G183">
        <v>6664</v>
      </c>
      <c r="H183">
        <v>7310</v>
      </c>
      <c r="I183">
        <v>2005</v>
      </c>
      <c r="J183">
        <v>4923</v>
      </c>
      <c r="K183">
        <v>4141</v>
      </c>
      <c r="L183">
        <v>5038</v>
      </c>
      <c r="M183">
        <v>3811</v>
      </c>
      <c r="O183" t="str">
        <f>VLOOKUP(A183,Lookup_Tables!$D$2:$E$7,2,FALSE)</f>
        <v>AP</v>
      </c>
    </row>
    <row r="184" spans="1:15">
      <c r="A184">
        <v>-1</v>
      </c>
      <c r="B184" t="s">
        <v>132</v>
      </c>
      <c r="C184">
        <v>17</v>
      </c>
      <c r="D184" t="s">
        <v>38</v>
      </c>
      <c r="E184">
        <v>1647</v>
      </c>
      <c r="F184">
        <v>9086</v>
      </c>
      <c r="G184">
        <v>7916</v>
      </c>
      <c r="H184">
        <v>8236</v>
      </c>
      <c r="I184">
        <v>1915</v>
      </c>
      <c r="J184">
        <v>9691</v>
      </c>
      <c r="K184">
        <v>8670</v>
      </c>
      <c r="L184">
        <v>4107</v>
      </c>
      <c r="M184">
        <v>7689</v>
      </c>
      <c r="O184" t="str">
        <f>VLOOKUP(A184,Lookup_Tables!$D$2:$E$7,2,FALSE)</f>
        <v>AP</v>
      </c>
    </row>
    <row r="185" spans="1:15">
      <c r="A185">
        <v>-1</v>
      </c>
      <c r="B185" t="s">
        <v>132</v>
      </c>
      <c r="C185">
        <v>18</v>
      </c>
      <c r="D185" t="s">
        <v>38</v>
      </c>
      <c r="E185">
        <v>1800</v>
      </c>
      <c r="F185">
        <v>3827</v>
      </c>
      <c r="G185">
        <v>9657</v>
      </c>
      <c r="H185">
        <v>3529</v>
      </c>
      <c r="I185">
        <v>9491</v>
      </c>
      <c r="J185">
        <v>7950</v>
      </c>
      <c r="K185">
        <v>8557</v>
      </c>
      <c r="L185">
        <v>7586</v>
      </c>
      <c r="M185">
        <v>9188</v>
      </c>
      <c r="O185" t="str">
        <f>VLOOKUP(A185,Lookup_Tables!$D$2:$E$7,2,FALSE)</f>
        <v>AP</v>
      </c>
    </row>
    <row r="186" spans="1:15">
      <c r="A186">
        <v>-1</v>
      </c>
      <c r="B186" t="s">
        <v>132</v>
      </c>
      <c r="C186">
        <v>19</v>
      </c>
      <c r="D186" t="s">
        <v>38</v>
      </c>
      <c r="E186">
        <v>3607</v>
      </c>
      <c r="F186">
        <v>4642</v>
      </c>
      <c r="G186">
        <v>7146</v>
      </c>
      <c r="H186">
        <v>3161</v>
      </c>
      <c r="I186">
        <v>6220</v>
      </c>
      <c r="J186">
        <v>928</v>
      </c>
      <c r="K186">
        <v>8144</v>
      </c>
      <c r="L186">
        <v>5509</v>
      </c>
      <c r="M186">
        <v>8950</v>
      </c>
      <c r="O186" t="str">
        <f>VLOOKUP(A186,Lookup_Tables!$D$2:$E$7,2,FALSE)</f>
        <v>AP</v>
      </c>
    </row>
    <row r="187" spans="1:15">
      <c r="A187">
        <v>-1</v>
      </c>
      <c r="B187" t="s">
        <v>132</v>
      </c>
      <c r="C187">
        <v>20</v>
      </c>
      <c r="D187" t="s">
        <v>38</v>
      </c>
      <c r="E187">
        <v>6</v>
      </c>
      <c r="F187">
        <v>8510</v>
      </c>
      <c r="G187">
        <v>360</v>
      </c>
      <c r="H187">
        <v>8861</v>
      </c>
      <c r="I187">
        <v>6669</v>
      </c>
      <c r="J187">
        <v>9264</v>
      </c>
      <c r="K187">
        <v>1229</v>
      </c>
      <c r="L187">
        <v>2714</v>
      </c>
      <c r="M187">
        <v>2297</v>
      </c>
      <c r="O187" t="str">
        <f>VLOOKUP(A187,Lookup_Tables!$D$2:$E$7,2,FALSE)</f>
        <v>AP</v>
      </c>
    </row>
    <row r="188" spans="1:15">
      <c r="A188">
        <v>-1</v>
      </c>
      <c r="B188" t="s">
        <v>132</v>
      </c>
      <c r="C188">
        <v>21</v>
      </c>
      <c r="D188" t="s">
        <v>38</v>
      </c>
      <c r="E188">
        <v>7069</v>
      </c>
      <c r="F188">
        <v>3707</v>
      </c>
      <c r="G188">
        <v>2353</v>
      </c>
      <c r="H188">
        <v>9059</v>
      </c>
      <c r="I188">
        <v>789</v>
      </c>
      <c r="J188">
        <v>2867</v>
      </c>
      <c r="K188">
        <v>4249</v>
      </c>
      <c r="L188">
        <v>9021</v>
      </c>
      <c r="M188">
        <v>2220</v>
      </c>
      <c r="O188" t="str">
        <f>VLOOKUP(A188,Lookup_Tables!$D$2:$E$7,2,FALSE)</f>
        <v>AP</v>
      </c>
    </row>
    <row r="189" spans="1:15">
      <c r="A189">
        <v>-1</v>
      </c>
      <c r="B189" t="s">
        <v>132</v>
      </c>
      <c r="C189">
        <v>22</v>
      </c>
      <c r="D189" t="s">
        <v>38</v>
      </c>
      <c r="E189">
        <v>7693</v>
      </c>
      <c r="F189">
        <v>5082</v>
      </c>
      <c r="G189">
        <v>1173</v>
      </c>
      <c r="H189">
        <v>4096</v>
      </c>
      <c r="I189">
        <v>5201</v>
      </c>
      <c r="J189">
        <v>8340</v>
      </c>
      <c r="K189">
        <v>9342</v>
      </c>
      <c r="L189">
        <v>2547</v>
      </c>
      <c r="M189">
        <v>5121</v>
      </c>
      <c r="O189" t="str">
        <f>VLOOKUP(A189,Lookup_Tables!$D$2:$E$7,2,FALSE)</f>
        <v>AP</v>
      </c>
    </row>
    <row r="190" spans="1:15">
      <c r="A190">
        <v>-1</v>
      </c>
      <c r="B190" t="s">
        <v>132</v>
      </c>
      <c r="C190">
        <v>23</v>
      </c>
      <c r="D190" t="s">
        <v>38</v>
      </c>
      <c r="E190">
        <v>5695</v>
      </c>
      <c r="F190">
        <v>9863</v>
      </c>
      <c r="G190">
        <v>8710</v>
      </c>
      <c r="H190">
        <v>2419</v>
      </c>
      <c r="I190">
        <v>1449</v>
      </c>
      <c r="J190">
        <v>4776</v>
      </c>
      <c r="K190">
        <v>5114</v>
      </c>
      <c r="L190">
        <v>6915</v>
      </c>
      <c r="M190">
        <v>341</v>
      </c>
      <c r="O190" t="str">
        <f>VLOOKUP(A190,Lookup_Tables!$D$2:$E$7,2,FALSE)</f>
        <v>AP</v>
      </c>
    </row>
    <row r="191" spans="1:15">
      <c r="A191">
        <v>-1</v>
      </c>
      <c r="B191" t="s">
        <v>132</v>
      </c>
      <c r="C191">
        <v>24</v>
      </c>
      <c r="D191" t="s">
        <v>38</v>
      </c>
      <c r="E191">
        <v>2453</v>
      </c>
      <c r="F191">
        <v>8792</v>
      </c>
      <c r="G191">
        <v>4375</v>
      </c>
      <c r="H191">
        <v>7252</v>
      </c>
      <c r="I191">
        <v>1915</v>
      </c>
      <c r="J191">
        <v>327</v>
      </c>
      <c r="K191">
        <v>87</v>
      </c>
      <c r="L191">
        <v>8950</v>
      </c>
      <c r="M191">
        <v>2742</v>
      </c>
      <c r="O191" t="str">
        <f>VLOOKUP(A191,Lookup_Tables!$D$2:$E$7,2,FALSE)</f>
        <v>AP</v>
      </c>
    </row>
    <row r="192" spans="1:15">
      <c r="A192">
        <v>-1</v>
      </c>
      <c r="B192" t="s">
        <v>132</v>
      </c>
      <c r="C192">
        <v>25</v>
      </c>
      <c r="D192" t="s">
        <v>38</v>
      </c>
      <c r="E192">
        <v>8171</v>
      </c>
      <c r="F192">
        <v>5468</v>
      </c>
      <c r="G192">
        <v>6147</v>
      </c>
      <c r="H192">
        <v>9636</v>
      </c>
      <c r="I192">
        <v>1736</v>
      </c>
      <c r="J192">
        <v>9374</v>
      </c>
      <c r="K192">
        <v>7288</v>
      </c>
      <c r="L192">
        <v>1130</v>
      </c>
      <c r="M192">
        <v>1509</v>
      </c>
      <c r="O192" t="str">
        <f>VLOOKUP(A192,Lookup_Tables!$D$2:$E$7,2,FALSE)</f>
        <v>AP</v>
      </c>
    </row>
    <row r="193" spans="1:15">
      <c r="A193">
        <v>-1</v>
      </c>
      <c r="B193" t="s">
        <v>132</v>
      </c>
      <c r="C193">
        <v>26</v>
      </c>
      <c r="D193" t="s">
        <v>38</v>
      </c>
      <c r="E193">
        <v>8029</v>
      </c>
      <c r="F193">
        <v>1903</v>
      </c>
      <c r="G193">
        <v>8550</v>
      </c>
      <c r="H193">
        <v>4654</v>
      </c>
      <c r="I193">
        <v>3804</v>
      </c>
      <c r="J193">
        <v>3016</v>
      </c>
      <c r="K193">
        <v>8401</v>
      </c>
      <c r="L193">
        <v>4145</v>
      </c>
      <c r="M193">
        <v>5710</v>
      </c>
      <c r="O193" t="str">
        <f>VLOOKUP(A193,Lookup_Tables!$D$2:$E$7,2,FALSE)</f>
        <v>AP</v>
      </c>
    </row>
    <row r="194" spans="1:15">
      <c r="A194">
        <v>-1</v>
      </c>
      <c r="B194" t="s">
        <v>132</v>
      </c>
      <c r="C194">
        <v>27</v>
      </c>
      <c r="D194" t="s">
        <v>38</v>
      </c>
      <c r="E194">
        <v>292</v>
      </c>
      <c r="F194">
        <v>6397</v>
      </c>
      <c r="G194">
        <v>8803</v>
      </c>
      <c r="H194">
        <v>3117</v>
      </c>
      <c r="I194">
        <v>7647</v>
      </c>
      <c r="J194">
        <v>7286</v>
      </c>
      <c r="K194">
        <v>7291</v>
      </c>
      <c r="L194">
        <v>7416</v>
      </c>
      <c r="M194">
        <v>9528</v>
      </c>
      <c r="O194" t="str">
        <f>VLOOKUP(A194,Lookup_Tables!$D$2:$E$7,2,FALSE)</f>
        <v>AP</v>
      </c>
    </row>
    <row r="195" spans="1:15">
      <c r="A195">
        <v>-1</v>
      </c>
      <c r="B195" t="s">
        <v>132</v>
      </c>
      <c r="C195">
        <v>28</v>
      </c>
      <c r="D195" t="s">
        <v>38</v>
      </c>
      <c r="E195">
        <v>178</v>
      </c>
      <c r="F195">
        <v>9707</v>
      </c>
      <c r="G195">
        <v>7224</v>
      </c>
      <c r="H195">
        <v>5114</v>
      </c>
      <c r="I195">
        <v>4064</v>
      </c>
      <c r="J195">
        <v>6598</v>
      </c>
      <c r="K195">
        <v>6484</v>
      </c>
      <c r="L195">
        <v>7282</v>
      </c>
      <c r="M195">
        <v>4240</v>
      </c>
      <c r="O195" t="str">
        <f>VLOOKUP(A195,Lookup_Tables!$D$2:$E$7,2,FALSE)</f>
        <v>AP</v>
      </c>
    </row>
    <row r="196" spans="1:15">
      <c r="A196">
        <v>-1</v>
      </c>
      <c r="B196" t="s">
        <v>132</v>
      </c>
      <c r="C196">
        <v>29</v>
      </c>
      <c r="D196" t="s">
        <v>38</v>
      </c>
      <c r="E196">
        <v>9812</v>
      </c>
      <c r="F196">
        <v>5506</v>
      </c>
      <c r="G196">
        <v>1126</v>
      </c>
      <c r="H196">
        <v>19</v>
      </c>
      <c r="I196">
        <v>6067</v>
      </c>
      <c r="J196">
        <v>3804</v>
      </c>
      <c r="K196">
        <v>8086</v>
      </c>
      <c r="L196">
        <v>6578</v>
      </c>
      <c r="M196">
        <v>6664</v>
      </c>
      <c r="O196" t="str">
        <f>VLOOKUP(A196,Lookup_Tables!$D$2:$E$7,2,FALSE)</f>
        <v>AP</v>
      </c>
    </row>
    <row r="197" spans="1:15">
      <c r="A197">
        <v>-1</v>
      </c>
      <c r="B197" t="s">
        <v>132</v>
      </c>
      <c r="C197">
        <v>30</v>
      </c>
      <c r="D197" t="s">
        <v>38</v>
      </c>
      <c r="E197">
        <v>2528</v>
      </c>
      <c r="F197">
        <v>3324</v>
      </c>
      <c r="G197">
        <v>553</v>
      </c>
      <c r="H197">
        <v>4513</v>
      </c>
      <c r="I197">
        <v>984</v>
      </c>
      <c r="J197">
        <v>7050</v>
      </c>
      <c r="K197">
        <v>4197</v>
      </c>
      <c r="L197">
        <v>8140</v>
      </c>
      <c r="M197">
        <v>7896</v>
      </c>
      <c r="O197" t="str">
        <f>VLOOKUP(A197,Lookup_Tables!$D$2:$E$7,2,FALSE)</f>
        <v>AP</v>
      </c>
    </row>
    <row r="198" spans="1:15">
      <c r="A198">
        <v>-1</v>
      </c>
      <c r="B198" t="s">
        <v>132</v>
      </c>
      <c r="C198">
        <v>31</v>
      </c>
      <c r="D198" t="s">
        <v>38</v>
      </c>
      <c r="E198">
        <v>8829</v>
      </c>
      <c r="F198">
        <v>6579</v>
      </c>
      <c r="G198">
        <v>6510</v>
      </c>
      <c r="H198">
        <v>9668</v>
      </c>
      <c r="I198">
        <v>3227</v>
      </c>
      <c r="J198">
        <v>6365</v>
      </c>
      <c r="K198">
        <v>9214</v>
      </c>
      <c r="L198">
        <v>6331</v>
      </c>
      <c r="M198">
        <v>8081</v>
      </c>
      <c r="O198" t="str">
        <f>VLOOKUP(A198,Lookup_Tables!$D$2:$E$7,2,FALSE)</f>
        <v>AP</v>
      </c>
    </row>
    <row r="199" spans="1:15">
      <c r="A199">
        <v>-1</v>
      </c>
      <c r="B199" t="s">
        <v>132</v>
      </c>
      <c r="C199">
        <v>32</v>
      </c>
      <c r="D199" t="s">
        <v>38</v>
      </c>
      <c r="E199">
        <v>9561</v>
      </c>
      <c r="F199">
        <v>8171</v>
      </c>
      <c r="G199">
        <v>5975</v>
      </c>
      <c r="H199">
        <v>9238</v>
      </c>
      <c r="I199">
        <v>731</v>
      </c>
      <c r="J199">
        <v>1865</v>
      </c>
      <c r="K199">
        <v>2702</v>
      </c>
      <c r="L199">
        <v>7764</v>
      </c>
      <c r="M199">
        <v>5095</v>
      </c>
      <c r="O199" t="str">
        <f>VLOOKUP(A199,Lookup_Tables!$D$2:$E$7,2,FALSE)</f>
        <v>AP</v>
      </c>
    </row>
    <row r="200" spans="1:15">
      <c r="A200">
        <v>-1</v>
      </c>
      <c r="B200" t="s">
        <v>132</v>
      </c>
      <c r="C200">
        <v>33</v>
      </c>
      <c r="D200" t="s">
        <v>38</v>
      </c>
      <c r="E200">
        <v>5121</v>
      </c>
      <c r="F200">
        <v>8276</v>
      </c>
      <c r="G200">
        <v>2898</v>
      </c>
      <c r="H200">
        <v>1670</v>
      </c>
      <c r="I200">
        <v>3163</v>
      </c>
      <c r="J200">
        <v>6873</v>
      </c>
      <c r="K200">
        <v>1577</v>
      </c>
      <c r="L200">
        <v>7550</v>
      </c>
      <c r="M200">
        <v>4660</v>
      </c>
      <c r="O200" t="str">
        <f>VLOOKUP(A200,Lookup_Tables!$D$2:$E$7,2,FALSE)</f>
        <v>AP</v>
      </c>
    </row>
    <row r="201" spans="1:15">
      <c r="A201">
        <v>-1</v>
      </c>
      <c r="B201" t="s">
        <v>132</v>
      </c>
      <c r="C201">
        <v>34</v>
      </c>
      <c r="D201" t="s">
        <v>38</v>
      </c>
      <c r="E201">
        <v>4149</v>
      </c>
      <c r="F201">
        <v>9683</v>
      </c>
      <c r="G201">
        <v>1323</v>
      </c>
      <c r="H201">
        <v>9784</v>
      </c>
      <c r="I201">
        <v>1935</v>
      </c>
      <c r="J201">
        <v>8013</v>
      </c>
      <c r="K201">
        <v>9753</v>
      </c>
      <c r="L201">
        <v>9040</v>
      </c>
      <c r="M201">
        <v>2634</v>
      </c>
      <c r="O201" t="str">
        <f>VLOOKUP(A201,Lookup_Tables!$D$2:$E$7,2,FALSE)</f>
        <v>AP</v>
      </c>
    </row>
    <row r="202" spans="1:15">
      <c r="A202">
        <v>-1</v>
      </c>
      <c r="B202" t="s">
        <v>132</v>
      </c>
      <c r="C202">
        <v>35</v>
      </c>
      <c r="D202" t="s">
        <v>38</v>
      </c>
      <c r="E202">
        <v>8340</v>
      </c>
      <c r="F202">
        <v>2112</v>
      </c>
      <c r="G202">
        <v>6991</v>
      </c>
      <c r="H202">
        <v>8101</v>
      </c>
      <c r="I202">
        <v>9636</v>
      </c>
      <c r="J202">
        <v>2724</v>
      </c>
      <c r="K202">
        <v>118</v>
      </c>
      <c r="L202">
        <v>333</v>
      </c>
      <c r="M202">
        <v>3886</v>
      </c>
      <c r="O202" t="str">
        <f>VLOOKUP(A202,Lookup_Tables!$D$2:$E$7,2,FALSE)</f>
        <v>AP</v>
      </c>
    </row>
    <row r="203" spans="1:15">
      <c r="A203">
        <v>-1</v>
      </c>
      <c r="B203" t="s">
        <v>132</v>
      </c>
      <c r="C203">
        <v>36</v>
      </c>
      <c r="D203" t="s">
        <v>38</v>
      </c>
      <c r="E203">
        <v>3461</v>
      </c>
      <c r="F203">
        <v>6381</v>
      </c>
      <c r="G203">
        <v>4223</v>
      </c>
      <c r="H203">
        <v>9733</v>
      </c>
      <c r="I203">
        <v>130</v>
      </c>
      <c r="J203">
        <v>3010</v>
      </c>
      <c r="K203">
        <v>8898</v>
      </c>
      <c r="L203">
        <v>9194</v>
      </c>
      <c r="M203">
        <v>6859</v>
      </c>
      <c r="O203" t="str">
        <f>VLOOKUP(A203,Lookup_Tables!$D$2:$E$7,2,FALSE)</f>
        <v>AP</v>
      </c>
    </row>
    <row r="204" spans="1:15">
      <c r="A204">
        <v>-1</v>
      </c>
      <c r="B204" t="s">
        <v>132</v>
      </c>
      <c r="C204">
        <v>37</v>
      </c>
      <c r="D204" t="s">
        <v>38</v>
      </c>
      <c r="E204">
        <v>7287</v>
      </c>
      <c r="F204">
        <v>4503</v>
      </c>
      <c r="G204">
        <v>852</v>
      </c>
      <c r="H204">
        <v>1531</v>
      </c>
      <c r="I204">
        <v>7046</v>
      </c>
      <c r="J204">
        <v>7962</v>
      </c>
      <c r="K204">
        <v>3230</v>
      </c>
      <c r="L204">
        <v>2024</v>
      </c>
      <c r="M204">
        <v>118</v>
      </c>
      <c r="O204" t="str">
        <f>VLOOKUP(A204,Lookup_Tables!$D$2:$E$7,2,FALSE)</f>
        <v>AP</v>
      </c>
    </row>
    <row r="205" spans="1:15">
      <c r="A205">
        <v>-1</v>
      </c>
      <c r="B205" t="s">
        <v>132</v>
      </c>
      <c r="C205">
        <v>38</v>
      </c>
      <c r="D205" t="s">
        <v>38</v>
      </c>
      <c r="E205">
        <v>4597</v>
      </c>
      <c r="F205">
        <v>5375</v>
      </c>
      <c r="G205">
        <v>3561</v>
      </c>
      <c r="H205">
        <v>3047</v>
      </c>
      <c r="I205">
        <v>9231</v>
      </c>
      <c r="J205">
        <v>9188</v>
      </c>
      <c r="K205">
        <v>6572</v>
      </c>
      <c r="L205">
        <v>8350</v>
      </c>
      <c r="M205">
        <v>3829</v>
      </c>
      <c r="O205" t="str">
        <f>VLOOKUP(A205,Lookup_Tables!$D$2:$E$7,2,FALSE)</f>
        <v>AP</v>
      </c>
    </row>
    <row r="206" spans="1:15">
      <c r="A206">
        <v>-1</v>
      </c>
      <c r="B206" t="s">
        <v>132</v>
      </c>
      <c r="C206">
        <v>39</v>
      </c>
      <c r="D206" t="s">
        <v>38</v>
      </c>
      <c r="E206">
        <v>1492</v>
      </c>
      <c r="F206">
        <v>6526</v>
      </c>
      <c r="G206">
        <v>9447</v>
      </c>
      <c r="H206">
        <v>6655</v>
      </c>
      <c r="I206">
        <v>569</v>
      </c>
      <c r="J206">
        <v>2228</v>
      </c>
      <c r="K206">
        <v>6105</v>
      </c>
      <c r="L206">
        <v>5807</v>
      </c>
      <c r="M206">
        <v>4141</v>
      </c>
      <c r="O206" t="str">
        <f>VLOOKUP(A206,Lookup_Tables!$D$2:$E$7,2,FALSE)</f>
        <v>AP</v>
      </c>
    </row>
    <row r="207" spans="1:15">
      <c r="A207">
        <v>-1</v>
      </c>
      <c r="B207" t="s">
        <v>132</v>
      </c>
      <c r="C207">
        <v>40</v>
      </c>
      <c r="D207" t="s">
        <v>38</v>
      </c>
      <c r="E207">
        <v>7330</v>
      </c>
      <c r="F207">
        <v>8606</v>
      </c>
      <c r="G207">
        <v>5877</v>
      </c>
      <c r="H207">
        <v>2526</v>
      </c>
      <c r="I207">
        <v>3430</v>
      </c>
      <c r="J207">
        <v>7835</v>
      </c>
      <c r="K207">
        <v>542</v>
      </c>
      <c r="L207">
        <v>4551</v>
      </c>
      <c r="M207">
        <v>9033</v>
      </c>
      <c r="O207" t="str">
        <f>VLOOKUP(A207,Lookup_Tables!$D$2:$E$7,2,FALSE)</f>
        <v>AP</v>
      </c>
    </row>
    <row r="208" spans="1:15">
      <c r="A208">
        <v>-1</v>
      </c>
      <c r="B208" t="s">
        <v>132</v>
      </c>
      <c r="C208">
        <v>41</v>
      </c>
      <c r="D208" t="s">
        <v>38</v>
      </c>
      <c r="E208">
        <v>2913</v>
      </c>
      <c r="F208">
        <v>4764</v>
      </c>
      <c r="G208">
        <v>6586</v>
      </c>
      <c r="H208">
        <v>3965</v>
      </c>
      <c r="I208">
        <v>6133</v>
      </c>
      <c r="J208">
        <v>9136</v>
      </c>
      <c r="K208">
        <v>620</v>
      </c>
      <c r="L208">
        <v>8833</v>
      </c>
      <c r="M208">
        <v>4084</v>
      </c>
      <c r="O208" t="str">
        <f>VLOOKUP(A208,Lookup_Tables!$D$2:$E$7,2,FALSE)</f>
        <v>AP</v>
      </c>
    </row>
    <row r="209" spans="1:15">
      <c r="A209">
        <v>-1</v>
      </c>
      <c r="B209" t="s">
        <v>132</v>
      </c>
      <c r="C209">
        <v>42</v>
      </c>
      <c r="D209" t="s">
        <v>38</v>
      </c>
      <c r="E209">
        <v>7647</v>
      </c>
      <c r="F209">
        <v>6293</v>
      </c>
      <c r="G209">
        <v>6039</v>
      </c>
      <c r="H209">
        <v>1190</v>
      </c>
      <c r="I209">
        <v>1307</v>
      </c>
      <c r="J209">
        <v>1430</v>
      </c>
      <c r="K209">
        <v>4141</v>
      </c>
      <c r="L209">
        <v>7579</v>
      </c>
      <c r="M209">
        <v>8833</v>
      </c>
      <c r="O209" t="str">
        <f>VLOOKUP(A209,Lookup_Tables!$D$2:$E$7,2,FALSE)</f>
        <v>AP</v>
      </c>
    </row>
    <row r="210" spans="1:15">
      <c r="A210">
        <v>-1</v>
      </c>
      <c r="B210" t="s">
        <v>132</v>
      </c>
      <c r="C210">
        <v>43</v>
      </c>
      <c r="D210" t="s">
        <v>38</v>
      </c>
      <c r="E210">
        <v>3294</v>
      </c>
      <c r="F210">
        <v>2688</v>
      </c>
      <c r="G210">
        <v>4276</v>
      </c>
      <c r="H210">
        <v>5415</v>
      </c>
      <c r="I210">
        <v>4006</v>
      </c>
      <c r="J210">
        <v>9559</v>
      </c>
      <c r="K210">
        <v>102</v>
      </c>
      <c r="L210">
        <v>7363</v>
      </c>
      <c r="M210">
        <v>362</v>
      </c>
      <c r="O210" t="str">
        <f>VLOOKUP(A210,Lookup_Tables!$D$2:$E$7,2,FALSE)</f>
        <v>AP</v>
      </c>
    </row>
    <row r="211" spans="1:15">
      <c r="A211">
        <v>-1</v>
      </c>
      <c r="B211" t="s">
        <v>132</v>
      </c>
      <c r="C211">
        <v>44</v>
      </c>
      <c r="D211" t="s">
        <v>38</v>
      </c>
      <c r="E211">
        <v>2495</v>
      </c>
      <c r="F211">
        <v>5890</v>
      </c>
      <c r="G211">
        <v>1728</v>
      </c>
      <c r="H211">
        <v>1330</v>
      </c>
      <c r="I211">
        <v>7952</v>
      </c>
      <c r="J211">
        <v>172</v>
      </c>
      <c r="K211">
        <v>7860</v>
      </c>
      <c r="L211">
        <v>5580</v>
      </c>
      <c r="M211">
        <v>3336</v>
      </c>
      <c r="O211" t="str">
        <f>VLOOKUP(A211,Lookup_Tables!$D$2:$E$7,2,FALSE)</f>
        <v>AP</v>
      </c>
    </row>
    <row r="212" spans="1:15">
      <c r="A212">
        <v>-1</v>
      </c>
      <c r="B212" t="s">
        <v>132</v>
      </c>
      <c r="C212">
        <v>45</v>
      </c>
      <c r="D212" t="s">
        <v>38</v>
      </c>
      <c r="E212">
        <v>9600</v>
      </c>
      <c r="F212">
        <v>1173</v>
      </c>
      <c r="G212">
        <v>20</v>
      </c>
      <c r="H212">
        <v>6302</v>
      </c>
      <c r="I212">
        <v>8284</v>
      </c>
      <c r="J212">
        <v>2042</v>
      </c>
      <c r="K212">
        <v>508</v>
      </c>
      <c r="L212">
        <v>3862</v>
      </c>
      <c r="M212">
        <v>1347</v>
      </c>
      <c r="O212" t="str">
        <f>VLOOKUP(A212,Lookup_Tables!$D$2:$E$7,2,FALSE)</f>
        <v>AP</v>
      </c>
    </row>
    <row r="213" spans="1:15">
      <c r="A213">
        <v>-1</v>
      </c>
      <c r="B213" t="s">
        <v>132</v>
      </c>
      <c r="C213">
        <v>46</v>
      </c>
      <c r="D213" t="s">
        <v>38</v>
      </c>
      <c r="E213">
        <v>2798</v>
      </c>
      <c r="F213">
        <v>4997</v>
      </c>
      <c r="G213">
        <v>4958</v>
      </c>
      <c r="H213">
        <v>6918</v>
      </c>
      <c r="I213">
        <v>9878</v>
      </c>
      <c r="J213">
        <v>2625</v>
      </c>
      <c r="K213">
        <v>5389</v>
      </c>
      <c r="L213">
        <v>3266</v>
      </c>
      <c r="M213">
        <v>8676</v>
      </c>
      <c r="O213" t="str">
        <f>VLOOKUP(A213,Lookup_Tables!$D$2:$E$7,2,FALSE)</f>
        <v>AP</v>
      </c>
    </row>
    <row r="214" spans="1:15">
      <c r="A214">
        <v>-1</v>
      </c>
      <c r="B214" t="s">
        <v>132</v>
      </c>
      <c r="C214">
        <v>47</v>
      </c>
      <c r="D214" t="s">
        <v>38</v>
      </c>
      <c r="E214">
        <v>7897</v>
      </c>
      <c r="F214">
        <v>3959</v>
      </c>
      <c r="G214">
        <v>1590</v>
      </c>
      <c r="H214">
        <v>6950</v>
      </c>
      <c r="I214">
        <v>8934</v>
      </c>
      <c r="J214">
        <v>6587</v>
      </c>
      <c r="K214">
        <v>7414</v>
      </c>
      <c r="L214">
        <v>1854</v>
      </c>
      <c r="M214">
        <v>1596</v>
      </c>
      <c r="O214" t="str">
        <f>VLOOKUP(A214,Lookup_Tables!$D$2:$E$7,2,FALSE)</f>
        <v>AP</v>
      </c>
    </row>
    <row r="215" spans="1:15">
      <c r="A215">
        <v>-1</v>
      </c>
      <c r="B215" t="s">
        <v>132</v>
      </c>
      <c r="C215">
        <v>48</v>
      </c>
      <c r="D215" t="s">
        <v>38</v>
      </c>
      <c r="E215">
        <v>3556</v>
      </c>
      <c r="F215">
        <v>6275</v>
      </c>
      <c r="G215">
        <v>6965</v>
      </c>
      <c r="H215">
        <v>4071</v>
      </c>
      <c r="I215">
        <v>9083</v>
      </c>
      <c r="J215">
        <v>5168</v>
      </c>
      <c r="K215">
        <v>8980</v>
      </c>
      <c r="L215">
        <v>3377</v>
      </c>
      <c r="M215">
        <v>7860</v>
      </c>
      <c r="O215" t="str">
        <f>VLOOKUP(A215,Lookup_Tables!$D$2:$E$7,2,FALSE)</f>
        <v>AP</v>
      </c>
    </row>
    <row r="216" spans="1:15">
      <c r="A216">
        <v>-1</v>
      </c>
      <c r="B216" t="s">
        <v>132</v>
      </c>
      <c r="C216">
        <v>49</v>
      </c>
      <c r="D216" t="s">
        <v>38</v>
      </c>
      <c r="E216">
        <v>9773</v>
      </c>
      <c r="F216">
        <v>7645</v>
      </c>
      <c r="G216">
        <v>3493</v>
      </c>
      <c r="H216">
        <v>8202</v>
      </c>
      <c r="I216">
        <v>8623</v>
      </c>
      <c r="J216">
        <v>2779</v>
      </c>
      <c r="K216">
        <v>6739</v>
      </c>
      <c r="L216">
        <v>6872</v>
      </c>
      <c r="M216">
        <v>4814</v>
      </c>
      <c r="O216" t="str">
        <f>VLOOKUP(A216,Lookup_Tables!$D$2:$E$7,2,FALSE)</f>
        <v>AP</v>
      </c>
    </row>
    <row r="217" spans="1:15">
      <c r="A217">
        <v>-1</v>
      </c>
      <c r="B217" t="s">
        <v>132</v>
      </c>
      <c r="C217">
        <v>50</v>
      </c>
      <c r="D217" t="s">
        <v>38</v>
      </c>
      <c r="E217">
        <v>4826</v>
      </c>
      <c r="F217">
        <v>5321</v>
      </c>
      <c r="G217">
        <v>6707</v>
      </c>
      <c r="H217">
        <v>3647</v>
      </c>
      <c r="I217">
        <v>2182</v>
      </c>
      <c r="J217">
        <v>5829</v>
      </c>
      <c r="K217">
        <v>8391</v>
      </c>
      <c r="L217">
        <v>8091</v>
      </c>
      <c r="M217">
        <v>9861</v>
      </c>
      <c r="O217" t="str">
        <f>VLOOKUP(A217,Lookup_Tables!$D$2:$E$7,2,FALSE)</f>
        <v>AP</v>
      </c>
    </row>
    <row r="218" spans="1:15">
      <c r="A218">
        <v>-1</v>
      </c>
      <c r="B218" t="s">
        <v>132</v>
      </c>
      <c r="C218">
        <v>51</v>
      </c>
      <c r="D218" t="s">
        <v>38</v>
      </c>
      <c r="E218">
        <v>9262</v>
      </c>
      <c r="F218">
        <v>2392</v>
      </c>
      <c r="G218">
        <v>6684</v>
      </c>
      <c r="H218">
        <v>3949</v>
      </c>
      <c r="I218">
        <v>7494</v>
      </c>
      <c r="J218">
        <v>7719</v>
      </c>
      <c r="K218">
        <v>3650</v>
      </c>
      <c r="L218">
        <v>9634</v>
      </c>
      <c r="M218">
        <v>9799</v>
      </c>
      <c r="O218" t="str">
        <f>VLOOKUP(A218,Lookup_Tables!$D$2:$E$7,2,FALSE)</f>
        <v>AP</v>
      </c>
    </row>
    <row r="219" spans="1:15">
      <c r="A219">
        <v>-1</v>
      </c>
      <c r="B219" t="s">
        <v>132</v>
      </c>
      <c r="C219">
        <v>52</v>
      </c>
      <c r="D219" t="s">
        <v>38</v>
      </c>
      <c r="E219">
        <v>1938</v>
      </c>
      <c r="F219">
        <v>1520</v>
      </c>
      <c r="G219">
        <v>2230</v>
      </c>
      <c r="H219">
        <v>8852</v>
      </c>
      <c r="I219">
        <v>6266</v>
      </c>
      <c r="J219">
        <v>6658</v>
      </c>
      <c r="K219">
        <v>1643</v>
      </c>
      <c r="L219">
        <v>9776</v>
      </c>
      <c r="M219">
        <v>370</v>
      </c>
      <c r="O219" t="str">
        <f>VLOOKUP(A219,Lookup_Tables!$D$2:$E$7,2,FALSE)</f>
        <v>AP</v>
      </c>
    </row>
    <row r="220" spans="1:15">
      <c r="A220">
        <v>-1</v>
      </c>
      <c r="B220" t="s">
        <v>132</v>
      </c>
      <c r="C220">
        <v>53</v>
      </c>
      <c r="D220" t="s">
        <v>38</v>
      </c>
      <c r="E220">
        <v>3365</v>
      </c>
      <c r="F220">
        <v>2492</v>
      </c>
      <c r="G220">
        <v>8202</v>
      </c>
      <c r="H220">
        <v>6746</v>
      </c>
      <c r="I220">
        <v>4360</v>
      </c>
      <c r="J220">
        <v>8305</v>
      </c>
      <c r="K220">
        <v>9820</v>
      </c>
      <c r="L220">
        <v>8880</v>
      </c>
      <c r="M220">
        <v>3180</v>
      </c>
      <c r="O220" t="str">
        <f>VLOOKUP(A220,Lookup_Tables!$D$2:$E$7,2,FALSE)</f>
        <v>AP</v>
      </c>
    </row>
    <row r="221" spans="1:15">
      <c r="A221">
        <v>-1</v>
      </c>
      <c r="B221" t="s">
        <v>132</v>
      </c>
      <c r="C221">
        <v>54</v>
      </c>
      <c r="D221" t="s">
        <v>38</v>
      </c>
      <c r="E221">
        <v>4507</v>
      </c>
      <c r="F221">
        <v>4830</v>
      </c>
      <c r="G221">
        <v>3414</v>
      </c>
      <c r="H221">
        <v>2390</v>
      </c>
      <c r="I221">
        <v>9324</v>
      </c>
      <c r="J221">
        <v>2153</v>
      </c>
      <c r="K221">
        <v>2352</v>
      </c>
      <c r="L221">
        <v>8868</v>
      </c>
      <c r="M221">
        <v>7372</v>
      </c>
      <c r="O221" t="str">
        <f>VLOOKUP(A221,Lookup_Tables!$D$2:$E$7,2,FALSE)</f>
        <v>AP</v>
      </c>
    </row>
    <row r="222" spans="1:15">
      <c r="A222">
        <v>-1</v>
      </c>
      <c r="B222" t="s">
        <v>132</v>
      </c>
      <c r="C222">
        <v>55</v>
      </c>
      <c r="D222" t="s">
        <v>38</v>
      </c>
      <c r="E222">
        <v>5470</v>
      </c>
      <c r="F222">
        <v>6367</v>
      </c>
      <c r="G222">
        <v>8345</v>
      </c>
      <c r="H222">
        <v>8346</v>
      </c>
      <c r="I222">
        <v>7601</v>
      </c>
      <c r="J222">
        <v>2400</v>
      </c>
      <c r="K222">
        <v>2358</v>
      </c>
      <c r="L222">
        <v>356</v>
      </c>
      <c r="M222">
        <v>7005</v>
      </c>
      <c r="O222" t="str">
        <f>VLOOKUP(A222,Lookup_Tables!$D$2:$E$7,2,FALSE)</f>
        <v>AP</v>
      </c>
    </row>
    <row r="223" spans="1:15">
      <c r="A223">
        <v>-1</v>
      </c>
      <c r="B223" t="s">
        <v>132</v>
      </c>
      <c r="C223">
        <v>56</v>
      </c>
      <c r="D223" t="s">
        <v>38</v>
      </c>
      <c r="E223">
        <v>7524</v>
      </c>
      <c r="F223">
        <v>6322</v>
      </c>
      <c r="G223">
        <v>4325</v>
      </c>
      <c r="H223">
        <v>880</v>
      </c>
      <c r="I223">
        <v>7769</v>
      </c>
      <c r="J223">
        <v>623</v>
      </c>
      <c r="K223">
        <v>4660</v>
      </c>
      <c r="L223">
        <v>6310</v>
      </c>
      <c r="M223">
        <v>7032</v>
      </c>
      <c r="O223" t="str">
        <f>VLOOKUP(A223,Lookup_Tables!$D$2:$E$7,2,FALSE)</f>
        <v>AP</v>
      </c>
    </row>
    <row r="224" spans="1:15">
      <c r="A224">
        <v>-1</v>
      </c>
      <c r="B224" t="s">
        <v>132</v>
      </c>
      <c r="C224">
        <v>57</v>
      </c>
      <c r="D224" t="s">
        <v>38</v>
      </c>
      <c r="E224">
        <v>1447</v>
      </c>
      <c r="F224">
        <v>835</v>
      </c>
      <c r="G224">
        <v>4765</v>
      </c>
      <c r="H224">
        <v>4836</v>
      </c>
      <c r="I224">
        <v>5283</v>
      </c>
      <c r="J224">
        <v>2468</v>
      </c>
      <c r="K224">
        <v>6838</v>
      </c>
      <c r="L224">
        <v>3312</v>
      </c>
      <c r="M224">
        <v>2048</v>
      </c>
      <c r="O224" t="str">
        <f>VLOOKUP(A224,Lookup_Tables!$D$2:$E$7,2,FALSE)</f>
        <v>AP</v>
      </c>
    </row>
    <row r="225" spans="1:15">
      <c r="A225">
        <v>-1</v>
      </c>
      <c r="B225" t="s">
        <v>132</v>
      </c>
      <c r="C225">
        <v>58</v>
      </c>
      <c r="D225" t="s">
        <v>38</v>
      </c>
      <c r="E225">
        <v>6584</v>
      </c>
      <c r="F225">
        <v>8854</v>
      </c>
      <c r="G225">
        <v>9262</v>
      </c>
      <c r="H225">
        <v>2936</v>
      </c>
      <c r="I225">
        <v>5714</v>
      </c>
      <c r="J225">
        <v>3207</v>
      </c>
      <c r="K225">
        <v>4291</v>
      </c>
      <c r="L225">
        <v>212</v>
      </c>
      <c r="M225">
        <v>981</v>
      </c>
      <c r="O225" t="str">
        <f>VLOOKUP(A225,Lookup_Tables!$D$2:$E$7,2,FALSE)</f>
        <v>AP</v>
      </c>
    </row>
    <row r="226" spans="1:15">
      <c r="A226">
        <v>-1</v>
      </c>
      <c r="B226" t="s">
        <v>132</v>
      </c>
      <c r="C226">
        <v>59</v>
      </c>
      <c r="D226" t="s">
        <v>38</v>
      </c>
      <c r="E226">
        <v>9123</v>
      </c>
      <c r="F226">
        <v>9998</v>
      </c>
      <c r="G226">
        <v>3982</v>
      </c>
      <c r="H226">
        <v>9636</v>
      </c>
      <c r="I226">
        <v>1124</v>
      </c>
      <c r="J226">
        <v>5756</v>
      </c>
      <c r="K226">
        <v>7146</v>
      </c>
      <c r="L226">
        <v>2767</v>
      </c>
      <c r="M226">
        <v>4755</v>
      </c>
      <c r="O226" t="str">
        <f>VLOOKUP(A226,Lookup_Tables!$D$2:$E$7,2,FALSE)</f>
        <v>AP</v>
      </c>
    </row>
    <row r="227" spans="1:15">
      <c r="A227">
        <v>-1</v>
      </c>
      <c r="B227" t="s">
        <v>132</v>
      </c>
      <c r="C227">
        <v>60</v>
      </c>
      <c r="D227" t="s">
        <v>38</v>
      </c>
      <c r="E227">
        <v>1781</v>
      </c>
      <c r="F227">
        <v>9390</v>
      </c>
      <c r="G227">
        <v>9261</v>
      </c>
      <c r="H227">
        <v>4327</v>
      </c>
      <c r="I227">
        <v>341</v>
      </c>
      <c r="J227">
        <v>9563</v>
      </c>
      <c r="K227">
        <v>1414</v>
      </c>
      <c r="L227">
        <v>8276</v>
      </c>
      <c r="M227">
        <v>4025</v>
      </c>
      <c r="O227" t="str">
        <f>VLOOKUP(A227,Lookup_Tables!$D$2:$E$7,2,FALSE)</f>
        <v>AP</v>
      </c>
    </row>
    <row r="228" spans="1:15">
      <c r="A228">
        <v>-1</v>
      </c>
      <c r="B228" t="s">
        <v>132</v>
      </c>
      <c r="C228">
        <v>61</v>
      </c>
      <c r="D228" t="s">
        <v>38</v>
      </c>
      <c r="E228">
        <v>493</v>
      </c>
      <c r="F228">
        <v>7063</v>
      </c>
      <c r="G228">
        <v>9410</v>
      </c>
      <c r="H228">
        <v>7400</v>
      </c>
      <c r="I228">
        <v>4368</v>
      </c>
      <c r="J228">
        <v>535</v>
      </c>
      <c r="K228">
        <v>4582</v>
      </c>
      <c r="L228">
        <v>1015</v>
      </c>
      <c r="M228">
        <v>5807</v>
      </c>
      <c r="O228" t="str">
        <f>VLOOKUP(A228,Lookup_Tables!$D$2:$E$7,2,FALSE)</f>
        <v>AP</v>
      </c>
    </row>
    <row r="229" spans="1:15">
      <c r="A229">
        <v>-1</v>
      </c>
      <c r="B229" t="s">
        <v>132</v>
      </c>
      <c r="C229">
        <v>62</v>
      </c>
      <c r="D229" t="s">
        <v>38</v>
      </c>
      <c r="E229">
        <v>1585</v>
      </c>
      <c r="F229">
        <v>9113</v>
      </c>
      <c r="G229">
        <v>2297</v>
      </c>
      <c r="H229">
        <v>6856</v>
      </c>
      <c r="I229">
        <v>7772</v>
      </c>
      <c r="J229">
        <v>9380</v>
      </c>
      <c r="K229">
        <v>8950</v>
      </c>
      <c r="L229">
        <v>9066</v>
      </c>
      <c r="M229">
        <v>1801</v>
      </c>
      <c r="O229" t="str">
        <f>VLOOKUP(A229,Lookup_Tables!$D$2:$E$7,2,FALSE)</f>
        <v>AP</v>
      </c>
    </row>
    <row r="230" spans="1:15">
      <c r="A230">
        <v>-1</v>
      </c>
      <c r="B230" t="s">
        <v>132</v>
      </c>
      <c r="C230">
        <v>63</v>
      </c>
      <c r="D230" t="s">
        <v>38</v>
      </c>
      <c r="E230">
        <v>7074</v>
      </c>
      <c r="F230">
        <v>251</v>
      </c>
      <c r="G230">
        <v>1037</v>
      </c>
      <c r="H230">
        <v>2860</v>
      </c>
      <c r="I230">
        <v>5042</v>
      </c>
      <c r="J230">
        <v>8091</v>
      </c>
      <c r="K230">
        <v>9401</v>
      </c>
      <c r="L230">
        <v>2475</v>
      </c>
      <c r="M230">
        <v>6751</v>
      </c>
      <c r="O230" t="str">
        <f>VLOOKUP(A230,Lookup_Tables!$D$2:$E$7,2,FALSE)</f>
        <v>AP</v>
      </c>
    </row>
    <row r="231" spans="1:15">
      <c r="A231">
        <v>-1</v>
      </c>
      <c r="B231" t="s">
        <v>132</v>
      </c>
      <c r="C231">
        <v>64</v>
      </c>
      <c r="D231" t="s">
        <v>38</v>
      </c>
      <c r="E231">
        <v>1647</v>
      </c>
      <c r="F231">
        <v>3654</v>
      </c>
      <c r="G231">
        <v>8532</v>
      </c>
      <c r="H231">
        <v>7871</v>
      </c>
      <c r="I231">
        <v>7835</v>
      </c>
      <c r="J231">
        <v>4882</v>
      </c>
      <c r="K231">
        <v>8934</v>
      </c>
      <c r="L231">
        <v>6382</v>
      </c>
      <c r="M231">
        <v>4922</v>
      </c>
      <c r="O231" t="str">
        <f>VLOOKUP(A231,Lookup_Tables!$D$2:$E$7,2,FALSE)</f>
        <v>AP</v>
      </c>
    </row>
    <row r="232" spans="1:15">
      <c r="A232">
        <v>-1</v>
      </c>
      <c r="B232" t="s">
        <v>132</v>
      </c>
      <c r="C232">
        <v>65</v>
      </c>
      <c r="D232" t="s">
        <v>38</v>
      </c>
      <c r="E232">
        <v>4390</v>
      </c>
      <c r="F232">
        <v>7486</v>
      </c>
      <c r="G232">
        <v>3099</v>
      </c>
      <c r="H232">
        <v>1173</v>
      </c>
      <c r="I232">
        <v>3586</v>
      </c>
      <c r="J232">
        <v>932</v>
      </c>
      <c r="K232">
        <v>6696</v>
      </c>
      <c r="L232">
        <v>4714</v>
      </c>
      <c r="M232">
        <v>3141</v>
      </c>
      <c r="O232" t="str">
        <f>VLOOKUP(A232,Lookup_Tables!$D$2:$E$7,2,FALSE)</f>
        <v>AP</v>
      </c>
    </row>
    <row r="233" spans="1:15">
      <c r="A233">
        <v>-1</v>
      </c>
      <c r="B233" t="s">
        <v>132</v>
      </c>
      <c r="C233">
        <v>66</v>
      </c>
      <c r="D233" t="s">
        <v>38</v>
      </c>
      <c r="E233">
        <v>2029</v>
      </c>
      <c r="F233">
        <v>4561</v>
      </c>
      <c r="G233">
        <v>7347</v>
      </c>
      <c r="H233">
        <v>6396</v>
      </c>
      <c r="I233">
        <v>6331</v>
      </c>
      <c r="J233">
        <v>1554</v>
      </c>
      <c r="K233">
        <v>126</v>
      </c>
      <c r="L233">
        <v>4896</v>
      </c>
      <c r="M233">
        <v>8485</v>
      </c>
      <c r="O233" t="str">
        <f>VLOOKUP(A233,Lookup_Tables!$D$2:$E$7,2,FALSE)</f>
        <v>AP</v>
      </c>
    </row>
    <row r="234" spans="1:15">
      <c r="A234">
        <v>-1</v>
      </c>
      <c r="B234" t="s">
        <v>132</v>
      </c>
      <c r="C234">
        <v>67</v>
      </c>
      <c r="D234" t="s">
        <v>38</v>
      </c>
      <c r="E234">
        <v>6074</v>
      </c>
      <c r="F234">
        <v>7186</v>
      </c>
      <c r="G234">
        <v>9087</v>
      </c>
      <c r="H234">
        <v>5314</v>
      </c>
      <c r="I234">
        <v>4199</v>
      </c>
      <c r="J234">
        <v>7931</v>
      </c>
      <c r="K234">
        <v>1385</v>
      </c>
      <c r="L234">
        <v>1091</v>
      </c>
      <c r="M234">
        <v>1430</v>
      </c>
      <c r="O234" t="str">
        <f>VLOOKUP(A234,Lookup_Tables!$D$2:$E$7,2,FALSE)</f>
        <v>AP</v>
      </c>
    </row>
    <row r="235" spans="1:15">
      <c r="A235">
        <v>-1</v>
      </c>
      <c r="B235" t="s">
        <v>132</v>
      </c>
      <c r="C235">
        <v>68</v>
      </c>
      <c r="D235" t="s">
        <v>38</v>
      </c>
      <c r="E235">
        <v>3641</v>
      </c>
      <c r="F235">
        <v>3971</v>
      </c>
      <c r="G235">
        <v>6517</v>
      </c>
      <c r="H235">
        <v>8729</v>
      </c>
      <c r="I235">
        <v>788</v>
      </c>
      <c r="J235">
        <v>9614</v>
      </c>
      <c r="K235">
        <v>9126</v>
      </c>
      <c r="L235">
        <v>1684</v>
      </c>
      <c r="M235">
        <v>620</v>
      </c>
      <c r="O235" t="str">
        <f>VLOOKUP(A235,Lookup_Tables!$D$2:$E$7,2,FALSE)</f>
        <v>AP</v>
      </c>
    </row>
    <row r="236" spans="1:15">
      <c r="A236">
        <v>-1</v>
      </c>
      <c r="B236" t="s">
        <v>132</v>
      </c>
      <c r="C236">
        <v>69</v>
      </c>
      <c r="D236" t="s">
        <v>38</v>
      </c>
      <c r="E236">
        <v>9364</v>
      </c>
      <c r="F236">
        <v>2702</v>
      </c>
      <c r="G236">
        <v>111</v>
      </c>
      <c r="H236">
        <v>7677</v>
      </c>
      <c r="I236">
        <v>8386</v>
      </c>
      <c r="J236">
        <v>2543</v>
      </c>
      <c r="K236">
        <v>3098</v>
      </c>
      <c r="L236">
        <v>9183</v>
      </c>
      <c r="M236">
        <v>5799</v>
      </c>
      <c r="O236" t="str">
        <f>VLOOKUP(A236,Lookup_Tables!$D$2:$E$7,2,FALSE)</f>
        <v>AP</v>
      </c>
    </row>
    <row r="237" spans="1:15">
      <c r="A237">
        <v>-1</v>
      </c>
      <c r="B237" t="s">
        <v>132</v>
      </c>
      <c r="C237">
        <v>70</v>
      </c>
      <c r="D237" t="s">
        <v>38</v>
      </c>
      <c r="E237">
        <v>313</v>
      </c>
      <c r="F237">
        <v>6672</v>
      </c>
      <c r="G237">
        <v>263</v>
      </c>
      <c r="H237">
        <v>3536</v>
      </c>
      <c r="I237">
        <v>1723</v>
      </c>
      <c r="J237">
        <v>6531</v>
      </c>
      <c r="K237">
        <v>2064</v>
      </c>
      <c r="L237">
        <v>6404</v>
      </c>
      <c r="M237">
        <v>4981</v>
      </c>
      <c r="O237" t="str">
        <f>VLOOKUP(A237,Lookup_Tables!$D$2:$E$7,2,FALSE)</f>
        <v>AP</v>
      </c>
    </row>
    <row r="238" spans="1:15">
      <c r="A238">
        <v>-1</v>
      </c>
      <c r="B238" t="s">
        <v>132</v>
      </c>
      <c r="C238">
        <v>71</v>
      </c>
      <c r="D238" t="s">
        <v>38</v>
      </c>
      <c r="E238">
        <v>2151</v>
      </c>
      <c r="F238">
        <v>359</v>
      </c>
      <c r="G238">
        <v>2930</v>
      </c>
      <c r="H238">
        <v>1316</v>
      </c>
      <c r="I238">
        <v>8788</v>
      </c>
      <c r="J238">
        <v>1190</v>
      </c>
      <c r="K238">
        <v>8838</v>
      </c>
      <c r="L238">
        <v>2720</v>
      </c>
      <c r="M238">
        <v>2760</v>
      </c>
      <c r="O238" t="str">
        <f>VLOOKUP(A238,Lookup_Tables!$D$2:$E$7,2,FALSE)</f>
        <v>AP</v>
      </c>
    </row>
    <row r="239" spans="1:15">
      <c r="A239">
        <v>-1</v>
      </c>
      <c r="B239" t="s">
        <v>132</v>
      </c>
      <c r="C239">
        <v>72</v>
      </c>
      <c r="D239" t="s">
        <v>38</v>
      </c>
      <c r="E239">
        <v>6395</v>
      </c>
      <c r="F239">
        <v>2188</v>
      </c>
      <c r="G239">
        <v>4173</v>
      </c>
      <c r="H239">
        <v>7789</v>
      </c>
      <c r="I239">
        <v>7389</v>
      </c>
      <c r="J239">
        <v>8140</v>
      </c>
      <c r="K239">
        <v>7764</v>
      </c>
      <c r="L239">
        <v>3108</v>
      </c>
      <c r="M239">
        <v>3415</v>
      </c>
      <c r="O239" t="str">
        <f>VLOOKUP(A239,Lookup_Tables!$D$2:$E$7,2,FALSE)</f>
        <v>AP</v>
      </c>
    </row>
    <row r="240" spans="1:15">
      <c r="A240">
        <v>-1</v>
      </c>
      <c r="B240" t="s">
        <v>132</v>
      </c>
      <c r="C240">
        <v>73</v>
      </c>
      <c r="D240" t="s">
        <v>38</v>
      </c>
      <c r="E240">
        <v>3656</v>
      </c>
      <c r="F240">
        <v>6056</v>
      </c>
      <c r="G240">
        <v>5181</v>
      </c>
      <c r="H240">
        <v>8449</v>
      </c>
      <c r="I240">
        <v>5866</v>
      </c>
      <c r="J240">
        <v>9614</v>
      </c>
      <c r="K240">
        <v>2921</v>
      </c>
      <c r="L240">
        <v>5377</v>
      </c>
      <c r="M240">
        <v>3463</v>
      </c>
      <c r="O240" t="str">
        <f>VLOOKUP(A240,Lookup_Tables!$D$2:$E$7,2,FALSE)</f>
        <v>AP</v>
      </c>
    </row>
    <row r="241" spans="1:15">
      <c r="A241">
        <v>-1</v>
      </c>
      <c r="B241" t="s">
        <v>132</v>
      </c>
      <c r="C241">
        <v>74</v>
      </c>
      <c r="D241" t="s">
        <v>38</v>
      </c>
      <c r="E241">
        <v>0</v>
      </c>
      <c r="F241">
        <v>3706</v>
      </c>
      <c r="G241">
        <v>9882</v>
      </c>
      <c r="H241">
        <v>9055</v>
      </c>
      <c r="I241">
        <v>7441</v>
      </c>
      <c r="J241">
        <v>5047</v>
      </c>
      <c r="K241">
        <v>1703</v>
      </c>
      <c r="L241">
        <v>5922</v>
      </c>
      <c r="M241">
        <v>9376</v>
      </c>
      <c r="O241" t="str">
        <f>VLOOKUP(A241,Lookup_Tables!$D$2:$E$7,2,FALSE)</f>
        <v>AP</v>
      </c>
    </row>
    <row r="242" spans="1:15">
      <c r="A242">
        <v>-1</v>
      </c>
      <c r="B242" t="s">
        <v>132</v>
      </c>
      <c r="C242">
        <v>75</v>
      </c>
      <c r="D242" t="s">
        <v>38</v>
      </c>
      <c r="E242">
        <v>8402</v>
      </c>
      <c r="F242">
        <v>7162</v>
      </c>
      <c r="G242">
        <v>7441</v>
      </c>
      <c r="H242">
        <v>1339</v>
      </c>
      <c r="I242">
        <v>2117</v>
      </c>
      <c r="J242">
        <v>827</v>
      </c>
      <c r="K242">
        <v>590</v>
      </c>
      <c r="L242">
        <v>7764</v>
      </c>
      <c r="M242">
        <v>2846</v>
      </c>
      <c r="O242" t="str">
        <f>VLOOKUP(A242,Lookup_Tables!$D$2:$E$7,2,FALSE)</f>
        <v>AP</v>
      </c>
    </row>
    <row r="243" spans="1:15">
      <c r="A243">
        <v>-1</v>
      </c>
      <c r="B243" t="s">
        <v>132</v>
      </c>
      <c r="C243">
        <v>76</v>
      </c>
      <c r="D243" t="s">
        <v>38</v>
      </c>
      <c r="E243">
        <v>2845</v>
      </c>
      <c r="F243">
        <v>7069</v>
      </c>
      <c r="G243">
        <v>9012</v>
      </c>
      <c r="H243">
        <v>9413</v>
      </c>
      <c r="I243">
        <v>1892</v>
      </c>
      <c r="J243">
        <v>6048</v>
      </c>
      <c r="K243">
        <v>2770</v>
      </c>
      <c r="L243">
        <v>5450</v>
      </c>
      <c r="M243">
        <v>4616</v>
      </c>
      <c r="O243" t="str">
        <f>VLOOKUP(A243,Lookup_Tables!$D$2:$E$7,2,FALSE)</f>
        <v>AP</v>
      </c>
    </row>
    <row r="244" spans="1:15">
      <c r="A244">
        <v>-1</v>
      </c>
      <c r="B244" t="s">
        <v>132</v>
      </c>
      <c r="C244">
        <v>77</v>
      </c>
      <c r="D244" t="s">
        <v>38</v>
      </c>
      <c r="E244">
        <v>848</v>
      </c>
      <c r="F244">
        <v>8737</v>
      </c>
      <c r="G244">
        <v>4321</v>
      </c>
      <c r="H244">
        <v>5644</v>
      </c>
      <c r="I244">
        <v>7037</v>
      </c>
      <c r="J244">
        <v>5509</v>
      </c>
      <c r="K244">
        <v>2023</v>
      </c>
      <c r="L244">
        <v>6032</v>
      </c>
      <c r="M244">
        <v>2535</v>
      </c>
      <c r="O244" t="str">
        <f>VLOOKUP(A244,Lookup_Tables!$D$2:$E$7,2,FALSE)</f>
        <v>AP</v>
      </c>
    </row>
    <row r="245" spans="1:15">
      <c r="A245">
        <v>-1</v>
      </c>
      <c r="B245" t="s">
        <v>132</v>
      </c>
      <c r="C245">
        <v>78</v>
      </c>
      <c r="D245" t="s">
        <v>38</v>
      </c>
      <c r="E245">
        <v>0</v>
      </c>
      <c r="F245">
        <v>6143</v>
      </c>
      <c r="G245">
        <v>5228</v>
      </c>
      <c r="H245">
        <v>3890</v>
      </c>
      <c r="I245">
        <v>7837</v>
      </c>
      <c r="J245">
        <v>8834</v>
      </c>
      <c r="K245">
        <v>2545</v>
      </c>
      <c r="L245">
        <v>7626</v>
      </c>
      <c r="M245">
        <v>8779</v>
      </c>
      <c r="O245" t="str">
        <f>VLOOKUP(A245,Lookup_Tables!$D$2:$E$7,2,FALSE)</f>
        <v>AP</v>
      </c>
    </row>
    <row r="246" spans="1:15">
      <c r="A246">
        <v>-1</v>
      </c>
      <c r="B246" t="s">
        <v>132</v>
      </c>
      <c r="C246">
        <v>79</v>
      </c>
      <c r="D246" t="s">
        <v>38</v>
      </c>
      <c r="E246">
        <v>3217</v>
      </c>
      <c r="F246">
        <v>185</v>
      </c>
      <c r="G246">
        <v>3218</v>
      </c>
      <c r="H246">
        <v>6589</v>
      </c>
      <c r="I246">
        <v>4847</v>
      </c>
      <c r="J246">
        <v>9169</v>
      </c>
      <c r="K246">
        <v>8763</v>
      </c>
      <c r="L246">
        <v>3818</v>
      </c>
      <c r="M246">
        <v>1414</v>
      </c>
      <c r="O246" t="str">
        <f>VLOOKUP(A246,Lookup_Tables!$D$2:$E$7,2,FALSE)</f>
        <v>AP</v>
      </c>
    </row>
    <row r="247" spans="1:15">
      <c r="A247">
        <v>-1</v>
      </c>
      <c r="B247" t="s">
        <v>132</v>
      </c>
      <c r="C247">
        <v>80</v>
      </c>
      <c r="D247" t="s">
        <v>38</v>
      </c>
      <c r="E247">
        <v>8401</v>
      </c>
      <c r="F247">
        <v>1484</v>
      </c>
      <c r="G247">
        <v>3184</v>
      </c>
      <c r="H247">
        <v>1522</v>
      </c>
      <c r="I247">
        <v>1092</v>
      </c>
      <c r="J247">
        <v>1091</v>
      </c>
      <c r="K247">
        <v>1560</v>
      </c>
      <c r="L247">
        <v>8980</v>
      </c>
      <c r="M247">
        <v>6965</v>
      </c>
      <c r="O247" t="str">
        <f>VLOOKUP(A247,Lookup_Tables!$D$2:$E$7,2,FALSE)</f>
        <v>AP</v>
      </c>
    </row>
    <row r="248" spans="1:15">
      <c r="A248">
        <v>-1</v>
      </c>
      <c r="B248" t="s">
        <v>132</v>
      </c>
      <c r="C248">
        <v>81</v>
      </c>
      <c r="D248" t="s">
        <v>38</v>
      </c>
      <c r="E248">
        <v>5660</v>
      </c>
      <c r="F248">
        <v>7452</v>
      </c>
      <c r="G248">
        <v>7631</v>
      </c>
      <c r="H248">
        <v>2929</v>
      </c>
      <c r="I248">
        <v>9001</v>
      </c>
      <c r="J248">
        <v>51</v>
      </c>
      <c r="K248">
        <v>881</v>
      </c>
      <c r="L248">
        <v>800</v>
      </c>
      <c r="M248">
        <v>401</v>
      </c>
      <c r="O248" t="str">
        <f>VLOOKUP(A248,Lookup_Tables!$D$2:$E$7,2,FALSE)</f>
        <v>AP</v>
      </c>
    </row>
    <row r="249" spans="1:15">
      <c r="A249">
        <v>-1</v>
      </c>
      <c r="B249" t="s">
        <v>132</v>
      </c>
      <c r="C249">
        <v>82</v>
      </c>
      <c r="D249" t="s">
        <v>38</v>
      </c>
      <c r="E249">
        <v>9852</v>
      </c>
      <c r="F249">
        <v>9397</v>
      </c>
      <c r="G249">
        <v>533</v>
      </c>
      <c r="H249">
        <v>6896</v>
      </c>
      <c r="I249">
        <v>5962</v>
      </c>
      <c r="J249">
        <v>8682</v>
      </c>
      <c r="K249">
        <v>6771</v>
      </c>
      <c r="L249">
        <v>3494</v>
      </c>
      <c r="M249">
        <v>6965</v>
      </c>
      <c r="O249" t="str">
        <f>VLOOKUP(A249,Lookup_Tables!$D$2:$E$7,2,FALSE)</f>
        <v>AP</v>
      </c>
    </row>
    <row r="250" spans="1:15">
      <c r="A250">
        <v>-1</v>
      </c>
      <c r="B250" t="s">
        <v>132</v>
      </c>
      <c r="C250">
        <v>83</v>
      </c>
      <c r="D250" t="s">
        <v>38</v>
      </c>
      <c r="E250">
        <v>2394</v>
      </c>
      <c r="F250">
        <v>7606</v>
      </c>
      <c r="G250">
        <v>6043</v>
      </c>
      <c r="H250">
        <v>1911</v>
      </c>
      <c r="I250">
        <v>8284</v>
      </c>
      <c r="J250">
        <v>2836</v>
      </c>
      <c r="K250">
        <v>863</v>
      </c>
      <c r="L250">
        <v>3430</v>
      </c>
      <c r="M250">
        <v>443</v>
      </c>
      <c r="O250" t="str">
        <f>VLOOKUP(A250,Lookup_Tables!$D$2:$E$7,2,FALSE)</f>
        <v>AP</v>
      </c>
    </row>
    <row r="251" spans="1:15">
      <c r="A251">
        <v>4096</v>
      </c>
      <c r="B251" t="s">
        <v>132</v>
      </c>
      <c r="C251">
        <v>1</v>
      </c>
      <c r="D251" t="s">
        <v>38</v>
      </c>
      <c r="E251">
        <v>7595</v>
      </c>
      <c r="F251">
        <v>1701</v>
      </c>
      <c r="G251">
        <v>8886</v>
      </c>
      <c r="H251">
        <v>7473</v>
      </c>
      <c r="I251">
        <v>4142</v>
      </c>
      <c r="J251">
        <v>3567</v>
      </c>
      <c r="K251">
        <v>266</v>
      </c>
      <c r="L251">
        <v>6584</v>
      </c>
      <c r="M251">
        <v>557</v>
      </c>
      <c r="O251" t="str">
        <f>VLOOKUP(A251,Lookup_Tables!$D$2:$E$7,2,FALSE)</f>
        <v>PF</v>
      </c>
    </row>
    <row r="252" spans="1:15">
      <c r="A252">
        <v>-1</v>
      </c>
      <c r="B252" t="s">
        <v>132</v>
      </c>
      <c r="C252">
        <v>2</v>
      </c>
      <c r="D252" t="s">
        <v>39</v>
      </c>
      <c r="E252">
        <v>6435</v>
      </c>
      <c r="F252">
        <v>8125</v>
      </c>
      <c r="G252">
        <v>4794</v>
      </c>
      <c r="H252">
        <v>999</v>
      </c>
      <c r="I252">
        <v>2187</v>
      </c>
      <c r="J252">
        <v>4931</v>
      </c>
      <c r="K252">
        <v>3221</v>
      </c>
      <c r="L252">
        <v>4518</v>
      </c>
      <c r="M252">
        <v>5666</v>
      </c>
      <c r="O252" t="str">
        <f>VLOOKUP(A252,Lookup_Tables!$D$2:$E$7,2,FALSE)</f>
        <v>AP</v>
      </c>
    </row>
    <row r="253" spans="1:15">
      <c r="A253">
        <v>-1</v>
      </c>
      <c r="B253" t="s">
        <v>132</v>
      </c>
      <c r="C253">
        <v>3</v>
      </c>
      <c r="D253" t="s">
        <v>39</v>
      </c>
      <c r="E253">
        <v>213</v>
      </c>
      <c r="F253">
        <v>8574</v>
      </c>
      <c r="G253">
        <v>4059</v>
      </c>
      <c r="H253">
        <v>8561</v>
      </c>
      <c r="I253">
        <v>4518</v>
      </c>
      <c r="J253">
        <v>6979</v>
      </c>
      <c r="K253">
        <v>2241</v>
      </c>
      <c r="L253">
        <v>9939</v>
      </c>
      <c r="M253">
        <v>5041</v>
      </c>
      <c r="O253" t="str">
        <f>VLOOKUP(A253,Lookup_Tables!$D$2:$E$7,2,FALSE)</f>
        <v>AP</v>
      </c>
    </row>
    <row r="254" spans="1:15">
      <c r="A254">
        <v>-1</v>
      </c>
      <c r="B254" t="s">
        <v>132</v>
      </c>
      <c r="C254">
        <v>4</v>
      </c>
      <c r="D254" t="s">
        <v>39</v>
      </c>
      <c r="E254">
        <v>4181</v>
      </c>
      <c r="F254">
        <v>485</v>
      </c>
      <c r="G254">
        <v>4208</v>
      </c>
      <c r="H254">
        <v>156</v>
      </c>
      <c r="I254">
        <v>3989</v>
      </c>
      <c r="J254">
        <v>8136</v>
      </c>
      <c r="K254">
        <v>9472</v>
      </c>
      <c r="L254">
        <v>3176</v>
      </c>
      <c r="M254">
        <v>130</v>
      </c>
      <c r="O254" t="str">
        <f>VLOOKUP(A254,Lookup_Tables!$D$2:$E$7,2,FALSE)</f>
        <v>AP</v>
      </c>
    </row>
    <row r="255" spans="1:15">
      <c r="A255">
        <v>-1</v>
      </c>
      <c r="B255" t="s">
        <v>132</v>
      </c>
      <c r="C255">
        <v>5</v>
      </c>
      <c r="D255" t="s">
        <v>39</v>
      </c>
      <c r="E255">
        <v>5792</v>
      </c>
      <c r="F255">
        <v>1912</v>
      </c>
      <c r="G255">
        <v>7262</v>
      </c>
      <c r="H255">
        <v>3536</v>
      </c>
      <c r="I255">
        <v>5281</v>
      </c>
      <c r="J255">
        <v>6676</v>
      </c>
      <c r="K255">
        <v>4836</v>
      </c>
      <c r="L255">
        <v>7204</v>
      </c>
      <c r="M255">
        <v>2297</v>
      </c>
      <c r="O255" t="str">
        <f>VLOOKUP(A255,Lookup_Tables!$D$2:$E$7,2,FALSE)</f>
        <v>AP</v>
      </c>
    </row>
    <row r="256" spans="1:15">
      <c r="A256">
        <v>-1</v>
      </c>
      <c r="B256" t="s">
        <v>132</v>
      </c>
      <c r="C256">
        <v>6</v>
      </c>
      <c r="D256" t="s">
        <v>39</v>
      </c>
      <c r="E256">
        <v>5956</v>
      </c>
      <c r="F256">
        <v>3495</v>
      </c>
      <c r="G256">
        <v>2489</v>
      </c>
      <c r="H256">
        <v>2108</v>
      </c>
      <c r="I256">
        <v>4954</v>
      </c>
      <c r="J256">
        <v>6859</v>
      </c>
      <c r="K256">
        <v>703</v>
      </c>
      <c r="L256">
        <v>2080</v>
      </c>
      <c r="M256">
        <v>2936</v>
      </c>
      <c r="O256" t="str">
        <f>VLOOKUP(A256,Lookup_Tables!$D$2:$E$7,2,FALSE)</f>
        <v>AP</v>
      </c>
    </row>
    <row r="257" spans="1:15">
      <c r="A257">
        <v>-1</v>
      </c>
      <c r="B257" t="s">
        <v>132</v>
      </c>
      <c r="C257">
        <v>7</v>
      </c>
      <c r="D257" t="s">
        <v>39</v>
      </c>
      <c r="E257">
        <v>7634</v>
      </c>
      <c r="F257">
        <v>8359</v>
      </c>
      <c r="G257">
        <v>491</v>
      </c>
      <c r="H257">
        <v>6777</v>
      </c>
      <c r="I257">
        <v>7911</v>
      </c>
      <c r="J257">
        <v>679</v>
      </c>
      <c r="K257">
        <v>8191</v>
      </c>
      <c r="L257">
        <v>6922</v>
      </c>
      <c r="M257">
        <v>176</v>
      </c>
      <c r="O257" t="str">
        <f>VLOOKUP(A257,Lookup_Tables!$D$2:$E$7,2,FALSE)</f>
        <v>AP</v>
      </c>
    </row>
    <row r="258" spans="1:15">
      <c r="A258">
        <v>-1</v>
      </c>
      <c r="B258" t="s">
        <v>132</v>
      </c>
      <c r="C258">
        <v>8</v>
      </c>
      <c r="D258" t="s">
        <v>39</v>
      </c>
      <c r="E258">
        <v>7345</v>
      </c>
      <c r="F258">
        <v>5440</v>
      </c>
      <c r="G258">
        <v>8712</v>
      </c>
      <c r="H258">
        <v>8710</v>
      </c>
      <c r="I258">
        <v>1850</v>
      </c>
      <c r="J258">
        <v>8888</v>
      </c>
      <c r="K258">
        <v>7537</v>
      </c>
      <c r="L258">
        <v>9604</v>
      </c>
      <c r="M258">
        <v>2645</v>
      </c>
      <c r="O258" t="str">
        <f>VLOOKUP(A258,Lookup_Tables!$D$2:$E$7,2,FALSE)</f>
        <v>AP</v>
      </c>
    </row>
    <row r="259" spans="1:15">
      <c r="A259">
        <v>-1</v>
      </c>
      <c r="B259" t="s">
        <v>132</v>
      </c>
      <c r="C259">
        <v>9</v>
      </c>
      <c r="D259" t="s">
        <v>39</v>
      </c>
      <c r="E259">
        <v>0</v>
      </c>
      <c r="F259">
        <v>2024</v>
      </c>
      <c r="G259">
        <v>8727</v>
      </c>
      <c r="H259">
        <v>2137</v>
      </c>
      <c r="I259">
        <v>4032</v>
      </c>
      <c r="J259">
        <v>7951</v>
      </c>
      <c r="K259">
        <v>1608</v>
      </c>
      <c r="L259">
        <v>5769</v>
      </c>
      <c r="M259">
        <v>7449</v>
      </c>
      <c r="O259" t="str">
        <f>VLOOKUP(A259,Lookup_Tables!$D$2:$E$7,2,FALSE)</f>
        <v>AP</v>
      </c>
    </row>
    <row r="260" spans="1:15">
      <c r="A260">
        <v>-1</v>
      </c>
      <c r="B260" t="s">
        <v>132</v>
      </c>
      <c r="C260">
        <v>10</v>
      </c>
      <c r="D260" t="s">
        <v>39</v>
      </c>
      <c r="E260">
        <v>8575</v>
      </c>
      <c r="F260">
        <v>1826</v>
      </c>
      <c r="G260">
        <v>7600</v>
      </c>
      <c r="H260">
        <v>883</v>
      </c>
      <c r="I260">
        <v>2133</v>
      </c>
      <c r="J260">
        <v>6194</v>
      </c>
      <c r="K260">
        <v>9691</v>
      </c>
      <c r="L260">
        <v>439</v>
      </c>
      <c r="M260">
        <v>7297</v>
      </c>
      <c r="O260" t="str">
        <f>VLOOKUP(A260,Lookup_Tables!$D$2:$E$7,2,FALSE)</f>
        <v>AP</v>
      </c>
    </row>
    <row r="261" spans="1:15">
      <c r="A261">
        <v>-1</v>
      </c>
      <c r="B261" t="s">
        <v>132</v>
      </c>
      <c r="C261">
        <v>11</v>
      </c>
      <c r="D261" t="s">
        <v>39</v>
      </c>
      <c r="E261">
        <v>8938</v>
      </c>
      <c r="F261">
        <v>9711</v>
      </c>
      <c r="G261">
        <v>5249</v>
      </c>
      <c r="H261">
        <v>1343</v>
      </c>
      <c r="I261">
        <v>1529</v>
      </c>
      <c r="J261">
        <v>1816</v>
      </c>
      <c r="K261">
        <v>9717</v>
      </c>
      <c r="L261">
        <v>6663</v>
      </c>
      <c r="M261">
        <v>5910</v>
      </c>
      <c r="O261" t="str">
        <f>VLOOKUP(A261,Lookup_Tables!$D$2:$E$7,2,FALSE)</f>
        <v>AP</v>
      </c>
    </row>
    <row r="262" spans="1:15">
      <c r="A262">
        <v>-1</v>
      </c>
      <c r="B262" t="s">
        <v>132</v>
      </c>
      <c r="C262">
        <v>12</v>
      </c>
      <c r="D262" t="s">
        <v>39</v>
      </c>
      <c r="E262">
        <v>4837</v>
      </c>
      <c r="F262">
        <v>6887</v>
      </c>
      <c r="G262">
        <v>7057</v>
      </c>
      <c r="H262">
        <v>4171</v>
      </c>
      <c r="I262">
        <v>8716</v>
      </c>
      <c r="J262">
        <v>4714</v>
      </c>
      <c r="K262">
        <v>6556</v>
      </c>
      <c r="L262">
        <v>6856</v>
      </c>
      <c r="M262">
        <v>151</v>
      </c>
      <c r="O262" t="str">
        <f>VLOOKUP(A262,Lookup_Tables!$D$2:$E$7,2,FALSE)</f>
        <v>AP</v>
      </c>
    </row>
    <row r="263" spans="1:15">
      <c r="A263">
        <v>-1</v>
      </c>
      <c r="B263" t="s">
        <v>132</v>
      </c>
      <c r="C263">
        <v>13</v>
      </c>
      <c r="D263" t="s">
        <v>39</v>
      </c>
      <c r="E263">
        <v>7486</v>
      </c>
      <c r="F263">
        <v>8219</v>
      </c>
      <c r="G263">
        <v>8456</v>
      </c>
      <c r="H263">
        <v>1640</v>
      </c>
      <c r="I263">
        <v>6375</v>
      </c>
      <c r="J263">
        <v>4325</v>
      </c>
      <c r="K263">
        <v>9656</v>
      </c>
      <c r="L263">
        <v>8732</v>
      </c>
      <c r="M263">
        <v>4363</v>
      </c>
      <c r="O263" t="str">
        <f>VLOOKUP(A263,Lookup_Tables!$D$2:$E$7,2,FALSE)</f>
        <v>AP</v>
      </c>
    </row>
    <row r="264" spans="1:15">
      <c r="A264">
        <v>-1</v>
      </c>
      <c r="B264" t="s">
        <v>132</v>
      </c>
      <c r="C264">
        <v>14</v>
      </c>
      <c r="D264" t="s">
        <v>39</v>
      </c>
      <c r="E264">
        <v>4174</v>
      </c>
      <c r="F264">
        <v>5039</v>
      </c>
      <c r="G264">
        <v>1395</v>
      </c>
      <c r="H264">
        <v>1334</v>
      </c>
      <c r="I264">
        <v>4740</v>
      </c>
      <c r="J264">
        <v>2339</v>
      </c>
      <c r="K264">
        <v>8494</v>
      </c>
      <c r="L264">
        <v>8679</v>
      </c>
      <c r="M264">
        <v>8208</v>
      </c>
      <c r="O264" t="str">
        <f>VLOOKUP(A264,Lookup_Tables!$D$2:$E$7,2,FALSE)</f>
        <v>AP</v>
      </c>
    </row>
    <row r="265" spans="1:15">
      <c r="A265">
        <v>-1</v>
      </c>
      <c r="B265" t="s">
        <v>132</v>
      </c>
      <c r="C265">
        <v>15</v>
      </c>
      <c r="D265" t="s">
        <v>39</v>
      </c>
      <c r="E265">
        <v>4767</v>
      </c>
      <c r="F265">
        <v>3394</v>
      </c>
      <c r="G265">
        <v>5921</v>
      </c>
      <c r="H265">
        <v>4522</v>
      </c>
      <c r="I265">
        <v>2159</v>
      </c>
      <c r="J265">
        <v>7233</v>
      </c>
      <c r="K265">
        <v>7441</v>
      </c>
      <c r="L265">
        <v>733</v>
      </c>
      <c r="M265">
        <v>6403</v>
      </c>
      <c r="O265" t="str">
        <f>VLOOKUP(A265,Lookup_Tables!$D$2:$E$7,2,FALSE)</f>
        <v>AP</v>
      </c>
    </row>
    <row r="266" spans="1:15">
      <c r="A266">
        <v>-1</v>
      </c>
      <c r="B266" t="s">
        <v>132</v>
      </c>
      <c r="C266">
        <v>16</v>
      </c>
      <c r="D266" t="s">
        <v>39</v>
      </c>
      <c r="E266">
        <v>5993</v>
      </c>
      <c r="F266">
        <v>5536</v>
      </c>
      <c r="G266">
        <v>3797</v>
      </c>
      <c r="H266">
        <v>2449</v>
      </c>
      <c r="I266">
        <v>8233</v>
      </c>
      <c r="J266">
        <v>4923</v>
      </c>
      <c r="K266">
        <v>6606</v>
      </c>
      <c r="L266">
        <v>3147</v>
      </c>
      <c r="M266">
        <v>575</v>
      </c>
      <c r="O266" t="str">
        <f>VLOOKUP(A266,Lookup_Tables!$D$2:$E$7,2,FALSE)</f>
        <v>AP</v>
      </c>
    </row>
    <row r="267" spans="1:15">
      <c r="A267">
        <v>-1</v>
      </c>
      <c r="B267" t="s">
        <v>132</v>
      </c>
      <c r="C267">
        <v>17</v>
      </c>
      <c r="D267" t="s">
        <v>39</v>
      </c>
      <c r="E267">
        <v>5035</v>
      </c>
      <c r="F267">
        <v>2558</v>
      </c>
      <c r="G267">
        <v>8332</v>
      </c>
      <c r="H267">
        <v>1924</v>
      </c>
      <c r="I267">
        <v>8049</v>
      </c>
      <c r="J267">
        <v>8457</v>
      </c>
      <c r="K267">
        <v>3689</v>
      </c>
      <c r="L267">
        <v>9030</v>
      </c>
      <c r="M267">
        <v>7689</v>
      </c>
      <c r="O267" t="str">
        <f>VLOOKUP(A267,Lookup_Tables!$D$2:$E$7,2,FALSE)</f>
        <v>AP</v>
      </c>
    </row>
    <row r="268" spans="1:15">
      <c r="A268">
        <v>-1</v>
      </c>
      <c r="B268" t="s">
        <v>132</v>
      </c>
      <c r="C268">
        <v>18</v>
      </c>
      <c r="D268" t="s">
        <v>39</v>
      </c>
      <c r="E268">
        <v>4070</v>
      </c>
      <c r="F268">
        <v>1981</v>
      </c>
      <c r="G268">
        <v>2664</v>
      </c>
      <c r="H268">
        <v>4449</v>
      </c>
      <c r="I268">
        <v>5884</v>
      </c>
      <c r="J268">
        <v>8843</v>
      </c>
      <c r="K268">
        <v>1785</v>
      </c>
      <c r="L268">
        <v>6525</v>
      </c>
      <c r="M268">
        <v>4766</v>
      </c>
      <c r="O268" t="str">
        <f>VLOOKUP(A268,Lookup_Tables!$D$2:$E$7,2,FALSE)</f>
        <v>AP</v>
      </c>
    </row>
    <row r="269" spans="1:15">
      <c r="A269">
        <v>-1</v>
      </c>
      <c r="B269" t="s">
        <v>132</v>
      </c>
      <c r="C269">
        <v>19</v>
      </c>
      <c r="D269" t="s">
        <v>39</v>
      </c>
      <c r="E269">
        <v>9057</v>
      </c>
      <c r="F269">
        <v>5177</v>
      </c>
      <c r="G269">
        <v>7484</v>
      </c>
      <c r="H269">
        <v>5168</v>
      </c>
      <c r="I269">
        <v>2403</v>
      </c>
      <c r="J269">
        <v>6194</v>
      </c>
      <c r="K269">
        <v>4526</v>
      </c>
      <c r="L269">
        <v>2953</v>
      </c>
      <c r="M269">
        <v>6974</v>
      </c>
      <c r="O269" t="str">
        <f>VLOOKUP(A269,Lookup_Tables!$D$2:$E$7,2,FALSE)</f>
        <v>AP</v>
      </c>
    </row>
    <row r="270" spans="1:15">
      <c r="A270">
        <v>-1</v>
      </c>
      <c r="B270" t="s">
        <v>132</v>
      </c>
      <c r="C270">
        <v>20</v>
      </c>
      <c r="D270" t="s">
        <v>39</v>
      </c>
      <c r="E270">
        <v>4395</v>
      </c>
      <c r="F270">
        <v>5731</v>
      </c>
      <c r="G270">
        <v>7514</v>
      </c>
      <c r="H270">
        <v>3733</v>
      </c>
      <c r="I270">
        <v>6669</v>
      </c>
      <c r="J270">
        <v>8670</v>
      </c>
      <c r="K270">
        <v>626</v>
      </c>
      <c r="L270">
        <v>6170</v>
      </c>
      <c r="M270">
        <v>2297</v>
      </c>
      <c r="O270" t="str">
        <f>VLOOKUP(A270,Lookup_Tables!$D$2:$E$7,2,FALSE)</f>
        <v>AP</v>
      </c>
    </row>
    <row r="271" spans="1:15">
      <c r="A271">
        <v>-1</v>
      </c>
      <c r="B271" t="s">
        <v>132</v>
      </c>
      <c r="C271">
        <v>21</v>
      </c>
      <c r="D271" t="s">
        <v>39</v>
      </c>
      <c r="E271">
        <v>4747</v>
      </c>
      <c r="F271">
        <v>9730</v>
      </c>
      <c r="G271">
        <v>3617</v>
      </c>
      <c r="H271">
        <v>1050</v>
      </c>
      <c r="I271">
        <v>7704</v>
      </c>
      <c r="J271">
        <v>8185</v>
      </c>
      <c r="K271">
        <v>4249</v>
      </c>
      <c r="L271">
        <v>820</v>
      </c>
      <c r="M271">
        <v>2220</v>
      </c>
      <c r="O271" t="str">
        <f>VLOOKUP(A271,Lookup_Tables!$D$2:$E$7,2,FALSE)</f>
        <v>AP</v>
      </c>
    </row>
    <row r="272" spans="1:15">
      <c r="A272">
        <v>-1</v>
      </c>
      <c r="B272" t="s">
        <v>132</v>
      </c>
      <c r="C272">
        <v>22</v>
      </c>
      <c r="D272" t="s">
        <v>39</v>
      </c>
      <c r="E272">
        <v>7690</v>
      </c>
      <c r="F272">
        <v>5436</v>
      </c>
      <c r="G272">
        <v>1690</v>
      </c>
      <c r="H272">
        <v>4233</v>
      </c>
      <c r="I272">
        <v>3231</v>
      </c>
      <c r="J272">
        <v>7764</v>
      </c>
      <c r="K272">
        <v>4660</v>
      </c>
      <c r="L272">
        <v>2547</v>
      </c>
      <c r="M272">
        <v>8997</v>
      </c>
      <c r="O272" t="str">
        <f>VLOOKUP(A272,Lookup_Tables!$D$2:$E$7,2,FALSE)</f>
        <v>AP</v>
      </c>
    </row>
    <row r="273" spans="1:15">
      <c r="A273">
        <v>-1</v>
      </c>
      <c r="B273" t="s">
        <v>132</v>
      </c>
      <c r="C273">
        <v>23</v>
      </c>
      <c r="D273" t="s">
        <v>39</v>
      </c>
      <c r="E273">
        <v>9279</v>
      </c>
      <c r="F273">
        <v>4306</v>
      </c>
      <c r="G273">
        <v>2908</v>
      </c>
      <c r="H273">
        <v>5159</v>
      </c>
      <c r="I273">
        <v>3535</v>
      </c>
      <c r="J273">
        <v>6190</v>
      </c>
      <c r="K273">
        <v>188</v>
      </c>
      <c r="L273">
        <v>6915</v>
      </c>
      <c r="M273">
        <v>341</v>
      </c>
      <c r="O273" t="str">
        <f>VLOOKUP(A273,Lookup_Tables!$D$2:$E$7,2,FALSE)</f>
        <v>AP</v>
      </c>
    </row>
    <row r="274" spans="1:15">
      <c r="A274">
        <v>-1</v>
      </c>
      <c r="B274" t="s">
        <v>132</v>
      </c>
      <c r="C274">
        <v>24</v>
      </c>
      <c r="D274" t="s">
        <v>39</v>
      </c>
      <c r="E274">
        <v>7116</v>
      </c>
      <c r="F274">
        <v>2254</v>
      </c>
      <c r="G274">
        <v>4025</v>
      </c>
      <c r="H274">
        <v>2157</v>
      </c>
      <c r="I274">
        <v>2999</v>
      </c>
      <c r="J274">
        <v>928</v>
      </c>
      <c r="K274">
        <v>3380</v>
      </c>
      <c r="L274">
        <v>7757</v>
      </c>
      <c r="M274">
        <v>6416</v>
      </c>
      <c r="O274" t="str">
        <f>VLOOKUP(A274,Lookup_Tables!$D$2:$E$7,2,FALSE)</f>
        <v>AP</v>
      </c>
    </row>
    <row r="275" spans="1:15">
      <c r="A275">
        <v>-1</v>
      </c>
      <c r="B275" t="s">
        <v>132</v>
      </c>
      <c r="C275">
        <v>25</v>
      </c>
      <c r="D275" t="s">
        <v>39</v>
      </c>
      <c r="E275">
        <v>7721</v>
      </c>
      <c r="F275">
        <v>2467</v>
      </c>
      <c r="G275">
        <v>6499</v>
      </c>
      <c r="H275">
        <v>3831</v>
      </c>
      <c r="I275">
        <v>6786</v>
      </c>
      <c r="J275">
        <v>2767</v>
      </c>
      <c r="K275">
        <v>824</v>
      </c>
      <c r="L275">
        <v>1130</v>
      </c>
      <c r="M275">
        <v>265</v>
      </c>
      <c r="O275" t="str">
        <f>VLOOKUP(A275,Lookup_Tables!$D$2:$E$7,2,FALSE)</f>
        <v>AP</v>
      </c>
    </row>
    <row r="276" spans="1:15">
      <c r="A276">
        <v>-1</v>
      </c>
      <c r="B276" t="s">
        <v>132</v>
      </c>
      <c r="C276">
        <v>26</v>
      </c>
      <c r="D276" t="s">
        <v>39</v>
      </c>
      <c r="E276">
        <v>2293</v>
      </c>
      <c r="F276">
        <v>6866</v>
      </c>
      <c r="G276">
        <v>8872</v>
      </c>
      <c r="H276">
        <v>9678</v>
      </c>
      <c r="I276">
        <v>3804</v>
      </c>
      <c r="J276">
        <v>3935</v>
      </c>
      <c r="K276">
        <v>5534</v>
      </c>
      <c r="L276">
        <v>9460</v>
      </c>
      <c r="M276">
        <v>7416</v>
      </c>
      <c r="O276" t="str">
        <f>VLOOKUP(A276,Lookup_Tables!$D$2:$E$7,2,FALSE)</f>
        <v>AP</v>
      </c>
    </row>
    <row r="277" spans="1:15">
      <c r="A277">
        <v>-1</v>
      </c>
      <c r="B277" t="s">
        <v>132</v>
      </c>
      <c r="C277">
        <v>27</v>
      </c>
      <c r="D277" t="s">
        <v>39</v>
      </c>
      <c r="E277">
        <v>1626</v>
      </c>
      <c r="F277">
        <v>7164</v>
      </c>
      <c r="G277">
        <v>2979</v>
      </c>
      <c r="H277">
        <v>5305</v>
      </c>
      <c r="I277">
        <v>8086</v>
      </c>
      <c r="J277">
        <v>7286</v>
      </c>
      <c r="K277">
        <v>7291</v>
      </c>
      <c r="L277">
        <v>8940</v>
      </c>
      <c r="M277">
        <v>8907</v>
      </c>
      <c r="O277" t="str">
        <f>VLOOKUP(A277,Lookup_Tables!$D$2:$E$7,2,FALSE)</f>
        <v>AP</v>
      </c>
    </row>
    <row r="278" spans="1:15">
      <c r="A278">
        <v>-1</v>
      </c>
      <c r="B278" t="s">
        <v>132</v>
      </c>
      <c r="C278">
        <v>28</v>
      </c>
      <c r="D278" t="s">
        <v>39</v>
      </c>
      <c r="E278">
        <v>6650</v>
      </c>
      <c r="F278">
        <v>8983</v>
      </c>
      <c r="G278">
        <v>8606</v>
      </c>
      <c r="H278">
        <v>8116</v>
      </c>
      <c r="I278">
        <v>6503</v>
      </c>
      <c r="J278">
        <v>8623</v>
      </c>
      <c r="K278">
        <v>1860</v>
      </c>
      <c r="L278">
        <v>7282</v>
      </c>
      <c r="M278">
        <v>4723</v>
      </c>
      <c r="O278" t="str">
        <f>VLOOKUP(A278,Lookup_Tables!$D$2:$E$7,2,FALSE)</f>
        <v>AP</v>
      </c>
    </row>
    <row r="279" spans="1:15">
      <c r="A279">
        <v>-1</v>
      </c>
      <c r="B279" t="s">
        <v>132</v>
      </c>
      <c r="C279">
        <v>29</v>
      </c>
      <c r="D279" t="s">
        <v>39</v>
      </c>
      <c r="E279">
        <v>574</v>
      </c>
      <c r="F279">
        <v>3673</v>
      </c>
      <c r="G279">
        <v>8248</v>
      </c>
      <c r="H279">
        <v>4112</v>
      </c>
      <c r="I279">
        <v>8988</v>
      </c>
      <c r="J279">
        <v>8517</v>
      </c>
      <c r="K279">
        <v>9760</v>
      </c>
      <c r="L279">
        <v>5712</v>
      </c>
      <c r="M279">
        <v>401</v>
      </c>
      <c r="O279" t="str">
        <f>VLOOKUP(A279,Lookup_Tables!$D$2:$E$7,2,FALSE)</f>
        <v>AP</v>
      </c>
    </row>
    <row r="280" spans="1:15">
      <c r="A280">
        <v>-1</v>
      </c>
      <c r="B280" t="s">
        <v>132</v>
      </c>
      <c r="C280">
        <v>30</v>
      </c>
      <c r="D280" t="s">
        <v>39</v>
      </c>
      <c r="E280">
        <v>4024</v>
      </c>
      <c r="F280">
        <v>1269</v>
      </c>
      <c r="G280">
        <v>4134</v>
      </c>
      <c r="H280">
        <v>2980</v>
      </c>
      <c r="I280">
        <v>3374</v>
      </c>
      <c r="J280">
        <v>4197</v>
      </c>
      <c r="K280">
        <v>54</v>
      </c>
      <c r="L280">
        <v>362</v>
      </c>
      <c r="M280">
        <v>7896</v>
      </c>
      <c r="O280" t="str">
        <f>VLOOKUP(A280,Lookup_Tables!$D$2:$E$7,2,FALSE)</f>
        <v>AP</v>
      </c>
    </row>
    <row r="281" spans="1:15">
      <c r="A281">
        <v>-1</v>
      </c>
      <c r="B281" t="s">
        <v>132</v>
      </c>
      <c r="C281">
        <v>31</v>
      </c>
      <c r="D281" t="s">
        <v>39</v>
      </c>
      <c r="E281">
        <v>66</v>
      </c>
      <c r="F281">
        <v>4134</v>
      </c>
      <c r="G281">
        <v>9474</v>
      </c>
      <c r="H281">
        <v>7195</v>
      </c>
      <c r="I281">
        <v>4091</v>
      </c>
      <c r="J281">
        <v>3778</v>
      </c>
      <c r="K281">
        <v>1691</v>
      </c>
      <c r="L281">
        <v>7647</v>
      </c>
      <c r="M281">
        <v>8355</v>
      </c>
      <c r="O281" t="str">
        <f>VLOOKUP(A281,Lookup_Tables!$D$2:$E$7,2,FALSE)</f>
        <v>AP</v>
      </c>
    </row>
    <row r="282" spans="1:15">
      <c r="A282">
        <v>-1</v>
      </c>
      <c r="B282" t="s">
        <v>132</v>
      </c>
      <c r="C282">
        <v>32</v>
      </c>
      <c r="D282" t="s">
        <v>39</v>
      </c>
      <c r="E282">
        <v>1600</v>
      </c>
      <c r="F282">
        <v>9055</v>
      </c>
      <c r="G282">
        <v>4352</v>
      </c>
      <c r="H282">
        <v>6086</v>
      </c>
      <c r="I282">
        <v>2767</v>
      </c>
      <c r="J282">
        <v>9830</v>
      </c>
      <c r="K282">
        <v>7449</v>
      </c>
      <c r="L282">
        <v>7764</v>
      </c>
      <c r="M282">
        <v>5095</v>
      </c>
      <c r="O282" t="str">
        <f>VLOOKUP(A282,Lookup_Tables!$D$2:$E$7,2,FALSE)</f>
        <v>AP</v>
      </c>
    </row>
    <row r="283" spans="1:15">
      <c r="A283">
        <v>-1</v>
      </c>
      <c r="B283" t="s">
        <v>132</v>
      </c>
      <c r="C283">
        <v>33</v>
      </c>
      <c r="D283" t="s">
        <v>39</v>
      </c>
      <c r="E283">
        <v>8153</v>
      </c>
      <c r="F283">
        <v>8585</v>
      </c>
      <c r="G283">
        <v>8419</v>
      </c>
      <c r="H283">
        <v>8930</v>
      </c>
      <c r="I283">
        <v>5749</v>
      </c>
      <c r="J283">
        <v>2481</v>
      </c>
      <c r="K283">
        <v>3800</v>
      </c>
      <c r="L283">
        <v>2024</v>
      </c>
      <c r="M283">
        <v>2017</v>
      </c>
      <c r="O283" t="str">
        <f>VLOOKUP(A283,Lookup_Tables!$D$2:$E$7,2,FALSE)</f>
        <v>AP</v>
      </c>
    </row>
    <row r="284" spans="1:15">
      <c r="A284">
        <v>-1</v>
      </c>
      <c r="B284" t="s">
        <v>132</v>
      </c>
      <c r="C284">
        <v>34</v>
      </c>
      <c r="D284" t="s">
        <v>39</v>
      </c>
      <c r="E284">
        <v>441</v>
      </c>
      <c r="F284">
        <v>8394</v>
      </c>
      <c r="G284">
        <v>7593</v>
      </c>
      <c r="H284">
        <v>176</v>
      </c>
      <c r="I284">
        <v>569</v>
      </c>
      <c r="J284">
        <v>2319</v>
      </c>
      <c r="K284">
        <v>6546</v>
      </c>
      <c r="L284">
        <v>8183</v>
      </c>
      <c r="M284">
        <v>2997</v>
      </c>
      <c r="O284" t="str">
        <f>VLOOKUP(A284,Lookup_Tables!$D$2:$E$7,2,FALSE)</f>
        <v>AP</v>
      </c>
    </row>
    <row r="285" spans="1:15">
      <c r="A285">
        <v>-1</v>
      </c>
      <c r="B285" t="s">
        <v>132</v>
      </c>
      <c r="C285">
        <v>35</v>
      </c>
      <c r="D285" t="s">
        <v>39</v>
      </c>
      <c r="E285">
        <v>1337</v>
      </c>
      <c r="F285">
        <v>2407</v>
      </c>
      <c r="G285">
        <v>6991</v>
      </c>
      <c r="H285">
        <v>8600</v>
      </c>
      <c r="I285">
        <v>1056</v>
      </c>
      <c r="J285">
        <v>4331</v>
      </c>
      <c r="K285">
        <v>2095</v>
      </c>
      <c r="L285">
        <v>4363</v>
      </c>
      <c r="M285">
        <v>1075</v>
      </c>
      <c r="O285" t="str">
        <f>VLOOKUP(A285,Lookup_Tables!$D$2:$E$7,2,FALSE)</f>
        <v>AP</v>
      </c>
    </row>
    <row r="286" spans="1:15">
      <c r="A286">
        <v>-1</v>
      </c>
      <c r="B286" t="s">
        <v>132</v>
      </c>
      <c r="C286">
        <v>36</v>
      </c>
      <c r="D286" t="s">
        <v>39</v>
      </c>
      <c r="E286">
        <v>3195</v>
      </c>
      <c r="F286">
        <v>9379</v>
      </c>
      <c r="G286">
        <v>1230</v>
      </c>
      <c r="H286">
        <v>2640</v>
      </c>
      <c r="I286">
        <v>130</v>
      </c>
      <c r="J286">
        <v>1205</v>
      </c>
      <c r="K286">
        <v>997</v>
      </c>
      <c r="L286">
        <v>9194</v>
      </c>
      <c r="M286">
        <v>8653</v>
      </c>
      <c r="O286" t="str">
        <f>VLOOKUP(A286,Lookup_Tables!$D$2:$E$7,2,FALSE)</f>
        <v>AP</v>
      </c>
    </row>
    <row r="287" spans="1:15">
      <c r="A287">
        <v>-1</v>
      </c>
      <c r="B287" t="s">
        <v>132</v>
      </c>
      <c r="C287">
        <v>37</v>
      </c>
      <c r="D287" t="s">
        <v>39</v>
      </c>
      <c r="E287">
        <v>2296</v>
      </c>
      <c r="F287">
        <v>8909</v>
      </c>
      <c r="G287">
        <v>2149</v>
      </c>
      <c r="H287">
        <v>6742</v>
      </c>
      <c r="I287">
        <v>693</v>
      </c>
      <c r="J287">
        <v>4811</v>
      </c>
      <c r="K287">
        <v>148</v>
      </c>
      <c r="L287">
        <v>4497</v>
      </c>
      <c r="M287">
        <v>8610</v>
      </c>
      <c r="O287" t="str">
        <f>VLOOKUP(A287,Lookup_Tables!$D$2:$E$7,2,FALSE)</f>
        <v>AP</v>
      </c>
    </row>
    <row r="288" spans="1:15">
      <c r="A288">
        <v>-1</v>
      </c>
      <c r="B288" t="s">
        <v>132</v>
      </c>
      <c r="C288">
        <v>38</v>
      </c>
      <c r="D288" t="s">
        <v>39</v>
      </c>
      <c r="E288">
        <v>2231</v>
      </c>
      <c r="F288">
        <v>6441</v>
      </c>
      <c r="G288">
        <v>9524</v>
      </c>
      <c r="H288">
        <v>8450</v>
      </c>
      <c r="I288">
        <v>1760</v>
      </c>
      <c r="J288">
        <v>6489</v>
      </c>
      <c r="K288">
        <v>2639</v>
      </c>
      <c r="L288">
        <v>3112</v>
      </c>
      <c r="M288">
        <v>3829</v>
      </c>
      <c r="O288" t="str">
        <f>VLOOKUP(A288,Lookup_Tables!$D$2:$E$7,2,FALSE)</f>
        <v>AP</v>
      </c>
    </row>
    <row r="289" spans="1:15">
      <c r="A289">
        <v>-1</v>
      </c>
      <c r="B289" t="s">
        <v>132</v>
      </c>
      <c r="C289">
        <v>39</v>
      </c>
      <c r="D289" t="s">
        <v>39</v>
      </c>
      <c r="E289">
        <v>1154</v>
      </c>
      <c r="F289">
        <v>3811</v>
      </c>
      <c r="G289">
        <v>6868</v>
      </c>
      <c r="H289">
        <v>4214</v>
      </c>
      <c r="I289">
        <v>1359</v>
      </c>
      <c r="J289">
        <v>2228</v>
      </c>
      <c r="K289">
        <v>6105</v>
      </c>
      <c r="L289">
        <v>5807</v>
      </c>
      <c r="M289">
        <v>4141</v>
      </c>
      <c r="O289" t="str">
        <f>VLOOKUP(A289,Lookup_Tables!$D$2:$E$7,2,FALSE)</f>
        <v>AP</v>
      </c>
    </row>
    <row r="290" spans="1:15">
      <c r="A290">
        <v>-1</v>
      </c>
      <c r="B290" t="s">
        <v>132</v>
      </c>
      <c r="C290">
        <v>40</v>
      </c>
      <c r="D290" t="s">
        <v>39</v>
      </c>
      <c r="E290">
        <v>7545</v>
      </c>
      <c r="F290">
        <v>6640</v>
      </c>
      <c r="G290">
        <v>2331</v>
      </c>
      <c r="H290">
        <v>4624</v>
      </c>
      <c r="I290">
        <v>8291</v>
      </c>
      <c r="J290">
        <v>4829</v>
      </c>
      <c r="K290">
        <v>542</v>
      </c>
      <c r="L290">
        <v>3464</v>
      </c>
      <c r="M290">
        <v>9033</v>
      </c>
      <c r="O290" t="str">
        <f>VLOOKUP(A290,Lookup_Tables!$D$2:$E$7,2,FALSE)</f>
        <v>AP</v>
      </c>
    </row>
    <row r="291" spans="1:15">
      <c r="A291">
        <v>-1</v>
      </c>
      <c r="B291" t="s">
        <v>132</v>
      </c>
      <c r="C291">
        <v>41</v>
      </c>
      <c r="D291" t="s">
        <v>39</v>
      </c>
      <c r="E291">
        <v>7322</v>
      </c>
      <c r="F291">
        <v>6292</v>
      </c>
      <c r="G291">
        <v>8132</v>
      </c>
      <c r="H291">
        <v>6359</v>
      </c>
      <c r="I291">
        <v>8642</v>
      </c>
      <c r="J291">
        <v>3964</v>
      </c>
      <c r="K291">
        <v>620</v>
      </c>
      <c r="L291">
        <v>8833</v>
      </c>
      <c r="M291">
        <v>4084</v>
      </c>
      <c r="O291" t="str">
        <f>VLOOKUP(A291,Lookup_Tables!$D$2:$E$7,2,FALSE)</f>
        <v>AP</v>
      </c>
    </row>
    <row r="292" spans="1:15">
      <c r="A292">
        <v>-1</v>
      </c>
      <c r="B292" t="s">
        <v>132</v>
      </c>
      <c r="C292">
        <v>42</v>
      </c>
      <c r="D292" t="s">
        <v>39</v>
      </c>
      <c r="E292">
        <v>1269</v>
      </c>
      <c r="F292">
        <v>5885</v>
      </c>
      <c r="G292">
        <v>7646</v>
      </c>
      <c r="H292">
        <v>8944</v>
      </c>
      <c r="I292">
        <v>5168</v>
      </c>
      <c r="J292">
        <v>6872</v>
      </c>
      <c r="K292">
        <v>4141</v>
      </c>
      <c r="L292">
        <v>7579</v>
      </c>
      <c r="M292">
        <v>8833</v>
      </c>
      <c r="O292" t="str">
        <f>VLOOKUP(A292,Lookup_Tables!$D$2:$E$7,2,FALSE)</f>
        <v>AP</v>
      </c>
    </row>
    <row r="293" spans="1:15">
      <c r="A293">
        <v>-1</v>
      </c>
      <c r="B293" t="s">
        <v>132</v>
      </c>
      <c r="C293">
        <v>43</v>
      </c>
      <c r="D293" t="s">
        <v>39</v>
      </c>
      <c r="E293">
        <v>545</v>
      </c>
      <c r="F293">
        <v>2933</v>
      </c>
      <c r="G293">
        <v>5846</v>
      </c>
      <c r="H293">
        <v>8570</v>
      </c>
      <c r="I293">
        <v>7931</v>
      </c>
      <c r="J293">
        <v>1522</v>
      </c>
      <c r="K293">
        <v>2108</v>
      </c>
      <c r="L293">
        <v>2179</v>
      </c>
      <c r="M293">
        <v>362</v>
      </c>
      <c r="O293" t="str">
        <f>VLOOKUP(A293,Lookup_Tables!$D$2:$E$7,2,FALSE)</f>
        <v>AP</v>
      </c>
    </row>
    <row r="294" spans="1:15">
      <c r="A294">
        <v>-1</v>
      </c>
      <c r="B294" t="s">
        <v>132</v>
      </c>
      <c r="C294">
        <v>44</v>
      </c>
      <c r="D294" t="s">
        <v>39</v>
      </c>
      <c r="E294">
        <v>7697</v>
      </c>
      <c r="F294">
        <v>1828</v>
      </c>
      <c r="G294">
        <v>3090</v>
      </c>
      <c r="H294">
        <v>205</v>
      </c>
      <c r="I294">
        <v>1930</v>
      </c>
      <c r="J294">
        <v>1684</v>
      </c>
      <c r="K294">
        <v>3362</v>
      </c>
      <c r="L294">
        <v>5580</v>
      </c>
      <c r="M294">
        <v>3336</v>
      </c>
      <c r="O294" t="str">
        <f>VLOOKUP(A294,Lookup_Tables!$D$2:$E$7,2,FALSE)</f>
        <v>AP</v>
      </c>
    </row>
    <row r="295" spans="1:15">
      <c r="A295">
        <v>-1</v>
      </c>
      <c r="B295" t="s">
        <v>132</v>
      </c>
      <c r="C295">
        <v>45</v>
      </c>
      <c r="D295" t="s">
        <v>39</v>
      </c>
      <c r="E295">
        <v>4000</v>
      </c>
      <c r="F295">
        <v>2327</v>
      </c>
      <c r="G295">
        <v>2124</v>
      </c>
      <c r="H295">
        <v>9717</v>
      </c>
      <c r="I295">
        <v>8284</v>
      </c>
      <c r="J295">
        <v>2042</v>
      </c>
      <c r="K295">
        <v>508</v>
      </c>
      <c r="L295">
        <v>3862</v>
      </c>
      <c r="M295">
        <v>1907</v>
      </c>
      <c r="O295" t="str">
        <f>VLOOKUP(A295,Lookup_Tables!$D$2:$E$7,2,FALSE)</f>
        <v>AP</v>
      </c>
    </row>
    <row r="296" spans="1:15">
      <c r="A296">
        <v>-1</v>
      </c>
      <c r="B296" t="s">
        <v>132</v>
      </c>
      <c r="C296">
        <v>46</v>
      </c>
      <c r="D296" t="s">
        <v>39</v>
      </c>
      <c r="E296">
        <v>5415</v>
      </c>
      <c r="F296">
        <v>8328</v>
      </c>
      <c r="G296">
        <v>6397</v>
      </c>
      <c r="H296">
        <v>6420</v>
      </c>
      <c r="I296">
        <v>5909</v>
      </c>
      <c r="J296">
        <v>1448</v>
      </c>
      <c r="K296">
        <v>1423</v>
      </c>
      <c r="L296">
        <v>2291</v>
      </c>
      <c r="M296">
        <v>8676</v>
      </c>
      <c r="O296" t="str">
        <f>VLOOKUP(A296,Lookup_Tables!$D$2:$E$7,2,FALSE)</f>
        <v>AP</v>
      </c>
    </row>
    <row r="297" spans="1:15">
      <c r="A297">
        <v>-1</v>
      </c>
      <c r="B297" t="s">
        <v>132</v>
      </c>
      <c r="C297">
        <v>47</v>
      </c>
      <c r="D297" t="s">
        <v>39</v>
      </c>
      <c r="E297">
        <v>157</v>
      </c>
      <c r="F297">
        <v>8490</v>
      </c>
      <c r="G297">
        <v>1367</v>
      </c>
      <c r="H297">
        <v>2023</v>
      </c>
      <c r="I297">
        <v>928</v>
      </c>
      <c r="J297">
        <v>7916</v>
      </c>
      <c r="K297">
        <v>8049</v>
      </c>
      <c r="L297">
        <v>1854</v>
      </c>
      <c r="M297">
        <v>1596</v>
      </c>
      <c r="O297" t="str">
        <f>VLOOKUP(A297,Lookup_Tables!$D$2:$E$7,2,FALSE)</f>
        <v>AP</v>
      </c>
    </row>
    <row r="298" spans="1:15">
      <c r="A298">
        <v>-1</v>
      </c>
      <c r="B298" t="s">
        <v>132</v>
      </c>
      <c r="C298">
        <v>48</v>
      </c>
      <c r="D298" t="s">
        <v>39</v>
      </c>
      <c r="E298">
        <v>7652</v>
      </c>
      <c r="F298">
        <v>8121</v>
      </c>
      <c r="G298">
        <v>6965</v>
      </c>
      <c r="H298">
        <v>4883</v>
      </c>
      <c r="I298">
        <v>8386</v>
      </c>
      <c r="J298">
        <v>8478</v>
      </c>
      <c r="K298">
        <v>2806</v>
      </c>
      <c r="L298">
        <v>3377</v>
      </c>
      <c r="M298">
        <v>7860</v>
      </c>
      <c r="O298" t="str">
        <f>VLOOKUP(A298,Lookup_Tables!$D$2:$E$7,2,FALSE)</f>
        <v>AP</v>
      </c>
    </row>
    <row r="299" spans="1:15">
      <c r="A299">
        <v>-1</v>
      </c>
      <c r="B299" t="s">
        <v>132</v>
      </c>
      <c r="C299">
        <v>49</v>
      </c>
      <c r="D299" t="s">
        <v>39</v>
      </c>
      <c r="E299">
        <v>4643</v>
      </c>
      <c r="F299">
        <v>6041</v>
      </c>
      <c r="G299">
        <v>2007</v>
      </c>
      <c r="H299">
        <v>7031</v>
      </c>
      <c r="I299">
        <v>1761</v>
      </c>
      <c r="J299">
        <v>8132</v>
      </c>
      <c r="K299">
        <v>6739</v>
      </c>
      <c r="L299">
        <v>6872</v>
      </c>
      <c r="M299">
        <v>2148</v>
      </c>
      <c r="O299" t="str">
        <f>VLOOKUP(A299,Lookup_Tables!$D$2:$E$7,2,FALSE)</f>
        <v>AP</v>
      </c>
    </row>
    <row r="300" spans="1:15">
      <c r="A300">
        <v>-1</v>
      </c>
      <c r="B300" t="s">
        <v>132</v>
      </c>
      <c r="C300">
        <v>50</v>
      </c>
      <c r="D300" t="s">
        <v>39</v>
      </c>
      <c r="E300">
        <v>8462</v>
      </c>
      <c r="F300">
        <v>7342</v>
      </c>
      <c r="G300">
        <v>5807</v>
      </c>
      <c r="H300">
        <v>3544</v>
      </c>
      <c r="I300">
        <v>2590</v>
      </c>
      <c r="J300">
        <v>2475</v>
      </c>
      <c r="K300">
        <v>7505</v>
      </c>
      <c r="L300">
        <v>2024</v>
      </c>
      <c r="M300">
        <v>1106</v>
      </c>
      <c r="O300" t="str">
        <f>VLOOKUP(A300,Lookup_Tables!$D$2:$E$7,2,FALSE)</f>
        <v>AP</v>
      </c>
    </row>
    <row r="301" spans="1:15">
      <c r="A301">
        <v>-1</v>
      </c>
      <c r="B301" t="s">
        <v>132</v>
      </c>
      <c r="C301">
        <v>51</v>
      </c>
      <c r="D301" t="s">
        <v>39</v>
      </c>
      <c r="E301">
        <v>6080</v>
      </c>
      <c r="F301">
        <v>5591</v>
      </c>
      <c r="G301">
        <v>8272</v>
      </c>
      <c r="H301">
        <v>6639</v>
      </c>
      <c r="I301">
        <v>4386</v>
      </c>
      <c r="J301">
        <v>7545</v>
      </c>
      <c r="K301">
        <v>9776</v>
      </c>
      <c r="L301">
        <v>4872</v>
      </c>
      <c r="M301">
        <v>9799</v>
      </c>
      <c r="O301" t="str">
        <f>VLOOKUP(A301,Lookup_Tables!$D$2:$E$7,2,FALSE)</f>
        <v>AP</v>
      </c>
    </row>
    <row r="302" spans="1:15">
      <c r="A302">
        <v>-1</v>
      </c>
      <c r="B302" t="s">
        <v>132</v>
      </c>
      <c r="C302">
        <v>52</v>
      </c>
      <c r="D302" t="s">
        <v>39</v>
      </c>
      <c r="E302">
        <v>4557</v>
      </c>
      <c r="F302">
        <v>1414</v>
      </c>
      <c r="G302">
        <v>6746</v>
      </c>
      <c r="H302">
        <v>8448</v>
      </c>
      <c r="I302">
        <v>4959</v>
      </c>
      <c r="J302">
        <v>1849</v>
      </c>
      <c r="K302">
        <v>2755</v>
      </c>
      <c r="L302">
        <v>9776</v>
      </c>
      <c r="M302">
        <v>370</v>
      </c>
      <c r="O302" t="str">
        <f>VLOOKUP(A302,Lookup_Tables!$D$2:$E$7,2,FALSE)</f>
        <v>AP</v>
      </c>
    </row>
    <row r="303" spans="1:15">
      <c r="A303">
        <v>-1</v>
      </c>
      <c r="B303" t="s">
        <v>132</v>
      </c>
      <c r="C303">
        <v>53</v>
      </c>
      <c r="D303" t="s">
        <v>39</v>
      </c>
      <c r="E303">
        <v>9534</v>
      </c>
      <c r="F303">
        <v>6222</v>
      </c>
      <c r="G303">
        <v>7624</v>
      </c>
      <c r="H303">
        <v>6746</v>
      </c>
      <c r="I303">
        <v>9509</v>
      </c>
      <c r="J303">
        <v>2776</v>
      </c>
      <c r="K303">
        <v>1430</v>
      </c>
      <c r="L303">
        <v>8833</v>
      </c>
      <c r="M303">
        <v>5430</v>
      </c>
      <c r="O303" t="str">
        <f>VLOOKUP(A303,Lookup_Tables!$D$2:$E$7,2,FALSE)</f>
        <v>AP</v>
      </c>
    </row>
    <row r="304" spans="1:15">
      <c r="A304">
        <v>-1</v>
      </c>
      <c r="B304" t="s">
        <v>132</v>
      </c>
      <c r="C304">
        <v>54</v>
      </c>
      <c r="D304" t="s">
        <v>39</v>
      </c>
      <c r="E304">
        <v>4494</v>
      </c>
      <c r="F304">
        <v>7116</v>
      </c>
      <c r="G304">
        <v>2493</v>
      </c>
      <c r="H304">
        <v>436</v>
      </c>
      <c r="I304">
        <v>2103</v>
      </c>
      <c r="J304">
        <v>8467</v>
      </c>
      <c r="K304">
        <v>2352</v>
      </c>
      <c r="L304">
        <v>8868</v>
      </c>
      <c r="M304">
        <v>6439</v>
      </c>
      <c r="O304" t="str">
        <f>VLOOKUP(A304,Lookup_Tables!$D$2:$E$7,2,FALSE)</f>
        <v>AP</v>
      </c>
    </row>
    <row r="305" spans="1:15">
      <c r="A305">
        <v>-1</v>
      </c>
      <c r="B305" t="s">
        <v>132</v>
      </c>
      <c r="C305">
        <v>55</v>
      </c>
      <c r="D305" t="s">
        <v>39</v>
      </c>
      <c r="E305">
        <v>3458</v>
      </c>
      <c r="F305">
        <v>5488</v>
      </c>
      <c r="G305">
        <v>5185</v>
      </c>
      <c r="H305">
        <v>3613</v>
      </c>
      <c r="I305">
        <v>3222</v>
      </c>
      <c r="J305">
        <v>505</v>
      </c>
      <c r="K305">
        <v>9155</v>
      </c>
      <c r="L305">
        <v>6105</v>
      </c>
      <c r="M305">
        <v>8276</v>
      </c>
      <c r="O305" t="str">
        <f>VLOOKUP(A305,Lookup_Tables!$D$2:$E$7,2,FALSE)</f>
        <v>AP</v>
      </c>
    </row>
    <row r="306" spans="1:15">
      <c r="A306">
        <v>-1</v>
      </c>
      <c r="B306" t="s">
        <v>132</v>
      </c>
      <c r="C306">
        <v>56</v>
      </c>
      <c r="D306" t="s">
        <v>39</v>
      </c>
      <c r="E306">
        <v>6077</v>
      </c>
      <c r="F306">
        <v>4890</v>
      </c>
      <c r="G306">
        <v>6453</v>
      </c>
      <c r="H306">
        <v>8715</v>
      </c>
      <c r="I306">
        <v>8710</v>
      </c>
      <c r="J306">
        <v>132</v>
      </c>
      <c r="K306">
        <v>623</v>
      </c>
      <c r="L306">
        <v>7799</v>
      </c>
      <c r="M306">
        <v>9905</v>
      </c>
      <c r="O306" t="str">
        <f>VLOOKUP(A306,Lookup_Tables!$D$2:$E$7,2,FALSE)</f>
        <v>AP</v>
      </c>
    </row>
    <row r="307" spans="1:15">
      <c r="A307">
        <v>-1</v>
      </c>
      <c r="B307" t="s">
        <v>132</v>
      </c>
      <c r="C307">
        <v>57</v>
      </c>
      <c r="D307" t="s">
        <v>39</v>
      </c>
      <c r="E307">
        <v>1447</v>
      </c>
      <c r="F307">
        <v>3285</v>
      </c>
      <c r="G307">
        <v>3012</v>
      </c>
      <c r="H307">
        <v>7388</v>
      </c>
      <c r="I307">
        <v>7919</v>
      </c>
      <c r="J307">
        <v>130</v>
      </c>
      <c r="K307">
        <v>9890</v>
      </c>
      <c r="L307">
        <v>3312</v>
      </c>
      <c r="M307">
        <v>430</v>
      </c>
      <c r="O307" t="str">
        <f>VLOOKUP(A307,Lookup_Tables!$D$2:$E$7,2,FALSE)</f>
        <v>AP</v>
      </c>
    </row>
    <row r="308" spans="1:15">
      <c r="A308">
        <v>-1</v>
      </c>
      <c r="B308" t="s">
        <v>132</v>
      </c>
      <c r="C308">
        <v>58</v>
      </c>
      <c r="D308" t="s">
        <v>39</v>
      </c>
      <c r="E308">
        <v>8510</v>
      </c>
      <c r="F308">
        <v>9968</v>
      </c>
      <c r="G308">
        <v>5087</v>
      </c>
      <c r="H308">
        <v>9818</v>
      </c>
      <c r="I308">
        <v>2818</v>
      </c>
      <c r="J308">
        <v>3207</v>
      </c>
      <c r="K308">
        <v>3033</v>
      </c>
      <c r="L308">
        <v>9641</v>
      </c>
      <c r="M308">
        <v>981</v>
      </c>
      <c r="O308" t="str">
        <f>VLOOKUP(A308,Lookup_Tables!$D$2:$E$7,2,FALSE)</f>
        <v>AP</v>
      </c>
    </row>
    <row r="309" spans="1:15">
      <c r="A309">
        <v>-1</v>
      </c>
      <c r="B309" t="s">
        <v>132</v>
      </c>
      <c r="C309">
        <v>59</v>
      </c>
      <c r="D309" t="s">
        <v>39</v>
      </c>
      <c r="E309">
        <v>2388</v>
      </c>
      <c r="F309">
        <v>3304</v>
      </c>
      <c r="G309">
        <v>430</v>
      </c>
      <c r="H309">
        <v>7525</v>
      </c>
      <c r="I309">
        <v>4577</v>
      </c>
      <c r="J309">
        <v>7116</v>
      </c>
      <c r="K309">
        <v>6215</v>
      </c>
      <c r="L309">
        <v>2767</v>
      </c>
      <c r="M309">
        <v>4755</v>
      </c>
      <c r="O309" t="str">
        <f>VLOOKUP(A309,Lookup_Tables!$D$2:$E$7,2,FALSE)</f>
        <v>AP</v>
      </c>
    </row>
    <row r="310" spans="1:15">
      <c r="A310">
        <v>-1</v>
      </c>
      <c r="B310" t="s">
        <v>132</v>
      </c>
      <c r="C310">
        <v>60</v>
      </c>
      <c r="D310" t="s">
        <v>39</v>
      </c>
      <c r="E310">
        <v>9633</v>
      </c>
      <c r="F310">
        <v>1069</v>
      </c>
      <c r="G310">
        <v>2368</v>
      </c>
      <c r="H310">
        <v>7568</v>
      </c>
      <c r="I310">
        <v>9878</v>
      </c>
      <c r="J310">
        <v>3119</v>
      </c>
      <c r="K310">
        <v>9030</v>
      </c>
      <c r="L310">
        <v>7190</v>
      </c>
      <c r="M310">
        <v>4160</v>
      </c>
      <c r="O310" t="str">
        <f>VLOOKUP(A310,Lookup_Tables!$D$2:$E$7,2,FALSE)</f>
        <v>AP</v>
      </c>
    </row>
    <row r="311" spans="1:15">
      <c r="A311">
        <v>-1</v>
      </c>
      <c r="B311" t="s">
        <v>132</v>
      </c>
      <c r="C311">
        <v>61</v>
      </c>
      <c r="D311" t="s">
        <v>39</v>
      </c>
      <c r="E311">
        <v>5603</v>
      </c>
      <c r="F311">
        <v>9119</v>
      </c>
      <c r="G311">
        <v>5222</v>
      </c>
      <c r="H311">
        <v>3865</v>
      </c>
      <c r="I311">
        <v>7298</v>
      </c>
      <c r="J311">
        <v>122</v>
      </c>
      <c r="K311">
        <v>1646</v>
      </c>
      <c r="L311">
        <v>9753</v>
      </c>
      <c r="M311">
        <v>5807</v>
      </c>
      <c r="O311" t="str">
        <f>VLOOKUP(A311,Lookup_Tables!$D$2:$E$7,2,FALSE)</f>
        <v>AP</v>
      </c>
    </row>
    <row r="312" spans="1:15">
      <c r="A312">
        <v>-1</v>
      </c>
      <c r="B312" t="s">
        <v>132</v>
      </c>
      <c r="C312">
        <v>62</v>
      </c>
      <c r="D312" t="s">
        <v>39</v>
      </c>
      <c r="E312">
        <v>7225</v>
      </c>
      <c r="F312">
        <v>8943</v>
      </c>
      <c r="G312">
        <v>873</v>
      </c>
      <c r="H312">
        <v>7397</v>
      </c>
      <c r="I312">
        <v>8459</v>
      </c>
      <c r="J312">
        <v>1767</v>
      </c>
      <c r="K312">
        <v>7190</v>
      </c>
      <c r="L312">
        <v>6556</v>
      </c>
      <c r="M312">
        <v>1801</v>
      </c>
      <c r="O312" t="str">
        <f>VLOOKUP(A312,Lookup_Tables!$D$2:$E$7,2,FALSE)</f>
        <v>AP</v>
      </c>
    </row>
    <row r="313" spans="1:15">
      <c r="A313">
        <v>-1</v>
      </c>
      <c r="B313" t="s">
        <v>132</v>
      </c>
      <c r="C313">
        <v>63</v>
      </c>
      <c r="D313" t="s">
        <v>39</v>
      </c>
      <c r="E313">
        <v>765</v>
      </c>
      <c r="F313">
        <v>9442</v>
      </c>
      <c r="G313">
        <v>5419</v>
      </c>
      <c r="H313">
        <v>1577</v>
      </c>
      <c r="I313">
        <v>4851</v>
      </c>
      <c r="J313">
        <v>8600</v>
      </c>
      <c r="K313">
        <v>6696</v>
      </c>
      <c r="L313">
        <v>9890</v>
      </c>
      <c r="M313">
        <v>4483</v>
      </c>
      <c r="O313" t="str">
        <f>VLOOKUP(A313,Lookup_Tables!$D$2:$E$7,2,FALSE)</f>
        <v>AP</v>
      </c>
    </row>
    <row r="314" spans="1:15">
      <c r="A314">
        <v>-1</v>
      </c>
      <c r="B314" t="s">
        <v>132</v>
      </c>
      <c r="C314">
        <v>64</v>
      </c>
      <c r="D314" t="s">
        <v>39</v>
      </c>
      <c r="E314">
        <v>699</v>
      </c>
      <c r="F314">
        <v>7182</v>
      </c>
      <c r="G314">
        <v>1090</v>
      </c>
      <c r="H314">
        <v>7387</v>
      </c>
      <c r="I314">
        <v>1915</v>
      </c>
      <c r="J314">
        <v>3031</v>
      </c>
      <c r="K314">
        <v>4829</v>
      </c>
      <c r="L314">
        <v>6679</v>
      </c>
      <c r="M314">
        <v>4720</v>
      </c>
      <c r="O314" t="str">
        <f>VLOOKUP(A314,Lookup_Tables!$D$2:$E$7,2,FALSE)</f>
        <v>AP</v>
      </c>
    </row>
    <row r="315" spans="1:15">
      <c r="A315">
        <v>-1</v>
      </c>
      <c r="B315" t="s">
        <v>132</v>
      </c>
      <c r="C315">
        <v>65</v>
      </c>
      <c r="D315" t="s">
        <v>39</v>
      </c>
      <c r="E315">
        <v>9265</v>
      </c>
      <c r="F315">
        <v>5734</v>
      </c>
      <c r="G315">
        <v>3748</v>
      </c>
      <c r="H315">
        <v>890</v>
      </c>
      <c r="I315">
        <v>1559</v>
      </c>
      <c r="J315">
        <v>294</v>
      </c>
      <c r="K315">
        <v>3283</v>
      </c>
      <c r="L315">
        <v>4714</v>
      </c>
      <c r="M315">
        <v>3141</v>
      </c>
      <c r="O315" t="str">
        <f>VLOOKUP(A315,Lookup_Tables!$D$2:$E$7,2,FALSE)</f>
        <v>AP</v>
      </c>
    </row>
    <row r="316" spans="1:15">
      <c r="A316">
        <v>-1</v>
      </c>
      <c r="B316" t="s">
        <v>132</v>
      </c>
      <c r="C316">
        <v>66</v>
      </c>
      <c r="D316" t="s">
        <v>39</v>
      </c>
      <c r="E316">
        <v>2264</v>
      </c>
      <c r="F316">
        <v>5153</v>
      </c>
      <c r="G316">
        <v>6531</v>
      </c>
      <c r="H316">
        <v>7321</v>
      </c>
      <c r="I316">
        <v>1353</v>
      </c>
      <c r="J316">
        <v>4438</v>
      </c>
      <c r="K316">
        <v>8793</v>
      </c>
      <c r="L316">
        <v>3374</v>
      </c>
      <c r="M316">
        <v>6548</v>
      </c>
      <c r="O316" t="str">
        <f>VLOOKUP(A316,Lookup_Tables!$D$2:$E$7,2,FALSE)</f>
        <v>AP</v>
      </c>
    </row>
    <row r="317" spans="1:15">
      <c r="A317">
        <v>-1</v>
      </c>
      <c r="B317" t="s">
        <v>132</v>
      </c>
      <c r="C317">
        <v>67</v>
      </c>
      <c r="D317" t="s">
        <v>39</v>
      </c>
      <c r="E317">
        <v>3163</v>
      </c>
      <c r="F317">
        <v>8779</v>
      </c>
      <c r="G317">
        <v>5523</v>
      </c>
      <c r="H317">
        <v>4374</v>
      </c>
      <c r="I317">
        <v>4199</v>
      </c>
      <c r="J317">
        <v>7931</v>
      </c>
      <c r="K317">
        <v>4994</v>
      </c>
      <c r="L317">
        <v>3155</v>
      </c>
      <c r="M317">
        <v>1430</v>
      </c>
      <c r="O317" t="str">
        <f>VLOOKUP(A317,Lookup_Tables!$D$2:$E$7,2,FALSE)</f>
        <v>AP</v>
      </c>
    </row>
    <row r="318" spans="1:15">
      <c r="A318">
        <v>-1</v>
      </c>
      <c r="B318" t="s">
        <v>132</v>
      </c>
      <c r="C318">
        <v>68</v>
      </c>
      <c r="D318" t="s">
        <v>39</v>
      </c>
      <c r="E318">
        <v>4687</v>
      </c>
      <c r="F318">
        <v>8938</v>
      </c>
      <c r="G318">
        <v>938</v>
      </c>
      <c r="H318">
        <v>3995</v>
      </c>
      <c r="I318">
        <v>6726</v>
      </c>
      <c r="J318">
        <v>7988</v>
      </c>
      <c r="K318">
        <v>9296</v>
      </c>
      <c r="L318">
        <v>2159</v>
      </c>
      <c r="M318">
        <v>620</v>
      </c>
      <c r="O318" t="str">
        <f>VLOOKUP(A318,Lookup_Tables!$D$2:$E$7,2,FALSE)</f>
        <v>AP</v>
      </c>
    </row>
    <row r="319" spans="1:15">
      <c r="A319">
        <v>-1</v>
      </c>
      <c r="B319" t="s">
        <v>132</v>
      </c>
      <c r="C319">
        <v>69</v>
      </c>
      <c r="D319" t="s">
        <v>39</v>
      </c>
      <c r="E319">
        <v>9170</v>
      </c>
      <c r="F319">
        <v>1561</v>
      </c>
      <c r="G319">
        <v>9312</v>
      </c>
      <c r="H319">
        <v>1355</v>
      </c>
      <c r="I319">
        <v>711</v>
      </c>
      <c r="J319">
        <v>2228</v>
      </c>
      <c r="K319">
        <v>3098</v>
      </c>
      <c r="L319">
        <v>1795</v>
      </c>
      <c r="M319">
        <v>5799</v>
      </c>
      <c r="O319" t="str">
        <f>VLOOKUP(A319,Lookup_Tables!$D$2:$E$7,2,FALSE)</f>
        <v>AP</v>
      </c>
    </row>
    <row r="320" spans="1:15">
      <c r="A320">
        <v>-1</v>
      </c>
      <c r="B320" t="s">
        <v>132</v>
      </c>
      <c r="C320">
        <v>70</v>
      </c>
      <c r="D320" t="s">
        <v>39</v>
      </c>
      <c r="E320">
        <v>313</v>
      </c>
      <c r="F320">
        <v>5893</v>
      </c>
      <c r="G320">
        <v>9226</v>
      </c>
      <c r="H320">
        <v>9262</v>
      </c>
      <c r="I320">
        <v>8236</v>
      </c>
      <c r="J320">
        <v>2275</v>
      </c>
      <c r="K320">
        <v>7252</v>
      </c>
      <c r="L320">
        <v>6404</v>
      </c>
      <c r="M320">
        <v>4981</v>
      </c>
      <c r="O320" t="str">
        <f>VLOOKUP(A320,Lookup_Tables!$D$2:$E$7,2,FALSE)</f>
        <v>AP</v>
      </c>
    </row>
    <row r="321" spans="1:15">
      <c r="A321">
        <v>-1</v>
      </c>
      <c r="B321" t="s">
        <v>132</v>
      </c>
      <c r="C321">
        <v>71</v>
      </c>
      <c r="D321" t="s">
        <v>39</v>
      </c>
      <c r="E321">
        <v>7188</v>
      </c>
      <c r="F321">
        <v>5269</v>
      </c>
      <c r="G321">
        <v>6177</v>
      </c>
      <c r="H321">
        <v>3711</v>
      </c>
      <c r="I321">
        <v>8155</v>
      </c>
      <c r="J321">
        <v>1294</v>
      </c>
      <c r="K321">
        <v>9365</v>
      </c>
      <c r="L321">
        <v>5347</v>
      </c>
      <c r="M321">
        <v>2760</v>
      </c>
      <c r="O321" t="str">
        <f>VLOOKUP(A321,Lookup_Tables!$D$2:$E$7,2,FALSE)</f>
        <v>AP</v>
      </c>
    </row>
    <row r="322" spans="1:15">
      <c r="A322">
        <v>-1</v>
      </c>
      <c r="B322" t="s">
        <v>132</v>
      </c>
      <c r="C322">
        <v>72</v>
      </c>
      <c r="D322" t="s">
        <v>39</v>
      </c>
      <c r="E322">
        <v>7663</v>
      </c>
      <c r="F322">
        <v>2007</v>
      </c>
      <c r="G322">
        <v>718</v>
      </c>
      <c r="H322">
        <v>175</v>
      </c>
      <c r="I322">
        <v>6956</v>
      </c>
      <c r="J322">
        <v>2221</v>
      </c>
      <c r="K322">
        <v>2241</v>
      </c>
      <c r="L322">
        <v>3108</v>
      </c>
      <c r="M322">
        <v>6078</v>
      </c>
      <c r="O322" t="str">
        <f>VLOOKUP(A322,Lookup_Tables!$D$2:$E$7,2,FALSE)</f>
        <v>AP</v>
      </c>
    </row>
    <row r="323" spans="1:15">
      <c r="A323">
        <v>-1</v>
      </c>
      <c r="B323" t="s">
        <v>132</v>
      </c>
      <c r="C323">
        <v>73</v>
      </c>
      <c r="D323" t="s">
        <v>39</v>
      </c>
      <c r="E323">
        <v>8948</v>
      </c>
      <c r="F323">
        <v>2779</v>
      </c>
      <c r="G323">
        <v>4487</v>
      </c>
      <c r="H323">
        <v>349</v>
      </c>
      <c r="I323">
        <v>6203</v>
      </c>
      <c r="J323">
        <v>5998</v>
      </c>
      <c r="K323">
        <v>1307</v>
      </c>
      <c r="L323">
        <v>3666</v>
      </c>
      <c r="M323">
        <v>3463</v>
      </c>
      <c r="O323" t="str">
        <f>VLOOKUP(A323,Lookup_Tables!$D$2:$E$7,2,FALSE)</f>
        <v>AP</v>
      </c>
    </row>
    <row r="324" spans="1:15">
      <c r="A324">
        <v>-1</v>
      </c>
      <c r="B324" t="s">
        <v>132</v>
      </c>
      <c r="C324">
        <v>74</v>
      </c>
      <c r="D324" t="s">
        <v>39</v>
      </c>
      <c r="E324">
        <v>0</v>
      </c>
      <c r="F324">
        <v>8484</v>
      </c>
      <c r="G324">
        <v>78</v>
      </c>
      <c r="H324">
        <v>816</v>
      </c>
      <c r="I324">
        <v>2679</v>
      </c>
      <c r="J324">
        <v>5047</v>
      </c>
      <c r="K324">
        <v>228</v>
      </c>
      <c r="L324">
        <v>5922</v>
      </c>
      <c r="M324">
        <v>9376</v>
      </c>
      <c r="O324" t="str">
        <f>VLOOKUP(A324,Lookup_Tables!$D$2:$E$7,2,FALSE)</f>
        <v>AP</v>
      </c>
    </row>
    <row r="325" spans="1:15">
      <c r="A325">
        <v>-1</v>
      </c>
      <c r="B325" t="s">
        <v>132</v>
      </c>
      <c r="C325">
        <v>75</v>
      </c>
      <c r="D325" t="s">
        <v>39</v>
      </c>
      <c r="E325">
        <v>618</v>
      </c>
      <c r="F325">
        <v>2645</v>
      </c>
      <c r="G325">
        <v>763</v>
      </c>
      <c r="H325">
        <v>8038</v>
      </c>
      <c r="I325">
        <v>5846</v>
      </c>
      <c r="J325">
        <v>5949</v>
      </c>
      <c r="K325">
        <v>4314</v>
      </c>
      <c r="L325">
        <v>7764</v>
      </c>
      <c r="M325">
        <v>1892</v>
      </c>
      <c r="O325" t="str">
        <f>VLOOKUP(A325,Lookup_Tables!$D$2:$E$7,2,FALSE)</f>
        <v>AP</v>
      </c>
    </row>
    <row r="326" spans="1:15">
      <c r="A326">
        <v>-1</v>
      </c>
      <c r="B326" t="s">
        <v>132</v>
      </c>
      <c r="C326">
        <v>76</v>
      </c>
      <c r="D326" t="s">
        <v>39</v>
      </c>
      <c r="E326">
        <v>3543</v>
      </c>
      <c r="F326">
        <v>9059</v>
      </c>
      <c r="G326">
        <v>7730</v>
      </c>
      <c r="H326">
        <v>4607</v>
      </c>
      <c r="I326">
        <v>2105</v>
      </c>
      <c r="J326">
        <v>2461</v>
      </c>
      <c r="K326">
        <v>4470</v>
      </c>
      <c r="L326">
        <v>5450</v>
      </c>
      <c r="M326">
        <v>8907</v>
      </c>
      <c r="O326" t="str">
        <f>VLOOKUP(A326,Lookup_Tables!$D$2:$E$7,2,FALSE)</f>
        <v>AP</v>
      </c>
    </row>
    <row r="327" spans="1:15">
      <c r="A327">
        <v>-1</v>
      </c>
      <c r="B327" t="s">
        <v>132</v>
      </c>
      <c r="C327">
        <v>77</v>
      </c>
      <c r="D327" t="s">
        <v>39</v>
      </c>
      <c r="E327">
        <v>3629</v>
      </c>
      <c r="F327">
        <v>7728</v>
      </c>
      <c r="G327">
        <v>8496</v>
      </c>
      <c r="H327">
        <v>4229</v>
      </c>
      <c r="I327">
        <v>4690</v>
      </c>
      <c r="J327">
        <v>4779</v>
      </c>
      <c r="K327">
        <v>1414</v>
      </c>
      <c r="L327">
        <v>6032</v>
      </c>
      <c r="M327">
        <v>2535</v>
      </c>
      <c r="O327" t="str">
        <f>VLOOKUP(A327,Lookup_Tables!$D$2:$E$7,2,FALSE)</f>
        <v>AP</v>
      </c>
    </row>
    <row r="328" spans="1:15">
      <c r="A328">
        <v>-1</v>
      </c>
      <c r="B328" t="s">
        <v>132</v>
      </c>
      <c r="C328">
        <v>78</v>
      </c>
      <c r="D328" t="s">
        <v>39</v>
      </c>
      <c r="E328">
        <v>0</v>
      </c>
      <c r="F328">
        <v>6143</v>
      </c>
      <c r="G328">
        <v>5228</v>
      </c>
      <c r="H328">
        <v>3890</v>
      </c>
      <c r="I328">
        <v>3982</v>
      </c>
      <c r="J328">
        <v>8834</v>
      </c>
      <c r="K328">
        <v>2545</v>
      </c>
      <c r="L328">
        <v>7626</v>
      </c>
      <c r="M328">
        <v>8779</v>
      </c>
      <c r="O328" t="str">
        <f>VLOOKUP(A328,Lookup_Tables!$D$2:$E$7,2,FALSE)</f>
        <v>AP</v>
      </c>
    </row>
    <row r="329" spans="1:15">
      <c r="A329">
        <v>-1</v>
      </c>
      <c r="B329" t="s">
        <v>132</v>
      </c>
      <c r="C329">
        <v>79</v>
      </c>
      <c r="D329" t="s">
        <v>39</v>
      </c>
      <c r="E329">
        <v>1317</v>
      </c>
      <c r="F329">
        <v>8083</v>
      </c>
      <c r="G329">
        <v>1998</v>
      </c>
      <c r="H329">
        <v>7600</v>
      </c>
      <c r="I329">
        <v>2866</v>
      </c>
      <c r="J329">
        <v>1477</v>
      </c>
      <c r="K329">
        <v>5003</v>
      </c>
      <c r="L329">
        <v>4025</v>
      </c>
      <c r="M329">
        <v>1554</v>
      </c>
      <c r="O329" t="str">
        <f>VLOOKUP(A329,Lookup_Tables!$D$2:$E$7,2,FALSE)</f>
        <v>AP</v>
      </c>
    </row>
    <row r="330" spans="1:15">
      <c r="A330">
        <v>-1</v>
      </c>
      <c r="B330" t="s">
        <v>132</v>
      </c>
      <c r="C330">
        <v>80</v>
      </c>
      <c r="D330" t="s">
        <v>39</v>
      </c>
      <c r="E330">
        <v>1281</v>
      </c>
      <c r="F330">
        <v>9682</v>
      </c>
      <c r="G330">
        <v>3965</v>
      </c>
      <c r="H330">
        <v>8264</v>
      </c>
      <c r="I330">
        <v>8007</v>
      </c>
      <c r="J330">
        <v>5649</v>
      </c>
      <c r="K330">
        <v>8728</v>
      </c>
      <c r="L330">
        <v>739</v>
      </c>
      <c r="M330">
        <v>6965</v>
      </c>
      <c r="O330" t="str">
        <f>VLOOKUP(A330,Lookup_Tables!$D$2:$E$7,2,FALSE)</f>
        <v>AP</v>
      </c>
    </row>
    <row r="331" spans="1:15">
      <c r="A331">
        <v>-1</v>
      </c>
      <c r="B331" t="s">
        <v>132</v>
      </c>
      <c r="C331">
        <v>81</v>
      </c>
      <c r="D331" t="s">
        <v>39</v>
      </c>
      <c r="E331">
        <v>2456</v>
      </c>
      <c r="F331">
        <v>1990</v>
      </c>
      <c r="G331">
        <v>4647</v>
      </c>
      <c r="H331">
        <v>3417</v>
      </c>
      <c r="I331">
        <v>7292</v>
      </c>
      <c r="J331">
        <v>51</v>
      </c>
      <c r="K331">
        <v>7398</v>
      </c>
      <c r="L331">
        <v>2234</v>
      </c>
      <c r="M331">
        <v>401</v>
      </c>
      <c r="O331" t="str">
        <f>VLOOKUP(A331,Lookup_Tables!$D$2:$E$7,2,FALSE)</f>
        <v>AP</v>
      </c>
    </row>
    <row r="332" spans="1:15">
      <c r="A332">
        <v>-1</v>
      </c>
      <c r="B332" t="s">
        <v>132</v>
      </c>
      <c r="C332">
        <v>82</v>
      </c>
      <c r="D332" t="s">
        <v>39</v>
      </c>
      <c r="E332">
        <v>1048</v>
      </c>
      <c r="F332">
        <v>4274</v>
      </c>
      <c r="G332">
        <v>5345</v>
      </c>
      <c r="H332">
        <v>7841</v>
      </c>
      <c r="I332">
        <v>9620</v>
      </c>
      <c r="J332">
        <v>55</v>
      </c>
      <c r="K332">
        <v>3261</v>
      </c>
      <c r="L332">
        <v>3494</v>
      </c>
      <c r="M332">
        <v>6965</v>
      </c>
      <c r="O332" t="str">
        <f>VLOOKUP(A332,Lookup_Tables!$D$2:$E$7,2,FALSE)</f>
        <v>AP</v>
      </c>
    </row>
    <row r="333" spans="1:15">
      <c r="A333">
        <v>-1</v>
      </c>
      <c r="B333" t="s">
        <v>132</v>
      </c>
      <c r="C333">
        <v>83</v>
      </c>
      <c r="D333" t="s">
        <v>39</v>
      </c>
      <c r="E333">
        <v>7072</v>
      </c>
      <c r="F333">
        <v>7197</v>
      </c>
      <c r="G333">
        <v>8017</v>
      </c>
      <c r="H333">
        <v>2513</v>
      </c>
      <c r="I333">
        <v>9719</v>
      </c>
      <c r="J333">
        <v>2095</v>
      </c>
      <c r="K333">
        <v>7748</v>
      </c>
      <c r="L333">
        <v>3430</v>
      </c>
      <c r="M333">
        <v>1393</v>
      </c>
      <c r="O333" t="str">
        <f>VLOOKUP(A333,Lookup_Tables!$D$2:$E$7,2,FALSE)</f>
        <v>AP</v>
      </c>
    </row>
    <row r="334" spans="1:15">
      <c r="A334">
        <v>4353</v>
      </c>
      <c r="B334" t="s">
        <v>132</v>
      </c>
      <c r="C334">
        <v>1</v>
      </c>
      <c r="D334" t="s">
        <v>38</v>
      </c>
      <c r="E334">
        <v>4414</v>
      </c>
      <c r="F334">
        <v>8894</v>
      </c>
      <c r="G334">
        <v>962</v>
      </c>
      <c r="H334">
        <v>7828</v>
      </c>
      <c r="I334">
        <v>9062</v>
      </c>
      <c r="J334">
        <v>5776</v>
      </c>
      <c r="K334">
        <v>4851</v>
      </c>
      <c r="L334">
        <v>5389</v>
      </c>
      <c r="M334">
        <v>118</v>
      </c>
      <c r="O334" t="str">
        <f>VLOOKUP(A334,Lookup_Tables!$D$2:$E$7,2,FALSE)</f>
        <v>HUSSPF</v>
      </c>
    </row>
    <row r="335" spans="1:15">
      <c r="A335">
        <v>1</v>
      </c>
      <c r="B335" t="s">
        <v>130</v>
      </c>
      <c r="C335">
        <v>2</v>
      </c>
      <c r="D335" t="s">
        <v>39</v>
      </c>
      <c r="E335">
        <v>105152</v>
      </c>
      <c r="F335">
        <v>84525</v>
      </c>
      <c r="G335">
        <v>24563</v>
      </c>
      <c r="H335">
        <v>178044</v>
      </c>
      <c r="I335">
        <v>139276</v>
      </c>
      <c r="J335">
        <v>240734</v>
      </c>
      <c r="K335">
        <v>279413</v>
      </c>
      <c r="L335">
        <v>247512</v>
      </c>
      <c r="M335">
        <v>276190</v>
      </c>
      <c r="O335" t="str">
        <f>VLOOKUP(A335,Lookup_Tables!$D$2:$E$7,2,FALSE)</f>
        <v>HU</v>
      </c>
    </row>
    <row r="336" spans="1:15">
      <c r="A336">
        <v>1</v>
      </c>
      <c r="B336" t="s">
        <v>130</v>
      </c>
      <c r="C336">
        <v>3</v>
      </c>
      <c r="D336" t="s">
        <v>39</v>
      </c>
      <c r="E336">
        <v>159717</v>
      </c>
      <c r="F336">
        <v>204360</v>
      </c>
      <c r="G336">
        <v>143385</v>
      </c>
      <c r="H336">
        <v>285455</v>
      </c>
      <c r="I336">
        <v>190316</v>
      </c>
      <c r="J336">
        <v>163287</v>
      </c>
      <c r="K336">
        <v>227755</v>
      </c>
      <c r="L336">
        <v>11632</v>
      </c>
      <c r="M336">
        <v>236412</v>
      </c>
      <c r="O336" t="str">
        <f>VLOOKUP(A336,Lookup_Tables!$D$2:$E$7,2,FALSE)</f>
        <v>HU</v>
      </c>
    </row>
    <row r="337" spans="1:15">
      <c r="A337">
        <v>1</v>
      </c>
      <c r="B337" t="s">
        <v>130</v>
      </c>
      <c r="C337">
        <v>4</v>
      </c>
      <c r="D337" t="s">
        <v>39</v>
      </c>
      <c r="E337">
        <v>109908</v>
      </c>
      <c r="F337">
        <v>185018</v>
      </c>
      <c r="G337">
        <v>146855</v>
      </c>
      <c r="H337">
        <v>241597</v>
      </c>
      <c r="I337">
        <v>54093</v>
      </c>
      <c r="J337">
        <v>244788</v>
      </c>
      <c r="K337">
        <v>237632</v>
      </c>
      <c r="L337">
        <v>40653</v>
      </c>
      <c r="M337">
        <v>122973</v>
      </c>
      <c r="O337" t="str">
        <f>VLOOKUP(A337,Lookup_Tables!$D$2:$E$7,2,FALSE)</f>
        <v>HU</v>
      </c>
    </row>
    <row r="338" spans="1:15">
      <c r="A338">
        <v>1</v>
      </c>
      <c r="B338" t="s">
        <v>130</v>
      </c>
      <c r="C338">
        <v>5</v>
      </c>
      <c r="D338" t="s">
        <v>39</v>
      </c>
      <c r="E338">
        <v>23902</v>
      </c>
      <c r="F338">
        <v>289289</v>
      </c>
      <c r="G338">
        <v>217899</v>
      </c>
      <c r="H338">
        <v>62393</v>
      </c>
      <c r="I338">
        <v>68734</v>
      </c>
      <c r="J338">
        <v>187949</v>
      </c>
      <c r="K338">
        <v>100429</v>
      </c>
      <c r="L338">
        <v>173540</v>
      </c>
      <c r="M338">
        <v>67164</v>
      </c>
      <c r="O338" t="str">
        <f>VLOOKUP(A338,Lookup_Tables!$D$2:$E$7,2,FALSE)</f>
        <v>HU</v>
      </c>
    </row>
    <row r="339" spans="1:15">
      <c r="A339">
        <v>1</v>
      </c>
      <c r="B339" t="s">
        <v>130</v>
      </c>
      <c r="C339">
        <v>6</v>
      </c>
      <c r="D339" t="s">
        <v>39</v>
      </c>
      <c r="E339">
        <v>158536</v>
      </c>
      <c r="F339">
        <v>282399</v>
      </c>
      <c r="G339">
        <v>55737</v>
      </c>
      <c r="H339">
        <v>265960</v>
      </c>
      <c r="I339">
        <v>125083</v>
      </c>
      <c r="J339">
        <v>38099</v>
      </c>
      <c r="K339">
        <v>61556</v>
      </c>
      <c r="L339">
        <v>237146</v>
      </c>
      <c r="M339">
        <v>258028</v>
      </c>
      <c r="O339" t="str">
        <f>VLOOKUP(A339,Lookup_Tables!$D$2:$E$7,2,FALSE)</f>
        <v>HU</v>
      </c>
    </row>
    <row r="340" spans="1:15">
      <c r="A340">
        <v>1</v>
      </c>
      <c r="B340" t="s">
        <v>130</v>
      </c>
      <c r="C340">
        <v>7</v>
      </c>
      <c r="D340" t="s">
        <v>39</v>
      </c>
      <c r="E340">
        <v>267992</v>
      </c>
      <c r="F340">
        <v>44044</v>
      </c>
      <c r="G340">
        <v>216478</v>
      </c>
      <c r="H340">
        <v>16214</v>
      </c>
      <c r="I340">
        <v>25481</v>
      </c>
      <c r="J340">
        <v>10704</v>
      </c>
      <c r="K340">
        <v>9720</v>
      </c>
      <c r="L340">
        <v>234576</v>
      </c>
      <c r="M340">
        <v>5230</v>
      </c>
      <c r="O340" t="str">
        <f>VLOOKUP(A340,Lookup_Tables!$D$2:$E$7,2,FALSE)</f>
        <v>HU</v>
      </c>
    </row>
    <row r="341" spans="1:15">
      <c r="A341">
        <v>1</v>
      </c>
      <c r="B341" t="s">
        <v>130</v>
      </c>
      <c r="C341">
        <v>8</v>
      </c>
      <c r="D341" t="s">
        <v>39</v>
      </c>
      <c r="E341">
        <v>169449</v>
      </c>
      <c r="F341">
        <v>99001</v>
      </c>
      <c r="G341">
        <v>10485</v>
      </c>
      <c r="H341">
        <v>144190</v>
      </c>
      <c r="I341">
        <v>30404</v>
      </c>
      <c r="J341">
        <v>20742</v>
      </c>
      <c r="K341">
        <v>227962</v>
      </c>
      <c r="L341">
        <v>221124</v>
      </c>
      <c r="M341">
        <v>97469</v>
      </c>
      <c r="O341" t="str">
        <f>VLOOKUP(A341,Lookup_Tables!$D$2:$E$7,2,FALSE)</f>
        <v>HU</v>
      </c>
    </row>
    <row r="342" spans="1:15">
      <c r="A342">
        <v>1</v>
      </c>
      <c r="B342" t="s">
        <v>130</v>
      </c>
      <c r="C342">
        <v>9</v>
      </c>
      <c r="D342" t="s">
        <v>39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150172</v>
      </c>
      <c r="L342">
        <v>64018</v>
      </c>
      <c r="M342">
        <v>178129</v>
      </c>
      <c r="O342" t="str">
        <f>VLOOKUP(A342,Lookup_Tables!$D$2:$E$7,2,FALSE)</f>
        <v>HU</v>
      </c>
    </row>
    <row r="343" spans="1:15">
      <c r="A343">
        <v>1</v>
      </c>
      <c r="B343" t="s">
        <v>130</v>
      </c>
      <c r="C343">
        <v>10</v>
      </c>
      <c r="D343" t="s">
        <v>39</v>
      </c>
      <c r="E343">
        <v>187856</v>
      </c>
      <c r="F343">
        <v>87827</v>
      </c>
      <c r="G343">
        <v>281431</v>
      </c>
      <c r="H343">
        <v>114373</v>
      </c>
      <c r="I343">
        <v>217335</v>
      </c>
      <c r="J343">
        <v>202104</v>
      </c>
      <c r="K343">
        <v>12239</v>
      </c>
      <c r="L343">
        <v>105572</v>
      </c>
      <c r="M343">
        <v>214065</v>
      </c>
      <c r="O343" t="str">
        <f>VLOOKUP(A343,Lookup_Tables!$D$2:$E$7,2,FALSE)</f>
        <v>HU</v>
      </c>
    </row>
    <row r="344" spans="1:15">
      <c r="A344">
        <v>1</v>
      </c>
      <c r="B344" t="s">
        <v>130</v>
      </c>
      <c r="C344">
        <v>11</v>
      </c>
      <c r="D344" t="s">
        <v>39</v>
      </c>
      <c r="E344">
        <v>10647</v>
      </c>
      <c r="F344">
        <v>290956</v>
      </c>
      <c r="G344">
        <v>20847</v>
      </c>
      <c r="H344">
        <v>65653</v>
      </c>
      <c r="I344">
        <v>44717</v>
      </c>
      <c r="J344">
        <v>53145</v>
      </c>
      <c r="K344">
        <v>285087</v>
      </c>
      <c r="L344">
        <v>195482</v>
      </c>
      <c r="M344">
        <v>173184</v>
      </c>
      <c r="O344" t="str">
        <f>VLOOKUP(A344,Lookup_Tables!$D$2:$E$7,2,FALSE)</f>
        <v>HU</v>
      </c>
    </row>
    <row r="345" spans="1:15">
      <c r="A345">
        <v>1</v>
      </c>
      <c r="B345" t="s">
        <v>130</v>
      </c>
      <c r="C345">
        <v>12</v>
      </c>
      <c r="D345" t="s">
        <v>39</v>
      </c>
      <c r="E345">
        <v>253355</v>
      </c>
      <c r="F345">
        <v>281431</v>
      </c>
      <c r="G345">
        <v>105637</v>
      </c>
      <c r="H345">
        <v>169706</v>
      </c>
      <c r="I345">
        <v>241641</v>
      </c>
      <c r="J345">
        <v>180145</v>
      </c>
      <c r="K345">
        <v>205274</v>
      </c>
      <c r="L345">
        <v>180883</v>
      </c>
      <c r="M345">
        <v>211673</v>
      </c>
      <c r="O345" t="str">
        <f>VLOOKUP(A345,Lookup_Tables!$D$2:$E$7,2,FALSE)</f>
        <v>HU</v>
      </c>
    </row>
    <row r="346" spans="1:15">
      <c r="A346">
        <v>1</v>
      </c>
      <c r="B346" t="s">
        <v>130</v>
      </c>
      <c r="C346">
        <v>13</v>
      </c>
      <c r="D346" t="s">
        <v>39</v>
      </c>
      <c r="E346">
        <v>50971</v>
      </c>
      <c r="F346">
        <v>279667</v>
      </c>
      <c r="G346">
        <v>257595</v>
      </c>
      <c r="H346">
        <v>279307</v>
      </c>
      <c r="I346">
        <v>27075</v>
      </c>
      <c r="J346">
        <v>51846</v>
      </c>
      <c r="K346">
        <v>215178</v>
      </c>
      <c r="L346">
        <v>206257</v>
      </c>
      <c r="M346">
        <v>233893</v>
      </c>
      <c r="O346" t="str">
        <f>VLOOKUP(A346,Lookup_Tables!$D$2:$E$7,2,FALSE)</f>
        <v>HU</v>
      </c>
    </row>
    <row r="347" spans="1:15">
      <c r="A347">
        <v>1</v>
      </c>
      <c r="B347" t="s">
        <v>130</v>
      </c>
      <c r="C347">
        <v>14</v>
      </c>
      <c r="D347" t="s">
        <v>39</v>
      </c>
      <c r="E347">
        <v>94461</v>
      </c>
      <c r="F347">
        <v>52701</v>
      </c>
      <c r="G347">
        <v>2782</v>
      </c>
      <c r="H347">
        <v>28075</v>
      </c>
      <c r="I347">
        <v>83957</v>
      </c>
      <c r="J347">
        <v>226352</v>
      </c>
      <c r="K347">
        <v>289706</v>
      </c>
      <c r="L347">
        <v>75310</v>
      </c>
      <c r="M347">
        <v>240926</v>
      </c>
      <c r="O347" t="str">
        <f>VLOOKUP(A347,Lookup_Tables!$D$2:$E$7,2,FALSE)</f>
        <v>HU</v>
      </c>
    </row>
    <row r="348" spans="1:15">
      <c r="A348">
        <v>1</v>
      </c>
      <c r="B348" t="s">
        <v>130</v>
      </c>
      <c r="C348">
        <v>15</v>
      </c>
      <c r="D348" t="s">
        <v>39</v>
      </c>
      <c r="E348">
        <v>155813</v>
      </c>
      <c r="F348">
        <v>198430</v>
      </c>
      <c r="G348">
        <v>27226</v>
      </c>
      <c r="H348">
        <v>128484</v>
      </c>
      <c r="I348">
        <v>230783</v>
      </c>
      <c r="J348">
        <v>136110</v>
      </c>
      <c r="K348">
        <v>269022</v>
      </c>
      <c r="L348">
        <v>86845</v>
      </c>
      <c r="M348">
        <v>171622</v>
      </c>
      <c r="O348" t="str">
        <f>VLOOKUP(A348,Lookup_Tables!$D$2:$E$7,2,FALSE)</f>
        <v>HU</v>
      </c>
    </row>
    <row r="349" spans="1:15">
      <c r="A349">
        <v>1</v>
      </c>
      <c r="B349" t="s">
        <v>130</v>
      </c>
      <c r="C349">
        <v>16</v>
      </c>
      <c r="D349" t="s">
        <v>39</v>
      </c>
      <c r="E349">
        <v>37968</v>
      </c>
      <c r="F349">
        <v>188045</v>
      </c>
      <c r="G349">
        <v>115421</v>
      </c>
      <c r="H349">
        <v>56631</v>
      </c>
      <c r="I349">
        <v>191494</v>
      </c>
      <c r="J349">
        <v>227755</v>
      </c>
      <c r="K349">
        <v>229703</v>
      </c>
      <c r="L349">
        <v>121629</v>
      </c>
      <c r="M349">
        <v>245667</v>
      </c>
      <c r="O349" t="str">
        <f>VLOOKUP(A349,Lookup_Tables!$D$2:$E$7,2,FALSE)</f>
        <v>HU</v>
      </c>
    </row>
    <row r="350" spans="1:15">
      <c r="A350">
        <v>1</v>
      </c>
      <c r="B350" t="s">
        <v>130</v>
      </c>
      <c r="C350">
        <v>17</v>
      </c>
      <c r="D350" t="s">
        <v>39</v>
      </c>
      <c r="E350">
        <v>221783</v>
      </c>
      <c r="F350">
        <v>262154</v>
      </c>
      <c r="G350">
        <v>41167</v>
      </c>
      <c r="H350">
        <v>20742</v>
      </c>
      <c r="I350">
        <v>187727</v>
      </c>
      <c r="J350">
        <v>242434</v>
      </c>
      <c r="K350">
        <v>208044</v>
      </c>
      <c r="L350">
        <v>177404</v>
      </c>
      <c r="M350">
        <v>197561</v>
      </c>
      <c r="O350" t="str">
        <f>VLOOKUP(A350,Lookup_Tables!$D$2:$E$7,2,FALSE)</f>
        <v>HU</v>
      </c>
    </row>
    <row r="351" spans="1:15">
      <c r="A351">
        <v>1</v>
      </c>
      <c r="B351" t="s">
        <v>130</v>
      </c>
      <c r="C351">
        <v>18</v>
      </c>
      <c r="D351" t="s">
        <v>39</v>
      </c>
      <c r="E351">
        <v>170504</v>
      </c>
      <c r="F351">
        <v>2874</v>
      </c>
      <c r="G351">
        <v>163054</v>
      </c>
      <c r="H351">
        <v>35385</v>
      </c>
      <c r="I351">
        <v>204492</v>
      </c>
      <c r="J351">
        <v>263721</v>
      </c>
      <c r="K351">
        <v>52232</v>
      </c>
      <c r="L351">
        <v>191436</v>
      </c>
      <c r="M351">
        <v>202979</v>
      </c>
      <c r="O351" t="str">
        <f>VLOOKUP(A351,Lookup_Tables!$D$2:$E$7,2,FALSE)</f>
        <v>HU</v>
      </c>
    </row>
    <row r="352" spans="1:15">
      <c r="A352">
        <v>1</v>
      </c>
      <c r="B352" t="s">
        <v>130</v>
      </c>
      <c r="C352">
        <v>19</v>
      </c>
      <c r="D352" t="s">
        <v>39</v>
      </c>
      <c r="E352">
        <v>183845</v>
      </c>
      <c r="F352">
        <v>249268</v>
      </c>
      <c r="G352">
        <v>95990</v>
      </c>
      <c r="H352">
        <v>255825</v>
      </c>
      <c r="I352">
        <v>74862</v>
      </c>
      <c r="J352">
        <v>275558</v>
      </c>
      <c r="K352">
        <v>201038</v>
      </c>
      <c r="L352">
        <v>161415</v>
      </c>
      <c r="M352">
        <v>204517</v>
      </c>
      <c r="O352" t="str">
        <f>VLOOKUP(A352,Lookup_Tables!$D$2:$E$7,2,FALSE)</f>
        <v>HU</v>
      </c>
    </row>
    <row r="353" spans="1:15">
      <c r="A353">
        <v>1</v>
      </c>
      <c r="B353" t="s">
        <v>130</v>
      </c>
      <c r="C353">
        <v>20</v>
      </c>
      <c r="D353" t="s">
        <v>39</v>
      </c>
      <c r="E353">
        <v>253220</v>
      </c>
      <c r="F353">
        <v>74885</v>
      </c>
      <c r="G353">
        <v>51707</v>
      </c>
      <c r="H353">
        <v>100287</v>
      </c>
      <c r="I353">
        <v>276847</v>
      </c>
      <c r="J353">
        <v>243145</v>
      </c>
      <c r="K353">
        <v>18353</v>
      </c>
      <c r="L353">
        <v>52702</v>
      </c>
      <c r="M353">
        <v>67164</v>
      </c>
      <c r="O353" t="str">
        <f>VLOOKUP(A353,Lookup_Tables!$D$2:$E$7,2,FALSE)</f>
        <v>HU</v>
      </c>
    </row>
    <row r="354" spans="1:15">
      <c r="A354">
        <v>1</v>
      </c>
      <c r="B354" t="s">
        <v>130</v>
      </c>
      <c r="C354">
        <v>21</v>
      </c>
      <c r="D354" t="s">
        <v>39</v>
      </c>
      <c r="E354">
        <v>116185</v>
      </c>
      <c r="F354">
        <v>184722</v>
      </c>
      <c r="G354">
        <v>206132</v>
      </c>
      <c r="H354">
        <v>19841</v>
      </c>
      <c r="I354">
        <v>271111</v>
      </c>
      <c r="J354">
        <v>177808</v>
      </c>
      <c r="K354">
        <v>35829</v>
      </c>
      <c r="L354">
        <v>23900</v>
      </c>
      <c r="M354">
        <v>286415</v>
      </c>
      <c r="O354" t="str">
        <f>VLOOKUP(A354,Lookup_Tables!$D$2:$E$7,2,FALSE)</f>
        <v>HU</v>
      </c>
    </row>
    <row r="355" spans="1:15">
      <c r="A355">
        <v>1</v>
      </c>
      <c r="B355" t="s">
        <v>130</v>
      </c>
      <c r="C355">
        <v>22</v>
      </c>
      <c r="D355" t="s">
        <v>39</v>
      </c>
      <c r="E355">
        <v>58714</v>
      </c>
      <c r="F355">
        <v>148388</v>
      </c>
      <c r="G355">
        <v>202066</v>
      </c>
      <c r="H355">
        <v>239480</v>
      </c>
      <c r="I355">
        <v>269748</v>
      </c>
      <c r="J355">
        <v>218831</v>
      </c>
      <c r="K355">
        <v>57466</v>
      </c>
      <c r="L355">
        <v>196539</v>
      </c>
      <c r="M355">
        <v>95258</v>
      </c>
      <c r="O355" t="str">
        <f>VLOOKUP(A355,Lookup_Tables!$D$2:$E$7,2,FALSE)</f>
        <v>HU</v>
      </c>
    </row>
    <row r="356" spans="1:15">
      <c r="A356">
        <v>1</v>
      </c>
      <c r="B356" t="s">
        <v>130</v>
      </c>
      <c r="C356">
        <v>23</v>
      </c>
      <c r="D356" t="s">
        <v>39</v>
      </c>
      <c r="E356">
        <v>278303</v>
      </c>
      <c r="F356">
        <v>217481</v>
      </c>
      <c r="G356">
        <v>61697</v>
      </c>
      <c r="H356">
        <v>221696</v>
      </c>
      <c r="I356">
        <v>135541</v>
      </c>
      <c r="J356">
        <v>41303</v>
      </c>
      <c r="K356">
        <v>148653</v>
      </c>
      <c r="L356">
        <v>202753</v>
      </c>
      <c r="M356">
        <v>9982</v>
      </c>
      <c r="O356" t="str">
        <f>VLOOKUP(A356,Lookup_Tables!$D$2:$E$7,2,FALSE)</f>
        <v>HU</v>
      </c>
    </row>
    <row r="357" spans="1:15">
      <c r="A357">
        <v>1</v>
      </c>
      <c r="B357" t="s">
        <v>130</v>
      </c>
      <c r="C357">
        <v>24</v>
      </c>
      <c r="D357" t="s">
        <v>39</v>
      </c>
      <c r="E357">
        <v>169802</v>
      </c>
      <c r="F357">
        <v>170386</v>
      </c>
      <c r="G357">
        <v>79919</v>
      </c>
      <c r="H357">
        <v>185067</v>
      </c>
      <c r="I357">
        <v>31763</v>
      </c>
      <c r="J357">
        <v>202104</v>
      </c>
      <c r="K357">
        <v>249194</v>
      </c>
      <c r="L357">
        <v>178174</v>
      </c>
      <c r="M357">
        <v>188246</v>
      </c>
      <c r="O357" t="str">
        <f>VLOOKUP(A357,Lookup_Tables!$D$2:$E$7,2,FALSE)</f>
        <v>HU</v>
      </c>
    </row>
    <row r="358" spans="1:15">
      <c r="A358">
        <v>1</v>
      </c>
      <c r="B358" t="s">
        <v>130</v>
      </c>
      <c r="C358">
        <v>25</v>
      </c>
      <c r="D358" t="s">
        <v>39</v>
      </c>
      <c r="E358">
        <v>78635</v>
      </c>
      <c r="F358">
        <v>264515</v>
      </c>
      <c r="G358">
        <v>237037</v>
      </c>
      <c r="H358">
        <v>106570</v>
      </c>
      <c r="I358">
        <v>272579</v>
      </c>
      <c r="J358">
        <v>249319</v>
      </c>
      <c r="K358">
        <v>32272</v>
      </c>
      <c r="L358">
        <v>83384</v>
      </c>
      <c r="M358">
        <v>196745</v>
      </c>
      <c r="O358" t="str">
        <f>VLOOKUP(A358,Lookup_Tables!$D$2:$E$7,2,FALSE)</f>
        <v>HU</v>
      </c>
    </row>
    <row r="359" spans="1:15">
      <c r="A359">
        <v>1</v>
      </c>
      <c r="B359" t="s">
        <v>130</v>
      </c>
      <c r="C359">
        <v>26</v>
      </c>
      <c r="D359" t="s">
        <v>39</v>
      </c>
      <c r="E359">
        <v>0</v>
      </c>
      <c r="F359">
        <v>231553</v>
      </c>
      <c r="G359">
        <v>257948</v>
      </c>
      <c r="H359">
        <v>201544</v>
      </c>
      <c r="I359">
        <v>292009</v>
      </c>
      <c r="J359">
        <v>187917</v>
      </c>
      <c r="K359">
        <v>88029</v>
      </c>
      <c r="L359">
        <v>91466</v>
      </c>
      <c r="M359">
        <v>102742</v>
      </c>
      <c r="O359" t="str">
        <f>VLOOKUP(A359,Lookup_Tables!$D$2:$E$7,2,FALSE)</f>
        <v>HU</v>
      </c>
    </row>
    <row r="360" spans="1:15">
      <c r="A360">
        <v>1</v>
      </c>
      <c r="B360" t="s">
        <v>130</v>
      </c>
      <c r="C360">
        <v>27</v>
      </c>
      <c r="D360" t="s">
        <v>39</v>
      </c>
      <c r="E360">
        <v>0</v>
      </c>
      <c r="F360">
        <v>291851</v>
      </c>
      <c r="G360">
        <v>12783</v>
      </c>
      <c r="H360">
        <v>21107</v>
      </c>
      <c r="I360">
        <v>256491</v>
      </c>
      <c r="J360">
        <v>41131</v>
      </c>
      <c r="K360">
        <v>41279</v>
      </c>
      <c r="L360">
        <v>97956</v>
      </c>
      <c r="M360">
        <v>260382</v>
      </c>
      <c r="O360" t="str">
        <f>VLOOKUP(A360,Lookup_Tables!$D$2:$E$7,2,FALSE)</f>
        <v>HU</v>
      </c>
    </row>
    <row r="361" spans="1:15">
      <c r="A361">
        <v>1</v>
      </c>
      <c r="B361" t="s">
        <v>130</v>
      </c>
      <c r="C361">
        <v>28</v>
      </c>
      <c r="D361" t="s">
        <v>39</v>
      </c>
      <c r="E361">
        <v>0</v>
      </c>
      <c r="F361">
        <v>217621</v>
      </c>
      <c r="G361">
        <v>208018</v>
      </c>
      <c r="H361">
        <v>284125</v>
      </c>
      <c r="I361">
        <v>56695</v>
      </c>
      <c r="J361">
        <v>1730</v>
      </c>
      <c r="K361">
        <v>147028</v>
      </c>
      <c r="L361">
        <v>115196</v>
      </c>
      <c r="M361">
        <v>186517</v>
      </c>
      <c r="O361" t="str">
        <f>VLOOKUP(A361,Lookup_Tables!$D$2:$E$7,2,FALSE)</f>
        <v>HU</v>
      </c>
    </row>
    <row r="362" spans="1:15">
      <c r="A362">
        <v>1</v>
      </c>
      <c r="B362" t="s">
        <v>130</v>
      </c>
      <c r="C362">
        <v>29</v>
      </c>
      <c r="D362" t="s">
        <v>39</v>
      </c>
      <c r="E362">
        <v>0</v>
      </c>
      <c r="F362">
        <v>70361</v>
      </c>
      <c r="G362">
        <v>81877</v>
      </c>
      <c r="H362">
        <v>292859</v>
      </c>
      <c r="I362">
        <v>281948</v>
      </c>
      <c r="J362">
        <v>217031</v>
      </c>
      <c r="K362">
        <v>230822</v>
      </c>
      <c r="L362">
        <v>273439</v>
      </c>
      <c r="M362">
        <v>156171</v>
      </c>
      <c r="O362" t="str">
        <f>VLOOKUP(A362,Lookup_Tables!$D$2:$E$7,2,FALSE)</f>
        <v>HU</v>
      </c>
    </row>
    <row r="363" spans="1:15">
      <c r="A363">
        <v>1</v>
      </c>
      <c r="B363" t="s">
        <v>130</v>
      </c>
      <c r="C363">
        <v>30</v>
      </c>
      <c r="D363" t="s">
        <v>39</v>
      </c>
      <c r="E363">
        <v>279980</v>
      </c>
      <c r="F363">
        <v>260768</v>
      </c>
      <c r="G363">
        <v>123552</v>
      </c>
      <c r="H363">
        <v>247328</v>
      </c>
      <c r="I363">
        <v>252039</v>
      </c>
      <c r="J363">
        <v>289112</v>
      </c>
      <c r="K363">
        <v>146297</v>
      </c>
      <c r="L363">
        <v>10614</v>
      </c>
      <c r="M363">
        <v>231690</v>
      </c>
      <c r="O363" t="str">
        <f>VLOOKUP(A363,Lookup_Tables!$D$2:$E$7,2,FALSE)</f>
        <v>HU</v>
      </c>
    </row>
    <row r="364" spans="1:15">
      <c r="A364">
        <v>1</v>
      </c>
      <c r="B364" t="s">
        <v>130</v>
      </c>
      <c r="C364">
        <v>31</v>
      </c>
      <c r="D364" t="s">
        <v>39</v>
      </c>
      <c r="E364">
        <v>274341</v>
      </c>
      <c r="F364">
        <v>177208</v>
      </c>
      <c r="G364">
        <v>91440</v>
      </c>
      <c r="H364">
        <v>254745</v>
      </c>
      <c r="I364">
        <v>249401</v>
      </c>
      <c r="J364">
        <v>286848</v>
      </c>
      <c r="K364">
        <v>182338</v>
      </c>
      <c r="L364">
        <v>171052</v>
      </c>
      <c r="M364">
        <v>280382</v>
      </c>
      <c r="O364" t="str">
        <f>VLOOKUP(A364,Lookup_Tables!$D$2:$E$7,2,FALSE)</f>
        <v>HU</v>
      </c>
    </row>
    <row r="365" spans="1:15">
      <c r="A365">
        <v>1</v>
      </c>
      <c r="B365" t="s">
        <v>130</v>
      </c>
      <c r="C365">
        <v>32</v>
      </c>
      <c r="D365" t="s">
        <v>39</v>
      </c>
      <c r="E365">
        <v>136591</v>
      </c>
      <c r="F365">
        <v>255338</v>
      </c>
      <c r="G365">
        <v>68460</v>
      </c>
      <c r="H365">
        <v>102624</v>
      </c>
      <c r="I365">
        <v>27289</v>
      </c>
      <c r="J365">
        <v>113755</v>
      </c>
      <c r="K365">
        <v>237037</v>
      </c>
      <c r="L365">
        <v>81064</v>
      </c>
      <c r="M365">
        <v>60234</v>
      </c>
      <c r="O365" t="str">
        <f>VLOOKUP(A365,Lookup_Tables!$D$2:$E$7,2,FALSE)</f>
        <v>HU</v>
      </c>
    </row>
    <row r="366" spans="1:15">
      <c r="A366">
        <v>1</v>
      </c>
      <c r="B366" t="s">
        <v>130</v>
      </c>
      <c r="C366">
        <v>33</v>
      </c>
      <c r="D366" t="s">
        <v>39</v>
      </c>
      <c r="E366">
        <v>80090</v>
      </c>
      <c r="F366">
        <v>201721</v>
      </c>
      <c r="G366">
        <v>185201</v>
      </c>
      <c r="H366">
        <v>172811</v>
      </c>
      <c r="I366">
        <v>7463</v>
      </c>
      <c r="J366">
        <v>26039</v>
      </c>
      <c r="K366">
        <v>106569</v>
      </c>
      <c r="L366">
        <v>252457</v>
      </c>
      <c r="M366">
        <v>275140</v>
      </c>
      <c r="O366" t="str">
        <f>VLOOKUP(A366,Lookup_Tables!$D$2:$E$7,2,FALSE)</f>
        <v>HU</v>
      </c>
    </row>
    <row r="367" spans="1:15">
      <c r="A367">
        <v>1</v>
      </c>
      <c r="B367" t="s">
        <v>130</v>
      </c>
      <c r="C367">
        <v>34</v>
      </c>
      <c r="D367" t="s">
        <v>39</v>
      </c>
      <c r="E367">
        <v>261855</v>
      </c>
      <c r="F367">
        <v>125565</v>
      </c>
      <c r="G367">
        <v>3378</v>
      </c>
      <c r="H367">
        <v>248039</v>
      </c>
      <c r="I367">
        <v>19882</v>
      </c>
      <c r="J367">
        <v>235030</v>
      </c>
      <c r="K367">
        <v>70383</v>
      </c>
      <c r="L367">
        <v>204638</v>
      </c>
      <c r="M367">
        <v>171219</v>
      </c>
      <c r="O367" t="str">
        <f>VLOOKUP(A367,Lookup_Tables!$D$2:$E$7,2,FALSE)</f>
        <v>HU</v>
      </c>
    </row>
    <row r="368" spans="1:15">
      <c r="A368">
        <v>1</v>
      </c>
      <c r="B368" t="s">
        <v>130</v>
      </c>
      <c r="C368">
        <v>35</v>
      </c>
      <c r="D368" t="s">
        <v>39</v>
      </c>
      <c r="E368">
        <v>198780</v>
      </c>
      <c r="F368">
        <v>84188</v>
      </c>
      <c r="G368">
        <v>67295</v>
      </c>
      <c r="H368">
        <v>127796</v>
      </c>
      <c r="I368">
        <v>180784</v>
      </c>
      <c r="J368">
        <v>242913</v>
      </c>
      <c r="K368">
        <v>87270</v>
      </c>
      <c r="L368">
        <v>12538</v>
      </c>
      <c r="M368">
        <v>139858</v>
      </c>
      <c r="O368" t="str">
        <f>VLOOKUP(A368,Lookup_Tables!$D$2:$E$7,2,FALSE)</f>
        <v>HU</v>
      </c>
    </row>
    <row r="369" spans="1:15">
      <c r="A369">
        <v>1</v>
      </c>
      <c r="B369" t="s">
        <v>130</v>
      </c>
      <c r="C369">
        <v>36</v>
      </c>
      <c r="D369" t="s">
        <v>39</v>
      </c>
      <c r="E369">
        <v>183238</v>
      </c>
      <c r="F369">
        <v>104041</v>
      </c>
      <c r="G369">
        <v>119399</v>
      </c>
      <c r="H369">
        <v>241019</v>
      </c>
      <c r="I369">
        <v>115113</v>
      </c>
      <c r="J369">
        <v>225327</v>
      </c>
      <c r="K369">
        <v>257638</v>
      </c>
      <c r="L369">
        <v>165071</v>
      </c>
      <c r="M369">
        <v>39638</v>
      </c>
      <c r="O369" t="str">
        <f>VLOOKUP(A369,Lookup_Tables!$D$2:$E$7,2,FALSE)</f>
        <v>HU</v>
      </c>
    </row>
    <row r="370" spans="1:15">
      <c r="A370">
        <v>1</v>
      </c>
      <c r="B370" t="s">
        <v>130</v>
      </c>
      <c r="C370">
        <v>37</v>
      </c>
      <c r="D370" t="s">
        <v>39</v>
      </c>
      <c r="E370">
        <v>44589</v>
      </c>
      <c r="F370">
        <v>252007</v>
      </c>
      <c r="G370">
        <v>266722</v>
      </c>
      <c r="H370">
        <v>269435</v>
      </c>
      <c r="I370">
        <v>76929</v>
      </c>
      <c r="J370">
        <v>173487</v>
      </c>
      <c r="K370">
        <v>21771</v>
      </c>
      <c r="L370">
        <v>192015</v>
      </c>
      <c r="M370">
        <v>252747</v>
      </c>
      <c r="O370" t="str">
        <f>VLOOKUP(A370,Lookup_Tables!$D$2:$E$7,2,FALSE)</f>
        <v>HU</v>
      </c>
    </row>
    <row r="371" spans="1:15">
      <c r="A371">
        <v>1</v>
      </c>
      <c r="B371" t="s">
        <v>130</v>
      </c>
      <c r="C371">
        <v>38</v>
      </c>
      <c r="D371" t="s">
        <v>39</v>
      </c>
      <c r="E371">
        <v>45397</v>
      </c>
      <c r="F371">
        <v>222705</v>
      </c>
      <c r="G371">
        <v>212207</v>
      </c>
      <c r="H371">
        <v>62516</v>
      </c>
      <c r="I371">
        <v>26558</v>
      </c>
      <c r="J371">
        <v>150922</v>
      </c>
      <c r="K371">
        <v>148080</v>
      </c>
      <c r="L371">
        <v>91079</v>
      </c>
      <c r="M371">
        <v>43286</v>
      </c>
      <c r="O371" t="str">
        <f>VLOOKUP(A371,Lookup_Tables!$D$2:$E$7,2,FALSE)</f>
        <v>HU</v>
      </c>
    </row>
    <row r="372" spans="1:15">
      <c r="A372">
        <v>1</v>
      </c>
      <c r="B372" t="s">
        <v>130</v>
      </c>
      <c r="C372">
        <v>39</v>
      </c>
      <c r="D372" t="s">
        <v>39</v>
      </c>
      <c r="E372">
        <v>213124</v>
      </c>
      <c r="F372">
        <v>218897</v>
      </c>
      <c r="G372">
        <v>117788</v>
      </c>
      <c r="H372">
        <v>43501</v>
      </c>
      <c r="I372">
        <v>197505</v>
      </c>
      <c r="J372">
        <v>91287</v>
      </c>
      <c r="K372">
        <v>199471</v>
      </c>
      <c r="L372">
        <v>126716</v>
      </c>
      <c r="M372">
        <v>233893</v>
      </c>
      <c r="O372" t="str">
        <f>VLOOKUP(A372,Lookup_Tables!$D$2:$E$7,2,FALSE)</f>
        <v>HU</v>
      </c>
    </row>
    <row r="373" spans="1:15">
      <c r="A373">
        <v>1</v>
      </c>
      <c r="B373" t="s">
        <v>130</v>
      </c>
      <c r="C373">
        <v>40</v>
      </c>
      <c r="D373" t="s">
        <v>39</v>
      </c>
      <c r="E373">
        <v>6946</v>
      </c>
      <c r="F373">
        <v>241447</v>
      </c>
      <c r="G373">
        <v>58073</v>
      </c>
      <c r="H373">
        <v>118250</v>
      </c>
      <c r="I373">
        <v>120265</v>
      </c>
      <c r="J373">
        <v>225571</v>
      </c>
      <c r="K373">
        <v>192377</v>
      </c>
      <c r="L373">
        <v>227578</v>
      </c>
      <c r="M373">
        <v>265004</v>
      </c>
      <c r="O373" t="str">
        <f>VLOOKUP(A373,Lookup_Tables!$D$2:$E$7,2,FALSE)</f>
        <v>HU</v>
      </c>
    </row>
    <row r="374" spans="1:15">
      <c r="A374">
        <v>1</v>
      </c>
      <c r="B374" t="s">
        <v>130</v>
      </c>
      <c r="C374">
        <v>41</v>
      </c>
      <c r="D374" t="s">
        <v>39</v>
      </c>
      <c r="E374">
        <v>0</v>
      </c>
      <c r="F374">
        <v>144711</v>
      </c>
      <c r="G374">
        <v>238111</v>
      </c>
      <c r="H374">
        <v>238358</v>
      </c>
      <c r="I374">
        <v>211225</v>
      </c>
      <c r="J374">
        <v>121252</v>
      </c>
      <c r="K374">
        <v>274494</v>
      </c>
      <c r="L374">
        <v>170167</v>
      </c>
      <c r="M374">
        <v>64798</v>
      </c>
      <c r="O374" t="str">
        <f>VLOOKUP(A374,Lookup_Tables!$D$2:$E$7,2,FALSE)</f>
        <v>HU</v>
      </c>
    </row>
    <row r="375" spans="1:15">
      <c r="A375">
        <v>1</v>
      </c>
      <c r="B375" t="s">
        <v>130</v>
      </c>
      <c r="C375">
        <v>42</v>
      </c>
      <c r="D375" t="s">
        <v>39</v>
      </c>
      <c r="E375">
        <v>0</v>
      </c>
      <c r="F375">
        <v>211015</v>
      </c>
      <c r="G375">
        <v>194905</v>
      </c>
      <c r="H375">
        <v>106043</v>
      </c>
      <c r="I375">
        <v>65250</v>
      </c>
      <c r="J375">
        <v>171155</v>
      </c>
      <c r="K375">
        <v>229703</v>
      </c>
      <c r="L375">
        <v>25206</v>
      </c>
      <c r="M375">
        <v>158023</v>
      </c>
      <c r="O375" t="str">
        <f>VLOOKUP(A375,Lookup_Tables!$D$2:$E$7,2,FALSE)</f>
        <v>HU</v>
      </c>
    </row>
    <row r="376" spans="1:15">
      <c r="A376">
        <v>1</v>
      </c>
      <c r="B376" t="s">
        <v>130</v>
      </c>
      <c r="C376">
        <v>43</v>
      </c>
      <c r="D376" t="s">
        <v>39</v>
      </c>
      <c r="E376">
        <v>113312</v>
      </c>
      <c r="F376">
        <v>63881</v>
      </c>
      <c r="G376">
        <v>143756</v>
      </c>
      <c r="H376">
        <v>105115</v>
      </c>
      <c r="I376">
        <v>286760</v>
      </c>
      <c r="J376">
        <v>202449</v>
      </c>
      <c r="K376">
        <v>280382</v>
      </c>
      <c r="L376">
        <v>71530</v>
      </c>
      <c r="M376">
        <v>237146</v>
      </c>
      <c r="O376" t="str">
        <f>VLOOKUP(A376,Lookup_Tables!$D$2:$E$7,2,FALSE)</f>
        <v>HU</v>
      </c>
    </row>
    <row r="377" spans="1:15">
      <c r="A377">
        <v>1</v>
      </c>
      <c r="B377" t="s">
        <v>130</v>
      </c>
      <c r="C377">
        <v>44</v>
      </c>
      <c r="D377" t="s">
        <v>39</v>
      </c>
      <c r="E377">
        <v>0</v>
      </c>
      <c r="F377">
        <v>0</v>
      </c>
      <c r="G377">
        <v>0</v>
      </c>
      <c r="H377">
        <v>6155</v>
      </c>
      <c r="I377">
        <v>241658</v>
      </c>
      <c r="J377">
        <v>67286</v>
      </c>
      <c r="K377">
        <v>281948</v>
      </c>
      <c r="L377">
        <v>190784</v>
      </c>
      <c r="M377">
        <v>257311</v>
      </c>
      <c r="O377" t="str">
        <f>VLOOKUP(A377,Lookup_Tables!$D$2:$E$7,2,FALSE)</f>
        <v>HU</v>
      </c>
    </row>
    <row r="378" spans="1:15">
      <c r="A378">
        <v>1</v>
      </c>
      <c r="B378" t="s">
        <v>130</v>
      </c>
      <c r="C378">
        <v>45</v>
      </c>
      <c r="D378" t="s">
        <v>39</v>
      </c>
      <c r="E378">
        <v>117414</v>
      </c>
      <c r="F378">
        <v>86314</v>
      </c>
      <c r="G378">
        <v>230632</v>
      </c>
      <c r="H378">
        <v>65803</v>
      </c>
      <c r="I378">
        <v>257284</v>
      </c>
      <c r="J378">
        <v>192377</v>
      </c>
      <c r="K378">
        <v>208706</v>
      </c>
      <c r="L378">
        <v>211206</v>
      </c>
      <c r="M378">
        <v>55804</v>
      </c>
      <c r="O378" t="str">
        <f>VLOOKUP(A378,Lookup_Tables!$D$2:$E$7,2,FALSE)</f>
        <v>HU</v>
      </c>
    </row>
    <row r="379" spans="1:15">
      <c r="A379">
        <v>1</v>
      </c>
      <c r="B379" t="s">
        <v>130</v>
      </c>
      <c r="C379">
        <v>46</v>
      </c>
      <c r="D379" t="s">
        <v>39</v>
      </c>
      <c r="E379">
        <v>90197</v>
      </c>
      <c r="F379">
        <v>71039</v>
      </c>
      <c r="G379">
        <v>202857</v>
      </c>
      <c r="H379">
        <v>11744</v>
      </c>
      <c r="I379">
        <v>45262</v>
      </c>
      <c r="J379">
        <v>3074</v>
      </c>
      <c r="K379">
        <v>143329</v>
      </c>
      <c r="L379">
        <v>205403</v>
      </c>
      <c r="M379">
        <v>196430</v>
      </c>
      <c r="O379" t="str">
        <f>VLOOKUP(A379,Lookup_Tables!$D$2:$E$7,2,FALSE)</f>
        <v>HU</v>
      </c>
    </row>
    <row r="380" spans="1:15">
      <c r="A380">
        <v>1</v>
      </c>
      <c r="B380" t="s">
        <v>130</v>
      </c>
      <c r="C380">
        <v>47</v>
      </c>
      <c r="D380" t="s">
        <v>39</v>
      </c>
      <c r="E380">
        <v>18263</v>
      </c>
      <c r="F380">
        <v>55965</v>
      </c>
      <c r="G380">
        <v>80931</v>
      </c>
      <c r="H380">
        <v>106450</v>
      </c>
      <c r="I380">
        <v>64143</v>
      </c>
      <c r="J380">
        <v>178356</v>
      </c>
      <c r="K380">
        <v>100618</v>
      </c>
      <c r="L380">
        <v>210780</v>
      </c>
      <c r="M380">
        <v>151523</v>
      </c>
      <c r="O380" t="str">
        <f>VLOOKUP(A380,Lookup_Tables!$D$2:$E$7,2,FALSE)</f>
        <v>HU</v>
      </c>
    </row>
    <row r="381" spans="1:15">
      <c r="A381">
        <v>1</v>
      </c>
      <c r="B381" t="s">
        <v>130</v>
      </c>
      <c r="C381">
        <v>48</v>
      </c>
      <c r="D381" t="s">
        <v>39</v>
      </c>
      <c r="E381">
        <v>0</v>
      </c>
      <c r="F381">
        <v>204525</v>
      </c>
      <c r="G381">
        <v>120132</v>
      </c>
      <c r="H381">
        <v>237274</v>
      </c>
      <c r="I381">
        <v>61581</v>
      </c>
      <c r="J381">
        <v>183815</v>
      </c>
      <c r="K381">
        <v>35429</v>
      </c>
      <c r="L381">
        <v>204112</v>
      </c>
      <c r="M381">
        <v>159435</v>
      </c>
      <c r="O381" t="str">
        <f>VLOOKUP(A381,Lookup_Tables!$D$2:$E$7,2,FALSE)</f>
        <v>HU</v>
      </c>
    </row>
    <row r="382" spans="1:15">
      <c r="A382">
        <v>1</v>
      </c>
      <c r="B382" t="s">
        <v>130</v>
      </c>
      <c r="C382">
        <v>49</v>
      </c>
      <c r="D382" t="s">
        <v>39</v>
      </c>
      <c r="E382">
        <v>262452</v>
      </c>
      <c r="F382">
        <v>72884</v>
      </c>
      <c r="G382">
        <v>23900</v>
      </c>
      <c r="H382">
        <v>247469</v>
      </c>
      <c r="I382">
        <v>41455</v>
      </c>
      <c r="J382">
        <v>178044</v>
      </c>
      <c r="K382">
        <v>273228</v>
      </c>
      <c r="L382">
        <v>257354</v>
      </c>
      <c r="M382">
        <v>159435</v>
      </c>
      <c r="O382" t="str">
        <f>VLOOKUP(A382,Lookup_Tables!$D$2:$E$7,2,FALSE)</f>
        <v>HU</v>
      </c>
    </row>
    <row r="383" spans="1:15">
      <c r="A383">
        <v>1</v>
      </c>
      <c r="B383" t="s">
        <v>130</v>
      </c>
      <c r="C383">
        <v>50</v>
      </c>
      <c r="D383" t="s">
        <v>39</v>
      </c>
      <c r="E383">
        <v>292413</v>
      </c>
      <c r="F383">
        <v>100395</v>
      </c>
      <c r="G383">
        <v>185023</v>
      </c>
      <c r="H383">
        <v>62768</v>
      </c>
      <c r="I383">
        <v>156861</v>
      </c>
      <c r="J383">
        <v>204630</v>
      </c>
      <c r="K383">
        <v>215625</v>
      </c>
      <c r="L383">
        <v>169163</v>
      </c>
      <c r="M383">
        <v>112278</v>
      </c>
      <c r="O383" t="str">
        <f>VLOOKUP(A383,Lookup_Tables!$D$2:$E$7,2,FALSE)</f>
        <v>HU</v>
      </c>
    </row>
    <row r="384" spans="1:15">
      <c r="A384">
        <v>1</v>
      </c>
      <c r="B384" t="s">
        <v>130</v>
      </c>
      <c r="C384">
        <v>51</v>
      </c>
      <c r="D384" t="s">
        <v>39</v>
      </c>
      <c r="E384">
        <v>259761</v>
      </c>
      <c r="F384">
        <v>87252</v>
      </c>
      <c r="G384">
        <v>68460</v>
      </c>
      <c r="H384">
        <v>70438</v>
      </c>
      <c r="I384">
        <v>141877</v>
      </c>
      <c r="J384">
        <v>32417</v>
      </c>
      <c r="K384">
        <v>24844</v>
      </c>
      <c r="L384">
        <v>37212</v>
      </c>
      <c r="M384">
        <v>263649</v>
      </c>
      <c r="O384" t="str">
        <f>VLOOKUP(A384,Lookup_Tables!$D$2:$E$7,2,FALSE)</f>
        <v>HU</v>
      </c>
    </row>
    <row r="385" spans="1:15">
      <c r="A385">
        <v>1</v>
      </c>
      <c r="B385" t="s">
        <v>130</v>
      </c>
      <c r="C385">
        <v>52</v>
      </c>
      <c r="D385" t="s">
        <v>39</v>
      </c>
      <c r="E385">
        <v>58746</v>
      </c>
      <c r="F385">
        <v>182150</v>
      </c>
      <c r="G385">
        <v>216711</v>
      </c>
      <c r="H385">
        <v>41455</v>
      </c>
      <c r="I385">
        <v>265903</v>
      </c>
      <c r="J385">
        <v>30809</v>
      </c>
      <c r="K385">
        <v>20443</v>
      </c>
      <c r="L385">
        <v>145188</v>
      </c>
      <c r="M385">
        <v>98893</v>
      </c>
      <c r="O385" t="str">
        <f>VLOOKUP(A385,Lookup_Tables!$D$2:$E$7,2,FALSE)</f>
        <v>HU</v>
      </c>
    </row>
    <row r="386" spans="1:15">
      <c r="A386">
        <v>1</v>
      </c>
      <c r="B386" t="s">
        <v>130</v>
      </c>
      <c r="C386">
        <v>53</v>
      </c>
      <c r="D386" t="s">
        <v>39</v>
      </c>
      <c r="E386">
        <v>0</v>
      </c>
      <c r="F386">
        <v>25470</v>
      </c>
      <c r="G386">
        <v>43275</v>
      </c>
      <c r="H386">
        <v>13781</v>
      </c>
      <c r="I386">
        <v>255573</v>
      </c>
      <c r="J386">
        <v>156171</v>
      </c>
      <c r="K386">
        <v>20209</v>
      </c>
      <c r="L386">
        <v>144718</v>
      </c>
      <c r="M386">
        <v>186517</v>
      </c>
      <c r="O386" t="str">
        <f>VLOOKUP(A386,Lookup_Tables!$D$2:$E$7,2,FALSE)</f>
        <v>HU</v>
      </c>
    </row>
    <row r="387" spans="1:15">
      <c r="A387">
        <v>1</v>
      </c>
      <c r="B387" t="s">
        <v>130</v>
      </c>
      <c r="C387">
        <v>54</v>
      </c>
      <c r="D387" t="s">
        <v>39</v>
      </c>
      <c r="E387">
        <v>186799</v>
      </c>
      <c r="F387">
        <v>3516</v>
      </c>
      <c r="G387">
        <v>19843</v>
      </c>
      <c r="H387">
        <v>287373</v>
      </c>
      <c r="I387">
        <v>70771</v>
      </c>
      <c r="J387">
        <v>175261</v>
      </c>
      <c r="K387">
        <v>197824</v>
      </c>
      <c r="L387">
        <v>260256</v>
      </c>
      <c r="M387">
        <v>188899</v>
      </c>
      <c r="O387" t="str">
        <f>VLOOKUP(A387,Lookup_Tables!$D$2:$E$7,2,FALSE)</f>
        <v>HU</v>
      </c>
    </row>
    <row r="388" spans="1:15">
      <c r="A388">
        <v>1</v>
      </c>
      <c r="B388" t="s">
        <v>130</v>
      </c>
      <c r="C388">
        <v>55</v>
      </c>
      <c r="D388" t="s">
        <v>39</v>
      </c>
      <c r="E388">
        <v>273437</v>
      </c>
      <c r="F388">
        <v>78595</v>
      </c>
      <c r="G388">
        <v>40031</v>
      </c>
      <c r="H388">
        <v>14223</v>
      </c>
      <c r="I388">
        <v>126716</v>
      </c>
      <c r="J388">
        <v>146565</v>
      </c>
      <c r="K388">
        <v>94358</v>
      </c>
      <c r="L388">
        <v>261691</v>
      </c>
      <c r="M388">
        <v>210767</v>
      </c>
      <c r="O388" t="str">
        <f>VLOOKUP(A388,Lookup_Tables!$D$2:$E$7,2,FALSE)</f>
        <v>HU</v>
      </c>
    </row>
    <row r="389" spans="1:15">
      <c r="A389">
        <v>1</v>
      </c>
      <c r="B389" t="s">
        <v>130</v>
      </c>
      <c r="C389">
        <v>56</v>
      </c>
      <c r="D389" t="s">
        <v>39</v>
      </c>
      <c r="E389">
        <v>196473</v>
      </c>
      <c r="F389">
        <v>105547</v>
      </c>
      <c r="G389">
        <v>172007</v>
      </c>
      <c r="H389">
        <v>247224</v>
      </c>
      <c r="I389">
        <v>280208</v>
      </c>
      <c r="J389">
        <v>116011</v>
      </c>
      <c r="K389">
        <v>164639</v>
      </c>
      <c r="L389">
        <v>270884</v>
      </c>
      <c r="M389">
        <v>233893</v>
      </c>
      <c r="O389" t="str">
        <f>VLOOKUP(A389,Lookup_Tables!$D$2:$E$7,2,FALSE)</f>
        <v>HU</v>
      </c>
    </row>
    <row r="390" spans="1:15">
      <c r="A390">
        <v>1</v>
      </c>
      <c r="B390" t="s">
        <v>130</v>
      </c>
      <c r="C390">
        <v>57</v>
      </c>
      <c r="D390" t="s">
        <v>39</v>
      </c>
      <c r="E390">
        <v>273017</v>
      </c>
      <c r="F390">
        <v>3074</v>
      </c>
      <c r="G390">
        <v>59133</v>
      </c>
      <c r="H390">
        <v>38939</v>
      </c>
      <c r="I390">
        <v>14335</v>
      </c>
      <c r="J390">
        <v>14551</v>
      </c>
      <c r="K390">
        <v>24311</v>
      </c>
      <c r="L390">
        <v>288081</v>
      </c>
      <c r="M390">
        <v>187727</v>
      </c>
      <c r="O390" t="str">
        <f>VLOOKUP(A390,Lookup_Tables!$D$2:$E$7,2,FALSE)</f>
        <v>HU</v>
      </c>
    </row>
    <row r="391" spans="1:15">
      <c r="A391">
        <v>1</v>
      </c>
      <c r="B391" t="s">
        <v>130</v>
      </c>
      <c r="C391">
        <v>58</v>
      </c>
      <c r="D391" t="s">
        <v>39</v>
      </c>
      <c r="E391">
        <v>266012</v>
      </c>
      <c r="F391">
        <v>198774</v>
      </c>
      <c r="G391">
        <v>237249</v>
      </c>
      <c r="H391">
        <v>60325</v>
      </c>
      <c r="I391">
        <v>270121</v>
      </c>
      <c r="J391">
        <v>226573</v>
      </c>
      <c r="K391">
        <v>74806</v>
      </c>
      <c r="L391">
        <v>186928</v>
      </c>
      <c r="M391">
        <v>51707</v>
      </c>
      <c r="O391" t="str">
        <f>VLOOKUP(A391,Lookup_Tables!$D$2:$E$7,2,FALSE)</f>
        <v>HU</v>
      </c>
    </row>
    <row r="392" spans="1:15">
      <c r="A392">
        <v>1</v>
      </c>
      <c r="B392" t="s">
        <v>130</v>
      </c>
      <c r="C392">
        <v>59</v>
      </c>
      <c r="D392" t="s">
        <v>39</v>
      </c>
      <c r="E392">
        <v>3763</v>
      </c>
      <c r="F392">
        <v>72063</v>
      </c>
      <c r="G392">
        <v>24392</v>
      </c>
      <c r="H392">
        <v>18233</v>
      </c>
      <c r="I392">
        <v>35576</v>
      </c>
      <c r="J392">
        <v>24844</v>
      </c>
      <c r="K392">
        <v>37212</v>
      </c>
      <c r="L392">
        <v>61985</v>
      </c>
      <c r="M392">
        <v>139224</v>
      </c>
      <c r="O392" t="str">
        <f>VLOOKUP(A392,Lookup_Tables!$D$2:$E$7,2,FALSE)</f>
        <v>HU</v>
      </c>
    </row>
    <row r="393" spans="1:15">
      <c r="A393">
        <v>1</v>
      </c>
      <c r="B393" t="s">
        <v>130</v>
      </c>
      <c r="C393">
        <v>60</v>
      </c>
      <c r="D393" t="s">
        <v>39</v>
      </c>
      <c r="E393">
        <v>214817</v>
      </c>
      <c r="F393">
        <v>239573</v>
      </c>
      <c r="G393">
        <v>6943</v>
      </c>
      <c r="H393">
        <v>11475</v>
      </c>
      <c r="I393">
        <v>242161</v>
      </c>
      <c r="J393">
        <v>12239</v>
      </c>
      <c r="K393">
        <v>172216</v>
      </c>
      <c r="L393">
        <v>264928</v>
      </c>
      <c r="M393">
        <v>146565</v>
      </c>
      <c r="O393" t="str">
        <f>VLOOKUP(A393,Lookup_Tables!$D$2:$E$7,2,FALSE)</f>
        <v>HU</v>
      </c>
    </row>
    <row r="394" spans="1:15">
      <c r="A394">
        <v>1</v>
      </c>
      <c r="B394" t="s">
        <v>130</v>
      </c>
      <c r="C394">
        <v>61</v>
      </c>
      <c r="D394" t="s">
        <v>39</v>
      </c>
      <c r="E394">
        <v>44686</v>
      </c>
      <c r="F394">
        <v>195005</v>
      </c>
      <c r="G394">
        <v>177879</v>
      </c>
      <c r="H394">
        <v>217012</v>
      </c>
      <c r="I394">
        <v>199471</v>
      </c>
      <c r="J394">
        <v>110788</v>
      </c>
      <c r="K394">
        <v>93439</v>
      </c>
      <c r="L394">
        <v>220455</v>
      </c>
      <c r="M394">
        <v>176857</v>
      </c>
      <c r="O394" t="str">
        <f>VLOOKUP(A394,Lookup_Tables!$D$2:$E$7,2,FALSE)</f>
        <v>HU</v>
      </c>
    </row>
    <row r="395" spans="1:15">
      <c r="A395">
        <v>1</v>
      </c>
      <c r="B395" t="s">
        <v>130</v>
      </c>
      <c r="C395">
        <v>62</v>
      </c>
      <c r="D395" t="s">
        <v>39</v>
      </c>
      <c r="E395">
        <v>170386</v>
      </c>
      <c r="F395">
        <v>274764</v>
      </c>
      <c r="G395">
        <v>251302</v>
      </c>
      <c r="H395">
        <v>178587</v>
      </c>
      <c r="I395">
        <v>107198</v>
      </c>
      <c r="J395">
        <v>283209</v>
      </c>
      <c r="K395">
        <v>210780</v>
      </c>
      <c r="L395">
        <v>192377</v>
      </c>
      <c r="M395">
        <v>52702</v>
      </c>
      <c r="O395" t="str">
        <f>VLOOKUP(A395,Lookup_Tables!$D$2:$E$7,2,FALSE)</f>
        <v>HU</v>
      </c>
    </row>
    <row r="396" spans="1:15">
      <c r="A396">
        <v>1</v>
      </c>
      <c r="B396" t="s">
        <v>130</v>
      </c>
      <c r="C396">
        <v>63</v>
      </c>
      <c r="D396" t="s">
        <v>39</v>
      </c>
      <c r="E396">
        <v>100280</v>
      </c>
      <c r="F396">
        <v>116554</v>
      </c>
      <c r="G396">
        <v>159664</v>
      </c>
      <c r="H396">
        <v>255819</v>
      </c>
      <c r="I396">
        <v>147691</v>
      </c>
      <c r="J396">
        <v>263453</v>
      </c>
      <c r="K396">
        <v>220315</v>
      </c>
      <c r="L396">
        <v>171891</v>
      </c>
      <c r="M396">
        <v>60972</v>
      </c>
      <c r="O396" t="str">
        <f>VLOOKUP(A396,Lookup_Tables!$D$2:$E$7,2,FALSE)</f>
        <v>HU</v>
      </c>
    </row>
    <row r="397" spans="1:15">
      <c r="A397">
        <v>1</v>
      </c>
      <c r="B397" t="s">
        <v>130</v>
      </c>
      <c r="C397">
        <v>64</v>
      </c>
      <c r="D397" t="s">
        <v>39</v>
      </c>
      <c r="E397">
        <v>45688</v>
      </c>
      <c r="F397">
        <v>249105</v>
      </c>
      <c r="G397">
        <v>194855</v>
      </c>
      <c r="H397">
        <v>126917</v>
      </c>
      <c r="I397">
        <v>225571</v>
      </c>
      <c r="J397">
        <v>56043</v>
      </c>
      <c r="K397">
        <v>229839</v>
      </c>
      <c r="L397">
        <v>170892</v>
      </c>
      <c r="M397">
        <v>193299</v>
      </c>
      <c r="O397" t="str">
        <f>VLOOKUP(A397,Lookup_Tables!$D$2:$E$7,2,FALSE)</f>
        <v>HU</v>
      </c>
    </row>
    <row r="398" spans="1:15">
      <c r="A398">
        <v>1</v>
      </c>
      <c r="B398" t="s">
        <v>130</v>
      </c>
      <c r="C398">
        <v>65</v>
      </c>
      <c r="D398" t="s">
        <v>39</v>
      </c>
      <c r="E398">
        <v>201790</v>
      </c>
      <c r="F398">
        <v>217732</v>
      </c>
      <c r="G398">
        <v>117805</v>
      </c>
      <c r="H398">
        <v>261408</v>
      </c>
      <c r="I398">
        <v>200691</v>
      </c>
      <c r="J398">
        <v>196430</v>
      </c>
      <c r="K398">
        <v>114122</v>
      </c>
      <c r="L398">
        <v>109025</v>
      </c>
      <c r="M398">
        <v>91933</v>
      </c>
      <c r="O398" t="str">
        <f>VLOOKUP(A398,Lookup_Tables!$D$2:$E$7,2,FALSE)</f>
        <v>HU</v>
      </c>
    </row>
    <row r="399" spans="1:15">
      <c r="A399">
        <v>1</v>
      </c>
      <c r="B399" t="s">
        <v>130</v>
      </c>
      <c r="C399">
        <v>66</v>
      </c>
      <c r="D399" t="s">
        <v>39</v>
      </c>
      <c r="E399">
        <v>60037</v>
      </c>
      <c r="F399">
        <v>9835</v>
      </c>
      <c r="G399">
        <v>80144</v>
      </c>
      <c r="H399">
        <v>230609</v>
      </c>
      <c r="I399">
        <v>29254</v>
      </c>
      <c r="J399">
        <v>171052</v>
      </c>
      <c r="K399">
        <v>267871</v>
      </c>
      <c r="L399">
        <v>186928</v>
      </c>
      <c r="M399">
        <v>137973</v>
      </c>
      <c r="O399" t="str">
        <f>VLOOKUP(A399,Lookup_Tables!$D$2:$E$7,2,FALSE)</f>
        <v>HU</v>
      </c>
    </row>
    <row r="400" spans="1:15">
      <c r="A400">
        <v>1</v>
      </c>
      <c r="B400" t="s">
        <v>130</v>
      </c>
      <c r="C400">
        <v>67</v>
      </c>
      <c r="D400" t="s">
        <v>39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151561</v>
      </c>
      <c r="K400">
        <v>167940</v>
      </c>
      <c r="L400">
        <v>263176</v>
      </c>
      <c r="M400">
        <v>162220</v>
      </c>
      <c r="O400" t="str">
        <f>VLOOKUP(A400,Lookup_Tables!$D$2:$E$7,2,FALSE)</f>
        <v>HU</v>
      </c>
    </row>
    <row r="401" spans="1:15">
      <c r="A401">
        <v>1</v>
      </c>
      <c r="B401" t="s">
        <v>130</v>
      </c>
      <c r="C401">
        <v>68</v>
      </c>
      <c r="D401" t="s">
        <v>39</v>
      </c>
      <c r="E401">
        <v>0</v>
      </c>
      <c r="F401">
        <v>0</v>
      </c>
      <c r="G401">
        <v>0</v>
      </c>
      <c r="H401">
        <v>19841</v>
      </c>
      <c r="I401">
        <v>124173</v>
      </c>
      <c r="J401">
        <v>184917</v>
      </c>
      <c r="K401">
        <v>260382</v>
      </c>
      <c r="L401">
        <v>257311</v>
      </c>
      <c r="M401">
        <v>97546</v>
      </c>
      <c r="O401" t="str">
        <f>VLOOKUP(A401,Lookup_Tables!$D$2:$E$7,2,FALSE)</f>
        <v>HU</v>
      </c>
    </row>
    <row r="402" spans="1:15">
      <c r="A402">
        <v>1</v>
      </c>
      <c r="B402" t="s">
        <v>130</v>
      </c>
      <c r="C402">
        <v>69</v>
      </c>
      <c r="D402" t="s">
        <v>39</v>
      </c>
      <c r="E402">
        <v>80424</v>
      </c>
      <c r="F402">
        <v>84731</v>
      </c>
      <c r="G402">
        <v>42173</v>
      </c>
      <c r="H402">
        <v>169058</v>
      </c>
      <c r="I402">
        <v>16751</v>
      </c>
      <c r="J402">
        <v>117063</v>
      </c>
      <c r="K402">
        <v>41455</v>
      </c>
      <c r="L402">
        <v>103356</v>
      </c>
      <c r="M402">
        <v>133409</v>
      </c>
      <c r="O402" t="str">
        <f>VLOOKUP(A402,Lookup_Tables!$D$2:$E$7,2,FALSE)</f>
        <v>HU</v>
      </c>
    </row>
    <row r="403" spans="1:15">
      <c r="A403">
        <v>1</v>
      </c>
      <c r="B403" t="s">
        <v>130</v>
      </c>
      <c r="C403">
        <v>70</v>
      </c>
      <c r="D403" t="s">
        <v>39</v>
      </c>
      <c r="E403">
        <v>104831</v>
      </c>
      <c r="F403">
        <v>135100</v>
      </c>
      <c r="G403">
        <v>228101</v>
      </c>
      <c r="H403">
        <v>187967</v>
      </c>
      <c r="I403">
        <v>166368</v>
      </c>
      <c r="J403">
        <v>185095</v>
      </c>
      <c r="K403">
        <v>36036</v>
      </c>
      <c r="L403">
        <v>187949</v>
      </c>
      <c r="M403">
        <v>145898</v>
      </c>
      <c r="O403" t="str">
        <f>VLOOKUP(A403,Lookup_Tables!$D$2:$E$7,2,FALSE)</f>
        <v>HU</v>
      </c>
    </row>
    <row r="404" spans="1:15">
      <c r="A404">
        <v>1</v>
      </c>
      <c r="B404" t="s">
        <v>130</v>
      </c>
      <c r="C404">
        <v>71</v>
      </c>
      <c r="D404" t="s">
        <v>39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217031</v>
      </c>
      <c r="K404">
        <v>229462</v>
      </c>
      <c r="L404">
        <v>60744</v>
      </c>
      <c r="M404">
        <v>257311</v>
      </c>
      <c r="O404" t="str">
        <f>VLOOKUP(A404,Lookup_Tables!$D$2:$E$7,2,FALSE)</f>
        <v>HU</v>
      </c>
    </row>
    <row r="405" spans="1:15">
      <c r="A405">
        <v>1</v>
      </c>
      <c r="B405" t="s">
        <v>130</v>
      </c>
      <c r="C405">
        <v>72</v>
      </c>
      <c r="D405" t="s">
        <v>39</v>
      </c>
      <c r="E405">
        <v>192198</v>
      </c>
      <c r="F405">
        <v>134094</v>
      </c>
      <c r="G405">
        <v>260195</v>
      </c>
      <c r="H405">
        <v>246949</v>
      </c>
      <c r="I405">
        <v>253138</v>
      </c>
      <c r="J405">
        <v>270646</v>
      </c>
      <c r="K405">
        <v>142542</v>
      </c>
      <c r="L405">
        <v>226905</v>
      </c>
      <c r="M405">
        <v>178115</v>
      </c>
      <c r="O405" t="str">
        <f>VLOOKUP(A405,Lookup_Tables!$D$2:$E$7,2,FALSE)</f>
        <v>HU</v>
      </c>
    </row>
    <row r="406" spans="1:15">
      <c r="A406">
        <v>1</v>
      </c>
      <c r="B406" t="s">
        <v>130</v>
      </c>
      <c r="C406">
        <v>73</v>
      </c>
      <c r="D406" t="s">
        <v>39</v>
      </c>
      <c r="E406">
        <v>0</v>
      </c>
      <c r="F406">
        <v>0</v>
      </c>
      <c r="G406">
        <v>0</v>
      </c>
      <c r="H406">
        <v>0</v>
      </c>
      <c r="I406">
        <v>121629</v>
      </c>
      <c r="J406">
        <v>175986</v>
      </c>
      <c r="K406">
        <v>196204</v>
      </c>
      <c r="L406">
        <v>62843</v>
      </c>
      <c r="M406">
        <v>64018</v>
      </c>
      <c r="O406" t="str">
        <f>VLOOKUP(A406,Lookup_Tables!$D$2:$E$7,2,FALSE)</f>
        <v>HU</v>
      </c>
    </row>
    <row r="407" spans="1:15">
      <c r="A407">
        <v>1</v>
      </c>
      <c r="B407" t="s">
        <v>130</v>
      </c>
      <c r="C407">
        <v>74</v>
      </c>
      <c r="D407" t="s">
        <v>39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212330</v>
      </c>
      <c r="M407">
        <v>285457</v>
      </c>
      <c r="O407" t="str">
        <f>VLOOKUP(A407,Lookup_Tables!$D$2:$E$7,2,FALSE)</f>
        <v>HU</v>
      </c>
    </row>
    <row r="408" spans="1:15">
      <c r="A408">
        <v>1</v>
      </c>
      <c r="B408" t="s">
        <v>130</v>
      </c>
      <c r="C408">
        <v>75</v>
      </c>
      <c r="D408" t="s">
        <v>39</v>
      </c>
      <c r="E408">
        <v>275724</v>
      </c>
      <c r="F408">
        <v>48230</v>
      </c>
      <c r="G408">
        <v>257627</v>
      </c>
      <c r="H408">
        <v>38736</v>
      </c>
      <c r="I408">
        <v>112348</v>
      </c>
      <c r="J408">
        <v>221623</v>
      </c>
      <c r="K408">
        <v>52987</v>
      </c>
      <c r="L408">
        <v>226905</v>
      </c>
      <c r="M408">
        <v>86845</v>
      </c>
      <c r="O408" t="str">
        <f>VLOOKUP(A408,Lookup_Tables!$D$2:$E$7,2,FALSE)</f>
        <v>HU</v>
      </c>
    </row>
    <row r="409" spans="1:15">
      <c r="A409">
        <v>1</v>
      </c>
      <c r="B409" t="s">
        <v>130</v>
      </c>
      <c r="C409">
        <v>76</v>
      </c>
      <c r="D409" t="s">
        <v>39</v>
      </c>
      <c r="E409">
        <v>91970</v>
      </c>
      <c r="F409">
        <v>292473</v>
      </c>
      <c r="G409">
        <v>247729</v>
      </c>
      <c r="H409">
        <v>208593</v>
      </c>
      <c r="I409">
        <v>150324</v>
      </c>
      <c r="J409">
        <v>214790</v>
      </c>
      <c r="K409">
        <v>119914</v>
      </c>
      <c r="L409">
        <v>40908</v>
      </c>
      <c r="M409">
        <v>23900</v>
      </c>
      <c r="O409" t="str">
        <f>VLOOKUP(A409,Lookup_Tables!$D$2:$E$7,2,FALSE)</f>
        <v>HU</v>
      </c>
    </row>
    <row r="410" spans="1:15">
      <c r="A410">
        <v>1</v>
      </c>
      <c r="B410" t="s">
        <v>130</v>
      </c>
      <c r="C410">
        <v>77</v>
      </c>
      <c r="D410" t="s">
        <v>39</v>
      </c>
      <c r="E410">
        <v>116011</v>
      </c>
      <c r="F410">
        <v>95561</v>
      </c>
      <c r="G410">
        <v>126716</v>
      </c>
      <c r="H410">
        <v>160832</v>
      </c>
      <c r="I410">
        <v>236242</v>
      </c>
      <c r="J410">
        <v>161486</v>
      </c>
      <c r="K410">
        <v>222987</v>
      </c>
      <c r="L410">
        <v>184465</v>
      </c>
      <c r="M410">
        <v>621</v>
      </c>
      <c r="O410" t="str">
        <f>VLOOKUP(A410,Lookup_Tables!$D$2:$E$7,2,FALSE)</f>
        <v>HU</v>
      </c>
    </row>
    <row r="411" spans="1:15">
      <c r="A411">
        <v>1</v>
      </c>
      <c r="B411" t="s">
        <v>130</v>
      </c>
      <c r="C411">
        <v>78</v>
      </c>
      <c r="D411" t="s">
        <v>39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278748</v>
      </c>
      <c r="K411">
        <v>125227</v>
      </c>
      <c r="L411">
        <v>145018</v>
      </c>
      <c r="M411">
        <v>53457</v>
      </c>
      <c r="O411" t="str">
        <f>VLOOKUP(A411,Lookup_Tables!$D$2:$E$7,2,FALSE)</f>
        <v>HU</v>
      </c>
    </row>
    <row r="412" spans="1:15">
      <c r="A412">
        <v>1</v>
      </c>
      <c r="B412" t="s">
        <v>130</v>
      </c>
      <c r="C412">
        <v>79</v>
      </c>
      <c r="D412" t="s">
        <v>39</v>
      </c>
      <c r="E412">
        <v>83632</v>
      </c>
      <c r="F412">
        <v>150688</v>
      </c>
      <c r="G412">
        <v>95282</v>
      </c>
      <c r="H412">
        <v>131582</v>
      </c>
      <c r="I412">
        <v>261034</v>
      </c>
      <c r="J412">
        <v>226263</v>
      </c>
      <c r="K412">
        <v>225779</v>
      </c>
      <c r="L412">
        <v>239072</v>
      </c>
      <c r="M412">
        <v>262619</v>
      </c>
      <c r="O412" t="str">
        <f>VLOOKUP(A412,Lookup_Tables!$D$2:$E$7,2,FALSE)</f>
        <v>HU</v>
      </c>
    </row>
    <row r="413" spans="1:15">
      <c r="A413">
        <v>1</v>
      </c>
      <c r="B413" t="s">
        <v>130</v>
      </c>
      <c r="C413">
        <v>80</v>
      </c>
      <c r="D413" t="s">
        <v>39</v>
      </c>
      <c r="E413">
        <v>176335</v>
      </c>
      <c r="F413">
        <v>21059</v>
      </c>
      <c r="G413">
        <v>110264</v>
      </c>
      <c r="H413">
        <v>282245</v>
      </c>
      <c r="I413">
        <v>241266</v>
      </c>
      <c r="J413">
        <v>142836</v>
      </c>
      <c r="K413">
        <v>131321</v>
      </c>
      <c r="L413">
        <v>44730</v>
      </c>
      <c r="M413">
        <v>65077</v>
      </c>
      <c r="O413" t="str">
        <f>VLOOKUP(A413,Lookup_Tables!$D$2:$E$7,2,FALSE)</f>
        <v>HU</v>
      </c>
    </row>
    <row r="414" spans="1:15">
      <c r="A414">
        <v>1</v>
      </c>
      <c r="B414" t="s">
        <v>130</v>
      </c>
      <c r="C414">
        <v>81</v>
      </c>
      <c r="D414" t="s">
        <v>39</v>
      </c>
      <c r="E414">
        <v>0</v>
      </c>
      <c r="F414">
        <v>171622</v>
      </c>
      <c r="G414">
        <v>122064</v>
      </c>
      <c r="H414">
        <v>4541</v>
      </c>
      <c r="I414">
        <v>83396</v>
      </c>
      <c r="J414">
        <v>158023</v>
      </c>
      <c r="K414">
        <v>164341</v>
      </c>
      <c r="L414">
        <v>105676</v>
      </c>
      <c r="M414">
        <v>159435</v>
      </c>
      <c r="O414" t="str">
        <f>VLOOKUP(A414,Lookup_Tables!$D$2:$E$7,2,FALSE)</f>
        <v>HU</v>
      </c>
    </row>
    <row r="415" spans="1:15">
      <c r="A415">
        <v>1</v>
      </c>
      <c r="B415" t="s">
        <v>130</v>
      </c>
      <c r="C415">
        <v>82</v>
      </c>
      <c r="D415" t="s">
        <v>39</v>
      </c>
      <c r="E415">
        <v>0</v>
      </c>
      <c r="F415">
        <v>0</v>
      </c>
      <c r="G415">
        <v>0</v>
      </c>
      <c r="H415">
        <v>26362</v>
      </c>
      <c r="I415">
        <v>159319</v>
      </c>
      <c r="J415">
        <v>257311</v>
      </c>
      <c r="K415">
        <v>133409</v>
      </c>
      <c r="L415">
        <v>201544</v>
      </c>
      <c r="M415">
        <v>131321</v>
      </c>
      <c r="O415" t="str">
        <f>VLOOKUP(A415,Lookup_Tables!$D$2:$E$7,2,FALSE)</f>
        <v>HU</v>
      </c>
    </row>
    <row r="416" spans="1:15">
      <c r="A416">
        <v>1</v>
      </c>
      <c r="B416" t="s">
        <v>130</v>
      </c>
      <c r="C416">
        <v>83</v>
      </c>
      <c r="D416" t="s">
        <v>39</v>
      </c>
      <c r="E416">
        <v>14223</v>
      </c>
      <c r="F416">
        <v>247632</v>
      </c>
      <c r="G416">
        <v>36036</v>
      </c>
      <c r="H416">
        <v>55804</v>
      </c>
      <c r="I416">
        <v>7666</v>
      </c>
      <c r="J416">
        <v>175261</v>
      </c>
      <c r="K416">
        <v>225571</v>
      </c>
      <c r="L416">
        <v>98049</v>
      </c>
      <c r="M416">
        <v>100556</v>
      </c>
      <c r="O416" t="str">
        <f>VLOOKUP(A416,Lookup_Tables!$D$2:$E$7,2,FALSE)</f>
        <v>HU</v>
      </c>
    </row>
    <row r="417" spans="1:15">
      <c r="A417">
        <v>-1</v>
      </c>
      <c r="B417" t="s">
        <v>130</v>
      </c>
      <c r="C417">
        <v>1</v>
      </c>
      <c r="D417" t="s">
        <v>39</v>
      </c>
      <c r="E417">
        <v>207653</v>
      </c>
      <c r="F417">
        <v>1256193</v>
      </c>
      <c r="G417">
        <v>156861</v>
      </c>
      <c r="H417">
        <v>38598</v>
      </c>
      <c r="I417">
        <v>77624</v>
      </c>
      <c r="J417">
        <v>1739075</v>
      </c>
      <c r="K417">
        <v>1305840</v>
      </c>
      <c r="L417">
        <v>180266</v>
      </c>
      <c r="M417">
        <v>136586</v>
      </c>
      <c r="O417" t="str">
        <f>VLOOKUP(A417,Lookup_Tables!$D$2:$E$7,2,FALSE)</f>
        <v>AP</v>
      </c>
    </row>
    <row r="418" spans="1:15">
      <c r="A418">
        <v>1</v>
      </c>
      <c r="B418" t="s">
        <v>132</v>
      </c>
      <c r="C418">
        <v>2</v>
      </c>
      <c r="D418" t="s">
        <v>38</v>
      </c>
      <c r="E418">
        <v>9255</v>
      </c>
      <c r="F418">
        <v>5437</v>
      </c>
      <c r="G418">
        <v>9491</v>
      </c>
      <c r="H418">
        <v>6981</v>
      </c>
      <c r="I418">
        <v>4757</v>
      </c>
      <c r="J418">
        <v>8202</v>
      </c>
      <c r="K418">
        <v>9523</v>
      </c>
      <c r="L418">
        <v>8431</v>
      </c>
      <c r="M418">
        <v>9413</v>
      </c>
      <c r="O418" t="str">
        <f>VLOOKUP(A418,Lookup_Tables!$D$2:$E$7,2,FALSE)</f>
        <v>HU</v>
      </c>
    </row>
    <row r="419" spans="1:15">
      <c r="A419">
        <v>1</v>
      </c>
      <c r="B419" t="s">
        <v>132</v>
      </c>
      <c r="C419">
        <v>3</v>
      </c>
      <c r="D419" t="s">
        <v>38</v>
      </c>
      <c r="E419">
        <v>9532</v>
      </c>
      <c r="F419">
        <v>6110</v>
      </c>
      <c r="G419">
        <v>2319</v>
      </c>
      <c r="H419">
        <v>4095</v>
      </c>
      <c r="I419">
        <v>6488</v>
      </c>
      <c r="J419">
        <v>5574</v>
      </c>
      <c r="K419">
        <v>7763</v>
      </c>
      <c r="L419">
        <v>398</v>
      </c>
      <c r="M419">
        <v>8057</v>
      </c>
      <c r="O419" t="str">
        <f>VLOOKUP(A419,Lookup_Tables!$D$2:$E$7,2,FALSE)</f>
        <v>HU</v>
      </c>
    </row>
    <row r="420" spans="1:15">
      <c r="A420">
        <v>1</v>
      </c>
      <c r="B420" t="s">
        <v>132</v>
      </c>
      <c r="C420">
        <v>4</v>
      </c>
      <c r="D420" t="s">
        <v>38</v>
      </c>
      <c r="E420">
        <v>9649</v>
      </c>
      <c r="F420">
        <v>686</v>
      </c>
      <c r="G420">
        <v>6699</v>
      </c>
      <c r="H420">
        <v>7119</v>
      </c>
      <c r="I420">
        <v>7390</v>
      </c>
      <c r="J420">
        <v>7005</v>
      </c>
      <c r="K420">
        <v>126</v>
      </c>
      <c r="L420">
        <v>1386</v>
      </c>
      <c r="M420">
        <v>4200</v>
      </c>
      <c r="O420" t="str">
        <f>VLOOKUP(A420,Lookup_Tables!$D$2:$E$7,2,FALSE)</f>
        <v>HU</v>
      </c>
    </row>
    <row r="421" spans="1:15">
      <c r="A421">
        <v>1</v>
      </c>
      <c r="B421" t="s">
        <v>132</v>
      </c>
      <c r="C421">
        <v>5</v>
      </c>
      <c r="D421" t="s">
        <v>38</v>
      </c>
      <c r="E421">
        <v>7983</v>
      </c>
      <c r="F421">
        <v>8522</v>
      </c>
      <c r="G421">
        <v>2514</v>
      </c>
      <c r="H421">
        <v>9616</v>
      </c>
      <c r="I421">
        <v>5684</v>
      </c>
      <c r="J421">
        <v>7252</v>
      </c>
      <c r="K421">
        <v>3426</v>
      </c>
      <c r="L421">
        <v>7204</v>
      </c>
      <c r="M421">
        <v>2297</v>
      </c>
      <c r="O421" t="str">
        <f>VLOOKUP(A421,Lookup_Tables!$D$2:$E$7,2,FALSE)</f>
        <v>HU</v>
      </c>
    </row>
    <row r="422" spans="1:15">
      <c r="A422">
        <v>1</v>
      </c>
      <c r="B422" t="s">
        <v>132</v>
      </c>
      <c r="C422">
        <v>6</v>
      </c>
      <c r="D422" t="s">
        <v>38</v>
      </c>
      <c r="E422">
        <v>4621</v>
      </c>
      <c r="F422">
        <v>4182</v>
      </c>
      <c r="G422">
        <v>1962</v>
      </c>
      <c r="H422">
        <v>6748</v>
      </c>
      <c r="I422">
        <v>7889</v>
      </c>
      <c r="J422">
        <v>1300</v>
      </c>
      <c r="K422">
        <v>2108</v>
      </c>
      <c r="L422">
        <v>8081</v>
      </c>
      <c r="M422">
        <v>8791</v>
      </c>
      <c r="O422" t="str">
        <f>VLOOKUP(A422,Lookup_Tables!$D$2:$E$7,2,FALSE)</f>
        <v>HU</v>
      </c>
    </row>
    <row r="423" spans="1:15">
      <c r="A423">
        <v>1</v>
      </c>
      <c r="B423" t="s">
        <v>132</v>
      </c>
      <c r="C423">
        <v>7</v>
      </c>
      <c r="D423" t="s">
        <v>38</v>
      </c>
      <c r="E423">
        <v>3938</v>
      </c>
      <c r="F423">
        <v>3462</v>
      </c>
      <c r="G423">
        <v>9911</v>
      </c>
      <c r="H423">
        <v>3545</v>
      </c>
      <c r="I423">
        <v>9468</v>
      </c>
      <c r="J423">
        <v>5562</v>
      </c>
      <c r="K423">
        <v>8907</v>
      </c>
      <c r="L423">
        <v>6922</v>
      </c>
      <c r="M423">
        <v>176</v>
      </c>
      <c r="O423" t="str">
        <f>VLOOKUP(A423,Lookup_Tables!$D$2:$E$7,2,FALSE)</f>
        <v>HU</v>
      </c>
    </row>
    <row r="424" spans="1:15">
      <c r="A424">
        <v>1</v>
      </c>
      <c r="B424" t="s">
        <v>132</v>
      </c>
      <c r="C424">
        <v>8</v>
      </c>
      <c r="D424" t="s">
        <v>38</v>
      </c>
      <c r="E424">
        <v>3077</v>
      </c>
      <c r="F424">
        <v>9402</v>
      </c>
      <c r="G424">
        <v>4801</v>
      </c>
      <c r="H424">
        <v>2342</v>
      </c>
      <c r="I424">
        <v>4739</v>
      </c>
      <c r="J424">
        <v>4069</v>
      </c>
      <c r="K424">
        <v>7770</v>
      </c>
      <c r="L424">
        <v>4728</v>
      </c>
      <c r="M424">
        <v>4570</v>
      </c>
      <c r="O424" t="str">
        <f>VLOOKUP(A424,Lookup_Tables!$D$2:$E$7,2,FALSE)</f>
        <v>HU</v>
      </c>
    </row>
    <row r="425" spans="1:15">
      <c r="A425">
        <v>1</v>
      </c>
      <c r="B425" t="s">
        <v>132</v>
      </c>
      <c r="C425">
        <v>9</v>
      </c>
      <c r="D425" t="s">
        <v>38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5125</v>
      </c>
      <c r="L425">
        <v>2193</v>
      </c>
      <c r="M425">
        <v>6078</v>
      </c>
      <c r="O425" t="str">
        <f>VLOOKUP(A425,Lookup_Tables!$D$2:$E$7,2,FALSE)</f>
        <v>HU</v>
      </c>
    </row>
    <row r="426" spans="1:15">
      <c r="A426">
        <v>1</v>
      </c>
      <c r="B426" t="s">
        <v>132</v>
      </c>
      <c r="C426">
        <v>10</v>
      </c>
      <c r="D426" t="s">
        <v>38</v>
      </c>
      <c r="E426">
        <v>4092</v>
      </c>
      <c r="F426">
        <v>2243</v>
      </c>
      <c r="G426">
        <v>530</v>
      </c>
      <c r="H426">
        <v>1960</v>
      </c>
      <c r="I426">
        <v>5114</v>
      </c>
      <c r="J426">
        <v>7502</v>
      </c>
      <c r="K426">
        <v>420</v>
      </c>
      <c r="L426">
        <v>3600</v>
      </c>
      <c r="M426">
        <v>6079</v>
      </c>
      <c r="O426" t="str">
        <f>VLOOKUP(A426,Lookup_Tables!$D$2:$E$7,2,FALSE)</f>
        <v>HU</v>
      </c>
    </row>
    <row r="427" spans="1:15">
      <c r="A427">
        <v>1</v>
      </c>
      <c r="B427" t="s">
        <v>132</v>
      </c>
      <c r="C427">
        <v>11</v>
      </c>
      <c r="D427" t="s">
        <v>38</v>
      </c>
      <c r="E427">
        <v>6288</v>
      </c>
      <c r="F427">
        <v>8995</v>
      </c>
      <c r="G427">
        <v>8580</v>
      </c>
      <c r="H427">
        <v>4885</v>
      </c>
      <c r="I427">
        <v>9730</v>
      </c>
      <c r="J427">
        <v>1816</v>
      </c>
      <c r="K427">
        <v>2502</v>
      </c>
      <c r="L427">
        <v>4549</v>
      </c>
      <c r="M427">
        <v>2555</v>
      </c>
      <c r="O427" t="str">
        <f>VLOOKUP(A427,Lookup_Tables!$D$2:$E$7,2,FALSE)</f>
        <v>HU</v>
      </c>
    </row>
    <row r="428" spans="1:15">
      <c r="A428">
        <v>1</v>
      </c>
      <c r="B428" t="s">
        <v>132</v>
      </c>
      <c r="C428">
        <v>12</v>
      </c>
      <c r="D428" t="s">
        <v>38</v>
      </c>
      <c r="E428">
        <v>6420</v>
      </c>
      <c r="F428">
        <v>4508</v>
      </c>
      <c r="G428">
        <v>266</v>
      </c>
      <c r="H428">
        <v>1879</v>
      </c>
      <c r="I428">
        <v>4624</v>
      </c>
      <c r="J428">
        <v>1617</v>
      </c>
      <c r="K428">
        <v>3865</v>
      </c>
      <c r="L428">
        <v>3361</v>
      </c>
      <c r="M428">
        <v>7218</v>
      </c>
      <c r="O428" t="str">
        <f>VLOOKUP(A428,Lookup_Tables!$D$2:$E$7,2,FALSE)</f>
        <v>HU</v>
      </c>
    </row>
    <row r="429" spans="1:15">
      <c r="A429">
        <v>1</v>
      </c>
      <c r="B429" t="s">
        <v>132</v>
      </c>
      <c r="C429">
        <v>13</v>
      </c>
      <c r="D429" t="s">
        <v>38</v>
      </c>
      <c r="E429">
        <v>6387</v>
      </c>
      <c r="F429">
        <v>3396</v>
      </c>
      <c r="G429">
        <v>5107</v>
      </c>
      <c r="H429">
        <v>528</v>
      </c>
      <c r="I429">
        <v>1516</v>
      </c>
      <c r="J429">
        <v>7670</v>
      </c>
      <c r="K429">
        <v>5373</v>
      </c>
      <c r="L429">
        <v>7035</v>
      </c>
      <c r="M429">
        <v>7971</v>
      </c>
      <c r="O429" t="str">
        <f>VLOOKUP(A429,Lookup_Tables!$D$2:$E$7,2,FALSE)</f>
        <v>HU</v>
      </c>
    </row>
    <row r="430" spans="1:15">
      <c r="A430">
        <v>1</v>
      </c>
      <c r="B430" t="s">
        <v>132</v>
      </c>
      <c r="C430">
        <v>14</v>
      </c>
      <c r="D430" t="s">
        <v>38</v>
      </c>
      <c r="E430">
        <v>831</v>
      </c>
      <c r="F430">
        <v>7887</v>
      </c>
      <c r="G430">
        <v>9517</v>
      </c>
      <c r="H430">
        <v>9567</v>
      </c>
      <c r="I430">
        <v>1905</v>
      </c>
      <c r="J430">
        <v>5208</v>
      </c>
      <c r="K430">
        <v>548</v>
      </c>
      <c r="L430">
        <v>3811</v>
      </c>
      <c r="M430">
        <v>6381</v>
      </c>
      <c r="O430" t="str">
        <f>VLOOKUP(A430,Lookup_Tables!$D$2:$E$7,2,FALSE)</f>
        <v>HU</v>
      </c>
    </row>
    <row r="431" spans="1:15">
      <c r="A431">
        <v>1</v>
      </c>
      <c r="B431" t="s">
        <v>132</v>
      </c>
      <c r="C431">
        <v>15</v>
      </c>
      <c r="D431" t="s">
        <v>38</v>
      </c>
      <c r="E431">
        <v>3695</v>
      </c>
      <c r="F431">
        <v>6427</v>
      </c>
      <c r="G431">
        <v>6453</v>
      </c>
      <c r="H431">
        <v>8427</v>
      </c>
      <c r="I431">
        <v>1440</v>
      </c>
      <c r="J431">
        <v>2846</v>
      </c>
      <c r="K431">
        <v>85</v>
      </c>
      <c r="L431">
        <v>2969</v>
      </c>
      <c r="M431">
        <v>5858</v>
      </c>
      <c r="O431" t="str">
        <f>VLOOKUP(A431,Lookup_Tables!$D$2:$E$7,2,FALSE)</f>
        <v>HU</v>
      </c>
    </row>
    <row r="432" spans="1:15">
      <c r="A432">
        <v>1</v>
      </c>
      <c r="B432" t="s">
        <v>132</v>
      </c>
      <c r="C432">
        <v>16</v>
      </c>
      <c r="D432" t="s">
        <v>38</v>
      </c>
      <c r="E432">
        <v>8623</v>
      </c>
      <c r="F432">
        <v>9408</v>
      </c>
      <c r="G432">
        <v>8728</v>
      </c>
      <c r="H432">
        <v>6290</v>
      </c>
      <c r="I432">
        <v>6527</v>
      </c>
      <c r="J432">
        <v>7763</v>
      </c>
      <c r="K432">
        <v>7830</v>
      </c>
      <c r="L432">
        <v>4154</v>
      </c>
      <c r="M432">
        <v>8371</v>
      </c>
      <c r="O432" t="str">
        <f>VLOOKUP(A432,Lookup_Tables!$D$2:$E$7,2,FALSE)</f>
        <v>HU</v>
      </c>
    </row>
    <row r="433" spans="1:15">
      <c r="A433">
        <v>1</v>
      </c>
      <c r="B433" t="s">
        <v>132</v>
      </c>
      <c r="C433">
        <v>17</v>
      </c>
      <c r="D433" t="s">
        <v>38</v>
      </c>
      <c r="E433">
        <v>2747</v>
      </c>
      <c r="F433">
        <v>8737</v>
      </c>
      <c r="G433">
        <v>7000</v>
      </c>
      <c r="H433">
        <v>3838</v>
      </c>
      <c r="I433">
        <v>8236</v>
      </c>
      <c r="J433">
        <v>5307</v>
      </c>
      <c r="K433">
        <v>7093</v>
      </c>
      <c r="L433">
        <v>6054</v>
      </c>
      <c r="M433">
        <v>6735</v>
      </c>
      <c r="O433" t="str">
        <f>VLOOKUP(A433,Lookup_Tables!$D$2:$E$7,2,FALSE)</f>
        <v>HU</v>
      </c>
    </row>
    <row r="434" spans="1:15">
      <c r="A434">
        <v>1</v>
      </c>
      <c r="B434" t="s">
        <v>132</v>
      </c>
      <c r="C434">
        <v>18</v>
      </c>
      <c r="D434" t="s">
        <v>38</v>
      </c>
      <c r="E434">
        <v>5302</v>
      </c>
      <c r="F434">
        <v>5956</v>
      </c>
      <c r="G434">
        <v>8755</v>
      </c>
      <c r="H434">
        <v>3944</v>
      </c>
      <c r="I434">
        <v>130</v>
      </c>
      <c r="J434">
        <v>9495</v>
      </c>
      <c r="K434">
        <v>8609</v>
      </c>
      <c r="L434">
        <v>9907</v>
      </c>
      <c r="M434">
        <v>5888</v>
      </c>
      <c r="O434" t="str">
        <f>VLOOKUP(A434,Lookup_Tables!$D$2:$E$7,2,FALSE)</f>
        <v>HU</v>
      </c>
    </row>
    <row r="435" spans="1:15">
      <c r="A435">
        <v>1</v>
      </c>
      <c r="B435" t="s">
        <v>132</v>
      </c>
      <c r="C435">
        <v>19</v>
      </c>
      <c r="D435" t="s">
        <v>38</v>
      </c>
      <c r="E435">
        <v>4751</v>
      </c>
      <c r="F435">
        <v>7218</v>
      </c>
      <c r="G435">
        <v>4956</v>
      </c>
      <c r="H435">
        <v>5407</v>
      </c>
      <c r="I435">
        <v>1044</v>
      </c>
      <c r="J435">
        <v>6194</v>
      </c>
      <c r="K435">
        <v>8144</v>
      </c>
      <c r="L435">
        <v>5509</v>
      </c>
      <c r="M435">
        <v>6974</v>
      </c>
      <c r="O435" t="str">
        <f>VLOOKUP(A435,Lookup_Tables!$D$2:$E$7,2,FALSE)</f>
        <v>HU</v>
      </c>
    </row>
    <row r="436" spans="1:15">
      <c r="A436">
        <v>1</v>
      </c>
      <c r="B436" t="s">
        <v>132</v>
      </c>
      <c r="C436">
        <v>20</v>
      </c>
      <c r="D436" t="s">
        <v>38</v>
      </c>
      <c r="E436">
        <v>4539</v>
      </c>
      <c r="F436">
        <v>9888</v>
      </c>
      <c r="G436">
        <v>5862</v>
      </c>
      <c r="H436">
        <v>384</v>
      </c>
      <c r="I436">
        <v>1405</v>
      </c>
      <c r="J436">
        <v>21</v>
      </c>
      <c r="K436">
        <v>626</v>
      </c>
      <c r="L436">
        <v>6170</v>
      </c>
      <c r="M436">
        <v>2297</v>
      </c>
      <c r="O436" t="str">
        <f>VLOOKUP(A436,Lookup_Tables!$D$2:$E$7,2,FALSE)</f>
        <v>HU</v>
      </c>
    </row>
    <row r="437" spans="1:15">
      <c r="A437">
        <v>1</v>
      </c>
      <c r="B437" t="s">
        <v>132</v>
      </c>
      <c r="C437">
        <v>21</v>
      </c>
      <c r="D437" t="s">
        <v>38</v>
      </c>
      <c r="E437">
        <v>1702</v>
      </c>
      <c r="F437">
        <v>9374</v>
      </c>
      <c r="G437">
        <v>7433</v>
      </c>
      <c r="H437">
        <v>4789</v>
      </c>
      <c r="I437">
        <v>2326</v>
      </c>
      <c r="J437">
        <v>3010</v>
      </c>
      <c r="K437">
        <v>1223</v>
      </c>
      <c r="L437">
        <v>3526</v>
      </c>
      <c r="M437">
        <v>9760</v>
      </c>
      <c r="O437" t="str">
        <f>VLOOKUP(A437,Lookup_Tables!$D$2:$E$7,2,FALSE)</f>
        <v>HU</v>
      </c>
    </row>
    <row r="438" spans="1:15">
      <c r="A438">
        <v>1</v>
      </c>
      <c r="B438" t="s">
        <v>132</v>
      </c>
      <c r="C438">
        <v>22</v>
      </c>
      <c r="D438" t="s">
        <v>38</v>
      </c>
      <c r="E438">
        <v>9843</v>
      </c>
      <c r="F438">
        <v>1036</v>
      </c>
      <c r="G438">
        <v>7687</v>
      </c>
      <c r="H438">
        <v>1135</v>
      </c>
      <c r="I438">
        <v>4271</v>
      </c>
      <c r="J438">
        <v>7458</v>
      </c>
      <c r="K438">
        <v>178</v>
      </c>
      <c r="L438">
        <v>6699</v>
      </c>
      <c r="M438">
        <v>3253</v>
      </c>
      <c r="O438" t="str">
        <f>VLOOKUP(A438,Lookup_Tables!$D$2:$E$7,2,FALSE)</f>
        <v>HU</v>
      </c>
    </row>
    <row r="439" spans="1:15">
      <c r="A439">
        <v>1</v>
      </c>
      <c r="B439" t="s">
        <v>132</v>
      </c>
      <c r="C439">
        <v>23</v>
      </c>
      <c r="D439" t="s">
        <v>38</v>
      </c>
      <c r="E439">
        <v>7982</v>
      </c>
      <c r="F439">
        <v>3003</v>
      </c>
      <c r="G439">
        <v>2137</v>
      </c>
      <c r="H439">
        <v>6243</v>
      </c>
      <c r="I439">
        <v>8829</v>
      </c>
      <c r="J439">
        <v>7582</v>
      </c>
      <c r="K439">
        <v>5073</v>
      </c>
      <c r="L439">
        <v>6915</v>
      </c>
      <c r="M439">
        <v>341</v>
      </c>
      <c r="O439" t="str">
        <f>VLOOKUP(A439,Lookup_Tables!$D$2:$E$7,2,FALSE)</f>
        <v>HU</v>
      </c>
    </row>
    <row r="440" spans="1:15">
      <c r="A440">
        <v>1</v>
      </c>
      <c r="B440" t="s">
        <v>132</v>
      </c>
      <c r="C440">
        <v>24</v>
      </c>
      <c r="D440" t="s">
        <v>38</v>
      </c>
      <c r="E440">
        <v>4874</v>
      </c>
      <c r="F440">
        <v>3726</v>
      </c>
      <c r="G440">
        <v>3664</v>
      </c>
      <c r="H440">
        <v>479</v>
      </c>
      <c r="I440">
        <v>626</v>
      </c>
      <c r="J440">
        <v>9878</v>
      </c>
      <c r="K440">
        <v>4981</v>
      </c>
      <c r="L440">
        <v>5833</v>
      </c>
      <c r="M440">
        <v>6416</v>
      </c>
      <c r="O440" t="str">
        <f>VLOOKUP(A440,Lookup_Tables!$D$2:$E$7,2,FALSE)</f>
        <v>HU</v>
      </c>
    </row>
    <row r="441" spans="1:15">
      <c r="A441">
        <v>1</v>
      </c>
      <c r="B441" t="s">
        <v>132</v>
      </c>
      <c r="C441">
        <v>25</v>
      </c>
      <c r="D441" t="s">
        <v>38</v>
      </c>
      <c r="E441">
        <v>8284</v>
      </c>
      <c r="F441">
        <v>9169</v>
      </c>
      <c r="G441">
        <v>1560</v>
      </c>
      <c r="H441">
        <v>9632</v>
      </c>
      <c r="I441">
        <v>9839</v>
      </c>
      <c r="J441">
        <v>999</v>
      </c>
      <c r="K441">
        <v>1106</v>
      </c>
      <c r="L441">
        <v>2846</v>
      </c>
      <c r="M441">
        <v>6707</v>
      </c>
      <c r="O441" t="str">
        <f>VLOOKUP(A441,Lookup_Tables!$D$2:$E$7,2,FALSE)</f>
        <v>HU</v>
      </c>
    </row>
    <row r="442" spans="1:15">
      <c r="A442">
        <v>1</v>
      </c>
      <c r="B442" t="s">
        <v>132</v>
      </c>
      <c r="C442">
        <v>26</v>
      </c>
      <c r="D442" t="s">
        <v>38</v>
      </c>
      <c r="E442">
        <v>0</v>
      </c>
      <c r="F442">
        <v>7892</v>
      </c>
      <c r="G442">
        <v>9951</v>
      </c>
      <c r="H442">
        <v>6872</v>
      </c>
      <c r="I442">
        <v>9957</v>
      </c>
      <c r="J442">
        <v>6403</v>
      </c>
      <c r="K442">
        <v>3008</v>
      </c>
      <c r="L442">
        <v>3126</v>
      </c>
      <c r="M442">
        <v>3506</v>
      </c>
      <c r="O442" t="str">
        <f>VLOOKUP(A442,Lookup_Tables!$D$2:$E$7,2,FALSE)</f>
        <v>HU</v>
      </c>
    </row>
    <row r="443" spans="1:15">
      <c r="A443">
        <v>1</v>
      </c>
      <c r="B443" t="s">
        <v>132</v>
      </c>
      <c r="C443">
        <v>27</v>
      </c>
      <c r="D443" t="s">
        <v>38</v>
      </c>
      <c r="E443">
        <v>0</v>
      </c>
      <c r="F443">
        <v>9150</v>
      </c>
      <c r="G443">
        <v>440</v>
      </c>
      <c r="H443">
        <v>723</v>
      </c>
      <c r="I443">
        <v>8739</v>
      </c>
      <c r="J443">
        <v>1402</v>
      </c>
      <c r="K443">
        <v>1407</v>
      </c>
      <c r="L443">
        <v>3343</v>
      </c>
      <c r="M443">
        <v>8872</v>
      </c>
      <c r="O443" t="str">
        <f>VLOOKUP(A443,Lookup_Tables!$D$2:$E$7,2,FALSE)</f>
        <v>HU</v>
      </c>
    </row>
    <row r="444" spans="1:15">
      <c r="A444">
        <v>1</v>
      </c>
      <c r="B444" t="s">
        <v>132</v>
      </c>
      <c r="C444">
        <v>28</v>
      </c>
      <c r="D444" t="s">
        <v>38</v>
      </c>
      <c r="E444">
        <v>0</v>
      </c>
      <c r="F444">
        <v>7418</v>
      </c>
      <c r="G444">
        <v>7551</v>
      </c>
      <c r="H444">
        <v>9684</v>
      </c>
      <c r="I444">
        <v>1937</v>
      </c>
      <c r="J444">
        <v>57</v>
      </c>
      <c r="K444">
        <v>5019</v>
      </c>
      <c r="L444">
        <v>3931</v>
      </c>
      <c r="M444">
        <v>6357</v>
      </c>
      <c r="O444" t="str">
        <f>VLOOKUP(A444,Lookup_Tables!$D$2:$E$7,2,FALSE)</f>
        <v>HU</v>
      </c>
    </row>
    <row r="445" spans="1:15">
      <c r="A445">
        <v>1</v>
      </c>
      <c r="B445" t="s">
        <v>132</v>
      </c>
      <c r="C445">
        <v>29</v>
      </c>
      <c r="D445" t="s">
        <v>38</v>
      </c>
      <c r="E445">
        <v>0</v>
      </c>
      <c r="F445">
        <v>6064</v>
      </c>
      <c r="G445">
        <v>9919</v>
      </c>
      <c r="H445">
        <v>8132</v>
      </c>
      <c r="I445">
        <v>5347</v>
      </c>
      <c r="J445">
        <v>7398</v>
      </c>
      <c r="K445">
        <v>7868</v>
      </c>
      <c r="L445">
        <v>9318</v>
      </c>
      <c r="M445">
        <v>5327</v>
      </c>
      <c r="O445" t="str">
        <f>VLOOKUP(A445,Lookup_Tables!$D$2:$E$7,2,FALSE)</f>
        <v>HU</v>
      </c>
    </row>
    <row r="446" spans="1:15">
      <c r="A446">
        <v>1</v>
      </c>
      <c r="B446" t="s">
        <v>132</v>
      </c>
      <c r="C446">
        <v>30</v>
      </c>
      <c r="D446" t="s">
        <v>38</v>
      </c>
      <c r="E446">
        <v>7916</v>
      </c>
      <c r="F446">
        <v>4076</v>
      </c>
      <c r="G446">
        <v>9594</v>
      </c>
      <c r="H446">
        <v>5127</v>
      </c>
      <c r="I446">
        <v>5665</v>
      </c>
      <c r="J446">
        <v>6291</v>
      </c>
      <c r="K446">
        <v>5331</v>
      </c>
      <c r="L446">
        <v>362</v>
      </c>
      <c r="M446">
        <v>7896</v>
      </c>
      <c r="O446" t="str">
        <f>VLOOKUP(A446,Lookup_Tables!$D$2:$E$7,2,FALSE)</f>
        <v>HU</v>
      </c>
    </row>
    <row r="447" spans="1:15">
      <c r="A447">
        <v>1</v>
      </c>
      <c r="B447" t="s">
        <v>132</v>
      </c>
      <c r="C447">
        <v>31</v>
      </c>
      <c r="D447" t="s">
        <v>38</v>
      </c>
      <c r="E447">
        <v>2510</v>
      </c>
      <c r="F447">
        <v>1613</v>
      </c>
      <c r="G447">
        <v>1598</v>
      </c>
      <c r="H447">
        <v>9708</v>
      </c>
      <c r="I447">
        <v>1334</v>
      </c>
      <c r="J447">
        <v>2737</v>
      </c>
      <c r="K447">
        <v>1554</v>
      </c>
      <c r="L447">
        <v>1353</v>
      </c>
      <c r="M447">
        <v>8081</v>
      </c>
      <c r="O447" t="str">
        <f>VLOOKUP(A447,Lookup_Tables!$D$2:$E$7,2,FALSE)</f>
        <v>HU</v>
      </c>
    </row>
    <row r="448" spans="1:15">
      <c r="A448">
        <v>1</v>
      </c>
      <c r="B448" t="s">
        <v>132</v>
      </c>
      <c r="C448">
        <v>32</v>
      </c>
      <c r="D448" t="s">
        <v>38</v>
      </c>
      <c r="E448">
        <v>2217</v>
      </c>
      <c r="F448">
        <v>9304</v>
      </c>
      <c r="G448">
        <v>1690</v>
      </c>
      <c r="H448">
        <v>2845</v>
      </c>
      <c r="I448">
        <v>1108</v>
      </c>
      <c r="J448">
        <v>9280</v>
      </c>
      <c r="K448">
        <v>6639</v>
      </c>
      <c r="L448">
        <v>2767</v>
      </c>
      <c r="M448">
        <v>2061</v>
      </c>
      <c r="O448" t="str">
        <f>VLOOKUP(A448,Lookup_Tables!$D$2:$E$7,2,FALSE)</f>
        <v>HU</v>
      </c>
    </row>
    <row r="449" spans="1:15">
      <c r="A449">
        <v>1</v>
      </c>
      <c r="B449" t="s">
        <v>132</v>
      </c>
      <c r="C449">
        <v>33</v>
      </c>
      <c r="D449" t="s">
        <v>38</v>
      </c>
      <c r="E449">
        <v>4567</v>
      </c>
      <c r="F449">
        <v>2563</v>
      </c>
      <c r="G449">
        <v>5531</v>
      </c>
      <c r="H449">
        <v>5798</v>
      </c>
      <c r="I449">
        <v>7936</v>
      </c>
      <c r="J449">
        <v>9188</v>
      </c>
      <c r="K449">
        <v>6708</v>
      </c>
      <c r="L449">
        <v>5755</v>
      </c>
      <c r="M449">
        <v>4483</v>
      </c>
      <c r="O449" t="str">
        <f>VLOOKUP(A449,Lookup_Tables!$D$2:$E$7,2,FALSE)</f>
        <v>HU</v>
      </c>
    </row>
    <row r="450" spans="1:15">
      <c r="A450">
        <v>1</v>
      </c>
      <c r="B450" t="s">
        <v>132</v>
      </c>
      <c r="C450">
        <v>34</v>
      </c>
      <c r="D450" t="s">
        <v>38</v>
      </c>
      <c r="E450">
        <v>1067</v>
      </c>
      <c r="F450">
        <v>866</v>
      </c>
      <c r="G450">
        <v>9522</v>
      </c>
      <c r="H450">
        <v>8490</v>
      </c>
      <c r="I450">
        <v>4041</v>
      </c>
      <c r="J450">
        <v>1773</v>
      </c>
      <c r="K450">
        <v>3024</v>
      </c>
      <c r="L450">
        <v>8405</v>
      </c>
      <c r="M450">
        <v>6610</v>
      </c>
      <c r="O450" t="str">
        <f>VLOOKUP(A450,Lookup_Tables!$D$2:$E$7,2,FALSE)</f>
        <v>HU</v>
      </c>
    </row>
    <row r="451" spans="1:15">
      <c r="A451">
        <v>1</v>
      </c>
      <c r="B451" t="s">
        <v>132</v>
      </c>
      <c r="C451">
        <v>35</v>
      </c>
      <c r="D451" t="s">
        <v>38</v>
      </c>
      <c r="E451">
        <v>7003</v>
      </c>
      <c r="F451">
        <v>1633</v>
      </c>
      <c r="G451">
        <v>8693</v>
      </c>
      <c r="H451">
        <v>3265</v>
      </c>
      <c r="I451">
        <v>4805</v>
      </c>
      <c r="J451">
        <v>8907</v>
      </c>
      <c r="K451">
        <v>6503</v>
      </c>
      <c r="L451">
        <v>4331</v>
      </c>
      <c r="M451">
        <v>4776</v>
      </c>
      <c r="O451" t="str">
        <f>VLOOKUP(A451,Lookup_Tables!$D$2:$E$7,2,FALSE)</f>
        <v>HU</v>
      </c>
    </row>
    <row r="452" spans="1:15">
      <c r="A452">
        <v>1</v>
      </c>
      <c r="B452" t="s">
        <v>132</v>
      </c>
      <c r="C452">
        <v>36</v>
      </c>
      <c r="D452" t="s">
        <v>38</v>
      </c>
      <c r="E452">
        <v>3331</v>
      </c>
      <c r="F452">
        <v>8203</v>
      </c>
      <c r="G452">
        <v>5468</v>
      </c>
      <c r="H452">
        <v>6059</v>
      </c>
      <c r="I452">
        <v>7494</v>
      </c>
      <c r="J452">
        <v>85</v>
      </c>
      <c r="K452">
        <v>1106</v>
      </c>
      <c r="L452">
        <v>5634</v>
      </c>
      <c r="M452">
        <v>1353</v>
      </c>
      <c r="O452" t="str">
        <f>VLOOKUP(A452,Lookup_Tables!$D$2:$E$7,2,FALSE)</f>
        <v>HU</v>
      </c>
    </row>
    <row r="453" spans="1:15">
      <c r="A453">
        <v>1</v>
      </c>
      <c r="B453" t="s">
        <v>132</v>
      </c>
      <c r="C453">
        <v>37</v>
      </c>
      <c r="D453" t="s">
        <v>38</v>
      </c>
      <c r="E453">
        <v>4856</v>
      </c>
      <c r="F453">
        <v>5583</v>
      </c>
      <c r="G453">
        <v>87</v>
      </c>
      <c r="H453">
        <v>7871</v>
      </c>
      <c r="I453">
        <v>7744</v>
      </c>
      <c r="J453">
        <v>9376</v>
      </c>
      <c r="K453">
        <v>6529</v>
      </c>
      <c r="L453">
        <v>8391</v>
      </c>
      <c r="M453">
        <v>118</v>
      </c>
      <c r="O453" t="str">
        <f>VLOOKUP(A453,Lookup_Tables!$D$2:$E$7,2,FALSE)</f>
        <v>HU</v>
      </c>
    </row>
    <row r="454" spans="1:15">
      <c r="A454">
        <v>1</v>
      </c>
      <c r="B454" t="s">
        <v>132</v>
      </c>
      <c r="C454">
        <v>38</v>
      </c>
      <c r="D454" t="s">
        <v>38</v>
      </c>
      <c r="E454">
        <v>8596</v>
      </c>
      <c r="F454">
        <v>4503</v>
      </c>
      <c r="G454">
        <v>6308</v>
      </c>
      <c r="H454">
        <v>7676</v>
      </c>
      <c r="I454">
        <v>9117</v>
      </c>
      <c r="J454">
        <v>9188</v>
      </c>
      <c r="K454">
        <v>4331</v>
      </c>
      <c r="L454">
        <v>5389</v>
      </c>
      <c r="M454">
        <v>1480</v>
      </c>
      <c r="O454" t="str">
        <f>VLOOKUP(A454,Lookup_Tables!$D$2:$E$7,2,FALSE)</f>
        <v>HU</v>
      </c>
    </row>
    <row r="455" spans="1:15">
      <c r="A455">
        <v>1</v>
      </c>
      <c r="B455" t="s">
        <v>132</v>
      </c>
      <c r="C455">
        <v>39</v>
      </c>
      <c r="D455" t="s">
        <v>38</v>
      </c>
      <c r="E455">
        <v>122</v>
      </c>
      <c r="F455">
        <v>1708</v>
      </c>
      <c r="G455">
        <v>6262</v>
      </c>
      <c r="H455">
        <v>4133</v>
      </c>
      <c r="I455">
        <v>2640</v>
      </c>
      <c r="J455">
        <v>4669</v>
      </c>
      <c r="K455">
        <v>8203</v>
      </c>
      <c r="L455">
        <v>3523</v>
      </c>
      <c r="M455">
        <v>7971</v>
      </c>
      <c r="O455" t="str">
        <f>VLOOKUP(A455,Lookup_Tables!$D$2:$E$7,2,FALSE)</f>
        <v>HU</v>
      </c>
    </row>
    <row r="456" spans="1:15">
      <c r="A456">
        <v>1</v>
      </c>
      <c r="B456" t="s">
        <v>132</v>
      </c>
      <c r="C456">
        <v>40</v>
      </c>
      <c r="D456" t="s">
        <v>38</v>
      </c>
      <c r="E456">
        <v>6511</v>
      </c>
      <c r="F456">
        <v>3881</v>
      </c>
      <c r="G456">
        <v>578</v>
      </c>
      <c r="H456">
        <v>3329</v>
      </c>
      <c r="I456">
        <v>626</v>
      </c>
      <c r="J456">
        <v>8691</v>
      </c>
      <c r="K456">
        <v>928</v>
      </c>
      <c r="L456">
        <v>7757</v>
      </c>
      <c r="M456">
        <v>9033</v>
      </c>
      <c r="O456" t="str">
        <f>VLOOKUP(A456,Lookup_Tables!$D$2:$E$7,2,FALSE)</f>
        <v>HU</v>
      </c>
    </row>
    <row r="457" spans="1:15">
      <c r="A457">
        <v>1</v>
      </c>
      <c r="B457" t="s">
        <v>132</v>
      </c>
      <c r="C457">
        <v>41</v>
      </c>
      <c r="D457" t="s">
        <v>38</v>
      </c>
      <c r="E457">
        <v>0</v>
      </c>
      <c r="F457">
        <v>5058</v>
      </c>
      <c r="G457">
        <v>9341</v>
      </c>
      <c r="H457">
        <v>8121</v>
      </c>
      <c r="I457">
        <v>7763</v>
      </c>
      <c r="J457">
        <v>4141</v>
      </c>
      <c r="K457">
        <v>9354</v>
      </c>
      <c r="L457">
        <v>5810</v>
      </c>
      <c r="M457">
        <v>2220</v>
      </c>
      <c r="O457" t="str">
        <f>VLOOKUP(A457,Lookup_Tables!$D$2:$E$7,2,FALSE)</f>
        <v>HU</v>
      </c>
    </row>
    <row r="458" spans="1:15">
      <c r="A458">
        <v>1</v>
      </c>
      <c r="B458" t="s">
        <v>132</v>
      </c>
      <c r="C458">
        <v>42</v>
      </c>
      <c r="D458" t="s">
        <v>38</v>
      </c>
      <c r="E458">
        <v>0</v>
      </c>
      <c r="F458">
        <v>5661</v>
      </c>
      <c r="G458">
        <v>4302</v>
      </c>
      <c r="H458">
        <v>3617</v>
      </c>
      <c r="I458">
        <v>2233</v>
      </c>
      <c r="J458">
        <v>5841</v>
      </c>
      <c r="K458">
        <v>7830</v>
      </c>
      <c r="L458">
        <v>865</v>
      </c>
      <c r="M458">
        <v>5391</v>
      </c>
      <c r="O458" t="str">
        <f>VLOOKUP(A458,Lookup_Tables!$D$2:$E$7,2,FALSE)</f>
        <v>HU</v>
      </c>
    </row>
    <row r="459" spans="1:15">
      <c r="A459">
        <v>1</v>
      </c>
      <c r="B459" t="s">
        <v>132</v>
      </c>
      <c r="C459">
        <v>43</v>
      </c>
      <c r="D459" t="s">
        <v>38</v>
      </c>
      <c r="E459">
        <v>8195</v>
      </c>
      <c r="F459">
        <v>1316</v>
      </c>
      <c r="G459">
        <v>2653</v>
      </c>
      <c r="H459">
        <v>5764</v>
      </c>
      <c r="I459">
        <v>4738</v>
      </c>
      <c r="J459">
        <v>7969</v>
      </c>
      <c r="K459">
        <v>9632</v>
      </c>
      <c r="L459">
        <v>6186</v>
      </c>
      <c r="M459">
        <v>8081</v>
      </c>
      <c r="O459" t="str">
        <f>VLOOKUP(A459,Lookup_Tables!$D$2:$E$7,2,FALSE)</f>
        <v>HU</v>
      </c>
    </row>
    <row r="460" spans="1:15">
      <c r="A460">
        <v>1</v>
      </c>
      <c r="B460" t="s">
        <v>132</v>
      </c>
      <c r="C460">
        <v>44</v>
      </c>
      <c r="D460" t="s">
        <v>38</v>
      </c>
      <c r="E460">
        <v>0</v>
      </c>
      <c r="F460">
        <v>0</v>
      </c>
      <c r="G460">
        <v>0</v>
      </c>
      <c r="H460">
        <v>207</v>
      </c>
      <c r="I460">
        <v>8233</v>
      </c>
      <c r="J460">
        <v>605</v>
      </c>
      <c r="K460">
        <v>9610</v>
      </c>
      <c r="L460">
        <v>6503</v>
      </c>
      <c r="M460">
        <v>8767</v>
      </c>
      <c r="O460" t="str">
        <f>VLOOKUP(A460,Lookup_Tables!$D$2:$E$7,2,FALSE)</f>
        <v>HU</v>
      </c>
    </row>
    <row r="461" spans="1:15">
      <c r="A461">
        <v>1</v>
      </c>
      <c r="B461" t="s">
        <v>132</v>
      </c>
      <c r="C461">
        <v>45</v>
      </c>
      <c r="D461" t="s">
        <v>38</v>
      </c>
      <c r="E461">
        <v>8063</v>
      </c>
      <c r="F461">
        <v>3222</v>
      </c>
      <c r="G461">
        <v>4651</v>
      </c>
      <c r="H461">
        <v>3894</v>
      </c>
      <c r="I461">
        <v>7146</v>
      </c>
      <c r="J461">
        <v>2640</v>
      </c>
      <c r="K461">
        <v>7116</v>
      </c>
      <c r="L461">
        <v>7204</v>
      </c>
      <c r="M461">
        <v>1347</v>
      </c>
      <c r="O461" t="str">
        <f>VLOOKUP(A461,Lookup_Tables!$D$2:$E$7,2,FALSE)</f>
        <v>HU</v>
      </c>
    </row>
    <row r="462" spans="1:15">
      <c r="A462">
        <v>1</v>
      </c>
      <c r="B462" t="s">
        <v>132</v>
      </c>
      <c r="C462">
        <v>46</v>
      </c>
      <c r="D462" t="s">
        <v>38</v>
      </c>
      <c r="E462">
        <v>1534</v>
      </c>
      <c r="F462">
        <v>5977</v>
      </c>
      <c r="G462">
        <v>2008</v>
      </c>
      <c r="H462">
        <v>8699</v>
      </c>
      <c r="I462">
        <v>953</v>
      </c>
      <c r="J462">
        <v>126</v>
      </c>
      <c r="K462">
        <v>6556</v>
      </c>
      <c r="L462">
        <v>7005</v>
      </c>
      <c r="M462">
        <v>6696</v>
      </c>
      <c r="O462" t="str">
        <f>VLOOKUP(A462,Lookup_Tables!$D$2:$E$7,2,FALSE)</f>
        <v>HU</v>
      </c>
    </row>
    <row r="463" spans="1:15">
      <c r="A463">
        <v>1</v>
      </c>
      <c r="B463" t="s">
        <v>132</v>
      </c>
      <c r="C463">
        <v>47</v>
      </c>
      <c r="D463" t="s">
        <v>38</v>
      </c>
      <c r="E463">
        <v>3008</v>
      </c>
      <c r="F463">
        <v>6696</v>
      </c>
      <c r="G463">
        <v>8071</v>
      </c>
      <c r="H463">
        <v>8766</v>
      </c>
      <c r="I463">
        <v>9691</v>
      </c>
      <c r="J463">
        <v>6086</v>
      </c>
      <c r="K463">
        <v>6608</v>
      </c>
      <c r="L463">
        <v>6416</v>
      </c>
      <c r="M463">
        <v>5171</v>
      </c>
      <c r="O463" t="str">
        <f>VLOOKUP(A463,Lookup_Tables!$D$2:$E$7,2,FALSE)</f>
        <v>HU</v>
      </c>
    </row>
    <row r="464" spans="1:15">
      <c r="A464">
        <v>1</v>
      </c>
      <c r="B464" t="s">
        <v>132</v>
      </c>
      <c r="C464">
        <v>48</v>
      </c>
      <c r="D464" t="s">
        <v>38</v>
      </c>
      <c r="E464">
        <v>0</v>
      </c>
      <c r="F464">
        <v>1901</v>
      </c>
      <c r="G464">
        <v>8836</v>
      </c>
      <c r="H464">
        <v>4240</v>
      </c>
      <c r="I464">
        <v>6442</v>
      </c>
      <c r="J464">
        <v>6266</v>
      </c>
      <c r="K464">
        <v>1209</v>
      </c>
      <c r="L464">
        <v>6961</v>
      </c>
      <c r="M464">
        <v>5441</v>
      </c>
      <c r="O464" t="str">
        <f>VLOOKUP(A464,Lookup_Tables!$D$2:$E$7,2,FALSE)</f>
        <v>HU</v>
      </c>
    </row>
    <row r="465" spans="1:15">
      <c r="A465">
        <v>1</v>
      </c>
      <c r="B465" t="s">
        <v>132</v>
      </c>
      <c r="C465">
        <v>49</v>
      </c>
      <c r="D465" t="s">
        <v>38</v>
      </c>
      <c r="E465">
        <v>4482</v>
      </c>
      <c r="F465">
        <v>8604</v>
      </c>
      <c r="G465">
        <v>9165</v>
      </c>
      <c r="H465">
        <v>9535</v>
      </c>
      <c r="I465">
        <v>9059</v>
      </c>
      <c r="J465">
        <v>6075</v>
      </c>
      <c r="K465">
        <v>402</v>
      </c>
      <c r="L465">
        <v>8769</v>
      </c>
      <c r="M465">
        <v>5441</v>
      </c>
      <c r="O465" t="str">
        <f>VLOOKUP(A465,Lookup_Tables!$D$2:$E$7,2,FALSE)</f>
        <v>HU</v>
      </c>
    </row>
    <row r="466" spans="1:15">
      <c r="A466">
        <v>1</v>
      </c>
      <c r="B466" t="s">
        <v>132</v>
      </c>
      <c r="C466">
        <v>50</v>
      </c>
      <c r="D466" t="s">
        <v>38</v>
      </c>
      <c r="E466">
        <v>9842</v>
      </c>
      <c r="F466">
        <v>8149</v>
      </c>
      <c r="G466">
        <v>9767</v>
      </c>
      <c r="H466">
        <v>9873</v>
      </c>
      <c r="I466">
        <v>6652</v>
      </c>
      <c r="J466">
        <v>1531</v>
      </c>
      <c r="K466">
        <v>3791</v>
      </c>
      <c r="L466">
        <v>7550</v>
      </c>
      <c r="M466">
        <v>3829</v>
      </c>
      <c r="O466" t="str">
        <f>VLOOKUP(A466,Lookup_Tables!$D$2:$E$7,2,FALSE)</f>
        <v>HU</v>
      </c>
    </row>
    <row r="467" spans="1:15">
      <c r="A467">
        <v>1</v>
      </c>
      <c r="B467" t="s">
        <v>132</v>
      </c>
      <c r="C467">
        <v>51</v>
      </c>
      <c r="D467" t="s">
        <v>38</v>
      </c>
      <c r="E467">
        <v>2568</v>
      </c>
      <c r="F467">
        <v>2786</v>
      </c>
      <c r="G467">
        <v>3080</v>
      </c>
      <c r="H467">
        <v>468</v>
      </c>
      <c r="I467">
        <v>4006</v>
      </c>
      <c r="J467">
        <v>9773</v>
      </c>
      <c r="K467">
        <v>853</v>
      </c>
      <c r="L467">
        <v>1269</v>
      </c>
      <c r="M467">
        <v>8985</v>
      </c>
      <c r="O467" t="str">
        <f>VLOOKUP(A467,Lookup_Tables!$D$2:$E$7,2,FALSE)</f>
        <v>HU</v>
      </c>
    </row>
    <row r="468" spans="1:15">
      <c r="A468">
        <v>1</v>
      </c>
      <c r="B468" t="s">
        <v>132</v>
      </c>
      <c r="C468">
        <v>52</v>
      </c>
      <c r="D468" t="s">
        <v>38</v>
      </c>
      <c r="E468">
        <v>5440</v>
      </c>
      <c r="F468">
        <v>2767</v>
      </c>
      <c r="G468">
        <v>1825</v>
      </c>
      <c r="H468">
        <v>7611</v>
      </c>
      <c r="I468">
        <v>6503</v>
      </c>
      <c r="J468">
        <v>8448</v>
      </c>
      <c r="K468">
        <v>700</v>
      </c>
      <c r="L468">
        <v>4959</v>
      </c>
      <c r="M468">
        <v>3374</v>
      </c>
      <c r="O468" t="str">
        <f>VLOOKUP(A468,Lookup_Tables!$D$2:$E$7,2,FALSE)</f>
        <v>HU</v>
      </c>
    </row>
    <row r="469" spans="1:15">
      <c r="A469">
        <v>1</v>
      </c>
      <c r="B469" t="s">
        <v>132</v>
      </c>
      <c r="C469">
        <v>53</v>
      </c>
      <c r="D469" t="s">
        <v>38</v>
      </c>
      <c r="E469">
        <v>0</v>
      </c>
      <c r="F469">
        <v>874</v>
      </c>
      <c r="G469">
        <v>1479</v>
      </c>
      <c r="H469">
        <v>617</v>
      </c>
      <c r="I469">
        <v>8707</v>
      </c>
      <c r="J469">
        <v>5327</v>
      </c>
      <c r="K469">
        <v>691</v>
      </c>
      <c r="L469">
        <v>4943</v>
      </c>
      <c r="M469">
        <v>6357</v>
      </c>
      <c r="O469" t="str">
        <f>VLOOKUP(A469,Lookup_Tables!$D$2:$E$7,2,FALSE)</f>
        <v>HU</v>
      </c>
    </row>
    <row r="470" spans="1:15">
      <c r="A470">
        <v>1</v>
      </c>
      <c r="B470" t="s">
        <v>132</v>
      </c>
      <c r="C470">
        <v>54</v>
      </c>
      <c r="D470" t="s">
        <v>38</v>
      </c>
      <c r="E470">
        <v>7275</v>
      </c>
      <c r="F470">
        <v>394</v>
      </c>
      <c r="G470">
        <v>2712</v>
      </c>
      <c r="H470">
        <v>4491</v>
      </c>
      <c r="I470">
        <v>9324</v>
      </c>
      <c r="J470">
        <v>5980</v>
      </c>
      <c r="K470">
        <v>2179</v>
      </c>
      <c r="L470">
        <v>8868</v>
      </c>
      <c r="M470">
        <v>2644</v>
      </c>
      <c r="O470" t="str">
        <f>VLOOKUP(A470,Lookup_Tables!$D$2:$E$7,2,FALSE)</f>
        <v>HU</v>
      </c>
    </row>
    <row r="471" spans="1:15">
      <c r="A471">
        <v>1</v>
      </c>
      <c r="B471" t="s">
        <v>132</v>
      </c>
      <c r="C471">
        <v>55</v>
      </c>
      <c r="D471" t="s">
        <v>38</v>
      </c>
      <c r="E471">
        <v>6302</v>
      </c>
      <c r="F471">
        <v>7260</v>
      </c>
      <c r="G471">
        <v>2153</v>
      </c>
      <c r="H471">
        <v>3289</v>
      </c>
      <c r="I471">
        <v>4895</v>
      </c>
      <c r="J471">
        <v>7400</v>
      </c>
      <c r="K471">
        <v>1199</v>
      </c>
      <c r="L471">
        <v>8918</v>
      </c>
      <c r="M471">
        <v>6206</v>
      </c>
      <c r="O471" t="str">
        <f>VLOOKUP(A471,Lookup_Tables!$D$2:$E$7,2,FALSE)</f>
        <v>HU</v>
      </c>
    </row>
    <row r="472" spans="1:15">
      <c r="A472">
        <v>1</v>
      </c>
      <c r="B472" t="s">
        <v>132</v>
      </c>
      <c r="C472">
        <v>56</v>
      </c>
      <c r="D472" t="s">
        <v>38</v>
      </c>
      <c r="E472">
        <v>499</v>
      </c>
      <c r="F472">
        <v>1801</v>
      </c>
      <c r="G472">
        <v>8457</v>
      </c>
      <c r="H472">
        <v>3863</v>
      </c>
      <c r="I472">
        <v>8995</v>
      </c>
      <c r="J472">
        <v>8715</v>
      </c>
      <c r="K472">
        <v>132</v>
      </c>
      <c r="L472">
        <v>7547</v>
      </c>
      <c r="M472">
        <v>4379</v>
      </c>
      <c r="O472" t="str">
        <f>VLOOKUP(A472,Lookup_Tables!$D$2:$E$7,2,FALSE)</f>
        <v>HU</v>
      </c>
    </row>
    <row r="473" spans="1:15">
      <c r="A473">
        <v>1</v>
      </c>
      <c r="B473" t="s">
        <v>132</v>
      </c>
      <c r="C473">
        <v>57</v>
      </c>
      <c r="D473" t="s">
        <v>38</v>
      </c>
      <c r="E473">
        <v>5490</v>
      </c>
      <c r="F473">
        <v>8351</v>
      </c>
      <c r="G473">
        <v>2303</v>
      </c>
      <c r="H473">
        <v>5493</v>
      </c>
      <c r="I473">
        <v>2346</v>
      </c>
      <c r="J473">
        <v>932</v>
      </c>
      <c r="K473">
        <v>5714</v>
      </c>
      <c r="L473">
        <v>8202</v>
      </c>
      <c r="M473">
        <v>6396</v>
      </c>
      <c r="O473" t="str">
        <f>VLOOKUP(A473,Lookup_Tables!$D$2:$E$7,2,FALSE)</f>
        <v>HU</v>
      </c>
    </row>
    <row r="474" spans="1:15">
      <c r="A474">
        <v>1</v>
      </c>
      <c r="B474" t="s">
        <v>132</v>
      </c>
      <c r="C474">
        <v>58</v>
      </c>
      <c r="D474" t="s">
        <v>38</v>
      </c>
      <c r="E474">
        <v>8516</v>
      </c>
      <c r="F474">
        <v>1474</v>
      </c>
      <c r="G474">
        <v>6420</v>
      </c>
      <c r="H474">
        <v>4971</v>
      </c>
      <c r="I474">
        <v>9206</v>
      </c>
      <c r="J474">
        <v>2375</v>
      </c>
      <c r="K474">
        <v>3397</v>
      </c>
      <c r="L474">
        <v>5330</v>
      </c>
      <c r="M474">
        <v>2467</v>
      </c>
      <c r="O474" t="str">
        <f>VLOOKUP(A474,Lookup_Tables!$D$2:$E$7,2,FALSE)</f>
        <v>HU</v>
      </c>
    </row>
    <row r="475" spans="1:15">
      <c r="A475">
        <v>1</v>
      </c>
      <c r="B475" t="s">
        <v>132</v>
      </c>
      <c r="C475">
        <v>59</v>
      </c>
      <c r="D475" t="s">
        <v>38</v>
      </c>
      <c r="E475">
        <v>779</v>
      </c>
      <c r="F475">
        <v>8638</v>
      </c>
      <c r="G475">
        <v>3819</v>
      </c>
      <c r="H475">
        <v>1416</v>
      </c>
      <c r="I475">
        <v>5922</v>
      </c>
      <c r="J475">
        <v>6405</v>
      </c>
      <c r="K475">
        <v>1269</v>
      </c>
      <c r="L475">
        <v>2122</v>
      </c>
      <c r="M475">
        <v>4755</v>
      </c>
      <c r="O475" t="str">
        <f>VLOOKUP(A475,Lookup_Tables!$D$2:$E$7,2,FALSE)</f>
        <v>HU</v>
      </c>
    </row>
    <row r="476" spans="1:15">
      <c r="A476">
        <v>1</v>
      </c>
      <c r="B476" t="s">
        <v>132</v>
      </c>
      <c r="C476">
        <v>60</v>
      </c>
      <c r="D476" t="s">
        <v>38</v>
      </c>
      <c r="E476">
        <v>2569</v>
      </c>
      <c r="F476">
        <v>2930</v>
      </c>
      <c r="G476">
        <v>5698</v>
      </c>
      <c r="H476">
        <v>3689</v>
      </c>
      <c r="I476">
        <v>8833</v>
      </c>
      <c r="J476">
        <v>119</v>
      </c>
      <c r="K476">
        <v>4663</v>
      </c>
      <c r="L476">
        <v>1272</v>
      </c>
      <c r="M476">
        <v>6206</v>
      </c>
      <c r="O476" t="str">
        <f>VLOOKUP(A476,Lookup_Tables!$D$2:$E$7,2,FALSE)</f>
        <v>HU</v>
      </c>
    </row>
    <row r="477" spans="1:15">
      <c r="A477">
        <v>1</v>
      </c>
      <c r="B477" t="s">
        <v>132</v>
      </c>
      <c r="C477">
        <v>61</v>
      </c>
      <c r="D477" t="s">
        <v>38</v>
      </c>
      <c r="E477">
        <v>7072</v>
      </c>
      <c r="F477">
        <v>3864</v>
      </c>
      <c r="G477">
        <v>3891</v>
      </c>
      <c r="H477">
        <v>1577</v>
      </c>
      <c r="I477">
        <v>5222</v>
      </c>
      <c r="J477">
        <v>7676</v>
      </c>
      <c r="K477">
        <v>9878</v>
      </c>
      <c r="L477">
        <v>4368</v>
      </c>
      <c r="M477">
        <v>4379</v>
      </c>
      <c r="O477" t="str">
        <f>VLOOKUP(A477,Lookup_Tables!$D$2:$E$7,2,FALSE)</f>
        <v>HU</v>
      </c>
    </row>
    <row r="478" spans="1:15">
      <c r="A478">
        <v>1</v>
      </c>
      <c r="B478" t="s">
        <v>132</v>
      </c>
      <c r="C478">
        <v>62</v>
      </c>
      <c r="D478" t="s">
        <v>38</v>
      </c>
      <c r="E478">
        <v>7171</v>
      </c>
      <c r="F478">
        <v>8251</v>
      </c>
      <c r="G478">
        <v>699</v>
      </c>
      <c r="H478">
        <v>2655</v>
      </c>
      <c r="I478">
        <v>7713</v>
      </c>
      <c r="J478">
        <v>3361</v>
      </c>
      <c r="K478">
        <v>6145</v>
      </c>
      <c r="L478">
        <v>7190</v>
      </c>
      <c r="M478">
        <v>1801</v>
      </c>
      <c r="O478" t="str">
        <f>VLOOKUP(A478,Lookup_Tables!$D$2:$E$7,2,FALSE)</f>
        <v>HU</v>
      </c>
    </row>
    <row r="479" spans="1:15">
      <c r="A479">
        <v>1</v>
      </c>
      <c r="B479" t="s">
        <v>132</v>
      </c>
      <c r="C479">
        <v>63</v>
      </c>
      <c r="D479" t="s">
        <v>38</v>
      </c>
      <c r="E479">
        <v>8264</v>
      </c>
      <c r="F479">
        <v>9756</v>
      </c>
      <c r="G479">
        <v>7911</v>
      </c>
      <c r="H479">
        <v>7345</v>
      </c>
      <c r="I479">
        <v>291</v>
      </c>
      <c r="J479">
        <v>8865</v>
      </c>
      <c r="K479">
        <v>1931</v>
      </c>
      <c r="L479">
        <v>5866</v>
      </c>
      <c r="M479">
        <v>7971</v>
      </c>
      <c r="O479" t="str">
        <f>VLOOKUP(A479,Lookup_Tables!$D$2:$E$7,2,FALSE)</f>
        <v>HU</v>
      </c>
    </row>
    <row r="480" spans="1:15">
      <c r="A480">
        <v>1</v>
      </c>
      <c r="B480" t="s">
        <v>132</v>
      </c>
      <c r="C480">
        <v>64</v>
      </c>
      <c r="D480" t="s">
        <v>38</v>
      </c>
      <c r="E480">
        <v>9226</v>
      </c>
      <c r="F480">
        <v>5605</v>
      </c>
      <c r="G480">
        <v>1025</v>
      </c>
      <c r="H480">
        <v>2526</v>
      </c>
      <c r="I480">
        <v>3826</v>
      </c>
      <c r="J480">
        <v>2023</v>
      </c>
      <c r="K480">
        <v>7835</v>
      </c>
      <c r="L480">
        <v>3689</v>
      </c>
      <c r="M480">
        <v>6587</v>
      </c>
      <c r="O480" t="str">
        <f>VLOOKUP(A480,Lookup_Tables!$D$2:$E$7,2,FALSE)</f>
        <v>HU</v>
      </c>
    </row>
    <row r="481" spans="1:15">
      <c r="A481">
        <v>1</v>
      </c>
      <c r="B481" t="s">
        <v>132</v>
      </c>
      <c r="C481">
        <v>65</v>
      </c>
      <c r="D481" t="s">
        <v>38</v>
      </c>
      <c r="E481">
        <v>7376</v>
      </c>
      <c r="F481">
        <v>143</v>
      </c>
      <c r="G481">
        <v>590</v>
      </c>
      <c r="H481">
        <v>3073</v>
      </c>
      <c r="I481">
        <v>2297</v>
      </c>
      <c r="J481">
        <v>5283</v>
      </c>
      <c r="K481">
        <v>932</v>
      </c>
      <c r="L481">
        <v>7116</v>
      </c>
      <c r="M481">
        <v>3141</v>
      </c>
      <c r="O481" t="str">
        <f>VLOOKUP(A481,Lookup_Tables!$D$2:$E$7,2,FALSE)</f>
        <v>HU</v>
      </c>
    </row>
    <row r="482" spans="1:15">
      <c r="A482">
        <v>1</v>
      </c>
      <c r="B482" t="s">
        <v>132</v>
      </c>
      <c r="C482">
        <v>66</v>
      </c>
      <c r="D482" t="s">
        <v>38</v>
      </c>
      <c r="E482">
        <v>3534</v>
      </c>
      <c r="F482">
        <v>5695</v>
      </c>
      <c r="G482">
        <v>9258</v>
      </c>
      <c r="H482">
        <v>2187</v>
      </c>
      <c r="I482">
        <v>5874</v>
      </c>
      <c r="J482">
        <v>7696</v>
      </c>
      <c r="K482">
        <v>4907</v>
      </c>
      <c r="L482">
        <v>4161</v>
      </c>
      <c r="M482">
        <v>5893</v>
      </c>
      <c r="O482" t="str">
        <f>VLOOKUP(A482,Lookup_Tables!$D$2:$E$7,2,FALSE)</f>
        <v>HU</v>
      </c>
    </row>
    <row r="483" spans="1:15">
      <c r="A483">
        <v>1</v>
      </c>
      <c r="B483" t="s">
        <v>132</v>
      </c>
      <c r="C483">
        <v>67</v>
      </c>
      <c r="D483" t="s">
        <v>38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5172</v>
      </c>
      <c r="K483">
        <v>5733</v>
      </c>
      <c r="L483">
        <v>8969</v>
      </c>
      <c r="M483">
        <v>5536</v>
      </c>
      <c r="O483" t="str">
        <f>VLOOKUP(A483,Lookup_Tables!$D$2:$E$7,2,FALSE)</f>
        <v>HU</v>
      </c>
    </row>
    <row r="484" spans="1:15">
      <c r="A484">
        <v>1</v>
      </c>
      <c r="B484" t="s">
        <v>132</v>
      </c>
      <c r="C484">
        <v>68</v>
      </c>
      <c r="D484" t="s">
        <v>38</v>
      </c>
      <c r="E484">
        <v>0</v>
      </c>
      <c r="F484">
        <v>0</v>
      </c>
      <c r="G484">
        <v>0</v>
      </c>
      <c r="H484">
        <v>677</v>
      </c>
      <c r="I484">
        <v>4240</v>
      </c>
      <c r="J484">
        <v>605</v>
      </c>
      <c r="K484">
        <v>8872</v>
      </c>
      <c r="L484">
        <v>8767</v>
      </c>
      <c r="M484">
        <v>3328</v>
      </c>
      <c r="O484" t="str">
        <f>VLOOKUP(A484,Lookup_Tables!$D$2:$E$7,2,FALSE)</f>
        <v>HU</v>
      </c>
    </row>
    <row r="485" spans="1:15">
      <c r="A485">
        <v>1</v>
      </c>
      <c r="B485" t="s">
        <v>132</v>
      </c>
      <c r="C485">
        <v>69</v>
      </c>
      <c r="D485" t="s">
        <v>38</v>
      </c>
      <c r="E485">
        <v>7285</v>
      </c>
      <c r="F485">
        <v>610</v>
      </c>
      <c r="G485">
        <v>2456</v>
      </c>
      <c r="H485">
        <v>4286</v>
      </c>
      <c r="I485">
        <v>8456</v>
      </c>
      <c r="J485">
        <v>3996</v>
      </c>
      <c r="K485">
        <v>1414</v>
      </c>
      <c r="L485">
        <v>3526</v>
      </c>
      <c r="M485">
        <v>4555</v>
      </c>
      <c r="O485" t="str">
        <f>VLOOKUP(A485,Lookup_Tables!$D$2:$E$7,2,FALSE)</f>
        <v>HU</v>
      </c>
    </row>
    <row r="486" spans="1:15">
      <c r="A486">
        <v>1</v>
      </c>
      <c r="B486" t="s">
        <v>132</v>
      </c>
      <c r="C486">
        <v>70</v>
      </c>
      <c r="D486" t="s">
        <v>38</v>
      </c>
      <c r="E486">
        <v>5711</v>
      </c>
      <c r="F486">
        <v>3380</v>
      </c>
      <c r="G486">
        <v>3197</v>
      </c>
      <c r="H486">
        <v>2816</v>
      </c>
      <c r="I486">
        <v>6546</v>
      </c>
      <c r="J486">
        <v>5652</v>
      </c>
      <c r="K486">
        <v>2569</v>
      </c>
      <c r="L486">
        <v>3397</v>
      </c>
      <c r="M486">
        <v>4981</v>
      </c>
      <c r="O486" t="str">
        <f>VLOOKUP(A486,Lookup_Tables!$D$2:$E$7,2,FALSE)</f>
        <v>HU</v>
      </c>
    </row>
    <row r="487" spans="1:15">
      <c r="A487">
        <v>1</v>
      </c>
      <c r="B487" t="s">
        <v>132</v>
      </c>
      <c r="C487">
        <v>71</v>
      </c>
      <c r="D487" t="s">
        <v>38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7398</v>
      </c>
      <c r="K487">
        <v>7822</v>
      </c>
      <c r="L487">
        <v>2079</v>
      </c>
      <c r="M487">
        <v>8767</v>
      </c>
      <c r="O487" t="str">
        <f>VLOOKUP(A487,Lookup_Tables!$D$2:$E$7,2,FALSE)</f>
        <v>HU</v>
      </c>
    </row>
    <row r="488" spans="1:15">
      <c r="A488">
        <v>1</v>
      </c>
      <c r="B488" t="s">
        <v>132</v>
      </c>
      <c r="C488">
        <v>72</v>
      </c>
      <c r="D488" t="s">
        <v>38</v>
      </c>
      <c r="E488">
        <v>778</v>
      </c>
      <c r="F488">
        <v>9068</v>
      </c>
      <c r="G488">
        <v>4524</v>
      </c>
      <c r="H488">
        <v>5507</v>
      </c>
      <c r="I488">
        <v>3182</v>
      </c>
      <c r="J488">
        <v>5449</v>
      </c>
      <c r="K488">
        <v>4868</v>
      </c>
      <c r="L488">
        <v>7734</v>
      </c>
      <c r="M488">
        <v>3415</v>
      </c>
      <c r="O488" t="str">
        <f>VLOOKUP(A488,Lookup_Tables!$D$2:$E$7,2,FALSE)</f>
        <v>HU</v>
      </c>
    </row>
    <row r="489" spans="1:15">
      <c r="A489">
        <v>1</v>
      </c>
      <c r="B489" t="s">
        <v>132</v>
      </c>
      <c r="C489">
        <v>73</v>
      </c>
      <c r="D489" t="s">
        <v>38</v>
      </c>
      <c r="E489">
        <v>0</v>
      </c>
      <c r="F489">
        <v>0</v>
      </c>
      <c r="G489">
        <v>0</v>
      </c>
      <c r="H489">
        <v>0</v>
      </c>
      <c r="I489">
        <v>4154</v>
      </c>
      <c r="J489">
        <v>6004</v>
      </c>
      <c r="K489">
        <v>6688</v>
      </c>
      <c r="L489">
        <v>2151</v>
      </c>
      <c r="M489">
        <v>2193</v>
      </c>
      <c r="O489" t="str">
        <f>VLOOKUP(A489,Lookup_Tables!$D$2:$E$7,2,FALSE)</f>
        <v>HU</v>
      </c>
    </row>
    <row r="490" spans="1:15">
      <c r="A490">
        <v>1</v>
      </c>
      <c r="B490" t="s">
        <v>132</v>
      </c>
      <c r="C490">
        <v>74</v>
      </c>
      <c r="D490" t="s">
        <v>38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7240</v>
      </c>
      <c r="M490">
        <v>9729</v>
      </c>
      <c r="O490" t="str">
        <f>VLOOKUP(A490,Lookup_Tables!$D$2:$E$7,2,FALSE)</f>
        <v>HU</v>
      </c>
    </row>
    <row r="491" spans="1:15">
      <c r="A491">
        <v>1</v>
      </c>
      <c r="B491" t="s">
        <v>132</v>
      </c>
      <c r="C491">
        <v>75</v>
      </c>
      <c r="D491" t="s">
        <v>38</v>
      </c>
      <c r="E491">
        <v>261</v>
      </c>
      <c r="F491">
        <v>6291</v>
      </c>
      <c r="G491">
        <v>6648</v>
      </c>
      <c r="H491">
        <v>8757</v>
      </c>
      <c r="I491">
        <v>8930</v>
      </c>
      <c r="J491">
        <v>9280</v>
      </c>
      <c r="K491">
        <v>2626</v>
      </c>
      <c r="L491">
        <v>7734</v>
      </c>
      <c r="M491">
        <v>8371</v>
      </c>
      <c r="O491" t="str">
        <f>VLOOKUP(A491,Lookup_Tables!$D$2:$E$7,2,FALSE)</f>
        <v>HU</v>
      </c>
    </row>
    <row r="492" spans="1:15">
      <c r="A492">
        <v>1</v>
      </c>
      <c r="B492" t="s">
        <v>132</v>
      </c>
      <c r="C492">
        <v>76</v>
      </c>
      <c r="D492" t="s">
        <v>38</v>
      </c>
      <c r="E492">
        <v>5770</v>
      </c>
      <c r="F492">
        <v>8498</v>
      </c>
      <c r="G492">
        <v>6621</v>
      </c>
      <c r="H492">
        <v>2784</v>
      </c>
      <c r="I492">
        <v>5130</v>
      </c>
      <c r="J492">
        <v>7322</v>
      </c>
      <c r="K492">
        <v>6022</v>
      </c>
      <c r="L492">
        <v>1360</v>
      </c>
      <c r="M492">
        <v>820</v>
      </c>
      <c r="O492" t="str">
        <f>VLOOKUP(A492,Lookup_Tables!$D$2:$E$7,2,FALSE)</f>
        <v>HU</v>
      </c>
    </row>
    <row r="493" spans="1:15">
      <c r="A493">
        <v>1</v>
      </c>
      <c r="B493" t="s">
        <v>132</v>
      </c>
      <c r="C493">
        <v>77</v>
      </c>
      <c r="D493" t="s">
        <v>38</v>
      </c>
      <c r="E493">
        <v>4441</v>
      </c>
      <c r="F493">
        <v>3207</v>
      </c>
      <c r="G493">
        <v>5415</v>
      </c>
      <c r="H493">
        <v>666</v>
      </c>
      <c r="I493">
        <v>5272</v>
      </c>
      <c r="J493">
        <v>2088</v>
      </c>
      <c r="K493">
        <v>9589</v>
      </c>
      <c r="L493">
        <v>4196</v>
      </c>
      <c r="M493">
        <v>1199</v>
      </c>
      <c r="O493" t="str">
        <f>VLOOKUP(A493,Lookup_Tables!$D$2:$E$7,2,FALSE)</f>
        <v>HU</v>
      </c>
    </row>
    <row r="494" spans="1:15">
      <c r="A494">
        <v>1</v>
      </c>
      <c r="B494" t="s">
        <v>132</v>
      </c>
      <c r="C494">
        <v>78</v>
      </c>
      <c r="D494" t="s">
        <v>38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9502</v>
      </c>
      <c r="K494">
        <v>4276</v>
      </c>
      <c r="L494">
        <v>4953</v>
      </c>
      <c r="M494">
        <v>3585</v>
      </c>
      <c r="O494" t="str">
        <f>VLOOKUP(A494,Lookup_Tables!$D$2:$E$7,2,FALSE)</f>
        <v>HU</v>
      </c>
    </row>
    <row r="495" spans="1:15">
      <c r="A495">
        <v>1</v>
      </c>
      <c r="B495" t="s">
        <v>132</v>
      </c>
      <c r="C495">
        <v>79</v>
      </c>
      <c r="D495" t="s">
        <v>38</v>
      </c>
      <c r="E495">
        <v>4661</v>
      </c>
      <c r="F495">
        <v>9447</v>
      </c>
      <c r="G495">
        <v>3821</v>
      </c>
      <c r="H495">
        <v>9691</v>
      </c>
      <c r="I495">
        <v>3842</v>
      </c>
      <c r="J495">
        <v>1850</v>
      </c>
      <c r="K495">
        <v>1366</v>
      </c>
      <c r="L495">
        <v>8144</v>
      </c>
      <c r="M495">
        <v>4605</v>
      </c>
      <c r="O495" t="str">
        <f>VLOOKUP(A495,Lookup_Tables!$D$2:$E$7,2,FALSE)</f>
        <v>HU</v>
      </c>
    </row>
    <row r="496" spans="1:15">
      <c r="A496">
        <v>1</v>
      </c>
      <c r="B496" t="s">
        <v>132</v>
      </c>
      <c r="C496">
        <v>80</v>
      </c>
      <c r="D496" t="s">
        <v>38</v>
      </c>
      <c r="E496">
        <v>6017</v>
      </c>
      <c r="F496">
        <v>5661</v>
      </c>
      <c r="G496">
        <v>9288</v>
      </c>
      <c r="H496">
        <v>5230</v>
      </c>
      <c r="I496">
        <v>8220</v>
      </c>
      <c r="J496">
        <v>3996</v>
      </c>
      <c r="K496">
        <v>5870</v>
      </c>
      <c r="L496">
        <v>1530</v>
      </c>
      <c r="M496">
        <v>2228</v>
      </c>
      <c r="O496" t="str">
        <f>VLOOKUP(A496,Lookup_Tables!$D$2:$E$7,2,FALSE)</f>
        <v>HU</v>
      </c>
    </row>
    <row r="497" spans="1:15">
      <c r="A497">
        <v>1</v>
      </c>
      <c r="B497" t="s">
        <v>132</v>
      </c>
      <c r="C497">
        <v>81</v>
      </c>
      <c r="D497" t="s">
        <v>38</v>
      </c>
      <c r="E497">
        <v>0</v>
      </c>
      <c r="F497">
        <v>5858</v>
      </c>
      <c r="G497">
        <v>4168</v>
      </c>
      <c r="H497">
        <v>1105</v>
      </c>
      <c r="I497">
        <v>2846</v>
      </c>
      <c r="J497">
        <v>5391</v>
      </c>
      <c r="K497">
        <v>5609</v>
      </c>
      <c r="L497">
        <v>3604</v>
      </c>
      <c r="M497">
        <v>5441</v>
      </c>
      <c r="O497" t="str">
        <f>VLOOKUP(A497,Lookup_Tables!$D$2:$E$7,2,FALSE)</f>
        <v>HU</v>
      </c>
    </row>
    <row r="498" spans="1:15">
      <c r="A498">
        <v>1</v>
      </c>
      <c r="B498" t="s">
        <v>132</v>
      </c>
      <c r="C498">
        <v>82</v>
      </c>
      <c r="D498" t="s">
        <v>38</v>
      </c>
      <c r="E498">
        <v>0</v>
      </c>
      <c r="F498">
        <v>0</v>
      </c>
      <c r="G498">
        <v>0</v>
      </c>
      <c r="H498">
        <v>905</v>
      </c>
      <c r="I498">
        <v>5609</v>
      </c>
      <c r="J498">
        <v>8767</v>
      </c>
      <c r="K498">
        <v>4555</v>
      </c>
      <c r="L498">
        <v>6872</v>
      </c>
      <c r="M498">
        <v>4483</v>
      </c>
      <c r="O498" t="str">
        <f>VLOOKUP(A498,Lookup_Tables!$D$2:$E$7,2,FALSE)</f>
        <v>HU</v>
      </c>
    </row>
    <row r="499" spans="1:15">
      <c r="A499">
        <v>1</v>
      </c>
      <c r="B499" t="s">
        <v>132</v>
      </c>
      <c r="C499">
        <v>83</v>
      </c>
      <c r="D499" t="s">
        <v>38</v>
      </c>
      <c r="E499">
        <v>3004</v>
      </c>
      <c r="F499">
        <v>7116</v>
      </c>
      <c r="G499">
        <v>6210</v>
      </c>
      <c r="H499">
        <v>2719</v>
      </c>
      <c r="I499">
        <v>8218</v>
      </c>
      <c r="J499">
        <v>3818</v>
      </c>
      <c r="K499">
        <v>508</v>
      </c>
      <c r="L499">
        <v>6589</v>
      </c>
      <c r="M499">
        <v>3430</v>
      </c>
      <c r="O499" t="str">
        <f>VLOOKUP(A499,Lookup_Tables!$D$2:$E$7,2,FALSE)</f>
        <v>HU</v>
      </c>
    </row>
    <row r="500" spans="1:15">
      <c r="A500">
        <v>-1</v>
      </c>
      <c r="B500" t="s">
        <v>131</v>
      </c>
      <c r="C500">
        <v>1</v>
      </c>
      <c r="D500" t="s">
        <v>39</v>
      </c>
      <c r="E500">
        <v>4353</v>
      </c>
      <c r="F500">
        <v>4</v>
      </c>
      <c r="G500">
        <v>4353</v>
      </c>
      <c r="H500">
        <v>4353</v>
      </c>
      <c r="I500">
        <v>4353</v>
      </c>
      <c r="J500">
        <v>4</v>
      </c>
      <c r="K500">
        <v>4</v>
      </c>
      <c r="L500">
        <v>4353</v>
      </c>
      <c r="M500">
        <v>4</v>
      </c>
      <c r="O500" t="str">
        <f>VLOOKUP(A500,Lookup_Tables!$D$2:$E$7,2,FALSE)</f>
        <v>AP</v>
      </c>
    </row>
    <row r="501" spans="1:15">
      <c r="A501">
        <v>1</v>
      </c>
      <c r="B501" t="s">
        <v>132</v>
      </c>
      <c r="C501">
        <v>2</v>
      </c>
      <c r="D501" t="s">
        <v>39</v>
      </c>
      <c r="E501">
        <v>3585</v>
      </c>
      <c r="F501">
        <v>2886</v>
      </c>
      <c r="G501">
        <v>843</v>
      </c>
      <c r="H501">
        <v>6075</v>
      </c>
      <c r="I501">
        <v>4757</v>
      </c>
      <c r="J501">
        <v>8202</v>
      </c>
      <c r="K501">
        <v>9523</v>
      </c>
      <c r="L501">
        <v>8431</v>
      </c>
      <c r="M501">
        <v>9413</v>
      </c>
      <c r="O501" t="str">
        <f>VLOOKUP(A501,Lookup_Tables!$D$2:$E$7,2,FALSE)</f>
        <v>HU</v>
      </c>
    </row>
    <row r="502" spans="1:15">
      <c r="A502">
        <v>1</v>
      </c>
      <c r="B502" t="s">
        <v>132</v>
      </c>
      <c r="C502">
        <v>3</v>
      </c>
      <c r="D502" t="s">
        <v>39</v>
      </c>
      <c r="E502">
        <v>5450</v>
      </c>
      <c r="F502">
        <v>6969</v>
      </c>
      <c r="G502">
        <v>4897</v>
      </c>
      <c r="H502">
        <v>9728</v>
      </c>
      <c r="I502">
        <v>6488</v>
      </c>
      <c r="J502">
        <v>5574</v>
      </c>
      <c r="K502">
        <v>7763</v>
      </c>
      <c r="L502">
        <v>398</v>
      </c>
      <c r="M502">
        <v>8057</v>
      </c>
      <c r="O502" t="str">
        <f>VLOOKUP(A502,Lookup_Tables!$D$2:$E$7,2,FALSE)</f>
        <v>HU</v>
      </c>
    </row>
    <row r="503" spans="1:15">
      <c r="A503">
        <v>1</v>
      </c>
      <c r="B503" t="s">
        <v>132</v>
      </c>
      <c r="C503">
        <v>4</v>
      </c>
      <c r="D503" t="s">
        <v>39</v>
      </c>
      <c r="E503">
        <v>3748</v>
      </c>
      <c r="F503">
        <v>6307</v>
      </c>
      <c r="G503">
        <v>5014</v>
      </c>
      <c r="H503">
        <v>8232</v>
      </c>
      <c r="I503">
        <v>1849</v>
      </c>
      <c r="J503">
        <v>8340</v>
      </c>
      <c r="K503">
        <v>8098</v>
      </c>
      <c r="L503">
        <v>1386</v>
      </c>
      <c r="M503">
        <v>4200</v>
      </c>
      <c r="O503" t="str">
        <f>VLOOKUP(A503,Lookup_Tables!$D$2:$E$7,2,FALSE)</f>
        <v>HU</v>
      </c>
    </row>
    <row r="504" spans="1:15">
      <c r="A504">
        <v>1</v>
      </c>
      <c r="B504" t="s">
        <v>132</v>
      </c>
      <c r="C504">
        <v>5</v>
      </c>
      <c r="D504" t="s">
        <v>39</v>
      </c>
      <c r="E504">
        <v>820</v>
      </c>
      <c r="F504">
        <v>9863</v>
      </c>
      <c r="G504">
        <v>7427</v>
      </c>
      <c r="H504">
        <v>2137</v>
      </c>
      <c r="I504">
        <v>2352</v>
      </c>
      <c r="J504">
        <v>6404</v>
      </c>
      <c r="K504">
        <v>3426</v>
      </c>
      <c r="L504">
        <v>5922</v>
      </c>
      <c r="M504">
        <v>2297</v>
      </c>
      <c r="O504" t="str">
        <f>VLOOKUP(A504,Lookup_Tables!$D$2:$E$7,2,FALSE)</f>
        <v>HU</v>
      </c>
    </row>
    <row r="505" spans="1:15">
      <c r="A505">
        <v>1</v>
      </c>
      <c r="B505" t="s">
        <v>132</v>
      </c>
      <c r="C505">
        <v>6</v>
      </c>
      <c r="D505" t="s">
        <v>39</v>
      </c>
      <c r="E505">
        <v>5408</v>
      </c>
      <c r="F505">
        <v>9627</v>
      </c>
      <c r="G505">
        <v>1905</v>
      </c>
      <c r="H505">
        <v>9066</v>
      </c>
      <c r="I505">
        <v>4271</v>
      </c>
      <c r="J505">
        <v>1300</v>
      </c>
      <c r="K505">
        <v>2108</v>
      </c>
      <c r="L505">
        <v>8081</v>
      </c>
      <c r="M505">
        <v>8791</v>
      </c>
      <c r="O505" t="str">
        <f>VLOOKUP(A505,Lookup_Tables!$D$2:$E$7,2,FALSE)</f>
        <v>HU</v>
      </c>
    </row>
    <row r="506" spans="1:15">
      <c r="A506">
        <v>1</v>
      </c>
      <c r="B506" t="s">
        <v>132</v>
      </c>
      <c r="C506">
        <v>7</v>
      </c>
      <c r="D506" t="s">
        <v>39</v>
      </c>
      <c r="E506">
        <v>9135</v>
      </c>
      <c r="F506">
        <v>1506</v>
      </c>
      <c r="G506">
        <v>7380</v>
      </c>
      <c r="H506">
        <v>557</v>
      </c>
      <c r="I506">
        <v>874</v>
      </c>
      <c r="J506">
        <v>365</v>
      </c>
      <c r="K506">
        <v>333</v>
      </c>
      <c r="L506">
        <v>7994</v>
      </c>
      <c r="M506">
        <v>176</v>
      </c>
      <c r="O506" t="str">
        <f>VLOOKUP(A506,Lookup_Tables!$D$2:$E$7,2,FALSE)</f>
        <v>HU</v>
      </c>
    </row>
    <row r="507" spans="1:15">
      <c r="A507">
        <v>1</v>
      </c>
      <c r="B507" t="s">
        <v>132</v>
      </c>
      <c r="C507">
        <v>8</v>
      </c>
      <c r="D507" t="s">
        <v>39</v>
      </c>
      <c r="E507">
        <v>5786</v>
      </c>
      <c r="F507">
        <v>3378</v>
      </c>
      <c r="G507">
        <v>358</v>
      </c>
      <c r="H507">
        <v>4925</v>
      </c>
      <c r="I507">
        <v>1044</v>
      </c>
      <c r="J507">
        <v>711</v>
      </c>
      <c r="K507">
        <v>7770</v>
      </c>
      <c r="L507">
        <v>7537</v>
      </c>
      <c r="M507">
        <v>3326</v>
      </c>
      <c r="O507" t="str">
        <f>VLOOKUP(A507,Lookup_Tables!$D$2:$E$7,2,FALSE)</f>
        <v>HU</v>
      </c>
    </row>
    <row r="508" spans="1:15">
      <c r="A508">
        <v>1</v>
      </c>
      <c r="B508" t="s">
        <v>132</v>
      </c>
      <c r="C508">
        <v>9</v>
      </c>
      <c r="D508" t="s">
        <v>39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5125</v>
      </c>
      <c r="L508">
        <v>2193</v>
      </c>
      <c r="M508">
        <v>6078</v>
      </c>
      <c r="O508" t="str">
        <f>VLOOKUP(A508,Lookup_Tables!$D$2:$E$7,2,FALSE)</f>
        <v>HU</v>
      </c>
    </row>
    <row r="509" spans="1:15">
      <c r="A509">
        <v>1</v>
      </c>
      <c r="B509" t="s">
        <v>132</v>
      </c>
      <c r="C509">
        <v>10</v>
      </c>
      <c r="D509" t="s">
        <v>39</v>
      </c>
      <c r="E509">
        <v>6401</v>
      </c>
      <c r="F509">
        <v>3001</v>
      </c>
      <c r="G509">
        <v>9594</v>
      </c>
      <c r="H509">
        <v>3903</v>
      </c>
      <c r="I509">
        <v>7409</v>
      </c>
      <c r="J509">
        <v>6892</v>
      </c>
      <c r="K509">
        <v>420</v>
      </c>
      <c r="L509">
        <v>3600</v>
      </c>
      <c r="M509">
        <v>7297</v>
      </c>
      <c r="O509" t="str">
        <f>VLOOKUP(A509,Lookup_Tables!$D$2:$E$7,2,FALSE)</f>
        <v>HU</v>
      </c>
    </row>
    <row r="510" spans="1:15">
      <c r="A510">
        <v>1</v>
      </c>
      <c r="B510" t="s">
        <v>132</v>
      </c>
      <c r="C510">
        <v>11</v>
      </c>
      <c r="D510" t="s">
        <v>39</v>
      </c>
      <c r="E510">
        <v>363</v>
      </c>
      <c r="F510">
        <v>9921</v>
      </c>
      <c r="G510">
        <v>715</v>
      </c>
      <c r="H510">
        <v>2246</v>
      </c>
      <c r="I510">
        <v>1529</v>
      </c>
      <c r="J510">
        <v>1816</v>
      </c>
      <c r="K510">
        <v>9717</v>
      </c>
      <c r="L510">
        <v>6663</v>
      </c>
      <c r="M510">
        <v>5910</v>
      </c>
      <c r="O510" t="str">
        <f>VLOOKUP(A510,Lookup_Tables!$D$2:$E$7,2,FALSE)</f>
        <v>HU</v>
      </c>
    </row>
    <row r="511" spans="1:15">
      <c r="A511">
        <v>1</v>
      </c>
      <c r="B511" t="s">
        <v>132</v>
      </c>
      <c r="C511">
        <v>12</v>
      </c>
      <c r="D511" t="s">
        <v>39</v>
      </c>
      <c r="E511">
        <v>8631</v>
      </c>
      <c r="F511">
        <v>9594</v>
      </c>
      <c r="G511">
        <v>3603</v>
      </c>
      <c r="H511">
        <v>5795</v>
      </c>
      <c r="I511">
        <v>8233</v>
      </c>
      <c r="J511">
        <v>6145</v>
      </c>
      <c r="K511">
        <v>7000</v>
      </c>
      <c r="L511">
        <v>6170</v>
      </c>
      <c r="M511">
        <v>7218</v>
      </c>
      <c r="O511" t="str">
        <f>VLOOKUP(A511,Lookup_Tables!$D$2:$E$7,2,FALSE)</f>
        <v>HU</v>
      </c>
    </row>
    <row r="512" spans="1:15">
      <c r="A512">
        <v>1</v>
      </c>
      <c r="B512" t="s">
        <v>132</v>
      </c>
      <c r="C512">
        <v>13</v>
      </c>
      <c r="D512" t="s">
        <v>39</v>
      </c>
      <c r="E512">
        <v>1743</v>
      </c>
      <c r="F512">
        <v>9534</v>
      </c>
      <c r="G512">
        <v>8776</v>
      </c>
      <c r="H512">
        <v>9521</v>
      </c>
      <c r="I512">
        <v>931</v>
      </c>
      <c r="J512">
        <v>1772</v>
      </c>
      <c r="K512">
        <v>7336</v>
      </c>
      <c r="L512">
        <v>7035</v>
      </c>
      <c r="M512">
        <v>7971</v>
      </c>
      <c r="O512" t="str">
        <f>VLOOKUP(A512,Lookup_Tables!$D$2:$E$7,2,FALSE)</f>
        <v>HU</v>
      </c>
    </row>
    <row r="513" spans="1:15">
      <c r="A513">
        <v>1</v>
      </c>
      <c r="B513" t="s">
        <v>132</v>
      </c>
      <c r="C513">
        <v>14</v>
      </c>
      <c r="D513" t="s">
        <v>39</v>
      </c>
      <c r="E513">
        <v>3225</v>
      </c>
      <c r="F513">
        <v>1801</v>
      </c>
      <c r="G513">
        <v>91</v>
      </c>
      <c r="H513">
        <v>965</v>
      </c>
      <c r="I513">
        <v>2866</v>
      </c>
      <c r="J513">
        <v>7714</v>
      </c>
      <c r="K513">
        <v>9878</v>
      </c>
      <c r="L513">
        <v>2570</v>
      </c>
      <c r="M513">
        <v>8208</v>
      </c>
      <c r="O513" t="str">
        <f>VLOOKUP(A513,Lookup_Tables!$D$2:$E$7,2,FALSE)</f>
        <v>HU</v>
      </c>
    </row>
    <row r="514" spans="1:15">
      <c r="A514">
        <v>1</v>
      </c>
      <c r="B514" t="s">
        <v>132</v>
      </c>
      <c r="C514">
        <v>15</v>
      </c>
      <c r="D514" t="s">
        <v>39</v>
      </c>
      <c r="E514">
        <v>5315</v>
      </c>
      <c r="F514">
        <v>6765</v>
      </c>
      <c r="G514">
        <v>935</v>
      </c>
      <c r="H514">
        <v>4386</v>
      </c>
      <c r="I514">
        <v>7867</v>
      </c>
      <c r="J514">
        <v>4648</v>
      </c>
      <c r="K514">
        <v>9169</v>
      </c>
      <c r="L514">
        <v>2969</v>
      </c>
      <c r="M514">
        <v>5858</v>
      </c>
      <c r="O514" t="str">
        <f>VLOOKUP(A514,Lookup_Tables!$D$2:$E$7,2,FALSE)</f>
        <v>HU</v>
      </c>
    </row>
    <row r="515" spans="1:15">
      <c r="A515">
        <v>1</v>
      </c>
      <c r="B515" t="s">
        <v>132</v>
      </c>
      <c r="C515">
        <v>16</v>
      </c>
      <c r="D515" t="s">
        <v>39</v>
      </c>
      <c r="E515">
        <v>1295</v>
      </c>
      <c r="F515">
        <v>6408</v>
      </c>
      <c r="G515">
        <v>3938</v>
      </c>
      <c r="H515">
        <v>1936</v>
      </c>
      <c r="I515">
        <v>6527</v>
      </c>
      <c r="J515">
        <v>7763</v>
      </c>
      <c r="K515">
        <v>7830</v>
      </c>
      <c r="L515">
        <v>4154</v>
      </c>
      <c r="M515">
        <v>8371</v>
      </c>
      <c r="O515" t="str">
        <f>VLOOKUP(A515,Lookup_Tables!$D$2:$E$7,2,FALSE)</f>
        <v>HU</v>
      </c>
    </row>
    <row r="516" spans="1:15">
      <c r="A516">
        <v>1</v>
      </c>
      <c r="B516" t="s">
        <v>132</v>
      </c>
      <c r="C516">
        <v>17</v>
      </c>
      <c r="D516" t="s">
        <v>39</v>
      </c>
      <c r="E516">
        <v>7558</v>
      </c>
      <c r="F516">
        <v>8933</v>
      </c>
      <c r="G516">
        <v>1404</v>
      </c>
      <c r="H516">
        <v>711</v>
      </c>
      <c r="I516">
        <v>6396</v>
      </c>
      <c r="J516">
        <v>8260</v>
      </c>
      <c r="K516">
        <v>7093</v>
      </c>
      <c r="L516">
        <v>6054</v>
      </c>
      <c r="M516">
        <v>6735</v>
      </c>
      <c r="O516" t="str">
        <f>VLOOKUP(A516,Lookup_Tables!$D$2:$E$7,2,FALSE)</f>
        <v>HU</v>
      </c>
    </row>
    <row r="517" spans="1:15">
      <c r="A517">
        <v>1</v>
      </c>
      <c r="B517" t="s">
        <v>132</v>
      </c>
      <c r="C517">
        <v>18</v>
      </c>
      <c r="D517" t="s">
        <v>39</v>
      </c>
      <c r="E517">
        <v>5819</v>
      </c>
      <c r="F517">
        <v>94</v>
      </c>
      <c r="G517">
        <v>5566</v>
      </c>
      <c r="H517">
        <v>1208</v>
      </c>
      <c r="I517">
        <v>6974</v>
      </c>
      <c r="J517">
        <v>8988</v>
      </c>
      <c r="K517">
        <v>1785</v>
      </c>
      <c r="L517">
        <v>6525</v>
      </c>
      <c r="M517">
        <v>6922</v>
      </c>
      <c r="O517" t="str">
        <f>VLOOKUP(A517,Lookup_Tables!$D$2:$E$7,2,FALSE)</f>
        <v>HU</v>
      </c>
    </row>
    <row r="518" spans="1:15">
      <c r="A518">
        <v>1</v>
      </c>
      <c r="B518" t="s">
        <v>132</v>
      </c>
      <c r="C518">
        <v>19</v>
      </c>
      <c r="D518" t="s">
        <v>39</v>
      </c>
      <c r="E518">
        <v>6266</v>
      </c>
      <c r="F518">
        <v>8492</v>
      </c>
      <c r="G518">
        <v>3278</v>
      </c>
      <c r="H518">
        <v>8716</v>
      </c>
      <c r="I518">
        <v>2556</v>
      </c>
      <c r="J518">
        <v>9390</v>
      </c>
      <c r="K518">
        <v>6856</v>
      </c>
      <c r="L518">
        <v>5509</v>
      </c>
      <c r="M518">
        <v>6974</v>
      </c>
      <c r="O518" t="str">
        <f>VLOOKUP(A518,Lookup_Tables!$D$2:$E$7,2,FALSE)</f>
        <v>HU</v>
      </c>
    </row>
    <row r="519" spans="1:15">
      <c r="A519">
        <v>1</v>
      </c>
      <c r="B519" t="s">
        <v>132</v>
      </c>
      <c r="C519">
        <v>20</v>
      </c>
      <c r="D519" t="s">
        <v>39</v>
      </c>
      <c r="E519">
        <v>8626</v>
      </c>
      <c r="F519">
        <v>2556</v>
      </c>
      <c r="G519">
        <v>1767</v>
      </c>
      <c r="H519">
        <v>3421</v>
      </c>
      <c r="I519">
        <v>9436</v>
      </c>
      <c r="J519">
        <v>8284</v>
      </c>
      <c r="K519">
        <v>626</v>
      </c>
      <c r="L519">
        <v>1801</v>
      </c>
      <c r="M519">
        <v>2297</v>
      </c>
      <c r="O519" t="str">
        <f>VLOOKUP(A519,Lookup_Tables!$D$2:$E$7,2,FALSE)</f>
        <v>HU</v>
      </c>
    </row>
    <row r="520" spans="1:15">
      <c r="A520">
        <v>1</v>
      </c>
      <c r="B520" t="s">
        <v>132</v>
      </c>
      <c r="C520">
        <v>21</v>
      </c>
      <c r="D520" t="s">
        <v>39</v>
      </c>
      <c r="E520">
        <v>3967</v>
      </c>
      <c r="F520">
        <v>6297</v>
      </c>
      <c r="G520">
        <v>7031</v>
      </c>
      <c r="H520">
        <v>677</v>
      </c>
      <c r="I520">
        <v>9238</v>
      </c>
      <c r="J520">
        <v>6067</v>
      </c>
      <c r="K520">
        <v>1223</v>
      </c>
      <c r="L520">
        <v>820</v>
      </c>
      <c r="M520">
        <v>9760</v>
      </c>
      <c r="O520" t="str">
        <f>VLOOKUP(A520,Lookup_Tables!$D$2:$E$7,2,FALSE)</f>
        <v>HU</v>
      </c>
    </row>
    <row r="521" spans="1:15">
      <c r="A521">
        <v>1</v>
      </c>
      <c r="B521" t="s">
        <v>132</v>
      </c>
      <c r="C521">
        <v>22</v>
      </c>
      <c r="D521" t="s">
        <v>39</v>
      </c>
      <c r="E521">
        <v>2008</v>
      </c>
      <c r="F521">
        <v>5065</v>
      </c>
      <c r="G521">
        <v>6890</v>
      </c>
      <c r="H521">
        <v>8159</v>
      </c>
      <c r="I521">
        <v>9193</v>
      </c>
      <c r="J521">
        <v>7458</v>
      </c>
      <c r="K521">
        <v>1965</v>
      </c>
      <c r="L521">
        <v>6699</v>
      </c>
      <c r="M521">
        <v>3253</v>
      </c>
      <c r="O521" t="str">
        <f>VLOOKUP(A521,Lookup_Tables!$D$2:$E$7,2,FALSE)</f>
        <v>HU</v>
      </c>
    </row>
    <row r="522" spans="1:15">
      <c r="A522">
        <v>1</v>
      </c>
      <c r="B522" t="s">
        <v>132</v>
      </c>
      <c r="C522">
        <v>23</v>
      </c>
      <c r="D522" t="s">
        <v>39</v>
      </c>
      <c r="E522">
        <v>9487</v>
      </c>
      <c r="F522">
        <v>7414</v>
      </c>
      <c r="G522">
        <v>2113</v>
      </c>
      <c r="H522">
        <v>7556</v>
      </c>
      <c r="I522">
        <v>4629</v>
      </c>
      <c r="J522">
        <v>1408</v>
      </c>
      <c r="K522">
        <v>5073</v>
      </c>
      <c r="L522">
        <v>6915</v>
      </c>
      <c r="M522">
        <v>341</v>
      </c>
      <c r="O522" t="str">
        <f>VLOOKUP(A522,Lookup_Tables!$D$2:$E$7,2,FALSE)</f>
        <v>HU</v>
      </c>
    </row>
    <row r="523" spans="1:15">
      <c r="A523">
        <v>1</v>
      </c>
      <c r="B523" t="s">
        <v>132</v>
      </c>
      <c r="C523">
        <v>24</v>
      </c>
      <c r="D523" t="s">
        <v>39</v>
      </c>
      <c r="E523">
        <v>5798</v>
      </c>
      <c r="F523">
        <v>5816</v>
      </c>
      <c r="G523">
        <v>2727</v>
      </c>
      <c r="H523">
        <v>6309</v>
      </c>
      <c r="I523">
        <v>1088</v>
      </c>
      <c r="J523">
        <v>6892</v>
      </c>
      <c r="K523">
        <v>8490</v>
      </c>
      <c r="L523">
        <v>6079</v>
      </c>
      <c r="M523">
        <v>6416</v>
      </c>
      <c r="O523" t="str">
        <f>VLOOKUP(A523,Lookup_Tables!$D$2:$E$7,2,FALSE)</f>
        <v>HU</v>
      </c>
    </row>
    <row r="524" spans="1:15">
      <c r="A524">
        <v>1</v>
      </c>
      <c r="B524" t="s">
        <v>132</v>
      </c>
      <c r="C524">
        <v>25</v>
      </c>
      <c r="D524" t="s">
        <v>39</v>
      </c>
      <c r="E524">
        <v>2683</v>
      </c>
      <c r="F524">
        <v>9016</v>
      </c>
      <c r="G524">
        <v>8078</v>
      </c>
      <c r="H524">
        <v>3633</v>
      </c>
      <c r="I524">
        <v>9288</v>
      </c>
      <c r="J524">
        <v>8494</v>
      </c>
      <c r="K524">
        <v>1106</v>
      </c>
      <c r="L524">
        <v>2846</v>
      </c>
      <c r="M524">
        <v>6707</v>
      </c>
      <c r="O524" t="str">
        <f>VLOOKUP(A524,Lookup_Tables!$D$2:$E$7,2,FALSE)</f>
        <v>HU</v>
      </c>
    </row>
    <row r="525" spans="1:15">
      <c r="A525">
        <v>1</v>
      </c>
      <c r="B525" t="s">
        <v>132</v>
      </c>
      <c r="C525">
        <v>26</v>
      </c>
      <c r="D525" t="s">
        <v>39</v>
      </c>
      <c r="E525">
        <v>0</v>
      </c>
      <c r="F525">
        <v>7892</v>
      </c>
      <c r="G525">
        <v>8789</v>
      </c>
      <c r="H525">
        <v>6872</v>
      </c>
      <c r="I525">
        <v>9957</v>
      </c>
      <c r="J525">
        <v>6403</v>
      </c>
      <c r="K525">
        <v>3008</v>
      </c>
      <c r="L525">
        <v>3126</v>
      </c>
      <c r="M525">
        <v>3506</v>
      </c>
      <c r="O525" t="str">
        <f>VLOOKUP(A525,Lookup_Tables!$D$2:$E$7,2,FALSE)</f>
        <v>HU</v>
      </c>
    </row>
    <row r="526" spans="1:15">
      <c r="A526">
        <v>1</v>
      </c>
      <c r="B526" t="s">
        <v>132</v>
      </c>
      <c r="C526">
        <v>27</v>
      </c>
      <c r="D526" t="s">
        <v>39</v>
      </c>
      <c r="E526">
        <v>0</v>
      </c>
      <c r="F526">
        <v>9951</v>
      </c>
      <c r="G526">
        <v>440</v>
      </c>
      <c r="H526">
        <v>723</v>
      </c>
      <c r="I526">
        <v>8739</v>
      </c>
      <c r="J526">
        <v>1402</v>
      </c>
      <c r="K526">
        <v>1407</v>
      </c>
      <c r="L526">
        <v>3343</v>
      </c>
      <c r="M526">
        <v>8872</v>
      </c>
      <c r="O526" t="str">
        <f>VLOOKUP(A526,Lookup_Tables!$D$2:$E$7,2,FALSE)</f>
        <v>HU</v>
      </c>
    </row>
    <row r="527" spans="1:15">
      <c r="A527">
        <v>1</v>
      </c>
      <c r="B527" t="s">
        <v>132</v>
      </c>
      <c r="C527">
        <v>28</v>
      </c>
      <c r="D527" t="s">
        <v>39</v>
      </c>
      <c r="E527">
        <v>0</v>
      </c>
      <c r="F527">
        <v>7418</v>
      </c>
      <c r="G527">
        <v>7093</v>
      </c>
      <c r="H527">
        <v>9684</v>
      </c>
      <c r="I527">
        <v>1937</v>
      </c>
      <c r="J527">
        <v>57</v>
      </c>
      <c r="K527">
        <v>5019</v>
      </c>
      <c r="L527">
        <v>3931</v>
      </c>
      <c r="M527">
        <v>6357</v>
      </c>
      <c r="O527" t="str">
        <f>VLOOKUP(A527,Lookup_Tables!$D$2:$E$7,2,FALSE)</f>
        <v>HU</v>
      </c>
    </row>
    <row r="528" spans="1:15">
      <c r="A528">
        <v>1</v>
      </c>
      <c r="B528" t="s">
        <v>132</v>
      </c>
      <c r="C528">
        <v>29</v>
      </c>
      <c r="D528" t="s">
        <v>39</v>
      </c>
      <c r="E528">
        <v>0</v>
      </c>
      <c r="F528">
        <v>2407</v>
      </c>
      <c r="G528">
        <v>2795</v>
      </c>
      <c r="H528">
        <v>9987</v>
      </c>
      <c r="I528">
        <v>9610</v>
      </c>
      <c r="J528">
        <v>7398</v>
      </c>
      <c r="K528">
        <v>7868</v>
      </c>
      <c r="L528">
        <v>9318</v>
      </c>
      <c r="M528">
        <v>5327</v>
      </c>
      <c r="O528" t="str">
        <f>VLOOKUP(A528,Lookup_Tables!$D$2:$E$7,2,FALSE)</f>
        <v>HU</v>
      </c>
    </row>
    <row r="529" spans="1:15">
      <c r="A529">
        <v>1</v>
      </c>
      <c r="B529" t="s">
        <v>132</v>
      </c>
      <c r="C529">
        <v>30</v>
      </c>
      <c r="D529" t="s">
        <v>39</v>
      </c>
      <c r="E529">
        <v>9545</v>
      </c>
      <c r="F529">
        <v>8885</v>
      </c>
      <c r="G529">
        <v>4219</v>
      </c>
      <c r="H529">
        <v>8426</v>
      </c>
      <c r="I529">
        <v>8586</v>
      </c>
      <c r="J529">
        <v>9857</v>
      </c>
      <c r="K529">
        <v>4995</v>
      </c>
      <c r="L529">
        <v>362</v>
      </c>
      <c r="M529">
        <v>7896</v>
      </c>
      <c r="O529" t="str">
        <f>VLOOKUP(A529,Lookup_Tables!$D$2:$E$7,2,FALSE)</f>
        <v>HU</v>
      </c>
    </row>
    <row r="530" spans="1:15">
      <c r="A530">
        <v>1</v>
      </c>
      <c r="B530" t="s">
        <v>132</v>
      </c>
      <c r="C530">
        <v>31</v>
      </c>
      <c r="D530" t="s">
        <v>39</v>
      </c>
      <c r="E530">
        <v>9348</v>
      </c>
      <c r="F530">
        <v>6047</v>
      </c>
      <c r="G530">
        <v>3124</v>
      </c>
      <c r="H530">
        <v>8679</v>
      </c>
      <c r="I530">
        <v>8496</v>
      </c>
      <c r="J530">
        <v>9776</v>
      </c>
      <c r="K530">
        <v>6217</v>
      </c>
      <c r="L530">
        <v>5837</v>
      </c>
      <c r="M530">
        <v>9559</v>
      </c>
      <c r="O530" t="str">
        <f>VLOOKUP(A530,Lookup_Tables!$D$2:$E$7,2,FALSE)</f>
        <v>HU</v>
      </c>
    </row>
    <row r="531" spans="1:15">
      <c r="A531">
        <v>1</v>
      </c>
      <c r="B531" t="s">
        <v>132</v>
      </c>
      <c r="C531">
        <v>32</v>
      </c>
      <c r="D531" t="s">
        <v>39</v>
      </c>
      <c r="E531">
        <v>4664</v>
      </c>
      <c r="F531">
        <v>8699</v>
      </c>
      <c r="G531">
        <v>2343</v>
      </c>
      <c r="H531">
        <v>3502</v>
      </c>
      <c r="I531">
        <v>937</v>
      </c>
      <c r="J531">
        <v>3881</v>
      </c>
      <c r="K531">
        <v>8078</v>
      </c>
      <c r="L531">
        <v>2767</v>
      </c>
      <c r="M531">
        <v>2061</v>
      </c>
      <c r="O531" t="str">
        <f>VLOOKUP(A531,Lookup_Tables!$D$2:$E$7,2,FALSE)</f>
        <v>HU</v>
      </c>
    </row>
    <row r="532" spans="1:15">
      <c r="A532">
        <v>1</v>
      </c>
      <c r="B532" t="s">
        <v>132</v>
      </c>
      <c r="C532">
        <v>33</v>
      </c>
      <c r="D532" t="s">
        <v>39</v>
      </c>
      <c r="E532">
        <v>2732</v>
      </c>
      <c r="F532">
        <v>6879</v>
      </c>
      <c r="G532">
        <v>6313</v>
      </c>
      <c r="H532">
        <v>5897</v>
      </c>
      <c r="I532">
        <v>254</v>
      </c>
      <c r="J532">
        <v>893</v>
      </c>
      <c r="K532">
        <v>3633</v>
      </c>
      <c r="L532">
        <v>8600</v>
      </c>
      <c r="M532">
        <v>9376</v>
      </c>
      <c r="O532" t="str">
        <f>VLOOKUP(A532,Lookup_Tables!$D$2:$E$7,2,FALSE)</f>
        <v>HU</v>
      </c>
    </row>
    <row r="533" spans="1:15">
      <c r="A533">
        <v>1</v>
      </c>
      <c r="B533" t="s">
        <v>132</v>
      </c>
      <c r="C533">
        <v>34</v>
      </c>
      <c r="D533" t="s">
        <v>39</v>
      </c>
      <c r="E533">
        <v>8923</v>
      </c>
      <c r="F533">
        <v>4287</v>
      </c>
      <c r="G533">
        <v>111</v>
      </c>
      <c r="H533">
        <v>8450</v>
      </c>
      <c r="I533">
        <v>679</v>
      </c>
      <c r="J533">
        <v>8010</v>
      </c>
      <c r="K533">
        <v>2407</v>
      </c>
      <c r="L533">
        <v>6978</v>
      </c>
      <c r="M533">
        <v>5843</v>
      </c>
      <c r="O533" t="str">
        <f>VLOOKUP(A533,Lookup_Tables!$D$2:$E$7,2,FALSE)</f>
        <v>HU</v>
      </c>
    </row>
    <row r="534" spans="1:15">
      <c r="A534">
        <v>1</v>
      </c>
      <c r="B534" t="s">
        <v>132</v>
      </c>
      <c r="C534">
        <v>35</v>
      </c>
      <c r="D534" t="s">
        <v>39</v>
      </c>
      <c r="E534">
        <v>6779</v>
      </c>
      <c r="F534">
        <v>2873</v>
      </c>
      <c r="G534">
        <v>2302</v>
      </c>
      <c r="H534">
        <v>4362</v>
      </c>
      <c r="I534">
        <v>6166</v>
      </c>
      <c r="J534">
        <v>8276</v>
      </c>
      <c r="K534">
        <v>2983</v>
      </c>
      <c r="L534">
        <v>430</v>
      </c>
      <c r="M534">
        <v>4776</v>
      </c>
      <c r="O534" t="str">
        <f>VLOOKUP(A534,Lookup_Tables!$D$2:$E$7,2,FALSE)</f>
        <v>HU</v>
      </c>
    </row>
    <row r="535" spans="1:15">
      <c r="A535">
        <v>1</v>
      </c>
      <c r="B535" t="s">
        <v>132</v>
      </c>
      <c r="C535">
        <v>36</v>
      </c>
      <c r="D535" t="s">
        <v>39</v>
      </c>
      <c r="E535">
        <v>6248</v>
      </c>
      <c r="F535">
        <v>3548</v>
      </c>
      <c r="G535">
        <v>4075</v>
      </c>
      <c r="H535">
        <v>8211</v>
      </c>
      <c r="I535">
        <v>3928</v>
      </c>
      <c r="J535">
        <v>7680</v>
      </c>
      <c r="K535">
        <v>8778</v>
      </c>
      <c r="L535">
        <v>5634</v>
      </c>
      <c r="M535">
        <v>1353</v>
      </c>
      <c r="O535" t="str">
        <f>VLOOKUP(A535,Lookup_Tables!$D$2:$E$7,2,FALSE)</f>
        <v>HU</v>
      </c>
    </row>
    <row r="536" spans="1:15">
      <c r="A536">
        <v>1</v>
      </c>
      <c r="B536" t="s">
        <v>132</v>
      </c>
      <c r="C536">
        <v>37</v>
      </c>
      <c r="D536" t="s">
        <v>39</v>
      </c>
      <c r="E536">
        <v>1525</v>
      </c>
      <c r="F536">
        <v>8585</v>
      </c>
      <c r="G536">
        <v>9091</v>
      </c>
      <c r="H536">
        <v>9184</v>
      </c>
      <c r="I536">
        <v>2626</v>
      </c>
      <c r="J536">
        <v>5921</v>
      </c>
      <c r="K536">
        <v>747</v>
      </c>
      <c r="L536">
        <v>6544</v>
      </c>
      <c r="M536">
        <v>8610</v>
      </c>
      <c r="O536" t="str">
        <f>VLOOKUP(A536,Lookup_Tables!$D$2:$E$7,2,FALSE)</f>
        <v>HU</v>
      </c>
    </row>
    <row r="537" spans="1:15">
      <c r="A537">
        <v>1</v>
      </c>
      <c r="B537" t="s">
        <v>132</v>
      </c>
      <c r="C537">
        <v>38</v>
      </c>
      <c r="D537" t="s">
        <v>39</v>
      </c>
      <c r="E537">
        <v>1553</v>
      </c>
      <c r="F537">
        <v>7590</v>
      </c>
      <c r="G537">
        <v>7235</v>
      </c>
      <c r="H537">
        <v>2140</v>
      </c>
      <c r="I537">
        <v>912</v>
      </c>
      <c r="J537">
        <v>5151</v>
      </c>
      <c r="K537">
        <v>5055</v>
      </c>
      <c r="L537">
        <v>3112</v>
      </c>
      <c r="M537">
        <v>1480</v>
      </c>
      <c r="O537" t="str">
        <f>VLOOKUP(A537,Lookup_Tables!$D$2:$E$7,2,FALSE)</f>
        <v>HU</v>
      </c>
    </row>
    <row r="538" spans="1:15">
      <c r="A538">
        <v>1</v>
      </c>
      <c r="B538" t="s">
        <v>132</v>
      </c>
      <c r="C538">
        <v>39</v>
      </c>
      <c r="D538" t="s">
        <v>39</v>
      </c>
      <c r="E538">
        <v>7266</v>
      </c>
      <c r="F538">
        <v>7460</v>
      </c>
      <c r="G538">
        <v>4019</v>
      </c>
      <c r="H538">
        <v>1487</v>
      </c>
      <c r="I538">
        <v>6733</v>
      </c>
      <c r="J538">
        <v>3119</v>
      </c>
      <c r="K538">
        <v>6802</v>
      </c>
      <c r="L538">
        <v>4325</v>
      </c>
      <c r="M538">
        <v>7971</v>
      </c>
      <c r="O538" t="str">
        <f>VLOOKUP(A538,Lookup_Tables!$D$2:$E$7,2,FALSE)</f>
        <v>HU</v>
      </c>
    </row>
    <row r="539" spans="1:15">
      <c r="A539">
        <v>1</v>
      </c>
      <c r="B539" t="s">
        <v>132</v>
      </c>
      <c r="C539">
        <v>40</v>
      </c>
      <c r="D539" t="s">
        <v>39</v>
      </c>
      <c r="E539">
        <v>236</v>
      </c>
      <c r="F539">
        <v>8226</v>
      </c>
      <c r="G539">
        <v>1985</v>
      </c>
      <c r="H539">
        <v>4036</v>
      </c>
      <c r="I539">
        <v>4107</v>
      </c>
      <c r="J539">
        <v>7689</v>
      </c>
      <c r="K539">
        <v>6556</v>
      </c>
      <c r="L539">
        <v>7757</v>
      </c>
      <c r="M539">
        <v>9033</v>
      </c>
      <c r="O539" t="str">
        <f>VLOOKUP(A539,Lookup_Tables!$D$2:$E$7,2,FALSE)</f>
        <v>HU</v>
      </c>
    </row>
    <row r="540" spans="1:15">
      <c r="A540">
        <v>1</v>
      </c>
      <c r="B540" t="s">
        <v>132</v>
      </c>
      <c r="C540">
        <v>41</v>
      </c>
      <c r="D540" t="s">
        <v>39</v>
      </c>
      <c r="E540">
        <v>0</v>
      </c>
      <c r="F540">
        <v>4942</v>
      </c>
      <c r="G540">
        <v>8113</v>
      </c>
      <c r="H540">
        <v>8121</v>
      </c>
      <c r="I540">
        <v>7205</v>
      </c>
      <c r="J540">
        <v>4141</v>
      </c>
      <c r="K540">
        <v>9354</v>
      </c>
      <c r="L540">
        <v>5810</v>
      </c>
      <c r="M540">
        <v>2220</v>
      </c>
      <c r="O540" t="str">
        <f>VLOOKUP(A540,Lookup_Tables!$D$2:$E$7,2,FALSE)</f>
        <v>HU</v>
      </c>
    </row>
    <row r="541" spans="1:15">
      <c r="A541">
        <v>1</v>
      </c>
      <c r="B541" t="s">
        <v>132</v>
      </c>
      <c r="C541">
        <v>42</v>
      </c>
      <c r="D541" t="s">
        <v>39</v>
      </c>
      <c r="E541">
        <v>0</v>
      </c>
      <c r="F541">
        <v>7198</v>
      </c>
      <c r="G541">
        <v>6644</v>
      </c>
      <c r="H541">
        <v>3617</v>
      </c>
      <c r="I541">
        <v>2233</v>
      </c>
      <c r="J541">
        <v>5841</v>
      </c>
      <c r="K541">
        <v>7830</v>
      </c>
      <c r="L541">
        <v>865</v>
      </c>
      <c r="M541">
        <v>5391</v>
      </c>
      <c r="O541" t="str">
        <f>VLOOKUP(A541,Lookup_Tables!$D$2:$E$7,2,FALSE)</f>
        <v>HU</v>
      </c>
    </row>
    <row r="542" spans="1:15">
      <c r="A542">
        <v>1</v>
      </c>
      <c r="B542" t="s">
        <v>132</v>
      </c>
      <c r="C542">
        <v>43</v>
      </c>
      <c r="D542" t="s">
        <v>39</v>
      </c>
      <c r="E542">
        <v>3865</v>
      </c>
      <c r="F542">
        <v>2187</v>
      </c>
      <c r="G542">
        <v>4910</v>
      </c>
      <c r="H542">
        <v>3584</v>
      </c>
      <c r="I542">
        <v>9773</v>
      </c>
      <c r="J542">
        <v>6904</v>
      </c>
      <c r="K542">
        <v>9559</v>
      </c>
      <c r="L542">
        <v>2445</v>
      </c>
      <c r="M542">
        <v>8081</v>
      </c>
      <c r="O542" t="str">
        <f>VLOOKUP(A542,Lookup_Tables!$D$2:$E$7,2,FALSE)</f>
        <v>HU</v>
      </c>
    </row>
    <row r="543" spans="1:15">
      <c r="A543">
        <v>1</v>
      </c>
      <c r="B543" t="s">
        <v>132</v>
      </c>
      <c r="C543">
        <v>44</v>
      </c>
      <c r="D543" t="s">
        <v>39</v>
      </c>
      <c r="E543">
        <v>0</v>
      </c>
      <c r="F543">
        <v>0</v>
      </c>
      <c r="G543">
        <v>0</v>
      </c>
      <c r="H543">
        <v>207</v>
      </c>
      <c r="I543">
        <v>8233</v>
      </c>
      <c r="J543">
        <v>2301</v>
      </c>
      <c r="K543">
        <v>9610</v>
      </c>
      <c r="L543">
        <v>6503</v>
      </c>
      <c r="M543">
        <v>8767</v>
      </c>
      <c r="O543" t="str">
        <f>VLOOKUP(A543,Lookup_Tables!$D$2:$E$7,2,FALSE)</f>
        <v>HU</v>
      </c>
    </row>
    <row r="544" spans="1:15">
      <c r="A544">
        <v>1</v>
      </c>
      <c r="B544" t="s">
        <v>132</v>
      </c>
      <c r="C544">
        <v>45</v>
      </c>
      <c r="D544" t="s">
        <v>39</v>
      </c>
      <c r="E544">
        <v>4008</v>
      </c>
      <c r="F544">
        <v>2951</v>
      </c>
      <c r="G544">
        <v>7861</v>
      </c>
      <c r="H544">
        <v>2252</v>
      </c>
      <c r="I544">
        <v>8766</v>
      </c>
      <c r="J544">
        <v>6556</v>
      </c>
      <c r="K544">
        <v>7116</v>
      </c>
      <c r="L544">
        <v>7204</v>
      </c>
      <c r="M544">
        <v>1907</v>
      </c>
      <c r="O544" t="str">
        <f>VLOOKUP(A544,Lookup_Tables!$D$2:$E$7,2,FALSE)</f>
        <v>HU</v>
      </c>
    </row>
    <row r="545" spans="1:15">
      <c r="A545">
        <v>1</v>
      </c>
      <c r="B545" t="s">
        <v>132</v>
      </c>
      <c r="C545">
        <v>46</v>
      </c>
      <c r="D545" t="s">
        <v>39</v>
      </c>
      <c r="E545">
        <v>3081</v>
      </c>
      <c r="F545">
        <v>2429</v>
      </c>
      <c r="G545">
        <v>6918</v>
      </c>
      <c r="H545">
        <v>403</v>
      </c>
      <c r="I545">
        <v>1548</v>
      </c>
      <c r="J545">
        <v>101</v>
      </c>
      <c r="K545">
        <v>4895</v>
      </c>
      <c r="L545">
        <v>7005</v>
      </c>
      <c r="M545">
        <v>6696</v>
      </c>
      <c r="O545" t="str">
        <f>VLOOKUP(A545,Lookup_Tables!$D$2:$E$7,2,FALSE)</f>
        <v>HU</v>
      </c>
    </row>
    <row r="546" spans="1:15">
      <c r="A546">
        <v>1</v>
      </c>
      <c r="B546" t="s">
        <v>132</v>
      </c>
      <c r="C546">
        <v>47</v>
      </c>
      <c r="D546" t="s">
        <v>39</v>
      </c>
      <c r="E546">
        <v>623</v>
      </c>
      <c r="F546">
        <v>1912</v>
      </c>
      <c r="G546">
        <v>2762</v>
      </c>
      <c r="H546">
        <v>3630</v>
      </c>
      <c r="I546">
        <v>2196</v>
      </c>
      <c r="J546">
        <v>6086</v>
      </c>
      <c r="K546">
        <v>3432</v>
      </c>
      <c r="L546">
        <v>7190</v>
      </c>
      <c r="M546">
        <v>5171</v>
      </c>
      <c r="O546" t="str">
        <f>VLOOKUP(A546,Lookup_Tables!$D$2:$E$7,2,FALSE)</f>
        <v>HU</v>
      </c>
    </row>
    <row r="547" spans="1:15">
      <c r="A547">
        <v>1</v>
      </c>
      <c r="B547" t="s">
        <v>132</v>
      </c>
      <c r="C547">
        <v>48</v>
      </c>
      <c r="D547" t="s">
        <v>39</v>
      </c>
      <c r="E547">
        <v>0</v>
      </c>
      <c r="F547">
        <v>6975</v>
      </c>
      <c r="G547">
        <v>4101</v>
      </c>
      <c r="H547">
        <v>8086</v>
      </c>
      <c r="I547">
        <v>2109</v>
      </c>
      <c r="J547">
        <v>6266</v>
      </c>
      <c r="K547">
        <v>1209</v>
      </c>
      <c r="L547">
        <v>6961</v>
      </c>
      <c r="M547">
        <v>5441</v>
      </c>
      <c r="O547" t="str">
        <f>VLOOKUP(A547,Lookup_Tables!$D$2:$E$7,2,FALSE)</f>
        <v>HU</v>
      </c>
    </row>
    <row r="548" spans="1:15">
      <c r="A548">
        <v>1</v>
      </c>
      <c r="B548" t="s">
        <v>132</v>
      </c>
      <c r="C548">
        <v>49</v>
      </c>
      <c r="D548" t="s">
        <v>39</v>
      </c>
      <c r="E548">
        <v>8944</v>
      </c>
      <c r="F548">
        <v>2491</v>
      </c>
      <c r="G548">
        <v>820</v>
      </c>
      <c r="H548">
        <v>8430</v>
      </c>
      <c r="I548">
        <v>1414</v>
      </c>
      <c r="J548">
        <v>6075</v>
      </c>
      <c r="K548">
        <v>9312</v>
      </c>
      <c r="L548">
        <v>8769</v>
      </c>
      <c r="M548">
        <v>5441</v>
      </c>
      <c r="O548" t="str">
        <f>VLOOKUP(A548,Lookup_Tables!$D$2:$E$7,2,FALSE)</f>
        <v>HU</v>
      </c>
    </row>
    <row r="549" spans="1:15">
      <c r="A549">
        <v>1</v>
      </c>
      <c r="B549" t="s">
        <v>132</v>
      </c>
      <c r="C549">
        <v>50</v>
      </c>
      <c r="D549" t="s">
        <v>39</v>
      </c>
      <c r="E549">
        <v>9971</v>
      </c>
      <c r="F549">
        <v>3425</v>
      </c>
      <c r="G549">
        <v>6307</v>
      </c>
      <c r="H549">
        <v>2149</v>
      </c>
      <c r="I549">
        <v>5352</v>
      </c>
      <c r="J549">
        <v>6978</v>
      </c>
      <c r="K549">
        <v>7351</v>
      </c>
      <c r="L549">
        <v>5776</v>
      </c>
      <c r="M549">
        <v>3829</v>
      </c>
      <c r="O549" t="str">
        <f>VLOOKUP(A549,Lookup_Tables!$D$2:$E$7,2,FALSE)</f>
        <v>HU</v>
      </c>
    </row>
    <row r="550" spans="1:15">
      <c r="A550">
        <v>1</v>
      </c>
      <c r="B550" t="s">
        <v>132</v>
      </c>
      <c r="C550">
        <v>51</v>
      </c>
      <c r="D550" t="s">
        <v>39</v>
      </c>
      <c r="E550">
        <v>8852</v>
      </c>
      <c r="F550">
        <v>2982</v>
      </c>
      <c r="G550">
        <v>2343</v>
      </c>
      <c r="H550">
        <v>2409</v>
      </c>
      <c r="I550">
        <v>4845</v>
      </c>
      <c r="J550">
        <v>1110</v>
      </c>
      <c r="K550">
        <v>853</v>
      </c>
      <c r="L550">
        <v>1269</v>
      </c>
      <c r="M550">
        <v>8985</v>
      </c>
      <c r="O550" t="str">
        <f>VLOOKUP(A550,Lookup_Tables!$D$2:$E$7,2,FALSE)</f>
        <v>HU</v>
      </c>
    </row>
    <row r="551" spans="1:15">
      <c r="A551">
        <v>1</v>
      </c>
      <c r="B551" t="s">
        <v>132</v>
      </c>
      <c r="C551">
        <v>52</v>
      </c>
      <c r="D551" t="s">
        <v>39</v>
      </c>
      <c r="E551">
        <v>2010</v>
      </c>
      <c r="F551">
        <v>6210</v>
      </c>
      <c r="G551">
        <v>7386</v>
      </c>
      <c r="H551">
        <v>1414</v>
      </c>
      <c r="I551">
        <v>9064</v>
      </c>
      <c r="J551">
        <v>1058</v>
      </c>
      <c r="K551">
        <v>700</v>
      </c>
      <c r="L551">
        <v>4959</v>
      </c>
      <c r="M551">
        <v>3374</v>
      </c>
      <c r="O551" t="str">
        <f>VLOOKUP(A551,Lookup_Tables!$D$2:$E$7,2,FALSE)</f>
        <v>HU</v>
      </c>
    </row>
    <row r="552" spans="1:15">
      <c r="A552">
        <v>1</v>
      </c>
      <c r="B552" t="s">
        <v>132</v>
      </c>
      <c r="C552">
        <v>53</v>
      </c>
      <c r="D552" t="s">
        <v>39</v>
      </c>
      <c r="E552">
        <v>0</v>
      </c>
      <c r="F552">
        <v>874</v>
      </c>
      <c r="G552">
        <v>1479</v>
      </c>
      <c r="H552">
        <v>475</v>
      </c>
      <c r="I552">
        <v>8707</v>
      </c>
      <c r="J552">
        <v>5327</v>
      </c>
      <c r="K552">
        <v>691</v>
      </c>
      <c r="L552">
        <v>4943</v>
      </c>
      <c r="M552">
        <v>6357</v>
      </c>
      <c r="O552" t="str">
        <f>VLOOKUP(A552,Lookup_Tables!$D$2:$E$7,2,FALSE)</f>
        <v>HU</v>
      </c>
    </row>
    <row r="553" spans="1:15">
      <c r="A553">
        <v>1</v>
      </c>
      <c r="B553" t="s">
        <v>132</v>
      </c>
      <c r="C553">
        <v>54</v>
      </c>
      <c r="D553" t="s">
        <v>39</v>
      </c>
      <c r="E553">
        <v>6367</v>
      </c>
      <c r="F553">
        <v>116</v>
      </c>
      <c r="G553">
        <v>677</v>
      </c>
      <c r="H553">
        <v>9795</v>
      </c>
      <c r="I553">
        <v>2420</v>
      </c>
      <c r="J553">
        <v>5980</v>
      </c>
      <c r="K553">
        <v>6743</v>
      </c>
      <c r="L553">
        <v>8868</v>
      </c>
      <c r="M553">
        <v>6439</v>
      </c>
      <c r="O553" t="str">
        <f>VLOOKUP(A553,Lookup_Tables!$D$2:$E$7,2,FALSE)</f>
        <v>HU</v>
      </c>
    </row>
    <row r="554" spans="1:15">
      <c r="A554">
        <v>1</v>
      </c>
      <c r="B554" t="s">
        <v>132</v>
      </c>
      <c r="C554">
        <v>55</v>
      </c>
      <c r="D554" t="s">
        <v>39</v>
      </c>
      <c r="E554">
        <v>9318</v>
      </c>
      <c r="F554">
        <v>2681</v>
      </c>
      <c r="G554">
        <v>1366</v>
      </c>
      <c r="H554">
        <v>489</v>
      </c>
      <c r="I554">
        <v>4325</v>
      </c>
      <c r="J554">
        <v>5003</v>
      </c>
      <c r="K554">
        <v>3222</v>
      </c>
      <c r="L554">
        <v>8918</v>
      </c>
      <c r="M554">
        <v>7190</v>
      </c>
      <c r="O554" t="str">
        <f>VLOOKUP(A554,Lookup_Tables!$D$2:$E$7,2,FALSE)</f>
        <v>HU</v>
      </c>
    </row>
    <row r="555" spans="1:15">
      <c r="A555">
        <v>1</v>
      </c>
      <c r="B555" t="s">
        <v>132</v>
      </c>
      <c r="C555">
        <v>56</v>
      </c>
      <c r="D555" t="s">
        <v>39</v>
      </c>
      <c r="E555">
        <v>6697</v>
      </c>
      <c r="F555">
        <v>3599</v>
      </c>
      <c r="G555">
        <v>5870</v>
      </c>
      <c r="H555">
        <v>8423</v>
      </c>
      <c r="I555">
        <v>9552</v>
      </c>
      <c r="J555">
        <v>3960</v>
      </c>
      <c r="K555">
        <v>5619</v>
      </c>
      <c r="L555">
        <v>9231</v>
      </c>
      <c r="M555">
        <v>7971</v>
      </c>
      <c r="O555" t="str">
        <f>VLOOKUP(A555,Lookup_Tables!$D$2:$E$7,2,FALSE)</f>
        <v>HU</v>
      </c>
    </row>
    <row r="556" spans="1:15">
      <c r="A556">
        <v>1</v>
      </c>
      <c r="B556" t="s">
        <v>132</v>
      </c>
      <c r="C556">
        <v>57</v>
      </c>
      <c r="D556" t="s">
        <v>39</v>
      </c>
      <c r="E556">
        <v>9304</v>
      </c>
      <c r="F556">
        <v>101</v>
      </c>
      <c r="G556">
        <v>2022</v>
      </c>
      <c r="H556">
        <v>1329</v>
      </c>
      <c r="I556">
        <v>492</v>
      </c>
      <c r="J556">
        <v>500</v>
      </c>
      <c r="K556">
        <v>834</v>
      </c>
      <c r="L556">
        <v>9820</v>
      </c>
      <c r="M556">
        <v>6396</v>
      </c>
      <c r="O556" t="str">
        <f>VLOOKUP(A556,Lookup_Tables!$D$2:$E$7,2,FALSE)</f>
        <v>HU</v>
      </c>
    </row>
    <row r="557" spans="1:15">
      <c r="A557">
        <v>1</v>
      </c>
      <c r="B557" t="s">
        <v>132</v>
      </c>
      <c r="C557">
        <v>58</v>
      </c>
      <c r="D557" t="s">
        <v>39</v>
      </c>
      <c r="E557">
        <v>9067</v>
      </c>
      <c r="F557">
        <v>6779</v>
      </c>
      <c r="G557">
        <v>8085</v>
      </c>
      <c r="H557">
        <v>2064</v>
      </c>
      <c r="I557">
        <v>9206</v>
      </c>
      <c r="J557">
        <v>7722</v>
      </c>
      <c r="K557">
        <v>2554</v>
      </c>
      <c r="L557">
        <v>6371</v>
      </c>
      <c r="M557">
        <v>1767</v>
      </c>
      <c r="O557" t="str">
        <f>VLOOKUP(A557,Lookup_Tables!$D$2:$E$7,2,FALSE)</f>
        <v>HU</v>
      </c>
    </row>
    <row r="558" spans="1:15">
      <c r="A558">
        <v>1</v>
      </c>
      <c r="B558" t="s">
        <v>132</v>
      </c>
      <c r="C558">
        <v>59</v>
      </c>
      <c r="D558" t="s">
        <v>39</v>
      </c>
      <c r="E558">
        <v>125</v>
      </c>
      <c r="F558">
        <v>2462</v>
      </c>
      <c r="G558">
        <v>837</v>
      </c>
      <c r="H558">
        <v>622</v>
      </c>
      <c r="I558">
        <v>1215</v>
      </c>
      <c r="J558">
        <v>853</v>
      </c>
      <c r="K558">
        <v>1269</v>
      </c>
      <c r="L558">
        <v>2122</v>
      </c>
      <c r="M558">
        <v>4755</v>
      </c>
      <c r="O558" t="str">
        <f>VLOOKUP(A558,Lookup_Tables!$D$2:$E$7,2,FALSE)</f>
        <v>HU</v>
      </c>
    </row>
    <row r="559" spans="1:15">
      <c r="A559">
        <v>1</v>
      </c>
      <c r="B559" t="s">
        <v>132</v>
      </c>
      <c r="C559">
        <v>60</v>
      </c>
      <c r="D559" t="s">
        <v>39</v>
      </c>
      <c r="E559">
        <v>7323</v>
      </c>
      <c r="F559">
        <v>8162</v>
      </c>
      <c r="G559">
        <v>235</v>
      </c>
      <c r="H559">
        <v>393</v>
      </c>
      <c r="I559">
        <v>8251</v>
      </c>
      <c r="J559">
        <v>420</v>
      </c>
      <c r="K559">
        <v>5877</v>
      </c>
      <c r="L559">
        <v>9030</v>
      </c>
      <c r="M559">
        <v>5003</v>
      </c>
      <c r="O559" t="str">
        <f>VLOOKUP(A559,Lookup_Tables!$D$2:$E$7,2,FALSE)</f>
        <v>HU</v>
      </c>
    </row>
    <row r="560" spans="1:15">
      <c r="A560">
        <v>1</v>
      </c>
      <c r="B560" t="s">
        <v>132</v>
      </c>
      <c r="C560">
        <v>61</v>
      </c>
      <c r="D560" t="s">
        <v>39</v>
      </c>
      <c r="E560">
        <v>1528</v>
      </c>
      <c r="F560">
        <v>6647</v>
      </c>
      <c r="G560">
        <v>6069</v>
      </c>
      <c r="H560">
        <v>7397</v>
      </c>
      <c r="I560">
        <v>6802</v>
      </c>
      <c r="J560">
        <v>3778</v>
      </c>
      <c r="K560">
        <v>3191</v>
      </c>
      <c r="L560">
        <v>7515</v>
      </c>
      <c r="M560">
        <v>6034</v>
      </c>
      <c r="O560" t="str">
        <f>VLOOKUP(A560,Lookup_Tables!$D$2:$E$7,2,FALSE)</f>
        <v>HU</v>
      </c>
    </row>
    <row r="561" spans="1:15">
      <c r="A561">
        <v>1</v>
      </c>
      <c r="B561" t="s">
        <v>132</v>
      </c>
      <c r="C561">
        <v>62</v>
      </c>
      <c r="D561" t="s">
        <v>39</v>
      </c>
      <c r="E561">
        <v>5816</v>
      </c>
      <c r="F561">
        <v>9363</v>
      </c>
      <c r="G561">
        <v>8561</v>
      </c>
      <c r="H561">
        <v>6093</v>
      </c>
      <c r="I561">
        <v>3654</v>
      </c>
      <c r="J561">
        <v>9653</v>
      </c>
      <c r="K561">
        <v>7190</v>
      </c>
      <c r="L561">
        <v>6556</v>
      </c>
      <c r="M561">
        <v>1801</v>
      </c>
      <c r="O561" t="str">
        <f>VLOOKUP(A561,Lookup_Tables!$D$2:$E$7,2,FALSE)</f>
        <v>HU</v>
      </c>
    </row>
    <row r="562" spans="1:15">
      <c r="A562">
        <v>1</v>
      </c>
      <c r="B562" t="s">
        <v>132</v>
      </c>
      <c r="C562">
        <v>63</v>
      </c>
      <c r="D562" t="s">
        <v>39</v>
      </c>
      <c r="E562">
        <v>3421</v>
      </c>
      <c r="F562">
        <v>3979</v>
      </c>
      <c r="G562">
        <v>5448</v>
      </c>
      <c r="H562">
        <v>8715</v>
      </c>
      <c r="I562">
        <v>5042</v>
      </c>
      <c r="J562">
        <v>8978</v>
      </c>
      <c r="K562">
        <v>7510</v>
      </c>
      <c r="L562">
        <v>5866</v>
      </c>
      <c r="M562">
        <v>2088</v>
      </c>
      <c r="O562" t="str">
        <f>VLOOKUP(A562,Lookup_Tables!$D$2:$E$7,2,FALSE)</f>
        <v>HU</v>
      </c>
    </row>
    <row r="563" spans="1:15">
      <c r="A563">
        <v>1</v>
      </c>
      <c r="B563" t="s">
        <v>132</v>
      </c>
      <c r="C563">
        <v>64</v>
      </c>
      <c r="D563" t="s">
        <v>39</v>
      </c>
      <c r="E563">
        <v>1562</v>
      </c>
      <c r="F563">
        <v>8486</v>
      </c>
      <c r="G563">
        <v>6641</v>
      </c>
      <c r="H563">
        <v>4331</v>
      </c>
      <c r="I563">
        <v>7689</v>
      </c>
      <c r="J563">
        <v>1915</v>
      </c>
      <c r="K563">
        <v>7835</v>
      </c>
      <c r="L563">
        <v>5833</v>
      </c>
      <c r="M563">
        <v>6587</v>
      </c>
      <c r="O563" t="str">
        <f>VLOOKUP(A563,Lookup_Tables!$D$2:$E$7,2,FALSE)</f>
        <v>HU</v>
      </c>
    </row>
    <row r="564" spans="1:15">
      <c r="A564">
        <v>1</v>
      </c>
      <c r="B564" t="s">
        <v>132</v>
      </c>
      <c r="C564">
        <v>65</v>
      </c>
      <c r="D564" t="s">
        <v>39</v>
      </c>
      <c r="E564">
        <v>6882</v>
      </c>
      <c r="F564">
        <v>7422</v>
      </c>
      <c r="G564">
        <v>4020</v>
      </c>
      <c r="H564">
        <v>8907</v>
      </c>
      <c r="I564">
        <v>6845</v>
      </c>
      <c r="J564">
        <v>6696</v>
      </c>
      <c r="K564">
        <v>3894</v>
      </c>
      <c r="L564">
        <v>3718</v>
      </c>
      <c r="M564">
        <v>3141</v>
      </c>
      <c r="O564" t="str">
        <f>VLOOKUP(A564,Lookup_Tables!$D$2:$E$7,2,FALSE)</f>
        <v>HU</v>
      </c>
    </row>
    <row r="565" spans="1:15">
      <c r="A565">
        <v>1</v>
      </c>
      <c r="B565" t="s">
        <v>132</v>
      </c>
      <c r="C565">
        <v>66</v>
      </c>
      <c r="D565" t="s">
        <v>39</v>
      </c>
      <c r="E565">
        <v>2055</v>
      </c>
      <c r="F565">
        <v>336</v>
      </c>
      <c r="G565">
        <v>2734</v>
      </c>
      <c r="H565">
        <v>7861</v>
      </c>
      <c r="I565">
        <v>1006</v>
      </c>
      <c r="J565">
        <v>5837</v>
      </c>
      <c r="K565">
        <v>9131</v>
      </c>
      <c r="L565">
        <v>6371</v>
      </c>
      <c r="M565">
        <v>4714</v>
      </c>
      <c r="O565" t="str">
        <f>VLOOKUP(A565,Lookup_Tables!$D$2:$E$7,2,FALSE)</f>
        <v>HU</v>
      </c>
    </row>
    <row r="566" spans="1:15">
      <c r="A566">
        <v>1</v>
      </c>
      <c r="B566" t="s">
        <v>132</v>
      </c>
      <c r="C566">
        <v>67</v>
      </c>
      <c r="D566" t="s">
        <v>39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5172</v>
      </c>
      <c r="K566">
        <v>5733</v>
      </c>
      <c r="L566">
        <v>8969</v>
      </c>
      <c r="M566">
        <v>5536</v>
      </c>
      <c r="O566" t="str">
        <f>VLOOKUP(A566,Lookup_Tables!$D$2:$E$7,2,FALSE)</f>
        <v>HU</v>
      </c>
    </row>
    <row r="567" spans="1:15">
      <c r="A567">
        <v>1</v>
      </c>
      <c r="B567" t="s">
        <v>132</v>
      </c>
      <c r="C567">
        <v>68</v>
      </c>
      <c r="D567" t="s">
        <v>39</v>
      </c>
      <c r="E567">
        <v>0</v>
      </c>
      <c r="F567">
        <v>0</v>
      </c>
      <c r="G567">
        <v>0</v>
      </c>
      <c r="H567">
        <v>677</v>
      </c>
      <c r="I567">
        <v>4240</v>
      </c>
      <c r="J567">
        <v>6303</v>
      </c>
      <c r="K567">
        <v>8872</v>
      </c>
      <c r="L567">
        <v>8767</v>
      </c>
      <c r="M567">
        <v>3328</v>
      </c>
      <c r="O567" t="str">
        <f>VLOOKUP(A567,Lookup_Tables!$D$2:$E$7,2,FALSE)</f>
        <v>HU</v>
      </c>
    </row>
    <row r="568" spans="1:15">
      <c r="A568">
        <v>1</v>
      </c>
      <c r="B568" t="s">
        <v>132</v>
      </c>
      <c r="C568">
        <v>69</v>
      </c>
      <c r="D568" t="s">
        <v>39</v>
      </c>
      <c r="E568">
        <v>2744</v>
      </c>
      <c r="F568">
        <v>2893</v>
      </c>
      <c r="G568">
        <v>1440</v>
      </c>
      <c r="H568">
        <v>5772</v>
      </c>
      <c r="I568">
        <v>575</v>
      </c>
      <c r="J568">
        <v>3996</v>
      </c>
      <c r="K568">
        <v>1414</v>
      </c>
      <c r="L568">
        <v>3526</v>
      </c>
      <c r="M568">
        <v>4555</v>
      </c>
      <c r="O568" t="str">
        <f>VLOOKUP(A568,Lookup_Tables!$D$2:$E$7,2,FALSE)</f>
        <v>HU</v>
      </c>
    </row>
    <row r="569" spans="1:15">
      <c r="A569">
        <v>1</v>
      </c>
      <c r="B569" t="s">
        <v>132</v>
      </c>
      <c r="C569">
        <v>70</v>
      </c>
      <c r="D569" t="s">
        <v>39</v>
      </c>
      <c r="E569">
        <v>3574</v>
      </c>
      <c r="F569">
        <v>4614</v>
      </c>
      <c r="G569">
        <v>7775</v>
      </c>
      <c r="H569">
        <v>6405</v>
      </c>
      <c r="I569">
        <v>5680</v>
      </c>
      <c r="J569">
        <v>6310</v>
      </c>
      <c r="K569">
        <v>1229</v>
      </c>
      <c r="L569">
        <v>6404</v>
      </c>
      <c r="M569">
        <v>4981</v>
      </c>
      <c r="O569" t="str">
        <f>VLOOKUP(A569,Lookup_Tables!$D$2:$E$7,2,FALSE)</f>
        <v>HU</v>
      </c>
    </row>
    <row r="570" spans="1:15">
      <c r="A570">
        <v>1</v>
      </c>
      <c r="B570" t="s">
        <v>132</v>
      </c>
      <c r="C570">
        <v>71</v>
      </c>
      <c r="D570" t="s">
        <v>39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7398</v>
      </c>
      <c r="K570">
        <v>7822</v>
      </c>
      <c r="L570">
        <v>2079</v>
      </c>
      <c r="M570">
        <v>8767</v>
      </c>
      <c r="O570" t="str">
        <f>VLOOKUP(A570,Lookup_Tables!$D$2:$E$7,2,FALSE)</f>
        <v>HU</v>
      </c>
    </row>
    <row r="571" spans="1:15">
      <c r="A571">
        <v>1</v>
      </c>
      <c r="B571" t="s">
        <v>132</v>
      </c>
      <c r="C571">
        <v>72</v>
      </c>
      <c r="D571" t="s">
        <v>39</v>
      </c>
      <c r="E571">
        <v>6551</v>
      </c>
      <c r="F571">
        <v>4578</v>
      </c>
      <c r="G571">
        <v>8866</v>
      </c>
      <c r="H571">
        <v>8413</v>
      </c>
      <c r="I571">
        <v>8623</v>
      </c>
      <c r="J571">
        <v>9224</v>
      </c>
      <c r="K571">
        <v>4868</v>
      </c>
      <c r="L571">
        <v>7734</v>
      </c>
      <c r="M571">
        <v>6078</v>
      </c>
      <c r="O571" t="str">
        <f>VLOOKUP(A571,Lookup_Tables!$D$2:$E$7,2,FALSE)</f>
        <v>HU</v>
      </c>
    </row>
    <row r="572" spans="1:15">
      <c r="A572">
        <v>1</v>
      </c>
      <c r="B572" t="s">
        <v>132</v>
      </c>
      <c r="C572">
        <v>73</v>
      </c>
      <c r="D572" t="s">
        <v>39</v>
      </c>
      <c r="E572">
        <v>0</v>
      </c>
      <c r="F572">
        <v>0</v>
      </c>
      <c r="G572">
        <v>0</v>
      </c>
      <c r="H572">
        <v>0</v>
      </c>
      <c r="I572">
        <v>4154</v>
      </c>
      <c r="J572">
        <v>6004</v>
      </c>
      <c r="K572">
        <v>6688</v>
      </c>
      <c r="L572">
        <v>2151</v>
      </c>
      <c r="M572">
        <v>2193</v>
      </c>
      <c r="O572" t="str">
        <f>VLOOKUP(A572,Lookup_Tables!$D$2:$E$7,2,FALSE)</f>
        <v>HU</v>
      </c>
    </row>
    <row r="573" spans="1:15">
      <c r="A573">
        <v>1</v>
      </c>
      <c r="B573" t="s">
        <v>132</v>
      </c>
      <c r="C573">
        <v>74</v>
      </c>
      <c r="D573" t="s">
        <v>39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7240</v>
      </c>
      <c r="M573">
        <v>9729</v>
      </c>
      <c r="O573" t="str">
        <f>VLOOKUP(A573,Lookup_Tables!$D$2:$E$7,2,FALSE)</f>
        <v>HU</v>
      </c>
    </row>
    <row r="574" spans="1:15">
      <c r="A574">
        <v>1</v>
      </c>
      <c r="B574" t="s">
        <v>132</v>
      </c>
      <c r="C574">
        <v>75</v>
      </c>
      <c r="D574" t="s">
        <v>39</v>
      </c>
      <c r="E574">
        <v>9397</v>
      </c>
      <c r="F574">
        <v>1647</v>
      </c>
      <c r="G574">
        <v>8777</v>
      </c>
      <c r="H574">
        <v>1322</v>
      </c>
      <c r="I574">
        <v>3831</v>
      </c>
      <c r="J574">
        <v>7553</v>
      </c>
      <c r="K574">
        <v>1810</v>
      </c>
      <c r="L574">
        <v>7734</v>
      </c>
      <c r="M574">
        <v>2969</v>
      </c>
      <c r="O574" t="str">
        <f>VLOOKUP(A574,Lookup_Tables!$D$2:$E$7,2,FALSE)</f>
        <v>HU</v>
      </c>
    </row>
    <row r="575" spans="1:15">
      <c r="A575">
        <v>1</v>
      </c>
      <c r="B575" t="s">
        <v>132</v>
      </c>
      <c r="C575">
        <v>76</v>
      </c>
      <c r="D575" t="s">
        <v>39</v>
      </c>
      <c r="E575">
        <v>3142</v>
      </c>
      <c r="F575">
        <v>9973</v>
      </c>
      <c r="G575">
        <v>8438</v>
      </c>
      <c r="H575">
        <v>7112</v>
      </c>
      <c r="I575">
        <v>5130</v>
      </c>
      <c r="J575">
        <v>7322</v>
      </c>
      <c r="K575">
        <v>4095</v>
      </c>
      <c r="L575">
        <v>1394</v>
      </c>
      <c r="M575">
        <v>820</v>
      </c>
      <c r="O575" t="str">
        <f>VLOOKUP(A575,Lookup_Tables!$D$2:$E$7,2,FALSE)</f>
        <v>HU</v>
      </c>
    </row>
    <row r="576" spans="1:15">
      <c r="A576">
        <v>1</v>
      </c>
      <c r="B576" t="s">
        <v>132</v>
      </c>
      <c r="C576">
        <v>77</v>
      </c>
      <c r="D576" t="s">
        <v>39</v>
      </c>
      <c r="E576">
        <v>3960</v>
      </c>
      <c r="F576">
        <v>3262</v>
      </c>
      <c r="G576">
        <v>4325</v>
      </c>
      <c r="H576">
        <v>5488</v>
      </c>
      <c r="I576">
        <v>8052</v>
      </c>
      <c r="J576">
        <v>5511</v>
      </c>
      <c r="K576">
        <v>7600</v>
      </c>
      <c r="L576">
        <v>6288</v>
      </c>
      <c r="M576">
        <v>21</v>
      </c>
      <c r="O576" t="str">
        <f>VLOOKUP(A576,Lookup_Tables!$D$2:$E$7,2,FALSE)</f>
        <v>HU</v>
      </c>
    </row>
    <row r="577" spans="1:15">
      <c r="A577">
        <v>1</v>
      </c>
      <c r="B577" t="s">
        <v>132</v>
      </c>
      <c r="C577">
        <v>78</v>
      </c>
      <c r="D577" t="s">
        <v>39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9502</v>
      </c>
      <c r="K577">
        <v>4276</v>
      </c>
      <c r="L577">
        <v>4953</v>
      </c>
      <c r="M577">
        <v>1828</v>
      </c>
      <c r="O577" t="str">
        <f>VLOOKUP(A577,Lookup_Tables!$D$2:$E$7,2,FALSE)</f>
        <v>HU</v>
      </c>
    </row>
    <row r="578" spans="1:15">
      <c r="A578">
        <v>1</v>
      </c>
      <c r="B578" t="s">
        <v>132</v>
      </c>
      <c r="C578">
        <v>79</v>
      </c>
      <c r="D578" t="s">
        <v>39</v>
      </c>
      <c r="E578">
        <v>2854</v>
      </c>
      <c r="F578">
        <v>5143</v>
      </c>
      <c r="G578">
        <v>3253</v>
      </c>
      <c r="H578">
        <v>4491</v>
      </c>
      <c r="I578">
        <v>8895</v>
      </c>
      <c r="J578">
        <v>7711</v>
      </c>
      <c r="K578">
        <v>7695</v>
      </c>
      <c r="L578">
        <v>8144</v>
      </c>
      <c r="M578">
        <v>8950</v>
      </c>
      <c r="O578" t="str">
        <f>VLOOKUP(A578,Lookup_Tables!$D$2:$E$7,2,FALSE)</f>
        <v>HU</v>
      </c>
    </row>
    <row r="579" spans="1:15">
      <c r="A579">
        <v>1</v>
      </c>
      <c r="B579" t="s">
        <v>132</v>
      </c>
      <c r="C579">
        <v>80</v>
      </c>
      <c r="D579" t="s">
        <v>39</v>
      </c>
      <c r="E579">
        <v>6017</v>
      </c>
      <c r="F579">
        <v>721</v>
      </c>
      <c r="G579">
        <v>3760</v>
      </c>
      <c r="H579">
        <v>9621</v>
      </c>
      <c r="I579">
        <v>8220</v>
      </c>
      <c r="J579">
        <v>4878</v>
      </c>
      <c r="K579">
        <v>4483</v>
      </c>
      <c r="L579">
        <v>1530</v>
      </c>
      <c r="M579">
        <v>2228</v>
      </c>
      <c r="O579" t="str">
        <f>VLOOKUP(A579,Lookup_Tables!$D$2:$E$7,2,FALSE)</f>
        <v>HU</v>
      </c>
    </row>
    <row r="580" spans="1:15">
      <c r="A580">
        <v>1</v>
      </c>
      <c r="B580" t="s">
        <v>132</v>
      </c>
      <c r="C580">
        <v>81</v>
      </c>
      <c r="D580" t="s">
        <v>39</v>
      </c>
      <c r="E580">
        <v>0</v>
      </c>
      <c r="F580">
        <v>5858</v>
      </c>
      <c r="G580">
        <v>4168</v>
      </c>
      <c r="H580">
        <v>153</v>
      </c>
      <c r="I580">
        <v>2846</v>
      </c>
      <c r="J580">
        <v>5391</v>
      </c>
      <c r="K580">
        <v>5609</v>
      </c>
      <c r="L580">
        <v>3604</v>
      </c>
      <c r="M580">
        <v>5441</v>
      </c>
      <c r="O580" t="str">
        <f>VLOOKUP(A580,Lookup_Tables!$D$2:$E$7,2,FALSE)</f>
        <v>HU</v>
      </c>
    </row>
    <row r="581" spans="1:15">
      <c r="A581">
        <v>1</v>
      </c>
      <c r="B581" t="s">
        <v>132</v>
      </c>
      <c r="C581">
        <v>82</v>
      </c>
      <c r="D581" t="s">
        <v>39</v>
      </c>
      <c r="E581">
        <v>0</v>
      </c>
      <c r="F581">
        <v>0</v>
      </c>
      <c r="G581">
        <v>0</v>
      </c>
      <c r="H581">
        <v>905</v>
      </c>
      <c r="I581">
        <v>5438</v>
      </c>
      <c r="J581">
        <v>8767</v>
      </c>
      <c r="K581">
        <v>4555</v>
      </c>
      <c r="L581">
        <v>6872</v>
      </c>
      <c r="M581">
        <v>4483</v>
      </c>
      <c r="O581" t="str">
        <f>VLOOKUP(A581,Lookup_Tables!$D$2:$E$7,2,FALSE)</f>
        <v>HU</v>
      </c>
    </row>
    <row r="582" spans="1:15">
      <c r="A582">
        <v>1</v>
      </c>
      <c r="B582" t="s">
        <v>132</v>
      </c>
      <c r="C582">
        <v>83</v>
      </c>
      <c r="D582" t="s">
        <v>39</v>
      </c>
      <c r="E582">
        <v>489</v>
      </c>
      <c r="F582">
        <v>8436</v>
      </c>
      <c r="G582">
        <v>1229</v>
      </c>
      <c r="H582">
        <v>1907</v>
      </c>
      <c r="I582">
        <v>260</v>
      </c>
      <c r="J582">
        <v>5980</v>
      </c>
      <c r="K582">
        <v>7689</v>
      </c>
      <c r="L582">
        <v>3345</v>
      </c>
      <c r="M582">
        <v>3430</v>
      </c>
      <c r="O582" t="str">
        <f>VLOOKUP(A582,Lookup_Tables!$D$2:$E$7,2,FALSE)</f>
        <v>HU</v>
      </c>
    </row>
    <row r="583" spans="1:15">
      <c r="A583">
        <v>-1</v>
      </c>
      <c r="B583" t="s">
        <v>132</v>
      </c>
      <c r="C583">
        <v>1</v>
      </c>
      <c r="D583" t="s">
        <v>39</v>
      </c>
      <c r="E583">
        <v>7080</v>
      </c>
      <c r="F583">
        <v>4195</v>
      </c>
      <c r="G583">
        <v>5352</v>
      </c>
      <c r="H583">
        <v>1317</v>
      </c>
      <c r="I583">
        <v>2649</v>
      </c>
      <c r="J583">
        <v>5807</v>
      </c>
      <c r="K583">
        <v>4363</v>
      </c>
      <c r="L583">
        <v>6149</v>
      </c>
      <c r="M583">
        <v>456</v>
      </c>
      <c r="O583" t="str">
        <f>VLOOKUP(A583,Lookup_Tables!$D$2:$E$7,2,FALSE)</f>
        <v>AP</v>
      </c>
    </row>
    <row r="584" spans="1:15">
      <c r="A584">
        <v>4</v>
      </c>
      <c r="B584" t="s">
        <v>130</v>
      </c>
      <c r="C584">
        <v>2</v>
      </c>
      <c r="D584" t="s">
        <v>39</v>
      </c>
      <c r="E584">
        <v>1543796</v>
      </c>
      <c r="F584">
        <v>2943241</v>
      </c>
      <c r="G584">
        <v>1320233</v>
      </c>
      <c r="H584">
        <v>1501184</v>
      </c>
      <c r="I584">
        <v>12141</v>
      </c>
      <c r="J584">
        <v>1942328</v>
      </c>
      <c r="K584">
        <v>964721</v>
      </c>
      <c r="L584">
        <v>1352582</v>
      </c>
      <c r="M584">
        <v>1697121</v>
      </c>
      <c r="O584" t="str">
        <f>VLOOKUP(A584,Lookup_Tables!$D$2:$E$7,2,FALSE)</f>
        <v>EQ</v>
      </c>
    </row>
    <row r="585" spans="1:15">
      <c r="A585">
        <v>4</v>
      </c>
      <c r="B585" t="s">
        <v>130</v>
      </c>
      <c r="C585">
        <v>3</v>
      </c>
      <c r="D585" t="s">
        <v>39</v>
      </c>
      <c r="E585">
        <v>2594882</v>
      </c>
      <c r="F585">
        <v>1673135</v>
      </c>
      <c r="G585">
        <v>227291</v>
      </c>
      <c r="H585">
        <v>1566750</v>
      </c>
      <c r="I585">
        <v>559838</v>
      </c>
      <c r="J585">
        <v>2090725</v>
      </c>
      <c r="K585">
        <v>671435</v>
      </c>
      <c r="L585">
        <v>2976975</v>
      </c>
      <c r="M585">
        <v>1510000</v>
      </c>
      <c r="O585" t="str">
        <f>VLOOKUP(A585,Lookup_Tables!$D$2:$E$7,2,FALSE)</f>
        <v>EQ</v>
      </c>
    </row>
    <row r="586" spans="1:15">
      <c r="A586">
        <v>4</v>
      </c>
      <c r="B586" t="s">
        <v>130</v>
      </c>
      <c r="C586">
        <v>4</v>
      </c>
      <c r="D586" t="s">
        <v>39</v>
      </c>
      <c r="E586">
        <v>1459660</v>
      </c>
      <c r="F586">
        <v>2019903</v>
      </c>
      <c r="G586">
        <v>1778750</v>
      </c>
      <c r="H586">
        <v>894012</v>
      </c>
      <c r="I586">
        <v>834683</v>
      </c>
      <c r="J586">
        <v>635773</v>
      </c>
      <c r="K586">
        <v>2852197</v>
      </c>
      <c r="L586">
        <v>1651789</v>
      </c>
      <c r="M586">
        <v>1313387</v>
      </c>
      <c r="O586" t="str">
        <f>VLOOKUP(A586,Lookup_Tables!$D$2:$E$7,2,FALSE)</f>
        <v>EQ</v>
      </c>
    </row>
    <row r="587" spans="1:15">
      <c r="A587">
        <v>4</v>
      </c>
      <c r="B587" t="s">
        <v>130</v>
      </c>
      <c r="C587">
        <v>5</v>
      </c>
      <c r="D587" t="s">
        <v>39</v>
      </c>
      <c r="E587">
        <v>360858</v>
      </c>
      <c r="F587">
        <v>1289101</v>
      </c>
      <c r="G587">
        <v>2344837</v>
      </c>
      <c r="H587">
        <v>629888</v>
      </c>
      <c r="I587">
        <v>2949039</v>
      </c>
      <c r="J587">
        <v>487224</v>
      </c>
      <c r="K587">
        <v>871099</v>
      </c>
      <c r="L587">
        <v>1863386</v>
      </c>
      <c r="M587">
        <v>1465436</v>
      </c>
      <c r="O587" t="str">
        <f>VLOOKUP(A587,Lookup_Tables!$D$2:$E$7,2,FALSE)</f>
        <v>EQ</v>
      </c>
    </row>
    <row r="588" spans="1:15">
      <c r="A588">
        <v>4</v>
      </c>
      <c r="B588" t="s">
        <v>130</v>
      </c>
      <c r="C588">
        <v>6</v>
      </c>
      <c r="D588" t="s">
        <v>39</v>
      </c>
      <c r="E588">
        <v>1899806</v>
      </c>
      <c r="F588">
        <v>2553929</v>
      </c>
      <c r="G588">
        <v>205976</v>
      </c>
      <c r="H588">
        <v>526629</v>
      </c>
      <c r="I588">
        <v>1822832</v>
      </c>
      <c r="J588">
        <v>2054664</v>
      </c>
      <c r="K588">
        <v>210852</v>
      </c>
      <c r="L588">
        <v>623191</v>
      </c>
      <c r="M588">
        <v>879252</v>
      </c>
      <c r="O588" t="str">
        <f>VLOOKUP(A588,Lookup_Tables!$D$2:$E$7,2,FALSE)</f>
        <v>EQ</v>
      </c>
    </row>
    <row r="589" spans="1:15">
      <c r="A589">
        <v>4</v>
      </c>
      <c r="B589" t="s">
        <v>130</v>
      </c>
      <c r="C589">
        <v>7</v>
      </c>
      <c r="D589" t="s">
        <v>39</v>
      </c>
      <c r="E589">
        <v>2564434</v>
      </c>
      <c r="F589">
        <v>2084336</v>
      </c>
      <c r="G589">
        <v>929808</v>
      </c>
      <c r="H589">
        <v>735508</v>
      </c>
      <c r="I589">
        <v>2647332</v>
      </c>
      <c r="J589">
        <v>1778175</v>
      </c>
      <c r="K589">
        <v>46773</v>
      </c>
      <c r="L589">
        <v>2706657</v>
      </c>
      <c r="M589">
        <v>759621</v>
      </c>
      <c r="O589" t="str">
        <f>VLOOKUP(A589,Lookup_Tables!$D$2:$E$7,2,FALSE)</f>
        <v>EQ</v>
      </c>
    </row>
    <row r="590" spans="1:15">
      <c r="A590">
        <v>4</v>
      </c>
      <c r="B590" t="s">
        <v>130</v>
      </c>
      <c r="C590">
        <v>8</v>
      </c>
      <c r="D590" t="s">
        <v>39</v>
      </c>
      <c r="E590">
        <v>2468050</v>
      </c>
      <c r="F590">
        <v>2224478</v>
      </c>
      <c r="G590">
        <v>898055</v>
      </c>
      <c r="H590">
        <v>1456832</v>
      </c>
      <c r="I590">
        <v>2755434</v>
      </c>
      <c r="J590">
        <v>254643</v>
      </c>
      <c r="K590">
        <v>137987</v>
      </c>
      <c r="L590">
        <v>212517</v>
      </c>
      <c r="M590">
        <v>2036933</v>
      </c>
      <c r="O590" t="str">
        <f>VLOOKUP(A590,Lookup_Tables!$D$2:$E$7,2,FALSE)</f>
        <v>EQ</v>
      </c>
    </row>
    <row r="591" spans="1:15">
      <c r="A591">
        <v>4</v>
      </c>
      <c r="B591" t="s">
        <v>130</v>
      </c>
      <c r="C591">
        <v>9</v>
      </c>
      <c r="D591" t="s">
        <v>39</v>
      </c>
      <c r="E591">
        <v>0</v>
      </c>
      <c r="F591">
        <v>1474651</v>
      </c>
      <c r="G591">
        <v>2361196</v>
      </c>
      <c r="H591">
        <v>2228722</v>
      </c>
      <c r="I591">
        <v>1743938</v>
      </c>
      <c r="J591">
        <v>326772</v>
      </c>
      <c r="K591">
        <v>2361308</v>
      </c>
      <c r="L591">
        <v>2744818</v>
      </c>
      <c r="M591">
        <v>2231189</v>
      </c>
      <c r="O591" t="str">
        <f>VLOOKUP(A591,Lookup_Tables!$D$2:$E$7,2,FALSE)</f>
        <v>EQ</v>
      </c>
    </row>
    <row r="592" spans="1:15">
      <c r="A592">
        <v>4</v>
      </c>
      <c r="B592" t="s">
        <v>130</v>
      </c>
      <c r="C592">
        <v>10</v>
      </c>
      <c r="D592" t="s">
        <v>39</v>
      </c>
      <c r="E592">
        <v>2198322</v>
      </c>
      <c r="F592">
        <v>1776821</v>
      </c>
      <c r="G592">
        <v>60897</v>
      </c>
      <c r="H592">
        <v>2500705</v>
      </c>
      <c r="I592">
        <v>272975</v>
      </c>
      <c r="J592">
        <v>1177424</v>
      </c>
      <c r="K592">
        <v>1507464</v>
      </c>
      <c r="L592">
        <v>28961</v>
      </c>
      <c r="M592">
        <v>1295324</v>
      </c>
      <c r="O592" t="str">
        <f>VLOOKUP(A592,Lookup_Tables!$D$2:$E$7,2,FALSE)</f>
        <v>EQ</v>
      </c>
    </row>
    <row r="593" spans="1:15">
      <c r="A593">
        <v>4</v>
      </c>
      <c r="B593" t="s">
        <v>130</v>
      </c>
      <c r="C593">
        <v>11</v>
      </c>
      <c r="D593" t="s">
        <v>39</v>
      </c>
      <c r="E593">
        <v>127008</v>
      </c>
      <c r="F593">
        <v>1159974</v>
      </c>
      <c r="G593">
        <v>230530</v>
      </c>
      <c r="H593">
        <v>1393469</v>
      </c>
      <c r="I593">
        <v>2482728</v>
      </c>
      <c r="J593">
        <v>2154477</v>
      </c>
      <c r="K593">
        <v>576361</v>
      </c>
      <c r="L593">
        <v>1570196</v>
      </c>
      <c r="M593">
        <v>252426</v>
      </c>
      <c r="O593" t="str">
        <f>VLOOKUP(A593,Lookup_Tables!$D$2:$E$7,2,FALSE)</f>
        <v>EQ</v>
      </c>
    </row>
    <row r="594" spans="1:15">
      <c r="A594">
        <v>4</v>
      </c>
      <c r="B594" t="s">
        <v>130</v>
      </c>
      <c r="C594">
        <v>12</v>
      </c>
      <c r="D594" t="s">
        <v>39</v>
      </c>
      <c r="E594">
        <v>2342636</v>
      </c>
      <c r="F594">
        <v>975397</v>
      </c>
      <c r="G594">
        <v>2221591</v>
      </c>
      <c r="H594">
        <v>1454892</v>
      </c>
      <c r="I594">
        <v>1503214</v>
      </c>
      <c r="J594">
        <v>378863</v>
      </c>
      <c r="K594">
        <v>1739075</v>
      </c>
      <c r="L594">
        <v>1034158</v>
      </c>
      <c r="M594">
        <v>2698661</v>
      </c>
      <c r="O594" t="str">
        <f>VLOOKUP(A594,Lookup_Tables!$D$2:$E$7,2,FALSE)</f>
        <v>EQ</v>
      </c>
    </row>
    <row r="595" spans="1:15">
      <c r="A595">
        <v>4</v>
      </c>
      <c r="B595" t="s">
        <v>130</v>
      </c>
      <c r="C595">
        <v>13</v>
      </c>
      <c r="D595" t="s">
        <v>39</v>
      </c>
      <c r="E595">
        <v>528897</v>
      </c>
      <c r="F595">
        <v>2192945</v>
      </c>
      <c r="G595">
        <v>2331172</v>
      </c>
      <c r="H595">
        <v>2075347</v>
      </c>
      <c r="I595">
        <v>156685</v>
      </c>
      <c r="J595">
        <v>2720484</v>
      </c>
      <c r="K595">
        <v>2216265</v>
      </c>
      <c r="L595">
        <v>2616503</v>
      </c>
      <c r="M595">
        <v>1305840</v>
      </c>
      <c r="O595" t="str">
        <f>VLOOKUP(A595,Lookup_Tables!$D$2:$E$7,2,FALSE)</f>
        <v>EQ</v>
      </c>
    </row>
    <row r="596" spans="1:15">
      <c r="A596">
        <v>4</v>
      </c>
      <c r="B596" t="s">
        <v>130</v>
      </c>
      <c r="C596">
        <v>14</v>
      </c>
      <c r="D596" t="s">
        <v>39</v>
      </c>
      <c r="E596">
        <v>1846211</v>
      </c>
      <c r="F596">
        <v>2066738</v>
      </c>
      <c r="G596">
        <v>2896942</v>
      </c>
      <c r="H596">
        <v>271619</v>
      </c>
      <c r="I596">
        <v>206233</v>
      </c>
      <c r="J596">
        <v>2227174</v>
      </c>
      <c r="K596">
        <v>1614342</v>
      </c>
      <c r="L596">
        <v>61785</v>
      </c>
      <c r="M596">
        <v>2792926</v>
      </c>
      <c r="O596" t="str">
        <f>VLOOKUP(A596,Lookup_Tables!$D$2:$E$7,2,FALSE)</f>
        <v>EQ</v>
      </c>
    </row>
    <row r="597" spans="1:15">
      <c r="A597">
        <v>4</v>
      </c>
      <c r="B597" t="s">
        <v>130</v>
      </c>
      <c r="C597">
        <v>15</v>
      </c>
      <c r="D597" t="s">
        <v>39</v>
      </c>
      <c r="E597">
        <v>1517128</v>
      </c>
      <c r="F597">
        <v>1207293</v>
      </c>
      <c r="G597">
        <v>884254</v>
      </c>
      <c r="H597">
        <v>1996000</v>
      </c>
      <c r="I597">
        <v>2829489</v>
      </c>
      <c r="J597">
        <v>2009485</v>
      </c>
      <c r="K597">
        <v>765614</v>
      </c>
      <c r="L597">
        <v>1319966</v>
      </c>
      <c r="M597">
        <v>569506</v>
      </c>
      <c r="O597" t="str">
        <f>VLOOKUP(A597,Lookup_Tables!$D$2:$E$7,2,FALSE)</f>
        <v>EQ</v>
      </c>
    </row>
    <row r="598" spans="1:15">
      <c r="A598">
        <v>4</v>
      </c>
      <c r="B598" t="s">
        <v>130</v>
      </c>
      <c r="C598">
        <v>16</v>
      </c>
      <c r="D598" t="s">
        <v>39</v>
      </c>
      <c r="E598">
        <v>1785290</v>
      </c>
      <c r="F598">
        <v>1983179</v>
      </c>
      <c r="G598">
        <v>1545387</v>
      </c>
      <c r="H598">
        <v>1027737</v>
      </c>
      <c r="I598">
        <v>2290947</v>
      </c>
      <c r="J598">
        <v>1465041</v>
      </c>
      <c r="K598">
        <v>2941675</v>
      </c>
      <c r="L598">
        <v>903807</v>
      </c>
      <c r="M598">
        <v>202230</v>
      </c>
      <c r="O598" t="str">
        <f>VLOOKUP(A598,Lookup_Tables!$D$2:$E$7,2,FALSE)</f>
        <v>EQ</v>
      </c>
    </row>
    <row r="599" spans="1:15">
      <c r="A599">
        <v>4</v>
      </c>
      <c r="B599" t="s">
        <v>130</v>
      </c>
      <c r="C599">
        <v>17</v>
      </c>
      <c r="D599" t="s">
        <v>39</v>
      </c>
      <c r="E599">
        <v>2653654</v>
      </c>
      <c r="F599">
        <v>1689093</v>
      </c>
      <c r="G599">
        <v>2116743</v>
      </c>
      <c r="H599">
        <v>1156367</v>
      </c>
      <c r="I599">
        <v>1248304</v>
      </c>
      <c r="J599">
        <v>1912041</v>
      </c>
      <c r="K599">
        <v>2411758</v>
      </c>
      <c r="L599">
        <v>26121</v>
      </c>
      <c r="M599">
        <v>454632</v>
      </c>
      <c r="O599" t="str">
        <f>VLOOKUP(A599,Lookup_Tables!$D$2:$E$7,2,FALSE)</f>
        <v>EQ</v>
      </c>
    </row>
    <row r="600" spans="1:15">
      <c r="A600">
        <v>4</v>
      </c>
      <c r="B600" t="s">
        <v>130</v>
      </c>
      <c r="C600">
        <v>18</v>
      </c>
      <c r="D600" t="s">
        <v>39</v>
      </c>
      <c r="E600">
        <v>576447</v>
      </c>
      <c r="F600">
        <v>1343014</v>
      </c>
      <c r="G600">
        <v>189311</v>
      </c>
      <c r="H600">
        <v>1005601</v>
      </c>
      <c r="I600">
        <v>1168646</v>
      </c>
      <c r="J600">
        <v>1408821</v>
      </c>
      <c r="K600">
        <v>1239955</v>
      </c>
      <c r="L600">
        <v>2032498</v>
      </c>
      <c r="M600">
        <v>2480080</v>
      </c>
      <c r="O600" t="str">
        <f>VLOOKUP(A600,Lookup_Tables!$D$2:$E$7,2,FALSE)</f>
        <v>EQ</v>
      </c>
    </row>
    <row r="601" spans="1:15">
      <c r="A601">
        <v>4</v>
      </c>
      <c r="B601" t="s">
        <v>130</v>
      </c>
      <c r="C601">
        <v>19</v>
      </c>
      <c r="D601" t="s">
        <v>39</v>
      </c>
      <c r="E601">
        <v>2470372</v>
      </c>
      <c r="F601">
        <v>1315295</v>
      </c>
      <c r="G601">
        <v>2311268</v>
      </c>
      <c r="H601">
        <v>504838</v>
      </c>
      <c r="I601">
        <v>829653</v>
      </c>
      <c r="J601">
        <v>1265441</v>
      </c>
      <c r="K601">
        <v>2161124</v>
      </c>
      <c r="L601">
        <v>2490580</v>
      </c>
      <c r="M601">
        <v>946681</v>
      </c>
      <c r="O601" t="str">
        <f>VLOOKUP(A601,Lookup_Tables!$D$2:$E$7,2,FALSE)</f>
        <v>EQ</v>
      </c>
    </row>
    <row r="602" spans="1:15">
      <c r="A602">
        <v>4</v>
      </c>
      <c r="B602" t="s">
        <v>130</v>
      </c>
      <c r="C602">
        <v>20</v>
      </c>
      <c r="D602" t="s">
        <v>39</v>
      </c>
      <c r="E602">
        <v>1521584</v>
      </c>
      <c r="F602">
        <v>2574517</v>
      </c>
      <c r="G602">
        <v>1299882</v>
      </c>
      <c r="H602">
        <v>621687</v>
      </c>
      <c r="I602">
        <v>2205141</v>
      </c>
      <c r="J602">
        <v>937069</v>
      </c>
      <c r="K602">
        <v>2008706</v>
      </c>
      <c r="L602">
        <v>87410</v>
      </c>
      <c r="M602">
        <v>137304</v>
      </c>
      <c r="O602" t="str">
        <f>VLOOKUP(A602,Lookup_Tables!$D$2:$E$7,2,FALSE)</f>
        <v>EQ</v>
      </c>
    </row>
    <row r="603" spans="1:15">
      <c r="A603">
        <v>4</v>
      </c>
      <c r="B603" t="s">
        <v>130</v>
      </c>
      <c r="C603">
        <v>21</v>
      </c>
      <c r="D603" t="s">
        <v>39</v>
      </c>
      <c r="E603">
        <v>0</v>
      </c>
      <c r="F603">
        <v>364650</v>
      </c>
      <c r="G603">
        <v>1655823</v>
      </c>
      <c r="H603">
        <v>854850</v>
      </c>
      <c r="I603">
        <v>765561</v>
      </c>
      <c r="J603">
        <v>301234</v>
      </c>
      <c r="K603">
        <v>52219</v>
      </c>
      <c r="L603">
        <v>1872971</v>
      </c>
      <c r="M603">
        <v>1178244</v>
      </c>
      <c r="O603" t="str">
        <f>VLOOKUP(A603,Lookup_Tables!$D$2:$E$7,2,FALSE)</f>
        <v>EQ</v>
      </c>
    </row>
    <row r="604" spans="1:15">
      <c r="A604">
        <v>4</v>
      </c>
      <c r="B604" t="s">
        <v>130</v>
      </c>
      <c r="C604">
        <v>22</v>
      </c>
      <c r="D604" t="s">
        <v>39</v>
      </c>
      <c r="E604">
        <v>786382</v>
      </c>
      <c r="F604">
        <v>2597776</v>
      </c>
      <c r="G604">
        <v>2666323</v>
      </c>
      <c r="H604">
        <v>2117324</v>
      </c>
      <c r="I604">
        <v>1673078</v>
      </c>
      <c r="J604">
        <v>2627457</v>
      </c>
      <c r="K604">
        <v>1036359</v>
      </c>
      <c r="L604">
        <v>748788</v>
      </c>
      <c r="M604">
        <v>1313387</v>
      </c>
      <c r="O604" t="str">
        <f>VLOOKUP(A604,Lookup_Tables!$D$2:$E$7,2,FALSE)</f>
        <v>EQ</v>
      </c>
    </row>
    <row r="605" spans="1:15">
      <c r="A605">
        <v>4</v>
      </c>
      <c r="B605" t="s">
        <v>130</v>
      </c>
      <c r="C605">
        <v>23</v>
      </c>
      <c r="D605" t="s">
        <v>39</v>
      </c>
      <c r="E605">
        <v>1054854</v>
      </c>
      <c r="F605">
        <v>571103</v>
      </c>
      <c r="G605">
        <v>1907802</v>
      </c>
      <c r="H605">
        <v>2097671</v>
      </c>
      <c r="I605">
        <v>143417</v>
      </c>
      <c r="J605">
        <v>2967532</v>
      </c>
      <c r="K605">
        <v>2902242</v>
      </c>
      <c r="L605">
        <v>130357</v>
      </c>
      <c r="M605">
        <v>1573673</v>
      </c>
      <c r="O605" t="str">
        <f>VLOOKUP(A605,Lookup_Tables!$D$2:$E$7,2,FALSE)</f>
        <v>EQ</v>
      </c>
    </row>
    <row r="606" spans="1:15">
      <c r="A606">
        <v>4</v>
      </c>
      <c r="B606" t="s">
        <v>130</v>
      </c>
      <c r="C606">
        <v>24</v>
      </c>
      <c r="D606" t="s">
        <v>39</v>
      </c>
      <c r="E606">
        <v>861762</v>
      </c>
      <c r="F606">
        <v>788706</v>
      </c>
      <c r="G606">
        <v>467215</v>
      </c>
      <c r="H606">
        <v>756168</v>
      </c>
      <c r="I606">
        <v>1488883</v>
      </c>
      <c r="J606">
        <v>1482523</v>
      </c>
      <c r="K606">
        <v>303904</v>
      </c>
      <c r="L606">
        <v>1037299</v>
      </c>
      <c r="M606">
        <v>2393803</v>
      </c>
      <c r="O606" t="str">
        <f>VLOOKUP(A606,Lookup_Tables!$D$2:$E$7,2,FALSE)</f>
        <v>EQ</v>
      </c>
    </row>
    <row r="607" spans="1:15">
      <c r="A607">
        <v>4</v>
      </c>
      <c r="B607" t="s">
        <v>130</v>
      </c>
      <c r="C607">
        <v>25</v>
      </c>
      <c r="D607" t="s">
        <v>39</v>
      </c>
      <c r="E607">
        <v>1034965</v>
      </c>
      <c r="F607">
        <v>2065461</v>
      </c>
      <c r="G607">
        <v>895059</v>
      </c>
      <c r="H607">
        <v>1493046</v>
      </c>
      <c r="I607">
        <v>1965203</v>
      </c>
      <c r="J607">
        <v>584646</v>
      </c>
      <c r="K607">
        <v>894771</v>
      </c>
      <c r="L607">
        <v>2562127</v>
      </c>
      <c r="M607">
        <v>700946</v>
      </c>
      <c r="O607" t="str">
        <f>VLOOKUP(A607,Lookup_Tables!$D$2:$E$7,2,FALSE)</f>
        <v>EQ</v>
      </c>
    </row>
    <row r="608" spans="1:15">
      <c r="A608">
        <v>4</v>
      </c>
      <c r="B608" t="s">
        <v>130</v>
      </c>
      <c r="C608">
        <v>26</v>
      </c>
      <c r="D608" t="s">
        <v>39</v>
      </c>
      <c r="E608">
        <v>25189</v>
      </c>
      <c r="F608">
        <v>1443550</v>
      </c>
      <c r="G608">
        <v>18245</v>
      </c>
      <c r="H608">
        <v>2923654</v>
      </c>
      <c r="I608">
        <v>2290947</v>
      </c>
      <c r="J608">
        <v>1178198</v>
      </c>
      <c r="K608">
        <v>1657365</v>
      </c>
      <c r="L608">
        <v>2834400</v>
      </c>
      <c r="M608">
        <v>2221484</v>
      </c>
      <c r="O608" t="str">
        <f>VLOOKUP(A608,Lookup_Tables!$D$2:$E$7,2,FALSE)</f>
        <v>EQ</v>
      </c>
    </row>
    <row r="609" spans="1:15">
      <c r="A609">
        <v>4</v>
      </c>
      <c r="B609" t="s">
        <v>130</v>
      </c>
      <c r="C609">
        <v>27</v>
      </c>
      <c r="D609" t="s">
        <v>39</v>
      </c>
      <c r="E609">
        <v>1960005</v>
      </c>
      <c r="F609">
        <v>1582225</v>
      </c>
      <c r="G609">
        <v>2404921</v>
      </c>
      <c r="H609">
        <v>1291785</v>
      </c>
      <c r="I609">
        <v>2800992</v>
      </c>
      <c r="J609">
        <v>844810</v>
      </c>
      <c r="K609">
        <v>2140416</v>
      </c>
      <c r="L609">
        <v>2678786</v>
      </c>
      <c r="M609">
        <v>2668923</v>
      </c>
      <c r="O609" t="str">
        <f>VLOOKUP(A609,Lookup_Tables!$D$2:$E$7,2,FALSE)</f>
        <v>EQ</v>
      </c>
    </row>
    <row r="610" spans="1:15">
      <c r="A610">
        <v>4</v>
      </c>
      <c r="B610" t="s">
        <v>130</v>
      </c>
      <c r="C610">
        <v>28</v>
      </c>
      <c r="D610" t="s">
        <v>39</v>
      </c>
      <c r="E610">
        <v>923407</v>
      </c>
      <c r="F610">
        <v>178284</v>
      </c>
      <c r="G610">
        <v>1529349</v>
      </c>
      <c r="H610">
        <v>1509307</v>
      </c>
      <c r="I610">
        <v>1896334</v>
      </c>
      <c r="J610">
        <v>2510643</v>
      </c>
      <c r="K610">
        <v>2147735</v>
      </c>
      <c r="L610">
        <v>2181311</v>
      </c>
      <c r="M610">
        <v>1414564</v>
      </c>
      <c r="O610" t="str">
        <f>VLOOKUP(A610,Lookup_Tables!$D$2:$E$7,2,FALSE)</f>
        <v>EQ</v>
      </c>
    </row>
    <row r="611" spans="1:15">
      <c r="A611">
        <v>4</v>
      </c>
      <c r="B611" t="s">
        <v>130</v>
      </c>
      <c r="C611">
        <v>29</v>
      </c>
      <c r="D611" t="s">
        <v>39</v>
      </c>
      <c r="E611">
        <v>1141826</v>
      </c>
      <c r="F611">
        <v>1487156</v>
      </c>
      <c r="G611">
        <v>158340</v>
      </c>
      <c r="H611">
        <v>49919</v>
      </c>
      <c r="I611">
        <v>1696289</v>
      </c>
      <c r="J611">
        <v>2552400</v>
      </c>
      <c r="K611">
        <v>2923654</v>
      </c>
      <c r="L611">
        <v>1710982</v>
      </c>
      <c r="M611">
        <v>120129</v>
      </c>
      <c r="O611" t="str">
        <f>VLOOKUP(A611,Lookup_Tables!$D$2:$E$7,2,FALSE)</f>
        <v>EQ</v>
      </c>
    </row>
    <row r="612" spans="1:15">
      <c r="A612">
        <v>4</v>
      </c>
      <c r="B612" t="s">
        <v>130</v>
      </c>
      <c r="C612">
        <v>30</v>
      </c>
      <c r="D612" t="s">
        <v>39</v>
      </c>
      <c r="E612">
        <v>2689427</v>
      </c>
      <c r="F612">
        <v>5585</v>
      </c>
      <c r="G612">
        <v>1197062</v>
      </c>
      <c r="H612">
        <v>1970336</v>
      </c>
      <c r="I612">
        <v>71857</v>
      </c>
      <c r="J612">
        <v>2305348</v>
      </c>
      <c r="K612">
        <v>198748</v>
      </c>
      <c r="L612">
        <v>21891</v>
      </c>
      <c r="M612">
        <v>1782112</v>
      </c>
      <c r="O612" t="str">
        <f>VLOOKUP(A612,Lookup_Tables!$D$2:$E$7,2,FALSE)</f>
        <v>EQ</v>
      </c>
    </row>
    <row r="613" spans="1:15">
      <c r="A613">
        <v>4</v>
      </c>
      <c r="B613" t="s">
        <v>130</v>
      </c>
      <c r="C613">
        <v>31</v>
      </c>
      <c r="D613" t="s">
        <v>39</v>
      </c>
      <c r="E613">
        <v>609736</v>
      </c>
      <c r="F613">
        <v>1497856</v>
      </c>
      <c r="G613">
        <v>2944207</v>
      </c>
      <c r="H613">
        <v>1537405</v>
      </c>
      <c r="I613">
        <v>2366648</v>
      </c>
      <c r="J613">
        <v>1758648</v>
      </c>
      <c r="K613">
        <v>2742524</v>
      </c>
      <c r="L613">
        <v>1216780</v>
      </c>
      <c r="M613">
        <v>871009</v>
      </c>
      <c r="O613" t="str">
        <f>VLOOKUP(A613,Lookup_Tables!$D$2:$E$7,2,FALSE)</f>
        <v>EQ</v>
      </c>
    </row>
    <row r="614" spans="1:15">
      <c r="A614">
        <v>4</v>
      </c>
      <c r="B614" t="s">
        <v>130</v>
      </c>
      <c r="C614">
        <v>32</v>
      </c>
      <c r="D614" t="s">
        <v>39</v>
      </c>
      <c r="E614">
        <v>1519419</v>
      </c>
      <c r="F614">
        <v>1036232</v>
      </c>
      <c r="G614">
        <v>1776792</v>
      </c>
      <c r="H614">
        <v>878349</v>
      </c>
      <c r="I614">
        <v>1417765</v>
      </c>
      <c r="J614">
        <v>2526502</v>
      </c>
      <c r="K614">
        <v>1714051</v>
      </c>
      <c r="L614">
        <v>703822</v>
      </c>
      <c r="M614">
        <v>2819462</v>
      </c>
      <c r="O614" t="str">
        <f>VLOOKUP(A614,Lookup_Tables!$D$2:$E$7,2,FALSE)</f>
        <v>EQ</v>
      </c>
    </row>
    <row r="615" spans="1:15">
      <c r="A615">
        <v>4</v>
      </c>
      <c r="B615" t="s">
        <v>130</v>
      </c>
      <c r="C615">
        <v>33</v>
      </c>
      <c r="D615" t="s">
        <v>39</v>
      </c>
      <c r="E615">
        <v>512611</v>
      </c>
      <c r="F615">
        <v>373169</v>
      </c>
      <c r="G615">
        <v>1157701</v>
      </c>
      <c r="H615">
        <v>1122845</v>
      </c>
      <c r="I615">
        <v>2476696</v>
      </c>
      <c r="J615">
        <v>1305840</v>
      </c>
      <c r="K615">
        <v>1204938</v>
      </c>
      <c r="L615">
        <v>1171649</v>
      </c>
      <c r="M615">
        <v>550937</v>
      </c>
      <c r="O615" t="str">
        <f>VLOOKUP(A615,Lookup_Tables!$D$2:$E$7,2,FALSE)</f>
        <v>EQ</v>
      </c>
    </row>
    <row r="616" spans="1:15">
      <c r="A616">
        <v>4</v>
      </c>
      <c r="B616" t="s">
        <v>130</v>
      </c>
      <c r="C616">
        <v>34</v>
      </c>
      <c r="D616" t="s">
        <v>39</v>
      </c>
      <c r="E616">
        <v>2909548</v>
      </c>
      <c r="F616">
        <v>16242</v>
      </c>
      <c r="G616">
        <v>820928</v>
      </c>
      <c r="H616">
        <v>42828</v>
      </c>
      <c r="I616">
        <v>2332448</v>
      </c>
      <c r="J616">
        <v>1651769</v>
      </c>
      <c r="K616">
        <v>2165828</v>
      </c>
      <c r="L616">
        <v>2706657</v>
      </c>
      <c r="M616">
        <v>2886909</v>
      </c>
      <c r="O616" t="str">
        <f>VLOOKUP(A616,Lookup_Tables!$D$2:$E$7,2,FALSE)</f>
        <v>EQ</v>
      </c>
    </row>
    <row r="617" spans="1:15">
      <c r="A617">
        <v>4</v>
      </c>
      <c r="B617" t="s">
        <v>130</v>
      </c>
      <c r="C617">
        <v>35</v>
      </c>
      <c r="D617" t="s">
        <v>39</v>
      </c>
      <c r="E617">
        <v>2381044</v>
      </c>
      <c r="F617">
        <v>1847491</v>
      </c>
      <c r="G617">
        <v>253787</v>
      </c>
      <c r="H617">
        <v>7564</v>
      </c>
      <c r="I617">
        <v>1624118</v>
      </c>
      <c r="J617">
        <v>2886909</v>
      </c>
      <c r="K617">
        <v>888188</v>
      </c>
      <c r="L617">
        <v>147304</v>
      </c>
      <c r="M617">
        <v>386942</v>
      </c>
      <c r="O617" t="str">
        <f>VLOOKUP(A617,Lookup_Tables!$D$2:$E$7,2,FALSE)</f>
        <v>EQ</v>
      </c>
    </row>
    <row r="618" spans="1:15">
      <c r="A618">
        <v>4</v>
      </c>
      <c r="B618" t="s">
        <v>130</v>
      </c>
      <c r="C618">
        <v>36</v>
      </c>
      <c r="D618" t="s">
        <v>39</v>
      </c>
      <c r="E618">
        <v>545829</v>
      </c>
      <c r="F618">
        <v>2857278</v>
      </c>
      <c r="G618">
        <v>2821508</v>
      </c>
      <c r="H618">
        <v>1829487</v>
      </c>
      <c r="I618">
        <v>2106399</v>
      </c>
      <c r="J618">
        <v>2627457</v>
      </c>
      <c r="K618">
        <v>2891755</v>
      </c>
      <c r="L618">
        <v>2754365</v>
      </c>
      <c r="M618">
        <v>2592776</v>
      </c>
      <c r="O618" t="str">
        <f>VLOOKUP(A618,Lookup_Tables!$D$2:$E$7,2,FALSE)</f>
        <v>EQ</v>
      </c>
    </row>
    <row r="619" spans="1:15">
      <c r="A619">
        <v>4</v>
      </c>
      <c r="B619" t="s">
        <v>130</v>
      </c>
      <c r="C619">
        <v>37</v>
      </c>
      <c r="D619" t="s">
        <v>39</v>
      </c>
      <c r="E619">
        <v>1931417</v>
      </c>
      <c r="F619">
        <v>2844002</v>
      </c>
      <c r="G619">
        <v>1820902</v>
      </c>
      <c r="H619">
        <v>202219</v>
      </c>
      <c r="I619">
        <v>2815539</v>
      </c>
      <c r="J619">
        <v>2986664</v>
      </c>
      <c r="K619">
        <v>1142013</v>
      </c>
      <c r="L619">
        <v>2155708</v>
      </c>
      <c r="M619">
        <v>2559481</v>
      </c>
      <c r="O619" t="str">
        <f>VLOOKUP(A619,Lookup_Tables!$D$2:$E$7,2,FALSE)</f>
        <v>EQ</v>
      </c>
    </row>
    <row r="620" spans="1:15">
      <c r="A620">
        <v>4</v>
      </c>
      <c r="B620" t="s">
        <v>130</v>
      </c>
      <c r="C620">
        <v>38</v>
      </c>
      <c r="D620" t="s">
        <v>39</v>
      </c>
      <c r="E620">
        <v>1682539</v>
      </c>
      <c r="F620">
        <v>2634172</v>
      </c>
      <c r="G620">
        <v>1349797</v>
      </c>
      <c r="H620">
        <v>475426</v>
      </c>
      <c r="I620">
        <v>1592614</v>
      </c>
      <c r="J620">
        <v>660137</v>
      </c>
      <c r="K620">
        <v>759621</v>
      </c>
      <c r="L620">
        <v>52295</v>
      </c>
      <c r="M620">
        <v>1042662</v>
      </c>
      <c r="O620" t="str">
        <f>VLOOKUP(A620,Lookup_Tables!$D$2:$E$7,2,FALSE)</f>
        <v>EQ</v>
      </c>
    </row>
    <row r="621" spans="1:15">
      <c r="A621">
        <v>4</v>
      </c>
      <c r="B621" t="s">
        <v>130</v>
      </c>
      <c r="C621">
        <v>39</v>
      </c>
      <c r="D621" t="s">
        <v>39</v>
      </c>
      <c r="E621">
        <v>901460</v>
      </c>
      <c r="F621">
        <v>701045</v>
      </c>
      <c r="G621">
        <v>254228</v>
      </c>
      <c r="H621">
        <v>1221218</v>
      </c>
      <c r="I621">
        <v>2262428</v>
      </c>
      <c r="J621">
        <v>2100300</v>
      </c>
      <c r="K621">
        <v>465285</v>
      </c>
      <c r="L621">
        <v>1739075</v>
      </c>
      <c r="M621">
        <v>1239955</v>
      </c>
      <c r="O621" t="str">
        <f>VLOOKUP(A621,Lookup_Tables!$D$2:$E$7,2,FALSE)</f>
        <v>EQ</v>
      </c>
    </row>
    <row r="622" spans="1:15">
      <c r="A622">
        <v>4</v>
      </c>
      <c r="B622" t="s">
        <v>130</v>
      </c>
      <c r="C622">
        <v>40</v>
      </c>
      <c r="D622" t="s">
        <v>39</v>
      </c>
      <c r="E622">
        <v>2342636</v>
      </c>
      <c r="F622">
        <v>2861149</v>
      </c>
      <c r="G622">
        <v>1542992</v>
      </c>
      <c r="H622">
        <v>97279</v>
      </c>
      <c r="I622">
        <v>2041872</v>
      </c>
      <c r="J622">
        <v>596902</v>
      </c>
      <c r="K622">
        <v>555626</v>
      </c>
      <c r="L622">
        <v>162290</v>
      </c>
      <c r="M622">
        <v>2010071</v>
      </c>
      <c r="O622" t="str">
        <f>VLOOKUP(A622,Lookup_Tables!$D$2:$E$7,2,FALSE)</f>
        <v>EQ</v>
      </c>
    </row>
    <row r="623" spans="1:15">
      <c r="A623">
        <v>4</v>
      </c>
      <c r="B623" t="s">
        <v>130</v>
      </c>
      <c r="C623">
        <v>41</v>
      </c>
      <c r="D623" t="s">
        <v>39</v>
      </c>
      <c r="E623">
        <v>2816157</v>
      </c>
      <c r="F623">
        <v>1653075</v>
      </c>
      <c r="G623">
        <v>2089938</v>
      </c>
      <c r="H623">
        <v>1364616</v>
      </c>
      <c r="I623">
        <v>1939254</v>
      </c>
      <c r="J623">
        <v>2288571</v>
      </c>
      <c r="K623">
        <v>2687161</v>
      </c>
      <c r="L623">
        <v>240154</v>
      </c>
      <c r="M623">
        <v>2270539</v>
      </c>
      <c r="O623" t="str">
        <f>VLOOKUP(A623,Lookup_Tables!$D$2:$E$7,2,FALSE)</f>
        <v>EQ</v>
      </c>
    </row>
    <row r="624" spans="1:15">
      <c r="A624">
        <v>4</v>
      </c>
      <c r="B624" t="s">
        <v>130</v>
      </c>
      <c r="C624">
        <v>42</v>
      </c>
      <c r="D624" t="s">
        <v>39</v>
      </c>
      <c r="E624">
        <v>2912731</v>
      </c>
      <c r="F624">
        <v>2626793</v>
      </c>
      <c r="G624">
        <v>1195959</v>
      </c>
      <c r="H624">
        <v>2350545</v>
      </c>
      <c r="I624">
        <v>112462</v>
      </c>
      <c r="J624">
        <v>33252</v>
      </c>
      <c r="K624">
        <v>428615</v>
      </c>
      <c r="L624">
        <v>504446</v>
      </c>
      <c r="M624">
        <v>8602</v>
      </c>
      <c r="O624" t="str">
        <f>VLOOKUP(A624,Lookup_Tables!$D$2:$E$7,2,FALSE)</f>
        <v>EQ</v>
      </c>
    </row>
    <row r="625" spans="1:15">
      <c r="A625">
        <v>4</v>
      </c>
      <c r="B625" t="s">
        <v>130</v>
      </c>
      <c r="C625">
        <v>43</v>
      </c>
      <c r="D625" t="s">
        <v>39</v>
      </c>
      <c r="E625">
        <v>1265834</v>
      </c>
      <c r="F625">
        <v>2751873</v>
      </c>
      <c r="G625">
        <v>18984</v>
      </c>
      <c r="H625">
        <v>1852074</v>
      </c>
      <c r="I625">
        <v>79101</v>
      </c>
      <c r="J625">
        <v>1216780</v>
      </c>
      <c r="K625">
        <v>560551</v>
      </c>
      <c r="L625">
        <v>1995610</v>
      </c>
      <c r="M625">
        <v>2475712</v>
      </c>
      <c r="O625" t="str">
        <f>VLOOKUP(A625,Lookup_Tables!$D$2:$E$7,2,FALSE)</f>
        <v>EQ</v>
      </c>
    </row>
    <row r="626" spans="1:15">
      <c r="A626">
        <v>4</v>
      </c>
      <c r="B626" t="s">
        <v>130</v>
      </c>
      <c r="C626">
        <v>44</v>
      </c>
      <c r="D626" t="s">
        <v>39</v>
      </c>
      <c r="E626">
        <v>2919326</v>
      </c>
      <c r="F626">
        <v>1181653</v>
      </c>
      <c r="G626">
        <v>1863484</v>
      </c>
      <c r="H626">
        <v>1247531</v>
      </c>
      <c r="I626">
        <v>578035</v>
      </c>
      <c r="J626">
        <v>504446</v>
      </c>
      <c r="K626">
        <v>1006729</v>
      </c>
      <c r="L626">
        <v>1671133</v>
      </c>
      <c r="M626">
        <v>998974</v>
      </c>
      <c r="O626" t="str">
        <f>VLOOKUP(A626,Lookup_Tables!$D$2:$E$7,2,FALSE)</f>
        <v>EQ</v>
      </c>
    </row>
    <row r="627" spans="1:15">
      <c r="A627">
        <v>4</v>
      </c>
      <c r="B627" t="s">
        <v>130</v>
      </c>
      <c r="C627">
        <v>45</v>
      </c>
      <c r="D627" t="s">
        <v>39</v>
      </c>
      <c r="E627">
        <v>2641538</v>
      </c>
      <c r="F627">
        <v>2060710</v>
      </c>
      <c r="G627">
        <v>2814785</v>
      </c>
      <c r="H627">
        <v>517481</v>
      </c>
      <c r="I627">
        <v>1109744</v>
      </c>
      <c r="J627">
        <v>1622971</v>
      </c>
      <c r="K627">
        <v>1482523</v>
      </c>
      <c r="L627">
        <v>1066955</v>
      </c>
      <c r="M627">
        <v>2179710</v>
      </c>
      <c r="O627" t="str">
        <f>VLOOKUP(A627,Lookup_Tables!$D$2:$E$7,2,FALSE)</f>
        <v>EQ</v>
      </c>
    </row>
    <row r="628" spans="1:15">
      <c r="A628">
        <v>4</v>
      </c>
      <c r="B628" t="s">
        <v>130</v>
      </c>
      <c r="C628">
        <v>46</v>
      </c>
      <c r="D628" t="s">
        <v>39</v>
      </c>
      <c r="E628">
        <v>1642604</v>
      </c>
      <c r="F628">
        <v>2113620</v>
      </c>
      <c r="G628">
        <v>131405</v>
      </c>
      <c r="H628">
        <v>1579743</v>
      </c>
      <c r="I628">
        <v>2097610</v>
      </c>
      <c r="J628">
        <v>1400760</v>
      </c>
      <c r="K628">
        <v>2295897</v>
      </c>
      <c r="L628">
        <v>426170</v>
      </c>
      <c r="M628">
        <v>582924</v>
      </c>
      <c r="O628" t="str">
        <f>VLOOKUP(A628,Lookup_Tables!$D$2:$E$7,2,FALSE)</f>
        <v>EQ</v>
      </c>
    </row>
    <row r="629" spans="1:15">
      <c r="A629">
        <v>4</v>
      </c>
      <c r="B629" t="s">
        <v>130</v>
      </c>
      <c r="C629">
        <v>47</v>
      </c>
      <c r="D629" t="s">
        <v>39</v>
      </c>
      <c r="E629">
        <v>953431</v>
      </c>
      <c r="F629">
        <v>413425</v>
      </c>
      <c r="G629">
        <v>1042654</v>
      </c>
      <c r="H629">
        <v>77192</v>
      </c>
      <c r="I629">
        <v>971895</v>
      </c>
      <c r="J629">
        <v>303904</v>
      </c>
      <c r="K629">
        <v>452452</v>
      </c>
      <c r="L629">
        <v>1413584</v>
      </c>
      <c r="M629">
        <v>2904647</v>
      </c>
      <c r="O629" t="str">
        <f>VLOOKUP(A629,Lookup_Tables!$D$2:$E$7,2,FALSE)</f>
        <v>EQ</v>
      </c>
    </row>
    <row r="630" spans="1:15">
      <c r="A630">
        <v>4</v>
      </c>
      <c r="B630" t="s">
        <v>130</v>
      </c>
      <c r="C630">
        <v>48</v>
      </c>
      <c r="D630" t="s">
        <v>39</v>
      </c>
      <c r="E630">
        <v>2938823</v>
      </c>
      <c r="F630">
        <v>464607</v>
      </c>
      <c r="G630">
        <v>2288571</v>
      </c>
      <c r="H630">
        <v>1046355</v>
      </c>
      <c r="I630">
        <v>731209</v>
      </c>
      <c r="J630">
        <v>1796778</v>
      </c>
      <c r="K630">
        <v>1971831</v>
      </c>
      <c r="L630">
        <v>240154</v>
      </c>
      <c r="M630">
        <v>2744818</v>
      </c>
      <c r="O630" t="str">
        <f>VLOOKUP(A630,Lookup_Tables!$D$2:$E$7,2,FALSE)</f>
        <v>EQ</v>
      </c>
    </row>
    <row r="631" spans="1:15">
      <c r="A631">
        <v>4</v>
      </c>
      <c r="B631" t="s">
        <v>130</v>
      </c>
      <c r="C631">
        <v>49</v>
      </c>
      <c r="D631" t="s">
        <v>39</v>
      </c>
      <c r="E631">
        <v>1483242</v>
      </c>
      <c r="F631">
        <v>1985379</v>
      </c>
      <c r="G631">
        <v>1555936</v>
      </c>
      <c r="H631">
        <v>1906706</v>
      </c>
      <c r="I631">
        <v>2590386</v>
      </c>
      <c r="J631">
        <v>941925</v>
      </c>
      <c r="K631">
        <v>2584074</v>
      </c>
      <c r="L631">
        <v>1795584</v>
      </c>
      <c r="M631">
        <v>1354530</v>
      </c>
      <c r="O631" t="str">
        <f>VLOOKUP(A631,Lookup_Tables!$D$2:$E$7,2,FALSE)</f>
        <v>EQ</v>
      </c>
    </row>
    <row r="632" spans="1:15">
      <c r="A632">
        <v>4</v>
      </c>
      <c r="B632" t="s">
        <v>130</v>
      </c>
      <c r="C632">
        <v>50</v>
      </c>
      <c r="D632" t="s">
        <v>39</v>
      </c>
      <c r="E632">
        <v>2311193</v>
      </c>
      <c r="F632">
        <v>1089498</v>
      </c>
      <c r="G632">
        <v>1288538</v>
      </c>
      <c r="H632">
        <v>2647332</v>
      </c>
      <c r="I632">
        <v>888188</v>
      </c>
      <c r="J632">
        <v>667556</v>
      </c>
      <c r="K632">
        <v>89112</v>
      </c>
      <c r="L632">
        <v>897721</v>
      </c>
      <c r="M632">
        <v>759621</v>
      </c>
      <c r="O632" t="str">
        <f>VLOOKUP(A632,Lookup_Tables!$D$2:$E$7,2,FALSE)</f>
        <v>EQ</v>
      </c>
    </row>
    <row r="633" spans="1:15">
      <c r="A633">
        <v>4</v>
      </c>
      <c r="B633" t="s">
        <v>130</v>
      </c>
      <c r="C633">
        <v>51</v>
      </c>
      <c r="D633" t="s">
        <v>39</v>
      </c>
      <c r="E633">
        <v>41182</v>
      </c>
      <c r="F633">
        <v>96340</v>
      </c>
      <c r="G633">
        <v>1617272</v>
      </c>
      <c r="H633">
        <v>472635</v>
      </c>
      <c r="I633">
        <v>994358</v>
      </c>
      <c r="J633">
        <v>2652073</v>
      </c>
      <c r="K633">
        <v>2669601</v>
      </c>
      <c r="L633">
        <v>2857278</v>
      </c>
      <c r="M633">
        <v>1526065</v>
      </c>
      <c r="O633" t="str">
        <f>VLOOKUP(A633,Lookup_Tables!$D$2:$E$7,2,FALSE)</f>
        <v>EQ</v>
      </c>
    </row>
    <row r="634" spans="1:15">
      <c r="A634">
        <v>4</v>
      </c>
      <c r="B634" t="s">
        <v>130</v>
      </c>
      <c r="C634">
        <v>52</v>
      </c>
      <c r="D634" t="s">
        <v>39</v>
      </c>
      <c r="E634">
        <v>1396176</v>
      </c>
      <c r="F634">
        <v>1227716</v>
      </c>
      <c r="G634">
        <v>2304925</v>
      </c>
      <c r="H634">
        <v>2808587</v>
      </c>
      <c r="I634">
        <v>1459314</v>
      </c>
      <c r="J634">
        <v>557021</v>
      </c>
      <c r="K634">
        <v>765614</v>
      </c>
      <c r="L634">
        <v>2200738</v>
      </c>
      <c r="M634">
        <v>110720</v>
      </c>
      <c r="O634" t="str">
        <f>VLOOKUP(A634,Lookup_Tables!$D$2:$E$7,2,FALSE)</f>
        <v>EQ</v>
      </c>
    </row>
    <row r="635" spans="1:15">
      <c r="A635">
        <v>4</v>
      </c>
      <c r="B635" t="s">
        <v>130</v>
      </c>
      <c r="C635">
        <v>53</v>
      </c>
      <c r="D635" t="s">
        <v>39</v>
      </c>
      <c r="E635">
        <v>1266760</v>
      </c>
      <c r="F635">
        <v>304826</v>
      </c>
      <c r="G635">
        <v>2781646</v>
      </c>
      <c r="H635">
        <v>2376282</v>
      </c>
      <c r="I635">
        <v>547758</v>
      </c>
      <c r="J635">
        <v>1269411</v>
      </c>
      <c r="K635">
        <v>2143114</v>
      </c>
      <c r="L635">
        <v>2647064</v>
      </c>
      <c r="M635">
        <v>1626541</v>
      </c>
      <c r="O635" t="str">
        <f>VLOOKUP(A635,Lookup_Tables!$D$2:$E$7,2,FALSE)</f>
        <v>EQ</v>
      </c>
    </row>
    <row r="636" spans="1:15">
      <c r="A636">
        <v>4</v>
      </c>
      <c r="B636" t="s">
        <v>130</v>
      </c>
      <c r="C636">
        <v>54</v>
      </c>
      <c r="D636" t="s">
        <v>39</v>
      </c>
      <c r="E636">
        <v>2734835</v>
      </c>
      <c r="F636">
        <v>180254</v>
      </c>
      <c r="G636">
        <v>610776</v>
      </c>
      <c r="H636">
        <v>694429</v>
      </c>
      <c r="I636">
        <v>1683528</v>
      </c>
      <c r="J636">
        <v>580935</v>
      </c>
      <c r="K636">
        <v>2290947</v>
      </c>
      <c r="L636">
        <v>2029610</v>
      </c>
      <c r="M636">
        <v>372334</v>
      </c>
      <c r="O636" t="str">
        <f>VLOOKUP(A636,Lookup_Tables!$D$2:$E$7,2,FALSE)</f>
        <v>EQ</v>
      </c>
    </row>
    <row r="637" spans="1:15">
      <c r="A637">
        <v>4</v>
      </c>
      <c r="B637" t="s">
        <v>130</v>
      </c>
      <c r="C637">
        <v>55</v>
      </c>
      <c r="D637" t="s">
        <v>39</v>
      </c>
      <c r="E637">
        <v>1190349</v>
      </c>
      <c r="F637">
        <v>1479737</v>
      </c>
      <c r="G637">
        <v>2849734</v>
      </c>
      <c r="H637">
        <v>2502801</v>
      </c>
      <c r="I637">
        <v>1820902</v>
      </c>
      <c r="J637">
        <v>1410515</v>
      </c>
      <c r="K637">
        <v>168747</v>
      </c>
      <c r="L637">
        <v>402486</v>
      </c>
      <c r="M637">
        <v>77192</v>
      </c>
      <c r="O637" t="str">
        <f>VLOOKUP(A637,Lookup_Tables!$D$2:$E$7,2,FALSE)</f>
        <v>EQ</v>
      </c>
    </row>
    <row r="638" spans="1:15">
      <c r="A638">
        <v>4</v>
      </c>
      <c r="B638" t="s">
        <v>130</v>
      </c>
      <c r="C638">
        <v>56</v>
      </c>
      <c r="D638" t="s">
        <v>39</v>
      </c>
      <c r="E638">
        <v>619013</v>
      </c>
      <c r="F638">
        <v>331433</v>
      </c>
      <c r="G638">
        <v>2417843</v>
      </c>
      <c r="H638">
        <v>29050</v>
      </c>
      <c r="I638">
        <v>706147</v>
      </c>
      <c r="J638">
        <v>595488</v>
      </c>
      <c r="K638">
        <v>151124</v>
      </c>
      <c r="L638">
        <v>254643</v>
      </c>
      <c r="M638">
        <v>1171649</v>
      </c>
      <c r="O638" t="str">
        <f>VLOOKUP(A638,Lookup_Tables!$D$2:$E$7,2,FALSE)</f>
        <v>EQ</v>
      </c>
    </row>
    <row r="639" spans="1:15">
      <c r="A639">
        <v>4</v>
      </c>
      <c r="B639" t="s">
        <v>130</v>
      </c>
      <c r="C639">
        <v>57</v>
      </c>
      <c r="D639" t="s">
        <v>39</v>
      </c>
      <c r="E639">
        <v>1443598</v>
      </c>
      <c r="F639">
        <v>2874377</v>
      </c>
      <c r="G639">
        <v>2046649</v>
      </c>
      <c r="H639">
        <v>341521</v>
      </c>
      <c r="I639">
        <v>590810</v>
      </c>
      <c r="J639">
        <v>2297973</v>
      </c>
      <c r="K639">
        <v>238826</v>
      </c>
      <c r="L639">
        <v>2267201</v>
      </c>
      <c r="M639">
        <v>879252</v>
      </c>
      <c r="O639" t="str">
        <f>VLOOKUP(A639,Lookup_Tables!$D$2:$E$7,2,FALSE)</f>
        <v>EQ</v>
      </c>
    </row>
    <row r="640" spans="1:15">
      <c r="A640">
        <v>4</v>
      </c>
      <c r="B640" t="s">
        <v>130</v>
      </c>
      <c r="C640">
        <v>58</v>
      </c>
      <c r="D640" t="s">
        <v>39</v>
      </c>
      <c r="E640">
        <v>905630</v>
      </c>
      <c r="F640">
        <v>1918023</v>
      </c>
      <c r="G640">
        <v>619373</v>
      </c>
      <c r="H640">
        <v>1739075</v>
      </c>
      <c r="I640">
        <v>2966187</v>
      </c>
      <c r="J640">
        <v>2693502</v>
      </c>
      <c r="K640">
        <v>1109935</v>
      </c>
      <c r="L640">
        <v>128746</v>
      </c>
      <c r="M640">
        <v>1941289</v>
      </c>
      <c r="O640" t="str">
        <f>VLOOKUP(A640,Lookup_Tables!$D$2:$E$7,2,FALSE)</f>
        <v>EQ</v>
      </c>
    </row>
    <row r="641" spans="1:15">
      <c r="A641">
        <v>4</v>
      </c>
      <c r="B641" t="s">
        <v>130</v>
      </c>
      <c r="C641">
        <v>59</v>
      </c>
      <c r="D641" t="s">
        <v>39</v>
      </c>
      <c r="E641">
        <v>170955</v>
      </c>
      <c r="F641">
        <v>797150</v>
      </c>
      <c r="G641">
        <v>2919430</v>
      </c>
      <c r="H641">
        <v>834683</v>
      </c>
      <c r="I641">
        <v>2886174</v>
      </c>
      <c r="J641">
        <v>991739</v>
      </c>
      <c r="K641">
        <v>1167925</v>
      </c>
      <c r="L641">
        <v>760397</v>
      </c>
      <c r="M641">
        <v>587179</v>
      </c>
      <c r="O641" t="str">
        <f>VLOOKUP(A641,Lookup_Tables!$D$2:$E$7,2,FALSE)</f>
        <v>EQ</v>
      </c>
    </row>
    <row r="642" spans="1:15">
      <c r="A642">
        <v>4</v>
      </c>
      <c r="B642" t="s">
        <v>130</v>
      </c>
      <c r="C642">
        <v>60</v>
      </c>
      <c r="D642" t="s">
        <v>39</v>
      </c>
      <c r="E642">
        <v>1179347</v>
      </c>
      <c r="F642">
        <v>1066242</v>
      </c>
      <c r="G642">
        <v>2916361</v>
      </c>
      <c r="H642">
        <v>2079478</v>
      </c>
      <c r="I642">
        <v>549167</v>
      </c>
      <c r="J642">
        <v>2815539</v>
      </c>
      <c r="K642">
        <v>316346</v>
      </c>
      <c r="L642">
        <v>826541</v>
      </c>
      <c r="M642">
        <v>1739075</v>
      </c>
      <c r="O642" t="str">
        <f>VLOOKUP(A642,Lookup_Tables!$D$2:$E$7,2,FALSE)</f>
        <v>EQ</v>
      </c>
    </row>
    <row r="643" spans="1:15">
      <c r="A643">
        <v>4</v>
      </c>
      <c r="B643" t="s">
        <v>130</v>
      </c>
      <c r="C643">
        <v>61</v>
      </c>
      <c r="D643" t="s">
        <v>39</v>
      </c>
      <c r="E643">
        <v>1551039</v>
      </c>
      <c r="F643">
        <v>1979540</v>
      </c>
      <c r="G643">
        <v>2731656</v>
      </c>
      <c r="H643">
        <v>2186511</v>
      </c>
      <c r="I643">
        <v>648009</v>
      </c>
      <c r="J643">
        <v>2048727</v>
      </c>
      <c r="K643">
        <v>316346</v>
      </c>
      <c r="L643">
        <v>2921610</v>
      </c>
      <c r="M643">
        <v>1739075</v>
      </c>
      <c r="O643" t="str">
        <f>VLOOKUP(A643,Lookup_Tables!$D$2:$E$7,2,FALSE)</f>
        <v>EQ</v>
      </c>
    </row>
    <row r="644" spans="1:15">
      <c r="A644">
        <v>4</v>
      </c>
      <c r="B644" t="s">
        <v>130</v>
      </c>
      <c r="C644">
        <v>62</v>
      </c>
      <c r="D644" t="s">
        <v>39</v>
      </c>
      <c r="E644">
        <v>2170959</v>
      </c>
      <c r="F644">
        <v>2396517</v>
      </c>
      <c r="G644">
        <v>956961</v>
      </c>
      <c r="H644">
        <v>1262786</v>
      </c>
      <c r="I644">
        <v>2247595</v>
      </c>
      <c r="J644">
        <v>348275</v>
      </c>
      <c r="K644">
        <v>2556088</v>
      </c>
      <c r="L644">
        <v>991739</v>
      </c>
      <c r="M644">
        <v>144254</v>
      </c>
      <c r="O644" t="str">
        <f>VLOOKUP(A644,Lookup_Tables!$D$2:$E$7,2,FALSE)</f>
        <v>EQ</v>
      </c>
    </row>
    <row r="645" spans="1:15">
      <c r="A645">
        <v>4</v>
      </c>
      <c r="B645" t="s">
        <v>130</v>
      </c>
      <c r="C645">
        <v>63</v>
      </c>
      <c r="D645" t="s">
        <v>39</v>
      </c>
      <c r="E645">
        <v>238827</v>
      </c>
      <c r="F645">
        <v>1183668</v>
      </c>
      <c r="G645">
        <v>2386644</v>
      </c>
      <c r="H645">
        <v>402285</v>
      </c>
      <c r="I645">
        <v>2873701</v>
      </c>
      <c r="J645">
        <v>265153</v>
      </c>
      <c r="K645">
        <v>396182</v>
      </c>
      <c r="L645">
        <v>2794572</v>
      </c>
      <c r="M645">
        <v>795564</v>
      </c>
      <c r="O645" t="str">
        <f>VLOOKUP(A645,Lookup_Tables!$D$2:$E$7,2,FALSE)</f>
        <v>EQ</v>
      </c>
    </row>
    <row r="646" spans="1:15">
      <c r="A646">
        <v>4</v>
      </c>
      <c r="B646" t="s">
        <v>130</v>
      </c>
      <c r="C646">
        <v>64</v>
      </c>
      <c r="D646" t="s">
        <v>39</v>
      </c>
      <c r="E646">
        <v>1388537</v>
      </c>
      <c r="F646">
        <v>170359</v>
      </c>
      <c r="G646">
        <v>1347254</v>
      </c>
      <c r="H646">
        <v>2066618</v>
      </c>
      <c r="I646">
        <v>991739</v>
      </c>
      <c r="J646">
        <v>1650063</v>
      </c>
      <c r="K646">
        <v>1549174</v>
      </c>
      <c r="L646">
        <v>2739714</v>
      </c>
      <c r="M646">
        <v>2411221</v>
      </c>
      <c r="O646" t="str">
        <f>VLOOKUP(A646,Lookup_Tables!$D$2:$E$7,2,FALSE)</f>
        <v>EQ</v>
      </c>
    </row>
    <row r="647" spans="1:15">
      <c r="A647">
        <v>4</v>
      </c>
      <c r="B647" t="s">
        <v>130</v>
      </c>
      <c r="C647">
        <v>65</v>
      </c>
      <c r="D647" t="s">
        <v>39</v>
      </c>
      <c r="E647">
        <v>2676094</v>
      </c>
      <c r="F647">
        <v>1773637</v>
      </c>
      <c r="G647">
        <v>1356380</v>
      </c>
      <c r="H647">
        <v>459033</v>
      </c>
      <c r="I647">
        <v>289261</v>
      </c>
      <c r="J647">
        <v>1396103</v>
      </c>
      <c r="K647">
        <v>226330</v>
      </c>
      <c r="L647">
        <v>1526065</v>
      </c>
      <c r="M647">
        <v>1363450</v>
      </c>
      <c r="O647" t="str">
        <f>VLOOKUP(A647,Lookup_Tables!$D$2:$E$7,2,FALSE)</f>
        <v>EQ</v>
      </c>
    </row>
    <row r="648" spans="1:15">
      <c r="A648">
        <v>4</v>
      </c>
      <c r="B648" t="s">
        <v>130</v>
      </c>
      <c r="C648">
        <v>66</v>
      </c>
      <c r="D648" t="s">
        <v>39</v>
      </c>
      <c r="E648">
        <v>665058</v>
      </c>
      <c r="F648">
        <v>1603247</v>
      </c>
      <c r="G648">
        <v>2872381</v>
      </c>
      <c r="H648">
        <v>2412335</v>
      </c>
      <c r="I648">
        <v>2928119</v>
      </c>
      <c r="J648">
        <v>2755157</v>
      </c>
      <c r="K648">
        <v>1896669</v>
      </c>
      <c r="L648">
        <v>219756</v>
      </c>
      <c r="M648">
        <v>1190974</v>
      </c>
      <c r="O648" t="str">
        <f>VLOOKUP(A648,Lookup_Tables!$D$2:$E$7,2,FALSE)</f>
        <v>EQ</v>
      </c>
    </row>
    <row r="649" spans="1:15">
      <c r="A649">
        <v>4</v>
      </c>
      <c r="B649" t="s">
        <v>130</v>
      </c>
      <c r="C649">
        <v>67</v>
      </c>
      <c r="D649" t="s">
        <v>39</v>
      </c>
      <c r="E649">
        <v>2867870</v>
      </c>
      <c r="F649">
        <v>2258137</v>
      </c>
      <c r="G649">
        <v>2905706</v>
      </c>
      <c r="H649">
        <v>217533</v>
      </c>
      <c r="I649">
        <v>2017752</v>
      </c>
      <c r="J649">
        <v>2376282</v>
      </c>
      <c r="K649">
        <v>1495846</v>
      </c>
      <c r="L649">
        <v>944733</v>
      </c>
      <c r="M649">
        <v>428615</v>
      </c>
      <c r="O649" t="str">
        <f>VLOOKUP(A649,Lookup_Tables!$D$2:$E$7,2,FALSE)</f>
        <v>EQ</v>
      </c>
    </row>
    <row r="650" spans="1:15">
      <c r="A650">
        <v>4</v>
      </c>
      <c r="B650" t="s">
        <v>130</v>
      </c>
      <c r="C650">
        <v>68</v>
      </c>
      <c r="D650" t="s">
        <v>39</v>
      </c>
      <c r="E650">
        <v>516052</v>
      </c>
      <c r="F650">
        <v>373287</v>
      </c>
      <c r="G650">
        <v>1475758</v>
      </c>
      <c r="H650">
        <v>2578891</v>
      </c>
      <c r="I650">
        <v>2014648</v>
      </c>
      <c r="J650">
        <v>2393536</v>
      </c>
      <c r="K650">
        <v>2785070</v>
      </c>
      <c r="L650">
        <v>646784</v>
      </c>
      <c r="M650">
        <v>186174</v>
      </c>
      <c r="O650" t="str">
        <f>VLOOKUP(A650,Lookup_Tables!$D$2:$E$7,2,FALSE)</f>
        <v>EQ</v>
      </c>
    </row>
    <row r="651" spans="1:15">
      <c r="A651">
        <v>4</v>
      </c>
      <c r="B651" t="s">
        <v>130</v>
      </c>
      <c r="C651">
        <v>69</v>
      </c>
      <c r="D651" t="s">
        <v>39</v>
      </c>
      <c r="E651">
        <v>0</v>
      </c>
      <c r="F651">
        <v>2831063</v>
      </c>
      <c r="G651">
        <v>2007688</v>
      </c>
      <c r="H651">
        <v>2313568</v>
      </c>
      <c r="I651">
        <v>1612399</v>
      </c>
      <c r="J651">
        <v>2143114</v>
      </c>
      <c r="K651">
        <v>1064845</v>
      </c>
      <c r="L651">
        <v>514080</v>
      </c>
      <c r="M651">
        <v>1020141</v>
      </c>
      <c r="O651" t="str">
        <f>VLOOKUP(A651,Lookup_Tables!$D$2:$E$7,2,FALSE)</f>
        <v>EQ</v>
      </c>
    </row>
    <row r="652" spans="1:15">
      <c r="A652">
        <v>4</v>
      </c>
      <c r="B652" t="s">
        <v>130</v>
      </c>
      <c r="C652">
        <v>70</v>
      </c>
      <c r="D652" t="s">
        <v>39</v>
      </c>
      <c r="E652">
        <v>213634</v>
      </c>
      <c r="F652">
        <v>2910818</v>
      </c>
      <c r="G652">
        <v>2796376</v>
      </c>
      <c r="H652">
        <v>2433540</v>
      </c>
      <c r="I652">
        <v>411026</v>
      </c>
      <c r="J652">
        <v>494718</v>
      </c>
      <c r="K652">
        <v>2355097</v>
      </c>
      <c r="L652">
        <v>1724570</v>
      </c>
      <c r="M652">
        <v>16743</v>
      </c>
      <c r="O652" t="str">
        <f>VLOOKUP(A652,Lookup_Tables!$D$2:$E$7,2,FALSE)</f>
        <v>EQ</v>
      </c>
    </row>
    <row r="653" spans="1:15">
      <c r="A653">
        <v>4</v>
      </c>
      <c r="B653" t="s">
        <v>130</v>
      </c>
      <c r="C653">
        <v>71</v>
      </c>
      <c r="D653" t="s">
        <v>39</v>
      </c>
      <c r="E653">
        <v>1185837</v>
      </c>
      <c r="F653">
        <v>269876</v>
      </c>
      <c r="G653">
        <v>2083583</v>
      </c>
      <c r="H653">
        <v>229458</v>
      </c>
      <c r="I653">
        <v>2443394</v>
      </c>
      <c r="J653">
        <v>387598</v>
      </c>
      <c r="K653">
        <v>2805745</v>
      </c>
      <c r="L653">
        <v>1601311</v>
      </c>
      <c r="M653">
        <v>826941</v>
      </c>
      <c r="O653" t="str">
        <f>VLOOKUP(A653,Lookup_Tables!$D$2:$E$7,2,FALSE)</f>
        <v>EQ</v>
      </c>
    </row>
    <row r="654" spans="1:15">
      <c r="A654">
        <v>4</v>
      </c>
      <c r="B654" t="s">
        <v>130</v>
      </c>
      <c r="C654">
        <v>72</v>
      </c>
      <c r="D654" t="s">
        <v>39</v>
      </c>
      <c r="E654">
        <v>1838224</v>
      </c>
      <c r="F654">
        <v>1873683</v>
      </c>
      <c r="G654">
        <v>2906702</v>
      </c>
      <c r="H654">
        <v>248311</v>
      </c>
      <c r="I654">
        <v>1996983</v>
      </c>
      <c r="J654">
        <v>1160916</v>
      </c>
      <c r="K654">
        <v>939241</v>
      </c>
      <c r="L654">
        <v>2205654</v>
      </c>
      <c r="M654">
        <v>1379499</v>
      </c>
      <c r="O654" t="str">
        <f>VLOOKUP(A654,Lookup_Tables!$D$2:$E$7,2,FALSE)</f>
        <v>EQ</v>
      </c>
    </row>
    <row r="655" spans="1:15">
      <c r="A655">
        <v>4</v>
      </c>
      <c r="B655" t="s">
        <v>130</v>
      </c>
      <c r="C655">
        <v>73</v>
      </c>
      <c r="D655" t="s">
        <v>39</v>
      </c>
      <c r="E655">
        <v>1212864</v>
      </c>
      <c r="F655">
        <v>1643432</v>
      </c>
      <c r="G655">
        <v>2552165</v>
      </c>
      <c r="H655">
        <v>104322</v>
      </c>
      <c r="I655">
        <v>1858277</v>
      </c>
      <c r="J655">
        <v>1796778</v>
      </c>
      <c r="K655">
        <v>391360</v>
      </c>
      <c r="L655">
        <v>1097639</v>
      </c>
      <c r="M655">
        <v>1036756</v>
      </c>
      <c r="O655" t="str">
        <f>VLOOKUP(A655,Lookup_Tables!$D$2:$E$7,2,FALSE)</f>
        <v>EQ</v>
      </c>
    </row>
    <row r="656" spans="1:15">
      <c r="A656">
        <v>4</v>
      </c>
      <c r="B656" t="s">
        <v>130</v>
      </c>
      <c r="C656">
        <v>74</v>
      </c>
      <c r="D656" t="s">
        <v>39</v>
      </c>
      <c r="E656">
        <v>0</v>
      </c>
      <c r="F656">
        <v>1483896</v>
      </c>
      <c r="G656">
        <v>2413942</v>
      </c>
      <c r="H656">
        <v>494940</v>
      </c>
      <c r="I656">
        <v>2429864</v>
      </c>
      <c r="J656">
        <v>2411084</v>
      </c>
      <c r="K656">
        <v>105129</v>
      </c>
      <c r="L656">
        <v>1773794</v>
      </c>
      <c r="M656">
        <v>2809108</v>
      </c>
      <c r="O656" t="str">
        <f>VLOOKUP(A656,Lookup_Tables!$D$2:$E$7,2,FALSE)</f>
        <v>EQ</v>
      </c>
    </row>
    <row r="657" spans="1:15">
      <c r="A657">
        <v>4</v>
      </c>
      <c r="B657" t="s">
        <v>130</v>
      </c>
      <c r="C657">
        <v>75</v>
      </c>
      <c r="D657" t="s">
        <v>39</v>
      </c>
      <c r="E657">
        <v>389505</v>
      </c>
      <c r="F657">
        <v>1925942</v>
      </c>
      <c r="G657">
        <v>747721</v>
      </c>
      <c r="H657">
        <v>1858064</v>
      </c>
      <c r="I657">
        <v>2545262</v>
      </c>
      <c r="J657">
        <v>21891</v>
      </c>
      <c r="K657">
        <v>1379499</v>
      </c>
      <c r="L657">
        <v>2213513</v>
      </c>
      <c r="M657">
        <v>1977207</v>
      </c>
      <c r="O657" t="str">
        <f>VLOOKUP(A657,Lookup_Tables!$D$2:$E$7,2,FALSE)</f>
        <v>EQ</v>
      </c>
    </row>
    <row r="658" spans="1:15">
      <c r="A658">
        <v>4</v>
      </c>
      <c r="B658" t="s">
        <v>130</v>
      </c>
      <c r="C658">
        <v>76</v>
      </c>
      <c r="D658" t="s">
        <v>39</v>
      </c>
      <c r="E658">
        <v>809180</v>
      </c>
      <c r="F658">
        <v>12141</v>
      </c>
      <c r="G658">
        <v>2408532</v>
      </c>
      <c r="H658">
        <v>610351</v>
      </c>
      <c r="I658">
        <v>2493353</v>
      </c>
      <c r="J658">
        <v>2181075</v>
      </c>
      <c r="K658">
        <v>2787371</v>
      </c>
      <c r="L658">
        <v>1896669</v>
      </c>
      <c r="M658">
        <v>2669134</v>
      </c>
      <c r="O658" t="str">
        <f>VLOOKUP(A658,Lookup_Tables!$D$2:$E$7,2,FALSE)</f>
        <v>EQ</v>
      </c>
    </row>
    <row r="659" spans="1:15">
      <c r="A659">
        <v>4</v>
      </c>
      <c r="B659" t="s">
        <v>130</v>
      </c>
      <c r="C659">
        <v>77</v>
      </c>
      <c r="D659" t="s">
        <v>39</v>
      </c>
      <c r="E659">
        <v>452452</v>
      </c>
      <c r="F659">
        <v>56364</v>
      </c>
      <c r="G659">
        <v>775176</v>
      </c>
      <c r="H659">
        <v>2528722</v>
      </c>
      <c r="I659">
        <v>1171015</v>
      </c>
      <c r="J659">
        <v>1349797</v>
      </c>
      <c r="K659">
        <v>2616503</v>
      </c>
      <c r="L659">
        <v>593977</v>
      </c>
      <c r="M659">
        <v>2755434</v>
      </c>
      <c r="O659" t="str">
        <f>VLOOKUP(A659,Lookup_Tables!$D$2:$E$7,2,FALSE)</f>
        <v>EQ</v>
      </c>
    </row>
    <row r="660" spans="1:15">
      <c r="A660">
        <v>4</v>
      </c>
      <c r="B660" t="s">
        <v>130</v>
      </c>
      <c r="C660">
        <v>78</v>
      </c>
      <c r="D660" t="s">
        <v>39</v>
      </c>
      <c r="E660">
        <v>0</v>
      </c>
      <c r="F660">
        <v>0</v>
      </c>
      <c r="G660">
        <v>1680872</v>
      </c>
      <c r="H660">
        <v>76914</v>
      </c>
      <c r="I660">
        <v>2073372</v>
      </c>
      <c r="J660">
        <v>2647087</v>
      </c>
      <c r="K660">
        <v>762401</v>
      </c>
      <c r="L660">
        <v>2284482</v>
      </c>
      <c r="M660">
        <v>2630538</v>
      </c>
      <c r="O660" t="str">
        <f>VLOOKUP(A660,Lookup_Tables!$D$2:$E$7,2,FALSE)</f>
        <v>EQ</v>
      </c>
    </row>
    <row r="661" spans="1:15">
      <c r="A661">
        <v>4</v>
      </c>
      <c r="B661" t="s">
        <v>130</v>
      </c>
      <c r="C661">
        <v>79</v>
      </c>
      <c r="D661" t="s">
        <v>39</v>
      </c>
      <c r="E661">
        <v>2601960</v>
      </c>
      <c r="F661">
        <v>603074</v>
      </c>
      <c r="G661">
        <v>35807</v>
      </c>
      <c r="H661">
        <v>2812455</v>
      </c>
      <c r="I661">
        <v>1040995</v>
      </c>
      <c r="J661">
        <v>2698661</v>
      </c>
      <c r="K661">
        <v>126421</v>
      </c>
      <c r="L661">
        <v>2625615</v>
      </c>
      <c r="M661">
        <v>2184663</v>
      </c>
      <c r="O661" t="str">
        <f>VLOOKUP(A661,Lookup_Tables!$D$2:$E$7,2,FALSE)</f>
        <v>EQ</v>
      </c>
    </row>
    <row r="662" spans="1:15">
      <c r="A662">
        <v>4</v>
      </c>
      <c r="B662" t="s">
        <v>130</v>
      </c>
      <c r="C662">
        <v>80</v>
      </c>
      <c r="D662" t="s">
        <v>39</v>
      </c>
      <c r="E662">
        <v>585422</v>
      </c>
      <c r="F662">
        <v>948222</v>
      </c>
      <c r="G662">
        <v>1787303</v>
      </c>
      <c r="H662">
        <v>1259385</v>
      </c>
      <c r="I662">
        <v>1795068</v>
      </c>
      <c r="J662">
        <v>1011242</v>
      </c>
      <c r="K662">
        <v>543740</v>
      </c>
      <c r="L662">
        <v>221846</v>
      </c>
      <c r="M662">
        <v>2086519</v>
      </c>
      <c r="O662" t="str">
        <f>VLOOKUP(A662,Lookup_Tables!$D$2:$E$7,2,FALSE)</f>
        <v>EQ</v>
      </c>
    </row>
    <row r="663" spans="1:15">
      <c r="A663">
        <v>4</v>
      </c>
      <c r="B663" t="s">
        <v>130</v>
      </c>
      <c r="C663">
        <v>81</v>
      </c>
      <c r="D663" t="s">
        <v>39</v>
      </c>
      <c r="E663">
        <v>1541742</v>
      </c>
      <c r="F663">
        <v>692115</v>
      </c>
      <c r="G663">
        <v>596293</v>
      </c>
      <c r="H663">
        <v>2254833</v>
      </c>
      <c r="I663">
        <v>1819249</v>
      </c>
      <c r="J663">
        <v>1001397</v>
      </c>
      <c r="K663">
        <v>2524834</v>
      </c>
      <c r="L663">
        <v>669148</v>
      </c>
      <c r="M663">
        <v>119853</v>
      </c>
      <c r="O663" t="str">
        <f>VLOOKUP(A663,Lookup_Tables!$D$2:$E$7,2,FALSE)</f>
        <v>EQ</v>
      </c>
    </row>
    <row r="664" spans="1:15">
      <c r="A664">
        <v>4</v>
      </c>
      <c r="B664" t="s">
        <v>130</v>
      </c>
      <c r="C664">
        <v>82</v>
      </c>
      <c r="D664" t="s">
        <v>39</v>
      </c>
      <c r="E664">
        <v>2206101</v>
      </c>
      <c r="F664">
        <v>38708</v>
      </c>
      <c r="G664">
        <v>1313387</v>
      </c>
      <c r="H664">
        <v>2503252</v>
      </c>
      <c r="I664">
        <v>1930689</v>
      </c>
      <c r="J664">
        <v>16279</v>
      </c>
      <c r="K664">
        <v>976655</v>
      </c>
      <c r="L664">
        <v>1045811</v>
      </c>
      <c r="M664">
        <v>2086519</v>
      </c>
      <c r="O664" t="str">
        <f>VLOOKUP(A664,Lookup_Tables!$D$2:$E$7,2,FALSE)</f>
        <v>EQ</v>
      </c>
    </row>
    <row r="665" spans="1:15">
      <c r="A665">
        <v>4</v>
      </c>
      <c r="B665" t="s">
        <v>130</v>
      </c>
      <c r="C665">
        <v>83</v>
      </c>
      <c r="D665" t="s">
        <v>39</v>
      </c>
      <c r="E665">
        <v>272749</v>
      </c>
      <c r="F665">
        <v>2035733</v>
      </c>
      <c r="G665">
        <v>1392695</v>
      </c>
      <c r="H665">
        <v>517481</v>
      </c>
      <c r="I665">
        <v>2451811</v>
      </c>
      <c r="J665">
        <v>821755</v>
      </c>
      <c r="K665">
        <v>452452</v>
      </c>
      <c r="L665">
        <v>2904647</v>
      </c>
      <c r="M665">
        <v>2868649</v>
      </c>
      <c r="O665" t="str">
        <f>VLOOKUP(A665,Lookup_Tables!$D$2:$E$7,2,FALSE)</f>
        <v>EQ</v>
      </c>
    </row>
    <row r="666" spans="1:15">
      <c r="A666">
        <v>1</v>
      </c>
      <c r="B666" t="s">
        <v>130</v>
      </c>
      <c r="C666">
        <v>1</v>
      </c>
      <c r="D666" t="s">
        <v>39</v>
      </c>
      <c r="E666">
        <v>177159</v>
      </c>
      <c r="F666">
        <v>72345</v>
      </c>
      <c r="G666">
        <v>139145</v>
      </c>
      <c r="H666">
        <v>196442</v>
      </c>
      <c r="I666">
        <v>147873</v>
      </c>
      <c r="J666">
        <v>168586</v>
      </c>
      <c r="K666">
        <v>279511</v>
      </c>
      <c r="L666">
        <v>72070</v>
      </c>
      <c r="M666">
        <v>113888</v>
      </c>
      <c r="O666" t="str">
        <f>VLOOKUP(A666,Lookup_Tables!$D$2:$E$7,2,FALSE)</f>
        <v>HU</v>
      </c>
    </row>
    <row r="667" spans="1:15">
      <c r="A667">
        <v>4</v>
      </c>
      <c r="B667" t="s">
        <v>132</v>
      </c>
      <c r="C667">
        <v>2</v>
      </c>
      <c r="D667" t="s">
        <v>38</v>
      </c>
      <c r="E667">
        <v>2446</v>
      </c>
      <c r="F667">
        <v>3291</v>
      </c>
      <c r="G667">
        <v>8061</v>
      </c>
      <c r="H667">
        <v>5011</v>
      </c>
      <c r="I667">
        <v>2187</v>
      </c>
      <c r="J667">
        <v>4931</v>
      </c>
      <c r="K667">
        <v>1025</v>
      </c>
      <c r="L667">
        <v>4518</v>
      </c>
      <c r="M667">
        <v>7799</v>
      </c>
      <c r="O667" t="str">
        <f>VLOOKUP(A667,Lookup_Tables!$D$2:$E$7,2,FALSE)</f>
        <v>EQ</v>
      </c>
    </row>
    <row r="668" spans="1:15">
      <c r="A668">
        <v>4</v>
      </c>
      <c r="B668" t="s">
        <v>132</v>
      </c>
      <c r="C668">
        <v>3</v>
      </c>
      <c r="D668" t="s">
        <v>38</v>
      </c>
      <c r="E668">
        <v>3269</v>
      </c>
      <c r="F668">
        <v>5760</v>
      </c>
      <c r="G668">
        <v>2822</v>
      </c>
      <c r="H668">
        <v>5230</v>
      </c>
      <c r="I668">
        <v>4518</v>
      </c>
      <c r="J668">
        <v>6047</v>
      </c>
      <c r="K668">
        <v>6194</v>
      </c>
      <c r="L668">
        <v>9939</v>
      </c>
      <c r="M668">
        <v>7286</v>
      </c>
      <c r="O668" t="str">
        <f>VLOOKUP(A668,Lookup_Tables!$D$2:$E$7,2,FALSE)</f>
        <v>EQ</v>
      </c>
    </row>
    <row r="669" spans="1:15">
      <c r="A669">
        <v>4</v>
      </c>
      <c r="B669" t="s">
        <v>132</v>
      </c>
      <c r="C669">
        <v>4</v>
      </c>
      <c r="D669" t="s">
        <v>38</v>
      </c>
      <c r="E669">
        <v>7139</v>
      </c>
      <c r="F669">
        <v>4861</v>
      </c>
      <c r="G669">
        <v>2657</v>
      </c>
      <c r="H669">
        <v>1725</v>
      </c>
      <c r="I669">
        <v>5931</v>
      </c>
      <c r="J669">
        <v>2122</v>
      </c>
      <c r="K669">
        <v>9520</v>
      </c>
      <c r="L669">
        <v>5515</v>
      </c>
      <c r="M669">
        <v>4388</v>
      </c>
      <c r="O669" t="str">
        <f>VLOOKUP(A669,Lookup_Tables!$D$2:$E$7,2,FALSE)</f>
        <v>EQ</v>
      </c>
    </row>
    <row r="670" spans="1:15">
      <c r="A670">
        <v>4</v>
      </c>
      <c r="B670" t="s">
        <v>132</v>
      </c>
      <c r="C670">
        <v>5</v>
      </c>
      <c r="D670" t="s">
        <v>38</v>
      </c>
      <c r="E670">
        <v>8112</v>
      </c>
      <c r="F670">
        <v>3000</v>
      </c>
      <c r="G670">
        <v>8900</v>
      </c>
      <c r="H670">
        <v>9907</v>
      </c>
      <c r="I670">
        <v>9845</v>
      </c>
      <c r="J670">
        <v>1627</v>
      </c>
      <c r="K670">
        <v>7503</v>
      </c>
      <c r="L670">
        <v>5176</v>
      </c>
      <c r="M670">
        <v>4892</v>
      </c>
      <c r="O670" t="str">
        <f>VLOOKUP(A670,Lookup_Tables!$D$2:$E$7,2,FALSE)</f>
        <v>EQ</v>
      </c>
    </row>
    <row r="671" spans="1:15">
      <c r="A671">
        <v>4</v>
      </c>
      <c r="B671" t="s">
        <v>132</v>
      </c>
      <c r="C671">
        <v>6</v>
      </c>
      <c r="D671" t="s">
        <v>38</v>
      </c>
      <c r="E671">
        <v>1207</v>
      </c>
      <c r="F671">
        <v>1067</v>
      </c>
      <c r="G671">
        <v>7612</v>
      </c>
      <c r="H671">
        <v>1758</v>
      </c>
      <c r="I671">
        <v>2755</v>
      </c>
      <c r="J671">
        <v>6859</v>
      </c>
      <c r="K671">
        <v>703</v>
      </c>
      <c r="L671">
        <v>2080</v>
      </c>
      <c r="M671">
        <v>2936</v>
      </c>
      <c r="O671" t="str">
        <f>VLOOKUP(A671,Lookup_Tables!$D$2:$E$7,2,FALSE)</f>
        <v>EQ</v>
      </c>
    </row>
    <row r="672" spans="1:15">
      <c r="A672">
        <v>4</v>
      </c>
      <c r="B672" t="s">
        <v>132</v>
      </c>
      <c r="C672">
        <v>7</v>
      </c>
      <c r="D672" t="s">
        <v>38</v>
      </c>
      <c r="E672">
        <v>2306</v>
      </c>
      <c r="F672">
        <v>5338</v>
      </c>
      <c r="G672">
        <v>3106</v>
      </c>
      <c r="H672">
        <v>277</v>
      </c>
      <c r="I672">
        <v>7032</v>
      </c>
      <c r="J672">
        <v>3414</v>
      </c>
      <c r="K672">
        <v>9733</v>
      </c>
      <c r="L672">
        <v>4180</v>
      </c>
      <c r="M672">
        <v>4550</v>
      </c>
      <c r="O672" t="str">
        <f>VLOOKUP(A672,Lookup_Tables!$D$2:$E$7,2,FALSE)</f>
        <v>EQ</v>
      </c>
    </row>
    <row r="673" spans="1:15">
      <c r="A673">
        <v>4</v>
      </c>
      <c r="B673" t="s">
        <v>132</v>
      </c>
      <c r="C673">
        <v>8</v>
      </c>
      <c r="D673" t="s">
        <v>38</v>
      </c>
      <c r="E673">
        <v>6101</v>
      </c>
      <c r="F673">
        <v>4374</v>
      </c>
      <c r="G673">
        <v>2281</v>
      </c>
      <c r="H673">
        <v>2197</v>
      </c>
      <c r="I673">
        <v>505</v>
      </c>
      <c r="J673">
        <v>9971</v>
      </c>
      <c r="K673">
        <v>461</v>
      </c>
      <c r="L673">
        <v>708</v>
      </c>
      <c r="M673">
        <v>6800</v>
      </c>
      <c r="O673" t="str">
        <f>VLOOKUP(A673,Lookup_Tables!$D$2:$E$7,2,FALSE)</f>
        <v>EQ</v>
      </c>
    </row>
    <row r="674" spans="1:15">
      <c r="A674">
        <v>4</v>
      </c>
      <c r="B674" t="s">
        <v>132</v>
      </c>
      <c r="C674">
        <v>9</v>
      </c>
      <c r="D674" t="s">
        <v>38</v>
      </c>
      <c r="E674">
        <v>0</v>
      </c>
      <c r="F674">
        <v>4923</v>
      </c>
      <c r="G674">
        <v>8568</v>
      </c>
      <c r="H674">
        <v>5424</v>
      </c>
      <c r="I674">
        <v>4032</v>
      </c>
      <c r="J674">
        <v>1091</v>
      </c>
      <c r="K674">
        <v>7881</v>
      </c>
      <c r="L674">
        <v>9162</v>
      </c>
      <c r="M674">
        <v>7449</v>
      </c>
      <c r="O674" t="str">
        <f>VLOOKUP(A674,Lookup_Tables!$D$2:$E$7,2,FALSE)</f>
        <v>EQ</v>
      </c>
    </row>
    <row r="675" spans="1:15">
      <c r="A675">
        <v>4</v>
      </c>
      <c r="B675" t="s">
        <v>132</v>
      </c>
      <c r="C675">
        <v>10</v>
      </c>
      <c r="D675" t="s">
        <v>38</v>
      </c>
      <c r="E675">
        <v>848</v>
      </c>
      <c r="F675">
        <v>8472</v>
      </c>
      <c r="G675">
        <v>4637</v>
      </c>
      <c r="H675">
        <v>9190</v>
      </c>
      <c r="I675">
        <v>1420</v>
      </c>
      <c r="J675">
        <v>3933</v>
      </c>
      <c r="K675">
        <v>5032</v>
      </c>
      <c r="L675">
        <v>97</v>
      </c>
      <c r="M675">
        <v>4327</v>
      </c>
      <c r="O675" t="str">
        <f>VLOOKUP(A675,Lookup_Tables!$D$2:$E$7,2,FALSE)</f>
        <v>EQ</v>
      </c>
    </row>
    <row r="676" spans="1:15">
      <c r="A676">
        <v>4</v>
      </c>
      <c r="B676" t="s">
        <v>132</v>
      </c>
      <c r="C676">
        <v>11</v>
      </c>
      <c r="D676" t="s">
        <v>38</v>
      </c>
      <c r="E676">
        <v>3373</v>
      </c>
      <c r="F676">
        <v>6261</v>
      </c>
      <c r="G676">
        <v>769</v>
      </c>
      <c r="H676">
        <v>8456</v>
      </c>
      <c r="I676">
        <v>2759</v>
      </c>
      <c r="J676">
        <v>7192</v>
      </c>
      <c r="K676">
        <v>4335</v>
      </c>
      <c r="L676">
        <v>5242</v>
      </c>
      <c r="M676">
        <v>842</v>
      </c>
      <c r="O676" t="str">
        <f>VLOOKUP(A676,Lookup_Tables!$D$2:$E$7,2,FALSE)</f>
        <v>EQ</v>
      </c>
    </row>
    <row r="677" spans="1:15">
      <c r="A677">
        <v>4</v>
      </c>
      <c r="B677" t="s">
        <v>132</v>
      </c>
      <c r="C677">
        <v>12</v>
      </c>
      <c r="D677" t="s">
        <v>38</v>
      </c>
      <c r="E677">
        <v>2951</v>
      </c>
      <c r="F677">
        <v>6592</v>
      </c>
      <c r="G677">
        <v>7347</v>
      </c>
      <c r="H677">
        <v>6847</v>
      </c>
      <c r="I677">
        <v>5018</v>
      </c>
      <c r="J677">
        <v>1266</v>
      </c>
      <c r="K677">
        <v>5807</v>
      </c>
      <c r="L677">
        <v>2037</v>
      </c>
      <c r="M677">
        <v>3312</v>
      </c>
      <c r="O677" t="str">
        <f>VLOOKUP(A677,Lookup_Tables!$D$2:$E$7,2,FALSE)</f>
        <v>EQ</v>
      </c>
    </row>
    <row r="678" spans="1:15">
      <c r="A678">
        <v>4</v>
      </c>
      <c r="B678" t="s">
        <v>132</v>
      </c>
      <c r="C678">
        <v>13</v>
      </c>
      <c r="D678" t="s">
        <v>38</v>
      </c>
      <c r="E678">
        <v>1766</v>
      </c>
      <c r="F678">
        <v>6463</v>
      </c>
      <c r="G678">
        <v>6695</v>
      </c>
      <c r="H678">
        <v>6927</v>
      </c>
      <c r="I678">
        <v>523</v>
      </c>
      <c r="J678">
        <v>9080</v>
      </c>
      <c r="K678">
        <v>7399</v>
      </c>
      <c r="L678">
        <v>6032</v>
      </c>
      <c r="M678">
        <v>4141</v>
      </c>
      <c r="O678" t="str">
        <f>VLOOKUP(A678,Lookup_Tables!$D$2:$E$7,2,FALSE)</f>
        <v>EQ</v>
      </c>
    </row>
    <row r="679" spans="1:15">
      <c r="A679">
        <v>4</v>
      </c>
      <c r="B679" t="s">
        <v>132</v>
      </c>
      <c r="C679">
        <v>14</v>
      </c>
      <c r="D679" t="s">
        <v>38</v>
      </c>
      <c r="E679">
        <v>688</v>
      </c>
      <c r="F679">
        <v>3825</v>
      </c>
      <c r="G679">
        <v>3655</v>
      </c>
      <c r="H679">
        <v>6451</v>
      </c>
      <c r="I679">
        <v>687</v>
      </c>
      <c r="J679">
        <v>4460</v>
      </c>
      <c r="K679">
        <v>5389</v>
      </c>
      <c r="L679">
        <v>206</v>
      </c>
      <c r="M679">
        <v>9322</v>
      </c>
      <c r="O679" t="str">
        <f>VLOOKUP(A679,Lookup_Tables!$D$2:$E$7,2,FALSE)</f>
        <v>EQ</v>
      </c>
    </row>
    <row r="680" spans="1:15">
      <c r="A680">
        <v>4</v>
      </c>
      <c r="B680" t="s">
        <v>132</v>
      </c>
      <c r="C680">
        <v>15</v>
      </c>
      <c r="D680" t="s">
        <v>38</v>
      </c>
      <c r="E680">
        <v>636</v>
      </c>
      <c r="F680">
        <v>1604</v>
      </c>
      <c r="G680">
        <v>3612</v>
      </c>
      <c r="H680">
        <v>1831</v>
      </c>
      <c r="I680">
        <v>3978</v>
      </c>
      <c r="J680">
        <v>1414</v>
      </c>
      <c r="K680">
        <v>2555</v>
      </c>
      <c r="L680">
        <v>4409</v>
      </c>
      <c r="M680">
        <v>1901</v>
      </c>
      <c r="O680" t="str">
        <f>VLOOKUP(A680,Lookup_Tables!$D$2:$E$7,2,FALSE)</f>
        <v>EQ</v>
      </c>
    </row>
    <row r="681" spans="1:15">
      <c r="A681">
        <v>4</v>
      </c>
      <c r="B681" t="s">
        <v>132</v>
      </c>
      <c r="C681">
        <v>16</v>
      </c>
      <c r="D681" t="s">
        <v>38</v>
      </c>
      <c r="E681">
        <v>1977</v>
      </c>
      <c r="F681">
        <v>9176</v>
      </c>
      <c r="G681">
        <v>6017</v>
      </c>
      <c r="H681">
        <v>73</v>
      </c>
      <c r="I681">
        <v>5826</v>
      </c>
      <c r="J681">
        <v>2775</v>
      </c>
      <c r="K681">
        <v>4456</v>
      </c>
      <c r="L681">
        <v>3018</v>
      </c>
      <c r="M681">
        <v>6778</v>
      </c>
      <c r="O681" t="str">
        <f>VLOOKUP(A681,Lookup_Tables!$D$2:$E$7,2,FALSE)</f>
        <v>EQ</v>
      </c>
    </row>
    <row r="682" spans="1:15">
      <c r="A682">
        <v>4</v>
      </c>
      <c r="B682" t="s">
        <v>132</v>
      </c>
      <c r="C682">
        <v>17</v>
      </c>
      <c r="D682" t="s">
        <v>38</v>
      </c>
      <c r="E682">
        <v>6405</v>
      </c>
      <c r="F682">
        <v>9809</v>
      </c>
      <c r="G682">
        <v>2431</v>
      </c>
      <c r="H682">
        <v>9437</v>
      </c>
      <c r="I682">
        <v>7865</v>
      </c>
      <c r="J682">
        <v>7622</v>
      </c>
      <c r="K682">
        <v>8049</v>
      </c>
      <c r="L682">
        <v>87</v>
      </c>
      <c r="M682">
        <v>1518</v>
      </c>
      <c r="O682" t="str">
        <f>VLOOKUP(A682,Lookup_Tables!$D$2:$E$7,2,FALSE)</f>
        <v>EQ</v>
      </c>
    </row>
    <row r="683" spans="1:15">
      <c r="A683">
        <v>4</v>
      </c>
      <c r="B683" t="s">
        <v>132</v>
      </c>
      <c r="C683">
        <v>18</v>
      </c>
      <c r="D683" t="s">
        <v>38</v>
      </c>
      <c r="E683">
        <v>6255</v>
      </c>
      <c r="F683">
        <v>303</v>
      </c>
      <c r="G683">
        <v>420</v>
      </c>
      <c r="H683">
        <v>2757</v>
      </c>
      <c r="I683">
        <v>1522</v>
      </c>
      <c r="J683">
        <v>4779</v>
      </c>
      <c r="K683">
        <v>4391</v>
      </c>
      <c r="L683">
        <v>7849</v>
      </c>
      <c r="M683">
        <v>5053</v>
      </c>
      <c r="O683" t="str">
        <f>VLOOKUP(A683,Lookup_Tables!$D$2:$E$7,2,FALSE)</f>
        <v>EQ</v>
      </c>
    </row>
    <row r="684" spans="1:15">
      <c r="A684">
        <v>4</v>
      </c>
      <c r="B684" t="s">
        <v>132</v>
      </c>
      <c r="C684">
        <v>19</v>
      </c>
      <c r="D684" t="s">
        <v>38</v>
      </c>
      <c r="E684">
        <v>6219</v>
      </c>
      <c r="F684">
        <v>2391</v>
      </c>
      <c r="G684">
        <v>7715</v>
      </c>
      <c r="H684">
        <v>404</v>
      </c>
      <c r="I684">
        <v>9152</v>
      </c>
      <c r="J684">
        <v>4227</v>
      </c>
      <c r="K684">
        <v>7214</v>
      </c>
      <c r="L684">
        <v>8311</v>
      </c>
      <c r="M684">
        <v>3161</v>
      </c>
      <c r="O684" t="str">
        <f>VLOOKUP(A684,Lookup_Tables!$D$2:$E$7,2,FALSE)</f>
        <v>EQ</v>
      </c>
    </row>
    <row r="685" spans="1:15">
      <c r="A685">
        <v>4</v>
      </c>
      <c r="B685" t="s">
        <v>132</v>
      </c>
      <c r="C685">
        <v>20</v>
      </c>
      <c r="D685" t="s">
        <v>38</v>
      </c>
      <c r="E685">
        <v>3888</v>
      </c>
      <c r="F685">
        <v>2987</v>
      </c>
      <c r="G685">
        <v>9389</v>
      </c>
      <c r="H685">
        <v>9395</v>
      </c>
      <c r="I685">
        <v>3321</v>
      </c>
      <c r="J685">
        <v>1870</v>
      </c>
      <c r="K685">
        <v>4918</v>
      </c>
      <c r="L685">
        <v>292</v>
      </c>
      <c r="M685">
        <v>458</v>
      </c>
      <c r="O685" t="str">
        <f>VLOOKUP(A685,Lookup_Tables!$D$2:$E$7,2,FALSE)</f>
        <v>EQ</v>
      </c>
    </row>
    <row r="686" spans="1:15">
      <c r="A686">
        <v>4</v>
      </c>
      <c r="B686" t="s">
        <v>132</v>
      </c>
      <c r="C686">
        <v>21</v>
      </c>
      <c r="D686" t="s">
        <v>38</v>
      </c>
      <c r="E686">
        <v>0</v>
      </c>
      <c r="F686">
        <v>1219</v>
      </c>
      <c r="G686">
        <v>5528</v>
      </c>
      <c r="H686">
        <v>2853</v>
      </c>
      <c r="I686">
        <v>8832</v>
      </c>
      <c r="J686">
        <v>1006</v>
      </c>
      <c r="K686">
        <v>175</v>
      </c>
      <c r="L686">
        <v>6252</v>
      </c>
      <c r="M686">
        <v>3935</v>
      </c>
      <c r="O686" t="str">
        <f>VLOOKUP(A686,Lookup_Tables!$D$2:$E$7,2,FALSE)</f>
        <v>EQ</v>
      </c>
    </row>
    <row r="687" spans="1:15">
      <c r="A687">
        <v>4</v>
      </c>
      <c r="B687" t="s">
        <v>132</v>
      </c>
      <c r="C687">
        <v>22</v>
      </c>
      <c r="D687" t="s">
        <v>38</v>
      </c>
      <c r="E687">
        <v>6264</v>
      </c>
      <c r="F687">
        <v>6268</v>
      </c>
      <c r="G687">
        <v>1672</v>
      </c>
      <c r="H687">
        <v>7068</v>
      </c>
      <c r="I687">
        <v>5586</v>
      </c>
      <c r="J687">
        <v>86</v>
      </c>
      <c r="K687">
        <v>142</v>
      </c>
      <c r="L687">
        <v>2499</v>
      </c>
      <c r="M687">
        <v>4388</v>
      </c>
      <c r="O687" t="str">
        <f>VLOOKUP(A687,Lookup_Tables!$D$2:$E$7,2,FALSE)</f>
        <v>EQ</v>
      </c>
    </row>
    <row r="688" spans="1:15">
      <c r="A688">
        <v>4</v>
      </c>
      <c r="B688" t="s">
        <v>132</v>
      </c>
      <c r="C688">
        <v>23</v>
      </c>
      <c r="D688" t="s">
        <v>38</v>
      </c>
      <c r="E688">
        <v>1356</v>
      </c>
      <c r="F688">
        <v>200</v>
      </c>
      <c r="G688">
        <v>9108</v>
      </c>
      <c r="H688">
        <v>1621</v>
      </c>
      <c r="I688">
        <v>9828</v>
      </c>
      <c r="J688">
        <v>9907</v>
      </c>
      <c r="K688">
        <v>9687</v>
      </c>
      <c r="L688">
        <v>436</v>
      </c>
      <c r="M688">
        <v>5254</v>
      </c>
      <c r="O688" t="str">
        <f>VLOOKUP(A688,Lookup_Tables!$D$2:$E$7,2,FALSE)</f>
        <v>EQ</v>
      </c>
    </row>
    <row r="689" spans="1:15">
      <c r="A689">
        <v>4</v>
      </c>
      <c r="B689" t="s">
        <v>132</v>
      </c>
      <c r="C689">
        <v>24</v>
      </c>
      <c r="D689" t="s">
        <v>38</v>
      </c>
      <c r="E689">
        <v>7899</v>
      </c>
      <c r="F689">
        <v>7008</v>
      </c>
      <c r="G689">
        <v>2731</v>
      </c>
      <c r="H689">
        <v>9735</v>
      </c>
      <c r="I689">
        <v>4970</v>
      </c>
      <c r="J689">
        <v>4949</v>
      </c>
      <c r="K689">
        <v>2095</v>
      </c>
      <c r="L689">
        <v>3464</v>
      </c>
      <c r="M689">
        <v>7989</v>
      </c>
      <c r="O689" t="str">
        <f>VLOOKUP(A689,Lookup_Tables!$D$2:$E$7,2,FALSE)</f>
        <v>EQ</v>
      </c>
    </row>
    <row r="690" spans="1:15">
      <c r="A690">
        <v>4</v>
      </c>
      <c r="B690" t="s">
        <v>132</v>
      </c>
      <c r="C690">
        <v>25</v>
      </c>
      <c r="D690" t="s">
        <v>38</v>
      </c>
      <c r="E690">
        <v>7931</v>
      </c>
      <c r="F690">
        <v>5201</v>
      </c>
      <c r="G690">
        <v>9832</v>
      </c>
      <c r="H690">
        <v>6712</v>
      </c>
      <c r="I690">
        <v>1563</v>
      </c>
      <c r="J690">
        <v>1952</v>
      </c>
      <c r="K690">
        <v>2987</v>
      </c>
      <c r="L690">
        <v>4095</v>
      </c>
      <c r="M690">
        <v>2341</v>
      </c>
      <c r="O690" t="str">
        <f>VLOOKUP(A690,Lookup_Tables!$D$2:$E$7,2,FALSE)</f>
        <v>EQ</v>
      </c>
    </row>
    <row r="691" spans="1:15">
      <c r="A691">
        <v>4</v>
      </c>
      <c r="B691" t="s">
        <v>132</v>
      </c>
      <c r="C691">
        <v>26</v>
      </c>
      <c r="D691" t="s">
        <v>38</v>
      </c>
      <c r="E691">
        <v>320</v>
      </c>
      <c r="F691">
        <v>4957</v>
      </c>
      <c r="G691">
        <v>8097</v>
      </c>
      <c r="H691">
        <v>9492</v>
      </c>
      <c r="I691">
        <v>7647</v>
      </c>
      <c r="J691">
        <v>3016</v>
      </c>
      <c r="K691">
        <v>8401</v>
      </c>
      <c r="L691">
        <v>4145</v>
      </c>
      <c r="M691">
        <v>5710</v>
      </c>
      <c r="O691" t="str">
        <f>VLOOKUP(A691,Lookup_Tables!$D$2:$E$7,2,FALSE)</f>
        <v>EQ</v>
      </c>
    </row>
    <row r="692" spans="1:15">
      <c r="A692">
        <v>4</v>
      </c>
      <c r="B692" t="s">
        <v>132</v>
      </c>
      <c r="C692">
        <v>27</v>
      </c>
      <c r="D692" t="s">
        <v>38</v>
      </c>
      <c r="E692">
        <v>827</v>
      </c>
      <c r="F692">
        <v>2244</v>
      </c>
      <c r="G692">
        <v>9783</v>
      </c>
      <c r="H692">
        <v>5903</v>
      </c>
      <c r="I692">
        <v>5425</v>
      </c>
      <c r="J692">
        <v>4460</v>
      </c>
      <c r="K692">
        <v>233</v>
      </c>
      <c r="L692">
        <v>7416</v>
      </c>
      <c r="M692">
        <v>9528</v>
      </c>
      <c r="O692" t="str">
        <f>VLOOKUP(A692,Lookup_Tables!$D$2:$E$7,2,FALSE)</f>
        <v>EQ</v>
      </c>
    </row>
    <row r="693" spans="1:15">
      <c r="A693">
        <v>4</v>
      </c>
      <c r="B693" t="s">
        <v>132</v>
      </c>
      <c r="C693">
        <v>28</v>
      </c>
      <c r="D693" t="s">
        <v>38</v>
      </c>
      <c r="E693">
        <v>2940</v>
      </c>
      <c r="F693">
        <v>1445</v>
      </c>
      <c r="G693">
        <v>6309</v>
      </c>
      <c r="H693">
        <v>9076</v>
      </c>
      <c r="I693">
        <v>3792</v>
      </c>
      <c r="J693">
        <v>8623</v>
      </c>
      <c r="K693">
        <v>7169</v>
      </c>
      <c r="L693">
        <v>7282</v>
      </c>
      <c r="M693">
        <v>4240</v>
      </c>
      <c r="O693" t="str">
        <f>VLOOKUP(A693,Lookup_Tables!$D$2:$E$7,2,FALSE)</f>
        <v>EQ</v>
      </c>
    </row>
    <row r="694" spans="1:15">
      <c r="A694">
        <v>4</v>
      </c>
      <c r="B694" t="s">
        <v>132</v>
      </c>
      <c r="C694">
        <v>29</v>
      </c>
      <c r="D694" t="s">
        <v>38</v>
      </c>
      <c r="E694">
        <v>6064</v>
      </c>
      <c r="F694">
        <v>1015</v>
      </c>
      <c r="G694">
        <v>8446</v>
      </c>
      <c r="H694">
        <v>2002</v>
      </c>
      <c r="I694">
        <v>8988</v>
      </c>
      <c r="J694">
        <v>3804</v>
      </c>
      <c r="K694">
        <v>8086</v>
      </c>
      <c r="L694">
        <v>6578</v>
      </c>
      <c r="M694">
        <v>6664</v>
      </c>
      <c r="O694" t="str">
        <f>VLOOKUP(A694,Lookup_Tables!$D$2:$E$7,2,FALSE)</f>
        <v>EQ</v>
      </c>
    </row>
    <row r="695" spans="1:15">
      <c r="A695">
        <v>4</v>
      </c>
      <c r="B695" t="s">
        <v>132</v>
      </c>
      <c r="C695">
        <v>30</v>
      </c>
      <c r="D695" t="s">
        <v>38</v>
      </c>
      <c r="E695">
        <v>5266</v>
      </c>
      <c r="F695">
        <v>6709</v>
      </c>
      <c r="G695">
        <v>793</v>
      </c>
      <c r="H695">
        <v>9617</v>
      </c>
      <c r="I695">
        <v>5518</v>
      </c>
      <c r="J695">
        <v>7695</v>
      </c>
      <c r="K695">
        <v>662</v>
      </c>
      <c r="L695">
        <v>3136</v>
      </c>
      <c r="M695">
        <v>7647</v>
      </c>
      <c r="O695" t="str">
        <f>VLOOKUP(A695,Lookup_Tables!$D$2:$E$7,2,FALSE)</f>
        <v>EQ</v>
      </c>
    </row>
    <row r="696" spans="1:15">
      <c r="A696">
        <v>4</v>
      </c>
      <c r="B696" t="s">
        <v>132</v>
      </c>
      <c r="C696">
        <v>31</v>
      </c>
      <c r="D696" t="s">
        <v>38</v>
      </c>
      <c r="E696">
        <v>1876</v>
      </c>
      <c r="F696">
        <v>9529</v>
      </c>
      <c r="G696">
        <v>8430</v>
      </c>
      <c r="H696">
        <v>9327</v>
      </c>
      <c r="I696">
        <v>4526</v>
      </c>
      <c r="J696">
        <v>3122</v>
      </c>
      <c r="K696">
        <v>9154</v>
      </c>
      <c r="L696">
        <v>4064</v>
      </c>
      <c r="M696">
        <v>2908</v>
      </c>
      <c r="O696" t="str">
        <f>VLOOKUP(A696,Lookup_Tables!$D$2:$E$7,2,FALSE)</f>
        <v>EQ</v>
      </c>
    </row>
    <row r="697" spans="1:15">
      <c r="A697">
        <v>4</v>
      </c>
      <c r="B697" t="s">
        <v>132</v>
      </c>
      <c r="C697">
        <v>32</v>
      </c>
      <c r="D697" t="s">
        <v>38</v>
      </c>
      <c r="E697">
        <v>5073</v>
      </c>
      <c r="F697">
        <v>9729</v>
      </c>
      <c r="G697">
        <v>5932</v>
      </c>
      <c r="H697">
        <v>1211</v>
      </c>
      <c r="I697">
        <v>4832</v>
      </c>
      <c r="J697">
        <v>8431</v>
      </c>
      <c r="K697">
        <v>5723</v>
      </c>
      <c r="L697">
        <v>2350</v>
      </c>
      <c r="M697">
        <v>9410</v>
      </c>
      <c r="O697" t="str">
        <f>VLOOKUP(A697,Lookup_Tables!$D$2:$E$7,2,FALSE)</f>
        <v>EQ</v>
      </c>
    </row>
    <row r="698" spans="1:15">
      <c r="A698">
        <v>4</v>
      </c>
      <c r="B698" t="s">
        <v>132</v>
      </c>
      <c r="C698">
        <v>33</v>
      </c>
      <c r="D698" t="s">
        <v>38</v>
      </c>
      <c r="E698">
        <v>4924</v>
      </c>
      <c r="F698">
        <v>9157</v>
      </c>
      <c r="G698">
        <v>8961</v>
      </c>
      <c r="H698">
        <v>6026</v>
      </c>
      <c r="I698">
        <v>7996</v>
      </c>
      <c r="J698">
        <v>4363</v>
      </c>
      <c r="K698">
        <v>4025</v>
      </c>
      <c r="L698">
        <v>3913</v>
      </c>
      <c r="M698">
        <v>1839</v>
      </c>
      <c r="O698" t="str">
        <f>VLOOKUP(A698,Lookup_Tables!$D$2:$E$7,2,FALSE)</f>
        <v>EQ</v>
      </c>
    </row>
    <row r="699" spans="1:15">
      <c r="A699">
        <v>4</v>
      </c>
      <c r="B699" t="s">
        <v>132</v>
      </c>
      <c r="C699">
        <v>34</v>
      </c>
      <c r="D699" t="s">
        <v>38</v>
      </c>
      <c r="E699">
        <v>1953</v>
      </c>
      <c r="F699">
        <v>9834</v>
      </c>
      <c r="G699">
        <v>1716</v>
      </c>
      <c r="H699">
        <v>9592</v>
      </c>
      <c r="I699">
        <v>4421</v>
      </c>
      <c r="J699">
        <v>5515</v>
      </c>
      <c r="K699">
        <v>7230</v>
      </c>
      <c r="L699">
        <v>9033</v>
      </c>
      <c r="M699">
        <v>9636</v>
      </c>
      <c r="O699" t="str">
        <f>VLOOKUP(A699,Lookup_Tables!$D$2:$E$7,2,FALSE)</f>
        <v>EQ</v>
      </c>
    </row>
    <row r="700" spans="1:15">
      <c r="A700">
        <v>4</v>
      </c>
      <c r="B700" t="s">
        <v>132</v>
      </c>
      <c r="C700">
        <v>35</v>
      </c>
      <c r="D700" t="s">
        <v>38</v>
      </c>
      <c r="E700">
        <v>3087</v>
      </c>
      <c r="F700">
        <v>1397</v>
      </c>
      <c r="G700">
        <v>1018</v>
      </c>
      <c r="H700">
        <v>4541</v>
      </c>
      <c r="I700">
        <v>5422</v>
      </c>
      <c r="J700">
        <v>9636</v>
      </c>
      <c r="K700">
        <v>2965</v>
      </c>
      <c r="L700">
        <v>492</v>
      </c>
      <c r="M700">
        <v>1292</v>
      </c>
      <c r="O700" t="str">
        <f>VLOOKUP(A700,Lookup_Tables!$D$2:$E$7,2,FALSE)</f>
        <v>EQ</v>
      </c>
    </row>
    <row r="701" spans="1:15">
      <c r="A701">
        <v>4</v>
      </c>
      <c r="B701" t="s">
        <v>132</v>
      </c>
      <c r="C701">
        <v>36</v>
      </c>
      <c r="D701" t="s">
        <v>38</v>
      </c>
      <c r="E701">
        <v>2478</v>
      </c>
      <c r="F701">
        <v>6466</v>
      </c>
      <c r="G701">
        <v>8858</v>
      </c>
      <c r="H701">
        <v>1485</v>
      </c>
      <c r="I701">
        <v>7032</v>
      </c>
      <c r="J701">
        <v>8769</v>
      </c>
      <c r="K701">
        <v>9653</v>
      </c>
      <c r="L701">
        <v>9194</v>
      </c>
      <c r="M701">
        <v>8653</v>
      </c>
      <c r="O701" t="str">
        <f>VLOOKUP(A701,Lookup_Tables!$D$2:$E$7,2,FALSE)</f>
        <v>EQ</v>
      </c>
    </row>
    <row r="702" spans="1:15">
      <c r="A702">
        <v>4</v>
      </c>
      <c r="B702" t="s">
        <v>132</v>
      </c>
      <c r="C702">
        <v>37</v>
      </c>
      <c r="D702" t="s">
        <v>38</v>
      </c>
      <c r="E702">
        <v>4487</v>
      </c>
      <c r="F702">
        <v>2358</v>
      </c>
      <c r="G702">
        <v>8354</v>
      </c>
      <c r="H702">
        <v>8732</v>
      </c>
      <c r="I702">
        <v>563</v>
      </c>
      <c r="J702">
        <v>6662</v>
      </c>
      <c r="K702">
        <v>9026</v>
      </c>
      <c r="L702">
        <v>7196</v>
      </c>
      <c r="M702">
        <v>2059</v>
      </c>
      <c r="O702" t="str">
        <f>VLOOKUP(A702,Lookup_Tables!$D$2:$E$7,2,FALSE)</f>
        <v>EQ</v>
      </c>
    </row>
    <row r="703" spans="1:15">
      <c r="A703">
        <v>4</v>
      </c>
      <c r="B703" t="s">
        <v>132</v>
      </c>
      <c r="C703">
        <v>38</v>
      </c>
      <c r="D703" t="s">
        <v>38</v>
      </c>
      <c r="E703">
        <v>2562</v>
      </c>
      <c r="F703">
        <v>8647</v>
      </c>
      <c r="G703">
        <v>7143</v>
      </c>
      <c r="H703">
        <v>9971</v>
      </c>
      <c r="I703">
        <v>5317</v>
      </c>
      <c r="J703">
        <v>2204</v>
      </c>
      <c r="K703">
        <v>2535</v>
      </c>
      <c r="L703">
        <v>175</v>
      </c>
      <c r="M703">
        <v>3483</v>
      </c>
      <c r="O703" t="str">
        <f>VLOOKUP(A703,Lookup_Tables!$D$2:$E$7,2,FALSE)</f>
        <v>EQ</v>
      </c>
    </row>
    <row r="704" spans="1:15">
      <c r="A704">
        <v>4</v>
      </c>
      <c r="B704" t="s">
        <v>132</v>
      </c>
      <c r="C704">
        <v>39</v>
      </c>
      <c r="D704" t="s">
        <v>38</v>
      </c>
      <c r="E704">
        <v>6836</v>
      </c>
      <c r="F704">
        <v>2341</v>
      </c>
      <c r="G704">
        <v>848</v>
      </c>
      <c r="H704">
        <v>1385</v>
      </c>
      <c r="I704">
        <v>9759</v>
      </c>
      <c r="J704">
        <v>7011</v>
      </c>
      <c r="K704">
        <v>1554</v>
      </c>
      <c r="L704">
        <v>5807</v>
      </c>
      <c r="M704">
        <v>4141</v>
      </c>
      <c r="O704" t="str">
        <f>VLOOKUP(A704,Lookup_Tables!$D$2:$E$7,2,FALSE)</f>
        <v>EQ</v>
      </c>
    </row>
    <row r="705" spans="1:15">
      <c r="A705">
        <v>4</v>
      </c>
      <c r="B705" t="s">
        <v>132</v>
      </c>
      <c r="C705">
        <v>40</v>
      </c>
      <c r="D705" t="s">
        <v>38</v>
      </c>
      <c r="E705">
        <v>721</v>
      </c>
      <c r="F705">
        <v>9550</v>
      </c>
      <c r="G705">
        <v>5995</v>
      </c>
      <c r="H705">
        <v>325</v>
      </c>
      <c r="I705">
        <v>6817</v>
      </c>
      <c r="J705">
        <v>2730</v>
      </c>
      <c r="K705">
        <v>9019</v>
      </c>
      <c r="L705">
        <v>542</v>
      </c>
      <c r="M705">
        <v>8047</v>
      </c>
      <c r="O705" t="str">
        <f>VLOOKUP(A705,Lookup_Tables!$D$2:$E$7,2,FALSE)</f>
        <v>EQ</v>
      </c>
    </row>
    <row r="706" spans="1:15">
      <c r="A706">
        <v>4</v>
      </c>
      <c r="B706" t="s">
        <v>132</v>
      </c>
      <c r="C706">
        <v>41</v>
      </c>
      <c r="D706" t="s">
        <v>38</v>
      </c>
      <c r="E706">
        <v>4955</v>
      </c>
      <c r="F706">
        <v>5719</v>
      </c>
      <c r="G706">
        <v>9973</v>
      </c>
      <c r="H706">
        <v>4557</v>
      </c>
      <c r="I706">
        <v>6474</v>
      </c>
      <c r="J706">
        <v>4973</v>
      </c>
      <c r="K706">
        <v>111</v>
      </c>
      <c r="L706">
        <v>800</v>
      </c>
      <c r="M706">
        <v>7579</v>
      </c>
      <c r="O706" t="str">
        <f>VLOOKUP(A706,Lookup_Tables!$D$2:$E$7,2,FALSE)</f>
        <v>EQ</v>
      </c>
    </row>
    <row r="707" spans="1:15">
      <c r="A707">
        <v>4</v>
      </c>
      <c r="B707" t="s">
        <v>132</v>
      </c>
      <c r="C707">
        <v>42</v>
      </c>
      <c r="D707" t="s">
        <v>38</v>
      </c>
      <c r="E707">
        <v>2022</v>
      </c>
      <c r="F707">
        <v>8104</v>
      </c>
      <c r="G707">
        <v>9471</v>
      </c>
      <c r="H707">
        <v>2513</v>
      </c>
      <c r="I707">
        <v>376</v>
      </c>
      <c r="J707">
        <v>1964</v>
      </c>
      <c r="K707">
        <v>4032</v>
      </c>
      <c r="L707">
        <v>1684</v>
      </c>
      <c r="M707">
        <v>29</v>
      </c>
      <c r="O707" t="str">
        <f>VLOOKUP(A707,Lookup_Tables!$D$2:$E$7,2,FALSE)</f>
        <v>EQ</v>
      </c>
    </row>
    <row r="708" spans="1:15">
      <c r="A708">
        <v>4</v>
      </c>
      <c r="B708" t="s">
        <v>132</v>
      </c>
      <c r="C708">
        <v>43</v>
      </c>
      <c r="D708" t="s">
        <v>38</v>
      </c>
      <c r="E708">
        <v>3654</v>
      </c>
      <c r="F708">
        <v>8929</v>
      </c>
      <c r="G708">
        <v>1130</v>
      </c>
      <c r="H708">
        <v>8239</v>
      </c>
      <c r="I708">
        <v>7335</v>
      </c>
      <c r="J708">
        <v>5949</v>
      </c>
      <c r="K708">
        <v>3849</v>
      </c>
      <c r="L708">
        <v>6662</v>
      </c>
      <c r="M708">
        <v>8262</v>
      </c>
      <c r="O708" t="str">
        <f>VLOOKUP(A708,Lookup_Tables!$D$2:$E$7,2,FALSE)</f>
        <v>EQ</v>
      </c>
    </row>
    <row r="709" spans="1:15">
      <c r="A709">
        <v>4</v>
      </c>
      <c r="B709" t="s">
        <v>132</v>
      </c>
      <c r="C709">
        <v>44</v>
      </c>
      <c r="D709" t="s">
        <v>38</v>
      </c>
      <c r="E709">
        <v>8954</v>
      </c>
      <c r="F709">
        <v>4905</v>
      </c>
      <c r="G709">
        <v>3090</v>
      </c>
      <c r="H709">
        <v>4166</v>
      </c>
      <c r="I709">
        <v>7952</v>
      </c>
      <c r="J709">
        <v>172</v>
      </c>
      <c r="K709">
        <v>7860</v>
      </c>
      <c r="L709">
        <v>5580</v>
      </c>
      <c r="M709">
        <v>3336</v>
      </c>
      <c r="O709" t="str">
        <f>VLOOKUP(A709,Lookup_Tables!$D$2:$E$7,2,FALSE)</f>
        <v>EQ</v>
      </c>
    </row>
    <row r="710" spans="1:15">
      <c r="A710">
        <v>4</v>
      </c>
      <c r="B710" t="s">
        <v>132</v>
      </c>
      <c r="C710">
        <v>45</v>
      </c>
      <c r="D710" t="s">
        <v>38</v>
      </c>
      <c r="E710">
        <v>1168</v>
      </c>
      <c r="F710">
        <v>6392</v>
      </c>
      <c r="G710">
        <v>9460</v>
      </c>
      <c r="H710">
        <v>7688</v>
      </c>
      <c r="I710">
        <v>3706</v>
      </c>
      <c r="J710">
        <v>5418</v>
      </c>
      <c r="K710">
        <v>4949</v>
      </c>
      <c r="L710">
        <v>3564</v>
      </c>
      <c r="M710">
        <v>7277</v>
      </c>
      <c r="O710" t="str">
        <f>VLOOKUP(A710,Lookup_Tables!$D$2:$E$7,2,FALSE)</f>
        <v>EQ</v>
      </c>
    </row>
    <row r="711" spans="1:15">
      <c r="A711">
        <v>4</v>
      </c>
      <c r="B711" t="s">
        <v>132</v>
      </c>
      <c r="C711">
        <v>46</v>
      </c>
      <c r="D711" t="s">
        <v>38</v>
      </c>
      <c r="E711">
        <v>6215</v>
      </c>
      <c r="F711">
        <v>7113</v>
      </c>
      <c r="G711">
        <v>1070</v>
      </c>
      <c r="H711">
        <v>5564</v>
      </c>
      <c r="I711">
        <v>3361</v>
      </c>
      <c r="J711">
        <v>4678</v>
      </c>
      <c r="K711">
        <v>7664</v>
      </c>
      <c r="L711">
        <v>1423</v>
      </c>
      <c r="M711">
        <v>1946</v>
      </c>
      <c r="O711" t="str">
        <f>VLOOKUP(A711,Lookup_Tables!$D$2:$E$7,2,FALSE)</f>
        <v>EQ</v>
      </c>
    </row>
    <row r="712" spans="1:15">
      <c r="A712">
        <v>4</v>
      </c>
      <c r="B712" t="s">
        <v>132</v>
      </c>
      <c r="C712">
        <v>47</v>
      </c>
      <c r="D712" t="s">
        <v>38</v>
      </c>
      <c r="E712">
        <v>9804</v>
      </c>
      <c r="F712">
        <v>668</v>
      </c>
      <c r="G712">
        <v>3483</v>
      </c>
      <c r="H712">
        <v>258</v>
      </c>
      <c r="I712">
        <v>9302</v>
      </c>
      <c r="J712">
        <v>1015</v>
      </c>
      <c r="K712">
        <v>1510</v>
      </c>
      <c r="L712">
        <v>4720</v>
      </c>
      <c r="M712">
        <v>9696</v>
      </c>
      <c r="O712" t="str">
        <f>VLOOKUP(A712,Lookup_Tables!$D$2:$E$7,2,FALSE)</f>
        <v>EQ</v>
      </c>
    </row>
    <row r="713" spans="1:15">
      <c r="A713">
        <v>4</v>
      </c>
      <c r="B713" t="s">
        <v>132</v>
      </c>
      <c r="C713">
        <v>48</v>
      </c>
      <c r="D713" t="s">
        <v>38</v>
      </c>
      <c r="E713">
        <v>8164</v>
      </c>
      <c r="F713">
        <v>2492</v>
      </c>
      <c r="G713">
        <v>5305</v>
      </c>
      <c r="H713">
        <v>4773</v>
      </c>
      <c r="I713">
        <v>4374</v>
      </c>
      <c r="J713">
        <v>8055</v>
      </c>
      <c r="K713">
        <v>6283</v>
      </c>
      <c r="L713">
        <v>7978</v>
      </c>
      <c r="M713">
        <v>9162</v>
      </c>
      <c r="O713" t="str">
        <f>VLOOKUP(A713,Lookup_Tables!$D$2:$E$7,2,FALSE)</f>
        <v>EQ</v>
      </c>
    </row>
    <row r="714" spans="1:15">
      <c r="A714">
        <v>4</v>
      </c>
      <c r="B714" t="s">
        <v>132</v>
      </c>
      <c r="C714">
        <v>49</v>
      </c>
      <c r="D714" t="s">
        <v>38</v>
      </c>
      <c r="E714">
        <v>1811</v>
      </c>
      <c r="F714">
        <v>7291</v>
      </c>
      <c r="G714">
        <v>1638</v>
      </c>
      <c r="H714">
        <v>6899</v>
      </c>
      <c r="I714">
        <v>8645</v>
      </c>
      <c r="J714">
        <v>2698</v>
      </c>
      <c r="K714">
        <v>8623</v>
      </c>
      <c r="L714">
        <v>5994</v>
      </c>
      <c r="M714">
        <v>4524</v>
      </c>
      <c r="O714" t="str">
        <f>VLOOKUP(A714,Lookup_Tables!$D$2:$E$7,2,FALSE)</f>
        <v>EQ</v>
      </c>
    </row>
    <row r="715" spans="1:15">
      <c r="A715">
        <v>4</v>
      </c>
      <c r="B715" t="s">
        <v>132</v>
      </c>
      <c r="C715">
        <v>50</v>
      </c>
      <c r="D715" t="s">
        <v>38</v>
      </c>
      <c r="E715">
        <v>1648</v>
      </c>
      <c r="F715">
        <v>3277</v>
      </c>
      <c r="G715">
        <v>8397</v>
      </c>
      <c r="H715">
        <v>7121</v>
      </c>
      <c r="I715">
        <v>505</v>
      </c>
      <c r="J715">
        <v>2228</v>
      </c>
      <c r="K715">
        <v>298</v>
      </c>
      <c r="L715">
        <v>2997</v>
      </c>
      <c r="M715">
        <v>2535</v>
      </c>
      <c r="O715" t="str">
        <f>VLOOKUP(A715,Lookup_Tables!$D$2:$E$7,2,FALSE)</f>
        <v>EQ</v>
      </c>
    </row>
    <row r="716" spans="1:15">
      <c r="A716">
        <v>4</v>
      </c>
      <c r="B716" t="s">
        <v>132</v>
      </c>
      <c r="C716">
        <v>51</v>
      </c>
      <c r="D716" t="s">
        <v>38</v>
      </c>
      <c r="E716">
        <v>9568</v>
      </c>
      <c r="F716">
        <v>5980</v>
      </c>
      <c r="G716">
        <v>9669</v>
      </c>
      <c r="H716">
        <v>636</v>
      </c>
      <c r="I716">
        <v>3321</v>
      </c>
      <c r="J716">
        <v>2742</v>
      </c>
      <c r="K716">
        <v>2755</v>
      </c>
      <c r="L716">
        <v>9537</v>
      </c>
      <c r="M716">
        <v>5095</v>
      </c>
      <c r="O716" t="str">
        <f>VLOOKUP(A716,Lookup_Tables!$D$2:$E$7,2,FALSE)</f>
        <v>EQ</v>
      </c>
    </row>
    <row r="717" spans="1:15">
      <c r="A717">
        <v>4</v>
      </c>
      <c r="B717" t="s">
        <v>132</v>
      </c>
      <c r="C717">
        <v>52</v>
      </c>
      <c r="D717" t="s">
        <v>38</v>
      </c>
      <c r="E717">
        <v>5826</v>
      </c>
      <c r="F717">
        <v>4101</v>
      </c>
      <c r="G717">
        <v>2786</v>
      </c>
      <c r="H717">
        <v>9374</v>
      </c>
      <c r="I717">
        <v>1150</v>
      </c>
      <c r="J717">
        <v>9664</v>
      </c>
      <c r="K717">
        <v>2555</v>
      </c>
      <c r="L717">
        <v>7845</v>
      </c>
      <c r="M717">
        <v>370</v>
      </c>
      <c r="O717" t="str">
        <f>VLOOKUP(A717,Lookup_Tables!$D$2:$E$7,2,FALSE)</f>
        <v>EQ</v>
      </c>
    </row>
    <row r="718" spans="1:15">
      <c r="A718">
        <v>4</v>
      </c>
      <c r="B718" t="s">
        <v>132</v>
      </c>
      <c r="C718">
        <v>53</v>
      </c>
      <c r="D718" t="s">
        <v>38</v>
      </c>
      <c r="E718">
        <v>1791</v>
      </c>
      <c r="F718">
        <v>9019</v>
      </c>
      <c r="G718">
        <v>7130</v>
      </c>
      <c r="H718">
        <v>7931</v>
      </c>
      <c r="I718">
        <v>9509</v>
      </c>
      <c r="J718">
        <v>2776</v>
      </c>
      <c r="K718">
        <v>1430</v>
      </c>
      <c r="L718">
        <v>8880</v>
      </c>
      <c r="M718">
        <v>5598</v>
      </c>
      <c r="O718" t="str">
        <f>VLOOKUP(A718,Lookup_Tables!$D$2:$E$7,2,FALSE)</f>
        <v>EQ</v>
      </c>
    </row>
    <row r="719" spans="1:15">
      <c r="A719">
        <v>4</v>
      </c>
      <c r="B719" t="s">
        <v>132</v>
      </c>
      <c r="C719">
        <v>54</v>
      </c>
      <c r="D719" t="s">
        <v>38</v>
      </c>
      <c r="E719">
        <v>2750</v>
      </c>
      <c r="F719">
        <v>8695</v>
      </c>
      <c r="G719">
        <v>8231</v>
      </c>
      <c r="H719">
        <v>800</v>
      </c>
      <c r="I719">
        <v>5878</v>
      </c>
      <c r="J719">
        <v>9775</v>
      </c>
      <c r="K719">
        <v>9058</v>
      </c>
      <c r="L719">
        <v>6776</v>
      </c>
      <c r="M719">
        <v>1244</v>
      </c>
      <c r="O719" t="str">
        <f>VLOOKUP(A719,Lookup_Tables!$D$2:$E$7,2,FALSE)</f>
        <v>EQ</v>
      </c>
    </row>
    <row r="720" spans="1:15">
      <c r="A720">
        <v>4</v>
      </c>
      <c r="B720" t="s">
        <v>132</v>
      </c>
      <c r="C720">
        <v>55</v>
      </c>
      <c r="D720" t="s">
        <v>38</v>
      </c>
      <c r="E720">
        <v>6451</v>
      </c>
      <c r="F720">
        <v>8196</v>
      </c>
      <c r="G720">
        <v>7721</v>
      </c>
      <c r="H720">
        <v>2609</v>
      </c>
      <c r="I720">
        <v>4363</v>
      </c>
      <c r="J720">
        <v>4710</v>
      </c>
      <c r="K720">
        <v>563</v>
      </c>
      <c r="L720">
        <v>1345</v>
      </c>
      <c r="M720">
        <v>356</v>
      </c>
      <c r="O720" t="str">
        <f>VLOOKUP(A720,Lookup_Tables!$D$2:$E$7,2,FALSE)</f>
        <v>EQ</v>
      </c>
    </row>
    <row r="721" spans="1:15">
      <c r="A721">
        <v>4</v>
      </c>
      <c r="B721" t="s">
        <v>132</v>
      </c>
      <c r="C721">
        <v>56</v>
      </c>
      <c r="D721" t="s">
        <v>38</v>
      </c>
      <c r="E721">
        <v>671</v>
      </c>
      <c r="F721">
        <v>7312</v>
      </c>
      <c r="G721">
        <v>7650</v>
      </c>
      <c r="H721">
        <v>2046</v>
      </c>
      <c r="I721">
        <v>2511</v>
      </c>
      <c r="J721">
        <v>4141</v>
      </c>
      <c r="K721">
        <v>9753</v>
      </c>
      <c r="L721">
        <v>849</v>
      </c>
      <c r="M721">
        <v>3913</v>
      </c>
      <c r="O721" t="str">
        <f>VLOOKUP(A721,Lookup_Tables!$D$2:$E$7,2,FALSE)</f>
        <v>EQ</v>
      </c>
    </row>
    <row r="722" spans="1:15">
      <c r="A722">
        <v>4</v>
      </c>
      <c r="B722" t="s">
        <v>132</v>
      </c>
      <c r="C722">
        <v>57</v>
      </c>
      <c r="D722" t="s">
        <v>38</v>
      </c>
      <c r="E722">
        <v>2367</v>
      </c>
      <c r="F722">
        <v>7887</v>
      </c>
      <c r="G722">
        <v>1342</v>
      </c>
      <c r="H722">
        <v>3660</v>
      </c>
      <c r="I722">
        <v>1688</v>
      </c>
      <c r="J722">
        <v>7671</v>
      </c>
      <c r="K722">
        <v>6508</v>
      </c>
      <c r="L722">
        <v>7568</v>
      </c>
      <c r="M722">
        <v>2936</v>
      </c>
      <c r="O722" t="str">
        <f>VLOOKUP(A722,Lookup_Tables!$D$2:$E$7,2,FALSE)</f>
        <v>EQ</v>
      </c>
    </row>
    <row r="723" spans="1:15">
      <c r="A723">
        <v>4</v>
      </c>
      <c r="B723" t="s">
        <v>132</v>
      </c>
      <c r="C723">
        <v>58</v>
      </c>
      <c r="D723" t="s">
        <v>38</v>
      </c>
      <c r="E723">
        <v>9914</v>
      </c>
      <c r="F723">
        <v>4637</v>
      </c>
      <c r="G723">
        <v>1020</v>
      </c>
      <c r="H723">
        <v>8750</v>
      </c>
      <c r="I723">
        <v>9792</v>
      </c>
      <c r="J723">
        <v>8989</v>
      </c>
      <c r="K723">
        <v>5032</v>
      </c>
      <c r="L723">
        <v>2657</v>
      </c>
      <c r="M723">
        <v>3023</v>
      </c>
      <c r="O723" t="str">
        <f>VLOOKUP(A723,Lookup_Tables!$D$2:$E$7,2,FALSE)</f>
        <v>EQ</v>
      </c>
    </row>
    <row r="724" spans="1:15">
      <c r="A724">
        <v>4</v>
      </c>
      <c r="B724" t="s">
        <v>132</v>
      </c>
      <c r="C724">
        <v>59</v>
      </c>
      <c r="D724" t="s">
        <v>38</v>
      </c>
      <c r="E724">
        <v>3137</v>
      </c>
      <c r="F724">
        <v>7858</v>
      </c>
      <c r="G724">
        <v>3957</v>
      </c>
      <c r="H724">
        <v>2499</v>
      </c>
      <c r="I724">
        <v>9634</v>
      </c>
      <c r="J724">
        <v>3312</v>
      </c>
      <c r="K724">
        <v>556</v>
      </c>
      <c r="L724">
        <v>2538</v>
      </c>
      <c r="M724">
        <v>1960</v>
      </c>
      <c r="O724" t="str">
        <f>VLOOKUP(A724,Lookup_Tables!$D$2:$E$7,2,FALSE)</f>
        <v>EQ</v>
      </c>
    </row>
    <row r="725" spans="1:15">
      <c r="A725">
        <v>4</v>
      </c>
      <c r="B725" t="s">
        <v>132</v>
      </c>
      <c r="C725">
        <v>60</v>
      </c>
      <c r="D725" t="s">
        <v>38</v>
      </c>
      <c r="E725">
        <v>3939</v>
      </c>
      <c r="F725">
        <v>6927</v>
      </c>
      <c r="G725">
        <v>6088</v>
      </c>
      <c r="H725">
        <v>9784</v>
      </c>
      <c r="I725">
        <v>1833</v>
      </c>
      <c r="J725">
        <v>9397</v>
      </c>
      <c r="K725">
        <v>1056</v>
      </c>
      <c r="L725">
        <v>1414</v>
      </c>
      <c r="M725">
        <v>5807</v>
      </c>
      <c r="O725" t="str">
        <f>VLOOKUP(A725,Lookup_Tables!$D$2:$E$7,2,FALSE)</f>
        <v>EQ</v>
      </c>
    </row>
    <row r="726" spans="1:15">
      <c r="A726">
        <v>4</v>
      </c>
      <c r="B726" t="s">
        <v>132</v>
      </c>
      <c r="C726">
        <v>61</v>
      </c>
      <c r="D726" t="s">
        <v>38</v>
      </c>
      <c r="E726">
        <v>3400</v>
      </c>
      <c r="F726">
        <v>2993</v>
      </c>
      <c r="G726">
        <v>399</v>
      </c>
      <c r="H726">
        <v>5554</v>
      </c>
      <c r="I726">
        <v>2163</v>
      </c>
      <c r="J726">
        <v>6839</v>
      </c>
      <c r="K726">
        <v>1056</v>
      </c>
      <c r="L726">
        <v>1015</v>
      </c>
      <c r="M726">
        <v>5807</v>
      </c>
      <c r="O726" t="str">
        <f>VLOOKUP(A726,Lookup_Tables!$D$2:$E$7,2,FALSE)</f>
        <v>EQ</v>
      </c>
    </row>
    <row r="727" spans="1:15">
      <c r="A727">
        <v>4</v>
      </c>
      <c r="B727" t="s">
        <v>132</v>
      </c>
      <c r="C727">
        <v>62</v>
      </c>
      <c r="D727" t="s">
        <v>38</v>
      </c>
      <c r="E727">
        <v>2357</v>
      </c>
      <c r="F727">
        <v>1744</v>
      </c>
      <c r="G727">
        <v>4190</v>
      </c>
      <c r="H727">
        <v>6404</v>
      </c>
      <c r="I727">
        <v>6941</v>
      </c>
      <c r="J727">
        <v>3862</v>
      </c>
      <c r="K727">
        <v>5590</v>
      </c>
      <c r="L727">
        <v>3312</v>
      </c>
      <c r="M727">
        <v>482</v>
      </c>
      <c r="O727" t="str">
        <f>VLOOKUP(A727,Lookup_Tables!$D$2:$E$7,2,FALSE)</f>
        <v>EQ</v>
      </c>
    </row>
    <row r="728" spans="1:15">
      <c r="A728">
        <v>4</v>
      </c>
      <c r="B728" t="s">
        <v>132</v>
      </c>
      <c r="C728">
        <v>63</v>
      </c>
      <c r="D728" t="s">
        <v>38</v>
      </c>
      <c r="E728">
        <v>5797</v>
      </c>
      <c r="F728">
        <v>9516</v>
      </c>
      <c r="G728">
        <v>1741</v>
      </c>
      <c r="H728">
        <v>1344</v>
      </c>
      <c r="I728">
        <v>9473</v>
      </c>
      <c r="J728">
        <v>884</v>
      </c>
      <c r="K728">
        <v>1323</v>
      </c>
      <c r="L728">
        <v>8095</v>
      </c>
      <c r="M728">
        <v>2655</v>
      </c>
      <c r="O728" t="str">
        <f>VLOOKUP(A728,Lookup_Tables!$D$2:$E$7,2,FALSE)</f>
        <v>EQ</v>
      </c>
    </row>
    <row r="729" spans="1:15">
      <c r="A729">
        <v>4</v>
      </c>
      <c r="B729" t="s">
        <v>132</v>
      </c>
      <c r="C729">
        <v>64</v>
      </c>
      <c r="D729" t="s">
        <v>38</v>
      </c>
      <c r="E729">
        <v>977</v>
      </c>
      <c r="F729">
        <v>581</v>
      </c>
      <c r="G729">
        <v>8732</v>
      </c>
      <c r="H729">
        <v>6899</v>
      </c>
      <c r="I729">
        <v>4229</v>
      </c>
      <c r="J729">
        <v>5509</v>
      </c>
      <c r="K729">
        <v>8492</v>
      </c>
      <c r="L729">
        <v>9144</v>
      </c>
      <c r="M729">
        <v>8047</v>
      </c>
      <c r="O729" t="str">
        <f>VLOOKUP(A729,Lookup_Tables!$D$2:$E$7,2,FALSE)</f>
        <v>EQ</v>
      </c>
    </row>
    <row r="730" spans="1:15">
      <c r="A730">
        <v>4</v>
      </c>
      <c r="B730" t="s">
        <v>132</v>
      </c>
      <c r="C730">
        <v>65</v>
      </c>
      <c r="D730" t="s">
        <v>38</v>
      </c>
      <c r="E730">
        <v>4499</v>
      </c>
      <c r="F730">
        <v>1384</v>
      </c>
      <c r="G730">
        <v>1537</v>
      </c>
      <c r="H730">
        <v>3776</v>
      </c>
      <c r="I730">
        <v>965</v>
      </c>
      <c r="J730">
        <v>8264</v>
      </c>
      <c r="K730">
        <v>2021</v>
      </c>
      <c r="L730">
        <v>5095</v>
      </c>
      <c r="M730">
        <v>4554</v>
      </c>
      <c r="O730" t="str">
        <f>VLOOKUP(A730,Lookup_Tables!$D$2:$E$7,2,FALSE)</f>
        <v>EQ</v>
      </c>
    </row>
    <row r="731" spans="1:15">
      <c r="A731">
        <v>4</v>
      </c>
      <c r="B731" t="s">
        <v>132</v>
      </c>
      <c r="C731">
        <v>66</v>
      </c>
      <c r="D731" t="s">
        <v>38</v>
      </c>
      <c r="E731">
        <v>7508</v>
      </c>
      <c r="F731">
        <v>9673</v>
      </c>
      <c r="G731">
        <v>6903</v>
      </c>
      <c r="H731">
        <v>578</v>
      </c>
      <c r="I731">
        <v>9775</v>
      </c>
      <c r="J731">
        <v>9196</v>
      </c>
      <c r="K731">
        <v>6365</v>
      </c>
      <c r="L731">
        <v>732</v>
      </c>
      <c r="M731">
        <v>3978</v>
      </c>
      <c r="O731" t="str">
        <f>VLOOKUP(A731,Lookup_Tables!$D$2:$E$7,2,FALSE)</f>
        <v>EQ</v>
      </c>
    </row>
    <row r="732" spans="1:15">
      <c r="A732">
        <v>4</v>
      </c>
      <c r="B732" t="s">
        <v>132</v>
      </c>
      <c r="C732">
        <v>67</v>
      </c>
      <c r="D732" t="s">
        <v>38</v>
      </c>
      <c r="E732">
        <v>1348</v>
      </c>
      <c r="F732">
        <v>8779</v>
      </c>
      <c r="G732">
        <v>565</v>
      </c>
      <c r="H732">
        <v>5305</v>
      </c>
      <c r="I732">
        <v>6736</v>
      </c>
      <c r="J732">
        <v>7931</v>
      </c>
      <c r="K732">
        <v>1385</v>
      </c>
      <c r="L732">
        <v>1091</v>
      </c>
      <c r="M732">
        <v>1430</v>
      </c>
      <c r="O732" t="str">
        <f>VLOOKUP(A732,Lookup_Tables!$D$2:$E$7,2,FALSE)</f>
        <v>EQ</v>
      </c>
    </row>
    <row r="733" spans="1:15">
      <c r="A733">
        <v>4</v>
      </c>
      <c r="B733" t="s">
        <v>132</v>
      </c>
      <c r="C733">
        <v>68</v>
      </c>
      <c r="D733" t="s">
        <v>38</v>
      </c>
      <c r="E733">
        <v>3107</v>
      </c>
      <c r="F733">
        <v>4748</v>
      </c>
      <c r="G733">
        <v>6879</v>
      </c>
      <c r="H733">
        <v>8606</v>
      </c>
      <c r="I733">
        <v>788</v>
      </c>
      <c r="J733">
        <v>9614</v>
      </c>
      <c r="K733">
        <v>9126</v>
      </c>
      <c r="L733">
        <v>2159</v>
      </c>
      <c r="M733">
        <v>620</v>
      </c>
      <c r="O733" t="str">
        <f>VLOOKUP(A733,Lookup_Tables!$D$2:$E$7,2,FALSE)</f>
        <v>EQ</v>
      </c>
    </row>
    <row r="734" spans="1:15">
      <c r="A734">
        <v>4</v>
      </c>
      <c r="B734" t="s">
        <v>132</v>
      </c>
      <c r="C734">
        <v>69</v>
      </c>
      <c r="D734" t="s">
        <v>38</v>
      </c>
      <c r="E734">
        <v>0</v>
      </c>
      <c r="F734">
        <v>9449</v>
      </c>
      <c r="G734">
        <v>265</v>
      </c>
      <c r="H734">
        <v>1694</v>
      </c>
      <c r="I734">
        <v>5383</v>
      </c>
      <c r="J734">
        <v>733</v>
      </c>
      <c r="K734">
        <v>3557</v>
      </c>
      <c r="L734">
        <v>1717</v>
      </c>
      <c r="M734">
        <v>3407</v>
      </c>
      <c r="O734" t="str">
        <f>VLOOKUP(A734,Lookup_Tables!$D$2:$E$7,2,FALSE)</f>
        <v>EQ</v>
      </c>
    </row>
    <row r="735" spans="1:15">
      <c r="A735">
        <v>4</v>
      </c>
      <c r="B735" t="s">
        <v>132</v>
      </c>
      <c r="C735">
        <v>70</v>
      </c>
      <c r="D735" t="s">
        <v>38</v>
      </c>
      <c r="E735">
        <v>4803</v>
      </c>
      <c r="F735">
        <v>5447</v>
      </c>
      <c r="G735">
        <v>4663</v>
      </c>
      <c r="H735">
        <v>7753</v>
      </c>
      <c r="I735">
        <v>4943</v>
      </c>
      <c r="J735">
        <v>1652</v>
      </c>
      <c r="K735">
        <v>7860</v>
      </c>
      <c r="L735">
        <v>5758</v>
      </c>
      <c r="M735">
        <v>56</v>
      </c>
      <c r="O735" t="str">
        <f>VLOOKUP(A735,Lookup_Tables!$D$2:$E$7,2,FALSE)</f>
        <v>EQ</v>
      </c>
    </row>
    <row r="736" spans="1:15">
      <c r="A736">
        <v>4</v>
      </c>
      <c r="B736" t="s">
        <v>132</v>
      </c>
      <c r="C736">
        <v>71</v>
      </c>
      <c r="D736" t="s">
        <v>38</v>
      </c>
      <c r="E736">
        <v>3400</v>
      </c>
      <c r="F736">
        <v>6529</v>
      </c>
      <c r="G736">
        <v>1105</v>
      </c>
      <c r="H736">
        <v>725</v>
      </c>
      <c r="I736">
        <v>8788</v>
      </c>
      <c r="J736">
        <v>1190</v>
      </c>
      <c r="K736">
        <v>8838</v>
      </c>
      <c r="L736">
        <v>2720</v>
      </c>
      <c r="M736">
        <v>2760</v>
      </c>
      <c r="O736" t="str">
        <f>VLOOKUP(A736,Lookup_Tables!$D$2:$E$7,2,FALSE)</f>
        <v>EQ</v>
      </c>
    </row>
    <row r="737" spans="1:15">
      <c r="A737">
        <v>4</v>
      </c>
      <c r="B737" t="s">
        <v>132</v>
      </c>
      <c r="C737">
        <v>72</v>
      </c>
      <c r="D737" t="s">
        <v>38</v>
      </c>
      <c r="E737">
        <v>4748</v>
      </c>
      <c r="F737">
        <v>6255</v>
      </c>
      <c r="G737">
        <v>6406</v>
      </c>
      <c r="H737">
        <v>6213</v>
      </c>
      <c r="I737">
        <v>6667</v>
      </c>
      <c r="J737">
        <v>3878</v>
      </c>
      <c r="K737">
        <v>3136</v>
      </c>
      <c r="L737">
        <v>7363</v>
      </c>
      <c r="M737">
        <v>4607</v>
      </c>
      <c r="O737" t="str">
        <f>VLOOKUP(A737,Lookup_Tables!$D$2:$E$7,2,FALSE)</f>
        <v>EQ</v>
      </c>
    </row>
    <row r="738" spans="1:15">
      <c r="A738">
        <v>4</v>
      </c>
      <c r="B738" t="s">
        <v>132</v>
      </c>
      <c r="C738">
        <v>73</v>
      </c>
      <c r="D738" t="s">
        <v>38</v>
      </c>
      <c r="E738">
        <v>8988</v>
      </c>
      <c r="F738">
        <v>7492</v>
      </c>
      <c r="G738">
        <v>8743</v>
      </c>
      <c r="H738">
        <v>8449</v>
      </c>
      <c r="I738">
        <v>5866</v>
      </c>
      <c r="J738">
        <v>5998</v>
      </c>
      <c r="K738">
        <v>2921</v>
      </c>
      <c r="L738">
        <v>5377</v>
      </c>
      <c r="M738">
        <v>3463</v>
      </c>
      <c r="O738" t="str">
        <f>VLOOKUP(A738,Lookup_Tables!$D$2:$E$7,2,FALSE)</f>
        <v>EQ</v>
      </c>
    </row>
    <row r="739" spans="1:15">
      <c r="A739">
        <v>4</v>
      </c>
      <c r="B739" t="s">
        <v>132</v>
      </c>
      <c r="C739">
        <v>74</v>
      </c>
      <c r="D739" t="s">
        <v>38</v>
      </c>
      <c r="E739">
        <v>0</v>
      </c>
      <c r="F739">
        <v>4954</v>
      </c>
      <c r="G739">
        <v>8056</v>
      </c>
      <c r="H739">
        <v>1653</v>
      </c>
      <c r="I739">
        <v>8110</v>
      </c>
      <c r="J739">
        <v>8047</v>
      </c>
      <c r="K739">
        <v>352</v>
      </c>
      <c r="L739">
        <v>5922</v>
      </c>
      <c r="M739">
        <v>9376</v>
      </c>
      <c r="O739" t="str">
        <f>VLOOKUP(A739,Lookup_Tables!$D$2:$E$7,2,FALSE)</f>
        <v>EQ</v>
      </c>
    </row>
    <row r="740" spans="1:15">
      <c r="A740">
        <v>4</v>
      </c>
      <c r="B740" t="s">
        <v>132</v>
      </c>
      <c r="C740">
        <v>75</v>
      </c>
      <c r="D740" t="s">
        <v>38</v>
      </c>
      <c r="E740">
        <v>4572</v>
      </c>
      <c r="F740">
        <v>7352</v>
      </c>
      <c r="G740">
        <v>5893</v>
      </c>
      <c r="H740">
        <v>3350</v>
      </c>
      <c r="I740">
        <v>8493</v>
      </c>
      <c r="J740">
        <v>7416</v>
      </c>
      <c r="K740">
        <v>7647</v>
      </c>
      <c r="L740">
        <v>7389</v>
      </c>
      <c r="M740">
        <v>6601</v>
      </c>
      <c r="O740" t="str">
        <f>VLOOKUP(A740,Lookup_Tables!$D$2:$E$7,2,FALSE)</f>
        <v>EQ</v>
      </c>
    </row>
    <row r="741" spans="1:15">
      <c r="A741">
        <v>4</v>
      </c>
      <c r="B741" t="s">
        <v>132</v>
      </c>
      <c r="C741">
        <v>76</v>
      </c>
      <c r="D741" t="s">
        <v>38</v>
      </c>
      <c r="E741">
        <v>5060</v>
      </c>
      <c r="F741">
        <v>7477</v>
      </c>
      <c r="G741">
        <v>4488</v>
      </c>
      <c r="H741">
        <v>6378</v>
      </c>
      <c r="I741">
        <v>4832</v>
      </c>
      <c r="J741">
        <v>8116</v>
      </c>
      <c r="K741">
        <v>2823</v>
      </c>
      <c r="L741">
        <v>6331</v>
      </c>
      <c r="M741">
        <v>8907</v>
      </c>
      <c r="O741" t="str">
        <f>VLOOKUP(A741,Lookup_Tables!$D$2:$E$7,2,FALSE)</f>
        <v>EQ</v>
      </c>
    </row>
    <row r="742" spans="1:15">
      <c r="A742">
        <v>4</v>
      </c>
      <c r="B742" t="s">
        <v>132</v>
      </c>
      <c r="C742">
        <v>77</v>
      </c>
      <c r="D742" t="s">
        <v>38</v>
      </c>
      <c r="E742">
        <v>3764</v>
      </c>
      <c r="F742">
        <v>7117</v>
      </c>
      <c r="G742">
        <v>8789</v>
      </c>
      <c r="H742">
        <v>3920</v>
      </c>
      <c r="I742">
        <v>1741</v>
      </c>
      <c r="J742">
        <v>4508</v>
      </c>
      <c r="K742">
        <v>8732</v>
      </c>
      <c r="L742">
        <v>1982</v>
      </c>
      <c r="M742">
        <v>9197</v>
      </c>
      <c r="O742" t="str">
        <f>VLOOKUP(A742,Lookup_Tables!$D$2:$E$7,2,FALSE)</f>
        <v>EQ</v>
      </c>
    </row>
    <row r="743" spans="1:15">
      <c r="A743">
        <v>4</v>
      </c>
      <c r="B743" t="s">
        <v>132</v>
      </c>
      <c r="C743">
        <v>78</v>
      </c>
      <c r="D743" t="s">
        <v>38</v>
      </c>
      <c r="E743">
        <v>0</v>
      </c>
      <c r="F743">
        <v>0</v>
      </c>
      <c r="G743">
        <v>5612</v>
      </c>
      <c r="H743">
        <v>257</v>
      </c>
      <c r="I743">
        <v>9386</v>
      </c>
      <c r="J743">
        <v>8834</v>
      </c>
      <c r="K743">
        <v>2545</v>
      </c>
      <c r="L743">
        <v>7626</v>
      </c>
      <c r="M743">
        <v>8779</v>
      </c>
      <c r="O743" t="str">
        <f>VLOOKUP(A743,Lookup_Tables!$D$2:$E$7,2,FALSE)</f>
        <v>EQ</v>
      </c>
    </row>
    <row r="744" spans="1:15">
      <c r="A744">
        <v>4</v>
      </c>
      <c r="B744" t="s">
        <v>132</v>
      </c>
      <c r="C744">
        <v>79</v>
      </c>
      <c r="D744" t="s">
        <v>38</v>
      </c>
      <c r="E744">
        <v>4891</v>
      </c>
      <c r="F744">
        <v>3268</v>
      </c>
      <c r="G744">
        <v>8171</v>
      </c>
      <c r="H744">
        <v>9387</v>
      </c>
      <c r="I744">
        <v>3477</v>
      </c>
      <c r="J744">
        <v>9006</v>
      </c>
      <c r="K744">
        <v>3312</v>
      </c>
      <c r="L744">
        <v>8763</v>
      </c>
      <c r="M744">
        <v>7293</v>
      </c>
      <c r="O744" t="str">
        <f>VLOOKUP(A744,Lookup_Tables!$D$2:$E$7,2,FALSE)</f>
        <v>EQ</v>
      </c>
    </row>
    <row r="745" spans="1:15">
      <c r="A745">
        <v>4</v>
      </c>
      <c r="B745" t="s">
        <v>132</v>
      </c>
      <c r="C745">
        <v>80</v>
      </c>
      <c r="D745" t="s">
        <v>38</v>
      </c>
      <c r="E745">
        <v>6545</v>
      </c>
      <c r="F745">
        <v>2777</v>
      </c>
      <c r="G745">
        <v>6401</v>
      </c>
      <c r="H745">
        <v>3548</v>
      </c>
      <c r="I745">
        <v>5992</v>
      </c>
      <c r="J745">
        <v>5998</v>
      </c>
      <c r="K745">
        <v>8728</v>
      </c>
      <c r="L745">
        <v>739</v>
      </c>
      <c r="M745">
        <v>6965</v>
      </c>
      <c r="O745" t="str">
        <f>VLOOKUP(A745,Lookup_Tables!$D$2:$E$7,2,FALSE)</f>
        <v>EQ</v>
      </c>
    </row>
    <row r="746" spans="1:15">
      <c r="A746">
        <v>4</v>
      </c>
      <c r="B746" t="s">
        <v>132</v>
      </c>
      <c r="C746">
        <v>81</v>
      </c>
      <c r="D746" t="s">
        <v>38</v>
      </c>
      <c r="E746">
        <v>1639</v>
      </c>
      <c r="F746">
        <v>65</v>
      </c>
      <c r="G746">
        <v>7452</v>
      </c>
      <c r="H746">
        <v>6212</v>
      </c>
      <c r="I746">
        <v>8925</v>
      </c>
      <c r="J746">
        <v>3344</v>
      </c>
      <c r="K746">
        <v>7398</v>
      </c>
      <c r="L746">
        <v>800</v>
      </c>
      <c r="M746">
        <v>401</v>
      </c>
      <c r="O746" t="str">
        <f>VLOOKUP(A746,Lookup_Tables!$D$2:$E$7,2,FALSE)</f>
        <v>EQ</v>
      </c>
    </row>
    <row r="747" spans="1:15">
      <c r="A747">
        <v>4</v>
      </c>
      <c r="B747" t="s">
        <v>132</v>
      </c>
      <c r="C747">
        <v>82</v>
      </c>
      <c r="D747" t="s">
        <v>38</v>
      </c>
      <c r="E747">
        <v>3336</v>
      </c>
      <c r="F747">
        <v>6783</v>
      </c>
      <c r="G747">
        <v>6582</v>
      </c>
      <c r="H747">
        <v>8353</v>
      </c>
      <c r="I747">
        <v>6445</v>
      </c>
      <c r="J747">
        <v>8682</v>
      </c>
      <c r="K747">
        <v>6771</v>
      </c>
      <c r="L747">
        <v>3494</v>
      </c>
      <c r="M747">
        <v>6965</v>
      </c>
      <c r="O747" t="str">
        <f>VLOOKUP(A747,Lookup_Tables!$D$2:$E$7,2,FALSE)</f>
        <v>EQ</v>
      </c>
    </row>
    <row r="748" spans="1:15">
      <c r="A748">
        <v>4</v>
      </c>
      <c r="B748" t="s">
        <v>132</v>
      </c>
      <c r="C748">
        <v>83</v>
      </c>
      <c r="D748" t="s">
        <v>38</v>
      </c>
      <c r="E748">
        <v>900</v>
      </c>
      <c r="F748">
        <v>6630</v>
      </c>
      <c r="G748">
        <v>7860</v>
      </c>
      <c r="H748">
        <v>3562</v>
      </c>
      <c r="I748">
        <v>2513</v>
      </c>
      <c r="J748">
        <v>4025</v>
      </c>
      <c r="K748">
        <v>1640</v>
      </c>
      <c r="L748">
        <v>8047</v>
      </c>
      <c r="M748">
        <v>9575</v>
      </c>
      <c r="O748" t="str">
        <f>VLOOKUP(A748,Lookup_Tables!$D$2:$E$7,2,FALSE)</f>
        <v>EQ</v>
      </c>
    </row>
    <row r="749" spans="1:15">
      <c r="A749">
        <v>1</v>
      </c>
      <c r="B749" t="s">
        <v>132</v>
      </c>
      <c r="C749">
        <v>1</v>
      </c>
      <c r="D749" t="s">
        <v>39</v>
      </c>
      <c r="E749">
        <v>6045</v>
      </c>
      <c r="F749">
        <v>2471</v>
      </c>
      <c r="G749">
        <v>4752</v>
      </c>
      <c r="H749">
        <v>6696</v>
      </c>
      <c r="I749">
        <v>5047</v>
      </c>
      <c r="J749">
        <v>5756</v>
      </c>
      <c r="K749">
        <v>9527</v>
      </c>
      <c r="L749">
        <v>2463</v>
      </c>
      <c r="M749">
        <v>3886</v>
      </c>
      <c r="O749" t="str">
        <f>VLOOKUP(A749,Lookup_Tables!$D$2:$E$7,2,FALSE)</f>
        <v>HU</v>
      </c>
    </row>
    <row r="750" spans="1:15">
      <c r="A750">
        <v>4</v>
      </c>
      <c r="B750" t="s">
        <v>132</v>
      </c>
      <c r="C750">
        <v>2</v>
      </c>
      <c r="D750" t="s">
        <v>39</v>
      </c>
      <c r="E750">
        <v>5153</v>
      </c>
      <c r="F750">
        <v>9826</v>
      </c>
      <c r="G750">
        <v>4410</v>
      </c>
      <c r="H750">
        <v>5011</v>
      </c>
      <c r="I750">
        <v>41</v>
      </c>
      <c r="J750">
        <v>6484</v>
      </c>
      <c r="K750">
        <v>3221</v>
      </c>
      <c r="L750">
        <v>4518</v>
      </c>
      <c r="M750">
        <v>5666</v>
      </c>
      <c r="O750" t="str">
        <f>VLOOKUP(A750,Lookup_Tables!$D$2:$E$7,2,FALSE)</f>
        <v>EQ</v>
      </c>
    </row>
    <row r="751" spans="1:15">
      <c r="A751">
        <v>4</v>
      </c>
      <c r="B751" t="s">
        <v>132</v>
      </c>
      <c r="C751">
        <v>3</v>
      </c>
      <c r="D751" t="s">
        <v>39</v>
      </c>
      <c r="E751">
        <v>8660</v>
      </c>
      <c r="F751">
        <v>5586</v>
      </c>
      <c r="G751">
        <v>758</v>
      </c>
      <c r="H751">
        <v>5230</v>
      </c>
      <c r="I751">
        <v>1869</v>
      </c>
      <c r="J751">
        <v>6979</v>
      </c>
      <c r="K751">
        <v>2241</v>
      </c>
      <c r="L751">
        <v>9939</v>
      </c>
      <c r="M751">
        <v>5041</v>
      </c>
      <c r="O751" t="str">
        <f>VLOOKUP(A751,Lookup_Tables!$D$2:$E$7,2,FALSE)</f>
        <v>EQ</v>
      </c>
    </row>
    <row r="752" spans="1:15">
      <c r="A752">
        <v>4</v>
      </c>
      <c r="B752" t="s">
        <v>132</v>
      </c>
      <c r="C752">
        <v>4</v>
      </c>
      <c r="D752" t="s">
        <v>39</v>
      </c>
      <c r="E752">
        <v>4873</v>
      </c>
      <c r="F752">
        <v>6744</v>
      </c>
      <c r="G752">
        <v>5938</v>
      </c>
      <c r="H752">
        <v>2985</v>
      </c>
      <c r="I752">
        <v>2786</v>
      </c>
      <c r="J752">
        <v>2122</v>
      </c>
      <c r="K752">
        <v>9520</v>
      </c>
      <c r="L752">
        <v>5515</v>
      </c>
      <c r="M752">
        <v>4388</v>
      </c>
      <c r="O752" t="str">
        <f>VLOOKUP(A752,Lookup_Tables!$D$2:$E$7,2,FALSE)</f>
        <v>EQ</v>
      </c>
    </row>
    <row r="753" spans="1:15">
      <c r="A753">
        <v>4</v>
      </c>
      <c r="B753" t="s">
        <v>132</v>
      </c>
      <c r="C753">
        <v>5</v>
      </c>
      <c r="D753" t="s">
        <v>39</v>
      </c>
      <c r="E753">
        <v>1206</v>
      </c>
      <c r="F753">
        <v>4306</v>
      </c>
      <c r="G753">
        <v>7827</v>
      </c>
      <c r="H753">
        <v>2103</v>
      </c>
      <c r="I753">
        <v>9845</v>
      </c>
      <c r="J753">
        <v>1627</v>
      </c>
      <c r="K753">
        <v>2908</v>
      </c>
      <c r="L753">
        <v>6220</v>
      </c>
      <c r="M753">
        <v>4892</v>
      </c>
      <c r="O753" t="str">
        <f>VLOOKUP(A753,Lookup_Tables!$D$2:$E$7,2,FALSE)</f>
        <v>EQ</v>
      </c>
    </row>
    <row r="754" spans="1:15">
      <c r="A754">
        <v>4</v>
      </c>
      <c r="B754" t="s">
        <v>132</v>
      </c>
      <c r="C754">
        <v>6</v>
      </c>
      <c r="D754" t="s">
        <v>39</v>
      </c>
      <c r="E754">
        <v>6341</v>
      </c>
      <c r="F754">
        <v>8522</v>
      </c>
      <c r="G754">
        <v>687</v>
      </c>
      <c r="H754">
        <v>1758</v>
      </c>
      <c r="I754">
        <v>6084</v>
      </c>
      <c r="J754">
        <v>6859</v>
      </c>
      <c r="K754">
        <v>703</v>
      </c>
      <c r="L754">
        <v>2080</v>
      </c>
      <c r="M754">
        <v>2936</v>
      </c>
      <c r="O754" t="str">
        <f>VLOOKUP(A754,Lookup_Tables!$D$2:$E$7,2,FALSE)</f>
        <v>EQ</v>
      </c>
    </row>
    <row r="755" spans="1:15">
      <c r="A755">
        <v>4</v>
      </c>
      <c r="B755" t="s">
        <v>132</v>
      </c>
      <c r="C755">
        <v>7</v>
      </c>
      <c r="D755" t="s">
        <v>39</v>
      </c>
      <c r="E755">
        <v>8558</v>
      </c>
      <c r="F755">
        <v>6958</v>
      </c>
      <c r="G755">
        <v>3106</v>
      </c>
      <c r="H755">
        <v>2455</v>
      </c>
      <c r="I755">
        <v>8834</v>
      </c>
      <c r="J755">
        <v>5936</v>
      </c>
      <c r="K755">
        <v>157</v>
      </c>
      <c r="L755">
        <v>9033</v>
      </c>
      <c r="M755">
        <v>2535</v>
      </c>
      <c r="O755" t="str">
        <f>VLOOKUP(A755,Lookup_Tables!$D$2:$E$7,2,FALSE)</f>
        <v>EQ</v>
      </c>
    </row>
    <row r="756" spans="1:15">
      <c r="A756">
        <v>4</v>
      </c>
      <c r="B756" t="s">
        <v>132</v>
      </c>
      <c r="C756">
        <v>8</v>
      </c>
      <c r="D756" t="s">
        <v>39</v>
      </c>
      <c r="E756">
        <v>8237</v>
      </c>
      <c r="F756">
        <v>7426</v>
      </c>
      <c r="G756">
        <v>2998</v>
      </c>
      <c r="H756">
        <v>4864</v>
      </c>
      <c r="I756">
        <v>9197</v>
      </c>
      <c r="J756">
        <v>849</v>
      </c>
      <c r="K756">
        <v>461</v>
      </c>
      <c r="L756">
        <v>708</v>
      </c>
      <c r="M756">
        <v>6800</v>
      </c>
      <c r="O756" t="str">
        <f>VLOOKUP(A756,Lookup_Tables!$D$2:$E$7,2,FALSE)</f>
        <v>EQ</v>
      </c>
    </row>
    <row r="757" spans="1:15">
      <c r="A757">
        <v>4</v>
      </c>
      <c r="B757" t="s">
        <v>132</v>
      </c>
      <c r="C757">
        <v>9</v>
      </c>
      <c r="D757" t="s">
        <v>39</v>
      </c>
      <c r="E757">
        <v>0</v>
      </c>
      <c r="F757">
        <v>4923</v>
      </c>
      <c r="G757">
        <v>7880</v>
      </c>
      <c r="H757">
        <v>7441</v>
      </c>
      <c r="I757">
        <v>5823</v>
      </c>
      <c r="J757">
        <v>1091</v>
      </c>
      <c r="K757">
        <v>7881</v>
      </c>
      <c r="L757">
        <v>9162</v>
      </c>
      <c r="M757">
        <v>7449</v>
      </c>
      <c r="O757" t="str">
        <f>VLOOKUP(A757,Lookup_Tables!$D$2:$E$7,2,FALSE)</f>
        <v>EQ</v>
      </c>
    </row>
    <row r="758" spans="1:15">
      <c r="A758">
        <v>4</v>
      </c>
      <c r="B758" t="s">
        <v>132</v>
      </c>
      <c r="C758">
        <v>10</v>
      </c>
      <c r="D758" t="s">
        <v>39</v>
      </c>
      <c r="E758">
        <v>7338</v>
      </c>
      <c r="F758">
        <v>5932</v>
      </c>
      <c r="G758">
        <v>203</v>
      </c>
      <c r="H758">
        <v>8344</v>
      </c>
      <c r="I758">
        <v>910</v>
      </c>
      <c r="J758">
        <v>3933</v>
      </c>
      <c r="K758">
        <v>5032</v>
      </c>
      <c r="L758">
        <v>97</v>
      </c>
      <c r="M758">
        <v>4327</v>
      </c>
      <c r="O758" t="str">
        <f>VLOOKUP(A758,Lookup_Tables!$D$2:$E$7,2,FALSE)</f>
        <v>EQ</v>
      </c>
    </row>
    <row r="759" spans="1:15">
      <c r="A759">
        <v>4</v>
      </c>
      <c r="B759" t="s">
        <v>132</v>
      </c>
      <c r="C759">
        <v>11</v>
      </c>
      <c r="D759" t="s">
        <v>39</v>
      </c>
      <c r="E759">
        <v>424</v>
      </c>
      <c r="F759">
        <v>3874</v>
      </c>
      <c r="G759">
        <v>769</v>
      </c>
      <c r="H759">
        <v>4653</v>
      </c>
      <c r="I759">
        <v>8285</v>
      </c>
      <c r="J759">
        <v>7192</v>
      </c>
      <c r="K759">
        <v>1924</v>
      </c>
      <c r="L759">
        <v>5242</v>
      </c>
      <c r="M759">
        <v>842</v>
      </c>
      <c r="O759" t="str">
        <f>VLOOKUP(A759,Lookup_Tables!$D$2:$E$7,2,FALSE)</f>
        <v>EQ</v>
      </c>
    </row>
    <row r="760" spans="1:15">
      <c r="A760">
        <v>4</v>
      </c>
      <c r="B760" t="s">
        <v>132</v>
      </c>
      <c r="C760">
        <v>12</v>
      </c>
      <c r="D760" t="s">
        <v>39</v>
      </c>
      <c r="E760">
        <v>7819</v>
      </c>
      <c r="F760">
        <v>3257</v>
      </c>
      <c r="G760">
        <v>7416</v>
      </c>
      <c r="H760">
        <v>4857</v>
      </c>
      <c r="I760">
        <v>5018</v>
      </c>
      <c r="J760">
        <v>1266</v>
      </c>
      <c r="K760">
        <v>5807</v>
      </c>
      <c r="L760">
        <v>3454</v>
      </c>
      <c r="M760">
        <v>9006</v>
      </c>
      <c r="O760" t="str">
        <f>VLOOKUP(A760,Lookup_Tables!$D$2:$E$7,2,FALSE)</f>
        <v>EQ</v>
      </c>
    </row>
    <row r="761" spans="1:15">
      <c r="A761">
        <v>4</v>
      </c>
      <c r="B761" t="s">
        <v>132</v>
      </c>
      <c r="C761">
        <v>13</v>
      </c>
      <c r="D761" t="s">
        <v>39</v>
      </c>
      <c r="E761">
        <v>1766</v>
      </c>
      <c r="F761">
        <v>7321</v>
      </c>
      <c r="G761">
        <v>7781</v>
      </c>
      <c r="H761">
        <v>6927</v>
      </c>
      <c r="I761">
        <v>523</v>
      </c>
      <c r="J761">
        <v>9080</v>
      </c>
      <c r="K761">
        <v>7399</v>
      </c>
      <c r="L761">
        <v>8732</v>
      </c>
      <c r="M761">
        <v>4363</v>
      </c>
      <c r="O761" t="str">
        <f>VLOOKUP(A761,Lookup_Tables!$D$2:$E$7,2,FALSE)</f>
        <v>EQ</v>
      </c>
    </row>
    <row r="762" spans="1:15">
      <c r="A762">
        <v>4</v>
      </c>
      <c r="B762" t="s">
        <v>132</v>
      </c>
      <c r="C762">
        <v>14</v>
      </c>
      <c r="D762" t="s">
        <v>39</v>
      </c>
      <c r="E762">
        <v>6163</v>
      </c>
      <c r="F762">
        <v>6899</v>
      </c>
      <c r="G762">
        <v>9670</v>
      </c>
      <c r="H762">
        <v>906</v>
      </c>
      <c r="I762">
        <v>687</v>
      </c>
      <c r="J762">
        <v>7435</v>
      </c>
      <c r="K762">
        <v>5389</v>
      </c>
      <c r="L762">
        <v>206</v>
      </c>
      <c r="M762">
        <v>9322</v>
      </c>
      <c r="O762" t="str">
        <f>VLOOKUP(A762,Lookup_Tables!$D$2:$E$7,2,FALSE)</f>
        <v>EQ</v>
      </c>
    </row>
    <row r="763" spans="1:15">
      <c r="A763">
        <v>4</v>
      </c>
      <c r="B763" t="s">
        <v>132</v>
      </c>
      <c r="C763">
        <v>15</v>
      </c>
      <c r="D763" t="s">
        <v>39</v>
      </c>
      <c r="E763">
        <v>5065</v>
      </c>
      <c r="F763">
        <v>4032</v>
      </c>
      <c r="G763">
        <v>2952</v>
      </c>
      <c r="H763">
        <v>6664</v>
      </c>
      <c r="I763">
        <v>9444</v>
      </c>
      <c r="J763">
        <v>6709</v>
      </c>
      <c r="K763">
        <v>2555</v>
      </c>
      <c r="L763">
        <v>4409</v>
      </c>
      <c r="M763">
        <v>1901</v>
      </c>
      <c r="O763" t="str">
        <f>VLOOKUP(A763,Lookup_Tables!$D$2:$E$7,2,FALSE)</f>
        <v>EQ</v>
      </c>
    </row>
    <row r="764" spans="1:15">
      <c r="A764">
        <v>4</v>
      </c>
      <c r="B764" t="s">
        <v>132</v>
      </c>
      <c r="C764">
        <v>16</v>
      </c>
      <c r="D764" t="s">
        <v>39</v>
      </c>
      <c r="E764">
        <v>5960</v>
      </c>
      <c r="F764">
        <v>6621</v>
      </c>
      <c r="G764">
        <v>5159</v>
      </c>
      <c r="H764">
        <v>3433</v>
      </c>
      <c r="I764">
        <v>7647</v>
      </c>
      <c r="J764">
        <v>4891</v>
      </c>
      <c r="K764">
        <v>9820</v>
      </c>
      <c r="L764">
        <v>3018</v>
      </c>
      <c r="M764">
        <v>674</v>
      </c>
      <c r="O764" t="str">
        <f>VLOOKUP(A764,Lookup_Tables!$D$2:$E$7,2,FALSE)</f>
        <v>EQ</v>
      </c>
    </row>
    <row r="765" spans="1:15">
      <c r="A765">
        <v>4</v>
      </c>
      <c r="B765" t="s">
        <v>132</v>
      </c>
      <c r="C765">
        <v>17</v>
      </c>
      <c r="D765" t="s">
        <v>39</v>
      </c>
      <c r="E765">
        <v>8856</v>
      </c>
      <c r="F765">
        <v>5640</v>
      </c>
      <c r="G765">
        <v>7066</v>
      </c>
      <c r="H765">
        <v>3862</v>
      </c>
      <c r="I765">
        <v>4169</v>
      </c>
      <c r="J765">
        <v>6382</v>
      </c>
      <c r="K765">
        <v>8049</v>
      </c>
      <c r="L765">
        <v>87</v>
      </c>
      <c r="M765">
        <v>1518</v>
      </c>
      <c r="O765" t="str">
        <f>VLOOKUP(A765,Lookup_Tables!$D$2:$E$7,2,FALSE)</f>
        <v>EQ</v>
      </c>
    </row>
    <row r="766" spans="1:15">
      <c r="A766">
        <v>4</v>
      </c>
      <c r="B766" t="s">
        <v>132</v>
      </c>
      <c r="C766">
        <v>18</v>
      </c>
      <c r="D766" t="s">
        <v>39</v>
      </c>
      <c r="E766">
        <v>1924</v>
      </c>
      <c r="F766">
        <v>4486</v>
      </c>
      <c r="G766">
        <v>631</v>
      </c>
      <c r="H766">
        <v>3359</v>
      </c>
      <c r="I766">
        <v>3903</v>
      </c>
      <c r="J766">
        <v>4704</v>
      </c>
      <c r="K766">
        <v>4141</v>
      </c>
      <c r="L766">
        <v>6785</v>
      </c>
      <c r="M766">
        <v>8276</v>
      </c>
      <c r="O766" t="str">
        <f>VLOOKUP(A766,Lookup_Tables!$D$2:$E$7,2,FALSE)</f>
        <v>EQ</v>
      </c>
    </row>
    <row r="767" spans="1:15">
      <c r="A767">
        <v>4</v>
      </c>
      <c r="B767" t="s">
        <v>132</v>
      </c>
      <c r="C767">
        <v>19</v>
      </c>
      <c r="D767" t="s">
        <v>39</v>
      </c>
      <c r="E767">
        <v>8244</v>
      </c>
      <c r="F767">
        <v>4394</v>
      </c>
      <c r="G767">
        <v>7715</v>
      </c>
      <c r="H767">
        <v>1685</v>
      </c>
      <c r="I767">
        <v>2769</v>
      </c>
      <c r="J767">
        <v>4227</v>
      </c>
      <c r="K767">
        <v>7214</v>
      </c>
      <c r="L767">
        <v>8311</v>
      </c>
      <c r="M767">
        <v>3161</v>
      </c>
      <c r="O767" t="str">
        <f>VLOOKUP(A767,Lookup_Tables!$D$2:$E$7,2,FALSE)</f>
        <v>EQ</v>
      </c>
    </row>
    <row r="768" spans="1:15">
      <c r="A768">
        <v>4</v>
      </c>
      <c r="B768" t="s">
        <v>132</v>
      </c>
      <c r="C768">
        <v>20</v>
      </c>
      <c r="D768" t="s">
        <v>39</v>
      </c>
      <c r="E768">
        <v>5080</v>
      </c>
      <c r="F768">
        <v>8591</v>
      </c>
      <c r="G768">
        <v>4343</v>
      </c>
      <c r="H768">
        <v>2075</v>
      </c>
      <c r="I768">
        <v>7362</v>
      </c>
      <c r="J768">
        <v>3129</v>
      </c>
      <c r="K768">
        <v>6706</v>
      </c>
      <c r="L768">
        <v>292</v>
      </c>
      <c r="M768">
        <v>458</v>
      </c>
      <c r="O768" t="str">
        <f>VLOOKUP(A768,Lookup_Tables!$D$2:$E$7,2,FALSE)</f>
        <v>EQ</v>
      </c>
    </row>
    <row r="769" spans="1:15">
      <c r="A769">
        <v>4</v>
      </c>
      <c r="B769" t="s">
        <v>132</v>
      </c>
      <c r="C769">
        <v>21</v>
      </c>
      <c r="D769" t="s">
        <v>39</v>
      </c>
      <c r="E769">
        <v>0</v>
      </c>
      <c r="F769">
        <v>1219</v>
      </c>
      <c r="G769">
        <v>5528</v>
      </c>
      <c r="H769">
        <v>2853</v>
      </c>
      <c r="I769">
        <v>2555</v>
      </c>
      <c r="J769">
        <v>1006</v>
      </c>
      <c r="K769">
        <v>175</v>
      </c>
      <c r="L769">
        <v>6252</v>
      </c>
      <c r="M769">
        <v>3935</v>
      </c>
      <c r="O769" t="str">
        <f>VLOOKUP(A769,Lookup_Tables!$D$2:$E$7,2,FALSE)</f>
        <v>EQ</v>
      </c>
    </row>
    <row r="770" spans="1:15">
      <c r="A770">
        <v>4</v>
      </c>
      <c r="B770" t="s">
        <v>132</v>
      </c>
      <c r="C770">
        <v>22</v>
      </c>
      <c r="D770" t="s">
        <v>39</v>
      </c>
      <c r="E770">
        <v>2625</v>
      </c>
      <c r="F770">
        <v>8669</v>
      </c>
      <c r="G770">
        <v>8898</v>
      </c>
      <c r="H770">
        <v>7068</v>
      </c>
      <c r="I770">
        <v>5586</v>
      </c>
      <c r="J770">
        <v>8769</v>
      </c>
      <c r="K770">
        <v>3461</v>
      </c>
      <c r="L770">
        <v>2499</v>
      </c>
      <c r="M770">
        <v>4388</v>
      </c>
      <c r="O770" t="str">
        <f>VLOOKUP(A770,Lookup_Tables!$D$2:$E$7,2,FALSE)</f>
        <v>EQ</v>
      </c>
    </row>
    <row r="771" spans="1:15">
      <c r="A771">
        <v>4</v>
      </c>
      <c r="B771" t="s">
        <v>132</v>
      </c>
      <c r="C771">
        <v>23</v>
      </c>
      <c r="D771" t="s">
        <v>39</v>
      </c>
      <c r="E771">
        <v>3524</v>
      </c>
      <c r="F771">
        <v>1906</v>
      </c>
      <c r="G771">
        <v>6368</v>
      </c>
      <c r="H771">
        <v>7003</v>
      </c>
      <c r="I771">
        <v>479</v>
      </c>
      <c r="J771">
        <v>9907</v>
      </c>
      <c r="K771">
        <v>9687</v>
      </c>
      <c r="L771">
        <v>436</v>
      </c>
      <c r="M771">
        <v>5254</v>
      </c>
      <c r="O771" t="str">
        <f>VLOOKUP(A771,Lookup_Tables!$D$2:$E$7,2,FALSE)</f>
        <v>EQ</v>
      </c>
    </row>
    <row r="772" spans="1:15">
      <c r="A772">
        <v>4</v>
      </c>
      <c r="B772" t="s">
        <v>132</v>
      </c>
      <c r="C772">
        <v>24</v>
      </c>
      <c r="D772" t="s">
        <v>39</v>
      </c>
      <c r="E772">
        <v>2877</v>
      </c>
      <c r="F772">
        <v>2632</v>
      </c>
      <c r="G772">
        <v>1560</v>
      </c>
      <c r="H772">
        <v>2523</v>
      </c>
      <c r="I772">
        <v>4970</v>
      </c>
      <c r="J772">
        <v>4949</v>
      </c>
      <c r="K772">
        <v>1015</v>
      </c>
      <c r="L772">
        <v>3464</v>
      </c>
      <c r="M772">
        <v>7989</v>
      </c>
      <c r="O772" t="str">
        <f>VLOOKUP(A772,Lookup_Tables!$D$2:$E$7,2,FALSE)</f>
        <v>EQ</v>
      </c>
    </row>
    <row r="773" spans="1:15">
      <c r="A773">
        <v>4</v>
      </c>
      <c r="B773" t="s">
        <v>132</v>
      </c>
      <c r="C773">
        <v>25</v>
      </c>
      <c r="D773" t="s">
        <v>39</v>
      </c>
      <c r="E773">
        <v>3457</v>
      </c>
      <c r="F773">
        <v>6895</v>
      </c>
      <c r="G773">
        <v>2988</v>
      </c>
      <c r="H773">
        <v>4984</v>
      </c>
      <c r="I773">
        <v>6561</v>
      </c>
      <c r="J773">
        <v>1952</v>
      </c>
      <c r="K773">
        <v>2987</v>
      </c>
      <c r="L773">
        <v>8550</v>
      </c>
      <c r="M773">
        <v>2341</v>
      </c>
      <c r="O773" t="str">
        <f>VLOOKUP(A773,Lookup_Tables!$D$2:$E$7,2,FALSE)</f>
        <v>EQ</v>
      </c>
    </row>
    <row r="774" spans="1:15">
      <c r="A774">
        <v>4</v>
      </c>
      <c r="B774" t="s">
        <v>132</v>
      </c>
      <c r="C774">
        <v>26</v>
      </c>
      <c r="D774" t="s">
        <v>39</v>
      </c>
      <c r="E774">
        <v>84</v>
      </c>
      <c r="F774">
        <v>4819</v>
      </c>
      <c r="G774">
        <v>61</v>
      </c>
      <c r="H774">
        <v>9760</v>
      </c>
      <c r="I774">
        <v>7647</v>
      </c>
      <c r="J774">
        <v>3935</v>
      </c>
      <c r="K774">
        <v>5534</v>
      </c>
      <c r="L774">
        <v>9460</v>
      </c>
      <c r="M774">
        <v>7416</v>
      </c>
      <c r="O774" t="str">
        <f>VLOOKUP(A774,Lookup_Tables!$D$2:$E$7,2,FALSE)</f>
        <v>EQ</v>
      </c>
    </row>
    <row r="775" spans="1:15">
      <c r="A775">
        <v>4</v>
      </c>
      <c r="B775" t="s">
        <v>132</v>
      </c>
      <c r="C775">
        <v>27</v>
      </c>
      <c r="D775" t="s">
        <v>39</v>
      </c>
      <c r="E775">
        <v>6543</v>
      </c>
      <c r="F775">
        <v>5283</v>
      </c>
      <c r="G775">
        <v>8026</v>
      </c>
      <c r="H775">
        <v>4315</v>
      </c>
      <c r="I775">
        <v>9349</v>
      </c>
      <c r="J775">
        <v>2819</v>
      </c>
      <c r="K775">
        <v>7146</v>
      </c>
      <c r="L775">
        <v>8940</v>
      </c>
      <c r="M775">
        <v>8907</v>
      </c>
      <c r="O775" t="str">
        <f>VLOOKUP(A775,Lookup_Tables!$D$2:$E$7,2,FALSE)</f>
        <v>EQ</v>
      </c>
    </row>
    <row r="776" spans="1:15">
      <c r="A776">
        <v>4</v>
      </c>
      <c r="B776" t="s">
        <v>132</v>
      </c>
      <c r="C776">
        <v>28</v>
      </c>
      <c r="D776" t="s">
        <v>39</v>
      </c>
      <c r="E776">
        <v>3084</v>
      </c>
      <c r="F776">
        <v>595</v>
      </c>
      <c r="G776">
        <v>5106</v>
      </c>
      <c r="H776">
        <v>5038</v>
      </c>
      <c r="I776">
        <v>6330</v>
      </c>
      <c r="J776">
        <v>8378</v>
      </c>
      <c r="K776">
        <v>7169</v>
      </c>
      <c r="L776">
        <v>7282</v>
      </c>
      <c r="M776">
        <v>4723</v>
      </c>
      <c r="O776" t="str">
        <f>VLOOKUP(A776,Lookup_Tables!$D$2:$E$7,2,FALSE)</f>
        <v>EQ</v>
      </c>
    </row>
    <row r="777" spans="1:15">
      <c r="A777">
        <v>4</v>
      </c>
      <c r="B777" t="s">
        <v>132</v>
      </c>
      <c r="C777">
        <v>29</v>
      </c>
      <c r="D777" t="s">
        <v>39</v>
      </c>
      <c r="E777">
        <v>3814</v>
      </c>
      <c r="F777">
        <v>4965</v>
      </c>
      <c r="G777">
        <v>529</v>
      </c>
      <c r="H777">
        <v>167</v>
      </c>
      <c r="I777">
        <v>5663</v>
      </c>
      <c r="J777">
        <v>8517</v>
      </c>
      <c r="K777">
        <v>9760</v>
      </c>
      <c r="L777">
        <v>5712</v>
      </c>
      <c r="M777">
        <v>401</v>
      </c>
      <c r="O777" t="str">
        <f>VLOOKUP(A777,Lookup_Tables!$D$2:$E$7,2,FALSE)</f>
        <v>EQ</v>
      </c>
    </row>
    <row r="778" spans="1:15">
      <c r="A778">
        <v>4</v>
      </c>
      <c r="B778" t="s">
        <v>132</v>
      </c>
      <c r="C778">
        <v>30</v>
      </c>
      <c r="D778" t="s">
        <v>39</v>
      </c>
      <c r="E778">
        <v>8975</v>
      </c>
      <c r="F778">
        <v>19</v>
      </c>
      <c r="G778">
        <v>3998</v>
      </c>
      <c r="H778">
        <v>6578</v>
      </c>
      <c r="I778">
        <v>240</v>
      </c>
      <c r="J778">
        <v>7695</v>
      </c>
      <c r="K778">
        <v>662</v>
      </c>
      <c r="L778">
        <v>73</v>
      </c>
      <c r="M778">
        <v>5949</v>
      </c>
      <c r="O778" t="str">
        <f>VLOOKUP(A778,Lookup_Tables!$D$2:$E$7,2,FALSE)</f>
        <v>EQ</v>
      </c>
    </row>
    <row r="779" spans="1:15">
      <c r="A779">
        <v>4</v>
      </c>
      <c r="B779" t="s">
        <v>132</v>
      </c>
      <c r="C779">
        <v>31</v>
      </c>
      <c r="D779" t="s">
        <v>39</v>
      </c>
      <c r="E779">
        <v>2036</v>
      </c>
      <c r="F779">
        <v>5001</v>
      </c>
      <c r="G779">
        <v>9829</v>
      </c>
      <c r="H779">
        <v>5132</v>
      </c>
      <c r="I779">
        <v>7899</v>
      </c>
      <c r="J779">
        <v>5872</v>
      </c>
      <c r="K779">
        <v>9154</v>
      </c>
      <c r="L779">
        <v>4064</v>
      </c>
      <c r="M779">
        <v>2908</v>
      </c>
      <c r="O779" t="str">
        <f>VLOOKUP(A779,Lookup_Tables!$D$2:$E$7,2,FALSE)</f>
        <v>EQ</v>
      </c>
    </row>
    <row r="780" spans="1:15">
      <c r="A780">
        <v>4</v>
      </c>
      <c r="B780" t="s">
        <v>132</v>
      </c>
      <c r="C780">
        <v>32</v>
      </c>
      <c r="D780" t="s">
        <v>39</v>
      </c>
      <c r="E780">
        <v>5073</v>
      </c>
      <c r="F780">
        <v>3461</v>
      </c>
      <c r="G780">
        <v>5932</v>
      </c>
      <c r="H780">
        <v>2933</v>
      </c>
      <c r="I780">
        <v>4734</v>
      </c>
      <c r="J780">
        <v>8431</v>
      </c>
      <c r="K780">
        <v>5723</v>
      </c>
      <c r="L780">
        <v>2350</v>
      </c>
      <c r="M780">
        <v>9410</v>
      </c>
      <c r="O780" t="str">
        <f>VLOOKUP(A780,Lookup_Tables!$D$2:$E$7,2,FALSE)</f>
        <v>EQ</v>
      </c>
    </row>
    <row r="781" spans="1:15">
      <c r="A781">
        <v>4</v>
      </c>
      <c r="B781" t="s">
        <v>132</v>
      </c>
      <c r="C781">
        <v>33</v>
      </c>
      <c r="D781" t="s">
        <v>39</v>
      </c>
      <c r="E781">
        <v>1712</v>
      </c>
      <c r="F781">
        <v>1247</v>
      </c>
      <c r="G781">
        <v>3867</v>
      </c>
      <c r="H781">
        <v>3750</v>
      </c>
      <c r="I781">
        <v>8265</v>
      </c>
      <c r="J781">
        <v>4363</v>
      </c>
      <c r="K781">
        <v>4025</v>
      </c>
      <c r="L781">
        <v>3913</v>
      </c>
      <c r="M781">
        <v>1839</v>
      </c>
      <c r="O781" t="str">
        <f>VLOOKUP(A781,Lookup_Tables!$D$2:$E$7,2,FALSE)</f>
        <v>EQ</v>
      </c>
    </row>
    <row r="782" spans="1:15">
      <c r="A782">
        <v>4</v>
      </c>
      <c r="B782" t="s">
        <v>132</v>
      </c>
      <c r="C782">
        <v>34</v>
      </c>
      <c r="D782" t="s">
        <v>39</v>
      </c>
      <c r="E782">
        <v>9712</v>
      </c>
      <c r="F782">
        <v>55</v>
      </c>
      <c r="G782">
        <v>2740</v>
      </c>
      <c r="H782">
        <v>143</v>
      </c>
      <c r="I782">
        <v>7785</v>
      </c>
      <c r="J782">
        <v>5515</v>
      </c>
      <c r="K782">
        <v>7230</v>
      </c>
      <c r="L782">
        <v>9033</v>
      </c>
      <c r="M782">
        <v>9636</v>
      </c>
      <c r="O782" t="str">
        <f>VLOOKUP(A782,Lookup_Tables!$D$2:$E$7,2,FALSE)</f>
        <v>EQ</v>
      </c>
    </row>
    <row r="783" spans="1:15">
      <c r="A783">
        <v>4</v>
      </c>
      <c r="B783" t="s">
        <v>132</v>
      </c>
      <c r="C783">
        <v>35</v>
      </c>
      <c r="D783" t="s">
        <v>39</v>
      </c>
      <c r="E783">
        <v>7947</v>
      </c>
      <c r="F783">
        <v>6167</v>
      </c>
      <c r="G783">
        <v>846</v>
      </c>
      <c r="H783">
        <v>26</v>
      </c>
      <c r="I783">
        <v>5422</v>
      </c>
      <c r="J783">
        <v>9636</v>
      </c>
      <c r="K783">
        <v>2965</v>
      </c>
      <c r="L783">
        <v>492</v>
      </c>
      <c r="M783">
        <v>1292</v>
      </c>
      <c r="O783" t="str">
        <f>VLOOKUP(A783,Lookup_Tables!$D$2:$E$7,2,FALSE)</f>
        <v>EQ</v>
      </c>
    </row>
    <row r="784" spans="1:15">
      <c r="A784">
        <v>4</v>
      </c>
      <c r="B784" t="s">
        <v>132</v>
      </c>
      <c r="C784">
        <v>36</v>
      </c>
      <c r="D784" t="s">
        <v>39</v>
      </c>
      <c r="E784">
        <v>1822</v>
      </c>
      <c r="F784">
        <v>9537</v>
      </c>
      <c r="G784">
        <v>9417</v>
      </c>
      <c r="H784">
        <v>6106</v>
      </c>
      <c r="I784">
        <v>7032</v>
      </c>
      <c r="J784">
        <v>8769</v>
      </c>
      <c r="K784">
        <v>9653</v>
      </c>
      <c r="L784">
        <v>9194</v>
      </c>
      <c r="M784">
        <v>8653</v>
      </c>
      <c r="O784" t="str">
        <f>VLOOKUP(A784,Lookup_Tables!$D$2:$E$7,2,FALSE)</f>
        <v>EQ</v>
      </c>
    </row>
    <row r="785" spans="1:15">
      <c r="A785">
        <v>4</v>
      </c>
      <c r="B785" t="s">
        <v>132</v>
      </c>
      <c r="C785">
        <v>37</v>
      </c>
      <c r="D785" t="s">
        <v>39</v>
      </c>
      <c r="E785">
        <v>6447</v>
      </c>
      <c r="F785">
        <v>9492</v>
      </c>
      <c r="G785">
        <v>6078</v>
      </c>
      <c r="H785">
        <v>674</v>
      </c>
      <c r="I785">
        <v>9397</v>
      </c>
      <c r="J785">
        <v>9971</v>
      </c>
      <c r="K785">
        <v>3814</v>
      </c>
      <c r="L785">
        <v>7196</v>
      </c>
      <c r="M785">
        <v>8541</v>
      </c>
      <c r="O785" t="str">
        <f>VLOOKUP(A785,Lookup_Tables!$D$2:$E$7,2,FALSE)</f>
        <v>EQ</v>
      </c>
    </row>
    <row r="786" spans="1:15">
      <c r="A786">
        <v>4</v>
      </c>
      <c r="B786" t="s">
        <v>132</v>
      </c>
      <c r="C786">
        <v>38</v>
      </c>
      <c r="D786" t="s">
        <v>39</v>
      </c>
      <c r="E786">
        <v>5618</v>
      </c>
      <c r="F786">
        <v>8791</v>
      </c>
      <c r="G786">
        <v>4508</v>
      </c>
      <c r="H786">
        <v>1588</v>
      </c>
      <c r="I786">
        <v>5317</v>
      </c>
      <c r="J786">
        <v>2204</v>
      </c>
      <c r="K786">
        <v>2535</v>
      </c>
      <c r="L786">
        <v>175</v>
      </c>
      <c r="M786">
        <v>3483</v>
      </c>
      <c r="O786" t="str">
        <f>VLOOKUP(A786,Lookup_Tables!$D$2:$E$7,2,FALSE)</f>
        <v>EQ</v>
      </c>
    </row>
    <row r="787" spans="1:15">
      <c r="A787">
        <v>4</v>
      </c>
      <c r="B787" t="s">
        <v>132</v>
      </c>
      <c r="C787">
        <v>39</v>
      </c>
      <c r="D787" t="s">
        <v>39</v>
      </c>
      <c r="E787">
        <v>3010</v>
      </c>
      <c r="F787">
        <v>2341</v>
      </c>
      <c r="G787">
        <v>848</v>
      </c>
      <c r="H787">
        <v>4079</v>
      </c>
      <c r="I787">
        <v>7552</v>
      </c>
      <c r="J787">
        <v>7011</v>
      </c>
      <c r="K787">
        <v>1554</v>
      </c>
      <c r="L787">
        <v>5807</v>
      </c>
      <c r="M787">
        <v>4141</v>
      </c>
      <c r="O787" t="str">
        <f>VLOOKUP(A787,Lookup_Tables!$D$2:$E$7,2,FALSE)</f>
        <v>EQ</v>
      </c>
    </row>
    <row r="788" spans="1:15">
      <c r="A788">
        <v>4</v>
      </c>
      <c r="B788" t="s">
        <v>132</v>
      </c>
      <c r="C788">
        <v>40</v>
      </c>
      <c r="D788" t="s">
        <v>39</v>
      </c>
      <c r="E788">
        <v>7819</v>
      </c>
      <c r="F788">
        <v>9550</v>
      </c>
      <c r="G788">
        <v>5151</v>
      </c>
      <c r="H788">
        <v>325</v>
      </c>
      <c r="I788">
        <v>6817</v>
      </c>
      <c r="J788">
        <v>1992</v>
      </c>
      <c r="K788">
        <v>1854</v>
      </c>
      <c r="L788">
        <v>542</v>
      </c>
      <c r="M788">
        <v>6711</v>
      </c>
      <c r="O788" t="str">
        <f>VLOOKUP(A788,Lookup_Tables!$D$2:$E$7,2,FALSE)</f>
        <v>EQ</v>
      </c>
    </row>
    <row r="789" spans="1:15">
      <c r="A789">
        <v>4</v>
      </c>
      <c r="B789" t="s">
        <v>132</v>
      </c>
      <c r="C789">
        <v>41</v>
      </c>
      <c r="D789" t="s">
        <v>39</v>
      </c>
      <c r="E789">
        <v>9399</v>
      </c>
      <c r="F789">
        <v>5519</v>
      </c>
      <c r="G789">
        <v>6977</v>
      </c>
      <c r="H789">
        <v>4557</v>
      </c>
      <c r="I789">
        <v>6474</v>
      </c>
      <c r="J789">
        <v>7640</v>
      </c>
      <c r="K789">
        <v>8968</v>
      </c>
      <c r="L789">
        <v>800</v>
      </c>
      <c r="M789">
        <v>7579</v>
      </c>
      <c r="O789" t="str">
        <f>VLOOKUP(A789,Lookup_Tables!$D$2:$E$7,2,FALSE)</f>
        <v>EQ</v>
      </c>
    </row>
    <row r="790" spans="1:15">
      <c r="A790">
        <v>4</v>
      </c>
      <c r="B790" t="s">
        <v>132</v>
      </c>
      <c r="C790">
        <v>42</v>
      </c>
      <c r="D790" t="s">
        <v>39</v>
      </c>
      <c r="E790">
        <v>9723</v>
      </c>
      <c r="F790">
        <v>8767</v>
      </c>
      <c r="G790">
        <v>3995</v>
      </c>
      <c r="H790">
        <v>7845</v>
      </c>
      <c r="I790">
        <v>376</v>
      </c>
      <c r="J790">
        <v>111</v>
      </c>
      <c r="K790">
        <v>1430</v>
      </c>
      <c r="L790">
        <v>1684</v>
      </c>
      <c r="M790">
        <v>29</v>
      </c>
      <c r="O790" t="str">
        <f>VLOOKUP(A790,Lookup_Tables!$D$2:$E$7,2,FALSE)</f>
        <v>EQ</v>
      </c>
    </row>
    <row r="791" spans="1:15">
      <c r="A791">
        <v>4</v>
      </c>
      <c r="B791" t="s">
        <v>132</v>
      </c>
      <c r="C791">
        <v>43</v>
      </c>
      <c r="D791" t="s">
        <v>39</v>
      </c>
      <c r="E791">
        <v>4228</v>
      </c>
      <c r="F791">
        <v>9185</v>
      </c>
      <c r="G791">
        <v>64</v>
      </c>
      <c r="H791">
        <v>6182</v>
      </c>
      <c r="I791">
        <v>265</v>
      </c>
      <c r="J791">
        <v>4064</v>
      </c>
      <c r="K791">
        <v>1871</v>
      </c>
      <c r="L791">
        <v>6662</v>
      </c>
      <c r="M791">
        <v>8262</v>
      </c>
      <c r="O791" t="str">
        <f>VLOOKUP(A791,Lookup_Tables!$D$2:$E$7,2,FALSE)</f>
        <v>EQ</v>
      </c>
    </row>
    <row r="792" spans="1:15">
      <c r="A792">
        <v>4</v>
      </c>
      <c r="B792" t="s">
        <v>132</v>
      </c>
      <c r="C792">
        <v>44</v>
      </c>
      <c r="D792" t="s">
        <v>39</v>
      </c>
      <c r="E792">
        <v>9745</v>
      </c>
      <c r="F792">
        <v>3947</v>
      </c>
      <c r="G792">
        <v>6220</v>
      </c>
      <c r="H792">
        <v>4166</v>
      </c>
      <c r="I792">
        <v>1930</v>
      </c>
      <c r="J792">
        <v>1684</v>
      </c>
      <c r="K792">
        <v>3362</v>
      </c>
      <c r="L792">
        <v>5580</v>
      </c>
      <c r="M792">
        <v>3336</v>
      </c>
      <c r="O792" t="str">
        <f>VLOOKUP(A792,Lookup_Tables!$D$2:$E$7,2,FALSE)</f>
        <v>EQ</v>
      </c>
    </row>
    <row r="793" spans="1:15">
      <c r="A793">
        <v>4</v>
      </c>
      <c r="B793" t="s">
        <v>132</v>
      </c>
      <c r="C793">
        <v>45</v>
      </c>
      <c r="D793" t="s">
        <v>39</v>
      </c>
      <c r="E793">
        <v>8815</v>
      </c>
      <c r="F793">
        <v>6879</v>
      </c>
      <c r="G793">
        <v>9395</v>
      </c>
      <c r="H793">
        <v>1728</v>
      </c>
      <c r="I793">
        <v>3706</v>
      </c>
      <c r="J793">
        <v>5418</v>
      </c>
      <c r="K793">
        <v>4949</v>
      </c>
      <c r="L793">
        <v>3564</v>
      </c>
      <c r="M793">
        <v>7277</v>
      </c>
      <c r="O793" t="str">
        <f>VLOOKUP(A793,Lookup_Tables!$D$2:$E$7,2,FALSE)</f>
        <v>EQ</v>
      </c>
    </row>
    <row r="794" spans="1:15">
      <c r="A794">
        <v>4</v>
      </c>
      <c r="B794" t="s">
        <v>132</v>
      </c>
      <c r="C794">
        <v>46</v>
      </c>
      <c r="D794" t="s">
        <v>39</v>
      </c>
      <c r="E794">
        <v>5484</v>
      </c>
      <c r="F794">
        <v>7056</v>
      </c>
      <c r="G794">
        <v>439</v>
      </c>
      <c r="H794">
        <v>5274</v>
      </c>
      <c r="I794">
        <v>7003</v>
      </c>
      <c r="J794">
        <v>4678</v>
      </c>
      <c r="K794">
        <v>7664</v>
      </c>
      <c r="L794">
        <v>1423</v>
      </c>
      <c r="M794">
        <v>1946</v>
      </c>
      <c r="O794" t="str">
        <f>VLOOKUP(A794,Lookup_Tables!$D$2:$E$7,2,FALSE)</f>
        <v>EQ</v>
      </c>
    </row>
    <row r="795" spans="1:15">
      <c r="A795">
        <v>4</v>
      </c>
      <c r="B795" t="s">
        <v>132</v>
      </c>
      <c r="C795">
        <v>47</v>
      </c>
      <c r="D795" t="s">
        <v>39</v>
      </c>
      <c r="E795">
        <v>3184</v>
      </c>
      <c r="F795">
        <v>1381</v>
      </c>
      <c r="G795">
        <v>3483</v>
      </c>
      <c r="H795">
        <v>258</v>
      </c>
      <c r="I795">
        <v>3246</v>
      </c>
      <c r="J795">
        <v>1015</v>
      </c>
      <c r="K795">
        <v>1510</v>
      </c>
      <c r="L795">
        <v>4720</v>
      </c>
      <c r="M795">
        <v>9696</v>
      </c>
      <c r="O795" t="str">
        <f>VLOOKUP(A795,Lookup_Tables!$D$2:$E$7,2,FALSE)</f>
        <v>EQ</v>
      </c>
    </row>
    <row r="796" spans="1:15">
      <c r="A796">
        <v>4</v>
      </c>
      <c r="B796" t="s">
        <v>132</v>
      </c>
      <c r="C796">
        <v>48</v>
      </c>
      <c r="D796" t="s">
        <v>39</v>
      </c>
      <c r="E796">
        <v>9811</v>
      </c>
      <c r="F796">
        <v>1551</v>
      </c>
      <c r="G796">
        <v>7640</v>
      </c>
      <c r="H796">
        <v>3495</v>
      </c>
      <c r="I796">
        <v>2441</v>
      </c>
      <c r="J796">
        <v>5998</v>
      </c>
      <c r="K796">
        <v>6583</v>
      </c>
      <c r="L796">
        <v>800</v>
      </c>
      <c r="M796">
        <v>9162</v>
      </c>
      <c r="O796" t="str">
        <f>VLOOKUP(A796,Lookup_Tables!$D$2:$E$7,2,FALSE)</f>
        <v>EQ</v>
      </c>
    </row>
    <row r="797" spans="1:15">
      <c r="A797">
        <v>4</v>
      </c>
      <c r="B797" t="s">
        <v>132</v>
      </c>
      <c r="C797">
        <v>49</v>
      </c>
      <c r="D797" t="s">
        <v>39</v>
      </c>
      <c r="E797">
        <v>4952</v>
      </c>
      <c r="F797">
        <v>6628</v>
      </c>
      <c r="G797">
        <v>5194</v>
      </c>
      <c r="H797">
        <v>6365</v>
      </c>
      <c r="I797">
        <v>8645</v>
      </c>
      <c r="J797">
        <v>3145</v>
      </c>
      <c r="K797">
        <v>8623</v>
      </c>
      <c r="L797">
        <v>5994</v>
      </c>
      <c r="M797">
        <v>4524</v>
      </c>
      <c r="O797" t="str">
        <f>VLOOKUP(A797,Lookup_Tables!$D$2:$E$7,2,FALSE)</f>
        <v>EQ</v>
      </c>
    </row>
    <row r="798" spans="1:15">
      <c r="A798">
        <v>4</v>
      </c>
      <c r="B798" t="s">
        <v>132</v>
      </c>
      <c r="C798">
        <v>50</v>
      </c>
      <c r="D798" t="s">
        <v>39</v>
      </c>
      <c r="E798">
        <v>7715</v>
      </c>
      <c r="F798">
        <v>3639</v>
      </c>
      <c r="G798">
        <v>4304</v>
      </c>
      <c r="H798">
        <v>8834</v>
      </c>
      <c r="I798">
        <v>2965</v>
      </c>
      <c r="J798">
        <v>2228</v>
      </c>
      <c r="K798">
        <v>298</v>
      </c>
      <c r="L798">
        <v>2997</v>
      </c>
      <c r="M798">
        <v>2535</v>
      </c>
      <c r="O798" t="str">
        <f>VLOOKUP(A798,Lookup_Tables!$D$2:$E$7,2,FALSE)</f>
        <v>EQ</v>
      </c>
    </row>
    <row r="799" spans="1:15">
      <c r="A799">
        <v>4</v>
      </c>
      <c r="B799" t="s">
        <v>132</v>
      </c>
      <c r="C799">
        <v>51</v>
      </c>
      <c r="D799" t="s">
        <v>39</v>
      </c>
      <c r="E799">
        <v>138</v>
      </c>
      <c r="F799">
        <v>322</v>
      </c>
      <c r="G799">
        <v>5399</v>
      </c>
      <c r="H799">
        <v>1578</v>
      </c>
      <c r="I799">
        <v>3321</v>
      </c>
      <c r="J799">
        <v>8850</v>
      </c>
      <c r="K799">
        <v>8909</v>
      </c>
      <c r="L799">
        <v>9537</v>
      </c>
      <c r="M799">
        <v>5095</v>
      </c>
      <c r="O799" t="str">
        <f>VLOOKUP(A799,Lookup_Tables!$D$2:$E$7,2,FALSE)</f>
        <v>EQ</v>
      </c>
    </row>
    <row r="800" spans="1:15">
      <c r="A800">
        <v>4</v>
      </c>
      <c r="B800" t="s">
        <v>132</v>
      </c>
      <c r="C800">
        <v>52</v>
      </c>
      <c r="D800" t="s">
        <v>39</v>
      </c>
      <c r="E800">
        <v>4662</v>
      </c>
      <c r="F800">
        <v>4101</v>
      </c>
      <c r="G800">
        <v>7694</v>
      </c>
      <c r="H800">
        <v>9374</v>
      </c>
      <c r="I800">
        <v>4872</v>
      </c>
      <c r="J800">
        <v>1859</v>
      </c>
      <c r="K800">
        <v>2555</v>
      </c>
      <c r="L800">
        <v>7347</v>
      </c>
      <c r="M800">
        <v>370</v>
      </c>
      <c r="O800" t="str">
        <f>VLOOKUP(A800,Lookup_Tables!$D$2:$E$7,2,FALSE)</f>
        <v>EQ</v>
      </c>
    </row>
    <row r="801" spans="1:15">
      <c r="A801">
        <v>4</v>
      </c>
      <c r="B801" t="s">
        <v>132</v>
      </c>
      <c r="C801">
        <v>53</v>
      </c>
      <c r="D801" t="s">
        <v>39</v>
      </c>
      <c r="E801">
        <v>4231</v>
      </c>
      <c r="F801">
        <v>1018</v>
      </c>
      <c r="G801">
        <v>9285</v>
      </c>
      <c r="H801">
        <v>7931</v>
      </c>
      <c r="I801">
        <v>1828</v>
      </c>
      <c r="J801">
        <v>4240</v>
      </c>
      <c r="K801">
        <v>7154</v>
      </c>
      <c r="L801">
        <v>8833</v>
      </c>
      <c r="M801">
        <v>5430</v>
      </c>
      <c r="O801" t="str">
        <f>VLOOKUP(A801,Lookup_Tables!$D$2:$E$7,2,FALSE)</f>
        <v>EQ</v>
      </c>
    </row>
    <row r="802" spans="1:15">
      <c r="A802">
        <v>4</v>
      </c>
      <c r="B802" t="s">
        <v>132</v>
      </c>
      <c r="C802">
        <v>54</v>
      </c>
      <c r="D802" t="s">
        <v>39</v>
      </c>
      <c r="E802">
        <v>9128</v>
      </c>
      <c r="F802">
        <v>601</v>
      </c>
      <c r="G802">
        <v>2039</v>
      </c>
      <c r="H802">
        <v>2318</v>
      </c>
      <c r="I802">
        <v>5621</v>
      </c>
      <c r="J802">
        <v>1939</v>
      </c>
      <c r="K802">
        <v>7647</v>
      </c>
      <c r="L802">
        <v>6776</v>
      </c>
      <c r="M802">
        <v>1244</v>
      </c>
      <c r="O802" t="str">
        <f>VLOOKUP(A802,Lookup_Tables!$D$2:$E$7,2,FALSE)</f>
        <v>EQ</v>
      </c>
    </row>
    <row r="803" spans="1:15">
      <c r="A803">
        <v>4</v>
      </c>
      <c r="B803" t="s">
        <v>132</v>
      </c>
      <c r="C803">
        <v>55</v>
      </c>
      <c r="D803" t="s">
        <v>39</v>
      </c>
      <c r="E803">
        <v>3976</v>
      </c>
      <c r="F803">
        <v>4940</v>
      </c>
      <c r="G803">
        <v>9512</v>
      </c>
      <c r="H803">
        <v>8351</v>
      </c>
      <c r="I803">
        <v>6078</v>
      </c>
      <c r="J803">
        <v>4710</v>
      </c>
      <c r="K803">
        <v>563</v>
      </c>
      <c r="L803">
        <v>1345</v>
      </c>
      <c r="M803">
        <v>258</v>
      </c>
      <c r="O803" t="str">
        <f>VLOOKUP(A803,Lookup_Tables!$D$2:$E$7,2,FALSE)</f>
        <v>EQ</v>
      </c>
    </row>
    <row r="804" spans="1:15">
      <c r="A804">
        <v>4</v>
      </c>
      <c r="B804" t="s">
        <v>132</v>
      </c>
      <c r="C804">
        <v>56</v>
      </c>
      <c r="D804" t="s">
        <v>39</v>
      </c>
      <c r="E804">
        <v>2066</v>
      </c>
      <c r="F804">
        <v>1107</v>
      </c>
      <c r="G804">
        <v>8070</v>
      </c>
      <c r="H804">
        <v>97</v>
      </c>
      <c r="I804">
        <v>2358</v>
      </c>
      <c r="J804">
        <v>1987</v>
      </c>
      <c r="K804">
        <v>505</v>
      </c>
      <c r="L804">
        <v>849</v>
      </c>
      <c r="M804">
        <v>3913</v>
      </c>
      <c r="O804" t="str">
        <f>VLOOKUP(A804,Lookup_Tables!$D$2:$E$7,2,FALSE)</f>
        <v>EQ</v>
      </c>
    </row>
    <row r="805" spans="1:15">
      <c r="A805">
        <v>4</v>
      </c>
      <c r="B805" t="s">
        <v>132</v>
      </c>
      <c r="C805">
        <v>57</v>
      </c>
      <c r="D805" t="s">
        <v>39</v>
      </c>
      <c r="E805">
        <v>4820</v>
      </c>
      <c r="F805">
        <v>9594</v>
      </c>
      <c r="G805">
        <v>6832</v>
      </c>
      <c r="H805">
        <v>1141</v>
      </c>
      <c r="I805">
        <v>1972</v>
      </c>
      <c r="J805">
        <v>7671</v>
      </c>
      <c r="K805">
        <v>796</v>
      </c>
      <c r="L805">
        <v>7568</v>
      </c>
      <c r="M805">
        <v>2936</v>
      </c>
      <c r="O805" t="str">
        <f>VLOOKUP(A805,Lookup_Tables!$D$2:$E$7,2,FALSE)</f>
        <v>EQ</v>
      </c>
    </row>
    <row r="806" spans="1:15">
      <c r="A806">
        <v>4</v>
      </c>
      <c r="B806" t="s">
        <v>132</v>
      </c>
      <c r="C806">
        <v>58</v>
      </c>
      <c r="D806" t="s">
        <v>39</v>
      </c>
      <c r="E806">
        <v>3024</v>
      </c>
      <c r="F806">
        <v>6402</v>
      </c>
      <c r="G806">
        <v>2068</v>
      </c>
      <c r="H806">
        <v>5807</v>
      </c>
      <c r="I806">
        <v>9902</v>
      </c>
      <c r="J806">
        <v>8989</v>
      </c>
      <c r="K806">
        <v>3707</v>
      </c>
      <c r="L806">
        <v>430</v>
      </c>
      <c r="M806">
        <v>6480</v>
      </c>
      <c r="O806" t="str">
        <f>VLOOKUP(A806,Lookup_Tables!$D$2:$E$7,2,FALSE)</f>
        <v>EQ</v>
      </c>
    </row>
    <row r="807" spans="1:15">
      <c r="A807">
        <v>4</v>
      </c>
      <c r="B807" t="s">
        <v>132</v>
      </c>
      <c r="C807">
        <v>59</v>
      </c>
      <c r="D807" t="s">
        <v>39</v>
      </c>
      <c r="E807">
        <v>571</v>
      </c>
      <c r="F807">
        <v>2661</v>
      </c>
      <c r="G807">
        <v>9746</v>
      </c>
      <c r="H807">
        <v>2786</v>
      </c>
      <c r="I807">
        <v>9634</v>
      </c>
      <c r="J807">
        <v>3312</v>
      </c>
      <c r="K807">
        <v>3901</v>
      </c>
      <c r="L807">
        <v>2538</v>
      </c>
      <c r="M807">
        <v>1960</v>
      </c>
      <c r="O807" t="str">
        <f>VLOOKUP(A807,Lookup_Tables!$D$2:$E$7,2,FALSE)</f>
        <v>EQ</v>
      </c>
    </row>
    <row r="808" spans="1:15">
      <c r="A808">
        <v>4</v>
      </c>
      <c r="B808" t="s">
        <v>132</v>
      </c>
      <c r="C808">
        <v>60</v>
      </c>
      <c r="D808" t="s">
        <v>39</v>
      </c>
      <c r="E808">
        <v>3939</v>
      </c>
      <c r="F808">
        <v>3561</v>
      </c>
      <c r="G808">
        <v>9735</v>
      </c>
      <c r="H808">
        <v>6941</v>
      </c>
      <c r="I808">
        <v>1833</v>
      </c>
      <c r="J808">
        <v>9397</v>
      </c>
      <c r="K808">
        <v>1056</v>
      </c>
      <c r="L808">
        <v>2758</v>
      </c>
      <c r="M808">
        <v>5807</v>
      </c>
      <c r="O808" t="str">
        <f>VLOOKUP(A808,Lookup_Tables!$D$2:$E$7,2,FALSE)</f>
        <v>EQ</v>
      </c>
    </row>
    <row r="809" spans="1:15">
      <c r="A809">
        <v>4</v>
      </c>
      <c r="B809" t="s">
        <v>132</v>
      </c>
      <c r="C809">
        <v>61</v>
      </c>
      <c r="D809" t="s">
        <v>39</v>
      </c>
      <c r="E809">
        <v>5178</v>
      </c>
      <c r="F809">
        <v>6609</v>
      </c>
      <c r="G809">
        <v>9117</v>
      </c>
      <c r="H809">
        <v>7300</v>
      </c>
      <c r="I809">
        <v>2163</v>
      </c>
      <c r="J809">
        <v>6839</v>
      </c>
      <c r="K809">
        <v>1056</v>
      </c>
      <c r="L809">
        <v>9753</v>
      </c>
      <c r="M809">
        <v>5807</v>
      </c>
      <c r="O809" t="str">
        <f>VLOOKUP(A809,Lookup_Tables!$D$2:$E$7,2,FALSE)</f>
        <v>EQ</v>
      </c>
    </row>
    <row r="810" spans="1:15">
      <c r="A810">
        <v>4</v>
      </c>
      <c r="B810" t="s">
        <v>132</v>
      </c>
      <c r="C810">
        <v>62</v>
      </c>
      <c r="D810" t="s">
        <v>39</v>
      </c>
      <c r="E810">
        <v>7247</v>
      </c>
      <c r="F810">
        <v>7998</v>
      </c>
      <c r="G810">
        <v>3196</v>
      </c>
      <c r="H810">
        <v>4218</v>
      </c>
      <c r="I810">
        <v>7503</v>
      </c>
      <c r="J810">
        <v>1163</v>
      </c>
      <c r="K810">
        <v>8529</v>
      </c>
      <c r="L810">
        <v>3312</v>
      </c>
      <c r="M810">
        <v>482</v>
      </c>
      <c r="O810" t="str">
        <f>VLOOKUP(A810,Lookup_Tables!$D$2:$E$7,2,FALSE)</f>
        <v>EQ</v>
      </c>
    </row>
    <row r="811" spans="1:15">
      <c r="A811">
        <v>4</v>
      </c>
      <c r="B811" t="s">
        <v>132</v>
      </c>
      <c r="C811">
        <v>63</v>
      </c>
      <c r="D811" t="s">
        <v>39</v>
      </c>
      <c r="E811">
        <v>796</v>
      </c>
      <c r="F811">
        <v>3953</v>
      </c>
      <c r="G811">
        <v>7965</v>
      </c>
      <c r="H811">
        <v>1344</v>
      </c>
      <c r="I811">
        <v>9592</v>
      </c>
      <c r="J811">
        <v>884</v>
      </c>
      <c r="K811">
        <v>1323</v>
      </c>
      <c r="L811">
        <v>9327</v>
      </c>
      <c r="M811">
        <v>2655</v>
      </c>
      <c r="O811" t="str">
        <f>VLOOKUP(A811,Lookup_Tables!$D$2:$E$7,2,FALSE)</f>
        <v>EQ</v>
      </c>
    </row>
    <row r="812" spans="1:15">
      <c r="A812">
        <v>4</v>
      </c>
      <c r="B812" t="s">
        <v>132</v>
      </c>
      <c r="C812">
        <v>64</v>
      </c>
      <c r="D812" t="s">
        <v>39</v>
      </c>
      <c r="E812">
        <v>4637</v>
      </c>
      <c r="F812">
        <v>569</v>
      </c>
      <c r="G812">
        <v>4500</v>
      </c>
      <c r="H812">
        <v>6899</v>
      </c>
      <c r="I812">
        <v>3312</v>
      </c>
      <c r="J812">
        <v>5509</v>
      </c>
      <c r="K812">
        <v>5172</v>
      </c>
      <c r="L812">
        <v>9144</v>
      </c>
      <c r="M812">
        <v>8047</v>
      </c>
      <c r="O812" t="str">
        <f>VLOOKUP(A812,Lookup_Tables!$D$2:$E$7,2,FALSE)</f>
        <v>EQ</v>
      </c>
    </row>
    <row r="813" spans="1:15">
      <c r="A813">
        <v>4</v>
      </c>
      <c r="B813" t="s">
        <v>132</v>
      </c>
      <c r="C813">
        <v>65</v>
      </c>
      <c r="D813" t="s">
        <v>39</v>
      </c>
      <c r="E813">
        <v>8931</v>
      </c>
      <c r="F813">
        <v>5921</v>
      </c>
      <c r="G813">
        <v>4530</v>
      </c>
      <c r="H813">
        <v>1532</v>
      </c>
      <c r="I813">
        <v>965</v>
      </c>
      <c r="J813">
        <v>4662</v>
      </c>
      <c r="K813">
        <v>754</v>
      </c>
      <c r="L813">
        <v>5095</v>
      </c>
      <c r="M813">
        <v>4554</v>
      </c>
      <c r="O813" t="str">
        <f>VLOOKUP(A813,Lookup_Tables!$D$2:$E$7,2,FALSE)</f>
        <v>EQ</v>
      </c>
    </row>
    <row r="814" spans="1:15">
      <c r="A814">
        <v>4</v>
      </c>
      <c r="B814" t="s">
        <v>132</v>
      </c>
      <c r="C814">
        <v>66</v>
      </c>
      <c r="D814" t="s">
        <v>39</v>
      </c>
      <c r="E814">
        <v>2220</v>
      </c>
      <c r="F814">
        <v>5353</v>
      </c>
      <c r="G814">
        <v>9588</v>
      </c>
      <c r="H814">
        <v>8051</v>
      </c>
      <c r="I814">
        <v>9775</v>
      </c>
      <c r="J814">
        <v>9196</v>
      </c>
      <c r="K814">
        <v>6331</v>
      </c>
      <c r="L814">
        <v>732</v>
      </c>
      <c r="M814">
        <v>3978</v>
      </c>
      <c r="O814" t="str">
        <f>VLOOKUP(A814,Lookup_Tables!$D$2:$E$7,2,FALSE)</f>
        <v>EQ</v>
      </c>
    </row>
    <row r="815" spans="1:15">
      <c r="A815">
        <v>4</v>
      </c>
      <c r="B815" t="s">
        <v>132</v>
      </c>
      <c r="C815">
        <v>67</v>
      </c>
      <c r="D815" t="s">
        <v>39</v>
      </c>
      <c r="E815">
        <v>9573</v>
      </c>
      <c r="F815">
        <v>7538</v>
      </c>
      <c r="G815">
        <v>9699</v>
      </c>
      <c r="H815">
        <v>725</v>
      </c>
      <c r="I815">
        <v>6736</v>
      </c>
      <c r="J815">
        <v>7931</v>
      </c>
      <c r="K815">
        <v>4994</v>
      </c>
      <c r="L815">
        <v>3155</v>
      </c>
      <c r="M815">
        <v>1430</v>
      </c>
      <c r="O815" t="str">
        <f>VLOOKUP(A815,Lookup_Tables!$D$2:$E$7,2,FALSE)</f>
        <v>EQ</v>
      </c>
    </row>
    <row r="816" spans="1:15">
      <c r="A816">
        <v>4</v>
      </c>
      <c r="B816" t="s">
        <v>132</v>
      </c>
      <c r="C816">
        <v>68</v>
      </c>
      <c r="D816" t="s">
        <v>39</v>
      </c>
      <c r="E816">
        <v>1723</v>
      </c>
      <c r="F816">
        <v>1247</v>
      </c>
      <c r="G816">
        <v>4927</v>
      </c>
      <c r="H816">
        <v>8606</v>
      </c>
      <c r="I816">
        <v>6726</v>
      </c>
      <c r="J816">
        <v>7988</v>
      </c>
      <c r="K816">
        <v>9296</v>
      </c>
      <c r="L816">
        <v>2159</v>
      </c>
      <c r="M816">
        <v>620</v>
      </c>
      <c r="O816" t="str">
        <f>VLOOKUP(A816,Lookup_Tables!$D$2:$E$7,2,FALSE)</f>
        <v>EQ</v>
      </c>
    </row>
    <row r="817" spans="1:15">
      <c r="A817">
        <v>4</v>
      </c>
      <c r="B817" t="s">
        <v>132</v>
      </c>
      <c r="C817">
        <v>69</v>
      </c>
      <c r="D817" t="s">
        <v>39</v>
      </c>
      <c r="E817">
        <v>0</v>
      </c>
      <c r="F817">
        <v>9449</v>
      </c>
      <c r="G817">
        <v>6703</v>
      </c>
      <c r="H817">
        <v>7722</v>
      </c>
      <c r="I817">
        <v>5383</v>
      </c>
      <c r="J817">
        <v>7154</v>
      </c>
      <c r="K817">
        <v>3557</v>
      </c>
      <c r="L817">
        <v>1717</v>
      </c>
      <c r="M817">
        <v>3407</v>
      </c>
      <c r="O817" t="str">
        <f>VLOOKUP(A817,Lookup_Tables!$D$2:$E$7,2,FALSE)</f>
        <v>EQ</v>
      </c>
    </row>
    <row r="818" spans="1:15">
      <c r="A818">
        <v>4</v>
      </c>
      <c r="B818" t="s">
        <v>132</v>
      </c>
      <c r="C818">
        <v>70</v>
      </c>
      <c r="D818" t="s">
        <v>39</v>
      </c>
      <c r="E818">
        <v>712</v>
      </c>
      <c r="F818">
        <v>9717</v>
      </c>
      <c r="G818">
        <v>9333</v>
      </c>
      <c r="H818">
        <v>8122</v>
      </c>
      <c r="I818">
        <v>1373</v>
      </c>
      <c r="J818">
        <v>1652</v>
      </c>
      <c r="K818">
        <v>7860</v>
      </c>
      <c r="L818">
        <v>5758</v>
      </c>
      <c r="M818">
        <v>56</v>
      </c>
      <c r="O818" t="str">
        <f>VLOOKUP(A818,Lookup_Tables!$D$2:$E$7,2,FALSE)</f>
        <v>EQ</v>
      </c>
    </row>
    <row r="819" spans="1:15">
      <c r="A819">
        <v>4</v>
      </c>
      <c r="B819" t="s">
        <v>132</v>
      </c>
      <c r="C819">
        <v>71</v>
      </c>
      <c r="D819" t="s">
        <v>39</v>
      </c>
      <c r="E819">
        <v>3961</v>
      </c>
      <c r="F819">
        <v>900</v>
      </c>
      <c r="G819">
        <v>6955</v>
      </c>
      <c r="H819">
        <v>765</v>
      </c>
      <c r="I819">
        <v>8155</v>
      </c>
      <c r="J819">
        <v>1294</v>
      </c>
      <c r="K819">
        <v>9365</v>
      </c>
      <c r="L819">
        <v>5347</v>
      </c>
      <c r="M819">
        <v>2760</v>
      </c>
      <c r="O819" t="str">
        <f>VLOOKUP(A819,Lookup_Tables!$D$2:$E$7,2,FALSE)</f>
        <v>EQ</v>
      </c>
    </row>
    <row r="820" spans="1:15">
      <c r="A820">
        <v>4</v>
      </c>
      <c r="B820" t="s">
        <v>132</v>
      </c>
      <c r="C820">
        <v>72</v>
      </c>
      <c r="D820" t="s">
        <v>39</v>
      </c>
      <c r="E820">
        <v>6136</v>
      </c>
      <c r="F820">
        <v>6255</v>
      </c>
      <c r="G820">
        <v>9703</v>
      </c>
      <c r="H820">
        <v>828</v>
      </c>
      <c r="I820">
        <v>6667</v>
      </c>
      <c r="J820">
        <v>3878</v>
      </c>
      <c r="K820">
        <v>3136</v>
      </c>
      <c r="L820">
        <v>7363</v>
      </c>
      <c r="M820">
        <v>4607</v>
      </c>
      <c r="O820" t="str">
        <f>VLOOKUP(A820,Lookup_Tables!$D$2:$E$7,2,FALSE)</f>
        <v>EQ</v>
      </c>
    </row>
    <row r="821" spans="1:15">
      <c r="A821">
        <v>4</v>
      </c>
      <c r="B821" t="s">
        <v>132</v>
      </c>
      <c r="C821">
        <v>73</v>
      </c>
      <c r="D821" t="s">
        <v>39</v>
      </c>
      <c r="E821">
        <v>4051</v>
      </c>
      <c r="F821">
        <v>5487</v>
      </c>
      <c r="G821">
        <v>8516</v>
      </c>
      <c r="H821">
        <v>349</v>
      </c>
      <c r="I821">
        <v>6203</v>
      </c>
      <c r="J821">
        <v>5998</v>
      </c>
      <c r="K821">
        <v>1307</v>
      </c>
      <c r="L821">
        <v>3666</v>
      </c>
      <c r="M821">
        <v>3463</v>
      </c>
      <c r="O821" t="str">
        <f>VLOOKUP(A821,Lookup_Tables!$D$2:$E$7,2,FALSE)</f>
        <v>EQ</v>
      </c>
    </row>
    <row r="822" spans="1:15">
      <c r="A822">
        <v>4</v>
      </c>
      <c r="B822" t="s">
        <v>132</v>
      </c>
      <c r="C822">
        <v>74</v>
      </c>
      <c r="D822" t="s">
        <v>39</v>
      </c>
      <c r="E822">
        <v>0</v>
      </c>
      <c r="F822">
        <v>4954</v>
      </c>
      <c r="G822">
        <v>8056</v>
      </c>
      <c r="H822">
        <v>1653</v>
      </c>
      <c r="I822">
        <v>8110</v>
      </c>
      <c r="J822">
        <v>8047</v>
      </c>
      <c r="K822">
        <v>352</v>
      </c>
      <c r="L822">
        <v>5922</v>
      </c>
      <c r="M822">
        <v>9376</v>
      </c>
      <c r="O822" t="str">
        <f>VLOOKUP(A822,Lookup_Tables!$D$2:$E$7,2,FALSE)</f>
        <v>EQ</v>
      </c>
    </row>
    <row r="823" spans="1:15">
      <c r="A823">
        <v>4</v>
      </c>
      <c r="B823" t="s">
        <v>132</v>
      </c>
      <c r="C823">
        <v>75</v>
      </c>
      <c r="D823" t="s">
        <v>39</v>
      </c>
      <c r="E823">
        <v>1301</v>
      </c>
      <c r="F823">
        <v>6429</v>
      </c>
      <c r="G823">
        <v>2495</v>
      </c>
      <c r="H823">
        <v>6202</v>
      </c>
      <c r="I823">
        <v>8493</v>
      </c>
      <c r="J823">
        <v>73</v>
      </c>
      <c r="K823">
        <v>4607</v>
      </c>
      <c r="L823">
        <v>7389</v>
      </c>
      <c r="M823">
        <v>6601</v>
      </c>
      <c r="O823" t="str">
        <f>VLOOKUP(A823,Lookup_Tables!$D$2:$E$7,2,FALSE)</f>
        <v>EQ</v>
      </c>
    </row>
    <row r="824" spans="1:15">
      <c r="A824">
        <v>4</v>
      </c>
      <c r="B824" t="s">
        <v>132</v>
      </c>
      <c r="C824">
        <v>76</v>
      </c>
      <c r="D824" t="s">
        <v>39</v>
      </c>
      <c r="E824">
        <v>2701</v>
      </c>
      <c r="F824">
        <v>41</v>
      </c>
      <c r="G824">
        <v>8038</v>
      </c>
      <c r="H824">
        <v>2038</v>
      </c>
      <c r="I824">
        <v>8320</v>
      </c>
      <c r="J824">
        <v>7281</v>
      </c>
      <c r="K824">
        <v>9303</v>
      </c>
      <c r="L824">
        <v>6331</v>
      </c>
      <c r="M824">
        <v>8907</v>
      </c>
      <c r="O824" t="str">
        <f>VLOOKUP(A824,Lookup_Tables!$D$2:$E$7,2,FALSE)</f>
        <v>EQ</v>
      </c>
    </row>
    <row r="825" spans="1:15">
      <c r="A825">
        <v>4</v>
      </c>
      <c r="B825" t="s">
        <v>132</v>
      </c>
      <c r="C825">
        <v>77</v>
      </c>
      <c r="D825" t="s">
        <v>39</v>
      </c>
      <c r="E825">
        <v>1510</v>
      </c>
      <c r="F825">
        <v>188</v>
      </c>
      <c r="G825">
        <v>2587</v>
      </c>
      <c r="H825">
        <v>8438</v>
      </c>
      <c r="I825">
        <v>3911</v>
      </c>
      <c r="J825">
        <v>4508</v>
      </c>
      <c r="K825">
        <v>8732</v>
      </c>
      <c r="L825">
        <v>1982</v>
      </c>
      <c r="M825">
        <v>9197</v>
      </c>
      <c r="O825" t="str">
        <f>VLOOKUP(A825,Lookup_Tables!$D$2:$E$7,2,FALSE)</f>
        <v>EQ</v>
      </c>
    </row>
    <row r="826" spans="1:15">
      <c r="A826">
        <v>4</v>
      </c>
      <c r="B826" t="s">
        <v>132</v>
      </c>
      <c r="C826">
        <v>78</v>
      </c>
      <c r="D826" t="s">
        <v>39</v>
      </c>
      <c r="E826">
        <v>0</v>
      </c>
      <c r="F826">
        <v>0</v>
      </c>
      <c r="G826">
        <v>5612</v>
      </c>
      <c r="H826">
        <v>257</v>
      </c>
      <c r="I826">
        <v>6921</v>
      </c>
      <c r="J826">
        <v>8834</v>
      </c>
      <c r="K826">
        <v>2545</v>
      </c>
      <c r="L826">
        <v>7626</v>
      </c>
      <c r="M826">
        <v>8779</v>
      </c>
      <c r="O826" t="str">
        <f>VLOOKUP(A826,Lookup_Tables!$D$2:$E$7,2,FALSE)</f>
        <v>EQ</v>
      </c>
    </row>
    <row r="827" spans="1:15">
      <c r="A827">
        <v>4</v>
      </c>
      <c r="B827" t="s">
        <v>132</v>
      </c>
      <c r="C827">
        <v>79</v>
      </c>
      <c r="D827" t="s">
        <v>39</v>
      </c>
      <c r="E827">
        <v>8683</v>
      </c>
      <c r="F827">
        <v>2013</v>
      </c>
      <c r="G827">
        <v>120</v>
      </c>
      <c r="H827">
        <v>9387</v>
      </c>
      <c r="I827">
        <v>3477</v>
      </c>
      <c r="J827">
        <v>9006</v>
      </c>
      <c r="K827">
        <v>422</v>
      </c>
      <c r="L827">
        <v>8763</v>
      </c>
      <c r="M827">
        <v>7293</v>
      </c>
      <c r="O827" t="str">
        <f>VLOOKUP(A827,Lookup_Tables!$D$2:$E$7,2,FALSE)</f>
        <v>EQ</v>
      </c>
    </row>
    <row r="828" spans="1:15">
      <c r="A828">
        <v>4</v>
      </c>
      <c r="B828" t="s">
        <v>132</v>
      </c>
      <c r="C828">
        <v>80</v>
      </c>
      <c r="D828" t="s">
        <v>39</v>
      </c>
      <c r="E828">
        <v>1954</v>
      </c>
      <c r="F828">
        <v>3166</v>
      </c>
      <c r="G828">
        <v>5966</v>
      </c>
      <c r="H828">
        <v>4206</v>
      </c>
      <c r="I828">
        <v>5992</v>
      </c>
      <c r="J828">
        <v>3377</v>
      </c>
      <c r="K828">
        <v>1815</v>
      </c>
      <c r="L828">
        <v>739</v>
      </c>
      <c r="M828">
        <v>6965</v>
      </c>
      <c r="O828" t="str">
        <f>VLOOKUP(A828,Lookup_Tables!$D$2:$E$7,2,FALSE)</f>
        <v>EQ</v>
      </c>
    </row>
    <row r="829" spans="1:15">
      <c r="A829">
        <v>4</v>
      </c>
      <c r="B829" t="s">
        <v>132</v>
      </c>
      <c r="C829">
        <v>81</v>
      </c>
      <c r="D829" t="s">
        <v>39</v>
      </c>
      <c r="E829">
        <v>5147</v>
      </c>
      <c r="F829">
        <v>2311</v>
      </c>
      <c r="G829">
        <v>1990</v>
      </c>
      <c r="H829">
        <v>7527</v>
      </c>
      <c r="I829">
        <v>6072</v>
      </c>
      <c r="J829">
        <v>3344</v>
      </c>
      <c r="K829">
        <v>8425</v>
      </c>
      <c r="L829">
        <v>2234</v>
      </c>
      <c r="M829">
        <v>401</v>
      </c>
      <c r="O829" t="str">
        <f>VLOOKUP(A829,Lookup_Tables!$D$2:$E$7,2,FALSE)</f>
        <v>EQ</v>
      </c>
    </row>
    <row r="830" spans="1:15">
      <c r="A830">
        <v>4</v>
      </c>
      <c r="B830" t="s">
        <v>132</v>
      </c>
      <c r="C830">
        <v>82</v>
      </c>
      <c r="D830" t="s">
        <v>39</v>
      </c>
      <c r="E830">
        <v>7365</v>
      </c>
      <c r="F830">
        <v>130</v>
      </c>
      <c r="G830">
        <v>4388</v>
      </c>
      <c r="H830">
        <v>8353</v>
      </c>
      <c r="I830">
        <v>6445</v>
      </c>
      <c r="J830">
        <v>55</v>
      </c>
      <c r="K830">
        <v>3261</v>
      </c>
      <c r="L830">
        <v>3494</v>
      </c>
      <c r="M830">
        <v>6965</v>
      </c>
      <c r="O830" t="str">
        <f>VLOOKUP(A830,Lookup_Tables!$D$2:$E$7,2,FALSE)</f>
        <v>EQ</v>
      </c>
    </row>
    <row r="831" spans="1:15">
      <c r="A831">
        <v>4</v>
      </c>
      <c r="B831" t="s">
        <v>132</v>
      </c>
      <c r="C831">
        <v>83</v>
      </c>
      <c r="D831" t="s">
        <v>39</v>
      </c>
      <c r="E831">
        <v>909</v>
      </c>
      <c r="F831">
        <v>6796</v>
      </c>
      <c r="G831">
        <v>4651</v>
      </c>
      <c r="H831">
        <v>1728</v>
      </c>
      <c r="I831">
        <v>8183</v>
      </c>
      <c r="J831">
        <v>2742</v>
      </c>
      <c r="K831">
        <v>1510</v>
      </c>
      <c r="L831">
        <v>9696</v>
      </c>
      <c r="M831">
        <v>9575</v>
      </c>
      <c r="O831" t="str">
        <f>VLOOKUP(A831,Lookup_Tables!$D$2:$E$7,2,FALSE)</f>
        <v>EQ</v>
      </c>
    </row>
    <row r="832" spans="1:15">
      <c r="A832">
        <v>256</v>
      </c>
      <c r="B832" t="s">
        <v>130</v>
      </c>
      <c r="C832">
        <v>2</v>
      </c>
      <c r="D832" t="s">
        <v>39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162542</v>
      </c>
      <c r="M832">
        <v>180521</v>
      </c>
      <c r="O832" t="str">
        <f>VLOOKUP(A832,Lookup_Tables!$D$2:$E$7,2,FALSE)</f>
        <v>SS</v>
      </c>
    </row>
    <row r="833" spans="1:15">
      <c r="A833">
        <v>256</v>
      </c>
      <c r="B833" t="s">
        <v>130</v>
      </c>
      <c r="C833">
        <v>4</v>
      </c>
      <c r="D833" t="s">
        <v>39</v>
      </c>
      <c r="E833">
        <v>0</v>
      </c>
      <c r="F833">
        <v>98434</v>
      </c>
      <c r="G833">
        <v>89041</v>
      </c>
      <c r="H833">
        <v>142542</v>
      </c>
      <c r="I833">
        <v>106213</v>
      </c>
      <c r="J833">
        <v>3811</v>
      </c>
      <c r="K833">
        <v>254745</v>
      </c>
      <c r="L833">
        <v>157168</v>
      </c>
      <c r="M833">
        <v>98691</v>
      </c>
      <c r="O833" t="str">
        <f>VLOOKUP(A833,Lookup_Tables!$D$2:$E$7,2,FALSE)</f>
        <v>SS</v>
      </c>
    </row>
    <row r="834" spans="1:15">
      <c r="A834">
        <v>256</v>
      </c>
      <c r="B834" t="s">
        <v>130</v>
      </c>
      <c r="C834">
        <v>5</v>
      </c>
      <c r="D834" t="s">
        <v>39</v>
      </c>
      <c r="E834">
        <v>164833</v>
      </c>
      <c r="F834">
        <v>28390</v>
      </c>
      <c r="G834">
        <v>219091</v>
      </c>
      <c r="H834">
        <v>123912</v>
      </c>
      <c r="I834">
        <v>277330</v>
      </c>
      <c r="J834">
        <v>183113</v>
      </c>
      <c r="K834">
        <v>4855</v>
      </c>
      <c r="L834">
        <v>82502</v>
      </c>
      <c r="M834">
        <v>292952</v>
      </c>
      <c r="O834" t="str">
        <f>VLOOKUP(A834,Lookup_Tables!$D$2:$E$7,2,FALSE)</f>
        <v>SS</v>
      </c>
    </row>
    <row r="835" spans="1:15">
      <c r="A835">
        <v>256</v>
      </c>
      <c r="B835" t="s">
        <v>130</v>
      </c>
      <c r="C835">
        <v>6</v>
      </c>
      <c r="D835" t="s">
        <v>39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O835" t="str">
        <f>VLOOKUP(A835,Lookup_Tables!$D$2:$E$7,2,FALSE)</f>
        <v>SS</v>
      </c>
    </row>
    <row r="836" spans="1:15">
      <c r="A836">
        <v>256</v>
      </c>
      <c r="B836" t="s">
        <v>130</v>
      </c>
      <c r="C836">
        <v>8</v>
      </c>
      <c r="D836" t="s">
        <v>39</v>
      </c>
      <c r="E836">
        <v>175326</v>
      </c>
      <c r="F836">
        <v>60105</v>
      </c>
      <c r="G836">
        <v>163022</v>
      </c>
      <c r="H836">
        <v>292160</v>
      </c>
      <c r="I836">
        <v>104205</v>
      </c>
      <c r="J836">
        <v>104580</v>
      </c>
      <c r="K836">
        <v>225779</v>
      </c>
      <c r="L836">
        <v>275852</v>
      </c>
      <c r="M836">
        <v>27225</v>
      </c>
      <c r="O836" t="str">
        <f>VLOOKUP(A836,Lookup_Tables!$D$2:$E$7,2,FALSE)</f>
        <v>SS</v>
      </c>
    </row>
    <row r="837" spans="1:15">
      <c r="A837">
        <v>256</v>
      </c>
      <c r="B837" t="s">
        <v>130</v>
      </c>
      <c r="C837">
        <v>9</v>
      </c>
      <c r="D837" t="s">
        <v>39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O837" t="str">
        <f>VLOOKUP(A837,Lookup_Tables!$D$2:$E$7,2,FALSE)</f>
        <v>SS</v>
      </c>
    </row>
    <row r="838" spans="1:15">
      <c r="A838">
        <v>256</v>
      </c>
      <c r="B838" t="s">
        <v>130</v>
      </c>
      <c r="C838">
        <v>10</v>
      </c>
      <c r="D838" t="s">
        <v>39</v>
      </c>
      <c r="E838">
        <v>145982</v>
      </c>
      <c r="F838">
        <v>123511</v>
      </c>
      <c r="G838">
        <v>187752</v>
      </c>
      <c r="H838">
        <v>87768</v>
      </c>
      <c r="I838">
        <v>26986</v>
      </c>
      <c r="J838">
        <v>104565</v>
      </c>
      <c r="K838">
        <v>210780</v>
      </c>
      <c r="L838">
        <v>228011</v>
      </c>
      <c r="M838">
        <v>265004</v>
      </c>
      <c r="O838" t="str">
        <f>VLOOKUP(A838,Lookup_Tables!$D$2:$E$7,2,FALSE)</f>
        <v>SS</v>
      </c>
    </row>
    <row r="839" spans="1:15">
      <c r="A839">
        <v>256</v>
      </c>
      <c r="B839" t="s">
        <v>130</v>
      </c>
      <c r="C839">
        <v>12</v>
      </c>
      <c r="D839" t="s">
        <v>39</v>
      </c>
      <c r="E839">
        <v>71546</v>
      </c>
      <c r="F839">
        <v>259039</v>
      </c>
      <c r="G839">
        <v>193458</v>
      </c>
      <c r="H839">
        <v>68805</v>
      </c>
      <c r="I839">
        <v>115578</v>
      </c>
      <c r="J839">
        <v>205274</v>
      </c>
      <c r="K839">
        <v>201038</v>
      </c>
      <c r="L839">
        <v>22472</v>
      </c>
      <c r="M839">
        <v>180883</v>
      </c>
      <c r="O839" t="str">
        <f>VLOOKUP(A839,Lookup_Tables!$D$2:$E$7,2,FALSE)</f>
        <v>SS</v>
      </c>
    </row>
    <row r="840" spans="1:15">
      <c r="A840">
        <v>256</v>
      </c>
      <c r="B840" t="s">
        <v>130</v>
      </c>
      <c r="C840">
        <v>14</v>
      </c>
      <c r="D840" t="s">
        <v>39</v>
      </c>
      <c r="E840">
        <v>36451</v>
      </c>
      <c r="F840">
        <v>24550</v>
      </c>
      <c r="G840">
        <v>34428</v>
      </c>
      <c r="H840">
        <v>251469</v>
      </c>
      <c r="I840">
        <v>240926</v>
      </c>
      <c r="J840">
        <v>33164</v>
      </c>
      <c r="K840">
        <v>96694</v>
      </c>
      <c r="L840">
        <v>286911</v>
      </c>
      <c r="M840">
        <v>292041</v>
      </c>
      <c r="O840" t="str">
        <f>VLOOKUP(A840,Lookup_Tables!$D$2:$E$7,2,FALSE)</f>
        <v>SS</v>
      </c>
    </row>
    <row r="841" spans="1:15">
      <c r="A841">
        <v>256</v>
      </c>
      <c r="B841" t="s">
        <v>130</v>
      </c>
      <c r="C841">
        <v>15</v>
      </c>
      <c r="D841" t="s">
        <v>39</v>
      </c>
      <c r="E841">
        <v>0</v>
      </c>
      <c r="F841">
        <v>238823</v>
      </c>
      <c r="G841">
        <v>50250</v>
      </c>
      <c r="H841">
        <v>29082</v>
      </c>
      <c r="I841">
        <v>86843</v>
      </c>
      <c r="J841">
        <v>18898</v>
      </c>
      <c r="K841">
        <v>10695</v>
      </c>
      <c r="L841">
        <v>136110</v>
      </c>
      <c r="M841">
        <v>142542</v>
      </c>
      <c r="O841" t="str">
        <f>VLOOKUP(A841,Lookup_Tables!$D$2:$E$7,2,FALSE)</f>
        <v>SS</v>
      </c>
    </row>
    <row r="842" spans="1:15">
      <c r="A842">
        <v>256</v>
      </c>
      <c r="B842" t="s">
        <v>130</v>
      </c>
      <c r="C842">
        <v>17</v>
      </c>
      <c r="D842" t="s">
        <v>39</v>
      </c>
      <c r="E842">
        <v>118398</v>
      </c>
      <c r="F842">
        <v>236821</v>
      </c>
      <c r="G842">
        <v>110741</v>
      </c>
      <c r="H842">
        <v>263377</v>
      </c>
      <c r="I842">
        <v>146565</v>
      </c>
      <c r="J842">
        <v>59158</v>
      </c>
      <c r="K842">
        <v>215912</v>
      </c>
      <c r="L842">
        <v>248268</v>
      </c>
      <c r="M842">
        <v>134212</v>
      </c>
      <c r="O842" t="str">
        <f>VLOOKUP(A842,Lookup_Tables!$D$2:$E$7,2,FALSE)</f>
        <v>SS</v>
      </c>
    </row>
    <row r="843" spans="1:15">
      <c r="A843">
        <v>256</v>
      </c>
      <c r="B843" t="s">
        <v>130</v>
      </c>
      <c r="C843">
        <v>18</v>
      </c>
      <c r="D843" t="s">
        <v>39</v>
      </c>
      <c r="E843">
        <v>200659</v>
      </c>
      <c r="F843">
        <v>282920</v>
      </c>
      <c r="G843">
        <v>207023</v>
      </c>
      <c r="H843">
        <v>148287</v>
      </c>
      <c r="I843">
        <v>250788</v>
      </c>
      <c r="J843">
        <v>247383</v>
      </c>
      <c r="K843">
        <v>94815</v>
      </c>
      <c r="L843">
        <v>37506</v>
      </c>
      <c r="M843">
        <v>2265</v>
      </c>
      <c r="O843" t="str">
        <f>VLOOKUP(A843,Lookup_Tables!$D$2:$E$7,2,FALSE)</f>
        <v>SS</v>
      </c>
    </row>
    <row r="844" spans="1:15">
      <c r="A844">
        <v>256</v>
      </c>
      <c r="B844" t="s">
        <v>130</v>
      </c>
      <c r="C844">
        <v>19</v>
      </c>
      <c r="D844" t="s">
        <v>39</v>
      </c>
      <c r="E844">
        <v>123671</v>
      </c>
      <c r="F844">
        <v>117421</v>
      </c>
      <c r="G844">
        <v>210827</v>
      </c>
      <c r="H844">
        <v>114373</v>
      </c>
      <c r="I844">
        <v>5551</v>
      </c>
      <c r="J844">
        <v>258722</v>
      </c>
      <c r="K844">
        <v>47022</v>
      </c>
      <c r="L844">
        <v>112017</v>
      </c>
      <c r="M844">
        <v>242434</v>
      </c>
      <c r="O844" t="str">
        <f>VLOOKUP(A844,Lookup_Tables!$D$2:$E$7,2,FALSE)</f>
        <v>SS</v>
      </c>
    </row>
    <row r="845" spans="1:15">
      <c r="A845">
        <v>256</v>
      </c>
      <c r="B845" t="s">
        <v>130</v>
      </c>
      <c r="C845">
        <v>20</v>
      </c>
      <c r="D845" t="s">
        <v>39</v>
      </c>
      <c r="E845">
        <v>181395</v>
      </c>
      <c r="F845">
        <v>60185</v>
      </c>
      <c r="G845">
        <v>214323</v>
      </c>
      <c r="H845">
        <v>278748</v>
      </c>
      <c r="I845">
        <v>1804</v>
      </c>
      <c r="J845">
        <v>163117</v>
      </c>
      <c r="K845">
        <v>220030</v>
      </c>
      <c r="L845">
        <v>108490</v>
      </c>
      <c r="M845">
        <v>204517</v>
      </c>
      <c r="O845" t="str">
        <f>VLOOKUP(A845,Lookup_Tables!$D$2:$E$7,2,FALSE)</f>
        <v>SS</v>
      </c>
    </row>
    <row r="846" spans="1:15">
      <c r="A846">
        <v>256</v>
      </c>
      <c r="B846" t="s">
        <v>130</v>
      </c>
      <c r="C846">
        <v>21</v>
      </c>
      <c r="D846" t="s">
        <v>39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282245</v>
      </c>
      <c r="K846">
        <v>39831</v>
      </c>
      <c r="L846">
        <v>120244</v>
      </c>
      <c r="M846">
        <v>194136</v>
      </c>
      <c r="O846" t="str">
        <f>VLOOKUP(A846,Lookup_Tables!$D$2:$E$7,2,FALSE)</f>
        <v>SS</v>
      </c>
    </row>
    <row r="847" spans="1:15">
      <c r="A847">
        <v>256</v>
      </c>
      <c r="B847" t="s">
        <v>130</v>
      </c>
      <c r="C847">
        <v>22</v>
      </c>
      <c r="D847" t="s">
        <v>39</v>
      </c>
      <c r="E847">
        <v>255179</v>
      </c>
      <c r="F847">
        <v>83959</v>
      </c>
      <c r="G847">
        <v>44483</v>
      </c>
      <c r="H847">
        <v>14030</v>
      </c>
      <c r="I847">
        <v>292290</v>
      </c>
      <c r="J847">
        <v>79559</v>
      </c>
      <c r="K847">
        <v>202066</v>
      </c>
      <c r="L847">
        <v>150218</v>
      </c>
      <c r="M847">
        <v>224188</v>
      </c>
      <c r="O847" t="str">
        <f>VLOOKUP(A847,Lookup_Tables!$D$2:$E$7,2,FALSE)</f>
        <v>SS</v>
      </c>
    </row>
    <row r="848" spans="1:15">
      <c r="A848">
        <v>256</v>
      </c>
      <c r="B848" t="s">
        <v>130</v>
      </c>
      <c r="C848">
        <v>23</v>
      </c>
      <c r="D848" t="s">
        <v>39</v>
      </c>
      <c r="E848">
        <v>213730</v>
      </c>
      <c r="F848">
        <v>154261</v>
      </c>
      <c r="G848">
        <v>208098</v>
      </c>
      <c r="H848">
        <v>245639</v>
      </c>
      <c r="I848">
        <v>30490</v>
      </c>
      <c r="J848">
        <v>174219</v>
      </c>
      <c r="K848">
        <v>233404</v>
      </c>
      <c r="L848">
        <v>166046</v>
      </c>
      <c r="M848">
        <v>25553</v>
      </c>
      <c r="O848" t="str">
        <f>VLOOKUP(A848,Lookup_Tables!$D$2:$E$7,2,FALSE)</f>
        <v>SS</v>
      </c>
    </row>
    <row r="849" spans="1:15">
      <c r="A849">
        <v>256</v>
      </c>
      <c r="B849" t="s">
        <v>130</v>
      </c>
      <c r="C849">
        <v>24</v>
      </c>
      <c r="D849" t="s">
        <v>39</v>
      </c>
      <c r="E849">
        <v>67476</v>
      </c>
      <c r="F849">
        <v>169110</v>
      </c>
      <c r="G849">
        <v>40031</v>
      </c>
      <c r="H849">
        <v>110640</v>
      </c>
      <c r="I849">
        <v>251122</v>
      </c>
      <c r="J849">
        <v>241447</v>
      </c>
      <c r="K849">
        <v>243145</v>
      </c>
      <c r="L849">
        <v>108168</v>
      </c>
      <c r="M849">
        <v>105572</v>
      </c>
      <c r="O849" t="str">
        <f>VLOOKUP(A849,Lookup_Tables!$D$2:$E$7,2,FALSE)</f>
        <v>SS</v>
      </c>
    </row>
    <row r="850" spans="1:15">
      <c r="A850">
        <v>256</v>
      </c>
      <c r="B850" t="s">
        <v>130</v>
      </c>
      <c r="C850">
        <v>25</v>
      </c>
      <c r="D850" t="s">
        <v>39</v>
      </c>
      <c r="E850">
        <v>244271</v>
      </c>
      <c r="F850">
        <v>124800</v>
      </c>
      <c r="G850">
        <v>11462</v>
      </c>
      <c r="H850">
        <v>205227</v>
      </c>
      <c r="I850">
        <v>75248</v>
      </c>
      <c r="J850">
        <v>119975</v>
      </c>
      <c r="K850">
        <v>286783</v>
      </c>
      <c r="L850">
        <v>233847</v>
      </c>
      <c r="M850">
        <v>39180</v>
      </c>
      <c r="O850" t="str">
        <f>VLOOKUP(A850,Lookup_Tables!$D$2:$E$7,2,FALSE)</f>
        <v>SS</v>
      </c>
    </row>
    <row r="851" spans="1:15">
      <c r="A851">
        <v>256</v>
      </c>
      <c r="B851" t="s">
        <v>130</v>
      </c>
      <c r="C851">
        <v>26</v>
      </c>
      <c r="D851" t="s">
        <v>39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142785</v>
      </c>
      <c r="O851" t="str">
        <f>VLOOKUP(A851,Lookup_Tables!$D$2:$E$7,2,FALSE)</f>
        <v>SS</v>
      </c>
    </row>
    <row r="852" spans="1:15">
      <c r="A852">
        <v>256</v>
      </c>
      <c r="B852" t="s">
        <v>130</v>
      </c>
      <c r="C852">
        <v>27</v>
      </c>
      <c r="D852" t="s">
        <v>39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30166</v>
      </c>
      <c r="O852" t="str">
        <f>VLOOKUP(A852,Lookup_Tables!$D$2:$E$7,2,FALSE)</f>
        <v>SS</v>
      </c>
    </row>
    <row r="853" spans="1:15">
      <c r="A853">
        <v>256</v>
      </c>
      <c r="B853" t="s">
        <v>130</v>
      </c>
      <c r="C853">
        <v>28</v>
      </c>
      <c r="D853" t="s">
        <v>39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135301</v>
      </c>
      <c r="O853" t="str">
        <f>VLOOKUP(A853,Lookup_Tables!$D$2:$E$7,2,FALSE)</f>
        <v>SS</v>
      </c>
    </row>
    <row r="854" spans="1:15">
      <c r="A854">
        <v>256</v>
      </c>
      <c r="B854" t="s">
        <v>130</v>
      </c>
      <c r="C854">
        <v>29</v>
      </c>
      <c r="D854" t="s">
        <v>39</v>
      </c>
      <c r="E854">
        <v>0</v>
      </c>
      <c r="F854">
        <v>12254</v>
      </c>
      <c r="G854">
        <v>175217</v>
      </c>
      <c r="H854">
        <v>84525</v>
      </c>
      <c r="I854">
        <v>289212</v>
      </c>
      <c r="J854">
        <v>184095</v>
      </c>
      <c r="K854">
        <v>214411</v>
      </c>
      <c r="L854">
        <v>115196</v>
      </c>
      <c r="M854">
        <v>111581</v>
      </c>
      <c r="O854" t="str">
        <f>VLOOKUP(A854,Lookup_Tables!$D$2:$E$7,2,FALSE)</f>
        <v>SS</v>
      </c>
    </row>
    <row r="855" spans="1:15">
      <c r="A855">
        <v>256</v>
      </c>
      <c r="B855" t="s">
        <v>130</v>
      </c>
      <c r="C855">
        <v>30</v>
      </c>
      <c r="D855" t="s">
        <v>39</v>
      </c>
      <c r="E855">
        <v>164833</v>
      </c>
      <c r="F855">
        <v>135569</v>
      </c>
      <c r="G855">
        <v>69836</v>
      </c>
      <c r="H855">
        <v>148388</v>
      </c>
      <c r="I855">
        <v>232383</v>
      </c>
      <c r="J855">
        <v>102901</v>
      </c>
      <c r="K855">
        <v>98434</v>
      </c>
      <c r="L855">
        <v>90963</v>
      </c>
      <c r="M855">
        <v>1991</v>
      </c>
      <c r="O855" t="str">
        <f>VLOOKUP(A855,Lookup_Tables!$D$2:$E$7,2,FALSE)</f>
        <v>SS</v>
      </c>
    </row>
    <row r="856" spans="1:15">
      <c r="A856">
        <v>256</v>
      </c>
      <c r="B856" t="s">
        <v>130</v>
      </c>
      <c r="C856">
        <v>31</v>
      </c>
      <c r="D856" t="s">
        <v>39</v>
      </c>
      <c r="E856">
        <v>258304</v>
      </c>
      <c r="F856">
        <v>70640</v>
      </c>
      <c r="G856">
        <v>3127</v>
      </c>
      <c r="H856">
        <v>98660</v>
      </c>
      <c r="I856">
        <v>164408</v>
      </c>
      <c r="J856">
        <v>235826</v>
      </c>
      <c r="K856">
        <v>185413</v>
      </c>
      <c r="L856">
        <v>237146</v>
      </c>
      <c r="M856">
        <v>230815</v>
      </c>
      <c r="O856" t="str">
        <f>VLOOKUP(A856,Lookup_Tables!$D$2:$E$7,2,FALSE)</f>
        <v>SS</v>
      </c>
    </row>
    <row r="857" spans="1:15">
      <c r="A857">
        <v>256</v>
      </c>
      <c r="B857" t="s">
        <v>130</v>
      </c>
      <c r="C857">
        <v>32</v>
      </c>
      <c r="D857" t="s">
        <v>39</v>
      </c>
      <c r="E857">
        <v>206039</v>
      </c>
      <c r="F857">
        <v>69722</v>
      </c>
      <c r="G857">
        <v>113955</v>
      </c>
      <c r="H857">
        <v>255103</v>
      </c>
      <c r="I857">
        <v>43740</v>
      </c>
      <c r="J857">
        <v>23900</v>
      </c>
      <c r="K857">
        <v>44483</v>
      </c>
      <c r="L857">
        <v>223307</v>
      </c>
      <c r="M857">
        <v>10182</v>
      </c>
      <c r="O857" t="str">
        <f>VLOOKUP(A857,Lookup_Tables!$D$2:$E$7,2,FALSE)</f>
        <v>SS</v>
      </c>
    </row>
    <row r="858" spans="1:15">
      <c r="A858">
        <v>256</v>
      </c>
      <c r="B858" t="s">
        <v>130</v>
      </c>
      <c r="C858">
        <v>34</v>
      </c>
      <c r="D858" t="s">
        <v>39</v>
      </c>
      <c r="E858">
        <v>0</v>
      </c>
      <c r="F858">
        <v>220150</v>
      </c>
      <c r="G858">
        <v>259864</v>
      </c>
      <c r="H858">
        <v>51596</v>
      </c>
      <c r="I858">
        <v>93439</v>
      </c>
      <c r="J858">
        <v>88514</v>
      </c>
      <c r="K858">
        <v>37126</v>
      </c>
      <c r="L858">
        <v>212688</v>
      </c>
      <c r="M858">
        <v>191436</v>
      </c>
      <c r="O858" t="str">
        <f>VLOOKUP(A858,Lookup_Tables!$D$2:$E$7,2,FALSE)</f>
        <v>SS</v>
      </c>
    </row>
    <row r="859" spans="1:15">
      <c r="A859">
        <v>256</v>
      </c>
      <c r="B859" t="s">
        <v>130</v>
      </c>
      <c r="C859">
        <v>35</v>
      </c>
      <c r="D859" t="s">
        <v>39</v>
      </c>
      <c r="E859">
        <v>0</v>
      </c>
      <c r="F859">
        <v>0</v>
      </c>
      <c r="G859">
        <v>0</v>
      </c>
      <c r="H859">
        <v>254011</v>
      </c>
      <c r="I859">
        <v>86453</v>
      </c>
      <c r="J859">
        <v>235443</v>
      </c>
      <c r="K859">
        <v>52209</v>
      </c>
      <c r="L859">
        <v>72070</v>
      </c>
      <c r="M859">
        <v>252701</v>
      </c>
      <c r="O859" t="str">
        <f>VLOOKUP(A859,Lookup_Tables!$D$2:$E$7,2,FALSE)</f>
        <v>SS</v>
      </c>
    </row>
    <row r="860" spans="1:15">
      <c r="A860">
        <v>256</v>
      </c>
      <c r="B860" t="s">
        <v>130</v>
      </c>
      <c r="C860">
        <v>36</v>
      </c>
      <c r="D860" t="s">
        <v>39</v>
      </c>
      <c r="E860">
        <v>190604</v>
      </c>
      <c r="F860">
        <v>285390</v>
      </c>
      <c r="G860">
        <v>194766</v>
      </c>
      <c r="H860">
        <v>256733</v>
      </c>
      <c r="I860">
        <v>33469</v>
      </c>
      <c r="J860">
        <v>97221</v>
      </c>
      <c r="K860">
        <v>202066</v>
      </c>
      <c r="L860">
        <v>123758</v>
      </c>
      <c r="M860">
        <v>226512</v>
      </c>
      <c r="O860" t="str">
        <f>VLOOKUP(A860,Lookup_Tables!$D$2:$E$7,2,FALSE)</f>
        <v>SS</v>
      </c>
    </row>
    <row r="861" spans="1:15">
      <c r="A861">
        <v>256</v>
      </c>
      <c r="B861" t="s">
        <v>130</v>
      </c>
      <c r="C861">
        <v>37</v>
      </c>
      <c r="D861" t="s">
        <v>39</v>
      </c>
      <c r="E861">
        <v>95983</v>
      </c>
      <c r="F861">
        <v>39385</v>
      </c>
      <c r="G861">
        <v>184205</v>
      </c>
      <c r="H861">
        <v>227316</v>
      </c>
      <c r="I861">
        <v>269864</v>
      </c>
      <c r="J861">
        <v>129281</v>
      </c>
      <c r="K861">
        <v>77330</v>
      </c>
      <c r="L861">
        <v>78152</v>
      </c>
      <c r="M861">
        <v>94629</v>
      </c>
      <c r="O861" t="str">
        <f>VLOOKUP(A861,Lookup_Tables!$D$2:$E$7,2,FALSE)</f>
        <v>SS</v>
      </c>
    </row>
    <row r="862" spans="1:15">
      <c r="A862">
        <v>256</v>
      </c>
      <c r="B862" t="s">
        <v>130</v>
      </c>
      <c r="C862">
        <v>39</v>
      </c>
      <c r="D862" t="s">
        <v>39</v>
      </c>
      <c r="E862">
        <v>0</v>
      </c>
      <c r="F862">
        <v>114731</v>
      </c>
      <c r="G862">
        <v>180679</v>
      </c>
      <c r="H862">
        <v>272158</v>
      </c>
      <c r="I862">
        <v>110004</v>
      </c>
      <c r="J862">
        <v>269518</v>
      </c>
      <c r="K862">
        <v>195388</v>
      </c>
      <c r="L862">
        <v>4101</v>
      </c>
      <c r="M862">
        <v>266417</v>
      </c>
      <c r="O862" t="str">
        <f>VLOOKUP(A862,Lookup_Tables!$D$2:$E$7,2,FALSE)</f>
        <v>SS</v>
      </c>
    </row>
    <row r="863" spans="1:15">
      <c r="A863">
        <v>256</v>
      </c>
      <c r="B863" t="s">
        <v>130</v>
      </c>
      <c r="C863">
        <v>41</v>
      </c>
      <c r="D863" t="s">
        <v>39</v>
      </c>
      <c r="E863">
        <v>0</v>
      </c>
      <c r="F863">
        <v>0</v>
      </c>
      <c r="G863">
        <v>0</v>
      </c>
      <c r="H863">
        <v>0</v>
      </c>
      <c r="I863">
        <v>83396</v>
      </c>
      <c r="J863">
        <v>238727</v>
      </c>
      <c r="K863">
        <v>121629</v>
      </c>
      <c r="L863">
        <v>286125</v>
      </c>
      <c r="M863">
        <v>58655</v>
      </c>
      <c r="O863" t="str">
        <f>VLOOKUP(A863,Lookup_Tables!$D$2:$E$7,2,FALSE)</f>
        <v>SS</v>
      </c>
    </row>
    <row r="864" spans="1:15">
      <c r="A864">
        <v>256</v>
      </c>
      <c r="B864" t="s">
        <v>130</v>
      </c>
      <c r="C864">
        <v>42</v>
      </c>
      <c r="D864" t="s">
        <v>39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O864" t="str">
        <f>VLOOKUP(A864,Lookup_Tables!$D$2:$E$7,2,FALSE)</f>
        <v>SS</v>
      </c>
    </row>
    <row r="865" spans="1:15">
      <c r="A865">
        <v>256</v>
      </c>
      <c r="B865" t="s">
        <v>130</v>
      </c>
      <c r="C865">
        <v>43</v>
      </c>
      <c r="D865" t="s">
        <v>39</v>
      </c>
      <c r="E865">
        <v>258098</v>
      </c>
      <c r="F865">
        <v>249319</v>
      </c>
      <c r="G865">
        <v>154263</v>
      </c>
      <c r="H865">
        <v>89675</v>
      </c>
      <c r="I865">
        <v>142542</v>
      </c>
      <c r="J865">
        <v>80513</v>
      </c>
      <c r="K865">
        <v>226456</v>
      </c>
      <c r="L865">
        <v>277860</v>
      </c>
      <c r="M865">
        <v>225799</v>
      </c>
      <c r="O865" t="str">
        <f>VLOOKUP(A865,Lookup_Tables!$D$2:$E$7,2,FALSE)</f>
        <v>SS</v>
      </c>
    </row>
    <row r="866" spans="1:15">
      <c r="A866">
        <v>256</v>
      </c>
      <c r="B866" t="s">
        <v>130</v>
      </c>
      <c r="C866">
        <v>44</v>
      </c>
      <c r="D866" t="s">
        <v>39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O866" t="str">
        <f>VLOOKUP(A866,Lookup_Tables!$D$2:$E$7,2,FALSE)</f>
        <v>SS</v>
      </c>
    </row>
    <row r="867" spans="1:15">
      <c r="A867">
        <v>256</v>
      </c>
      <c r="B867" t="s">
        <v>130</v>
      </c>
      <c r="C867">
        <v>45</v>
      </c>
      <c r="D867" t="s">
        <v>39</v>
      </c>
      <c r="E867">
        <v>279436</v>
      </c>
      <c r="F867">
        <v>159611</v>
      </c>
      <c r="G867">
        <v>289600</v>
      </c>
      <c r="H867">
        <v>204517</v>
      </c>
      <c r="I867">
        <v>182160</v>
      </c>
      <c r="J867">
        <v>120906</v>
      </c>
      <c r="K867">
        <v>110915</v>
      </c>
      <c r="L867">
        <v>204398</v>
      </c>
      <c r="M867">
        <v>72201</v>
      </c>
      <c r="O867" t="str">
        <f>VLOOKUP(A867,Lookup_Tables!$D$2:$E$7,2,FALSE)</f>
        <v>SS</v>
      </c>
    </row>
    <row r="868" spans="1:15">
      <c r="A868">
        <v>256</v>
      </c>
      <c r="B868" t="s">
        <v>130</v>
      </c>
      <c r="C868">
        <v>46</v>
      </c>
      <c r="D868" t="s">
        <v>39</v>
      </c>
      <c r="E868">
        <v>233208</v>
      </c>
      <c r="F868">
        <v>60335</v>
      </c>
      <c r="G868">
        <v>212210</v>
      </c>
      <c r="H868">
        <v>78238</v>
      </c>
      <c r="I868">
        <v>74205</v>
      </c>
      <c r="J868">
        <v>40856</v>
      </c>
      <c r="K868">
        <v>207150</v>
      </c>
      <c r="L868">
        <v>172686</v>
      </c>
      <c r="M868">
        <v>45262</v>
      </c>
      <c r="O868" t="str">
        <f>VLOOKUP(A868,Lookup_Tables!$D$2:$E$7,2,FALSE)</f>
        <v>SS</v>
      </c>
    </row>
    <row r="869" spans="1:15">
      <c r="A869">
        <v>256</v>
      </c>
      <c r="B869" t="s">
        <v>130</v>
      </c>
      <c r="C869">
        <v>47</v>
      </c>
      <c r="D869" t="s">
        <v>39</v>
      </c>
      <c r="E869">
        <v>185483</v>
      </c>
      <c r="F869">
        <v>7885</v>
      </c>
      <c r="G869">
        <v>221783</v>
      </c>
      <c r="H869">
        <v>269448</v>
      </c>
      <c r="I869">
        <v>237047</v>
      </c>
      <c r="J869">
        <v>229839</v>
      </c>
      <c r="K869">
        <v>88514</v>
      </c>
      <c r="L869">
        <v>105572</v>
      </c>
      <c r="M869">
        <v>227313</v>
      </c>
      <c r="O869" t="str">
        <f>VLOOKUP(A869,Lookup_Tables!$D$2:$E$7,2,FALSE)</f>
        <v>SS</v>
      </c>
    </row>
    <row r="870" spans="1:15">
      <c r="A870">
        <v>256</v>
      </c>
      <c r="B870" t="s">
        <v>130</v>
      </c>
      <c r="C870">
        <v>48</v>
      </c>
      <c r="D870" t="s">
        <v>39</v>
      </c>
      <c r="E870">
        <v>0</v>
      </c>
      <c r="F870">
        <v>0</v>
      </c>
      <c r="G870">
        <v>0</v>
      </c>
      <c r="H870">
        <v>0</v>
      </c>
      <c r="I870">
        <v>176514</v>
      </c>
      <c r="J870">
        <v>4977</v>
      </c>
      <c r="K870">
        <v>236956</v>
      </c>
      <c r="L870">
        <v>37724</v>
      </c>
      <c r="M870">
        <v>125515</v>
      </c>
      <c r="O870" t="str">
        <f>VLOOKUP(A870,Lookup_Tables!$D$2:$E$7,2,FALSE)</f>
        <v>SS</v>
      </c>
    </row>
    <row r="871" spans="1:15">
      <c r="A871">
        <v>256</v>
      </c>
      <c r="B871" t="s">
        <v>130</v>
      </c>
      <c r="C871">
        <v>49</v>
      </c>
      <c r="D871" t="s">
        <v>39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83959</v>
      </c>
      <c r="K871">
        <v>230378</v>
      </c>
      <c r="L871">
        <v>20579</v>
      </c>
      <c r="M871">
        <v>58655</v>
      </c>
      <c r="O871" t="str">
        <f>VLOOKUP(A871,Lookup_Tables!$D$2:$E$7,2,FALSE)</f>
        <v>SS</v>
      </c>
    </row>
    <row r="872" spans="1:15">
      <c r="A872">
        <v>256</v>
      </c>
      <c r="B872" t="s">
        <v>130</v>
      </c>
      <c r="C872">
        <v>51</v>
      </c>
      <c r="D872" t="s">
        <v>39</v>
      </c>
      <c r="E872">
        <v>56979</v>
      </c>
      <c r="F872">
        <v>113121</v>
      </c>
      <c r="G872">
        <v>284050</v>
      </c>
      <c r="H872">
        <v>260195</v>
      </c>
      <c r="I872">
        <v>69164</v>
      </c>
      <c r="J872">
        <v>270646</v>
      </c>
      <c r="K872">
        <v>213641</v>
      </c>
      <c r="L872">
        <v>272313</v>
      </c>
      <c r="M872">
        <v>258028</v>
      </c>
      <c r="O872" t="str">
        <f>VLOOKUP(A872,Lookup_Tables!$D$2:$E$7,2,FALSE)</f>
        <v>SS</v>
      </c>
    </row>
    <row r="873" spans="1:15">
      <c r="A873">
        <v>256</v>
      </c>
      <c r="B873" t="s">
        <v>130</v>
      </c>
      <c r="C873">
        <v>52</v>
      </c>
      <c r="D873" t="s">
        <v>39</v>
      </c>
      <c r="E873">
        <v>0</v>
      </c>
      <c r="F873">
        <v>71137</v>
      </c>
      <c r="G873">
        <v>173635</v>
      </c>
      <c r="H873">
        <v>72259</v>
      </c>
      <c r="I873">
        <v>50277</v>
      </c>
      <c r="J873">
        <v>39078</v>
      </c>
      <c r="K873">
        <v>49378</v>
      </c>
      <c r="L873">
        <v>32272</v>
      </c>
      <c r="M873">
        <v>233847</v>
      </c>
      <c r="O873" t="str">
        <f>VLOOKUP(A873,Lookup_Tables!$D$2:$E$7,2,FALSE)</f>
        <v>SS</v>
      </c>
    </row>
    <row r="874" spans="1:15">
      <c r="A874">
        <v>256</v>
      </c>
      <c r="B874" t="s">
        <v>130</v>
      </c>
      <c r="C874">
        <v>54</v>
      </c>
      <c r="D874" t="s">
        <v>39</v>
      </c>
      <c r="E874">
        <v>120309</v>
      </c>
      <c r="F874">
        <v>194927</v>
      </c>
      <c r="G874">
        <v>181431</v>
      </c>
      <c r="H874">
        <v>185898</v>
      </c>
      <c r="I874">
        <v>170020</v>
      </c>
      <c r="J874">
        <v>175261</v>
      </c>
      <c r="K874">
        <v>143329</v>
      </c>
      <c r="L874">
        <v>117857</v>
      </c>
      <c r="M874">
        <v>243145</v>
      </c>
      <c r="O874" t="str">
        <f>VLOOKUP(A874,Lookup_Tables!$D$2:$E$7,2,FALSE)</f>
        <v>SS</v>
      </c>
    </row>
    <row r="875" spans="1:15">
      <c r="A875">
        <v>256</v>
      </c>
      <c r="B875" t="s">
        <v>130</v>
      </c>
      <c r="C875">
        <v>57</v>
      </c>
      <c r="D875" t="s">
        <v>39</v>
      </c>
      <c r="E875">
        <v>0</v>
      </c>
      <c r="F875">
        <v>2606</v>
      </c>
      <c r="G875">
        <v>192823</v>
      </c>
      <c r="H875">
        <v>57970</v>
      </c>
      <c r="I875">
        <v>69429</v>
      </c>
      <c r="J875">
        <v>230632</v>
      </c>
      <c r="K875">
        <v>97196</v>
      </c>
      <c r="L875">
        <v>157392</v>
      </c>
      <c r="M875">
        <v>137973</v>
      </c>
      <c r="O875" t="str">
        <f>VLOOKUP(A875,Lookup_Tables!$D$2:$E$7,2,FALSE)</f>
        <v>SS</v>
      </c>
    </row>
    <row r="876" spans="1:15">
      <c r="A876">
        <v>256</v>
      </c>
      <c r="B876" t="s">
        <v>130</v>
      </c>
      <c r="C876">
        <v>58</v>
      </c>
      <c r="D876" t="s">
        <v>39</v>
      </c>
      <c r="E876">
        <v>0</v>
      </c>
      <c r="F876">
        <v>100049</v>
      </c>
      <c r="G876">
        <v>222874</v>
      </c>
      <c r="H876">
        <v>268319</v>
      </c>
      <c r="I876">
        <v>212671</v>
      </c>
      <c r="J876">
        <v>232531</v>
      </c>
      <c r="K876">
        <v>81150</v>
      </c>
      <c r="L876">
        <v>259845</v>
      </c>
      <c r="M876">
        <v>180673</v>
      </c>
      <c r="O876" t="str">
        <f>VLOOKUP(A876,Lookup_Tables!$D$2:$E$7,2,FALSE)</f>
        <v>SS</v>
      </c>
    </row>
    <row r="877" spans="1:15">
      <c r="A877">
        <v>256</v>
      </c>
      <c r="B877" t="s">
        <v>130</v>
      </c>
      <c r="C877">
        <v>59</v>
      </c>
      <c r="D877" t="s">
        <v>39</v>
      </c>
      <c r="E877">
        <v>83378</v>
      </c>
      <c r="F877">
        <v>116928</v>
      </c>
      <c r="G877">
        <v>194606</v>
      </c>
      <c r="H877">
        <v>201544</v>
      </c>
      <c r="I877">
        <v>114456</v>
      </c>
      <c r="J877">
        <v>187349</v>
      </c>
      <c r="K877">
        <v>32834</v>
      </c>
      <c r="L877">
        <v>49378</v>
      </c>
      <c r="M877">
        <v>196745</v>
      </c>
      <c r="O877" t="str">
        <f>VLOOKUP(A877,Lookup_Tables!$D$2:$E$7,2,FALSE)</f>
        <v>SS</v>
      </c>
    </row>
    <row r="878" spans="1:15">
      <c r="A878">
        <v>256</v>
      </c>
      <c r="B878" t="s">
        <v>130</v>
      </c>
      <c r="C878">
        <v>60</v>
      </c>
      <c r="D878" t="s">
        <v>39</v>
      </c>
      <c r="E878">
        <v>99603</v>
      </c>
      <c r="F878">
        <v>181995</v>
      </c>
      <c r="G878">
        <v>26602</v>
      </c>
      <c r="H878">
        <v>158414</v>
      </c>
      <c r="I878">
        <v>92426</v>
      </c>
      <c r="J878">
        <v>177108</v>
      </c>
      <c r="K878">
        <v>104565</v>
      </c>
      <c r="L878">
        <v>178174</v>
      </c>
      <c r="M878">
        <v>151523</v>
      </c>
      <c r="O878" t="str">
        <f>VLOOKUP(A878,Lookup_Tables!$D$2:$E$7,2,FALSE)</f>
        <v>SS</v>
      </c>
    </row>
    <row r="879" spans="1:15">
      <c r="A879">
        <v>256</v>
      </c>
      <c r="B879" t="s">
        <v>130</v>
      </c>
      <c r="C879">
        <v>61</v>
      </c>
      <c r="D879" t="s">
        <v>39</v>
      </c>
      <c r="E879">
        <v>0</v>
      </c>
      <c r="F879">
        <v>19492</v>
      </c>
      <c r="G879">
        <v>244485</v>
      </c>
      <c r="H879">
        <v>220030</v>
      </c>
      <c r="I879">
        <v>193208</v>
      </c>
      <c r="J879">
        <v>214817</v>
      </c>
      <c r="K879">
        <v>258786</v>
      </c>
      <c r="L879">
        <v>126716</v>
      </c>
      <c r="M879">
        <v>87709</v>
      </c>
      <c r="O879" t="str">
        <f>VLOOKUP(A879,Lookup_Tables!$D$2:$E$7,2,FALSE)</f>
        <v>SS</v>
      </c>
    </row>
    <row r="880" spans="1:15">
      <c r="A880">
        <v>256</v>
      </c>
      <c r="B880" t="s">
        <v>130</v>
      </c>
      <c r="C880">
        <v>62</v>
      </c>
      <c r="D880" t="s">
        <v>39</v>
      </c>
      <c r="E880">
        <v>218915</v>
      </c>
      <c r="F880">
        <v>236465</v>
      </c>
      <c r="G880">
        <v>203481</v>
      </c>
      <c r="H880">
        <v>265978</v>
      </c>
      <c r="I880">
        <v>16902</v>
      </c>
      <c r="J880">
        <v>39420</v>
      </c>
      <c r="K880">
        <v>234866</v>
      </c>
      <c r="L880">
        <v>193357</v>
      </c>
      <c r="M880">
        <v>239072</v>
      </c>
      <c r="O880" t="str">
        <f>VLOOKUP(A880,Lookup_Tables!$D$2:$E$7,2,FALSE)</f>
        <v>SS</v>
      </c>
    </row>
    <row r="881" spans="1:15">
      <c r="A881">
        <v>256</v>
      </c>
      <c r="B881" t="s">
        <v>130</v>
      </c>
      <c r="C881">
        <v>65</v>
      </c>
      <c r="D881" t="s">
        <v>39</v>
      </c>
      <c r="E881">
        <v>0</v>
      </c>
      <c r="F881">
        <v>270909</v>
      </c>
      <c r="G881">
        <v>234805</v>
      </c>
      <c r="H881">
        <v>116922</v>
      </c>
      <c r="I881">
        <v>175261</v>
      </c>
      <c r="J881">
        <v>39487</v>
      </c>
      <c r="K881">
        <v>146371</v>
      </c>
      <c r="L881">
        <v>273567</v>
      </c>
      <c r="M881">
        <v>103011</v>
      </c>
      <c r="O881" t="str">
        <f>VLOOKUP(A881,Lookup_Tables!$D$2:$E$7,2,FALSE)</f>
        <v>SS</v>
      </c>
    </row>
    <row r="882" spans="1:15">
      <c r="A882">
        <v>256</v>
      </c>
      <c r="B882" t="s">
        <v>130</v>
      </c>
      <c r="C882">
        <v>66</v>
      </c>
      <c r="D882" t="s">
        <v>39</v>
      </c>
      <c r="E882">
        <v>133660</v>
      </c>
      <c r="F882">
        <v>45423</v>
      </c>
      <c r="G882">
        <v>35583</v>
      </c>
      <c r="H882">
        <v>101495</v>
      </c>
      <c r="I882">
        <v>251301</v>
      </c>
      <c r="J882">
        <v>283628</v>
      </c>
      <c r="K882">
        <v>130025</v>
      </c>
      <c r="L882">
        <v>232321</v>
      </c>
      <c r="M882">
        <v>2606</v>
      </c>
      <c r="O882" t="str">
        <f>VLOOKUP(A882,Lookup_Tables!$D$2:$E$7,2,FALSE)</f>
        <v>SS</v>
      </c>
    </row>
    <row r="883" spans="1:15">
      <c r="A883">
        <v>256</v>
      </c>
      <c r="B883" t="s">
        <v>130</v>
      </c>
      <c r="C883">
        <v>68</v>
      </c>
      <c r="D883" t="s">
        <v>39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O883" t="str">
        <f>VLOOKUP(A883,Lookup_Tables!$D$2:$E$7,2,FALSE)</f>
        <v>SS</v>
      </c>
    </row>
    <row r="884" spans="1:15">
      <c r="A884">
        <v>256</v>
      </c>
      <c r="B884" t="s">
        <v>130</v>
      </c>
      <c r="C884">
        <v>69</v>
      </c>
      <c r="D884" t="s">
        <v>39</v>
      </c>
      <c r="E884">
        <v>0</v>
      </c>
      <c r="F884">
        <v>0</v>
      </c>
      <c r="G884">
        <v>0</v>
      </c>
      <c r="H884">
        <v>0</v>
      </c>
      <c r="I884">
        <v>123688</v>
      </c>
      <c r="J884">
        <v>49378</v>
      </c>
      <c r="K884">
        <v>239412</v>
      </c>
      <c r="L884">
        <v>211281</v>
      </c>
      <c r="M884">
        <v>84605</v>
      </c>
      <c r="O884" t="str">
        <f>VLOOKUP(A884,Lookup_Tables!$D$2:$E$7,2,FALSE)</f>
        <v>SS</v>
      </c>
    </row>
    <row r="885" spans="1:15">
      <c r="A885">
        <v>256</v>
      </c>
      <c r="B885" t="s">
        <v>130</v>
      </c>
      <c r="C885">
        <v>70</v>
      </c>
      <c r="D885" t="s">
        <v>39</v>
      </c>
      <c r="E885">
        <v>89356</v>
      </c>
      <c r="F885">
        <v>216715</v>
      </c>
      <c r="G885">
        <v>196430</v>
      </c>
      <c r="H885">
        <v>112512</v>
      </c>
      <c r="I885">
        <v>226573</v>
      </c>
      <c r="J885">
        <v>173540</v>
      </c>
      <c r="K885">
        <v>250418</v>
      </c>
      <c r="L885">
        <v>98489</v>
      </c>
      <c r="M885">
        <v>256935</v>
      </c>
      <c r="O885" t="str">
        <f>VLOOKUP(A885,Lookup_Tables!$D$2:$E$7,2,FALSE)</f>
        <v>SS</v>
      </c>
    </row>
    <row r="886" spans="1:15">
      <c r="A886">
        <v>256</v>
      </c>
      <c r="B886" t="s">
        <v>130</v>
      </c>
      <c r="C886">
        <v>72</v>
      </c>
      <c r="D886" t="s">
        <v>39</v>
      </c>
      <c r="E886">
        <v>141701</v>
      </c>
      <c r="F886">
        <v>132247</v>
      </c>
      <c r="G886">
        <v>279980</v>
      </c>
      <c r="H886">
        <v>11469</v>
      </c>
      <c r="I886">
        <v>88521</v>
      </c>
      <c r="J886">
        <v>69938</v>
      </c>
      <c r="K886">
        <v>176836</v>
      </c>
      <c r="L886">
        <v>238952</v>
      </c>
      <c r="M886">
        <v>14096</v>
      </c>
      <c r="O886" t="str">
        <f>VLOOKUP(A886,Lookup_Tables!$D$2:$E$7,2,FALSE)</f>
        <v>SS</v>
      </c>
    </row>
    <row r="887" spans="1:15">
      <c r="A887">
        <v>256</v>
      </c>
      <c r="B887" t="s">
        <v>130</v>
      </c>
      <c r="C887">
        <v>74</v>
      </c>
      <c r="D887" t="s">
        <v>39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O887" t="str">
        <f>VLOOKUP(A887,Lookup_Tables!$D$2:$E$7,2,FALSE)</f>
        <v>SS</v>
      </c>
    </row>
    <row r="888" spans="1:15">
      <c r="A888">
        <v>256</v>
      </c>
      <c r="B888" t="s">
        <v>130</v>
      </c>
      <c r="C888">
        <v>75</v>
      </c>
      <c r="D888" t="s">
        <v>39</v>
      </c>
      <c r="E888">
        <v>69891</v>
      </c>
      <c r="F888">
        <v>280953</v>
      </c>
      <c r="G888">
        <v>57681</v>
      </c>
      <c r="H888">
        <v>151396</v>
      </c>
      <c r="I888">
        <v>240122</v>
      </c>
      <c r="J888">
        <v>252039</v>
      </c>
      <c r="K888">
        <v>142542</v>
      </c>
      <c r="L888">
        <v>102901</v>
      </c>
      <c r="M888">
        <v>11297</v>
      </c>
      <c r="O888" t="str">
        <f>VLOOKUP(A888,Lookup_Tables!$D$2:$E$7,2,FALSE)</f>
        <v>SS</v>
      </c>
    </row>
    <row r="889" spans="1:15">
      <c r="A889">
        <v>256</v>
      </c>
      <c r="B889" t="s">
        <v>130</v>
      </c>
      <c r="C889">
        <v>76</v>
      </c>
      <c r="D889" t="s">
        <v>39</v>
      </c>
      <c r="E889">
        <v>176836</v>
      </c>
      <c r="F889">
        <v>162220</v>
      </c>
      <c r="G889">
        <v>71736</v>
      </c>
      <c r="H889">
        <v>264113</v>
      </c>
      <c r="I889">
        <v>107627</v>
      </c>
      <c r="J889">
        <v>10522</v>
      </c>
      <c r="K889">
        <v>62843</v>
      </c>
      <c r="L889">
        <v>68785</v>
      </c>
      <c r="M889">
        <v>244715</v>
      </c>
      <c r="O889" t="str">
        <f>VLOOKUP(A889,Lookup_Tables!$D$2:$E$7,2,FALSE)</f>
        <v>SS</v>
      </c>
    </row>
    <row r="890" spans="1:15">
      <c r="A890">
        <v>256</v>
      </c>
      <c r="B890" t="s">
        <v>130</v>
      </c>
      <c r="C890">
        <v>79</v>
      </c>
      <c r="D890" t="s">
        <v>39</v>
      </c>
      <c r="E890">
        <v>149332</v>
      </c>
      <c r="F890">
        <v>149918</v>
      </c>
      <c r="G890">
        <v>216251</v>
      </c>
      <c r="H890">
        <v>57342</v>
      </c>
      <c r="I890">
        <v>161199</v>
      </c>
      <c r="J890">
        <v>197561</v>
      </c>
      <c r="K890">
        <v>261722</v>
      </c>
      <c r="L890">
        <v>185483</v>
      </c>
      <c r="M890">
        <v>220646</v>
      </c>
      <c r="O890" t="str">
        <f>VLOOKUP(A890,Lookup_Tables!$D$2:$E$7,2,FALSE)</f>
        <v>SS</v>
      </c>
    </row>
    <row r="891" spans="1:15">
      <c r="A891">
        <v>256</v>
      </c>
      <c r="B891" t="s">
        <v>130</v>
      </c>
      <c r="C891">
        <v>80</v>
      </c>
      <c r="D891" t="s">
        <v>39</v>
      </c>
      <c r="E891">
        <v>0</v>
      </c>
      <c r="F891">
        <v>0</v>
      </c>
      <c r="G891">
        <v>0</v>
      </c>
      <c r="H891">
        <v>0</v>
      </c>
      <c r="I891">
        <v>64798</v>
      </c>
      <c r="J891">
        <v>89451</v>
      </c>
      <c r="K891">
        <v>142542</v>
      </c>
      <c r="L891">
        <v>226905</v>
      </c>
      <c r="M891">
        <v>267463</v>
      </c>
      <c r="O891" t="str">
        <f>VLOOKUP(A891,Lookup_Tables!$D$2:$E$7,2,FALSE)</f>
        <v>SS</v>
      </c>
    </row>
    <row r="892" spans="1:15">
      <c r="A892">
        <v>256</v>
      </c>
      <c r="B892" t="s">
        <v>130</v>
      </c>
      <c r="C892">
        <v>81</v>
      </c>
      <c r="D892" t="s">
        <v>39</v>
      </c>
      <c r="E892">
        <v>0</v>
      </c>
      <c r="F892">
        <v>0</v>
      </c>
      <c r="G892">
        <v>0</v>
      </c>
      <c r="H892">
        <v>0</v>
      </c>
      <c r="I892">
        <v>221558</v>
      </c>
      <c r="J892">
        <v>159319</v>
      </c>
      <c r="K892">
        <v>142995</v>
      </c>
      <c r="L892">
        <v>121629</v>
      </c>
      <c r="M892">
        <v>103076</v>
      </c>
      <c r="O892" t="str">
        <f>VLOOKUP(A892,Lookup_Tables!$D$2:$E$7,2,FALSE)</f>
        <v>SS</v>
      </c>
    </row>
    <row r="893" spans="1:15">
      <c r="A893">
        <v>256</v>
      </c>
      <c r="B893" t="s">
        <v>130</v>
      </c>
      <c r="C893">
        <v>82</v>
      </c>
      <c r="D893" t="s">
        <v>39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178129</v>
      </c>
      <c r="M893">
        <v>67366</v>
      </c>
      <c r="O893" t="str">
        <f>VLOOKUP(A893,Lookup_Tables!$D$2:$E$7,2,FALSE)</f>
        <v>SS</v>
      </c>
    </row>
    <row r="894" spans="1:15">
      <c r="A894">
        <v>256</v>
      </c>
      <c r="B894" t="s">
        <v>130</v>
      </c>
      <c r="C894">
        <v>83</v>
      </c>
      <c r="D894" t="s">
        <v>39</v>
      </c>
      <c r="E894">
        <v>260019</v>
      </c>
      <c r="F894">
        <v>143756</v>
      </c>
      <c r="G894">
        <v>188118</v>
      </c>
      <c r="H894">
        <v>85802</v>
      </c>
      <c r="I894">
        <v>262987</v>
      </c>
      <c r="J894">
        <v>163140</v>
      </c>
      <c r="K894">
        <v>241597</v>
      </c>
      <c r="L894">
        <v>70771</v>
      </c>
      <c r="M894">
        <v>227313</v>
      </c>
      <c r="O894" t="str">
        <f>VLOOKUP(A894,Lookup_Tables!$D$2:$E$7,2,FALSE)</f>
        <v>SS</v>
      </c>
    </row>
    <row r="895" spans="1:15">
      <c r="A895">
        <v>256</v>
      </c>
      <c r="B895" t="s">
        <v>132</v>
      </c>
      <c r="C895">
        <v>2</v>
      </c>
      <c r="D895" t="s">
        <v>38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5547</v>
      </c>
      <c r="M895">
        <v>6158</v>
      </c>
      <c r="O895" t="str">
        <f>VLOOKUP(A895,Lookup_Tables!$D$2:$E$7,2,FALSE)</f>
        <v>SS</v>
      </c>
    </row>
    <row r="896" spans="1:15">
      <c r="A896">
        <v>256</v>
      </c>
      <c r="B896" t="s">
        <v>132</v>
      </c>
      <c r="C896">
        <v>4</v>
      </c>
      <c r="D896" t="s">
        <v>38</v>
      </c>
      <c r="E896">
        <v>0</v>
      </c>
      <c r="F896">
        <v>3359</v>
      </c>
      <c r="G896">
        <v>3043</v>
      </c>
      <c r="H896">
        <v>4868</v>
      </c>
      <c r="I896">
        <v>1750</v>
      </c>
      <c r="J896">
        <v>2714</v>
      </c>
      <c r="K896">
        <v>8355</v>
      </c>
      <c r="L896">
        <v>8478</v>
      </c>
      <c r="M896">
        <v>5668</v>
      </c>
      <c r="O896" t="str">
        <f>VLOOKUP(A896,Lookup_Tables!$D$2:$E$7,2,FALSE)</f>
        <v>SS</v>
      </c>
    </row>
    <row r="897" spans="1:15">
      <c r="A897">
        <v>256</v>
      </c>
      <c r="B897" t="s">
        <v>132</v>
      </c>
      <c r="C897">
        <v>5</v>
      </c>
      <c r="D897" t="s">
        <v>38</v>
      </c>
      <c r="E897">
        <v>7674</v>
      </c>
      <c r="F897">
        <v>5946</v>
      </c>
      <c r="G897">
        <v>2866</v>
      </c>
      <c r="H897">
        <v>3084</v>
      </c>
      <c r="I897">
        <v>1351</v>
      </c>
      <c r="J897">
        <v>6859</v>
      </c>
      <c r="K897">
        <v>8561</v>
      </c>
      <c r="L897">
        <v>6531</v>
      </c>
      <c r="M897">
        <v>6640</v>
      </c>
      <c r="O897" t="str">
        <f>VLOOKUP(A897,Lookup_Tables!$D$2:$E$7,2,FALSE)</f>
        <v>SS</v>
      </c>
    </row>
    <row r="898" spans="1:15">
      <c r="A898">
        <v>256</v>
      </c>
      <c r="B898" t="s">
        <v>132</v>
      </c>
      <c r="C898">
        <v>6</v>
      </c>
      <c r="D898" t="s">
        <v>38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O898" t="str">
        <f>VLOOKUP(A898,Lookup_Tables!$D$2:$E$7,2,FALSE)</f>
        <v>SS</v>
      </c>
    </row>
    <row r="899" spans="1:15">
      <c r="A899">
        <v>256</v>
      </c>
      <c r="B899" t="s">
        <v>132</v>
      </c>
      <c r="C899">
        <v>8</v>
      </c>
      <c r="D899" t="s">
        <v>38</v>
      </c>
      <c r="E899">
        <v>3576</v>
      </c>
      <c r="F899">
        <v>5207</v>
      </c>
      <c r="G899">
        <v>2903</v>
      </c>
      <c r="H899">
        <v>3838</v>
      </c>
      <c r="I899">
        <v>9570</v>
      </c>
      <c r="J899">
        <v>1198</v>
      </c>
      <c r="K899">
        <v>6340</v>
      </c>
      <c r="L899">
        <v>3259</v>
      </c>
      <c r="M899">
        <v>1792</v>
      </c>
      <c r="O899" t="str">
        <f>VLOOKUP(A899,Lookup_Tables!$D$2:$E$7,2,FALSE)</f>
        <v>SS</v>
      </c>
    </row>
    <row r="900" spans="1:15">
      <c r="A900">
        <v>256</v>
      </c>
      <c r="B900" t="s">
        <v>132</v>
      </c>
      <c r="C900">
        <v>9</v>
      </c>
      <c r="D900" t="s">
        <v>38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O900" t="str">
        <f>VLOOKUP(A900,Lookup_Tables!$D$2:$E$7,2,FALSE)</f>
        <v>SS</v>
      </c>
    </row>
    <row r="901" spans="1:15">
      <c r="A901">
        <v>256</v>
      </c>
      <c r="B901" t="s">
        <v>132</v>
      </c>
      <c r="C901">
        <v>10</v>
      </c>
      <c r="D901" t="s">
        <v>38</v>
      </c>
      <c r="E901">
        <v>4806</v>
      </c>
      <c r="F901">
        <v>8120</v>
      </c>
      <c r="G901">
        <v>2308</v>
      </c>
      <c r="H901">
        <v>9172</v>
      </c>
      <c r="I901">
        <v>1449</v>
      </c>
      <c r="J901">
        <v>5568</v>
      </c>
      <c r="K901">
        <v>770</v>
      </c>
      <c r="L901">
        <v>8457</v>
      </c>
      <c r="M901">
        <v>6416</v>
      </c>
      <c r="O901" t="str">
        <f>VLOOKUP(A901,Lookup_Tables!$D$2:$E$7,2,FALSE)</f>
        <v>SS</v>
      </c>
    </row>
    <row r="902" spans="1:15">
      <c r="A902">
        <v>256</v>
      </c>
      <c r="B902" t="s">
        <v>132</v>
      </c>
      <c r="C902">
        <v>12</v>
      </c>
      <c r="D902" t="s">
        <v>38</v>
      </c>
      <c r="E902">
        <v>7184</v>
      </c>
      <c r="F902">
        <v>2984</v>
      </c>
      <c r="G902">
        <v>9646</v>
      </c>
      <c r="H902">
        <v>1981</v>
      </c>
      <c r="I902">
        <v>294</v>
      </c>
      <c r="J902">
        <v>3150</v>
      </c>
      <c r="K902">
        <v>7451</v>
      </c>
      <c r="L902">
        <v>2554</v>
      </c>
      <c r="M902">
        <v>1419</v>
      </c>
      <c r="O902" t="str">
        <f>VLOOKUP(A902,Lookup_Tables!$D$2:$E$7,2,FALSE)</f>
        <v>SS</v>
      </c>
    </row>
    <row r="903" spans="1:15">
      <c r="A903">
        <v>256</v>
      </c>
      <c r="B903" t="s">
        <v>132</v>
      </c>
      <c r="C903">
        <v>14</v>
      </c>
      <c r="D903" t="s">
        <v>38</v>
      </c>
      <c r="E903">
        <v>1906</v>
      </c>
      <c r="F903">
        <v>2526</v>
      </c>
      <c r="G903">
        <v>4233</v>
      </c>
      <c r="H903">
        <v>4161</v>
      </c>
      <c r="I903">
        <v>1905</v>
      </c>
      <c r="J903">
        <v>3230</v>
      </c>
      <c r="K903">
        <v>2357</v>
      </c>
      <c r="L903">
        <v>7204</v>
      </c>
      <c r="M903">
        <v>2569</v>
      </c>
      <c r="O903" t="str">
        <f>VLOOKUP(A903,Lookup_Tables!$D$2:$E$7,2,FALSE)</f>
        <v>SS</v>
      </c>
    </row>
    <row r="904" spans="1:15">
      <c r="A904">
        <v>256</v>
      </c>
      <c r="B904" t="s">
        <v>132</v>
      </c>
      <c r="C904">
        <v>15</v>
      </c>
      <c r="D904" t="s">
        <v>38</v>
      </c>
      <c r="E904">
        <v>0</v>
      </c>
      <c r="F904">
        <v>2021</v>
      </c>
      <c r="G904">
        <v>800</v>
      </c>
      <c r="H904">
        <v>2546</v>
      </c>
      <c r="I904">
        <v>6095</v>
      </c>
      <c r="J904">
        <v>9363</v>
      </c>
      <c r="K904">
        <v>7789</v>
      </c>
      <c r="L904">
        <v>2228</v>
      </c>
      <c r="M904">
        <v>5438</v>
      </c>
      <c r="O904" t="str">
        <f>VLOOKUP(A904,Lookup_Tables!$D$2:$E$7,2,FALSE)</f>
        <v>SS</v>
      </c>
    </row>
    <row r="905" spans="1:15">
      <c r="A905">
        <v>256</v>
      </c>
      <c r="B905" t="s">
        <v>132</v>
      </c>
      <c r="C905">
        <v>17</v>
      </c>
      <c r="D905" t="s">
        <v>38</v>
      </c>
      <c r="E905">
        <v>1079</v>
      </c>
      <c r="F905">
        <v>4490</v>
      </c>
      <c r="G905">
        <v>1313</v>
      </c>
      <c r="H905">
        <v>6396</v>
      </c>
      <c r="I905">
        <v>3004</v>
      </c>
      <c r="J905">
        <v>3702</v>
      </c>
      <c r="K905">
        <v>6589</v>
      </c>
      <c r="L905">
        <v>8918</v>
      </c>
      <c r="M905">
        <v>8280</v>
      </c>
      <c r="O905" t="str">
        <f>VLOOKUP(A905,Lookup_Tables!$D$2:$E$7,2,FALSE)</f>
        <v>SS</v>
      </c>
    </row>
    <row r="906" spans="1:15">
      <c r="A906">
        <v>256</v>
      </c>
      <c r="B906" t="s">
        <v>132</v>
      </c>
      <c r="C906">
        <v>18</v>
      </c>
      <c r="D906" t="s">
        <v>38</v>
      </c>
      <c r="E906">
        <v>1420</v>
      </c>
      <c r="F906">
        <v>7955</v>
      </c>
      <c r="G906">
        <v>5877</v>
      </c>
      <c r="H906">
        <v>1782</v>
      </c>
      <c r="I906">
        <v>2026</v>
      </c>
      <c r="J906">
        <v>8855</v>
      </c>
      <c r="K906">
        <v>6610</v>
      </c>
      <c r="L906">
        <v>9665</v>
      </c>
      <c r="M906">
        <v>1288</v>
      </c>
      <c r="O906" t="str">
        <f>VLOOKUP(A906,Lookup_Tables!$D$2:$E$7,2,FALSE)</f>
        <v>SS</v>
      </c>
    </row>
    <row r="907" spans="1:15">
      <c r="A907">
        <v>256</v>
      </c>
      <c r="B907" t="s">
        <v>132</v>
      </c>
      <c r="C907">
        <v>19</v>
      </c>
      <c r="D907" t="s">
        <v>38</v>
      </c>
      <c r="E907">
        <v>9500</v>
      </c>
      <c r="F907">
        <v>8661</v>
      </c>
      <c r="G907">
        <v>368</v>
      </c>
      <c r="H907">
        <v>6371</v>
      </c>
      <c r="I907">
        <v>877</v>
      </c>
      <c r="J907">
        <v>8133</v>
      </c>
      <c r="K907">
        <v>7414</v>
      </c>
      <c r="L907">
        <v>5568</v>
      </c>
      <c r="M907">
        <v>3811</v>
      </c>
      <c r="O907" t="str">
        <f>VLOOKUP(A907,Lookup_Tables!$D$2:$E$7,2,FALSE)</f>
        <v>SS</v>
      </c>
    </row>
    <row r="908" spans="1:15">
      <c r="A908">
        <v>256</v>
      </c>
      <c r="B908" t="s">
        <v>132</v>
      </c>
      <c r="C908">
        <v>20</v>
      </c>
      <c r="D908" t="s">
        <v>38</v>
      </c>
      <c r="E908">
        <v>6493</v>
      </c>
      <c r="F908">
        <v>6818</v>
      </c>
      <c r="G908">
        <v>7321</v>
      </c>
      <c r="H908">
        <v>778</v>
      </c>
      <c r="I908">
        <v>4904</v>
      </c>
      <c r="J908">
        <v>7729</v>
      </c>
      <c r="K908">
        <v>6615</v>
      </c>
      <c r="L908">
        <v>4325</v>
      </c>
      <c r="M908">
        <v>6974</v>
      </c>
      <c r="O908" t="str">
        <f>VLOOKUP(A908,Lookup_Tables!$D$2:$E$7,2,FALSE)</f>
        <v>SS</v>
      </c>
    </row>
    <row r="909" spans="1:15">
      <c r="A909">
        <v>256</v>
      </c>
      <c r="B909" t="s">
        <v>132</v>
      </c>
      <c r="C909">
        <v>21</v>
      </c>
      <c r="D909" t="s">
        <v>38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9621</v>
      </c>
      <c r="K909">
        <v>1360</v>
      </c>
      <c r="L909">
        <v>4106</v>
      </c>
      <c r="M909">
        <v>6617</v>
      </c>
      <c r="O909" t="str">
        <f>VLOOKUP(A909,Lookup_Tables!$D$2:$E$7,2,FALSE)</f>
        <v>SS</v>
      </c>
    </row>
    <row r="910" spans="1:15">
      <c r="A910">
        <v>256</v>
      </c>
      <c r="B910" t="s">
        <v>132</v>
      </c>
      <c r="C910">
        <v>22</v>
      </c>
      <c r="D910" t="s">
        <v>38</v>
      </c>
      <c r="E910">
        <v>5861</v>
      </c>
      <c r="F910">
        <v>9634</v>
      </c>
      <c r="G910">
        <v>2969</v>
      </c>
      <c r="H910">
        <v>7835</v>
      </c>
      <c r="I910">
        <v>9930</v>
      </c>
      <c r="J910">
        <v>3670</v>
      </c>
      <c r="K910">
        <v>3964</v>
      </c>
      <c r="L910">
        <v>4096</v>
      </c>
      <c r="M910">
        <v>7161</v>
      </c>
      <c r="O910" t="str">
        <f>VLOOKUP(A910,Lookup_Tables!$D$2:$E$7,2,FALSE)</f>
        <v>SS</v>
      </c>
    </row>
    <row r="911" spans="1:15">
      <c r="A911">
        <v>256</v>
      </c>
      <c r="B911" t="s">
        <v>132</v>
      </c>
      <c r="C911">
        <v>23</v>
      </c>
      <c r="D911" t="s">
        <v>38</v>
      </c>
      <c r="E911">
        <v>8634</v>
      </c>
      <c r="F911">
        <v>5178</v>
      </c>
      <c r="G911">
        <v>6439</v>
      </c>
      <c r="H911">
        <v>8120</v>
      </c>
      <c r="I911">
        <v>9387</v>
      </c>
      <c r="J911">
        <v>6996</v>
      </c>
      <c r="K911">
        <v>609</v>
      </c>
      <c r="L911">
        <v>8662</v>
      </c>
      <c r="M911">
        <v>9090</v>
      </c>
      <c r="O911" t="str">
        <f>VLOOKUP(A911,Lookup_Tables!$D$2:$E$7,2,FALSE)</f>
        <v>SS</v>
      </c>
    </row>
    <row r="912" spans="1:15">
      <c r="A912">
        <v>256</v>
      </c>
      <c r="B912" t="s">
        <v>132</v>
      </c>
      <c r="C912">
        <v>24</v>
      </c>
      <c r="D912" t="s">
        <v>38</v>
      </c>
      <c r="E912">
        <v>1474</v>
      </c>
      <c r="F912">
        <v>1879</v>
      </c>
      <c r="G912">
        <v>7197</v>
      </c>
      <c r="H912">
        <v>9246</v>
      </c>
      <c r="I912">
        <v>6086</v>
      </c>
      <c r="J912">
        <v>1710</v>
      </c>
      <c r="K912">
        <v>154</v>
      </c>
      <c r="L912">
        <v>3702</v>
      </c>
      <c r="M912">
        <v>9113</v>
      </c>
      <c r="O912" t="str">
        <f>VLOOKUP(A912,Lookup_Tables!$D$2:$E$7,2,FALSE)</f>
        <v>SS</v>
      </c>
    </row>
    <row r="913" spans="1:15">
      <c r="A913">
        <v>256</v>
      </c>
      <c r="B913" t="s">
        <v>132</v>
      </c>
      <c r="C913">
        <v>25</v>
      </c>
      <c r="D913" t="s">
        <v>38</v>
      </c>
      <c r="E913">
        <v>9648</v>
      </c>
      <c r="F913">
        <v>5568</v>
      </c>
      <c r="G913">
        <v>3910</v>
      </c>
      <c r="H913">
        <v>8246</v>
      </c>
      <c r="I913">
        <v>1850</v>
      </c>
      <c r="J913">
        <v>1145</v>
      </c>
      <c r="K913">
        <v>6961</v>
      </c>
      <c r="L913">
        <v>4182</v>
      </c>
      <c r="M913">
        <v>820</v>
      </c>
      <c r="O913" t="str">
        <f>VLOOKUP(A913,Lookup_Tables!$D$2:$E$7,2,FALSE)</f>
        <v>SS</v>
      </c>
    </row>
    <row r="914" spans="1:15">
      <c r="A914">
        <v>256</v>
      </c>
      <c r="B914" t="s">
        <v>132</v>
      </c>
      <c r="C914">
        <v>26</v>
      </c>
      <c r="D914" t="s">
        <v>38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4875</v>
      </c>
      <c r="O914" t="str">
        <f>VLOOKUP(A914,Lookup_Tables!$D$2:$E$7,2,FALSE)</f>
        <v>SS</v>
      </c>
    </row>
    <row r="915" spans="1:15">
      <c r="A915">
        <v>256</v>
      </c>
      <c r="B915" t="s">
        <v>132</v>
      </c>
      <c r="C915">
        <v>27</v>
      </c>
      <c r="D915" t="s">
        <v>38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1037</v>
      </c>
      <c r="O915" t="str">
        <f>VLOOKUP(A915,Lookup_Tables!$D$2:$E$7,2,FALSE)</f>
        <v>SS</v>
      </c>
    </row>
    <row r="916" spans="1:15">
      <c r="A916">
        <v>256</v>
      </c>
      <c r="B916" t="s">
        <v>132</v>
      </c>
      <c r="C916">
        <v>28</v>
      </c>
      <c r="D916" t="s">
        <v>38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4621</v>
      </c>
      <c r="O916" t="str">
        <f>VLOOKUP(A916,Lookup_Tables!$D$2:$E$7,2,FALSE)</f>
        <v>SS</v>
      </c>
    </row>
    <row r="917" spans="1:15">
      <c r="A917">
        <v>256</v>
      </c>
      <c r="B917" t="s">
        <v>132</v>
      </c>
      <c r="C917">
        <v>29</v>
      </c>
      <c r="D917" t="s">
        <v>38</v>
      </c>
      <c r="E917">
        <v>0</v>
      </c>
      <c r="F917">
        <v>8717</v>
      </c>
      <c r="G917">
        <v>6004</v>
      </c>
      <c r="H917">
        <v>4972</v>
      </c>
      <c r="I917">
        <v>1414</v>
      </c>
      <c r="J917">
        <v>4878</v>
      </c>
      <c r="K917">
        <v>8977</v>
      </c>
      <c r="L917">
        <v>3670</v>
      </c>
      <c r="M917">
        <v>4483</v>
      </c>
      <c r="O917" t="str">
        <f>VLOOKUP(A917,Lookup_Tables!$D$2:$E$7,2,FALSE)</f>
        <v>SS</v>
      </c>
    </row>
    <row r="918" spans="1:15">
      <c r="A918">
        <v>256</v>
      </c>
      <c r="B918" t="s">
        <v>132</v>
      </c>
      <c r="C918">
        <v>30</v>
      </c>
      <c r="D918" t="s">
        <v>38</v>
      </c>
      <c r="E918">
        <v>175</v>
      </c>
      <c r="F918">
        <v>4200</v>
      </c>
      <c r="G918">
        <v>1993</v>
      </c>
      <c r="H918">
        <v>1602</v>
      </c>
      <c r="I918">
        <v>8180</v>
      </c>
      <c r="J918">
        <v>5215</v>
      </c>
      <c r="K918">
        <v>7660</v>
      </c>
      <c r="L918">
        <v>7494</v>
      </c>
      <c r="M918">
        <v>2866</v>
      </c>
      <c r="O918" t="str">
        <f>VLOOKUP(A918,Lookup_Tables!$D$2:$E$7,2,FALSE)</f>
        <v>SS</v>
      </c>
    </row>
    <row r="919" spans="1:15">
      <c r="A919">
        <v>256</v>
      </c>
      <c r="B919" t="s">
        <v>132</v>
      </c>
      <c r="C919">
        <v>31</v>
      </c>
      <c r="D919" t="s">
        <v>38</v>
      </c>
      <c r="E919">
        <v>6470</v>
      </c>
      <c r="F919">
        <v>2969</v>
      </c>
      <c r="G919">
        <v>8827</v>
      </c>
      <c r="H919">
        <v>4843</v>
      </c>
      <c r="I919">
        <v>98</v>
      </c>
      <c r="J919">
        <v>2947</v>
      </c>
      <c r="K919">
        <v>1351</v>
      </c>
      <c r="L919">
        <v>2432</v>
      </c>
      <c r="M919">
        <v>6321</v>
      </c>
      <c r="O919" t="str">
        <f>VLOOKUP(A919,Lookup_Tables!$D$2:$E$7,2,FALSE)</f>
        <v>SS</v>
      </c>
    </row>
    <row r="920" spans="1:15">
      <c r="A920">
        <v>256</v>
      </c>
      <c r="B920" t="s">
        <v>132</v>
      </c>
      <c r="C920">
        <v>32</v>
      </c>
      <c r="D920" t="s">
        <v>38</v>
      </c>
      <c r="E920">
        <v>1472</v>
      </c>
      <c r="F920">
        <v>8175</v>
      </c>
      <c r="G920">
        <v>8795</v>
      </c>
      <c r="H920">
        <v>6506</v>
      </c>
      <c r="I920">
        <v>2770</v>
      </c>
      <c r="J920">
        <v>303</v>
      </c>
      <c r="K920">
        <v>4395</v>
      </c>
      <c r="L920">
        <v>5568</v>
      </c>
      <c r="M920">
        <v>5634</v>
      </c>
      <c r="O920" t="str">
        <f>VLOOKUP(A920,Lookup_Tables!$D$2:$E$7,2,FALSE)</f>
        <v>SS</v>
      </c>
    </row>
    <row r="921" spans="1:15">
      <c r="A921">
        <v>256</v>
      </c>
      <c r="B921" t="s">
        <v>132</v>
      </c>
      <c r="C921">
        <v>34</v>
      </c>
      <c r="D921" t="s">
        <v>38</v>
      </c>
      <c r="E921">
        <v>0</v>
      </c>
      <c r="F921">
        <v>7503</v>
      </c>
      <c r="G921">
        <v>8391</v>
      </c>
      <c r="H921">
        <v>5881</v>
      </c>
      <c r="I921">
        <v>3191</v>
      </c>
      <c r="J921">
        <v>2966</v>
      </c>
      <c r="K921">
        <v>2416</v>
      </c>
      <c r="L921">
        <v>9188</v>
      </c>
      <c r="M921">
        <v>5494</v>
      </c>
      <c r="O921" t="str">
        <f>VLOOKUP(A921,Lookup_Tables!$D$2:$E$7,2,FALSE)</f>
        <v>SS</v>
      </c>
    </row>
    <row r="922" spans="1:15">
      <c r="A922">
        <v>256</v>
      </c>
      <c r="B922" t="s">
        <v>132</v>
      </c>
      <c r="C922">
        <v>35</v>
      </c>
      <c r="D922" t="s">
        <v>38</v>
      </c>
      <c r="E922">
        <v>0</v>
      </c>
      <c r="F922">
        <v>0</v>
      </c>
      <c r="G922">
        <v>0</v>
      </c>
      <c r="H922">
        <v>8654</v>
      </c>
      <c r="I922">
        <v>8693</v>
      </c>
      <c r="J922">
        <v>3535</v>
      </c>
      <c r="K922">
        <v>1772</v>
      </c>
      <c r="L922">
        <v>2639</v>
      </c>
      <c r="M922">
        <v>569</v>
      </c>
      <c r="O922" t="str">
        <f>VLOOKUP(A922,Lookup_Tables!$D$2:$E$7,2,FALSE)</f>
        <v>SS</v>
      </c>
    </row>
    <row r="923" spans="1:15">
      <c r="A923">
        <v>256</v>
      </c>
      <c r="B923" t="s">
        <v>132</v>
      </c>
      <c r="C923">
        <v>36</v>
      </c>
      <c r="D923" t="s">
        <v>38</v>
      </c>
      <c r="E923">
        <v>4841</v>
      </c>
      <c r="F923">
        <v>6970</v>
      </c>
      <c r="G923">
        <v>7545</v>
      </c>
      <c r="H923">
        <v>2739</v>
      </c>
      <c r="I923">
        <v>999</v>
      </c>
      <c r="J923">
        <v>820</v>
      </c>
      <c r="K923">
        <v>276</v>
      </c>
      <c r="L923">
        <v>4875</v>
      </c>
      <c r="M923">
        <v>7719</v>
      </c>
      <c r="O923" t="str">
        <f>VLOOKUP(A923,Lookup_Tables!$D$2:$E$7,2,FALSE)</f>
        <v>SS</v>
      </c>
    </row>
    <row r="924" spans="1:15">
      <c r="A924">
        <v>256</v>
      </c>
      <c r="B924" t="s">
        <v>132</v>
      </c>
      <c r="C924">
        <v>37</v>
      </c>
      <c r="D924" t="s">
        <v>38</v>
      </c>
      <c r="E924">
        <v>4790</v>
      </c>
      <c r="F924">
        <v>2177</v>
      </c>
      <c r="G924">
        <v>2827</v>
      </c>
      <c r="H924">
        <v>9193</v>
      </c>
      <c r="I924">
        <v>5799</v>
      </c>
      <c r="J924">
        <v>7568</v>
      </c>
      <c r="K924">
        <v>6351</v>
      </c>
      <c r="L924">
        <v>6998</v>
      </c>
      <c r="M924">
        <v>9711</v>
      </c>
      <c r="O924" t="str">
        <f>VLOOKUP(A924,Lookup_Tables!$D$2:$E$7,2,FALSE)</f>
        <v>SS</v>
      </c>
    </row>
    <row r="925" spans="1:15">
      <c r="A925">
        <v>256</v>
      </c>
      <c r="B925" t="s">
        <v>132</v>
      </c>
      <c r="C925">
        <v>39</v>
      </c>
      <c r="D925" t="s">
        <v>38</v>
      </c>
      <c r="E925">
        <v>0</v>
      </c>
      <c r="F925">
        <v>8815</v>
      </c>
      <c r="G925">
        <v>559</v>
      </c>
      <c r="H925">
        <v>5222</v>
      </c>
      <c r="I925">
        <v>1142</v>
      </c>
      <c r="J925">
        <v>8978</v>
      </c>
      <c r="K925">
        <v>6010</v>
      </c>
      <c r="L925">
        <v>2203</v>
      </c>
      <c r="M925">
        <v>7510</v>
      </c>
      <c r="O925" t="str">
        <f>VLOOKUP(A925,Lookup_Tables!$D$2:$E$7,2,FALSE)</f>
        <v>SS</v>
      </c>
    </row>
    <row r="926" spans="1:15">
      <c r="A926">
        <v>256</v>
      </c>
      <c r="B926" t="s">
        <v>132</v>
      </c>
      <c r="C926">
        <v>41</v>
      </c>
      <c r="D926" t="s">
        <v>38</v>
      </c>
      <c r="E926">
        <v>0</v>
      </c>
      <c r="F926">
        <v>0</v>
      </c>
      <c r="G926">
        <v>0</v>
      </c>
      <c r="H926">
        <v>0</v>
      </c>
      <c r="I926">
        <v>2846</v>
      </c>
      <c r="J926">
        <v>8132</v>
      </c>
      <c r="K926">
        <v>4154</v>
      </c>
      <c r="L926">
        <v>9750</v>
      </c>
      <c r="M926">
        <v>2007</v>
      </c>
      <c r="O926" t="str">
        <f>VLOOKUP(A926,Lookup_Tables!$D$2:$E$7,2,FALSE)</f>
        <v>SS</v>
      </c>
    </row>
    <row r="927" spans="1:15">
      <c r="A927">
        <v>256</v>
      </c>
      <c r="B927" t="s">
        <v>132</v>
      </c>
      <c r="C927">
        <v>42</v>
      </c>
      <c r="D927" t="s">
        <v>38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O927" t="str">
        <f>VLOOKUP(A927,Lookup_Tables!$D$2:$E$7,2,FALSE)</f>
        <v>SS</v>
      </c>
    </row>
    <row r="928" spans="1:15">
      <c r="A928">
        <v>256</v>
      </c>
      <c r="B928" t="s">
        <v>132</v>
      </c>
      <c r="C928">
        <v>43</v>
      </c>
      <c r="D928" t="s">
        <v>38</v>
      </c>
      <c r="E928">
        <v>7518</v>
      </c>
      <c r="F928">
        <v>35</v>
      </c>
      <c r="G928">
        <v>5968</v>
      </c>
      <c r="H928">
        <v>6048</v>
      </c>
      <c r="I928">
        <v>4738</v>
      </c>
      <c r="J928">
        <v>7991</v>
      </c>
      <c r="K928">
        <v>6704</v>
      </c>
      <c r="L928">
        <v>8911</v>
      </c>
      <c r="M928">
        <v>7420</v>
      </c>
      <c r="O928" t="str">
        <f>VLOOKUP(A928,Lookup_Tables!$D$2:$E$7,2,FALSE)</f>
        <v>SS</v>
      </c>
    </row>
    <row r="929" spans="1:15">
      <c r="A929">
        <v>256</v>
      </c>
      <c r="B929" t="s">
        <v>132</v>
      </c>
      <c r="C929">
        <v>44</v>
      </c>
      <c r="D929" t="s">
        <v>38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O929" t="str">
        <f>VLOOKUP(A929,Lookup_Tables!$D$2:$E$7,2,FALSE)</f>
        <v>SS</v>
      </c>
    </row>
    <row r="930" spans="1:15">
      <c r="A930">
        <v>256</v>
      </c>
      <c r="B930" t="s">
        <v>132</v>
      </c>
      <c r="C930">
        <v>45</v>
      </c>
      <c r="D930" t="s">
        <v>38</v>
      </c>
      <c r="E930">
        <v>762</v>
      </c>
      <c r="F930">
        <v>7414</v>
      </c>
      <c r="G930">
        <v>1444</v>
      </c>
      <c r="H930">
        <v>9597</v>
      </c>
      <c r="I930">
        <v>5053</v>
      </c>
      <c r="J930">
        <v>1351</v>
      </c>
      <c r="K930">
        <v>8762</v>
      </c>
      <c r="L930">
        <v>9948</v>
      </c>
      <c r="M930">
        <v>7063</v>
      </c>
      <c r="O930" t="str">
        <f>VLOOKUP(A930,Lookup_Tables!$D$2:$E$7,2,FALSE)</f>
        <v>SS</v>
      </c>
    </row>
    <row r="931" spans="1:15">
      <c r="A931">
        <v>256</v>
      </c>
      <c r="B931" t="s">
        <v>132</v>
      </c>
      <c r="C931">
        <v>46</v>
      </c>
      <c r="D931" t="s">
        <v>38</v>
      </c>
      <c r="E931">
        <v>1729</v>
      </c>
      <c r="F931">
        <v>683</v>
      </c>
      <c r="G931">
        <v>3164</v>
      </c>
      <c r="H931">
        <v>7225</v>
      </c>
      <c r="I931">
        <v>2013</v>
      </c>
      <c r="J931">
        <v>600</v>
      </c>
      <c r="K931">
        <v>5874</v>
      </c>
      <c r="L931">
        <v>4019</v>
      </c>
      <c r="M931">
        <v>5256</v>
      </c>
      <c r="O931" t="str">
        <f>VLOOKUP(A931,Lookup_Tables!$D$2:$E$7,2,FALSE)</f>
        <v>SS</v>
      </c>
    </row>
    <row r="932" spans="1:15">
      <c r="A932">
        <v>256</v>
      </c>
      <c r="B932" t="s">
        <v>132</v>
      </c>
      <c r="C932">
        <v>47</v>
      </c>
      <c r="D932" t="s">
        <v>38</v>
      </c>
      <c r="E932">
        <v>6644</v>
      </c>
      <c r="F932">
        <v>3666</v>
      </c>
      <c r="G932">
        <v>2781</v>
      </c>
      <c r="H932">
        <v>9184</v>
      </c>
      <c r="I932">
        <v>8078</v>
      </c>
      <c r="J932">
        <v>7835</v>
      </c>
      <c r="K932">
        <v>3024</v>
      </c>
      <c r="L932">
        <v>3600</v>
      </c>
      <c r="M932">
        <v>7748</v>
      </c>
      <c r="O932" t="str">
        <f>VLOOKUP(A932,Lookup_Tables!$D$2:$E$7,2,FALSE)</f>
        <v>SS</v>
      </c>
    </row>
    <row r="933" spans="1:15">
      <c r="A933">
        <v>256</v>
      </c>
      <c r="B933" t="s">
        <v>132</v>
      </c>
      <c r="C933">
        <v>48</v>
      </c>
      <c r="D933" t="s">
        <v>38</v>
      </c>
      <c r="E933">
        <v>0</v>
      </c>
      <c r="F933">
        <v>0</v>
      </c>
      <c r="G933">
        <v>0</v>
      </c>
      <c r="H933">
        <v>0</v>
      </c>
      <c r="I933">
        <v>6022</v>
      </c>
      <c r="J933">
        <v>168</v>
      </c>
      <c r="K933">
        <v>8075</v>
      </c>
      <c r="L933">
        <v>1286</v>
      </c>
      <c r="M933">
        <v>4286</v>
      </c>
      <c r="O933" t="str">
        <f>VLOOKUP(A933,Lookup_Tables!$D$2:$E$7,2,FALSE)</f>
        <v>SS</v>
      </c>
    </row>
    <row r="934" spans="1:15">
      <c r="A934">
        <v>256</v>
      </c>
      <c r="B934" t="s">
        <v>132</v>
      </c>
      <c r="C934">
        <v>49</v>
      </c>
      <c r="D934" t="s">
        <v>38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2866</v>
      </c>
      <c r="K934">
        <v>7853</v>
      </c>
      <c r="L934">
        <v>705</v>
      </c>
      <c r="M934">
        <v>2007</v>
      </c>
      <c r="O934" t="str">
        <f>VLOOKUP(A934,Lookup_Tables!$D$2:$E$7,2,FALSE)</f>
        <v>SS</v>
      </c>
    </row>
    <row r="935" spans="1:15">
      <c r="A935">
        <v>256</v>
      </c>
      <c r="B935" t="s">
        <v>132</v>
      </c>
      <c r="C935">
        <v>51</v>
      </c>
      <c r="D935" t="s">
        <v>38</v>
      </c>
      <c r="E935">
        <v>4106</v>
      </c>
      <c r="F935">
        <v>824</v>
      </c>
      <c r="G935">
        <v>279</v>
      </c>
      <c r="H935">
        <v>864</v>
      </c>
      <c r="I935">
        <v>9954</v>
      </c>
      <c r="J935">
        <v>5307</v>
      </c>
      <c r="K935">
        <v>2464</v>
      </c>
      <c r="L935">
        <v>1905</v>
      </c>
      <c r="M935">
        <v>8791</v>
      </c>
      <c r="O935" t="str">
        <f>VLOOKUP(A935,Lookup_Tables!$D$2:$E$7,2,FALSE)</f>
        <v>SS</v>
      </c>
    </row>
    <row r="936" spans="1:15">
      <c r="A936">
        <v>256</v>
      </c>
      <c r="B936" t="s">
        <v>132</v>
      </c>
      <c r="C936">
        <v>52</v>
      </c>
      <c r="D936" t="s">
        <v>38</v>
      </c>
      <c r="E936">
        <v>0</v>
      </c>
      <c r="F936">
        <v>9839</v>
      </c>
      <c r="G936">
        <v>318</v>
      </c>
      <c r="H936">
        <v>1075</v>
      </c>
      <c r="I936">
        <v>6792</v>
      </c>
      <c r="J936">
        <v>2933</v>
      </c>
      <c r="K936">
        <v>8911</v>
      </c>
      <c r="L936">
        <v>2845</v>
      </c>
      <c r="M936">
        <v>1685</v>
      </c>
      <c r="O936" t="str">
        <f>VLOOKUP(A936,Lookup_Tables!$D$2:$E$7,2,FALSE)</f>
        <v>SS</v>
      </c>
    </row>
    <row r="937" spans="1:15">
      <c r="A937">
        <v>256</v>
      </c>
      <c r="B937" t="s">
        <v>132</v>
      </c>
      <c r="C937">
        <v>54</v>
      </c>
      <c r="D937" t="s">
        <v>38</v>
      </c>
      <c r="E937">
        <v>5840</v>
      </c>
      <c r="F937">
        <v>2616</v>
      </c>
      <c r="G937">
        <v>9983</v>
      </c>
      <c r="H937">
        <v>2048</v>
      </c>
      <c r="I937">
        <v>2013</v>
      </c>
      <c r="J937">
        <v>6587</v>
      </c>
      <c r="K937">
        <v>5114</v>
      </c>
      <c r="L937">
        <v>9387</v>
      </c>
      <c r="M937">
        <v>4371</v>
      </c>
      <c r="O937" t="str">
        <f>VLOOKUP(A937,Lookup_Tables!$D$2:$E$7,2,FALSE)</f>
        <v>SS</v>
      </c>
    </row>
    <row r="938" spans="1:15">
      <c r="A938">
        <v>256</v>
      </c>
      <c r="B938" t="s">
        <v>132</v>
      </c>
      <c r="C938">
        <v>57</v>
      </c>
      <c r="D938" t="s">
        <v>38</v>
      </c>
      <c r="E938">
        <v>0</v>
      </c>
      <c r="F938">
        <v>86</v>
      </c>
      <c r="G938">
        <v>6572</v>
      </c>
      <c r="H938">
        <v>2230</v>
      </c>
      <c r="I938">
        <v>7668</v>
      </c>
      <c r="J938">
        <v>7895</v>
      </c>
      <c r="K938">
        <v>8227</v>
      </c>
      <c r="L938">
        <v>6208</v>
      </c>
      <c r="M938">
        <v>5316</v>
      </c>
      <c r="O938" t="str">
        <f>VLOOKUP(A938,Lookup_Tables!$D$2:$E$7,2,FALSE)</f>
        <v>SS</v>
      </c>
    </row>
    <row r="939" spans="1:15">
      <c r="A939">
        <v>256</v>
      </c>
      <c r="B939" t="s">
        <v>132</v>
      </c>
      <c r="C939">
        <v>58</v>
      </c>
      <c r="D939" t="s">
        <v>38</v>
      </c>
      <c r="E939">
        <v>0</v>
      </c>
      <c r="F939">
        <v>3413</v>
      </c>
      <c r="G939">
        <v>7596</v>
      </c>
      <c r="H939">
        <v>4954</v>
      </c>
      <c r="I939">
        <v>1351</v>
      </c>
      <c r="J939">
        <v>7446</v>
      </c>
      <c r="K939">
        <v>9934</v>
      </c>
      <c r="L939">
        <v>6208</v>
      </c>
      <c r="M939">
        <v>1028</v>
      </c>
      <c r="O939" t="str">
        <f>VLOOKUP(A939,Lookup_Tables!$D$2:$E$7,2,FALSE)</f>
        <v>SS</v>
      </c>
    </row>
    <row r="940" spans="1:15">
      <c r="A940">
        <v>256</v>
      </c>
      <c r="B940" t="s">
        <v>132</v>
      </c>
      <c r="C940">
        <v>59</v>
      </c>
      <c r="D940" t="s">
        <v>38</v>
      </c>
      <c r="E940">
        <v>6511</v>
      </c>
      <c r="F940">
        <v>8546</v>
      </c>
      <c r="G940">
        <v>9016</v>
      </c>
      <c r="H940">
        <v>5993</v>
      </c>
      <c r="I940">
        <v>6427</v>
      </c>
      <c r="J940">
        <v>575</v>
      </c>
      <c r="K940">
        <v>9015</v>
      </c>
      <c r="L940">
        <v>4776</v>
      </c>
      <c r="M940">
        <v>8078</v>
      </c>
      <c r="O940" t="str">
        <f>VLOOKUP(A940,Lookup_Tables!$D$2:$E$7,2,FALSE)</f>
        <v>SS</v>
      </c>
    </row>
    <row r="941" spans="1:15">
      <c r="A941">
        <v>256</v>
      </c>
      <c r="B941" t="s">
        <v>132</v>
      </c>
      <c r="C941">
        <v>60</v>
      </c>
      <c r="D941" t="s">
        <v>38</v>
      </c>
      <c r="E941">
        <v>9405</v>
      </c>
      <c r="F941">
        <v>5833</v>
      </c>
      <c r="G941">
        <v>2177</v>
      </c>
      <c r="H941">
        <v>4547</v>
      </c>
      <c r="I941">
        <v>1449</v>
      </c>
      <c r="J941">
        <v>3837</v>
      </c>
      <c r="K941">
        <v>5980</v>
      </c>
      <c r="L941">
        <v>6079</v>
      </c>
      <c r="M941">
        <v>4582</v>
      </c>
      <c r="O941" t="str">
        <f>VLOOKUP(A941,Lookup_Tables!$D$2:$E$7,2,FALSE)</f>
        <v>SS</v>
      </c>
    </row>
    <row r="942" spans="1:15">
      <c r="A942">
        <v>256</v>
      </c>
      <c r="B942" t="s">
        <v>132</v>
      </c>
      <c r="C942">
        <v>61</v>
      </c>
      <c r="D942" t="s">
        <v>38</v>
      </c>
      <c r="E942">
        <v>0</v>
      </c>
      <c r="F942">
        <v>3599</v>
      </c>
      <c r="G942">
        <v>8626</v>
      </c>
      <c r="H942">
        <v>1941</v>
      </c>
      <c r="I942">
        <v>1460</v>
      </c>
      <c r="J942">
        <v>4529</v>
      </c>
      <c r="K942">
        <v>7537</v>
      </c>
      <c r="L942">
        <v>5207</v>
      </c>
      <c r="M942">
        <v>9404</v>
      </c>
      <c r="O942" t="str">
        <f>VLOOKUP(A942,Lookup_Tables!$D$2:$E$7,2,FALSE)</f>
        <v>SS</v>
      </c>
    </row>
    <row r="943" spans="1:15">
      <c r="A943">
        <v>256</v>
      </c>
      <c r="B943" t="s">
        <v>132</v>
      </c>
      <c r="C943">
        <v>62</v>
      </c>
      <c r="D943" t="s">
        <v>38</v>
      </c>
      <c r="E943">
        <v>9276</v>
      </c>
      <c r="F943">
        <v>8439</v>
      </c>
      <c r="G943">
        <v>6796</v>
      </c>
      <c r="H943">
        <v>8769</v>
      </c>
      <c r="I943">
        <v>6572</v>
      </c>
      <c r="J943">
        <v>6965</v>
      </c>
      <c r="K943">
        <v>154</v>
      </c>
      <c r="L943">
        <v>6203</v>
      </c>
      <c r="M943">
        <v>8301</v>
      </c>
      <c r="O943" t="str">
        <f>VLOOKUP(A943,Lookup_Tables!$D$2:$E$7,2,FALSE)</f>
        <v>SS</v>
      </c>
    </row>
    <row r="944" spans="1:15">
      <c r="A944">
        <v>256</v>
      </c>
      <c r="B944" t="s">
        <v>132</v>
      </c>
      <c r="C944">
        <v>65</v>
      </c>
      <c r="D944" t="s">
        <v>38</v>
      </c>
      <c r="E944">
        <v>0</v>
      </c>
      <c r="F944">
        <v>9232</v>
      </c>
      <c r="G944">
        <v>9270</v>
      </c>
      <c r="H944">
        <v>3990</v>
      </c>
      <c r="I944">
        <v>5980</v>
      </c>
      <c r="J944">
        <v>1347</v>
      </c>
      <c r="K944">
        <v>4997</v>
      </c>
      <c r="L944">
        <v>6022</v>
      </c>
      <c r="M944">
        <v>3515</v>
      </c>
      <c r="O944" t="str">
        <f>VLOOKUP(A944,Lookup_Tables!$D$2:$E$7,2,FALSE)</f>
        <v>SS</v>
      </c>
    </row>
    <row r="945" spans="1:15">
      <c r="A945">
        <v>256</v>
      </c>
      <c r="B945" t="s">
        <v>132</v>
      </c>
      <c r="C945">
        <v>66</v>
      </c>
      <c r="D945" t="s">
        <v>38</v>
      </c>
      <c r="E945">
        <v>9977</v>
      </c>
      <c r="F945">
        <v>4767</v>
      </c>
      <c r="G945">
        <v>7548</v>
      </c>
      <c r="H945">
        <v>7605</v>
      </c>
      <c r="I945">
        <v>7717</v>
      </c>
      <c r="J945">
        <v>7321</v>
      </c>
      <c r="K945">
        <v>1300</v>
      </c>
      <c r="L945">
        <v>3317</v>
      </c>
      <c r="M945">
        <v>86</v>
      </c>
      <c r="O945" t="str">
        <f>VLOOKUP(A945,Lookup_Tables!$D$2:$E$7,2,FALSE)</f>
        <v>SS</v>
      </c>
    </row>
    <row r="946" spans="1:15">
      <c r="A946">
        <v>256</v>
      </c>
      <c r="B946" t="s">
        <v>132</v>
      </c>
      <c r="C946">
        <v>68</v>
      </c>
      <c r="D946" t="s">
        <v>38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O946" t="str">
        <f>VLOOKUP(A946,Lookup_Tables!$D$2:$E$7,2,FALSE)</f>
        <v>SS</v>
      </c>
    </row>
    <row r="947" spans="1:15">
      <c r="A947">
        <v>256</v>
      </c>
      <c r="B947" t="s">
        <v>132</v>
      </c>
      <c r="C947">
        <v>69</v>
      </c>
      <c r="D947" t="s">
        <v>38</v>
      </c>
      <c r="E947">
        <v>0</v>
      </c>
      <c r="F947">
        <v>0</v>
      </c>
      <c r="G947">
        <v>0</v>
      </c>
      <c r="H947">
        <v>0</v>
      </c>
      <c r="I947">
        <v>4224</v>
      </c>
      <c r="J947">
        <v>1850</v>
      </c>
      <c r="K947">
        <v>4395</v>
      </c>
      <c r="L947">
        <v>4769</v>
      </c>
      <c r="M947">
        <v>2888</v>
      </c>
      <c r="O947" t="str">
        <f>VLOOKUP(A947,Lookup_Tables!$D$2:$E$7,2,FALSE)</f>
        <v>SS</v>
      </c>
    </row>
    <row r="948" spans="1:15">
      <c r="A948">
        <v>256</v>
      </c>
      <c r="B948" t="s">
        <v>132</v>
      </c>
      <c r="C948">
        <v>70</v>
      </c>
      <c r="D948" t="s">
        <v>38</v>
      </c>
      <c r="E948">
        <v>4027</v>
      </c>
      <c r="F948">
        <v>922</v>
      </c>
      <c r="G948">
        <v>6898</v>
      </c>
      <c r="H948">
        <v>3639</v>
      </c>
      <c r="I948">
        <v>3132</v>
      </c>
      <c r="J948">
        <v>2055</v>
      </c>
      <c r="K948">
        <v>6243</v>
      </c>
      <c r="L948">
        <v>8531</v>
      </c>
      <c r="M948">
        <v>2714</v>
      </c>
      <c r="O948" t="str">
        <f>VLOOKUP(A948,Lookup_Tables!$D$2:$E$7,2,FALSE)</f>
        <v>SS</v>
      </c>
    </row>
    <row r="949" spans="1:15">
      <c r="A949">
        <v>256</v>
      </c>
      <c r="B949" t="s">
        <v>132</v>
      </c>
      <c r="C949">
        <v>72</v>
      </c>
      <c r="D949" t="s">
        <v>38</v>
      </c>
      <c r="E949">
        <v>9937</v>
      </c>
      <c r="F949">
        <v>6224</v>
      </c>
      <c r="G949">
        <v>85</v>
      </c>
      <c r="H949">
        <v>1358</v>
      </c>
      <c r="I949">
        <v>1598</v>
      </c>
      <c r="J949">
        <v>5771</v>
      </c>
      <c r="K949">
        <v>7957</v>
      </c>
      <c r="L949">
        <v>6707</v>
      </c>
      <c r="M949">
        <v>3928</v>
      </c>
      <c r="O949" t="str">
        <f>VLOOKUP(A949,Lookup_Tables!$D$2:$E$7,2,FALSE)</f>
        <v>SS</v>
      </c>
    </row>
    <row r="950" spans="1:15">
      <c r="A950">
        <v>256</v>
      </c>
      <c r="B950" t="s">
        <v>132</v>
      </c>
      <c r="C950">
        <v>74</v>
      </c>
      <c r="D950" t="s">
        <v>38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O950" t="str">
        <f>VLOOKUP(A950,Lookup_Tables!$D$2:$E$7,2,FALSE)</f>
        <v>SS</v>
      </c>
    </row>
    <row r="951" spans="1:15">
      <c r="A951">
        <v>256</v>
      </c>
      <c r="B951" t="s">
        <v>132</v>
      </c>
      <c r="C951">
        <v>75</v>
      </c>
      <c r="D951" t="s">
        <v>38</v>
      </c>
      <c r="E951">
        <v>1390</v>
      </c>
      <c r="F951">
        <v>2123</v>
      </c>
      <c r="G951">
        <v>9567</v>
      </c>
      <c r="H951">
        <v>66</v>
      </c>
      <c r="I951">
        <v>4197</v>
      </c>
      <c r="J951">
        <v>9989</v>
      </c>
      <c r="K951">
        <v>7969</v>
      </c>
      <c r="L951">
        <v>8631</v>
      </c>
      <c r="M951">
        <v>3374</v>
      </c>
      <c r="O951" t="str">
        <f>VLOOKUP(A951,Lookup_Tables!$D$2:$E$7,2,FALSE)</f>
        <v>SS</v>
      </c>
    </row>
    <row r="952" spans="1:15">
      <c r="A952">
        <v>256</v>
      </c>
      <c r="B952" t="s">
        <v>132</v>
      </c>
      <c r="C952">
        <v>76</v>
      </c>
      <c r="D952" t="s">
        <v>38</v>
      </c>
      <c r="E952">
        <v>2550</v>
      </c>
      <c r="F952">
        <v>4395</v>
      </c>
      <c r="G952">
        <v>5661</v>
      </c>
      <c r="H952">
        <v>9052</v>
      </c>
      <c r="I952">
        <v>7494</v>
      </c>
      <c r="J952">
        <v>3344</v>
      </c>
      <c r="K952">
        <v>7387</v>
      </c>
      <c r="L952">
        <v>3288</v>
      </c>
      <c r="M952">
        <v>4621</v>
      </c>
      <c r="O952" t="str">
        <f>VLOOKUP(A952,Lookup_Tables!$D$2:$E$7,2,FALSE)</f>
        <v>SS</v>
      </c>
    </row>
    <row r="953" spans="1:15">
      <c r="A953">
        <v>256</v>
      </c>
      <c r="B953" t="s">
        <v>132</v>
      </c>
      <c r="C953">
        <v>79</v>
      </c>
      <c r="D953" t="s">
        <v>38</v>
      </c>
      <c r="E953">
        <v>2794</v>
      </c>
      <c r="F953">
        <v>1512</v>
      </c>
      <c r="G953">
        <v>185</v>
      </c>
      <c r="H953">
        <v>3000</v>
      </c>
      <c r="I953">
        <v>3838</v>
      </c>
      <c r="J953">
        <v>1850</v>
      </c>
      <c r="K953">
        <v>3534</v>
      </c>
      <c r="L953">
        <v>6310</v>
      </c>
      <c r="M953">
        <v>3600</v>
      </c>
      <c r="O953" t="str">
        <f>VLOOKUP(A953,Lookup_Tables!$D$2:$E$7,2,FALSE)</f>
        <v>SS</v>
      </c>
    </row>
    <row r="954" spans="1:15">
      <c r="A954">
        <v>256</v>
      </c>
      <c r="B954" t="s">
        <v>132</v>
      </c>
      <c r="C954">
        <v>80</v>
      </c>
      <c r="D954" t="s">
        <v>38</v>
      </c>
      <c r="E954">
        <v>0</v>
      </c>
      <c r="F954">
        <v>0</v>
      </c>
      <c r="G954">
        <v>0</v>
      </c>
      <c r="H954">
        <v>0</v>
      </c>
      <c r="I954">
        <v>2220</v>
      </c>
      <c r="J954">
        <v>3057</v>
      </c>
      <c r="K954">
        <v>4868</v>
      </c>
      <c r="L954">
        <v>7734</v>
      </c>
      <c r="M954">
        <v>9116</v>
      </c>
      <c r="O954" t="str">
        <f>VLOOKUP(A954,Lookup_Tables!$D$2:$E$7,2,FALSE)</f>
        <v>SS</v>
      </c>
    </row>
    <row r="955" spans="1:15">
      <c r="A955">
        <v>256</v>
      </c>
      <c r="B955" t="s">
        <v>132</v>
      </c>
      <c r="C955">
        <v>81</v>
      </c>
      <c r="D955" t="s">
        <v>38</v>
      </c>
      <c r="E955">
        <v>0</v>
      </c>
      <c r="F955">
        <v>0</v>
      </c>
      <c r="G955">
        <v>0</v>
      </c>
      <c r="H955">
        <v>0</v>
      </c>
      <c r="I955">
        <v>7551</v>
      </c>
      <c r="J955">
        <v>5438</v>
      </c>
      <c r="K955">
        <v>4883</v>
      </c>
      <c r="L955">
        <v>4154</v>
      </c>
      <c r="M955">
        <v>3517</v>
      </c>
      <c r="O955" t="str">
        <f>VLOOKUP(A955,Lookup_Tables!$D$2:$E$7,2,FALSE)</f>
        <v>SS</v>
      </c>
    </row>
    <row r="956" spans="1:15">
      <c r="A956">
        <v>256</v>
      </c>
      <c r="B956" t="s">
        <v>132</v>
      </c>
      <c r="C956">
        <v>82</v>
      </c>
      <c r="D956" t="s">
        <v>38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6078</v>
      </c>
      <c r="M956">
        <v>2304</v>
      </c>
      <c r="O956" t="str">
        <f>VLOOKUP(A956,Lookup_Tables!$D$2:$E$7,2,FALSE)</f>
        <v>SS</v>
      </c>
    </row>
    <row r="957" spans="1:15">
      <c r="A957">
        <v>256</v>
      </c>
      <c r="B957" t="s">
        <v>132</v>
      </c>
      <c r="C957">
        <v>83</v>
      </c>
      <c r="D957" t="s">
        <v>38</v>
      </c>
      <c r="E957">
        <v>8171</v>
      </c>
      <c r="F957">
        <v>3939</v>
      </c>
      <c r="G957">
        <v>7207</v>
      </c>
      <c r="H957">
        <v>1474</v>
      </c>
      <c r="I957">
        <v>6397</v>
      </c>
      <c r="J957">
        <v>820</v>
      </c>
      <c r="K957">
        <v>8340</v>
      </c>
      <c r="L957">
        <v>1106</v>
      </c>
      <c r="M957">
        <v>7696</v>
      </c>
      <c r="O957" t="str">
        <f>VLOOKUP(A957,Lookup_Tables!$D$2:$E$7,2,FALSE)</f>
        <v>SS</v>
      </c>
    </row>
    <row r="958" spans="1:15">
      <c r="A958">
        <v>256</v>
      </c>
      <c r="B958" t="s">
        <v>132</v>
      </c>
      <c r="C958">
        <v>2</v>
      </c>
      <c r="D958" t="s">
        <v>39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5547</v>
      </c>
      <c r="M958">
        <v>6158</v>
      </c>
      <c r="O958" t="str">
        <f>VLOOKUP(A958,Lookup_Tables!$D$2:$E$7,2,FALSE)</f>
        <v>SS</v>
      </c>
    </row>
    <row r="959" spans="1:15">
      <c r="A959">
        <v>256</v>
      </c>
      <c r="B959" t="s">
        <v>132</v>
      </c>
      <c r="C959">
        <v>4</v>
      </c>
      <c r="D959" t="s">
        <v>39</v>
      </c>
      <c r="E959">
        <v>0</v>
      </c>
      <c r="F959">
        <v>3359</v>
      </c>
      <c r="G959">
        <v>3043</v>
      </c>
      <c r="H959">
        <v>4868</v>
      </c>
      <c r="I959">
        <v>3622</v>
      </c>
      <c r="J959">
        <v>126</v>
      </c>
      <c r="K959">
        <v>8679</v>
      </c>
      <c r="L959">
        <v>5363</v>
      </c>
      <c r="M959">
        <v>3367</v>
      </c>
      <c r="O959" t="str">
        <f>VLOOKUP(A959,Lookup_Tables!$D$2:$E$7,2,FALSE)</f>
        <v>SS</v>
      </c>
    </row>
    <row r="960" spans="1:15">
      <c r="A960">
        <v>256</v>
      </c>
      <c r="B960" t="s">
        <v>132</v>
      </c>
      <c r="C960">
        <v>5</v>
      </c>
      <c r="D960" t="s">
        <v>39</v>
      </c>
      <c r="E960">
        <v>5626</v>
      </c>
      <c r="F960">
        <v>976</v>
      </c>
      <c r="G960">
        <v>7466</v>
      </c>
      <c r="H960">
        <v>4232</v>
      </c>
      <c r="I960">
        <v>9452</v>
      </c>
      <c r="J960">
        <v>6243</v>
      </c>
      <c r="K960">
        <v>163</v>
      </c>
      <c r="L960">
        <v>2816</v>
      </c>
      <c r="M960">
        <v>9990</v>
      </c>
      <c r="O960" t="str">
        <f>VLOOKUP(A960,Lookup_Tables!$D$2:$E$7,2,FALSE)</f>
        <v>SS</v>
      </c>
    </row>
    <row r="961" spans="1:15">
      <c r="A961">
        <v>256</v>
      </c>
      <c r="B961" t="s">
        <v>132</v>
      </c>
      <c r="C961">
        <v>6</v>
      </c>
      <c r="D961" t="s">
        <v>39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O961" t="str">
        <f>VLOOKUP(A961,Lookup_Tables!$D$2:$E$7,2,FALSE)</f>
        <v>SS</v>
      </c>
    </row>
    <row r="962" spans="1:15">
      <c r="A962">
        <v>256</v>
      </c>
      <c r="B962" t="s">
        <v>132</v>
      </c>
      <c r="C962">
        <v>8</v>
      </c>
      <c r="D962" t="s">
        <v>39</v>
      </c>
      <c r="E962">
        <v>5982</v>
      </c>
      <c r="F962">
        <v>2057</v>
      </c>
      <c r="G962">
        <v>5564</v>
      </c>
      <c r="H962">
        <v>9962</v>
      </c>
      <c r="I962">
        <v>3554</v>
      </c>
      <c r="J962">
        <v>3566</v>
      </c>
      <c r="K962">
        <v>7695</v>
      </c>
      <c r="L962">
        <v>9401</v>
      </c>
      <c r="M962">
        <v>935</v>
      </c>
      <c r="O962" t="str">
        <f>VLOOKUP(A962,Lookup_Tables!$D$2:$E$7,2,FALSE)</f>
        <v>SS</v>
      </c>
    </row>
    <row r="963" spans="1:15">
      <c r="A963">
        <v>256</v>
      </c>
      <c r="B963" t="s">
        <v>132</v>
      </c>
      <c r="C963">
        <v>9</v>
      </c>
      <c r="D963" t="s">
        <v>39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O963" t="str">
        <f>VLOOKUP(A963,Lookup_Tables!$D$2:$E$7,2,FALSE)</f>
        <v>SS</v>
      </c>
    </row>
    <row r="964" spans="1:15">
      <c r="A964">
        <v>256</v>
      </c>
      <c r="B964" t="s">
        <v>132</v>
      </c>
      <c r="C964">
        <v>10</v>
      </c>
      <c r="D964" t="s">
        <v>39</v>
      </c>
      <c r="E964">
        <v>4985</v>
      </c>
      <c r="F964">
        <v>4218</v>
      </c>
      <c r="G964">
        <v>6397</v>
      </c>
      <c r="H964">
        <v>3000</v>
      </c>
      <c r="I964">
        <v>928</v>
      </c>
      <c r="J964">
        <v>3565</v>
      </c>
      <c r="K964">
        <v>7190</v>
      </c>
      <c r="L964">
        <v>7772</v>
      </c>
      <c r="M964">
        <v>9033</v>
      </c>
      <c r="O964" t="str">
        <f>VLOOKUP(A964,Lookup_Tables!$D$2:$E$7,2,FALSE)</f>
        <v>SS</v>
      </c>
    </row>
    <row r="965" spans="1:15">
      <c r="A965">
        <v>256</v>
      </c>
      <c r="B965" t="s">
        <v>132</v>
      </c>
      <c r="C965">
        <v>12</v>
      </c>
      <c r="D965" t="s">
        <v>39</v>
      </c>
      <c r="E965">
        <v>2446</v>
      </c>
      <c r="F965">
        <v>8826</v>
      </c>
      <c r="G965">
        <v>6592</v>
      </c>
      <c r="H965">
        <v>2354</v>
      </c>
      <c r="I965">
        <v>3944</v>
      </c>
      <c r="J965">
        <v>7000</v>
      </c>
      <c r="K965">
        <v>6856</v>
      </c>
      <c r="L965">
        <v>770</v>
      </c>
      <c r="M965">
        <v>6170</v>
      </c>
      <c r="O965" t="str">
        <f>VLOOKUP(A965,Lookup_Tables!$D$2:$E$7,2,FALSE)</f>
        <v>SS</v>
      </c>
    </row>
    <row r="966" spans="1:15">
      <c r="A966">
        <v>256</v>
      </c>
      <c r="B966" t="s">
        <v>132</v>
      </c>
      <c r="C966">
        <v>14</v>
      </c>
      <c r="D966" t="s">
        <v>39</v>
      </c>
      <c r="E966">
        <v>1243</v>
      </c>
      <c r="F966">
        <v>843</v>
      </c>
      <c r="G966">
        <v>1178</v>
      </c>
      <c r="H966">
        <v>8567</v>
      </c>
      <c r="I966">
        <v>8208</v>
      </c>
      <c r="J966">
        <v>1135</v>
      </c>
      <c r="K966">
        <v>3300</v>
      </c>
      <c r="L966">
        <v>9778</v>
      </c>
      <c r="M966">
        <v>9958</v>
      </c>
      <c r="O966" t="str">
        <f>VLOOKUP(A966,Lookup_Tables!$D$2:$E$7,2,FALSE)</f>
        <v>SS</v>
      </c>
    </row>
    <row r="967" spans="1:15">
      <c r="A967">
        <v>256</v>
      </c>
      <c r="B967" t="s">
        <v>132</v>
      </c>
      <c r="C967">
        <v>15</v>
      </c>
      <c r="D967" t="s">
        <v>39</v>
      </c>
      <c r="E967">
        <v>0</v>
      </c>
      <c r="F967">
        <v>8135</v>
      </c>
      <c r="G967">
        <v>1717</v>
      </c>
      <c r="H967">
        <v>999</v>
      </c>
      <c r="I967">
        <v>2969</v>
      </c>
      <c r="J967">
        <v>645</v>
      </c>
      <c r="K967">
        <v>365</v>
      </c>
      <c r="L967">
        <v>4648</v>
      </c>
      <c r="M967">
        <v>4868</v>
      </c>
      <c r="O967" t="str">
        <f>VLOOKUP(A967,Lookup_Tables!$D$2:$E$7,2,FALSE)</f>
        <v>SS</v>
      </c>
    </row>
    <row r="968" spans="1:15">
      <c r="A968">
        <v>256</v>
      </c>
      <c r="B968" t="s">
        <v>132</v>
      </c>
      <c r="C968">
        <v>17</v>
      </c>
      <c r="D968" t="s">
        <v>39</v>
      </c>
      <c r="E968">
        <v>4041</v>
      </c>
      <c r="F968">
        <v>8071</v>
      </c>
      <c r="G968">
        <v>3777</v>
      </c>
      <c r="H968">
        <v>8975</v>
      </c>
      <c r="I968">
        <v>5003</v>
      </c>
      <c r="J968">
        <v>2023</v>
      </c>
      <c r="K968">
        <v>7360</v>
      </c>
      <c r="L968">
        <v>8457</v>
      </c>
      <c r="M968">
        <v>4582</v>
      </c>
      <c r="O968" t="str">
        <f>VLOOKUP(A968,Lookup_Tables!$D$2:$E$7,2,FALSE)</f>
        <v>SS</v>
      </c>
    </row>
    <row r="969" spans="1:15">
      <c r="A969">
        <v>256</v>
      </c>
      <c r="B969" t="s">
        <v>132</v>
      </c>
      <c r="C969">
        <v>18</v>
      </c>
      <c r="D969" t="s">
        <v>39</v>
      </c>
      <c r="E969">
        <v>6844</v>
      </c>
      <c r="F969">
        <v>9644</v>
      </c>
      <c r="G969">
        <v>7059</v>
      </c>
      <c r="H969">
        <v>5062</v>
      </c>
      <c r="I969">
        <v>8544</v>
      </c>
      <c r="J969">
        <v>8427</v>
      </c>
      <c r="K969">
        <v>3238</v>
      </c>
      <c r="L969">
        <v>1280</v>
      </c>
      <c r="M969">
        <v>75</v>
      </c>
      <c r="O969" t="str">
        <f>VLOOKUP(A969,Lookup_Tables!$D$2:$E$7,2,FALSE)</f>
        <v>SS</v>
      </c>
    </row>
    <row r="970" spans="1:15">
      <c r="A970">
        <v>256</v>
      </c>
      <c r="B970" t="s">
        <v>132</v>
      </c>
      <c r="C970">
        <v>19</v>
      </c>
      <c r="D970" t="s">
        <v>39</v>
      </c>
      <c r="E970">
        <v>4224</v>
      </c>
      <c r="F970">
        <v>4008</v>
      </c>
      <c r="G970">
        <v>7191</v>
      </c>
      <c r="H970">
        <v>3903</v>
      </c>
      <c r="I970">
        <v>188</v>
      </c>
      <c r="J970">
        <v>8815</v>
      </c>
      <c r="K970">
        <v>1605</v>
      </c>
      <c r="L970">
        <v>3821</v>
      </c>
      <c r="M970">
        <v>8260</v>
      </c>
      <c r="O970" t="str">
        <f>VLOOKUP(A970,Lookup_Tables!$D$2:$E$7,2,FALSE)</f>
        <v>SS</v>
      </c>
    </row>
    <row r="971" spans="1:15">
      <c r="A971">
        <v>256</v>
      </c>
      <c r="B971" t="s">
        <v>132</v>
      </c>
      <c r="C971">
        <v>20</v>
      </c>
      <c r="D971" t="s">
        <v>39</v>
      </c>
      <c r="E971">
        <v>6185</v>
      </c>
      <c r="F971">
        <v>2059</v>
      </c>
      <c r="G971">
        <v>7306</v>
      </c>
      <c r="H971">
        <v>9502</v>
      </c>
      <c r="I971">
        <v>60</v>
      </c>
      <c r="J971">
        <v>5568</v>
      </c>
      <c r="K971">
        <v>7500</v>
      </c>
      <c r="L971">
        <v>3700</v>
      </c>
      <c r="M971">
        <v>6974</v>
      </c>
      <c r="O971" t="str">
        <f>VLOOKUP(A971,Lookup_Tables!$D$2:$E$7,2,FALSE)</f>
        <v>SS</v>
      </c>
    </row>
    <row r="972" spans="1:15">
      <c r="A972">
        <v>256</v>
      </c>
      <c r="B972" t="s">
        <v>132</v>
      </c>
      <c r="C972">
        <v>21</v>
      </c>
      <c r="D972" t="s">
        <v>39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9621</v>
      </c>
      <c r="K972">
        <v>1360</v>
      </c>
      <c r="L972">
        <v>4106</v>
      </c>
      <c r="M972">
        <v>6617</v>
      </c>
      <c r="O972" t="str">
        <f>VLOOKUP(A972,Lookup_Tables!$D$2:$E$7,2,FALSE)</f>
        <v>SS</v>
      </c>
    </row>
    <row r="973" spans="1:15">
      <c r="A973">
        <v>256</v>
      </c>
      <c r="B973" t="s">
        <v>132</v>
      </c>
      <c r="C973">
        <v>22</v>
      </c>
      <c r="D973" t="s">
        <v>39</v>
      </c>
      <c r="E973">
        <v>8694</v>
      </c>
      <c r="F973">
        <v>2866</v>
      </c>
      <c r="G973">
        <v>1522</v>
      </c>
      <c r="H973">
        <v>483</v>
      </c>
      <c r="I973">
        <v>9966</v>
      </c>
      <c r="J973">
        <v>2714</v>
      </c>
      <c r="K973">
        <v>6890</v>
      </c>
      <c r="L973">
        <v>5127</v>
      </c>
      <c r="M973">
        <v>7642</v>
      </c>
      <c r="O973" t="str">
        <f>VLOOKUP(A973,Lookup_Tables!$D$2:$E$7,2,FALSE)</f>
        <v>SS</v>
      </c>
    </row>
    <row r="974" spans="1:15">
      <c r="A974">
        <v>256</v>
      </c>
      <c r="B974" t="s">
        <v>132</v>
      </c>
      <c r="C974">
        <v>23</v>
      </c>
      <c r="D974" t="s">
        <v>39</v>
      </c>
      <c r="E974">
        <v>7286</v>
      </c>
      <c r="F974">
        <v>5263</v>
      </c>
      <c r="G974">
        <v>7095</v>
      </c>
      <c r="H974">
        <v>8370</v>
      </c>
      <c r="I974">
        <v>1047</v>
      </c>
      <c r="J974">
        <v>5945</v>
      </c>
      <c r="K974">
        <v>7955</v>
      </c>
      <c r="L974">
        <v>5668</v>
      </c>
      <c r="M974">
        <v>877</v>
      </c>
      <c r="O974" t="str">
        <f>VLOOKUP(A974,Lookup_Tables!$D$2:$E$7,2,FALSE)</f>
        <v>SS</v>
      </c>
    </row>
    <row r="975" spans="1:15">
      <c r="A975">
        <v>256</v>
      </c>
      <c r="B975" t="s">
        <v>132</v>
      </c>
      <c r="C975">
        <v>24</v>
      </c>
      <c r="D975" t="s">
        <v>39</v>
      </c>
      <c r="E975">
        <v>2308</v>
      </c>
      <c r="F975">
        <v>5774</v>
      </c>
      <c r="G975">
        <v>1366</v>
      </c>
      <c r="H975">
        <v>3773</v>
      </c>
      <c r="I975">
        <v>8554</v>
      </c>
      <c r="J975">
        <v>8226</v>
      </c>
      <c r="K975">
        <v>8284</v>
      </c>
      <c r="L975">
        <v>3689</v>
      </c>
      <c r="M975">
        <v>3600</v>
      </c>
      <c r="O975" t="str">
        <f>VLOOKUP(A975,Lookup_Tables!$D$2:$E$7,2,FALSE)</f>
        <v>SS</v>
      </c>
    </row>
    <row r="976" spans="1:15">
      <c r="A976">
        <v>256</v>
      </c>
      <c r="B976" t="s">
        <v>132</v>
      </c>
      <c r="C976">
        <v>25</v>
      </c>
      <c r="D976" t="s">
        <v>39</v>
      </c>
      <c r="E976">
        <v>8322</v>
      </c>
      <c r="F976">
        <v>4262</v>
      </c>
      <c r="G976">
        <v>392</v>
      </c>
      <c r="H976">
        <v>6999</v>
      </c>
      <c r="I976">
        <v>2568</v>
      </c>
      <c r="J976">
        <v>4096</v>
      </c>
      <c r="K976">
        <v>9773</v>
      </c>
      <c r="L976">
        <v>7969</v>
      </c>
      <c r="M976">
        <v>1337</v>
      </c>
      <c r="O976" t="str">
        <f>VLOOKUP(A976,Lookup_Tables!$D$2:$E$7,2,FALSE)</f>
        <v>SS</v>
      </c>
    </row>
    <row r="977" spans="1:15">
      <c r="A977">
        <v>256</v>
      </c>
      <c r="B977" t="s">
        <v>132</v>
      </c>
      <c r="C977">
        <v>26</v>
      </c>
      <c r="D977" t="s">
        <v>39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4875</v>
      </c>
      <c r="O977" t="str">
        <f>VLOOKUP(A977,Lookup_Tables!$D$2:$E$7,2,FALSE)</f>
        <v>SS</v>
      </c>
    </row>
    <row r="978" spans="1:15">
      <c r="A978">
        <v>256</v>
      </c>
      <c r="B978" t="s">
        <v>132</v>
      </c>
      <c r="C978">
        <v>27</v>
      </c>
      <c r="D978" t="s">
        <v>39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1037</v>
      </c>
      <c r="O978" t="str">
        <f>VLOOKUP(A978,Lookup_Tables!$D$2:$E$7,2,FALSE)</f>
        <v>SS</v>
      </c>
    </row>
    <row r="979" spans="1:15">
      <c r="A979">
        <v>256</v>
      </c>
      <c r="B979" t="s">
        <v>132</v>
      </c>
      <c r="C979">
        <v>28</v>
      </c>
      <c r="D979" t="s">
        <v>39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4621</v>
      </c>
      <c r="O979" t="str">
        <f>VLOOKUP(A979,Lookup_Tables!$D$2:$E$7,2,FALSE)</f>
        <v>SS</v>
      </c>
    </row>
    <row r="980" spans="1:15">
      <c r="A980">
        <v>256</v>
      </c>
      <c r="B980" t="s">
        <v>132</v>
      </c>
      <c r="C980">
        <v>29</v>
      </c>
      <c r="D980" t="s">
        <v>39</v>
      </c>
      <c r="E980">
        <v>0</v>
      </c>
      <c r="F980">
        <v>421</v>
      </c>
      <c r="G980">
        <v>5977</v>
      </c>
      <c r="H980">
        <v>2886</v>
      </c>
      <c r="I980">
        <v>9860</v>
      </c>
      <c r="J980">
        <v>6276</v>
      </c>
      <c r="K980">
        <v>7310</v>
      </c>
      <c r="L980">
        <v>3931</v>
      </c>
      <c r="M980">
        <v>3806</v>
      </c>
      <c r="O980" t="str">
        <f>VLOOKUP(A980,Lookup_Tables!$D$2:$E$7,2,FALSE)</f>
        <v>SS</v>
      </c>
    </row>
    <row r="981" spans="1:15">
      <c r="A981">
        <v>256</v>
      </c>
      <c r="B981" t="s">
        <v>132</v>
      </c>
      <c r="C981">
        <v>30</v>
      </c>
      <c r="D981" t="s">
        <v>39</v>
      </c>
      <c r="E981">
        <v>5626</v>
      </c>
      <c r="F981">
        <v>4630</v>
      </c>
      <c r="G981">
        <v>2388</v>
      </c>
      <c r="H981">
        <v>5065</v>
      </c>
      <c r="I981">
        <v>7921</v>
      </c>
      <c r="J981">
        <v>3512</v>
      </c>
      <c r="K981">
        <v>3359</v>
      </c>
      <c r="L981">
        <v>3108</v>
      </c>
      <c r="M981">
        <v>66</v>
      </c>
      <c r="O981" t="str">
        <f>VLOOKUP(A981,Lookup_Tables!$D$2:$E$7,2,FALSE)</f>
        <v>SS</v>
      </c>
    </row>
    <row r="982" spans="1:15">
      <c r="A982">
        <v>256</v>
      </c>
      <c r="B982" t="s">
        <v>132</v>
      </c>
      <c r="C982">
        <v>31</v>
      </c>
      <c r="D982" t="s">
        <v>39</v>
      </c>
      <c r="E982">
        <v>8800</v>
      </c>
      <c r="F982">
        <v>2416</v>
      </c>
      <c r="G982">
        <v>104</v>
      </c>
      <c r="H982">
        <v>3366</v>
      </c>
      <c r="I982">
        <v>5611</v>
      </c>
      <c r="J982">
        <v>8037</v>
      </c>
      <c r="K982">
        <v>6321</v>
      </c>
      <c r="L982">
        <v>8081</v>
      </c>
      <c r="M982">
        <v>7868</v>
      </c>
      <c r="O982" t="str">
        <f>VLOOKUP(A982,Lookup_Tables!$D$2:$E$7,2,FALSE)</f>
        <v>SS</v>
      </c>
    </row>
    <row r="983" spans="1:15">
      <c r="A983">
        <v>256</v>
      </c>
      <c r="B983" t="s">
        <v>132</v>
      </c>
      <c r="C983">
        <v>32</v>
      </c>
      <c r="D983" t="s">
        <v>39</v>
      </c>
      <c r="E983">
        <v>7027</v>
      </c>
      <c r="F983">
        <v>2384</v>
      </c>
      <c r="G983">
        <v>3887</v>
      </c>
      <c r="H983">
        <v>8691</v>
      </c>
      <c r="I983">
        <v>1495</v>
      </c>
      <c r="J983">
        <v>820</v>
      </c>
      <c r="K983">
        <v>1522</v>
      </c>
      <c r="L983">
        <v>7611</v>
      </c>
      <c r="M983">
        <v>347</v>
      </c>
      <c r="O983" t="str">
        <f>VLOOKUP(A983,Lookup_Tables!$D$2:$E$7,2,FALSE)</f>
        <v>SS</v>
      </c>
    </row>
    <row r="984" spans="1:15">
      <c r="A984">
        <v>256</v>
      </c>
      <c r="B984" t="s">
        <v>132</v>
      </c>
      <c r="C984">
        <v>34</v>
      </c>
      <c r="D984" t="s">
        <v>39</v>
      </c>
      <c r="E984">
        <v>0</v>
      </c>
      <c r="F984">
        <v>7503</v>
      </c>
      <c r="G984">
        <v>8855</v>
      </c>
      <c r="H984">
        <v>1764</v>
      </c>
      <c r="I984">
        <v>3191</v>
      </c>
      <c r="J984">
        <v>3024</v>
      </c>
      <c r="K984">
        <v>1266</v>
      </c>
      <c r="L984">
        <v>7253</v>
      </c>
      <c r="M984">
        <v>6525</v>
      </c>
      <c r="O984" t="str">
        <f>VLOOKUP(A984,Lookup_Tables!$D$2:$E$7,2,FALSE)</f>
        <v>SS</v>
      </c>
    </row>
    <row r="985" spans="1:15">
      <c r="A985">
        <v>256</v>
      </c>
      <c r="B985" t="s">
        <v>132</v>
      </c>
      <c r="C985">
        <v>35</v>
      </c>
      <c r="D985" t="s">
        <v>39</v>
      </c>
      <c r="E985">
        <v>0</v>
      </c>
      <c r="F985">
        <v>0</v>
      </c>
      <c r="G985">
        <v>0</v>
      </c>
      <c r="H985">
        <v>8654</v>
      </c>
      <c r="I985">
        <v>2955</v>
      </c>
      <c r="J985">
        <v>8025</v>
      </c>
      <c r="K985">
        <v>1784</v>
      </c>
      <c r="L985">
        <v>2463</v>
      </c>
      <c r="M985">
        <v>8609</v>
      </c>
      <c r="O985" t="str">
        <f>VLOOKUP(A985,Lookup_Tables!$D$2:$E$7,2,FALSE)</f>
        <v>SS</v>
      </c>
    </row>
    <row r="986" spans="1:15">
      <c r="A986">
        <v>256</v>
      </c>
      <c r="B986" t="s">
        <v>132</v>
      </c>
      <c r="C986">
        <v>36</v>
      </c>
      <c r="D986" t="s">
        <v>39</v>
      </c>
      <c r="E986">
        <v>6496</v>
      </c>
      <c r="F986">
        <v>9726</v>
      </c>
      <c r="G986">
        <v>6639</v>
      </c>
      <c r="H986">
        <v>8746</v>
      </c>
      <c r="I986">
        <v>1145</v>
      </c>
      <c r="J986">
        <v>3317</v>
      </c>
      <c r="K986">
        <v>6890</v>
      </c>
      <c r="L986">
        <v>4227</v>
      </c>
      <c r="M986">
        <v>7719</v>
      </c>
      <c r="O986" t="str">
        <f>VLOOKUP(A986,Lookup_Tables!$D$2:$E$7,2,FALSE)</f>
        <v>SS</v>
      </c>
    </row>
    <row r="987" spans="1:15">
      <c r="A987">
        <v>256</v>
      </c>
      <c r="B987" t="s">
        <v>132</v>
      </c>
      <c r="C987">
        <v>37</v>
      </c>
      <c r="D987" t="s">
        <v>39</v>
      </c>
      <c r="E987">
        <v>3278</v>
      </c>
      <c r="F987">
        <v>1344</v>
      </c>
      <c r="G987">
        <v>6279</v>
      </c>
      <c r="H987">
        <v>7748</v>
      </c>
      <c r="I987">
        <v>9197</v>
      </c>
      <c r="J987">
        <v>4414</v>
      </c>
      <c r="K987">
        <v>2639</v>
      </c>
      <c r="L987">
        <v>2667</v>
      </c>
      <c r="M987">
        <v>3230</v>
      </c>
      <c r="O987" t="str">
        <f>VLOOKUP(A987,Lookup_Tables!$D$2:$E$7,2,FALSE)</f>
        <v>SS</v>
      </c>
    </row>
    <row r="988" spans="1:15">
      <c r="A988">
        <v>256</v>
      </c>
      <c r="B988" t="s">
        <v>132</v>
      </c>
      <c r="C988">
        <v>39</v>
      </c>
      <c r="D988" t="s">
        <v>39</v>
      </c>
      <c r="E988">
        <v>0</v>
      </c>
      <c r="F988">
        <v>3915</v>
      </c>
      <c r="G988">
        <v>6162</v>
      </c>
      <c r="H988">
        <v>9274</v>
      </c>
      <c r="I988">
        <v>3751</v>
      </c>
      <c r="J988">
        <v>9186</v>
      </c>
      <c r="K988">
        <v>6660</v>
      </c>
      <c r="L988">
        <v>136</v>
      </c>
      <c r="M988">
        <v>9082</v>
      </c>
      <c r="O988" t="str">
        <f>VLOOKUP(A988,Lookup_Tables!$D$2:$E$7,2,FALSE)</f>
        <v>SS</v>
      </c>
    </row>
    <row r="989" spans="1:15">
      <c r="A989">
        <v>256</v>
      </c>
      <c r="B989" t="s">
        <v>132</v>
      </c>
      <c r="C989">
        <v>41</v>
      </c>
      <c r="D989" t="s">
        <v>39</v>
      </c>
      <c r="E989">
        <v>0</v>
      </c>
      <c r="F989">
        <v>0</v>
      </c>
      <c r="G989">
        <v>0</v>
      </c>
      <c r="H989">
        <v>0</v>
      </c>
      <c r="I989">
        <v>2846</v>
      </c>
      <c r="J989">
        <v>8132</v>
      </c>
      <c r="K989">
        <v>4154</v>
      </c>
      <c r="L989">
        <v>9750</v>
      </c>
      <c r="M989">
        <v>2007</v>
      </c>
      <c r="O989" t="str">
        <f>VLOOKUP(A989,Lookup_Tables!$D$2:$E$7,2,FALSE)</f>
        <v>SS</v>
      </c>
    </row>
    <row r="990" spans="1:15">
      <c r="A990">
        <v>256</v>
      </c>
      <c r="B990" t="s">
        <v>132</v>
      </c>
      <c r="C990">
        <v>42</v>
      </c>
      <c r="D990" t="s">
        <v>39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O990" t="str">
        <f>VLOOKUP(A990,Lookup_Tables!$D$2:$E$7,2,FALSE)</f>
        <v>SS</v>
      </c>
    </row>
    <row r="991" spans="1:15">
      <c r="A991">
        <v>256</v>
      </c>
      <c r="B991" t="s">
        <v>132</v>
      </c>
      <c r="C991">
        <v>43</v>
      </c>
      <c r="D991" t="s">
        <v>39</v>
      </c>
      <c r="E991">
        <v>8793</v>
      </c>
      <c r="F991">
        <v>8494</v>
      </c>
      <c r="G991">
        <v>5263</v>
      </c>
      <c r="H991">
        <v>3064</v>
      </c>
      <c r="I991">
        <v>4868</v>
      </c>
      <c r="J991">
        <v>2747</v>
      </c>
      <c r="K991">
        <v>7717</v>
      </c>
      <c r="L991">
        <v>9472</v>
      </c>
      <c r="M991">
        <v>7696</v>
      </c>
      <c r="O991" t="str">
        <f>VLOOKUP(A991,Lookup_Tables!$D$2:$E$7,2,FALSE)</f>
        <v>SS</v>
      </c>
    </row>
    <row r="992" spans="1:15">
      <c r="A992">
        <v>256</v>
      </c>
      <c r="B992" t="s">
        <v>132</v>
      </c>
      <c r="C992">
        <v>44</v>
      </c>
      <c r="D992" t="s">
        <v>39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O992" t="str">
        <f>VLOOKUP(A992,Lookup_Tables!$D$2:$E$7,2,FALSE)</f>
        <v>SS</v>
      </c>
    </row>
    <row r="993" spans="1:15">
      <c r="A993">
        <v>256</v>
      </c>
      <c r="B993" t="s">
        <v>132</v>
      </c>
      <c r="C993">
        <v>45</v>
      </c>
      <c r="D993" t="s">
        <v>39</v>
      </c>
      <c r="E993">
        <v>9524</v>
      </c>
      <c r="F993">
        <v>5446</v>
      </c>
      <c r="G993">
        <v>9874</v>
      </c>
      <c r="H993">
        <v>6974</v>
      </c>
      <c r="I993">
        <v>6211</v>
      </c>
      <c r="J993">
        <v>4128</v>
      </c>
      <c r="K993">
        <v>3783</v>
      </c>
      <c r="L993">
        <v>6970</v>
      </c>
      <c r="M993">
        <v>2467</v>
      </c>
      <c r="O993" t="str">
        <f>VLOOKUP(A993,Lookup_Tables!$D$2:$E$7,2,FALSE)</f>
        <v>SS</v>
      </c>
    </row>
    <row r="994" spans="1:15">
      <c r="A994">
        <v>256</v>
      </c>
      <c r="B994" t="s">
        <v>132</v>
      </c>
      <c r="C994">
        <v>46</v>
      </c>
      <c r="D994" t="s">
        <v>39</v>
      </c>
      <c r="E994">
        <v>7949</v>
      </c>
      <c r="F994">
        <v>2065</v>
      </c>
      <c r="G994">
        <v>7236</v>
      </c>
      <c r="H994">
        <v>2669</v>
      </c>
      <c r="I994">
        <v>2533</v>
      </c>
      <c r="J994">
        <v>1393</v>
      </c>
      <c r="K994">
        <v>7063</v>
      </c>
      <c r="L994">
        <v>5893</v>
      </c>
      <c r="M994">
        <v>1548</v>
      </c>
      <c r="O994" t="str">
        <f>VLOOKUP(A994,Lookup_Tables!$D$2:$E$7,2,FALSE)</f>
        <v>SS</v>
      </c>
    </row>
    <row r="995" spans="1:15">
      <c r="A995">
        <v>256</v>
      </c>
      <c r="B995" t="s">
        <v>132</v>
      </c>
      <c r="C995">
        <v>47</v>
      </c>
      <c r="D995" t="s">
        <v>39</v>
      </c>
      <c r="E995">
        <v>6323</v>
      </c>
      <c r="F995">
        <v>268</v>
      </c>
      <c r="G995">
        <v>7558</v>
      </c>
      <c r="H995">
        <v>9184</v>
      </c>
      <c r="I995">
        <v>8078</v>
      </c>
      <c r="J995">
        <v>7835</v>
      </c>
      <c r="K995">
        <v>3024</v>
      </c>
      <c r="L995">
        <v>3600</v>
      </c>
      <c r="M995">
        <v>7748</v>
      </c>
      <c r="O995" t="str">
        <f>VLOOKUP(A995,Lookup_Tables!$D$2:$E$7,2,FALSE)</f>
        <v>SS</v>
      </c>
    </row>
    <row r="996" spans="1:15">
      <c r="A996">
        <v>256</v>
      </c>
      <c r="B996" t="s">
        <v>132</v>
      </c>
      <c r="C996">
        <v>48</v>
      </c>
      <c r="D996" t="s">
        <v>39</v>
      </c>
      <c r="E996">
        <v>0</v>
      </c>
      <c r="F996">
        <v>0</v>
      </c>
      <c r="G996">
        <v>0</v>
      </c>
      <c r="H996">
        <v>0</v>
      </c>
      <c r="I996">
        <v>6022</v>
      </c>
      <c r="J996">
        <v>168</v>
      </c>
      <c r="K996">
        <v>8075</v>
      </c>
      <c r="L996">
        <v>1286</v>
      </c>
      <c r="M996">
        <v>4286</v>
      </c>
      <c r="O996" t="str">
        <f>VLOOKUP(A996,Lookup_Tables!$D$2:$E$7,2,FALSE)</f>
        <v>SS</v>
      </c>
    </row>
    <row r="997" spans="1:15">
      <c r="A997">
        <v>256</v>
      </c>
      <c r="B997" t="s">
        <v>132</v>
      </c>
      <c r="C997">
        <v>49</v>
      </c>
      <c r="D997" t="s">
        <v>39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2866</v>
      </c>
      <c r="K997">
        <v>7853</v>
      </c>
      <c r="L997">
        <v>705</v>
      </c>
      <c r="M997">
        <v>2007</v>
      </c>
      <c r="O997" t="str">
        <f>VLOOKUP(A997,Lookup_Tables!$D$2:$E$7,2,FALSE)</f>
        <v>SS</v>
      </c>
    </row>
    <row r="998" spans="1:15">
      <c r="A998">
        <v>256</v>
      </c>
      <c r="B998" t="s">
        <v>132</v>
      </c>
      <c r="C998">
        <v>51</v>
      </c>
      <c r="D998" t="s">
        <v>39</v>
      </c>
      <c r="E998">
        <v>1946</v>
      </c>
      <c r="F998">
        <v>3859</v>
      </c>
      <c r="G998">
        <v>9682</v>
      </c>
      <c r="H998">
        <v>8866</v>
      </c>
      <c r="I998">
        <v>2365</v>
      </c>
      <c r="J998">
        <v>9224</v>
      </c>
      <c r="K998">
        <v>7283</v>
      </c>
      <c r="L998">
        <v>9280</v>
      </c>
      <c r="M998">
        <v>8791</v>
      </c>
      <c r="O998" t="str">
        <f>VLOOKUP(A998,Lookup_Tables!$D$2:$E$7,2,FALSE)</f>
        <v>SS</v>
      </c>
    </row>
    <row r="999" spans="1:15">
      <c r="A999">
        <v>256</v>
      </c>
      <c r="B999" t="s">
        <v>132</v>
      </c>
      <c r="C999">
        <v>52</v>
      </c>
      <c r="D999" t="s">
        <v>39</v>
      </c>
      <c r="E999">
        <v>0</v>
      </c>
      <c r="F999">
        <v>2432</v>
      </c>
      <c r="G999">
        <v>5925</v>
      </c>
      <c r="H999">
        <v>2468</v>
      </c>
      <c r="I999">
        <v>1719</v>
      </c>
      <c r="J999">
        <v>1334</v>
      </c>
      <c r="K999">
        <v>1688</v>
      </c>
      <c r="L999">
        <v>1106</v>
      </c>
      <c r="M999">
        <v>7969</v>
      </c>
      <c r="O999" t="str">
        <f>VLOOKUP(A999,Lookup_Tables!$D$2:$E$7,2,FALSE)</f>
        <v>SS</v>
      </c>
    </row>
    <row r="1000" spans="1:15">
      <c r="A1000">
        <v>256</v>
      </c>
      <c r="B1000" t="s">
        <v>132</v>
      </c>
      <c r="C1000">
        <v>54</v>
      </c>
      <c r="D1000" t="s">
        <v>39</v>
      </c>
      <c r="E1000">
        <v>4108</v>
      </c>
      <c r="F1000">
        <v>6645</v>
      </c>
      <c r="G1000">
        <v>6187</v>
      </c>
      <c r="H1000">
        <v>6336</v>
      </c>
      <c r="I1000">
        <v>5805</v>
      </c>
      <c r="J1000">
        <v>5980</v>
      </c>
      <c r="K1000">
        <v>4895</v>
      </c>
      <c r="L1000">
        <v>4022</v>
      </c>
      <c r="M1000">
        <v>8284</v>
      </c>
      <c r="O1000" t="str">
        <f>VLOOKUP(A1000,Lookup_Tables!$D$2:$E$7,2,FALSE)</f>
        <v>SS</v>
      </c>
    </row>
    <row r="1001" spans="1:15">
      <c r="A1001">
        <v>256</v>
      </c>
      <c r="B1001" t="s">
        <v>132</v>
      </c>
      <c r="C1001">
        <v>57</v>
      </c>
      <c r="D1001" t="s">
        <v>39</v>
      </c>
      <c r="E1001">
        <v>0</v>
      </c>
      <c r="F1001">
        <v>86</v>
      </c>
      <c r="G1001">
        <v>6572</v>
      </c>
      <c r="H1001">
        <v>1981</v>
      </c>
      <c r="I1001">
        <v>2375</v>
      </c>
      <c r="J1001">
        <v>7861</v>
      </c>
      <c r="K1001">
        <v>3317</v>
      </c>
      <c r="L1001">
        <v>5370</v>
      </c>
      <c r="M1001">
        <v>4714</v>
      </c>
      <c r="O1001" t="str">
        <f>VLOOKUP(A1001,Lookup_Tables!$D$2:$E$7,2,FALSE)</f>
        <v>SS</v>
      </c>
    </row>
    <row r="1002" spans="1:15">
      <c r="A1002">
        <v>256</v>
      </c>
      <c r="B1002" t="s">
        <v>132</v>
      </c>
      <c r="C1002">
        <v>58</v>
      </c>
      <c r="D1002" t="s">
        <v>39</v>
      </c>
      <c r="E1002">
        <v>0</v>
      </c>
      <c r="F1002">
        <v>3413</v>
      </c>
      <c r="G1002">
        <v>7596</v>
      </c>
      <c r="H1002">
        <v>9145</v>
      </c>
      <c r="I1002">
        <v>7252</v>
      </c>
      <c r="J1002">
        <v>7926</v>
      </c>
      <c r="K1002">
        <v>2770</v>
      </c>
      <c r="L1002">
        <v>8854</v>
      </c>
      <c r="M1002">
        <v>6162</v>
      </c>
      <c r="O1002" t="str">
        <f>VLOOKUP(A1002,Lookup_Tables!$D$2:$E$7,2,FALSE)</f>
        <v>SS</v>
      </c>
    </row>
    <row r="1003" spans="1:15">
      <c r="A1003">
        <v>256</v>
      </c>
      <c r="B1003" t="s">
        <v>132</v>
      </c>
      <c r="C1003">
        <v>59</v>
      </c>
      <c r="D1003" t="s">
        <v>39</v>
      </c>
      <c r="E1003">
        <v>2845</v>
      </c>
      <c r="F1003">
        <v>3991</v>
      </c>
      <c r="G1003">
        <v>6633</v>
      </c>
      <c r="H1003">
        <v>6872</v>
      </c>
      <c r="I1003">
        <v>3906</v>
      </c>
      <c r="J1003">
        <v>6385</v>
      </c>
      <c r="K1003">
        <v>1124</v>
      </c>
      <c r="L1003">
        <v>1688</v>
      </c>
      <c r="M1003">
        <v>6707</v>
      </c>
      <c r="O1003" t="str">
        <f>VLOOKUP(A1003,Lookup_Tables!$D$2:$E$7,2,FALSE)</f>
        <v>SS</v>
      </c>
    </row>
    <row r="1004" spans="1:15">
      <c r="A1004">
        <v>256</v>
      </c>
      <c r="B1004" t="s">
        <v>132</v>
      </c>
      <c r="C1004">
        <v>60</v>
      </c>
      <c r="D1004" t="s">
        <v>39</v>
      </c>
      <c r="E1004">
        <v>3397</v>
      </c>
      <c r="F1004">
        <v>6206</v>
      </c>
      <c r="G1004">
        <v>914</v>
      </c>
      <c r="H1004">
        <v>5403</v>
      </c>
      <c r="I1004">
        <v>3157</v>
      </c>
      <c r="J1004">
        <v>6043</v>
      </c>
      <c r="K1004">
        <v>3565</v>
      </c>
      <c r="L1004">
        <v>6079</v>
      </c>
      <c r="M1004">
        <v>5171</v>
      </c>
      <c r="O1004" t="str">
        <f>VLOOKUP(A1004,Lookup_Tables!$D$2:$E$7,2,FALSE)</f>
        <v>SS</v>
      </c>
    </row>
    <row r="1005" spans="1:15">
      <c r="A1005">
        <v>256</v>
      </c>
      <c r="B1005" t="s">
        <v>132</v>
      </c>
      <c r="C1005">
        <v>61</v>
      </c>
      <c r="D1005" t="s">
        <v>39</v>
      </c>
      <c r="E1005">
        <v>0</v>
      </c>
      <c r="F1005">
        <v>666</v>
      </c>
      <c r="G1005">
        <v>8330</v>
      </c>
      <c r="H1005">
        <v>7500</v>
      </c>
      <c r="I1005">
        <v>6584</v>
      </c>
      <c r="J1005">
        <v>7323</v>
      </c>
      <c r="K1005">
        <v>8817</v>
      </c>
      <c r="L1005">
        <v>4325</v>
      </c>
      <c r="M1005">
        <v>2998</v>
      </c>
      <c r="O1005" t="str">
        <f>VLOOKUP(A1005,Lookup_Tables!$D$2:$E$7,2,FALSE)</f>
        <v>SS</v>
      </c>
    </row>
    <row r="1006" spans="1:15">
      <c r="A1006">
        <v>256</v>
      </c>
      <c r="B1006" t="s">
        <v>132</v>
      </c>
      <c r="C1006">
        <v>62</v>
      </c>
      <c r="D1006" t="s">
        <v>39</v>
      </c>
      <c r="E1006">
        <v>7461</v>
      </c>
      <c r="F1006">
        <v>8058</v>
      </c>
      <c r="G1006">
        <v>6940</v>
      </c>
      <c r="H1006">
        <v>9066</v>
      </c>
      <c r="I1006">
        <v>580</v>
      </c>
      <c r="J1006">
        <v>1345</v>
      </c>
      <c r="K1006">
        <v>8004</v>
      </c>
      <c r="L1006">
        <v>6589</v>
      </c>
      <c r="M1006">
        <v>8144</v>
      </c>
      <c r="O1006" t="str">
        <f>VLOOKUP(A1006,Lookup_Tables!$D$2:$E$7,2,FALSE)</f>
        <v>SS</v>
      </c>
    </row>
    <row r="1007" spans="1:15">
      <c r="A1007">
        <v>256</v>
      </c>
      <c r="B1007" t="s">
        <v>132</v>
      </c>
      <c r="C1007">
        <v>65</v>
      </c>
      <c r="D1007" t="s">
        <v>39</v>
      </c>
      <c r="E1007">
        <v>0</v>
      </c>
      <c r="F1007">
        <v>9232</v>
      </c>
      <c r="G1007">
        <v>8002</v>
      </c>
      <c r="H1007">
        <v>3990</v>
      </c>
      <c r="I1007">
        <v>5980</v>
      </c>
      <c r="J1007">
        <v>1347</v>
      </c>
      <c r="K1007">
        <v>4997</v>
      </c>
      <c r="L1007">
        <v>9323</v>
      </c>
      <c r="M1007">
        <v>3515</v>
      </c>
      <c r="O1007" t="str">
        <f>VLOOKUP(A1007,Lookup_Tables!$D$2:$E$7,2,FALSE)</f>
        <v>SS</v>
      </c>
    </row>
    <row r="1008" spans="1:15">
      <c r="A1008">
        <v>256</v>
      </c>
      <c r="B1008" t="s">
        <v>132</v>
      </c>
      <c r="C1008">
        <v>66</v>
      </c>
      <c r="D1008" t="s">
        <v>39</v>
      </c>
      <c r="E1008">
        <v>4564</v>
      </c>
      <c r="F1008">
        <v>1554</v>
      </c>
      <c r="G1008">
        <v>1215</v>
      </c>
      <c r="H1008">
        <v>3462</v>
      </c>
      <c r="I1008">
        <v>8561</v>
      </c>
      <c r="J1008">
        <v>9668</v>
      </c>
      <c r="K1008">
        <v>4438</v>
      </c>
      <c r="L1008">
        <v>7919</v>
      </c>
      <c r="M1008">
        <v>86</v>
      </c>
      <c r="O1008" t="str">
        <f>VLOOKUP(A1008,Lookup_Tables!$D$2:$E$7,2,FALSE)</f>
        <v>SS</v>
      </c>
    </row>
    <row r="1009" spans="1:15">
      <c r="A1009">
        <v>256</v>
      </c>
      <c r="B1009" t="s">
        <v>132</v>
      </c>
      <c r="C1009">
        <v>68</v>
      </c>
      <c r="D1009" t="s">
        <v>39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O1009" t="str">
        <f>VLOOKUP(A1009,Lookup_Tables!$D$2:$E$7,2,FALSE)</f>
        <v>SS</v>
      </c>
    </row>
    <row r="1010" spans="1:15">
      <c r="A1010">
        <v>256</v>
      </c>
      <c r="B1010" t="s">
        <v>132</v>
      </c>
      <c r="C1010">
        <v>69</v>
      </c>
      <c r="D1010" t="s">
        <v>39</v>
      </c>
      <c r="E1010">
        <v>0</v>
      </c>
      <c r="F1010">
        <v>0</v>
      </c>
      <c r="G1010">
        <v>0</v>
      </c>
      <c r="H1010">
        <v>0</v>
      </c>
      <c r="I1010">
        <v>4224</v>
      </c>
      <c r="J1010">
        <v>1688</v>
      </c>
      <c r="K1010">
        <v>8157</v>
      </c>
      <c r="L1010">
        <v>7206</v>
      </c>
      <c r="M1010">
        <v>2888</v>
      </c>
      <c r="O1010" t="str">
        <f>VLOOKUP(A1010,Lookup_Tables!$D$2:$E$7,2,FALSE)</f>
        <v>SS</v>
      </c>
    </row>
    <row r="1011" spans="1:15">
      <c r="A1011">
        <v>256</v>
      </c>
      <c r="B1011" t="s">
        <v>132</v>
      </c>
      <c r="C1011">
        <v>70</v>
      </c>
      <c r="D1011" t="s">
        <v>39</v>
      </c>
      <c r="E1011">
        <v>3053</v>
      </c>
      <c r="F1011">
        <v>7386</v>
      </c>
      <c r="G1011">
        <v>6696</v>
      </c>
      <c r="H1011">
        <v>3837</v>
      </c>
      <c r="I1011">
        <v>7722</v>
      </c>
      <c r="J1011">
        <v>5922</v>
      </c>
      <c r="K1011">
        <v>8531</v>
      </c>
      <c r="L1011">
        <v>3361</v>
      </c>
      <c r="M1011">
        <v>8754</v>
      </c>
      <c r="O1011" t="str">
        <f>VLOOKUP(A1011,Lookup_Tables!$D$2:$E$7,2,FALSE)</f>
        <v>SS</v>
      </c>
    </row>
    <row r="1012" spans="1:15">
      <c r="A1012">
        <v>256</v>
      </c>
      <c r="B1012" t="s">
        <v>132</v>
      </c>
      <c r="C1012">
        <v>72</v>
      </c>
      <c r="D1012" t="s">
        <v>39</v>
      </c>
      <c r="E1012">
        <v>4839</v>
      </c>
      <c r="F1012">
        <v>4513</v>
      </c>
      <c r="G1012">
        <v>9545</v>
      </c>
      <c r="H1012">
        <v>393</v>
      </c>
      <c r="I1012">
        <v>3025</v>
      </c>
      <c r="J1012">
        <v>2392</v>
      </c>
      <c r="K1012">
        <v>6034</v>
      </c>
      <c r="L1012">
        <v>8140</v>
      </c>
      <c r="M1012">
        <v>485</v>
      </c>
      <c r="O1012" t="str">
        <f>VLOOKUP(A1012,Lookup_Tables!$D$2:$E$7,2,FALSE)</f>
        <v>SS</v>
      </c>
    </row>
    <row r="1013" spans="1:15">
      <c r="A1013">
        <v>256</v>
      </c>
      <c r="B1013" t="s">
        <v>132</v>
      </c>
      <c r="C1013">
        <v>74</v>
      </c>
      <c r="D1013" t="s">
        <v>39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O1013" t="str">
        <f>VLOOKUP(A1013,Lookup_Tables!$D$2:$E$7,2,FALSE)</f>
        <v>SS</v>
      </c>
    </row>
    <row r="1014" spans="1:15">
      <c r="A1014">
        <v>256</v>
      </c>
      <c r="B1014" t="s">
        <v>132</v>
      </c>
      <c r="C1014">
        <v>75</v>
      </c>
      <c r="D1014" t="s">
        <v>39</v>
      </c>
      <c r="E1014">
        <v>2390</v>
      </c>
      <c r="F1014">
        <v>9578</v>
      </c>
      <c r="G1014">
        <v>1972</v>
      </c>
      <c r="H1014">
        <v>5166</v>
      </c>
      <c r="I1014">
        <v>8180</v>
      </c>
      <c r="J1014">
        <v>8586</v>
      </c>
      <c r="K1014">
        <v>4868</v>
      </c>
      <c r="L1014">
        <v>3512</v>
      </c>
      <c r="M1014">
        <v>387</v>
      </c>
      <c r="O1014" t="str">
        <f>VLOOKUP(A1014,Lookup_Tables!$D$2:$E$7,2,FALSE)</f>
        <v>SS</v>
      </c>
    </row>
    <row r="1015" spans="1:15">
      <c r="A1015">
        <v>256</v>
      </c>
      <c r="B1015" t="s">
        <v>132</v>
      </c>
      <c r="C1015">
        <v>76</v>
      </c>
      <c r="D1015" t="s">
        <v>39</v>
      </c>
      <c r="E1015">
        <v>6034</v>
      </c>
      <c r="F1015">
        <v>5536</v>
      </c>
      <c r="G1015">
        <v>2452</v>
      </c>
      <c r="H1015">
        <v>9002</v>
      </c>
      <c r="I1015">
        <v>3670</v>
      </c>
      <c r="J1015">
        <v>359</v>
      </c>
      <c r="K1015">
        <v>2151</v>
      </c>
      <c r="L1015">
        <v>2353</v>
      </c>
      <c r="M1015">
        <v>8338</v>
      </c>
      <c r="O1015" t="str">
        <f>VLOOKUP(A1015,Lookup_Tables!$D$2:$E$7,2,FALSE)</f>
        <v>SS</v>
      </c>
    </row>
    <row r="1016" spans="1:15">
      <c r="A1016">
        <v>256</v>
      </c>
      <c r="B1016" t="s">
        <v>132</v>
      </c>
      <c r="C1016">
        <v>79</v>
      </c>
      <c r="D1016" t="s">
        <v>39</v>
      </c>
      <c r="E1016">
        <v>5097</v>
      </c>
      <c r="F1016">
        <v>5116</v>
      </c>
      <c r="G1016">
        <v>7372</v>
      </c>
      <c r="H1016">
        <v>1960</v>
      </c>
      <c r="I1016">
        <v>5501</v>
      </c>
      <c r="J1016">
        <v>6735</v>
      </c>
      <c r="K1016">
        <v>8918</v>
      </c>
      <c r="L1016">
        <v>6323</v>
      </c>
      <c r="M1016">
        <v>7521</v>
      </c>
      <c r="O1016" t="str">
        <f>VLOOKUP(A1016,Lookup_Tables!$D$2:$E$7,2,FALSE)</f>
        <v>SS</v>
      </c>
    </row>
    <row r="1017" spans="1:15">
      <c r="A1017">
        <v>256</v>
      </c>
      <c r="B1017" t="s">
        <v>132</v>
      </c>
      <c r="C1017">
        <v>80</v>
      </c>
      <c r="D1017" t="s">
        <v>39</v>
      </c>
      <c r="E1017">
        <v>0</v>
      </c>
      <c r="F1017">
        <v>0</v>
      </c>
      <c r="G1017">
        <v>0</v>
      </c>
      <c r="H1017">
        <v>0</v>
      </c>
      <c r="I1017">
        <v>2220</v>
      </c>
      <c r="J1017">
        <v>3057</v>
      </c>
      <c r="K1017">
        <v>4868</v>
      </c>
      <c r="L1017">
        <v>7734</v>
      </c>
      <c r="M1017">
        <v>9116</v>
      </c>
      <c r="O1017" t="str">
        <f>VLOOKUP(A1017,Lookup_Tables!$D$2:$E$7,2,FALSE)</f>
        <v>SS</v>
      </c>
    </row>
    <row r="1018" spans="1:15">
      <c r="A1018">
        <v>256</v>
      </c>
      <c r="B1018" t="s">
        <v>132</v>
      </c>
      <c r="C1018">
        <v>81</v>
      </c>
      <c r="D1018" t="s">
        <v>39</v>
      </c>
      <c r="E1018">
        <v>0</v>
      </c>
      <c r="F1018">
        <v>0</v>
      </c>
      <c r="G1018">
        <v>0</v>
      </c>
      <c r="H1018">
        <v>0</v>
      </c>
      <c r="I1018">
        <v>7551</v>
      </c>
      <c r="J1018">
        <v>5438</v>
      </c>
      <c r="K1018">
        <v>4883</v>
      </c>
      <c r="L1018">
        <v>4154</v>
      </c>
      <c r="M1018">
        <v>3517</v>
      </c>
      <c r="O1018" t="str">
        <f>VLOOKUP(A1018,Lookup_Tables!$D$2:$E$7,2,FALSE)</f>
        <v>SS</v>
      </c>
    </row>
    <row r="1019" spans="1:15">
      <c r="A1019">
        <v>256</v>
      </c>
      <c r="B1019" t="s">
        <v>132</v>
      </c>
      <c r="C1019">
        <v>82</v>
      </c>
      <c r="D1019" t="s">
        <v>39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6078</v>
      </c>
      <c r="M1019">
        <v>2304</v>
      </c>
      <c r="O1019" t="str">
        <f>VLOOKUP(A1019,Lookup_Tables!$D$2:$E$7,2,FALSE)</f>
        <v>SS</v>
      </c>
    </row>
    <row r="1020" spans="1:15">
      <c r="A1020">
        <v>256</v>
      </c>
      <c r="B1020" t="s">
        <v>132</v>
      </c>
      <c r="C1020">
        <v>83</v>
      </c>
      <c r="D1020" t="s">
        <v>39</v>
      </c>
      <c r="E1020">
        <v>8859</v>
      </c>
      <c r="F1020">
        <v>4910</v>
      </c>
      <c r="G1020">
        <v>6410</v>
      </c>
      <c r="H1020">
        <v>2933</v>
      </c>
      <c r="I1020">
        <v>8963</v>
      </c>
      <c r="J1020">
        <v>5568</v>
      </c>
      <c r="K1020">
        <v>8232</v>
      </c>
      <c r="L1020">
        <v>2420</v>
      </c>
      <c r="M1020">
        <v>7748</v>
      </c>
      <c r="O1020" t="str">
        <f>VLOOKUP(A1020,Lookup_Tables!$D$2:$E$7,2,FALSE)</f>
        <v>SS</v>
      </c>
    </row>
    <row r="1021" spans="1:15">
      <c r="A1021">
        <v>4</v>
      </c>
      <c r="B1021" t="s">
        <v>130</v>
      </c>
      <c r="C1021">
        <v>1</v>
      </c>
      <c r="D1021" t="s">
        <v>39</v>
      </c>
      <c r="E1021">
        <v>487962</v>
      </c>
      <c r="F1021">
        <v>2011066</v>
      </c>
      <c r="G1021">
        <v>2980616</v>
      </c>
      <c r="H1021">
        <v>2098313</v>
      </c>
      <c r="I1021">
        <v>1805749</v>
      </c>
      <c r="J1021">
        <v>1651769</v>
      </c>
      <c r="K1021">
        <v>905103</v>
      </c>
      <c r="L1021">
        <v>321914</v>
      </c>
      <c r="M1021">
        <v>759621</v>
      </c>
      <c r="O1021" t="str">
        <f>VLOOKUP(A1021,Lookup_Tables!$D$2:$E$7,2,FALSE)</f>
        <v>EQ</v>
      </c>
    </row>
    <row r="1022" spans="1:15">
      <c r="A1022">
        <v>4096</v>
      </c>
      <c r="B1022" t="s">
        <v>130</v>
      </c>
      <c r="C1022">
        <v>2</v>
      </c>
      <c r="D1022" t="s">
        <v>39</v>
      </c>
      <c r="E1022">
        <v>265839</v>
      </c>
      <c r="F1022">
        <v>71833</v>
      </c>
      <c r="G1022">
        <v>203782</v>
      </c>
      <c r="H1022">
        <v>166833</v>
      </c>
      <c r="I1022">
        <v>236289</v>
      </c>
      <c r="J1022">
        <v>114508</v>
      </c>
      <c r="K1022">
        <v>200714</v>
      </c>
      <c r="L1022">
        <v>136500</v>
      </c>
      <c r="M1022">
        <v>35829</v>
      </c>
      <c r="O1022" t="str">
        <f>VLOOKUP(A1022,Lookup_Tables!$D$2:$E$7,2,FALSE)</f>
        <v>PF</v>
      </c>
    </row>
    <row r="1023" spans="1:15">
      <c r="A1023">
        <v>4096</v>
      </c>
      <c r="B1023" t="s">
        <v>130</v>
      </c>
      <c r="C1023">
        <v>3</v>
      </c>
      <c r="D1023" t="s">
        <v>39</v>
      </c>
      <c r="E1023">
        <v>160698</v>
      </c>
      <c r="F1023">
        <v>142785</v>
      </c>
      <c r="G1023">
        <v>228212</v>
      </c>
      <c r="H1023">
        <v>105828</v>
      </c>
      <c r="I1023">
        <v>230214</v>
      </c>
      <c r="J1023">
        <v>135283</v>
      </c>
      <c r="K1023">
        <v>21979</v>
      </c>
      <c r="L1023">
        <v>4999</v>
      </c>
      <c r="M1023">
        <v>86541</v>
      </c>
      <c r="O1023" t="str">
        <f>VLOOKUP(A1023,Lookup_Tables!$D$2:$E$7,2,FALSE)</f>
        <v>PF</v>
      </c>
    </row>
    <row r="1024" spans="1:15">
      <c r="A1024">
        <v>4096</v>
      </c>
      <c r="B1024" t="s">
        <v>130</v>
      </c>
      <c r="C1024">
        <v>4</v>
      </c>
      <c r="D1024" t="s">
        <v>39</v>
      </c>
      <c r="E1024">
        <v>18538</v>
      </c>
      <c r="F1024">
        <v>207687</v>
      </c>
      <c r="G1024">
        <v>71107</v>
      </c>
      <c r="H1024">
        <v>36081</v>
      </c>
      <c r="I1024">
        <v>268036</v>
      </c>
      <c r="J1024">
        <v>245836</v>
      </c>
      <c r="K1024">
        <v>273452</v>
      </c>
      <c r="L1024">
        <v>286423</v>
      </c>
      <c r="M1024">
        <v>250921</v>
      </c>
      <c r="O1024" t="str">
        <f>VLOOKUP(A1024,Lookup_Tables!$D$2:$E$7,2,FALSE)</f>
        <v>PF</v>
      </c>
    </row>
    <row r="1025" spans="1:15">
      <c r="A1025">
        <v>4096</v>
      </c>
      <c r="B1025" t="s">
        <v>130</v>
      </c>
      <c r="C1025">
        <v>5</v>
      </c>
      <c r="D1025" t="s">
        <v>39</v>
      </c>
      <c r="E1025">
        <v>217455</v>
      </c>
      <c r="F1025">
        <v>182549</v>
      </c>
      <c r="G1025">
        <v>70509</v>
      </c>
      <c r="H1025">
        <v>259790</v>
      </c>
      <c r="I1025">
        <v>274377</v>
      </c>
      <c r="J1025">
        <v>235954</v>
      </c>
      <c r="K1025">
        <v>55941</v>
      </c>
      <c r="L1025">
        <v>223802</v>
      </c>
      <c r="M1025">
        <v>275518</v>
      </c>
      <c r="O1025" t="str">
        <f>VLOOKUP(A1025,Lookup_Tables!$D$2:$E$7,2,FALSE)</f>
        <v>PF</v>
      </c>
    </row>
    <row r="1026" spans="1:15">
      <c r="A1026">
        <v>4096</v>
      </c>
      <c r="B1026" t="s">
        <v>130</v>
      </c>
      <c r="C1026">
        <v>6</v>
      </c>
      <c r="D1026" t="s">
        <v>39</v>
      </c>
      <c r="E1026">
        <v>134820</v>
      </c>
      <c r="F1026">
        <v>93620</v>
      </c>
      <c r="G1026">
        <v>193209</v>
      </c>
      <c r="H1026">
        <v>237506</v>
      </c>
      <c r="I1026">
        <v>207261</v>
      </c>
      <c r="J1026">
        <v>45616</v>
      </c>
      <c r="K1026">
        <v>80978</v>
      </c>
      <c r="L1026">
        <v>52987</v>
      </c>
      <c r="M1026">
        <v>250921</v>
      </c>
      <c r="O1026" t="str">
        <f>VLOOKUP(A1026,Lookup_Tables!$D$2:$E$7,2,FALSE)</f>
        <v>PF</v>
      </c>
    </row>
    <row r="1027" spans="1:15">
      <c r="A1027">
        <v>4096</v>
      </c>
      <c r="B1027" t="s">
        <v>130</v>
      </c>
      <c r="C1027">
        <v>7</v>
      </c>
      <c r="D1027" t="s">
        <v>39</v>
      </c>
      <c r="E1027">
        <v>289288</v>
      </c>
      <c r="F1027">
        <v>140112</v>
      </c>
      <c r="G1027">
        <v>184148</v>
      </c>
      <c r="H1027">
        <v>59664</v>
      </c>
      <c r="I1027">
        <v>132240</v>
      </c>
      <c r="J1027">
        <v>89197</v>
      </c>
      <c r="K1027">
        <v>11438</v>
      </c>
      <c r="L1027">
        <v>56012</v>
      </c>
      <c r="M1027">
        <v>201886</v>
      </c>
      <c r="O1027" t="str">
        <f>VLOOKUP(A1027,Lookup_Tables!$D$2:$E$7,2,FALSE)</f>
        <v>PF</v>
      </c>
    </row>
    <row r="1028" spans="1:15">
      <c r="A1028">
        <v>4096</v>
      </c>
      <c r="B1028" t="s">
        <v>130</v>
      </c>
      <c r="C1028">
        <v>8</v>
      </c>
      <c r="D1028" t="s">
        <v>39</v>
      </c>
      <c r="E1028">
        <v>275312</v>
      </c>
      <c r="F1028">
        <v>246262</v>
      </c>
      <c r="G1028">
        <v>111413</v>
      </c>
      <c r="H1028">
        <v>186773</v>
      </c>
      <c r="I1028">
        <v>72632</v>
      </c>
      <c r="J1028">
        <v>244216</v>
      </c>
      <c r="K1028">
        <v>93824</v>
      </c>
      <c r="L1028">
        <v>255688</v>
      </c>
      <c r="M1028">
        <v>167724</v>
      </c>
      <c r="O1028" t="str">
        <f>VLOOKUP(A1028,Lookup_Tables!$D$2:$E$7,2,FALSE)</f>
        <v>PF</v>
      </c>
    </row>
    <row r="1029" spans="1:15">
      <c r="A1029">
        <v>4096</v>
      </c>
      <c r="B1029" t="s">
        <v>130</v>
      </c>
      <c r="C1029">
        <v>9</v>
      </c>
      <c r="D1029" t="s">
        <v>39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74676</v>
      </c>
      <c r="M1029">
        <v>162534</v>
      </c>
      <c r="O1029" t="str">
        <f>VLOOKUP(A1029,Lookup_Tables!$D$2:$E$7,2,FALSE)</f>
        <v>PF</v>
      </c>
    </row>
    <row r="1030" spans="1:15">
      <c r="A1030">
        <v>4096</v>
      </c>
      <c r="B1030" t="s">
        <v>130</v>
      </c>
      <c r="C1030">
        <v>10</v>
      </c>
      <c r="D1030" t="s">
        <v>39</v>
      </c>
      <c r="E1030">
        <v>213660</v>
      </c>
      <c r="F1030">
        <v>104386</v>
      </c>
      <c r="G1030">
        <v>103822</v>
      </c>
      <c r="H1030">
        <v>148073</v>
      </c>
      <c r="I1030">
        <v>133974</v>
      </c>
      <c r="J1030">
        <v>76274</v>
      </c>
      <c r="K1030">
        <v>129742</v>
      </c>
      <c r="L1030">
        <v>289103</v>
      </c>
      <c r="M1030">
        <v>172386</v>
      </c>
      <c r="O1030" t="str">
        <f>VLOOKUP(A1030,Lookup_Tables!$D$2:$E$7,2,FALSE)</f>
        <v>PF</v>
      </c>
    </row>
    <row r="1031" spans="1:15">
      <c r="A1031">
        <v>4096</v>
      </c>
      <c r="B1031" t="s">
        <v>130</v>
      </c>
      <c r="C1031">
        <v>11</v>
      </c>
      <c r="D1031" t="s">
        <v>39</v>
      </c>
      <c r="E1031">
        <v>165806</v>
      </c>
      <c r="F1031">
        <v>234479</v>
      </c>
      <c r="G1031">
        <v>51069</v>
      </c>
      <c r="H1031">
        <v>152056</v>
      </c>
      <c r="I1031">
        <v>291960</v>
      </c>
      <c r="J1031">
        <v>145209</v>
      </c>
      <c r="K1031">
        <v>209510</v>
      </c>
      <c r="L1031">
        <v>261605</v>
      </c>
      <c r="M1031">
        <v>268663</v>
      </c>
      <c r="O1031" t="str">
        <f>VLOOKUP(A1031,Lookup_Tables!$D$2:$E$7,2,FALSE)</f>
        <v>PF</v>
      </c>
    </row>
    <row r="1032" spans="1:15">
      <c r="A1032">
        <v>4096</v>
      </c>
      <c r="B1032" t="s">
        <v>130</v>
      </c>
      <c r="C1032">
        <v>12</v>
      </c>
      <c r="D1032" t="s">
        <v>39</v>
      </c>
      <c r="E1032">
        <v>8226</v>
      </c>
      <c r="F1032">
        <v>141616</v>
      </c>
      <c r="G1032">
        <v>2576</v>
      </c>
      <c r="H1032">
        <v>176230</v>
      </c>
      <c r="I1032">
        <v>192509</v>
      </c>
      <c r="J1032">
        <v>23902</v>
      </c>
      <c r="K1032">
        <v>57050</v>
      </c>
      <c r="L1032">
        <v>201584</v>
      </c>
      <c r="M1032">
        <v>158414</v>
      </c>
      <c r="O1032" t="str">
        <f>VLOOKUP(A1032,Lookup_Tables!$D$2:$E$7,2,FALSE)</f>
        <v>PF</v>
      </c>
    </row>
    <row r="1033" spans="1:15">
      <c r="A1033">
        <v>4096</v>
      </c>
      <c r="B1033" t="s">
        <v>130</v>
      </c>
      <c r="C1033">
        <v>13</v>
      </c>
      <c r="D1033" t="s">
        <v>39</v>
      </c>
      <c r="E1033">
        <v>242068</v>
      </c>
      <c r="F1033">
        <v>144679</v>
      </c>
      <c r="G1033">
        <v>20700</v>
      </c>
      <c r="H1033">
        <v>126975</v>
      </c>
      <c r="I1033">
        <v>75993</v>
      </c>
      <c r="J1033">
        <v>141347</v>
      </c>
      <c r="K1033">
        <v>113145</v>
      </c>
      <c r="L1033">
        <v>63743</v>
      </c>
      <c r="M1033">
        <v>286286</v>
      </c>
      <c r="O1033" t="str">
        <f>VLOOKUP(A1033,Lookup_Tables!$D$2:$E$7,2,FALSE)</f>
        <v>PF</v>
      </c>
    </row>
    <row r="1034" spans="1:15">
      <c r="A1034">
        <v>4096</v>
      </c>
      <c r="B1034" t="s">
        <v>130</v>
      </c>
      <c r="C1034">
        <v>14</v>
      </c>
      <c r="D1034" t="s">
        <v>39</v>
      </c>
      <c r="E1034">
        <v>163150</v>
      </c>
      <c r="F1034">
        <v>204334</v>
      </c>
      <c r="G1034">
        <v>115937</v>
      </c>
      <c r="H1034">
        <v>72100</v>
      </c>
      <c r="I1034">
        <v>94884</v>
      </c>
      <c r="J1034">
        <v>190572</v>
      </c>
      <c r="K1034">
        <v>53296</v>
      </c>
      <c r="L1034">
        <v>121278</v>
      </c>
      <c r="M1034">
        <v>221460</v>
      </c>
      <c r="O1034" t="str">
        <f>VLOOKUP(A1034,Lookup_Tables!$D$2:$E$7,2,FALSE)</f>
        <v>PF</v>
      </c>
    </row>
    <row r="1035" spans="1:15">
      <c r="A1035">
        <v>4096</v>
      </c>
      <c r="B1035" t="s">
        <v>130</v>
      </c>
      <c r="C1035">
        <v>15</v>
      </c>
      <c r="D1035" t="s">
        <v>39</v>
      </c>
      <c r="E1035">
        <v>151349</v>
      </c>
      <c r="F1035">
        <v>132483</v>
      </c>
      <c r="G1035">
        <v>181652</v>
      </c>
      <c r="H1035">
        <v>18196</v>
      </c>
      <c r="I1035">
        <v>59685</v>
      </c>
      <c r="J1035">
        <v>153035</v>
      </c>
      <c r="K1035">
        <v>267460</v>
      </c>
      <c r="L1035">
        <v>83378</v>
      </c>
      <c r="M1035">
        <v>261803</v>
      </c>
      <c r="O1035" t="str">
        <f>VLOOKUP(A1035,Lookup_Tables!$D$2:$E$7,2,FALSE)</f>
        <v>PF</v>
      </c>
    </row>
    <row r="1036" spans="1:15">
      <c r="A1036">
        <v>4096</v>
      </c>
      <c r="B1036" t="s">
        <v>130</v>
      </c>
      <c r="C1036">
        <v>16</v>
      </c>
      <c r="D1036" t="s">
        <v>39</v>
      </c>
      <c r="E1036">
        <v>28344</v>
      </c>
      <c r="F1036">
        <v>205652</v>
      </c>
      <c r="G1036">
        <v>196867</v>
      </c>
      <c r="H1036">
        <v>21979</v>
      </c>
      <c r="I1036">
        <v>17698</v>
      </c>
      <c r="J1036">
        <v>134353</v>
      </c>
      <c r="K1036">
        <v>129109</v>
      </c>
      <c r="L1036">
        <v>41827</v>
      </c>
      <c r="M1036">
        <v>163287</v>
      </c>
      <c r="O1036" t="str">
        <f>VLOOKUP(A1036,Lookup_Tables!$D$2:$E$7,2,FALSE)</f>
        <v>PF</v>
      </c>
    </row>
    <row r="1037" spans="1:15">
      <c r="A1037">
        <v>4096</v>
      </c>
      <c r="B1037" t="s">
        <v>130</v>
      </c>
      <c r="C1037">
        <v>17</v>
      </c>
      <c r="D1037" t="s">
        <v>39</v>
      </c>
      <c r="E1037">
        <v>41114</v>
      </c>
      <c r="F1037">
        <v>254305</v>
      </c>
      <c r="G1037">
        <v>277268</v>
      </c>
      <c r="H1037">
        <v>226263</v>
      </c>
      <c r="I1037">
        <v>168818</v>
      </c>
      <c r="J1037">
        <v>135833</v>
      </c>
      <c r="K1037">
        <v>240387</v>
      </c>
      <c r="L1037">
        <v>129423</v>
      </c>
      <c r="M1037">
        <v>36559</v>
      </c>
      <c r="O1037" t="str">
        <f>VLOOKUP(A1037,Lookup_Tables!$D$2:$E$7,2,FALSE)</f>
        <v>PF</v>
      </c>
    </row>
    <row r="1038" spans="1:15">
      <c r="A1038">
        <v>4096</v>
      </c>
      <c r="B1038" t="s">
        <v>130</v>
      </c>
      <c r="C1038">
        <v>18</v>
      </c>
      <c r="D1038" t="s">
        <v>39</v>
      </c>
      <c r="E1038">
        <v>149875</v>
      </c>
      <c r="F1038">
        <v>292282</v>
      </c>
      <c r="G1038">
        <v>251748</v>
      </c>
      <c r="H1038">
        <v>278127</v>
      </c>
      <c r="I1038">
        <v>193176</v>
      </c>
      <c r="J1038">
        <v>82428</v>
      </c>
      <c r="K1038">
        <v>149828</v>
      </c>
      <c r="L1038">
        <v>74962</v>
      </c>
      <c r="M1038">
        <v>208261</v>
      </c>
      <c r="O1038" t="str">
        <f>VLOOKUP(A1038,Lookup_Tables!$D$2:$E$7,2,FALSE)</f>
        <v>PF</v>
      </c>
    </row>
    <row r="1039" spans="1:15">
      <c r="A1039">
        <v>4096</v>
      </c>
      <c r="B1039" t="s">
        <v>130</v>
      </c>
      <c r="C1039">
        <v>19</v>
      </c>
      <c r="D1039" t="s">
        <v>39</v>
      </c>
      <c r="E1039">
        <v>225671</v>
      </c>
      <c r="F1039">
        <v>100966</v>
      </c>
      <c r="G1039">
        <v>218237</v>
      </c>
      <c r="H1039">
        <v>248817</v>
      </c>
      <c r="I1039">
        <v>30387</v>
      </c>
      <c r="J1039">
        <v>128181</v>
      </c>
      <c r="K1039">
        <v>245948</v>
      </c>
      <c r="L1039">
        <v>167678</v>
      </c>
      <c r="M1039">
        <v>55941</v>
      </c>
      <c r="O1039" t="str">
        <f>VLOOKUP(A1039,Lookup_Tables!$D$2:$E$7,2,FALSE)</f>
        <v>PF</v>
      </c>
    </row>
    <row r="1040" spans="1:15">
      <c r="A1040">
        <v>4096</v>
      </c>
      <c r="B1040" t="s">
        <v>130</v>
      </c>
      <c r="C1040">
        <v>20</v>
      </c>
      <c r="D1040" t="s">
        <v>39</v>
      </c>
      <c r="E1040">
        <v>218177</v>
      </c>
      <c r="F1040">
        <v>220430</v>
      </c>
      <c r="G1040">
        <v>234330</v>
      </c>
      <c r="H1040">
        <v>158398</v>
      </c>
      <c r="I1040">
        <v>290401</v>
      </c>
      <c r="J1040">
        <v>183812</v>
      </c>
      <c r="K1040">
        <v>97588</v>
      </c>
      <c r="L1040">
        <v>226176</v>
      </c>
      <c r="M1040">
        <v>158080</v>
      </c>
      <c r="O1040" t="str">
        <f>VLOOKUP(A1040,Lookup_Tables!$D$2:$E$7,2,FALSE)</f>
        <v>PF</v>
      </c>
    </row>
    <row r="1041" spans="1:15">
      <c r="A1041">
        <v>4096</v>
      </c>
      <c r="B1041" t="s">
        <v>130</v>
      </c>
      <c r="C1041">
        <v>21</v>
      </c>
      <c r="D1041" t="s">
        <v>39</v>
      </c>
      <c r="E1041">
        <v>0</v>
      </c>
      <c r="F1041">
        <v>61957</v>
      </c>
      <c r="G1041">
        <v>2763</v>
      </c>
      <c r="H1041">
        <v>199729</v>
      </c>
      <c r="I1041">
        <v>71833</v>
      </c>
      <c r="J1041">
        <v>21851</v>
      </c>
      <c r="K1041">
        <v>119354</v>
      </c>
      <c r="L1041">
        <v>110423</v>
      </c>
      <c r="M1041">
        <v>74063</v>
      </c>
      <c r="O1041" t="str">
        <f>VLOOKUP(A1041,Lookup_Tables!$D$2:$E$7,2,FALSE)</f>
        <v>PF</v>
      </c>
    </row>
    <row r="1042" spans="1:15">
      <c r="A1042">
        <v>4096</v>
      </c>
      <c r="B1042" t="s">
        <v>130</v>
      </c>
      <c r="C1042">
        <v>22</v>
      </c>
      <c r="D1042" t="s">
        <v>39</v>
      </c>
      <c r="E1042">
        <v>99016</v>
      </c>
      <c r="F1042">
        <v>134820</v>
      </c>
      <c r="G1042">
        <v>166252</v>
      </c>
      <c r="H1042">
        <v>281408</v>
      </c>
      <c r="I1042">
        <v>243298</v>
      </c>
      <c r="J1042">
        <v>184965</v>
      </c>
      <c r="K1042">
        <v>257153</v>
      </c>
      <c r="L1042">
        <v>251629</v>
      </c>
      <c r="M1042">
        <v>241091</v>
      </c>
      <c r="O1042" t="str">
        <f>VLOOKUP(A1042,Lookup_Tables!$D$2:$E$7,2,FALSE)</f>
        <v>PF</v>
      </c>
    </row>
    <row r="1043" spans="1:15">
      <c r="A1043">
        <v>4096</v>
      </c>
      <c r="B1043" t="s">
        <v>130</v>
      </c>
      <c r="C1043">
        <v>23</v>
      </c>
      <c r="D1043" t="s">
        <v>39</v>
      </c>
      <c r="E1043">
        <v>10644</v>
      </c>
      <c r="F1043">
        <v>245254</v>
      </c>
      <c r="G1043">
        <v>225674</v>
      </c>
      <c r="H1043">
        <v>27519</v>
      </c>
      <c r="I1043">
        <v>205739</v>
      </c>
      <c r="J1043">
        <v>142025</v>
      </c>
      <c r="K1043">
        <v>133755</v>
      </c>
      <c r="L1043">
        <v>226176</v>
      </c>
      <c r="M1043">
        <v>4941</v>
      </c>
      <c r="O1043" t="str">
        <f>VLOOKUP(A1043,Lookup_Tables!$D$2:$E$7,2,FALSE)</f>
        <v>PF</v>
      </c>
    </row>
    <row r="1044" spans="1:15">
      <c r="A1044">
        <v>4096</v>
      </c>
      <c r="B1044" t="s">
        <v>130</v>
      </c>
      <c r="C1044">
        <v>24</v>
      </c>
      <c r="D1044" t="s">
        <v>39</v>
      </c>
      <c r="E1044">
        <v>271110</v>
      </c>
      <c r="F1044">
        <v>167724</v>
      </c>
      <c r="G1044">
        <v>277301</v>
      </c>
      <c r="H1044">
        <v>247600</v>
      </c>
      <c r="I1044">
        <v>130885</v>
      </c>
      <c r="J1044">
        <v>67248</v>
      </c>
      <c r="K1044">
        <v>278688</v>
      </c>
      <c r="L1044">
        <v>273611</v>
      </c>
      <c r="M1044">
        <v>122234</v>
      </c>
      <c r="O1044" t="str">
        <f>VLOOKUP(A1044,Lookup_Tables!$D$2:$E$7,2,FALSE)</f>
        <v>PF</v>
      </c>
    </row>
    <row r="1045" spans="1:15">
      <c r="A1045">
        <v>4096</v>
      </c>
      <c r="B1045" t="s">
        <v>130</v>
      </c>
      <c r="C1045">
        <v>25</v>
      </c>
      <c r="D1045" t="s">
        <v>39</v>
      </c>
      <c r="E1045">
        <v>273711</v>
      </c>
      <c r="F1045">
        <v>103153</v>
      </c>
      <c r="G1045">
        <v>183933</v>
      </c>
      <c r="H1045">
        <v>71107</v>
      </c>
      <c r="I1045">
        <v>93341</v>
      </c>
      <c r="J1045">
        <v>91860</v>
      </c>
      <c r="K1045">
        <v>46475</v>
      </c>
      <c r="L1045">
        <v>47879</v>
      </c>
      <c r="M1045">
        <v>235710</v>
      </c>
      <c r="O1045" t="str">
        <f>VLOOKUP(A1045,Lookup_Tables!$D$2:$E$7,2,FALSE)</f>
        <v>PF</v>
      </c>
    </row>
    <row r="1046" spans="1:15">
      <c r="A1046">
        <v>4096</v>
      </c>
      <c r="B1046" t="s">
        <v>130</v>
      </c>
      <c r="C1046">
        <v>26</v>
      </c>
      <c r="D1046" t="s">
        <v>39</v>
      </c>
      <c r="E1046">
        <v>27037</v>
      </c>
      <c r="F1046">
        <v>29414</v>
      </c>
      <c r="G1046">
        <v>180299</v>
      </c>
      <c r="H1046">
        <v>109110</v>
      </c>
      <c r="I1046">
        <v>37698</v>
      </c>
      <c r="J1046">
        <v>262452</v>
      </c>
      <c r="K1046">
        <v>214411</v>
      </c>
      <c r="L1046">
        <v>153916</v>
      </c>
      <c r="M1046">
        <v>122473</v>
      </c>
      <c r="O1046" t="str">
        <f>VLOOKUP(A1046,Lookup_Tables!$D$2:$E$7,2,FALSE)</f>
        <v>PF</v>
      </c>
    </row>
    <row r="1047" spans="1:15">
      <c r="A1047">
        <v>4096</v>
      </c>
      <c r="B1047" t="s">
        <v>130</v>
      </c>
      <c r="C1047">
        <v>27</v>
      </c>
      <c r="D1047" t="s">
        <v>39</v>
      </c>
      <c r="E1047">
        <v>281226</v>
      </c>
      <c r="F1047">
        <v>177175</v>
      </c>
      <c r="G1047">
        <v>153572</v>
      </c>
      <c r="H1047">
        <v>109110</v>
      </c>
      <c r="I1047">
        <v>194985</v>
      </c>
      <c r="J1047">
        <v>53555</v>
      </c>
      <c r="K1047">
        <v>282454</v>
      </c>
      <c r="L1047">
        <v>75958</v>
      </c>
      <c r="M1047">
        <v>117892</v>
      </c>
      <c r="O1047" t="str">
        <f>VLOOKUP(A1047,Lookup_Tables!$D$2:$E$7,2,FALSE)</f>
        <v>PF</v>
      </c>
    </row>
    <row r="1048" spans="1:15">
      <c r="A1048">
        <v>4096</v>
      </c>
      <c r="B1048" t="s">
        <v>130</v>
      </c>
      <c r="C1048">
        <v>28</v>
      </c>
      <c r="D1048" t="s">
        <v>39</v>
      </c>
      <c r="E1048">
        <v>0</v>
      </c>
      <c r="F1048">
        <v>66695</v>
      </c>
      <c r="G1048">
        <v>186643</v>
      </c>
      <c r="H1048">
        <v>240225</v>
      </c>
      <c r="I1048">
        <v>65922</v>
      </c>
      <c r="J1048">
        <v>253851</v>
      </c>
      <c r="K1048">
        <v>132026</v>
      </c>
      <c r="L1048">
        <v>263602</v>
      </c>
      <c r="M1048">
        <v>267337</v>
      </c>
      <c r="O1048" t="str">
        <f>VLOOKUP(A1048,Lookup_Tables!$D$2:$E$7,2,FALSE)</f>
        <v>PF</v>
      </c>
    </row>
    <row r="1049" spans="1:15">
      <c r="A1049">
        <v>4096</v>
      </c>
      <c r="B1049" t="s">
        <v>130</v>
      </c>
      <c r="C1049">
        <v>29</v>
      </c>
      <c r="D1049" t="s">
        <v>39</v>
      </c>
      <c r="E1049">
        <v>0</v>
      </c>
      <c r="F1049">
        <v>171332</v>
      </c>
      <c r="G1049">
        <v>13781</v>
      </c>
      <c r="H1049">
        <v>21107</v>
      </c>
      <c r="I1049">
        <v>223543</v>
      </c>
      <c r="J1049">
        <v>208731</v>
      </c>
      <c r="K1049">
        <v>222243</v>
      </c>
      <c r="L1049">
        <v>122473</v>
      </c>
      <c r="M1049">
        <v>165035</v>
      </c>
      <c r="O1049" t="str">
        <f>VLOOKUP(A1049,Lookup_Tables!$D$2:$E$7,2,FALSE)</f>
        <v>PF</v>
      </c>
    </row>
    <row r="1050" spans="1:15">
      <c r="A1050">
        <v>4096</v>
      </c>
      <c r="B1050" t="s">
        <v>130</v>
      </c>
      <c r="C1050">
        <v>30</v>
      </c>
      <c r="D1050" t="s">
        <v>39</v>
      </c>
      <c r="E1050">
        <v>108654</v>
      </c>
      <c r="F1050">
        <v>88745</v>
      </c>
      <c r="G1050">
        <v>119262</v>
      </c>
      <c r="H1050">
        <v>173347</v>
      </c>
      <c r="I1050">
        <v>134797</v>
      </c>
      <c r="J1050">
        <v>58218</v>
      </c>
      <c r="K1050">
        <v>3220</v>
      </c>
      <c r="L1050">
        <v>116883</v>
      </c>
      <c r="M1050">
        <v>176342</v>
      </c>
      <c r="O1050" t="str">
        <f>VLOOKUP(A1050,Lookup_Tables!$D$2:$E$7,2,FALSE)</f>
        <v>PF</v>
      </c>
    </row>
    <row r="1051" spans="1:15">
      <c r="A1051">
        <v>4096</v>
      </c>
      <c r="B1051" t="s">
        <v>130</v>
      </c>
      <c r="C1051">
        <v>31</v>
      </c>
      <c r="D1051" t="s">
        <v>39</v>
      </c>
      <c r="E1051">
        <v>203806</v>
      </c>
      <c r="F1051">
        <v>268569</v>
      </c>
      <c r="G1051">
        <v>62173</v>
      </c>
      <c r="H1051">
        <v>90678</v>
      </c>
      <c r="I1051">
        <v>273969</v>
      </c>
      <c r="J1051">
        <v>57050</v>
      </c>
      <c r="K1051">
        <v>53296</v>
      </c>
      <c r="L1051">
        <v>64000</v>
      </c>
      <c r="M1051">
        <v>123669</v>
      </c>
      <c r="O1051" t="str">
        <f>VLOOKUP(A1051,Lookup_Tables!$D$2:$E$7,2,FALSE)</f>
        <v>PF</v>
      </c>
    </row>
    <row r="1052" spans="1:15">
      <c r="A1052">
        <v>4096</v>
      </c>
      <c r="B1052" t="s">
        <v>130</v>
      </c>
      <c r="C1052">
        <v>33</v>
      </c>
      <c r="D1052" t="s">
        <v>39</v>
      </c>
      <c r="E1052">
        <v>282534</v>
      </c>
      <c r="F1052">
        <v>105450</v>
      </c>
      <c r="G1052">
        <v>33683</v>
      </c>
      <c r="H1052">
        <v>27473</v>
      </c>
      <c r="I1052">
        <v>141177</v>
      </c>
      <c r="J1052">
        <v>248258</v>
      </c>
      <c r="K1052">
        <v>107788</v>
      </c>
      <c r="L1052">
        <v>157930</v>
      </c>
      <c r="M1052">
        <v>230781</v>
      </c>
      <c r="O1052" t="str">
        <f>VLOOKUP(A1052,Lookup_Tables!$D$2:$E$7,2,FALSE)</f>
        <v>PF</v>
      </c>
    </row>
    <row r="1053" spans="1:15">
      <c r="A1053">
        <v>4096</v>
      </c>
      <c r="B1053" t="s">
        <v>130</v>
      </c>
      <c r="C1053">
        <v>34</v>
      </c>
      <c r="D1053" t="s">
        <v>39</v>
      </c>
      <c r="E1053">
        <v>264454</v>
      </c>
      <c r="F1053">
        <v>76642</v>
      </c>
      <c r="G1053">
        <v>242513</v>
      </c>
      <c r="H1053">
        <v>112357</v>
      </c>
      <c r="I1053">
        <v>239857</v>
      </c>
      <c r="J1053">
        <v>281106</v>
      </c>
      <c r="K1053">
        <v>48005</v>
      </c>
      <c r="L1053">
        <v>56012</v>
      </c>
      <c r="M1053">
        <v>149828</v>
      </c>
      <c r="O1053" t="str">
        <f>VLOOKUP(A1053,Lookup_Tables!$D$2:$E$7,2,FALSE)</f>
        <v>PF</v>
      </c>
    </row>
    <row r="1054" spans="1:15">
      <c r="A1054">
        <v>4096</v>
      </c>
      <c r="B1054" t="s">
        <v>130</v>
      </c>
      <c r="C1054">
        <v>35</v>
      </c>
      <c r="D1054" t="s">
        <v>39</v>
      </c>
      <c r="E1054">
        <v>54195</v>
      </c>
      <c r="F1054">
        <v>59821</v>
      </c>
      <c r="G1054">
        <v>32271</v>
      </c>
      <c r="H1054">
        <v>182066</v>
      </c>
      <c r="I1054">
        <v>185328</v>
      </c>
      <c r="J1054">
        <v>100711</v>
      </c>
      <c r="K1054">
        <v>23255</v>
      </c>
      <c r="L1054">
        <v>82428</v>
      </c>
      <c r="M1054">
        <v>99566</v>
      </c>
      <c r="O1054" t="str">
        <f>VLOOKUP(A1054,Lookup_Tables!$D$2:$E$7,2,FALSE)</f>
        <v>PF</v>
      </c>
    </row>
    <row r="1055" spans="1:15">
      <c r="A1055">
        <v>4096</v>
      </c>
      <c r="B1055" t="s">
        <v>130</v>
      </c>
      <c r="C1055">
        <v>36</v>
      </c>
      <c r="D1055" t="s">
        <v>39</v>
      </c>
      <c r="E1055">
        <v>270098</v>
      </c>
      <c r="F1055">
        <v>31832</v>
      </c>
      <c r="G1055">
        <v>33404</v>
      </c>
      <c r="H1055">
        <v>102949</v>
      </c>
      <c r="I1055">
        <v>156851</v>
      </c>
      <c r="J1055">
        <v>75159</v>
      </c>
      <c r="K1055">
        <v>85863</v>
      </c>
      <c r="L1055">
        <v>45616</v>
      </c>
      <c r="M1055">
        <v>235710</v>
      </c>
      <c r="O1055" t="str">
        <f>VLOOKUP(A1055,Lookup_Tables!$D$2:$E$7,2,FALSE)</f>
        <v>PF</v>
      </c>
    </row>
    <row r="1056" spans="1:15">
      <c r="A1056">
        <v>4096</v>
      </c>
      <c r="B1056" t="s">
        <v>130</v>
      </c>
      <c r="C1056">
        <v>37</v>
      </c>
      <c r="D1056" t="s">
        <v>39</v>
      </c>
      <c r="E1056">
        <v>284071</v>
      </c>
      <c r="F1056">
        <v>101185</v>
      </c>
      <c r="G1056">
        <v>133525</v>
      </c>
      <c r="H1056">
        <v>50544</v>
      </c>
      <c r="I1056">
        <v>8416</v>
      </c>
      <c r="J1056">
        <v>64455</v>
      </c>
      <c r="K1056">
        <v>16214</v>
      </c>
      <c r="L1056">
        <v>205507</v>
      </c>
      <c r="M1056">
        <v>104720</v>
      </c>
      <c r="O1056" t="str">
        <f>VLOOKUP(A1056,Lookup_Tables!$D$2:$E$7,2,FALSE)</f>
        <v>PF</v>
      </c>
    </row>
    <row r="1057" spans="1:15">
      <c r="A1057">
        <v>4096</v>
      </c>
      <c r="B1057" t="s">
        <v>130</v>
      </c>
      <c r="C1057">
        <v>38</v>
      </c>
      <c r="D1057" t="s">
        <v>39</v>
      </c>
      <c r="E1057">
        <v>62036</v>
      </c>
      <c r="F1057">
        <v>85671</v>
      </c>
      <c r="G1057">
        <v>37996</v>
      </c>
      <c r="H1057">
        <v>188743</v>
      </c>
      <c r="I1057">
        <v>164632</v>
      </c>
      <c r="J1057">
        <v>243257</v>
      </c>
      <c r="K1057">
        <v>58006</v>
      </c>
      <c r="L1057">
        <v>268663</v>
      </c>
      <c r="M1057">
        <v>32301</v>
      </c>
      <c r="O1057" t="str">
        <f>VLOOKUP(A1057,Lookup_Tables!$D$2:$E$7,2,FALSE)</f>
        <v>PF</v>
      </c>
    </row>
    <row r="1058" spans="1:15">
      <c r="A1058">
        <v>4096</v>
      </c>
      <c r="B1058" t="s">
        <v>130</v>
      </c>
      <c r="C1058">
        <v>39</v>
      </c>
      <c r="D1058" t="s">
        <v>39</v>
      </c>
      <c r="E1058">
        <v>248516</v>
      </c>
      <c r="F1058">
        <v>143191</v>
      </c>
      <c r="G1058">
        <v>9672</v>
      </c>
      <c r="H1058">
        <v>1051</v>
      </c>
      <c r="I1058">
        <v>33981</v>
      </c>
      <c r="J1058">
        <v>19309</v>
      </c>
      <c r="K1058">
        <v>88511</v>
      </c>
      <c r="L1058">
        <v>229132</v>
      </c>
      <c r="M1058">
        <v>193176</v>
      </c>
      <c r="O1058" t="str">
        <f>VLOOKUP(A1058,Lookup_Tables!$D$2:$E$7,2,FALSE)</f>
        <v>PF</v>
      </c>
    </row>
    <row r="1059" spans="1:15">
      <c r="A1059">
        <v>4096</v>
      </c>
      <c r="B1059" t="s">
        <v>130</v>
      </c>
      <c r="C1059">
        <v>40</v>
      </c>
      <c r="D1059" t="s">
        <v>39</v>
      </c>
      <c r="E1059">
        <v>127199</v>
      </c>
      <c r="F1059">
        <v>113075</v>
      </c>
      <c r="G1059">
        <v>264974</v>
      </c>
      <c r="H1059">
        <v>170017</v>
      </c>
      <c r="I1059">
        <v>221307</v>
      </c>
      <c r="J1059">
        <v>292176</v>
      </c>
      <c r="K1059">
        <v>37970</v>
      </c>
      <c r="L1059">
        <v>154965</v>
      </c>
      <c r="M1059">
        <v>84890</v>
      </c>
      <c r="O1059" t="str">
        <f>VLOOKUP(A1059,Lookup_Tables!$D$2:$E$7,2,FALSE)</f>
        <v>PF</v>
      </c>
    </row>
    <row r="1060" spans="1:15">
      <c r="A1060">
        <v>4096</v>
      </c>
      <c r="B1060" t="s">
        <v>130</v>
      </c>
      <c r="C1060">
        <v>41</v>
      </c>
      <c r="D1060" t="s">
        <v>39</v>
      </c>
      <c r="E1060">
        <v>59503</v>
      </c>
      <c r="F1060">
        <v>156201</v>
      </c>
      <c r="G1060">
        <v>77370</v>
      </c>
      <c r="H1060">
        <v>186959</v>
      </c>
      <c r="I1060">
        <v>53024</v>
      </c>
      <c r="J1060">
        <v>41455</v>
      </c>
      <c r="K1060">
        <v>176472</v>
      </c>
      <c r="L1060">
        <v>54115</v>
      </c>
      <c r="M1060">
        <v>184262</v>
      </c>
      <c r="O1060" t="str">
        <f>VLOOKUP(A1060,Lookup_Tables!$D$2:$E$7,2,FALSE)</f>
        <v>PF</v>
      </c>
    </row>
    <row r="1061" spans="1:15">
      <c r="A1061">
        <v>4096</v>
      </c>
      <c r="B1061" t="s">
        <v>130</v>
      </c>
      <c r="C1061">
        <v>42</v>
      </c>
      <c r="D1061" t="s">
        <v>39</v>
      </c>
      <c r="E1061">
        <v>268455</v>
      </c>
      <c r="F1061">
        <v>124475</v>
      </c>
      <c r="G1061">
        <v>168876</v>
      </c>
      <c r="H1061">
        <v>250371</v>
      </c>
      <c r="I1061">
        <v>208910</v>
      </c>
      <c r="J1061">
        <v>221341</v>
      </c>
      <c r="K1061">
        <v>173133</v>
      </c>
      <c r="L1061">
        <v>111737</v>
      </c>
      <c r="M1061">
        <v>211792</v>
      </c>
      <c r="O1061" t="str">
        <f>VLOOKUP(A1061,Lookup_Tables!$D$2:$E$7,2,FALSE)</f>
        <v>PF</v>
      </c>
    </row>
    <row r="1062" spans="1:15">
      <c r="A1062">
        <v>4096</v>
      </c>
      <c r="B1062" t="s">
        <v>130</v>
      </c>
      <c r="C1062">
        <v>43</v>
      </c>
      <c r="D1062" t="s">
        <v>39</v>
      </c>
      <c r="E1062">
        <v>124509</v>
      </c>
      <c r="F1062">
        <v>12976</v>
      </c>
      <c r="G1062">
        <v>249163</v>
      </c>
      <c r="H1062">
        <v>178633</v>
      </c>
      <c r="I1062">
        <v>199248</v>
      </c>
      <c r="J1062">
        <v>106440</v>
      </c>
      <c r="K1062">
        <v>292821</v>
      </c>
      <c r="L1062">
        <v>226197</v>
      </c>
      <c r="M1062">
        <v>181802</v>
      </c>
      <c r="O1062" t="str">
        <f>VLOOKUP(A1062,Lookup_Tables!$D$2:$E$7,2,FALSE)</f>
        <v>PF</v>
      </c>
    </row>
    <row r="1063" spans="1:15">
      <c r="A1063">
        <v>4096</v>
      </c>
      <c r="B1063" t="s">
        <v>130</v>
      </c>
      <c r="C1063">
        <v>44</v>
      </c>
      <c r="D1063" t="s">
        <v>39</v>
      </c>
      <c r="E1063">
        <v>0</v>
      </c>
      <c r="F1063">
        <v>286382</v>
      </c>
      <c r="G1063">
        <v>220284</v>
      </c>
      <c r="H1063">
        <v>186759</v>
      </c>
      <c r="I1063">
        <v>167817</v>
      </c>
      <c r="J1063">
        <v>23903</v>
      </c>
      <c r="K1063">
        <v>8672</v>
      </c>
      <c r="L1063">
        <v>59974</v>
      </c>
      <c r="M1063">
        <v>116125</v>
      </c>
      <c r="O1063" t="str">
        <f>VLOOKUP(A1063,Lookup_Tables!$D$2:$E$7,2,FALSE)</f>
        <v>PF</v>
      </c>
    </row>
    <row r="1064" spans="1:15">
      <c r="A1064">
        <v>4096</v>
      </c>
      <c r="B1064" t="s">
        <v>130</v>
      </c>
      <c r="C1064">
        <v>45</v>
      </c>
      <c r="D1064" t="s">
        <v>39</v>
      </c>
      <c r="E1064">
        <v>140971</v>
      </c>
      <c r="F1064">
        <v>58826</v>
      </c>
      <c r="G1064">
        <v>150955</v>
      </c>
      <c r="H1064">
        <v>86489</v>
      </c>
      <c r="I1064">
        <v>273979</v>
      </c>
      <c r="J1064">
        <v>260261</v>
      </c>
      <c r="K1064">
        <v>103876</v>
      </c>
      <c r="L1064">
        <v>246910</v>
      </c>
      <c r="M1064">
        <v>172203</v>
      </c>
      <c r="O1064" t="str">
        <f>VLOOKUP(A1064,Lookup_Tables!$D$2:$E$7,2,FALSE)</f>
        <v>PF</v>
      </c>
    </row>
    <row r="1065" spans="1:15">
      <c r="A1065">
        <v>4096</v>
      </c>
      <c r="B1065" t="s">
        <v>130</v>
      </c>
      <c r="C1065">
        <v>46</v>
      </c>
      <c r="D1065" t="s">
        <v>39</v>
      </c>
      <c r="E1065">
        <v>104603</v>
      </c>
      <c r="F1065">
        <v>152243</v>
      </c>
      <c r="G1065">
        <v>275518</v>
      </c>
      <c r="H1065">
        <v>172530</v>
      </c>
      <c r="I1065">
        <v>171222</v>
      </c>
      <c r="J1065">
        <v>213661</v>
      </c>
      <c r="K1065">
        <v>214666</v>
      </c>
      <c r="L1065">
        <v>94534</v>
      </c>
      <c r="M1065">
        <v>249778</v>
      </c>
      <c r="O1065" t="str">
        <f>VLOOKUP(A1065,Lookup_Tables!$D$2:$E$7,2,FALSE)</f>
        <v>PF</v>
      </c>
    </row>
    <row r="1066" spans="1:15">
      <c r="A1066">
        <v>4096</v>
      </c>
      <c r="B1066" t="s">
        <v>130</v>
      </c>
      <c r="C1066">
        <v>47</v>
      </c>
      <c r="D1066" t="s">
        <v>39</v>
      </c>
      <c r="E1066">
        <v>290343</v>
      </c>
      <c r="F1066">
        <v>291762</v>
      </c>
      <c r="G1066">
        <v>58098</v>
      </c>
      <c r="H1066">
        <v>258852</v>
      </c>
      <c r="I1066">
        <v>164115</v>
      </c>
      <c r="J1066">
        <v>271883</v>
      </c>
      <c r="K1066">
        <v>94237</v>
      </c>
      <c r="L1066">
        <v>42518</v>
      </c>
      <c r="M1066">
        <v>48738</v>
      </c>
      <c r="O1066" t="str">
        <f>VLOOKUP(A1066,Lookup_Tables!$D$2:$E$7,2,FALSE)</f>
        <v>PF</v>
      </c>
    </row>
    <row r="1067" spans="1:15">
      <c r="A1067">
        <v>4096</v>
      </c>
      <c r="B1067" t="s">
        <v>130</v>
      </c>
      <c r="C1067">
        <v>48</v>
      </c>
      <c r="D1067" t="s">
        <v>39</v>
      </c>
      <c r="E1067">
        <v>118185</v>
      </c>
      <c r="F1067">
        <v>197086</v>
      </c>
      <c r="G1067">
        <v>123227</v>
      </c>
      <c r="H1067">
        <v>119031</v>
      </c>
      <c r="I1067">
        <v>188311</v>
      </c>
      <c r="J1067">
        <v>115315</v>
      </c>
      <c r="K1067">
        <v>29853</v>
      </c>
      <c r="L1067">
        <v>18322</v>
      </c>
      <c r="M1067">
        <v>16751</v>
      </c>
      <c r="O1067" t="str">
        <f>VLOOKUP(A1067,Lookup_Tables!$D$2:$E$7,2,FALSE)</f>
        <v>PF</v>
      </c>
    </row>
    <row r="1068" spans="1:15">
      <c r="A1068">
        <v>4096</v>
      </c>
      <c r="B1068" t="s">
        <v>130</v>
      </c>
      <c r="C1068">
        <v>49</v>
      </c>
      <c r="D1068" t="s">
        <v>39</v>
      </c>
      <c r="E1068">
        <v>229799</v>
      </c>
      <c r="F1068">
        <v>261998</v>
      </c>
      <c r="G1068">
        <v>192194</v>
      </c>
      <c r="H1068">
        <v>143682</v>
      </c>
      <c r="I1068">
        <v>60549</v>
      </c>
      <c r="J1068">
        <v>134716</v>
      </c>
      <c r="K1068">
        <v>277632</v>
      </c>
      <c r="L1068">
        <v>262452</v>
      </c>
      <c r="M1068">
        <v>241880</v>
      </c>
      <c r="O1068" t="str">
        <f>VLOOKUP(A1068,Lookup_Tables!$D$2:$E$7,2,FALSE)</f>
        <v>PF</v>
      </c>
    </row>
    <row r="1069" spans="1:15">
      <c r="A1069">
        <v>4096</v>
      </c>
      <c r="B1069" t="s">
        <v>130</v>
      </c>
      <c r="C1069">
        <v>50</v>
      </c>
      <c r="D1069" t="s">
        <v>39</v>
      </c>
      <c r="E1069">
        <v>26264</v>
      </c>
      <c r="F1069">
        <v>127335</v>
      </c>
      <c r="G1069">
        <v>67297</v>
      </c>
      <c r="H1069">
        <v>65353</v>
      </c>
      <c r="I1069">
        <v>57050</v>
      </c>
      <c r="J1069">
        <v>205507</v>
      </c>
      <c r="K1069">
        <v>23255</v>
      </c>
      <c r="L1069">
        <v>286172</v>
      </c>
      <c r="M1069">
        <v>119099</v>
      </c>
      <c r="O1069" t="str">
        <f>VLOOKUP(A1069,Lookup_Tables!$D$2:$E$7,2,FALSE)</f>
        <v>PF</v>
      </c>
    </row>
    <row r="1070" spans="1:15">
      <c r="A1070">
        <v>4096</v>
      </c>
      <c r="B1070" t="s">
        <v>130</v>
      </c>
      <c r="C1070">
        <v>51</v>
      </c>
      <c r="D1070" t="s">
        <v>39</v>
      </c>
      <c r="E1070">
        <v>224362</v>
      </c>
      <c r="F1070">
        <v>130113</v>
      </c>
      <c r="G1070">
        <v>256932</v>
      </c>
      <c r="H1070">
        <v>156258</v>
      </c>
      <c r="I1070">
        <v>183437</v>
      </c>
      <c r="J1070">
        <v>115394</v>
      </c>
      <c r="K1070">
        <v>289541</v>
      </c>
      <c r="L1070">
        <v>288438</v>
      </c>
      <c r="M1070">
        <v>34365</v>
      </c>
      <c r="O1070" t="str">
        <f>VLOOKUP(A1070,Lookup_Tables!$D$2:$E$7,2,FALSE)</f>
        <v>PF</v>
      </c>
    </row>
    <row r="1071" spans="1:15">
      <c r="A1071">
        <v>4096</v>
      </c>
      <c r="B1071" t="s">
        <v>130</v>
      </c>
      <c r="C1071">
        <v>52</v>
      </c>
      <c r="D1071" t="s">
        <v>39</v>
      </c>
      <c r="E1071">
        <v>247600</v>
      </c>
      <c r="F1071">
        <v>199566</v>
      </c>
      <c r="G1071">
        <v>89386</v>
      </c>
      <c r="H1071">
        <v>88937</v>
      </c>
      <c r="I1071">
        <v>119236</v>
      </c>
      <c r="J1071">
        <v>243298</v>
      </c>
      <c r="K1071">
        <v>258964</v>
      </c>
      <c r="L1071">
        <v>205227</v>
      </c>
      <c r="M1071">
        <v>259181</v>
      </c>
      <c r="O1071" t="str">
        <f>VLOOKUP(A1071,Lookup_Tables!$D$2:$E$7,2,FALSE)</f>
        <v>PF</v>
      </c>
    </row>
    <row r="1072" spans="1:15">
      <c r="A1072">
        <v>4096</v>
      </c>
      <c r="B1072" t="s">
        <v>130</v>
      </c>
      <c r="C1072">
        <v>53</v>
      </c>
      <c r="D1072" t="s">
        <v>39</v>
      </c>
      <c r="E1072">
        <v>0</v>
      </c>
      <c r="F1072">
        <v>135447</v>
      </c>
      <c r="G1072">
        <v>77178</v>
      </c>
      <c r="H1072">
        <v>219567</v>
      </c>
      <c r="I1072">
        <v>11343</v>
      </c>
      <c r="J1072">
        <v>230272</v>
      </c>
      <c r="K1072">
        <v>42552</v>
      </c>
      <c r="L1072">
        <v>34666</v>
      </c>
      <c r="M1072">
        <v>8672</v>
      </c>
      <c r="O1072" t="str">
        <f>VLOOKUP(A1072,Lookup_Tables!$D$2:$E$7,2,FALSE)</f>
        <v>PF</v>
      </c>
    </row>
    <row r="1073" spans="1:15">
      <c r="A1073">
        <v>4096</v>
      </c>
      <c r="B1073" t="s">
        <v>130</v>
      </c>
      <c r="C1073">
        <v>54</v>
      </c>
      <c r="D1073" t="s">
        <v>39</v>
      </c>
      <c r="E1073">
        <v>25937</v>
      </c>
      <c r="F1073">
        <v>247350</v>
      </c>
      <c r="G1073">
        <v>281285</v>
      </c>
      <c r="H1073">
        <v>218518</v>
      </c>
      <c r="I1073">
        <v>137001</v>
      </c>
      <c r="J1073">
        <v>4941</v>
      </c>
      <c r="K1073">
        <v>239275</v>
      </c>
      <c r="L1073">
        <v>116831</v>
      </c>
      <c r="M1073">
        <v>42518</v>
      </c>
      <c r="O1073" t="str">
        <f>VLOOKUP(A1073,Lookup_Tables!$D$2:$E$7,2,FALSE)</f>
        <v>PF</v>
      </c>
    </row>
    <row r="1074" spans="1:15">
      <c r="A1074">
        <v>4096</v>
      </c>
      <c r="B1074" t="s">
        <v>130</v>
      </c>
      <c r="C1074">
        <v>55</v>
      </c>
      <c r="D1074" t="s">
        <v>39</v>
      </c>
      <c r="E1074">
        <v>204595</v>
      </c>
      <c r="F1074">
        <v>37976</v>
      </c>
      <c r="G1074">
        <v>99934</v>
      </c>
      <c r="H1074">
        <v>255279</v>
      </c>
      <c r="I1074">
        <v>237798</v>
      </c>
      <c r="J1074">
        <v>232456</v>
      </c>
      <c r="K1074">
        <v>188249</v>
      </c>
      <c r="L1074">
        <v>228876</v>
      </c>
      <c r="M1074">
        <v>8633</v>
      </c>
      <c r="O1074" t="str">
        <f>VLOOKUP(A1074,Lookup_Tables!$D$2:$E$7,2,FALSE)</f>
        <v>PF</v>
      </c>
    </row>
    <row r="1075" spans="1:15">
      <c r="A1075">
        <v>4096</v>
      </c>
      <c r="B1075" t="s">
        <v>130</v>
      </c>
      <c r="C1075">
        <v>56</v>
      </c>
      <c r="D1075" t="s">
        <v>39</v>
      </c>
      <c r="E1075">
        <v>85671</v>
      </c>
      <c r="F1075">
        <v>52374</v>
      </c>
      <c r="G1075">
        <v>232809</v>
      </c>
      <c r="H1075">
        <v>256357</v>
      </c>
      <c r="I1075">
        <v>275630</v>
      </c>
      <c r="J1075">
        <v>205397</v>
      </c>
      <c r="K1075">
        <v>23255</v>
      </c>
      <c r="L1075">
        <v>229132</v>
      </c>
      <c r="M1075">
        <v>32301</v>
      </c>
      <c r="O1075" t="str">
        <f>VLOOKUP(A1075,Lookup_Tables!$D$2:$E$7,2,FALSE)</f>
        <v>PF</v>
      </c>
    </row>
    <row r="1076" spans="1:15">
      <c r="A1076">
        <v>4096</v>
      </c>
      <c r="B1076" t="s">
        <v>130</v>
      </c>
      <c r="C1076">
        <v>57</v>
      </c>
      <c r="D1076" t="s">
        <v>39</v>
      </c>
      <c r="E1076">
        <v>231486</v>
      </c>
      <c r="F1076">
        <v>272033</v>
      </c>
      <c r="G1076">
        <v>292709</v>
      </c>
      <c r="H1076">
        <v>193251</v>
      </c>
      <c r="I1076">
        <v>173289</v>
      </c>
      <c r="J1076">
        <v>213661</v>
      </c>
      <c r="K1076">
        <v>255375</v>
      </c>
      <c r="L1076">
        <v>201790</v>
      </c>
      <c r="M1076">
        <v>172203</v>
      </c>
      <c r="O1076" t="str">
        <f>VLOOKUP(A1076,Lookup_Tables!$D$2:$E$7,2,FALSE)</f>
        <v>PF</v>
      </c>
    </row>
    <row r="1077" spans="1:15">
      <c r="A1077">
        <v>4096</v>
      </c>
      <c r="B1077" t="s">
        <v>130</v>
      </c>
      <c r="C1077">
        <v>58</v>
      </c>
      <c r="D1077" t="s">
        <v>39</v>
      </c>
      <c r="E1077">
        <v>63167</v>
      </c>
      <c r="F1077">
        <v>42516</v>
      </c>
      <c r="G1077">
        <v>185449</v>
      </c>
      <c r="H1077">
        <v>69652</v>
      </c>
      <c r="I1077">
        <v>72974</v>
      </c>
      <c r="J1077">
        <v>75310</v>
      </c>
      <c r="K1077">
        <v>124540</v>
      </c>
      <c r="L1077">
        <v>61347</v>
      </c>
      <c r="M1077">
        <v>246910</v>
      </c>
      <c r="O1077" t="str">
        <f>VLOOKUP(A1077,Lookup_Tables!$D$2:$E$7,2,FALSE)</f>
        <v>PF</v>
      </c>
    </row>
    <row r="1078" spans="1:15">
      <c r="A1078">
        <v>4096</v>
      </c>
      <c r="B1078" t="s">
        <v>130</v>
      </c>
      <c r="C1078">
        <v>59</v>
      </c>
      <c r="D1078" t="s">
        <v>39</v>
      </c>
      <c r="E1078">
        <v>285675</v>
      </c>
      <c r="F1078">
        <v>191538</v>
      </c>
      <c r="G1078">
        <v>286393</v>
      </c>
      <c r="H1078">
        <v>270234</v>
      </c>
      <c r="I1078">
        <v>46475</v>
      </c>
      <c r="J1078">
        <v>276784</v>
      </c>
      <c r="K1078">
        <v>223969</v>
      </c>
      <c r="L1078">
        <v>39822</v>
      </c>
      <c r="M1078">
        <v>12758</v>
      </c>
      <c r="O1078" t="str">
        <f>VLOOKUP(A1078,Lookup_Tables!$D$2:$E$7,2,FALSE)</f>
        <v>PF</v>
      </c>
    </row>
    <row r="1079" spans="1:15">
      <c r="A1079">
        <v>4096</v>
      </c>
      <c r="B1079" t="s">
        <v>130</v>
      </c>
      <c r="C1079">
        <v>60</v>
      </c>
      <c r="D1079" t="s">
        <v>39</v>
      </c>
      <c r="E1079">
        <v>171595</v>
      </c>
      <c r="F1079">
        <v>124886</v>
      </c>
      <c r="G1079">
        <v>239957</v>
      </c>
      <c r="H1079">
        <v>52697</v>
      </c>
      <c r="I1079">
        <v>19492</v>
      </c>
      <c r="J1079">
        <v>60154</v>
      </c>
      <c r="K1079">
        <v>277937</v>
      </c>
      <c r="L1079">
        <v>240387</v>
      </c>
      <c r="M1079">
        <v>29629</v>
      </c>
      <c r="O1079" t="str">
        <f>VLOOKUP(A1079,Lookup_Tables!$D$2:$E$7,2,FALSE)</f>
        <v>PF</v>
      </c>
    </row>
    <row r="1080" spans="1:15">
      <c r="A1080">
        <v>4096</v>
      </c>
      <c r="B1080" t="s">
        <v>130</v>
      </c>
      <c r="C1080">
        <v>61</v>
      </c>
      <c r="D1080" t="s">
        <v>39</v>
      </c>
      <c r="E1080">
        <v>195766</v>
      </c>
      <c r="F1080">
        <v>108490</v>
      </c>
      <c r="G1080">
        <v>86394</v>
      </c>
      <c r="H1080">
        <v>239646</v>
      </c>
      <c r="I1080">
        <v>275832</v>
      </c>
      <c r="J1080">
        <v>111413</v>
      </c>
      <c r="K1080">
        <v>165035</v>
      </c>
      <c r="L1080">
        <v>266825</v>
      </c>
      <c r="M1080">
        <v>277937</v>
      </c>
      <c r="O1080" t="str">
        <f>VLOOKUP(A1080,Lookup_Tables!$D$2:$E$7,2,FALSE)</f>
        <v>PF</v>
      </c>
    </row>
    <row r="1081" spans="1:15">
      <c r="A1081">
        <v>4096</v>
      </c>
      <c r="B1081" t="s">
        <v>130</v>
      </c>
      <c r="C1081">
        <v>62</v>
      </c>
      <c r="D1081" t="s">
        <v>39</v>
      </c>
      <c r="E1081">
        <v>139910</v>
      </c>
      <c r="F1081">
        <v>63035</v>
      </c>
      <c r="G1081">
        <v>44636</v>
      </c>
      <c r="H1081">
        <v>36413</v>
      </c>
      <c r="I1081">
        <v>184690</v>
      </c>
      <c r="J1081">
        <v>177024</v>
      </c>
      <c r="K1081">
        <v>128909</v>
      </c>
      <c r="L1081">
        <v>103876</v>
      </c>
      <c r="M1081">
        <v>42518</v>
      </c>
      <c r="O1081" t="str">
        <f>VLOOKUP(A1081,Lookup_Tables!$D$2:$E$7,2,FALSE)</f>
        <v>PF</v>
      </c>
    </row>
    <row r="1082" spans="1:15">
      <c r="A1082">
        <v>4096</v>
      </c>
      <c r="B1082" t="s">
        <v>130</v>
      </c>
      <c r="C1082">
        <v>63</v>
      </c>
      <c r="D1082" t="s">
        <v>39</v>
      </c>
      <c r="E1082">
        <v>201753</v>
      </c>
      <c r="F1082">
        <v>86775</v>
      </c>
      <c r="G1082">
        <v>11901</v>
      </c>
      <c r="H1082">
        <v>275630</v>
      </c>
      <c r="I1082">
        <v>192140</v>
      </c>
      <c r="J1082">
        <v>22920</v>
      </c>
      <c r="K1082">
        <v>274639</v>
      </c>
      <c r="L1082">
        <v>266825</v>
      </c>
      <c r="M1082">
        <v>172591</v>
      </c>
      <c r="O1082" t="str">
        <f>VLOOKUP(A1082,Lookup_Tables!$D$2:$E$7,2,FALSE)</f>
        <v>PF</v>
      </c>
    </row>
    <row r="1083" spans="1:15">
      <c r="A1083">
        <v>4096</v>
      </c>
      <c r="B1083" t="s">
        <v>130</v>
      </c>
      <c r="C1083">
        <v>64</v>
      </c>
      <c r="D1083" t="s">
        <v>39</v>
      </c>
      <c r="E1083">
        <v>59771</v>
      </c>
      <c r="F1083">
        <v>67673</v>
      </c>
      <c r="G1083">
        <v>172719</v>
      </c>
      <c r="H1083">
        <v>27473</v>
      </c>
      <c r="I1083">
        <v>64000</v>
      </c>
      <c r="J1083">
        <v>291813</v>
      </c>
      <c r="K1083">
        <v>172203</v>
      </c>
      <c r="L1083">
        <v>42518</v>
      </c>
      <c r="M1083">
        <v>57050</v>
      </c>
      <c r="O1083" t="str">
        <f>VLOOKUP(A1083,Lookup_Tables!$D$2:$E$7,2,FALSE)</f>
        <v>PF</v>
      </c>
    </row>
    <row r="1084" spans="1:15">
      <c r="A1084">
        <v>4096</v>
      </c>
      <c r="B1084" t="s">
        <v>130</v>
      </c>
      <c r="C1084">
        <v>65</v>
      </c>
      <c r="D1084" t="s">
        <v>39</v>
      </c>
      <c r="E1084">
        <v>286812</v>
      </c>
      <c r="F1084">
        <v>147581</v>
      </c>
      <c r="G1084">
        <v>230223</v>
      </c>
      <c r="H1084">
        <v>481</v>
      </c>
      <c r="I1084">
        <v>168505</v>
      </c>
      <c r="J1084">
        <v>74467</v>
      </c>
      <c r="K1084">
        <v>191410</v>
      </c>
      <c r="L1084">
        <v>75777</v>
      </c>
      <c r="M1084">
        <v>8633</v>
      </c>
      <c r="O1084" t="str">
        <f>VLOOKUP(A1084,Lookup_Tables!$D$2:$E$7,2,FALSE)</f>
        <v>PF</v>
      </c>
    </row>
    <row r="1085" spans="1:15">
      <c r="A1085">
        <v>4096</v>
      </c>
      <c r="B1085" t="s">
        <v>130</v>
      </c>
      <c r="C1085">
        <v>66</v>
      </c>
      <c r="D1085" t="s">
        <v>39</v>
      </c>
      <c r="E1085">
        <v>166315</v>
      </c>
      <c r="F1085">
        <v>168505</v>
      </c>
      <c r="G1085">
        <v>197716</v>
      </c>
      <c r="H1085">
        <v>52279</v>
      </c>
      <c r="I1085">
        <v>13380</v>
      </c>
      <c r="J1085">
        <v>241091</v>
      </c>
      <c r="K1085">
        <v>123669</v>
      </c>
      <c r="L1085">
        <v>267309</v>
      </c>
      <c r="M1085">
        <v>129423</v>
      </c>
      <c r="O1085" t="str">
        <f>VLOOKUP(A1085,Lookup_Tables!$D$2:$E$7,2,FALSE)</f>
        <v>PF</v>
      </c>
    </row>
    <row r="1086" spans="1:15">
      <c r="A1086">
        <v>4096</v>
      </c>
      <c r="B1086" t="s">
        <v>130</v>
      </c>
      <c r="C1086">
        <v>67</v>
      </c>
      <c r="D1086" t="s">
        <v>39</v>
      </c>
      <c r="E1086">
        <v>0</v>
      </c>
      <c r="F1086">
        <v>0</v>
      </c>
      <c r="G1086">
        <v>0</v>
      </c>
      <c r="H1086">
        <v>282946</v>
      </c>
      <c r="I1086">
        <v>62014</v>
      </c>
      <c r="J1086">
        <v>168306</v>
      </c>
      <c r="K1086">
        <v>182987</v>
      </c>
      <c r="L1086">
        <v>292854</v>
      </c>
      <c r="M1086">
        <v>71003</v>
      </c>
      <c r="O1086" t="str">
        <f>VLOOKUP(A1086,Lookup_Tables!$D$2:$E$7,2,FALSE)</f>
        <v>PF</v>
      </c>
    </row>
    <row r="1087" spans="1:15">
      <c r="A1087">
        <v>4096</v>
      </c>
      <c r="B1087" t="s">
        <v>130</v>
      </c>
      <c r="C1087">
        <v>68</v>
      </c>
      <c r="D1087" t="s">
        <v>39</v>
      </c>
      <c r="E1087">
        <v>0</v>
      </c>
      <c r="F1087">
        <v>28530</v>
      </c>
      <c r="G1087">
        <v>220284</v>
      </c>
      <c r="H1087">
        <v>83563</v>
      </c>
      <c r="I1087">
        <v>205533</v>
      </c>
      <c r="J1087">
        <v>34666</v>
      </c>
      <c r="K1087">
        <v>259032</v>
      </c>
      <c r="L1087">
        <v>156699</v>
      </c>
      <c r="M1087">
        <v>288098</v>
      </c>
      <c r="O1087" t="str">
        <f>VLOOKUP(A1087,Lookup_Tables!$D$2:$E$7,2,FALSE)</f>
        <v>PF</v>
      </c>
    </row>
    <row r="1088" spans="1:15">
      <c r="A1088">
        <v>4096</v>
      </c>
      <c r="B1088" t="s">
        <v>130</v>
      </c>
      <c r="C1088">
        <v>69</v>
      </c>
      <c r="D1088" t="s">
        <v>39</v>
      </c>
      <c r="E1088">
        <v>0</v>
      </c>
      <c r="F1088">
        <v>89409</v>
      </c>
      <c r="G1088">
        <v>201452</v>
      </c>
      <c r="H1088">
        <v>136590</v>
      </c>
      <c r="I1088">
        <v>227963</v>
      </c>
      <c r="J1088">
        <v>285270</v>
      </c>
      <c r="K1088">
        <v>116125</v>
      </c>
      <c r="L1088">
        <v>159220</v>
      </c>
      <c r="M1088">
        <v>36081</v>
      </c>
      <c r="O1088" t="str">
        <f>VLOOKUP(A1088,Lookup_Tables!$D$2:$E$7,2,FALSE)</f>
        <v>PF</v>
      </c>
    </row>
    <row r="1089" spans="1:15">
      <c r="A1089">
        <v>4096</v>
      </c>
      <c r="B1089" t="s">
        <v>130</v>
      </c>
      <c r="C1089">
        <v>70</v>
      </c>
      <c r="D1089" t="s">
        <v>39</v>
      </c>
      <c r="E1089">
        <v>124237</v>
      </c>
      <c r="F1089">
        <v>273218</v>
      </c>
      <c r="G1089">
        <v>247936</v>
      </c>
      <c r="H1089">
        <v>70509</v>
      </c>
      <c r="I1089">
        <v>157449</v>
      </c>
      <c r="J1089">
        <v>262825</v>
      </c>
      <c r="K1089">
        <v>75253</v>
      </c>
      <c r="L1089">
        <v>16771</v>
      </c>
      <c r="M1089">
        <v>4941</v>
      </c>
      <c r="O1089" t="str">
        <f>VLOOKUP(A1089,Lookup_Tables!$D$2:$E$7,2,FALSE)</f>
        <v>PF</v>
      </c>
    </row>
    <row r="1090" spans="1:15">
      <c r="A1090">
        <v>4096</v>
      </c>
      <c r="B1090" t="s">
        <v>130</v>
      </c>
      <c r="C1090">
        <v>71</v>
      </c>
      <c r="D1090" t="s">
        <v>39</v>
      </c>
      <c r="E1090">
        <v>0</v>
      </c>
      <c r="F1090">
        <v>260382</v>
      </c>
      <c r="G1090">
        <v>175852</v>
      </c>
      <c r="H1090">
        <v>123064</v>
      </c>
      <c r="I1090">
        <v>245190</v>
      </c>
      <c r="J1090">
        <v>284477</v>
      </c>
      <c r="K1090">
        <v>67914</v>
      </c>
      <c r="L1090">
        <v>239628</v>
      </c>
      <c r="M1090">
        <v>73522</v>
      </c>
      <c r="O1090" t="str">
        <f>VLOOKUP(A1090,Lookup_Tables!$D$2:$E$7,2,FALSE)</f>
        <v>PF</v>
      </c>
    </row>
    <row r="1091" spans="1:15">
      <c r="A1091">
        <v>4096</v>
      </c>
      <c r="B1091" t="s">
        <v>130</v>
      </c>
      <c r="C1091">
        <v>72</v>
      </c>
      <c r="D1091" t="s">
        <v>39</v>
      </c>
      <c r="E1091">
        <v>85825</v>
      </c>
      <c r="F1091">
        <v>254075</v>
      </c>
      <c r="G1091">
        <v>62524</v>
      </c>
      <c r="H1091">
        <v>89095</v>
      </c>
      <c r="I1091">
        <v>251629</v>
      </c>
      <c r="J1091">
        <v>201459</v>
      </c>
      <c r="K1091">
        <v>59562</v>
      </c>
      <c r="L1091">
        <v>45616</v>
      </c>
      <c r="M1091">
        <v>206581</v>
      </c>
      <c r="O1091" t="str">
        <f>VLOOKUP(A1091,Lookup_Tables!$D$2:$E$7,2,FALSE)</f>
        <v>PF</v>
      </c>
    </row>
    <row r="1092" spans="1:15">
      <c r="A1092">
        <v>4096</v>
      </c>
      <c r="B1092" t="s">
        <v>130</v>
      </c>
      <c r="C1092">
        <v>73</v>
      </c>
      <c r="D1092" t="s">
        <v>39</v>
      </c>
      <c r="E1092">
        <v>0</v>
      </c>
      <c r="F1092">
        <v>0</v>
      </c>
      <c r="G1092">
        <v>234413</v>
      </c>
      <c r="H1092">
        <v>20938</v>
      </c>
      <c r="I1092">
        <v>175986</v>
      </c>
      <c r="J1092">
        <v>123064</v>
      </c>
      <c r="K1092">
        <v>8672</v>
      </c>
      <c r="L1092">
        <v>51676</v>
      </c>
      <c r="M1092">
        <v>4943</v>
      </c>
      <c r="O1092" t="str">
        <f>VLOOKUP(A1092,Lookup_Tables!$D$2:$E$7,2,FALSE)</f>
        <v>PF</v>
      </c>
    </row>
    <row r="1093" spans="1:15">
      <c r="A1093">
        <v>4096</v>
      </c>
      <c r="B1093" t="s">
        <v>130</v>
      </c>
      <c r="C1093">
        <v>74</v>
      </c>
      <c r="D1093" t="s">
        <v>39</v>
      </c>
      <c r="E1093">
        <v>0</v>
      </c>
      <c r="F1093">
        <v>0</v>
      </c>
      <c r="G1093">
        <v>0</v>
      </c>
      <c r="H1093">
        <v>0</v>
      </c>
      <c r="I1093">
        <v>157987</v>
      </c>
      <c r="J1093">
        <v>55709</v>
      </c>
      <c r="K1093">
        <v>150626</v>
      </c>
      <c r="L1093">
        <v>74676</v>
      </c>
      <c r="M1093">
        <v>122473</v>
      </c>
      <c r="O1093" t="str">
        <f>VLOOKUP(A1093,Lookup_Tables!$D$2:$E$7,2,FALSE)</f>
        <v>PF</v>
      </c>
    </row>
    <row r="1094" spans="1:15">
      <c r="A1094">
        <v>4096</v>
      </c>
      <c r="B1094" t="s">
        <v>130</v>
      </c>
      <c r="C1094">
        <v>75</v>
      </c>
      <c r="D1094" t="s">
        <v>39</v>
      </c>
      <c r="E1094">
        <v>12473</v>
      </c>
      <c r="F1094">
        <v>176432</v>
      </c>
      <c r="G1094">
        <v>285461</v>
      </c>
      <c r="H1094">
        <v>156258</v>
      </c>
      <c r="I1094">
        <v>258324</v>
      </c>
      <c r="J1094">
        <v>93341</v>
      </c>
      <c r="K1094">
        <v>134716</v>
      </c>
      <c r="L1094">
        <v>48980</v>
      </c>
      <c r="M1094">
        <v>58151</v>
      </c>
      <c r="O1094" t="str">
        <f>VLOOKUP(A1094,Lookup_Tables!$D$2:$E$7,2,FALSE)</f>
        <v>PF</v>
      </c>
    </row>
    <row r="1095" spans="1:15">
      <c r="A1095">
        <v>4096</v>
      </c>
      <c r="B1095" t="s">
        <v>130</v>
      </c>
      <c r="C1095">
        <v>76</v>
      </c>
      <c r="D1095" t="s">
        <v>39</v>
      </c>
      <c r="E1095">
        <v>101465</v>
      </c>
      <c r="F1095">
        <v>3346</v>
      </c>
      <c r="G1095">
        <v>123224</v>
      </c>
      <c r="H1095">
        <v>71605</v>
      </c>
      <c r="I1095">
        <v>205616</v>
      </c>
      <c r="J1095">
        <v>164939</v>
      </c>
      <c r="K1095">
        <v>21979</v>
      </c>
      <c r="L1095">
        <v>36081</v>
      </c>
      <c r="M1095">
        <v>250499</v>
      </c>
      <c r="O1095" t="str">
        <f>VLOOKUP(A1095,Lookup_Tables!$D$2:$E$7,2,FALSE)</f>
        <v>PF</v>
      </c>
    </row>
    <row r="1096" spans="1:15">
      <c r="A1096">
        <v>4096</v>
      </c>
      <c r="B1096" t="s">
        <v>130</v>
      </c>
      <c r="C1096">
        <v>77</v>
      </c>
      <c r="D1096" t="s">
        <v>39</v>
      </c>
      <c r="E1096">
        <v>227903</v>
      </c>
      <c r="F1096">
        <v>133190</v>
      </c>
      <c r="G1096">
        <v>158276</v>
      </c>
      <c r="H1096">
        <v>203766</v>
      </c>
      <c r="I1096">
        <v>47683</v>
      </c>
      <c r="J1096">
        <v>256490</v>
      </c>
      <c r="K1096">
        <v>248094</v>
      </c>
      <c r="L1096">
        <v>188249</v>
      </c>
      <c r="M1096">
        <v>105926</v>
      </c>
      <c r="O1096" t="str">
        <f>VLOOKUP(A1096,Lookup_Tables!$D$2:$E$7,2,FALSE)</f>
        <v>PF</v>
      </c>
    </row>
    <row r="1097" spans="1:15">
      <c r="A1097">
        <v>4096</v>
      </c>
      <c r="B1097" t="s">
        <v>130</v>
      </c>
      <c r="C1097">
        <v>78</v>
      </c>
      <c r="D1097" t="s">
        <v>39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88188</v>
      </c>
      <c r="K1097">
        <v>28936</v>
      </c>
      <c r="L1097">
        <v>209729</v>
      </c>
      <c r="M1097">
        <v>47805</v>
      </c>
      <c r="O1097" t="str">
        <f>VLOOKUP(A1097,Lookup_Tables!$D$2:$E$7,2,FALSE)</f>
        <v>PF</v>
      </c>
    </row>
    <row r="1098" spans="1:15">
      <c r="A1098">
        <v>4096</v>
      </c>
      <c r="B1098" t="s">
        <v>130</v>
      </c>
      <c r="C1098">
        <v>79</v>
      </c>
      <c r="D1098" t="s">
        <v>39</v>
      </c>
      <c r="E1098">
        <v>275408</v>
      </c>
      <c r="F1098">
        <v>217088</v>
      </c>
      <c r="G1098">
        <v>83973</v>
      </c>
      <c r="H1098">
        <v>86557</v>
      </c>
      <c r="I1098">
        <v>183812</v>
      </c>
      <c r="J1098">
        <v>34414</v>
      </c>
      <c r="K1098">
        <v>255641</v>
      </c>
      <c r="L1098">
        <v>110640</v>
      </c>
      <c r="M1098">
        <v>36559</v>
      </c>
      <c r="O1098" t="str">
        <f>VLOOKUP(A1098,Lookup_Tables!$D$2:$E$7,2,FALSE)</f>
        <v>PF</v>
      </c>
    </row>
    <row r="1099" spans="1:15">
      <c r="A1099">
        <v>4096</v>
      </c>
      <c r="B1099" t="s">
        <v>130</v>
      </c>
      <c r="C1099">
        <v>80</v>
      </c>
      <c r="D1099" t="s">
        <v>39</v>
      </c>
      <c r="E1099">
        <v>72801</v>
      </c>
      <c r="F1099">
        <v>284130</v>
      </c>
      <c r="G1099">
        <v>38936</v>
      </c>
      <c r="H1099">
        <v>36081</v>
      </c>
      <c r="I1099">
        <v>139694</v>
      </c>
      <c r="J1099">
        <v>195981</v>
      </c>
      <c r="K1099">
        <v>221558</v>
      </c>
      <c r="L1099">
        <v>21979</v>
      </c>
      <c r="M1099">
        <v>209729</v>
      </c>
      <c r="O1099" t="str">
        <f>VLOOKUP(A1099,Lookup_Tables!$D$2:$E$7,2,FALSE)</f>
        <v>PF</v>
      </c>
    </row>
    <row r="1100" spans="1:15">
      <c r="A1100">
        <v>4096</v>
      </c>
      <c r="B1100" t="s">
        <v>130</v>
      </c>
      <c r="C1100">
        <v>81</v>
      </c>
      <c r="D1100" t="s">
        <v>39</v>
      </c>
      <c r="E1100">
        <v>123227</v>
      </c>
      <c r="F1100">
        <v>43340</v>
      </c>
      <c r="G1100">
        <v>126063</v>
      </c>
      <c r="H1100">
        <v>132216</v>
      </c>
      <c r="I1100">
        <v>48292</v>
      </c>
      <c r="J1100">
        <v>252598</v>
      </c>
      <c r="K1100">
        <v>156699</v>
      </c>
      <c r="L1100">
        <v>18322</v>
      </c>
      <c r="M1100">
        <v>58170</v>
      </c>
      <c r="O1100" t="str">
        <f>VLOOKUP(A1100,Lookup_Tables!$D$2:$E$7,2,FALSE)</f>
        <v>PF</v>
      </c>
    </row>
    <row r="1101" spans="1:15">
      <c r="A1101">
        <v>4096</v>
      </c>
      <c r="B1101" t="s">
        <v>130</v>
      </c>
      <c r="C1101">
        <v>82</v>
      </c>
      <c r="D1101" t="s">
        <v>39</v>
      </c>
      <c r="E1101">
        <v>0</v>
      </c>
      <c r="F1101">
        <v>158709</v>
      </c>
      <c r="G1101">
        <v>114868</v>
      </c>
      <c r="H1101">
        <v>198250</v>
      </c>
      <c r="I1101">
        <v>137483</v>
      </c>
      <c r="J1101">
        <v>169373</v>
      </c>
      <c r="K1101">
        <v>230272</v>
      </c>
      <c r="L1101">
        <v>18322</v>
      </c>
      <c r="M1101">
        <v>186773</v>
      </c>
      <c r="O1101" t="str">
        <f>VLOOKUP(A1101,Lookup_Tables!$D$2:$E$7,2,FALSE)</f>
        <v>PF</v>
      </c>
    </row>
    <row r="1102" spans="1:15">
      <c r="A1102">
        <v>4096</v>
      </c>
      <c r="B1102" t="s">
        <v>130</v>
      </c>
      <c r="C1102">
        <v>83</v>
      </c>
      <c r="D1102" t="s">
        <v>39</v>
      </c>
      <c r="E1102">
        <v>179702</v>
      </c>
      <c r="F1102">
        <v>53857</v>
      </c>
      <c r="G1102">
        <v>175110</v>
      </c>
      <c r="H1102">
        <v>168818</v>
      </c>
      <c r="I1102">
        <v>73817</v>
      </c>
      <c r="J1102">
        <v>172386</v>
      </c>
      <c r="K1102">
        <v>64000</v>
      </c>
      <c r="L1102">
        <v>106440</v>
      </c>
      <c r="M1102">
        <v>172203</v>
      </c>
      <c r="O1102" t="str">
        <f>VLOOKUP(A1102,Lookup_Tables!$D$2:$E$7,2,FALSE)</f>
        <v>PF</v>
      </c>
    </row>
    <row r="1103" spans="1:15">
      <c r="A1103">
        <v>4</v>
      </c>
      <c r="B1103" t="s">
        <v>132</v>
      </c>
      <c r="C1103">
        <v>1</v>
      </c>
      <c r="D1103" t="s">
        <v>39</v>
      </c>
      <c r="E1103">
        <v>1629</v>
      </c>
      <c r="F1103">
        <v>6714</v>
      </c>
      <c r="G1103">
        <v>9951</v>
      </c>
      <c r="H1103">
        <v>7005</v>
      </c>
      <c r="I1103">
        <v>6027</v>
      </c>
      <c r="J1103">
        <v>5515</v>
      </c>
      <c r="K1103">
        <v>3022</v>
      </c>
      <c r="L1103">
        <v>1075</v>
      </c>
      <c r="M1103">
        <v>2535</v>
      </c>
      <c r="O1103" t="str">
        <f>VLOOKUP(A1103,Lookup_Tables!$D$2:$E$7,2,FALSE)</f>
        <v>EQ</v>
      </c>
    </row>
    <row r="1104" spans="1:15">
      <c r="A1104">
        <v>4096</v>
      </c>
      <c r="B1104" t="s">
        <v>132</v>
      </c>
      <c r="C1104">
        <v>2</v>
      </c>
      <c r="D1104" t="s">
        <v>38</v>
      </c>
      <c r="E1104">
        <v>219</v>
      </c>
      <c r="F1104">
        <v>2782</v>
      </c>
      <c r="G1104">
        <v>5357</v>
      </c>
      <c r="H1104">
        <v>867</v>
      </c>
      <c r="I1104">
        <v>8116</v>
      </c>
      <c r="J1104">
        <v>681</v>
      </c>
      <c r="K1104">
        <v>7802</v>
      </c>
      <c r="L1104">
        <v>4661</v>
      </c>
      <c r="M1104">
        <v>1223</v>
      </c>
      <c r="O1104" t="str">
        <f>VLOOKUP(A1104,Lookup_Tables!$D$2:$E$7,2,FALSE)</f>
        <v>PF</v>
      </c>
    </row>
    <row r="1105" spans="1:15">
      <c r="A1105">
        <v>4096</v>
      </c>
      <c r="B1105" t="s">
        <v>132</v>
      </c>
      <c r="C1105">
        <v>3</v>
      </c>
      <c r="D1105" t="s">
        <v>38</v>
      </c>
      <c r="E1105">
        <v>4473</v>
      </c>
      <c r="F1105">
        <v>5093</v>
      </c>
      <c r="G1105">
        <v>8632</v>
      </c>
      <c r="H1105">
        <v>5189</v>
      </c>
      <c r="I1105">
        <v>7847</v>
      </c>
      <c r="J1105">
        <v>4621</v>
      </c>
      <c r="K1105">
        <v>3240</v>
      </c>
      <c r="L1105">
        <v>168</v>
      </c>
      <c r="M1105">
        <v>2958</v>
      </c>
      <c r="O1105" t="str">
        <f>VLOOKUP(A1105,Lookup_Tables!$D$2:$E$7,2,FALSE)</f>
        <v>PF</v>
      </c>
    </row>
    <row r="1106" spans="1:15">
      <c r="A1106">
        <v>4096</v>
      </c>
      <c r="B1106" t="s">
        <v>132</v>
      </c>
      <c r="C1106">
        <v>4</v>
      </c>
      <c r="D1106" t="s">
        <v>38</v>
      </c>
      <c r="E1106">
        <v>2267</v>
      </c>
      <c r="F1106">
        <v>8755</v>
      </c>
      <c r="G1106">
        <v>6395</v>
      </c>
      <c r="H1106">
        <v>4042</v>
      </c>
      <c r="I1106">
        <v>7096</v>
      </c>
      <c r="J1106">
        <v>8376</v>
      </c>
      <c r="K1106">
        <v>9319</v>
      </c>
      <c r="L1106">
        <v>2640</v>
      </c>
      <c r="M1106">
        <v>8572</v>
      </c>
      <c r="O1106" t="str">
        <f>VLOOKUP(A1106,Lookup_Tables!$D$2:$E$7,2,FALSE)</f>
        <v>PF</v>
      </c>
    </row>
    <row r="1107" spans="1:15">
      <c r="A1107">
        <v>4096</v>
      </c>
      <c r="B1107" t="s">
        <v>132</v>
      </c>
      <c r="C1107">
        <v>5</v>
      </c>
      <c r="D1107" t="s">
        <v>38</v>
      </c>
      <c r="E1107">
        <v>5423</v>
      </c>
      <c r="F1107">
        <v>7060</v>
      </c>
      <c r="G1107">
        <v>1500</v>
      </c>
      <c r="H1107">
        <v>9197</v>
      </c>
      <c r="I1107">
        <v>4467</v>
      </c>
      <c r="J1107">
        <v>8643</v>
      </c>
      <c r="K1107">
        <v>820</v>
      </c>
      <c r="L1107">
        <v>4823</v>
      </c>
      <c r="M1107">
        <v>8510</v>
      </c>
      <c r="O1107" t="str">
        <f>VLOOKUP(A1107,Lookup_Tables!$D$2:$E$7,2,FALSE)</f>
        <v>PF</v>
      </c>
    </row>
    <row r="1108" spans="1:15">
      <c r="A1108">
        <v>4096</v>
      </c>
      <c r="B1108" t="s">
        <v>132</v>
      </c>
      <c r="C1108">
        <v>6</v>
      </c>
      <c r="D1108" t="s">
        <v>38</v>
      </c>
      <c r="E1108">
        <v>942</v>
      </c>
      <c r="F1108">
        <v>6996</v>
      </c>
      <c r="G1108">
        <v>2512</v>
      </c>
      <c r="H1108">
        <v>4413</v>
      </c>
      <c r="I1108">
        <v>7066</v>
      </c>
      <c r="J1108">
        <v>1560</v>
      </c>
      <c r="K1108">
        <v>1175</v>
      </c>
      <c r="L1108">
        <v>1810</v>
      </c>
      <c r="M1108">
        <v>8548</v>
      </c>
      <c r="O1108" t="str">
        <f>VLOOKUP(A1108,Lookup_Tables!$D$2:$E$7,2,FALSE)</f>
        <v>PF</v>
      </c>
    </row>
    <row r="1109" spans="1:15">
      <c r="A1109">
        <v>4096</v>
      </c>
      <c r="B1109" t="s">
        <v>132</v>
      </c>
      <c r="C1109">
        <v>7</v>
      </c>
      <c r="D1109" t="s">
        <v>38</v>
      </c>
      <c r="E1109">
        <v>639</v>
      </c>
      <c r="F1109">
        <v>5890</v>
      </c>
      <c r="G1109">
        <v>6277</v>
      </c>
      <c r="H1109">
        <v>4173</v>
      </c>
      <c r="I1109">
        <v>2723</v>
      </c>
      <c r="J1109">
        <v>9982</v>
      </c>
      <c r="K1109">
        <v>8288</v>
      </c>
      <c r="L1109">
        <v>1914</v>
      </c>
      <c r="M1109">
        <v>132</v>
      </c>
      <c r="O1109" t="str">
        <f>VLOOKUP(A1109,Lookup_Tables!$D$2:$E$7,2,FALSE)</f>
        <v>PF</v>
      </c>
    </row>
    <row r="1110" spans="1:15">
      <c r="A1110">
        <v>4096</v>
      </c>
      <c r="B1110" t="s">
        <v>132</v>
      </c>
      <c r="C1110">
        <v>8</v>
      </c>
      <c r="D1110" t="s">
        <v>38</v>
      </c>
      <c r="E1110">
        <v>3544</v>
      </c>
      <c r="F1110">
        <v>6433</v>
      </c>
      <c r="G1110">
        <v>9906</v>
      </c>
      <c r="H1110">
        <v>1735</v>
      </c>
      <c r="I1110">
        <v>9614</v>
      </c>
      <c r="J1110">
        <v>3911</v>
      </c>
      <c r="K1110">
        <v>3205</v>
      </c>
      <c r="L1110">
        <v>6033</v>
      </c>
      <c r="M1110">
        <v>4274</v>
      </c>
      <c r="O1110" t="str">
        <f>VLOOKUP(A1110,Lookup_Tables!$D$2:$E$7,2,FALSE)</f>
        <v>PF</v>
      </c>
    </row>
    <row r="1111" spans="1:15">
      <c r="A1111">
        <v>4096</v>
      </c>
      <c r="B1111" t="s">
        <v>132</v>
      </c>
      <c r="C1111">
        <v>9</v>
      </c>
      <c r="D1111" t="s">
        <v>38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2550</v>
      </c>
      <c r="M1111">
        <v>5546</v>
      </c>
      <c r="O1111" t="str">
        <f>VLOOKUP(A1111,Lookup_Tables!$D$2:$E$7,2,FALSE)</f>
        <v>PF</v>
      </c>
    </row>
    <row r="1112" spans="1:15">
      <c r="A1112">
        <v>4096</v>
      </c>
      <c r="B1112" t="s">
        <v>132</v>
      </c>
      <c r="C1112">
        <v>10</v>
      </c>
      <c r="D1112" t="s">
        <v>38</v>
      </c>
      <c r="E1112">
        <v>6755</v>
      </c>
      <c r="F1112">
        <v>8662</v>
      </c>
      <c r="G1112">
        <v>7950</v>
      </c>
      <c r="H1112">
        <v>9954</v>
      </c>
      <c r="I1112">
        <v>1672</v>
      </c>
      <c r="J1112">
        <v>294</v>
      </c>
      <c r="K1112">
        <v>7197</v>
      </c>
      <c r="L1112">
        <v>9856</v>
      </c>
      <c r="M1112">
        <v>3629</v>
      </c>
      <c r="O1112" t="str">
        <f>VLOOKUP(A1112,Lookup_Tables!$D$2:$E$7,2,FALSE)</f>
        <v>PF</v>
      </c>
    </row>
    <row r="1113" spans="1:15">
      <c r="A1113">
        <v>4096</v>
      </c>
      <c r="B1113" t="s">
        <v>132</v>
      </c>
      <c r="C1113">
        <v>11</v>
      </c>
      <c r="D1113" t="s">
        <v>38</v>
      </c>
      <c r="E1113">
        <v>2907</v>
      </c>
      <c r="F1113">
        <v>8032</v>
      </c>
      <c r="G1113">
        <v>6632</v>
      </c>
      <c r="H1113">
        <v>9963</v>
      </c>
      <c r="I1113">
        <v>6663</v>
      </c>
      <c r="J1113">
        <v>2676</v>
      </c>
      <c r="K1113">
        <v>4911</v>
      </c>
      <c r="L1113">
        <v>6610</v>
      </c>
      <c r="M1113">
        <v>191</v>
      </c>
      <c r="O1113" t="str">
        <f>VLOOKUP(A1113,Lookup_Tables!$D$2:$E$7,2,FALSE)</f>
        <v>PF</v>
      </c>
    </row>
    <row r="1114" spans="1:15">
      <c r="A1114">
        <v>4096</v>
      </c>
      <c r="B1114" t="s">
        <v>132</v>
      </c>
      <c r="C1114">
        <v>12</v>
      </c>
      <c r="D1114" t="s">
        <v>38</v>
      </c>
      <c r="E1114">
        <v>8502</v>
      </c>
      <c r="F1114">
        <v>2677</v>
      </c>
      <c r="G1114">
        <v>1753</v>
      </c>
      <c r="H1114">
        <v>4571</v>
      </c>
      <c r="I1114">
        <v>7888</v>
      </c>
      <c r="J1114">
        <v>8494</v>
      </c>
      <c r="K1114">
        <v>3879</v>
      </c>
      <c r="L1114">
        <v>3629</v>
      </c>
      <c r="M1114">
        <v>5403</v>
      </c>
      <c r="O1114" t="str">
        <f>VLOOKUP(A1114,Lookup_Tables!$D$2:$E$7,2,FALSE)</f>
        <v>PF</v>
      </c>
    </row>
    <row r="1115" spans="1:15">
      <c r="A1115">
        <v>4096</v>
      </c>
      <c r="B1115" t="s">
        <v>132</v>
      </c>
      <c r="C1115">
        <v>13</v>
      </c>
      <c r="D1115" t="s">
        <v>38</v>
      </c>
      <c r="E1115">
        <v>3908</v>
      </c>
      <c r="F1115">
        <v>6757</v>
      </c>
      <c r="G1115">
        <v>2329</v>
      </c>
      <c r="H1115">
        <v>426</v>
      </c>
      <c r="I1115">
        <v>3911</v>
      </c>
      <c r="J1115">
        <v>1986</v>
      </c>
      <c r="K1115">
        <v>4890</v>
      </c>
      <c r="L1115">
        <v>5890</v>
      </c>
      <c r="M1115">
        <v>3570</v>
      </c>
      <c r="O1115" t="str">
        <f>VLOOKUP(A1115,Lookup_Tables!$D$2:$E$7,2,FALSE)</f>
        <v>PF</v>
      </c>
    </row>
    <row r="1116" spans="1:15">
      <c r="A1116">
        <v>4096</v>
      </c>
      <c r="B1116" t="s">
        <v>132</v>
      </c>
      <c r="C1116">
        <v>14</v>
      </c>
      <c r="D1116" t="s">
        <v>38</v>
      </c>
      <c r="E1116">
        <v>197</v>
      </c>
      <c r="F1116">
        <v>8330</v>
      </c>
      <c r="G1116">
        <v>672</v>
      </c>
      <c r="H1116">
        <v>2353</v>
      </c>
      <c r="I1116">
        <v>2445</v>
      </c>
      <c r="J1116">
        <v>8736</v>
      </c>
      <c r="K1116">
        <v>7473</v>
      </c>
      <c r="L1116">
        <v>8596</v>
      </c>
      <c r="M1116">
        <v>8093</v>
      </c>
      <c r="O1116" t="str">
        <f>VLOOKUP(A1116,Lookup_Tables!$D$2:$E$7,2,FALSE)</f>
        <v>PF</v>
      </c>
    </row>
    <row r="1117" spans="1:15">
      <c r="A1117">
        <v>4096</v>
      </c>
      <c r="B1117" t="s">
        <v>132</v>
      </c>
      <c r="C1117">
        <v>15</v>
      </c>
      <c r="D1117" t="s">
        <v>38</v>
      </c>
      <c r="E1117">
        <v>7427</v>
      </c>
      <c r="F1117">
        <v>4522</v>
      </c>
      <c r="G1117">
        <v>4787</v>
      </c>
      <c r="H1117">
        <v>8564</v>
      </c>
      <c r="I1117">
        <v>1209</v>
      </c>
      <c r="J1117">
        <v>5222</v>
      </c>
      <c r="K1117">
        <v>9693</v>
      </c>
      <c r="L1117">
        <v>2845</v>
      </c>
      <c r="M1117">
        <v>8922</v>
      </c>
      <c r="O1117" t="str">
        <f>VLOOKUP(A1117,Lookup_Tables!$D$2:$E$7,2,FALSE)</f>
        <v>PF</v>
      </c>
    </row>
    <row r="1118" spans="1:15">
      <c r="A1118">
        <v>4096</v>
      </c>
      <c r="B1118" t="s">
        <v>132</v>
      </c>
      <c r="C1118">
        <v>16</v>
      </c>
      <c r="D1118" t="s">
        <v>38</v>
      </c>
      <c r="E1118">
        <v>1702</v>
      </c>
      <c r="F1118">
        <v>9002</v>
      </c>
      <c r="G1118">
        <v>3736</v>
      </c>
      <c r="H1118">
        <v>1661</v>
      </c>
      <c r="I1118">
        <v>9070</v>
      </c>
      <c r="J1118">
        <v>4587</v>
      </c>
      <c r="K1118">
        <v>6403</v>
      </c>
      <c r="L1118">
        <v>1427</v>
      </c>
      <c r="M1118">
        <v>5574</v>
      </c>
      <c r="O1118" t="str">
        <f>VLOOKUP(A1118,Lookup_Tables!$D$2:$E$7,2,FALSE)</f>
        <v>PF</v>
      </c>
    </row>
    <row r="1119" spans="1:15">
      <c r="A1119">
        <v>4096</v>
      </c>
      <c r="B1119" t="s">
        <v>132</v>
      </c>
      <c r="C1119">
        <v>17</v>
      </c>
      <c r="D1119" t="s">
        <v>38</v>
      </c>
      <c r="E1119">
        <v>1197</v>
      </c>
      <c r="F1119">
        <v>7904</v>
      </c>
      <c r="G1119">
        <v>3389</v>
      </c>
      <c r="H1119">
        <v>7047</v>
      </c>
      <c r="I1119">
        <v>2192</v>
      </c>
      <c r="J1119">
        <v>4568</v>
      </c>
      <c r="K1119">
        <v>9499</v>
      </c>
      <c r="L1119">
        <v>9413</v>
      </c>
      <c r="M1119">
        <v>9589</v>
      </c>
      <c r="O1119" t="str">
        <f>VLOOKUP(A1119,Lookup_Tables!$D$2:$E$7,2,FALSE)</f>
        <v>PF</v>
      </c>
    </row>
    <row r="1120" spans="1:15">
      <c r="A1120">
        <v>4096</v>
      </c>
      <c r="B1120" t="s">
        <v>132</v>
      </c>
      <c r="C1120">
        <v>18</v>
      </c>
      <c r="D1120" t="s">
        <v>38</v>
      </c>
      <c r="E1120">
        <v>2149</v>
      </c>
      <c r="F1120">
        <v>8886</v>
      </c>
      <c r="G1120">
        <v>9242</v>
      </c>
      <c r="H1120">
        <v>453</v>
      </c>
      <c r="I1120">
        <v>6584</v>
      </c>
      <c r="J1120">
        <v>3257</v>
      </c>
      <c r="K1120">
        <v>5113</v>
      </c>
      <c r="L1120">
        <v>2559</v>
      </c>
      <c r="M1120">
        <v>7100</v>
      </c>
      <c r="O1120" t="str">
        <f>VLOOKUP(A1120,Lookup_Tables!$D$2:$E$7,2,FALSE)</f>
        <v>PF</v>
      </c>
    </row>
    <row r="1121" spans="1:15">
      <c r="A1121">
        <v>4096</v>
      </c>
      <c r="B1121" t="s">
        <v>132</v>
      </c>
      <c r="C1121">
        <v>19</v>
      </c>
      <c r="D1121" t="s">
        <v>38</v>
      </c>
      <c r="E1121">
        <v>8373</v>
      </c>
      <c r="F1121">
        <v>1596</v>
      </c>
      <c r="G1121">
        <v>890</v>
      </c>
      <c r="H1121">
        <v>8603</v>
      </c>
      <c r="I1121">
        <v>389</v>
      </c>
      <c r="J1121">
        <v>1223</v>
      </c>
      <c r="K1121">
        <v>9949</v>
      </c>
      <c r="L1121">
        <v>5724</v>
      </c>
      <c r="M1121">
        <v>1912</v>
      </c>
      <c r="O1121" t="str">
        <f>VLOOKUP(A1121,Lookup_Tables!$D$2:$E$7,2,FALSE)</f>
        <v>PF</v>
      </c>
    </row>
    <row r="1122" spans="1:15">
      <c r="A1122">
        <v>4096</v>
      </c>
      <c r="B1122" t="s">
        <v>132</v>
      </c>
      <c r="C1122">
        <v>20</v>
      </c>
      <c r="D1122" t="s">
        <v>38</v>
      </c>
      <c r="E1122">
        <v>6851</v>
      </c>
      <c r="F1122">
        <v>420</v>
      </c>
      <c r="G1122">
        <v>4296</v>
      </c>
      <c r="H1122">
        <v>1018</v>
      </c>
      <c r="I1122">
        <v>7641</v>
      </c>
      <c r="J1122">
        <v>626</v>
      </c>
      <c r="K1122">
        <v>8494</v>
      </c>
      <c r="L1122">
        <v>2640</v>
      </c>
      <c r="M1122">
        <v>5392</v>
      </c>
      <c r="O1122" t="str">
        <f>VLOOKUP(A1122,Lookup_Tables!$D$2:$E$7,2,FALSE)</f>
        <v>PF</v>
      </c>
    </row>
    <row r="1123" spans="1:15">
      <c r="A1123">
        <v>4096</v>
      </c>
      <c r="B1123" t="s">
        <v>132</v>
      </c>
      <c r="C1123">
        <v>21</v>
      </c>
      <c r="D1123" t="s">
        <v>38</v>
      </c>
      <c r="E1123">
        <v>0</v>
      </c>
      <c r="F1123">
        <v>2121</v>
      </c>
      <c r="G1123">
        <v>91</v>
      </c>
      <c r="H1123">
        <v>6810</v>
      </c>
      <c r="I1123">
        <v>2455</v>
      </c>
      <c r="J1123">
        <v>749</v>
      </c>
      <c r="K1123">
        <v>4074</v>
      </c>
      <c r="L1123">
        <v>3766</v>
      </c>
      <c r="M1123">
        <v>2528</v>
      </c>
      <c r="O1123" t="str">
        <f>VLOOKUP(A1123,Lookup_Tables!$D$2:$E$7,2,FALSE)</f>
        <v>PF</v>
      </c>
    </row>
    <row r="1124" spans="1:15">
      <c r="A1124">
        <v>4096</v>
      </c>
      <c r="B1124" t="s">
        <v>132</v>
      </c>
      <c r="C1124">
        <v>22</v>
      </c>
      <c r="D1124" t="s">
        <v>38</v>
      </c>
      <c r="E1124">
        <v>9627</v>
      </c>
      <c r="F1124">
        <v>5313</v>
      </c>
      <c r="G1124">
        <v>287</v>
      </c>
      <c r="H1124">
        <v>1610</v>
      </c>
      <c r="I1124">
        <v>3283</v>
      </c>
      <c r="J1124">
        <v>4053</v>
      </c>
      <c r="K1124">
        <v>7066</v>
      </c>
      <c r="L1124">
        <v>4173</v>
      </c>
      <c r="M1124">
        <v>8214</v>
      </c>
      <c r="O1124" t="str">
        <f>VLOOKUP(A1124,Lookup_Tables!$D$2:$E$7,2,FALSE)</f>
        <v>PF</v>
      </c>
    </row>
    <row r="1125" spans="1:15">
      <c r="A1125">
        <v>4096</v>
      </c>
      <c r="B1125" t="s">
        <v>132</v>
      </c>
      <c r="C1125">
        <v>23</v>
      </c>
      <c r="D1125" t="s">
        <v>38</v>
      </c>
      <c r="E1125">
        <v>4075</v>
      </c>
      <c r="F1125">
        <v>7210</v>
      </c>
      <c r="G1125">
        <v>4843</v>
      </c>
      <c r="H1125">
        <v>2854</v>
      </c>
      <c r="I1125">
        <v>7017</v>
      </c>
      <c r="J1125">
        <v>8284</v>
      </c>
      <c r="K1125">
        <v>6403</v>
      </c>
      <c r="L1125">
        <v>8412</v>
      </c>
      <c r="M1125">
        <v>7315</v>
      </c>
      <c r="O1125" t="str">
        <f>VLOOKUP(A1125,Lookup_Tables!$D$2:$E$7,2,FALSE)</f>
        <v>PF</v>
      </c>
    </row>
    <row r="1126" spans="1:15">
      <c r="A1126">
        <v>4096</v>
      </c>
      <c r="B1126" t="s">
        <v>132</v>
      </c>
      <c r="C1126">
        <v>24</v>
      </c>
      <c r="D1126" t="s">
        <v>38</v>
      </c>
      <c r="E1126">
        <v>4787</v>
      </c>
      <c r="F1126">
        <v>7381</v>
      </c>
      <c r="G1126">
        <v>4316</v>
      </c>
      <c r="H1126">
        <v>3561</v>
      </c>
      <c r="I1126">
        <v>5805</v>
      </c>
      <c r="J1126">
        <v>2446</v>
      </c>
      <c r="K1126">
        <v>7197</v>
      </c>
      <c r="L1126">
        <v>2899</v>
      </c>
      <c r="M1126">
        <v>4174</v>
      </c>
      <c r="O1126" t="str">
        <f>VLOOKUP(A1126,Lookup_Tables!$D$2:$E$7,2,FALSE)</f>
        <v>PF</v>
      </c>
    </row>
    <row r="1127" spans="1:15">
      <c r="A1127">
        <v>4096</v>
      </c>
      <c r="B1127" t="s">
        <v>132</v>
      </c>
      <c r="C1127">
        <v>25</v>
      </c>
      <c r="D1127" t="s">
        <v>38</v>
      </c>
      <c r="E1127">
        <v>7508</v>
      </c>
      <c r="F1127">
        <v>2510</v>
      </c>
      <c r="G1127">
        <v>8743</v>
      </c>
      <c r="H1127">
        <v>9214</v>
      </c>
      <c r="I1127">
        <v>1634</v>
      </c>
      <c r="J1127">
        <v>5771</v>
      </c>
      <c r="K1127">
        <v>6746</v>
      </c>
      <c r="L1127">
        <v>8510</v>
      </c>
      <c r="M1127">
        <v>2300</v>
      </c>
      <c r="O1127" t="str">
        <f>VLOOKUP(A1127,Lookup_Tables!$D$2:$E$7,2,FALSE)</f>
        <v>PF</v>
      </c>
    </row>
    <row r="1128" spans="1:15">
      <c r="A1128">
        <v>4096</v>
      </c>
      <c r="B1128" t="s">
        <v>132</v>
      </c>
      <c r="C1128">
        <v>26</v>
      </c>
      <c r="D1128" t="s">
        <v>38</v>
      </c>
      <c r="E1128">
        <v>1782</v>
      </c>
      <c r="F1128">
        <v>69</v>
      </c>
      <c r="G1128">
        <v>2253</v>
      </c>
      <c r="H1128">
        <v>3720</v>
      </c>
      <c r="I1128">
        <v>1286</v>
      </c>
      <c r="J1128">
        <v>8944</v>
      </c>
      <c r="K1128">
        <v>7310</v>
      </c>
      <c r="L1128">
        <v>5252</v>
      </c>
      <c r="M1128">
        <v>4182</v>
      </c>
      <c r="O1128" t="str">
        <f>VLOOKUP(A1128,Lookup_Tables!$D$2:$E$7,2,FALSE)</f>
        <v>PF</v>
      </c>
    </row>
    <row r="1129" spans="1:15">
      <c r="A1129">
        <v>4096</v>
      </c>
      <c r="B1129" t="s">
        <v>132</v>
      </c>
      <c r="C1129">
        <v>27</v>
      </c>
      <c r="D1129" t="s">
        <v>38</v>
      </c>
      <c r="E1129">
        <v>2331</v>
      </c>
      <c r="F1129">
        <v>2218</v>
      </c>
      <c r="G1129">
        <v>7312</v>
      </c>
      <c r="H1129">
        <v>8040</v>
      </c>
      <c r="I1129">
        <v>7698</v>
      </c>
      <c r="J1129">
        <v>564</v>
      </c>
      <c r="K1129">
        <v>3408</v>
      </c>
      <c r="L1129">
        <v>2593</v>
      </c>
      <c r="M1129">
        <v>4023</v>
      </c>
      <c r="O1129" t="str">
        <f>VLOOKUP(A1129,Lookup_Tables!$D$2:$E$7,2,FALSE)</f>
        <v>PF</v>
      </c>
    </row>
    <row r="1130" spans="1:15">
      <c r="A1130">
        <v>4096</v>
      </c>
      <c r="B1130" t="s">
        <v>132</v>
      </c>
      <c r="C1130">
        <v>28</v>
      </c>
      <c r="D1130" t="s">
        <v>38</v>
      </c>
      <c r="E1130">
        <v>0</v>
      </c>
      <c r="F1130">
        <v>4046</v>
      </c>
      <c r="G1130">
        <v>9207</v>
      </c>
      <c r="H1130">
        <v>8184</v>
      </c>
      <c r="I1130">
        <v>5309</v>
      </c>
      <c r="J1130">
        <v>3641</v>
      </c>
      <c r="K1130">
        <v>4507</v>
      </c>
      <c r="L1130">
        <v>8983</v>
      </c>
      <c r="M1130">
        <v>9112</v>
      </c>
      <c r="O1130" t="str">
        <f>VLOOKUP(A1130,Lookup_Tables!$D$2:$E$7,2,FALSE)</f>
        <v>PF</v>
      </c>
    </row>
    <row r="1131" spans="1:15">
      <c r="A1131">
        <v>4096</v>
      </c>
      <c r="B1131" t="s">
        <v>132</v>
      </c>
      <c r="C1131">
        <v>29</v>
      </c>
      <c r="D1131" t="s">
        <v>38</v>
      </c>
      <c r="E1131">
        <v>0</v>
      </c>
      <c r="F1131">
        <v>6222</v>
      </c>
      <c r="G1131">
        <v>475</v>
      </c>
      <c r="H1131">
        <v>723</v>
      </c>
      <c r="I1131">
        <v>7619</v>
      </c>
      <c r="J1131">
        <v>7116</v>
      </c>
      <c r="K1131">
        <v>7575</v>
      </c>
      <c r="L1131">
        <v>4182</v>
      </c>
      <c r="M1131">
        <v>5633</v>
      </c>
      <c r="O1131" t="str">
        <f>VLOOKUP(A1131,Lookup_Tables!$D$2:$E$7,2,FALSE)</f>
        <v>PF</v>
      </c>
    </row>
    <row r="1132" spans="1:15">
      <c r="A1132">
        <v>4096</v>
      </c>
      <c r="B1132" t="s">
        <v>132</v>
      </c>
      <c r="C1132">
        <v>30</v>
      </c>
      <c r="D1132" t="s">
        <v>38</v>
      </c>
      <c r="E1132">
        <v>3906</v>
      </c>
      <c r="F1132">
        <v>3810</v>
      </c>
      <c r="G1132">
        <v>3664</v>
      </c>
      <c r="H1132">
        <v>8110</v>
      </c>
      <c r="I1132">
        <v>3053</v>
      </c>
      <c r="J1132">
        <v>7606</v>
      </c>
      <c r="K1132">
        <v>3629</v>
      </c>
      <c r="L1132">
        <v>8033</v>
      </c>
      <c r="M1132">
        <v>6499</v>
      </c>
      <c r="O1132" t="str">
        <f>VLOOKUP(A1132,Lookup_Tables!$D$2:$E$7,2,FALSE)</f>
        <v>PF</v>
      </c>
    </row>
    <row r="1133" spans="1:15">
      <c r="A1133">
        <v>4096</v>
      </c>
      <c r="B1133" t="s">
        <v>132</v>
      </c>
      <c r="C1133">
        <v>31</v>
      </c>
      <c r="D1133" t="s">
        <v>38</v>
      </c>
      <c r="E1133">
        <v>3490</v>
      </c>
      <c r="F1133">
        <v>1126</v>
      </c>
      <c r="G1133">
        <v>3281</v>
      </c>
      <c r="H1133">
        <v>2565</v>
      </c>
      <c r="I1133">
        <v>6198</v>
      </c>
      <c r="J1133">
        <v>7710</v>
      </c>
      <c r="K1133">
        <v>8510</v>
      </c>
      <c r="L1133">
        <v>9043</v>
      </c>
      <c r="M1133">
        <v>1975</v>
      </c>
      <c r="O1133" t="str">
        <f>VLOOKUP(A1133,Lookup_Tables!$D$2:$E$7,2,FALSE)</f>
        <v>PF</v>
      </c>
    </row>
    <row r="1134" spans="1:15">
      <c r="A1134">
        <v>4096</v>
      </c>
      <c r="B1134" t="s">
        <v>132</v>
      </c>
      <c r="C1134">
        <v>33</v>
      </c>
      <c r="D1134" t="s">
        <v>38</v>
      </c>
      <c r="E1134">
        <v>3046</v>
      </c>
      <c r="F1134">
        <v>1689</v>
      </c>
      <c r="G1134">
        <v>6957</v>
      </c>
      <c r="H1134">
        <v>65</v>
      </c>
      <c r="I1134">
        <v>4233</v>
      </c>
      <c r="J1134">
        <v>5529</v>
      </c>
      <c r="K1134">
        <v>7207</v>
      </c>
      <c r="L1134">
        <v>7008</v>
      </c>
      <c r="M1134">
        <v>3103</v>
      </c>
      <c r="O1134" t="str">
        <f>VLOOKUP(A1134,Lookup_Tables!$D$2:$E$7,2,FALSE)</f>
        <v>PF</v>
      </c>
    </row>
    <row r="1135" spans="1:15">
      <c r="A1135">
        <v>4096</v>
      </c>
      <c r="B1135" t="s">
        <v>132</v>
      </c>
      <c r="C1135">
        <v>34</v>
      </c>
      <c r="D1135" t="s">
        <v>38</v>
      </c>
      <c r="E1135">
        <v>5330</v>
      </c>
      <c r="F1135">
        <v>7342</v>
      </c>
      <c r="G1135">
        <v>5058</v>
      </c>
      <c r="H1135">
        <v>2453</v>
      </c>
      <c r="I1135">
        <v>2890</v>
      </c>
      <c r="J1135">
        <v>7911</v>
      </c>
      <c r="K1135">
        <v>5731</v>
      </c>
      <c r="L1135">
        <v>7924</v>
      </c>
      <c r="M1135">
        <v>557</v>
      </c>
      <c r="O1135" t="str">
        <f>VLOOKUP(A1135,Lookup_Tables!$D$2:$E$7,2,FALSE)</f>
        <v>PF</v>
      </c>
    </row>
    <row r="1136" spans="1:15">
      <c r="A1136">
        <v>4096</v>
      </c>
      <c r="B1136" t="s">
        <v>132</v>
      </c>
      <c r="C1136">
        <v>35</v>
      </c>
      <c r="D1136" t="s">
        <v>38</v>
      </c>
      <c r="E1136">
        <v>5576</v>
      </c>
      <c r="F1136">
        <v>7594</v>
      </c>
      <c r="G1136">
        <v>2091</v>
      </c>
      <c r="H1136">
        <v>3079</v>
      </c>
      <c r="I1136">
        <v>5138</v>
      </c>
      <c r="J1136">
        <v>3800</v>
      </c>
      <c r="K1136">
        <v>2017</v>
      </c>
      <c r="L1136">
        <v>2813</v>
      </c>
      <c r="M1136">
        <v>3396</v>
      </c>
      <c r="O1136" t="str">
        <f>VLOOKUP(A1136,Lookup_Tables!$D$2:$E$7,2,FALSE)</f>
        <v>PF</v>
      </c>
    </row>
    <row r="1137" spans="1:15">
      <c r="A1137">
        <v>4096</v>
      </c>
      <c r="B1137" t="s">
        <v>132</v>
      </c>
      <c r="C1137">
        <v>36</v>
      </c>
      <c r="D1137" t="s">
        <v>38</v>
      </c>
      <c r="E1137">
        <v>6482</v>
      </c>
      <c r="F1137">
        <v>8813</v>
      </c>
      <c r="G1137">
        <v>2448</v>
      </c>
      <c r="H1137">
        <v>6734</v>
      </c>
      <c r="I1137">
        <v>1180</v>
      </c>
      <c r="J1137">
        <v>6200</v>
      </c>
      <c r="K1137">
        <v>2765</v>
      </c>
      <c r="L1137">
        <v>5001</v>
      </c>
      <c r="M1137">
        <v>460</v>
      </c>
      <c r="O1137" t="str">
        <f>VLOOKUP(A1137,Lookup_Tables!$D$2:$E$7,2,FALSE)</f>
        <v>PF</v>
      </c>
    </row>
    <row r="1138" spans="1:15">
      <c r="A1138">
        <v>4096</v>
      </c>
      <c r="B1138" t="s">
        <v>132</v>
      </c>
      <c r="C1138">
        <v>37</v>
      </c>
      <c r="D1138" t="s">
        <v>38</v>
      </c>
      <c r="E1138">
        <v>329</v>
      </c>
      <c r="F1138">
        <v>8201</v>
      </c>
      <c r="G1138">
        <v>6277</v>
      </c>
      <c r="H1138">
        <v>3131</v>
      </c>
      <c r="I1138">
        <v>5775</v>
      </c>
      <c r="J1138">
        <v>1635</v>
      </c>
      <c r="K1138">
        <v>5375</v>
      </c>
      <c r="L1138">
        <v>9157</v>
      </c>
      <c r="M1138">
        <v>3570</v>
      </c>
      <c r="O1138" t="str">
        <f>VLOOKUP(A1138,Lookup_Tables!$D$2:$E$7,2,FALSE)</f>
        <v>PF</v>
      </c>
    </row>
    <row r="1139" spans="1:15">
      <c r="A1139">
        <v>4096</v>
      </c>
      <c r="B1139" t="s">
        <v>132</v>
      </c>
      <c r="C1139">
        <v>38</v>
      </c>
      <c r="D1139" t="s">
        <v>38</v>
      </c>
      <c r="E1139">
        <v>9707</v>
      </c>
      <c r="F1139">
        <v>333</v>
      </c>
      <c r="G1139">
        <v>9146</v>
      </c>
      <c r="H1139">
        <v>2348</v>
      </c>
      <c r="I1139">
        <v>2422</v>
      </c>
      <c r="J1139">
        <v>8089</v>
      </c>
      <c r="K1139">
        <v>1133</v>
      </c>
      <c r="L1139">
        <v>7813</v>
      </c>
      <c r="M1139">
        <v>6584</v>
      </c>
      <c r="O1139" t="str">
        <f>VLOOKUP(A1139,Lookup_Tables!$D$2:$E$7,2,FALSE)</f>
        <v>PF</v>
      </c>
    </row>
    <row r="1140" spans="1:15">
      <c r="A1140">
        <v>4096</v>
      </c>
      <c r="B1140" t="s">
        <v>132</v>
      </c>
      <c r="C1140">
        <v>39</v>
      </c>
      <c r="D1140" t="s">
        <v>38</v>
      </c>
      <c r="E1140">
        <v>3757</v>
      </c>
      <c r="F1140">
        <v>6554</v>
      </c>
      <c r="G1140">
        <v>7970</v>
      </c>
      <c r="H1140">
        <v>1426</v>
      </c>
      <c r="I1140">
        <v>7859</v>
      </c>
      <c r="J1140">
        <v>813</v>
      </c>
      <c r="K1140">
        <v>4142</v>
      </c>
      <c r="L1140">
        <v>3800</v>
      </c>
      <c r="M1140">
        <v>6584</v>
      </c>
      <c r="O1140" t="str">
        <f>VLOOKUP(A1140,Lookup_Tables!$D$2:$E$7,2,FALSE)</f>
        <v>PF</v>
      </c>
    </row>
    <row r="1141" spans="1:15">
      <c r="A1141">
        <v>4096</v>
      </c>
      <c r="B1141" t="s">
        <v>132</v>
      </c>
      <c r="C1141">
        <v>40</v>
      </c>
      <c r="D1141" t="s">
        <v>38</v>
      </c>
      <c r="E1141">
        <v>5801</v>
      </c>
      <c r="F1141">
        <v>2581</v>
      </c>
      <c r="G1141">
        <v>8252</v>
      </c>
      <c r="H1141">
        <v>6372</v>
      </c>
      <c r="I1141">
        <v>2539</v>
      </c>
      <c r="J1141">
        <v>2446</v>
      </c>
      <c r="K1141">
        <v>4142</v>
      </c>
      <c r="L1141">
        <v>9728</v>
      </c>
      <c r="M1141">
        <v>575</v>
      </c>
      <c r="O1141" t="str">
        <f>VLOOKUP(A1141,Lookup_Tables!$D$2:$E$7,2,FALSE)</f>
        <v>PF</v>
      </c>
    </row>
    <row r="1142" spans="1:15">
      <c r="A1142">
        <v>4096</v>
      </c>
      <c r="B1142" t="s">
        <v>132</v>
      </c>
      <c r="C1142">
        <v>41</v>
      </c>
      <c r="D1142" t="s">
        <v>38</v>
      </c>
      <c r="E1142">
        <v>3076</v>
      </c>
      <c r="F1142">
        <v>5329</v>
      </c>
      <c r="G1142">
        <v>1768</v>
      </c>
      <c r="H1142">
        <v>6372</v>
      </c>
      <c r="I1142">
        <v>1812</v>
      </c>
      <c r="J1142">
        <v>1414</v>
      </c>
      <c r="K1142">
        <v>3886</v>
      </c>
      <c r="L1142">
        <v>1849</v>
      </c>
      <c r="M1142">
        <v>6281</v>
      </c>
      <c r="O1142" t="str">
        <f>VLOOKUP(A1142,Lookup_Tables!$D$2:$E$7,2,FALSE)</f>
        <v>PF</v>
      </c>
    </row>
    <row r="1143" spans="1:15">
      <c r="A1143">
        <v>4096</v>
      </c>
      <c r="B1143" t="s">
        <v>132</v>
      </c>
      <c r="C1143">
        <v>42</v>
      </c>
      <c r="D1143" t="s">
        <v>38</v>
      </c>
      <c r="E1143">
        <v>2006</v>
      </c>
      <c r="F1143">
        <v>4544</v>
      </c>
      <c r="G1143">
        <v>8674</v>
      </c>
      <c r="H1143">
        <v>723</v>
      </c>
      <c r="I1143">
        <v>9926</v>
      </c>
      <c r="J1143">
        <v>1923</v>
      </c>
      <c r="K1143">
        <v>7117</v>
      </c>
      <c r="L1143">
        <v>3811</v>
      </c>
      <c r="M1143">
        <v>7221</v>
      </c>
      <c r="O1143" t="str">
        <f>VLOOKUP(A1143,Lookup_Tables!$D$2:$E$7,2,FALSE)</f>
        <v>PF</v>
      </c>
    </row>
    <row r="1144" spans="1:15">
      <c r="A1144">
        <v>4096</v>
      </c>
      <c r="B1144" t="s">
        <v>132</v>
      </c>
      <c r="C1144">
        <v>43</v>
      </c>
      <c r="D1144" t="s">
        <v>38</v>
      </c>
      <c r="E1144">
        <v>1006</v>
      </c>
      <c r="F1144">
        <v>1579</v>
      </c>
      <c r="G1144">
        <v>8047</v>
      </c>
      <c r="H1144">
        <v>5871</v>
      </c>
      <c r="I1144">
        <v>7850</v>
      </c>
      <c r="J1144">
        <v>2158</v>
      </c>
      <c r="K1144">
        <v>7795</v>
      </c>
      <c r="L1144">
        <v>8761</v>
      </c>
      <c r="M1144">
        <v>8736</v>
      </c>
      <c r="O1144" t="str">
        <f>VLOOKUP(A1144,Lookup_Tables!$D$2:$E$7,2,FALSE)</f>
        <v>PF</v>
      </c>
    </row>
    <row r="1145" spans="1:15">
      <c r="A1145">
        <v>4096</v>
      </c>
      <c r="B1145" t="s">
        <v>132</v>
      </c>
      <c r="C1145">
        <v>44</v>
      </c>
      <c r="D1145" t="s">
        <v>38</v>
      </c>
      <c r="E1145">
        <v>0</v>
      </c>
      <c r="F1145">
        <v>9758</v>
      </c>
      <c r="G1145">
        <v>1662</v>
      </c>
      <c r="H1145">
        <v>6365</v>
      </c>
      <c r="I1145">
        <v>2852</v>
      </c>
      <c r="J1145">
        <v>3408</v>
      </c>
      <c r="K1145">
        <v>3641</v>
      </c>
      <c r="L1145">
        <v>7634</v>
      </c>
      <c r="M1145">
        <v>3965</v>
      </c>
      <c r="O1145" t="str">
        <f>VLOOKUP(A1145,Lookup_Tables!$D$2:$E$7,2,FALSE)</f>
        <v>PF</v>
      </c>
    </row>
    <row r="1146" spans="1:15">
      <c r="A1146">
        <v>4096</v>
      </c>
      <c r="B1146" t="s">
        <v>132</v>
      </c>
      <c r="C1146">
        <v>45</v>
      </c>
      <c r="D1146" t="s">
        <v>38</v>
      </c>
      <c r="E1146">
        <v>5156</v>
      </c>
      <c r="F1146">
        <v>3434</v>
      </c>
      <c r="G1146">
        <v>3865</v>
      </c>
      <c r="H1146">
        <v>2487</v>
      </c>
      <c r="I1146">
        <v>8643</v>
      </c>
      <c r="J1146">
        <v>7284</v>
      </c>
      <c r="K1146">
        <v>9848</v>
      </c>
      <c r="L1146">
        <v>8412</v>
      </c>
      <c r="M1146">
        <v>5877</v>
      </c>
      <c r="O1146" t="str">
        <f>VLOOKUP(A1146,Lookup_Tables!$D$2:$E$7,2,FALSE)</f>
        <v>PF</v>
      </c>
    </row>
    <row r="1147" spans="1:15">
      <c r="A1147">
        <v>4096</v>
      </c>
      <c r="B1147" t="s">
        <v>132</v>
      </c>
      <c r="C1147">
        <v>46</v>
      </c>
      <c r="D1147" t="s">
        <v>38</v>
      </c>
      <c r="E1147">
        <v>9253</v>
      </c>
      <c r="F1147">
        <v>1376</v>
      </c>
      <c r="G1147">
        <v>3012</v>
      </c>
      <c r="H1147">
        <v>4556</v>
      </c>
      <c r="I1147">
        <v>8330</v>
      </c>
      <c r="J1147">
        <v>5258</v>
      </c>
      <c r="K1147">
        <v>2687</v>
      </c>
      <c r="L1147">
        <v>626</v>
      </c>
      <c r="M1147">
        <v>2170</v>
      </c>
      <c r="O1147" t="str">
        <f>VLOOKUP(A1147,Lookup_Tables!$D$2:$E$7,2,FALSE)</f>
        <v>PF</v>
      </c>
    </row>
    <row r="1148" spans="1:15">
      <c r="A1148">
        <v>4096</v>
      </c>
      <c r="B1148" t="s">
        <v>132</v>
      </c>
      <c r="C1148">
        <v>47</v>
      </c>
      <c r="D1148" t="s">
        <v>38</v>
      </c>
      <c r="E1148">
        <v>33</v>
      </c>
      <c r="F1148">
        <v>4620</v>
      </c>
      <c r="G1148">
        <v>9033</v>
      </c>
      <c r="H1148">
        <v>1313</v>
      </c>
      <c r="I1148">
        <v>143</v>
      </c>
      <c r="J1148">
        <v>8745</v>
      </c>
      <c r="K1148">
        <v>9416</v>
      </c>
      <c r="L1148">
        <v>3561</v>
      </c>
      <c r="M1148">
        <v>4419</v>
      </c>
      <c r="O1148" t="str">
        <f>VLOOKUP(A1148,Lookup_Tables!$D$2:$E$7,2,FALSE)</f>
        <v>PF</v>
      </c>
    </row>
    <row r="1149" spans="1:15">
      <c r="A1149">
        <v>4096</v>
      </c>
      <c r="B1149" t="s">
        <v>132</v>
      </c>
      <c r="C1149">
        <v>48</v>
      </c>
      <c r="D1149" t="s">
        <v>38</v>
      </c>
      <c r="E1149">
        <v>3666</v>
      </c>
      <c r="F1149">
        <v>5540</v>
      </c>
      <c r="G1149">
        <v>4464</v>
      </c>
      <c r="H1149">
        <v>6102</v>
      </c>
      <c r="I1149">
        <v>6418</v>
      </c>
      <c r="J1149">
        <v>3935</v>
      </c>
      <c r="K1149">
        <v>1027</v>
      </c>
      <c r="L1149">
        <v>626</v>
      </c>
      <c r="M1149">
        <v>575</v>
      </c>
      <c r="O1149" t="str">
        <f>VLOOKUP(A1149,Lookup_Tables!$D$2:$E$7,2,FALSE)</f>
        <v>PF</v>
      </c>
    </row>
    <row r="1150" spans="1:15">
      <c r="A1150">
        <v>4096</v>
      </c>
      <c r="B1150" t="s">
        <v>132</v>
      </c>
      <c r="C1150">
        <v>49</v>
      </c>
      <c r="D1150" t="s">
        <v>38</v>
      </c>
      <c r="E1150">
        <v>8183</v>
      </c>
      <c r="F1150">
        <v>7809</v>
      </c>
      <c r="G1150">
        <v>3849</v>
      </c>
      <c r="H1150">
        <v>4814</v>
      </c>
      <c r="I1150">
        <v>7683</v>
      </c>
      <c r="J1150">
        <v>3766</v>
      </c>
      <c r="K1150">
        <v>9464</v>
      </c>
      <c r="L1150">
        <v>8944</v>
      </c>
      <c r="M1150">
        <v>8241</v>
      </c>
      <c r="O1150" t="str">
        <f>VLOOKUP(A1150,Lookup_Tables!$D$2:$E$7,2,FALSE)</f>
        <v>PF</v>
      </c>
    </row>
    <row r="1151" spans="1:15">
      <c r="A1151">
        <v>4096</v>
      </c>
      <c r="B1151" t="s">
        <v>132</v>
      </c>
      <c r="C1151">
        <v>50</v>
      </c>
      <c r="D1151" t="s">
        <v>38</v>
      </c>
      <c r="E1151">
        <v>2507</v>
      </c>
      <c r="F1151">
        <v>7382</v>
      </c>
      <c r="G1151">
        <v>1508</v>
      </c>
      <c r="H1151">
        <v>8346</v>
      </c>
      <c r="I1151">
        <v>6318</v>
      </c>
      <c r="J1151">
        <v>1108</v>
      </c>
      <c r="K1151">
        <v>1533</v>
      </c>
      <c r="L1151">
        <v>852</v>
      </c>
      <c r="M1151">
        <v>2024</v>
      </c>
      <c r="O1151" t="str">
        <f>VLOOKUP(A1151,Lookup_Tables!$D$2:$E$7,2,FALSE)</f>
        <v>PF</v>
      </c>
    </row>
    <row r="1152" spans="1:15">
      <c r="A1152">
        <v>4096</v>
      </c>
      <c r="B1152" t="s">
        <v>132</v>
      </c>
      <c r="C1152">
        <v>51</v>
      </c>
      <c r="D1152" t="s">
        <v>38</v>
      </c>
      <c r="E1152">
        <v>5249</v>
      </c>
      <c r="F1152">
        <v>9674</v>
      </c>
      <c r="G1152">
        <v>3010</v>
      </c>
      <c r="H1152">
        <v>4589</v>
      </c>
      <c r="I1152">
        <v>7594</v>
      </c>
      <c r="J1152">
        <v>724</v>
      </c>
      <c r="K1152">
        <v>9137</v>
      </c>
      <c r="L1152">
        <v>8898</v>
      </c>
      <c r="M1152">
        <v>1175</v>
      </c>
      <c r="O1152" t="str">
        <f>VLOOKUP(A1152,Lookup_Tables!$D$2:$E$7,2,FALSE)</f>
        <v>PF</v>
      </c>
    </row>
    <row r="1153" spans="1:15">
      <c r="A1153">
        <v>4096</v>
      </c>
      <c r="B1153" t="s">
        <v>132</v>
      </c>
      <c r="C1153">
        <v>52</v>
      </c>
      <c r="D1153" t="s">
        <v>38</v>
      </c>
      <c r="E1153">
        <v>6641</v>
      </c>
      <c r="F1153">
        <v>8617</v>
      </c>
      <c r="G1153">
        <v>7736</v>
      </c>
      <c r="H1153">
        <v>3559</v>
      </c>
      <c r="I1153">
        <v>6305</v>
      </c>
      <c r="J1153">
        <v>999</v>
      </c>
      <c r="K1153">
        <v>9137</v>
      </c>
      <c r="L1153">
        <v>6999</v>
      </c>
      <c r="M1153">
        <v>8830</v>
      </c>
      <c r="O1153" t="str">
        <f>VLOOKUP(A1153,Lookup_Tables!$D$2:$E$7,2,FALSE)</f>
        <v>PF</v>
      </c>
    </row>
    <row r="1154" spans="1:15">
      <c r="A1154">
        <v>4096</v>
      </c>
      <c r="B1154" t="s">
        <v>132</v>
      </c>
      <c r="C1154">
        <v>53</v>
      </c>
      <c r="D1154" t="s">
        <v>38</v>
      </c>
      <c r="E1154">
        <v>0</v>
      </c>
      <c r="F1154">
        <v>3211</v>
      </c>
      <c r="G1154">
        <v>1710</v>
      </c>
      <c r="H1154">
        <v>233</v>
      </c>
      <c r="I1154">
        <v>5778</v>
      </c>
      <c r="J1154">
        <v>1732</v>
      </c>
      <c r="K1154">
        <v>1454</v>
      </c>
      <c r="L1154">
        <v>1186</v>
      </c>
      <c r="M1154">
        <v>296</v>
      </c>
      <c r="O1154" t="str">
        <f>VLOOKUP(A1154,Lookup_Tables!$D$2:$E$7,2,FALSE)</f>
        <v>PF</v>
      </c>
    </row>
    <row r="1155" spans="1:15">
      <c r="A1155">
        <v>4096</v>
      </c>
      <c r="B1155" t="s">
        <v>132</v>
      </c>
      <c r="C1155">
        <v>54</v>
      </c>
      <c r="D1155" t="s">
        <v>38</v>
      </c>
      <c r="E1155">
        <v>4604</v>
      </c>
      <c r="F1155">
        <v>9774</v>
      </c>
      <c r="G1155">
        <v>4726</v>
      </c>
      <c r="H1155">
        <v>8745</v>
      </c>
      <c r="I1155">
        <v>6736</v>
      </c>
      <c r="J1155">
        <v>166</v>
      </c>
      <c r="K1155">
        <v>8152</v>
      </c>
      <c r="L1155">
        <v>5835</v>
      </c>
      <c r="M1155">
        <v>4639</v>
      </c>
      <c r="O1155" t="str">
        <f>VLOOKUP(A1155,Lookup_Tables!$D$2:$E$7,2,FALSE)</f>
        <v>PF</v>
      </c>
    </row>
    <row r="1156" spans="1:15">
      <c r="A1156">
        <v>4096</v>
      </c>
      <c r="B1156" t="s">
        <v>132</v>
      </c>
      <c r="C1156">
        <v>55</v>
      </c>
      <c r="D1156" t="s">
        <v>38</v>
      </c>
      <c r="E1156">
        <v>508</v>
      </c>
      <c r="F1156">
        <v>6151</v>
      </c>
      <c r="G1156">
        <v>2823</v>
      </c>
      <c r="H1156">
        <v>2862</v>
      </c>
      <c r="I1156">
        <v>5877</v>
      </c>
      <c r="J1156">
        <v>6601</v>
      </c>
      <c r="K1156">
        <v>4821</v>
      </c>
      <c r="L1156">
        <v>7728</v>
      </c>
      <c r="M1156">
        <v>294</v>
      </c>
      <c r="O1156" t="str">
        <f>VLOOKUP(A1156,Lookup_Tables!$D$2:$E$7,2,FALSE)</f>
        <v>PF</v>
      </c>
    </row>
    <row r="1157" spans="1:15">
      <c r="A1157">
        <v>4096</v>
      </c>
      <c r="B1157" t="s">
        <v>132</v>
      </c>
      <c r="C1157">
        <v>56</v>
      </c>
      <c r="D1157" t="s">
        <v>38</v>
      </c>
      <c r="E1157">
        <v>3546</v>
      </c>
      <c r="F1157">
        <v>8587</v>
      </c>
      <c r="G1157">
        <v>5515</v>
      </c>
      <c r="H1157">
        <v>9507</v>
      </c>
      <c r="I1157">
        <v>8126</v>
      </c>
      <c r="J1157">
        <v>4660</v>
      </c>
      <c r="K1157">
        <v>2208</v>
      </c>
      <c r="L1157">
        <v>7811</v>
      </c>
      <c r="M1157">
        <v>3103</v>
      </c>
      <c r="O1157" t="str">
        <f>VLOOKUP(A1157,Lookup_Tables!$D$2:$E$7,2,FALSE)</f>
        <v>PF</v>
      </c>
    </row>
    <row r="1158" spans="1:15">
      <c r="A1158">
        <v>4096</v>
      </c>
      <c r="B1158" t="s">
        <v>132</v>
      </c>
      <c r="C1158">
        <v>57</v>
      </c>
      <c r="D1158" t="s">
        <v>38</v>
      </c>
      <c r="E1158">
        <v>9920</v>
      </c>
      <c r="F1158">
        <v>5658</v>
      </c>
      <c r="G1158">
        <v>5255</v>
      </c>
      <c r="H1158">
        <v>5282</v>
      </c>
      <c r="I1158">
        <v>9983</v>
      </c>
      <c r="J1158">
        <v>5286</v>
      </c>
      <c r="K1158">
        <v>6863</v>
      </c>
      <c r="L1158">
        <v>6074</v>
      </c>
      <c r="M1158">
        <v>3064</v>
      </c>
      <c r="O1158" t="str">
        <f>VLOOKUP(A1158,Lookup_Tables!$D$2:$E$7,2,FALSE)</f>
        <v>PF</v>
      </c>
    </row>
    <row r="1159" spans="1:15">
      <c r="A1159">
        <v>4096</v>
      </c>
      <c r="B1159" t="s">
        <v>132</v>
      </c>
      <c r="C1159">
        <v>58</v>
      </c>
      <c r="D1159" t="s">
        <v>38</v>
      </c>
      <c r="E1159">
        <v>6276</v>
      </c>
      <c r="F1159">
        <v>3534</v>
      </c>
      <c r="G1159">
        <v>5348</v>
      </c>
      <c r="H1159">
        <v>759</v>
      </c>
      <c r="I1159">
        <v>3865</v>
      </c>
      <c r="J1159">
        <v>5240</v>
      </c>
      <c r="K1159">
        <v>4253</v>
      </c>
      <c r="L1159">
        <v>2101</v>
      </c>
      <c r="M1159">
        <v>2445</v>
      </c>
      <c r="O1159" t="str">
        <f>VLOOKUP(A1159,Lookup_Tables!$D$2:$E$7,2,FALSE)</f>
        <v>PF</v>
      </c>
    </row>
    <row r="1160" spans="1:15">
      <c r="A1160">
        <v>4096</v>
      </c>
      <c r="B1160" t="s">
        <v>132</v>
      </c>
      <c r="C1160">
        <v>59</v>
      </c>
      <c r="D1160" t="s">
        <v>38</v>
      </c>
      <c r="E1160">
        <v>7825</v>
      </c>
      <c r="F1160">
        <v>5282</v>
      </c>
      <c r="G1160">
        <v>3772</v>
      </c>
      <c r="H1160">
        <v>7710</v>
      </c>
      <c r="I1160">
        <v>1587</v>
      </c>
      <c r="J1160">
        <v>1358</v>
      </c>
      <c r="K1160">
        <v>2136</v>
      </c>
      <c r="L1160">
        <v>9411</v>
      </c>
      <c r="M1160">
        <v>439</v>
      </c>
      <c r="O1160" t="str">
        <f>VLOOKUP(A1160,Lookup_Tables!$D$2:$E$7,2,FALSE)</f>
        <v>PF</v>
      </c>
    </row>
    <row r="1161" spans="1:15">
      <c r="A1161">
        <v>4096</v>
      </c>
      <c r="B1161" t="s">
        <v>132</v>
      </c>
      <c r="C1161">
        <v>60</v>
      </c>
      <c r="D1161" t="s">
        <v>38</v>
      </c>
      <c r="E1161">
        <v>4982</v>
      </c>
      <c r="F1161">
        <v>9309</v>
      </c>
      <c r="G1161">
        <v>7262</v>
      </c>
      <c r="H1161">
        <v>6907</v>
      </c>
      <c r="I1161">
        <v>3571</v>
      </c>
      <c r="J1161">
        <v>4940</v>
      </c>
      <c r="K1161">
        <v>5877</v>
      </c>
      <c r="L1161">
        <v>2017</v>
      </c>
      <c r="M1161">
        <v>7867</v>
      </c>
      <c r="O1161" t="str">
        <f>VLOOKUP(A1161,Lookup_Tables!$D$2:$E$7,2,FALSE)</f>
        <v>PF</v>
      </c>
    </row>
    <row r="1162" spans="1:15">
      <c r="A1162">
        <v>4096</v>
      </c>
      <c r="B1162" t="s">
        <v>132</v>
      </c>
      <c r="C1162">
        <v>61</v>
      </c>
      <c r="D1162" t="s">
        <v>38</v>
      </c>
      <c r="E1162">
        <v>7538</v>
      </c>
      <c r="F1162">
        <v>1903</v>
      </c>
      <c r="G1162">
        <v>5764</v>
      </c>
      <c r="H1162">
        <v>6667</v>
      </c>
      <c r="I1162">
        <v>8866</v>
      </c>
      <c r="J1162">
        <v>785</v>
      </c>
      <c r="K1162">
        <v>798</v>
      </c>
      <c r="L1162">
        <v>9095</v>
      </c>
      <c r="M1162">
        <v>9475</v>
      </c>
      <c r="O1162" t="str">
        <f>VLOOKUP(A1162,Lookup_Tables!$D$2:$E$7,2,FALSE)</f>
        <v>PF</v>
      </c>
    </row>
    <row r="1163" spans="1:15">
      <c r="A1163">
        <v>4096</v>
      </c>
      <c r="B1163" t="s">
        <v>132</v>
      </c>
      <c r="C1163">
        <v>62</v>
      </c>
      <c r="D1163" t="s">
        <v>38</v>
      </c>
      <c r="E1163">
        <v>4354</v>
      </c>
      <c r="F1163">
        <v>5168</v>
      </c>
      <c r="G1163">
        <v>8343</v>
      </c>
      <c r="H1163">
        <v>7641</v>
      </c>
      <c r="I1163">
        <v>8284</v>
      </c>
      <c r="J1163">
        <v>8510</v>
      </c>
      <c r="K1163">
        <v>4491</v>
      </c>
      <c r="L1163">
        <v>7811</v>
      </c>
      <c r="M1163">
        <v>3629</v>
      </c>
      <c r="O1163" t="str">
        <f>VLOOKUP(A1163,Lookup_Tables!$D$2:$E$7,2,FALSE)</f>
        <v>PF</v>
      </c>
    </row>
    <row r="1164" spans="1:15">
      <c r="A1164">
        <v>4096</v>
      </c>
      <c r="B1164" t="s">
        <v>132</v>
      </c>
      <c r="C1164">
        <v>63</v>
      </c>
      <c r="D1164" t="s">
        <v>38</v>
      </c>
      <c r="E1164">
        <v>9158</v>
      </c>
      <c r="F1164">
        <v>7994</v>
      </c>
      <c r="G1164">
        <v>4114</v>
      </c>
      <c r="H1164">
        <v>8277</v>
      </c>
      <c r="I1164">
        <v>1484</v>
      </c>
      <c r="J1164">
        <v>6416</v>
      </c>
      <c r="K1164">
        <v>2753</v>
      </c>
      <c r="L1164">
        <v>6033</v>
      </c>
      <c r="M1164">
        <v>3570</v>
      </c>
      <c r="O1164" t="str">
        <f>VLOOKUP(A1164,Lookup_Tables!$D$2:$E$7,2,FALSE)</f>
        <v>PF</v>
      </c>
    </row>
    <row r="1165" spans="1:15">
      <c r="A1165">
        <v>4096</v>
      </c>
      <c r="B1165" t="s">
        <v>132</v>
      </c>
      <c r="C1165">
        <v>64</v>
      </c>
      <c r="D1165" t="s">
        <v>38</v>
      </c>
      <c r="E1165">
        <v>8143</v>
      </c>
      <c r="F1165">
        <v>7811</v>
      </c>
      <c r="G1165">
        <v>7948</v>
      </c>
      <c r="H1165">
        <v>3366</v>
      </c>
      <c r="I1165">
        <v>1912</v>
      </c>
      <c r="J1165">
        <v>1453</v>
      </c>
      <c r="K1165">
        <v>3987</v>
      </c>
      <c r="L1165">
        <v>7197</v>
      </c>
      <c r="M1165">
        <v>9744</v>
      </c>
      <c r="O1165" t="str">
        <f>VLOOKUP(A1165,Lookup_Tables!$D$2:$E$7,2,FALSE)</f>
        <v>PF</v>
      </c>
    </row>
    <row r="1166" spans="1:15">
      <c r="A1166">
        <v>4096</v>
      </c>
      <c r="B1166" t="s">
        <v>132</v>
      </c>
      <c r="C1166">
        <v>65</v>
      </c>
      <c r="D1166" t="s">
        <v>38</v>
      </c>
      <c r="E1166">
        <v>3540</v>
      </c>
      <c r="F1166">
        <v>8286</v>
      </c>
      <c r="G1166">
        <v>9008</v>
      </c>
      <c r="H1166">
        <v>6004</v>
      </c>
      <c r="I1166">
        <v>2569</v>
      </c>
      <c r="J1166">
        <v>1222</v>
      </c>
      <c r="K1166">
        <v>4788</v>
      </c>
      <c r="L1166">
        <v>8656</v>
      </c>
      <c r="M1166">
        <v>7315</v>
      </c>
      <c r="O1166" t="str">
        <f>VLOOKUP(A1166,Lookup_Tables!$D$2:$E$7,2,FALSE)</f>
        <v>PF</v>
      </c>
    </row>
    <row r="1167" spans="1:15">
      <c r="A1167">
        <v>4096</v>
      </c>
      <c r="B1167" t="s">
        <v>132</v>
      </c>
      <c r="C1167">
        <v>66</v>
      </c>
      <c r="D1167" t="s">
        <v>38</v>
      </c>
      <c r="E1167">
        <v>2402</v>
      </c>
      <c r="F1167">
        <v>5195</v>
      </c>
      <c r="G1167">
        <v>9843</v>
      </c>
      <c r="H1167">
        <v>1786</v>
      </c>
      <c r="I1167">
        <v>2569</v>
      </c>
      <c r="J1167">
        <v>5101</v>
      </c>
      <c r="K1167">
        <v>8510</v>
      </c>
      <c r="L1167">
        <v>2192</v>
      </c>
      <c r="M1167">
        <v>294</v>
      </c>
      <c r="O1167" t="str">
        <f>VLOOKUP(A1167,Lookup_Tables!$D$2:$E$7,2,FALSE)</f>
        <v>PF</v>
      </c>
    </row>
    <row r="1168" spans="1:15">
      <c r="A1168">
        <v>4096</v>
      </c>
      <c r="B1168" t="s">
        <v>132</v>
      </c>
      <c r="C1168">
        <v>67</v>
      </c>
      <c r="D1168" t="s">
        <v>38</v>
      </c>
      <c r="E1168">
        <v>0</v>
      </c>
      <c r="F1168">
        <v>0</v>
      </c>
      <c r="G1168">
        <v>0</v>
      </c>
      <c r="H1168">
        <v>9645</v>
      </c>
      <c r="I1168">
        <v>2124</v>
      </c>
      <c r="J1168">
        <v>5746</v>
      </c>
      <c r="K1168">
        <v>6239</v>
      </c>
      <c r="L1168">
        <v>9986</v>
      </c>
      <c r="M1168">
        <v>2427</v>
      </c>
      <c r="O1168" t="str">
        <f>VLOOKUP(A1168,Lookup_Tables!$D$2:$E$7,2,FALSE)</f>
        <v>PF</v>
      </c>
    </row>
    <row r="1169" spans="1:15">
      <c r="A1169">
        <v>4096</v>
      </c>
      <c r="B1169" t="s">
        <v>132</v>
      </c>
      <c r="C1169">
        <v>68</v>
      </c>
      <c r="D1169" t="s">
        <v>38</v>
      </c>
      <c r="E1169">
        <v>0</v>
      </c>
      <c r="F1169">
        <v>980</v>
      </c>
      <c r="G1169">
        <v>7508</v>
      </c>
      <c r="H1169">
        <v>7221</v>
      </c>
      <c r="I1169">
        <v>6869</v>
      </c>
      <c r="J1169">
        <v>3506</v>
      </c>
      <c r="K1169">
        <v>1073</v>
      </c>
      <c r="L1169">
        <v>5346</v>
      </c>
      <c r="M1169">
        <v>9821</v>
      </c>
      <c r="O1169" t="str">
        <f>VLOOKUP(A1169,Lookup_Tables!$D$2:$E$7,2,FALSE)</f>
        <v>PF</v>
      </c>
    </row>
    <row r="1170" spans="1:15">
      <c r="A1170">
        <v>4096</v>
      </c>
      <c r="B1170" t="s">
        <v>132</v>
      </c>
      <c r="C1170">
        <v>69</v>
      </c>
      <c r="D1170" t="s">
        <v>38</v>
      </c>
      <c r="E1170">
        <v>0</v>
      </c>
      <c r="F1170">
        <v>2957</v>
      </c>
      <c r="G1170">
        <v>1358</v>
      </c>
      <c r="H1170">
        <v>4664</v>
      </c>
      <c r="I1170">
        <v>7770</v>
      </c>
      <c r="J1170">
        <v>9722</v>
      </c>
      <c r="K1170">
        <v>166</v>
      </c>
      <c r="L1170">
        <v>2866</v>
      </c>
      <c r="M1170">
        <v>1230</v>
      </c>
      <c r="O1170" t="str">
        <f>VLOOKUP(A1170,Lookup_Tables!$D$2:$E$7,2,FALSE)</f>
        <v>PF</v>
      </c>
    </row>
    <row r="1171" spans="1:15">
      <c r="A1171">
        <v>4096</v>
      </c>
      <c r="B1171" t="s">
        <v>132</v>
      </c>
      <c r="C1171">
        <v>70</v>
      </c>
      <c r="D1171" t="s">
        <v>38</v>
      </c>
      <c r="E1171">
        <v>7692</v>
      </c>
      <c r="F1171">
        <v>6550</v>
      </c>
      <c r="G1171">
        <v>3734</v>
      </c>
      <c r="H1171">
        <v>4622</v>
      </c>
      <c r="I1171">
        <v>3642</v>
      </c>
      <c r="J1171">
        <v>3772</v>
      </c>
      <c r="K1171">
        <v>8152</v>
      </c>
      <c r="L1171">
        <v>5835</v>
      </c>
      <c r="M1171">
        <v>166</v>
      </c>
      <c r="O1171" t="str">
        <f>VLOOKUP(A1171,Lookup_Tables!$D$2:$E$7,2,FALSE)</f>
        <v>PF</v>
      </c>
    </row>
    <row r="1172" spans="1:15">
      <c r="A1172">
        <v>4096</v>
      </c>
      <c r="B1172" t="s">
        <v>132</v>
      </c>
      <c r="C1172">
        <v>71</v>
      </c>
      <c r="D1172" t="s">
        <v>38</v>
      </c>
      <c r="E1172">
        <v>0</v>
      </c>
      <c r="F1172">
        <v>8872</v>
      </c>
      <c r="G1172">
        <v>6000</v>
      </c>
      <c r="H1172">
        <v>4202</v>
      </c>
      <c r="I1172">
        <v>5980</v>
      </c>
      <c r="J1172">
        <v>9696</v>
      </c>
      <c r="K1172">
        <v>2325</v>
      </c>
      <c r="L1172">
        <v>8164</v>
      </c>
      <c r="M1172">
        <v>2512</v>
      </c>
      <c r="O1172" t="str">
        <f>VLOOKUP(A1172,Lookup_Tables!$D$2:$E$7,2,FALSE)</f>
        <v>PF</v>
      </c>
    </row>
    <row r="1173" spans="1:15">
      <c r="A1173">
        <v>4096</v>
      </c>
      <c r="B1173" t="s">
        <v>132</v>
      </c>
      <c r="C1173">
        <v>72</v>
      </c>
      <c r="D1173" t="s">
        <v>38</v>
      </c>
      <c r="E1173">
        <v>6210</v>
      </c>
      <c r="F1173">
        <v>2129</v>
      </c>
      <c r="G1173">
        <v>6968</v>
      </c>
      <c r="H1173">
        <v>3044</v>
      </c>
      <c r="I1173">
        <v>7717</v>
      </c>
      <c r="J1173">
        <v>6869</v>
      </c>
      <c r="K1173">
        <v>6673</v>
      </c>
      <c r="L1173">
        <v>1560</v>
      </c>
      <c r="M1173">
        <v>2695</v>
      </c>
      <c r="O1173" t="str">
        <f>VLOOKUP(A1173,Lookup_Tables!$D$2:$E$7,2,FALSE)</f>
        <v>PF</v>
      </c>
    </row>
    <row r="1174" spans="1:15">
      <c r="A1174">
        <v>4096</v>
      </c>
      <c r="B1174" t="s">
        <v>132</v>
      </c>
      <c r="C1174">
        <v>73</v>
      </c>
      <c r="D1174" t="s">
        <v>38</v>
      </c>
      <c r="E1174">
        <v>0</v>
      </c>
      <c r="F1174">
        <v>0</v>
      </c>
      <c r="G1174">
        <v>7988</v>
      </c>
      <c r="H1174">
        <v>717</v>
      </c>
      <c r="I1174">
        <v>7660</v>
      </c>
      <c r="J1174">
        <v>4202</v>
      </c>
      <c r="K1174">
        <v>296</v>
      </c>
      <c r="L1174">
        <v>2052</v>
      </c>
      <c r="M1174">
        <v>166</v>
      </c>
      <c r="O1174" t="str">
        <f>VLOOKUP(A1174,Lookup_Tables!$D$2:$E$7,2,FALSE)</f>
        <v>PF</v>
      </c>
    </row>
    <row r="1175" spans="1:15">
      <c r="A1175">
        <v>4096</v>
      </c>
      <c r="B1175" t="s">
        <v>132</v>
      </c>
      <c r="C1175">
        <v>74</v>
      </c>
      <c r="D1175" t="s">
        <v>38</v>
      </c>
      <c r="E1175">
        <v>0</v>
      </c>
      <c r="F1175">
        <v>0</v>
      </c>
      <c r="G1175">
        <v>0</v>
      </c>
      <c r="H1175">
        <v>0</v>
      </c>
      <c r="I1175">
        <v>5389</v>
      </c>
      <c r="J1175">
        <v>1904</v>
      </c>
      <c r="K1175">
        <v>5141</v>
      </c>
      <c r="L1175">
        <v>2550</v>
      </c>
      <c r="M1175">
        <v>4182</v>
      </c>
      <c r="O1175" t="str">
        <f>VLOOKUP(A1175,Lookup_Tables!$D$2:$E$7,2,FALSE)</f>
        <v>PF</v>
      </c>
    </row>
    <row r="1176" spans="1:15">
      <c r="A1176">
        <v>4096</v>
      </c>
      <c r="B1176" t="s">
        <v>132</v>
      </c>
      <c r="C1176">
        <v>75</v>
      </c>
      <c r="D1176" t="s">
        <v>38</v>
      </c>
      <c r="E1176">
        <v>3318</v>
      </c>
      <c r="F1176">
        <v>553</v>
      </c>
      <c r="G1176">
        <v>9729</v>
      </c>
      <c r="H1176">
        <v>6095</v>
      </c>
      <c r="I1176">
        <v>5617</v>
      </c>
      <c r="J1176">
        <v>5335</v>
      </c>
      <c r="K1176">
        <v>4600</v>
      </c>
      <c r="L1176">
        <v>1674</v>
      </c>
      <c r="M1176">
        <v>1988</v>
      </c>
      <c r="O1176" t="str">
        <f>VLOOKUP(A1176,Lookup_Tables!$D$2:$E$7,2,FALSE)</f>
        <v>PF</v>
      </c>
    </row>
    <row r="1177" spans="1:15">
      <c r="A1177">
        <v>4096</v>
      </c>
      <c r="B1177" t="s">
        <v>132</v>
      </c>
      <c r="C1177">
        <v>76</v>
      </c>
      <c r="D1177" t="s">
        <v>38</v>
      </c>
      <c r="E1177">
        <v>797</v>
      </c>
      <c r="F1177">
        <v>548</v>
      </c>
      <c r="G1177">
        <v>5695</v>
      </c>
      <c r="H1177">
        <v>2448</v>
      </c>
      <c r="I1177">
        <v>7013</v>
      </c>
      <c r="J1177">
        <v>5629</v>
      </c>
      <c r="K1177">
        <v>754</v>
      </c>
      <c r="L1177">
        <v>1230</v>
      </c>
      <c r="M1177">
        <v>4068</v>
      </c>
      <c r="O1177" t="str">
        <f>VLOOKUP(A1177,Lookup_Tables!$D$2:$E$7,2,FALSE)</f>
        <v>PF</v>
      </c>
    </row>
    <row r="1178" spans="1:15">
      <c r="A1178">
        <v>4096</v>
      </c>
      <c r="B1178" t="s">
        <v>132</v>
      </c>
      <c r="C1178">
        <v>77</v>
      </c>
      <c r="D1178" t="s">
        <v>38</v>
      </c>
      <c r="E1178">
        <v>8101</v>
      </c>
      <c r="F1178">
        <v>6412</v>
      </c>
      <c r="G1178">
        <v>3389</v>
      </c>
      <c r="H1178">
        <v>4954</v>
      </c>
      <c r="I1178">
        <v>798</v>
      </c>
      <c r="J1178">
        <v>2899</v>
      </c>
      <c r="K1178">
        <v>7950</v>
      </c>
      <c r="L1178">
        <v>3329</v>
      </c>
      <c r="M1178">
        <v>3613</v>
      </c>
      <c r="O1178" t="str">
        <f>VLOOKUP(A1178,Lookup_Tables!$D$2:$E$7,2,FALSE)</f>
        <v>PF</v>
      </c>
    </row>
    <row r="1179" spans="1:15">
      <c r="A1179">
        <v>4096</v>
      </c>
      <c r="B1179" t="s">
        <v>132</v>
      </c>
      <c r="C1179">
        <v>78</v>
      </c>
      <c r="D1179" t="s">
        <v>38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3014</v>
      </c>
      <c r="K1179">
        <v>994</v>
      </c>
      <c r="L1179">
        <v>7152</v>
      </c>
      <c r="M1179">
        <v>1633</v>
      </c>
      <c r="O1179" t="str">
        <f>VLOOKUP(A1179,Lookup_Tables!$D$2:$E$7,2,FALSE)</f>
        <v>PF</v>
      </c>
    </row>
    <row r="1180" spans="1:15">
      <c r="A1180">
        <v>4096</v>
      </c>
      <c r="B1180" t="s">
        <v>132</v>
      </c>
      <c r="C1180">
        <v>79</v>
      </c>
      <c r="D1180" t="s">
        <v>38</v>
      </c>
      <c r="E1180">
        <v>8581</v>
      </c>
      <c r="F1180">
        <v>7363</v>
      </c>
      <c r="G1180">
        <v>6365</v>
      </c>
      <c r="H1180">
        <v>2472</v>
      </c>
      <c r="I1180">
        <v>9865</v>
      </c>
      <c r="J1180">
        <v>905</v>
      </c>
      <c r="K1180">
        <v>2192</v>
      </c>
      <c r="L1180">
        <v>1666</v>
      </c>
      <c r="M1180">
        <v>3542</v>
      </c>
      <c r="O1180" t="str">
        <f>VLOOKUP(A1180,Lookup_Tables!$D$2:$E$7,2,FALSE)</f>
        <v>PF</v>
      </c>
    </row>
    <row r="1181" spans="1:15">
      <c r="A1181">
        <v>4096</v>
      </c>
      <c r="B1181" t="s">
        <v>132</v>
      </c>
      <c r="C1181">
        <v>80</v>
      </c>
      <c r="D1181" t="s">
        <v>38</v>
      </c>
      <c r="E1181">
        <v>503</v>
      </c>
      <c r="F1181">
        <v>3766</v>
      </c>
      <c r="G1181">
        <v>3104</v>
      </c>
      <c r="H1181">
        <v>8649</v>
      </c>
      <c r="I1181">
        <v>4770</v>
      </c>
      <c r="J1181">
        <v>6681</v>
      </c>
      <c r="K1181">
        <v>166</v>
      </c>
      <c r="L1181">
        <v>754</v>
      </c>
      <c r="M1181">
        <v>7152</v>
      </c>
      <c r="O1181" t="str">
        <f>VLOOKUP(A1181,Lookup_Tables!$D$2:$E$7,2,FALSE)</f>
        <v>PF</v>
      </c>
    </row>
    <row r="1182" spans="1:15">
      <c r="A1182">
        <v>4096</v>
      </c>
      <c r="B1182" t="s">
        <v>132</v>
      </c>
      <c r="C1182">
        <v>81</v>
      </c>
      <c r="D1182" t="s">
        <v>38</v>
      </c>
      <c r="E1182">
        <v>4208</v>
      </c>
      <c r="F1182">
        <v>3676</v>
      </c>
      <c r="G1182">
        <v>2827</v>
      </c>
      <c r="H1182">
        <v>4513</v>
      </c>
      <c r="I1182">
        <v>1650</v>
      </c>
      <c r="J1182">
        <v>8604</v>
      </c>
      <c r="K1182">
        <v>5346</v>
      </c>
      <c r="L1182">
        <v>626</v>
      </c>
      <c r="M1182">
        <v>1988</v>
      </c>
      <c r="O1182" t="str">
        <f>VLOOKUP(A1182,Lookup_Tables!$D$2:$E$7,2,FALSE)</f>
        <v>PF</v>
      </c>
    </row>
    <row r="1183" spans="1:15">
      <c r="A1183">
        <v>4096</v>
      </c>
      <c r="B1183" t="s">
        <v>132</v>
      </c>
      <c r="C1183">
        <v>82</v>
      </c>
      <c r="D1183" t="s">
        <v>38</v>
      </c>
      <c r="E1183">
        <v>0</v>
      </c>
      <c r="F1183">
        <v>3842</v>
      </c>
      <c r="G1183">
        <v>874</v>
      </c>
      <c r="H1183">
        <v>6760</v>
      </c>
      <c r="I1183">
        <v>4695</v>
      </c>
      <c r="J1183">
        <v>5782</v>
      </c>
      <c r="K1183">
        <v>7849</v>
      </c>
      <c r="L1183">
        <v>626</v>
      </c>
      <c r="M1183">
        <v>6366</v>
      </c>
      <c r="O1183" t="str">
        <f>VLOOKUP(A1183,Lookup_Tables!$D$2:$E$7,2,FALSE)</f>
        <v>PF</v>
      </c>
    </row>
    <row r="1184" spans="1:15">
      <c r="A1184">
        <v>4096</v>
      </c>
      <c r="B1184" t="s">
        <v>132</v>
      </c>
      <c r="C1184">
        <v>83</v>
      </c>
      <c r="D1184" t="s">
        <v>38</v>
      </c>
      <c r="E1184">
        <v>3370</v>
      </c>
      <c r="F1184">
        <v>8603</v>
      </c>
      <c r="G1184">
        <v>5054</v>
      </c>
      <c r="H1184">
        <v>2418</v>
      </c>
      <c r="I1184">
        <v>4174</v>
      </c>
      <c r="J1184">
        <v>1241</v>
      </c>
      <c r="K1184">
        <v>3380</v>
      </c>
      <c r="L1184">
        <v>2899</v>
      </c>
      <c r="M1184">
        <v>9589</v>
      </c>
      <c r="O1184" t="str">
        <f>VLOOKUP(A1184,Lookup_Tables!$D$2:$E$7,2,FALSE)</f>
        <v>PF</v>
      </c>
    </row>
    <row r="1185" spans="1:15">
      <c r="A1185">
        <v>4096</v>
      </c>
      <c r="B1185" t="s">
        <v>130</v>
      </c>
      <c r="C1185">
        <v>1</v>
      </c>
      <c r="D1185" t="s">
        <v>39</v>
      </c>
      <c r="E1185">
        <v>61070</v>
      </c>
      <c r="F1185">
        <v>57350</v>
      </c>
      <c r="G1185">
        <v>200021</v>
      </c>
      <c r="H1185">
        <v>150949</v>
      </c>
      <c r="I1185">
        <v>121278</v>
      </c>
      <c r="J1185">
        <v>97179</v>
      </c>
      <c r="K1185">
        <v>23255</v>
      </c>
      <c r="L1185">
        <v>229168</v>
      </c>
      <c r="M1185">
        <v>99566</v>
      </c>
      <c r="O1185" t="str">
        <f>VLOOKUP(A1185,Lookup_Tables!$D$2:$E$7,2,FALSE)</f>
        <v>PF</v>
      </c>
    </row>
    <row r="1186" spans="1:15">
      <c r="A1186">
        <v>4096</v>
      </c>
      <c r="B1186" t="s">
        <v>132</v>
      </c>
      <c r="C1186">
        <v>2</v>
      </c>
      <c r="D1186" t="s">
        <v>39</v>
      </c>
      <c r="E1186">
        <v>9062</v>
      </c>
      <c r="F1186">
        <v>2455</v>
      </c>
      <c r="G1186">
        <v>6951</v>
      </c>
      <c r="H1186">
        <v>5695</v>
      </c>
      <c r="I1186">
        <v>8053</v>
      </c>
      <c r="J1186">
        <v>3908</v>
      </c>
      <c r="K1186">
        <v>6845</v>
      </c>
      <c r="L1186">
        <v>4661</v>
      </c>
      <c r="M1186">
        <v>1223</v>
      </c>
      <c r="O1186" t="str">
        <f>VLOOKUP(A1186,Lookup_Tables!$D$2:$E$7,2,FALSE)</f>
        <v>PF</v>
      </c>
    </row>
    <row r="1187" spans="1:15">
      <c r="A1187">
        <v>4096</v>
      </c>
      <c r="B1187" t="s">
        <v>132</v>
      </c>
      <c r="C1187">
        <v>3</v>
      </c>
      <c r="D1187" t="s">
        <v>39</v>
      </c>
      <c r="E1187">
        <v>5484</v>
      </c>
      <c r="F1187">
        <v>4875</v>
      </c>
      <c r="G1187">
        <v>7780</v>
      </c>
      <c r="H1187">
        <v>3608</v>
      </c>
      <c r="I1187">
        <v>7847</v>
      </c>
      <c r="J1187">
        <v>4621</v>
      </c>
      <c r="K1187">
        <v>754</v>
      </c>
      <c r="L1187">
        <v>168</v>
      </c>
      <c r="M1187">
        <v>2958</v>
      </c>
      <c r="O1187" t="str">
        <f>VLOOKUP(A1187,Lookup_Tables!$D$2:$E$7,2,FALSE)</f>
        <v>PF</v>
      </c>
    </row>
    <row r="1188" spans="1:15">
      <c r="A1188">
        <v>4096</v>
      </c>
      <c r="B1188" t="s">
        <v>132</v>
      </c>
      <c r="C1188">
        <v>4</v>
      </c>
      <c r="D1188" t="s">
        <v>39</v>
      </c>
      <c r="E1188">
        <v>632</v>
      </c>
      <c r="F1188">
        <v>7081</v>
      </c>
      <c r="G1188">
        <v>2431</v>
      </c>
      <c r="H1188">
        <v>1230</v>
      </c>
      <c r="I1188">
        <v>9136</v>
      </c>
      <c r="J1188">
        <v>8376</v>
      </c>
      <c r="K1188">
        <v>9319</v>
      </c>
      <c r="L1188">
        <v>9760</v>
      </c>
      <c r="M1188">
        <v>8548</v>
      </c>
      <c r="O1188" t="str">
        <f>VLOOKUP(A1188,Lookup_Tables!$D$2:$E$7,2,FALSE)</f>
        <v>PF</v>
      </c>
    </row>
    <row r="1189" spans="1:15">
      <c r="A1189">
        <v>4096</v>
      </c>
      <c r="B1189" t="s">
        <v>132</v>
      </c>
      <c r="C1189">
        <v>5</v>
      </c>
      <c r="D1189" t="s">
        <v>39</v>
      </c>
      <c r="E1189">
        <v>7413</v>
      </c>
      <c r="F1189">
        <v>6224</v>
      </c>
      <c r="G1189">
        <v>2412</v>
      </c>
      <c r="H1189">
        <v>8852</v>
      </c>
      <c r="I1189">
        <v>9349</v>
      </c>
      <c r="J1189">
        <v>8042</v>
      </c>
      <c r="K1189">
        <v>1912</v>
      </c>
      <c r="L1189">
        <v>7629</v>
      </c>
      <c r="M1189">
        <v>9389</v>
      </c>
      <c r="O1189" t="str">
        <f>VLOOKUP(A1189,Lookup_Tables!$D$2:$E$7,2,FALSE)</f>
        <v>PF</v>
      </c>
    </row>
    <row r="1190" spans="1:15">
      <c r="A1190">
        <v>4096</v>
      </c>
      <c r="B1190" t="s">
        <v>132</v>
      </c>
      <c r="C1190">
        <v>6</v>
      </c>
      <c r="D1190" t="s">
        <v>39</v>
      </c>
      <c r="E1190">
        <v>4604</v>
      </c>
      <c r="F1190">
        <v>3198</v>
      </c>
      <c r="G1190">
        <v>6584</v>
      </c>
      <c r="H1190">
        <v>8093</v>
      </c>
      <c r="I1190">
        <v>7066</v>
      </c>
      <c r="J1190">
        <v>1560</v>
      </c>
      <c r="K1190">
        <v>2763</v>
      </c>
      <c r="L1190">
        <v>1810</v>
      </c>
      <c r="M1190">
        <v>8548</v>
      </c>
      <c r="O1190" t="str">
        <f>VLOOKUP(A1190,Lookup_Tables!$D$2:$E$7,2,FALSE)</f>
        <v>PF</v>
      </c>
    </row>
    <row r="1191" spans="1:15">
      <c r="A1191">
        <v>4096</v>
      </c>
      <c r="B1191" t="s">
        <v>132</v>
      </c>
      <c r="C1191">
        <v>7</v>
      </c>
      <c r="D1191" t="s">
        <v>39</v>
      </c>
      <c r="E1191">
        <v>9863</v>
      </c>
      <c r="F1191">
        <v>4785</v>
      </c>
      <c r="G1191">
        <v>6277</v>
      </c>
      <c r="H1191">
        <v>2042</v>
      </c>
      <c r="I1191">
        <v>4513</v>
      </c>
      <c r="J1191">
        <v>3048</v>
      </c>
      <c r="K1191">
        <v>391</v>
      </c>
      <c r="L1191">
        <v>1914</v>
      </c>
      <c r="M1191">
        <v>6885</v>
      </c>
      <c r="O1191" t="str">
        <f>VLOOKUP(A1191,Lookup_Tables!$D$2:$E$7,2,FALSE)</f>
        <v>PF</v>
      </c>
    </row>
    <row r="1192" spans="1:15">
      <c r="A1192">
        <v>4096</v>
      </c>
      <c r="B1192" t="s">
        <v>132</v>
      </c>
      <c r="C1192">
        <v>8</v>
      </c>
      <c r="D1192" t="s">
        <v>39</v>
      </c>
      <c r="E1192">
        <v>9382</v>
      </c>
      <c r="F1192">
        <v>8391</v>
      </c>
      <c r="G1192">
        <v>3800</v>
      </c>
      <c r="H1192">
        <v>6366</v>
      </c>
      <c r="I1192">
        <v>2481</v>
      </c>
      <c r="J1192">
        <v>8320</v>
      </c>
      <c r="K1192">
        <v>3205</v>
      </c>
      <c r="L1192">
        <v>8712</v>
      </c>
      <c r="M1192">
        <v>5726</v>
      </c>
      <c r="O1192" t="str">
        <f>VLOOKUP(A1192,Lookup_Tables!$D$2:$E$7,2,FALSE)</f>
        <v>PF</v>
      </c>
    </row>
    <row r="1193" spans="1:15">
      <c r="A1193">
        <v>4096</v>
      </c>
      <c r="B1193" t="s">
        <v>132</v>
      </c>
      <c r="C1193">
        <v>9</v>
      </c>
      <c r="D1193" t="s">
        <v>39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2550</v>
      </c>
      <c r="M1193">
        <v>5546</v>
      </c>
      <c r="O1193" t="str">
        <f>VLOOKUP(A1193,Lookup_Tables!$D$2:$E$7,2,FALSE)</f>
        <v>PF</v>
      </c>
    </row>
    <row r="1194" spans="1:15">
      <c r="A1194">
        <v>4096</v>
      </c>
      <c r="B1194" t="s">
        <v>132</v>
      </c>
      <c r="C1194">
        <v>10</v>
      </c>
      <c r="D1194" t="s">
        <v>39</v>
      </c>
      <c r="E1194">
        <v>7284</v>
      </c>
      <c r="F1194">
        <v>3559</v>
      </c>
      <c r="G1194">
        <v>3541</v>
      </c>
      <c r="H1194">
        <v>5054</v>
      </c>
      <c r="I1194">
        <v>4574</v>
      </c>
      <c r="J1194">
        <v>2603</v>
      </c>
      <c r="K1194">
        <v>4429</v>
      </c>
      <c r="L1194">
        <v>9856</v>
      </c>
      <c r="M1194">
        <v>5883</v>
      </c>
      <c r="O1194" t="str">
        <f>VLOOKUP(A1194,Lookup_Tables!$D$2:$E$7,2,FALSE)</f>
        <v>PF</v>
      </c>
    </row>
    <row r="1195" spans="1:15">
      <c r="A1195">
        <v>4096</v>
      </c>
      <c r="B1195" t="s">
        <v>132</v>
      </c>
      <c r="C1195">
        <v>11</v>
      </c>
      <c r="D1195" t="s">
        <v>39</v>
      </c>
      <c r="E1195">
        <v>5660</v>
      </c>
      <c r="F1195">
        <v>7991</v>
      </c>
      <c r="G1195">
        <v>1746</v>
      </c>
      <c r="H1195">
        <v>5189</v>
      </c>
      <c r="I1195">
        <v>9955</v>
      </c>
      <c r="J1195">
        <v>4959</v>
      </c>
      <c r="K1195">
        <v>7145</v>
      </c>
      <c r="L1195">
        <v>8914</v>
      </c>
      <c r="M1195">
        <v>9157</v>
      </c>
      <c r="O1195" t="str">
        <f>VLOOKUP(A1195,Lookup_Tables!$D$2:$E$7,2,FALSE)</f>
        <v>PF</v>
      </c>
    </row>
    <row r="1196" spans="1:15">
      <c r="A1196">
        <v>4096</v>
      </c>
      <c r="B1196" t="s">
        <v>132</v>
      </c>
      <c r="C1196">
        <v>12</v>
      </c>
      <c r="D1196" t="s">
        <v>39</v>
      </c>
      <c r="E1196">
        <v>280</v>
      </c>
      <c r="F1196">
        <v>4836</v>
      </c>
      <c r="G1196">
        <v>85</v>
      </c>
      <c r="H1196">
        <v>6012</v>
      </c>
      <c r="I1196">
        <v>6560</v>
      </c>
      <c r="J1196">
        <v>820</v>
      </c>
      <c r="K1196">
        <v>1949</v>
      </c>
      <c r="L1196">
        <v>6874</v>
      </c>
      <c r="M1196">
        <v>5403</v>
      </c>
      <c r="O1196" t="str">
        <f>VLOOKUP(A1196,Lookup_Tables!$D$2:$E$7,2,FALSE)</f>
        <v>PF</v>
      </c>
    </row>
    <row r="1197" spans="1:15">
      <c r="A1197">
        <v>4096</v>
      </c>
      <c r="B1197" t="s">
        <v>132</v>
      </c>
      <c r="C1197">
        <v>13</v>
      </c>
      <c r="D1197" t="s">
        <v>39</v>
      </c>
      <c r="E1197">
        <v>8248</v>
      </c>
      <c r="F1197">
        <v>4941</v>
      </c>
      <c r="G1197">
        <v>709</v>
      </c>
      <c r="H1197">
        <v>4334</v>
      </c>
      <c r="I1197">
        <v>2594</v>
      </c>
      <c r="J1197">
        <v>4826</v>
      </c>
      <c r="K1197">
        <v>3859</v>
      </c>
      <c r="L1197">
        <v>2182</v>
      </c>
      <c r="M1197">
        <v>9755</v>
      </c>
      <c r="O1197" t="str">
        <f>VLOOKUP(A1197,Lookup_Tables!$D$2:$E$7,2,FALSE)</f>
        <v>PF</v>
      </c>
    </row>
    <row r="1198" spans="1:15">
      <c r="A1198">
        <v>4096</v>
      </c>
      <c r="B1198" t="s">
        <v>132</v>
      </c>
      <c r="C1198">
        <v>14</v>
      </c>
      <c r="D1198" t="s">
        <v>39</v>
      </c>
      <c r="E1198">
        <v>5569</v>
      </c>
      <c r="F1198">
        <v>6968</v>
      </c>
      <c r="G1198">
        <v>3958</v>
      </c>
      <c r="H1198">
        <v>2464</v>
      </c>
      <c r="I1198">
        <v>3240</v>
      </c>
      <c r="J1198">
        <v>6496</v>
      </c>
      <c r="K1198">
        <v>1822</v>
      </c>
      <c r="L1198">
        <v>4142</v>
      </c>
      <c r="M1198">
        <v>7548</v>
      </c>
      <c r="O1198" t="str">
        <f>VLOOKUP(A1198,Lookup_Tables!$D$2:$E$7,2,FALSE)</f>
        <v>PF</v>
      </c>
    </row>
    <row r="1199" spans="1:15">
      <c r="A1199">
        <v>4096</v>
      </c>
      <c r="B1199" t="s">
        <v>132</v>
      </c>
      <c r="C1199">
        <v>15</v>
      </c>
      <c r="D1199" t="s">
        <v>39</v>
      </c>
      <c r="E1199">
        <v>5164</v>
      </c>
      <c r="F1199">
        <v>4522</v>
      </c>
      <c r="G1199">
        <v>6195</v>
      </c>
      <c r="H1199">
        <v>621</v>
      </c>
      <c r="I1199">
        <v>2043</v>
      </c>
      <c r="J1199">
        <v>5222</v>
      </c>
      <c r="K1199">
        <v>9116</v>
      </c>
      <c r="L1199">
        <v>2845</v>
      </c>
      <c r="M1199">
        <v>8922</v>
      </c>
      <c r="O1199" t="str">
        <f>VLOOKUP(A1199,Lookup_Tables!$D$2:$E$7,2,FALSE)</f>
        <v>PF</v>
      </c>
    </row>
    <row r="1200" spans="1:15">
      <c r="A1200">
        <v>4096</v>
      </c>
      <c r="B1200" t="s">
        <v>132</v>
      </c>
      <c r="C1200">
        <v>16</v>
      </c>
      <c r="D1200" t="s">
        <v>39</v>
      </c>
      <c r="E1200">
        <v>975</v>
      </c>
      <c r="F1200">
        <v>7014</v>
      </c>
      <c r="G1200">
        <v>6710</v>
      </c>
      <c r="H1200">
        <v>754</v>
      </c>
      <c r="I1200">
        <v>606</v>
      </c>
      <c r="J1200">
        <v>4587</v>
      </c>
      <c r="K1200">
        <v>4407</v>
      </c>
      <c r="L1200">
        <v>1427</v>
      </c>
      <c r="M1200">
        <v>5574</v>
      </c>
      <c r="O1200" t="str">
        <f>VLOOKUP(A1200,Lookup_Tables!$D$2:$E$7,2,FALSE)</f>
        <v>PF</v>
      </c>
    </row>
    <row r="1201" spans="1:15">
      <c r="A1201">
        <v>4096</v>
      </c>
      <c r="B1201" t="s">
        <v>132</v>
      </c>
      <c r="C1201">
        <v>17</v>
      </c>
      <c r="D1201" t="s">
        <v>39</v>
      </c>
      <c r="E1201">
        <v>1402</v>
      </c>
      <c r="F1201">
        <v>8663</v>
      </c>
      <c r="G1201">
        <v>9451</v>
      </c>
      <c r="H1201">
        <v>7711</v>
      </c>
      <c r="I1201">
        <v>5764</v>
      </c>
      <c r="J1201">
        <v>4639</v>
      </c>
      <c r="K1201">
        <v>8190</v>
      </c>
      <c r="L1201">
        <v>4419</v>
      </c>
      <c r="M1201">
        <v>1247</v>
      </c>
      <c r="O1201" t="str">
        <f>VLOOKUP(A1201,Lookup_Tables!$D$2:$E$7,2,FALSE)</f>
        <v>PF</v>
      </c>
    </row>
    <row r="1202" spans="1:15">
      <c r="A1202">
        <v>4096</v>
      </c>
      <c r="B1202" t="s">
        <v>132</v>
      </c>
      <c r="C1202">
        <v>18</v>
      </c>
      <c r="D1202" t="s">
        <v>39</v>
      </c>
      <c r="E1202">
        <v>5115</v>
      </c>
      <c r="F1202">
        <v>9966</v>
      </c>
      <c r="G1202">
        <v>8575</v>
      </c>
      <c r="H1202">
        <v>9481</v>
      </c>
      <c r="I1202">
        <v>6584</v>
      </c>
      <c r="J1202">
        <v>2813</v>
      </c>
      <c r="K1202">
        <v>5113</v>
      </c>
      <c r="L1202">
        <v>2559</v>
      </c>
      <c r="M1202">
        <v>7100</v>
      </c>
      <c r="O1202" t="str">
        <f>VLOOKUP(A1202,Lookup_Tables!$D$2:$E$7,2,FALSE)</f>
        <v>PF</v>
      </c>
    </row>
    <row r="1203" spans="1:15">
      <c r="A1203">
        <v>4096</v>
      </c>
      <c r="B1203" t="s">
        <v>132</v>
      </c>
      <c r="C1203">
        <v>19</v>
      </c>
      <c r="D1203" t="s">
        <v>39</v>
      </c>
      <c r="E1203">
        <v>7691</v>
      </c>
      <c r="F1203">
        <v>3443</v>
      </c>
      <c r="G1203">
        <v>7438</v>
      </c>
      <c r="H1203">
        <v>8476</v>
      </c>
      <c r="I1203">
        <v>1043</v>
      </c>
      <c r="J1203">
        <v>4375</v>
      </c>
      <c r="K1203">
        <v>8379</v>
      </c>
      <c r="L1203">
        <v>5724</v>
      </c>
      <c r="M1203">
        <v>1912</v>
      </c>
      <c r="O1203" t="str">
        <f>VLOOKUP(A1203,Lookup_Tables!$D$2:$E$7,2,FALSE)</f>
        <v>PF</v>
      </c>
    </row>
    <row r="1204" spans="1:15">
      <c r="A1204">
        <v>4096</v>
      </c>
      <c r="B1204" t="s">
        <v>132</v>
      </c>
      <c r="C1204">
        <v>20</v>
      </c>
      <c r="D1204" t="s">
        <v>39</v>
      </c>
      <c r="E1204">
        <v>7437</v>
      </c>
      <c r="F1204">
        <v>7514</v>
      </c>
      <c r="G1204">
        <v>7986</v>
      </c>
      <c r="H1204">
        <v>5403</v>
      </c>
      <c r="I1204">
        <v>9901</v>
      </c>
      <c r="J1204">
        <v>6266</v>
      </c>
      <c r="K1204">
        <v>3329</v>
      </c>
      <c r="L1204">
        <v>7709</v>
      </c>
      <c r="M1204">
        <v>5392</v>
      </c>
      <c r="O1204" t="str">
        <f>VLOOKUP(A1204,Lookup_Tables!$D$2:$E$7,2,FALSE)</f>
        <v>PF</v>
      </c>
    </row>
    <row r="1205" spans="1:15">
      <c r="A1205">
        <v>4096</v>
      </c>
      <c r="B1205" t="s">
        <v>132</v>
      </c>
      <c r="C1205">
        <v>21</v>
      </c>
      <c r="D1205" t="s">
        <v>39</v>
      </c>
      <c r="E1205">
        <v>0</v>
      </c>
      <c r="F1205">
        <v>2121</v>
      </c>
      <c r="G1205">
        <v>91</v>
      </c>
      <c r="H1205">
        <v>6810</v>
      </c>
      <c r="I1205">
        <v>2455</v>
      </c>
      <c r="J1205">
        <v>749</v>
      </c>
      <c r="K1205">
        <v>4074</v>
      </c>
      <c r="L1205">
        <v>3766</v>
      </c>
      <c r="M1205">
        <v>2528</v>
      </c>
      <c r="O1205" t="str">
        <f>VLOOKUP(A1205,Lookup_Tables!$D$2:$E$7,2,FALSE)</f>
        <v>PF</v>
      </c>
    </row>
    <row r="1206" spans="1:15">
      <c r="A1206">
        <v>4096</v>
      </c>
      <c r="B1206" t="s">
        <v>132</v>
      </c>
      <c r="C1206">
        <v>22</v>
      </c>
      <c r="D1206" t="s">
        <v>39</v>
      </c>
      <c r="E1206">
        <v>3378</v>
      </c>
      <c r="F1206">
        <v>4604</v>
      </c>
      <c r="G1206">
        <v>5675</v>
      </c>
      <c r="H1206">
        <v>9594</v>
      </c>
      <c r="I1206">
        <v>8289</v>
      </c>
      <c r="J1206">
        <v>6305</v>
      </c>
      <c r="K1206">
        <v>8761</v>
      </c>
      <c r="L1206">
        <v>8572</v>
      </c>
      <c r="M1206">
        <v>8214</v>
      </c>
      <c r="O1206" t="str">
        <f>VLOOKUP(A1206,Lookup_Tables!$D$2:$E$7,2,FALSE)</f>
        <v>PF</v>
      </c>
    </row>
    <row r="1207" spans="1:15">
      <c r="A1207">
        <v>4096</v>
      </c>
      <c r="B1207" t="s">
        <v>132</v>
      </c>
      <c r="C1207">
        <v>23</v>
      </c>
      <c r="D1207" t="s">
        <v>39</v>
      </c>
      <c r="E1207">
        <v>363</v>
      </c>
      <c r="F1207">
        <v>8356</v>
      </c>
      <c r="G1207">
        <v>7692</v>
      </c>
      <c r="H1207">
        <v>946</v>
      </c>
      <c r="I1207">
        <v>7017</v>
      </c>
      <c r="J1207">
        <v>4851</v>
      </c>
      <c r="K1207">
        <v>4568</v>
      </c>
      <c r="L1207">
        <v>7709</v>
      </c>
      <c r="M1207">
        <v>166</v>
      </c>
      <c r="O1207" t="str">
        <f>VLOOKUP(A1207,Lookup_Tables!$D$2:$E$7,2,FALSE)</f>
        <v>PF</v>
      </c>
    </row>
    <row r="1208" spans="1:15">
      <c r="A1208">
        <v>4096</v>
      </c>
      <c r="B1208" t="s">
        <v>132</v>
      </c>
      <c r="C1208">
        <v>24</v>
      </c>
      <c r="D1208" t="s">
        <v>39</v>
      </c>
      <c r="E1208">
        <v>9238</v>
      </c>
      <c r="F1208">
        <v>5726</v>
      </c>
      <c r="G1208">
        <v>9452</v>
      </c>
      <c r="H1208">
        <v>8434</v>
      </c>
      <c r="I1208">
        <v>4467</v>
      </c>
      <c r="J1208">
        <v>2300</v>
      </c>
      <c r="K1208">
        <v>9499</v>
      </c>
      <c r="L1208">
        <v>9324</v>
      </c>
      <c r="M1208">
        <v>4174</v>
      </c>
      <c r="O1208" t="str">
        <f>VLOOKUP(A1208,Lookup_Tables!$D$2:$E$7,2,FALSE)</f>
        <v>PF</v>
      </c>
    </row>
    <row r="1209" spans="1:15">
      <c r="A1209">
        <v>4096</v>
      </c>
      <c r="B1209" t="s">
        <v>132</v>
      </c>
      <c r="C1209">
        <v>25</v>
      </c>
      <c r="D1209" t="s">
        <v>39</v>
      </c>
      <c r="E1209">
        <v>9327</v>
      </c>
      <c r="F1209">
        <v>3520</v>
      </c>
      <c r="G1209">
        <v>6270</v>
      </c>
      <c r="H1209">
        <v>2431</v>
      </c>
      <c r="I1209">
        <v>3188</v>
      </c>
      <c r="J1209">
        <v>3138</v>
      </c>
      <c r="K1209">
        <v>1587</v>
      </c>
      <c r="L1209">
        <v>1635</v>
      </c>
      <c r="M1209">
        <v>8033</v>
      </c>
      <c r="O1209" t="str">
        <f>VLOOKUP(A1209,Lookup_Tables!$D$2:$E$7,2,FALSE)</f>
        <v>PF</v>
      </c>
    </row>
    <row r="1210" spans="1:15">
      <c r="A1210">
        <v>4096</v>
      </c>
      <c r="B1210" t="s">
        <v>132</v>
      </c>
      <c r="C1210">
        <v>26</v>
      </c>
      <c r="D1210" t="s">
        <v>39</v>
      </c>
      <c r="E1210">
        <v>930</v>
      </c>
      <c r="F1210">
        <v>1011</v>
      </c>
      <c r="G1210">
        <v>6151</v>
      </c>
      <c r="H1210">
        <v>3720</v>
      </c>
      <c r="I1210">
        <v>1286</v>
      </c>
      <c r="J1210">
        <v>8944</v>
      </c>
      <c r="K1210">
        <v>7310</v>
      </c>
      <c r="L1210">
        <v>5252</v>
      </c>
      <c r="M1210">
        <v>4182</v>
      </c>
      <c r="O1210" t="str">
        <f>VLOOKUP(A1210,Lookup_Tables!$D$2:$E$7,2,FALSE)</f>
        <v>PF</v>
      </c>
    </row>
    <row r="1211" spans="1:15">
      <c r="A1211">
        <v>4096</v>
      </c>
      <c r="B1211" t="s">
        <v>132</v>
      </c>
      <c r="C1211">
        <v>27</v>
      </c>
      <c r="D1211" t="s">
        <v>39</v>
      </c>
      <c r="E1211">
        <v>9588</v>
      </c>
      <c r="F1211">
        <v>6046</v>
      </c>
      <c r="G1211">
        <v>5240</v>
      </c>
      <c r="H1211">
        <v>3720</v>
      </c>
      <c r="I1211">
        <v>6646</v>
      </c>
      <c r="J1211">
        <v>1831</v>
      </c>
      <c r="K1211">
        <v>9628</v>
      </c>
      <c r="L1211">
        <v>2593</v>
      </c>
      <c r="M1211">
        <v>4023</v>
      </c>
      <c r="O1211" t="str">
        <f>VLOOKUP(A1211,Lookup_Tables!$D$2:$E$7,2,FALSE)</f>
        <v>PF</v>
      </c>
    </row>
    <row r="1212" spans="1:15">
      <c r="A1212">
        <v>4096</v>
      </c>
      <c r="B1212" t="s">
        <v>132</v>
      </c>
      <c r="C1212">
        <v>28</v>
      </c>
      <c r="D1212" t="s">
        <v>39</v>
      </c>
      <c r="E1212">
        <v>0</v>
      </c>
      <c r="F1212">
        <v>2282</v>
      </c>
      <c r="G1212">
        <v>6362</v>
      </c>
      <c r="H1212">
        <v>8184</v>
      </c>
      <c r="I1212">
        <v>2257</v>
      </c>
      <c r="J1212">
        <v>8649</v>
      </c>
      <c r="K1212">
        <v>4507</v>
      </c>
      <c r="L1212">
        <v>8983</v>
      </c>
      <c r="M1212">
        <v>9112</v>
      </c>
      <c r="O1212" t="str">
        <f>VLOOKUP(A1212,Lookup_Tables!$D$2:$E$7,2,FALSE)</f>
        <v>PF</v>
      </c>
    </row>
    <row r="1213" spans="1:15">
      <c r="A1213">
        <v>4096</v>
      </c>
      <c r="B1213" t="s">
        <v>132</v>
      </c>
      <c r="C1213">
        <v>29</v>
      </c>
      <c r="D1213" t="s">
        <v>39</v>
      </c>
      <c r="E1213">
        <v>0</v>
      </c>
      <c r="F1213">
        <v>5848</v>
      </c>
      <c r="G1213">
        <v>475</v>
      </c>
      <c r="H1213">
        <v>723</v>
      </c>
      <c r="I1213">
        <v>7619</v>
      </c>
      <c r="J1213">
        <v>7116</v>
      </c>
      <c r="K1213">
        <v>7575</v>
      </c>
      <c r="L1213">
        <v>4182</v>
      </c>
      <c r="M1213">
        <v>5633</v>
      </c>
      <c r="O1213" t="str">
        <f>VLOOKUP(A1213,Lookup_Tables!$D$2:$E$7,2,FALSE)</f>
        <v>PF</v>
      </c>
    </row>
    <row r="1214" spans="1:15">
      <c r="A1214">
        <v>4096</v>
      </c>
      <c r="B1214" t="s">
        <v>132</v>
      </c>
      <c r="C1214">
        <v>30</v>
      </c>
      <c r="D1214" t="s">
        <v>39</v>
      </c>
      <c r="E1214">
        <v>3706</v>
      </c>
      <c r="F1214">
        <v>3033</v>
      </c>
      <c r="G1214">
        <v>4072</v>
      </c>
      <c r="H1214">
        <v>5915</v>
      </c>
      <c r="I1214">
        <v>4603</v>
      </c>
      <c r="J1214">
        <v>1991</v>
      </c>
      <c r="K1214">
        <v>107</v>
      </c>
      <c r="L1214">
        <v>3989</v>
      </c>
      <c r="M1214">
        <v>6017</v>
      </c>
      <c r="O1214" t="str">
        <f>VLOOKUP(A1214,Lookup_Tables!$D$2:$E$7,2,FALSE)</f>
        <v>PF</v>
      </c>
    </row>
    <row r="1215" spans="1:15">
      <c r="A1215">
        <v>4096</v>
      </c>
      <c r="B1215" t="s">
        <v>132</v>
      </c>
      <c r="C1215">
        <v>31</v>
      </c>
      <c r="D1215" t="s">
        <v>39</v>
      </c>
      <c r="E1215">
        <v>6951</v>
      </c>
      <c r="F1215">
        <v>9153</v>
      </c>
      <c r="G1215">
        <v>2129</v>
      </c>
      <c r="H1215">
        <v>3098</v>
      </c>
      <c r="I1215">
        <v>9336</v>
      </c>
      <c r="J1215">
        <v>1949</v>
      </c>
      <c r="K1215">
        <v>1822</v>
      </c>
      <c r="L1215">
        <v>2192</v>
      </c>
      <c r="M1215">
        <v>4223</v>
      </c>
      <c r="O1215" t="str">
        <f>VLOOKUP(A1215,Lookup_Tables!$D$2:$E$7,2,FALSE)</f>
        <v>PF</v>
      </c>
    </row>
    <row r="1216" spans="1:15">
      <c r="A1216">
        <v>4096</v>
      </c>
      <c r="B1216" t="s">
        <v>132</v>
      </c>
      <c r="C1216">
        <v>33</v>
      </c>
      <c r="D1216" t="s">
        <v>39</v>
      </c>
      <c r="E1216">
        <v>9631</v>
      </c>
      <c r="F1216">
        <v>3596</v>
      </c>
      <c r="G1216">
        <v>1152</v>
      </c>
      <c r="H1216">
        <v>945</v>
      </c>
      <c r="I1216">
        <v>4821</v>
      </c>
      <c r="J1216">
        <v>8457</v>
      </c>
      <c r="K1216">
        <v>3675</v>
      </c>
      <c r="L1216">
        <v>5387</v>
      </c>
      <c r="M1216">
        <v>7867</v>
      </c>
      <c r="O1216" t="str">
        <f>VLOOKUP(A1216,Lookup_Tables!$D$2:$E$7,2,FALSE)</f>
        <v>PF</v>
      </c>
    </row>
    <row r="1217" spans="1:15">
      <c r="A1217">
        <v>4096</v>
      </c>
      <c r="B1217" t="s">
        <v>132</v>
      </c>
      <c r="C1217">
        <v>34</v>
      </c>
      <c r="D1217" t="s">
        <v>39</v>
      </c>
      <c r="E1217">
        <v>9013</v>
      </c>
      <c r="F1217">
        <v>2616</v>
      </c>
      <c r="G1217">
        <v>8262</v>
      </c>
      <c r="H1217">
        <v>3831</v>
      </c>
      <c r="I1217">
        <v>8171</v>
      </c>
      <c r="J1217">
        <v>9583</v>
      </c>
      <c r="K1217">
        <v>1639</v>
      </c>
      <c r="L1217">
        <v>1914</v>
      </c>
      <c r="M1217">
        <v>5113</v>
      </c>
      <c r="O1217" t="str">
        <f>VLOOKUP(A1217,Lookup_Tables!$D$2:$E$7,2,FALSE)</f>
        <v>PF</v>
      </c>
    </row>
    <row r="1218" spans="1:15">
      <c r="A1218">
        <v>4096</v>
      </c>
      <c r="B1218" t="s">
        <v>132</v>
      </c>
      <c r="C1218">
        <v>35</v>
      </c>
      <c r="D1218" t="s">
        <v>39</v>
      </c>
      <c r="E1218">
        <v>1852</v>
      </c>
      <c r="F1218">
        <v>2047</v>
      </c>
      <c r="G1218">
        <v>1105</v>
      </c>
      <c r="H1218">
        <v>6207</v>
      </c>
      <c r="I1218">
        <v>6318</v>
      </c>
      <c r="J1218">
        <v>3434</v>
      </c>
      <c r="K1218">
        <v>798</v>
      </c>
      <c r="L1218">
        <v>2813</v>
      </c>
      <c r="M1218">
        <v>3396</v>
      </c>
      <c r="O1218" t="str">
        <f>VLOOKUP(A1218,Lookup_Tables!$D$2:$E$7,2,FALSE)</f>
        <v>PF</v>
      </c>
    </row>
    <row r="1219" spans="1:15">
      <c r="A1219">
        <v>4096</v>
      </c>
      <c r="B1219" t="s">
        <v>132</v>
      </c>
      <c r="C1219">
        <v>36</v>
      </c>
      <c r="D1219" t="s">
        <v>39</v>
      </c>
      <c r="E1219">
        <v>9205</v>
      </c>
      <c r="F1219">
        <v>1091</v>
      </c>
      <c r="G1219">
        <v>1143</v>
      </c>
      <c r="H1219">
        <v>3514</v>
      </c>
      <c r="I1219">
        <v>5352</v>
      </c>
      <c r="J1219">
        <v>2565</v>
      </c>
      <c r="K1219">
        <v>2935</v>
      </c>
      <c r="L1219">
        <v>1560</v>
      </c>
      <c r="M1219">
        <v>8033</v>
      </c>
      <c r="O1219" t="str">
        <f>VLOOKUP(A1219,Lookup_Tables!$D$2:$E$7,2,FALSE)</f>
        <v>PF</v>
      </c>
    </row>
    <row r="1220" spans="1:15">
      <c r="A1220">
        <v>4096</v>
      </c>
      <c r="B1220" t="s">
        <v>132</v>
      </c>
      <c r="C1220">
        <v>37</v>
      </c>
      <c r="D1220" t="s">
        <v>39</v>
      </c>
      <c r="E1220">
        <v>9682</v>
      </c>
      <c r="F1220">
        <v>3451</v>
      </c>
      <c r="G1220">
        <v>4560</v>
      </c>
      <c r="H1220">
        <v>1728</v>
      </c>
      <c r="I1220">
        <v>287</v>
      </c>
      <c r="J1220">
        <v>2208</v>
      </c>
      <c r="K1220">
        <v>557</v>
      </c>
      <c r="L1220">
        <v>7008</v>
      </c>
      <c r="M1220">
        <v>3570</v>
      </c>
      <c r="O1220" t="str">
        <f>VLOOKUP(A1220,Lookup_Tables!$D$2:$E$7,2,FALSE)</f>
        <v>PF</v>
      </c>
    </row>
    <row r="1221" spans="1:15">
      <c r="A1221">
        <v>4096</v>
      </c>
      <c r="B1221" t="s">
        <v>132</v>
      </c>
      <c r="C1221">
        <v>38</v>
      </c>
      <c r="D1221" t="s">
        <v>39</v>
      </c>
      <c r="E1221">
        <v>2124</v>
      </c>
      <c r="F1221">
        <v>2928</v>
      </c>
      <c r="G1221">
        <v>1296</v>
      </c>
      <c r="H1221">
        <v>6433</v>
      </c>
      <c r="I1221">
        <v>5619</v>
      </c>
      <c r="J1221">
        <v>8288</v>
      </c>
      <c r="K1221">
        <v>1983</v>
      </c>
      <c r="L1221">
        <v>9157</v>
      </c>
      <c r="M1221">
        <v>1106</v>
      </c>
      <c r="O1221" t="str">
        <f>VLOOKUP(A1221,Lookup_Tables!$D$2:$E$7,2,FALSE)</f>
        <v>PF</v>
      </c>
    </row>
    <row r="1222" spans="1:15">
      <c r="A1222">
        <v>4096</v>
      </c>
      <c r="B1222" t="s">
        <v>132</v>
      </c>
      <c r="C1222">
        <v>39</v>
      </c>
      <c r="D1222" t="s">
        <v>39</v>
      </c>
      <c r="E1222">
        <v>8466</v>
      </c>
      <c r="F1222">
        <v>4890</v>
      </c>
      <c r="G1222">
        <v>331</v>
      </c>
      <c r="H1222">
        <v>35</v>
      </c>
      <c r="I1222">
        <v>1162</v>
      </c>
      <c r="J1222">
        <v>660</v>
      </c>
      <c r="K1222">
        <v>3024</v>
      </c>
      <c r="L1222">
        <v>7811</v>
      </c>
      <c r="M1222">
        <v>6584</v>
      </c>
      <c r="O1222" t="str">
        <f>VLOOKUP(A1222,Lookup_Tables!$D$2:$E$7,2,FALSE)</f>
        <v>PF</v>
      </c>
    </row>
    <row r="1223" spans="1:15">
      <c r="A1223">
        <v>4096</v>
      </c>
      <c r="B1223" t="s">
        <v>132</v>
      </c>
      <c r="C1223">
        <v>40</v>
      </c>
      <c r="D1223" t="s">
        <v>39</v>
      </c>
      <c r="E1223">
        <v>4341</v>
      </c>
      <c r="F1223">
        <v>3857</v>
      </c>
      <c r="G1223">
        <v>9032</v>
      </c>
      <c r="H1223">
        <v>5805</v>
      </c>
      <c r="I1223">
        <v>7543</v>
      </c>
      <c r="J1223">
        <v>9963</v>
      </c>
      <c r="K1223">
        <v>1295</v>
      </c>
      <c r="L1223">
        <v>5286</v>
      </c>
      <c r="M1223">
        <v>2899</v>
      </c>
      <c r="O1223" t="str">
        <f>VLOOKUP(A1223,Lookup_Tables!$D$2:$E$7,2,FALSE)</f>
        <v>PF</v>
      </c>
    </row>
    <row r="1224" spans="1:15">
      <c r="A1224">
        <v>4096</v>
      </c>
      <c r="B1224" t="s">
        <v>132</v>
      </c>
      <c r="C1224">
        <v>41</v>
      </c>
      <c r="D1224" t="s">
        <v>39</v>
      </c>
      <c r="E1224">
        <v>2037</v>
      </c>
      <c r="F1224">
        <v>5329</v>
      </c>
      <c r="G1224">
        <v>2640</v>
      </c>
      <c r="H1224">
        <v>6372</v>
      </c>
      <c r="I1224">
        <v>1812</v>
      </c>
      <c r="J1224">
        <v>1414</v>
      </c>
      <c r="K1224">
        <v>6021</v>
      </c>
      <c r="L1224">
        <v>1849</v>
      </c>
      <c r="M1224">
        <v>6281</v>
      </c>
      <c r="O1224" t="str">
        <f>VLOOKUP(A1224,Lookup_Tables!$D$2:$E$7,2,FALSE)</f>
        <v>PF</v>
      </c>
    </row>
    <row r="1225" spans="1:15">
      <c r="A1225">
        <v>4096</v>
      </c>
      <c r="B1225" t="s">
        <v>132</v>
      </c>
      <c r="C1225">
        <v>42</v>
      </c>
      <c r="D1225" t="s">
        <v>39</v>
      </c>
      <c r="E1225">
        <v>9150</v>
      </c>
      <c r="F1225">
        <v>4251</v>
      </c>
      <c r="G1225">
        <v>5765</v>
      </c>
      <c r="H1225">
        <v>8529</v>
      </c>
      <c r="I1225">
        <v>7122</v>
      </c>
      <c r="J1225">
        <v>7544</v>
      </c>
      <c r="K1225">
        <v>5909</v>
      </c>
      <c r="L1225">
        <v>3811</v>
      </c>
      <c r="M1225">
        <v>7221</v>
      </c>
      <c r="O1225" t="str">
        <f>VLOOKUP(A1225,Lookup_Tables!$D$2:$E$7,2,FALSE)</f>
        <v>PF</v>
      </c>
    </row>
    <row r="1226" spans="1:15">
      <c r="A1226">
        <v>4096</v>
      </c>
      <c r="B1226" t="s">
        <v>132</v>
      </c>
      <c r="C1226">
        <v>43</v>
      </c>
      <c r="D1226" t="s">
        <v>39</v>
      </c>
      <c r="E1226">
        <v>4252</v>
      </c>
      <c r="F1226">
        <v>446</v>
      </c>
      <c r="G1226">
        <v>8489</v>
      </c>
      <c r="H1226">
        <v>6095</v>
      </c>
      <c r="I1226">
        <v>6794</v>
      </c>
      <c r="J1226">
        <v>3629</v>
      </c>
      <c r="K1226">
        <v>9985</v>
      </c>
      <c r="L1226">
        <v>7710</v>
      </c>
      <c r="M1226">
        <v>6200</v>
      </c>
      <c r="O1226" t="str">
        <f>VLOOKUP(A1226,Lookup_Tables!$D$2:$E$7,2,FALSE)</f>
        <v>PF</v>
      </c>
    </row>
    <row r="1227" spans="1:15">
      <c r="A1227">
        <v>4096</v>
      </c>
      <c r="B1227" t="s">
        <v>132</v>
      </c>
      <c r="C1227">
        <v>44</v>
      </c>
      <c r="D1227" t="s">
        <v>39</v>
      </c>
      <c r="E1227">
        <v>0</v>
      </c>
      <c r="F1227">
        <v>9758</v>
      </c>
      <c r="G1227">
        <v>7508</v>
      </c>
      <c r="H1227">
        <v>6365</v>
      </c>
      <c r="I1227">
        <v>5729</v>
      </c>
      <c r="J1227">
        <v>820</v>
      </c>
      <c r="K1227">
        <v>296</v>
      </c>
      <c r="L1227">
        <v>2052</v>
      </c>
      <c r="M1227">
        <v>3965</v>
      </c>
      <c r="O1227" t="str">
        <f>VLOOKUP(A1227,Lookup_Tables!$D$2:$E$7,2,FALSE)</f>
        <v>PF</v>
      </c>
    </row>
    <row r="1228" spans="1:15">
      <c r="A1228">
        <v>4096</v>
      </c>
      <c r="B1228" t="s">
        <v>132</v>
      </c>
      <c r="C1228">
        <v>45</v>
      </c>
      <c r="D1228" t="s">
        <v>39</v>
      </c>
      <c r="E1228">
        <v>4814</v>
      </c>
      <c r="F1228">
        <v>2012</v>
      </c>
      <c r="G1228">
        <v>5152</v>
      </c>
      <c r="H1228">
        <v>2957</v>
      </c>
      <c r="I1228">
        <v>9337</v>
      </c>
      <c r="J1228">
        <v>8869</v>
      </c>
      <c r="K1228">
        <v>3542</v>
      </c>
      <c r="L1228">
        <v>8412</v>
      </c>
      <c r="M1228">
        <v>5877</v>
      </c>
      <c r="O1228" t="str">
        <f>VLOOKUP(A1228,Lookup_Tables!$D$2:$E$7,2,FALSE)</f>
        <v>PF</v>
      </c>
    </row>
    <row r="1229" spans="1:15">
      <c r="A1229">
        <v>4096</v>
      </c>
      <c r="B1229" t="s">
        <v>132</v>
      </c>
      <c r="C1229">
        <v>46</v>
      </c>
      <c r="D1229" t="s">
        <v>39</v>
      </c>
      <c r="E1229">
        <v>3566</v>
      </c>
      <c r="F1229">
        <v>5195</v>
      </c>
      <c r="G1229">
        <v>9389</v>
      </c>
      <c r="H1229">
        <v>5888</v>
      </c>
      <c r="I1229">
        <v>5844</v>
      </c>
      <c r="J1229">
        <v>7284</v>
      </c>
      <c r="K1229">
        <v>7318</v>
      </c>
      <c r="L1229">
        <v>3227</v>
      </c>
      <c r="M1229">
        <v>8510</v>
      </c>
      <c r="O1229" t="str">
        <f>VLOOKUP(A1229,Lookup_Tables!$D$2:$E$7,2,FALSE)</f>
        <v>PF</v>
      </c>
    </row>
    <row r="1230" spans="1:15">
      <c r="A1230">
        <v>4096</v>
      </c>
      <c r="B1230" t="s">
        <v>132</v>
      </c>
      <c r="C1230">
        <v>47</v>
      </c>
      <c r="D1230" t="s">
        <v>39</v>
      </c>
      <c r="E1230">
        <v>9899</v>
      </c>
      <c r="F1230">
        <v>9948</v>
      </c>
      <c r="G1230">
        <v>1986</v>
      </c>
      <c r="H1230">
        <v>8819</v>
      </c>
      <c r="I1230">
        <v>5603</v>
      </c>
      <c r="J1230">
        <v>9264</v>
      </c>
      <c r="K1230">
        <v>3218</v>
      </c>
      <c r="L1230">
        <v>1453</v>
      </c>
      <c r="M1230">
        <v>1666</v>
      </c>
      <c r="O1230" t="str">
        <f>VLOOKUP(A1230,Lookup_Tables!$D$2:$E$7,2,FALSE)</f>
        <v>PF</v>
      </c>
    </row>
    <row r="1231" spans="1:15">
      <c r="A1231">
        <v>4096</v>
      </c>
      <c r="B1231" t="s">
        <v>132</v>
      </c>
      <c r="C1231">
        <v>48</v>
      </c>
      <c r="D1231" t="s">
        <v>39</v>
      </c>
      <c r="E1231">
        <v>4034</v>
      </c>
      <c r="F1231">
        <v>6718</v>
      </c>
      <c r="G1231">
        <v>4208</v>
      </c>
      <c r="H1231">
        <v>4063</v>
      </c>
      <c r="I1231">
        <v>6418</v>
      </c>
      <c r="J1231">
        <v>3935</v>
      </c>
      <c r="K1231">
        <v>1027</v>
      </c>
      <c r="L1231">
        <v>626</v>
      </c>
      <c r="M1231">
        <v>575</v>
      </c>
      <c r="O1231" t="str">
        <f>VLOOKUP(A1231,Lookup_Tables!$D$2:$E$7,2,FALSE)</f>
        <v>PF</v>
      </c>
    </row>
    <row r="1232" spans="1:15">
      <c r="A1232">
        <v>4096</v>
      </c>
      <c r="B1232" t="s">
        <v>132</v>
      </c>
      <c r="C1232">
        <v>49</v>
      </c>
      <c r="D1232" t="s">
        <v>39</v>
      </c>
      <c r="E1232">
        <v>7834</v>
      </c>
      <c r="F1232">
        <v>8927</v>
      </c>
      <c r="G1232">
        <v>6551</v>
      </c>
      <c r="H1232">
        <v>4907</v>
      </c>
      <c r="I1232">
        <v>2072</v>
      </c>
      <c r="J1232">
        <v>4600</v>
      </c>
      <c r="K1232">
        <v>9464</v>
      </c>
      <c r="L1232">
        <v>8944</v>
      </c>
      <c r="M1232">
        <v>8241</v>
      </c>
      <c r="O1232" t="str">
        <f>VLOOKUP(A1232,Lookup_Tables!$D$2:$E$7,2,FALSE)</f>
        <v>PF</v>
      </c>
    </row>
    <row r="1233" spans="1:15">
      <c r="A1233">
        <v>4096</v>
      </c>
      <c r="B1233" t="s">
        <v>132</v>
      </c>
      <c r="C1233">
        <v>50</v>
      </c>
      <c r="D1233" t="s">
        <v>39</v>
      </c>
      <c r="E1233">
        <v>902</v>
      </c>
      <c r="F1233">
        <v>4345</v>
      </c>
      <c r="G1233">
        <v>2302</v>
      </c>
      <c r="H1233">
        <v>2236</v>
      </c>
      <c r="I1233">
        <v>1949</v>
      </c>
      <c r="J1233">
        <v>7008</v>
      </c>
      <c r="K1233">
        <v>798</v>
      </c>
      <c r="L1233">
        <v>9751</v>
      </c>
      <c r="M1233">
        <v>4065</v>
      </c>
      <c r="O1233" t="str">
        <f>VLOOKUP(A1233,Lookup_Tables!$D$2:$E$7,2,FALSE)</f>
        <v>PF</v>
      </c>
    </row>
    <row r="1234" spans="1:15">
      <c r="A1234">
        <v>4096</v>
      </c>
      <c r="B1234" t="s">
        <v>132</v>
      </c>
      <c r="C1234">
        <v>51</v>
      </c>
      <c r="D1234" t="s">
        <v>39</v>
      </c>
      <c r="E1234">
        <v>7648</v>
      </c>
      <c r="F1234">
        <v>4441</v>
      </c>
      <c r="G1234">
        <v>8754</v>
      </c>
      <c r="H1234">
        <v>5331</v>
      </c>
      <c r="I1234">
        <v>6255</v>
      </c>
      <c r="J1234">
        <v>3937</v>
      </c>
      <c r="K1234">
        <v>9872</v>
      </c>
      <c r="L1234">
        <v>9832</v>
      </c>
      <c r="M1234">
        <v>1175</v>
      </c>
      <c r="O1234" t="str">
        <f>VLOOKUP(A1234,Lookup_Tables!$D$2:$E$7,2,FALSE)</f>
        <v>PF</v>
      </c>
    </row>
    <row r="1235" spans="1:15">
      <c r="A1235">
        <v>4096</v>
      </c>
      <c r="B1235" t="s">
        <v>132</v>
      </c>
      <c r="C1235">
        <v>52</v>
      </c>
      <c r="D1235" t="s">
        <v>39</v>
      </c>
      <c r="E1235">
        <v>8434</v>
      </c>
      <c r="F1235">
        <v>6805</v>
      </c>
      <c r="G1235">
        <v>3055</v>
      </c>
      <c r="H1235">
        <v>3040</v>
      </c>
      <c r="I1235">
        <v>4070</v>
      </c>
      <c r="J1235">
        <v>8289</v>
      </c>
      <c r="K1235">
        <v>8823</v>
      </c>
      <c r="L1235">
        <v>6999</v>
      </c>
      <c r="M1235">
        <v>8830</v>
      </c>
      <c r="O1235" t="str">
        <f>VLOOKUP(A1235,Lookup_Tables!$D$2:$E$7,2,FALSE)</f>
        <v>PF</v>
      </c>
    </row>
    <row r="1236" spans="1:15">
      <c r="A1236">
        <v>4096</v>
      </c>
      <c r="B1236" t="s">
        <v>132</v>
      </c>
      <c r="C1236">
        <v>53</v>
      </c>
      <c r="D1236" t="s">
        <v>39</v>
      </c>
      <c r="E1236">
        <v>0</v>
      </c>
      <c r="F1236">
        <v>4626</v>
      </c>
      <c r="G1236">
        <v>2634</v>
      </c>
      <c r="H1236">
        <v>7483</v>
      </c>
      <c r="I1236">
        <v>388</v>
      </c>
      <c r="J1236">
        <v>7849</v>
      </c>
      <c r="K1236">
        <v>1454</v>
      </c>
      <c r="L1236">
        <v>1186</v>
      </c>
      <c r="M1236">
        <v>296</v>
      </c>
      <c r="O1236" t="str">
        <f>VLOOKUP(A1236,Lookup_Tables!$D$2:$E$7,2,FALSE)</f>
        <v>PF</v>
      </c>
    </row>
    <row r="1237" spans="1:15">
      <c r="A1237">
        <v>4096</v>
      </c>
      <c r="B1237" t="s">
        <v>132</v>
      </c>
      <c r="C1237">
        <v>54</v>
      </c>
      <c r="D1237" t="s">
        <v>39</v>
      </c>
      <c r="E1237">
        <v>890</v>
      </c>
      <c r="F1237">
        <v>8427</v>
      </c>
      <c r="G1237">
        <v>9589</v>
      </c>
      <c r="H1237">
        <v>7448</v>
      </c>
      <c r="I1237">
        <v>4679</v>
      </c>
      <c r="J1237">
        <v>166</v>
      </c>
      <c r="K1237">
        <v>8152</v>
      </c>
      <c r="L1237">
        <v>3987</v>
      </c>
      <c r="M1237">
        <v>1453</v>
      </c>
      <c r="O1237" t="str">
        <f>VLOOKUP(A1237,Lookup_Tables!$D$2:$E$7,2,FALSE)</f>
        <v>PF</v>
      </c>
    </row>
    <row r="1238" spans="1:15">
      <c r="A1238">
        <v>4096</v>
      </c>
      <c r="B1238" t="s">
        <v>132</v>
      </c>
      <c r="C1238">
        <v>55</v>
      </c>
      <c r="D1238" t="s">
        <v>39</v>
      </c>
      <c r="E1238">
        <v>6977</v>
      </c>
      <c r="F1238">
        <v>1295</v>
      </c>
      <c r="G1238">
        <v>3408</v>
      </c>
      <c r="H1238">
        <v>8697</v>
      </c>
      <c r="I1238">
        <v>8103</v>
      </c>
      <c r="J1238">
        <v>7924</v>
      </c>
      <c r="K1238">
        <v>6416</v>
      </c>
      <c r="L1238">
        <v>7802</v>
      </c>
      <c r="M1238">
        <v>294</v>
      </c>
      <c r="O1238" t="str">
        <f>VLOOKUP(A1238,Lookup_Tables!$D$2:$E$7,2,FALSE)</f>
        <v>PF</v>
      </c>
    </row>
    <row r="1239" spans="1:15">
      <c r="A1239">
        <v>4096</v>
      </c>
      <c r="B1239" t="s">
        <v>132</v>
      </c>
      <c r="C1239">
        <v>56</v>
      </c>
      <c r="D1239" t="s">
        <v>39</v>
      </c>
      <c r="E1239">
        <v>2928</v>
      </c>
      <c r="F1239">
        <v>1789</v>
      </c>
      <c r="G1239">
        <v>7935</v>
      </c>
      <c r="H1239">
        <v>8735</v>
      </c>
      <c r="I1239">
        <v>9393</v>
      </c>
      <c r="J1239">
        <v>7005</v>
      </c>
      <c r="K1239">
        <v>798</v>
      </c>
      <c r="L1239">
        <v>7811</v>
      </c>
      <c r="M1239">
        <v>1106</v>
      </c>
      <c r="O1239" t="str">
        <f>VLOOKUP(A1239,Lookup_Tables!$D$2:$E$7,2,FALSE)</f>
        <v>PF</v>
      </c>
    </row>
    <row r="1240" spans="1:15">
      <c r="A1240">
        <v>4096</v>
      </c>
      <c r="B1240" t="s">
        <v>132</v>
      </c>
      <c r="C1240">
        <v>57</v>
      </c>
      <c r="D1240" t="s">
        <v>39</v>
      </c>
      <c r="E1240">
        <v>7890</v>
      </c>
      <c r="F1240">
        <v>9270</v>
      </c>
      <c r="G1240">
        <v>9981</v>
      </c>
      <c r="H1240">
        <v>6586</v>
      </c>
      <c r="I1240">
        <v>5914</v>
      </c>
      <c r="J1240">
        <v>7284</v>
      </c>
      <c r="K1240">
        <v>8700</v>
      </c>
      <c r="L1240">
        <v>6882</v>
      </c>
      <c r="M1240">
        <v>5877</v>
      </c>
      <c r="O1240" t="str">
        <f>VLOOKUP(A1240,Lookup_Tables!$D$2:$E$7,2,FALSE)</f>
        <v>PF</v>
      </c>
    </row>
    <row r="1241" spans="1:15">
      <c r="A1241">
        <v>4096</v>
      </c>
      <c r="B1241" t="s">
        <v>132</v>
      </c>
      <c r="C1241">
        <v>58</v>
      </c>
      <c r="D1241" t="s">
        <v>39</v>
      </c>
      <c r="E1241">
        <v>2162</v>
      </c>
      <c r="F1241">
        <v>1452</v>
      </c>
      <c r="G1241">
        <v>6322</v>
      </c>
      <c r="H1241">
        <v>2382</v>
      </c>
      <c r="I1241">
        <v>2494</v>
      </c>
      <c r="J1241">
        <v>2570</v>
      </c>
      <c r="K1241">
        <v>4253</v>
      </c>
      <c r="L1241">
        <v>2101</v>
      </c>
      <c r="M1241">
        <v>8412</v>
      </c>
      <c r="O1241" t="str">
        <f>VLOOKUP(A1241,Lookup_Tables!$D$2:$E$7,2,FALSE)</f>
        <v>PF</v>
      </c>
    </row>
    <row r="1242" spans="1:15">
      <c r="A1242">
        <v>4096</v>
      </c>
      <c r="B1242" t="s">
        <v>132</v>
      </c>
      <c r="C1242">
        <v>59</v>
      </c>
      <c r="D1242" t="s">
        <v>39</v>
      </c>
      <c r="E1242">
        <v>9735</v>
      </c>
      <c r="F1242">
        <v>6529</v>
      </c>
      <c r="G1242">
        <v>9759</v>
      </c>
      <c r="H1242">
        <v>9210</v>
      </c>
      <c r="I1242">
        <v>1587</v>
      </c>
      <c r="J1242">
        <v>9433</v>
      </c>
      <c r="K1242">
        <v>7634</v>
      </c>
      <c r="L1242">
        <v>1359</v>
      </c>
      <c r="M1242">
        <v>439</v>
      </c>
      <c r="O1242" t="str">
        <f>VLOOKUP(A1242,Lookup_Tables!$D$2:$E$7,2,FALSE)</f>
        <v>PF</v>
      </c>
    </row>
    <row r="1243" spans="1:15">
      <c r="A1243">
        <v>4096</v>
      </c>
      <c r="B1243" t="s">
        <v>132</v>
      </c>
      <c r="C1243">
        <v>60</v>
      </c>
      <c r="D1243" t="s">
        <v>39</v>
      </c>
      <c r="E1243">
        <v>5857</v>
      </c>
      <c r="F1243">
        <v>4264</v>
      </c>
      <c r="G1243">
        <v>8174</v>
      </c>
      <c r="H1243">
        <v>1800</v>
      </c>
      <c r="I1243">
        <v>666</v>
      </c>
      <c r="J1243">
        <v>2059</v>
      </c>
      <c r="K1243">
        <v>9475</v>
      </c>
      <c r="L1243">
        <v>8190</v>
      </c>
      <c r="M1243">
        <v>1018</v>
      </c>
      <c r="O1243" t="str">
        <f>VLOOKUP(A1243,Lookup_Tables!$D$2:$E$7,2,FALSE)</f>
        <v>PF</v>
      </c>
    </row>
    <row r="1244" spans="1:15">
      <c r="A1244">
        <v>4096</v>
      </c>
      <c r="B1244" t="s">
        <v>132</v>
      </c>
      <c r="C1244">
        <v>61</v>
      </c>
      <c r="D1244" t="s">
        <v>39</v>
      </c>
      <c r="E1244">
        <v>6673</v>
      </c>
      <c r="F1244">
        <v>3700</v>
      </c>
      <c r="G1244">
        <v>2954</v>
      </c>
      <c r="H1244">
        <v>8164</v>
      </c>
      <c r="I1244">
        <v>9401</v>
      </c>
      <c r="J1244">
        <v>3800</v>
      </c>
      <c r="K1244">
        <v>5633</v>
      </c>
      <c r="L1244">
        <v>9095</v>
      </c>
      <c r="M1244">
        <v>9475</v>
      </c>
      <c r="O1244" t="str">
        <f>VLOOKUP(A1244,Lookup_Tables!$D$2:$E$7,2,FALSE)</f>
        <v>PF</v>
      </c>
    </row>
    <row r="1245" spans="1:15">
      <c r="A1245">
        <v>4096</v>
      </c>
      <c r="B1245" t="s">
        <v>132</v>
      </c>
      <c r="C1245">
        <v>62</v>
      </c>
      <c r="D1245" t="s">
        <v>39</v>
      </c>
      <c r="E1245">
        <v>4778</v>
      </c>
      <c r="F1245">
        <v>2158</v>
      </c>
      <c r="G1245">
        <v>1527</v>
      </c>
      <c r="H1245">
        <v>1241</v>
      </c>
      <c r="I1245">
        <v>6296</v>
      </c>
      <c r="J1245">
        <v>6040</v>
      </c>
      <c r="K1245">
        <v>4401</v>
      </c>
      <c r="L1245">
        <v>3542</v>
      </c>
      <c r="M1245">
        <v>1453</v>
      </c>
      <c r="O1245" t="str">
        <f>VLOOKUP(A1245,Lookup_Tables!$D$2:$E$7,2,FALSE)</f>
        <v>PF</v>
      </c>
    </row>
    <row r="1246" spans="1:15">
      <c r="A1246">
        <v>4096</v>
      </c>
      <c r="B1246" t="s">
        <v>132</v>
      </c>
      <c r="C1246">
        <v>63</v>
      </c>
      <c r="D1246" t="s">
        <v>39</v>
      </c>
      <c r="E1246">
        <v>6880</v>
      </c>
      <c r="F1246">
        <v>2966</v>
      </c>
      <c r="G1246">
        <v>409</v>
      </c>
      <c r="H1246">
        <v>9393</v>
      </c>
      <c r="I1246">
        <v>6549</v>
      </c>
      <c r="J1246">
        <v>785</v>
      </c>
      <c r="K1246">
        <v>9359</v>
      </c>
      <c r="L1246">
        <v>9095</v>
      </c>
      <c r="M1246">
        <v>5890</v>
      </c>
      <c r="O1246" t="str">
        <f>VLOOKUP(A1246,Lookup_Tables!$D$2:$E$7,2,FALSE)</f>
        <v>PF</v>
      </c>
    </row>
    <row r="1247" spans="1:15">
      <c r="A1247">
        <v>4096</v>
      </c>
      <c r="B1247" t="s">
        <v>132</v>
      </c>
      <c r="C1247">
        <v>64</v>
      </c>
      <c r="D1247" t="s">
        <v>39</v>
      </c>
      <c r="E1247">
        <v>2045</v>
      </c>
      <c r="F1247">
        <v>2316</v>
      </c>
      <c r="G1247">
        <v>5894</v>
      </c>
      <c r="H1247">
        <v>945</v>
      </c>
      <c r="I1247">
        <v>2192</v>
      </c>
      <c r="J1247">
        <v>9949</v>
      </c>
      <c r="K1247">
        <v>5877</v>
      </c>
      <c r="L1247">
        <v>1453</v>
      </c>
      <c r="M1247">
        <v>1949</v>
      </c>
      <c r="O1247" t="str">
        <f>VLOOKUP(A1247,Lookup_Tables!$D$2:$E$7,2,FALSE)</f>
        <v>PF</v>
      </c>
    </row>
    <row r="1248" spans="1:15">
      <c r="A1248">
        <v>4096</v>
      </c>
      <c r="B1248" t="s">
        <v>132</v>
      </c>
      <c r="C1248">
        <v>65</v>
      </c>
      <c r="D1248" t="s">
        <v>39</v>
      </c>
      <c r="E1248">
        <v>9774</v>
      </c>
      <c r="F1248">
        <v>5039</v>
      </c>
      <c r="G1248">
        <v>7848</v>
      </c>
      <c r="H1248">
        <v>17</v>
      </c>
      <c r="I1248">
        <v>5753</v>
      </c>
      <c r="J1248">
        <v>2542</v>
      </c>
      <c r="K1248">
        <v>6524</v>
      </c>
      <c r="L1248">
        <v>2586</v>
      </c>
      <c r="M1248">
        <v>294</v>
      </c>
      <c r="O1248" t="str">
        <f>VLOOKUP(A1248,Lookup_Tables!$D$2:$E$7,2,FALSE)</f>
        <v>PF</v>
      </c>
    </row>
    <row r="1249" spans="1:15">
      <c r="A1249">
        <v>4096</v>
      </c>
      <c r="B1249" t="s">
        <v>132</v>
      </c>
      <c r="C1249">
        <v>66</v>
      </c>
      <c r="D1249" t="s">
        <v>39</v>
      </c>
      <c r="E1249">
        <v>5678</v>
      </c>
      <c r="F1249">
        <v>5753</v>
      </c>
      <c r="G1249">
        <v>6740</v>
      </c>
      <c r="H1249">
        <v>1786</v>
      </c>
      <c r="I1249">
        <v>460</v>
      </c>
      <c r="J1249">
        <v>8214</v>
      </c>
      <c r="K1249">
        <v>4223</v>
      </c>
      <c r="L1249">
        <v>9111</v>
      </c>
      <c r="M1249">
        <v>4419</v>
      </c>
      <c r="O1249" t="str">
        <f>VLOOKUP(A1249,Lookup_Tables!$D$2:$E$7,2,FALSE)</f>
        <v>PF</v>
      </c>
    </row>
    <row r="1250" spans="1:15">
      <c r="A1250">
        <v>4096</v>
      </c>
      <c r="B1250" t="s">
        <v>132</v>
      </c>
      <c r="C1250">
        <v>67</v>
      </c>
      <c r="D1250" t="s">
        <v>39</v>
      </c>
      <c r="E1250">
        <v>0</v>
      </c>
      <c r="F1250">
        <v>0</v>
      </c>
      <c r="G1250">
        <v>0</v>
      </c>
      <c r="H1250">
        <v>9645</v>
      </c>
      <c r="I1250">
        <v>2124</v>
      </c>
      <c r="J1250">
        <v>5746</v>
      </c>
      <c r="K1250">
        <v>6239</v>
      </c>
      <c r="L1250">
        <v>9986</v>
      </c>
      <c r="M1250">
        <v>2427</v>
      </c>
      <c r="O1250" t="str">
        <f>VLOOKUP(A1250,Lookup_Tables!$D$2:$E$7,2,FALSE)</f>
        <v>PF</v>
      </c>
    </row>
    <row r="1251" spans="1:15">
      <c r="A1251">
        <v>4096</v>
      </c>
      <c r="B1251" t="s">
        <v>132</v>
      </c>
      <c r="C1251">
        <v>68</v>
      </c>
      <c r="D1251" t="s">
        <v>39</v>
      </c>
      <c r="E1251">
        <v>0</v>
      </c>
      <c r="F1251">
        <v>980</v>
      </c>
      <c r="G1251">
        <v>7508</v>
      </c>
      <c r="H1251">
        <v>2852</v>
      </c>
      <c r="I1251">
        <v>7010</v>
      </c>
      <c r="J1251">
        <v>1186</v>
      </c>
      <c r="K1251">
        <v>8826</v>
      </c>
      <c r="L1251">
        <v>5346</v>
      </c>
      <c r="M1251">
        <v>9821</v>
      </c>
      <c r="O1251" t="str">
        <f>VLOOKUP(A1251,Lookup_Tables!$D$2:$E$7,2,FALSE)</f>
        <v>PF</v>
      </c>
    </row>
    <row r="1252" spans="1:15">
      <c r="A1252">
        <v>4096</v>
      </c>
      <c r="B1252" t="s">
        <v>132</v>
      </c>
      <c r="C1252">
        <v>69</v>
      </c>
      <c r="D1252" t="s">
        <v>39</v>
      </c>
      <c r="E1252">
        <v>0</v>
      </c>
      <c r="F1252">
        <v>3055</v>
      </c>
      <c r="G1252">
        <v>6869</v>
      </c>
      <c r="H1252">
        <v>4664</v>
      </c>
      <c r="I1252">
        <v>7770</v>
      </c>
      <c r="J1252">
        <v>9722</v>
      </c>
      <c r="K1252">
        <v>3965</v>
      </c>
      <c r="L1252">
        <v>5434</v>
      </c>
      <c r="M1252">
        <v>1230</v>
      </c>
      <c r="O1252" t="str">
        <f>VLOOKUP(A1252,Lookup_Tables!$D$2:$E$7,2,FALSE)</f>
        <v>PF</v>
      </c>
    </row>
    <row r="1253" spans="1:15">
      <c r="A1253">
        <v>4096</v>
      </c>
      <c r="B1253" t="s">
        <v>132</v>
      </c>
      <c r="C1253">
        <v>70</v>
      </c>
      <c r="D1253" t="s">
        <v>39</v>
      </c>
      <c r="E1253">
        <v>4243</v>
      </c>
      <c r="F1253">
        <v>9311</v>
      </c>
      <c r="G1253">
        <v>8446</v>
      </c>
      <c r="H1253">
        <v>2412</v>
      </c>
      <c r="I1253">
        <v>5372</v>
      </c>
      <c r="J1253">
        <v>8957</v>
      </c>
      <c r="K1253">
        <v>2569</v>
      </c>
      <c r="L1253">
        <v>575</v>
      </c>
      <c r="M1253">
        <v>166</v>
      </c>
      <c r="O1253" t="str">
        <f>VLOOKUP(A1253,Lookup_Tables!$D$2:$E$7,2,FALSE)</f>
        <v>PF</v>
      </c>
    </row>
    <row r="1254" spans="1:15">
      <c r="A1254">
        <v>4096</v>
      </c>
      <c r="B1254" t="s">
        <v>132</v>
      </c>
      <c r="C1254">
        <v>71</v>
      </c>
      <c r="D1254" t="s">
        <v>39</v>
      </c>
      <c r="E1254">
        <v>0</v>
      </c>
      <c r="F1254">
        <v>8872</v>
      </c>
      <c r="G1254">
        <v>6000</v>
      </c>
      <c r="H1254">
        <v>4202</v>
      </c>
      <c r="I1254">
        <v>8353</v>
      </c>
      <c r="J1254">
        <v>9696</v>
      </c>
      <c r="K1254">
        <v>2325</v>
      </c>
      <c r="L1254">
        <v>8164</v>
      </c>
      <c r="M1254">
        <v>2512</v>
      </c>
      <c r="O1254" t="str">
        <f>VLOOKUP(A1254,Lookup_Tables!$D$2:$E$7,2,FALSE)</f>
        <v>PF</v>
      </c>
    </row>
    <row r="1255" spans="1:15">
      <c r="A1255">
        <v>4096</v>
      </c>
      <c r="B1255" t="s">
        <v>132</v>
      </c>
      <c r="C1255">
        <v>72</v>
      </c>
      <c r="D1255" t="s">
        <v>39</v>
      </c>
      <c r="E1255">
        <v>2933</v>
      </c>
      <c r="F1255">
        <v>8656</v>
      </c>
      <c r="G1255">
        <v>2141</v>
      </c>
      <c r="H1255">
        <v>3044</v>
      </c>
      <c r="I1255">
        <v>8572</v>
      </c>
      <c r="J1255">
        <v>6869</v>
      </c>
      <c r="K1255">
        <v>2039</v>
      </c>
      <c r="L1255">
        <v>1560</v>
      </c>
      <c r="M1255">
        <v>7044</v>
      </c>
      <c r="O1255" t="str">
        <f>VLOOKUP(A1255,Lookup_Tables!$D$2:$E$7,2,FALSE)</f>
        <v>PF</v>
      </c>
    </row>
    <row r="1256" spans="1:15">
      <c r="A1256">
        <v>4096</v>
      </c>
      <c r="B1256" t="s">
        <v>132</v>
      </c>
      <c r="C1256">
        <v>73</v>
      </c>
      <c r="D1256" t="s">
        <v>39</v>
      </c>
      <c r="E1256">
        <v>0</v>
      </c>
      <c r="F1256">
        <v>0</v>
      </c>
      <c r="G1256">
        <v>7988</v>
      </c>
      <c r="H1256">
        <v>717</v>
      </c>
      <c r="I1256">
        <v>6004</v>
      </c>
      <c r="J1256">
        <v>4202</v>
      </c>
      <c r="K1256">
        <v>296</v>
      </c>
      <c r="L1256">
        <v>1767</v>
      </c>
      <c r="M1256">
        <v>166</v>
      </c>
      <c r="O1256" t="str">
        <f>VLOOKUP(A1256,Lookup_Tables!$D$2:$E$7,2,FALSE)</f>
        <v>PF</v>
      </c>
    </row>
    <row r="1257" spans="1:15">
      <c r="A1257">
        <v>4096</v>
      </c>
      <c r="B1257" t="s">
        <v>132</v>
      </c>
      <c r="C1257">
        <v>74</v>
      </c>
      <c r="D1257" t="s">
        <v>39</v>
      </c>
      <c r="E1257">
        <v>0</v>
      </c>
      <c r="F1257">
        <v>0</v>
      </c>
      <c r="G1257">
        <v>0</v>
      </c>
      <c r="H1257">
        <v>0</v>
      </c>
      <c r="I1257">
        <v>5389</v>
      </c>
      <c r="J1257">
        <v>1904</v>
      </c>
      <c r="K1257">
        <v>5141</v>
      </c>
      <c r="L1257">
        <v>2550</v>
      </c>
      <c r="M1257">
        <v>4182</v>
      </c>
      <c r="O1257" t="str">
        <f>VLOOKUP(A1257,Lookup_Tables!$D$2:$E$7,2,FALSE)</f>
        <v>PF</v>
      </c>
    </row>
    <row r="1258" spans="1:15">
      <c r="A1258">
        <v>4096</v>
      </c>
      <c r="B1258" t="s">
        <v>132</v>
      </c>
      <c r="C1258">
        <v>75</v>
      </c>
      <c r="D1258" t="s">
        <v>39</v>
      </c>
      <c r="E1258">
        <v>428</v>
      </c>
      <c r="F1258">
        <v>6020</v>
      </c>
      <c r="G1258">
        <v>9729</v>
      </c>
      <c r="H1258">
        <v>5331</v>
      </c>
      <c r="I1258">
        <v>8801</v>
      </c>
      <c r="J1258">
        <v>3188</v>
      </c>
      <c r="K1258">
        <v>4600</v>
      </c>
      <c r="L1258">
        <v>1674</v>
      </c>
      <c r="M1258">
        <v>1988</v>
      </c>
      <c r="O1258" t="str">
        <f>VLOOKUP(A1258,Lookup_Tables!$D$2:$E$7,2,FALSE)</f>
        <v>PF</v>
      </c>
    </row>
    <row r="1259" spans="1:15">
      <c r="A1259">
        <v>4096</v>
      </c>
      <c r="B1259" t="s">
        <v>132</v>
      </c>
      <c r="C1259">
        <v>76</v>
      </c>
      <c r="D1259" t="s">
        <v>39</v>
      </c>
      <c r="E1259">
        <v>3460</v>
      </c>
      <c r="F1259">
        <v>110</v>
      </c>
      <c r="G1259">
        <v>4207</v>
      </c>
      <c r="H1259">
        <v>2448</v>
      </c>
      <c r="I1259">
        <v>7013</v>
      </c>
      <c r="J1259">
        <v>5629</v>
      </c>
      <c r="K1259">
        <v>754</v>
      </c>
      <c r="L1259">
        <v>1230</v>
      </c>
      <c r="M1259">
        <v>8534</v>
      </c>
      <c r="O1259" t="str">
        <f>VLOOKUP(A1259,Lookup_Tables!$D$2:$E$7,2,FALSE)</f>
        <v>PF</v>
      </c>
    </row>
    <row r="1260" spans="1:15">
      <c r="A1260">
        <v>4096</v>
      </c>
      <c r="B1260" t="s">
        <v>132</v>
      </c>
      <c r="C1260">
        <v>77</v>
      </c>
      <c r="D1260" t="s">
        <v>39</v>
      </c>
      <c r="E1260">
        <v>7769</v>
      </c>
      <c r="F1260">
        <v>4547</v>
      </c>
      <c r="G1260">
        <v>5398</v>
      </c>
      <c r="H1260">
        <v>6950</v>
      </c>
      <c r="I1260">
        <v>1629</v>
      </c>
      <c r="J1260">
        <v>8739</v>
      </c>
      <c r="K1260">
        <v>8452</v>
      </c>
      <c r="L1260">
        <v>6416</v>
      </c>
      <c r="M1260">
        <v>3613</v>
      </c>
      <c r="O1260" t="str">
        <f>VLOOKUP(A1260,Lookup_Tables!$D$2:$E$7,2,FALSE)</f>
        <v>PF</v>
      </c>
    </row>
    <row r="1261" spans="1:15">
      <c r="A1261">
        <v>4096</v>
      </c>
      <c r="B1261" t="s">
        <v>132</v>
      </c>
      <c r="C1261">
        <v>78</v>
      </c>
      <c r="D1261" t="s">
        <v>39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3014</v>
      </c>
      <c r="K1261">
        <v>994</v>
      </c>
      <c r="L1261">
        <v>7152</v>
      </c>
      <c r="M1261">
        <v>1633</v>
      </c>
      <c r="O1261" t="str">
        <f>VLOOKUP(A1261,Lookup_Tables!$D$2:$E$7,2,FALSE)</f>
        <v>PF</v>
      </c>
    </row>
    <row r="1262" spans="1:15">
      <c r="A1262">
        <v>4096</v>
      </c>
      <c r="B1262" t="s">
        <v>132</v>
      </c>
      <c r="C1262">
        <v>79</v>
      </c>
      <c r="D1262" t="s">
        <v>39</v>
      </c>
      <c r="E1262">
        <v>9385</v>
      </c>
      <c r="F1262">
        <v>7400</v>
      </c>
      <c r="G1262">
        <v>2866</v>
      </c>
      <c r="H1262">
        <v>2959</v>
      </c>
      <c r="I1262">
        <v>6266</v>
      </c>
      <c r="J1262">
        <v>1177</v>
      </c>
      <c r="K1262">
        <v>8710</v>
      </c>
      <c r="L1262">
        <v>3773</v>
      </c>
      <c r="M1262">
        <v>1247</v>
      </c>
      <c r="O1262" t="str">
        <f>VLOOKUP(A1262,Lookup_Tables!$D$2:$E$7,2,FALSE)</f>
        <v>PF</v>
      </c>
    </row>
    <row r="1263" spans="1:15">
      <c r="A1263">
        <v>4096</v>
      </c>
      <c r="B1263" t="s">
        <v>132</v>
      </c>
      <c r="C1263">
        <v>80</v>
      </c>
      <c r="D1263" t="s">
        <v>39</v>
      </c>
      <c r="E1263">
        <v>2488</v>
      </c>
      <c r="F1263">
        <v>9684</v>
      </c>
      <c r="G1263">
        <v>1329</v>
      </c>
      <c r="H1263">
        <v>1230</v>
      </c>
      <c r="I1263">
        <v>4770</v>
      </c>
      <c r="J1263">
        <v>6681</v>
      </c>
      <c r="K1263">
        <v>7551</v>
      </c>
      <c r="L1263">
        <v>754</v>
      </c>
      <c r="M1263">
        <v>7152</v>
      </c>
      <c r="O1263" t="str">
        <f>VLOOKUP(A1263,Lookup_Tables!$D$2:$E$7,2,FALSE)</f>
        <v>PF</v>
      </c>
    </row>
    <row r="1264" spans="1:15">
      <c r="A1264">
        <v>4096</v>
      </c>
      <c r="B1264" t="s">
        <v>132</v>
      </c>
      <c r="C1264">
        <v>81</v>
      </c>
      <c r="D1264" t="s">
        <v>39</v>
      </c>
      <c r="E1264">
        <v>4208</v>
      </c>
      <c r="F1264">
        <v>1482</v>
      </c>
      <c r="G1264">
        <v>4304</v>
      </c>
      <c r="H1264">
        <v>4513</v>
      </c>
      <c r="I1264">
        <v>1650</v>
      </c>
      <c r="J1264">
        <v>8604</v>
      </c>
      <c r="K1264">
        <v>5346</v>
      </c>
      <c r="L1264">
        <v>626</v>
      </c>
      <c r="M1264">
        <v>1988</v>
      </c>
      <c r="O1264" t="str">
        <f>VLOOKUP(A1264,Lookup_Tables!$D$2:$E$7,2,FALSE)</f>
        <v>PF</v>
      </c>
    </row>
    <row r="1265" spans="1:15">
      <c r="A1265">
        <v>4096</v>
      </c>
      <c r="B1265" t="s">
        <v>132</v>
      </c>
      <c r="C1265">
        <v>82</v>
      </c>
      <c r="D1265" t="s">
        <v>39</v>
      </c>
      <c r="E1265">
        <v>0</v>
      </c>
      <c r="F1265">
        <v>5415</v>
      </c>
      <c r="G1265">
        <v>3920</v>
      </c>
      <c r="H1265">
        <v>6760</v>
      </c>
      <c r="I1265">
        <v>4695</v>
      </c>
      <c r="J1265">
        <v>5782</v>
      </c>
      <c r="K1265">
        <v>7849</v>
      </c>
      <c r="L1265">
        <v>626</v>
      </c>
      <c r="M1265">
        <v>6366</v>
      </c>
      <c r="O1265" t="str">
        <f>VLOOKUP(A1265,Lookup_Tables!$D$2:$E$7,2,FALSE)</f>
        <v>PF</v>
      </c>
    </row>
    <row r="1266" spans="1:15">
      <c r="A1266">
        <v>4096</v>
      </c>
      <c r="B1266" t="s">
        <v>132</v>
      </c>
      <c r="C1266">
        <v>83</v>
      </c>
      <c r="D1266" t="s">
        <v>39</v>
      </c>
      <c r="E1266">
        <v>6130</v>
      </c>
      <c r="F1266">
        <v>1841</v>
      </c>
      <c r="G1266">
        <v>5973</v>
      </c>
      <c r="H1266">
        <v>5764</v>
      </c>
      <c r="I1266">
        <v>2520</v>
      </c>
      <c r="J1266">
        <v>5883</v>
      </c>
      <c r="K1266">
        <v>2192</v>
      </c>
      <c r="L1266">
        <v>3629</v>
      </c>
      <c r="M1266">
        <v>5877</v>
      </c>
      <c r="O1266" t="str">
        <f>VLOOKUP(A1266,Lookup_Tables!$D$2:$E$7,2,FALSE)</f>
        <v>PF</v>
      </c>
    </row>
    <row r="1267" spans="1:15">
      <c r="A1267">
        <v>4096</v>
      </c>
      <c r="B1267" t="s">
        <v>132</v>
      </c>
      <c r="C1267">
        <v>1</v>
      </c>
      <c r="D1267" t="s">
        <v>39</v>
      </c>
      <c r="E1267">
        <v>2091</v>
      </c>
      <c r="F1267">
        <v>1961</v>
      </c>
      <c r="G1267">
        <v>6821</v>
      </c>
      <c r="H1267">
        <v>5152</v>
      </c>
      <c r="I1267">
        <v>4142</v>
      </c>
      <c r="J1267">
        <v>3316</v>
      </c>
      <c r="K1267">
        <v>798</v>
      </c>
      <c r="L1267">
        <v>7813</v>
      </c>
      <c r="M1267">
        <v>3396</v>
      </c>
      <c r="O1267" t="str">
        <f>VLOOKUP(A1267,Lookup_Tables!$D$2:$E$7,2,FALSE)</f>
        <v>PF</v>
      </c>
    </row>
    <row r="1268" spans="1:15">
      <c r="A1268">
        <v>4353</v>
      </c>
      <c r="B1268" t="s">
        <v>130</v>
      </c>
      <c r="C1268">
        <v>2</v>
      </c>
      <c r="D1268" t="s">
        <v>39</v>
      </c>
      <c r="E1268">
        <v>204525</v>
      </c>
      <c r="F1268">
        <v>244491</v>
      </c>
      <c r="G1268">
        <v>19841</v>
      </c>
      <c r="H1268">
        <v>221623</v>
      </c>
      <c r="I1268">
        <v>152459</v>
      </c>
      <c r="J1268">
        <v>154421</v>
      </c>
      <c r="K1268">
        <v>71804</v>
      </c>
      <c r="L1268">
        <v>26371</v>
      </c>
      <c r="M1268">
        <v>165799</v>
      </c>
      <c r="O1268" t="str">
        <f>VLOOKUP(A1268,Lookup_Tables!$D$2:$E$7,2,FALSE)</f>
        <v>HUSSPF</v>
      </c>
    </row>
    <row r="1269" spans="1:15">
      <c r="A1269">
        <v>4353</v>
      </c>
      <c r="B1269" t="s">
        <v>130</v>
      </c>
      <c r="C1269">
        <v>3</v>
      </c>
      <c r="D1269" t="s">
        <v>39</v>
      </c>
      <c r="E1269">
        <v>121508</v>
      </c>
      <c r="F1269">
        <v>107627</v>
      </c>
      <c r="G1269">
        <v>114508</v>
      </c>
      <c r="H1269">
        <v>176472</v>
      </c>
      <c r="I1269">
        <v>29599</v>
      </c>
      <c r="J1269">
        <v>60087</v>
      </c>
      <c r="K1269">
        <v>263176</v>
      </c>
      <c r="L1269">
        <v>70438</v>
      </c>
      <c r="M1269">
        <v>140963</v>
      </c>
      <c r="O1269" t="str">
        <f>VLOOKUP(A1269,Lookup_Tables!$D$2:$E$7,2,FALSE)</f>
        <v>HUSSPF</v>
      </c>
    </row>
    <row r="1270" spans="1:15">
      <c r="A1270">
        <v>4353</v>
      </c>
      <c r="B1270" t="s">
        <v>130</v>
      </c>
      <c r="C1270">
        <v>4</v>
      </c>
      <c r="D1270" t="s">
        <v>39</v>
      </c>
      <c r="E1270">
        <v>265054</v>
      </c>
      <c r="F1270">
        <v>262067</v>
      </c>
      <c r="G1270">
        <v>6825</v>
      </c>
      <c r="H1270">
        <v>101495</v>
      </c>
      <c r="I1270">
        <v>4651</v>
      </c>
      <c r="J1270">
        <v>3811</v>
      </c>
      <c r="K1270">
        <v>200691</v>
      </c>
      <c r="L1270">
        <v>69329</v>
      </c>
      <c r="M1270">
        <v>32272</v>
      </c>
      <c r="O1270" t="str">
        <f>VLOOKUP(A1270,Lookup_Tables!$D$2:$E$7,2,FALSE)</f>
        <v>HUSSPF</v>
      </c>
    </row>
    <row r="1271" spans="1:15">
      <c r="A1271">
        <v>4353</v>
      </c>
      <c r="B1271" t="s">
        <v>130</v>
      </c>
      <c r="C1271">
        <v>5</v>
      </c>
      <c r="D1271" t="s">
        <v>39</v>
      </c>
      <c r="E1271">
        <v>238754</v>
      </c>
      <c r="F1271">
        <v>181195</v>
      </c>
      <c r="G1271">
        <v>58238</v>
      </c>
      <c r="H1271">
        <v>62393</v>
      </c>
      <c r="I1271">
        <v>7399</v>
      </c>
      <c r="J1271">
        <v>212671</v>
      </c>
      <c r="K1271">
        <v>100429</v>
      </c>
      <c r="L1271">
        <v>211206</v>
      </c>
      <c r="M1271">
        <v>67164</v>
      </c>
      <c r="O1271" t="str">
        <f>VLOOKUP(A1271,Lookup_Tables!$D$2:$E$7,2,FALSE)</f>
        <v>HUSSPF</v>
      </c>
    </row>
    <row r="1272" spans="1:15">
      <c r="A1272">
        <v>4353</v>
      </c>
      <c r="B1272" t="s">
        <v>130</v>
      </c>
      <c r="C1272">
        <v>6</v>
      </c>
      <c r="D1272" t="s">
        <v>39</v>
      </c>
      <c r="E1272">
        <v>11297</v>
      </c>
      <c r="F1272">
        <v>81349</v>
      </c>
      <c r="G1272">
        <v>84605</v>
      </c>
      <c r="H1272">
        <v>49010</v>
      </c>
      <c r="I1272">
        <v>8139</v>
      </c>
      <c r="J1272">
        <v>57466</v>
      </c>
      <c r="K1272">
        <v>225665</v>
      </c>
      <c r="L1272">
        <v>172203</v>
      </c>
      <c r="M1272">
        <v>258028</v>
      </c>
      <c r="O1272" t="str">
        <f>VLOOKUP(A1272,Lookup_Tables!$D$2:$E$7,2,FALSE)</f>
        <v>HUSSPF</v>
      </c>
    </row>
    <row r="1273" spans="1:15">
      <c r="A1273">
        <v>4353</v>
      </c>
      <c r="B1273" t="s">
        <v>130</v>
      </c>
      <c r="C1273">
        <v>7</v>
      </c>
      <c r="D1273" t="s">
        <v>39</v>
      </c>
      <c r="E1273">
        <v>162927</v>
      </c>
      <c r="F1273">
        <v>3005</v>
      </c>
      <c r="G1273">
        <v>268365</v>
      </c>
      <c r="H1273">
        <v>158898</v>
      </c>
      <c r="I1273">
        <v>38735</v>
      </c>
      <c r="J1273">
        <v>164755</v>
      </c>
      <c r="K1273">
        <v>91545</v>
      </c>
      <c r="L1273">
        <v>202979</v>
      </c>
      <c r="M1273">
        <v>5230</v>
      </c>
      <c r="O1273" t="str">
        <f>VLOOKUP(A1273,Lookup_Tables!$D$2:$E$7,2,FALSE)</f>
        <v>HUSSPF</v>
      </c>
    </row>
    <row r="1274" spans="1:15">
      <c r="A1274">
        <v>4353</v>
      </c>
      <c r="B1274" t="s">
        <v>130</v>
      </c>
      <c r="C1274">
        <v>8</v>
      </c>
      <c r="D1274" t="s">
        <v>39</v>
      </c>
      <c r="E1274">
        <v>293129</v>
      </c>
      <c r="F1274">
        <v>34258</v>
      </c>
      <c r="G1274">
        <v>111029</v>
      </c>
      <c r="H1274">
        <v>269448</v>
      </c>
      <c r="I1274">
        <v>97393</v>
      </c>
      <c r="J1274">
        <v>94358</v>
      </c>
      <c r="K1274">
        <v>227962</v>
      </c>
      <c r="L1274">
        <v>138390</v>
      </c>
      <c r="M1274">
        <v>97469</v>
      </c>
      <c r="O1274" t="str">
        <f>VLOOKUP(A1274,Lookup_Tables!$D$2:$E$7,2,FALSE)</f>
        <v>HUSSPF</v>
      </c>
    </row>
    <row r="1275" spans="1:15">
      <c r="A1275">
        <v>4353</v>
      </c>
      <c r="B1275" t="s">
        <v>130</v>
      </c>
      <c r="C1275">
        <v>9</v>
      </c>
      <c r="D1275" t="s">
        <v>39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131321</v>
      </c>
      <c r="K1275">
        <v>274434</v>
      </c>
      <c r="L1275">
        <v>120679</v>
      </c>
      <c r="M1275">
        <v>252831</v>
      </c>
      <c r="O1275" t="str">
        <f>VLOOKUP(A1275,Lookup_Tables!$D$2:$E$7,2,FALSE)</f>
        <v>HUSSPF</v>
      </c>
    </row>
    <row r="1276" spans="1:15">
      <c r="A1276">
        <v>4353</v>
      </c>
      <c r="B1276" t="s">
        <v>130</v>
      </c>
      <c r="C1276">
        <v>10</v>
      </c>
      <c r="D1276" t="s">
        <v>39</v>
      </c>
      <c r="E1276">
        <v>281119</v>
      </c>
      <c r="F1276">
        <v>288824</v>
      </c>
      <c r="G1276">
        <v>249695</v>
      </c>
      <c r="H1276">
        <v>64577</v>
      </c>
      <c r="I1276">
        <v>42289</v>
      </c>
      <c r="J1276">
        <v>228011</v>
      </c>
      <c r="K1276">
        <v>12239</v>
      </c>
      <c r="L1276">
        <v>105572</v>
      </c>
      <c r="M1276">
        <v>214065</v>
      </c>
      <c r="O1276" t="str">
        <f>VLOOKUP(A1276,Lookup_Tables!$D$2:$E$7,2,FALSE)</f>
        <v>HUSSPF</v>
      </c>
    </row>
    <row r="1277" spans="1:15">
      <c r="A1277">
        <v>4353</v>
      </c>
      <c r="B1277" t="s">
        <v>130</v>
      </c>
      <c r="C1277">
        <v>11</v>
      </c>
      <c r="D1277" t="s">
        <v>39</v>
      </c>
      <c r="E1277">
        <v>229995</v>
      </c>
      <c r="F1277">
        <v>197071</v>
      </c>
      <c r="G1277">
        <v>292437</v>
      </c>
      <c r="H1277">
        <v>65653</v>
      </c>
      <c r="I1277">
        <v>44717</v>
      </c>
      <c r="J1277">
        <v>53145</v>
      </c>
      <c r="K1277">
        <v>285087</v>
      </c>
      <c r="L1277">
        <v>195482</v>
      </c>
      <c r="M1277">
        <v>173184</v>
      </c>
      <c r="O1277" t="str">
        <f>VLOOKUP(A1277,Lookup_Tables!$D$2:$E$7,2,FALSE)</f>
        <v>HUSSPF</v>
      </c>
    </row>
    <row r="1278" spans="1:15">
      <c r="A1278">
        <v>4353</v>
      </c>
      <c r="B1278" t="s">
        <v>130</v>
      </c>
      <c r="C1278">
        <v>12</v>
      </c>
      <c r="D1278" t="s">
        <v>39</v>
      </c>
      <c r="E1278">
        <v>85880</v>
      </c>
      <c r="F1278">
        <v>25552</v>
      </c>
      <c r="G1278">
        <v>56848</v>
      </c>
      <c r="H1278">
        <v>169706</v>
      </c>
      <c r="I1278">
        <v>180679</v>
      </c>
      <c r="J1278">
        <v>275272</v>
      </c>
      <c r="K1278">
        <v>205274</v>
      </c>
      <c r="L1278">
        <v>180883</v>
      </c>
      <c r="M1278">
        <v>211673</v>
      </c>
      <c r="O1278" t="str">
        <f>VLOOKUP(A1278,Lookup_Tables!$D$2:$E$7,2,FALSE)</f>
        <v>HUSSPF</v>
      </c>
    </row>
    <row r="1279" spans="1:15">
      <c r="A1279">
        <v>4353</v>
      </c>
      <c r="B1279" t="s">
        <v>130</v>
      </c>
      <c r="C1279">
        <v>13</v>
      </c>
      <c r="D1279" t="s">
        <v>39</v>
      </c>
      <c r="E1279">
        <v>239903</v>
      </c>
      <c r="F1279">
        <v>96203</v>
      </c>
      <c r="G1279">
        <v>192607</v>
      </c>
      <c r="H1279">
        <v>112823</v>
      </c>
      <c r="I1279">
        <v>37270</v>
      </c>
      <c r="J1279">
        <v>225033</v>
      </c>
      <c r="K1279">
        <v>46142</v>
      </c>
      <c r="L1279">
        <v>206257</v>
      </c>
      <c r="M1279">
        <v>103395</v>
      </c>
      <c r="O1279" t="str">
        <f>VLOOKUP(A1279,Lookup_Tables!$D$2:$E$7,2,FALSE)</f>
        <v>HUSSPF</v>
      </c>
    </row>
    <row r="1280" spans="1:15">
      <c r="A1280">
        <v>4353</v>
      </c>
      <c r="B1280" t="s">
        <v>130</v>
      </c>
      <c r="C1280">
        <v>14</v>
      </c>
      <c r="D1280" t="s">
        <v>39</v>
      </c>
      <c r="E1280">
        <v>282698</v>
      </c>
      <c r="F1280">
        <v>258098</v>
      </c>
      <c r="G1280">
        <v>63881</v>
      </c>
      <c r="H1280">
        <v>241147</v>
      </c>
      <c r="I1280">
        <v>191120</v>
      </c>
      <c r="J1280">
        <v>152619</v>
      </c>
      <c r="K1280">
        <v>280382</v>
      </c>
      <c r="L1280">
        <v>75310</v>
      </c>
      <c r="M1280">
        <v>240926</v>
      </c>
      <c r="O1280" t="str">
        <f>VLOOKUP(A1280,Lookup_Tables!$D$2:$E$7,2,FALSE)</f>
        <v>HUSSPF</v>
      </c>
    </row>
    <row r="1281" spans="1:15">
      <c r="A1281">
        <v>4353</v>
      </c>
      <c r="B1281" t="s">
        <v>130</v>
      </c>
      <c r="C1281">
        <v>15</v>
      </c>
      <c r="D1281" t="s">
        <v>39</v>
      </c>
      <c r="E1281">
        <v>137768</v>
      </c>
      <c r="F1281">
        <v>19093</v>
      </c>
      <c r="G1281">
        <v>139399</v>
      </c>
      <c r="H1281">
        <v>36081</v>
      </c>
      <c r="I1281">
        <v>122772</v>
      </c>
      <c r="J1281">
        <v>205227</v>
      </c>
      <c r="K1281">
        <v>275085</v>
      </c>
      <c r="L1281">
        <v>119535</v>
      </c>
      <c r="M1281">
        <v>171622</v>
      </c>
      <c r="O1281" t="str">
        <f>VLOOKUP(A1281,Lookup_Tables!$D$2:$E$7,2,FALSE)</f>
        <v>HUSSPF</v>
      </c>
    </row>
    <row r="1282" spans="1:15">
      <c r="A1282">
        <v>4353</v>
      </c>
      <c r="B1282" t="s">
        <v>130</v>
      </c>
      <c r="C1282">
        <v>16</v>
      </c>
      <c r="D1282" t="s">
        <v>39</v>
      </c>
      <c r="E1282">
        <v>247512</v>
      </c>
      <c r="F1282">
        <v>107740</v>
      </c>
      <c r="G1282">
        <v>120604</v>
      </c>
      <c r="H1282">
        <v>116125</v>
      </c>
      <c r="I1282">
        <v>11713</v>
      </c>
      <c r="J1282">
        <v>270738</v>
      </c>
      <c r="K1282">
        <v>144718</v>
      </c>
      <c r="L1282">
        <v>199165</v>
      </c>
      <c r="M1282">
        <v>1137</v>
      </c>
      <c r="O1282" t="str">
        <f>VLOOKUP(A1282,Lookup_Tables!$D$2:$E$7,2,FALSE)</f>
        <v>HUSSPF</v>
      </c>
    </row>
    <row r="1283" spans="1:15">
      <c r="A1283">
        <v>4353</v>
      </c>
      <c r="B1283" t="s">
        <v>130</v>
      </c>
      <c r="C1283">
        <v>17</v>
      </c>
      <c r="D1283" t="s">
        <v>39</v>
      </c>
      <c r="E1283">
        <v>98660</v>
      </c>
      <c r="F1283">
        <v>58908</v>
      </c>
      <c r="G1283">
        <v>161538</v>
      </c>
      <c r="H1283">
        <v>270419</v>
      </c>
      <c r="I1283">
        <v>133187</v>
      </c>
      <c r="J1283">
        <v>242434</v>
      </c>
      <c r="K1283">
        <v>105572</v>
      </c>
      <c r="L1283">
        <v>177404</v>
      </c>
      <c r="M1283">
        <v>225571</v>
      </c>
      <c r="O1283" t="str">
        <f>VLOOKUP(A1283,Lookup_Tables!$D$2:$E$7,2,FALSE)</f>
        <v>HUSSPF</v>
      </c>
    </row>
    <row r="1284" spans="1:15">
      <c r="A1284">
        <v>4353</v>
      </c>
      <c r="B1284" t="s">
        <v>130</v>
      </c>
      <c r="C1284">
        <v>18</v>
      </c>
      <c r="D1284" t="s">
        <v>39</v>
      </c>
      <c r="E1284">
        <v>111616</v>
      </c>
      <c r="F1284">
        <v>25179</v>
      </c>
      <c r="G1284">
        <v>55736</v>
      </c>
      <c r="H1284">
        <v>90523</v>
      </c>
      <c r="I1284">
        <v>172435</v>
      </c>
      <c r="J1284">
        <v>259552</v>
      </c>
      <c r="K1284">
        <v>52232</v>
      </c>
      <c r="L1284">
        <v>191436</v>
      </c>
      <c r="M1284">
        <v>139584</v>
      </c>
      <c r="O1284" t="str">
        <f>VLOOKUP(A1284,Lookup_Tables!$D$2:$E$7,2,FALSE)</f>
        <v>HUSSPF</v>
      </c>
    </row>
    <row r="1285" spans="1:15">
      <c r="A1285">
        <v>4353</v>
      </c>
      <c r="B1285" t="s">
        <v>130</v>
      </c>
      <c r="C1285">
        <v>19</v>
      </c>
      <c r="D1285" t="s">
        <v>39</v>
      </c>
      <c r="E1285">
        <v>58694</v>
      </c>
      <c r="F1285">
        <v>114373</v>
      </c>
      <c r="G1285">
        <v>19585</v>
      </c>
      <c r="H1285">
        <v>144634</v>
      </c>
      <c r="I1285">
        <v>214121</v>
      </c>
      <c r="J1285">
        <v>181645</v>
      </c>
      <c r="K1285">
        <v>132631</v>
      </c>
      <c r="L1285">
        <v>86376</v>
      </c>
      <c r="M1285">
        <v>204517</v>
      </c>
      <c r="O1285" t="str">
        <f>VLOOKUP(A1285,Lookup_Tables!$D$2:$E$7,2,FALSE)</f>
        <v>HUSSPF</v>
      </c>
    </row>
    <row r="1286" spans="1:15">
      <c r="A1286">
        <v>4353</v>
      </c>
      <c r="B1286" t="s">
        <v>130</v>
      </c>
      <c r="C1286">
        <v>20</v>
      </c>
      <c r="D1286" t="s">
        <v>39</v>
      </c>
      <c r="E1286">
        <v>234244</v>
      </c>
      <c r="F1286">
        <v>170020</v>
      </c>
      <c r="G1286">
        <v>167867</v>
      </c>
      <c r="H1286">
        <v>252456</v>
      </c>
      <c r="I1286">
        <v>49500</v>
      </c>
      <c r="J1286">
        <v>206218</v>
      </c>
      <c r="K1286">
        <v>18353</v>
      </c>
      <c r="L1286">
        <v>180883</v>
      </c>
      <c r="M1286">
        <v>67164</v>
      </c>
      <c r="O1286" t="str">
        <f>VLOOKUP(A1286,Lookup_Tables!$D$2:$E$7,2,FALSE)</f>
        <v>HUSSPF</v>
      </c>
    </row>
    <row r="1287" spans="1:15">
      <c r="A1287">
        <v>4353</v>
      </c>
      <c r="B1287" t="s">
        <v>130</v>
      </c>
      <c r="C1287">
        <v>21</v>
      </c>
      <c r="D1287" t="s">
        <v>39</v>
      </c>
      <c r="E1287">
        <v>200809</v>
      </c>
      <c r="F1287">
        <v>104440</v>
      </c>
      <c r="G1287">
        <v>44730</v>
      </c>
      <c r="H1287">
        <v>38736</v>
      </c>
      <c r="I1287">
        <v>111845</v>
      </c>
      <c r="J1287">
        <v>20579</v>
      </c>
      <c r="K1287">
        <v>240255</v>
      </c>
      <c r="L1287">
        <v>35829</v>
      </c>
      <c r="M1287">
        <v>286415</v>
      </c>
      <c r="O1287" t="str">
        <f>VLOOKUP(A1287,Lookup_Tables!$D$2:$E$7,2,FALSE)</f>
        <v>HUSSPF</v>
      </c>
    </row>
    <row r="1288" spans="1:15">
      <c r="A1288">
        <v>4353</v>
      </c>
      <c r="B1288" t="s">
        <v>130</v>
      </c>
      <c r="C1288">
        <v>22</v>
      </c>
      <c r="D1288" t="s">
        <v>39</v>
      </c>
      <c r="E1288">
        <v>140013</v>
      </c>
      <c r="F1288">
        <v>241019</v>
      </c>
      <c r="G1288">
        <v>205502</v>
      </c>
      <c r="H1288">
        <v>83012</v>
      </c>
      <c r="I1288">
        <v>6880</v>
      </c>
      <c r="J1288">
        <v>242985</v>
      </c>
      <c r="K1288">
        <v>256426</v>
      </c>
      <c r="L1288">
        <v>244788</v>
      </c>
      <c r="M1288">
        <v>240737</v>
      </c>
      <c r="O1288" t="str">
        <f>VLOOKUP(A1288,Lookup_Tables!$D$2:$E$7,2,FALSE)</f>
        <v>HUSSPF</v>
      </c>
    </row>
    <row r="1289" spans="1:15">
      <c r="A1289">
        <v>4353</v>
      </c>
      <c r="B1289" t="s">
        <v>130</v>
      </c>
      <c r="C1289">
        <v>23</v>
      </c>
      <c r="D1289" t="s">
        <v>39</v>
      </c>
      <c r="E1289">
        <v>57167</v>
      </c>
      <c r="F1289">
        <v>242161</v>
      </c>
      <c r="G1289">
        <v>235501</v>
      </c>
      <c r="H1289">
        <v>103852</v>
      </c>
      <c r="I1289">
        <v>164179</v>
      </c>
      <c r="J1289">
        <v>181531</v>
      </c>
      <c r="K1289">
        <v>5551</v>
      </c>
      <c r="L1289">
        <v>202753</v>
      </c>
      <c r="M1289">
        <v>9982</v>
      </c>
      <c r="O1289" t="str">
        <f>VLOOKUP(A1289,Lookup_Tables!$D$2:$E$7,2,FALSE)</f>
        <v>HUSSPF</v>
      </c>
    </row>
    <row r="1290" spans="1:15">
      <c r="A1290">
        <v>4353</v>
      </c>
      <c r="B1290" t="s">
        <v>130</v>
      </c>
      <c r="C1290">
        <v>24</v>
      </c>
      <c r="D1290" t="s">
        <v>39</v>
      </c>
      <c r="E1290">
        <v>132623</v>
      </c>
      <c r="F1290">
        <v>278688</v>
      </c>
      <c r="G1290">
        <v>237171</v>
      </c>
      <c r="H1290">
        <v>137488</v>
      </c>
      <c r="I1290">
        <v>288824</v>
      </c>
      <c r="J1290">
        <v>202104</v>
      </c>
      <c r="K1290">
        <v>39487</v>
      </c>
      <c r="L1290">
        <v>178174</v>
      </c>
      <c r="M1290">
        <v>74827</v>
      </c>
      <c r="O1290" t="str">
        <f>VLOOKUP(A1290,Lookup_Tables!$D$2:$E$7,2,FALSE)</f>
        <v>HUSSPF</v>
      </c>
    </row>
    <row r="1291" spans="1:15">
      <c r="A1291">
        <v>4353</v>
      </c>
      <c r="B1291" t="s">
        <v>130</v>
      </c>
      <c r="C1291">
        <v>25</v>
      </c>
      <c r="D1291" t="s">
        <v>39</v>
      </c>
      <c r="E1291">
        <v>170198</v>
      </c>
      <c r="F1291">
        <v>78137</v>
      </c>
      <c r="G1291">
        <v>32989</v>
      </c>
      <c r="H1291">
        <v>180199</v>
      </c>
      <c r="I1291">
        <v>42370</v>
      </c>
      <c r="J1291">
        <v>149620</v>
      </c>
      <c r="K1291">
        <v>39180</v>
      </c>
      <c r="L1291">
        <v>204112</v>
      </c>
      <c r="M1291">
        <v>196745</v>
      </c>
      <c r="O1291" t="str">
        <f>VLOOKUP(A1291,Lookup_Tables!$D$2:$E$7,2,FALSE)</f>
        <v>HUSSPF</v>
      </c>
    </row>
    <row r="1292" spans="1:15">
      <c r="A1292">
        <v>4353</v>
      </c>
      <c r="B1292" t="s">
        <v>130</v>
      </c>
      <c r="C1292">
        <v>26</v>
      </c>
      <c r="D1292" t="s">
        <v>39</v>
      </c>
      <c r="E1292">
        <v>10337</v>
      </c>
      <c r="F1292">
        <v>104307</v>
      </c>
      <c r="G1292">
        <v>167394</v>
      </c>
      <c r="H1292">
        <v>59974</v>
      </c>
      <c r="I1292">
        <v>61581</v>
      </c>
      <c r="J1292">
        <v>97956</v>
      </c>
      <c r="K1292">
        <v>16002</v>
      </c>
      <c r="L1292">
        <v>208608</v>
      </c>
      <c r="M1292">
        <v>128972</v>
      </c>
      <c r="O1292" t="str">
        <f>VLOOKUP(A1292,Lookup_Tables!$D$2:$E$7,2,FALSE)</f>
        <v>HUSSPF</v>
      </c>
    </row>
    <row r="1293" spans="1:15">
      <c r="A1293">
        <v>4353</v>
      </c>
      <c r="B1293" t="s">
        <v>130</v>
      </c>
      <c r="C1293">
        <v>27</v>
      </c>
      <c r="D1293" t="s">
        <v>39</v>
      </c>
      <c r="E1293">
        <v>39120</v>
      </c>
      <c r="F1293">
        <v>133534</v>
      </c>
      <c r="G1293">
        <v>200324</v>
      </c>
      <c r="H1293">
        <v>121508</v>
      </c>
      <c r="I1293">
        <v>41131</v>
      </c>
      <c r="J1293">
        <v>154360</v>
      </c>
      <c r="K1293">
        <v>257311</v>
      </c>
      <c r="L1293">
        <v>144512</v>
      </c>
      <c r="M1293">
        <v>121252</v>
      </c>
      <c r="O1293" t="str">
        <f>VLOOKUP(A1293,Lookup_Tables!$D$2:$E$7,2,FALSE)</f>
        <v>HUSSPF</v>
      </c>
    </row>
    <row r="1294" spans="1:15">
      <c r="A1294">
        <v>4353</v>
      </c>
      <c r="B1294" t="s">
        <v>130</v>
      </c>
      <c r="C1294">
        <v>28</v>
      </c>
      <c r="D1294" t="s">
        <v>39</v>
      </c>
      <c r="E1294">
        <v>20754</v>
      </c>
      <c r="F1294">
        <v>18660</v>
      </c>
      <c r="G1294">
        <v>124442</v>
      </c>
      <c r="H1294">
        <v>77154</v>
      </c>
      <c r="I1294">
        <v>285509</v>
      </c>
      <c r="J1294">
        <v>138496</v>
      </c>
      <c r="K1294">
        <v>205652</v>
      </c>
      <c r="L1294">
        <v>123644</v>
      </c>
      <c r="M1294">
        <v>128972</v>
      </c>
      <c r="O1294" t="str">
        <f>VLOOKUP(A1294,Lookup_Tables!$D$2:$E$7,2,FALSE)</f>
        <v>HUSSPF</v>
      </c>
    </row>
    <row r="1295" spans="1:15">
      <c r="A1295">
        <v>4353</v>
      </c>
      <c r="B1295" t="s">
        <v>130</v>
      </c>
      <c r="C1295">
        <v>29</v>
      </c>
      <c r="D1295" t="s">
        <v>39</v>
      </c>
      <c r="E1295">
        <v>52286</v>
      </c>
      <c r="F1295">
        <v>115421</v>
      </c>
      <c r="G1295">
        <v>94546</v>
      </c>
      <c r="H1295">
        <v>61085</v>
      </c>
      <c r="I1295">
        <v>183118</v>
      </c>
      <c r="J1295">
        <v>254934</v>
      </c>
      <c r="K1295">
        <v>135355</v>
      </c>
      <c r="L1295">
        <v>74676</v>
      </c>
      <c r="M1295">
        <v>1856</v>
      </c>
      <c r="O1295" t="str">
        <f>VLOOKUP(A1295,Lookup_Tables!$D$2:$E$7,2,FALSE)</f>
        <v>HUSSPF</v>
      </c>
    </row>
    <row r="1296" spans="1:15">
      <c r="A1296">
        <v>4353</v>
      </c>
      <c r="B1296" t="s">
        <v>130</v>
      </c>
      <c r="C1296">
        <v>30</v>
      </c>
      <c r="D1296" t="s">
        <v>39</v>
      </c>
      <c r="E1296">
        <v>19093</v>
      </c>
      <c r="F1296">
        <v>201253</v>
      </c>
      <c r="G1296">
        <v>221767</v>
      </c>
      <c r="H1296">
        <v>142787</v>
      </c>
      <c r="I1296">
        <v>131641</v>
      </c>
      <c r="J1296">
        <v>289112</v>
      </c>
      <c r="K1296">
        <v>146297</v>
      </c>
      <c r="L1296">
        <v>10614</v>
      </c>
      <c r="M1296">
        <v>231690</v>
      </c>
      <c r="O1296" t="str">
        <f>VLOOKUP(A1296,Lookup_Tables!$D$2:$E$7,2,FALSE)</f>
        <v>HUSSPF</v>
      </c>
    </row>
    <row r="1297" spans="1:15">
      <c r="A1297">
        <v>4353</v>
      </c>
      <c r="B1297" t="s">
        <v>130</v>
      </c>
      <c r="C1297">
        <v>31</v>
      </c>
      <c r="D1297" t="s">
        <v>39</v>
      </c>
      <c r="E1297">
        <v>249230</v>
      </c>
      <c r="F1297">
        <v>66501</v>
      </c>
      <c r="G1297">
        <v>96694</v>
      </c>
      <c r="H1297">
        <v>266101</v>
      </c>
      <c r="I1297">
        <v>268446</v>
      </c>
      <c r="J1297">
        <v>143361</v>
      </c>
      <c r="K1297">
        <v>121876</v>
      </c>
      <c r="L1297">
        <v>171052</v>
      </c>
      <c r="M1297">
        <v>280382</v>
      </c>
      <c r="O1297" t="str">
        <f>VLOOKUP(A1297,Lookup_Tables!$D$2:$E$7,2,FALSE)</f>
        <v>HUSSPF</v>
      </c>
    </row>
    <row r="1298" spans="1:15">
      <c r="A1298">
        <v>4353</v>
      </c>
      <c r="B1298" t="s">
        <v>130</v>
      </c>
      <c r="C1298">
        <v>32</v>
      </c>
      <c r="D1298" t="s">
        <v>39</v>
      </c>
      <c r="E1298">
        <v>36196</v>
      </c>
      <c r="F1298">
        <v>211317</v>
      </c>
      <c r="G1298">
        <v>80281</v>
      </c>
      <c r="H1298">
        <v>267529</v>
      </c>
      <c r="I1298">
        <v>29082</v>
      </c>
      <c r="J1298">
        <v>115713</v>
      </c>
      <c r="K1298">
        <v>257638</v>
      </c>
      <c r="L1298">
        <v>122085</v>
      </c>
      <c r="M1298">
        <v>60234</v>
      </c>
      <c r="O1298" t="str">
        <f>VLOOKUP(A1298,Lookup_Tables!$D$2:$E$7,2,FALSE)</f>
        <v>HUSSPF</v>
      </c>
    </row>
    <row r="1299" spans="1:15">
      <c r="A1299">
        <v>4353</v>
      </c>
      <c r="B1299" t="s">
        <v>130</v>
      </c>
      <c r="C1299">
        <v>33</v>
      </c>
      <c r="D1299" t="s">
        <v>39</v>
      </c>
      <c r="E1299">
        <v>29886</v>
      </c>
      <c r="F1299">
        <v>102664</v>
      </c>
      <c r="G1299">
        <v>176324</v>
      </c>
      <c r="H1299">
        <v>57050</v>
      </c>
      <c r="I1299">
        <v>70738</v>
      </c>
      <c r="J1299">
        <v>23255</v>
      </c>
      <c r="K1299">
        <v>104720</v>
      </c>
      <c r="L1299">
        <v>59187</v>
      </c>
      <c r="M1299">
        <v>58970</v>
      </c>
      <c r="O1299" t="str">
        <f>VLOOKUP(A1299,Lookup_Tables!$D$2:$E$7,2,FALSE)</f>
        <v>HUSSPF</v>
      </c>
    </row>
    <row r="1300" spans="1:15">
      <c r="A1300">
        <v>4353</v>
      </c>
      <c r="B1300" t="s">
        <v>130</v>
      </c>
      <c r="C1300">
        <v>34</v>
      </c>
      <c r="D1300" t="s">
        <v>39</v>
      </c>
      <c r="E1300">
        <v>150785</v>
      </c>
      <c r="F1300">
        <v>10494</v>
      </c>
      <c r="G1300">
        <v>271777</v>
      </c>
      <c r="H1300">
        <v>105780</v>
      </c>
      <c r="I1300">
        <v>215905</v>
      </c>
      <c r="J1300">
        <v>12192</v>
      </c>
      <c r="K1300">
        <v>70383</v>
      </c>
      <c r="L1300">
        <v>204638</v>
      </c>
      <c r="M1300">
        <v>265245</v>
      </c>
      <c r="O1300" t="str">
        <f>VLOOKUP(A1300,Lookup_Tables!$D$2:$E$7,2,FALSE)</f>
        <v>HUSSPF</v>
      </c>
    </row>
    <row r="1301" spans="1:15">
      <c r="A1301">
        <v>4353</v>
      </c>
      <c r="B1301" t="s">
        <v>130</v>
      </c>
      <c r="C1301">
        <v>35</v>
      </c>
      <c r="D1301" t="s">
        <v>39</v>
      </c>
      <c r="E1301">
        <v>146413</v>
      </c>
      <c r="F1301">
        <v>156004</v>
      </c>
      <c r="G1301">
        <v>50724</v>
      </c>
      <c r="H1301">
        <v>158898</v>
      </c>
      <c r="I1301">
        <v>245320</v>
      </c>
      <c r="J1301">
        <v>221504</v>
      </c>
      <c r="K1301">
        <v>87270</v>
      </c>
      <c r="L1301">
        <v>13172</v>
      </c>
      <c r="M1301">
        <v>139858</v>
      </c>
      <c r="O1301" t="str">
        <f>VLOOKUP(A1301,Lookup_Tables!$D$2:$E$7,2,FALSE)</f>
        <v>HUSSPF</v>
      </c>
    </row>
    <row r="1302" spans="1:15">
      <c r="A1302">
        <v>4353</v>
      </c>
      <c r="B1302" t="s">
        <v>130</v>
      </c>
      <c r="C1302">
        <v>36</v>
      </c>
      <c r="D1302" t="s">
        <v>39</v>
      </c>
      <c r="E1302">
        <v>8713</v>
      </c>
      <c r="F1302">
        <v>241019</v>
      </c>
      <c r="G1302">
        <v>5197</v>
      </c>
      <c r="H1302">
        <v>65821</v>
      </c>
      <c r="I1302">
        <v>279061</v>
      </c>
      <c r="J1302">
        <v>202066</v>
      </c>
      <c r="K1302">
        <v>257023</v>
      </c>
      <c r="L1302">
        <v>142787</v>
      </c>
      <c r="M1302">
        <v>39638</v>
      </c>
      <c r="O1302" t="str">
        <f>VLOOKUP(A1302,Lookup_Tables!$D$2:$E$7,2,FALSE)</f>
        <v>HUSSPF</v>
      </c>
    </row>
    <row r="1303" spans="1:15">
      <c r="A1303">
        <v>4353</v>
      </c>
      <c r="B1303" t="s">
        <v>130</v>
      </c>
      <c r="C1303">
        <v>37</v>
      </c>
      <c r="D1303" t="s">
        <v>39</v>
      </c>
      <c r="E1303">
        <v>44810</v>
      </c>
      <c r="F1303">
        <v>169974</v>
      </c>
      <c r="G1303">
        <v>194734</v>
      </c>
      <c r="H1303">
        <v>90695</v>
      </c>
      <c r="I1303">
        <v>244967</v>
      </c>
      <c r="J1303">
        <v>173487</v>
      </c>
      <c r="K1303">
        <v>21771</v>
      </c>
      <c r="L1303">
        <v>65411</v>
      </c>
      <c r="M1303">
        <v>252747</v>
      </c>
      <c r="O1303" t="str">
        <f>VLOOKUP(A1303,Lookup_Tables!$D$2:$E$7,2,FALSE)</f>
        <v>HUSSPF</v>
      </c>
    </row>
    <row r="1304" spans="1:15">
      <c r="A1304">
        <v>4353</v>
      </c>
      <c r="B1304" t="s">
        <v>130</v>
      </c>
      <c r="C1304">
        <v>38</v>
      </c>
      <c r="D1304" t="s">
        <v>39</v>
      </c>
      <c r="E1304">
        <v>139304</v>
      </c>
      <c r="F1304">
        <v>285913</v>
      </c>
      <c r="G1304">
        <v>154635</v>
      </c>
      <c r="H1304">
        <v>160986</v>
      </c>
      <c r="I1304">
        <v>94954</v>
      </c>
      <c r="J1304">
        <v>163898</v>
      </c>
      <c r="K1304">
        <v>87138</v>
      </c>
      <c r="L1304">
        <v>91079</v>
      </c>
      <c r="M1304">
        <v>112278</v>
      </c>
      <c r="O1304" t="str">
        <f>VLOOKUP(A1304,Lookup_Tables!$D$2:$E$7,2,FALSE)</f>
        <v>HUSSPF</v>
      </c>
    </row>
    <row r="1305" spans="1:15">
      <c r="A1305">
        <v>4353</v>
      </c>
      <c r="B1305" t="s">
        <v>130</v>
      </c>
      <c r="C1305">
        <v>39</v>
      </c>
      <c r="D1305" t="s">
        <v>39</v>
      </c>
      <c r="E1305">
        <v>131419</v>
      </c>
      <c r="F1305">
        <v>113264</v>
      </c>
      <c r="G1305">
        <v>88035</v>
      </c>
      <c r="H1305">
        <v>46142</v>
      </c>
      <c r="I1305">
        <v>145218</v>
      </c>
      <c r="J1305">
        <v>136705</v>
      </c>
      <c r="K1305">
        <v>220455</v>
      </c>
      <c r="L1305">
        <v>126716</v>
      </c>
      <c r="M1305">
        <v>131351</v>
      </c>
      <c r="O1305" t="str">
        <f>VLOOKUP(A1305,Lookup_Tables!$D$2:$E$7,2,FALSE)</f>
        <v>HUSSPF</v>
      </c>
    </row>
    <row r="1306" spans="1:15">
      <c r="A1306">
        <v>4353</v>
      </c>
      <c r="B1306" t="s">
        <v>130</v>
      </c>
      <c r="C1306">
        <v>40</v>
      </c>
      <c r="D1306" t="s">
        <v>39</v>
      </c>
      <c r="E1306">
        <v>159017</v>
      </c>
      <c r="F1306">
        <v>205739</v>
      </c>
      <c r="G1306">
        <v>21460</v>
      </c>
      <c r="H1306">
        <v>165732</v>
      </c>
      <c r="I1306">
        <v>184747</v>
      </c>
      <c r="J1306">
        <v>225571</v>
      </c>
      <c r="K1306">
        <v>192377</v>
      </c>
      <c r="L1306">
        <v>227578</v>
      </c>
      <c r="M1306">
        <v>265004</v>
      </c>
      <c r="O1306" t="str">
        <f>VLOOKUP(A1306,Lookup_Tables!$D$2:$E$7,2,FALSE)</f>
        <v>HUSSPF</v>
      </c>
    </row>
    <row r="1307" spans="1:15">
      <c r="A1307">
        <v>4353</v>
      </c>
      <c r="B1307" t="s">
        <v>130</v>
      </c>
      <c r="C1307">
        <v>41</v>
      </c>
      <c r="D1307" t="s">
        <v>39</v>
      </c>
      <c r="E1307">
        <v>12541</v>
      </c>
      <c r="F1307">
        <v>144818</v>
      </c>
      <c r="G1307">
        <v>135283</v>
      </c>
      <c r="H1307">
        <v>204112</v>
      </c>
      <c r="I1307">
        <v>279980</v>
      </c>
      <c r="J1307">
        <v>221623</v>
      </c>
      <c r="K1307">
        <v>213272</v>
      </c>
      <c r="L1307">
        <v>205226</v>
      </c>
      <c r="M1307">
        <v>201544</v>
      </c>
      <c r="O1307" t="str">
        <f>VLOOKUP(A1307,Lookup_Tables!$D$2:$E$7,2,FALSE)</f>
        <v>HUSSPF</v>
      </c>
    </row>
    <row r="1308" spans="1:15">
      <c r="A1308">
        <v>4353</v>
      </c>
      <c r="B1308" t="s">
        <v>130</v>
      </c>
      <c r="C1308">
        <v>42</v>
      </c>
      <c r="D1308" t="s">
        <v>39</v>
      </c>
      <c r="E1308">
        <v>12295</v>
      </c>
      <c r="F1308">
        <v>16158</v>
      </c>
      <c r="G1308">
        <v>2788</v>
      </c>
      <c r="H1308">
        <v>220284</v>
      </c>
      <c r="I1308">
        <v>221341</v>
      </c>
      <c r="J1308">
        <v>229703</v>
      </c>
      <c r="K1308">
        <v>91466</v>
      </c>
      <c r="L1308">
        <v>247328</v>
      </c>
      <c r="M1308">
        <v>223644</v>
      </c>
      <c r="O1308" t="str">
        <f>VLOOKUP(A1308,Lookup_Tables!$D$2:$E$7,2,FALSE)</f>
        <v>HUSSPF</v>
      </c>
    </row>
    <row r="1309" spans="1:15">
      <c r="A1309">
        <v>4353</v>
      </c>
      <c r="B1309" t="s">
        <v>130</v>
      </c>
      <c r="C1309">
        <v>43</v>
      </c>
      <c r="D1309" t="s">
        <v>39</v>
      </c>
      <c r="E1309">
        <v>236468</v>
      </c>
      <c r="F1309">
        <v>252371</v>
      </c>
      <c r="G1309">
        <v>60811</v>
      </c>
      <c r="H1309">
        <v>193043</v>
      </c>
      <c r="I1309">
        <v>129960</v>
      </c>
      <c r="J1309">
        <v>244788</v>
      </c>
      <c r="K1309">
        <v>280382</v>
      </c>
      <c r="L1309">
        <v>63643</v>
      </c>
      <c r="M1309">
        <v>10614</v>
      </c>
      <c r="O1309" t="str">
        <f>VLOOKUP(A1309,Lookup_Tables!$D$2:$E$7,2,FALSE)</f>
        <v>HUSSPF</v>
      </c>
    </row>
    <row r="1310" spans="1:15">
      <c r="A1310">
        <v>4353</v>
      </c>
      <c r="B1310" t="s">
        <v>130</v>
      </c>
      <c r="C1310">
        <v>44</v>
      </c>
      <c r="D1310" t="s">
        <v>39</v>
      </c>
      <c r="E1310">
        <v>0</v>
      </c>
      <c r="F1310">
        <v>118679</v>
      </c>
      <c r="G1310">
        <v>144512</v>
      </c>
      <c r="H1310">
        <v>103971</v>
      </c>
      <c r="I1310">
        <v>14289</v>
      </c>
      <c r="J1310">
        <v>147580</v>
      </c>
      <c r="K1310">
        <v>4943</v>
      </c>
      <c r="L1310">
        <v>97546</v>
      </c>
      <c r="M1310">
        <v>144718</v>
      </c>
      <c r="O1310" t="str">
        <f>VLOOKUP(A1310,Lookup_Tables!$D$2:$E$7,2,FALSE)</f>
        <v>HUSSPF</v>
      </c>
    </row>
    <row r="1311" spans="1:15">
      <c r="A1311">
        <v>4353</v>
      </c>
      <c r="B1311" t="s">
        <v>130</v>
      </c>
      <c r="C1311">
        <v>45</v>
      </c>
      <c r="D1311" t="s">
        <v>39</v>
      </c>
      <c r="E1311">
        <v>8196</v>
      </c>
      <c r="F1311">
        <v>165764</v>
      </c>
      <c r="G1311">
        <v>139579</v>
      </c>
      <c r="H1311">
        <v>224311</v>
      </c>
      <c r="I1311">
        <v>128364</v>
      </c>
      <c r="J1311">
        <v>260261</v>
      </c>
      <c r="K1311">
        <v>272267</v>
      </c>
      <c r="L1311">
        <v>211206</v>
      </c>
      <c r="M1311">
        <v>55804</v>
      </c>
      <c r="O1311" t="str">
        <f>VLOOKUP(A1311,Lookup_Tables!$D$2:$E$7,2,FALSE)</f>
        <v>HUSSPF</v>
      </c>
    </row>
    <row r="1312" spans="1:15">
      <c r="A1312">
        <v>4353</v>
      </c>
      <c r="B1312" t="s">
        <v>130</v>
      </c>
      <c r="C1312">
        <v>46</v>
      </c>
      <c r="D1312" t="s">
        <v>39</v>
      </c>
      <c r="E1312">
        <v>66058</v>
      </c>
      <c r="F1312">
        <v>169377</v>
      </c>
      <c r="G1312">
        <v>251497</v>
      </c>
      <c r="H1312">
        <v>181645</v>
      </c>
      <c r="I1312">
        <v>113467</v>
      </c>
      <c r="J1312">
        <v>66501</v>
      </c>
      <c r="K1312">
        <v>143329</v>
      </c>
      <c r="L1312">
        <v>207150</v>
      </c>
      <c r="M1312">
        <v>254661</v>
      </c>
      <c r="O1312" t="str">
        <f>VLOOKUP(A1312,Lookup_Tables!$D$2:$E$7,2,FALSE)</f>
        <v>HUSSPF</v>
      </c>
    </row>
    <row r="1313" spans="1:15">
      <c r="A1313">
        <v>4353</v>
      </c>
      <c r="B1313" t="s">
        <v>130</v>
      </c>
      <c r="C1313">
        <v>47</v>
      </c>
      <c r="D1313" t="s">
        <v>39</v>
      </c>
      <c r="E1313">
        <v>225357</v>
      </c>
      <c r="F1313">
        <v>173378</v>
      </c>
      <c r="G1313">
        <v>201740</v>
      </c>
      <c r="H1313">
        <v>121855</v>
      </c>
      <c r="I1313">
        <v>224924</v>
      </c>
      <c r="J1313">
        <v>97588</v>
      </c>
      <c r="K1313">
        <v>172827</v>
      </c>
      <c r="L1313">
        <v>210780</v>
      </c>
      <c r="M1313">
        <v>151523</v>
      </c>
      <c r="O1313" t="str">
        <f>VLOOKUP(A1313,Lookup_Tables!$D$2:$E$7,2,FALSE)</f>
        <v>HUSSPF</v>
      </c>
    </row>
    <row r="1314" spans="1:15">
      <c r="A1314">
        <v>4353</v>
      </c>
      <c r="B1314" t="s">
        <v>130</v>
      </c>
      <c r="C1314">
        <v>48</v>
      </c>
      <c r="D1314" t="s">
        <v>39</v>
      </c>
      <c r="E1314">
        <v>255470</v>
      </c>
      <c r="F1314">
        <v>233815</v>
      </c>
      <c r="G1314">
        <v>45631</v>
      </c>
      <c r="H1314">
        <v>112047</v>
      </c>
      <c r="I1314">
        <v>62356</v>
      </c>
      <c r="J1314">
        <v>16751</v>
      </c>
      <c r="K1314">
        <v>209729</v>
      </c>
      <c r="L1314">
        <v>164341</v>
      </c>
      <c r="M1314">
        <v>159435</v>
      </c>
      <c r="O1314" t="str">
        <f>VLOOKUP(A1314,Lookup_Tables!$D$2:$E$7,2,FALSE)</f>
        <v>HUSSPF</v>
      </c>
    </row>
    <row r="1315" spans="1:15">
      <c r="A1315">
        <v>4353</v>
      </c>
      <c r="B1315" t="s">
        <v>130</v>
      </c>
      <c r="C1315">
        <v>49</v>
      </c>
      <c r="D1315" t="s">
        <v>39</v>
      </c>
      <c r="E1315">
        <v>6474</v>
      </c>
      <c r="F1315">
        <v>155659</v>
      </c>
      <c r="G1315">
        <v>188045</v>
      </c>
      <c r="H1315">
        <v>227755</v>
      </c>
      <c r="I1315">
        <v>205652</v>
      </c>
      <c r="J1315">
        <v>142836</v>
      </c>
      <c r="K1315">
        <v>135283</v>
      </c>
      <c r="L1315">
        <v>263450</v>
      </c>
      <c r="M1315">
        <v>159435</v>
      </c>
      <c r="O1315" t="str">
        <f>VLOOKUP(A1315,Lookup_Tables!$D$2:$E$7,2,FALSE)</f>
        <v>HUSSPF</v>
      </c>
    </row>
    <row r="1316" spans="1:15">
      <c r="A1316">
        <v>4353</v>
      </c>
      <c r="B1316" t="s">
        <v>130</v>
      </c>
      <c r="C1316">
        <v>50</v>
      </c>
      <c r="D1316" t="s">
        <v>39</v>
      </c>
      <c r="E1316">
        <v>144279</v>
      </c>
      <c r="F1316">
        <v>255279</v>
      </c>
      <c r="G1316">
        <v>150095</v>
      </c>
      <c r="H1316">
        <v>243257</v>
      </c>
      <c r="I1316">
        <v>252569</v>
      </c>
      <c r="J1316">
        <v>210999</v>
      </c>
      <c r="K1316">
        <v>77152</v>
      </c>
      <c r="L1316">
        <v>210897</v>
      </c>
      <c r="M1316">
        <v>254501</v>
      </c>
      <c r="O1316" t="str">
        <f>VLOOKUP(A1316,Lookup_Tables!$D$2:$E$7,2,FALSE)</f>
        <v>HUSSPF</v>
      </c>
    </row>
    <row r="1317" spans="1:15">
      <c r="A1317">
        <v>4353</v>
      </c>
      <c r="B1317" t="s">
        <v>130</v>
      </c>
      <c r="C1317">
        <v>51</v>
      </c>
      <c r="D1317" t="s">
        <v>39</v>
      </c>
      <c r="E1317">
        <v>237680</v>
      </c>
      <c r="F1317">
        <v>282399</v>
      </c>
      <c r="G1317">
        <v>226197</v>
      </c>
      <c r="H1317">
        <v>127538</v>
      </c>
      <c r="I1317">
        <v>114456</v>
      </c>
      <c r="J1317">
        <v>40124</v>
      </c>
      <c r="K1317">
        <v>146297</v>
      </c>
      <c r="L1317">
        <v>245242</v>
      </c>
      <c r="M1317">
        <v>258028</v>
      </c>
      <c r="O1317" t="str">
        <f>VLOOKUP(A1317,Lookup_Tables!$D$2:$E$7,2,FALSE)</f>
        <v>HUSSPF</v>
      </c>
    </row>
    <row r="1318" spans="1:15">
      <c r="A1318">
        <v>4353</v>
      </c>
      <c r="B1318" t="s">
        <v>130</v>
      </c>
      <c r="C1318">
        <v>52</v>
      </c>
      <c r="D1318" t="s">
        <v>39</v>
      </c>
      <c r="E1318">
        <v>97258</v>
      </c>
      <c r="F1318">
        <v>181371</v>
      </c>
      <c r="G1318">
        <v>122228</v>
      </c>
      <c r="H1318">
        <v>137880</v>
      </c>
      <c r="I1318">
        <v>47872</v>
      </c>
      <c r="J1318">
        <v>74063</v>
      </c>
      <c r="K1318">
        <v>28784</v>
      </c>
      <c r="L1318">
        <v>183815</v>
      </c>
      <c r="M1318">
        <v>196745</v>
      </c>
      <c r="O1318" t="str">
        <f>VLOOKUP(A1318,Lookup_Tables!$D$2:$E$7,2,FALSE)</f>
        <v>HUSSPF</v>
      </c>
    </row>
    <row r="1319" spans="1:15">
      <c r="A1319">
        <v>4353</v>
      </c>
      <c r="B1319" t="s">
        <v>130</v>
      </c>
      <c r="C1319">
        <v>53</v>
      </c>
      <c r="D1319" t="s">
        <v>39</v>
      </c>
      <c r="E1319">
        <v>162641</v>
      </c>
      <c r="F1319">
        <v>87936</v>
      </c>
      <c r="G1319">
        <v>208608</v>
      </c>
      <c r="H1319">
        <v>19271</v>
      </c>
      <c r="I1319">
        <v>158023</v>
      </c>
      <c r="J1319">
        <v>292009</v>
      </c>
      <c r="K1319">
        <v>42713</v>
      </c>
      <c r="L1319">
        <v>186517</v>
      </c>
      <c r="M1319">
        <v>74676</v>
      </c>
      <c r="O1319" t="str">
        <f>VLOOKUP(A1319,Lookup_Tables!$D$2:$E$7,2,FALSE)</f>
        <v>HUSSPF</v>
      </c>
    </row>
    <row r="1320" spans="1:15">
      <c r="A1320">
        <v>4353</v>
      </c>
      <c r="B1320" t="s">
        <v>130</v>
      </c>
      <c r="C1320">
        <v>54</v>
      </c>
      <c r="D1320" t="s">
        <v>39</v>
      </c>
      <c r="E1320">
        <v>202273</v>
      </c>
      <c r="F1320">
        <v>164408</v>
      </c>
      <c r="G1320">
        <v>73641</v>
      </c>
      <c r="H1320">
        <v>166162</v>
      </c>
      <c r="I1320">
        <v>263649</v>
      </c>
      <c r="J1320">
        <v>248546</v>
      </c>
      <c r="K1320">
        <v>68734</v>
      </c>
      <c r="L1320">
        <v>260256</v>
      </c>
      <c r="M1320">
        <v>188899</v>
      </c>
      <c r="O1320" t="str">
        <f>VLOOKUP(A1320,Lookup_Tables!$D$2:$E$7,2,FALSE)</f>
        <v>HUSSPF</v>
      </c>
    </row>
    <row r="1321" spans="1:15">
      <c r="A1321">
        <v>4353</v>
      </c>
      <c r="B1321" t="s">
        <v>130</v>
      </c>
      <c r="C1321">
        <v>55</v>
      </c>
      <c r="D1321" t="s">
        <v>39</v>
      </c>
      <c r="E1321">
        <v>268320</v>
      </c>
      <c r="F1321">
        <v>246699</v>
      </c>
      <c r="G1321">
        <v>34210</v>
      </c>
      <c r="H1321">
        <v>139804</v>
      </c>
      <c r="I1321">
        <v>185700</v>
      </c>
      <c r="J1321">
        <v>140869</v>
      </c>
      <c r="K1321">
        <v>621</v>
      </c>
      <c r="L1321">
        <v>261691</v>
      </c>
      <c r="M1321">
        <v>210767</v>
      </c>
      <c r="O1321" t="str">
        <f>VLOOKUP(A1321,Lookup_Tables!$D$2:$E$7,2,FALSE)</f>
        <v>HUSSPF</v>
      </c>
    </row>
    <row r="1322" spans="1:15">
      <c r="A1322">
        <v>4353</v>
      </c>
      <c r="B1322" t="s">
        <v>130</v>
      </c>
      <c r="C1322">
        <v>56</v>
      </c>
      <c r="D1322" t="s">
        <v>39</v>
      </c>
      <c r="E1322">
        <v>117662</v>
      </c>
      <c r="F1322">
        <v>259745</v>
      </c>
      <c r="G1322">
        <v>46417</v>
      </c>
      <c r="H1322">
        <v>23367</v>
      </c>
      <c r="I1322">
        <v>19492</v>
      </c>
      <c r="J1322">
        <v>241857</v>
      </c>
      <c r="K1322">
        <v>274487</v>
      </c>
      <c r="L1322">
        <v>14223</v>
      </c>
      <c r="M1322">
        <v>242316</v>
      </c>
      <c r="O1322" t="str">
        <f>VLOOKUP(A1322,Lookup_Tables!$D$2:$E$7,2,FALSE)</f>
        <v>HUSSPF</v>
      </c>
    </row>
    <row r="1323" spans="1:15">
      <c r="A1323">
        <v>4353</v>
      </c>
      <c r="B1323" t="s">
        <v>130</v>
      </c>
      <c r="C1323">
        <v>57</v>
      </c>
      <c r="D1323" t="s">
        <v>39</v>
      </c>
      <c r="E1323">
        <v>122228</v>
      </c>
      <c r="F1323">
        <v>231425</v>
      </c>
      <c r="G1323">
        <v>123616</v>
      </c>
      <c r="H1323">
        <v>203174</v>
      </c>
      <c r="I1323">
        <v>2552</v>
      </c>
      <c r="J1323">
        <v>187198</v>
      </c>
      <c r="K1323">
        <v>186928</v>
      </c>
      <c r="L1323">
        <v>173540</v>
      </c>
      <c r="M1323">
        <v>137973</v>
      </c>
      <c r="O1323" t="str">
        <f>VLOOKUP(A1323,Lookup_Tables!$D$2:$E$7,2,FALSE)</f>
        <v>HUSSPF</v>
      </c>
    </row>
    <row r="1324" spans="1:15">
      <c r="A1324">
        <v>4353</v>
      </c>
      <c r="B1324" t="s">
        <v>130</v>
      </c>
      <c r="C1324">
        <v>58</v>
      </c>
      <c r="D1324" t="s">
        <v>39</v>
      </c>
      <c r="E1324">
        <v>73817</v>
      </c>
      <c r="F1324">
        <v>244887</v>
      </c>
      <c r="G1324">
        <v>166574</v>
      </c>
      <c r="H1324">
        <v>136906</v>
      </c>
      <c r="I1324">
        <v>270121</v>
      </c>
      <c r="J1324">
        <v>86926</v>
      </c>
      <c r="K1324">
        <v>74806</v>
      </c>
      <c r="L1324">
        <v>75253</v>
      </c>
      <c r="M1324">
        <v>51707</v>
      </c>
      <c r="O1324" t="str">
        <f>VLOOKUP(A1324,Lookup_Tables!$D$2:$E$7,2,FALSE)</f>
        <v>HUSSPF</v>
      </c>
    </row>
    <row r="1325" spans="1:15">
      <c r="A1325">
        <v>4353</v>
      </c>
      <c r="B1325" t="s">
        <v>130</v>
      </c>
      <c r="C1325">
        <v>59</v>
      </c>
      <c r="D1325" t="s">
        <v>39</v>
      </c>
      <c r="E1325">
        <v>40610</v>
      </c>
      <c r="F1325">
        <v>276144</v>
      </c>
      <c r="G1325">
        <v>51924</v>
      </c>
      <c r="H1325">
        <v>160270</v>
      </c>
      <c r="I1325">
        <v>38939</v>
      </c>
      <c r="J1325">
        <v>44467</v>
      </c>
      <c r="K1325">
        <v>60068</v>
      </c>
      <c r="L1325">
        <v>3917</v>
      </c>
      <c r="M1325">
        <v>139224</v>
      </c>
      <c r="O1325" t="str">
        <f>VLOOKUP(A1325,Lookup_Tables!$D$2:$E$7,2,FALSE)</f>
        <v>HUSSPF</v>
      </c>
    </row>
    <row r="1326" spans="1:15">
      <c r="A1326">
        <v>4353</v>
      </c>
      <c r="B1326" t="s">
        <v>130</v>
      </c>
      <c r="C1326">
        <v>60</v>
      </c>
      <c r="D1326" t="s">
        <v>39</v>
      </c>
      <c r="E1326">
        <v>286302</v>
      </c>
      <c r="F1326">
        <v>97550</v>
      </c>
      <c r="G1326">
        <v>255690</v>
      </c>
      <c r="H1326">
        <v>116190</v>
      </c>
      <c r="I1326">
        <v>241203</v>
      </c>
      <c r="J1326">
        <v>289704</v>
      </c>
      <c r="K1326">
        <v>172216</v>
      </c>
      <c r="L1326">
        <v>264928</v>
      </c>
      <c r="M1326">
        <v>146565</v>
      </c>
      <c r="O1326" t="str">
        <f>VLOOKUP(A1326,Lookup_Tables!$D$2:$E$7,2,FALSE)</f>
        <v>HUSSPF</v>
      </c>
    </row>
    <row r="1327" spans="1:15">
      <c r="A1327">
        <v>4353</v>
      </c>
      <c r="B1327" t="s">
        <v>130</v>
      </c>
      <c r="C1327">
        <v>61</v>
      </c>
      <c r="D1327" t="s">
        <v>39</v>
      </c>
      <c r="E1327">
        <v>27225</v>
      </c>
      <c r="F1327">
        <v>90178</v>
      </c>
      <c r="G1327">
        <v>239322</v>
      </c>
      <c r="H1327">
        <v>228281</v>
      </c>
      <c r="I1327">
        <v>30404</v>
      </c>
      <c r="J1327">
        <v>110788</v>
      </c>
      <c r="K1327">
        <v>63000</v>
      </c>
      <c r="L1327">
        <v>127977</v>
      </c>
      <c r="M1327">
        <v>176857</v>
      </c>
      <c r="O1327" t="str">
        <f>VLOOKUP(A1327,Lookup_Tables!$D$2:$E$7,2,FALSE)</f>
        <v>HUSSPF</v>
      </c>
    </row>
    <row r="1328" spans="1:15">
      <c r="A1328">
        <v>4353</v>
      </c>
      <c r="B1328" t="s">
        <v>130</v>
      </c>
      <c r="C1328">
        <v>62</v>
      </c>
      <c r="D1328" t="s">
        <v>39</v>
      </c>
      <c r="E1328">
        <v>173540</v>
      </c>
      <c r="F1328">
        <v>140204</v>
      </c>
      <c r="G1328">
        <v>30764</v>
      </c>
      <c r="H1328">
        <v>23712</v>
      </c>
      <c r="I1328">
        <v>87737</v>
      </c>
      <c r="J1328">
        <v>142967</v>
      </c>
      <c r="K1328">
        <v>5492</v>
      </c>
      <c r="L1328">
        <v>192377</v>
      </c>
      <c r="M1328">
        <v>52702</v>
      </c>
      <c r="O1328" t="str">
        <f>VLOOKUP(A1328,Lookup_Tables!$D$2:$E$7,2,FALSE)</f>
        <v>HUSSPF</v>
      </c>
    </row>
    <row r="1329" spans="1:15">
      <c r="A1329">
        <v>4353</v>
      </c>
      <c r="B1329" t="s">
        <v>130</v>
      </c>
      <c r="C1329">
        <v>63</v>
      </c>
      <c r="D1329" t="s">
        <v>39</v>
      </c>
      <c r="E1329">
        <v>81163</v>
      </c>
      <c r="F1329">
        <v>282067</v>
      </c>
      <c r="G1329">
        <v>79533</v>
      </c>
      <c r="H1329">
        <v>101202</v>
      </c>
      <c r="I1329">
        <v>178859</v>
      </c>
      <c r="J1329">
        <v>116947</v>
      </c>
      <c r="K1329">
        <v>237424</v>
      </c>
      <c r="L1329">
        <v>202920</v>
      </c>
      <c r="M1329">
        <v>60972</v>
      </c>
      <c r="O1329" t="str">
        <f>VLOOKUP(A1329,Lookup_Tables!$D$2:$E$7,2,FALSE)</f>
        <v>HUSSPF</v>
      </c>
    </row>
    <row r="1330" spans="1:15">
      <c r="A1330">
        <v>4353</v>
      </c>
      <c r="B1330" t="s">
        <v>130</v>
      </c>
      <c r="C1330">
        <v>64</v>
      </c>
      <c r="D1330" t="s">
        <v>39</v>
      </c>
      <c r="E1330">
        <v>259325</v>
      </c>
      <c r="F1330">
        <v>202019</v>
      </c>
      <c r="G1330">
        <v>21738</v>
      </c>
      <c r="H1330">
        <v>65618</v>
      </c>
      <c r="I1330">
        <v>274085</v>
      </c>
      <c r="J1330">
        <v>56043</v>
      </c>
      <c r="K1330">
        <v>220106</v>
      </c>
      <c r="L1330">
        <v>70253</v>
      </c>
      <c r="M1330">
        <v>193299</v>
      </c>
      <c r="O1330" t="str">
        <f>VLOOKUP(A1330,Lookup_Tables!$D$2:$E$7,2,FALSE)</f>
        <v>HUSSPF</v>
      </c>
    </row>
    <row r="1331" spans="1:15">
      <c r="A1331">
        <v>4353</v>
      </c>
      <c r="B1331" t="s">
        <v>130</v>
      </c>
      <c r="C1331">
        <v>65</v>
      </c>
      <c r="D1331" t="s">
        <v>39</v>
      </c>
      <c r="E1331">
        <v>271714</v>
      </c>
      <c r="F1331">
        <v>1783</v>
      </c>
      <c r="G1331">
        <v>196396</v>
      </c>
      <c r="H1331">
        <v>221783</v>
      </c>
      <c r="I1331">
        <v>209553</v>
      </c>
      <c r="J1331">
        <v>100118</v>
      </c>
      <c r="K1331">
        <v>151657</v>
      </c>
      <c r="L1331">
        <v>109025</v>
      </c>
      <c r="M1331">
        <v>91933</v>
      </c>
      <c r="O1331" t="str">
        <f>VLOOKUP(A1331,Lookup_Tables!$D$2:$E$7,2,FALSE)</f>
        <v>HUSSPF</v>
      </c>
    </row>
    <row r="1332" spans="1:15">
      <c r="A1332">
        <v>4353</v>
      </c>
      <c r="B1332" t="s">
        <v>130</v>
      </c>
      <c r="C1332">
        <v>66</v>
      </c>
      <c r="D1332" t="s">
        <v>39</v>
      </c>
      <c r="E1332">
        <v>156211</v>
      </c>
      <c r="F1332">
        <v>241597</v>
      </c>
      <c r="G1332">
        <v>150988</v>
      </c>
      <c r="H1332">
        <v>61692</v>
      </c>
      <c r="I1332">
        <v>117304</v>
      </c>
      <c r="J1332">
        <v>171052</v>
      </c>
      <c r="K1332">
        <v>140204</v>
      </c>
      <c r="L1332">
        <v>10614</v>
      </c>
      <c r="M1332">
        <v>172686</v>
      </c>
      <c r="O1332" t="str">
        <f>VLOOKUP(A1332,Lookup_Tables!$D$2:$E$7,2,FALSE)</f>
        <v>HUSSPF</v>
      </c>
    </row>
    <row r="1333" spans="1:15">
      <c r="A1333">
        <v>4353</v>
      </c>
      <c r="B1333" t="s">
        <v>130</v>
      </c>
      <c r="C1333">
        <v>67</v>
      </c>
      <c r="D1333" t="s">
        <v>39</v>
      </c>
      <c r="E1333">
        <v>0</v>
      </c>
      <c r="F1333">
        <v>0</v>
      </c>
      <c r="G1333">
        <v>0</v>
      </c>
      <c r="H1333">
        <v>184512</v>
      </c>
      <c r="I1333">
        <v>252831</v>
      </c>
      <c r="J1333">
        <v>285509</v>
      </c>
      <c r="K1333">
        <v>161328</v>
      </c>
      <c r="L1333">
        <v>73522</v>
      </c>
      <c r="M1333">
        <v>263602</v>
      </c>
      <c r="O1333" t="str">
        <f>VLOOKUP(A1333,Lookup_Tables!$D$2:$E$7,2,FALSE)</f>
        <v>HUSSPF</v>
      </c>
    </row>
    <row r="1334" spans="1:15">
      <c r="A1334">
        <v>4353</v>
      </c>
      <c r="B1334" t="s">
        <v>130</v>
      </c>
      <c r="C1334">
        <v>68</v>
      </c>
      <c r="D1334" t="s">
        <v>39</v>
      </c>
      <c r="E1334">
        <v>0</v>
      </c>
      <c r="F1334">
        <v>50332</v>
      </c>
      <c r="G1334">
        <v>287912</v>
      </c>
      <c r="H1334">
        <v>122473</v>
      </c>
      <c r="I1334">
        <v>252831</v>
      </c>
      <c r="J1334">
        <v>230745</v>
      </c>
      <c r="K1334">
        <v>121252</v>
      </c>
      <c r="L1334">
        <v>64018</v>
      </c>
      <c r="M1334">
        <v>241658</v>
      </c>
      <c r="O1334" t="str">
        <f>VLOOKUP(A1334,Lookup_Tables!$D$2:$E$7,2,FALSE)</f>
        <v>HUSSPF</v>
      </c>
    </row>
    <row r="1335" spans="1:15">
      <c r="A1335">
        <v>4353</v>
      </c>
      <c r="B1335" t="s">
        <v>130</v>
      </c>
      <c r="C1335">
        <v>69</v>
      </c>
      <c r="D1335" t="s">
        <v>39</v>
      </c>
      <c r="E1335">
        <v>155601</v>
      </c>
      <c r="F1335">
        <v>49378</v>
      </c>
      <c r="G1335">
        <v>152293</v>
      </c>
      <c r="H1335">
        <v>3900</v>
      </c>
      <c r="I1335">
        <v>119160</v>
      </c>
      <c r="J1335">
        <v>136500</v>
      </c>
      <c r="K1335">
        <v>190775</v>
      </c>
      <c r="L1335">
        <v>29082</v>
      </c>
      <c r="M1335">
        <v>204112</v>
      </c>
      <c r="O1335" t="str">
        <f>VLOOKUP(A1335,Lookup_Tables!$D$2:$E$7,2,FALSE)</f>
        <v>HUSSPF</v>
      </c>
    </row>
    <row r="1336" spans="1:15">
      <c r="A1336">
        <v>4353</v>
      </c>
      <c r="B1336" t="s">
        <v>130</v>
      </c>
      <c r="C1336">
        <v>70</v>
      </c>
      <c r="D1336" t="s">
        <v>39</v>
      </c>
      <c r="E1336">
        <v>116150</v>
      </c>
      <c r="F1336">
        <v>219491</v>
      </c>
      <c r="G1336">
        <v>273616</v>
      </c>
      <c r="H1336">
        <v>81612</v>
      </c>
      <c r="I1336">
        <v>16884</v>
      </c>
      <c r="J1336">
        <v>165568</v>
      </c>
      <c r="K1336">
        <v>96136</v>
      </c>
      <c r="L1336">
        <v>187949</v>
      </c>
      <c r="M1336">
        <v>145898</v>
      </c>
      <c r="O1336" t="str">
        <f>VLOOKUP(A1336,Lookup_Tables!$D$2:$E$7,2,FALSE)</f>
        <v>HUSSPF</v>
      </c>
    </row>
    <row r="1337" spans="1:15">
      <c r="A1337">
        <v>4353</v>
      </c>
      <c r="B1337" t="s">
        <v>130</v>
      </c>
      <c r="C1337">
        <v>71</v>
      </c>
      <c r="D1337" t="s">
        <v>39</v>
      </c>
      <c r="E1337">
        <v>0</v>
      </c>
      <c r="F1337">
        <v>205652</v>
      </c>
      <c r="G1337">
        <v>95778</v>
      </c>
      <c r="H1337">
        <v>184512</v>
      </c>
      <c r="I1337">
        <v>234545</v>
      </c>
      <c r="J1337">
        <v>129164</v>
      </c>
      <c r="K1337">
        <v>257311</v>
      </c>
      <c r="L1337">
        <v>168073</v>
      </c>
      <c r="M1337">
        <v>182507</v>
      </c>
      <c r="O1337" t="str">
        <f>VLOOKUP(A1337,Lookup_Tables!$D$2:$E$7,2,FALSE)</f>
        <v>HUSSPF</v>
      </c>
    </row>
    <row r="1338" spans="1:15">
      <c r="A1338">
        <v>4353</v>
      </c>
      <c r="B1338" t="s">
        <v>130</v>
      </c>
      <c r="C1338">
        <v>72</v>
      </c>
      <c r="D1338" t="s">
        <v>39</v>
      </c>
      <c r="E1338">
        <v>103153</v>
      </c>
      <c r="F1338">
        <v>231186</v>
      </c>
      <c r="G1338">
        <v>90459</v>
      </c>
      <c r="H1338">
        <v>129981</v>
      </c>
      <c r="I1338">
        <v>15573</v>
      </c>
      <c r="J1338">
        <v>74950</v>
      </c>
      <c r="K1338">
        <v>81064</v>
      </c>
      <c r="L1338">
        <v>226905</v>
      </c>
      <c r="M1338">
        <v>178115</v>
      </c>
      <c r="O1338" t="str">
        <f>VLOOKUP(A1338,Lookup_Tables!$D$2:$E$7,2,FALSE)</f>
        <v>HUSSPF</v>
      </c>
    </row>
    <row r="1339" spans="1:15">
      <c r="A1339">
        <v>4353</v>
      </c>
      <c r="B1339" t="s">
        <v>130</v>
      </c>
      <c r="C1339">
        <v>73</v>
      </c>
      <c r="D1339" t="s">
        <v>39</v>
      </c>
      <c r="E1339">
        <v>0</v>
      </c>
      <c r="F1339">
        <v>218991</v>
      </c>
      <c r="G1339">
        <v>113830</v>
      </c>
      <c r="H1339">
        <v>120292</v>
      </c>
      <c r="I1339">
        <v>270133</v>
      </c>
      <c r="J1339">
        <v>31289</v>
      </c>
      <c r="K1339">
        <v>115196</v>
      </c>
      <c r="L1339">
        <v>127230</v>
      </c>
      <c r="M1339">
        <v>74676</v>
      </c>
      <c r="O1339" t="str">
        <f>VLOOKUP(A1339,Lookup_Tables!$D$2:$E$7,2,FALSE)</f>
        <v>HUSSPF</v>
      </c>
    </row>
    <row r="1340" spans="1:15">
      <c r="A1340">
        <v>4353</v>
      </c>
      <c r="B1340" t="s">
        <v>130</v>
      </c>
      <c r="C1340">
        <v>74</v>
      </c>
      <c r="D1340" t="s">
        <v>39</v>
      </c>
      <c r="E1340">
        <v>0</v>
      </c>
      <c r="F1340">
        <v>0</v>
      </c>
      <c r="G1340">
        <v>0</v>
      </c>
      <c r="H1340">
        <v>0</v>
      </c>
      <c r="I1340">
        <v>104718</v>
      </c>
      <c r="J1340">
        <v>55709</v>
      </c>
      <c r="K1340">
        <v>150626</v>
      </c>
      <c r="L1340">
        <v>74676</v>
      </c>
      <c r="M1340">
        <v>122473</v>
      </c>
      <c r="O1340" t="str">
        <f>VLOOKUP(A1340,Lookup_Tables!$D$2:$E$7,2,FALSE)</f>
        <v>HUSSPF</v>
      </c>
    </row>
    <row r="1341" spans="1:15">
      <c r="A1341">
        <v>4353</v>
      </c>
      <c r="B1341" t="s">
        <v>130</v>
      </c>
      <c r="C1341">
        <v>75</v>
      </c>
      <c r="D1341" t="s">
        <v>39</v>
      </c>
      <c r="E1341">
        <v>89865</v>
      </c>
      <c r="F1341">
        <v>13942</v>
      </c>
      <c r="G1341">
        <v>41973</v>
      </c>
      <c r="H1341">
        <v>251629</v>
      </c>
      <c r="I1341">
        <v>49307</v>
      </c>
      <c r="J1341">
        <v>272316</v>
      </c>
      <c r="K1341">
        <v>45616</v>
      </c>
      <c r="L1341">
        <v>226905</v>
      </c>
      <c r="M1341">
        <v>86845</v>
      </c>
      <c r="O1341" t="str">
        <f>VLOOKUP(A1341,Lookup_Tables!$D$2:$E$7,2,FALSE)</f>
        <v>HUSSPF</v>
      </c>
    </row>
    <row r="1342" spans="1:15">
      <c r="A1342">
        <v>4353</v>
      </c>
      <c r="B1342" t="s">
        <v>130</v>
      </c>
      <c r="C1342">
        <v>76</v>
      </c>
      <c r="D1342" t="s">
        <v>39</v>
      </c>
      <c r="E1342">
        <v>226456</v>
      </c>
      <c r="F1342">
        <v>61085</v>
      </c>
      <c r="G1342">
        <v>169178</v>
      </c>
      <c r="H1342">
        <v>4999</v>
      </c>
      <c r="I1342">
        <v>194136</v>
      </c>
      <c r="J1342">
        <v>54115</v>
      </c>
      <c r="K1342">
        <v>176514</v>
      </c>
      <c r="L1342">
        <v>273228</v>
      </c>
      <c r="M1342">
        <v>23900</v>
      </c>
      <c r="O1342" t="str">
        <f>VLOOKUP(A1342,Lookup_Tables!$D$2:$E$7,2,FALSE)</f>
        <v>HUSSPF</v>
      </c>
    </row>
    <row r="1343" spans="1:15">
      <c r="A1343">
        <v>4353</v>
      </c>
      <c r="B1343" t="s">
        <v>130</v>
      </c>
      <c r="C1343">
        <v>77</v>
      </c>
      <c r="D1343" t="s">
        <v>39</v>
      </c>
      <c r="E1343">
        <v>94307</v>
      </c>
      <c r="F1343">
        <v>26746</v>
      </c>
      <c r="G1343">
        <v>90100</v>
      </c>
      <c r="H1343">
        <v>114420</v>
      </c>
      <c r="I1343">
        <v>206754</v>
      </c>
      <c r="J1343">
        <v>34258</v>
      </c>
      <c r="K1343">
        <v>62631</v>
      </c>
      <c r="L1343">
        <v>68370</v>
      </c>
      <c r="M1343">
        <v>621</v>
      </c>
      <c r="O1343" t="str">
        <f>VLOOKUP(A1343,Lookup_Tables!$D$2:$E$7,2,FALSE)</f>
        <v>HUSSPF</v>
      </c>
    </row>
    <row r="1344" spans="1:15">
      <c r="A1344">
        <v>4353</v>
      </c>
      <c r="B1344" t="s">
        <v>130</v>
      </c>
      <c r="C1344">
        <v>78</v>
      </c>
      <c r="D1344" t="s">
        <v>39</v>
      </c>
      <c r="E1344">
        <v>0</v>
      </c>
      <c r="F1344">
        <v>0</v>
      </c>
      <c r="G1344">
        <v>0</v>
      </c>
      <c r="H1344">
        <v>0</v>
      </c>
      <c r="I1344">
        <v>284296</v>
      </c>
      <c r="J1344">
        <v>186250</v>
      </c>
      <c r="K1344">
        <v>76195</v>
      </c>
      <c r="L1344">
        <v>105152</v>
      </c>
      <c r="M1344">
        <v>67881</v>
      </c>
      <c r="O1344" t="str">
        <f>VLOOKUP(A1344,Lookup_Tables!$D$2:$E$7,2,FALSE)</f>
        <v>HUSSPF</v>
      </c>
    </row>
    <row r="1345" spans="1:15">
      <c r="A1345">
        <v>4353</v>
      </c>
      <c r="B1345" t="s">
        <v>130</v>
      </c>
      <c r="C1345">
        <v>79</v>
      </c>
      <c r="D1345" t="s">
        <v>39</v>
      </c>
      <c r="E1345">
        <v>259049</v>
      </c>
      <c r="F1345">
        <v>113293</v>
      </c>
      <c r="G1345">
        <v>48830</v>
      </c>
      <c r="H1345">
        <v>269448</v>
      </c>
      <c r="I1345">
        <v>54003</v>
      </c>
      <c r="J1345">
        <v>267342</v>
      </c>
      <c r="K1345">
        <v>283342</v>
      </c>
      <c r="L1345">
        <v>239072</v>
      </c>
      <c r="M1345">
        <v>268809</v>
      </c>
      <c r="O1345" t="str">
        <f>VLOOKUP(A1345,Lookup_Tables!$D$2:$E$7,2,FALSE)</f>
        <v>HUSSPF</v>
      </c>
    </row>
    <row r="1346" spans="1:15">
      <c r="A1346">
        <v>4353</v>
      </c>
      <c r="B1346" t="s">
        <v>130</v>
      </c>
      <c r="C1346">
        <v>80</v>
      </c>
      <c r="D1346" t="s">
        <v>39</v>
      </c>
      <c r="E1346">
        <v>7320</v>
      </c>
      <c r="F1346">
        <v>182150</v>
      </c>
      <c r="G1346">
        <v>13278</v>
      </c>
      <c r="H1346">
        <v>39831</v>
      </c>
      <c r="I1346">
        <v>208761</v>
      </c>
      <c r="J1346">
        <v>262452</v>
      </c>
      <c r="K1346">
        <v>199165</v>
      </c>
      <c r="L1346">
        <v>143571</v>
      </c>
      <c r="M1346">
        <v>97195</v>
      </c>
      <c r="O1346" t="str">
        <f>VLOOKUP(A1346,Lookup_Tables!$D$2:$E$7,2,FALSE)</f>
        <v>HUSSPF</v>
      </c>
    </row>
    <row r="1347" spans="1:15">
      <c r="A1347">
        <v>4353</v>
      </c>
      <c r="B1347" t="s">
        <v>130</v>
      </c>
      <c r="C1347">
        <v>81</v>
      </c>
      <c r="D1347" t="s">
        <v>39</v>
      </c>
      <c r="E1347">
        <v>10803</v>
      </c>
      <c r="F1347">
        <v>130382</v>
      </c>
      <c r="G1347">
        <v>218991</v>
      </c>
      <c r="H1347">
        <v>52319</v>
      </c>
      <c r="I1347">
        <v>169373</v>
      </c>
      <c r="J1347">
        <v>178129</v>
      </c>
      <c r="K1347">
        <v>221558</v>
      </c>
      <c r="L1347">
        <v>208731</v>
      </c>
      <c r="M1347">
        <v>76353</v>
      </c>
      <c r="O1347" t="str">
        <f>VLOOKUP(A1347,Lookup_Tables!$D$2:$E$7,2,FALSE)</f>
        <v>HUSSPF</v>
      </c>
    </row>
    <row r="1348" spans="1:15">
      <c r="A1348">
        <v>4353</v>
      </c>
      <c r="B1348" t="s">
        <v>130</v>
      </c>
      <c r="C1348">
        <v>82</v>
      </c>
      <c r="D1348" t="s">
        <v>39</v>
      </c>
      <c r="E1348">
        <v>0</v>
      </c>
      <c r="F1348">
        <v>60667</v>
      </c>
      <c r="G1348">
        <v>128998</v>
      </c>
      <c r="H1348">
        <v>285417</v>
      </c>
      <c r="I1348">
        <v>32921</v>
      </c>
      <c r="J1348">
        <v>58170</v>
      </c>
      <c r="K1348">
        <v>132117</v>
      </c>
      <c r="L1348">
        <v>91466</v>
      </c>
      <c r="M1348">
        <v>21979</v>
      </c>
      <c r="O1348" t="str">
        <f>VLOOKUP(A1348,Lookup_Tables!$D$2:$E$7,2,FALSE)</f>
        <v>HUSSPF</v>
      </c>
    </row>
    <row r="1349" spans="1:15">
      <c r="A1349">
        <v>4353</v>
      </c>
      <c r="B1349" t="s">
        <v>130</v>
      </c>
      <c r="C1349">
        <v>83</v>
      </c>
      <c r="D1349" t="s">
        <v>39</v>
      </c>
      <c r="E1349">
        <v>252949</v>
      </c>
      <c r="F1349">
        <v>156231</v>
      </c>
      <c r="G1349">
        <v>16771</v>
      </c>
      <c r="H1349">
        <v>25724</v>
      </c>
      <c r="I1349">
        <v>170222</v>
      </c>
      <c r="J1349">
        <v>175261</v>
      </c>
      <c r="K1349">
        <v>225571</v>
      </c>
      <c r="L1349">
        <v>243027</v>
      </c>
      <c r="M1349">
        <v>188246</v>
      </c>
      <c r="O1349" t="str">
        <f>VLOOKUP(A1349,Lookup_Tables!$D$2:$E$7,2,FALSE)</f>
        <v>HUSSPF</v>
      </c>
    </row>
    <row r="1350" spans="1:15">
      <c r="A1350">
        <v>4353</v>
      </c>
      <c r="B1350" t="s">
        <v>130</v>
      </c>
      <c r="C1350">
        <v>1</v>
      </c>
      <c r="D1350" t="s">
        <v>39</v>
      </c>
      <c r="E1350">
        <v>131113</v>
      </c>
      <c r="F1350">
        <v>226858</v>
      </c>
      <c r="G1350">
        <v>65895</v>
      </c>
      <c r="H1350">
        <v>97179</v>
      </c>
      <c r="I1350">
        <v>203174</v>
      </c>
      <c r="J1350">
        <v>63745</v>
      </c>
      <c r="K1350">
        <v>213124</v>
      </c>
      <c r="L1350">
        <v>72070</v>
      </c>
      <c r="M1350">
        <v>97564</v>
      </c>
      <c r="O1350" t="str">
        <f>VLOOKUP(A1350,Lookup_Tables!$D$2:$E$7,2,FALSE)</f>
        <v>HUSSPF</v>
      </c>
    </row>
    <row r="1351" spans="1:15">
      <c r="A1351">
        <v>4353</v>
      </c>
      <c r="B1351" t="s">
        <v>132</v>
      </c>
      <c r="C1351">
        <v>2</v>
      </c>
      <c r="D1351" t="s">
        <v>38</v>
      </c>
      <c r="E1351">
        <v>381</v>
      </c>
      <c r="F1351">
        <v>3845</v>
      </c>
      <c r="G1351">
        <v>5090</v>
      </c>
      <c r="H1351">
        <v>3331</v>
      </c>
      <c r="I1351">
        <v>5629</v>
      </c>
      <c r="J1351">
        <v>5269</v>
      </c>
      <c r="K1351">
        <v>1034</v>
      </c>
      <c r="L1351">
        <v>1452</v>
      </c>
      <c r="M1351">
        <v>5660</v>
      </c>
      <c r="O1351" t="str">
        <f>VLOOKUP(A1351,Lookup_Tables!$D$2:$E$7,2,FALSE)</f>
        <v>HUSSPF</v>
      </c>
    </row>
    <row r="1352" spans="1:15">
      <c r="A1352">
        <v>4353</v>
      </c>
      <c r="B1352" t="s">
        <v>132</v>
      </c>
      <c r="C1352">
        <v>3</v>
      </c>
      <c r="D1352" t="s">
        <v>38</v>
      </c>
      <c r="E1352">
        <v>9085</v>
      </c>
      <c r="F1352">
        <v>2571</v>
      </c>
      <c r="G1352">
        <v>3303</v>
      </c>
      <c r="H1352">
        <v>597</v>
      </c>
      <c r="I1352">
        <v>9251</v>
      </c>
      <c r="J1352">
        <v>2056</v>
      </c>
      <c r="K1352">
        <v>8969</v>
      </c>
      <c r="L1352">
        <v>2409</v>
      </c>
      <c r="M1352">
        <v>4814</v>
      </c>
      <c r="O1352" t="str">
        <f>VLOOKUP(A1352,Lookup_Tables!$D$2:$E$7,2,FALSE)</f>
        <v>HUSSPF</v>
      </c>
    </row>
    <row r="1353" spans="1:15">
      <c r="A1353">
        <v>4353</v>
      </c>
      <c r="B1353" t="s">
        <v>132</v>
      </c>
      <c r="C1353">
        <v>4</v>
      </c>
      <c r="D1353" t="s">
        <v>38</v>
      </c>
      <c r="E1353">
        <v>5829</v>
      </c>
      <c r="F1353">
        <v>9136</v>
      </c>
      <c r="G1353">
        <v>3650</v>
      </c>
      <c r="H1353">
        <v>7283</v>
      </c>
      <c r="I1353">
        <v>1501</v>
      </c>
      <c r="J1353">
        <v>9232</v>
      </c>
      <c r="K1353">
        <v>1675</v>
      </c>
      <c r="L1353">
        <v>2371</v>
      </c>
      <c r="M1353">
        <v>6696</v>
      </c>
      <c r="O1353" t="str">
        <f>VLOOKUP(A1353,Lookup_Tables!$D$2:$E$7,2,FALSE)</f>
        <v>HUSSPF</v>
      </c>
    </row>
    <row r="1354" spans="1:15">
      <c r="A1354">
        <v>4353</v>
      </c>
      <c r="B1354" t="s">
        <v>132</v>
      </c>
      <c r="C1354">
        <v>5</v>
      </c>
      <c r="D1354" t="s">
        <v>38</v>
      </c>
      <c r="E1354">
        <v>4934</v>
      </c>
      <c r="F1354">
        <v>7881</v>
      </c>
      <c r="G1354">
        <v>3448</v>
      </c>
      <c r="H1354">
        <v>8315</v>
      </c>
      <c r="I1354">
        <v>5045</v>
      </c>
      <c r="J1354">
        <v>2300</v>
      </c>
      <c r="K1354">
        <v>671</v>
      </c>
      <c r="L1354">
        <v>5922</v>
      </c>
      <c r="M1354">
        <v>2297</v>
      </c>
      <c r="O1354" t="str">
        <f>VLOOKUP(A1354,Lookup_Tables!$D$2:$E$7,2,FALSE)</f>
        <v>HUSSPF</v>
      </c>
    </row>
    <row r="1355" spans="1:15">
      <c r="A1355">
        <v>4353</v>
      </c>
      <c r="B1355" t="s">
        <v>132</v>
      </c>
      <c r="C1355">
        <v>6</v>
      </c>
      <c r="D1355" t="s">
        <v>38</v>
      </c>
      <c r="E1355">
        <v>2326</v>
      </c>
      <c r="F1355">
        <v>9930</v>
      </c>
      <c r="G1355">
        <v>4658</v>
      </c>
      <c r="H1355">
        <v>8596</v>
      </c>
      <c r="I1355">
        <v>8202</v>
      </c>
      <c r="J1355">
        <v>1965</v>
      </c>
      <c r="K1355">
        <v>5001</v>
      </c>
      <c r="L1355">
        <v>1269</v>
      </c>
      <c r="M1355">
        <v>4954</v>
      </c>
      <c r="O1355" t="str">
        <f>VLOOKUP(A1355,Lookup_Tables!$D$2:$E$7,2,FALSE)</f>
        <v>HUSSPF</v>
      </c>
    </row>
    <row r="1356" spans="1:15">
      <c r="A1356">
        <v>4353</v>
      </c>
      <c r="B1356" t="s">
        <v>132</v>
      </c>
      <c r="C1356">
        <v>7</v>
      </c>
      <c r="D1356" t="s">
        <v>38</v>
      </c>
      <c r="E1356">
        <v>5765</v>
      </c>
      <c r="F1356">
        <v>4362</v>
      </c>
      <c r="G1356">
        <v>8212</v>
      </c>
      <c r="H1356">
        <v>2718</v>
      </c>
      <c r="I1356">
        <v>5799</v>
      </c>
      <c r="J1356">
        <v>8544</v>
      </c>
      <c r="K1356">
        <v>9495</v>
      </c>
      <c r="L1356">
        <v>1941</v>
      </c>
      <c r="M1356">
        <v>176</v>
      </c>
      <c r="O1356" t="str">
        <f>VLOOKUP(A1356,Lookup_Tables!$D$2:$E$7,2,FALSE)</f>
        <v>HUSSPF</v>
      </c>
    </row>
    <row r="1357" spans="1:15">
      <c r="A1357">
        <v>4353</v>
      </c>
      <c r="B1357" t="s">
        <v>132</v>
      </c>
      <c r="C1357">
        <v>8</v>
      </c>
      <c r="D1357" t="s">
        <v>38</v>
      </c>
      <c r="E1357">
        <v>6647</v>
      </c>
      <c r="F1357">
        <v>8466</v>
      </c>
      <c r="G1357">
        <v>6857</v>
      </c>
      <c r="H1357">
        <v>3229</v>
      </c>
      <c r="I1357">
        <v>4792</v>
      </c>
      <c r="J1357">
        <v>294</v>
      </c>
      <c r="K1357">
        <v>7770</v>
      </c>
      <c r="L1357">
        <v>3959</v>
      </c>
      <c r="M1357">
        <v>3326</v>
      </c>
      <c r="O1357" t="str">
        <f>VLOOKUP(A1357,Lookup_Tables!$D$2:$E$7,2,FALSE)</f>
        <v>HUSSPF</v>
      </c>
    </row>
    <row r="1358" spans="1:15">
      <c r="A1358">
        <v>4353</v>
      </c>
      <c r="B1358" t="s">
        <v>132</v>
      </c>
      <c r="C1358">
        <v>9</v>
      </c>
      <c r="D1358" t="s">
        <v>38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4483</v>
      </c>
      <c r="K1358">
        <v>9352</v>
      </c>
      <c r="L1358">
        <v>4121</v>
      </c>
      <c r="M1358">
        <v>8613</v>
      </c>
      <c r="O1358" t="str">
        <f>VLOOKUP(A1358,Lookup_Tables!$D$2:$E$7,2,FALSE)</f>
        <v>HUSSPF</v>
      </c>
    </row>
    <row r="1359" spans="1:15">
      <c r="A1359">
        <v>4353</v>
      </c>
      <c r="B1359" t="s">
        <v>132</v>
      </c>
      <c r="C1359">
        <v>10</v>
      </c>
      <c r="D1359" t="s">
        <v>38</v>
      </c>
      <c r="E1359">
        <v>4639</v>
      </c>
      <c r="F1359">
        <v>5286</v>
      </c>
      <c r="G1359">
        <v>6922</v>
      </c>
      <c r="H1359">
        <v>8691</v>
      </c>
      <c r="I1359">
        <v>9775</v>
      </c>
      <c r="J1359">
        <v>7502</v>
      </c>
      <c r="K1359">
        <v>420</v>
      </c>
      <c r="L1359">
        <v>439</v>
      </c>
      <c r="M1359">
        <v>6079</v>
      </c>
      <c r="O1359" t="str">
        <f>VLOOKUP(A1359,Lookup_Tables!$D$2:$E$7,2,FALSE)</f>
        <v>HUSSPF</v>
      </c>
    </row>
    <row r="1360" spans="1:15">
      <c r="A1360">
        <v>4353</v>
      </c>
      <c r="B1360" t="s">
        <v>132</v>
      </c>
      <c r="C1360">
        <v>11</v>
      </c>
      <c r="D1360" t="s">
        <v>38</v>
      </c>
      <c r="E1360">
        <v>908</v>
      </c>
      <c r="F1360">
        <v>6825</v>
      </c>
      <c r="G1360">
        <v>3344</v>
      </c>
      <c r="H1360">
        <v>4885</v>
      </c>
      <c r="I1360">
        <v>547</v>
      </c>
      <c r="J1360">
        <v>1816</v>
      </c>
      <c r="K1360">
        <v>2502</v>
      </c>
      <c r="L1360">
        <v>4549</v>
      </c>
      <c r="M1360">
        <v>2555</v>
      </c>
      <c r="O1360" t="str">
        <f>VLOOKUP(A1360,Lookup_Tables!$D$2:$E$7,2,FALSE)</f>
        <v>HUSSPF</v>
      </c>
    </row>
    <row r="1361" spans="1:15">
      <c r="A1361">
        <v>4353</v>
      </c>
      <c r="B1361" t="s">
        <v>132</v>
      </c>
      <c r="C1361">
        <v>12</v>
      </c>
      <c r="D1361" t="s">
        <v>38</v>
      </c>
      <c r="E1361">
        <v>2222</v>
      </c>
      <c r="F1361">
        <v>4508</v>
      </c>
      <c r="G1361">
        <v>8343</v>
      </c>
      <c r="H1361">
        <v>2271</v>
      </c>
      <c r="I1361">
        <v>4624</v>
      </c>
      <c r="J1361">
        <v>4004</v>
      </c>
      <c r="K1361">
        <v>3865</v>
      </c>
      <c r="L1361">
        <v>3361</v>
      </c>
      <c r="M1361">
        <v>7218</v>
      </c>
      <c r="O1361" t="str">
        <f>VLOOKUP(A1361,Lookup_Tables!$D$2:$E$7,2,FALSE)</f>
        <v>HUSSPF</v>
      </c>
    </row>
    <row r="1362" spans="1:15">
      <c r="A1362">
        <v>4353</v>
      </c>
      <c r="B1362" t="s">
        <v>132</v>
      </c>
      <c r="C1362">
        <v>13</v>
      </c>
      <c r="D1362" t="s">
        <v>38</v>
      </c>
      <c r="E1362">
        <v>2598</v>
      </c>
      <c r="F1362">
        <v>4582</v>
      </c>
      <c r="G1362">
        <v>3174</v>
      </c>
      <c r="H1362">
        <v>7393</v>
      </c>
      <c r="I1362">
        <v>666</v>
      </c>
      <c r="J1362">
        <v>136</v>
      </c>
      <c r="K1362">
        <v>6375</v>
      </c>
      <c r="L1362">
        <v>8643</v>
      </c>
      <c r="M1362">
        <v>3527</v>
      </c>
      <c r="O1362" t="str">
        <f>VLOOKUP(A1362,Lookup_Tables!$D$2:$E$7,2,FALSE)</f>
        <v>HUSSPF</v>
      </c>
    </row>
    <row r="1363" spans="1:15">
      <c r="A1363">
        <v>4353</v>
      </c>
      <c r="B1363" t="s">
        <v>132</v>
      </c>
      <c r="C1363">
        <v>14</v>
      </c>
      <c r="D1363" t="s">
        <v>38</v>
      </c>
      <c r="E1363">
        <v>3273</v>
      </c>
      <c r="F1363">
        <v>6521</v>
      </c>
      <c r="G1363">
        <v>5660</v>
      </c>
      <c r="H1363">
        <v>8149</v>
      </c>
      <c r="I1363">
        <v>1905</v>
      </c>
      <c r="J1363">
        <v>4508</v>
      </c>
      <c r="K1363">
        <v>3367</v>
      </c>
      <c r="L1363">
        <v>3811</v>
      </c>
      <c r="M1363">
        <v>8494</v>
      </c>
      <c r="O1363" t="str">
        <f>VLOOKUP(A1363,Lookup_Tables!$D$2:$E$7,2,FALSE)</f>
        <v>HUSSPF</v>
      </c>
    </row>
    <row r="1364" spans="1:15">
      <c r="A1364">
        <v>4353</v>
      </c>
      <c r="B1364" t="s">
        <v>132</v>
      </c>
      <c r="C1364">
        <v>15</v>
      </c>
      <c r="D1364" t="s">
        <v>38</v>
      </c>
      <c r="E1364">
        <v>7950</v>
      </c>
      <c r="F1364">
        <v>5335</v>
      </c>
      <c r="G1364">
        <v>4205</v>
      </c>
      <c r="H1364">
        <v>7889</v>
      </c>
      <c r="I1364">
        <v>9280</v>
      </c>
      <c r="J1364">
        <v>3283</v>
      </c>
      <c r="K1364">
        <v>4755</v>
      </c>
      <c r="L1364">
        <v>2969</v>
      </c>
      <c r="M1364">
        <v>5858</v>
      </c>
      <c r="O1364" t="str">
        <f>VLOOKUP(A1364,Lookup_Tables!$D$2:$E$7,2,FALSE)</f>
        <v>HUSSPF</v>
      </c>
    </row>
    <row r="1365" spans="1:15">
      <c r="A1365">
        <v>4353</v>
      </c>
      <c r="B1365" t="s">
        <v>132</v>
      </c>
      <c r="C1365">
        <v>16</v>
      </c>
      <c r="D1365" t="s">
        <v>38</v>
      </c>
      <c r="E1365">
        <v>6704</v>
      </c>
      <c r="F1365">
        <v>9299</v>
      </c>
      <c r="G1365">
        <v>4921</v>
      </c>
      <c r="H1365">
        <v>7807</v>
      </c>
      <c r="I1365">
        <v>1402</v>
      </c>
      <c r="J1365">
        <v>9226</v>
      </c>
      <c r="K1365">
        <v>4943</v>
      </c>
      <c r="L1365">
        <v>61</v>
      </c>
      <c r="M1365">
        <v>38</v>
      </c>
      <c r="O1365" t="str">
        <f>VLOOKUP(A1365,Lookup_Tables!$D$2:$E$7,2,FALSE)</f>
        <v>HUSSPF</v>
      </c>
    </row>
    <row r="1366" spans="1:15">
      <c r="A1366">
        <v>4353</v>
      </c>
      <c r="B1366" t="s">
        <v>132</v>
      </c>
      <c r="C1366">
        <v>17</v>
      </c>
      <c r="D1366" t="s">
        <v>38</v>
      </c>
      <c r="E1366">
        <v>2805</v>
      </c>
      <c r="F1366">
        <v>6048</v>
      </c>
      <c r="G1366">
        <v>8739</v>
      </c>
      <c r="H1366">
        <v>1912</v>
      </c>
      <c r="I1366">
        <v>5761</v>
      </c>
      <c r="J1366">
        <v>8764</v>
      </c>
      <c r="K1366">
        <v>8284</v>
      </c>
      <c r="L1366">
        <v>21</v>
      </c>
      <c r="M1366">
        <v>7689</v>
      </c>
      <c r="O1366" t="str">
        <f>VLOOKUP(A1366,Lookup_Tables!$D$2:$E$7,2,FALSE)</f>
        <v>HUSSPF</v>
      </c>
    </row>
    <row r="1367" spans="1:15">
      <c r="A1367">
        <v>4353</v>
      </c>
      <c r="B1367" t="s">
        <v>132</v>
      </c>
      <c r="C1367">
        <v>18</v>
      </c>
      <c r="D1367" t="s">
        <v>38</v>
      </c>
      <c r="E1367">
        <v>8796</v>
      </c>
      <c r="F1367">
        <v>3287</v>
      </c>
      <c r="G1367">
        <v>7593</v>
      </c>
      <c r="H1367">
        <v>5098</v>
      </c>
      <c r="I1367">
        <v>4776</v>
      </c>
      <c r="J1367">
        <v>4160</v>
      </c>
      <c r="K1367">
        <v>8843</v>
      </c>
      <c r="L1367">
        <v>7586</v>
      </c>
      <c r="M1367">
        <v>9188</v>
      </c>
      <c r="O1367" t="str">
        <f>VLOOKUP(A1367,Lookup_Tables!$D$2:$E$7,2,FALSE)</f>
        <v>HUSSPF</v>
      </c>
    </row>
    <row r="1368" spans="1:15">
      <c r="A1368">
        <v>4353</v>
      </c>
      <c r="B1368" t="s">
        <v>132</v>
      </c>
      <c r="C1368">
        <v>19</v>
      </c>
      <c r="D1368" t="s">
        <v>38</v>
      </c>
      <c r="E1368">
        <v>5410</v>
      </c>
      <c r="F1368">
        <v>9711</v>
      </c>
      <c r="G1368">
        <v>5177</v>
      </c>
      <c r="H1368">
        <v>5373</v>
      </c>
      <c r="I1368">
        <v>7299</v>
      </c>
      <c r="J1368">
        <v>928</v>
      </c>
      <c r="K1368">
        <v>8144</v>
      </c>
      <c r="L1368">
        <v>5509</v>
      </c>
      <c r="M1368">
        <v>8950</v>
      </c>
      <c r="O1368" t="str">
        <f>VLOOKUP(A1368,Lookup_Tables!$D$2:$E$7,2,FALSE)</f>
        <v>HUSSPF</v>
      </c>
    </row>
    <row r="1369" spans="1:15">
      <c r="A1369">
        <v>4353</v>
      </c>
      <c r="B1369" t="s">
        <v>132</v>
      </c>
      <c r="C1369">
        <v>20</v>
      </c>
      <c r="D1369" t="s">
        <v>38</v>
      </c>
      <c r="E1369">
        <v>6667</v>
      </c>
      <c r="F1369">
        <v>6119</v>
      </c>
      <c r="G1369">
        <v>7814</v>
      </c>
      <c r="H1369">
        <v>384</v>
      </c>
      <c r="I1369">
        <v>7861</v>
      </c>
      <c r="J1369">
        <v>21</v>
      </c>
      <c r="K1369">
        <v>1229</v>
      </c>
      <c r="L1369">
        <v>2714</v>
      </c>
      <c r="M1369">
        <v>2297</v>
      </c>
      <c r="O1369" t="str">
        <f>VLOOKUP(A1369,Lookup_Tables!$D$2:$E$7,2,FALSE)</f>
        <v>HUSSPF</v>
      </c>
    </row>
    <row r="1370" spans="1:15">
      <c r="A1370">
        <v>4353</v>
      </c>
      <c r="B1370" t="s">
        <v>132</v>
      </c>
      <c r="C1370">
        <v>21</v>
      </c>
      <c r="D1370" t="s">
        <v>38</v>
      </c>
      <c r="E1370">
        <v>561</v>
      </c>
      <c r="F1370">
        <v>5578</v>
      </c>
      <c r="G1370">
        <v>1530</v>
      </c>
      <c r="H1370">
        <v>3470</v>
      </c>
      <c r="I1370">
        <v>3778</v>
      </c>
      <c r="J1370">
        <v>3891</v>
      </c>
      <c r="K1370">
        <v>2867</v>
      </c>
      <c r="L1370">
        <v>1223</v>
      </c>
      <c r="M1370">
        <v>9760</v>
      </c>
      <c r="O1370" t="str">
        <f>VLOOKUP(A1370,Lookup_Tables!$D$2:$E$7,2,FALSE)</f>
        <v>HUSSPF</v>
      </c>
    </row>
    <row r="1371" spans="1:15">
      <c r="A1371">
        <v>4353</v>
      </c>
      <c r="B1371" t="s">
        <v>132</v>
      </c>
      <c r="C1371">
        <v>22</v>
      </c>
      <c r="D1371" t="s">
        <v>38</v>
      </c>
      <c r="E1371">
        <v>4901</v>
      </c>
      <c r="F1371">
        <v>6455</v>
      </c>
      <c r="G1371">
        <v>1312</v>
      </c>
      <c r="H1371">
        <v>1616</v>
      </c>
      <c r="I1371">
        <v>4709</v>
      </c>
      <c r="J1371">
        <v>3064</v>
      </c>
      <c r="K1371">
        <v>7851</v>
      </c>
      <c r="L1371">
        <v>7372</v>
      </c>
      <c r="M1371">
        <v>8202</v>
      </c>
      <c r="O1371" t="str">
        <f>VLOOKUP(A1371,Lookup_Tables!$D$2:$E$7,2,FALSE)</f>
        <v>HUSSPF</v>
      </c>
    </row>
    <row r="1372" spans="1:15">
      <c r="A1372">
        <v>4353</v>
      </c>
      <c r="B1372" t="s">
        <v>132</v>
      </c>
      <c r="C1372">
        <v>23</v>
      </c>
      <c r="D1372" t="s">
        <v>38</v>
      </c>
      <c r="E1372">
        <v>278</v>
      </c>
      <c r="F1372">
        <v>2893</v>
      </c>
      <c r="G1372">
        <v>8412</v>
      </c>
      <c r="H1372">
        <v>1090</v>
      </c>
      <c r="I1372">
        <v>6147</v>
      </c>
      <c r="J1372">
        <v>4776</v>
      </c>
      <c r="K1372">
        <v>5073</v>
      </c>
      <c r="L1372">
        <v>6915</v>
      </c>
      <c r="M1372">
        <v>341</v>
      </c>
      <c r="O1372" t="str">
        <f>VLOOKUP(A1372,Lookup_Tables!$D$2:$E$7,2,FALSE)</f>
        <v>HUSSPF</v>
      </c>
    </row>
    <row r="1373" spans="1:15">
      <c r="A1373">
        <v>4353</v>
      </c>
      <c r="B1373" t="s">
        <v>132</v>
      </c>
      <c r="C1373">
        <v>24</v>
      </c>
      <c r="D1373" t="s">
        <v>38</v>
      </c>
      <c r="E1373">
        <v>8063</v>
      </c>
      <c r="F1373">
        <v>6736</v>
      </c>
      <c r="G1373">
        <v>2747</v>
      </c>
      <c r="H1373">
        <v>7131</v>
      </c>
      <c r="I1373">
        <v>8284</v>
      </c>
      <c r="J1373">
        <v>3689</v>
      </c>
      <c r="K1373">
        <v>8490</v>
      </c>
      <c r="L1373">
        <v>5833</v>
      </c>
      <c r="M1373">
        <v>6416</v>
      </c>
      <c r="O1373" t="str">
        <f>VLOOKUP(A1373,Lookup_Tables!$D$2:$E$7,2,FALSE)</f>
        <v>HUSSPF</v>
      </c>
    </row>
    <row r="1374" spans="1:15">
      <c r="A1374">
        <v>4353</v>
      </c>
      <c r="B1374" t="s">
        <v>132</v>
      </c>
      <c r="C1374">
        <v>25</v>
      </c>
      <c r="D1374" t="s">
        <v>38</v>
      </c>
      <c r="E1374">
        <v>2238</v>
      </c>
      <c r="F1374">
        <v>1878</v>
      </c>
      <c r="G1374">
        <v>5468</v>
      </c>
      <c r="H1374">
        <v>6699</v>
      </c>
      <c r="I1374">
        <v>6869</v>
      </c>
      <c r="J1374">
        <v>6997</v>
      </c>
      <c r="K1374">
        <v>7240</v>
      </c>
      <c r="L1374">
        <v>5634</v>
      </c>
      <c r="M1374">
        <v>6707</v>
      </c>
      <c r="O1374" t="str">
        <f>VLOOKUP(A1374,Lookup_Tables!$D$2:$E$7,2,FALSE)</f>
        <v>HUSSPF</v>
      </c>
    </row>
    <row r="1375" spans="1:15">
      <c r="A1375">
        <v>4353</v>
      </c>
      <c r="B1375" t="s">
        <v>132</v>
      </c>
      <c r="C1375">
        <v>26</v>
      </c>
      <c r="D1375" t="s">
        <v>38</v>
      </c>
      <c r="E1375">
        <v>4506</v>
      </c>
      <c r="F1375">
        <v>3417</v>
      </c>
      <c r="G1375">
        <v>9354</v>
      </c>
      <c r="H1375">
        <v>2052</v>
      </c>
      <c r="I1375">
        <v>2109</v>
      </c>
      <c r="J1375">
        <v>3343</v>
      </c>
      <c r="K1375">
        <v>550</v>
      </c>
      <c r="L1375">
        <v>7113</v>
      </c>
      <c r="M1375">
        <v>4402</v>
      </c>
      <c r="O1375" t="str">
        <f>VLOOKUP(A1375,Lookup_Tables!$D$2:$E$7,2,FALSE)</f>
        <v>HUSSPF</v>
      </c>
    </row>
    <row r="1376" spans="1:15">
      <c r="A1376">
        <v>4353</v>
      </c>
      <c r="B1376" t="s">
        <v>132</v>
      </c>
      <c r="C1376">
        <v>27</v>
      </c>
      <c r="D1376" t="s">
        <v>38</v>
      </c>
      <c r="E1376">
        <v>1335</v>
      </c>
      <c r="F1376">
        <v>5579</v>
      </c>
      <c r="G1376">
        <v>5876</v>
      </c>
      <c r="H1376">
        <v>132</v>
      </c>
      <c r="I1376">
        <v>4904</v>
      </c>
      <c r="J1376">
        <v>5266</v>
      </c>
      <c r="K1376">
        <v>8767</v>
      </c>
      <c r="L1376">
        <v>4935</v>
      </c>
      <c r="M1376">
        <v>4141</v>
      </c>
      <c r="O1376" t="str">
        <f>VLOOKUP(A1376,Lookup_Tables!$D$2:$E$7,2,FALSE)</f>
        <v>HUSSPF</v>
      </c>
    </row>
    <row r="1377" spans="1:15">
      <c r="A1377">
        <v>4353</v>
      </c>
      <c r="B1377" t="s">
        <v>132</v>
      </c>
      <c r="C1377">
        <v>28</v>
      </c>
      <c r="D1377" t="s">
        <v>38</v>
      </c>
      <c r="E1377">
        <v>711</v>
      </c>
      <c r="F1377">
        <v>637</v>
      </c>
      <c r="G1377">
        <v>3058</v>
      </c>
      <c r="H1377">
        <v>2325</v>
      </c>
      <c r="I1377">
        <v>9628</v>
      </c>
      <c r="J1377">
        <v>3811</v>
      </c>
      <c r="K1377">
        <v>7014</v>
      </c>
      <c r="L1377">
        <v>4222</v>
      </c>
      <c r="M1377">
        <v>4402</v>
      </c>
      <c r="O1377" t="str">
        <f>VLOOKUP(A1377,Lookup_Tables!$D$2:$E$7,2,FALSE)</f>
        <v>HUSSPF</v>
      </c>
    </row>
    <row r="1378" spans="1:15">
      <c r="A1378">
        <v>4353</v>
      </c>
      <c r="B1378" t="s">
        <v>132</v>
      </c>
      <c r="C1378">
        <v>29</v>
      </c>
      <c r="D1378" t="s">
        <v>38</v>
      </c>
      <c r="E1378">
        <v>791</v>
      </c>
      <c r="F1378">
        <v>2418</v>
      </c>
      <c r="G1378">
        <v>4249</v>
      </c>
      <c r="H1378">
        <v>9706</v>
      </c>
      <c r="I1378">
        <v>6243</v>
      </c>
      <c r="J1378">
        <v>3791</v>
      </c>
      <c r="K1378">
        <v>4622</v>
      </c>
      <c r="L1378">
        <v>2550</v>
      </c>
      <c r="M1378">
        <v>61</v>
      </c>
      <c r="O1378" t="str">
        <f>VLOOKUP(A1378,Lookup_Tables!$D$2:$E$7,2,FALSE)</f>
        <v>HUSSPF</v>
      </c>
    </row>
    <row r="1379" spans="1:15">
      <c r="A1379">
        <v>4353</v>
      </c>
      <c r="B1379" t="s">
        <v>132</v>
      </c>
      <c r="C1379">
        <v>30</v>
      </c>
      <c r="D1379" t="s">
        <v>38</v>
      </c>
      <c r="E1379">
        <v>2454</v>
      </c>
      <c r="F1379">
        <v>1707</v>
      </c>
      <c r="G1379">
        <v>1269</v>
      </c>
      <c r="H1379">
        <v>7225</v>
      </c>
      <c r="I1379">
        <v>485</v>
      </c>
      <c r="J1379">
        <v>8930</v>
      </c>
      <c r="K1379">
        <v>1442</v>
      </c>
      <c r="L1379">
        <v>362</v>
      </c>
      <c r="M1379">
        <v>7896</v>
      </c>
      <c r="O1379" t="str">
        <f>VLOOKUP(A1379,Lookup_Tables!$D$2:$E$7,2,FALSE)</f>
        <v>HUSSPF</v>
      </c>
    </row>
    <row r="1380" spans="1:15">
      <c r="A1380">
        <v>4353</v>
      </c>
      <c r="B1380" t="s">
        <v>132</v>
      </c>
      <c r="C1380">
        <v>31</v>
      </c>
      <c r="D1380" t="s">
        <v>38</v>
      </c>
      <c r="E1380">
        <v>7602</v>
      </c>
      <c r="F1380">
        <v>1675</v>
      </c>
      <c r="G1380">
        <v>4430</v>
      </c>
      <c r="H1380">
        <v>3222</v>
      </c>
      <c r="I1380">
        <v>1979</v>
      </c>
      <c r="J1380">
        <v>1605</v>
      </c>
      <c r="K1380">
        <v>6217</v>
      </c>
      <c r="L1380">
        <v>5652</v>
      </c>
      <c r="M1380">
        <v>8081</v>
      </c>
      <c r="O1380" t="str">
        <f>VLOOKUP(A1380,Lookup_Tables!$D$2:$E$7,2,FALSE)</f>
        <v>HUSSPF</v>
      </c>
    </row>
    <row r="1381" spans="1:15">
      <c r="A1381">
        <v>4353</v>
      </c>
      <c r="B1381" t="s">
        <v>132</v>
      </c>
      <c r="C1381">
        <v>32</v>
      </c>
      <c r="D1381" t="s">
        <v>38</v>
      </c>
      <c r="E1381">
        <v>1343</v>
      </c>
      <c r="F1381">
        <v>3917</v>
      </c>
      <c r="G1381">
        <v>629</v>
      </c>
      <c r="H1381">
        <v>7616</v>
      </c>
      <c r="I1381">
        <v>8057</v>
      </c>
      <c r="J1381">
        <v>2012</v>
      </c>
      <c r="K1381">
        <v>8078</v>
      </c>
      <c r="L1381">
        <v>4169</v>
      </c>
      <c r="M1381">
        <v>2061</v>
      </c>
      <c r="O1381" t="str">
        <f>VLOOKUP(A1381,Lookup_Tables!$D$2:$E$7,2,FALSE)</f>
        <v>HUSSPF</v>
      </c>
    </row>
    <row r="1382" spans="1:15">
      <c r="A1382">
        <v>4353</v>
      </c>
      <c r="B1382" t="s">
        <v>132</v>
      </c>
      <c r="C1382">
        <v>33</v>
      </c>
      <c r="D1382" t="s">
        <v>38</v>
      </c>
      <c r="E1382">
        <v>3810</v>
      </c>
      <c r="F1382">
        <v>4074</v>
      </c>
      <c r="G1382">
        <v>5798</v>
      </c>
      <c r="H1382">
        <v>4890</v>
      </c>
      <c r="I1382">
        <v>6453</v>
      </c>
      <c r="J1382">
        <v>9751</v>
      </c>
      <c r="K1382">
        <v>5619</v>
      </c>
      <c r="L1382">
        <v>7550</v>
      </c>
      <c r="M1382">
        <v>4660</v>
      </c>
      <c r="O1382" t="str">
        <f>VLOOKUP(A1382,Lookup_Tables!$D$2:$E$7,2,FALSE)</f>
        <v>HUSSPF</v>
      </c>
    </row>
    <row r="1383" spans="1:15">
      <c r="A1383">
        <v>4353</v>
      </c>
      <c r="B1383" t="s">
        <v>132</v>
      </c>
      <c r="C1383">
        <v>34</v>
      </c>
      <c r="D1383" t="s">
        <v>38</v>
      </c>
      <c r="E1383">
        <v>3887</v>
      </c>
      <c r="F1383">
        <v>4403</v>
      </c>
      <c r="G1383">
        <v>7529</v>
      </c>
      <c r="H1383">
        <v>2652</v>
      </c>
      <c r="I1383">
        <v>1351</v>
      </c>
      <c r="J1383">
        <v>1773</v>
      </c>
      <c r="K1383">
        <v>7586</v>
      </c>
      <c r="L1383">
        <v>8405</v>
      </c>
      <c r="M1383">
        <v>6610</v>
      </c>
      <c r="O1383" t="str">
        <f>VLOOKUP(A1383,Lookup_Tables!$D$2:$E$7,2,FALSE)</f>
        <v>HUSSPF</v>
      </c>
    </row>
    <row r="1384" spans="1:15">
      <c r="A1384">
        <v>4353</v>
      </c>
      <c r="B1384" t="s">
        <v>132</v>
      </c>
      <c r="C1384">
        <v>35</v>
      </c>
      <c r="D1384" t="s">
        <v>38</v>
      </c>
      <c r="E1384">
        <v>8713</v>
      </c>
      <c r="F1384">
        <v>1718</v>
      </c>
      <c r="G1384">
        <v>5805</v>
      </c>
      <c r="H1384">
        <v>1125</v>
      </c>
      <c r="I1384">
        <v>9609</v>
      </c>
      <c r="J1384">
        <v>9578</v>
      </c>
      <c r="K1384">
        <v>5151</v>
      </c>
      <c r="L1384">
        <v>4331</v>
      </c>
      <c r="M1384">
        <v>2639</v>
      </c>
      <c r="O1384" t="str">
        <f>VLOOKUP(A1384,Lookup_Tables!$D$2:$E$7,2,FALSE)</f>
        <v>HUSSPF</v>
      </c>
    </row>
    <row r="1385" spans="1:15">
      <c r="A1385">
        <v>4353</v>
      </c>
      <c r="B1385" t="s">
        <v>132</v>
      </c>
      <c r="C1385">
        <v>36</v>
      </c>
      <c r="D1385" t="s">
        <v>38</v>
      </c>
      <c r="E1385">
        <v>9034</v>
      </c>
      <c r="F1385">
        <v>175</v>
      </c>
      <c r="G1385">
        <v>5542</v>
      </c>
      <c r="H1385">
        <v>820</v>
      </c>
      <c r="I1385">
        <v>7680</v>
      </c>
      <c r="J1385">
        <v>7719</v>
      </c>
      <c r="K1385">
        <v>8510</v>
      </c>
      <c r="L1385">
        <v>2464</v>
      </c>
      <c r="M1385">
        <v>1353</v>
      </c>
      <c r="O1385" t="str">
        <f>VLOOKUP(A1385,Lookup_Tables!$D$2:$E$7,2,FALSE)</f>
        <v>HUSSPF</v>
      </c>
    </row>
    <row r="1386" spans="1:15">
      <c r="A1386">
        <v>4353</v>
      </c>
      <c r="B1386" t="s">
        <v>132</v>
      </c>
      <c r="C1386">
        <v>37</v>
      </c>
      <c r="D1386" t="s">
        <v>38</v>
      </c>
      <c r="E1386">
        <v>2280</v>
      </c>
      <c r="F1386">
        <v>4997</v>
      </c>
      <c r="G1386">
        <v>2912</v>
      </c>
      <c r="H1386">
        <v>7831</v>
      </c>
      <c r="I1386">
        <v>9401</v>
      </c>
      <c r="J1386">
        <v>747</v>
      </c>
      <c r="K1386">
        <v>1931</v>
      </c>
      <c r="L1386">
        <v>6310</v>
      </c>
      <c r="M1386">
        <v>118</v>
      </c>
      <c r="O1386" t="str">
        <f>VLOOKUP(A1386,Lookup_Tables!$D$2:$E$7,2,FALSE)</f>
        <v>HUSSPF</v>
      </c>
    </row>
    <row r="1387" spans="1:15">
      <c r="A1387">
        <v>4353</v>
      </c>
      <c r="B1387" t="s">
        <v>132</v>
      </c>
      <c r="C1387">
        <v>38</v>
      </c>
      <c r="D1387" t="s">
        <v>38</v>
      </c>
      <c r="E1387">
        <v>8159</v>
      </c>
      <c r="F1387">
        <v>4173</v>
      </c>
      <c r="G1387">
        <v>9911</v>
      </c>
      <c r="H1387">
        <v>3903</v>
      </c>
      <c r="I1387">
        <v>6652</v>
      </c>
      <c r="J1387">
        <v>5444</v>
      </c>
      <c r="K1387">
        <v>6546</v>
      </c>
      <c r="L1387">
        <v>8350</v>
      </c>
      <c r="M1387">
        <v>3829</v>
      </c>
      <c r="O1387" t="str">
        <f>VLOOKUP(A1387,Lookup_Tables!$D$2:$E$7,2,FALSE)</f>
        <v>HUSSPF</v>
      </c>
    </row>
    <row r="1388" spans="1:15">
      <c r="A1388">
        <v>4353</v>
      </c>
      <c r="B1388" t="s">
        <v>132</v>
      </c>
      <c r="C1388">
        <v>39</v>
      </c>
      <c r="D1388" t="s">
        <v>38</v>
      </c>
      <c r="E1388">
        <v>6336</v>
      </c>
      <c r="F1388">
        <v>9890</v>
      </c>
      <c r="G1388">
        <v>4853</v>
      </c>
      <c r="H1388">
        <v>5207</v>
      </c>
      <c r="I1388">
        <v>5594</v>
      </c>
      <c r="J1388">
        <v>7670</v>
      </c>
      <c r="K1388">
        <v>3127</v>
      </c>
      <c r="L1388">
        <v>893</v>
      </c>
      <c r="M1388">
        <v>4483</v>
      </c>
      <c r="O1388" t="str">
        <f>VLOOKUP(A1388,Lookup_Tables!$D$2:$E$7,2,FALSE)</f>
        <v>HUSSPF</v>
      </c>
    </row>
    <row r="1389" spans="1:15">
      <c r="A1389">
        <v>4353</v>
      </c>
      <c r="B1389" t="s">
        <v>132</v>
      </c>
      <c r="C1389">
        <v>40</v>
      </c>
      <c r="D1389" t="s">
        <v>38</v>
      </c>
      <c r="E1389">
        <v>6545</v>
      </c>
      <c r="F1389">
        <v>2446</v>
      </c>
      <c r="G1389">
        <v>4211</v>
      </c>
      <c r="H1389">
        <v>7387</v>
      </c>
      <c r="I1389">
        <v>3565</v>
      </c>
      <c r="J1389">
        <v>214</v>
      </c>
      <c r="K1389">
        <v>8691</v>
      </c>
      <c r="L1389">
        <v>5003</v>
      </c>
      <c r="M1389">
        <v>9033</v>
      </c>
      <c r="O1389" t="str">
        <f>VLOOKUP(A1389,Lookup_Tables!$D$2:$E$7,2,FALSE)</f>
        <v>HUSSPF</v>
      </c>
    </row>
    <row r="1390" spans="1:15">
      <c r="A1390">
        <v>4353</v>
      </c>
      <c r="B1390" t="s">
        <v>132</v>
      </c>
      <c r="C1390">
        <v>41</v>
      </c>
      <c r="D1390" t="s">
        <v>38</v>
      </c>
      <c r="E1390">
        <v>3169</v>
      </c>
      <c r="F1390">
        <v>6017</v>
      </c>
      <c r="G1390">
        <v>7969</v>
      </c>
      <c r="H1390">
        <v>6961</v>
      </c>
      <c r="I1390">
        <v>9545</v>
      </c>
      <c r="J1390">
        <v>1223</v>
      </c>
      <c r="K1390">
        <v>7272</v>
      </c>
      <c r="L1390">
        <v>6998</v>
      </c>
      <c r="M1390">
        <v>6872</v>
      </c>
      <c r="O1390" t="str">
        <f>VLOOKUP(A1390,Lookup_Tables!$D$2:$E$7,2,FALSE)</f>
        <v>HUSSPF</v>
      </c>
    </row>
    <row r="1391" spans="1:15">
      <c r="A1391">
        <v>4353</v>
      </c>
      <c r="B1391" t="s">
        <v>132</v>
      </c>
      <c r="C1391">
        <v>42</v>
      </c>
      <c r="D1391" t="s">
        <v>38</v>
      </c>
      <c r="E1391">
        <v>4222</v>
      </c>
      <c r="F1391">
        <v>8923</v>
      </c>
      <c r="G1391">
        <v>8040</v>
      </c>
      <c r="H1391">
        <v>9628</v>
      </c>
      <c r="I1391">
        <v>7310</v>
      </c>
      <c r="J1391">
        <v>7830</v>
      </c>
      <c r="K1391">
        <v>3126</v>
      </c>
      <c r="L1391">
        <v>8426</v>
      </c>
      <c r="M1391">
        <v>7623</v>
      </c>
      <c r="O1391" t="str">
        <f>VLOOKUP(A1391,Lookup_Tables!$D$2:$E$7,2,FALSE)</f>
        <v>HUSSPF</v>
      </c>
    </row>
    <row r="1392" spans="1:15">
      <c r="A1392">
        <v>4353</v>
      </c>
      <c r="B1392" t="s">
        <v>132</v>
      </c>
      <c r="C1392">
        <v>43</v>
      </c>
      <c r="D1392" t="s">
        <v>38</v>
      </c>
      <c r="E1392">
        <v>2505</v>
      </c>
      <c r="F1392">
        <v>104</v>
      </c>
      <c r="G1392">
        <v>7691</v>
      </c>
      <c r="H1392">
        <v>383</v>
      </c>
      <c r="I1392">
        <v>4738</v>
      </c>
      <c r="J1392">
        <v>1106</v>
      </c>
      <c r="K1392">
        <v>2108</v>
      </c>
      <c r="L1392">
        <v>6186</v>
      </c>
      <c r="M1392">
        <v>362</v>
      </c>
      <c r="O1392" t="str">
        <f>VLOOKUP(A1392,Lookup_Tables!$D$2:$E$7,2,FALSE)</f>
        <v>HUSSPF</v>
      </c>
    </row>
    <row r="1393" spans="1:15">
      <c r="A1393">
        <v>4353</v>
      </c>
      <c r="B1393" t="s">
        <v>132</v>
      </c>
      <c r="C1393">
        <v>44</v>
      </c>
      <c r="D1393" t="s">
        <v>38</v>
      </c>
      <c r="E1393">
        <v>0</v>
      </c>
      <c r="F1393">
        <v>8785</v>
      </c>
      <c r="G1393">
        <v>8704</v>
      </c>
      <c r="H1393">
        <v>9395</v>
      </c>
      <c r="I1393">
        <v>1812</v>
      </c>
      <c r="J1393">
        <v>2476</v>
      </c>
      <c r="K1393">
        <v>2926</v>
      </c>
      <c r="L1393">
        <v>5346</v>
      </c>
      <c r="M1393">
        <v>4943</v>
      </c>
      <c r="O1393" t="str">
        <f>VLOOKUP(A1393,Lookup_Tables!$D$2:$E$7,2,FALSE)</f>
        <v>HUSSPF</v>
      </c>
    </row>
    <row r="1394" spans="1:15">
      <c r="A1394">
        <v>4353</v>
      </c>
      <c r="B1394" t="s">
        <v>132</v>
      </c>
      <c r="C1394">
        <v>45</v>
      </c>
      <c r="D1394" t="s">
        <v>38</v>
      </c>
      <c r="E1394">
        <v>154</v>
      </c>
      <c r="F1394">
        <v>7656</v>
      </c>
      <c r="G1394">
        <v>4730</v>
      </c>
      <c r="H1394">
        <v>2644</v>
      </c>
      <c r="I1394">
        <v>6570</v>
      </c>
      <c r="J1394">
        <v>6162</v>
      </c>
      <c r="K1394">
        <v>7343</v>
      </c>
      <c r="L1394">
        <v>7204</v>
      </c>
      <c r="M1394">
        <v>1347</v>
      </c>
      <c r="O1394" t="str">
        <f>VLOOKUP(A1394,Lookup_Tables!$D$2:$E$7,2,FALSE)</f>
        <v>HUSSPF</v>
      </c>
    </row>
    <row r="1395" spans="1:15">
      <c r="A1395">
        <v>4353</v>
      </c>
      <c r="B1395" t="s">
        <v>132</v>
      </c>
      <c r="C1395">
        <v>46</v>
      </c>
      <c r="D1395" t="s">
        <v>38</v>
      </c>
      <c r="E1395">
        <v>9970</v>
      </c>
      <c r="F1395">
        <v>19</v>
      </c>
      <c r="G1395">
        <v>2763</v>
      </c>
      <c r="H1395">
        <v>1749</v>
      </c>
      <c r="I1395">
        <v>6548</v>
      </c>
      <c r="J1395">
        <v>126</v>
      </c>
      <c r="K1395">
        <v>688</v>
      </c>
      <c r="L1395">
        <v>7063</v>
      </c>
      <c r="M1395">
        <v>8676</v>
      </c>
      <c r="O1395" t="str">
        <f>VLOOKUP(A1395,Lookup_Tables!$D$2:$E$7,2,FALSE)</f>
        <v>HUSSPF</v>
      </c>
    </row>
    <row r="1396" spans="1:15">
      <c r="A1396">
        <v>4353</v>
      </c>
      <c r="B1396" t="s">
        <v>132</v>
      </c>
      <c r="C1396">
        <v>47</v>
      </c>
      <c r="D1396" t="s">
        <v>38</v>
      </c>
      <c r="E1396">
        <v>1194</v>
      </c>
      <c r="F1396">
        <v>605</v>
      </c>
      <c r="G1396">
        <v>4274</v>
      </c>
      <c r="H1396">
        <v>3773</v>
      </c>
      <c r="I1396">
        <v>4419</v>
      </c>
      <c r="J1396">
        <v>8218</v>
      </c>
      <c r="K1396">
        <v>928</v>
      </c>
      <c r="L1396">
        <v>420</v>
      </c>
      <c r="M1396">
        <v>5171</v>
      </c>
      <c r="O1396" t="str">
        <f>VLOOKUP(A1396,Lookup_Tables!$D$2:$E$7,2,FALSE)</f>
        <v>HUSSPF</v>
      </c>
    </row>
    <row r="1397" spans="1:15">
      <c r="A1397">
        <v>4353</v>
      </c>
      <c r="B1397" t="s">
        <v>132</v>
      </c>
      <c r="C1397">
        <v>48</v>
      </c>
      <c r="D1397" t="s">
        <v>38</v>
      </c>
      <c r="E1397">
        <v>6718</v>
      </c>
      <c r="F1397">
        <v>342</v>
      </c>
      <c r="G1397">
        <v>1852</v>
      </c>
      <c r="H1397">
        <v>977</v>
      </c>
      <c r="I1397">
        <v>2136</v>
      </c>
      <c r="J1397">
        <v>575</v>
      </c>
      <c r="K1397">
        <v>5810</v>
      </c>
      <c r="L1397">
        <v>5609</v>
      </c>
      <c r="M1397">
        <v>5441</v>
      </c>
      <c r="O1397" t="str">
        <f>VLOOKUP(A1397,Lookup_Tables!$D$2:$E$7,2,FALSE)</f>
        <v>HUSSPF</v>
      </c>
    </row>
    <row r="1398" spans="1:15">
      <c r="A1398">
        <v>4353</v>
      </c>
      <c r="B1398" t="s">
        <v>132</v>
      </c>
      <c r="C1398">
        <v>49</v>
      </c>
      <c r="D1398" t="s">
        <v>38</v>
      </c>
      <c r="E1398">
        <v>5103</v>
      </c>
      <c r="F1398">
        <v>4779</v>
      </c>
      <c r="G1398">
        <v>6372</v>
      </c>
      <c r="H1398">
        <v>6034</v>
      </c>
      <c r="I1398">
        <v>2430</v>
      </c>
      <c r="J1398">
        <v>1322</v>
      </c>
      <c r="K1398">
        <v>4904</v>
      </c>
      <c r="L1398">
        <v>8977</v>
      </c>
      <c r="M1398">
        <v>5441</v>
      </c>
      <c r="O1398" t="str">
        <f>VLOOKUP(A1398,Lookup_Tables!$D$2:$E$7,2,FALSE)</f>
        <v>HUSSPF</v>
      </c>
    </row>
    <row r="1399" spans="1:15">
      <c r="A1399">
        <v>4353</v>
      </c>
      <c r="B1399" t="s">
        <v>132</v>
      </c>
      <c r="C1399">
        <v>50</v>
      </c>
      <c r="D1399" t="s">
        <v>38</v>
      </c>
      <c r="E1399">
        <v>6068</v>
      </c>
      <c r="F1399">
        <v>7673</v>
      </c>
      <c r="G1399">
        <v>8780</v>
      </c>
      <c r="H1399">
        <v>6280</v>
      </c>
      <c r="I1399">
        <v>9888</v>
      </c>
      <c r="J1399">
        <v>3829</v>
      </c>
      <c r="K1399">
        <v>3863</v>
      </c>
      <c r="L1399">
        <v>7599</v>
      </c>
      <c r="M1399">
        <v>8610</v>
      </c>
      <c r="O1399" t="str">
        <f>VLOOKUP(A1399,Lookup_Tables!$D$2:$E$7,2,FALSE)</f>
        <v>HUSSPF</v>
      </c>
    </row>
    <row r="1400" spans="1:15">
      <c r="A1400">
        <v>4353</v>
      </c>
      <c r="B1400" t="s">
        <v>132</v>
      </c>
      <c r="C1400">
        <v>51</v>
      </c>
      <c r="D1400" t="s">
        <v>38</v>
      </c>
      <c r="E1400">
        <v>69</v>
      </c>
      <c r="F1400">
        <v>6660</v>
      </c>
      <c r="G1400">
        <v>259</v>
      </c>
      <c r="H1400">
        <v>8670</v>
      </c>
      <c r="I1400">
        <v>9374</v>
      </c>
      <c r="J1400">
        <v>4169</v>
      </c>
      <c r="K1400">
        <v>1110</v>
      </c>
      <c r="L1400">
        <v>8355</v>
      </c>
      <c r="M1400">
        <v>5568</v>
      </c>
      <c r="O1400" t="str">
        <f>VLOOKUP(A1400,Lookup_Tables!$D$2:$E$7,2,FALSE)</f>
        <v>HUSSPF</v>
      </c>
    </row>
    <row r="1401" spans="1:15">
      <c r="A1401">
        <v>4353</v>
      </c>
      <c r="B1401" t="s">
        <v>132</v>
      </c>
      <c r="C1401">
        <v>52</v>
      </c>
      <c r="D1401" t="s">
        <v>38</v>
      </c>
      <c r="E1401">
        <v>7662</v>
      </c>
      <c r="F1401">
        <v>6084</v>
      </c>
      <c r="G1401">
        <v>91</v>
      </c>
      <c r="H1401">
        <v>460</v>
      </c>
      <c r="I1401">
        <v>1674</v>
      </c>
      <c r="J1401">
        <v>2528</v>
      </c>
      <c r="K1401">
        <v>711</v>
      </c>
      <c r="L1401">
        <v>4755</v>
      </c>
      <c r="M1401">
        <v>9799</v>
      </c>
      <c r="O1401" t="str">
        <f>VLOOKUP(A1401,Lookup_Tables!$D$2:$E$7,2,FALSE)</f>
        <v>HUSSPF</v>
      </c>
    </row>
    <row r="1402" spans="1:15">
      <c r="A1402">
        <v>4353</v>
      </c>
      <c r="B1402" t="s">
        <v>132</v>
      </c>
      <c r="C1402">
        <v>53</v>
      </c>
      <c r="D1402" t="s">
        <v>38</v>
      </c>
      <c r="E1402">
        <v>5551</v>
      </c>
      <c r="F1402">
        <v>555</v>
      </c>
      <c r="G1402">
        <v>2297</v>
      </c>
      <c r="H1402">
        <v>659</v>
      </c>
      <c r="I1402">
        <v>5391</v>
      </c>
      <c r="J1402">
        <v>9957</v>
      </c>
      <c r="K1402">
        <v>1460</v>
      </c>
      <c r="L1402">
        <v>6357</v>
      </c>
      <c r="M1402">
        <v>2550</v>
      </c>
      <c r="O1402" t="str">
        <f>VLOOKUP(A1402,Lookup_Tables!$D$2:$E$7,2,FALSE)</f>
        <v>HUSSPF</v>
      </c>
    </row>
    <row r="1403" spans="1:15">
      <c r="A1403">
        <v>4353</v>
      </c>
      <c r="B1403" t="s">
        <v>132</v>
      </c>
      <c r="C1403">
        <v>54</v>
      </c>
      <c r="D1403" t="s">
        <v>38</v>
      </c>
      <c r="E1403">
        <v>4310</v>
      </c>
      <c r="F1403">
        <v>9918</v>
      </c>
      <c r="G1403">
        <v>2786</v>
      </c>
      <c r="H1403">
        <v>6654</v>
      </c>
      <c r="I1403">
        <v>693</v>
      </c>
      <c r="J1403">
        <v>2153</v>
      </c>
      <c r="K1403">
        <v>2352</v>
      </c>
      <c r="L1403">
        <v>8868</v>
      </c>
      <c r="M1403">
        <v>7372</v>
      </c>
      <c r="O1403" t="str">
        <f>VLOOKUP(A1403,Lookup_Tables!$D$2:$E$7,2,FALSE)</f>
        <v>HUSSPF</v>
      </c>
    </row>
    <row r="1404" spans="1:15">
      <c r="A1404">
        <v>4353</v>
      </c>
      <c r="B1404" t="s">
        <v>132</v>
      </c>
      <c r="C1404">
        <v>55</v>
      </c>
      <c r="D1404" t="s">
        <v>38</v>
      </c>
      <c r="E1404">
        <v>399</v>
      </c>
      <c r="F1404">
        <v>5562</v>
      </c>
      <c r="G1404">
        <v>9873</v>
      </c>
      <c r="H1404">
        <v>493</v>
      </c>
      <c r="I1404">
        <v>3829</v>
      </c>
      <c r="J1404">
        <v>3247</v>
      </c>
      <c r="K1404">
        <v>119</v>
      </c>
      <c r="L1404">
        <v>8918</v>
      </c>
      <c r="M1404">
        <v>3202</v>
      </c>
      <c r="O1404" t="str">
        <f>VLOOKUP(A1404,Lookup_Tables!$D$2:$E$7,2,FALSE)</f>
        <v>HUSSPF</v>
      </c>
    </row>
    <row r="1405" spans="1:15">
      <c r="A1405">
        <v>4353</v>
      </c>
      <c r="B1405" t="s">
        <v>132</v>
      </c>
      <c r="C1405">
        <v>56</v>
      </c>
      <c r="D1405" t="s">
        <v>38</v>
      </c>
      <c r="E1405">
        <v>7092</v>
      </c>
      <c r="F1405">
        <v>763</v>
      </c>
      <c r="G1405">
        <v>3247</v>
      </c>
      <c r="H1405">
        <v>4430</v>
      </c>
      <c r="I1405">
        <v>3554</v>
      </c>
      <c r="J1405">
        <v>5749</v>
      </c>
      <c r="K1405">
        <v>7670</v>
      </c>
      <c r="L1405">
        <v>7799</v>
      </c>
      <c r="M1405">
        <v>4483</v>
      </c>
      <c r="O1405" t="str">
        <f>VLOOKUP(A1405,Lookup_Tables!$D$2:$E$7,2,FALSE)</f>
        <v>HUSSPF</v>
      </c>
    </row>
    <row r="1406" spans="1:15">
      <c r="A1406">
        <v>4353</v>
      </c>
      <c r="B1406" t="s">
        <v>132</v>
      </c>
      <c r="C1406">
        <v>57</v>
      </c>
      <c r="D1406" t="s">
        <v>38</v>
      </c>
      <c r="E1406">
        <v>5439</v>
      </c>
      <c r="F1406">
        <v>8907</v>
      </c>
      <c r="G1406">
        <v>3607</v>
      </c>
      <c r="H1406">
        <v>7545</v>
      </c>
      <c r="I1406">
        <v>3837</v>
      </c>
      <c r="J1406">
        <v>5893</v>
      </c>
      <c r="K1406">
        <v>2275</v>
      </c>
      <c r="L1406">
        <v>5922</v>
      </c>
      <c r="M1406">
        <v>4714</v>
      </c>
      <c r="O1406" t="str">
        <f>VLOOKUP(A1406,Lookup_Tables!$D$2:$E$7,2,FALSE)</f>
        <v>HUSSPF</v>
      </c>
    </row>
    <row r="1407" spans="1:15">
      <c r="A1407">
        <v>4353</v>
      </c>
      <c r="B1407" t="s">
        <v>132</v>
      </c>
      <c r="C1407">
        <v>58</v>
      </c>
      <c r="D1407" t="s">
        <v>38</v>
      </c>
      <c r="E1407">
        <v>7837</v>
      </c>
      <c r="F1407">
        <v>890</v>
      </c>
      <c r="G1407">
        <v>8754</v>
      </c>
      <c r="H1407">
        <v>3586</v>
      </c>
      <c r="I1407">
        <v>730</v>
      </c>
      <c r="J1407">
        <v>9820</v>
      </c>
      <c r="K1407">
        <v>260</v>
      </c>
      <c r="L1407">
        <v>2640</v>
      </c>
      <c r="M1407">
        <v>2467</v>
      </c>
      <c r="O1407" t="str">
        <f>VLOOKUP(A1407,Lookup_Tables!$D$2:$E$7,2,FALSE)</f>
        <v>HUSSPF</v>
      </c>
    </row>
    <row r="1408" spans="1:15">
      <c r="A1408">
        <v>4353</v>
      </c>
      <c r="B1408" t="s">
        <v>132</v>
      </c>
      <c r="C1408">
        <v>59</v>
      </c>
      <c r="D1408" t="s">
        <v>38</v>
      </c>
      <c r="E1408">
        <v>160</v>
      </c>
      <c r="F1408">
        <v>7830</v>
      </c>
      <c r="G1408">
        <v>439</v>
      </c>
      <c r="H1408">
        <v>711</v>
      </c>
      <c r="I1408">
        <v>1688</v>
      </c>
      <c r="J1408">
        <v>6215</v>
      </c>
      <c r="K1408">
        <v>1559</v>
      </c>
      <c r="L1408">
        <v>130</v>
      </c>
      <c r="M1408">
        <v>4755</v>
      </c>
      <c r="O1408" t="str">
        <f>VLOOKUP(A1408,Lookup_Tables!$D$2:$E$7,2,FALSE)</f>
        <v>HUSSPF</v>
      </c>
    </row>
    <row r="1409" spans="1:15">
      <c r="A1409">
        <v>4353</v>
      </c>
      <c r="B1409" t="s">
        <v>132</v>
      </c>
      <c r="C1409">
        <v>60</v>
      </c>
      <c r="D1409" t="s">
        <v>38</v>
      </c>
      <c r="E1409">
        <v>7756</v>
      </c>
      <c r="F1409">
        <v>1586</v>
      </c>
      <c r="G1409">
        <v>1874</v>
      </c>
      <c r="H1409">
        <v>2129</v>
      </c>
      <c r="I1409">
        <v>8218</v>
      </c>
      <c r="J1409">
        <v>6608</v>
      </c>
      <c r="K1409">
        <v>6054</v>
      </c>
      <c r="L1409">
        <v>1272</v>
      </c>
      <c r="M1409">
        <v>6206</v>
      </c>
      <c r="O1409" t="str">
        <f>VLOOKUP(A1409,Lookup_Tables!$D$2:$E$7,2,FALSE)</f>
        <v>HUSSPF</v>
      </c>
    </row>
    <row r="1410" spans="1:15">
      <c r="A1410">
        <v>4353</v>
      </c>
      <c r="B1410" t="s">
        <v>132</v>
      </c>
      <c r="C1410">
        <v>61</v>
      </c>
      <c r="D1410" t="s">
        <v>38</v>
      </c>
      <c r="E1410">
        <v>1593</v>
      </c>
      <c r="F1410">
        <v>6929</v>
      </c>
      <c r="G1410">
        <v>6702</v>
      </c>
      <c r="H1410">
        <v>363</v>
      </c>
      <c r="I1410">
        <v>6802</v>
      </c>
      <c r="J1410">
        <v>6375</v>
      </c>
      <c r="K1410">
        <v>9878</v>
      </c>
      <c r="L1410">
        <v>7867</v>
      </c>
      <c r="M1410">
        <v>8911</v>
      </c>
      <c r="O1410" t="str">
        <f>VLOOKUP(A1410,Lookup_Tables!$D$2:$E$7,2,FALSE)</f>
        <v>HUSSPF</v>
      </c>
    </row>
    <row r="1411" spans="1:15">
      <c r="A1411">
        <v>4353</v>
      </c>
      <c r="B1411" t="s">
        <v>132</v>
      </c>
      <c r="C1411">
        <v>62</v>
      </c>
      <c r="D1411" t="s">
        <v>38</v>
      </c>
      <c r="E1411">
        <v>5862</v>
      </c>
      <c r="F1411">
        <v>7548</v>
      </c>
      <c r="G1411">
        <v>5898</v>
      </c>
      <c r="H1411">
        <v>384</v>
      </c>
      <c r="I1411">
        <v>4476</v>
      </c>
      <c r="J1411">
        <v>9162</v>
      </c>
      <c r="K1411">
        <v>3959</v>
      </c>
      <c r="L1411">
        <v>9066</v>
      </c>
      <c r="M1411">
        <v>1801</v>
      </c>
      <c r="O1411" t="str">
        <f>VLOOKUP(A1411,Lookup_Tables!$D$2:$E$7,2,FALSE)</f>
        <v>HUSSPF</v>
      </c>
    </row>
    <row r="1412" spans="1:15">
      <c r="A1412">
        <v>4353</v>
      </c>
      <c r="B1412" t="s">
        <v>132</v>
      </c>
      <c r="C1412">
        <v>63</v>
      </c>
      <c r="D1412" t="s">
        <v>38</v>
      </c>
      <c r="E1412">
        <v>8724</v>
      </c>
      <c r="F1412">
        <v>4129</v>
      </c>
      <c r="G1412">
        <v>882</v>
      </c>
      <c r="H1412">
        <v>2548</v>
      </c>
      <c r="I1412">
        <v>5376</v>
      </c>
      <c r="J1412">
        <v>6103</v>
      </c>
      <c r="K1412">
        <v>6696</v>
      </c>
      <c r="L1412">
        <v>2419</v>
      </c>
      <c r="M1412">
        <v>2088</v>
      </c>
      <c r="O1412" t="str">
        <f>VLOOKUP(A1412,Lookup_Tables!$D$2:$E$7,2,FALSE)</f>
        <v>HUSSPF</v>
      </c>
    </row>
    <row r="1413" spans="1:15">
      <c r="A1413">
        <v>4353</v>
      </c>
      <c r="B1413" t="s">
        <v>132</v>
      </c>
      <c r="C1413">
        <v>64</v>
      </c>
      <c r="D1413" t="s">
        <v>38</v>
      </c>
      <c r="E1413">
        <v>9729</v>
      </c>
      <c r="F1413">
        <v>1273</v>
      </c>
      <c r="G1413">
        <v>9246</v>
      </c>
      <c r="H1413">
        <v>2015</v>
      </c>
      <c r="I1413">
        <v>7748</v>
      </c>
      <c r="J1413">
        <v>4728</v>
      </c>
      <c r="K1413">
        <v>8218</v>
      </c>
      <c r="L1413">
        <v>7190</v>
      </c>
      <c r="M1413">
        <v>6587</v>
      </c>
      <c r="O1413" t="str">
        <f>VLOOKUP(A1413,Lookup_Tables!$D$2:$E$7,2,FALSE)</f>
        <v>HUSSPF</v>
      </c>
    </row>
    <row r="1414" spans="1:15">
      <c r="A1414">
        <v>4353</v>
      </c>
      <c r="B1414" t="s">
        <v>132</v>
      </c>
      <c r="C1414">
        <v>65</v>
      </c>
      <c r="D1414" t="s">
        <v>38</v>
      </c>
      <c r="E1414">
        <v>6527</v>
      </c>
      <c r="F1414">
        <v>9507</v>
      </c>
      <c r="G1414">
        <v>4029</v>
      </c>
      <c r="H1414">
        <v>8876</v>
      </c>
      <c r="I1414">
        <v>8911</v>
      </c>
      <c r="J1414">
        <v>8655</v>
      </c>
      <c r="K1414">
        <v>2064</v>
      </c>
      <c r="L1414">
        <v>3718</v>
      </c>
      <c r="M1414">
        <v>3141</v>
      </c>
      <c r="O1414" t="str">
        <f>VLOOKUP(A1414,Lookup_Tables!$D$2:$E$7,2,FALSE)</f>
        <v>HUSSPF</v>
      </c>
    </row>
    <row r="1415" spans="1:15">
      <c r="A1415">
        <v>4353</v>
      </c>
      <c r="B1415" t="s">
        <v>132</v>
      </c>
      <c r="C1415">
        <v>66</v>
      </c>
      <c r="D1415" t="s">
        <v>38</v>
      </c>
      <c r="E1415">
        <v>831</v>
      </c>
      <c r="F1415">
        <v>5242</v>
      </c>
      <c r="G1415">
        <v>4895</v>
      </c>
      <c r="H1415">
        <v>9400</v>
      </c>
      <c r="I1415">
        <v>407</v>
      </c>
      <c r="J1415">
        <v>1788</v>
      </c>
      <c r="K1415">
        <v>4907</v>
      </c>
      <c r="L1415">
        <v>4161</v>
      </c>
      <c r="M1415">
        <v>7420</v>
      </c>
      <c r="O1415" t="str">
        <f>VLOOKUP(A1415,Lookup_Tables!$D$2:$E$7,2,FALSE)</f>
        <v>HUSSPF</v>
      </c>
    </row>
    <row r="1416" spans="1:15">
      <c r="A1416">
        <v>4353</v>
      </c>
      <c r="B1416" t="s">
        <v>132</v>
      </c>
      <c r="C1416">
        <v>67</v>
      </c>
      <c r="D1416" t="s">
        <v>38</v>
      </c>
      <c r="E1416">
        <v>0</v>
      </c>
      <c r="F1416">
        <v>0</v>
      </c>
      <c r="G1416">
        <v>0</v>
      </c>
      <c r="H1416">
        <v>6290</v>
      </c>
      <c r="I1416">
        <v>8613</v>
      </c>
      <c r="J1416">
        <v>9730</v>
      </c>
      <c r="K1416">
        <v>5506</v>
      </c>
      <c r="L1416">
        <v>2512</v>
      </c>
      <c r="M1416">
        <v>8983</v>
      </c>
      <c r="O1416" t="str">
        <f>VLOOKUP(A1416,Lookup_Tables!$D$2:$E$7,2,FALSE)</f>
        <v>HUSSPF</v>
      </c>
    </row>
    <row r="1417" spans="1:15">
      <c r="A1417">
        <v>4353</v>
      </c>
      <c r="B1417" t="s">
        <v>132</v>
      </c>
      <c r="C1417">
        <v>68</v>
      </c>
      <c r="D1417" t="s">
        <v>38</v>
      </c>
      <c r="E1417">
        <v>0</v>
      </c>
      <c r="F1417">
        <v>1959</v>
      </c>
      <c r="G1417">
        <v>1488</v>
      </c>
      <c r="H1417">
        <v>6328</v>
      </c>
      <c r="I1417">
        <v>3806</v>
      </c>
      <c r="J1417">
        <v>7865</v>
      </c>
      <c r="K1417">
        <v>4141</v>
      </c>
      <c r="L1417">
        <v>2193</v>
      </c>
      <c r="M1417">
        <v>8233</v>
      </c>
      <c r="O1417" t="str">
        <f>VLOOKUP(A1417,Lookup_Tables!$D$2:$E$7,2,FALSE)</f>
        <v>HUSSPF</v>
      </c>
    </row>
    <row r="1418" spans="1:15">
      <c r="A1418">
        <v>4353</v>
      </c>
      <c r="B1418" t="s">
        <v>132</v>
      </c>
      <c r="C1418">
        <v>69</v>
      </c>
      <c r="D1418" t="s">
        <v>38</v>
      </c>
      <c r="E1418">
        <v>8870</v>
      </c>
      <c r="F1418">
        <v>9273</v>
      </c>
      <c r="G1418">
        <v>5197</v>
      </c>
      <c r="H1418">
        <v>2846</v>
      </c>
      <c r="I1418">
        <v>4068</v>
      </c>
      <c r="J1418">
        <v>2056</v>
      </c>
      <c r="K1418">
        <v>9935</v>
      </c>
      <c r="L1418">
        <v>999</v>
      </c>
      <c r="M1418">
        <v>6961</v>
      </c>
      <c r="O1418" t="str">
        <f>VLOOKUP(A1418,Lookup_Tables!$D$2:$E$7,2,FALSE)</f>
        <v>HUSSPF</v>
      </c>
    </row>
    <row r="1419" spans="1:15">
      <c r="A1419">
        <v>4353</v>
      </c>
      <c r="B1419" t="s">
        <v>132</v>
      </c>
      <c r="C1419">
        <v>70</v>
      </c>
      <c r="D1419" t="s">
        <v>38</v>
      </c>
      <c r="E1419">
        <v>9744</v>
      </c>
      <c r="F1419">
        <v>9206</v>
      </c>
      <c r="G1419">
        <v>1569</v>
      </c>
      <c r="H1419">
        <v>6049</v>
      </c>
      <c r="I1419">
        <v>6396</v>
      </c>
      <c r="J1419">
        <v>6310</v>
      </c>
      <c r="K1419">
        <v>2064</v>
      </c>
      <c r="L1419">
        <v>6404</v>
      </c>
      <c r="M1419">
        <v>4981</v>
      </c>
      <c r="O1419" t="str">
        <f>VLOOKUP(A1419,Lookup_Tables!$D$2:$E$7,2,FALSE)</f>
        <v>HUSSPF</v>
      </c>
    </row>
    <row r="1420" spans="1:15">
      <c r="A1420">
        <v>4353</v>
      </c>
      <c r="B1420" t="s">
        <v>132</v>
      </c>
      <c r="C1420">
        <v>71</v>
      </c>
      <c r="D1420" t="s">
        <v>38</v>
      </c>
      <c r="E1420">
        <v>0</v>
      </c>
      <c r="F1420">
        <v>7014</v>
      </c>
      <c r="G1420">
        <v>3271</v>
      </c>
      <c r="H1420">
        <v>6290</v>
      </c>
      <c r="I1420">
        <v>7993</v>
      </c>
      <c r="J1420">
        <v>4410</v>
      </c>
      <c r="K1420">
        <v>8767</v>
      </c>
      <c r="L1420">
        <v>5738</v>
      </c>
      <c r="M1420">
        <v>6222</v>
      </c>
      <c r="O1420" t="str">
        <f>VLOOKUP(A1420,Lookup_Tables!$D$2:$E$7,2,FALSE)</f>
        <v>HUSSPF</v>
      </c>
    </row>
    <row r="1421" spans="1:15">
      <c r="A1421">
        <v>4353</v>
      </c>
      <c r="B1421" t="s">
        <v>132</v>
      </c>
      <c r="C1421">
        <v>72</v>
      </c>
      <c r="D1421" t="s">
        <v>38</v>
      </c>
      <c r="E1421">
        <v>9162</v>
      </c>
      <c r="F1421">
        <v>4350</v>
      </c>
      <c r="G1421">
        <v>5131</v>
      </c>
      <c r="H1421">
        <v>3766</v>
      </c>
      <c r="I1421">
        <v>3182</v>
      </c>
      <c r="J1421">
        <v>5449</v>
      </c>
      <c r="K1421">
        <v>2767</v>
      </c>
      <c r="L1421">
        <v>7734</v>
      </c>
      <c r="M1421">
        <v>3415</v>
      </c>
      <c r="O1421" t="str">
        <f>VLOOKUP(A1421,Lookup_Tables!$D$2:$E$7,2,FALSE)</f>
        <v>HUSSPF</v>
      </c>
    </row>
    <row r="1422" spans="1:15">
      <c r="A1422">
        <v>4353</v>
      </c>
      <c r="B1422" t="s">
        <v>132</v>
      </c>
      <c r="C1422">
        <v>73</v>
      </c>
      <c r="D1422" t="s">
        <v>38</v>
      </c>
      <c r="E1422">
        <v>0</v>
      </c>
      <c r="F1422">
        <v>7463</v>
      </c>
      <c r="G1422">
        <v>3883</v>
      </c>
      <c r="H1422">
        <v>8184</v>
      </c>
      <c r="I1422">
        <v>9207</v>
      </c>
      <c r="J1422">
        <v>1073</v>
      </c>
      <c r="K1422">
        <v>5269</v>
      </c>
      <c r="L1422">
        <v>4342</v>
      </c>
      <c r="M1422">
        <v>2550</v>
      </c>
      <c r="O1422" t="str">
        <f>VLOOKUP(A1422,Lookup_Tables!$D$2:$E$7,2,FALSE)</f>
        <v>HUSSPF</v>
      </c>
    </row>
    <row r="1423" spans="1:15">
      <c r="A1423">
        <v>4353</v>
      </c>
      <c r="B1423" t="s">
        <v>132</v>
      </c>
      <c r="C1423">
        <v>74</v>
      </c>
      <c r="D1423" t="s">
        <v>38</v>
      </c>
      <c r="E1423">
        <v>0</v>
      </c>
      <c r="F1423">
        <v>0</v>
      </c>
      <c r="G1423">
        <v>0</v>
      </c>
      <c r="H1423">
        <v>0</v>
      </c>
      <c r="I1423">
        <v>3570</v>
      </c>
      <c r="J1423">
        <v>1904</v>
      </c>
      <c r="K1423">
        <v>5141</v>
      </c>
      <c r="L1423">
        <v>2550</v>
      </c>
      <c r="M1423">
        <v>4182</v>
      </c>
      <c r="O1423" t="str">
        <f>VLOOKUP(A1423,Lookup_Tables!$D$2:$E$7,2,FALSE)</f>
        <v>HUSSPF</v>
      </c>
    </row>
    <row r="1424" spans="1:15">
      <c r="A1424">
        <v>4353</v>
      </c>
      <c r="B1424" t="s">
        <v>132</v>
      </c>
      <c r="C1424">
        <v>75</v>
      </c>
      <c r="D1424" t="s">
        <v>38</v>
      </c>
      <c r="E1424">
        <v>3015</v>
      </c>
      <c r="F1424">
        <v>6653</v>
      </c>
      <c r="G1424">
        <v>564</v>
      </c>
      <c r="H1424">
        <v>5283</v>
      </c>
      <c r="I1424">
        <v>8012</v>
      </c>
      <c r="J1424">
        <v>6640</v>
      </c>
      <c r="K1424">
        <v>3374</v>
      </c>
      <c r="L1424">
        <v>5331</v>
      </c>
      <c r="M1424">
        <v>8371</v>
      </c>
      <c r="O1424" t="str">
        <f>VLOOKUP(A1424,Lookup_Tables!$D$2:$E$7,2,FALSE)</f>
        <v>HUSSPF</v>
      </c>
    </row>
    <row r="1425" spans="1:15">
      <c r="A1425">
        <v>4353</v>
      </c>
      <c r="B1425" t="s">
        <v>132</v>
      </c>
      <c r="C1425">
        <v>76</v>
      </c>
      <c r="D1425" t="s">
        <v>38</v>
      </c>
      <c r="E1425">
        <v>8133</v>
      </c>
      <c r="F1425">
        <v>2488</v>
      </c>
      <c r="G1425">
        <v>4078</v>
      </c>
      <c r="H1425">
        <v>6409</v>
      </c>
      <c r="I1425">
        <v>7069</v>
      </c>
      <c r="J1425">
        <v>1849</v>
      </c>
      <c r="K1425">
        <v>4095</v>
      </c>
      <c r="L1425">
        <v>1394</v>
      </c>
      <c r="M1425">
        <v>820</v>
      </c>
      <c r="O1425" t="str">
        <f>VLOOKUP(A1425,Lookup_Tables!$D$2:$E$7,2,FALSE)</f>
        <v>HUSSPF</v>
      </c>
    </row>
    <row r="1426" spans="1:15">
      <c r="A1426">
        <v>4353</v>
      </c>
      <c r="B1426" t="s">
        <v>132</v>
      </c>
      <c r="C1426">
        <v>77</v>
      </c>
      <c r="D1426" t="s">
        <v>38</v>
      </c>
      <c r="E1426">
        <v>7372</v>
      </c>
      <c r="F1426">
        <v>2162</v>
      </c>
      <c r="G1426">
        <v>3835</v>
      </c>
      <c r="H1426">
        <v>9436</v>
      </c>
      <c r="I1426">
        <v>6802</v>
      </c>
      <c r="J1426">
        <v>953</v>
      </c>
      <c r="K1426">
        <v>6093</v>
      </c>
      <c r="L1426">
        <v>4196</v>
      </c>
      <c r="M1426">
        <v>1199</v>
      </c>
      <c r="O1426" t="str">
        <f>VLOOKUP(A1426,Lookup_Tables!$D$2:$E$7,2,FALSE)</f>
        <v>HUSSPF</v>
      </c>
    </row>
    <row r="1427" spans="1:15">
      <c r="A1427">
        <v>4353</v>
      </c>
      <c r="B1427" t="s">
        <v>132</v>
      </c>
      <c r="C1427">
        <v>78</v>
      </c>
      <c r="D1427" t="s">
        <v>38</v>
      </c>
      <c r="E1427">
        <v>0</v>
      </c>
      <c r="F1427">
        <v>0</v>
      </c>
      <c r="G1427">
        <v>0</v>
      </c>
      <c r="H1427">
        <v>0</v>
      </c>
      <c r="I1427">
        <v>9690</v>
      </c>
      <c r="J1427">
        <v>6348</v>
      </c>
      <c r="K1427">
        <v>2601</v>
      </c>
      <c r="L1427">
        <v>1828</v>
      </c>
      <c r="M1427">
        <v>2323</v>
      </c>
      <c r="O1427" t="str">
        <f>VLOOKUP(A1427,Lookup_Tables!$D$2:$E$7,2,FALSE)</f>
        <v>HUSSPF</v>
      </c>
    </row>
    <row r="1428" spans="1:15">
      <c r="A1428">
        <v>4353</v>
      </c>
      <c r="B1428" t="s">
        <v>132</v>
      </c>
      <c r="C1428">
        <v>79</v>
      </c>
      <c r="D1428" t="s">
        <v>38</v>
      </c>
      <c r="E1428">
        <v>3396</v>
      </c>
      <c r="F1428">
        <v>9729</v>
      </c>
      <c r="G1428">
        <v>5708</v>
      </c>
      <c r="H1428">
        <v>3773</v>
      </c>
      <c r="I1428">
        <v>8764</v>
      </c>
      <c r="J1428">
        <v>294</v>
      </c>
      <c r="K1428">
        <v>1915</v>
      </c>
      <c r="L1428">
        <v>8144</v>
      </c>
      <c r="M1428">
        <v>4605</v>
      </c>
      <c r="O1428" t="str">
        <f>VLOOKUP(A1428,Lookup_Tables!$D$2:$E$7,2,FALSE)</f>
        <v>HUSSPF</v>
      </c>
    </row>
    <row r="1429" spans="1:15">
      <c r="A1429">
        <v>4353</v>
      </c>
      <c r="B1429" t="s">
        <v>132</v>
      </c>
      <c r="C1429">
        <v>80</v>
      </c>
      <c r="D1429" t="s">
        <v>38</v>
      </c>
      <c r="E1429">
        <v>5746</v>
      </c>
      <c r="F1429">
        <v>7305</v>
      </c>
      <c r="G1429">
        <v>7494</v>
      </c>
      <c r="H1429">
        <v>820</v>
      </c>
      <c r="I1429">
        <v>4154</v>
      </c>
      <c r="J1429">
        <v>1017</v>
      </c>
      <c r="K1429">
        <v>2640</v>
      </c>
      <c r="L1429">
        <v>4903</v>
      </c>
      <c r="M1429">
        <v>3317</v>
      </c>
      <c r="O1429" t="str">
        <f>VLOOKUP(A1429,Lookup_Tables!$D$2:$E$7,2,FALSE)</f>
        <v>HUSSPF</v>
      </c>
    </row>
    <row r="1430" spans="1:15">
      <c r="A1430">
        <v>4353</v>
      </c>
      <c r="B1430" t="s">
        <v>132</v>
      </c>
      <c r="C1430">
        <v>81</v>
      </c>
      <c r="D1430" t="s">
        <v>38</v>
      </c>
      <c r="E1430">
        <v>369</v>
      </c>
      <c r="F1430">
        <v>8870</v>
      </c>
      <c r="G1430">
        <v>6720</v>
      </c>
      <c r="H1430">
        <v>5125</v>
      </c>
      <c r="I1430">
        <v>5782</v>
      </c>
      <c r="J1430">
        <v>7117</v>
      </c>
      <c r="K1430">
        <v>7551</v>
      </c>
      <c r="L1430">
        <v>7116</v>
      </c>
      <c r="M1430">
        <v>2607</v>
      </c>
      <c r="O1430" t="str">
        <f>VLOOKUP(A1430,Lookup_Tables!$D$2:$E$7,2,FALSE)</f>
        <v>HUSSPF</v>
      </c>
    </row>
    <row r="1431" spans="1:15">
      <c r="A1431">
        <v>4353</v>
      </c>
      <c r="B1431" t="s">
        <v>132</v>
      </c>
      <c r="C1431">
        <v>82</v>
      </c>
      <c r="D1431" t="s">
        <v>38</v>
      </c>
      <c r="E1431">
        <v>0</v>
      </c>
      <c r="F1431">
        <v>6170</v>
      </c>
      <c r="G1431">
        <v>4403</v>
      </c>
      <c r="H1431">
        <v>9727</v>
      </c>
      <c r="I1431">
        <v>1127</v>
      </c>
      <c r="J1431">
        <v>1988</v>
      </c>
      <c r="K1431">
        <v>4509</v>
      </c>
      <c r="L1431">
        <v>3126</v>
      </c>
      <c r="M1431">
        <v>754</v>
      </c>
      <c r="O1431" t="str">
        <f>VLOOKUP(A1431,Lookup_Tables!$D$2:$E$7,2,FALSE)</f>
        <v>HUSSPF</v>
      </c>
    </row>
    <row r="1432" spans="1:15">
      <c r="A1432">
        <v>4353</v>
      </c>
      <c r="B1432" t="s">
        <v>132</v>
      </c>
      <c r="C1432">
        <v>83</v>
      </c>
      <c r="D1432" t="s">
        <v>38</v>
      </c>
      <c r="E1432">
        <v>4233</v>
      </c>
      <c r="F1432">
        <v>278</v>
      </c>
      <c r="G1432">
        <v>2785</v>
      </c>
      <c r="H1432">
        <v>1922</v>
      </c>
      <c r="I1432">
        <v>7005</v>
      </c>
      <c r="J1432">
        <v>3818</v>
      </c>
      <c r="K1432">
        <v>6054</v>
      </c>
      <c r="L1432">
        <v>7414</v>
      </c>
      <c r="M1432">
        <v>6416</v>
      </c>
      <c r="O1432" t="str">
        <f>VLOOKUP(A1432,Lookup_Tables!$D$2:$E$7,2,FALSE)</f>
        <v>HUSSPF</v>
      </c>
    </row>
    <row r="1433" spans="1:15">
      <c r="A1433">
        <v>4353</v>
      </c>
      <c r="B1433" t="s">
        <v>132</v>
      </c>
      <c r="C1433">
        <v>1</v>
      </c>
      <c r="D1433" t="s">
        <v>39</v>
      </c>
      <c r="E1433">
        <v>4474</v>
      </c>
      <c r="F1433">
        <v>7733</v>
      </c>
      <c r="G1433">
        <v>2256</v>
      </c>
      <c r="H1433">
        <v>3316</v>
      </c>
      <c r="I1433">
        <v>6929</v>
      </c>
      <c r="J1433">
        <v>2182</v>
      </c>
      <c r="K1433">
        <v>7266</v>
      </c>
      <c r="L1433">
        <v>2463</v>
      </c>
      <c r="M1433">
        <v>3329</v>
      </c>
      <c r="O1433" t="str">
        <f>VLOOKUP(A1433,Lookup_Tables!$D$2:$E$7,2,FALSE)</f>
        <v>HUSSPF</v>
      </c>
    </row>
    <row r="1434" spans="1:15">
      <c r="A1434">
        <v>4353</v>
      </c>
      <c r="B1434" t="s">
        <v>132</v>
      </c>
      <c r="C1434">
        <v>2</v>
      </c>
      <c r="D1434" t="s">
        <v>39</v>
      </c>
      <c r="E1434">
        <v>6975</v>
      </c>
      <c r="F1434">
        <v>8330</v>
      </c>
      <c r="G1434">
        <v>677</v>
      </c>
      <c r="H1434">
        <v>7553</v>
      </c>
      <c r="I1434">
        <v>5203</v>
      </c>
      <c r="J1434">
        <v>5269</v>
      </c>
      <c r="K1434">
        <v>2454</v>
      </c>
      <c r="L1434">
        <v>906</v>
      </c>
      <c r="M1434">
        <v>5660</v>
      </c>
      <c r="O1434" t="str">
        <f>VLOOKUP(A1434,Lookup_Tables!$D$2:$E$7,2,FALSE)</f>
        <v>HUSSPF</v>
      </c>
    </row>
    <row r="1435" spans="1:15">
      <c r="A1435">
        <v>4353</v>
      </c>
      <c r="B1435" t="s">
        <v>132</v>
      </c>
      <c r="C1435">
        <v>3</v>
      </c>
      <c r="D1435" t="s">
        <v>39</v>
      </c>
      <c r="E1435">
        <v>4150</v>
      </c>
      <c r="F1435">
        <v>3670</v>
      </c>
      <c r="G1435">
        <v>3908</v>
      </c>
      <c r="H1435">
        <v>6021</v>
      </c>
      <c r="I1435">
        <v>1017</v>
      </c>
      <c r="J1435">
        <v>2056</v>
      </c>
      <c r="K1435">
        <v>8969</v>
      </c>
      <c r="L1435">
        <v>2409</v>
      </c>
      <c r="M1435">
        <v>4814</v>
      </c>
      <c r="O1435" t="str">
        <f>VLOOKUP(A1435,Lookup_Tables!$D$2:$E$7,2,FALSE)</f>
        <v>HUSSPF</v>
      </c>
    </row>
    <row r="1436" spans="1:15">
      <c r="A1436">
        <v>4353</v>
      </c>
      <c r="B1436" t="s">
        <v>132</v>
      </c>
      <c r="C1436">
        <v>4</v>
      </c>
      <c r="D1436" t="s">
        <v>39</v>
      </c>
      <c r="E1436">
        <v>9034</v>
      </c>
      <c r="F1436">
        <v>8930</v>
      </c>
      <c r="G1436">
        <v>231</v>
      </c>
      <c r="H1436">
        <v>3462</v>
      </c>
      <c r="I1436">
        <v>156</v>
      </c>
      <c r="J1436">
        <v>126</v>
      </c>
      <c r="K1436">
        <v>6845</v>
      </c>
      <c r="L1436">
        <v>2371</v>
      </c>
      <c r="M1436">
        <v>1106</v>
      </c>
      <c r="O1436" t="str">
        <f>VLOOKUP(A1436,Lookup_Tables!$D$2:$E$7,2,FALSE)</f>
        <v>HUSSPF</v>
      </c>
    </row>
    <row r="1437" spans="1:15">
      <c r="A1437">
        <v>4353</v>
      </c>
      <c r="B1437" t="s">
        <v>132</v>
      </c>
      <c r="C1437">
        <v>5</v>
      </c>
      <c r="D1437" t="s">
        <v>39</v>
      </c>
      <c r="E1437">
        <v>8133</v>
      </c>
      <c r="F1437">
        <v>6179</v>
      </c>
      <c r="G1437">
        <v>1991</v>
      </c>
      <c r="H1437">
        <v>2137</v>
      </c>
      <c r="I1437">
        <v>252</v>
      </c>
      <c r="J1437">
        <v>7252</v>
      </c>
      <c r="K1437">
        <v>3426</v>
      </c>
      <c r="L1437">
        <v>7204</v>
      </c>
      <c r="M1437">
        <v>2297</v>
      </c>
      <c r="O1437" t="str">
        <f>VLOOKUP(A1437,Lookup_Tables!$D$2:$E$7,2,FALSE)</f>
        <v>HUSSPF</v>
      </c>
    </row>
    <row r="1438" spans="1:15">
      <c r="A1438">
        <v>4353</v>
      </c>
      <c r="B1438" t="s">
        <v>132</v>
      </c>
      <c r="C1438">
        <v>6</v>
      </c>
      <c r="D1438" t="s">
        <v>39</v>
      </c>
      <c r="E1438">
        <v>387</v>
      </c>
      <c r="F1438">
        <v>2777</v>
      </c>
      <c r="G1438">
        <v>2888</v>
      </c>
      <c r="H1438">
        <v>1675</v>
      </c>
      <c r="I1438">
        <v>276</v>
      </c>
      <c r="J1438">
        <v>1965</v>
      </c>
      <c r="K1438">
        <v>7691</v>
      </c>
      <c r="L1438">
        <v>5877</v>
      </c>
      <c r="M1438">
        <v>8791</v>
      </c>
      <c r="O1438" t="str">
        <f>VLOOKUP(A1438,Lookup_Tables!$D$2:$E$7,2,FALSE)</f>
        <v>HUSSPF</v>
      </c>
    </row>
    <row r="1439" spans="1:15">
      <c r="A1439">
        <v>4353</v>
      </c>
      <c r="B1439" t="s">
        <v>132</v>
      </c>
      <c r="C1439">
        <v>7</v>
      </c>
      <c r="D1439" t="s">
        <v>39</v>
      </c>
      <c r="E1439">
        <v>5561</v>
      </c>
      <c r="F1439">
        <v>99</v>
      </c>
      <c r="G1439">
        <v>9147</v>
      </c>
      <c r="H1439">
        <v>5422</v>
      </c>
      <c r="I1439">
        <v>1322</v>
      </c>
      <c r="J1439">
        <v>5624</v>
      </c>
      <c r="K1439">
        <v>3128</v>
      </c>
      <c r="L1439">
        <v>6922</v>
      </c>
      <c r="M1439">
        <v>176</v>
      </c>
      <c r="O1439" t="str">
        <f>VLOOKUP(A1439,Lookup_Tables!$D$2:$E$7,2,FALSE)</f>
        <v>HUSSPF</v>
      </c>
    </row>
    <row r="1440" spans="1:15">
      <c r="A1440">
        <v>4353</v>
      </c>
      <c r="B1440" t="s">
        <v>132</v>
      </c>
      <c r="C1440">
        <v>8</v>
      </c>
      <c r="D1440" t="s">
        <v>39</v>
      </c>
      <c r="E1440">
        <v>9997</v>
      </c>
      <c r="F1440">
        <v>1172</v>
      </c>
      <c r="G1440">
        <v>3786</v>
      </c>
      <c r="H1440">
        <v>9184</v>
      </c>
      <c r="I1440">
        <v>3323</v>
      </c>
      <c r="J1440">
        <v>3222</v>
      </c>
      <c r="K1440">
        <v>7770</v>
      </c>
      <c r="L1440">
        <v>4728</v>
      </c>
      <c r="M1440">
        <v>3326</v>
      </c>
      <c r="O1440" t="str">
        <f>VLOOKUP(A1440,Lookup_Tables!$D$2:$E$7,2,FALSE)</f>
        <v>HUSSPF</v>
      </c>
    </row>
    <row r="1441" spans="1:15">
      <c r="A1441">
        <v>4353</v>
      </c>
      <c r="B1441" t="s">
        <v>132</v>
      </c>
      <c r="C1441">
        <v>9</v>
      </c>
      <c r="D1441" t="s">
        <v>39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4483</v>
      </c>
      <c r="K1441">
        <v>9352</v>
      </c>
      <c r="L1441">
        <v>4121</v>
      </c>
      <c r="M1441">
        <v>8613</v>
      </c>
      <c r="O1441" t="str">
        <f>VLOOKUP(A1441,Lookup_Tables!$D$2:$E$7,2,FALSE)</f>
        <v>HUSSPF</v>
      </c>
    </row>
    <row r="1442" spans="1:15">
      <c r="A1442">
        <v>4353</v>
      </c>
      <c r="B1442" t="s">
        <v>132</v>
      </c>
      <c r="C1442">
        <v>10</v>
      </c>
      <c r="D1442" t="s">
        <v>39</v>
      </c>
      <c r="E1442">
        <v>9584</v>
      </c>
      <c r="F1442">
        <v>9847</v>
      </c>
      <c r="G1442">
        <v>8507</v>
      </c>
      <c r="H1442">
        <v>2212</v>
      </c>
      <c r="I1442">
        <v>1444</v>
      </c>
      <c r="J1442">
        <v>7772</v>
      </c>
      <c r="K1442">
        <v>420</v>
      </c>
      <c r="L1442">
        <v>3600</v>
      </c>
      <c r="M1442">
        <v>7297</v>
      </c>
      <c r="O1442" t="str">
        <f>VLOOKUP(A1442,Lookup_Tables!$D$2:$E$7,2,FALSE)</f>
        <v>HUSSPF</v>
      </c>
    </row>
    <row r="1443" spans="1:15">
      <c r="A1443">
        <v>4353</v>
      </c>
      <c r="B1443" t="s">
        <v>132</v>
      </c>
      <c r="C1443">
        <v>11</v>
      </c>
      <c r="D1443" t="s">
        <v>39</v>
      </c>
      <c r="E1443">
        <v>7840</v>
      </c>
      <c r="F1443">
        <v>6718</v>
      </c>
      <c r="G1443">
        <v>9972</v>
      </c>
      <c r="H1443">
        <v>2246</v>
      </c>
      <c r="I1443">
        <v>1529</v>
      </c>
      <c r="J1443">
        <v>1816</v>
      </c>
      <c r="K1443">
        <v>9717</v>
      </c>
      <c r="L1443">
        <v>6663</v>
      </c>
      <c r="M1443">
        <v>5910</v>
      </c>
      <c r="O1443" t="str">
        <f>VLOOKUP(A1443,Lookup_Tables!$D$2:$E$7,2,FALSE)</f>
        <v>HUSSPF</v>
      </c>
    </row>
    <row r="1444" spans="1:15">
      <c r="A1444">
        <v>4353</v>
      </c>
      <c r="B1444" t="s">
        <v>132</v>
      </c>
      <c r="C1444">
        <v>12</v>
      </c>
      <c r="D1444" t="s">
        <v>39</v>
      </c>
      <c r="E1444">
        <v>2935</v>
      </c>
      <c r="F1444">
        <v>876</v>
      </c>
      <c r="G1444">
        <v>1942</v>
      </c>
      <c r="H1444">
        <v>5795</v>
      </c>
      <c r="I1444">
        <v>6162</v>
      </c>
      <c r="J1444">
        <v>9380</v>
      </c>
      <c r="K1444">
        <v>7000</v>
      </c>
      <c r="L1444">
        <v>6170</v>
      </c>
      <c r="M1444">
        <v>7218</v>
      </c>
      <c r="O1444" t="str">
        <f>VLOOKUP(A1444,Lookup_Tables!$D$2:$E$7,2,FALSE)</f>
        <v>HUSSPF</v>
      </c>
    </row>
    <row r="1445" spans="1:15">
      <c r="A1445">
        <v>4353</v>
      </c>
      <c r="B1445" t="s">
        <v>132</v>
      </c>
      <c r="C1445">
        <v>13</v>
      </c>
      <c r="D1445" t="s">
        <v>39</v>
      </c>
      <c r="E1445">
        <v>8173</v>
      </c>
      <c r="F1445">
        <v>3284</v>
      </c>
      <c r="G1445">
        <v>6564</v>
      </c>
      <c r="H1445">
        <v>3848</v>
      </c>
      <c r="I1445">
        <v>1272</v>
      </c>
      <c r="J1445">
        <v>7670</v>
      </c>
      <c r="K1445">
        <v>1577</v>
      </c>
      <c r="L1445">
        <v>7035</v>
      </c>
      <c r="M1445">
        <v>3527</v>
      </c>
      <c r="O1445" t="str">
        <f>VLOOKUP(A1445,Lookup_Tables!$D$2:$E$7,2,FALSE)</f>
        <v>HUSSPF</v>
      </c>
    </row>
    <row r="1446" spans="1:15">
      <c r="A1446">
        <v>4353</v>
      </c>
      <c r="B1446" t="s">
        <v>132</v>
      </c>
      <c r="C1446">
        <v>14</v>
      </c>
      <c r="D1446" t="s">
        <v>39</v>
      </c>
      <c r="E1446">
        <v>9636</v>
      </c>
      <c r="F1446">
        <v>8793</v>
      </c>
      <c r="G1446">
        <v>2187</v>
      </c>
      <c r="H1446">
        <v>8216</v>
      </c>
      <c r="I1446">
        <v>6514</v>
      </c>
      <c r="J1446">
        <v>5208</v>
      </c>
      <c r="K1446">
        <v>9559</v>
      </c>
      <c r="L1446">
        <v>2570</v>
      </c>
      <c r="M1446">
        <v>8208</v>
      </c>
      <c r="O1446" t="str">
        <f>VLOOKUP(A1446,Lookup_Tables!$D$2:$E$7,2,FALSE)</f>
        <v>HUSSPF</v>
      </c>
    </row>
    <row r="1447" spans="1:15">
      <c r="A1447">
        <v>4353</v>
      </c>
      <c r="B1447" t="s">
        <v>132</v>
      </c>
      <c r="C1447">
        <v>15</v>
      </c>
      <c r="D1447" t="s">
        <v>39</v>
      </c>
      <c r="E1447">
        <v>4706</v>
      </c>
      <c r="F1447">
        <v>652</v>
      </c>
      <c r="G1447">
        <v>4761</v>
      </c>
      <c r="H1447">
        <v>1230</v>
      </c>
      <c r="I1447">
        <v>4193</v>
      </c>
      <c r="J1447">
        <v>6999</v>
      </c>
      <c r="K1447">
        <v>9374</v>
      </c>
      <c r="L1447">
        <v>4081</v>
      </c>
      <c r="M1447">
        <v>5858</v>
      </c>
      <c r="O1447" t="str">
        <f>VLOOKUP(A1447,Lookup_Tables!$D$2:$E$7,2,FALSE)</f>
        <v>HUSSPF</v>
      </c>
    </row>
    <row r="1448" spans="1:15">
      <c r="A1448">
        <v>4353</v>
      </c>
      <c r="B1448" t="s">
        <v>132</v>
      </c>
      <c r="C1448">
        <v>16</v>
      </c>
      <c r="D1448" t="s">
        <v>39</v>
      </c>
      <c r="E1448">
        <v>8431</v>
      </c>
      <c r="F1448">
        <v>3673</v>
      </c>
      <c r="G1448">
        <v>4119</v>
      </c>
      <c r="H1448">
        <v>3965</v>
      </c>
      <c r="I1448">
        <v>402</v>
      </c>
      <c r="J1448">
        <v>9226</v>
      </c>
      <c r="K1448">
        <v>4943</v>
      </c>
      <c r="L1448">
        <v>6792</v>
      </c>
      <c r="M1448">
        <v>38</v>
      </c>
      <c r="O1448" t="str">
        <f>VLOOKUP(A1448,Lookup_Tables!$D$2:$E$7,2,FALSE)</f>
        <v>HUSSPF</v>
      </c>
    </row>
    <row r="1449" spans="1:15">
      <c r="A1449">
        <v>4353</v>
      </c>
      <c r="B1449" t="s">
        <v>132</v>
      </c>
      <c r="C1449">
        <v>17</v>
      </c>
      <c r="D1449" t="s">
        <v>39</v>
      </c>
      <c r="E1449">
        <v>3366</v>
      </c>
      <c r="F1449">
        <v>2015</v>
      </c>
      <c r="G1449">
        <v>5512</v>
      </c>
      <c r="H1449">
        <v>9216</v>
      </c>
      <c r="I1449">
        <v>4547</v>
      </c>
      <c r="J1449">
        <v>8260</v>
      </c>
      <c r="K1449">
        <v>3600</v>
      </c>
      <c r="L1449">
        <v>6054</v>
      </c>
      <c r="M1449">
        <v>7689</v>
      </c>
      <c r="O1449" t="str">
        <f>VLOOKUP(A1449,Lookup_Tables!$D$2:$E$7,2,FALSE)</f>
        <v>HUSSPF</v>
      </c>
    </row>
    <row r="1450" spans="1:15">
      <c r="A1450">
        <v>4353</v>
      </c>
      <c r="B1450" t="s">
        <v>132</v>
      </c>
      <c r="C1450">
        <v>18</v>
      </c>
      <c r="D1450" t="s">
        <v>39</v>
      </c>
      <c r="E1450">
        <v>3807</v>
      </c>
      <c r="F1450">
        <v>865</v>
      </c>
      <c r="G1450">
        <v>1905</v>
      </c>
      <c r="H1450">
        <v>3093</v>
      </c>
      <c r="I1450">
        <v>5884</v>
      </c>
      <c r="J1450">
        <v>8843</v>
      </c>
      <c r="K1450">
        <v>1785</v>
      </c>
      <c r="L1450">
        <v>6525</v>
      </c>
      <c r="M1450">
        <v>4766</v>
      </c>
      <c r="O1450" t="str">
        <f>VLOOKUP(A1450,Lookup_Tables!$D$2:$E$7,2,FALSE)</f>
        <v>HUSSPF</v>
      </c>
    </row>
    <row r="1451" spans="1:15">
      <c r="A1451">
        <v>4353</v>
      </c>
      <c r="B1451" t="s">
        <v>132</v>
      </c>
      <c r="C1451">
        <v>19</v>
      </c>
      <c r="D1451" t="s">
        <v>39</v>
      </c>
      <c r="E1451">
        <v>2008</v>
      </c>
      <c r="F1451">
        <v>3903</v>
      </c>
      <c r="G1451">
        <v>669</v>
      </c>
      <c r="H1451">
        <v>4940</v>
      </c>
      <c r="I1451">
        <v>7299</v>
      </c>
      <c r="J1451">
        <v>6194</v>
      </c>
      <c r="K1451">
        <v>4526</v>
      </c>
      <c r="L1451">
        <v>2953</v>
      </c>
      <c r="M1451">
        <v>6974</v>
      </c>
      <c r="O1451" t="str">
        <f>VLOOKUP(A1451,Lookup_Tables!$D$2:$E$7,2,FALSE)</f>
        <v>HUSSPF</v>
      </c>
    </row>
    <row r="1452" spans="1:15">
      <c r="A1452">
        <v>4353</v>
      </c>
      <c r="B1452" t="s">
        <v>132</v>
      </c>
      <c r="C1452">
        <v>20</v>
      </c>
      <c r="D1452" t="s">
        <v>39</v>
      </c>
      <c r="E1452">
        <v>7983</v>
      </c>
      <c r="F1452">
        <v>5805</v>
      </c>
      <c r="G1452">
        <v>5731</v>
      </c>
      <c r="H1452">
        <v>8600</v>
      </c>
      <c r="I1452">
        <v>1691</v>
      </c>
      <c r="J1452">
        <v>7033</v>
      </c>
      <c r="K1452">
        <v>626</v>
      </c>
      <c r="L1452">
        <v>6170</v>
      </c>
      <c r="M1452">
        <v>2297</v>
      </c>
      <c r="O1452" t="str">
        <f>VLOOKUP(A1452,Lookup_Tables!$D$2:$E$7,2,FALSE)</f>
        <v>HUSSPF</v>
      </c>
    </row>
    <row r="1453" spans="1:15">
      <c r="A1453">
        <v>4353</v>
      </c>
      <c r="B1453" t="s">
        <v>132</v>
      </c>
      <c r="C1453">
        <v>21</v>
      </c>
      <c r="D1453" t="s">
        <v>39</v>
      </c>
      <c r="E1453">
        <v>6849</v>
      </c>
      <c r="F1453">
        <v>3561</v>
      </c>
      <c r="G1453">
        <v>1530</v>
      </c>
      <c r="H1453">
        <v>1322</v>
      </c>
      <c r="I1453">
        <v>3815</v>
      </c>
      <c r="J1453">
        <v>705</v>
      </c>
      <c r="K1453">
        <v>8185</v>
      </c>
      <c r="L1453">
        <v>1223</v>
      </c>
      <c r="M1453">
        <v>9760</v>
      </c>
      <c r="O1453" t="str">
        <f>VLOOKUP(A1453,Lookup_Tables!$D$2:$E$7,2,FALSE)</f>
        <v>HUSSPF</v>
      </c>
    </row>
    <row r="1454" spans="1:15">
      <c r="A1454">
        <v>4353</v>
      </c>
      <c r="B1454" t="s">
        <v>132</v>
      </c>
      <c r="C1454">
        <v>22</v>
      </c>
      <c r="D1454" t="s">
        <v>39</v>
      </c>
      <c r="E1454">
        <v>4782</v>
      </c>
      <c r="F1454">
        <v>8211</v>
      </c>
      <c r="G1454">
        <v>7008</v>
      </c>
      <c r="H1454">
        <v>2834</v>
      </c>
      <c r="I1454">
        <v>233</v>
      </c>
      <c r="J1454">
        <v>8278</v>
      </c>
      <c r="K1454">
        <v>8736</v>
      </c>
      <c r="L1454">
        <v>8340</v>
      </c>
      <c r="M1454">
        <v>8202</v>
      </c>
      <c r="O1454" t="str">
        <f>VLOOKUP(A1454,Lookup_Tables!$D$2:$E$7,2,FALSE)</f>
        <v>HUSSPF</v>
      </c>
    </row>
    <row r="1455" spans="1:15">
      <c r="A1455">
        <v>4353</v>
      </c>
      <c r="B1455" t="s">
        <v>132</v>
      </c>
      <c r="C1455">
        <v>23</v>
      </c>
      <c r="D1455" t="s">
        <v>39</v>
      </c>
      <c r="E1455">
        <v>1954</v>
      </c>
      <c r="F1455">
        <v>8251</v>
      </c>
      <c r="G1455">
        <v>8027</v>
      </c>
      <c r="H1455">
        <v>3542</v>
      </c>
      <c r="I1455">
        <v>5605</v>
      </c>
      <c r="J1455">
        <v>6190</v>
      </c>
      <c r="K1455">
        <v>188</v>
      </c>
      <c r="L1455">
        <v>6915</v>
      </c>
      <c r="M1455">
        <v>341</v>
      </c>
      <c r="O1455" t="str">
        <f>VLOOKUP(A1455,Lookup_Tables!$D$2:$E$7,2,FALSE)</f>
        <v>HUSSPF</v>
      </c>
    </row>
    <row r="1456" spans="1:15">
      <c r="A1456">
        <v>4353</v>
      </c>
      <c r="B1456" t="s">
        <v>132</v>
      </c>
      <c r="C1456">
        <v>24</v>
      </c>
      <c r="D1456" t="s">
        <v>39</v>
      </c>
      <c r="E1456">
        <v>4526</v>
      </c>
      <c r="F1456">
        <v>9499</v>
      </c>
      <c r="G1456">
        <v>8083</v>
      </c>
      <c r="H1456">
        <v>4696</v>
      </c>
      <c r="I1456">
        <v>9847</v>
      </c>
      <c r="J1456">
        <v>6892</v>
      </c>
      <c r="K1456">
        <v>1347</v>
      </c>
      <c r="L1456">
        <v>6079</v>
      </c>
      <c r="M1456">
        <v>2554</v>
      </c>
      <c r="O1456" t="str">
        <f>VLOOKUP(A1456,Lookup_Tables!$D$2:$E$7,2,FALSE)</f>
        <v>HUSSPF</v>
      </c>
    </row>
    <row r="1457" spans="1:15">
      <c r="A1457">
        <v>4353</v>
      </c>
      <c r="B1457" t="s">
        <v>132</v>
      </c>
      <c r="C1457">
        <v>25</v>
      </c>
      <c r="D1457" t="s">
        <v>39</v>
      </c>
      <c r="E1457">
        <v>5811</v>
      </c>
      <c r="F1457">
        <v>2666</v>
      </c>
      <c r="G1457">
        <v>1129</v>
      </c>
      <c r="H1457">
        <v>6147</v>
      </c>
      <c r="I1457">
        <v>1447</v>
      </c>
      <c r="J1457">
        <v>5106</v>
      </c>
      <c r="K1457">
        <v>1337</v>
      </c>
      <c r="L1457">
        <v>6961</v>
      </c>
      <c r="M1457">
        <v>6707</v>
      </c>
      <c r="O1457" t="str">
        <f>VLOOKUP(A1457,Lookup_Tables!$D$2:$E$7,2,FALSE)</f>
        <v>HUSSPF</v>
      </c>
    </row>
    <row r="1458" spans="1:15">
      <c r="A1458">
        <v>4353</v>
      </c>
      <c r="B1458" t="s">
        <v>132</v>
      </c>
      <c r="C1458">
        <v>26</v>
      </c>
      <c r="D1458" t="s">
        <v>39</v>
      </c>
      <c r="E1458">
        <v>353</v>
      </c>
      <c r="F1458">
        <v>3556</v>
      </c>
      <c r="G1458">
        <v>5714</v>
      </c>
      <c r="H1458">
        <v>2052</v>
      </c>
      <c r="I1458">
        <v>2109</v>
      </c>
      <c r="J1458">
        <v>3343</v>
      </c>
      <c r="K1458">
        <v>550</v>
      </c>
      <c r="L1458">
        <v>7113</v>
      </c>
      <c r="M1458">
        <v>4402</v>
      </c>
      <c r="O1458" t="str">
        <f>VLOOKUP(A1458,Lookup_Tables!$D$2:$E$7,2,FALSE)</f>
        <v>HUSSPF</v>
      </c>
    </row>
    <row r="1459" spans="1:15">
      <c r="A1459">
        <v>4353</v>
      </c>
      <c r="B1459" t="s">
        <v>132</v>
      </c>
      <c r="C1459">
        <v>27</v>
      </c>
      <c r="D1459" t="s">
        <v>39</v>
      </c>
      <c r="E1459">
        <v>1335</v>
      </c>
      <c r="F1459">
        <v>4560</v>
      </c>
      <c r="G1459">
        <v>6832</v>
      </c>
      <c r="H1459">
        <v>4150</v>
      </c>
      <c r="I1459">
        <v>1402</v>
      </c>
      <c r="J1459">
        <v>5266</v>
      </c>
      <c r="K1459">
        <v>8767</v>
      </c>
      <c r="L1459">
        <v>4935</v>
      </c>
      <c r="M1459">
        <v>4141</v>
      </c>
      <c r="O1459" t="str">
        <f>VLOOKUP(A1459,Lookup_Tables!$D$2:$E$7,2,FALSE)</f>
        <v>HUSSPF</v>
      </c>
    </row>
    <row r="1460" spans="1:15">
      <c r="A1460">
        <v>4353</v>
      </c>
      <c r="B1460" t="s">
        <v>132</v>
      </c>
      <c r="C1460">
        <v>28</v>
      </c>
      <c r="D1460" t="s">
        <v>39</v>
      </c>
      <c r="E1460">
        <v>711</v>
      </c>
      <c r="F1460">
        <v>637</v>
      </c>
      <c r="G1460">
        <v>4249</v>
      </c>
      <c r="H1460">
        <v>2634</v>
      </c>
      <c r="I1460">
        <v>9730</v>
      </c>
      <c r="J1460">
        <v>4731</v>
      </c>
      <c r="K1460">
        <v>7014</v>
      </c>
      <c r="L1460">
        <v>4222</v>
      </c>
      <c r="M1460">
        <v>4402</v>
      </c>
      <c r="O1460" t="str">
        <f>VLOOKUP(A1460,Lookup_Tables!$D$2:$E$7,2,FALSE)</f>
        <v>HUSSPF</v>
      </c>
    </row>
    <row r="1461" spans="1:15">
      <c r="A1461">
        <v>4353</v>
      </c>
      <c r="B1461" t="s">
        <v>132</v>
      </c>
      <c r="C1461">
        <v>29</v>
      </c>
      <c r="D1461" t="s">
        <v>39</v>
      </c>
      <c r="E1461">
        <v>1787</v>
      </c>
      <c r="F1461">
        <v>3938</v>
      </c>
      <c r="G1461">
        <v>3228</v>
      </c>
      <c r="H1461">
        <v>2091</v>
      </c>
      <c r="I1461">
        <v>6243</v>
      </c>
      <c r="J1461">
        <v>8686</v>
      </c>
      <c r="K1461">
        <v>4622</v>
      </c>
      <c r="L1461">
        <v>2550</v>
      </c>
      <c r="M1461">
        <v>61</v>
      </c>
      <c r="O1461" t="str">
        <f>VLOOKUP(A1461,Lookup_Tables!$D$2:$E$7,2,FALSE)</f>
        <v>HUSSPF</v>
      </c>
    </row>
    <row r="1462" spans="1:15">
      <c r="A1462">
        <v>4353</v>
      </c>
      <c r="B1462" t="s">
        <v>132</v>
      </c>
      <c r="C1462">
        <v>30</v>
      </c>
      <c r="D1462" t="s">
        <v>39</v>
      </c>
      <c r="E1462">
        <v>652</v>
      </c>
      <c r="F1462">
        <v>6864</v>
      </c>
      <c r="G1462">
        <v>7558</v>
      </c>
      <c r="H1462">
        <v>4875</v>
      </c>
      <c r="I1462">
        <v>4493</v>
      </c>
      <c r="J1462">
        <v>9857</v>
      </c>
      <c r="K1462">
        <v>4995</v>
      </c>
      <c r="L1462">
        <v>362</v>
      </c>
      <c r="M1462">
        <v>7896</v>
      </c>
      <c r="O1462" t="str">
        <f>VLOOKUP(A1462,Lookup_Tables!$D$2:$E$7,2,FALSE)</f>
        <v>HUSSPF</v>
      </c>
    </row>
    <row r="1463" spans="1:15">
      <c r="A1463">
        <v>4353</v>
      </c>
      <c r="B1463" t="s">
        <v>132</v>
      </c>
      <c r="C1463">
        <v>31</v>
      </c>
      <c r="D1463" t="s">
        <v>39</v>
      </c>
      <c r="E1463">
        <v>8491</v>
      </c>
      <c r="F1463">
        <v>2275</v>
      </c>
      <c r="G1463">
        <v>3300</v>
      </c>
      <c r="H1463">
        <v>9070</v>
      </c>
      <c r="I1463">
        <v>9149</v>
      </c>
      <c r="J1463">
        <v>4896</v>
      </c>
      <c r="K1463">
        <v>4161</v>
      </c>
      <c r="L1463">
        <v>5837</v>
      </c>
      <c r="M1463">
        <v>9559</v>
      </c>
      <c r="O1463" t="str">
        <f>VLOOKUP(A1463,Lookup_Tables!$D$2:$E$7,2,FALSE)</f>
        <v>HUSSPF</v>
      </c>
    </row>
    <row r="1464" spans="1:15">
      <c r="A1464">
        <v>4353</v>
      </c>
      <c r="B1464" t="s">
        <v>132</v>
      </c>
      <c r="C1464">
        <v>32</v>
      </c>
      <c r="D1464" t="s">
        <v>39</v>
      </c>
      <c r="E1464">
        <v>1234</v>
      </c>
      <c r="F1464">
        <v>7207</v>
      </c>
      <c r="G1464">
        <v>2739</v>
      </c>
      <c r="H1464">
        <v>9119</v>
      </c>
      <c r="I1464">
        <v>999</v>
      </c>
      <c r="J1464">
        <v>3949</v>
      </c>
      <c r="K1464">
        <v>8778</v>
      </c>
      <c r="L1464">
        <v>4169</v>
      </c>
      <c r="M1464">
        <v>2061</v>
      </c>
      <c r="O1464" t="str">
        <f>VLOOKUP(A1464,Lookup_Tables!$D$2:$E$7,2,FALSE)</f>
        <v>HUSSPF</v>
      </c>
    </row>
    <row r="1465" spans="1:15">
      <c r="A1465">
        <v>4353</v>
      </c>
      <c r="B1465" t="s">
        <v>132</v>
      </c>
      <c r="C1465">
        <v>33</v>
      </c>
      <c r="D1465" t="s">
        <v>39</v>
      </c>
      <c r="E1465">
        <v>1027</v>
      </c>
      <c r="F1465">
        <v>3503</v>
      </c>
      <c r="G1465">
        <v>6016</v>
      </c>
      <c r="H1465">
        <v>1949</v>
      </c>
      <c r="I1465">
        <v>2419</v>
      </c>
      <c r="J1465">
        <v>798</v>
      </c>
      <c r="K1465">
        <v>3570</v>
      </c>
      <c r="L1465">
        <v>2024</v>
      </c>
      <c r="M1465">
        <v>2017</v>
      </c>
      <c r="O1465" t="str">
        <f>VLOOKUP(A1465,Lookup_Tables!$D$2:$E$7,2,FALSE)</f>
        <v>HUSSPF</v>
      </c>
    </row>
    <row r="1466" spans="1:15">
      <c r="A1466">
        <v>4353</v>
      </c>
      <c r="B1466" t="s">
        <v>132</v>
      </c>
      <c r="C1466">
        <v>34</v>
      </c>
      <c r="D1466" t="s">
        <v>39</v>
      </c>
      <c r="E1466">
        <v>5146</v>
      </c>
      <c r="F1466">
        <v>358</v>
      </c>
      <c r="G1466">
        <v>9261</v>
      </c>
      <c r="H1466">
        <v>3607</v>
      </c>
      <c r="I1466">
        <v>7360</v>
      </c>
      <c r="J1466">
        <v>418</v>
      </c>
      <c r="K1466">
        <v>2407</v>
      </c>
      <c r="L1466">
        <v>6978</v>
      </c>
      <c r="M1466">
        <v>9040</v>
      </c>
      <c r="O1466" t="str">
        <f>VLOOKUP(A1466,Lookup_Tables!$D$2:$E$7,2,FALSE)</f>
        <v>HUSSPF</v>
      </c>
    </row>
    <row r="1467" spans="1:15">
      <c r="A1467">
        <v>4353</v>
      </c>
      <c r="B1467" t="s">
        <v>132</v>
      </c>
      <c r="C1467">
        <v>35</v>
      </c>
      <c r="D1467" t="s">
        <v>39</v>
      </c>
      <c r="E1467">
        <v>4999</v>
      </c>
      <c r="F1467">
        <v>5321</v>
      </c>
      <c r="G1467">
        <v>1735</v>
      </c>
      <c r="H1467">
        <v>5422</v>
      </c>
      <c r="I1467">
        <v>8358</v>
      </c>
      <c r="J1467">
        <v>7550</v>
      </c>
      <c r="K1467">
        <v>2983</v>
      </c>
      <c r="L1467">
        <v>452</v>
      </c>
      <c r="M1467">
        <v>4776</v>
      </c>
      <c r="O1467" t="str">
        <f>VLOOKUP(A1467,Lookup_Tables!$D$2:$E$7,2,FALSE)</f>
        <v>HUSSPF</v>
      </c>
    </row>
    <row r="1468" spans="1:15">
      <c r="A1468">
        <v>4353</v>
      </c>
      <c r="B1468" t="s">
        <v>132</v>
      </c>
      <c r="C1468">
        <v>36</v>
      </c>
      <c r="D1468" t="s">
        <v>39</v>
      </c>
      <c r="E1468">
        <v>297</v>
      </c>
      <c r="F1468">
        <v>8211</v>
      </c>
      <c r="G1468">
        <v>175</v>
      </c>
      <c r="H1468">
        <v>2253</v>
      </c>
      <c r="I1468">
        <v>9513</v>
      </c>
      <c r="J1468">
        <v>6890</v>
      </c>
      <c r="K1468">
        <v>8757</v>
      </c>
      <c r="L1468">
        <v>4875</v>
      </c>
      <c r="M1468">
        <v>1353</v>
      </c>
      <c r="O1468" t="str">
        <f>VLOOKUP(A1468,Lookup_Tables!$D$2:$E$7,2,FALSE)</f>
        <v>HUSSPF</v>
      </c>
    </row>
    <row r="1469" spans="1:15">
      <c r="A1469">
        <v>4353</v>
      </c>
      <c r="B1469" t="s">
        <v>132</v>
      </c>
      <c r="C1469">
        <v>37</v>
      </c>
      <c r="D1469" t="s">
        <v>39</v>
      </c>
      <c r="E1469">
        <v>1533</v>
      </c>
      <c r="F1469">
        <v>5803</v>
      </c>
      <c r="G1469">
        <v>6637</v>
      </c>
      <c r="H1469">
        <v>3098</v>
      </c>
      <c r="I1469">
        <v>8346</v>
      </c>
      <c r="J1469">
        <v>5921</v>
      </c>
      <c r="K1469">
        <v>747</v>
      </c>
      <c r="L1469">
        <v>2238</v>
      </c>
      <c r="M1469">
        <v>8610</v>
      </c>
      <c r="O1469" t="str">
        <f>VLOOKUP(A1469,Lookup_Tables!$D$2:$E$7,2,FALSE)</f>
        <v>HUSSPF</v>
      </c>
    </row>
    <row r="1470" spans="1:15">
      <c r="A1470">
        <v>4353</v>
      </c>
      <c r="B1470" t="s">
        <v>132</v>
      </c>
      <c r="C1470">
        <v>38</v>
      </c>
      <c r="D1470" t="s">
        <v>39</v>
      </c>
      <c r="E1470">
        <v>4758</v>
      </c>
      <c r="F1470">
        <v>9743</v>
      </c>
      <c r="G1470">
        <v>5275</v>
      </c>
      <c r="H1470">
        <v>5493</v>
      </c>
      <c r="I1470">
        <v>3242</v>
      </c>
      <c r="J1470">
        <v>5594</v>
      </c>
      <c r="K1470">
        <v>2979</v>
      </c>
      <c r="L1470">
        <v>3112</v>
      </c>
      <c r="M1470">
        <v>3829</v>
      </c>
      <c r="O1470" t="str">
        <f>VLOOKUP(A1470,Lookup_Tables!$D$2:$E$7,2,FALSE)</f>
        <v>HUSSPF</v>
      </c>
    </row>
    <row r="1471" spans="1:15">
      <c r="A1471">
        <v>4353</v>
      </c>
      <c r="B1471" t="s">
        <v>132</v>
      </c>
      <c r="C1471">
        <v>39</v>
      </c>
      <c r="D1471" t="s">
        <v>39</v>
      </c>
      <c r="E1471">
        <v>4485</v>
      </c>
      <c r="F1471">
        <v>3864</v>
      </c>
      <c r="G1471">
        <v>3009</v>
      </c>
      <c r="H1471">
        <v>1577</v>
      </c>
      <c r="I1471">
        <v>4959</v>
      </c>
      <c r="J1471">
        <v>4669</v>
      </c>
      <c r="K1471">
        <v>7515</v>
      </c>
      <c r="L1471">
        <v>4325</v>
      </c>
      <c r="M1471">
        <v>4483</v>
      </c>
      <c r="O1471" t="str">
        <f>VLOOKUP(A1471,Lookup_Tables!$D$2:$E$7,2,FALSE)</f>
        <v>HUSSPF</v>
      </c>
    </row>
    <row r="1472" spans="1:15">
      <c r="A1472">
        <v>4353</v>
      </c>
      <c r="B1472" t="s">
        <v>132</v>
      </c>
      <c r="C1472">
        <v>40</v>
      </c>
      <c r="D1472" t="s">
        <v>39</v>
      </c>
      <c r="E1472">
        <v>5426</v>
      </c>
      <c r="F1472">
        <v>7017</v>
      </c>
      <c r="G1472">
        <v>736</v>
      </c>
      <c r="H1472">
        <v>5658</v>
      </c>
      <c r="I1472">
        <v>6298</v>
      </c>
      <c r="J1472">
        <v>7689</v>
      </c>
      <c r="K1472">
        <v>6556</v>
      </c>
      <c r="L1472">
        <v>7757</v>
      </c>
      <c r="M1472">
        <v>9033</v>
      </c>
      <c r="O1472" t="str">
        <f>VLOOKUP(A1472,Lookup_Tables!$D$2:$E$7,2,FALSE)</f>
        <v>HUSSPF</v>
      </c>
    </row>
    <row r="1473" spans="1:15">
      <c r="A1473">
        <v>4353</v>
      </c>
      <c r="B1473" t="s">
        <v>132</v>
      </c>
      <c r="C1473">
        <v>41</v>
      </c>
      <c r="D1473" t="s">
        <v>39</v>
      </c>
      <c r="E1473">
        <v>431</v>
      </c>
      <c r="F1473">
        <v>4947</v>
      </c>
      <c r="G1473">
        <v>4621</v>
      </c>
      <c r="H1473">
        <v>6961</v>
      </c>
      <c r="I1473">
        <v>9545</v>
      </c>
      <c r="J1473">
        <v>7553</v>
      </c>
      <c r="K1473">
        <v>7272</v>
      </c>
      <c r="L1473">
        <v>6998</v>
      </c>
      <c r="M1473">
        <v>6872</v>
      </c>
      <c r="O1473" t="str">
        <f>VLOOKUP(A1473,Lookup_Tables!$D$2:$E$7,2,FALSE)</f>
        <v>HUSSPF</v>
      </c>
    </row>
    <row r="1474" spans="1:15">
      <c r="A1474">
        <v>4353</v>
      </c>
      <c r="B1474" t="s">
        <v>132</v>
      </c>
      <c r="C1474">
        <v>42</v>
      </c>
      <c r="D1474" t="s">
        <v>39</v>
      </c>
      <c r="E1474">
        <v>422</v>
      </c>
      <c r="F1474">
        <v>554</v>
      </c>
      <c r="G1474">
        <v>92</v>
      </c>
      <c r="H1474">
        <v>7508</v>
      </c>
      <c r="I1474">
        <v>7544</v>
      </c>
      <c r="J1474">
        <v>7830</v>
      </c>
      <c r="K1474">
        <v>3126</v>
      </c>
      <c r="L1474">
        <v>8426</v>
      </c>
      <c r="M1474">
        <v>7623</v>
      </c>
      <c r="O1474" t="str">
        <f>VLOOKUP(A1474,Lookup_Tables!$D$2:$E$7,2,FALSE)</f>
        <v>HUSSPF</v>
      </c>
    </row>
    <row r="1475" spans="1:15">
      <c r="A1475">
        <v>4353</v>
      </c>
      <c r="B1475" t="s">
        <v>132</v>
      </c>
      <c r="C1475">
        <v>43</v>
      </c>
      <c r="D1475" t="s">
        <v>39</v>
      </c>
      <c r="E1475">
        <v>8059</v>
      </c>
      <c r="F1475">
        <v>8597</v>
      </c>
      <c r="G1475">
        <v>2082</v>
      </c>
      <c r="H1475">
        <v>6579</v>
      </c>
      <c r="I1475">
        <v>4436</v>
      </c>
      <c r="J1475">
        <v>8340</v>
      </c>
      <c r="K1475">
        <v>9559</v>
      </c>
      <c r="L1475">
        <v>2179</v>
      </c>
      <c r="M1475">
        <v>362</v>
      </c>
      <c r="O1475" t="str">
        <f>VLOOKUP(A1475,Lookup_Tables!$D$2:$E$7,2,FALSE)</f>
        <v>HUSSPF</v>
      </c>
    </row>
    <row r="1476" spans="1:15">
      <c r="A1476">
        <v>4353</v>
      </c>
      <c r="B1476" t="s">
        <v>132</v>
      </c>
      <c r="C1476">
        <v>44</v>
      </c>
      <c r="D1476" t="s">
        <v>39</v>
      </c>
      <c r="E1476">
        <v>0</v>
      </c>
      <c r="F1476">
        <v>4051</v>
      </c>
      <c r="G1476">
        <v>4935</v>
      </c>
      <c r="H1476">
        <v>3545</v>
      </c>
      <c r="I1476">
        <v>492</v>
      </c>
      <c r="J1476">
        <v>5038</v>
      </c>
      <c r="K1476">
        <v>166</v>
      </c>
      <c r="L1476">
        <v>3328</v>
      </c>
      <c r="M1476">
        <v>4943</v>
      </c>
      <c r="O1476" t="str">
        <f>VLOOKUP(A1476,Lookup_Tables!$D$2:$E$7,2,FALSE)</f>
        <v>HUSSPF</v>
      </c>
    </row>
    <row r="1477" spans="1:15">
      <c r="A1477">
        <v>4353</v>
      </c>
      <c r="B1477" t="s">
        <v>132</v>
      </c>
      <c r="C1477">
        <v>45</v>
      </c>
      <c r="D1477" t="s">
        <v>39</v>
      </c>
      <c r="E1477">
        <v>278</v>
      </c>
      <c r="F1477">
        <v>5658</v>
      </c>
      <c r="G1477">
        <v>4766</v>
      </c>
      <c r="H1477">
        <v>7646</v>
      </c>
      <c r="I1477">
        <v>4381</v>
      </c>
      <c r="J1477">
        <v>8869</v>
      </c>
      <c r="K1477">
        <v>9278</v>
      </c>
      <c r="L1477">
        <v>7204</v>
      </c>
      <c r="M1477">
        <v>1907</v>
      </c>
      <c r="O1477" t="str">
        <f>VLOOKUP(A1477,Lookup_Tables!$D$2:$E$7,2,FALSE)</f>
        <v>HUSSPF</v>
      </c>
    </row>
    <row r="1478" spans="1:15">
      <c r="A1478">
        <v>4353</v>
      </c>
      <c r="B1478" t="s">
        <v>132</v>
      </c>
      <c r="C1478">
        <v>46</v>
      </c>
      <c r="D1478" t="s">
        <v>39</v>
      </c>
      <c r="E1478">
        <v>2262</v>
      </c>
      <c r="F1478">
        <v>5783</v>
      </c>
      <c r="G1478">
        <v>8567</v>
      </c>
      <c r="H1478">
        <v>6194</v>
      </c>
      <c r="I1478">
        <v>3870</v>
      </c>
      <c r="J1478">
        <v>2275</v>
      </c>
      <c r="K1478">
        <v>4895</v>
      </c>
      <c r="L1478">
        <v>7063</v>
      </c>
      <c r="M1478">
        <v>8676</v>
      </c>
      <c r="O1478" t="str">
        <f>VLOOKUP(A1478,Lookup_Tables!$D$2:$E$7,2,FALSE)</f>
        <v>HUSSPF</v>
      </c>
    </row>
    <row r="1479" spans="1:15">
      <c r="A1479">
        <v>4353</v>
      </c>
      <c r="B1479" t="s">
        <v>132</v>
      </c>
      <c r="C1479">
        <v>47</v>
      </c>
      <c r="D1479" t="s">
        <v>39</v>
      </c>
      <c r="E1479">
        <v>7681</v>
      </c>
      <c r="F1479">
        <v>5917</v>
      </c>
      <c r="G1479">
        <v>6880</v>
      </c>
      <c r="H1479">
        <v>4160</v>
      </c>
      <c r="I1479">
        <v>7666</v>
      </c>
      <c r="J1479">
        <v>3329</v>
      </c>
      <c r="K1479">
        <v>5898</v>
      </c>
      <c r="L1479">
        <v>7190</v>
      </c>
      <c r="M1479">
        <v>5171</v>
      </c>
      <c r="O1479" t="str">
        <f>VLOOKUP(A1479,Lookup_Tables!$D$2:$E$7,2,FALSE)</f>
        <v>HUSSPF</v>
      </c>
    </row>
    <row r="1480" spans="1:15">
      <c r="A1480">
        <v>4353</v>
      </c>
      <c r="B1480" t="s">
        <v>132</v>
      </c>
      <c r="C1480">
        <v>48</v>
      </c>
      <c r="D1480" t="s">
        <v>39</v>
      </c>
      <c r="E1480">
        <v>8704</v>
      </c>
      <c r="F1480">
        <v>7968</v>
      </c>
      <c r="G1480">
        <v>1560</v>
      </c>
      <c r="H1480">
        <v>3821</v>
      </c>
      <c r="I1480">
        <v>2136</v>
      </c>
      <c r="J1480">
        <v>575</v>
      </c>
      <c r="K1480">
        <v>7152</v>
      </c>
      <c r="L1480">
        <v>5609</v>
      </c>
      <c r="M1480">
        <v>5441</v>
      </c>
      <c r="O1480" t="str">
        <f>VLOOKUP(A1480,Lookup_Tables!$D$2:$E$7,2,FALSE)</f>
        <v>HUSSPF</v>
      </c>
    </row>
    <row r="1481" spans="1:15">
      <c r="A1481">
        <v>4353</v>
      </c>
      <c r="B1481" t="s">
        <v>132</v>
      </c>
      <c r="C1481">
        <v>49</v>
      </c>
      <c r="D1481" t="s">
        <v>39</v>
      </c>
      <c r="E1481">
        <v>219</v>
      </c>
      <c r="F1481">
        <v>5309</v>
      </c>
      <c r="G1481">
        <v>6408</v>
      </c>
      <c r="H1481">
        <v>7763</v>
      </c>
      <c r="I1481">
        <v>7014</v>
      </c>
      <c r="J1481">
        <v>4878</v>
      </c>
      <c r="K1481">
        <v>4621</v>
      </c>
      <c r="L1481">
        <v>8977</v>
      </c>
      <c r="M1481">
        <v>5441</v>
      </c>
      <c r="O1481" t="str">
        <f>VLOOKUP(A1481,Lookup_Tables!$D$2:$E$7,2,FALSE)</f>
        <v>HUSSPF</v>
      </c>
    </row>
    <row r="1482" spans="1:15">
      <c r="A1482">
        <v>4353</v>
      </c>
      <c r="B1482" t="s">
        <v>132</v>
      </c>
      <c r="C1482">
        <v>50</v>
      </c>
      <c r="D1482" t="s">
        <v>39</v>
      </c>
      <c r="E1482">
        <v>4928</v>
      </c>
      <c r="F1482">
        <v>8697</v>
      </c>
      <c r="G1482">
        <v>5122</v>
      </c>
      <c r="H1482">
        <v>8288</v>
      </c>
      <c r="I1482">
        <v>8603</v>
      </c>
      <c r="J1482">
        <v>7197</v>
      </c>
      <c r="K1482">
        <v>2633</v>
      </c>
      <c r="L1482">
        <v>7194</v>
      </c>
      <c r="M1482">
        <v>8670</v>
      </c>
      <c r="O1482" t="str">
        <f>VLOOKUP(A1482,Lookup_Tables!$D$2:$E$7,2,FALSE)</f>
        <v>HUSSPF</v>
      </c>
    </row>
    <row r="1483" spans="1:15">
      <c r="A1483">
        <v>4353</v>
      </c>
      <c r="B1483" t="s">
        <v>132</v>
      </c>
      <c r="C1483">
        <v>51</v>
      </c>
      <c r="D1483" t="s">
        <v>39</v>
      </c>
      <c r="E1483">
        <v>8099</v>
      </c>
      <c r="F1483">
        <v>9627</v>
      </c>
      <c r="G1483">
        <v>7710</v>
      </c>
      <c r="H1483">
        <v>4352</v>
      </c>
      <c r="I1483">
        <v>3906</v>
      </c>
      <c r="J1483">
        <v>1369</v>
      </c>
      <c r="K1483">
        <v>4995</v>
      </c>
      <c r="L1483">
        <v>8355</v>
      </c>
      <c r="M1483">
        <v>8791</v>
      </c>
      <c r="O1483" t="str">
        <f>VLOOKUP(A1483,Lookup_Tables!$D$2:$E$7,2,FALSE)</f>
        <v>HUSSPF</v>
      </c>
    </row>
    <row r="1484" spans="1:15">
      <c r="A1484">
        <v>4353</v>
      </c>
      <c r="B1484" t="s">
        <v>132</v>
      </c>
      <c r="C1484">
        <v>52</v>
      </c>
      <c r="D1484" t="s">
        <v>39</v>
      </c>
      <c r="E1484">
        <v>3319</v>
      </c>
      <c r="F1484">
        <v>6185</v>
      </c>
      <c r="G1484">
        <v>4173</v>
      </c>
      <c r="H1484">
        <v>4711</v>
      </c>
      <c r="I1484">
        <v>1634</v>
      </c>
      <c r="J1484">
        <v>2528</v>
      </c>
      <c r="K1484">
        <v>990</v>
      </c>
      <c r="L1484">
        <v>6266</v>
      </c>
      <c r="M1484">
        <v>6707</v>
      </c>
      <c r="O1484" t="str">
        <f>VLOOKUP(A1484,Lookup_Tables!$D$2:$E$7,2,FALSE)</f>
        <v>HUSSPF</v>
      </c>
    </row>
    <row r="1485" spans="1:15">
      <c r="A1485">
        <v>4353</v>
      </c>
      <c r="B1485" t="s">
        <v>132</v>
      </c>
      <c r="C1485">
        <v>53</v>
      </c>
      <c r="D1485" t="s">
        <v>39</v>
      </c>
      <c r="E1485">
        <v>5551</v>
      </c>
      <c r="F1485">
        <v>3006</v>
      </c>
      <c r="G1485">
        <v>7113</v>
      </c>
      <c r="H1485">
        <v>659</v>
      </c>
      <c r="I1485">
        <v>5391</v>
      </c>
      <c r="J1485">
        <v>9957</v>
      </c>
      <c r="K1485">
        <v>1460</v>
      </c>
      <c r="L1485">
        <v>6357</v>
      </c>
      <c r="M1485">
        <v>2550</v>
      </c>
      <c r="O1485" t="str">
        <f>VLOOKUP(A1485,Lookup_Tables!$D$2:$E$7,2,FALSE)</f>
        <v>HUSSPF</v>
      </c>
    </row>
    <row r="1486" spans="1:15">
      <c r="A1486">
        <v>4353</v>
      </c>
      <c r="B1486" t="s">
        <v>132</v>
      </c>
      <c r="C1486">
        <v>54</v>
      </c>
      <c r="D1486" t="s">
        <v>39</v>
      </c>
      <c r="E1486">
        <v>6898</v>
      </c>
      <c r="F1486">
        <v>5611</v>
      </c>
      <c r="G1486">
        <v>2516</v>
      </c>
      <c r="H1486">
        <v>5672</v>
      </c>
      <c r="I1486">
        <v>8985</v>
      </c>
      <c r="J1486">
        <v>8467</v>
      </c>
      <c r="K1486">
        <v>2352</v>
      </c>
      <c r="L1486">
        <v>8868</v>
      </c>
      <c r="M1486">
        <v>6439</v>
      </c>
      <c r="O1486" t="str">
        <f>VLOOKUP(A1486,Lookup_Tables!$D$2:$E$7,2,FALSE)</f>
        <v>HUSSPF</v>
      </c>
    </row>
    <row r="1487" spans="1:15">
      <c r="A1487">
        <v>4353</v>
      </c>
      <c r="B1487" t="s">
        <v>132</v>
      </c>
      <c r="C1487">
        <v>55</v>
      </c>
      <c r="D1487" t="s">
        <v>39</v>
      </c>
      <c r="E1487">
        <v>9145</v>
      </c>
      <c r="F1487">
        <v>8405</v>
      </c>
      <c r="G1487">
        <v>1170</v>
      </c>
      <c r="H1487">
        <v>4775</v>
      </c>
      <c r="I1487">
        <v>6330</v>
      </c>
      <c r="J1487">
        <v>4811</v>
      </c>
      <c r="K1487">
        <v>21</v>
      </c>
      <c r="L1487">
        <v>8918</v>
      </c>
      <c r="M1487">
        <v>7190</v>
      </c>
      <c r="O1487" t="str">
        <f>VLOOKUP(A1487,Lookup_Tables!$D$2:$E$7,2,FALSE)</f>
        <v>HUSSPF</v>
      </c>
    </row>
    <row r="1488" spans="1:15">
      <c r="A1488">
        <v>4353</v>
      </c>
      <c r="B1488" t="s">
        <v>132</v>
      </c>
      <c r="C1488">
        <v>56</v>
      </c>
      <c r="D1488" t="s">
        <v>39</v>
      </c>
      <c r="E1488">
        <v>4016</v>
      </c>
      <c r="F1488">
        <v>8851</v>
      </c>
      <c r="G1488">
        <v>1585</v>
      </c>
      <c r="H1488">
        <v>801</v>
      </c>
      <c r="I1488">
        <v>666</v>
      </c>
      <c r="J1488">
        <v>8240</v>
      </c>
      <c r="K1488">
        <v>9353</v>
      </c>
      <c r="L1488">
        <v>489</v>
      </c>
      <c r="M1488">
        <v>8256</v>
      </c>
      <c r="O1488" t="str">
        <f>VLOOKUP(A1488,Lookup_Tables!$D$2:$E$7,2,FALSE)</f>
        <v>HUSSPF</v>
      </c>
    </row>
    <row r="1489" spans="1:15">
      <c r="A1489">
        <v>4353</v>
      </c>
      <c r="B1489" t="s">
        <v>132</v>
      </c>
      <c r="C1489">
        <v>57</v>
      </c>
      <c r="D1489" t="s">
        <v>39</v>
      </c>
      <c r="E1489">
        <v>4173</v>
      </c>
      <c r="F1489">
        <v>7887</v>
      </c>
      <c r="G1489">
        <v>4222</v>
      </c>
      <c r="H1489">
        <v>6929</v>
      </c>
      <c r="I1489">
        <v>84</v>
      </c>
      <c r="J1489">
        <v>6380</v>
      </c>
      <c r="K1489">
        <v>6371</v>
      </c>
      <c r="L1489">
        <v>5922</v>
      </c>
      <c r="M1489">
        <v>4714</v>
      </c>
      <c r="O1489" t="str">
        <f>VLOOKUP(A1489,Lookup_Tables!$D$2:$E$7,2,FALSE)</f>
        <v>HUSSPF</v>
      </c>
    </row>
    <row r="1490" spans="1:15">
      <c r="A1490">
        <v>4353</v>
      </c>
      <c r="B1490" t="s">
        <v>132</v>
      </c>
      <c r="C1490">
        <v>58</v>
      </c>
      <c r="D1490" t="s">
        <v>39</v>
      </c>
      <c r="E1490">
        <v>2520</v>
      </c>
      <c r="F1490">
        <v>8343</v>
      </c>
      <c r="G1490">
        <v>5686</v>
      </c>
      <c r="H1490">
        <v>4676</v>
      </c>
      <c r="I1490">
        <v>9206</v>
      </c>
      <c r="J1490">
        <v>2972</v>
      </c>
      <c r="K1490">
        <v>2554</v>
      </c>
      <c r="L1490">
        <v>2569</v>
      </c>
      <c r="M1490">
        <v>1767</v>
      </c>
      <c r="O1490" t="str">
        <f>VLOOKUP(A1490,Lookup_Tables!$D$2:$E$7,2,FALSE)</f>
        <v>HUSSPF</v>
      </c>
    </row>
    <row r="1491" spans="1:15">
      <c r="A1491">
        <v>4353</v>
      </c>
      <c r="B1491" t="s">
        <v>132</v>
      </c>
      <c r="C1491">
        <v>59</v>
      </c>
      <c r="D1491" t="s">
        <v>39</v>
      </c>
      <c r="E1491">
        <v>1385</v>
      </c>
      <c r="F1491">
        <v>9411</v>
      </c>
      <c r="G1491">
        <v>1775</v>
      </c>
      <c r="H1491">
        <v>5469</v>
      </c>
      <c r="I1491">
        <v>1329</v>
      </c>
      <c r="J1491">
        <v>1521</v>
      </c>
      <c r="K1491">
        <v>2055</v>
      </c>
      <c r="L1491">
        <v>130</v>
      </c>
      <c r="M1491">
        <v>4755</v>
      </c>
      <c r="O1491" t="str">
        <f>VLOOKUP(A1491,Lookup_Tables!$D$2:$E$7,2,FALSE)</f>
        <v>HUSSPF</v>
      </c>
    </row>
    <row r="1492" spans="1:15">
      <c r="A1492">
        <v>4353</v>
      </c>
      <c r="B1492" t="s">
        <v>132</v>
      </c>
      <c r="C1492">
        <v>60</v>
      </c>
      <c r="D1492" t="s">
        <v>39</v>
      </c>
      <c r="E1492">
        <v>9756</v>
      </c>
      <c r="F1492">
        <v>3328</v>
      </c>
      <c r="G1492">
        <v>8712</v>
      </c>
      <c r="H1492">
        <v>3967</v>
      </c>
      <c r="I1492">
        <v>8218</v>
      </c>
      <c r="J1492">
        <v>9878</v>
      </c>
      <c r="K1492">
        <v>5877</v>
      </c>
      <c r="L1492">
        <v>9030</v>
      </c>
      <c r="M1492">
        <v>5003</v>
      </c>
      <c r="O1492" t="str">
        <f>VLOOKUP(A1492,Lookup_Tables!$D$2:$E$7,2,FALSE)</f>
        <v>HUSSPF</v>
      </c>
    </row>
    <row r="1493" spans="1:15">
      <c r="A1493">
        <v>4353</v>
      </c>
      <c r="B1493" t="s">
        <v>132</v>
      </c>
      <c r="C1493">
        <v>61</v>
      </c>
      <c r="D1493" t="s">
        <v>39</v>
      </c>
      <c r="E1493">
        <v>935</v>
      </c>
      <c r="F1493">
        <v>3080</v>
      </c>
      <c r="G1493">
        <v>8153</v>
      </c>
      <c r="H1493">
        <v>7782</v>
      </c>
      <c r="I1493">
        <v>1044</v>
      </c>
      <c r="J1493">
        <v>3778</v>
      </c>
      <c r="K1493">
        <v>2157</v>
      </c>
      <c r="L1493">
        <v>4368</v>
      </c>
      <c r="M1493">
        <v>6034</v>
      </c>
      <c r="O1493" t="str">
        <f>VLOOKUP(A1493,Lookup_Tables!$D$2:$E$7,2,FALSE)</f>
        <v>HUSSPF</v>
      </c>
    </row>
    <row r="1494" spans="1:15">
      <c r="A1494">
        <v>4353</v>
      </c>
      <c r="B1494" t="s">
        <v>132</v>
      </c>
      <c r="C1494">
        <v>62</v>
      </c>
      <c r="D1494" t="s">
        <v>39</v>
      </c>
      <c r="E1494">
        <v>5922</v>
      </c>
      <c r="F1494">
        <v>4788</v>
      </c>
      <c r="G1494">
        <v>1057</v>
      </c>
      <c r="H1494">
        <v>813</v>
      </c>
      <c r="I1494">
        <v>2999</v>
      </c>
      <c r="J1494">
        <v>4882</v>
      </c>
      <c r="K1494">
        <v>186</v>
      </c>
      <c r="L1494">
        <v>6556</v>
      </c>
      <c r="M1494">
        <v>1801</v>
      </c>
      <c r="O1494" t="str">
        <f>VLOOKUP(A1494,Lookup_Tables!$D$2:$E$7,2,FALSE)</f>
        <v>HUSSPF</v>
      </c>
    </row>
    <row r="1495" spans="1:15">
      <c r="A1495">
        <v>4353</v>
      </c>
      <c r="B1495" t="s">
        <v>132</v>
      </c>
      <c r="C1495">
        <v>63</v>
      </c>
      <c r="D1495" t="s">
        <v>39</v>
      </c>
      <c r="E1495">
        <v>2770</v>
      </c>
      <c r="F1495">
        <v>9614</v>
      </c>
      <c r="G1495">
        <v>2714</v>
      </c>
      <c r="H1495">
        <v>3451</v>
      </c>
      <c r="I1495">
        <v>6103</v>
      </c>
      <c r="J1495">
        <v>3991</v>
      </c>
      <c r="K1495">
        <v>8091</v>
      </c>
      <c r="L1495">
        <v>6920</v>
      </c>
      <c r="M1495">
        <v>2088</v>
      </c>
      <c r="O1495" t="str">
        <f>VLOOKUP(A1495,Lookup_Tables!$D$2:$E$7,2,FALSE)</f>
        <v>HUSSPF</v>
      </c>
    </row>
    <row r="1496" spans="1:15">
      <c r="A1496">
        <v>4353</v>
      </c>
      <c r="B1496" t="s">
        <v>132</v>
      </c>
      <c r="C1496">
        <v>64</v>
      </c>
      <c r="D1496" t="s">
        <v>39</v>
      </c>
      <c r="E1496">
        <v>8835</v>
      </c>
      <c r="F1496">
        <v>6889</v>
      </c>
      <c r="G1496">
        <v>745</v>
      </c>
      <c r="H1496">
        <v>2245</v>
      </c>
      <c r="I1496">
        <v>9340</v>
      </c>
      <c r="J1496">
        <v>1915</v>
      </c>
      <c r="K1496">
        <v>7502</v>
      </c>
      <c r="L1496">
        <v>2403</v>
      </c>
      <c r="M1496">
        <v>6587</v>
      </c>
      <c r="O1496" t="str">
        <f>VLOOKUP(A1496,Lookup_Tables!$D$2:$E$7,2,FALSE)</f>
        <v>HUSSPF</v>
      </c>
    </row>
    <row r="1497" spans="1:15">
      <c r="A1497">
        <v>4353</v>
      </c>
      <c r="B1497" t="s">
        <v>132</v>
      </c>
      <c r="C1497">
        <v>65</v>
      </c>
      <c r="D1497" t="s">
        <v>39</v>
      </c>
      <c r="E1497">
        <v>9259</v>
      </c>
      <c r="F1497">
        <v>59</v>
      </c>
      <c r="G1497">
        <v>6695</v>
      </c>
      <c r="H1497">
        <v>7558</v>
      </c>
      <c r="I1497">
        <v>7146</v>
      </c>
      <c r="J1497">
        <v>3415</v>
      </c>
      <c r="K1497">
        <v>5176</v>
      </c>
      <c r="L1497">
        <v>3718</v>
      </c>
      <c r="M1497">
        <v>3141</v>
      </c>
      <c r="O1497" t="str">
        <f>VLOOKUP(A1497,Lookup_Tables!$D$2:$E$7,2,FALSE)</f>
        <v>HUSSPF</v>
      </c>
    </row>
    <row r="1498" spans="1:15">
      <c r="A1498">
        <v>4353</v>
      </c>
      <c r="B1498" t="s">
        <v>132</v>
      </c>
      <c r="C1498">
        <v>66</v>
      </c>
      <c r="D1498" t="s">
        <v>39</v>
      </c>
      <c r="E1498">
        <v>5329</v>
      </c>
      <c r="F1498">
        <v>8232</v>
      </c>
      <c r="G1498">
        <v>5153</v>
      </c>
      <c r="H1498">
        <v>2112</v>
      </c>
      <c r="I1498">
        <v>4004</v>
      </c>
      <c r="J1498">
        <v>5837</v>
      </c>
      <c r="K1498">
        <v>4788</v>
      </c>
      <c r="L1498">
        <v>362</v>
      </c>
      <c r="M1498">
        <v>5893</v>
      </c>
      <c r="O1498" t="str">
        <f>VLOOKUP(A1498,Lookup_Tables!$D$2:$E$7,2,FALSE)</f>
        <v>HUSSPF</v>
      </c>
    </row>
    <row r="1499" spans="1:15">
      <c r="A1499">
        <v>4353</v>
      </c>
      <c r="B1499" t="s">
        <v>132</v>
      </c>
      <c r="C1499">
        <v>67</v>
      </c>
      <c r="D1499" t="s">
        <v>39</v>
      </c>
      <c r="E1499">
        <v>0</v>
      </c>
      <c r="F1499">
        <v>0</v>
      </c>
      <c r="G1499">
        <v>0</v>
      </c>
      <c r="H1499">
        <v>6290</v>
      </c>
      <c r="I1499">
        <v>8613</v>
      </c>
      <c r="J1499">
        <v>9730</v>
      </c>
      <c r="K1499">
        <v>5506</v>
      </c>
      <c r="L1499">
        <v>2512</v>
      </c>
      <c r="M1499">
        <v>8983</v>
      </c>
      <c r="O1499" t="str">
        <f>VLOOKUP(A1499,Lookup_Tables!$D$2:$E$7,2,FALSE)</f>
        <v>HUSSPF</v>
      </c>
    </row>
    <row r="1500" spans="1:15">
      <c r="A1500">
        <v>4353</v>
      </c>
      <c r="B1500" t="s">
        <v>132</v>
      </c>
      <c r="C1500">
        <v>68</v>
      </c>
      <c r="D1500" t="s">
        <v>39</v>
      </c>
      <c r="E1500">
        <v>0</v>
      </c>
      <c r="F1500">
        <v>1721</v>
      </c>
      <c r="G1500">
        <v>9814</v>
      </c>
      <c r="H1500">
        <v>4182</v>
      </c>
      <c r="I1500">
        <v>8613</v>
      </c>
      <c r="J1500">
        <v>7865</v>
      </c>
      <c r="K1500">
        <v>4141</v>
      </c>
      <c r="L1500">
        <v>2193</v>
      </c>
      <c r="M1500">
        <v>8233</v>
      </c>
      <c r="O1500" t="str">
        <f>VLOOKUP(A1500,Lookup_Tables!$D$2:$E$7,2,FALSE)</f>
        <v>HUSSPF</v>
      </c>
    </row>
    <row r="1501" spans="1:15">
      <c r="A1501">
        <v>4353</v>
      </c>
      <c r="B1501" t="s">
        <v>132</v>
      </c>
      <c r="C1501">
        <v>69</v>
      </c>
      <c r="D1501" t="s">
        <v>39</v>
      </c>
      <c r="E1501">
        <v>5308</v>
      </c>
      <c r="F1501">
        <v>1688</v>
      </c>
      <c r="G1501">
        <v>5197</v>
      </c>
      <c r="H1501">
        <v>129</v>
      </c>
      <c r="I1501">
        <v>4068</v>
      </c>
      <c r="J1501">
        <v>4661</v>
      </c>
      <c r="K1501">
        <v>6503</v>
      </c>
      <c r="L1501">
        <v>999</v>
      </c>
      <c r="M1501">
        <v>6961</v>
      </c>
      <c r="O1501" t="str">
        <f>VLOOKUP(A1501,Lookup_Tables!$D$2:$E$7,2,FALSE)</f>
        <v>HUSSPF</v>
      </c>
    </row>
    <row r="1502" spans="1:15">
      <c r="A1502">
        <v>4353</v>
      </c>
      <c r="B1502" t="s">
        <v>132</v>
      </c>
      <c r="C1502">
        <v>70</v>
      </c>
      <c r="D1502" t="s">
        <v>39</v>
      </c>
      <c r="E1502">
        <v>3966</v>
      </c>
      <c r="F1502">
        <v>7480</v>
      </c>
      <c r="G1502">
        <v>9324</v>
      </c>
      <c r="H1502">
        <v>2786</v>
      </c>
      <c r="I1502">
        <v>579</v>
      </c>
      <c r="J1502">
        <v>5652</v>
      </c>
      <c r="K1502">
        <v>3283</v>
      </c>
      <c r="L1502">
        <v>6404</v>
      </c>
      <c r="M1502">
        <v>4981</v>
      </c>
      <c r="O1502" t="str">
        <f>VLOOKUP(A1502,Lookup_Tables!$D$2:$E$7,2,FALSE)</f>
        <v>HUSSPF</v>
      </c>
    </row>
    <row r="1503" spans="1:15">
      <c r="A1503">
        <v>4353</v>
      </c>
      <c r="B1503" t="s">
        <v>132</v>
      </c>
      <c r="C1503">
        <v>71</v>
      </c>
      <c r="D1503" t="s">
        <v>39</v>
      </c>
      <c r="E1503">
        <v>0</v>
      </c>
      <c r="F1503">
        <v>7014</v>
      </c>
      <c r="G1503">
        <v>3271</v>
      </c>
      <c r="H1503">
        <v>6290</v>
      </c>
      <c r="I1503">
        <v>7993</v>
      </c>
      <c r="J1503">
        <v>4410</v>
      </c>
      <c r="K1503">
        <v>8767</v>
      </c>
      <c r="L1503">
        <v>5738</v>
      </c>
      <c r="M1503">
        <v>6222</v>
      </c>
      <c r="O1503" t="str">
        <f>VLOOKUP(A1503,Lookup_Tables!$D$2:$E$7,2,FALSE)</f>
        <v>HUSSPF</v>
      </c>
    </row>
    <row r="1504" spans="1:15">
      <c r="A1504">
        <v>4353</v>
      </c>
      <c r="B1504" t="s">
        <v>132</v>
      </c>
      <c r="C1504">
        <v>72</v>
      </c>
      <c r="D1504" t="s">
        <v>39</v>
      </c>
      <c r="E1504">
        <v>3520</v>
      </c>
      <c r="F1504">
        <v>7879</v>
      </c>
      <c r="G1504">
        <v>3090</v>
      </c>
      <c r="H1504">
        <v>4436</v>
      </c>
      <c r="I1504">
        <v>534</v>
      </c>
      <c r="J1504">
        <v>2558</v>
      </c>
      <c r="K1504">
        <v>2767</v>
      </c>
      <c r="L1504">
        <v>7734</v>
      </c>
      <c r="M1504">
        <v>6078</v>
      </c>
      <c r="O1504" t="str">
        <f>VLOOKUP(A1504,Lookup_Tables!$D$2:$E$7,2,FALSE)</f>
        <v>HUSSPF</v>
      </c>
    </row>
    <row r="1505" spans="1:15">
      <c r="A1505">
        <v>4353</v>
      </c>
      <c r="B1505" t="s">
        <v>132</v>
      </c>
      <c r="C1505">
        <v>73</v>
      </c>
      <c r="D1505" t="s">
        <v>39</v>
      </c>
      <c r="E1505">
        <v>0</v>
      </c>
      <c r="F1505">
        <v>7463</v>
      </c>
      <c r="G1505">
        <v>3883</v>
      </c>
      <c r="H1505">
        <v>4108</v>
      </c>
      <c r="I1505">
        <v>9207</v>
      </c>
      <c r="J1505">
        <v>1073</v>
      </c>
      <c r="K1505">
        <v>3931</v>
      </c>
      <c r="L1505">
        <v>4342</v>
      </c>
      <c r="M1505">
        <v>2550</v>
      </c>
      <c r="O1505" t="str">
        <f>VLOOKUP(A1505,Lookup_Tables!$D$2:$E$7,2,FALSE)</f>
        <v>HUSSPF</v>
      </c>
    </row>
    <row r="1506" spans="1:15">
      <c r="A1506">
        <v>4353</v>
      </c>
      <c r="B1506" t="s">
        <v>132</v>
      </c>
      <c r="C1506">
        <v>74</v>
      </c>
      <c r="D1506" t="s">
        <v>39</v>
      </c>
      <c r="E1506">
        <v>0</v>
      </c>
      <c r="F1506">
        <v>0</v>
      </c>
      <c r="G1506">
        <v>0</v>
      </c>
      <c r="H1506">
        <v>0</v>
      </c>
      <c r="I1506">
        <v>3570</v>
      </c>
      <c r="J1506">
        <v>1904</v>
      </c>
      <c r="K1506">
        <v>5141</v>
      </c>
      <c r="L1506">
        <v>2550</v>
      </c>
      <c r="M1506">
        <v>4182</v>
      </c>
      <c r="O1506" t="str">
        <f>VLOOKUP(A1506,Lookup_Tables!$D$2:$E$7,2,FALSE)</f>
        <v>HUSSPF</v>
      </c>
    </row>
    <row r="1507" spans="1:15">
      <c r="A1507">
        <v>4353</v>
      </c>
      <c r="B1507" t="s">
        <v>132</v>
      </c>
      <c r="C1507">
        <v>75</v>
      </c>
      <c r="D1507" t="s">
        <v>39</v>
      </c>
      <c r="E1507">
        <v>3070</v>
      </c>
      <c r="F1507">
        <v>480</v>
      </c>
      <c r="G1507">
        <v>1433</v>
      </c>
      <c r="H1507">
        <v>8572</v>
      </c>
      <c r="I1507">
        <v>1685</v>
      </c>
      <c r="J1507">
        <v>9280</v>
      </c>
      <c r="K1507">
        <v>1560</v>
      </c>
      <c r="L1507">
        <v>7734</v>
      </c>
      <c r="M1507">
        <v>2969</v>
      </c>
      <c r="O1507" t="str">
        <f>VLOOKUP(A1507,Lookup_Tables!$D$2:$E$7,2,FALSE)</f>
        <v>HUSSPF</v>
      </c>
    </row>
    <row r="1508" spans="1:15">
      <c r="A1508">
        <v>4353</v>
      </c>
      <c r="B1508" t="s">
        <v>132</v>
      </c>
      <c r="C1508">
        <v>76</v>
      </c>
      <c r="D1508" t="s">
        <v>39</v>
      </c>
      <c r="E1508">
        <v>7717</v>
      </c>
      <c r="F1508">
        <v>2091</v>
      </c>
      <c r="G1508">
        <v>5776</v>
      </c>
      <c r="H1508">
        <v>168</v>
      </c>
      <c r="I1508">
        <v>6617</v>
      </c>
      <c r="J1508">
        <v>1849</v>
      </c>
      <c r="K1508">
        <v>6022</v>
      </c>
      <c r="L1508">
        <v>9312</v>
      </c>
      <c r="M1508">
        <v>820</v>
      </c>
      <c r="O1508" t="str">
        <f>VLOOKUP(A1508,Lookup_Tables!$D$2:$E$7,2,FALSE)</f>
        <v>HUSSPF</v>
      </c>
    </row>
    <row r="1509" spans="1:15">
      <c r="A1509">
        <v>4353</v>
      </c>
      <c r="B1509" t="s">
        <v>132</v>
      </c>
      <c r="C1509">
        <v>77</v>
      </c>
      <c r="D1509" t="s">
        <v>39</v>
      </c>
      <c r="E1509">
        <v>3220</v>
      </c>
      <c r="F1509">
        <v>919</v>
      </c>
      <c r="G1509">
        <v>3077</v>
      </c>
      <c r="H1509">
        <v>3904</v>
      </c>
      <c r="I1509">
        <v>7050</v>
      </c>
      <c r="J1509">
        <v>1172</v>
      </c>
      <c r="K1509">
        <v>2144</v>
      </c>
      <c r="L1509">
        <v>2339</v>
      </c>
      <c r="M1509">
        <v>21</v>
      </c>
      <c r="O1509" t="str">
        <f>VLOOKUP(A1509,Lookup_Tables!$D$2:$E$7,2,FALSE)</f>
        <v>HUSSPF</v>
      </c>
    </row>
    <row r="1510" spans="1:15">
      <c r="A1510">
        <v>4353</v>
      </c>
      <c r="B1510" t="s">
        <v>132</v>
      </c>
      <c r="C1510">
        <v>78</v>
      </c>
      <c r="D1510" t="s">
        <v>39</v>
      </c>
      <c r="E1510">
        <v>0</v>
      </c>
      <c r="F1510">
        <v>0</v>
      </c>
      <c r="G1510">
        <v>0</v>
      </c>
      <c r="H1510">
        <v>0</v>
      </c>
      <c r="I1510">
        <v>9690</v>
      </c>
      <c r="J1510">
        <v>6348</v>
      </c>
      <c r="K1510">
        <v>2601</v>
      </c>
      <c r="L1510">
        <v>3585</v>
      </c>
      <c r="M1510">
        <v>2323</v>
      </c>
      <c r="O1510" t="str">
        <f>VLOOKUP(A1510,Lookup_Tables!$D$2:$E$7,2,FALSE)</f>
        <v>HUSSPF</v>
      </c>
    </row>
    <row r="1511" spans="1:15">
      <c r="A1511">
        <v>4353</v>
      </c>
      <c r="B1511" t="s">
        <v>132</v>
      </c>
      <c r="C1511">
        <v>79</v>
      </c>
      <c r="D1511" t="s">
        <v>39</v>
      </c>
      <c r="E1511">
        <v>8826</v>
      </c>
      <c r="F1511">
        <v>3865</v>
      </c>
      <c r="G1511">
        <v>1669</v>
      </c>
      <c r="H1511">
        <v>9184</v>
      </c>
      <c r="I1511">
        <v>1846</v>
      </c>
      <c r="J1511">
        <v>9113</v>
      </c>
      <c r="K1511">
        <v>9658</v>
      </c>
      <c r="L1511">
        <v>8144</v>
      </c>
      <c r="M1511">
        <v>9162</v>
      </c>
      <c r="O1511" t="str">
        <f>VLOOKUP(A1511,Lookup_Tables!$D$2:$E$7,2,FALSE)</f>
        <v>HUSSPF</v>
      </c>
    </row>
    <row r="1512" spans="1:15">
      <c r="A1512">
        <v>4353</v>
      </c>
      <c r="B1512" t="s">
        <v>132</v>
      </c>
      <c r="C1512">
        <v>80</v>
      </c>
      <c r="D1512" t="s">
        <v>39</v>
      </c>
      <c r="E1512">
        <v>249</v>
      </c>
      <c r="F1512">
        <v>6210</v>
      </c>
      <c r="G1512">
        <v>457</v>
      </c>
      <c r="H1512">
        <v>1360</v>
      </c>
      <c r="I1512">
        <v>7117</v>
      </c>
      <c r="J1512">
        <v>8944</v>
      </c>
      <c r="K1512">
        <v>6792</v>
      </c>
      <c r="L1512">
        <v>4903</v>
      </c>
      <c r="M1512">
        <v>3317</v>
      </c>
      <c r="O1512" t="str">
        <f>VLOOKUP(A1512,Lookup_Tables!$D$2:$E$7,2,FALSE)</f>
        <v>HUSSPF</v>
      </c>
    </row>
    <row r="1513" spans="1:15">
      <c r="A1513">
        <v>4353</v>
      </c>
      <c r="B1513" t="s">
        <v>132</v>
      </c>
      <c r="C1513">
        <v>81</v>
      </c>
      <c r="D1513" t="s">
        <v>39</v>
      </c>
      <c r="E1513">
        <v>369</v>
      </c>
      <c r="F1513">
        <v>4450</v>
      </c>
      <c r="G1513">
        <v>7463</v>
      </c>
      <c r="H1513">
        <v>1788</v>
      </c>
      <c r="I1513">
        <v>5782</v>
      </c>
      <c r="J1513">
        <v>6078</v>
      </c>
      <c r="K1513">
        <v>7551</v>
      </c>
      <c r="L1513">
        <v>7116</v>
      </c>
      <c r="M1513">
        <v>2607</v>
      </c>
      <c r="O1513" t="str">
        <f>VLOOKUP(A1513,Lookup_Tables!$D$2:$E$7,2,FALSE)</f>
        <v>HUSSPF</v>
      </c>
    </row>
    <row r="1514" spans="1:15">
      <c r="A1514">
        <v>4353</v>
      </c>
      <c r="B1514" t="s">
        <v>132</v>
      </c>
      <c r="C1514">
        <v>82</v>
      </c>
      <c r="D1514" t="s">
        <v>39</v>
      </c>
      <c r="E1514">
        <v>0</v>
      </c>
      <c r="F1514">
        <v>2076</v>
      </c>
      <c r="G1514">
        <v>4403</v>
      </c>
      <c r="H1514">
        <v>9727</v>
      </c>
      <c r="I1514">
        <v>1127</v>
      </c>
      <c r="J1514">
        <v>1988</v>
      </c>
      <c r="K1514">
        <v>4509</v>
      </c>
      <c r="L1514">
        <v>3126</v>
      </c>
      <c r="M1514">
        <v>754</v>
      </c>
      <c r="O1514" t="str">
        <f>VLOOKUP(A1514,Lookup_Tables!$D$2:$E$7,2,FALSE)</f>
        <v>HUSSPF</v>
      </c>
    </row>
    <row r="1515" spans="1:15">
      <c r="A1515">
        <v>4353</v>
      </c>
      <c r="B1515" t="s">
        <v>132</v>
      </c>
      <c r="C1515">
        <v>83</v>
      </c>
      <c r="D1515" t="s">
        <v>39</v>
      </c>
      <c r="E1515">
        <v>8617</v>
      </c>
      <c r="F1515">
        <v>5330</v>
      </c>
      <c r="G1515">
        <v>575</v>
      </c>
      <c r="H1515">
        <v>882</v>
      </c>
      <c r="I1515">
        <v>5811</v>
      </c>
      <c r="J1515">
        <v>5980</v>
      </c>
      <c r="K1515">
        <v>7689</v>
      </c>
      <c r="L1515">
        <v>8280</v>
      </c>
      <c r="M1515">
        <v>6416</v>
      </c>
      <c r="O1515" t="str">
        <f>VLOOKUP(A1515,Lookup_Tables!$D$2:$E$7,2,FALSE)</f>
        <v>HUSSPF</v>
      </c>
    </row>
  </sheetData>
  <autoFilter ref="A1:O1515">
    <sortState ref="A2:O1433">
      <sortCondition ref="D1:D1515"/>
    </sortState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8"/>
  <sheetViews>
    <sheetView tabSelected="1" workbookViewId="0">
      <selection activeCell="D7" sqref="D7"/>
    </sheetView>
  </sheetViews>
  <sheetFormatPr baseColWidth="10" defaultRowHeight="12" x14ac:dyDescent="0"/>
  <sheetData>
    <row r="1" spans="2:16" ht="15">
      <c r="C1" s="10" t="s">
        <v>0</v>
      </c>
      <c r="D1" s="10"/>
      <c r="E1" s="8">
        <v>0.06</v>
      </c>
      <c r="F1" s="9">
        <v>6.6666700000000004E-3</v>
      </c>
      <c r="G1" s="9">
        <v>1.3333329999999999E-2</v>
      </c>
      <c r="H1" s="9">
        <v>0.01</v>
      </c>
      <c r="I1" s="9">
        <v>5.0000000000000001E-3</v>
      </c>
      <c r="J1" s="8">
        <v>1E-3</v>
      </c>
      <c r="K1" s="9">
        <v>2E-3</v>
      </c>
      <c r="L1" s="9">
        <v>1E-3</v>
      </c>
      <c r="M1" s="9">
        <v>1E-3</v>
      </c>
      <c r="N1" t="s">
        <v>143</v>
      </c>
      <c r="O1" t="s">
        <v>142</v>
      </c>
    </row>
    <row r="2" spans="2:16">
      <c r="B2" t="s">
        <v>139</v>
      </c>
      <c r="C2" s="10">
        <f>Loss_Results!E4808</f>
        <v>63795828588.819504</v>
      </c>
      <c r="D2" s="10"/>
      <c r="E2" s="10">
        <f>Loss_Results!G4808*E1</f>
        <v>7343521035.9922199</v>
      </c>
      <c r="F2" s="10">
        <f>Loss_Results!H4808*F1</f>
        <v>2059637177.354367</v>
      </c>
      <c r="G2" s="10">
        <f>Loss_Results!I4808*G1</f>
        <v>4825729881.406908</v>
      </c>
      <c r="H2" s="10">
        <f>Loss_Results!J4808*H1</f>
        <v>5404470623.8608103</v>
      </c>
      <c r="I2" s="10">
        <f>Loss_Results!K4808*I1</f>
        <v>4463677361.8160849</v>
      </c>
      <c r="J2" s="10">
        <f>Loss_Results!L4808*J1</f>
        <v>1389921687.5047801</v>
      </c>
      <c r="K2" s="10">
        <f>Loss_Results!M4808*K1</f>
        <v>3198209652.3540602</v>
      </c>
      <c r="L2" s="10">
        <f>Loss_Results!N4808*L1</f>
        <v>2205536066.83564</v>
      </c>
      <c r="M2" s="10">
        <f>Loss_Results!O4808*M1</f>
        <v>3245364658.23102</v>
      </c>
      <c r="N2" s="6">
        <f>SUM(E2:M2)</f>
        <v>34136068145.355888</v>
      </c>
      <c r="O2" s="6">
        <f>C2-N2</f>
        <v>29659760443.463615</v>
      </c>
      <c r="P2" s="11">
        <f>O2/C2</f>
        <v>0.46491692481382108</v>
      </c>
    </row>
    <row r="3" spans="2:16">
      <c r="B3" t="s">
        <v>140</v>
      </c>
      <c r="C3" s="6">
        <f>Loss_Results!E7230</f>
        <v>41524432429.800598</v>
      </c>
      <c r="D3" s="6"/>
      <c r="E3" s="6">
        <f>Loss_Results!G7230*E1</f>
        <v>3008509904.6821799</v>
      </c>
      <c r="F3" s="6">
        <f>Loss_Results!H7230*F1</f>
        <v>945042889.13416839</v>
      </c>
      <c r="G3" s="6">
        <f>Loss_Results!I7230*G1</f>
        <v>2306281791.0930882</v>
      </c>
      <c r="H3" s="6">
        <f>Loss_Results!J7230*H1</f>
        <v>3392941329.0731001</v>
      </c>
      <c r="I3" s="6">
        <f>Loss_Results!K7230*I1</f>
        <v>4873928218.8340006</v>
      </c>
      <c r="J3" s="6">
        <f>Loss_Results!L7230*J1</f>
        <v>1676747922.01635</v>
      </c>
      <c r="K3" s="6">
        <f>Loss_Results!M7230*K1</f>
        <v>4016235795.8408999</v>
      </c>
      <c r="L3" s="6">
        <f>Loss_Results!N7230*L1</f>
        <v>3068707802.3060699</v>
      </c>
      <c r="M3" s="6">
        <f>Loss_Results!O7230*M1</f>
        <v>3641780786.2737999</v>
      </c>
      <c r="N3" s="6">
        <f>SUM(E3:M3)</f>
        <v>26930176439.253654</v>
      </c>
      <c r="O3" s="6">
        <f>C3-N3</f>
        <v>14594255990.546944</v>
      </c>
      <c r="P3" s="11">
        <f>O3/C3</f>
        <v>0.35146190174229014</v>
      </c>
    </row>
    <row r="6" spans="2:16">
      <c r="D6" t="s">
        <v>147</v>
      </c>
    </row>
    <row r="8" spans="2:16">
      <c r="E8" s="12">
        <f>E2/C2</f>
        <v>0.11510973677171119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Risk_Profile_Master</vt:lpstr>
      <vt:lpstr>Lookup_Tables</vt:lpstr>
      <vt:lpstr>Loss_Results</vt:lpstr>
      <vt:lpstr>Event_Year_Peril_Results</vt:lpstr>
      <vt:lpstr>Sheet1</vt:lpstr>
    </vt:vector>
  </TitlesOfParts>
  <Company>AIR Worldwide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Kyle, Stuart</dc:creator>
  <cp:lastModifiedBy>Brian Walsh</cp:lastModifiedBy>
  <dcterms:created xsi:type="dcterms:W3CDTF">2016-07-15T14:13:51Z</dcterms:created>
  <dcterms:modified xsi:type="dcterms:W3CDTF">2017-02-28T13:00:16Z</dcterms:modified>
</cp:coreProperties>
</file>